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mida DA Angk 2 Thn 2026\Pertemuan 7\"/>
    </mc:Choice>
  </mc:AlternateContent>
  <xr:revisionPtr revIDLastSave="0" documentId="13_ncr:1_{D55A8C6F-7367-41AC-9DBC-B442580A0F6D}" xr6:coauthVersionLast="47" xr6:coauthVersionMax="47" xr10:uidLastSave="{00000000-0000-0000-0000-000000000000}"/>
  <bookViews>
    <workbookView xWindow="-105" yWindow="0" windowWidth="14610" windowHeight="15585" firstSheet="2" activeTab="4" xr2:uid="{00000000-000D-0000-FFFF-FFFF00000000}"/>
  </bookViews>
  <sheets>
    <sheet name="Prosedur" sheetId="9" r:id="rId1"/>
    <sheet name="Data Mentah" sheetId="1" r:id="rId2"/>
    <sheet name="Master Data" sheetId="3" r:id="rId3"/>
    <sheet name="Tabel Fakta" sheetId="4" r:id="rId4"/>
    <sheet name="Dim Tamu" sheetId="12" r:id="rId5"/>
    <sheet name="Dim Tipe Kamar" sheetId="5" r:id="rId6"/>
    <sheet name="Dim Metode Pembayaran" sheetId="6" r:id="rId7"/>
    <sheet name="Dim Status Reservasi" sheetId="7" r:id="rId8"/>
    <sheet name="Dim Kota Hotel" sheetId="8" r:id="rId9"/>
    <sheet name="Dim Tanggal Check In" sheetId="10" r:id="rId10"/>
    <sheet name="Dim Tanggal Check Out" sheetId="11" r:id="rId11"/>
  </sheets>
  <definedNames>
    <definedName name="_xlnm._FilterDatabase" localSheetId="10" hidden="1">'Dim Tanggal Check Out'!#REF!</definedName>
    <definedName name="_xlcn.WorksheetConnection_DataReservasiHotel.xlsxTable101" hidden="1">Table10[]</definedName>
    <definedName name="_xlcn.WorksheetConnection_DataReservasiHotel.xlsxTable111" hidden="1">Table11[]</definedName>
    <definedName name="_xlcn.WorksheetConnection_DataReservasiHotel.xlsxTable121" hidden="1">Table12[]</definedName>
    <definedName name="_xlcn.WorksheetConnection_DataReservasiHotel.xlsxTable131" hidden="1">Table13</definedName>
    <definedName name="_xlcn.WorksheetConnection_DataReservasiHotel.xlsxTable31" hidden="1">Table3[]</definedName>
    <definedName name="_xlcn.WorksheetConnection_DataReservasiHotel.xlsxTable71" hidden="1">Table7[]</definedName>
    <definedName name="_xlcn.WorksheetConnection_DataReservasiHotel.xlsxTable81" hidden="1">Table8[]</definedName>
    <definedName name="_xlcn.WorksheetConnection_DataReservasiHotel.xlsxTable91" hidden="1">Table9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3" name="Tabel Fakta" connection="WorksheetConnection_Data Reservasi Hotel.xlsx!Table3"/>
          <x15:modelTable id="Table8" name="Dim Kota Hotel" connection="WorksheetConnection_Data Reservasi Hotel.xlsx!Table8"/>
          <x15:modelTable id="Table9" name="Dim Tanggal Chek In" connection="WorksheetConnection_Data Reservasi Hotel.xlsx!Table9"/>
          <x15:modelTable id="Table10" name="Dim Tanggal Check Out" connection="WorksheetConnection_Data Reservasi Hotel.xlsx!Table10"/>
          <x15:modelTable id="Table13" name="Dim Tamu" connection="WorksheetConnection_Data Reservasi Hotel.xlsx!Table13"/>
          <x15:modelTable id="Table12" name="Dim Kamar" connection="WorksheetConnection_Data Reservasi Hotel.xlsx!Table12"/>
          <x15:modelTable id="Table11" name="Dim Metode Pembayaran" connection="WorksheetConnection_Data Reservasi Hotel.xlsx!Table11"/>
          <x15:modelTable id="Table7" name="Dim Status Reservasi" connection="WorksheetConnection_Data Reservasi Hotel.xlsx!Table7"/>
        </x15:modelTables>
        <x15:modelRelationships>
          <x15:modelRelationship fromTable="Tabel Fakta" fromColumn="total_biaya" toTable="Dim Kota Hotel" toColumn="id_kota_hotel"/>
          <x15:modelRelationship fromTable="Tabel Fakta" fromColumn="total_biaya" toTable="Dim Tanggal Chek In" toColumn="id_checkin"/>
          <x15:modelRelationship fromTable="Tabel Fakta" fromColumn="id_checkout" toTable="Dim Tanggal Check Out" toColumn="id_checkout"/>
          <x15:modelRelationship fromTable="Tabel Fakta" fromColumn="harga_per_malam" toTable="Dim Tamu" toColumn="id_tamu"/>
          <x15:modelRelationship fromTable="Tabel Fakta" fromColumn="harga_per_malam" toTable="Dim Kamar" toColumn="id_kamar"/>
          <x15:modelRelationship fromTable="Tabel Fakta" fromColumn="harga_per_malam" toTable="Dim Metode Pembayaran" toColumn="id_pembayaran"/>
          <x15:modelRelationship fromTable="Dim Status Reservasi" fromColumn="id_status_reservasi" toTable="Dim Kamar" toColumn="id_kamar"/>
          <x15:modelRelationship fromTable="Dim Status Reservasi" fromColumn="id_status_reservasi" toTable="Dim Metode Pembayaran" toColumn="id_pembayaran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2" i="3"/>
  <c r="R3" i="3" l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7" i="3"/>
  <c r="R3448" i="3"/>
  <c r="R3449" i="3"/>
  <c r="R3450" i="3"/>
  <c r="R3451" i="3"/>
  <c r="R3452" i="3"/>
  <c r="R3453" i="3"/>
  <c r="R3454" i="3"/>
  <c r="R3455" i="3"/>
  <c r="R3456" i="3"/>
  <c r="R3457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R3471" i="3"/>
  <c r="R3472" i="3"/>
  <c r="R3473" i="3"/>
  <c r="R3474" i="3"/>
  <c r="R3475" i="3"/>
  <c r="R3476" i="3"/>
  <c r="R3477" i="3"/>
  <c r="R3478" i="3"/>
  <c r="R3479" i="3"/>
  <c r="R3480" i="3"/>
  <c r="R3481" i="3"/>
  <c r="R3482" i="3"/>
  <c r="R3483" i="3"/>
  <c r="R3484" i="3"/>
  <c r="R3485" i="3"/>
  <c r="R3486" i="3"/>
  <c r="R3487" i="3"/>
  <c r="R3488" i="3"/>
  <c r="R3489" i="3"/>
  <c r="R3490" i="3"/>
  <c r="R3491" i="3"/>
  <c r="R3492" i="3"/>
  <c r="R3493" i="3"/>
  <c r="R3494" i="3"/>
  <c r="R3495" i="3"/>
  <c r="R3496" i="3"/>
  <c r="R3497" i="3"/>
  <c r="R3498" i="3"/>
  <c r="R3499" i="3"/>
  <c r="R3500" i="3"/>
  <c r="R3501" i="3"/>
  <c r="R3502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R3618" i="3"/>
  <c r="R3619" i="3"/>
  <c r="R3620" i="3"/>
  <c r="R3621" i="3"/>
  <c r="R3622" i="3"/>
  <c r="R3623" i="3"/>
  <c r="R3624" i="3"/>
  <c r="R3625" i="3"/>
  <c r="R3626" i="3"/>
  <c r="R3627" i="3"/>
  <c r="R3628" i="3"/>
  <c r="R3629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R3717" i="3"/>
  <c r="R3718" i="3"/>
  <c r="R3719" i="3"/>
  <c r="R3720" i="3"/>
  <c r="R3721" i="3"/>
  <c r="R3722" i="3"/>
  <c r="R3723" i="3"/>
  <c r="R3724" i="3"/>
  <c r="R3725" i="3"/>
  <c r="R3726" i="3"/>
  <c r="R3727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R3882" i="3"/>
  <c r="R3883" i="3"/>
  <c r="R3884" i="3"/>
  <c r="R3885" i="3"/>
  <c r="R3886" i="3"/>
  <c r="R3887" i="3"/>
  <c r="R3888" i="3"/>
  <c r="R3889" i="3"/>
  <c r="R3890" i="3"/>
  <c r="R3891" i="3"/>
  <c r="R3892" i="3"/>
  <c r="R3893" i="3"/>
  <c r="R3894" i="3"/>
  <c r="R3895" i="3"/>
  <c r="R3896" i="3"/>
  <c r="R3897" i="3"/>
  <c r="R3898" i="3"/>
  <c r="R3899" i="3"/>
  <c r="R3900" i="3"/>
  <c r="R3901" i="3"/>
  <c r="R3902" i="3"/>
  <c r="R3903" i="3"/>
  <c r="R3904" i="3"/>
  <c r="R3905" i="3"/>
  <c r="R3906" i="3"/>
  <c r="R3907" i="3"/>
  <c r="R3908" i="3"/>
  <c r="R3909" i="3"/>
  <c r="R3910" i="3"/>
  <c r="R3911" i="3"/>
  <c r="R3912" i="3"/>
  <c r="R3913" i="3"/>
  <c r="R3914" i="3"/>
  <c r="R3915" i="3"/>
  <c r="R3916" i="3"/>
  <c r="R3917" i="3"/>
  <c r="R3918" i="3"/>
  <c r="R3919" i="3"/>
  <c r="R3920" i="3"/>
  <c r="R3921" i="3"/>
  <c r="R3922" i="3"/>
  <c r="R3923" i="3"/>
  <c r="R3924" i="3"/>
  <c r="R3925" i="3"/>
  <c r="R3926" i="3"/>
  <c r="R3927" i="3"/>
  <c r="R3928" i="3"/>
  <c r="R3929" i="3"/>
  <c r="R3930" i="3"/>
  <c r="R3931" i="3"/>
  <c r="R3932" i="3"/>
  <c r="R3933" i="3"/>
  <c r="R3934" i="3"/>
  <c r="R3935" i="3"/>
  <c r="R3936" i="3"/>
  <c r="R3937" i="3"/>
  <c r="R3938" i="3"/>
  <c r="R3939" i="3"/>
  <c r="R3940" i="3"/>
  <c r="R3941" i="3"/>
  <c r="R3942" i="3"/>
  <c r="R3943" i="3"/>
  <c r="R3944" i="3"/>
  <c r="R3945" i="3"/>
  <c r="R3946" i="3"/>
  <c r="R3947" i="3"/>
  <c r="R3948" i="3"/>
  <c r="R3949" i="3"/>
  <c r="R3950" i="3"/>
  <c r="R3951" i="3"/>
  <c r="R3952" i="3"/>
  <c r="R3953" i="3"/>
  <c r="R3954" i="3"/>
  <c r="R3955" i="3"/>
  <c r="R3956" i="3"/>
  <c r="R3957" i="3"/>
  <c r="R3958" i="3"/>
  <c r="R3959" i="3"/>
  <c r="R3960" i="3"/>
  <c r="R3961" i="3"/>
  <c r="R3962" i="3"/>
  <c r="R3963" i="3"/>
  <c r="R3964" i="3"/>
  <c r="R3965" i="3"/>
  <c r="R3966" i="3"/>
  <c r="R3967" i="3"/>
  <c r="R3968" i="3"/>
  <c r="R3969" i="3"/>
  <c r="R3970" i="3"/>
  <c r="R3971" i="3"/>
  <c r="R3972" i="3"/>
  <c r="R3973" i="3"/>
  <c r="R3974" i="3"/>
  <c r="R3975" i="3"/>
  <c r="R3976" i="3"/>
  <c r="R3977" i="3"/>
  <c r="R3978" i="3"/>
  <c r="R3979" i="3"/>
  <c r="R3980" i="3"/>
  <c r="R3981" i="3"/>
  <c r="R3982" i="3"/>
  <c r="R3983" i="3"/>
  <c r="R3984" i="3"/>
  <c r="R3985" i="3"/>
  <c r="R3986" i="3"/>
  <c r="R3987" i="3"/>
  <c r="R3988" i="3"/>
  <c r="R3989" i="3"/>
  <c r="R3990" i="3"/>
  <c r="R3991" i="3"/>
  <c r="R3992" i="3"/>
  <c r="R3993" i="3"/>
  <c r="R3994" i="3"/>
  <c r="R3995" i="3"/>
  <c r="R3996" i="3"/>
  <c r="R3997" i="3"/>
  <c r="R3998" i="3"/>
  <c r="R3999" i="3"/>
  <c r="R4000" i="3"/>
  <c r="R4001" i="3"/>
  <c r="R4002" i="3"/>
  <c r="R4003" i="3"/>
  <c r="R4004" i="3"/>
  <c r="R4005" i="3"/>
  <c r="R4006" i="3"/>
  <c r="R4007" i="3"/>
  <c r="R4008" i="3"/>
  <c r="R4009" i="3"/>
  <c r="R4010" i="3"/>
  <c r="R4011" i="3"/>
  <c r="R4012" i="3"/>
  <c r="R4013" i="3"/>
  <c r="R4014" i="3"/>
  <c r="R4015" i="3"/>
  <c r="R4016" i="3"/>
  <c r="R4017" i="3"/>
  <c r="R4018" i="3"/>
  <c r="R4019" i="3"/>
  <c r="R4020" i="3"/>
  <c r="R4021" i="3"/>
  <c r="R4022" i="3"/>
  <c r="R4023" i="3"/>
  <c r="R4024" i="3"/>
  <c r="R4025" i="3"/>
  <c r="R4026" i="3"/>
  <c r="R4027" i="3"/>
  <c r="R4028" i="3"/>
  <c r="R4029" i="3"/>
  <c r="R4030" i="3"/>
  <c r="R4031" i="3"/>
  <c r="R4032" i="3"/>
  <c r="R4033" i="3"/>
  <c r="R4034" i="3"/>
  <c r="R4035" i="3"/>
  <c r="R4036" i="3"/>
  <c r="R4037" i="3"/>
  <c r="R4038" i="3"/>
  <c r="R4039" i="3"/>
  <c r="R4040" i="3"/>
  <c r="R4041" i="3"/>
  <c r="R4042" i="3"/>
  <c r="R4043" i="3"/>
  <c r="R4044" i="3"/>
  <c r="R4045" i="3"/>
  <c r="R4046" i="3"/>
  <c r="R4047" i="3"/>
  <c r="R4048" i="3"/>
  <c r="R4049" i="3"/>
  <c r="R4050" i="3"/>
  <c r="R4051" i="3"/>
  <c r="R4052" i="3"/>
  <c r="R4053" i="3"/>
  <c r="R4054" i="3"/>
  <c r="R4055" i="3"/>
  <c r="R4056" i="3"/>
  <c r="R4057" i="3"/>
  <c r="R4058" i="3"/>
  <c r="R4059" i="3"/>
  <c r="R4060" i="3"/>
  <c r="R4061" i="3"/>
  <c r="R4062" i="3"/>
  <c r="R4063" i="3"/>
  <c r="R4064" i="3"/>
  <c r="R4065" i="3"/>
  <c r="R4066" i="3"/>
  <c r="R4067" i="3"/>
  <c r="R4068" i="3"/>
  <c r="R4069" i="3"/>
  <c r="R4070" i="3"/>
  <c r="R4071" i="3"/>
  <c r="R4072" i="3"/>
  <c r="R4073" i="3"/>
  <c r="R4074" i="3"/>
  <c r="R4075" i="3"/>
  <c r="R4076" i="3"/>
  <c r="R4077" i="3"/>
  <c r="R4078" i="3"/>
  <c r="R4079" i="3"/>
  <c r="R4080" i="3"/>
  <c r="R4081" i="3"/>
  <c r="R4082" i="3"/>
  <c r="R4083" i="3"/>
  <c r="R4084" i="3"/>
  <c r="R4085" i="3"/>
  <c r="R4086" i="3"/>
  <c r="R4087" i="3"/>
  <c r="R4088" i="3"/>
  <c r="R4089" i="3"/>
  <c r="R4090" i="3"/>
  <c r="R4091" i="3"/>
  <c r="R4092" i="3"/>
  <c r="R4093" i="3"/>
  <c r="R4094" i="3"/>
  <c r="R4095" i="3"/>
  <c r="R4096" i="3"/>
  <c r="R4097" i="3"/>
  <c r="R4098" i="3"/>
  <c r="R4099" i="3"/>
  <c r="R4100" i="3"/>
  <c r="R4101" i="3"/>
  <c r="R4102" i="3"/>
  <c r="R4103" i="3"/>
  <c r="R4104" i="3"/>
  <c r="R4105" i="3"/>
  <c r="R4106" i="3"/>
  <c r="R4107" i="3"/>
  <c r="R4108" i="3"/>
  <c r="R4109" i="3"/>
  <c r="R4110" i="3"/>
  <c r="R4111" i="3"/>
  <c r="R4112" i="3"/>
  <c r="R4113" i="3"/>
  <c r="R4114" i="3"/>
  <c r="R4115" i="3"/>
  <c r="R4116" i="3"/>
  <c r="R4117" i="3"/>
  <c r="R4118" i="3"/>
  <c r="R4119" i="3"/>
  <c r="R4120" i="3"/>
  <c r="R4121" i="3"/>
  <c r="R4122" i="3"/>
  <c r="R4123" i="3"/>
  <c r="R4124" i="3"/>
  <c r="R4125" i="3"/>
  <c r="R4126" i="3"/>
  <c r="R4127" i="3"/>
  <c r="R4128" i="3"/>
  <c r="R4129" i="3"/>
  <c r="R4130" i="3"/>
  <c r="R4131" i="3"/>
  <c r="R4132" i="3"/>
  <c r="R4133" i="3"/>
  <c r="R4134" i="3"/>
  <c r="R4135" i="3"/>
  <c r="R4136" i="3"/>
  <c r="R4137" i="3"/>
  <c r="R4138" i="3"/>
  <c r="R4139" i="3"/>
  <c r="R4140" i="3"/>
  <c r="R4141" i="3"/>
  <c r="R4142" i="3"/>
  <c r="R4143" i="3"/>
  <c r="R4144" i="3"/>
  <c r="R4145" i="3"/>
  <c r="R4146" i="3"/>
  <c r="R4147" i="3"/>
  <c r="R4148" i="3"/>
  <c r="R4149" i="3"/>
  <c r="R4150" i="3"/>
  <c r="R4151" i="3"/>
  <c r="R4152" i="3"/>
  <c r="R4153" i="3"/>
  <c r="R4154" i="3"/>
  <c r="R4155" i="3"/>
  <c r="R4156" i="3"/>
  <c r="R4157" i="3"/>
  <c r="R4158" i="3"/>
  <c r="R4159" i="3"/>
  <c r="R4160" i="3"/>
  <c r="R4161" i="3"/>
  <c r="R4162" i="3"/>
  <c r="R4163" i="3"/>
  <c r="R4164" i="3"/>
  <c r="R4165" i="3"/>
  <c r="R4166" i="3"/>
  <c r="R4167" i="3"/>
  <c r="R4168" i="3"/>
  <c r="R4169" i="3"/>
  <c r="R4170" i="3"/>
  <c r="R4171" i="3"/>
  <c r="R4172" i="3"/>
  <c r="R4173" i="3"/>
  <c r="R4174" i="3"/>
  <c r="R4175" i="3"/>
  <c r="R4176" i="3"/>
  <c r="R4177" i="3"/>
  <c r="R4178" i="3"/>
  <c r="R4179" i="3"/>
  <c r="R4180" i="3"/>
  <c r="R4181" i="3"/>
  <c r="R4182" i="3"/>
  <c r="R4183" i="3"/>
  <c r="R4184" i="3"/>
  <c r="R4185" i="3"/>
  <c r="R4186" i="3"/>
  <c r="R4187" i="3"/>
  <c r="R4188" i="3"/>
  <c r="R4189" i="3"/>
  <c r="R4190" i="3"/>
  <c r="R4191" i="3"/>
  <c r="R4192" i="3"/>
  <c r="R4193" i="3"/>
  <c r="R4194" i="3"/>
  <c r="R4195" i="3"/>
  <c r="R4196" i="3"/>
  <c r="R4197" i="3"/>
  <c r="R4198" i="3"/>
  <c r="R4199" i="3"/>
  <c r="R4200" i="3"/>
  <c r="R4201" i="3"/>
  <c r="R4202" i="3"/>
  <c r="R4203" i="3"/>
  <c r="R4204" i="3"/>
  <c r="R4205" i="3"/>
  <c r="R4206" i="3"/>
  <c r="R4207" i="3"/>
  <c r="R4208" i="3"/>
  <c r="R4209" i="3"/>
  <c r="R4210" i="3"/>
  <c r="R4211" i="3"/>
  <c r="R4212" i="3"/>
  <c r="R4213" i="3"/>
  <c r="R4214" i="3"/>
  <c r="R4215" i="3"/>
  <c r="R4216" i="3"/>
  <c r="R4217" i="3"/>
  <c r="R4218" i="3"/>
  <c r="R4219" i="3"/>
  <c r="R4220" i="3"/>
  <c r="R4221" i="3"/>
  <c r="R4222" i="3"/>
  <c r="R4223" i="3"/>
  <c r="R4224" i="3"/>
  <c r="R4225" i="3"/>
  <c r="R4226" i="3"/>
  <c r="R4227" i="3"/>
  <c r="R4228" i="3"/>
  <c r="R4229" i="3"/>
  <c r="R4230" i="3"/>
  <c r="R4231" i="3"/>
  <c r="R4232" i="3"/>
  <c r="R4233" i="3"/>
  <c r="R4234" i="3"/>
  <c r="R4235" i="3"/>
  <c r="R4236" i="3"/>
  <c r="R4237" i="3"/>
  <c r="R4238" i="3"/>
  <c r="R4239" i="3"/>
  <c r="R4240" i="3"/>
  <c r="R4241" i="3"/>
  <c r="R4242" i="3"/>
  <c r="R4243" i="3"/>
  <c r="R4244" i="3"/>
  <c r="R4245" i="3"/>
  <c r="R4246" i="3"/>
  <c r="R4247" i="3"/>
  <c r="R4248" i="3"/>
  <c r="R4249" i="3"/>
  <c r="R4250" i="3"/>
  <c r="R4251" i="3"/>
  <c r="R4252" i="3"/>
  <c r="R4253" i="3"/>
  <c r="R4254" i="3"/>
  <c r="R4255" i="3"/>
  <c r="R4256" i="3"/>
  <c r="R4257" i="3"/>
  <c r="R4258" i="3"/>
  <c r="R4259" i="3"/>
  <c r="R4260" i="3"/>
  <c r="R4261" i="3"/>
  <c r="R4262" i="3"/>
  <c r="R4263" i="3"/>
  <c r="R4264" i="3"/>
  <c r="R4265" i="3"/>
  <c r="R4266" i="3"/>
  <c r="R4267" i="3"/>
  <c r="R4268" i="3"/>
  <c r="R4269" i="3"/>
  <c r="R4270" i="3"/>
  <c r="R4271" i="3"/>
  <c r="R4272" i="3"/>
  <c r="R4273" i="3"/>
  <c r="R4274" i="3"/>
  <c r="R4275" i="3"/>
  <c r="R4276" i="3"/>
  <c r="R4277" i="3"/>
  <c r="R4278" i="3"/>
  <c r="R4279" i="3"/>
  <c r="R4280" i="3"/>
  <c r="R4281" i="3"/>
  <c r="R4282" i="3"/>
  <c r="R4283" i="3"/>
  <c r="R4284" i="3"/>
  <c r="R4285" i="3"/>
  <c r="R4286" i="3"/>
  <c r="R4287" i="3"/>
  <c r="R4288" i="3"/>
  <c r="R4289" i="3"/>
  <c r="R4290" i="3"/>
  <c r="R4291" i="3"/>
  <c r="R4292" i="3"/>
  <c r="R4293" i="3"/>
  <c r="R4294" i="3"/>
  <c r="R4295" i="3"/>
  <c r="R4296" i="3"/>
  <c r="R4297" i="3"/>
  <c r="R4298" i="3"/>
  <c r="R4299" i="3"/>
  <c r="R4300" i="3"/>
  <c r="R4301" i="3"/>
  <c r="R4302" i="3"/>
  <c r="R4303" i="3"/>
  <c r="R4304" i="3"/>
  <c r="R4305" i="3"/>
  <c r="R4306" i="3"/>
  <c r="R4307" i="3"/>
  <c r="R4308" i="3"/>
  <c r="R4309" i="3"/>
  <c r="R4310" i="3"/>
  <c r="R4311" i="3"/>
  <c r="R4312" i="3"/>
  <c r="R4313" i="3"/>
  <c r="R4314" i="3"/>
  <c r="R4315" i="3"/>
  <c r="R4316" i="3"/>
  <c r="R4317" i="3"/>
  <c r="R4318" i="3"/>
  <c r="R4319" i="3"/>
  <c r="R4320" i="3"/>
  <c r="R4321" i="3"/>
  <c r="R4322" i="3"/>
  <c r="R4323" i="3"/>
  <c r="R4324" i="3"/>
  <c r="R4325" i="3"/>
  <c r="R4326" i="3"/>
  <c r="R4327" i="3"/>
  <c r="R4328" i="3"/>
  <c r="R4329" i="3"/>
  <c r="R4330" i="3"/>
  <c r="R4331" i="3"/>
  <c r="R4332" i="3"/>
  <c r="R4333" i="3"/>
  <c r="R4334" i="3"/>
  <c r="R4335" i="3"/>
  <c r="R4336" i="3"/>
  <c r="R4337" i="3"/>
  <c r="R4338" i="3"/>
  <c r="R4339" i="3"/>
  <c r="R4340" i="3"/>
  <c r="R4341" i="3"/>
  <c r="R4342" i="3"/>
  <c r="R4343" i="3"/>
  <c r="R4344" i="3"/>
  <c r="R4345" i="3"/>
  <c r="R4346" i="3"/>
  <c r="R4347" i="3"/>
  <c r="R4348" i="3"/>
  <c r="R4349" i="3"/>
  <c r="R4350" i="3"/>
  <c r="R4351" i="3"/>
  <c r="R4352" i="3"/>
  <c r="R4353" i="3"/>
  <c r="R4354" i="3"/>
  <c r="R4355" i="3"/>
  <c r="R4356" i="3"/>
  <c r="R4357" i="3"/>
  <c r="R4358" i="3"/>
  <c r="R4359" i="3"/>
  <c r="R4360" i="3"/>
  <c r="R4361" i="3"/>
  <c r="R4362" i="3"/>
  <c r="R4363" i="3"/>
  <c r="R4364" i="3"/>
  <c r="R4365" i="3"/>
  <c r="R4366" i="3"/>
  <c r="R4367" i="3"/>
  <c r="R4368" i="3"/>
  <c r="R4369" i="3"/>
  <c r="R4370" i="3"/>
  <c r="R4371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P2712" i="3"/>
  <c r="P2713" i="3"/>
  <c r="P2714" i="3"/>
  <c r="P2715" i="3"/>
  <c r="P2716" i="3"/>
  <c r="P2717" i="3"/>
  <c r="P2718" i="3"/>
  <c r="P2719" i="3"/>
  <c r="P2720" i="3"/>
  <c r="P2721" i="3"/>
  <c r="P2722" i="3"/>
  <c r="P2723" i="3"/>
  <c r="P2724" i="3"/>
  <c r="P2725" i="3"/>
  <c r="P2726" i="3"/>
  <c r="P2727" i="3"/>
  <c r="P2728" i="3"/>
  <c r="P2729" i="3"/>
  <c r="P2730" i="3"/>
  <c r="P2731" i="3"/>
  <c r="P2732" i="3"/>
  <c r="P2733" i="3"/>
  <c r="P2734" i="3"/>
  <c r="P2735" i="3"/>
  <c r="P2736" i="3"/>
  <c r="P2737" i="3"/>
  <c r="P2738" i="3"/>
  <c r="P2739" i="3"/>
  <c r="P2740" i="3"/>
  <c r="P2741" i="3"/>
  <c r="P2742" i="3"/>
  <c r="P2743" i="3"/>
  <c r="P2744" i="3"/>
  <c r="P2745" i="3"/>
  <c r="P2746" i="3"/>
  <c r="P2747" i="3"/>
  <c r="P2748" i="3"/>
  <c r="P2749" i="3"/>
  <c r="P2750" i="3"/>
  <c r="P2751" i="3"/>
  <c r="P2752" i="3"/>
  <c r="P2753" i="3"/>
  <c r="P2754" i="3"/>
  <c r="P2755" i="3"/>
  <c r="P2756" i="3"/>
  <c r="P2757" i="3"/>
  <c r="P2758" i="3"/>
  <c r="P2759" i="3"/>
  <c r="P2760" i="3"/>
  <c r="P2761" i="3"/>
  <c r="P2762" i="3"/>
  <c r="P2763" i="3"/>
  <c r="P2764" i="3"/>
  <c r="P2765" i="3"/>
  <c r="P2766" i="3"/>
  <c r="P2767" i="3"/>
  <c r="P2768" i="3"/>
  <c r="P2769" i="3"/>
  <c r="P2770" i="3"/>
  <c r="P2771" i="3"/>
  <c r="P2772" i="3"/>
  <c r="P2773" i="3"/>
  <c r="P2774" i="3"/>
  <c r="P2775" i="3"/>
  <c r="P2776" i="3"/>
  <c r="P2777" i="3"/>
  <c r="P2778" i="3"/>
  <c r="P2779" i="3"/>
  <c r="P2780" i="3"/>
  <c r="P2781" i="3"/>
  <c r="P2782" i="3"/>
  <c r="P2783" i="3"/>
  <c r="P2784" i="3"/>
  <c r="P2785" i="3"/>
  <c r="P2786" i="3"/>
  <c r="P2787" i="3"/>
  <c r="P2788" i="3"/>
  <c r="P2789" i="3"/>
  <c r="P2790" i="3"/>
  <c r="P2791" i="3"/>
  <c r="P2792" i="3"/>
  <c r="P2793" i="3"/>
  <c r="P2794" i="3"/>
  <c r="P2795" i="3"/>
  <c r="P2796" i="3"/>
  <c r="P2797" i="3"/>
  <c r="P2798" i="3"/>
  <c r="P2799" i="3"/>
  <c r="P2800" i="3"/>
  <c r="P2801" i="3"/>
  <c r="P2802" i="3"/>
  <c r="P2803" i="3"/>
  <c r="P2804" i="3"/>
  <c r="P2805" i="3"/>
  <c r="P2806" i="3"/>
  <c r="P2807" i="3"/>
  <c r="P2808" i="3"/>
  <c r="P2809" i="3"/>
  <c r="P2810" i="3"/>
  <c r="P2811" i="3"/>
  <c r="P2812" i="3"/>
  <c r="P2813" i="3"/>
  <c r="P2814" i="3"/>
  <c r="P2815" i="3"/>
  <c r="P2816" i="3"/>
  <c r="P2817" i="3"/>
  <c r="P2818" i="3"/>
  <c r="P2819" i="3"/>
  <c r="P2820" i="3"/>
  <c r="P2821" i="3"/>
  <c r="P2822" i="3"/>
  <c r="P2823" i="3"/>
  <c r="P2824" i="3"/>
  <c r="P2825" i="3"/>
  <c r="P2826" i="3"/>
  <c r="P2827" i="3"/>
  <c r="P2828" i="3"/>
  <c r="P2829" i="3"/>
  <c r="P2830" i="3"/>
  <c r="P2831" i="3"/>
  <c r="P2832" i="3"/>
  <c r="P2833" i="3"/>
  <c r="P2834" i="3"/>
  <c r="P2835" i="3"/>
  <c r="P2836" i="3"/>
  <c r="P2837" i="3"/>
  <c r="P2838" i="3"/>
  <c r="P2839" i="3"/>
  <c r="P2840" i="3"/>
  <c r="P2841" i="3"/>
  <c r="P2842" i="3"/>
  <c r="P2843" i="3"/>
  <c r="P2844" i="3"/>
  <c r="P2845" i="3"/>
  <c r="P2846" i="3"/>
  <c r="P2847" i="3"/>
  <c r="P2848" i="3"/>
  <c r="P2849" i="3"/>
  <c r="P2850" i="3"/>
  <c r="P2851" i="3"/>
  <c r="P2852" i="3"/>
  <c r="P2853" i="3"/>
  <c r="P2854" i="3"/>
  <c r="P2855" i="3"/>
  <c r="P2856" i="3"/>
  <c r="P2857" i="3"/>
  <c r="P2858" i="3"/>
  <c r="P2859" i="3"/>
  <c r="P2860" i="3"/>
  <c r="P2861" i="3"/>
  <c r="P2862" i="3"/>
  <c r="P2863" i="3"/>
  <c r="P2864" i="3"/>
  <c r="P2865" i="3"/>
  <c r="P2866" i="3"/>
  <c r="P2867" i="3"/>
  <c r="P2868" i="3"/>
  <c r="P2869" i="3"/>
  <c r="P2870" i="3"/>
  <c r="P2871" i="3"/>
  <c r="P2872" i="3"/>
  <c r="P2873" i="3"/>
  <c r="P2874" i="3"/>
  <c r="P2875" i="3"/>
  <c r="P2876" i="3"/>
  <c r="P2877" i="3"/>
  <c r="P2878" i="3"/>
  <c r="P2879" i="3"/>
  <c r="P2880" i="3"/>
  <c r="P2881" i="3"/>
  <c r="P2882" i="3"/>
  <c r="P2883" i="3"/>
  <c r="P2884" i="3"/>
  <c r="P2885" i="3"/>
  <c r="P2886" i="3"/>
  <c r="P2887" i="3"/>
  <c r="P2888" i="3"/>
  <c r="P2889" i="3"/>
  <c r="P2890" i="3"/>
  <c r="P2891" i="3"/>
  <c r="P2892" i="3"/>
  <c r="P2893" i="3"/>
  <c r="P2894" i="3"/>
  <c r="P2895" i="3"/>
  <c r="P2896" i="3"/>
  <c r="P2897" i="3"/>
  <c r="P2898" i="3"/>
  <c r="P2899" i="3"/>
  <c r="P2900" i="3"/>
  <c r="P2901" i="3"/>
  <c r="P2902" i="3"/>
  <c r="P2903" i="3"/>
  <c r="P2904" i="3"/>
  <c r="P2905" i="3"/>
  <c r="P2906" i="3"/>
  <c r="P2907" i="3"/>
  <c r="P2908" i="3"/>
  <c r="P2909" i="3"/>
  <c r="P2910" i="3"/>
  <c r="P2911" i="3"/>
  <c r="P2912" i="3"/>
  <c r="P2913" i="3"/>
  <c r="P2914" i="3"/>
  <c r="P2915" i="3"/>
  <c r="P2916" i="3"/>
  <c r="P2917" i="3"/>
  <c r="P2918" i="3"/>
  <c r="P2919" i="3"/>
  <c r="P2920" i="3"/>
  <c r="P2921" i="3"/>
  <c r="P2922" i="3"/>
  <c r="P2923" i="3"/>
  <c r="P2924" i="3"/>
  <c r="P2925" i="3"/>
  <c r="P2926" i="3"/>
  <c r="P2927" i="3"/>
  <c r="P2928" i="3"/>
  <c r="P2929" i="3"/>
  <c r="P2930" i="3"/>
  <c r="P2931" i="3"/>
  <c r="P2932" i="3"/>
  <c r="P2933" i="3"/>
  <c r="P2934" i="3"/>
  <c r="P2935" i="3"/>
  <c r="P2936" i="3"/>
  <c r="P2937" i="3"/>
  <c r="P2938" i="3"/>
  <c r="P2939" i="3"/>
  <c r="P2940" i="3"/>
  <c r="P2941" i="3"/>
  <c r="P2942" i="3"/>
  <c r="P2943" i="3"/>
  <c r="P2944" i="3"/>
  <c r="P2945" i="3"/>
  <c r="P2946" i="3"/>
  <c r="P2947" i="3"/>
  <c r="P2948" i="3"/>
  <c r="P2949" i="3"/>
  <c r="P2950" i="3"/>
  <c r="P2951" i="3"/>
  <c r="P2952" i="3"/>
  <c r="P2953" i="3"/>
  <c r="P2954" i="3"/>
  <c r="P2955" i="3"/>
  <c r="P2956" i="3"/>
  <c r="P2957" i="3"/>
  <c r="P2958" i="3"/>
  <c r="P2959" i="3"/>
  <c r="P2960" i="3"/>
  <c r="P2961" i="3"/>
  <c r="P2962" i="3"/>
  <c r="P2963" i="3"/>
  <c r="P2964" i="3"/>
  <c r="P2965" i="3"/>
  <c r="P2966" i="3"/>
  <c r="P2967" i="3"/>
  <c r="P2968" i="3"/>
  <c r="P2969" i="3"/>
  <c r="P2970" i="3"/>
  <c r="P2971" i="3"/>
  <c r="P2972" i="3"/>
  <c r="P2973" i="3"/>
  <c r="P2974" i="3"/>
  <c r="P2975" i="3"/>
  <c r="P2976" i="3"/>
  <c r="P2977" i="3"/>
  <c r="P2978" i="3"/>
  <c r="P2979" i="3"/>
  <c r="P2980" i="3"/>
  <c r="P2981" i="3"/>
  <c r="P2982" i="3"/>
  <c r="P2983" i="3"/>
  <c r="P2984" i="3"/>
  <c r="P2985" i="3"/>
  <c r="P2986" i="3"/>
  <c r="P2987" i="3"/>
  <c r="P2988" i="3"/>
  <c r="P2989" i="3"/>
  <c r="P2990" i="3"/>
  <c r="P2991" i="3"/>
  <c r="P2992" i="3"/>
  <c r="P2993" i="3"/>
  <c r="P2994" i="3"/>
  <c r="P2995" i="3"/>
  <c r="P2996" i="3"/>
  <c r="P2997" i="3"/>
  <c r="P2998" i="3"/>
  <c r="P2999" i="3"/>
  <c r="P3000" i="3"/>
  <c r="P3001" i="3"/>
  <c r="P3002" i="3"/>
  <c r="P3003" i="3"/>
  <c r="P3004" i="3"/>
  <c r="P3005" i="3"/>
  <c r="P3006" i="3"/>
  <c r="P3007" i="3"/>
  <c r="P3008" i="3"/>
  <c r="P3009" i="3"/>
  <c r="P3010" i="3"/>
  <c r="P3011" i="3"/>
  <c r="P3012" i="3"/>
  <c r="P3013" i="3"/>
  <c r="P3014" i="3"/>
  <c r="P3015" i="3"/>
  <c r="P3016" i="3"/>
  <c r="P3017" i="3"/>
  <c r="P3018" i="3"/>
  <c r="P3019" i="3"/>
  <c r="P3020" i="3"/>
  <c r="P3021" i="3"/>
  <c r="P3022" i="3"/>
  <c r="P3023" i="3"/>
  <c r="P3024" i="3"/>
  <c r="P3025" i="3"/>
  <c r="P3026" i="3"/>
  <c r="P3027" i="3"/>
  <c r="P3028" i="3"/>
  <c r="P3029" i="3"/>
  <c r="P3030" i="3"/>
  <c r="P3031" i="3"/>
  <c r="P3032" i="3"/>
  <c r="P3033" i="3"/>
  <c r="P3034" i="3"/>
  <c r="P3035" i="3"/>
  <c r="P3036" i="3"/>
  <c r="P3037" i="3"/>
  <c r="P3038" i="3"/>
  <c r="P3039" i="3"/>
  <c r="P3040" i="3"/>
  <c r="P3041" i="3"/>
  <c r="P3042" i="3"/>
  <c r="P3043" i="3"/>
  <c r="P3044" i="3"/>
  <c r="P3045" i="3"/>
  <c r="P3046" i="3"/>
  <c r="P3047" i="3"/>
  <c r="P3048" i="3"/>
  <c r="P3049" i="3"/>
  <c r="P3050" i="3"/>
  <c r="P3051" i="3"/>
  <c r="P3052" i="3"/>
  <c r="P3053" i="3"/>
  <c r="P3054" i="3"/>
  <c r="P3055" i="3"/>
  <c r="P3056" i="3"/>
  <c r="P3057" i="3"/>
  <c r="P3058" i="3"/>
  <c r="P3059" i="3"/>
  <c r="P3060" i="3"/>
  <c r="P3061" i="3"/>
  <c r="P3062" i="3"/>
  <c r="P3063" i="3"/>
  <c r="P3064" i="3"/>
  <c r="P3065" i="3"/>
  <c r="P3066" i="3"/>
  <c r="P3067" i="3"/>
  <c r="P3068" i="3"/>
  <c r="P3069" i="3"/>
  <c r="P3070" i="3"/>
  <c r="P3071" i="3"/>
  <c r="P3072" i="3"/>
  <c r="P3073" i="3"/>
  <c r="P3074" i="3"/>
  <c r="P3075" i="3"/>
  <c r="P3076" i="3"/>
  <c r="P3077" i="3"/>
  <c r="P3078" i="3"/>
  <c r="P3079" i="3"/>
  <c r="P3080" i="3"/>
  <c r="P3081" i="3"/>
  <c r="P3082" i="3"/>
  <c r="P3083" i="3"/>
  <c r="P3084" i="3"/>
  <c r="P3085" i="3"/>
  <c r="P3086" i="3"/>
  <c r="P3087" i="3"/>
  <c r="P3088" i="3"/>
  <c r="P3089" i="3"/>
  <c r="P3090" i="3"/>
  <c r="P3091" i="3"/>
  <c r="P3092" i="3"/>
  <c r="P3093" i="3"/>
  <c r="P3094" i="3"/>
  <c r="P3095" i="3"/>
  <c r="P3096" i="3"/>
  <c r="P3097" i="3"/>
  <c r="P3098" i="3"/>
  <c r="P3099" i="3"/>
  <c r="P3100" i="3"/>
  <c r="P3101" i="3"/>
  <c r="P3102" i="3"/>
  <c r="P3103" i="3"/>
  <c r="P3104" i="3"/>
  <c r="P3105" i="3"/>
  <c r="P3106" i="3"/>
  <c r="P3107" i="3"/>
  <c r="P3108" i="3"/>
  <c r="P3109" i="3"/>
  <c r="P3110" i="3"/>
  <c r="P3111" i="3"/>
  <c r="P3112" i="3"/>
  <c r="P3113" i="3"/>
  <c r="P3114" i="3"/>
  <c r="P3115" i="3"/>
  <c r="P3116" i="3"/>
  <c r="P3117" i="3"/>
  <c r="P3118" i="3"/>
  <c r="P3119" i="3"/>
  <c r="P3120" i="3"/>
  <c r="P3121" i="3"/>
  <c r="P3122" i="3"/>
  <c r="P3123" i="3"/>
  <c r="P3124" i="3"/>
  <c r="P3125" i="3"/>
  <c r="P3126" i="3"/>
  <c r="P3127" i="3"/>
  <c r="P3128" i="3"/>
  <c r="P3129" i="3"/>
  <c r="P3130" i="3"/>
  <c r="P3131" i="3"/>
  <c r="P3132" i="3"/>
  <c r="P3133" i="3"/>
  <c r="P3134" i="3"/>
  <c r="P3135" i="3"/>
  <c r="P3136" i="3"/>
  <c r="P3137" i="3"/>
  <c r="P3138" i="3"/>
  <c r="P3139" i="3"/>
  <c r="P3140" i="3"/>
  <c r="P3141" i="3"/>
  <c r="P3142" i="3"/>
  <c r="P3143" i="3"/>
  <c r="P3144" i="3"/>
  <c r="P3145" i="3"/>
  <c r="P3146" i="3"/>
  <c r="P3147" i="3"/>
  <c r="P3148" i="3"/>
  <c r="P3149" i="3"/>
  <c r="P3150" i="3"/>
  <c r="P3151" i="3"/>
  <c r="P3152" i="3"/>
  <c r="P3153" i="3"/>
  <c r="P3154" i="3"/>
  <c r="P3155" i="3"/>
  <c r="P3156" i="3"/>
  <c r="P3157" i="3"/>
  <c r="P3158" i="3"/>
  <c r="P3159" i="3"/>
  <c r="P3160" i="3"/>
  <c r="P3161" i="3"/>
  <c r="P3162" i="3"/>
  <c r="P3163" i="3"/>
  <c r="P3164" i="3"/>
  <c r="P3165" i="3"/>
  <c r="P3166" i="3"/>
  <c r="P3167" i="3"/>
  <c r="P3168" i="3"/>
  <c r="P3169" i="3"/>
  <c r="P3170" i="3"/>
  <c r="P3171" i="3"/>
  <c r="P3172" i="3"/>
  <c r="P3173" i="3"/>
  <c r="P3174" i="3"/>
  <c r="P3175" i="3"/>
  <c r="P3176" i="3"/>
  <c r="P3177" i="3"/>
  <c r="P3178" i="3"/>
  <c r="P3179" i="3"/>
  <c r="P3180" i="3"/>
  <c r="P3181" i="3"/>
  <c r="P3182" i="3"/>
  <c r="P3183" i="3"/>
  <c r="P3184" i="3"/>
  <c r="P3185" i="3"/>
  <c r="P3186" i="3"/>
  <c r="P3187" i="3"/>
  <c r="P3188" i="3"/>
  <c r="P3189" i="3"/>
  <c r="P3190" i="3"/>
  <c r="P3191" i="3"/>
  <c r="P3192" i="3"/>
  <c r="P3193" i="3"/>
  <c r="P3194" i="3"/>
  <c r="P3195" i="3"/>
  <c r="P3196" i="3"/>
  <c r="P3197" i="3"/>
  <c r="P3198" i="3"/>
  <c r="P3199" i="3"/>
  <c r="P3200" i="3"/>
  <c r="P3201" i="3"/>
  <c r="P3202" i="3"/>
  <c r="P3203" i="3"/>
  <c r="P3204" i="3"/>
  <c r="P3205" i="3"/>
  <c r="P3206" i="3"/>
  <c r="P3207" i="3"/>
  <c r="P3208" i="3"/>
  <c r="P3209" i="3"/>
  <c r="P3210" i="3"/>
  <c r="P3211" i="3"/>
  <c r="P3212" i="3"/>
  <c r="P3213" i="3"/>
  <c r="P3214" i="3"/>
  <c r="P3215" i="3"/>
  <c r="P3216" i="3"/>
  <c r="P3217" i="3"/>
  <c r="P3218" i="3"/>
  <c r="P3219" i="3"/>
  <c r="P3220" i="3"/>
  <c r="P3221" i="3"/>
  <c r="P3222" i="3"/>
  <c r="P3223" i="3"/>
  <c r="P3224" i="3"/>
  <c r="P3225" i="3"/>
  <c r="P3226" i="3"/>
  <c r="P3227" i="3"/>
  <c r="P3228" i="3"/>
  <c r="P3229" i="3"/>
  <c r="P3230" i="3"/>
  <c r="P3231" i="3"/>
  <c r="P3232" i="3"/>
  <c r="P3233" i="3"/>
  <c r="P3234" i="3"/>
  <c r="P3235" i="3"/>
  <c r="P3236" i="3"/>
  <c r="P3237" i="3"/>
  <c r="P3238" i="3"/>
  <c r="P3239" i="3"/>
  <c r="P3240" i="3"/>
  <c r="P3241" i="3"/>
  <c r="P3242" i="3"/>
  <c r="P3243" i="3"/>
  <c r="P3244" i="3"/>
  <c r="P3245" i="3"/>
  <c r="P3246" i="3"/>
  <c r="P3247" i="3"/>
  <c r="P3248" i="3"/>
  <c r="P3249" i="3"/>
  <c r="P3250" i="3"/>
  <c r="P3251" i="3"/>
  <c r="P3252" i="3"/>
  <c r="P3253" i="3"/>
  <c r="P3254" i="3"/>
  <c r="P3255" i="3"/>
  <c r="P3256" i="3"/>
  <c r="P3257" i="3"/>
  <c r="P3258" i="3"/>
  <c r="P3259" i="3"/>
  <c r="P3260" i="3"/>
  <c r="P3261" i="3"/>
  <c r="P3262" i="3"/>
  <c r="P3263" i="3"/>
  <c r="P3264" i="3"/>
  <c r="P3265" i="3"/>
  <c r="P3266" i="3"/>
  <c r="P3267" i="3"/>
  <c r="P3268" i="3"/>
  <c r="P3269" i="3"/>
  <c r="P3270" i="3"/>
  <c r="P3271" i="3"/>
  <c r="P3272" i="3"/>
  <c r="P3273" i="3"/>
  <c r="P3274" i="3"/>
  <c r="P3275" i="3"/>
  <c r="P3276" i="3"/>
  <c r="P3277" i="3"/>
  <c r="P3278" i="3"/>
  <c r="P3279" i="3"/>
  <c r="P3280" i="3"/>
  <c r="P3281" i="3"/>
  <c r="P3282" i="3"/>
  <c r="P3283" i="3"/>
  <c r="P3284" i="3"/>
  <c r="P3285" i="3"/>
  <c r="P3286" i="3"/>
  <c r="P3287" i="3"/>
  <c r="P3288" i="3"/>
  <c r="P3289" i="3"/>
  <c r="P3290" i="3"/>
  <c r="P3291" i="3"/>
  <c r="P3292" i="3"/>
  <c r="P3293" i="3"/>
  <c r="P3294" i="3"/>
  <c r="P3295" i="3"/>
  <c r="P3296" i="3"/>
  <c r="P3297" i="3"/>
  <c r="P3298" i="3"/>
  <c r="P3299" i="3"/>
  <c r="P3300" i="3"/>
  <c r="P3301" i="3"/>
  <c r="P3302" i="3"/>
  <c r="P3303" i="3"/>
  <c r="P3304" i="3"/>
  <c r="P3305" i="3"/>
  <c r="P3306" i="3"/>
  <c r="P3307" i="3"/>
  <c r="P3308" i="3"/>
  <c r="P3309" i="3"/>
  <c r="P3310" i="3"/>
  <c r="P3311" i="3"/>
  <c r="P3312" i="3"/>
  <c r="P3313" i="3"/>
  <c r="P3314" i="3"/>
  <c r="P3315" i="3"/>
  <c r="P3316" i="3"/>
  <c r="P3317" i="3"/>
  <c r="P3318" i="3"/>
  <c r="P3319" i="3"/>
  <c r="P3320" i="3"/>
  <c r="P3321" i="3"/>
  <c r="P3322" i="3"/>
  <c r="P3323" i="3"/>
  <c r="P3324" i="3"/>
  <c r="P3325" i="3"/>
  <c r="P3326" i="3"/>
  <c r="P3327" i="3"/>
  <c r="P3328" i="3"/>
  <c r="P3329" i="3"/>
  <c r="P3330" i="3"/>
  <c r="P3331" i="3"/>
  <c r="P3332" i="3"/>
  <c r="P3333" i="3"/>
  <c r="P3334" i="3"/>
  <c r="P3335" i="3"/>
  <c r="P3336" i="3"/>
  <c r="P3337" i="3"/>
  <c r="P3338" i="3"/>
  <c r="P3339" i="3"/>
  <c r="P3340" i="3"/>
  <c r="P3341" i="3"/>
  <c r="P3342" i="3"/>
  <c r="P3343" i="3"/>
  <c r="P3344" i="3"/>
  <c r="P3345" i="3"/>
  <c r="P3346" i="3"/>
  <c r="P3347" i="3"/>
  <c r="P3348" i="3"/>
  <c r="P3349" i="3"/>
  <c r="P3350" i="3"/>
  <c r="P3351" i="3"/>
  <c r="P3352" i="3"/>
  <c r="P3353" i="3"/>
  <c r="P3354" i="3"/>
  <c r="P3355" i="3"/>
  <c r="P3356" i="3"/>
  <c r="P3357" i="3"/>
  <c r="P3358" i="3"/>
  <c r="P3359" i="3"/>
  <c r="P3360" i="3"/>
  <c r="P3361" i="3"/>
  <c r="P3362" i="3"/>
  <c r="P3363" i="3"/>
  <c r="P3364" i="3"/>
  <c r="P3365" i="3"/>
  <c r="P3366" i="3"/>
  <c r="P3367" i="3"/>
  <c r="P3368" i="3"/>
  <c r="P3369" i="3"/>
  <c r="P3370" i="3"/>
  <c r="P3371" i="3"/>
  <c r="P3372" i="3"/>
  <c r="P3373" i="3"/>
  <c r="P3374" i="3"/>
  <c r="P3375" i="3"/>
  <c r="P3376" i="3"/>
  <c r="P3377" i="3"/>
  <c r="P3378" i="3"/>
  <c r="P3379" i="3"/>
  <c r="P3380" i="3"/>
  <c r="P3381" i="3"/>
  <c r="P3382" i="3"/>
  <c r="P3383" i="3"/>
  <c r="P3384" i="3"/>
  <c r="P3385" i="3"/>
  <c r="P3386" i="3"/>
  <c r="P3387" i="3"/>
  <c r="P3388" i="3"/>
  <c r="P3389" i="3"/>
  <c r="P3390" i="3"/>
  <c r="P3391" i="3"/>
  <c r="P3392" i="3"/>
  <c r="P3393" i="3"/>
  <c r="P3394" i="3"/>
  <c r="P3395" i="3"/>
  <c r="P3396" i="3"/>
  <c r="P3397" i="3"/>
  <c r="P3398" i="3"/>
  <c r="P3399" i="3"/>
  <c r="P3400" i="3"/>
  <c r="P3401" i="3"/>
  <c r="P3402" i="3"/>
  <c r="P3403" i="3"/>
  <c r="P3404" i="3"/>
  <c r="P3405" i="3"/>
  <c r="P3406" i="3"/>
  <c r="P3407" i="3"/>
  <c r="P3408" i="3"/>
  <c r="P3409" i="3"/>
  <c r="P3410" i="3"/>
  <c r="P3411" i="3"/>
  <c r="P3412" i="3"/>
  <c r="P3413" i="3"/>
  <c r="P3414" i="3"/>
  <c r="P3415" i="3"/>
  <c r="P3416" i="3"/>
  <c r="P3417" i="3"/>
  <c r="P3418" i="3"/>
  <c r="P3419" i="3"/>
  <c r="P3420" i="3"/>
  <c r="P3421" i="3"/>
  <c r="P3422" i="3"/>
  <c r="P3423" i="3"/>
  <c r="P3424" i="3"/>
  <c r="P3425" i="3"/>
  <c r="P3426" i="3"/>
  <c r="P3427" i="3"/>
  <c r="P3428" i="3"/>
  <c r="P3429" i="3"/>
  <c r="P3430" i="3"/>
  <c r="P3431" i="3"/>
  <c r="P3432" i="3"/>
  <c r="P3433" i="3"/>
  <c r="P3434" i="3"/>
  <c r="P3435" i="3"/>
  <c r="P3436" i="3"/>
  <c r="P3437" i="3"/>
  <c r="P3438" i="3"/>
  <c r="P3439" i="3"/>
  <c r="P3440" i="3"/>
  <c r="P3441" i="3"/>
  <c r="P3442" i="3"/>
  <c r="P3443" i="3"/>
  <c r="P3444" i="3"/>
  <c r="P3445" i="3"/>
  <c r="P3446" i="3"/>
  <c r="P3447" i="3"/>
  <c r="P3448" i="3"/>
  <c r="P3449" i="3"/>
  <c r="P3450" i="3"/>
  <c r="P3451" i="3"/>
  <c r="P3452" i="3"/>
  <c r="P3453" i="3"/>
  <c r="P3454" i="3"/>
  <c r="P3455" i="3"/>
  <c r="P3456" i="3"/>
  <c r="P3457" i="3"/>
  <c r="P3458" i="3"/>
  <c r="P3459" i="3"/>
  <c r="P3460" i="3"/>
  <c r="P3461" i="3"/>
  <c r="P3462" i="3"/>
  <c r="P3463" i="3"/>
  <c r="P3464" i="3"/>
  <c r="P3465" i="3"/>
  <c r="P3466" i="3"/>
  <c r="P3467" i="3"/>
  <c r="P3468" i="3"/>
  <c r="P3469" i="3"/>
  <c r="P3470" i="3"/>
  <c r="P3471" i="3"/>
  <c r="P3472" i="3"/>
  <c r="P3473" i="3"/>
  <c r="P3474" i="3"/>
  <c r="P3475" i="3"/>
  <c r="P3476" i="3"/>
  <c r="P3477" i="3"/>
  <c r="P3478" i="3"/>
  <c r="P3479" i="3"/>
  <c r="P3480" i="3"/>
  <c r="P3481" i="3"/>
  <c r="P3482" i="3"/>
  <c r="P3483" i="3"/>
  <c r="P3484" i="3"/>
  <c r="P3485" i="3"/>
  <c r="P3486" i="3"/>
  <c r="P3487" i="3"/>
  <c r="P3488" i="3"/>
  <c r="P3489" i="3"/>
  <c r="P3490" i="3"/>
  <c r="P3491" i="3"/>
  <c r="P3492" i="3"/>
  <c r="P3493" i="3"/>
  <c r="P3494" i="3"/>
  <c r="P3495" i="3"/>
  <c r="P3496" i="3"/>
  <c r="P3497" i="3"/>
  <c r="P3498" i="3"/>
  <c r="P3499" i="3"/>
  <c r="P3500" i="3"/>
  <c r="P3501" i="3"/>
  <c r="P3502" i="3"/>
  <c r="P3503" i="3"/>
  <c r="P3504" i="3"/>
  <c r="P3505" i="3"/>
  <c r="P3506" i="3"/>
  <c r="P3507" i="3"/>
  <c r="P3508" i="3"/>
  <c r="P3509" i="3"/>
  <c r="P3510" i="3"/>
  <c r="P3511" i="3"/>
  <c r="P3512" i="3"/>
  <c r="P3513" i="3"/>
  <c r="P3514" i="3"/>
  <c r="P3515" i="3"/>
  <c r="P3516" i="3"/>
  <c r="P3517" i="3"/>
  <c r="P3518" i="3"/>
  <c r="P3519" i="3"/>
  <c r="P3520" i="3"/>
  <c r="P3521" i="3"/>
  <c r="P3522" i="3"/>
  <c r="P3523" i="3"/>
  <c r="P3524" i="3"/>
  <c r="P3525" i="3"/>
  <c r="P3526" i="3"/>
  <c r="P3527" i="3"/>
  <c r="P3528" i="3"/>
  <c r="P3529" i="3"/>
  <c r="P3530" i="3"/>
  <c r="P3531" i="3"/>
  <c r="P3532" i="3"/>
  <c r="P3533" i="3"/>
  <c r="P3534" i="3"/>
  <c r="P3535" i="3"/>
  <c r="P3536" i="3"/>
  <c r="P3537" i="3"/>
  <c r="P3538" i="3"/>
  <c r="P3539" i="3"/>
  <c r="P3540" i="3"/>
  <c r="P3541" i="3"/>
  <c r="P3542" i="3"/>
  <c r="P3543" i="3"/>
  <c r="P3544" i="3"/>
  <c r="P3545" i="3"/>
  <c r="P3546" i="3"/>
  <c r="P3547" i="3"/>
  <c r="P3548" i="3"/>
  <c r="P3549" i="3"/>
  <c r="P3550" i="3"/>
  <c r="P3551" i="3"/>
  <c r="P3552" i="3"/>
  <c r="P3553" i="3"/>
  <c r="P3554" i="3"/>
  <c r="P3555" i="3"/>
  <c r="P3556" i="3"/>
  <c r="P3557" i="3"/>
  <c r="P3558" i="3"/>
  <c r="P3559" i="3"/>
  <c r="P3560" i="3"/>
  <c r="P3561" i="3"/>
  <c r="P3562" i="3"/>
  <c r="P3563" i="3"/>
  <c r="P3564" i="3"/>
  <c r="P3565" i="3"/>
  <c r="P3566" i="3"/>
  <c r="P3567" i="3"/>
  <c r="P3568" i="3"/>
  <c r="P3569" i="3"/>
  <c r="P3570" i="3"/>
  <c r="P3571" i="3"/>
  <c r="P3572" i="3"/>
  <c r="P3573" i="3"/>
  <c r="P3574" i="3"/>
  <c r="P3575" i="3"/>
  <c r="P3576" i="3"/>
  <c r="P3577" i="3"/>
  <c r="P3578" i="3"/>
  <c r="P3579" i="3"/>
  <c r="P3580" i="3"/>
  <c r="P3581" i="3"/>
  <c r="P3582" i="3"/>
  <c r="P3583" i="3"/>
  <c r="P3584" i="3"/>
  <c r="P3585" i="3"/>
  <c r="P3586" i="3"/>
  <c r="P3587" i="3"/>
  <c r="P3588" i="3"/>
  <c r="P3589" i="3"/>
  <c r="P3590" i="3"/>
  <c r="P3591" i="3"/>
  <c r="P3592" i="3"/>
  <c r="P3593" i="3"/>
  <c r="P3594" i="3"/>
  <c r="P3595" i="3"/>
  <c r="P3596" i="3"/>
  <c r="P3597" i="3"/>
  <c r="P3598" i="3"/>
  <c r="P3599" i="3"/>
  <c r="P3600" i="3"/>
  <c r="P3601" i="3"/>
  <c r="P3602" i="3"/>
  <c r="P3603" i="3"/>
  <c r="P3604" i="3"/>
  <c r="P3605" i="3"/>
  <c r="P3606" i="3"/>
  <c r="P3607" i="3"/>
  <c r="P3608" i="3"/>
  <c r="P3609" i="3"/>
  <c r="P3610" i="3"/>
  <c r="P3611" i="3"/>
  <c r="P3612" i="3"/>
  <c r="P3613" i="3"/>
  <c r="P3614" i="3"/>
  <c r="P3615" i="3"/>
  <c r="P3616" i="3"/>
  <c r="P3617" i="3"/>
  <c r="P3618" i="3"/>
  <c r="P3619" i="3"/>
  <c r="P3620" i="3"/>
  <c r="P3621" i="3"/>
  <c r="P3622" i="3"/>
  <c r="P3623" i="3"/>
  <c r="P3624" i="3"/>
  <c r="P3625" i="3"/>
  <c r="P3626" i="3"/>
  <c r="P3627" i="3"/>
  <c r="P3628" i="3"/>
  <c r="P3629" i="3"/>
  <c r="P3630" i="3"/>
  <c r="P3631" i="3"/>
  <c r="P3632" i="3"/>
  <c r="P3633" i="3"/>
  <c r="P3634" i="3"/>
  <c r="P3635" i="3"/>
  <c r="P3636" i="3"/>
  <c r="P3637" i="3"/>
  <c r="P3638" i="3"/>
  <c r="P3639" i="3"/>
  <c r="P3640" i="3"/>
  <c r="P3641" i="3"/>
  <c r="P3642" i="3"/>
  <c r="P3643" i="3"/>
  <c r="P3644" i="3"/>
  <c r="P3645" i="3"/>
  <c r="P3646" i="3"/>
  <c r="P3647" i="3"/>
  <c r="P3648" i="3"/>
  <c r="P3649" i="3"/>
  <c r="P3650" i="3"/>
  <c r="P3651" i="3"/>
  <c r="P3652" i="3"/>
  <c r="P3653" i="3"/>
  <c r="P3654" i="3"/>
  <c r="P3655" i="3"/>
  <c r="P3656" i="3"/>
  <c r="P3657" i="3"/>
  <c r="P3658" i="3"/>
  <c r="P3659" i="3"/>
  <c r="P3660" i="3"/>
  <c r="P3661" i="3"/>
  <c r="P3662" i="3"/>
  <c r="P3663" i="3"/>
  <c r="P3664" i="3"/>
  <c r="P3665" i="3"/>
  <c r="P3666" i="3"/>
  <c r="P3667" i="3"/>
  <c r="P3668" i="3"/>
  <c r="P3669" i="3"/>
  <c r="P3670" i="3"/>
  <c r="P3671" i="3"/>
  <c r="P3672" i="3"/>
  <c r="P3673" i="3"/>
  <c r="P3674" i="3"/>
  <c r="P3675" i="3"/>
  <c r="P3676" i="3"/>
  <c r="P3677" i="3"/>
  <c r="P3678" i="3"/>
  <c r="P3679" i="3"/>
  <c r="P3680" i="3"/>
  <c r="P3681" i="3"/>
  <c r="P3682" i="3"/>
  <c r="P3683" i="3"/>
  <c r="P3684" i="3"/>
  <c r="P3685" i="3"/>
  <c r="P3686" i="3"/>
  <c r="P3687" i="3"/>
  <c r="P3688" i="3"/>
  <c r="P3689" i="3"/>
  <c r="P3690" i="3"/>
  <c r="P3691" i="3"/>
  <c r="P3692" i="3"/>
  <c r="P3693" i="3"/>
  <c r="P3694" i="3"/>
  <c r="P3695" i="3"/>
  <c r="P3696" i="3"/>
  <c r="P3697" i="3"/>
  <c r="P3698" i="3"/>
  <c r="P3699" i="3"/>
  <c r="P3700" i="3"/>
  <c r="P3701" i="3"/>
  <c r="P3702" i="3"/>
  <c r="P3703" i="3"/>
  <c r="P3704" i="3"/>
  <c r="P3705" i="3"/>
  <c r="P3706" i="3"/>
  <c r="P3707" i="3"/>
  <c r="P3708" i="3"/>
  <c r="P3709" i="3"/>
  <c r="P3710" i="3"/>
  <c r="P3711" i="3"/>
  <c r="P3712" i="3"/>
  <c r="P3713" i="3"/>
  <c r="P3714" i="3"/>
  <c r="P3715" i="3"/>
  <c r="P3716" i="3"/>
  <c r="P3717" i="3"/>
  <c r="P3718" i="3"/>
  <c r="P3719" i="3"/>
  <c r="P3720" i="3"/>
  <c r="P3721" i="3"/>
  <c r="P3722" i="3"/>
  <c r="P3723" i="3"/>
  <c r="P3724" i="3"/>
  <c r="P3725" i="3"/>
  <c r="P3726" i="3"/>
  <c r="P3727" i="3"/>
  <c r="P3728" i="3"/>
  <c r="P3729" i="3"/>
  <c r="P3730" i="3"/>
  <c r="P3731" i="3"/>
  <c r="P3732" i="3"/>
  <c r="P3733" i="3"/>
  <c r="P3734" i="3"/>
  <c r="P3735" i="3"/>
  <c r="P3736" i="3"/>
  <c r="P3737" i="3"/>
  <c r="P3738" i="3"/>
  <c r="P3739" i="3"/>
  <c r="P3740" i="3"/>
  <c r="P3741" i="3"/>
  <c r="P3742" i="3"/>
  <c r="P3743" i="3"/>
  <c r="P3744" i="3"/>
  <c r="P3745" i="3"/>
  <c r="P3746" i="3"/>
  <c r="P3747" i="3"/>
  <c r="P3748" i="3"/>
  <c r="P3749" i="3"/>
  <c r="P3750" i="3"/>
  <c r="P3751" i="3"/>
  <c r="P3752" i="3"/>
  <c r="P3753" i="3"/>
  <c r="P3754" i="3"/>
  <c r="P3755" i="3"/>
  <c r="P3756" i="3"/>
  <c r="P3757" i="3"/>
  <c r="P3758" i="3"/>
  <c r="P3759" i="3"/>
  <c r="P3760" i="3"/>
  <c r="P3761" i="3"/>
  <c r="P3762" i="3"/>
  <c r="P3763" i="3"/>
  <c r="P3764" i="3"/>
  <c r="P3765" i="3"/>
  <c r="P3766" i="3"/>
  <c r="P3767" i="3"/>
  <c r="P3768" i="3"/>
  <c r="P3769" i="3"/>
  <c r="P3770" i="3"/>
  <c r="P3771" i="3"/>
  <c r="P3772" i="3"/>
  <c r="P3773" i="3"/>
  <c r="P3774" i="3"/>
  <c r="P3775" i="3"/>
  <c r="P3776" i="3"/>
  <c r="P3777" i="3"/>
  <c r="P3778" i="3"/>
  <c r="P3779" i="3"/>
  <c r="P3780" i="3"/>
  <c r="P3781" i="3"/>
  <c r="P3782" i="3"/>
  <c r="P3783" i="3"/>
  <c r="P3784" i="3"/>
  <c r="P3785" i="3"/>
  <c r="P3786" i="3"/>
  <c r="P3787" i="3"/>
  <c r="P3788" i="3"/>
  <c r="P3789" i="3"/>
  <c r="P3790" i="3"/>
  <c r="P3791" i="3"/>
  <c r="P3792" i="3"/>
  <c r="P3793" i="3"/>
  <c r="P3794" i="3"/>
  <c r="P3795" i="3"/>
  <c r="P3796" i="3"/>
  <c r="P3797" i="3"/>
  <c r="P3798" i="3"/>
  <c r="P3799" i="3"/>
  <c r="P3800" i="3"/>
  <c r="P3801" i="3"/>
  <c r="P3802" i="3"/>
  <c r="P3803" i="3"/>
  <c r="P3804" i="3"/>
  <c r="P3805" i="3"/>
  <c r="P3806" i="3"/>
  <c r="P3807" i="3"/>
  <c r="P3808" i="3"/>
  <c r="P3809" i="3"/>
  <c r="P3810" i="3"/>
  <c r="P3811" i="3"/>
  <c r="P3812" i="3"/>
  <c r="P3813" i="3"/>
  <c r="P3814" i="3"/>
  <c r="P3815" i="3"/>
  <c r="P3816" i="3"/>
  <c r="P3817" i="3"/>
  <c r="P3818" i="3"/>
  <c r="P3819" i="3"/>
  <c r="P3820" i="3"/>
  <c r="P3821" i="3"/>
  <c r="P3822" i="3"/>
  <c r="P3823" i="3"/>
  <c r="P3824" i="3"/>
  <c r="P3825" i="3"/>
  <c r="P3826" i="3"/>
  <c r="P3827" i="3"/>
  <c r="P3828" i="3"/>
  <c r="P3829" i="3"/>
  <c r="P3830" i="3"/>
  <c r="P3831" i="3"/>
  <c r="P3832" i="3"/>
  <c r="P3833" i="3"/>
  <c r="P3834" i="3"/>
  <c r="P3835" i="3"/>
  <c r="P3836" i="3"/>
  <c r="P3837" i="3"/>
  <c r="P3838" i="3"/>
  <c r="P3839" i="3"/>
  <c r="P3840" i="3"/>
  <c r="P3841" i="3"/>
  <c r="P3842" i="3"/>
  <c r="P3843" i="3"/>
  <c r="P3844" i="3"/>
  <c r="P3845" i="3"/>
  <c r="P3846" i="3"/>
  <c r="P3847" i="3"/>
  <c r="P3848" i="3"/>
  <c r="P3849" i="3"/>
  <c r="P3850" i="3"/>
  <c r="P3851" i="3"/>
  <c r="P3852" i="3"/>
  <c r="P3853" i="3"/>
  <c r="P3854" i="3"/>
  <c r="P3855" i="3"/>
  <c r="P3856" i="3"/>
  <c r="P3857" i="3"/>
  <c r="P3858" i="3"/>
  <c r="P3859" i="3"/>
  <c r="P3860" i="3"/>
  <c r="P3861" i="3"/>
  <c r="P3862" i="3"/>
  <c r="P3863" i="3"/>
  <c r="P3864" i="3"/>
  <c r="P3865" i="3"/>
  <c r="P3866" i="3"/>
  <c r="P3867" i="3"/>
  <c r="P3868" i="3"/>
  <c r="P3869" i="3"/>
  <c r="P3870" i="3"/>
  <c r="P3871" i="3"/>
  <c r="P3872" i="3"/>
  <c r="P3873" i="3"/>
  <c r="P3874" i="3"/>
  <c r="P3875" i="3"/>
  <c r="P3876" i="3"/>
  <c r="P3877" i="3"/>
  <c r="P3878" i="3"/>
  <c r="P3879" i="3"/>
  <c r="P3880" i="3"/>
  <c r="P3881" i="3"/>
  <c r="P3882" i="3"/>
  <c r="P3883" i="3"/>
  <c r="P3884" i="3"/>
  <c r="P3885" i="3"/>
  <c r="P3886" i="3"/>
  <c r="P3887" i="3"/>
  <c r="P3888" i="3"/>
  <c r="P3889" i="3"/>
  <c r="P3890" i="3"/>
  <c r="P3891" i="3"/>
  <c r="P3892" i="3"/>
  <c r="P3893" i="3"/>
  <c r="P3894" i="3"/>
  <c r="P3895" i="3"/>
  <c r="P3896" i="3"/>
  <c r="P3897" i="3"/>
  <c r="P3898" i="3"/>
  <c r="P3899" i="3"/>
  <c r="P3900" i="3"/>
  <c r="P3901" i="3"/>
  <c r="P3902" i="3"/>
  <c r="P3903" i="3"/>
  <c r="P3904" i="3"/>
  <c r="P3905" i="3"/>
  <c r="P3906" i="3"/>
  <c r="P3907" i="3"/>
  <c r="P3908" i="3"/>
  <c r="P3909" i="3"/>
  <c r="P3910" i="3"/>
  <c r="P3911" i="3"/>
  <c r="P3912" i="3"/>
  <c r="P3913" i="3"/>
  <c r="P3914" i="3"/>
  <c r="P3915" i="3"/>
  <c r="P3916" i="3"/>
  <c r="P3917" i="3"/>
  <c r="P3918" i="3"/>
  <c r="P3919" i="3"/>
  <c r="P3920" i="3"/>
  <c r="P3921" i="3"/>
  <c r="P3922" i="3"/>
  <c r="P3923" i="3"/>
  <c r="P3924" i="3"/>
  <c r="P3925" i="3"/>
  <c r="P3926" i="3"/>
  <c r="P3927" i="3"/>
  <c r="P3928" i="3"/>
  <c r="P3929" i="3"/>
  <c r="P3930" i="3"/>
  <c r="P3931" i="3"/>
  <c r="P3932" i="3"/>
  <c r="P3933" i="3"/>
  <c r="P3934" i="3"/>
  <c r="P3935" i="3"/>
  <c r="P3936" i="3"/>
  <c r="P3937" i="3"/>
  <c r="P3938" i="3"/>
  <c r="P3939" i="3"/>
  <c r="P3940" i="3"/>
  <c r="P3941" i="3"/>
  <c r="P3942" i="3"/>
  <c r="P3943" i="3"/>
  <c r="P3944" i="3"/>
  <c r="P3945" i="3"/>
  <c r="P3946" i="3"/>
  <c r="P3947" i="3"/>
  <c r="P3948" i="3"/>
  <c r="P3949" i="3"/>
  <c r="P3950" i="3"/>
  <c r="P3951" i="3"/>
  <c r="P3952" i="3"/>
  <c r="P3953" i="3"/>
  <c r="P3954" i="3"/>
  <c r="P3955" i="3"/>
  <c r="P3956" i="3"/>
  <c r="P3957" i="3"/>
  <c r="P3958" i="3"/>
  <c r="P3959" i="3"/>
  <c r="P3960" i="3"/>
  <c r="P3961" i="3"/>
  <c r="P3962" i="3"/>
  <c r="P3963" i="3"/>
  <c r="P3964" i="3"/>
  <c r="P3965" i="3"/>
  <c r="P3966" i="3"/>
  <c r="P3967" i="3"/>
  <c r="P3968" i="3"/>
  <c r="P3969" i="3"/>
  <c r="P3970" i="3"/>
  <c r="P3971" i="3"/>
  <c r="P3972" i="3"/>
  <c r="P3973" i="3"/>
  <c r="P3974" i="3"/>
  <c r="P3975" i="3"/>
  <c r="P3976" i="3"/>
  <c r="P3977" i="3"/>
  <c r="P3978" i="3"/>
  <c r="P3979" i="3"/>
  <c r="P3980" i="3"/>
  <c r="P3981" i="3"/>
  <c r="P3982" i="3"/>
  <c r="P3983" i="3"/>
  <c r="P3984" i="3"/>
  <c r="P3985" i="3"/>
  <c r="P3986" i="3"/>
  <c r="P3987" i="3"/>
  <c r="P3988" i="3"/>
  <c r="P3989" i="3"/>
  <c r="P3990" i="3"/>
  <c r="P3991" i="3"/>
  <c r="P3992" i="3"/>
  <c r="P3993" i="3"/>
  <c r="P3994" i="3"/>
  <c r="P3995" i="3"/>
  <c r="P3996" i="3"/>
  <c r="P3997" i="3"/>
  <c r="P3998" i="3"/>
  <c r="P3999" i="3"/>
  <c r="P4000" i="3"/>
  <c r="P4001" i="3"/>
  <c r="P4002" i="3"/>
  <c r="P4003" i="3"/>
  <c r="P4004" i="3"/>
  <c r="P4005" i="3"/>
  <c r="P4006" i="3"/>
  <c r="P4007" i="3"/>
  <c r="P4008" i="3"/>
  <c r="P4009" i="3"/>
  <c r="P4010" i="3"/>
  <c r="P4011" i="3"/>
  <c r="P4012" i="3"/>
  <c r="P4013" i="3"/>
  <c r="P4014" i="3"/>
  <c r="P4015" i="3"/>
  <c r="P4016" i="3"/>
  <c r="P4017" i="3"/>
  <c r="P4018" i="3"/>
  <c r="P4019" i="3"/>
  <c r="P4020" i="3"/>
  <c r="P4021" i="3"/>
  <c r="P4022" i="3"/>
  <c r="P4023" i="3"/>
  <c r="P4024" i="3"/>
  <c r="P4025" i="3"/>
  <c r="P4026" i="3"/>
  <c r="P4027" i="3"/>
  <c r="P4028" i="3"/>
  <c r="P4029" i="3"/>
  <c r="P4030" i="3"/>
  <c r="P4031" i="3"/>
  <c r="P4032" i="3"/>
  <c r="P4033" i="3"/>
  <c r="P4034" i="3"/>
  <c r="P4035" i="3"/>
  <c r="P4036" i="3"/>
  <c r="P4037" i="3"/>
  <c r="P4038" i="3"/>
  <c r="P4039" i="3"/>
  <c r="P4040" i="3"/>
  <c r="P4041" i="3"/>
  <c r="P4042" i="3"/>
  <c r="P4043" i="3"/>
  <c r="P4044" i="3"/>
  <c r="P4045" i="3"/>
  <c r="P4046" i="3"/>
  <c r="P4047" i="3"/>
  <c r="P4048" i="3"/>
  <c r="P4049" i="3"/>
  <c r="P4050" i="3"/>
  <c r="P4051" i="3"/>
  <c r="P4052" i="3"/>
  <c r="P4053" i="3"/>
  <c r="P4054" i="3"/>
  <c r="P4055" i="3"/>
  <c r="P4056" i="3"/>
  <c r="P4057" i="3"/>
  <c r="P4058" i="3"/>
  <c r="P4059" i="3"/>
  <c r="P4060" i="3"/>
  <c r="P4061" i="3"/>
  <c r="P4062" i="3"/>
  <c r="P4063" i="3"/>
  <c r="P4064" i="3"/>
  <c r="P4065" i="3"/>
  <c r="P4066" i="3"/>
  <c r="P4067" i="3"/>
  <c r="P4068" i="3"/>
  <c r="P4069" i="3"/>
  <c r="P4070" i="3"/>
  <c r="P4071" i="3"/>
  <c r="P4072" i="3"/>
  <c r="P4073" i="3"/>
  <c r="P4074" i="3"/>
  <c r="P4075" i="3"/>
  <c r="P4076" i="3"/>
  <c r="P4077" i="3"/>
  <c r="P4078" i="3"/>
  <c r="P4079" i="3"/>
  <c r="P4080" i="3"/>
  <c r="P4081" i="3"/>
  <c r="P4082" i="3"/>
  <c r="P4083" i="3"/>
  <c r="P4084" i="3"/>
  <c r="P4085" i="3"/>
  <c r="P4086" i="3"/>
  <c r="P4087" i="3"/>
  <c r="P4088" i="3"/>
  <c r="P4089" i="3"/>
  <c r="P4090" i="3"/>
  <c r="P4091" i="3"/>
  <c r="P4092" i="3"/>
  <c r="P4093" i="3"/>
  <c r="P4094" i="3"/>
  <c r="P4095" i="3"/>
  <c r="P4096" i="3"/>
  <c r="P4097" i="3"/>
  <c r="P4098" i="3"/>
  <c r="P4099" i="3"/>
  <c r="P4100" i="3"/>
  <c r="P4101" i="3"/>
  <c r="P4102" i="3"/>
  <c r="P4103" i="3"/>
  <c r="P4104" i="3"/>
  <c r="P4105" i="3"/>
  <c r="P4106" i="3"/>
  <c r="P4107" i="3"/>
  <c r="P4108" i="3"/>
  <c r="P4109" i="3"/>
  <c r="P4110" i="3"/>
  <c r="P4111" i="3"/>
  <c r="P4112" i="3"/>
  <c r="P4113" i="3"/>
  <c r="P4114" i="3"/>
  <c r="P4115" i="3"/>
  <c r="P4116" i="3"/>
  <c r="P4117" i="3"/>
  <c r="P4118" i="3"/>
  <c r="P4119" i="3"/>
  <c r="P4120" i="3"/>
  <c r="P4121" i="3"/>
  <c r="P4122" i="3"/>
  <c r="P4123" i="3"/>
  <c r="P4124" i="3"/>
  <c r="P4125" i="3"/>
  <c r="P4126" i="3"/>
  <c r="P4127" i="3"/>
  <c r="P4128" i="3"/>
  <c r="P4129" i="3"/>
  <c r="P4130" i="3"/>
  <c r="P4131" i="3"/>
  <c r="P4132" i="3"/>
  <c r="P4133" i="3"/>
  <c r="P4134" i="3"/>
  <c r="P4135" i="3"/>
  <c r="P4136" i="3"/>
  <c r="P4137" i="3"/>
  <c r="P4138" i="3"/>
  <c r="P4139" i="3"/>
  <c r="P4140" i="3"/>
  <c r="P4141" i="3"/>
  <c r="P4142" i="3"/>
  <c r="P4143" i="3"/>
  <c r="P4144" i="3"/>
  <c r="P4145" i="3"/>
  <c r="P4146" i="3"/>
  <c r="P4147" i="3"/>
  <c r="P4148" i="3"/>
  <c r="P4149" i="3"/>
  <c r="P4150" i="3"/>
  <c r="P4151" i="3"/>
  <c r="P4152" i="3"/>
  <c r="P4153" i="3"/>
  <c r="P4154" i="3"/>
  <c r="P4155" i="3"/>
  <c r="P4156" i="3"/>
  <c r="P4157" i="3"/>
  <c r="P4158" i="3"/>
  <c r="P4159" i="3"/>
  <c r="P4160" i="3"/>
  <c r="P4161" i="3"/>
  <c r="P4162" i="3"/>
  <c r="P4163" i="3"/>
  <c r="P4164" i="3"/>
  <c r="P4165" i="3"/>
  <c r="P4166" i="3"/>
  <c r="P4167" i="3"/>
  <c r="P4168" i="3"/>
  <c r="P4169" i="3"/>
  <c r="P4170" i="3"/>
  <c r="P4171" i="3"/>
  <c r="P4172" i="3"/>
  <c r="P4173" i="3"/>
  <c r="P4174" i="3"/>
  <c r="P4175" i="3"/>
  <c r="P4176" i="3"/>
  <c r="P4177" i="3"/>
  <c r="P4178" i="3"/>
  <c r="P4179" i="3"/>
  <c r="P4180" i="3"/>
  <c r="P4181" i="3"/>
  <c r="P4182" i="3"/>
  <c r="P4183" i="3"/>
  <c r="P4184" i="3"/>
  <c r="P4185" i="3"/>
  <c r="P4186" i="3"/>
  <c r="P4187" i="3"/>
  <c r="P4188" i="3"/>
  <c r="P4189" i="3"/>
  <c r="P4190" i="3"/>
  <c r="P4191" i="3"/>
  <c r="P4192" i="3"/>
  <c r="P4193" i="3"/>
  <c r="P4194" i="3"/>
  <c r="P4195" i="3"/>
  <c r="P4196" i="3"/>
  <c r="P4197" i="3"/>
  <c r="P4198" i="3"/>
  <c r="P4199" i="3"/>
  <c r="P4200" i="3"/>
  <c r="P4201" i="3"/>
  <c r="P4202" i="3"/>
  <c r="P4203" i="3"/>
  <c r="P4204" i="3"/>
  <c r="P4205" i="3"/>
  <c r="P4206" i="3"/>
  <c r="P4207" i="3"/>
  <c r="P4208" i="3"/>
  <c r="P4209" i="3"/>
  <c r="P4210" i="3"/>
  <c r="P4211" i="3"/>
  <c r="P4212" i="3"/>
  <c r="P4213" i="3"/>
  <c r="P4214" i="3"/>
  <c r="P4215" i="3"/>
  <c r="P4216" i="3"/>
  <c r="P4217" i="3"/>
  <c r="P4218" i="3"/>
  <c r="P4219" i="3"/>
  <c r="P4220" i="3"/>
  <c r="P4221" i="3"/>
  <c r="P4222" i="3"/>
  <c r="P4223" i="3"/>
  <c r="P4224" i="3"/>
  <c r="P4225" i="3"/>
  <c r="P4226" i="3"/>
  <c r="P4227" i="3"/>
  <c r="P4228" i="3"/>
  <c r="P4229" i="3"/>
  <c r="P4230" i="3"/>
  <c r="P4231" i="3"/>
  <c r="P4232" i="3"/>
  <c r="P4233" i="3"/>
  <c r="P4234" i="3"/>
  <c r="P4235" i="3"/>
  <c r="P4236" i="3"/>
  <c r="P4237" i="3"/>
  <c r="P4238" i="3"/>
  <c r="P4239" i="3"/>
  <c r="P4240" i="3"/>
  <c r="P4241" i="3"/>
  <c r="P4242" i="3"/>
  <c r="P4243" i="3"/>
  <c r="P4244" i="3"/>
  <c r="P4245" i="3"/>
  <c r="P4246" i="3"/>
  <c r="P4247" i="3"/>
  <c r="P4248" i="3"/>
  <c r="P4249" i="3"/>
  <c r="P4250" i="3"/>
  <c r="P4251" i="3"/>
  <c r="P4252" i="3"/>
  <c r="P4253" i="3"/>
  <c r="P4254" i="3"/>
  <c r="P4255" i="3"/>
  <c r="P4256" i="3"/>
  <c r="P4257" i="3"/>
  <c r="P4258" i="3"/>
  <c r="P4259" i="3"/>
  <c r="P4260" i="3"/>
  <c r="P4261" i="3"/>
  <c r="P4262" i="3"/>
  <c r="P4263" i="3"/>
  <c r="P4264" i="3"/>
  <c r="P4265" i="3"/>
  <c r="P4266" i="3"/>
  <c r="P4267" i="3"/>
  <c r="P4268" i="3"/>
  <c r="P4269" i="3"/>
  <c r="P4270" i="3"/>
  <c r="P4271" i="3"/>
  <c r="P4272" i="3"/>
  <c r="P4273" i="3"/>
  <c r="P4274" i="3"/>
  <c r="P4275" i="3"/>
  <c r="P4276" i="3"/>
  <c r="P4277" i="3"/>
  <c r="P4278" i="3"/>
  <c r="P4279" i="3"/>
  <c r="P4280" i="3"/>
  <c r="P4281" i="3"/>
  <c r="P4282" i="3"/>
  <c r="P4283" i="3"/>
  <c r="P4284" i="3"/>
  <c r="P4285" i="3"/>
  <c r="P4286" i="3"/>
  <c r="P4287" i="3"/>
  <c r="P4288" i="3"/>
  <c r="P4289" i="3"/>
  <c r="P4290" i="3"/>
  <c r="P4291" i="3"/>
  <c r="P4292" i="3"/>
  <c r="P4293" i="3"/>
  <c r="P4294" i="3"/>
  <c r="P4295" i="3"/>
  <c r="P4296" i="3"/>
  <c r="P4297" i="3"/>
  <c r="P4298" i="3"/>
  <c r="P4299" i="3"/>
  <c r="P4300" i="3"/>
  <c r="P4301" i="3"/>
  <c r="P4302" i="3"/>
  <c r="P4303" i="3"/>
  <c r="P4304" i="3"/>
  <c r="P4305" i="3"/>
  <c r="P4306" i="3"/>
  <c r="P4307" i="3"/>
  <c r="P4308" i="3"/>
  <c r="P4309" i="3"/>
  <c r="P4310" i="3"/>
  <c r="P4311" i="3"/>
  <c r="P4312" i="3"/>
  <c r="P4313" i="3"/>
  <c r="P4314" i="3"/>
  <c r="P4315" i="3"/>
  <c r="P4316" i="3"/>
  <c r="P4317" i="3"/>
  <c r="P4318" i="3"/>
  <c r="P4319" i="3"/>
  <c r="P4320" i="3"/>
  <c r="P4321" i="3"/>
  <c r="P4322" i="3"/>
  <c r="P4323" i="3"/>
  <c r="P4324" i="3"/>
  <c r="P4325" i="3"/>
  <c r="P4326" i="3"/>
  <c r="P4327" i="3"/>
  <c r="P4328" i="3"/>
  <c r="P4329" i="3"/>
  <c r="P4330" i="3"/>
  <c r="P4331" i="3"/>
  <c r="P4332" i="3"/>
  <c r="P4333" i="3"/>
  <c r="P4334" i="3"/>
  <c r="P4335" i="3"/>
  <c r="P4336" i="3"/>
  <c r="P4337" i="3"/>
  <c r="P4338" i="3"/>
  <c r="P4339" i="3"/>
  <c r="P4340" i="3"/>
  <c r="P4341" i="3"/>
  <c r="P4342" i="3"/>
  <c r="P4343" i="3"/>
  <c r="P4344" i="3"/>
  <c r="P4345" i="3"/>
  <c r="P4346" i="3"/>
  <c r="P4347" i="3"/>
  <c r="P4348" i="3"/>
  <c r="P4349" i="3"/>
  <c r="P4350" i="3"/>
  <c r="P4351" i="3"/>
  <c r="P4352" i="3"/>
  <c r="P4353" i="3"/>
  <c r="P4354" i="3"/>
  <c r="P4355" i="3"/>
  <c r="P4356" i="3"/>
  <c r="P4357" i="3"/>
  <c r="P4358" i="3"/>
  <c r="P4359" i="3"/>
  <c r="P4360" i="3"/>
  <c r="P4361" i="3"/>
  <c r="P4362" i="3"/>
  <c r="P4363" i="3"/>
  <c r="P4364" i="3"/>
  <c r="P4365" i="3"/>
  <c r="P4366" i="3"/>
  <c r="P4367" i="3"/>
  <c r="P4368" i="3"/>
  <c r="P4369" i="3"/>
  <c r="P4370" i="3"/>
  <c r="P4371" i="3"/>
  <c r="P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E8ACD3-0833-46F4-B62B-744883F481D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7637627-F20E-43C3-B3F9-C9C8B8B39260}" name="WorksheetConnection_Data Reservasi Hotel.xlsx!Table10" type="102" refreshedVersion="8" minRefreshableVersion="5">
    <extLst>
      <ext xmlns:x15="http://schemas.microsoft.com/office/spreadsheetml/2010/11/main" uri="{DE250136-89BD-433C-8126-D09CA5730AF9}">
        <x15:connection id="Table10">
          <x15:rangePr sourceName="_xlcn.WorksheetConnection_DataReservasiHotel.xlsxTable101"/>
        </x15:connection>
      </ext>
    </extLst>
  </connection>
  <connection id="3" xr16:uid="{C8206B71-D6DC-47EE-A626-2290C3F28B06}" name="WorksheetConnection_Data Reservasi Hotel.xlsx!Table11" type="102" refreshedVersion="8" minRefreshableVersion="5">
    <extLst>
      <ext xmlns:x15="http://schemas.microsoft.com/office/spreadsheetml/2010/11/main" uri="{DE250136-89BD-433C-8126-D09CA5730AF9}">
        <x15:connection id="Table11">
          <x15:rangePr sourceName="_xlcn.WorksheetConnection_DataReservasiHotel.xlsxTable111"/>
        </x15:connection>
      </ext>
    </extLst>
  </connection>
  <connection id="4" xr16:uid="{C851128E-F36E-4CE1-9571-83129981259C}" name="WorksheetConnection_Data Reservasi Hotel.xlsx!Table12" type="102" refreshedVersion="8" minRefreshableVersion="5">
    <extLst>
      <ext xmlns:x15="http://schemas.microsoft.com/office/spreadsheetml/2010/11/main" uri="{DE250136-89BD-433C-8126-D09CA5730AF9}">
        <x15:connection id="Table12">
          <x15:rangePr sourceName="_xlcn.WorksheetConnection_DataReservasiHotel.xlsxTable121"/>
        </x15:connection>
      </ext>
    </extLst>
  </connection>
  <connection id="5" xr16:uid="{36BECCF0-CCDA-4D71-A371-F28447F48B75}" name="WorksheetConnection_Data Reservasi Hotel.xlsx!Table13" type="102" refreshedVersion="8" minRefreshableVersion="5">
    <extLst>
      <ext xmlns:x15="http://schemas.microsoft.com/office/spreadsheetml/2010/11/main" uri="{DE250136-89BD-433C-8126-D09CA5730AF9}">
        <x15:connection id="Table13">
          <x15:rangePr sourceName="_xlcn.WorksheetConnection_DataReservasiHotel.xlsxTable131"/>
        </x15:connection>
      </ext>
    </extLst>
  </connection>
  <connection id="6" xr16:uid="{83CC48D0-5EF8-45B1-A517-125D2BA9193D}" name="WorksheetConnection_Data Reservasi Hotel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DataReservasiHotel.xlsxTable31"/>
        </x15:connection>
      </ext>
    </extLst>
  </connection>
  <connection id="7" xr16:uid="{E90F2964-B647-4F33-B25A-5C980D6C954A}" name="WorksheetConnection_Data Reservasi Hotel.xlsx!Table7" type="102" refreshedVersion="8" minRefreshableVersion="5">
    <extLst>
      <ext xmlns:x15="http://schemas.microsoft.com/office/spreadsheetml/2010/11/main" uri="{DE250136-89BD-433C-8126-D09CA5730AF9}">
        <x15:connection id="Table7">
          <x15:rangePr sourceName="_xlcn.WorksheetConnection_DataReservasiHotel.xlsxTable71"/>
        </x15:connection>
      </ext>
    </extLst>
  </connection>
  <connection id="8" xr16:uid="{EC5183CD-6C78-4A4F-9F9D-DF6F075D9AEF}" name="WorksheetConnection_Data Reservasi Hotel.xlsx!Table8" type="102" refreshedVersion="8" minRefreshableVersion="5">
    <extLst>
      <ext xmlns:x15="http://schemas.microsoft.com/office/spreadsheetml/2010/11/main" uri="{DE250136-89BD-433C-8126-D09CA5730AF9}">
        <x15:connection id="Table8">
          <x15:rangePr sourceName="_xlcn.WorksheetConnection_DataReservasiHotel.xlsxTable81"/>
        </x15:connection>
      </ext>
    </extLst>
  </connection>
  <connection id="9" xr16:uid="{BCFAFDA9-55FA-487B-9F3E-F780D5648BCE}" name="WorksheetConnection_Data Reservasi Hotel.xlsx!Table9" type="102" refreshedVersion="8" minRefreshableVersion="5">
    <extLst>
      <ext xmlns:x15="http://schemas.microsoft.com/office/spreadsheetml/2010/11/main" uri="{DE250136-89BD-433C-8126-D09CA5730AF9}">
        <x15:connection id="Table9">
          <x15:rangePr sourceName="_xlcn.WorksheetConnection_DataReservasiHotel.xlsxTable91"/>
        </x15:connection>
      </ext>
    </extLst>
  </connection>
</connections>
</file>

<file path=xl/sharedStrings.xml><?xml version="1.0" encoding="utf-8"?>
<sst xmlns="http://schemas.openxmlformats.org/spreadsheetml/2006/main" count="113361" uniqueCount="18463">
  <si>
    <t>id_reservasi</t>
  </si>
  <si>
    <t>tanggal_checkin</t>
  </si>
  <si>
    <t>tanggal_checkout</t>
  </si>
  <si>
    <t>timestamp</t>
  </si>
  <si>
    <t>id_tamu</t>
  </si>
  <si>
    <t>nama_tamu</t>
  </si>
  <si>
    <t>tipe_kamar</t>
  </si>
  <si>
    <t>jumlah_malam</t>
  </si>
  <si>
    <t>harga_per_malam</t>
  </si>
  <si>
    <t>total_biaya</t>
  </si>
  <si>
    <t>metode_pembayaran</t>
  </si>
  <si>
    <t>status_reservasi</t>
  </si>
  <si>
    <t>kota_hotel</t>
  </si>
  <si>
    <t>RES000001</t>
  </si>
  <si>
    <t>CUS002594</t>
  </si>
  <si>
    <t>Irsad Maheswara, S.Farm</t>
  </si>
  <si>
    <t>SUITE</t>
  </si>
  <si>
    <t>Tunai</t>
  </si>
  <si>
    <t>SELESAI</t>
  </si>
  <si>
    <t>Makassar</t>
  </si>
  <si>
    <t>RES000002</t>
  </si>
  <si>
    <t>CUS001748</t>
  </si>
  <si>
    <t>Puspa Hutasoit</t>
  </si>
  <si>
    <t>Deluxe</t>
  </si>
  <si>
    <t>E-Wallet</t>
  </si>
  <si>
    <t>Medan</t>
  </si>
  <si>
    <t>RES000003</t>
  </si>
  <si>
    <t>CUS000497</t>
  </si>
  <si>
    <t>Humaira Adriansyah</t>
  </si>
  <si>
    <t>suite</t>
  </si>
  <si>
    <t>Kartu Debit</t>
  </si>
  <si>
    <t>terkonfirmasi</t>
  </si>
  <si>
    <t>RES000004</t>
  </si>
  <si>
    <t>CUS001710</t>
  </si>
  <si>
    <t>Patricia Mangunsong</t>
  </si>
  <si>
    <t>standard</t>
  </si>
  <si>
    <t>Kartu Kredit</t>
  </si>
  <si>
    <t>Selesai</t>
  </si>
  <si>
    <t>Manado</t>
  </si>
  <si>
    <t>RES000005</t>
  </si>
  <si>
    <t>CUS001953</t>
  </si>
  <si>
    <t>Olivia Putra</t>
  </si>
  <si>
    <t xml:space="preserve"> Terkonfirmasi  </t>
  </si>
  <si>
    <t>Bekasi</t>
  </si>
  <si>
    <t>RES000006</t>
  </si>
  <si>
    <t>CUS002257</t>
  </si>
  <si>
    <t>Balijan Irawan, M.M.</t>
  </si>
  <si>
    <t>Superior</t>
  </si>
  <si>
    <t>Terkonfirmasi</t>
  </si>
  <si>
    <t>Batam</t>
  </si>
  <si>
    <t>RES000007</t>
  </si>
  <si>
    <t>CUS000342</t>
  </si>
  <si>
    <t>Irnanto Prabowo</t>
  </si>
  <si>
    <t>QRIS</t>
  </si>
  <si>
    <t>RES000008</t>
  </si>
  <si>
    <t>CUS001244</t>
  </si>
  <si>
    <t>Embuh Jailani</t>
  </si>
  <si>
    <t>RES000009</t>
  </si>
  <si>
    <t>CUS001107</t>
  </si>
  <si>
    <t>Hj. Ayu Gunarto</t>
  </si>
  <si>
    <t>Bandung</t>
  </si>
  <si>
    <t>RES000010</t>
  </si>
  <si>
    <t>CUS000007</t>
  </si>
  <si>
    <t>Puput Yulianti</t>
  </si>
  <si>
    <t>Suite</t>
  </si>
  <si>
    <t>RES000011</t>
  </si>
  <si>
    <t>CUS001669</t>
  </si>
  <si>
    <t>Jamalia Maheswara</t>
  </si>
  <si>
    <t>Jakarta</t>
  </si>
  <si>
    <t>RES000012</t>
  </si>
  <si>
    <t>CUS002190</t>
  </si>
  <si>
    <t>Dr. Qori Prayoga, M.Kom.</t>
  </si>
  <si>
    <t>Transfer Bank</t>
  </si>
  <si>
    <t xml:space="preserve"> Menunggu  </t>
  </si>
  <si>
    <t>Balikpapan</t>
  </si>
  <si>
    <t>RES000013</t>
  </si>
  <si>
    <t>CUS000636</t>
  </si>
  <si>
    <t>KH. Viktor Hasanah, S.Kom</t>
  </si>
  <si>
    <t xml:space="preserve"> selesai  </t>
  </si>
  <si>
    <t>RES000014</t>
  </si>
  <si>
    <t>CUS001575</t>
  </si>
  <si>
    <t>Ella Uwais</t>
  </si>
  <si>
    <t>Standard</t>
  </si>
  <si>
    <t>selesai</t>
  </si>
  <si>
    <t>Semarang</t>
  </si>
  <si>
    <t>RES000015</t>
  </si>
  <si>
    <t>CUS002059</t>
  </si>
  <si>
    <t>Hj. Yulia Kusmawati, S.E.I</t>
  </si>
  <si>
    <t xml:space="preserve"> TERKONFIRMASI  </t>
  </si>
  <si>
    <t>RES000016</t>
  </si>
  <si>
    <t>CUS003000</t>
  </si>
  <si>
    <t>Chelsea Hassanah</t>
  </si>
  <si>
    <t>DELUXE</t>
  </si>
  <si>
    <t>dibatalkan</t>
  </si>
  <si>
    <t>Yogyakarta</t>
  </si>
  <si>
    <t>RES000017</t>
  </si>
  <si>
    <t>CUS000844</t>
  </si>
  <si>
    <t>drg. Cinthia Oktaviani, S.Ked</t>
  </si>
  <si>
    <t xml:space="preserve"> Selesai  </t>
  </si>
  <si>
    <t>RES000018</t>
  </si>
  <si>
    <t>CUS002807</t>
  </si>
  <si>
    <t>Tgk. Putri Halim</t>
  </si>
  <si>
    <t>Solo</t>
  </si>
  <si>
    <t>RES000019</t>
  </si>
  <si>
    <t>CUS000472</t>
  </si>
  <si>
    <t>Dt. Emin Budiyanto</t>
  </si>
  <si>
    <t>Banjarmasin</t>
  </si>
  <si>
    <t>RES000020</t>
  </si>
  <si>
    <t>CUS000367</t>
  </si>
  <si>
    <t>Dimas Pradana</t>
  </si>
  <si>
    <t xml:space="preserve"> deluxe  </t>
  </si>
  <si>
    <t>RES000021</t>
  </si>
  <si>
    <t>CUS001904</t>
  </si>
  <si>
    <t>Tina Uwais</t>
  </si>
  <si>
    <t>RES000022</t>
  </si>
  <si>
    <t>CUS000829</t>
  </si>
  <si>
    <t>Puspa Widodo, S.E.I</t>
  </si>
  <si>
    <t>Samarinda</t>
  </si>
  <si>
    <t>RES000023</t>
  </si>
  <si>
    <t>CUS001803</t>
  </si>
  <si>
    <t>R.M. Dagel Waskita, S.Pt</t>
  </si>
  <si>
    <t>RES000024</t>
  </si>
  <si>
    <t>CUS000875</t>
  </si>
  <si>
    <t>dr. Agnes Prayoga</t>
  </si>
  <si>
    <t>Menunggu</t>
  </si>
  <si>
    <t>RES000025</t>
  </si>
  <si>
    <t>CUS000386</t>
  </si>
  <si>
    <t>Kayla Maryati</t>
  </si>
  <si>
    <t>superior</t>
  </si>
  <si>
    <t>Bogor</t>
  </si>
  <si>
    <t>RES000026</t>
  </si>
  <si>
    <t>CUS001100</t>
  </si>
  <si>
    <t>Jindra Halimah</t>
  </si>
  <si>
    <t>Surabaya</t>
  </si>
  <si>
    <t>RES000027</t>
  </si>
  <si>
    <t>CUS000424</t>
  </si>
  <si>
    <t>Sutan Pranata Aryani, S.Farm</t>
  </si>
  <si>
    <t xml:space="preserve"> Standard  </t>
  </si>
  <si>
    <t>RES000028</t>
  </si>
  <si>
    <t>CUS002439</t>
  </si>
  <si>
    <t>Prabu Mayasari</t>
  </si>
  <si>
    <t xml:space="preserve"> SUITE  </t>
  </si>
  <si>
    <t>RES000029</t>
  </si>
  <si>
    <t>CUS002688</t>
  </si>
  <si>
    <t>Drs. Kasim Kurniawan, S.H.</t>
  </si>
  <si>
    <t>Denpasar</t>
  </si>
  <si>
    <t>RES000030</t>
  </si>
  <si>
    <t>CUS000090</t>
  </si>
  <si>
    <t>Oskar Kuswandari</t>
  </si>
  <si>
    <t>STANDARD</t>
  </si>
  <si>
    <t>RES000031</t>
  </si>
  <si>
    <t>CUS000164</t>
  </si>
  <si>
    <t>Mahesa Widodo</t>
  </si>
  <si>
    <t>RES000032</t>
  </si>
  <si>
    <t>CUS001152</t>
  </si>
  <si>
    <t>H. Harjo Santoso</t>
  </si>
  <si>
    <t>RES000033</t>
  </si>
  <si>
    <t>CUS002217</t>
  </si>
  <si>
    <t>Atma Palastri</t>
  </si>
  <si>
    <t>MENUNGGU</t>
  </si>
  <si>
    <t>Padang</t>
  </si>
  <si>
    <t>RES000034</t>
  </si>
  <si>
    <t>CUS002666</t>
  </si>
  <si>
    <t>Heryanto Adriansyah</t>
  </si>
  <si>
    <t xml:space="preserve"> terkonfirmasi  </t>
  </si>
  <si>
    <t>RES000035</t>
  </si>
  <si>
    <t>CUS001198</t>
  </si>
  <si>
    <t>Heru Hidayanto</t>
  </si>
  <si>
    <t>RES000036</t>
  </si>
  <si>
    <t>CUS001311</t>
  </si>
  <si>
    <t>Zelaya Sitompul, M.Kom.</t>
  </si>
  <si>
    <t>RES000037</t>
  </si>
  <si>
    <t>CUS000506</t>
  </si>
  <si>
    <t>Kalim Saefullah</t>
  </si>
  <si>
    <t xml:space="preserve"> suite  </t>
  </si>
  <si>
    <t>RES000038</t>
  </si>
  <si>
    <t>CUS002964</t>
  </si>
  <si>
    <t>Uchita Haryanti, M.Pd</t>
  </si>
  <si>
    <t>RES000039</t>
  </si>
  <si>
    <t>CUS002912</t>
  </si>
  <si>
    <t>Ir. Cahya Widiastuti</t>
  </si>
  <si>
    <t>RES000040</t>
  </si>
  <si>
    <t>CUS002019</t>
  </si>
  <si>
    <t>Aslijan Damanik</t>
  </si>
  <si>
    <t>RES000041</t>
  </si>
  <si>
    <t>CUS002323</t>
  </si>
  <si>
    <t>Tgk. Ina Anggriawan, M.Pd</t>
  </si>
  <si>
    <t>RES000042</t>
  </si>
  <si>
    <t>CUS001017</t>
  </si>
  <si>
    <t>Amelia Mandala</t>
  </si>
  <si>
    <t>menunggu</t>
  </si>
  <si>
    <t>RES000043</t>
  </si>
  <si>
    <t>CUS002025</t>
  </si>
  <si>
    <t>R.A. Sadina Padmasari</t>
  </si>
  <si>
    <t xml:space="preserve"> Superior  </t>
  </si>
  <si>
    <t>RES000044</t>
  </si>
  <si>
    <t>CUS001863</t>
  </si>
  <si>
    <t>Kambali Natsir</t>
  </si>
  <si>
    <t xml:space="preserve"> SELESAI  </t>
  </si>
  <si>
    <t>RES000045</t>
  </si>
  <si>
    <t>CUS000862</t>
  </si>
  <si>
    <t>Dr. Victoria Wastuti, S.Pt</t>
  </si>
  <si>
    <t>RES000046</t>
  </si>
  <si>
    <t>CUS001193</t>
  </si>
  <si>
    <t>Irwan Latupono</t>
  </si>
  <si>
    <t>RES000047</t>
  </si>
  <si>
    <t>CUS000695</t>
  </si>
  <si>
    <t>Elon Yolanda, S.T.</t>
  </si>
  <si>
    <t>RES000048</t>
  </si>
  <si>
    <t>CUS001508</t>
  </si>
  <si>
    <t>Timbul Utama, S.E.</t>
  </si>
  <si>
    <t>RES000049</t>
  </si>
  <si>
    <t>CUS002766</t>
  </si>
  <si>
    <t>dr. Okta Napitupulu</t>
  </si>
  <si>
    <t>Dibatalkan</t>
  </si>
  <si>
    <t>RES000050</t>
  </si>
  <si>
    <t>CUS001952</t>
  </si>
  <si>
    <t>Tgk. Kajen Santoso</t>
  </si>
  <si>
    <t>RES000051</t>
  </si>
  <si>
    <t>CUS000583</t>
  </si>
  <si>
    <t>Calista Pratama, S.H.</t>
  </si>
  <si>
    <t>deluxe</t>
  </si>
  <si>
    <t>Palembang</t>
  </si>
  <si>
    <t>RES000052</t>
  </si>
  <si>
    <t>CUS002000</t>
  </si>
  <si>
    <t>Ir. Latika Utama</t>
  </si>
  <si>
    <t>Malang</t>
  </si>
  <si>
    <t>RES000053</t>
  </si>
  <si>
    <t>CUS000345</t>
  </si>
  <si>
    <t>Anastasia Zulaika</t>
  </si>
  <si>
    <t>RES000054</t>
  </si>
  <si>
    <t>CUS001838</t>
  </si>
  <si>
    <t>dr. Hani Maulana</t>
  </si>
  <si>
    <t>Pontianak</t>
  </si>
  <si>
    <t>RES000055</t>
  </si>
  <si>
    <t>CUS001646</t>
  </si>
  <si>
    <t>Cut Ella Natsir</t>
  </si>
  <si>
    <t>RES000056</t>
  </si>
  <si>
    <t>CUS000403</t>
  </si>
  <si>
    <t>Wulan Firmansyah</t>
  </si>
  <si>
    <t>RES000057</t>
  </si>
  <si>
    <t>CUS002811</t>
  </si>
  <si>
    <t>Rina Sitompul</t>
  </si>
  <si>
    <t>RES000058</t>
  </si>
  <si>
    <t>CUS002546</t>
  </si>
  <si>
    <t>Dr. Rika Kusumo</t>
  </si>
  <si>
    <t>RES000059</t>
  </si>
  <si>
    <t>CUS000038</t>
  </si>
  <si>
    <t>Septi Pertiwi</t>
  </si>
  <si>
    <t>RES000060</t>
  </si>
  <si>
    <t>CUS002410</t>
  </si>
  <si>
    <t>Estiawan Mulyani, S.E.</t>
  </si>
  <si>
    <t>RES000061</t>
  </si>
  <si>
    <t>CUS001122</t>
  </si>
  <si>
    <t>Jefri Suryono</t>
  </si>
  <si>
    <t xml:space="preserve"> dibatalkan  </t>
  </si>
  <si>
    <t>RES002108</t>
  </si>
  <si>
    <t>CUS001180</t>
  </si>
  <si>
    <t>Galih Wahyudin</t>
  </si>
  <si>
    <t>RES000063</t>
  </si>
  <si>
    <t>CUS000252</t>
  </si>
  <si>
    <t>Gara Siregar</t>
  </si>
  <si>
    <t>RES000064</t>
  </si>
  <si>
    <t>Wakiman Manullang</t>
  </si>
  <si>
    <t>RES000065</t>
  </si>
  <si>
    <t>CUS000013</t>
  </si>
  <si>
    <t>Cinta Sihombing</t>
  </si>
  <si>
    <t>RES000066</t>
  </si>
  <si>
    <t>CUS001221</t>
  </si>
  <si>
    <t>H. Sakti Wahyuni</t>
  </si>
  <si>
    <t>RES000067</t>
  </si>
  <si>
    <t>CUS000076</t>
  </si>
  <si>
    <t>Kania Winarno</t>
  </si>
  <si>
    <t>TERKONFIRMASI</t>
  </si>
  <si>
    <t>RES000068</t>
  </si>
  <si>
    <t>CUS000965</t>
  </si>
  <si>
    <t>Jaswadi Wahyuni</t>
  </si>
  <si>
    <t xml:space="preserve"> STANDARD  </t>
  </si>
  <si>
    <t>RES000069</t>
  </si>
  <si>
    <t>CUS000987</t>
  </si>
  <si>
    <t>Belinda Sirait</t>
  </si>
  <si>
    <t>RES000070</t>
  </si>
  <si>
    <t>CUS000930</t>
  </si>
  <si>
    <t>Calista Fujiati</t>
  </si>
  <si>
    <t>RES000071</t>
  </si>
  <si>
    <t>CUS001393</t>
  </si>
  <si>
    <t>Wisnu Haryanti</t>
  </si>
  <si>
    <t>RES000072</t>
  </si>
  <si>
    <t>CUS002939</t>
  </si>
  <si>
    <t>Cawisono Adriansyah</t>
  </si>
  <si>
    <t xml:space="preserve"> standard  </t>
  </si>
  <si>
    <t>RES000073</t>
  </si>
  <si>
    <t>CUS001510</t>
  </si>
  <si>
    <t>drg. Lanang Wibisono, S.Farm</t>
  </si>
  <si>
    <t>RES000074</t>
  </si>
  <si>
    <t>CUS002893</t>
  </si>
  <si>
    <t>Natalia Mandala</t>
  </si>
  <si>
    <t>RES000075</t>
  </si>
  <si>
    <t>CUS002272</t>
  </si>
  <si>
    <t>Ani Jailani</t>
  </si>
  <si>
    <t>RES000076</t>
  </si>
  <si>
    <t>CUS001624</t>
  </si>
  <si>
    <t>Narji Rajata, S.Farm</t>
  </si>
  <si>
    <t>SUPERIOR</t>
  </si>
  <si>
    <t>RES000077</t>
  </si>
  <si>
    <t>CUS002962</t>
  </si>
  <si>
    <t>Hardi Kuswandari</t>
  </si>
  <si>
    <t xml:space="preserve"> Suite  </t>
  </si>
  <si>
    <t>RES000078</t>
  </si>
  <si>
    <t>dr. Jindra Hardiansyah, S.Ked</t>
  </si>
  <si>
    <t>RES000079</t>
  </si>
  <si>
    <t>CUS000768</t>
  </si>
  <si>
    <t>Yunita Hakim</t>
  </si>
  <si>
    <t>RES000080</t>
  </si>
  <si>
    <t>CUS000794</t>
  </si>
  <si>
    <t>Ika Gunawan</t>
  </si>
  <si>
    <t>RES000081</t>
  </si>
  <si>
    <t>CUS001653</t>
  </si>
  <si>
    <t>Dr. Prakosa Waskita, M.Farm</t>
  </si>
  <si>
    <t>RES000082</t>
  </si>
  <si>
    <t>CUS000383</t>
  </si>
  <si>
    <t>Rusman Sihombing</t>
  </si>
  <si>
    <t>RES000083</t>
  </si>
  <si>
    <t>CUS002327</t>
  </si>
  <si>
    <t>Ajiono Laksita</t>
  </si>
  <si>
    <t>RES000084</t>
  </si>
  <si>
    <t>Waluyo Firgantoro</t>
  </si>
  <si>
    <t>RES000085</t>
  </si>
  <si>
    <t>CUS000023</t>
  </si>
  <si>
    <t>Ilsa Mansur</t>
  </si>
  <si>
    <t>RES000086</t>
  </si>
  <si>
    <t>CUS001010</t>
  </si>
  <si>
    <t>Ira Haryanto</t>
  </si>
  <si>
    <t>RES000087</t>
  </si>
  <si>
    <t>CUS001586</t>
  </si>
  <si>
    <t>Kemal Namaga, S.T.</t>
  </si>
  <si>
    <t>RES000088</t>
  </si>
  <si>
    <t>CUS001587</t>
  </si>
  <si>
    <t>T. Digdaya Nasyiah, S.Gz</t>
  </si>
  <si>
    <t>RES000089</t>
  </si>
  <si>
    <t>CUS002124</t>
  </si>
  <si>
    <t>Nurul Haryanti</t>
  </si>
  <si>
    <t>RES000090</t>
  </si>
  <si>
    <t>CUS000663</t>
  </si>
  <si>
    <t>Gasti Andriani</t>
  </si>
  <si>
    <t>RES000091</t>
  </si>
  <si>
    <t>CUS002006</t>
  </si>
  <si>
    <t>Hana Kusmawati</t>
  </si>
  <si>
    <t>RES000092</t>
  </si>
  <si>
    <t>CUS001928</t>
  </si>
  <si>
    <t>Bakti Yolanda, S.Kom</t>
  </si>
  <si>
    <t xml:space="preserve"> DELUXE  </t>
  </si>
  <si>
    <t>RES000093</t>
  </si>
  <si>
    <t>CUS000851</t>
  </si>
  <si>
    <t>Indah Pratiwi</t>
  </si>
  <si>
    <t xml:space="preserve"> SUPERIOR  </t>
  </si>
  <si>
    <t>RES000094</t>
  </si>
  <si>
    <t>CUS001753</t>
  </si>
  <si>
    <t>Ayu Nasyiah</t>
  </si>
  <si>
    <t>RES000095</t>
  </si>
  <si>
    <t>CUS001716</t>
  </si>
  <si>
    <t>R. Ika Hariyah</t>
  </si>
  <si>
    <t>RES000096</t>
  </si>
  <si>
    <t>CUS000452</t>
  </si>
  <si>
    <t>R. Raden Suryatmi, M.M.</t>
  </si>
  <si>
    <t>RES000097</t>
  </si>
  <si>
    <t>CUS002065</t>
  </si>
  <si>
    <t>Ozy Padmasari</t>
  </si>
  <si>
    <t>RES000098</t>
  </si>
  <si>
    <t>CUS002462</t>
  </si>
  <si>
    <t>RES000099</t>
  </si>
  <si>
    <t>R.M. Arta Salahudin</t>
  </si>
  <si>
    <t>RES000100</t>
  </si>
  <si>
    <t>CUS000433</t>
  </si>
  <si>
    <t>Dian Rahayu</t>
  </si>
  <si>
    <t>RES000101</t>
  </si>
  <si>
    <t>CUS000957</t>
  </si>
  <si>
    <t>Ira Purwanti, S.E.I</t>
  </si>
  <si>
    <t>RES000102</t>
  </si>
  <si>
    <t>CUS000682</t>
  </si>
  <si>
    <t>KH. Purwa Pertiwi, S.Kom</t>
  </si>
  <si>
    <t>RES000103</t>
  </si>
  <si>
    <t>CUS001961</t>
  </si>
  <si>
    <t>Rahmi Purwanti</t>
  </si>
  <si>
    <t>RES000104</t>
  </si>
  <si>
    <t>Abyasa Rahmawati</t>
  </si>
  <si>
    <t xml:space="preserve"> Deluxe  </t>
  </si>
  <si>
    <t>RES000105</t>
  </si>
  <si>
    <t>CUS002595</t>
  </si>
  <si>
    <t>Umaya Hassanah, S.H.</t>
  </si>
  <si>
    <t>RES000106</t>
  </si>
  <si>
    <t>CUS002880</t>
  </si>
  <si>
    <t>Sutan Kenzie Rajata</t>
  </si>
  <si>
    <t>RES000107</t>
  </si>
  <si>
    <t>CUS001630</t>
  </si>
  <si>
    <t>Nadine Zulkarnain</t>
  </si>
  <si>
    <t>RES000108</t>
  </si>
  <si>
    <t>CUS002289</t>
  </si>
  <si>
    <t>Gandewa Lazuardi, S.Kom</t>
  </si>
  <si>
    <t>RES000109</t>
  </si>
  <si>
    <t>CUS001573</t>
  </si>
  <si>
    <t>Darmana Prakasa</t>
  </si>
  <si>
    <t>RES000110</t>
  </si>
  <si>
    <t>CUS001096</t>
  </si>
  <si>
    <t>Melinda Marbun</t>
  </si>
  <si>
    <t>RES000111</t>
  </si>
  <si>
    <t>Adika Kuswandari, S.IP</t>
  </si>
  <si>
    <t>RES000112</t>
  </si>
  <si>
    <t>CUS000259</t>
  </si>
  <si>
    <t>Balijan Novitasari</t>
  </si>
  <si>
    <t>RES000113</t>
  </si>
  <si>
    <t>CUS002225</t>
  </si>
  <si>
    <t>RES000114</t>
  </si>
  <si>
    <t>CUS000384</t>
  </si>
  <si>
    <t>Rosman Winarno</t>
  </si>
  <si>
    <t>RES000115</t>
  </si>
  <si>
    <t>CUS001703</t>
  </si>
  <si>
    <t>R.A. Dian Anggraini, S.E.I</t>
  </si>
  <si>
    <t>RES000116</t>
  </si>
  <si>
    <t>CUS000009</t>
  </si>
  <si>
    <t>Ismail Gunarto</t>
  </si>
  <si>
    <t>RES000117</t>
  </si>
  <si>
    <t>CUS000812</t>
  </si>
  <si>
    <t>Zelaya Nurdiyanti</t>
  </si>
  <si>
    <t>RES000118</t>
  </si>
  <si>
    <t>CUS001635</t>
  </si>
  <si>
    <t>Tgk. Talia Zulkarnain, S.T.</t>
  </si>
  <si>
    <t>RES000119</t>
  </si>
  <si>
    <t>CUS000290</t>
  </si>
  <si>
    <t xml:space="preserve"> MENUNGGU  </t>
  </si>
  <si>
    <t>RES000120</t>
  </si>
  <si>
    <t>CUS002889</t>
  </si>
  <si>
    <t>Najwa Setiawan</t>
  </si>
  <si>
    <t>RES000121</t>
  </si>
  <si>
    <t>CUS001360</t>
  </si>
  <si>
    <t>drg. Ridwan Setiawan</t>
  </si>
  <si>
    <t>RES000122</t>
  </si>
  <si>
    <t>CUS002639</t>
  </si>
  <si>
    <t>Sidiq Santoso</t>
  </si>
  <si>
    <t>RES000123</t>
  </si>
  <si>
    <t>CUS001975</t>
  </si>
  <si>
    <t>Ayu Mustofa</t>
  </si>
  <si>
    <t>RES000124</t>
  </si>
  <si>
    <t>CUS000855</t>
  </si>
  <si>
    <t>Cut Zalindra Permadi</t>
  </si>
  <si>
    <t>RES000125</t>
  </si>
  <si>
    <t>CUS002286</t>
  </si>
  <si>
    <t>R. Suci Aryani</t>
  </si>
  <si>
    <t>RES000126</t>
  </si>
  <si>
    <t>CUS001129</t>
  </si>
  <si>
    <t>Jaiman Purnawati</t>
  </si>
  <si>
    <t>RES000127</t>
  </si>
  <si>
    <t>CUS002842</t>
  </si>
  <si>
    <t>Yani Adriansyah</t>
  </si>
  <si>
    <t>RES000128</t>
  </si>
  <si>
    <t>CUS001878</t>
  </si>
  <si>
    <t>Yessi Novitasari</t>
  </si>
  <si>
    <t>RES000129</t>
  </si>
  <si>
    <t>CUS002281</t>
  </si>
  <si>
    <t>Yosef Sitompul, M.Ak</t>
  </si>
  <si>
    <t>RES000130</t>
  </si>
  <si>
    <t>CUS002138</t>
  </si>
  <si>
    <t>Prayitna Haryanti</t>
  </si>
  <si>
    <t>RES000131</t>
  </si>
  <si>
    <t>CUS002690</t>
  </si>
  <si>
    <t>Yuliana Firgantoro</t>
  </si>
  <si>
    <t>RES000132</t>
  </si>
  <si>
    <t>CUS000558</t>
  </si>
  <si>
    <t>Heryanto Hakim</t>
  </si>
  <si>
    <t>RES000133</t>
  </si>
  <si>
    <t>CUS002725</t>
  </si>
  <si>
    <t>Ikin Mustofa</t>
  </si>
  <si>
    <t>RES000134</t>
  </si>
  <si>
    <t>Faizah Kurniawan, S.T.</t>
  </si>
  <si>
    <t>RES000135</t>
  </si>
  <si>
    <t>CUS000215</t>
  </si>
  <si>
    <t>Darmaji Yuliarti</t>
  </si>
  <si>
    <t>RES000136</t>
  </si>
  <si>
    <t>CUS000092</t>
  </si>
  <si>
    <t>Hj. Chelsea Sihombing, S.I.Kom</t>
  </si>
  <si>
    <t>RES000137</t>
  </si>
  <si>
    <t>CUS001170</t>
  </si>
  <si>
    <t>Tari Wijayanti</t>
  </si>
  <si>
    <t>RES004240</t>
  </si>
  <si>
    <t>CUS001046</t>
  </si>
  <si>
    <t>Atmaja Yulianti</t>
  </si>
  <si>
    <t xml:space="preserve"> DIBATALKAN  </t>
  </si>
  <si>
    <t>RES000139</t>
  </si>
  <si>
    <t>Aisyah Nuraini</t>
  </si>
  <si>
    <t>RES000140</t>
  </si>
  <si>
    <t>CUS002243</t>
  </si>
  <si>
    <t>Legawa Putra</t>
  </si>
  <si>
    <t>RES000141</t>
  </si>
  <si>
    <t>CUS001612</t>
  </si>
  <si>
    <t>Bahuraksa Haryanti</t>
  </si>
  <si>
    <t>RES000142</t>
  </si>
  <si>
    <t>CUS000232</t>
  </si>
  <si>
    <t>Tgk. Lasmono Thamrin</t>
  </si>
  <si>
    <t>RES000143</t>
  </si>
  <si>
    <t>CUS000562</t>
  </si>
  <si>
    <t>Uchita Anggriawan</t>
  </si>
  <si>
    <t>RES000144</t>
  </si>
  <si>
    <t>CUS002463</t>
  </si>
  <si>
    <t>Humaira Ardianto</t>
  </si>
  <si>
    <t>RES000145</t>
  </si>
  <si>
    <t>CUS000922</t>
  </si>
  <si>
    <t>Tgk. Ganep Nasyidah, S.E.</t>
  </si>
  <si>
    <t xml:space="preserve"> menunggu  </t>
  </si>
  <si>
    <t>RES000146</t>
  </si>
  <si>
    <t>CUS002671</t>
  </si>
  <si>
    <t>Salwa Gunawan</t>
  </si>
  <si>
    <t>RES000147</t>
  </si>
  <si>
    <t>CUS002390</t>
  </si>
  <si>
    <t>Ifa Nurdiyanti</t>
  </si>
  <si>
    <t>RES000148</t>
  </si>
  <si>
    <t>CUS000014</t>
  </si>
  <si>
    <t>dr. Jarwa Pradipta, S.E.</t>
  </si>
  <si>
    <t>RES000149</t>
  </si>
  <si>
    <t>CUS002098</t>
  </si>
  <si>
    <t>drg. Ciaobella Mardhiyah</t>
  </si>
  <si>
    <t>RES000150</t>
  </si>
  <si>
    <t>CUS000717</t>
  </si>
  <si>
    <t>Hj. Nova Pudjiastuti</t>
  </si>
  <si>
    <t>RES000151</t>
  </si>
  <si>
    <t>CUS002004</t>
  </si>
  <si>
    <t>Cut Malika Sitompul</t>
  </si>
  <si>
    <t>RES000152</t>
  </si>
  <si>
    <t>CUS002835</t>
  </si>
  <si>
    <t>Warta Rahimah</t>
  </si>
  <si>
    <t>RES000153</t>
  </si>
  <si>
    <t>CUS002780</t>
  </si>
  <si>
    <t>RES000154</t>
  </si>
  <si>
    <t>CUS000322</t>
  </si>
  <si>
    <t>Drs. Dalimin Megantara</t>
  </si>
  <si>
    <t>RES000155</t>
  </si>
  <si>
    <t>CUS000840</t>
  </si>
  <si>
    <t>Daryani Puspasari</t>
  </si>
  <si>
    <t>RES000156</t>
  </si>
  <si>
    <t>CUS001737</t>
  </si>
  <si>
    <t>Pranata Salahudin</t>
  </si>
  <si>
    <t>RES000157</t>
  </si>
  <si>
    <t>CUS000467</t>
  </si>
  <si>
    <t>Yuni Natsir</t>
  </si>
  <si>
    <t>RES000158</t>
  </si>
  <si>
    <t>CUS002655</t>
  </si>
  <si>
    <t>Gadang Hutasoit, M.Farm</t>
  </si>
  <si>
    <t>RES000159</t>
  </si>
  <si>
    <t>CUS001069</t>
  </si>
  <si>
    <t>Opan Pradipta</t>
  </si>
  <si>
    <t>RES000160</t>
  </si>
  <si>
    <t>CUS002682</t>
  </si>
  <si>
    <t>RES000161</t>
  </si>
  <si>
    <t>CUS001084</t>
  </si>
  <si>
    <t>H. Harsanto Rahmawati, M.Farm</t>
  </si>
  <si>
    <t>RES000162</t>
  </si>
  <si>
    <t>RES000163</t>
  </si>
  <si>
    <t>CUS001501</t>
  </si>
  <si>
    <t>Malik Nainggolan</t>
  </si>
  <si>
    <t>RES000164</t>
  </si>
  <si>
    <t>CUS000733</t>
  </si>
  <si>
    <t>Pia Winarsih</t>
  </si>
  <si>
    <t>RES000165</t>
  </si>
  <si>
    <t>CUS002090</t>
  </si>
  <si>
    <t>R. Jasmani Gunawan</t>
  </si>
  <si>
    <t>RES000166</t>
  </si>
  <si>
    <t>CUS001744</t>
  </si>
  <si>
    <t>Bagya Budiman</t>
  </si>
  <si>
    <t>RES000167</t>
  </si>
  <si>
    <t>CUS000816</t>
  </si>
  <si>
    <t>Hendra Lazuardi</t>
  </si>
  <si>
    <t>RES000168</t>
  </si>
  <si>
    <t>CUS002189</t>
  </si>
  <si>
    <t>Dwi Anggriawan</t>
  </si>
  <si>
    <t>RES000169</t>
  </si>
  <si>
    <t>CUS001322</t>
  </si>
  <si>
    <t>Cinthia Nasyidah</t>
  </si>
  <si>
    <t>RES000170</t>
  </si>
  <si>
    <t>CUS002091</t>
  </si>
  <si>
    <t>Gading Wahyuni</t>
  </si>
  <si>
    <t>RES000171</t>
  </si>
  <si>
    <t>CUS001101</t>
  </si>
  <si>
    <t>Hilda Nurdiyanti</t>
  </si>
  <si>
    <t>RES000172</t>
  </si>
  <si>
    <t>CUS002994</t>
  </si>
  <si>
    <t>R. Ilsa Hutapea, S.T.</t>
  </si>
  <si>
    <t>RES000173</t>
  </si>
  <si>
    <t>CUS000480</t>
  </si>
  <si>
    <t>Kayun Setiawan</t>
  </si>
  <si>
    <t>RES000174</t>
  </si>
  <si>
    <t>CUS002961</t>
  </si>
  <si>
    <t>Rangga Lailasari, S.T.</t>
  </si>
  <si>
    <t>RES000175</t>
  </si>
  <si>
    <t>CUS000892</t>
  </si>
  <si>
    <t>Martani Hartati</t>
  </si>
  <si>
    <t>RES000176</t>
  </si>
  <si>
    <t>CUS000959</t>
  </si>
  <si>
    <t>Candra Setiawan, S.H.</t>
  </si>
  <si>
    <t>RES000177</t>
  </si>
  <si>
    <t>CUS002355</t>
  </si>
  <si>
    <t>Bagus Jailani</t>
  </si>
  <si>
    <t>RES000178</t>
  </si>
  <si>
    <t>CUS002360</t>
  </si>
  <si>
    <t>Maida Mangunsong</t>
  </si>
  <si>
    <t>RES000179</t>
  </si>
  <si>
    <t>CUS001657</t>
  </si>
  <si>
    <t>RES000180</t>
  </si>
  <si>
    <t>CUS001500</t>
  </si>
  <si>
    <t>RES000181</t>
  </si>
  <si>
    <t>CUS001035</t>
  </si>
  <si>
    <t>Ella Simbolon</t>
  </si>
  <si>
    <t>DIBATALKAN</t>
  </si>
  <si>
    <t>RES000182</t>
  </si>
  <si>
    <t>Rini Nurdiyanti, M.TI.</t>
  </si>
  <si>
    <t>RES000183</t>
  </si>
  <si>
    <t>CUS002792</t>
  </si>
  <si>
    <t>Aurora Utama</t>
  </si>
  <si>
    <t>RES000184</t>
  </si>
  <si>
    <t>CUS002416</t>
  </si>
  <si>
    <t>T. Bahuwarna Yuniar, M.M.</t>
  </si>
  <si>
    <t>RES000185</t>
  </si>
  <si>
    <t>CUS001425</t>
  </si>
  <si>
    <t>Artanto Wasita, S.Pd</t>
  </si>
  <si>
    <t>RES000503</t>
  </si>
  <si>
    <t>CUS002064</t>
  </si>
  <si>
    <t>Salwa Pranowo</t>
  </si>
  <si>
    <t>RES000187</t>
  </si>
  <si>
    <t>CUS002846</t>
  </si>
  <si>
    <t>Kania Puspita</t>
  </si>
  <si>
    <t>RES000188</t>
  </si>
  <si>
    <t>CUS000594</t>
  </si>
  <si>
    <t>Hartana Prastuti</t>
  </si>
  <si>
    <t>RES000189</t>
  </si>
  <si>
    <t>CUS002312</t>
  </si>
  <si>
    <t>Warji Siregar</t>
  </si>
  <si>
    <t>RES000190</t>
  </si>
  <si>
    <t>CUS000068</t>
  </si>
  <si>
    <t>Betania Novitasari</t>
  </si>
  <si>
    <t>RES000191</t>
  </si>
  <si>
    <t>CUS000691</t>
  </si>
  <si>
    <t>RES000192</t>
  </si>
  <si>
    <t>CUS000707</t>
  </si>
  <si>
    <t>Puti Ina Tampubolon, S.H.</t>
  </si>
  <si>
    <t>RES000193</t>
  </si>
  <si>
    <t>drg. Erik Prasetya</t>
  </si>
  <si>
    <t>RES000194</t>
  </si>
  <si>
    <t>CUS000140</t>
  </si>
  <si>
    <t>Wisnu Hutagalung</t>
  </si>
  <si>
    <t>RES000195</t>
  </si>
  <si>
    <t>CUS001347</t>
  </si>
  <si>
    <t>R.A. Mutia Widiastuti</t>
  </si>
  <si>
    <t>RES000196</t>
  </si>
  <si>
    <t>CUS002436</t>
  </si>
  <si>
    <t>Dina Budiman</t>
  </si>
  <si>
    <t>RES000197</t>
  </si>
  <si>
    <t>CUS001357</t>
  </si>
  <si>
    <t>drg. Jaiman Sitorus, S.Pd</t>
  </si>
  <si>
    <t>RES000198</t>
  </si>
  <si>
    <t>CUS002422</t>
  </si>
  <si>
    <t>R.M. Estiawan Setiawan, S.Psi</t>
  </si>
  <si>
    <t>RES000199</t>
  </si>
  <si>
    <t>CUS001824</t>
  </si>
  <si>
    <t>Dirja Wahyuni</t>
  </si>
  <si>
    <t>RES000200</t>
  </si>
  <si>
    <t>Sutan Garang Rahmawati</t>
  </si>
  <si>
    <t>RES000201</t>
  </si>
  <si>
    <t>CUS000456</t>
  </si>
  <si>
    <t>drg. Gading Salahudin</t>
  </si>
  <si>
    <t>RES000202</t>
  </si>
  <si>
    <t>Widya Usada</t>
  </si>
  <si>
    <t>RES000203</t>
  </si>
  <si>
    <t>CUS002641</t>
  </si>
  <si>
    <t>Hj. Mala Salahudin</t>
  </si>
  <si>
    <t>RES000204</t>
  </si>
  <si>
    <t>CUS002340</t>
  </si>
  <si>
    <t>Zelaya Hartati</t>
  </si>
  <si>
    <t>RES000205</t>
  </si>
  <si>
    <t>CUS002628</t>
  </si>
  <si>
    <t>Jindra Wijayanti, S.Gz</t>
  </si>
  <si>
    <t>RES000206</t>
  </si>
  <si>
    <t>CUS001142</t>
  </si>
  <si>
    <t>Elon Siregar</t>
  </si>
  <si>
    <t>RES000207</t>
  </si>
  <si>
    <t>CUS002109</t>
  </si>
  <si>
    <t>Aditya Wastuti</t>
  </si>
  <si>
    <t>RES000208</t>
  </si>
  <si>
    <t>CUS002824</t>
  </si>
  <si>
    <t>KH. Kacung Pertiwi, M.TI.</t>
  </si>
  <si>
    <t>RES003985</t>
  </si>
  <si>
    <t>CUS002953</t>
  </si>
  <si>
    <t>dr. Akarsana Siregar</t>
  </si>
  <si>
    <t>RES000210</t>
  </si>
  <si>
    <t>CUS000002</t>
  </si>
  <si>
    <t>Ir. Wirda Rajata</t>
  </si>
  <si>
    <t>RES000211</t>
  </si>
  <si>
    <t>Tgk. Capa Wibisono</t>
  </si>
  <si>
    <t>RES000212</t>
  </si>
  <si>
    <t>CUS002946</t>
  </si>
  <si>
    <t>Ilsa Thamrin</t>
  </si>
  <si>
    <t>RES000213</t>
  </si>
  <si>
    <t>CUS001159</t>
  </si>
  <si>
    <t>Dr. Ilsa Yuniar</t>
  </si>
  <si>
    <t>RES000214</t>
  </si>
  <si>
    <t>CUS001066</t>
  </si>
  <si>
    <t>Marwata Oktaviani</t>
  </si>
  <si>
    <t>RES000215</t>
  </si>
  <si>
    <t>CUS001597</t>
  </si>
  <si>
    <t>Cawisono Hartati</t>
  </si>
  <si>
    <t>RES000216</t>
  </si>
  <si>
    <t>CUS001662</t>
  </si>
  <si>
    <t>Dr. Caket Laksita</t>
  </si>
  <si>
    <t>RES000217</t>
  </si>
  <si>
    <t>CUS000809</t>
  </si>
  <si>
    <t>Mitra Zulaika</t>
  </si>
  <si>
    <t>RES000218</t>
  </si>
  <si>
    <t>CUS001434</t>
  </si>
  <si>
    <t>Hendri Winarno</t>
  </si>
  <si>
    <t>RES000219</t>
  </si>
  <si>
    <t>CUS001195</t>
  </si>
  <si>
    <t>RES000220</t>
  </si>
  <si>
    <t>CUS000450</t>
  </si>
  <si>
    <t>Malika Dabukke</t>
  </si>
  <si>
    <t>RES000221</t>
  </si>
  <si>
    <t>CUS000655</t>
  </si>
  <si>
    <t>Halim Sinaga</t>
  </si>
  <si>
    <t>RES000222</t>
  </si>
  <si>
    <t>CUS001751</t>
  </si>
  <si>
    <t>Agnes Situmorang</t>
  </si>
  <si>
    <t>RES000223</t>
  </si>
  <si>
    <t>CUS000400</t>
  </si>
  <si>
    <t>Carub Utami</t>
  </si>
  <si>
    <t>RES000224</t>
  </si>
  <si>
    <t>CUS001243</t>
  </si>
  <si>
    <t>RES000225</t>
  </si>
  <si>
    <t>CUS002273</t>
  </si>
  <si>
    <t>Mutia Nugroho, S.Pd</t>
  </si>
  <si>
    <t>RES000226</t>
  </si>
  <si>
    <t>Harimurti Halim</t>
  </si>
  <si>
    <t>RES000227</t>
  </si>
  <si>
    <t>CUS002702</t>
  </si>
  <si>
    <t>Sutan Gadang Januar</t>
  </si>
  <si>
    <t>RES000228</t>
  </si>
  <si>
    <t>Gawati Astuti</t>
  </si>
  <si>
    <t xml:space="preserve"> superior  </t>
  </si>
  <si>
    <t>RES000229</t>
  </si>
  <si>
    <t>CUS001609</t>
  </si>
  <si>
    <t>Ella Jailani</t>
  </si>
  <si>
    <t>RES000230</t>
  </si>
  <si>
    <t>CUS002838</t>
  </si>
  <si>
    <t>Kasiyah Thamrin</t>
  </si>
  <si>
    <t>RES000231</t>
  </si>
  <si>
    <t>Tgk. Shania Jailani, S.Ked</t>
  </si>
  <si>
    <t>RES000232</t>
  </si>
  <si>
    <t>CUS000893</t>
  </si>
  <si>
    <t>drg. Suci Nashiruddin</t>
  </si>
  <si>
    <t>RES000233</t>
  </si>
  <si>
    <t>CUS001950</t>
  </si>
  <si>
    <t>Febi Lailasari</t>
  </si>
  <si>
    <t>RES000234</t>
  </si>
  <si>
    <t>CUS002692</t>
  </si>
  <si>
    <t>Darmaji Maheswara</t>
  </si>
  <si>
    <t>RES000235</t>
  </si>
  <si>
    <t>CUS001349</t>
  </si>
  <si>
    <t>Yuni Hardiansyah</t>
  </si>
  <si>
    <t>RES000236</t>
  </si>
  <si>
    <t>CUS000301</t>
  </si>
  <si>
    <t>Dr. Eka Januar, S.Pt</t>
  </si>
  <si>
    <t>RES000237</t>
  </si>
  <si>
    <t>CUS001389</t>
  </si>
  <si>
    <t>Luluh Santoso, M.Farm</t>
  </si>
  <si>
    <t>RES000238</t>
  </si>
  <si>
    <t>CUS001554</t>
  </si>
  <si>
    <t>Dr. Lega Kurniawan</t>
  </si>
  <si>
    <t>RES000239</t>
  </si>
  <si>
    <t>CUS000470</t>
  </si>
  <si>
    <t>Liman Pradana</t>
  </si>
  <si>
    <t>RES000240</t>
  </si>
  <si>
    <t>CUS001778</t>
  </si>
  <si>
    <t>Maida Mahendra</t>
  </si>
  <si>
    <t>RES000241</t>
  </si>
  <si>
    <t>CUS000324</t>
  </si>
  <si>
    <t>H. Ganep Usada</t>
  </si>
  <si>
    <t>RES000242</t>
  </si>
  <si>
    <t>CUS001877</t>
  </si>
  <si>
    <t>Galar Wastuti</t>
  </si>
  <si>
    <t>RES000243</t>
  </si>
  <si>
    <t>CUS000317</t>
  </si>
  <si>
    <t>Suci Saragih</t>
  </si>
  <si>
    <t>RES000244</t>
  </si>
  <si>
    <t>CUS000703</t>
  </si>
  <si>
    <t>Chelsea Nababan</t>
  </si>
  <si>
    <t>RES000245</t>
  </si>
  <si>
    <t>CUS002915</t>
  </si>
  <si>
    <t>Ika Riyanti</t>
  </si>
  <si>
    <t>RES000246</t>
  </si>
  <si>
    <t>CUS000011</t>
  </si>
  <si>
    <t>Sidiq Halimah</t>
  </si>
  <si>
    <t>RES000247</t>
  </si>
  <si>
    <t>CUS001829</t>
  </si>
  <si>
    <t>Aris Fujiati</t>
  </si>
  <si>
    <t>RES000248</t>
  </si>
  <si>
    <t>CUS002398</t>
  </si>
  <si>
    <t>Atma Fujiati</t>
  </si>
  <si>
    <t>RES000249</t>
  </si>
  <si>
    <t>CUS001590</t>
  </si>
  <si>
    <t>Cici Pudjiastuti</t>
  </si>
  <si>
    <t>RES000250</t>
  </si>
  <si>
    <t>CUS001674</t>
  </si>
  <si>
    <t>Chandra Situmorang, S.Ked</t>
  </si>
  <si>
    <t>RES000251</t>
  </si>
  <si>
    <t>CUS001702</t>
  </si>
  <si>
    <t>Opan Siregar</t>
  </si>
  <si>
    <t>RES000252</t>
  </si>
  <si>
    <t>CUS001954</t>
  </si>
  <si>
    <t>Belinda Kurniawan</t>
  </si>
  <si>
    <t>RES000253</t>
  </si>
  <si>
    <t>CUS000563</t>
  </si>
  <si>
    <t>R. Gilda Sihotang</t>
  </si>
  <si>
    <t>RES000254</t>
  </si>
  <si>
    <t>CUS001284</t>
  </si>
  <si>
    <t>Faizah Maryati, S.Gz</t>
  </si>
  <si>
    <t>RES000255</t>
  </si>
  <si>
    <t>CUS000157</t>
  </si>
  <si>
    <t>Raden Laksmiwati</t>
  </si>
  <si>
    <t xml:space="preserve"> Dibatalkan  </t>
  </si>
  <si>
    <t>RES000256</t>
  </si>
  <si>
    <t>Laila Hartati</t>
  </si>
  <si>
    <t>RES000257</t>
  </si>
  <si>
    <t>CUS000420</t>
  </si>
  <si>
    <t>R. Halima Wahyuni</t>
  </si>
  <si>
    <t>RES000258</t>
  </si>
  <si>
    <t>CUS002683</t>
  </si>
  <si>
    <t>Sutan Lukman Pradana, S.Pt</t>
  </si>
  <si>
    <t>RES000259</t>
  </si>
  <si>
    <t>CUS002919</t>
  </si>
  <si>
    <t>Gabriella Sitompul</t>
  </si>
  <si>
    <t>RES000260</t>
  </si>
  <si>
    <t>CUS002819</t>
  </si>
  <si>
    <t>Sabrina Prabowo</t>
  </si>
  <si>
    <t>RES000261</t>
  </si>
  <si>
    <t>CUS002910</t>
  </si>
  <si>
    <t>Wahyu Mulyani</t>
  </si>
  <si>
    <t>RES000262</t>
  </si>
  <si>
    <t>CUS001072</t>
  </si>
  <si>
    <t>Salsabila Samosir</t>
  </si>
  <si>
    <t>RES000263</t>
  </si>
  <si>
    <t>CUS001670</t>
  </si>
  <si>
    <t>Garda Sirait</t>
  </si>
  <si>
    <t>RES000264</t>
  </si>
  <si>
    <t>CUS000422</t>
  </si>
  <si>
    <t>Lidya Mardhiyah</t>
  </si>
  <si>
    <t>RES000265</t>
  </si>
  <si>
    <t>CUS001529</t>
  </si>
  <si>
    <t>Salwa Anggraini</t>
  </si>
  <si>
    <t>RES000266</t>
  </si>
  <si>
    <t>CUS001968</t>
  </si>
  <si>
    <t>Ella Sitompul</t>
  </si>
  <si>
    <t>RES000267</t>
  </si>
  <si>
    <t>CUS001772</t>
  </si>
  <si>
    <t>H. Hartana Budiman, S.I.Kom</t>
  </si>
  <si>
    <t>RES000268</t>
  </si>
  <si>
    <t>CUS002001</t>
  </si>
  <si>
    <t>Raisa Prasasta</t>
  </si>
  <si>
    <t>RES000269</t>
  </si>
  <si>
    <t>CUS000195</t>
  </si>
  <si>
    <t>Uli Nashiruddin</t>
  </si>
  <si>
    <t>RES000270</t>
  </si>
  <si>
    <t>CUS000088</t>
  </si>
  <si>
    <t>RES000271</t>
  </si>
  <si>
    <t>CUS001650</t>
  </si>
  <si>
    <t>Widya Zulkarnain</t>
  </si>
  <si>
    <t>RES000272</t>
  </si>
  <si>
    <t>CUS000239</t>
  </si>
  <si>
    <t>Siti Utami</t>
  </si>
  <si>
    <t>RES000273</t>
  </si>
  <si>
    <t>CUS002026</t>
  </si>
  <si>
    <t>Jindra Mulyani</t>
  </si>
  <si>
    <t>RES000274</t>
  </si>
  <si>
    <t>CUS001126</t>
  </si>
  <si>
    <t>Nilam Purnawati, S.Psi</t>
  </si>
  <si>
    <t>RES000275</t>
  </si>
  <si>
    <t>CUS000181</t>
  </si>
  <si>
    <t>R.M. Opung Napitupulu, S.Ked</t>
  </si>
  <si>
    <t>RES000276</t>
  </si>
  <si>
    <t>Saiful Pratiwi</t>
  </si>
  <si>
    <t>RES000277</t>
  </si>
  <si>
    <t>Liman Zulaika</t>
  </si>
  <si>
    <t>RES000278</t>
  </si>
  <si>
    <t>CUS002365</t>
  </si>
  <si>
    <t>Cut Maya Mandala, S.H.</t>
  </si>
  <si>
    <t>RES000279</t>
  </si>
  <si>
    <t>CUS001020</t>
  </si>
  <si>
    <t>dr. Darman Dongoran, S.IP</t>
  </si>
  <si>
    <t>RES000280</t>
  </si>
  <si>
    <t>CUS001203</t>
  </si>
  <si>
    <t>Marsito Hutasoit</t>
  </si>
  <si>
    <t>RES000281</t>
  </si>
  <si>
    <t>CUS000146</t>
  </si>
  <si>
    <t>Ani Marpaung</t>
  </si>
  <si>
    <t>RES000282</t>
  </si>
  <si>
    <t>CUS000099</t>
  </si>
  <si>
    <t>Prasetya Andriani</t>
  </si>
  <si>
    <t>RES000283</t>
  </si>
  <si>
    <t>CUS001987</t>
  </si>
  <si>
    <t>Cahyadi Prasasta</t>
  </si>
  <si>
    <t>RES000284</t>
  </si>
  <si>
    <t>CUS000719</t>
  </si>
  <si>
    <t>Dr. Gaiman Dongoran, S.IP</t>
  </si>
  <si>
    <t>RES000285</t>
  </si>
  <si>
    <t>CUS000156</t>
  </si>
  <si>
    <t>Cengkal Utami</t>
  </si>
  <si>
    <t>RES000286</t>
  </si>
  <si>
    <t>CUS001856</t>
  </si>
  <si>
    <t>RES000287</t>
  </si>
  <si>
    <t>CUS001245</t>
  </si>
  <si>
    <t>Soleh Dabukke</t>
  </si>
  <si>
    <t>RES000288</t>
  </si>
  <si>
    <t>CUS000559</t>
  </si>
  <si>
    <t>Lanang Suwarno</t>
  </si>
  <si>
    <t>RES000289</t>
  </si>
  <si>
    <t>CUS001972</t>
  </si>
  <si>
    <t>Edi Wastuti</t>
  </si>
  <si>
    <t>RES000290</t>
  </si>
  <si>
    <t>CUS001278</t>
  </si>
  <si>
    <t>RES000291</t>
  </si>
  <si>
    <t>CUS000270</t>
  </si>
  <si>
    <t>Cecep Iswahyudi</t>
  </si>
  <si>
    <t>RES000292</t>
  </si>
  <si>
    <t>CUS002626</t>
  </si>
  <si>
    <t>Lalita Uwais</t>
  </si>
  <si>
    <t>RES000293</t>
  </si>
  <si>
    <t>CUS002348</t>
  </si>
  <si>
    <t>Jarwi Lestari</t>
  </si>
  <si>
    <t>RES000294</t>
  </si>
  <si>
    <t>CUS002214</t>
  </si>
  <si>
    <t>Sakura Utami</t>
  </si>
  <si>
    <t>RES000295</t>
  </si>
  <si>
    <t>CUS001032</t>
  </si>
  <si>
    <t>Zulaikha Widodo, S.E.I</t>
  </si>
  <si>
    <t>RES000296</t>
  </si>
  <si>
    <t>Pranawa Lailasari</t>
  </si>
  <si>
    <t>RES000297</t>
  </si>
  <si>
    <t>CUS000978</t>
  </si>
  <si>
    <t>Sari Widiastuti</t>
  </si>
  <si>
    <t>RES000298</t>
  </si>
  <si>
    <t>CUS002193</t>
  </si>
  <si>
    <t>Sutan Drajat Habibi, M.M.</t>
  </si>
  <si>
    <t>RES000978</t>
  </si>
  <si>
    <t>RES000300</t>
  </si>
  <si>
    <t>CUS001229</t>
  </si>
  <si>
    <t>Ellis Haryanto</t>
  </si>
  <si>
    <t>RES000301</t>
  </si>
  <si>
    <t>CUS002015</t>
  </si>
  <si>
    <t>Hana Gunawan</t>
  </si>
  <si>
    <t>RES000302</t>
  </si>
  <si>
    <t>CUS001888</t>
  </si>
  <si>
    <t>Farhunnisa Widodo</t>
  </si>
  <si>
    <t>RES000303</t>
  </si>
  <si>
    <t>CUS001276</t>
  </si>
  <si>
    <t>Iriana Prasasta</t>
  </si>
  <si>
    <t>RES000304</t>
  </si>
  <si>
    <t>CUS000896</t>
  </si>
  <si>
    <t>Jumadi Yuliarti, M.Kom.</t>
  </si>
  <si>
    <t>RES000305</t>
  </si>
  <si>
    <t>CUS001719</t>
  </si>
  <si>
    <t>Makuta Mandala</t>
  </si>
  <si>
    <t>RES000306</t>
  </si>
  <si>
    <t>CUS001361</t>
  </si>
  <si>
    <t>Bahuraksa Wibisono</t>
  </si>
  <si>
    <t>RES000307</t>
  </si>
  <si>
    <t>CUS001062</t>
  </si>
  <si>
    <t>Marwata Narpati, S.Psi</t>
  </si>
  <si>
    <t>RES000308</t>
  </si>
  <si>
    <t>CUS001947</t>
  </si>
  <si>
    <t>Betania Napitupulu</t>
  </si>
  <si>
    <t>RES000309</t>
  </si>
  <si>
    <t>CUS002575</t>
  </si>
  <si>
    <t>R.A. Tami Kuswandari</t>
  </si>
  <si>
    <t>RES000310</t>
  </si>
  <si>
    <t>CUS000394</t>
  </si>
  <si>
    <t>Salman Budiyanto</t>
  </si>
  <si>
    <t>RES000311</t>
  </si>
  <si>
    <t>Drs. Jasmin Yuliarti, S.Pt</t>
  </si>
  <si>
    <t>RES000312</t>
  </si>
  <si>
    <t>CUS000847</t>
  </si>
  <si>
    <t>Irnanto Pangestu</t>
  </si>
  <si>
    <t>RES000313</t>
  </si>
  <si>
    <t>CUS001985</t>
  </si>
  <si>
    <t>R.M. Cawuk Gunarto, S.Pd</t>
  </si>
  <si>
    <t>RES000314</t>
  </si>
  <si>
    <t>Betania Palastri, S.I.Kom</t>
  </si>
  <si>
    <t>RES000315</t>
  </si>
  <si>
    <t>CUS002896</t>
  </si>
  <si>
    <t>Luluh Hardiansyah, S.Psi</t>
  </si>
  <si>
    <t>RES000316</t>
  </si>
  <si>
    <t>CUS002310</t>
  </si>
  <si>
    <t>Satya Puspita</t>
  </si>
  <si>
    <t>RES004207</t>
  </si>
  <si>
    <t>Usyi Nashiruddin</t>
  </si>
  <si>
    <t>RES000318</t>
  </si>
  <si>
    <t>CUS000096</t>
  </si>
  <si>
    <t>Kayun Saragih, M.Pd</t>
  </si>
  <si>
    <t>RES000319</t>
  </si>
  <si>
    <t>CUS002203</t>
  </si>
  <si>
    <t>Cut Fitriani Laksita</t>
  </si>
  <si>
    <t>RES000320</t>
  </si>
  <si>
    <t>CUS002473</t>
  </si>
  <si>
    <t>Dr. Parman Budiman, S.Sos</t>
  </si>
  <si>
    <t>RES000321</t>
  </si>
  <si>
    <t>CUS000589</t>
  </si>
  <si>
    <t>Drs. Zizi Manullang</t>
  </si>
  <si>
    <t>RES000322</t>
  </si>
  <si>
    <t>CUS001130</t>
  </si>
  <si>
    <t>Darmaji Susanti</t>
  </si>
  <si>
    <t>RES000323</t>
  </si>
  <si>
    <t>CUS001896</t>
  </si>
  <si>
    <t>Himawan Sitorus</t>
  </si>
  <si>
    <t>RES000324</t>
  </si>
  <si>
    <t>CUS000350</t>
  </si>
  <si>
    <t>Kairav Maryati</t>
  </si>
  <si>
    <t>RES000325</t>
  </si>
  <si>
    <t>CUS002504</t>
  </si>
  <si>
    <t>Puti Kamaria Sihombing</t>
  </si>
  <si>
    <t>RES000326</t>
  </si>
  <si>
    <t>CUS002722</t>
  </si>
  <si>
    <t>Tgk. Johan Latupono, S.Ked</t>
  </si>
  <si>
    <t>RES000327</t>
  </si>
  <si>
    <t>CUS001854</t>
  </si>
  <si>
    <t>Rahmi Puspita</t>
  </si>
  <si>
    <t>RES000329</t>
  </si>
  <si>
    <t>CUS002978</t>
  </si>
  <si>
    <t>Ajeng Wastuti, S.E.I</t>
  </si>
  <si>
    <t>RES000330</t>
  </si>
  <si>
    <t>CUS002399</t>
  </si>
  <si>
    <t>Kezia Latupono, S.E.</t>
  </si>
  <si>
    <t>RES000331</t>
  </si>
  <si>
    <t>CUS002990</t>
  </si>
  <si>
    <t>Tgk. Yuni Sihombing, S.Farm</t>
  </si>
  <si>
    <t>RES000332</t>
  </si>
  <si>
    <t>CUS001092</t>
  </si>
  <si>
    <t>Sutan Wawan Hidayanto</t>
  </si>
  <si>
    <t>RES000333</t>
  </si>
  <si>
    <t>CUS000349</t>
  </si>
  <si>
    <t>Jane Rahayu</t>
  </si>
  <si>
    <t>RES000334</t>
  </si>
  <si>
    <t>CUS000858</t>
  </si>
  <si>
    <t>Teguh Nainggolan</t>
  </si>
  <si>
    <t>RES000335</t>
  </si>
  <si>
    <t>CUS002130</t>
  </si>
  <si>
    <t>drg. Nalar Prastuti</t>
  </si>
  <si>
    <t>RES000336</t>
  </si>
  <si>
    <t>CUS000686</t>
  </si>
  <si>
    <t>Lukita Hutapea</t>
  </si>
  <si>
    <t>RES000337</t>
  </si>
  <si>
    <t>CUS000165</t>
  </si>
  <si>
    <t>Ibrahim Widiastuti</t>
  </si>
  <si>
    <t>RES000338</t>
  </si>
  <si>
    <t>CUS001218</t>
  </si>
  <si>
    <t>Drs. Indra Najmudin, S.IP</t>
  </si>
  <si>
    <t>RES000339</t>
  </si>
  <si>
    <t>CUS001912</t>
  </si>
  <si>
    <t>Laksana Ardianto</t>
  </si>
  <si>
    <t>RES000340</t>
  </si>
  <si>
    <t>CUS000519</t>
  </si>
  <si>
    <t>Kiandra Wibowo</t>
  </si>
  <si>
    <t>RES000341</t>
  </si>
  <si>
    <t>Hasna Mahendra</t>
  </si>
  <si>
    <t>RES002089</t>
  </si>
  <si>
    <t>CUS001801</t>
  </si>
  <si>
    <t>Puti Malika Pertiwi</t>
  </si>
  <si>
    <t>RES000343</t>
  </si>
  <si>
    <t>CUS001270</t>
  </si>
  <si>
    <t>Puti Zelaya Rajasa</t>
  </si>
  <si>
    <t>RES000344</t>
  </si>
  <si>
    <t>CUS002299</t>
  </si>
  <si>
    <t>Putri Hartati</t>
  </si>
  <si>
    <t>RES000345</t>
  </si>
  <si>
    <t>CUS000566</t>
  </si>
  <si>
    <t>Mutia Permata</t>
  </si>
  <si>
    <t>RES000346</t>
  </si>
  <si>
    <t>CUS002337</t>
  </si>
  <si>
    <t>Garang Hastuti</t>
  </si>
  <si>
    <t>RES000347</t>
  </si>
  <si>
    <t>CUS000877</t>
  </si>
  <si>
    <t>Harsaya Oktaviani</t>
  </si>
  <si>
    <t>RES000348</t>
  </si>
  <si>
    <t>CUS001890</t>
  </si>
  <si>
    <t>Faizah Napitupulu, S.Kom</t>
  </si>
  <si>
    <t>RES000349</t>
  </si>
  <si>
    <t>CUS002471</t>
  </si>
  <si>
    <t>Syahrini Kuswoyo</t>
  </si>
  <si>
    <t>RES000350</t>
  </si>
  <si>
    <t>CUS002290</t>
  </si>
  <si>
    <t>Janet Prasasta, S.Psi</t>
  </si>
  <si>
    <t>RES000351</t>
  </si>
  <si>
    <t>CUS000133</t>
  </si>
  <si>
    <t>Padma Lazuardi</t>
  </si>
  <si>
    <t>RES000352</t>
  </si>
  <si>
    <t>CUS000008</t>
  </si>
  <si>
    <t>Bella Oktaviani</t>
  </si>
  <si>
    <t>RES000353</t>
  </si>
  <si>
    <t>Jaka Maulana</t>
  </si>
  <si>
    <t>RES000354</t>
  </si>
  <si>
    <t>CUS002662</t>
  </si>
  <si>
    <t>Ida Wasita</t>
  </si>
  <si>
    <t>RES000355</t>
  </si>
  <si>
    <t>CUS001825</t>
  </si>
  <si>
    <t>Hamzah Pradipta</t>
  </si>
  <si>
    <t>RES000356</t>
  </si>
  <si>
    <t>CUS002582</t>
  </si>
  <si>
    <t>Johan Waskita, S.Psi</t>
  </si>
  <si>
    <t>RES004426</t>
  </si>
  <si>
    <t>CUS001394</t>
  </si>
  <si>
    <t>Queen Prakasa, M.TI.</t>
  </si>
  <si>
    <t>RES000358</t>
  </si>
  <si>
    <t>CUS002134</t>
  </si>
  <si>
    <t>KH. Edward Handayani</t>
  </si>
  <si>
    <t>RES000359</t>
  </si>
  <si>
    <t>CUS000960</t>
  </si>
  <si>
    <t>Azalea Wastuti</t>
  </si>
  <si>
    <t>RES000360</t>
  </si>
  <si>
    <t>CUS002341</t>
  </si>
  <si>
    <t>Eva Wijayanti</t>
  </si>
  <si>
    <t>RES000361</t>
  </si>
  <si>
    <t>CUS001067</t>
  </si>
  <si>
    <t>Gada Sihombing, S.IP</t>
  </si>
  <si>
    <t>RES000362</t>
  </si>
  <si>
    <t>CUS001564</t>
  </si>
  <si>
    <t>Yuliana Sihombing</t>
  </si>
  <si>
    <t>RES000363</t>
  </si>
  <si>
    <t>CUS001933</t>
  </si>
  <si>
    <t>Tgk. Yuni Hassanah, S.Pd</t>
  </si>
  <si>
    <t>RES000364</t>
  </si>
  <si>
    <t>CUS002855</t>
  </si>
  <si>
    <t>Sutan Ivan Wibisono</t>
  </si>
  <si>
    <t>RES000365</t>
  </si>
  <si>
    <t>CUS001692</t>
  </si>
  <si>
    <t>Salimah Pratama</t>
  </si>
  <si>
    <t>RES000366</t>
  </si>
  <si>
    <t>CUS002658</t>
  </si>
  <si>
    <t>Bakiono Wastuti</t>
  </si>
  <si>
    <t>RES000367</t>
  </si>
  <si>
    <t>CUS001370</t>
  </si>
  <si>
    <t>Gamanto Mayasari</t>
  </si>
  <si>
    <t>RES000368</t>
  </si>
  <si>
    <t>CUS000494</t>
  </si>
  <si>
    <t>Usyi Widodo</t>
  </si>
  <si>
    <t>RES000369</t>
  </si>
  <si>
    <t>CUS000780</t>
  </si>
  <si>
    <t>Julia Situmorang</t>
  </si>
  <si>
    <t>RES003494</t>
  </si>
  <si>
    <t>CUS000593</t>
  </si>
  <si>
    <t>Maya Kurniawan</t>
  </si>
  <si>
    <t>RES003909</t>
  </si>
  <si>
    <t>CUS002676</t>
  </si>
  <si>
    <t>Ajimin Sudiati</t>
  </si>
  <si>
    <t>RES000372</t>
  </si>
  <si>
    <t>CUS000966</t>
  </si>
  <si>
    <t>Puti Natalia Mardhiyah, M.Kom.</t>
  </si>
  <si>
    <t>RES000373</t>
  </si>
  <si>
    <t>CUS001316</t>
  </si>
  <si>
    <t>RES000374</t>
  </si>
  <si>
    <t>CUS001834</t>
  </si>
  <si>
    <t>Lidya Prabowo</t>
  </si>
  <si>
    <t>RES000375</t>
  </si>
  <si>
    <t>Ganjaran Utami</t>
  </si>
  <si>
    <t>RES000376</t>
  </si>
  <si>
    <t>CUS002733</t>
  </si>
  <si>
    <t>dr. Halima Mandala</t>
  </si>
  <si>
    <t>RES000377</t>
  </si>
  <si>
    <t>Dr. Ami Purwanti, S.T.</t>
  </si>
  <si>
    <t>RES000378</t>
  </si>
  <si>
    <t>drg. Sadina Najmudin, S.I.Kom</t>
  </si>
  <si>
    <t>RES000379</t>
  </si>
  <si>
    <t>CUS001967</t>
  </si>
  <si>
    <t>Saadat Firgantoro</t>
  </si>
  <si>
    <t>RES000380</t>
  </si>
  <si>
    <t>CUS000486</t>
  </si>
  <si>
    <t>Puti Raisa Firgantoro</t>
  </si>
  <si>
    <t>RES000381</t>
  </si>
  <si>
    <t>CUS000830</t>
  </si>
  <si>
    <t>Nova Haryanti, M.Ak</t>
  </si>
  <si>
    <t>RES000382</t>
  </si>
  <si>
    <t>Cakrawangsa Wasita, S.Ked</t>
  </si>
  <si>
    <t>RES000383</t>
  </si>
  <si>
    <t>CUS002150</t>
  </si>
  <si>
    <t>Chelsea Budiyanto</t>
  </si>
  <si>
    <t>RES000384</t>
  </si>
  <si>
    <t>CUS001648</t>
  </si>
  <si>
    <t>Unjani Simbolon</t>
  </si>
  <si>
    <t>RES000385</t>
  </si>
  <si>
    <t>Vino Wijayanti</t>
  </si>
  <si>
    <t>RES000386</t>
  </si>
  <si>
    <t>CUS001132</t>
  </si>
  <si>
    <t>Dr. Aisyah Wibowo</t>
  </si>
  <si>
    <t>RES000387</t>
  </si>
  <si>
    <t>CUS002008</t>
  </si>
  <si>
    <t>Wasis Novitasari</t>
  </si>
  <si>
    <t>RES000388</t>
  </si>
  <si>
    <t>CUS000919</t>
  </si>
  <si>
    <t>Dt. Pangeran Jailani</t>
  </si>
  <si>
    <t>RES000389</t>
  </si>
  <si>
    <t>CUS001571</t>
  </si>
  <si>
    <t>drg. Gilda Prasetya, S.H.</t>
  </si>
  <si>
    <t>RES000390</t>
  </si>
  <si>
    <t>CUS000993</t>
  </si>
  <si>
    <t>Drs. Dalima Hutapea</t>
  </si>
  <si>
    <t>RES000391</t>
  </si>
  <si>
    <t>CUS000522</t>
  </si>
  <si>
    <t>drg. Maya Hasanah, M.Pd</t>
  </si>
  <si>
    <t>RES000392</t>
  </si>
  <si>
    <t>CUS001733</t>
  </si>
  <si>
    <t>Parman Narpati</t>
  </si>
  <si>
    <t>RES000393</t>
  </si>
  <si>
    <t>CUS000601</t>
  </si>
  <si>
    <t>Juli Maheswara</t>
  </si>
  <si>
    <t>RES000394</t>
  </si>
  <si>
    <t>CUS000926</t>
  </si>
  <si>
    <t>Joko Prayoga</t>
  </si>
  <si>
    <t>RES000395</t>
  </si>
  <si>
    <t>CUS001798</t>
  </si>
  <si>
    <t>Rina Mardhiyah, M.Kom.</t>
  </si>
  <si>
    <t>RES000396</t>
  </si>
  <si>
    <t>Atma Rahayu</t>
  </si>
  <si>
    <t>RES000397</t>
  </si>
  <si>
    <t>CUS001158</t>
  </si>
  <si>
    <t>Sabar Sirait</t>
  </si>
  <si>
    <t>RES000398</t>
  </si>
  <si>
    <t>CUS002133</t>
  </si>
  <si>
    <t>Luluh Zulkarnain</t>
  </si>
  <si>
    <t>RES000399</t>
  </si>
  <si>
    <t>CUS001068</t>
  </si>
  <si>
    <t>Mursita Laksmiwati</t>
  </si>
  <si>
    <t>RES000400</t>
  </si>
  <si>
    <t>CUS002833</t>
  </si>
  <si>
    <t>T. Rosman Sinaga</t>
  </si>
  <si>
    <t>RES000401</t>
  </si>
  <si>
    <t>CUS001684</t>
  </si>
  <si>
    <t>Sutan Yahya Setiawan, M.Farm</t>
  </si>
  <si>
    <t>RES000402</t>
  </si>
  <si>
    <t>CUS001151</t>
  </si>
  <si>
    <t>Yance Pertiwi</t>
  </si>
  <si>
    <t>RES000403</t>
  </si>
  <si>
    <t>CUS001429</t>
  </si>
  <si>
    <t>Drs. Victoria Laksita, S.Pt</t>
  </si>
  <si>
    <t>RES000404</t>
  </si>
  <si>
    <t>CUS001211</t>
  </si>
  <si>
    <t>dr. Ajimin Napitupulu, S.E.</t>
  </si>
  <si>
    <t>RES000405</t>
  </si>
  <si>
    <t>CUS001604</t>
  </si>
  <si>
    <t>R.A. Qori Pratiwi</t>
  </si>
  <si>
    <t>RES000406</t>
  </si>
  <si>
    <t>CUS001728</t>
  </si>
  <si>
    <t>Alika Habibi</t>
  </si>
  <si>
    <t>RES000407</t>
  </si>
  <si>
    <t>CUS002044</t>
  </si>
  <si>
    <t>Darijan Kuswandari</t>
  </si>
  <si>
    <t>RES000408</t>
  </si>
  <si>
    <t>CUS001143</t>
  </si>
  <si>
    <t>Fitriani Melani</t>
  </si>
  <si>
    <t>RES000409</t>
  </si>
  <si>
    <t>CUS002302</t>
  </si>
  <si>
    <t>Laksana Namaga</t>
  </si>
  <si>
    <t>RES000410</t>
  </si>
  <si>
    <t>CUS001885</t>
  </si>
  <si>
    <t>drg. Rini Kusumo, S.Psi</t>
  </si>
  <si>
    <t>RES000411</t>
  </si>
  <si>
    <t>Padma Maryadi</t>
  </si>
  <si>
    <t>RES000412</t>
  </si>
  <si>
    <t>CUS000172</t>
  </si>
  <si>
    <t>Hadi Haryanti</t>
  </si>
  <si>
    <t>RES000413</t>
  </si>
  <si>
    <t>CUS001104</t>
  </si>
  <si>
    <t>Asirwanda Kuswandari</t>
  </si>
  <si>
    <t>RES000414</t>
  </si>
  <si>
    <t>CUS001740</t>
  </si>
  <si>
    <t>Endah Oktaviani</t>
  </si>
  <si>
    <t>RES000415</t>
  </si>
  <si>
    <t>CUS000095</t>
  </si>
  <si>
    <t>Ifa Safitri, S.I.Kom</t>
  </si>
  <si>
    <t>RES000416</t>
  </si>
  <si>
    <t>CUS000532</t>
  </si>
  <si>
    <t>Lasmanto Hasanah</t>
  </si>
  <si>
    <t>RES000417</t>
  </si>
  <si>
    <t>CUS002518</t>
  </si>
  <si>
    <t>Dr. Ana Namaga, S.H.</t>
  </si>
  <si>
    <t>RES000418</t>
  </si>
  <si>
    <t>CUS002945</t>
  </si>
  <si>
    <t>R.A. Salsabila Uyainah</t>
  </si>
  <si>
    <t>RES000419</t>
  </si>
  <si>
    <t>CUS000114</t>
  </si>
  <si>
    <t>Zulaikha Prakasa</t>
  </si>
  <si>
    <t>RES000420</t>
  </si>
  <si>
    <t>Tgk. Muhammad Saefullah, M.Farm</t>
  </si>
  <si>
    <t>RES000421</t>
  </si>
  <si>
    <t>CUS000980</t>
  </si>
  <si>
    <t>Zulfa Salahudin</t>
  </si>
  <si>
    <t>RES000422</t>
  </si>
  <si>
    <t>CUS002342</t>
  </si>
  <si>
    <t>Ina Tarihoran</t>
  </si>
  <si>
    <t>RES000423</t>
  </si>
  <si>
    <t>CUS000587</t>
  </si>
  <si>
    <t>Elisa Sinaga</t>
  </si>
  <si>
    <t>RES000424</t>
  </si>
  <si>
    <t>CUS002621</t>
  </si>
  <si>
    <t>drg. Gandewa Gunawan</t>
  </si>
  <si>
    <t>RES000425</t>
  </si>
  <si>
    <t>Kayla Santoso, S.H.</t>
  </si>
  <si>
    <t>RES000426</t>
  </si>
  <si>
    <t>CUS000016</t>
  </si>
  <si>
    <t>RES000427</t>
  </si>
  <si>
    <t>CUS001898</t>
  </si>
  <si>
    <t>Ismail Prabowo</t>
  </si>
  <si>
    <t>RES000428</t>
  </si>
  <si>
    <t>CUS002334</t>
  </si>
  <si>
    <t>Wulan Pradipta, S.Pt</t>
  </si>
  <si>
    <t>RES000429</t>
  </si>
  <si>
    <t>CUS001454</t>
  </si>
  <si>
    <t>Julia Sitorus</t>
  </si>
  <si>
    <t>RES000430</t>
  </si>
  <si>
    <t>CUS000005</t>
  </si>
  <si>
    <t>Jatmiko Aryani</t>
  </si>
  <si>
    <t>RES000431</t>
  </si>
  <si>
    <t>CUS001625</t>
  </si>
  <si>
    <t>Rina Saragih</t>
  </si>
  <si>
    <t>RES000432</t>
  </si>
  <si>
    <t>CUS002145</t>
  </si>
  <si>
    <t>Cinta Wahyudin</t>
  </si>
  <si>
    <t>RES000433</t>
  </si>
  <si>
    <t>CUS002587</t>
  </si>
  <si>
    <t>RES000434</t>
  </si>
  <si>
    <t>Salsabila Prasetyo</t>
  </si>
  <si>
    <t>RES000435</t>
  </si>
  <si>
    <t>CUS002524</t>
  </si>
  <si>
    <t>Alika Mayasari</t>
  </si>
  <si>
    <t>RES000436</t>
  </si>
  <si>
    <t>CUS000750</t>
  </si>
  <si>
    <t>Dt. Hardi Ramadan, S.E.</t>
  </si>
  <si>
    <t>RES000437</t>
  </si>
  <si>
    <t>Maida Astuti</t>
  </si>
  <si>
    <t>RES000438</t>
  </si>
  <si>
    <t>Banara Laksita, S.T.</t>
  </si>
  <si>
    <t>RES001639</t>
  </si>
  <si>
    <t>CUS001385</t>
  </si>
  <si>
    <t>Sarah Mardhiyah</t>
  </si>
  <si>
    <t>RES000440</t>
  </si>
  <si>
    <t>Respati Marbun</t>
  </si>
  <si>
    <t>RES000441</t>
  </si>
  <si>
    <t>CUS001701</t>
  </si>
  <si>
    <t>Asman Waluyo</t>
  </si>
  <si>
    <t>RES000442</t>
  </si>
  <si>
    <t>CUS000227</t>
  </si>
  <si>
    <t>RES000443</t>
  </si>
  <si>
    <t>CUS000967</t>
  </si>
  <si>
    <t>Natalia Prasasta</t>
  </si>
  <si>
    <t>RES000444</t>
  </si>
  <si>
    <t>CUS001833</t>
  </si>
  <si>
    <t>Bagus Wacana, S.E.I</t>
  </si>
  <si>
    <t>RES000445</t>
  </si>
  <si>
    <t>Lalita Rajasa</t>
  </si>
  <si>
    <t>RES000446</t>
  </si>
  <si>
    <t>CUS002941</t>
  </si>
  <si>
    <t>RES000447</t>
  </si>
  <si>
    <t>CUS000807</t>
  </si>
  <si>
    <t>RES000448</t>
  </si>
  <si>
    <t>CUS000444</t>
  </si>
  <si>
    <t>Kamila Nashiruddin</t>
  </si>
  <si>
    <t>RES000449</t>
  </si>
  <si>
    <t>CUS001056</t>
  </si>
  <si>
    <t>drg. Nilam Nashiruddin, S.Pt</t>
  </si>
  <si>
    <t>RES000450</t>
  </si>
  <si>
    <t>CUS000672</t>
  </si>
  <si>
    <t>Ir. Eka Sihotang, M.Kom.</t>
  </si>
  <si>
    <t>RES000451</t>
  </si>
  <si>
    <t>CUS000897</t>
  </si>
  <si>
    <t>Ayu Sihombing</t>
  </si>
  <si>
    <t>RES000452</t>
  </si>
  <si>
    <t>CUS002647</t>
  </si>
  <si>
    <t>Kartika Rahimah</t>
  </si>
  <si>
    <t>RES000453</t>
  </si>
  <si>
    <t>CUS002686</t>
  </si>
  <si>
    <t>Tasdik Hasanah</t>
  </si>
  <si>
    <t>RES000454</t>
  </si>
  <si>
    <t>RES000455</t>
  </si>
  <si>
    <t>CUS002965</t>
  </si>
  <si>
    <t>Bagiya Firmansyah, S.Farm</t>
  </si>
  <si>
    <t>RES000456</t>
  </si>
  <si>
    <t>Dr. Ikin Mandala, S.Psi</t>
  </si>
  <si>
    <t>RES000457</t>
  </si>
  <si>
    <t>CUS001502</t>
  </si>
  <si>
    <t>Sabrina Nababan</t>
  </si>
  <si>
    <t>RES000458</t>
  </si>
  <si>
    <t>CUS001113</t>
  </si>
  <si>
    <t>Natalia Nashiruddin</t>
  </si>
  <si>
    <t>RES000459</t>
  </si>
  <si>
    <t>CUS002967</t>
  </si>
  <si>
    <t>Usyi Usamah</t>
  </si>
  <si>
    <t>RES000460</t>
  </si>
  <si>
    <t>Maryadi Wahyudin</t>
  </si>
  <si>
    <t>RES000461</t>
  </si>
  <si>
    <t>CUS002713</t>
  </si>
  <si>
    <t>Tami Nainggolan, S.T.</t>
  </si>
  <si>
    <t>RES000462</t>
  </si>
  <si>
    <t>CUS000240</t>
  </si>
  <si>
    <t>Puti Melinda Pertiwi</t>
  </si>
  <si>
    <t>RES000463</t>
  </si>
  <si>
    <t>CUS000634</t>
  </si>
  <si>
    <t>Aris Narpati</t>
  </si>
  <si>
    <t>RES000464</t>
  </si>
  <si>
    <t>CUS000739</t>
  </si>
  <si>
    <t>R. Mustika Habibi</t>
  </si>
  <si>
    <t>RES000465</t>
  </si>
  <si>
    <t>CUS002022</t>
  </si>
  <si>
    <t>Drs. Rosman Manullang</t>
  </si>
  <si>
    <t>RES000466</t>
  </si>
  <si>
    <t>CUS000104</t>
  </si>
  <si>
    <t>Dr. Endah Simanjuntak</t>
  </si>
  <si>
    <t>RES000467</t>
  </si>
  <si>
    <t>CUS002170</t>
  </si>
  <si>
    <t>Tgk. Cinta Natsir, S.E.</t>
  </si>
  <si>
    <t>RES000468</t>
  </si>
  <si>
    <t>CUS000872</t>
  </si>
  <si>
    <t>Nasab Samosir</t>
  </si>
  <si>
    <t>RES000469</t>
  </si>
  <si>
    <t>CUS002435</t>
  </si>
  <si>
    <t>drg. Maya Nurdiyanti</t>
  </si>
  <si>
    <t>RES000470</t>
  </si>
  <si>
    <t>CUS000836</t>
  </si>
  <si>
    <t>Ir. Uli Dongoran, S.Gz</t>
  </si>
  <si>
    <t>RES000471</t>
  </si>
  <si>
    <t>CUS000082</t>
  </si>
  <si>
    <t>Drs. Sabrina Hidayanto, S.E.</t>
  </si>
  <si>
    <t>RES000472</t>
  </si>
  <si>
    <t>CUS000309</t>
  </si>
  <si>
    <t>Sutan Daliono Pradana</t>
  </si>
  <si>
    <t>RES000473</t>
  </si>
  <si>
    <t>CUS001883</t>
  </si>
  <si>
    <t>Cakrawangsa Astuti</t>
  </si>
  <si>
    <t>RES000474</t>
  </si>
  <si>
    <t>CUS002164</t>
  </si>
  <si>
    <t>Jarwi Siregar</t>
  </si>
  <si>
    <t>RES000475</t>
  </si>
  <si>
    <t>CUS001448</t>
  </si>
  <si>
    <t>Gatra Lestari</t>
  </si>
  <si>
    <t>RES000476</t>
  </si>
  <si>
    <t>CUS002578</t>
  </si>
  <si>
    <t>Drs. Ega Sudiati</t>
  </si>
  <si>
    <t>RES000477</t>
  </si>
  <si>
    <t>CUS001447</t>
  </si>
  <si>
    <t>Dr. Edison Haryanti</t>
  </si>
  <si>
    <t>RES000478</t>
  </si>
  <si>
    <t>RES000479</t>
  </si>
  <si>
    <t>CUS000035</t>
  </si>
  <si>
    <t>Alika Hutagalung</t>
  </si>
  <si>
    <t>RES000480</t>
  </si>
  <si>
    <t>CUS001149</t>
  </si>
  <si>
    <t>Cornelia Prastuti</t>
  </si>
  <si>
    <t>RES000481</t>
  </si>
  <si>
    <t>CUS001112</t>
  </si>
  <si>
    <t>Gadang Hastuti, M.TI.</t>
  </si>
  <si>
    <t>RES004077</t>
  </si>
  <si>
    <t>Nova Purwanti</t>
  </si>
  <si>
    <t>RES000483</t>
  </si>
  <si>
    <t>CUS000025</t>
  </si>
  <si>
    <t>Cut Vicky Siregar</t>
  </si>
  <si>
    <t>RES000484</t>
  </si>
  <si>
    <t>CUS001331</t>
  </si>
  <si>
    <t>Kezia Laksmiwati</t>
  </si>
  <si>
    <t>RES000485</t>
  </si>
  <si>
    <t>Halima Mulyani</t>
  </si>
  <si>
    <t>RES000486</t>
  </si>
  <si>
    <t>CUS002187</t>
  </si>
  <si>
    <t>Najwa Pudjiastuti</t>
  </si>
  <si>
    <t>RES000487</t>
  </si>
  <si>
    <t>CUS002864</t>
  </si>
  <si>
    <t>Bella Lailasari</t>
  </si>
  <si>
    <t>RES000488</t>
  </si>
  <si>
    <t>CUS000765</t>
  </si>
  <si>
    <t>Farhunnisa Puspasari</t>
  </si>
  <si>
    <t>RES000489</t>
  </si>
  <si>
    <t>CUS001615</t>
  </si>
  <si>
    <t>Puti Wulan Tampubolon</t>
  </si>
  <si>
    <t>RES000490</t>
  </si>
  <si>
    <t>R.A. Endah Simanjuntak, S.Sos</t>
  </si>
  <si>
    <t>RES000491</t>
  </si>
  <si>
    <t>CUS000192</t>
  </si>
  <si>
    <t>Hj. Jessica Dabukke</t>
  </si>
  <si>
    <t>RES000492</t>
  </si>
  <si>
    <t>drg. Paramita Halim</t>
  </si>
  <si>
    <t>RES000493</t>
  </si>
  <si>
    <t>Malik Sirait</t>
  </si>
  <si>
    <t>RES000494</t>
  </si>
  <si>
    <t>Dt. Mustika Waluyo, S.E.I</t>
  </si>
  <si>
    <t>RES000495</t>
  </si>
  <si>
    <t>CUS001723</t>
  </si>
  <si>
    <t>Jayeng Mahendra</t>
  </si>
  <si>
    <t>RES000496</t>
  </si>
  <si>
    <t>CUS001919</t>
  </si>
  <si>
    <t>Lala Hariyah, M.Ak</t>
  </si>
  <si>
    <t>RES000497</t>
  </si>
  <si>
    <t>Hj. Oni Utama</t>
  </si>
  <si>
    <t>RES000498</t>
  </si>
  <si>
    <t>CUS000746</t>
  </si>
  <si>
    <t>Zelaya Uyainah</t>
  </si>
  <si>
    <t>RES000499</t>
  </si>
  <si>
    <t>CUS002498</t>
  </si>
  <si>
    <t>Karsa Prastuti</t>
  </si>
  <si>
    <t>RES000500</t>
  </si>
  <si>
    <t>CUS001601</t>
  </si>
  <si>
    <t>Langgeng Hariyah</t>
  </si>
  <si>
    <t>RES000501</t>
  </si>
  <si>
    <t>CUS000425</t>
  </si>
  <si>
    <t>Gantar Utama</t>
  </si>
  <si>
    <t>RES000502</t>
  </si>
  <si>
    <t>Sutan Yono Hutapea</t>
  </si>
  <si>
    <t>RES000504</t>
  </si>
  <si>
    <t>CUS002318</t>
  </si>
  <si>
    <t>Jarwa Laksita</t>
  </si>
  <si>
    <t>RES000505</t>
  </si>
  <si>
    <t>Ani Waluyo</t>
  </si>
  <si>
    <t>RES000506</t>
  </si>
  <si>
    <t>CUS001990</t>
  </si>
  <si>
    <t>Gatot Zulaika</t>
  </si>
  <si>
    <t>RES003492</t>
  </si>
  <si>
    <t>CUS000515</t>
  </si>
  <si>
    <t>Vero Sihotang</t>
  </si>
  <si>
    <t>RES000508</t>
  </si>
  <si>
    <t>CUS002513</t>
  </si>
  <si>
    <t>Puti Yuni Utama, S.Ked</t>
  </si>
  <si>
    <t>RES000509</t>
  </si>
  <si>
    <t>CUS000127</t>
  </si>
  <si>
    <t>Puti Prabowo</t>
  </si>
  <si>
    <t>RES000510</t>
  </si>
  <si>
    <t>Safina Agustina</t>
  </si>
  <si>
    <t>RES000511</t>
  </si>
  <si>
    <t>CUS001354</t>
  </si>
  <si>
    <t>Clara Mardhiyah</t>
  </si>
  <si>
    <t>RES000512</t>
  </si>
  <si>
    <t>CUS000197</t>
  </si>
  <si>
    <t>Tgk. Ajimat Marpaung</t>
  </si>
  <si>
    <t>RES000513</t>
  </si>
  <si>
    <t>Zelda Prayoga</t>
  </si>
  <si>
    <t>RES000514</t>
  </si>
  <si>
    <t>CUS000509</t>
  </si>
  <si>
    <t>Juli Prayoga</t>
  </si>
  <si>
    <t>RES000515</t>
  </si>
  <si>
    <t>CUS002425</t>
  </si>
  <si>
    <t>Wani Haryanti</t>
  </si>
  <si>
    <t>RES000516</t>
  </si>
  <si>
    <t>CUS001664</t>
  </si>
  <si>
    <t>Ade Waluyo</t>
  </si>
  <si>
    <t>RES000517</t>
  </si>
  <si>
    <t>CUS002210</t>
  </si>
  <si>
    <t>RES000518</t>
  </si>
  <si>
    <t>CUS002359</t>
  </si>
  <si>
    <t>R. Kurnia Mardhiyah, M.Farm</t>
  </si>
  <si>
    <t>RES000519</t>
  </si>
  <si>
    <t>dr. Gaman Hutagalung, S.E.I</t>
  </si>
  <si>
    <t>RES000520</t>
  </si>
  <si>
    <t>CUS000577</t>
  </si>
  <si>
    <t>Dalima Sihotang</t>
  </si>
  <si>
    <t>RES000521</t>
  </si>
  <si>
    <t>CUS000932</t>
  </si>
  <si>
    <t>Fitria Suryono</t>
  </si>
  <si>
    <t>RES000522</t>
  </si>
  <si>
    <t>CUS000961</t>
  </si>
  <si>
    <t>Drs. Karsa Rahimah</t>
  </si>
  <si>
    <t>RES000523</t>
  </si>
  <si>
    <t>CUS002271</t>
  </si>
  <si>
    <t>Galur Latupono</t>
  </si>
  <si>
    <t>RES000524</t>
  </si>
  <si>
    <t>CUS000806</t>
  </si>
  <si>
    <t>Wirda Prasetyo, S.Farm</t>
  </si>
  <si>
    <t>RES000525</t>
  </si>
  <si>
    <t>CUS002918</t>
  </si>
  <si>
    <t>Dodo Nasyidah</t>
  </si>
  <si>
    <t>RES000526</t>
  </si>
  <si>
    <t>CUS002812</t>
  </si>
  <si>
    <t>Wage Winarno, S.I.Kom</t>
  </si>
  <si>
    <t>RES000527</t>
  </si>
  <si>
    <t>CUS001217</t>
  </si>
  <si>
    <t>Mahdi Widodo</t>
  </si>
  <si>
    <t>RES000528</t>
  </si>
  <si>
    <t>CUS001539</t>
  </si>
  <si>
    <t>R. Farhunnisa Latupono, S.Sos</t>
  </si>
  <si>
    <t>RES000529</t>
  </si>
  <si>
    <t>CUS000713</t>
  </si>
  <si>
    <t>Tania Padmasari</t>
  </si>
  <si>
    <t>RES000530</t>
  </si>
  <si>
    <t>CUS002786</t>
  </si>
  <si>
    <t>Padmi Samosir</t>
  </si>
  <si>
    <t>RES000985</t>
  </si>
  <si>
    <t>CUS001073</t>
  </si>
  <si>
    <t>Cut Ilsa Nasyiah, M.TI.</t>
  </si>
  <si>
    <t>RES000532</t>
  </si>
  <si>
    <t>CUS000347</t>
  </si>
  <si>
    <t>Raina Padmasari</t>
  </si>
  <si>
    <t>RES000533</t>
  </si>
  <si>
    <t>CUS002387</t>
  </si>
  <si>
    <t>Agus Pertiwi</t>
  </si>
  <si>
    <t>RES000534</t>
  </si>
  <si>
    <t>CUS000109</t>
  </si>
  <si>
    <t>dr. Laras Palastri, S.Psi</t>
  </si>
  <si>
    <t>RES000535</t>
  </si>
  <si>
    <t>CUS002995</t>
  </si>
  <si>
    <t>drg. Kayun Melani, S.H.</t>
  </si>
  <si>
    <t>RES000536</t>
  </si>
  <si>
    <t>CUS000955</t>
  </si>
  <si>
    <t>Rahayu Nainggolan, M.Kom.</t>
  </si>
  <si>
    <t>RES000537</t>
  </si>
  <si>
    <t>CUS000782</t>
  </si>
  <si>
    <t>Dt. Mulya Yolanda, M.Farm</t>
  </si>
  <si>
    <t>RES000538</t>
  </si>
  <si>
    <t>CUS002533</t>
  </si>
  <si>
    <t>Dr. Bella Palastri, M.Ak</t>
  </si>
  <si>
    <t>RES000539</t>
  </si>
  <si>
    <t>CUS001621</t>
  </si>
  <si>
    <t>Titin Nurdiyanti</t>
  </si>
  <si>
    <t>RES000540</t>
  </si>
  <si>
    <t>Kani Wijaya, M.Ak</t>
  </si>
  <si>
    <t>RES000541</t>
  </si>
  <si>
    <t>CUS001585</t>
  </si>
  <si>
    <t>Drs. Titi Wijayanti, S.Pd</t>
  </si>
  <si>
    <t>RES000542</t>
  </si>
  <si>
    <t>CUS002408</t>
  </si>
  <si>
    <t>Gatra Budiyanto</t>
  </si>
  <si>
    <t>RES000543</t>
  </si>
  <si>
    <t>CUS002794</t>
  </si>
  <si>
    <t>Zulaikha Dongoran</t>
  </si>
  <si>
    <t>RES000544</t>
  </si>
  <si>
    <t>Puti Sakura Winarno, S.E.I</t>
  </si>
  <si>
    <t>RES000545</t>
  </si>
  <si>
    <t>CUS002828</t>
  </si>
  <si>
    <t>Putri Nababan</t>
  </si>
  <si>
    <t>RES000546</t>
  </si>
  <si>
    <t>R.M. Aswani Hastuti</t>
  </si>
  <si>
    <t>RES000547</t>
  </si>
  <si>
    <t>CUS000446</t>
  </si>
  <si>
    <t>Prima Siregar</t>
  </si>
  <si>
    <t>RES000548</t>
  </si>
  <si>
    <t>CUS002321</t>
  </si>
  <si>
    <t>Cahya Mandasari</t>
  </si>
  <si>
    <t>RES000549</t>
  </si>
  <si>
    <t>CUS000043</t>
  </si>
  <si>
    <t>drg. Kenzie Maulana</t>
  </si>
  <si>
    <t>RES000550</t>
  </si>
  <si>
    <t>Pranata Riyanti</t>
  </si>
  <si>
    <t>RES000551</t>
  </si>
  <si>
    <t>CUS002817</t>
  </si>
  <si>
    <t>Dr. Puspa Prakasa, S.Sos</t>
  </si>
  <si>
    <t>RES000552</t>
  </si>
  <si>
    <t>CUS000772</t>
  </si>
  <si>
    <t>Daruna Melani</t>
  </si>
  <si>
    <t>RES000553</t>
  </si>
  <si>
    <t>CUS001235</t>
  </si>
  <si>
    <t>Agnes Pradana</t>
  </si>
  <si>
    <t>RES000554</t>
  </si>
  <si>
    <t>CUS002251</t>
  </si>
  <si>
    <t>R.M. Jarwadi Simanjuntak, S.E.I</t>
  </si>
  <si>
    <t>RES000555</t>
  </si>
  <si>
    <t>CUS002752</t>
  </si>
  <si>
    <t>Balapati Nugroho</t>
  </si>
  <si>
    <t>RES000556</t>
  </si>
  <si>
    <t>CUS002238</t>
  </si>
  <si>
    <t>Jaeman Wibowo</t>
  </si>
  <si>
    <t>RES000557</t>
  </si>
  <si>
    <t>CUS000379</t>
  </si>
  <si>
    <t>Wirda Hutagalung</t>
  </si>
  <si>
    <t>RES000558</t>
  </si>
  <si>
    <t>CUS001939</t>
  </si>
  <si>
    <t>drg. Cakrabirawa Handayani, M.Farm</t>
  </si>
  <si>
    <t>RES000559</t>
  </si>
  <si>
    <t>CUS000185</t>
  </si>
  <si>
    <t>Belinda Januar, M.Pd</t>
  </si>
  <si>
    <t>RES000560</t>
  </si>
  <si>
    <t>CUS000356</t>
  </si>
  <si>
    <t>drg. Yuliana Prasasta</t>
  </si>
  <si>
    <t>RES000561</t>
  </si>
  <si>
    <t>CUS000304</t>
  </si>
  <si>
    <t>Kiandra Putra, M.TI.</t>
  </si>
  <si>
    <t>RES000562</t>
  </si>
  <si>
    <t>CUS000063</t>
  </si>
  <si>
    <t>Hilda Permata</t>
  </si>
  <si>
    <t>RES000563</t>
  </si>
  <si>
    <t>CUS000786</t>
  </si>
  <si>
    <t>Gina Kuswandari, S.H.</t>
  </si>
  <si>
    <t>RES000564</t>
  </si>
  <si>
    <t>CUS001688</t>
  </si>
  <si>
    <t>Drs. Eva Haryanti</t>
  </si>
  <si>
    <t>RES000565</t>
  </si>
  <si>
    <t>Kuncara Sitompul, S.Kom</t>
  </si>
  <si>
    <t>RES000566</t>
  </si>
  <si>
    <t>CUS000888</t>
  </si>
  <si>
    <t>Drs. Hafshah Marbun, M.Pd</t>
  </si>
  <si>
    <t>RES000567</t>
  </si>
  <si>
    <t>CUS001029</t>
  </si>
  <si>
    <t>Unjani Sinaga</t>
  </si>
  <si>
    <t>RES000568</t>
  </si>
  <si>
    <t>CUS000048</t>
  </si>
  <si>
    <t>Prabowo Widodo</t>
  </si>
  <si>
    <t>RES000569</t>
  </si>
  <si>
    <t>Eli Widodo</t>
  </si>
  <si>
    <t>RES000570</t>
  </si>
  <si>
    <t>CUS000414</t>
  </si>
  <si>
    <t>Anom Suwarno</t>
  </si>
  <si>
    <t>RES000571</t>
  </si>
  <si>
    <t>CUS002177</t>
  </si>
  <si>
    <t>Karja Rahayu</t>
  </si>
  <si>
    <t>RES000572</t>
  </si>
  <si>
    <t>CUS000049</t>
  </si>
  <si>
    <t>Tgk. Saiful Hariyah</t>
  </si>
  <si>
    <t>RES000573</t>
  </si>
  <si>
    <t>CUS001512</t>
  </si>
  <si>
    <t>Bagas Oktaviani</t>
  </si>
  <si>
    <t>RES000574</t>
  </si>
  <si>
    <t>R. Sabar Rahmawati, M.Kom.</t>
  </si>
  <si>
    <t>RES000575</t>
  </si>
  <si>
    <t>KH. Kasusra Hasanah, M.Pd</t>
  </si>
  <si>
    <t>RES000576</t>
  </si>
  <si>
    <t>CUS001024</t>
  </si>
  <si>
    <t>Cinthia Putra</t>
  </si>
  <si>
    <t>RES000577</t>
  </si>
  <si>
    <t>CUS002861</t>
  </si>
  <si>
    <t>R.M. Galih Saptono, M.M.</t>
  </si>
  <si>
    <t>RES000578</t>
  </si>
  <si>
    <t>Cinta Marbun</t>
  </si>
  <si>
    <t>RES000579</t>
  </si>
  <si>
    <t>CUS002886</t>
  </si>
  <si>
    <t>T. Najib Haryanto</t>
  </si>
  <si>
    <t>RES000580</t>
  </si>
  <si>
    <t>CUS000631</t>
  </si>
  <si>
    <t>T. Niyaga Hartati, M.Ak</t>
  </si>
  <si>
    <t>RES000581</t>
  </si>
  <si>
    <t>CUS001238</t>
  </si>
  <si>
    <t>Irma Sirait</t>
  </si>
  <si>
    <t>RES000582</t>
  </si>
  <si>
    <t>CUS000327</t>
  </si>
  <si>
    <t>Natalia Dongoran</t>
  </si>
  <si>
    <t>RES000583</t>
  </si>
  <si>
    <t>CUS001033</t>
  </si>
  <si>
    <t>Alika Rahimah</t>
  </si>
  <si>
    <t>RES000584</t>
  </si>
  <si>
    <t>CUS000550</t>
  </si>
  <si>
    <t>Prayitna Tarihoran</t>
  </si>
  <si>
    <t>RES000585</t>
  </si>
  <si>
    <t>Lalita Laksmiwati</t>
  </si>
  <si>
    <t>RES000586</t>
  </si>
  <si>
    <t>CUS001137</t>
  </si>
  <si>
    <t>R. Cakrawangsa Hutapea</t>
  </si>
  <si>
    <t>RES000587</t>
  </si>
  <si>
    <t>CUS002678</t>
  </si>
  <si>
    <t>Darimin Mandala</t>
  </si>
  <si>
    <t>RES000588</t>
  </si>
  <si>
    <t>CUS002028</t>
  </si>
  <si>
    <t>Kamila Widiastuti</t>
  </si>
  <si>
    <t>RES000589</t>
  </si>
  <si>
    <t>Kamila Wijaya</t>
  </si>
  <si>
    <t>RES000590</t>
  </si>
  <si>
    <t>CUS000449</t>
  </si>
  <si>
    <t>Diana Dabukke</t>
  </si>
  <si>
    <t>RES000591</t>
  </si>
  <si>
    <t>Adika Pratama</t>
  </si>
  <si>
    <t>RES000592</t>
  </si>
  <si>
    <t>CUS001843</t>
  </si>
  <si>
    <t>Diana Damanik, S.Farm</t>
  </si>
  <si>
    <t>RES000593</t>
  </si>
  <si>
    <t>CUS002703</t>
  </si>
  <si>
    <t>Cengkir Sinaga</t>
  </si>
  <si>
    <t>RES000594</t>
  </si>
  <si>
    <t>CUS000628</t>
  </si>
  <si>
    <t>Pranawa Yulianti</t>
  </si>
  <si>
    <t>RES000683</t>
  </si>
  <si>
    <t>CUS002023</t>
  </si>
  <si>
    <t>Samiah Saptono, S.Gz</t>
  </si>
  <si>
    <t>RES000596</t>
  </si>
  <si>
    <t>CUS000939</t>
  </si>
  <si>
    <t>Tri Santoso, S.E.I</t>
  </si>
  <si>
    <t>RES000597</t>
  </si>
  <si>
    <t>CUS000773</t>
  </si>
  <si>
    <t>Iriana Namaga</t>
  </si>
  <si>
    <t>RES000598</t>
  </si>
  <si>
    <t>CUS000295</t>
  </si>
  <si>
    <t>KH. Galiono Tarihoran</t>
  </si>
  <si>
    <t>RES000599</t>
  </si>
  <si>
    <t>CUS000430</t>
  </si>
  <si>
    <t>Ir. Vanya Hassanah, S.E.I</t>
  </si>
  <si>
    <t>RES000600</t>
  </si>
  <si>
    <t>CUS001242</t>
  </si>
  <si>
    <t>Banawi Suwarno, M.Farm</t>
  </si>
  <si>
    <t>RES000601</t>
  </si>
  <si>
    <t>CUS001796</t>
  </si>
  <si>
    <t>Oliva Puspita</t>
  </si>
  <si>
    <t>RES000602</t>
  </si>
  <si>
    <t>CUS000625</t>
  </si>
  <si>
    <t>Prima Latupono</t>
  </si>
  <si>
    <t>RES000603</t>
  </si>
  <si>
    <t>CUS000329</t>
  </si>
  <si>
    <t>Victoria Wahyuni, S.E.I</t>
  </si>
  <si>
    <t>RES000604</t>
  </si>
  <si>
    <t>CUS002601</t>
  </si>
  <si>
    <t>Amelia Nababan</t>
  </si>
  <si>
    <t>RES000605</t>
  </si>
  <si>
    <t>CUS001071</t>
  </si>
  <si>
    <t>Danang Laksita, S.Gz</t>
  </si>
  <si>
    <t>RES000606</t>
  </si>
  <si>
    <t>CUS000410</t>
  </si>
  <si>
    <t>RES000607</t>
  </si>
  <si>
    <t>CUS000475</t>
  </si>
  <si>
    <t>Dt. Koko Nababan, S.Pt</t>
  </si>
  <si>
    <t>RES000608</t>
  </si>
  <si>
    <t>CUS000569</t>
  </si>
  <si>
    <t>Julia Pratiwi</t>
  </si>
  <si>
    <t>RES000609</t>
  </si>
  <si>
    <t>Mila Prasetya</t>
  </si>
  <si>
    <t>RES000610</t>
  </si>
  <si>
    <t>Mursita Permadi</t>
  </si>
  <si>
    <t>RES000611</t>
  </si>
  <si>
    <t>CUS001337</t>
  </si>
  <si>
    <t>Yusuf Yuniar</t>
  </si>
  <si>
    <t>RES000612</t>
  </si>
  <si>
    <t>CUS002414</t>
  </si>
  <si>
    <t>Makuta Halim, S.E.I</t>
  </si>
  <si>
    <t>RES000613</t>
  </si>
  <si>
    <t>CUS002131</t>
  </si>
  <si>
    <t>Ir. Legawa Sinaga, S.Sos</t>
  </si>
  <si>
    <t>RES000614</t>
  </si>
  <si>
    <t>CUS002104</t>
  </si>
  <si>
    <t>Gina Waluyo</t>
  </si>
  <si>
    <t>RES000615</t>
  </si>
  <si>
    <t>CUS001574</t>
  </si>
  <si>
    <t>Puti Yuliana Anggraini, M.Kom.</t>
  </si>
  <si>
    <t>RES000616</t>
  </si>
  <si>
    <t>CUS000189</t>
  </si>
  <si>
    <t>Nova Sudiati</t>
  </si>
  <si>
    <t>RES000617</t>
  </si>
  <si>
    <t>CUS001499</t>
  </si>
  <si>
    <t>Ella Sudiati, S.IP</t>
  </si>
  <si>
    <t>RES000618</t>
  </si>
  <si>
    <t>CUS001237</t>
  </si>
  <si>
    <t>RES000619</t>
  </si>
  <si>
    <t>CUS000319</t>
  </si>
  <si>
    <t>Maimunah Puspita, S.Pd</t>
  </si>
  <si>
    <t>RES000620</t>
  </si>
  <si>
    <t>CUS002629</t>
  </si>
  <si>
    <t>Daliman Purwanti</t>
  </si>
  <si>
    <t>RES000621</t>
  </si>
  <si>
    <t>CUS001892</t>
  </si>
  <si>
    <t>Violet Maheswara</t>
  </si>
  <si>
    <t>RES000622</t>
  </si>
  <si>
    <t>RES000623</t>
  </si>
  <si>
    <t>Kayun Prabowo, S.Ked</t>
  </si>
  <si>
    <t>RES000624</t>
  </si>
  <si>
    <t>CUS001677</t>
  </si>
  <si>
    <t>dr. Cindy Pudjiastuti</t>
  </si>
  <si>
    <t>RES000625</t>
  </si>
  <si>
    <t>CUS001223</t>
  </si>
  <si>
    <t>Ika Wibowo</t>
  </si>
  <si>
    <t>RES000626</t>
  </si>
  <si>
    <t>CUS000575</t>
  </si>
  <si>
    <t>Najwa Farida, S.Sos</t>
  </si>
  <si>
    <t>RES000627</t>
  </si>
  <si>
    <t>Tgk. Maria Latupono</t>
  </si>
  <si>
    <t>RES000628</t>
  </si>
  <si>
    <t>CUS002285</t>
  </si>
  <si>
    <t>Wahyu Prasetya</t>
  </si>
  <si>
    <t>RES000629</t>
  </si>
  <si>
    <t>CUS001788</t>
  </si>
  <si>
    <t>drg. Bakianto Nugroho</t>
  </si>
  <si>
    <t>RES000630</t>
  </si>
  <si>
    <t>CUS001603</t>
  </si>
  <si>
    <t>Zahra Hastuti</t>
  </si>
  <si>
    <t>RES000631</t>
  </si>
  <si>
    <t>Lasmono Yuliarti</t>
  </si>
  <si>
    <t>RES000632</t>
  </si>
  <si>
    <t>CUS000604</t>
  </si>
  <si>
    <t>RES000633</t>
  </si>
  <si>
    <t>CUS001613</t>
  </si>
  <si>
    <t>Hasim Sinaga</t>
  </si>
  <si>
    <t>RES000634</t>
  </si>
  <si>
    <t>CUS002377</t>
  </si>
  <si>
    <t>Olga Andriani</t>
  </si>
  <si>
    <t>RES000635</t>
  </si>
  <si>
    <t>CUS000502</t>
  </si>
  <si>
    <t>Danu Suwarno</t>
  </si>
  <si>
    <t>RES000636</t>
  </si>
  <si>
    <t>Ani Santoso</t>
  </si>
  <si>
    <t>RES000637</t>
  </si>
  <si>
    <t>CUS001566</t>
  </si>
  <si>
    <t>Yani Gunarto</t>
  </si>
  <si>
    <t>RES000638</t>
  </si>
  <si>
    <t>CUS000277</t>
  </si>
  <si>
    <t>Umi Winarsih, S.Ked</t>
  </si>
  <si>
    <t>RES000639</t>
  </si>
  <si>
    <t>CUS002149</t>
  </si>
  <si>
    <t>Azalea Astuti</t>
  </si>
  <si>
    <t>RES000640</t>
  </si>
  <si>
    <t>CUS000615</t>
  </si>
  <si>
    <t>Icha Januar</t>
  </si>
  <si>
    <t>RES000641</t>
  </si>
  <si>
    <t>Eli Kuswoyo</t>
  </si>
  <si>
    <t>RES000642</t>
  </si>
  <si>
    <t>CUS001202</t>
  </si>
  <si>
    <t>Karen Tampubolon, S.Ked</t>
  </si>
  <si>
    <t>RES000643</t>
  </si>
  <si>
    <t>CUS000428</t>
  </si>
  <si>
    <t>H. Jasmani Budiyanto, M.Pd</t>
  </si>
  <si>
    <t>RES000644</t>
  </si>
  <si>
    <t>CUS001262</t>
  </si>
  <si>
    <t>Jayadi Rahmawati, M.Farm</t>
  </si>
  <si>
    <t>RES000645</t>
  </si>
  <si>
    <t>CUS001426</t>
  </si>
  <si>
    <t>Siti Aryani</t>
  </si>
  <si>
    <t>RES000646</t>
  </si>
  <si>
    <t>CUS002904</t>
  </si>
  <si>
    <t>RES000647</t>
  </si>
  <si>
    <t>CUS002858</t>
  </si>
  <si>
    <t>Galuh Handayani</t>
  </si>
  <si>
    <t>RES000648</t>
  </si>
  <si>
    <t>CUS002642</t>
  </si>
  <si>
    <t>Gangsar Lazuardi, M.TI.</t>
  </si>
  <si>
    <t>RES000649</t>
  </si>
  <si>
    <t>CUS002924</t>
  </si>
  <si>
    <t>Caraka Yulianti, S.Pt</t>
  </si>
  <si>
    <t>RES000650</t>
  </si>
  <si>
    <t>Elma Samosir</t>
  </si>
  <si>
    <t>RES000651</t>
  </si>
  <si>
    <t>CUS002237</t>
  </si>
  <si>
    <t>Aslijan Mulyani</t>
  </si>
  <si>
    <t>RES000652</t>
  </si>
  <si>
    <t>CUS001851</t>
  </si>
  <si>
    <t>Estiawan Laksita, S.Farm</t>
  </si>
  <si>
    <t>RES000653</t>
  </si>
  <si>
    <t>CUS001199</t>
  </si>
  <si>
    <t>dr. Uli Mansur</t>
  </si>
  <si>
    <t>RES000654</t>
  </si>
  <si>
    <t>CUS000911</t>
  </si>
  <si>
    <t>Gina Ramadan, S.T.</t>
  </si>
  <si>
    <t>RES000655</t>
  </si>
  <si>
    <t>CUS000536</t>
  </si>
  <si>
    <t>Martani Rajasa</t>
  </si>
  <si>
    <t>RES000656</t>
  </si>
  <si>
    <t>Anastasia Novitasari</t>
  </si>
  <si>
    <t>RES000657</t>
  </si>
  <si>
    <t>CUS002501</t>
  </si>
  <si>
    <t>Nova Saptono, S.Sos</t>
  </si>
  <si>
    <t>RES000658</t>
  </si>
  <si>
    <t>drg. Bahuwarna Maryadi</t>
  </si>
  <si>
    <t>RES000659</t>
  </si>
  <si>
    <t>CUS001872</t>
  </si>
  <si>
    <t>Raharja Purnawati</t>
  </si>
  <si>
    <t>RES000660</t>
  </si>
  <si>
    <t>CUS002731</t>
  </si>
  <si>
    <t>Drs. Gamani Lazuardi</t>
  </si>
  <si>
    <t>RES000661</t>
  </si>
  <si>
    <t>CUS001292</t>
  </si>
  <si>
    <t>Gadang Prasetya</t>
  </si>
  <si>
    <t>RES000662</t>
  </si>
  <si>
    <t>CUS000567</t>
  </si>
  <si>
    <t>Jabal Halimah, S.Pt</t>
  </si>
  <si>
    <t>RES000663</t>
  </si>
  <si>
    <t>CUS000062</t>
  </si>
  <si>
    <t>Elisa Mahendra</t>
  </si>
  <si>
    <t>RES000664</t>
  </si>
  <si>
    <t>CUS001906</t>
  </si>
  <si>
    <t>Rahmi Prabowo</t>
  </si>
  <si>
    <t>RES000665</t>
  </si>
  <si>
    <t>dr. Cawuk Narpati, S.H.</t>
  </si>
  <si>
    <t>RES000666</t>
  </si>
  <si>
    <t>CUS001371</t>
  </si>
  <si>
    <t>Ganjaran Rahmawati</t>
  </si>
  <si>
    <t>RES000667</t>
  </si>
  <si>
    <t>Nova Kuswoyo</t>
  </si>
  <si>
    <t>RES000668</t>
  </si>
  <si>
    <t>CUS000669</t>
  </si>
  <si>
    <t>Yoga Firgantoro</t>
  </si>
  <si>
    <t>RES000669</t>
  </si>
  <si>
    <t>CUS001144</t>
  </si>
  <si>
    <t>Jayadi Hidayanto</t>
  </si>
  <si>
    <t>RES000670</t>
  </si>
  <si>
    <t>CUS001140</t>
  </si>
  <si>
    <t>Ira Napitupulu</t>
  </si>
  <si>
    <t>RES000671</t>
  </si>
  <si>
    <t>CUS001338</t>
  </si>
  <si>
    <t>Hairyanto Astuti</t>
  </si>
  <si>
    <t>RES000672</t>
  </si>
  <si>
    <t>CUS000469</t>
  </si>
  <si>
    <t>Olivia Wasita</t>
  </si>
  <si>
    <t>RES000673</t>
  </si>
  <si>
    <t>CUS001011</t>
  </si>
  <si>
    <t>RES000674</t>
  </si>
  <si>
    <t>CUS002704</t>
  </si>
  <si>
    <t>Cinthia Ardianto</t>
  </si>
  <si>
    <t>RES000675</t>
  </si>
  <si>
    <t>CUS002253</t>
  </si>
  <si>
    <t>Ir. Heryanto Manullang, S.Kom</t>
  </si>
  <si>
    <t>RES000676</t>
  </si>
  <si>
    <t>CUS000903</t>
  </si>
  <si>
    <t>Asman Halim</t>
  </si>
  <si>
    <t>RES000677</t>
  </si>
  <si>
    <t>CUS001449</t>
  </si>
  <si>
    <t>Iriana Yulianti, S.E.</t>
  </si>
  <si>
    <t>RES000678</t>
  </si>
  <si>
    <t>Usman Tarihoran</t>
  </si>
  <si>
    <t>RES000679</t>
  </si>
  <si>
    <t>CUS002107</t>
  </si>
  <si>
    <t>Rizki Mahendra</t>
  </si>
  <si>
    <t>RES000680</t>
  </si>
  <si>
    <t>CUS002011</t>
  </si>
  <si>
    <t>Ulva Mardhiyah</t>
  </si>
  <si>
    <t>RES000681</t>
  </si>
  <si>
    <t>Gangsar Simbolon</t>
  </si>
  <si>
    <t>RES000682</t>
  </si>
  <si>
    <t>Cut Sakura Sinaga, S.E.</t>
  </si>
  <si>
    <t>RES000684</t>
  </si>
  <si>
    <t>CUS002603</t>
  </si>
  <si>
    <t>Purwanto Mangunsong</t>
  </si>
  <si>
    <t>RES000685</t>
  </si>
  <si>
    <t>CUS002483</t>
  </si>
  <si>
    <t>Paulin Wahyuni</t>
  </si>
  <si>
    <t>RES000686</t>
  </si>
  <si>
    <t>CUS002868</t>
  </si>
  <si>
    <t>Hilda Nainggolan</t>
  </si>
  <si>
    <t>RES000687</t>
  </si>
  <si>
    <t>CUS002661</t>
  </si>
  <si>
    <t>Raden Haryanto</t>
  </si>
  <si>
    <t>RES000688</t>
  </si>
  <si>
    <t>CUS001764</t>
  </si>
  <si>
    <t>Rahmat Yulianti</t>
  </si>
  <si>
    <t>RES000689</t>
  </si>
  <si>
    <t>CUS001224</t>
  </si>
  <si>
    <t>R. Jarwadi Namaga</t>
  </si>
  <si>
    <t>RES000690</t>
  </si>
  <si>
    <t>CUS001934</t>
  </si>
  <si>
    <t>Victoria Hidayanto</t>
  </si>
  <si>
    <t>RES000691</t>
  </si>
  <si>
    <t>CUS001853</t>
  </si>
  <si>
    <t>Jelita Pratiwi</t>
  </si>
  <si>
    <t>RES000692</t>
  </si>
  <si>
    <t>CUS002747</t>
  </si>
  <si>
    <t>Tgk. Almira Hidayat</t>
  </si>
  <si>
    <t>RES000693</t>
  </si>
  <si>
    <t>KH. Dasa Pranowo</t>
  </si>
  <si>
    <t>RES000694</t>
  </si>
  <si>
    <t>CUS002714</t>
  </si>
  <si>
    <t>drg. Farah Haryanto</t>
  </si>
  <si>
    <t>RES000695</t>
  </si>
  <si>
    <t>CUS000225</t>
  </si>
  <si>
    <t>T. Dalimin Mustofa</t>
  </si>
  <si>
    <t>RES000696</t>
  </si>
  <si>
    <t>CUS000186</t>
  </si>
  <si>
    <t>Cakrawala Kurniawan</t>
  </si>
  <si>
    <t>RES000697</t>
  </si>
  <si>
    <t>Azalea Nuraini, M.Kom.</t>
  </si>
  <si>
    <t>RES000698</t>
  </si>
  <si>
    <t>CUS002881</t>
  </si>
  <si>
    <t>Tgk. Puput Pratama, S.Sos</t>
  </si>
  <si>
    <t>RES000699</t>
  </si>
  <si>
    <t>CUS001197</t>
  </si>
  <si>
    <t>Eli Anggraini</t>
  </si>
  <si>
    <t>RES000700</t>
  </si>
  <si>
    <t>CUS000012</t>
  </si>
  <si>
    <t>Dadi Suartini</t>
  </si>
  <si>
    <t>RES000701</t>
  </si>
  <si>
    <t>CUS000058</t>
  </si>
  <si>
    <t>Tira Kurniawan</t>
  </si>
  <si>
    <t>RES000702</t>
  </si>
  <si>
    <t>Maida Wahyuni</t>
  </si>
  <si>
    <t>RES000703</t>
  </si>
  <si>
    <t>CUS002082</t>
  </si>
  <si>
    <t>Tgk. Gandi Maryati</t>
  </si>
  <si>
    <t>RES000704</t>
  </si>
  <si>
    <t>RES000705</t>
  </si>
  <si>
    <t>CUS002087</t>
  </si>
  <si>
    <t>Warji Lazuardi, M.Kom.</t>
  </si>
  <si>
    <t>RES000706</t>
  </si>
  <si>
    <t>CUS002952</t>
  </si>
  <si>
    <t>Cornelia Permadi, S.T.</t>
  </si>
  <si>
    <t>RES000707</t>
  </si>
  <si>
    <t>CUS000626</t>
  </si>
  <si>
    <t>Prayitna Hutapea</t>
  </si>
  <si>
    <t>RES000708</t>
  </si>
  <si>
    <t>Maryanto Hutagalung</t>
  </si>
  <si>
    <t>RES000709</t>
  </si>
  <si>
    <t>CUS001287</t>
  </si>
  <si>
    <t>Raharja Dongoran</t>
  </si>
  <si>
    <t>RES000710</t>
  </si>
  <si>
    <t>CUS002549</t>
  </si>
  <si>
    <t>Gasti Gunarto</t>
  </si>
  <si>
    <t>RES000711</t>
  </si>
  <si>
    <t>CUS002514</t>
  </si>
  <si>
    <t>Rahman Aryani</t>
  </si>
  <si>
    <t>RES000712</t>
  </si>
  <si>
    <t>Teguh Fujiati</t>
  </si>
  <si>
    <t>RES000713</t>
  </si>
  <si>
    <t>CUS002062</t>
  </si>
  <si>
    <t>Zelda Sirait</t>
  </si>
  <si>
    <t>RES000714</t>
  </si>
  <si>
    <t>CUS001473</t>
  </si>
  <si>
    <t>R.A. Humaira Agustina</t>
  </si>
  <si>
    <t>RES000715</t>
  </si>
  <si>
    <t>CUS000650</t>
  </si>
  <si>
    <t>Uda Usada</t>
  </si>
  <si>
    <t>RES000716</t>
  </si>
  <si>
    <t>Kuncara Rahmawati</t>
  </si>
  <si>
    <t>RES000717</t>
  </si>
  <si>
    <t>CUS001811</t>
  </si>
  <si>
    <t>Titin Natsir</t>
  </si>
  <si>
    <t>RES000718</t>
  </si>
  <si>
    <t>CUS001234</t>
  </si>
  <si>
    <t>dr. Lasmono Samosir</t>
  </si>
  <si>
    <t>RES000719</t>
  </si>
  <si>
    <t>Maria Saptono</t>
  </si>
  <si>
    <t>RES000720</t>
  </si>
  <si>
    <t>CUS002522</t>
  </si>
  <si>
    <t>Fathonah Siregar</t>
  </si>
  <si>
    <t>RES000721</t>
  </si>
  <si>
    <t>Mutia Dongoran</t>
  </si>
  <si>
    <t>RES000722</t>
  </si>
  <si>
    <t>Kemal Kusumo</t>
  </si>
  <si>
    <t>RES000723</t>
  </si>
  <si>
    <t>CUS002802</t>
  </si>
  <si>
    <t>Yunita Hassanah</t>
  </si>
  <si>
    <t>RES000725</t>
  </si>
  <si>
    <t>CUS000220</t>
  </si>
  <si>
    <t>R. Zahra Rajasa</t>
  </si>
  <si>
    <t>RES000726</t>
  </si>
  <si>
    <t>drg. Kania Fujiati</t>
  </si>
  <si>
    <t>RES000727</t>
  </si>
  <si>
    <t>CUS002551</t>
  </si>
  <si>
    <t>Ratih Uwais</t>
  </si>
  <si>
    <t>RES000728</t>
  </si>
  <si>
    <t>dr. Estiawan Wibowo</t>
  </si>
  <si>
    <t>RES000729</t>
  </si>
  <si>
    <t>CUS000697</t>
  </si>
  <si>
    <t>dr. Latif Mulyani</t>
  </si>
  <si>
    <t>RES000730</t>
  </si>
  <si>
    <t>CUS001841</t>
  </si>
  <si>
    <t>Johan Kusmawati</t>
  </si>
  <si>
    <t>RES000731</t>
  </si>
  <si>
    <t>CUS002168</t>
  </si>
  <si>
    <t>Umar Pangestu</t>
  </si>
  <si>
    <t>RES000732</t>
  </si>
  <si>
    <t>CUS002052</t>
  </si>
  <si>
    <t>R.M. Caturangga Hassanah</t>
  </si>
  <si>
    <t>RES000733</t>
  </si>
  <si>
    <t>Ir. Carla Prabowo</t>
  </si>
  <si>
    <t>RES000734</t>
  </si>
  <si>
    <t>Bahuwarna Dongoran</t>
  </si>
  <si>
    <t>RES000735</t>
  </si>
  <si>
    <t>CUS000511</t>
  </si>
  <si>
    <t>RES000736</t>
  </si>
  <si>
    <t>CUS002705</t>
  </si>
  <si>
    <t>Elisa Gunarto</t>
  </si>
  <si>
    <t>RES000737</t>
  </si>
  <si>
    <t>CUS002800</t>
  </si>
  <si>
    <t>Jabal Santoso</t>
  </si>
  <si>
    <t>RES000738</t>
  </si>
  <si>
    <t>CUS000667</t>
  </si>
  <si>
    <t>Chandra Sihombing, M.Kom.</t>
  </si>
  <si>
    <t>RES000739</t>
  </si>
  <si>
    <t>CUS001689</t>
  </si>
  <si>
    <t>Capa Najmudin, S.Pd</t>
  </si>
  <si>
    <t>RES000740</t>
  </si>
  <si>
    <t>CUS001569</t>
  </si>
  <si>
    <t>Galuh Wijaya</t>
  </si>
  <si>
    <t>RES000741</t>
  </si>
  <si>
    <t>CUS002077</t>
  </si>
  <si>
    <t>Edison Pangestu</t>
  </si>
  <si>
    <t>RES000742</t>
  </si>
  <si>
    <t>CUS002664</t>
  </si>
  <si>
    <t>Zulfa Santoso</t>
  </si>
  <si>
    <t>RES000743</t>
  </si>
  <si>
    <t>CUS000637</t>
  </si>
  <si>
    <t>Gambira Prasasta</t>
  </si>
  <si>
    <t>RES000744</t>
  </si>
  <si>
    <t>CUS002380</t>
  </si>
  <si>
    <t>Hj. Paris Winarsih, S.IP</t>
  </si>
  <si>
    <t>RES000745</t>
  </si>
  <si>
    <t>CUS001367</t>
  </si>
  <si>
    <t>Sutan Virman Saefullah, S.Pt</t>
  </si>
  <si>
    <t>RES000746</t>
  </si>
  <si>
    <t>CUS001894</t>
  </si>
  <si>
    <t>Vera Hidayat</t>
  </si>
  <si>
    <t>RES000747</t>
  </si>
  <si>
    <t>CUS000113</t>
  </si>
  <si>
    <t>Eluh Marbun</t>
  </si>
  <si>
    <t>RES000748</t>
  </si>
  <si>
    <t>CUS000708</t>
  </si>
  <si>
    <t>Murti Mahendra, S.IP</t>
  </si>
  <si>
    <t>RES000749</t>
  </si>
  <si>
    <t>Pardi Wibisono, S.Psi</t>
  </si>
  <si>
    <t>RES000750</t>
  </si>
  <si>
    <t>CUS002972</t>
  </si>
  <si>
    <t>Najib Wulandari</t>
  </si>
  <si>
    <t>RES000751</t>
  </si>
  <si>
    <t>CUS001317</t>
  </si>
  <si>
    <t>Nadia Uyainah</t>
  </si>
  <si>
    <t>RES000752</t>
  </si>
  <si>
    <t>CUS001691</t>
  </si>
  <si>
    <t>Asmuni Napitupulu</t>
  </si>
  <si>
    <t>RES000753</t>
  </si>
  <si>
    <t>CUS000022</t>
  </si>
  <si>
    <t>Unjani Mandala</t>
  </si>
  <si>
    <t>RES000754</t>
  </si>
  <si>
    <t>CUS001423</t>
  </si>
  <si>
    <t>Sarah Wulandari</t>
  </si>
  <si>
    <t>RES000755</t>
  </si>
  <si>
    <t>Raisa Nugroho</t>
  </si>
  <si>
    <t>RES000756</t>
  </si>
  <si>
    <t>CUS000666</t>
  </si>
  <si>
    <t>R.A. Natalia Wahyuni, S.IP</t>
  </si>
  <si>
    <t>RES000757</t>
  </si>
  <si>
    <t>CUS002562</t>
  </si>
  <si>
    <t>Hj. Mala Kusmawati, S.T.</t>
  </si>
  <si>
    <t>RES000758</t>
  </si>
  <si>
    <t>CUS002308</t>
  </si>
  <si>
    <t>Baktiono Suartini</t>
  </si>
  <si>
    <t>RES000759</t>
  </si>
  <si>
    <t>Paulin Hutagalung</t>
  </si>
  <si>
    <t>RES000760</t>
  </si>
  <si>
    <t>CUS002695</t>
  </si>
  <si>
    <t>Asirwanda Lailasari, S.Pt</t>
  </si>
  <si>
    <t>RES000761</t>
  </si>
  <si>
    <t>R.M. Upik Zulkarnain</t>
  </si>
  <si>
    <t>RES000762</t>
  </si>
  <si>
    <t>CUS002876</t>
  </si>
  <si>
    <t>Sakura Suryatmi</t>
  </si>
  <si>
    <t>RES000763</t>
  </si>
  <si>
    <t>CUS001868</t>
  </si>
  <si>
    <t>R. Novi Prasasta</t>
  </si>
  <si>
    <t>RES000764</t>
  </si>
  <si>
    <t>Hadi Wibowo</t>
  </si>
  <si>
    <t>RES000765</t>
  </si>
  <si>
    <t>CUS001253</t>
  </si>
  <si>
    <t>R. Indra Mustofa</t>
  </si>
  <si>
    <t>RES000766</t>
  </si>
  <si>
    <t>CUS000162</t>
  </si>
  <si>
    <t>Ir. Caraka Yuniar, S.H.</t>
  </si>
  <si>
    <t>RES000767</t>
  </si>
  <si>
    <t>CUS001540</t>
  </si>
  <si>
    <t>Harjasa Nababan</t>
  </si>
  <si>
    <t>RES000768</t>
  </si>
  <si>
    <t>CUS000243</t>
  </si>
  <si>
    <t>Cici Saputra</t>
  </si>
  <si>
    <t>RES000769</t>
  </si>
  <si>
    <t>CUS002116</t>
  </si>
  <si>
    <t>Hj. Padmi Padmasari, S.Pd</t>
  </si>
  <si>
    <t>RES000770</t>
  </si>
  <si>
    <t>CUS000997</t>
  </si>
  <si>
    <t>Labuh Widiastuti</t>
  </si>
  <si>
    <t>RES000771</t>
  </si>
  <si>
    <t>Baktiadi Utami</t>
  </si>
  <si>
    <t>RES000772</t>
  </si>
  <si>
    <t>CUS000409</t>
  </si>
  <si>
    <t>Cahyanto Sudiati</t>
  </si>
  <si>
    <t>RES000773</t>
  </si>
  <si>
    <t>CUS001027</t>
  </si>
  <si>
    <t>drg. Teddy Napitupulu</t>
  </si>
  <si>
    <t>RES000774</t>
  </si>
  <si>
    <t>CUS000906</t>
  </si>
  <si>
    <t>Kala Santoso</t>
  </si>
  <si>
    <t>RES000775</t>
  </si>
  <si>
    <t>CUS001763</t>
  </si>
  <si>
    <t>Umi Nuraini</t>
  </si>
  <si>
    <t>RES000776</t>
  </si>
  <si>
    <t>CUS001141</t>
  </si>
  <si>
    <t>Victoria Andriani, M.Farm</t>
  </si>
  <si>
    <t>RES000777</t>
  </si>
  <si>
    <t>CUS000700</t>
  </si>
  <si>
    <t>Nadine Wibowo</t>
  </si>
  <si>
    <t>RES000778</t>
  </si>
  <si>
    <t>CUS000423</t>
  </si>
  <si>
    <t>RES000779</t>
  </si>
  <si>
    <t>dr. Pia Wibisono, S.I.Kom</t>
  </si>
  <si>
    <t>RES000780</t>
  </si>
  <si>
    <t>CUS001533</t>
  </si>
  <si>
    <t>dr. Aswani Widiastuti, M.M.</t>
  </si>
  <si>
    <t>RES000781</t>
  </si>
  <si>
    <t>CUS001446</t>
  </si>
  <si>
    <t>Ulva Widodo</t>
  </si>
  <si>
    <t>RES000782</t>
  </si>
  <si>
    <t>CUS001074</t>
  </si>
  <si>
    <t>Ratna Andriani</t>
  </si>
  <si>
    <t>RES000783</t>
  </si>
  <si>
    <t>CUS002770</t>
  </si>
  <si>
    <t>Mursita Kusmawati, S.Kom</t>
  </si>
  <si>
    <t>RES000784</t>
  </si>
  <si>
    <t>CUS000426</t>
  </si>
  <si>
    <t>Hj. Maimunah Marbun</t>
  </si>
  <si>
    <t>RES000785</t>
  </si>
  <si>
    <t>Tina Rahmawati, S.Gz</t>
  </si>
  <si>
    <t>RES000786</t>
  </si>
  <si>
    <t>CUS002353</t>
  </si>
  <si>
    <t>Dodo Najmudin</t>
  </si>
  <si>
    <t>RES000787</t>
  </si>
  <si>
    <t>CUS001676</t>
  </si>
  <si>
    <t>Hj. Eva Haryanto, S.Sos</t>
  </si>
  <si>
    <t>RES000788</t>
  </si>
  <si>
    <t>CUS002612</t>
  </si>
  <si>
    <t>Tgk. Gaiman Wulandari, S.Sos</t>
  </si>
  <si>
    <t>RES000789</t>
  </si>
  <si>
    <t>CUS000755</t>
  </si>
  <si>
    <t>Tgk. Garda Usada, S.Pt</t>
  </si>
  <si>
    <t>RES000790</t>
  </si>
  <si>
    <t>CUS001398</t>
  </si>
  <si>
    <t>Titin Prasasta</t>
  </si>
  <si>
    <t>RES000791</t>
  </si>
  <si>
    <t>CUS000792</t>
  </si>
  <si>
    <t>Genta Kusumo</t>
  </si>
  <si>
    <t>RES000792</t>
  </si>
  <si>
    <t>CUS002018</t>
  </si>
  <si>
    <t>R. Gina Pratiwi, S.IP</t>
  </si>
  <si>
    <t>RES000793</t>
  </si>
  <si>
    <t>CUS000084</t>
  </si>
  <si>
    <t>Candrakanta Sitompul</t>
  </si>
  <si>
    <t>RES000794</t>
  </si>
  <si>
    <t>CUS000902</t>
  </si>
  <si>
    <t>Surya Hariyah</t>
  </si>
  <si>
    <t>RES000795</t>
  </si>
  <si>
    <t>CUS000504</t>
  </si>
  <si>
    <t>Tantri Saputra, M.Ak</t>
  </si>
  <si>
    <t>RES000796</t>
  </si>
  <si>
    <t>Adikara Pradipta</t>
  </si>
  <si>
    <t>RES000797</t>
  </si>
  <si>
    <t>CUS000208</t>
  </si>
  <si>
    <t>Jarwi Permata</t>
  </si>
  <si>
    <t>RES000798</t>
  </si>
  <si>
    <t>CUS002288</t>
  </si>
  <si>
    <t>Elon Wahyudin</t>
  </si>
  <si>
    <t>RES000799</t>
  </si>
  <si>
    <t>CUS001057</t>
  </si>
  <si>
    <t>RES000800</t>
  </si>
  <si>
    <t>R.M. Rizki Salahudin</t>
  </si>
  <si>
    <t>RES000801</t>
  </si>
  <si>
    <t>dr. Rika Natsir, S.Ked</t>
  </si>
  <si>
    <t>RES000802</t>
  </si>
  <si>
    <t>CUS002763</t>
  </si>
  <si>
    <t>Juli Kuswandari</t>
  </si>
  <si>
    <t>RES000803</t>
  </si>
  <si>
    <t>CUS002487</t>
  </si>
  <si>
    <t>Kuncara Laksmiwati</t>
  </si>
  <si>
    <t>RES000804</t>
  </si>
  <si>
    <t>Hardana Pudjiastuti</t>
  </si>
  <si>
    <t>RES000805</t>
  </si>
  <si>
    <t>CUS002424</t>
  </si>
  <si>
    <t>Dt. Purwa Nashiruddin</t>
  </si>
  <si>
    <t>RES000806</t>
  </si>
  <si>
    <t>CUS002195</t>
  </si>
  <si>
    <t>Vivi Nashiruddin, S.E.I</t>
  </si>
  <si>
    <t>RES001421</t>
  </si>
  <si>
    <t>CUS002782</t>
  </si>
  <si>
    <t>R.M. Ibrani Farida</t>
  </si>
  <si>
    <t>RES000808</t>
  </si>
  <si>
    <t>CUS002431</t>
  </si>
  <si>
    <t>Bella Widiastuti, S.Sos</t>
  </si>
  <si>
    <t>RES000809</t>
  </si>
  <si>
    <t>CUS000439</t>
  </si>
  <si>
    <t>Humaira Pertiwi, M.M.</t>
  </si>
  <si>
    <t>RES000810</t>
  </si>
  <si>
    <t>CUS000190</t>
  </si>
  <si>
    <t>drg. Akarsana Wijaya, M.Farm</t>
  </si>
  <si>
    <t>RES000811</t>
  </si>
  <si>
    <t>CUS002453</t>
  </si>
  <si>
    <t>Sutan Wardaya Widodo, S.I.Kom</t>
  </si>
  <si>
    <t>RES000812</t>
  </si>
  <si>
    <t>CUS000943</t>
  </si>
  <si>
    <t>drg. Prakosa Manullang</t>
  </si>
  <si>
    <t>RES000813</t>
  </si>
  <si>
    <t>CUS001981</t>
  </si>
  <si>
    <t>Daniswara Yulianti, M.Pd</t>
  </si>
  <si>
    <t>RES000814</t>
  </si>
  <si>
    <t>CUS001804</t>
  </si>
  <si>
    <t>Ika Adriansyah</t>
  </si>
  <si>
    <t>RES000815</t>
  </si>
  <si>
    <t>CUS000514</t>
  </si>
  <si>
    <t>KH. Unggul Prasetya, M.Pd</t>
  </si>
  <si>
    <t>RES000816</t>
  </si>
  <si>
    <t>RES000817</t>
  </si>
  <si>
    <t>CUS002831</t>
  </si>
  <si>
    <t>Faizah Rahayu</t>
  </si>
  <si>
    <t>RES000818</t>
  </si>
  <si>
    <t>CUS001400</t>
  </si>
  <si>
    <t>Drs. Melinda Hidayat</t>
  </si>
  <si>
    <t>RES000819</t>
  </si>
  <si>
    <t>H. Kayun Farida</t>
  </si>
  <si>
    <t>RES000820</t>
  </si>
  <si>
    <t>CUS000825</t>
  </si>
  <si>
    <t>Shakila Usamah</t>
  </si>
  <si>
    <t>RES000821</t>
  </si>
  <si>
    <t>CUS001288</t>
  </si>
  <si>
    <t>Unjani Yuniar</t>
  </si>
  <si>
    <t>RES000822</t>
  </si>
  <si>
    <t>CUS002778</t>
  </si>
  <si>
    <t>RES000823</t>
  </si>
  <si>
    <t>Rangga Hariyah, S.Ked</t>
  </si>
  <si>
    <t>RES000824</t>
  </si>
  <si>
    <t>CUS002609</t>
  </si>
  <si>
    <t>Ratih Sihotang, M.Farm</t>
  </si>
  <si>
    <t>RES000825</t>
  </si>
  <si>
    <t>CUS001279</t>
  </si>
  <si>
    <t>Saiful Wijayanti</t>
  </si>
  <si>
    <t>RES000826</t>
  </si>
  <si>
    <t>CUS001893</t>
  </si>
  <si>
    <t>Tgk. Silvia Habibi, S.E.</t>
  </si>
  <si>
    <t>RES000827</t>
  </si>
  <si>
    <t>CUS000351</t>
  </si>
  <si>
    <t>Jono Najmudin</t>
  </si>
  <si>
    <t>RES000828</t>
  </si>
  <si>
    <t>CUS000795</t>
  </si>
  <si>
    <t>Lukita Nasyidah</t>
  </si>
  <si>
    <t>RES000829</t>
  </si>
  <si>
    <t>CUS002029</t>
  </si>
  <si>
    <t>Samiah Pangestu</t>
  </si>
  <si>
    <t>RES000830</t>
  </si>
  <si>
    <t>Kania Nuraini</t>
  </si>
  <si>
    <t>RES000831</t>
  </si>
  <si>
    <t>CUS002437</t>
  </si>
  <si>
    <t>Taufik Permata</t>
  </si>
  <si>
    <t>RES000832</t>
  </si>
  <si>
    <t>CUS000213</t>
  </si>
  <si>
    <t>H. Raditya Lailasari, M.Pd</t>
  </si>
  <si>
    <t>RES000833</t>
  </si>
  <si>
    <t>CUS001924</t>
  </si>
  <si>
    <t>drg. Cici Sihombing</t>
  </si>
  <si>
    <t>RES000834</t>
  </si>
  <si>
    <t>CUS000416</t>
  </si>
  <si>
    <t>Paris Andriani</t>
  </si>
  <si>
    <t>RES000835</t>
  </si>
  <si>
    <t>CUS000155</t>
  </si>
  <si>
    <t>Mitra Hutasoit, S.H.</t>
  </si>
  <si>
    <t>RES000836</t>
  </si>
  <si>
    <t>CUS002885</t>
  </si>
  <si>
    <t>Dr. Lintang Gunarto</t>
  </si>
  <si>
    <t>RES000837</t>
  </si>
  <si>
    <t>CUS001784</t>
  </si>
  <si>
    <t>Mala Hassanah</t>
  </si>
  <si>
    <t>RES000838</t>
  </si>
  <si>
    <t>CUS000138</t>
  </si>
  <si>
    <t>drg. Wirda Budiyanto</t>
  </si>
  <si>
    <t>RES000839</t>
  </si>
  <si>
    <t>CUS000257</t>
  </si>
  <si>
    <t>Wardaya Handayani</t>
  </si>
  <si>
    <t>RES000840</t>
  </si>
  <si>
    <t>CUS002908</t>
  </si>
  <si>
    <t>Bakidin Wastuti</t>
  </si>
  <si>
    <t>RES000841</t>
  </si>
  <si>
    <t>CUS001783</t>
  </si>
  <si>
    <t>dr. Warsita Simanjuntak</t>
  </si>
  <si>
    <t>RES000842</t>
  </si>
  <si>
    <t>CUS001214</t>
  </si>
  <si>
    <t>Drs. Kambali Oktaviani, S.I.Kom</t>
  </si>
  <si>
    <t>RES000843</t>
  </si>
  <si>
    <t>CUS000440</t>
  </si>
  <si>
    <t>Aisyah Nugroho</t>
  </si>
  <si>
    <t>RES000844</t>
  </si>
  <si>
    <t>CUS002246</t>
  </si>
  <si>
    <t>Jumadi Yuniar</t>
  </si>
  <si>
    <t>RES000845</t>
  </si>
  <si>
    <t>CUS002565</t>
  </si>
  <si>
    <t>Warji Tamba</t>
  </si>
  <si>
    <t>RES000846</t>
  </si>
  <si>
    <t>CUS000633</t>
  </si>
  <si>
    <t>Ir. Ade Uyainah</t>
  </si>
  <si>
    <t>RES000847</t>
  </si>
  <si>
    <t>CUS001415</t>
  </si>
  <si>
    <t>RES000848</t>
  </si>
  <si>
    <t>CUS000052</t>
  </si>
  <si>
    <t>KH. Ilyas Zulkarnain</t>
  </si>
  <si>
    <t>RES000849</t>
  </si>
  <si>
    <t>CUS000244</t>
  </si>
  <si>
    <t>Olga Wibowo</t>
  </si>
  <si>
    <t>RES000850</t>
  </si>
  <si>
    <t>CUS002998</t>
  </si>
  <si>
    <t>Cinta Hassanah</t>
  </si>
  <si>
    <t>RES000851</t>
  </si>
  <si>
    <t>CUS001399</t>
  </si>
  <si>
    <t>Gawati Pangestu, S.Ked</t>
  </si>
  <si>
    <t>RES000852</t>
  </si>
  <si>
    <t>CUS001417</t>
  </si>
  <si>
    <t>Betania Manullang</t>
  </si>
  <si>
    <t>RES000853</t>
  </si>
  <si>
    <t>CUS000294</t>
  </si>
  <si>
    <t>Shakila Hidayat</t>
  </si>
  <si>
    <t>RES000854</t>
  </si>
  <si>
    <t>CUS000442</t>
  </si>
  <si>
    <t>Hamima Mahendra, S.E.</t>
  </si>
  <si>
    <t>RES000855</t>
  </si>
  <si>
    <t>CUS002307</t>
  </si>
  <si>
    <t>Darmana Uwais</t>
  </si>
  <si>
    <t>RES000856</t>
  </si>
  <si>
    <t>Tgk. Chandra Manullang</t>
  </si>
  <si>
    <t>RES000857</t>
  </si>
  <si>
    <t>CUS002887</t>
  </si>
  <si>
    <t>RES000858</t>
  </si>
  <si>
    <t>CUS000657</t>
  </si>
  <si>
    <t>Hj. Suci Puspasari, S.E.I</t>
  </si>
  <si>
    <t>RES000859</t>
  </si>
  <si>
    <t>CUS000971</t>
  </si>
  <si>
    <t>Anggabaya Marpaung</t>
  </si>
  <si>
    <t>RES000860</t>
  </si>
  <si>
    <t>CUS001291</t>
  </si>
  <si>
    <t>Olivia Prasetya, S.T.</t>
  </si>
  <si>
    <t>RES000861</t>
  </si>
  <si>
    <t>CUS000805</t>
  </si>
  <si>
    <t>R.A. Ida Kusumo</t>
  </si>
  <si>
    <t>RES000862</t>
  </si>
  <si>
    <t>CUS002122</t>
  </si>
  <si>
    <t>RES000863</t>
  </si>
  <si>
    <t>CUS000214</t>
  </si>
  <si>
    <t>Shakila Sinaga, S.E.I</t>
  </si>
  <si>
    <t>RES000864</t>
  </si>
  <si>
    <t>CUS000202</t>
  </si>
  <si>
    <t>RES000865</t>
  </si>
  <si>
    <t>Mila Puspasari</t>
  </si>
  <si>
    <t>RES000866</t>
  </si>
  <si>
    <t>Luis Wahyuni</t>
  </si>
  <si>
    <t>RES000867</t>
  </si>
  <si>
    <t>Artawan Wulandari, S.Ked</t>
  </si>
  <si>
    <t>RES000868</t>
  </si>
  <si>
    <t>CUS001850</t>
  </si>
  <si>
    <t>R. Anastasia Anggriawan, S.Psi</t>
  </si>
  <si>
    <t>RES000869</t>
  </si>
  <si>
    <t>CUS002537</t>
  </si>
  <si>
    <t>Raden Anggriawan</t>
  </si>
  <si>
    <t>RES000870</t>
  </si>
  <si>
    <t>CUS000521</t>
  </si>
  <si>
    <t>Drs. Sadina Puspasari</t>
  </si>
  <si>
    <t>RES000871</t>
  </si>
  <si>
    <t>CUS000982</t>
  </si>
  <si>
    <t>R.M. Cahyanto Wulandari</t>
  </si>
  <si>
    <t>RES000872</t>
  </si>
  <si>
    <t>CUS002701</t>
  </si>
  <si>
    <t>Omar Anggriawan</t>
  </si>
  <si>
    <t>RES000873</t>
  </si>
  <si>
    <t>CUS000867</t>
  </si>
  <si>
    <t>Drs. Wage Lazuardi, M.Ak</t>
  </si>
  <si>
    <t>RES000874</t>
  </si>
  <si>
    <t>CUS002542</t>
  </si>
  <si>
    <t>R.M. Harjasa Mandala, S.I.Kom</t>
  </si>
  <si>
    <t>RES000875</t>
  </si>
  <si>
    <t>CUS002927</t>
  </si>
  <si>
    <t>Taswir Hidayat</t>
  </si>
  <si>
    <t>RES000876</t>
  </si>
  <si>
    <t>CUS000941</t>
  </si>
  <si>
    <t>Galar Winarno</t>
  </si>
  <si>
    <t>RES000877</t>
  </si>
  <si>
    <t>Nyana Anggraini</t>
  </si>
  <si>
    <t>RES000878</t>
  </si>
  <si>
    <t>CUS001228</t>
  </si>
  <si>
    <t>Jessica Saragih</t>
  </si>
  <si>
    <t>RES000879</t>
  </si>
  <si>
    <t>CUS000873</t>
  </si>
  <si>
    <t>Ulva Samosir</t>
  </si>
  <si>
    <t>RES000880</t>
  </si>
  <si>
    <t>CUS001350</t>
  </si>
  <si>
    <t>Dr. Pangestu Marpaung, M.Kom.</t>
  </si>
  <si>
    <t>RES000881</t>
  </si>
  <si>
    <t>CUS001259</t>
  </si>
  <si>
    <t>Paramita Anggriawan, S.T.</t>
  </si>
  <si>
    <t>RES000882</t>
  </si>
  <si>
    <t>CUS002791</t>
  </si>
  <si>
    <t>Drs. Vera Astuti</t>
  </si>
  <si>
    <t>RES000883</t>
  </si>
  <si>
    <t>Emin Putra</t>
  </si>
  <si>
    <t>RES000884</t>
  </si>
  <si>
    <t>CUS000520</t>
  </si>
  <si>
    <t>Kenzie Siregar</t>
  </si>
  <si>
    <t>RES000885</t>
  </si>
  <si>
    <t>R. Prasetyo Mandasari</t>
  </si>
  <si>
    <t>RES000886</t>
  </si>
  <si>
    <t>CUS001840</t>
  </si>
  <si>
    <t>Chandra Mansur</t>
  </si>
  <si>
    <t>RES000887</t>
  </si>
  <si>
    <t>CUS002738</t>
  </si>
  <si>
    <t>Dr. Mustika Iswahyudi, M.TI.</t>
  </si>
  <si>
    <t>RES000888</t>
  </si>
  <si>
    <t>CUS001260</t>
  </si>
  <si>
    <t>Padmi Sitompul</t>
  </si>
  <si>
    <t>RES000889</t>
  </si>
  <si>
    <t>CUS000848</t>
  </si>
  <si>
    <t>Tomi Kusmawati</t>
  </si>
  <si>
    <t>RES000890</t>
  </si>
  <si>
    <t>CUS001462</t>
  </si>
  <si>
    <t>Paulin Wastuti</t>
  </si>
  <si>
    <t>RES000891</t>
  </si>
  <si>
    <t>CUS001388</t>
  </si>
  <si>
    <t>Fitria Pudjiastuti, S.Pt</t>
  </si>
  <si>
    <t>RES000892</t>
  </si>
  <si>
    <t>Hj. Puti Waskita, S.H.</t>
  </si>
  <si>
    <t>RES000893</t>
  </si>
  <si>
    <t>CUS001700</t>
  </si>
  <si>
    <t>H. Darijan Ardianto</t>
  </si>
  <si>
    <t>RES000894</t>
  </si>
  <si>
    <t>CUS002928</t>
  </si>
  <si>
    <t>Omar Zulkarnain</t>
  </si>
  <si>
    <t>RES000895</t>
  </si>
  <si>
    <t>Dagel Marbun</t>
  </si>
  <si>
    <t>RES000896</t>
  </si>
  <si>
    <t>Queen Laksmiwati</t>
  </si>
  <si>
    <t>RES000897</t>
  </si>
  <si>
    <t>CUS002727</t>
  </si>
  <si>
    <t>Rachel Irawan</t>
  </si>
  <si>
    <t>RES000898</t>
  </si>
  <si>
    <t>CUS001741</t>
  </si>
  <si>
    <t>Sutan Nasrullah Damanik</t>
  </si>
  <si>
    <t>RES000899</t>
  </si>
  <si>
    <t>CUS001793</t>
  </si>
  <si>
    <t>Halima Hartati</t>
  </si>
  <si>
    <t>RES000900</t>
  </si>
  <si>
    <t>CUS000704</t>
  </si>
  <si>
    <t>Dr. Banara Andriani</t>
  </si>
  <si>
    <t>RES000901</t>
  </si>
  <si>
    <t>Icha Samosir, M.Kom.</t>
  </si>
  <si>
    <t>RES000902</t>
  </si>
  <si>
    <t>CUS002878</t>
  </si>
  <si>
    <t>Hj. Nabila Dongoran</t>
  </si>
  <si>
    <t>RES000903</t>
  </si>
  <si>
    <t>Irma Setiawan</t>
  </si>
  <si>
    <t>RES000904</t>
  </si>
  <si>
    <t>Adhiarja Pudjiastuti</t>
  </si>
  <si>
    <t>RES003855</t>
  </si>
  <si>
    <t>CUS000749</t>
  </si>
  <si>
    <t>Paulin Siregar</t>
  </si>
  <si>
    <t>RES000906</t>
  </si>
  <si>
    <t>CUS001988</t>
  </si>
  <si>
    <t>R.M. Darimin Laksmiwati</t>
  </si>
  <si>
    <t>RES000907</t>
  </si>
  <si>
    <t>CUS002516</t>
  </si>
  <si>
    <t>Mulya Wasita</t>
  </si>
  <si>
    <t>RES000908</t>
  </si>
  <si>
    <t>CUS001000</t>
  </si>
  <si>
    <t>Halima Mustofa</t>
  </si>
  <si>
    <t>RES000909</t>
  </si>
  <si>
    <t>Jinawi Firgantoro, S.E.I</t>
  </si>
  <si>
    <t>RES000910</t>
  </si>
  <si>
    <t>KH. Hartaka Oktaviani, M.Pd</t>
  </si>
  <si>
    <t>RES000911</t>
  </si>
  <si>
    <t>CUS001256</t>
  </si>
  <si>
    <t>Warji Lazuardi</t>
  </si>
  <si>
    <t>RES000912</t>
  </si>
  <si>
    <t>CUS000246</t>
  </si>
  <si>
    <t>Slamet Prasasta</t>
  </si>
  <si>
    <t>RES000913</t>
  </si>
  <si>
    <t>CUS001453</t>
  </si>
  <si>
    <t>Najib Wibisono</t>
  </si>
  <si>
    <t>RES000914</t>
  </si>
  <si>
    <t>CUS001298</t>
  </si>
  <si>
    <t>Wirda Samosir, S.Farm</t>
  </si>
  <si>
    <t>RES000915</t>
  </si>
  <si>
    <t>CUS001681</t>
  </si>
  <si>
    <t>Ratna Farida, S.E.I</t>
  </si>
  <si>
    <t>RES000916</t>
  </si>
  <si>
    <t>CUS001381</t>
  </si>
  <si>
    <t>Restu Hasanah</t>
  </si>
  <si>
    <t>RES000917</t>
  </si>
  <si>
    <t>Bahuwarna Wibowo, M.M.</t>
  </si>
  <si>
    <t>RES000918</t>
  </si>
  <si>
    <t>CUS002574</t>
  </si>
  <si>
    <t>Harja Nasyidah</t>
  </si>
  <si>
    <t>RES000919</t>
  </si>
  <si>
    <t>CUS000572</t>
  </si>
  <si>
    <t>RES000920</t>
  </si>
  <si>
    <t>Usyi Nasyiah</t>
  </si>
  <si>
    <t>RES000921</t>
  </si>
  <si>
    <t>CUS002818</t>
  </si>
  <si>
    <t>Praba Dongoran</t>
  </si>
  <si>
    <t>RES000922</t>
  </si>
  <si>
    <t>Bella Haryanti</t>
  </si>
  <si>
    <t>RES000923</t>
  </si>
  <si>
    <t>CUS002101</t>
  </si>
  <si>
    <t>Cornelia Maulana</t>
  </si>
  <si>
    <t>RES000924</t>
  </si>
  <si>
    <t>CUS002892</t>
  </si>
  <si>
    <t>Karimah Pranowo</t>
  </si>
  <si>
    <t>RES000925</t>
  </si>
  <si>
    <t>CUS002020</t>
  </si>
  <si>
    <t>Ir. Najib Najmudin</t>
  </si>
  <si>
    <t>RES000926</t>
  </si>
  <si>
    <t>CUS002331</t>
  </si>
  <si>
    <t>Septi Sitorus</t>
  </si>
  <si>
    <t>RES000927</t>
  </si>
  <si>
    <t>CUS001325</t>
  </si>
  <si>
    <t>Drs. Karimah Agustina, S.Kom</t>
  </si>
  <si>
    <t>RES000928</t>
  </si>
  <si>
    <t>CUS000564</t>
  </si>
  <si>
    <t>Wani Pangestu</t>
  </si>
  <si>
    <t>RES000929</t>
  </si>
  <si>
    <t>CUS000801</t>
  </si>
  <si>
    <t>Gasti Santoso</t>
  </si>
  <si>
    <t>RES000930</t>
  </si>
  <si>
    <t>CUS000032</t>
  </si>
  <si>
    <t>Candra Wibisono, S.I.Kom</t>
  </si>
  <si>
    <t>RES000931</t>
  </si>
  <si>
    <t>CUS000732</t>
  </si>
  <si>
    <t>Wasis Andriani</t>
  </si>
  <si>
    <t>RES000932</t>
  </si>
  <si>
    <t>CUS002311</t>
  </si>
  <si>
    <t>Sabar Usada</t>
  </si>
  <si>
    <t>RES000933</t>
  </si>
  <si>
    <t>Cut Shakila Ramadan, S.Pd</t>
  </si>
  <si>
    <t>RES000934</t>
  </si>
  <si>
    <t>CUS002451</t>
  </si>
  <si>
    <t>Sadina Hutagalung</t>
  </si>
  <si>
    <t>RES000935</t>
  </si>
  <si>
    <t>CUS002789</t>
  </si>
  <si>
    <t>Siti Hardiansyah, S.T.</t>
  </si>
  <si>
    <t>RES000936</t>
  </si>
  <si>
    <t>CUS000142</t>
  </si>
  <si>
    <t>KH. Dariati Suryono, S.E.I</t>
  </si>
  <si>
    <t>RES000937</t>
  </si>
  <si>
    <t>CUS001781</t>
  </si>
  <si>
    <t>Ulya Habibi</t>
  </si>
  <si>
    <t>RES000938</t>
  </si>
  <si>
    <t>CUS000561</t>
  </si>
  <si>
    <t>Zelaya Dabukke, S.Farm</t>
  </si>
  <si>
    <t>RES000939</t>
  </si>
  <si>
    <t>CUS000946</t>
  </si>
  <si>
    <t>drg. Akarsana Oktaviani, M.M.</t>
  </si>
  <si>
    <t>RES000940</t>
  </si>
  <si>
    <t>CUS001761</t>
  </si>
  <si>
    <t>Darsirah Mansur, M.M.</t>
  </si>
  <si>
    <t>RES000941</t>
  </si>
  <si>
    <t>Luwes Yolanda</t>
  </si>
  <si>
    <t>RES000942</t>
  </si>
  <si>
    <t>CUS000111</t>
  </si>
  <si>
    <t>Lintang Agustina</t>
  </si>
  <si>
    <t>RES000943</t>
  </si>
  <si>
    <t>CUS000407</t>
  </si>
  <si>
    <t>Suci Permadi</t>
  </si>
  <si>
    <t>RES000944</t>
  </si>
  <si>
    <t>CUS000377</t>
  </si>
  <si>
    <t>Zulaikha Wasita</t>
  </si>
  <si>
    <t>RES000945</t>
  </si>
  <si>
    <t>CUS002844</t>
  </si>
  <si>
    <t>Usyi Lestari</t>
  </si>
  <si>
    <t>RES000946</t>
  </si>
  <si>
    <t>Jais Hasanah, S.Sos</t>
  </si>
  <si>
    <t>RES000947</t>
  </si>
  <si>
    <t>CUS001616</t>
  </si>
  <si>
    <t>R.M. Dimaz Wahyuni, S.Sos</t>
  </si>
  <si>
    <t>RES000948</t>
  </si>
  <si>
    <t>CUS000148</t>
  </si>
  <si>
    <t>Genta Purnawati</t>
  </si>
  <si>
    <t>RES000949</t>
  </si>
  <si>
    <t>CUS000661</t>
  </si>
  <si>
    <t>RES000950</t>
  </si>
  <si>
    <t>Anastasia Saefullah</t>
  </si>
  <si>
    <t>RES000951</t>
  </si>
  <si>
    <t>Asmuni Permata</t>
  </si>
  <si>
    <t>RES000952</t>
  </si>
  <si>
    <t>CUS000286</t>
  </si>
  <si>
    <t>Erik Maryati</t>
  </si>
  <si>
    <t>RES000953</t>
  </si>
  <si>
    <t>CUS000542</t>
  </si>
  <si>
    <t>Kiandra Hasanah</t>
  </si>
  <si>
    <t>RES000954</t>
  </si>
  <si>
    <t>CUS000998</t>
  </si>
  <si>
    <t>Gangsar Nasyidah</t>
  </si>
  <si>
    <t>RES000955</t>
  </si>
  <si>
    <t>CUS002160</t>
  </si>
  <si>
    <t>Vino Prastuti</t>
  </si>
  <si>
    <t>RES000956</t>
  </si>
  <si>
    <t>Mursinin Santoso</t>
  </si>
  <si>
    <t>RES000957</t>
  </si>
  <si>
    <t>CUS000103</t>
  </si>
  <si>
    <t>Ade Dongoran</t>
  </si>
  <si>
    <t>RES000958</t>
  </si>
  <si>
    <t>CUS000471</t>
  </si>
  <si>
    <t>Lili Hastuti</t>
  </si>
  <si>
    <t>RES000959</t>
  </si>
  <si>
    <t>Kayun Haryanto, S.T.</t>
  </si>
  <si>
    <t>RES000960</t>
  </si>
  <si>
    <t>CUS000754</t>
  </si>
  <si>
    <t>Drs. Bambang Haryanti, M.Farm</t>
  </si>
  <si>
    <t>RES000961</t>
  </si>
  <si>
    <t>Almira Manullang, S.Psi</t>
  </si>
  <si>
    <t>RES000962</t>
  </si>
  <si>
    <t>Tgk. Ganda Hidayanto</t>
  </si>
  <si>
    <t>RES000963</t>
  </si>
  <si>
    <t>CUS002561</t>
  </si>
  <si>
    <t>Galih Pradipta</t>
  </si>
  <si>
    <t>RES000964</t>
  </si>
  <si>
    <t>CUS001376</t>
  </si>
  <si>
    <t>Paris Mansur</t>
  </si>
  <si>
    <t>RES000965</t>
  </si>
  <si>
    <t>CUS000734</t>
  </si>
  <si>
    <t>Dariati Kuswandari, M.Ak</t>
  </si>
  <si>
    <t>RES000966</t>
  </si>
  <si>
    <t>CUS000124</t>
  </si>
  <si>
    <t>Kacung Aryani</t>
  </si>
  <si>
    <t>RES000967</t>
  </si>
  <si>
    <t>CUS000510</t>
  </si>
  <si>
    <t>Warsa Laksmiwati</t>
  </si>
  <si>
    <t>RES000968</t>
  </si>
  <si>
    <t>CUS002400</t>
  </si>
  <si>
    <t>Wage Yuliarti</t>
  </si>
  <si>
    <t>RES000969</t>
  </si>
  <si>
    <t>CUS001173</t>
  </si>
  <si>
    <t>Hasim Gunawan</t>
  </si>
  <si>
    <t>RES000970</t>
  </si>
  <si>
    <t>CUS000659</t>
  </si>
  <si>
    <t>Naradi Aryani</t>
  </si>
  <si>
    <t>RES000971</t>
  </si>
  <si>
    <t>CUS001162</t>
  </si>
  <si>
    <t>Zalindra Hidayanto</t>
  </si>
  <si>
    <t>RES000972</t>
  </si>
  <si>
    <t>CUS002775</t>
  </si>
  <si>
    <t>Nurul Puspasari</t>
  </si>
  <si>
    <t>RES000973</t>
  </si>
  <si>
    <t>CUS000706</t>
  </si>
  <si>
    <t>Sabar Gunarto, S.Gz</t>
  </si>
  <si>
    <t>RES000974</t>
  </si>
  <si>
    <t>CUS002126</t>
  </si>
  <si>
    <t>Ajimin Wibowo</t>
  </si>
  <si>
    <t>RES000975</t>
  </si>
  <si>
    <t>CUS000725</t>
  </si>
  <si>
    <t>Gasti Permata</t>
  </si>
  <si>
    <t>RES000976</t>
  </si>
  <si>
    <t>Irnanto Suryono</t>
  </si>
  <si>
    <t>RES000977</t>
  </si>
  <si>
    <t>CUS000722</t>
  </si>
  <si>
    <t>Caraka Wulandari</t>
  </si>
  <si>
    <t>RES000979</t>
  </si>
  <si>
    <t>Jinawi Saefullah</t>
  </si>
  <si>
    <t>RES000980</t>
  </si>
  <si>
    <t>CUS001636</t>
  </si>
  <si>
    <t>Anom Suryono</t>
  </si>
  <si>
    <t>RES000981</t>
  </si>
  <si>
    <t>CUS001514</t>
  </si>
  <si>
    <t>Queen Najmudin</t>
  </si>
  <si>
    <t>RES000982</t>
  </si>
  <si>
    <t>R.M. Asmadi Zulkarnain, S.Pt</t>
  </si>
  <si>
    <t>RES000983</t>
  </si>
  <si>
    <t>CUS001936</t>
  </si>
  <si>
    <t>Harjasa Mangunsong, S.Kom</t>
  </si>
  <si>
    <t>RES000984</t>
  </si>
  <si>
    <t>CUS002002</t>
  </si>
  <si>
    <t>Dr. Oskar Puspasari, S.Pt</t>
  </si>
  <si>
    <t>RES000986</t>
  </si>
  <si>
    <t>Liman Mayasari, S.Ked</t>
  </si>
  <si>
    <t>RES000987</t>
  </si>
  <si>
    <t>Zulaikha Prasasta</t>
  </si>
  <si>
    <t>RES000988</t>
  </si>
  <si>
    <t>Shania Padmasari, S.Kom</t>
  </si>
  <si>
    <t>RES000989</t>
  </si>
  <si>
    <t>CUS001619</t>
  </si>
  <si>
    <t>Ade Prabowo</t>
  </si>
  <si>
    <t>RES000990</t>
  </si>
  <si>
    <t>CUS000581</t>
  </si>
  <si>
    <t>Dr. Cinta Ardianto, M.TI.</t>
  </si>
  <si>
    <t>RES000991</t>
  </si>
  <si>
    <t>CUS000860</t>
  </si>
  <si>
    <t>Janet Kuswandari</t>
  </si>
  <si>
    <t>RES000992</t>
  </si>
  <si>
    <t>CUS002032</t>
  </si>
  <si>
    <t>Lalita Mandasari</t>
  </si>
  <si>
    <t>RES000993</t>
  </si>
  <si>
    <t>CUS001123</t>
  </si>
  <si>
    <t>Mila Anggriawan</t>
  </si>
  <si>
    <t>RES000994</t>
  </si>
  <si>
    <t>Gandewa Pratama</t>
  </si>
  <si>
    <t>RES000995</t>
  </si>
  <si>
    <t>CUS002734</t>
  </si>
  <si>
    <t>Cut Janet Prastuti, S.E.I</t>
  </si>
  <si>
    <t>RES000996</t>
  </si>
  <si>
    <t>CUS000804</t>
  </si>
  <si>
    <t>Amelia Saragih</t>
  </si>
  <si>
    <t>RES000997</t>
  </si>
  <si>
    <t>CUS001022</t>
  </si>
  <si>
    <t>Dipa Oktaviani</t>
  </si>
  <si>
    <t>RES000998</t>
  </si>
  <si>
    <t>CUS000223</t>
  </si>
  <si>
    <t>Keisha Nasyidah</t>
  </si>
  <si>
    <t>RES000999</t>
  </si>
  <si>
    <t>CUS001828</t>
  </si>
  <si>
    <t>Limar Yolanda</t>
  </si>
  <si>
    <t>RES001000</t>
  </si>
  <si>
    <t>Maimunah Wahyudin, S.E.</t>
  </si>
  <si>
    <t>RES001001</t>
  </si>
  <si>
    <t>CUS001236</t>
  </si>
  <si>
    <t>Pranata Yuniar</t>
  </si>
  <si>
    <t>RES001002</t>
  </si>
  <si>
    <t>CUS000945</t>
  </si>
  <si>
    <t>Laila Uyainah</t>
  </si>
  <si>
    <t>RES001003</t>
  </si>
  <si>
    <t>Rahmat Usada</t>
  </si>
  <si>
    <t>RES001004</t>
  </si>
  <si>
    <t>R.A. Qori Mardhiyah</t>
  </si>
  <si>
    <t>RES001005</t>
  </si>
  <si>
    <t>CUS000258</t>
  </si>
  <si>
    <t>Kuncara Sihombing</t>
  </si>
  <si>
    <t>RES001006</t>
  </si>
  <si>
    <t>CUS001867</t>
  </si>
  <si>
    <t>Dt. Kala Narpati</t>
  </si>
  <si>
    <t>RES001007</t>
  </si>
  <si>
    <t>CUS001070</t>
  </si>
  <si>
    <t>Mariadi Mardhiyah, M.Kom.</t>
  </si>
  <si>
    <t>RES001008</t>
  </si>
  <si>
    <t>CUS000187</t>
  </si>
  <si>
    <t>Karimah Natsir</t>
  </si>
  <si>
    <t>RES001009</t>
  </si>
  <si>
    <t>Ellis Budiyanto</t>
  </si>
  <si>
    <t>RES001010</t>
  </si>
  <si>
    <t>CUS000843</t>
  </si>
  <si>
    <t>Vivi Winarno, M.Pd</t>
  </si>
  <si>
    <t>RES001011</t>
  </si>
  <si>
    <t>Zizi Widodo</t>
  </si>
  <si>
    <t>RES001012</t>
  </si>
  <si>
    <t>CUS001155</t>
  </si>
  <si>
    <t>R.A. Vivi Jailani, M.Farm</t>
  </si>
  <si>
    <t>RES001013</t>
  </si>
  <si>
    <t>Sutan Jagaraga Nasyidah, S.H.</t>
  </si>
  <si>
    <t>RES001014</t>
  </si>
  <si>
    <t>CUS000999</t>
  </si>
  <si>
    <t>Nova Nurdiyanti</t>
  </si>
  <si>
    <t>RES001015</t>
  </si>
  <si>
    <t>CUS002585</t>
  </si>
  <si>
    <t>Irma Utama</t>
  </si>
  <si>
    <t>RES001016</t>
  </si>
  <si>
    <t>CUS002017</t>
  </si>
  <si>
    <t>dr. Ega Widodo, S.Gz</t>
  </si>
  <si>
    <t>RES001017</t>
  </si>
  <si>
    <t>CUS002651</t>
  </si>
  <si>
    <t>Hesti Nasyiah, S.Psi</t>
  </si>
  <si>
    <t>RES001018</t>
  </si>
  <si>
    <t>Bagas Dabukke</t>
  </si>
  <si>
    <t>RES001019</t>
  </si>
  <si>
    <t>Ifa Rajata</t>
  </si>
  <si>
    <t>RES001020</t>
  </si>
  <si>
    <t>CUS002615</t>
  </si>
  <si>
    <t>Raharja Permadi</t>
  </si>
  <si>
    <t>RES001021</t>
  </si>
  <si>
    <t>CUS002948</t>
  </si>
  <si>
    <t>R. Elvina Puspasari, S.Kom</t>
  </si>
  <si>
    <t>RES001022</t>
  </si>
  <si>
    <t>CUS000565</t>
  </si>
  <si>
    <t>Iriana Sihotang</t>
  </si>
  <si>
    <t>RES001023</t>
  </si>
  <si>
    <t>Ian Sihombing</t>
  </si>
  <si>
    <t>RES001024</t>
  </si>
  <si>
    <t>CUS000308</t>
  </si>
  <si>
    <t>Ir. Padma Halimah, S.I.Kom</t>
  </si>
  <si>
    <t>RES001025</t>
  </si>
  <si>
    <t>Drs. Febi Melani, S.Sos</t>
  </si>
  <si>
    <t>RES001026</t>
  </si>
  <si>
    <t>CUS002735</t>
  </si>
  <si>
    <t>Pangestu Yuniar</t>
  </si>
  <si>
    <t>RES001027</t>
  </si>
  <si>
    <t>Mumpuni Tarihoran</t>
  </si>
  <si>
    <t>RES001028</t>
  </si>
  <si>
    <t>R.M. Hardi Hariyah</t>
  </si>
  <si>
    <t>RES001029</t>
  </si>
  <si>
    <t>CUS000698</t>
  </si>
  <si>
    <t>Aurora Manullang, S.Ked</t>
  </si>
  <si>
    <t>RES003759</t>
  </si>
  <si>
    <t>Tgk. Ika Budiyanto, M.Ak</t>
  </si>
  <si>
    <t>RES001031</t>
  </si>
  <si>
    <t>CUS001339</t>
  </si>
  <si>
    <t>Hj. Siti Uwais</t>
  </si>
  <si>
    <t>RES001032</t>
  </si>
  <si>
    <t>CUS001119</t>
  </si>
  <si>
    <t>Laila Winarno</t>
  </si>
  <si>
    <t>RES001033</t>
  </si>
  <si>
    <t>CUS000280</t>
  </si>
  <si>
    <t>Cagak Hastuti, S.I.Kom</t>
  </si>
  <si>
    <t>RES001034</t>
  </si>
  <si>
    <t>R.M. Taufan Hidayanto</t>
  </si>
  <si>
    <t>RES001035</t>
  </si>
  <si>
    <t>CUS002544</t>
  </si>
  <si>
    <t>Sari Pratiwi, S.Kom</t>
  </si>
  <si>
    <t>RES001036</t>
  </si>
  <si>
    <t>Yuni Nugroho</t>
  </si>
  <si>
    <t>RES001037</t>
  </si>
  <si>
    <t>CUS002853</t>
  </si>
  <si>
    <t>Ir. Restu Winarno</t>
  </si>
  <si>
    <t>RES001038</t>
  </si>
  <si>
    <t>CUS001962</t>
  </si>
  <si>
    <t>Sadina Uyainah</t>
  </si>
  <si>
    <t>RES001039</t>
  </si>
  <si>
    <t>CUS000869</t>
  </si>
  <si>
    <t>Talia Hartati</t>
  </si>
  <si>
    <t>RES001040</t>
  </si>
  <si>
    <t>CUS000078</t>
  </si>
  <si>
    <t>Candrakanta Sinaga</t>
  </si>
  <si>
    <t>RES001041</t>
  </si>
  <si>
    <t>CUS002166</t>
  </si>
  <si>
    <t>dr. Zelaya Lazuardi</t>
  </si>
  <si>
    <t>RES001042</t>
  </si>
  <si>
    <t>CUS001396</t>
  </si>
  <si>
    <t>Kariman Halim</t>
  </si>
  <si>
    <t>RES001043</t>
  </si>
  <si>
    <t>CUS002648</t>
  </si>
  <si>
    <t>Cut Hafshah Lazuardi, M.TI.</t>
  </si>
  <si>
    <t>RES001044</t>
  </si>
  <si>
    <t>Jaya Wacana</t>
  </si>
  <si>
    <t>RES001045</t>
  </si>
  <si>
    <t>Satya Sihombing</t>
  </si>
  <si>
    <t>RES001046</t>
  </si>
  <si>
    <t>Dian Suryono</t>
  </si>
  <si>
    <t>RES001047</t>
  </si>
  <si>
    <t>CUS000826</t>
  </si>
  <si>
    <t>Ir. Hana Manullang, S.Farm</t>
  </si>
  <si>
    <t>RES001048</t>
  </si>
  <si>
    <t>CUS000730</t>
  </si>
  <si>
    <t>Raisa Nasyiah</t>
  </si>
  <si>
    <t>RES001049</t>
  </si>
  <si>
    <t>Natalia Hakim</t>
  </si>
  <si>
    <t>RES001050</t>
  </si>
  <si>
    <t>CUS000167</t>
  </si>
  <si>
    <t>dr. Agnes Saptono, M.Pd</t>
  </si>
  <si>
    <t>RES001051</t>
  </si>
  <si>
    <t>CUS001185</t>
  </si>
  <si>
    <t>Ciaobella Namaga</t>
  </si>
  <si>
    <t>RES001052</t>
  </si>
  <si>
    <t>CUS000283</t>
  </si>
  <si>
    <t>Jaga Rajata</t>
  </si>
  <si>
    <t>RES001053</t>
  </si>
  <si>
    <t>CUS002228</t>
  </si>
  <si>
    <t>Shania Rajata</t>
  </si>
  <si>
    <t>RES001054</t>
  </si>
  <si>
    <t>CUS001412</t>
  </si>
  <si>
    <t>Ismail Maulana</t>
  </si>
  <si>
    <t>RES001055</t>
  </si>
  <si>
    <t>Dalima Prastuti, S.Ked</t>
  </si>
  <si>
    <t>RES001056</t>
  </si>
  <si>
    <t>CUS002484</t>
  </si>
  <si>
    <t>Damar Haryanti</t>
  </si>
  <si>
    <t>RES001057</t>
  </si>
  <si>
    <t>Maimunah Nasyidah</t>
  </si>
  <si>
    <t>RES001058</t>
  </si>
  <si>
    <t>CUS001332</t>
  </si>
  <si>
    <t>Titi Nasyidah</t>
  </si>
  <si>
    <t>RES001059</t>
  </si>
  <si>
    <t>Jarwadi Hakim</t>
  </si>
  <si>
    <t>RES001060</t>
  </si>
  <si>
    <t>CUS002282</t>
  </si>
  <si>
    <t>RES001061</t>
  </si>
  <si>
    <t>CUS001081</t>
  </si>
  <si>
    <t>Cut Hesti Wasita, M.TI.</t>
  </si>
  <si>
    <t>RES001062</t>
  </si>
  <si>
    <t>CUS000030</t>
  </si>
  <si>
    <t>Maida Oktaviani, S.Pt</t>
  </si>
  <si>
    <t>RES001063</t>
  </si>
  <si>
    <t>Hafshah Padmasari</t>
  </si>
  <si>
    <t>RES001064</t>
  </si>
  <si>
    <t>CUS002215</t>
  </si>
  <si>
    <t>drg. Jamalia Waluyo</t>
  </si>
  <si>
    <t>RES001065</t>
  </si>
  <si>
    <t>CUS002976</t>
  </si>
  <si>
    <t>Mahmud Waluyo</t>
  </si>
  <si>
    <t>RES001066</t>
  </si>
  <si>
    <t>CUS001275</t>
  </si>
  <si>
    <t>Hendra Suryono, S.Pd</t>
  </si>
  <si>
    <t>RES001067</t>
  </si>
  <si>
    <t>CUS002250</t>
  </si>
  <si>
    <t>Opan Pangestu</t>
  </si>
  <si>
    <t>RES001068</t>
  </si>
  <si>
    <t>CUS002375</t>
  </si>
  <si>
    <t>Jelita Firgantoro, S.E.</t>
  </si>
  <si>
    <t>RES001069</t>
  </si>
  <si>
    <t>Timbul Laksmiwati</t>
  </si>
  <si>
    <t>RES001070</t>
  </si>
  <si>
    <t>Luis Usada</t>
  </si>
  <si>
    <t>RES001071</t>
  </si>
  <si>
    <t>CUS001989</t>
  </si>
  <si>
    <t>Xanana Hartati</t>
  </si>
  <si>
    <t>RES001072</t>
  </si>
  <si>
    <t>CUS002291</t>
  </si>
  <si>
    <t>Zahra Suartini, M.M.</t>
  </si>
  <si>
    <t>RES001073</t>
  </si>
  <si>
    <t>CUS000051</t>
  </si>
  <si>
    <t>Jamalia Nuraini</t>
  </si>
  <si>
    <t>RES001074</t>
  </si>
  <si>
    <t>CUS001631</t>
  </si>
  <si>
    <t>R.A. Ika Sihombing</t>
  </si>
  <si>
    <t>RES001075</t>
  </si>
  <si>
    <t>Baktiono Adriansyah</t>
  </si>
  <si>
    <t>RES001076</t>
  </si>
  <si>
    <t>CUS002240</t>
  </si>
  <si>
    <t>Jelita Yuliarti</t>
  </si>
  <si>
    <t>RES001077</t>
  </si>
  <si>
    <t>CUS000647</t>
  </si>
  <si>
    <t>RES001078</t>
  </si>
  <si>
    <t>CUS000417</t>
  </si>
  <si>
    <t>Raisa Mardhiyah</t>
  </si>
  <si>
    <t>RES001079</t>
  </si>
  <si>
    <t>CUS000901</t>
  </si>
  <si>
    <t>Laras Wahyudin</t>
  </si>
  <si>
    <t>RES001080</t>
  </si>
  <si>
    <t>dr. Bancar Kurniawan</t>
  </si>
  <si>
    <t>RES001081</t>
  </si>
  <si>
    <t>CUS000438</t>
  </si>
  <si>
    <t>Gatra Winarno</t>
  </si>
  <si>
    <t>RES001082</t>
  </si>
  <si>
    <t>Emin Sitorus</t>
  </si>
  <si>
    <t>RES001083</t>
  </si>
  <si>
    <t>Gasti Prasetyo</t>
  </si>
  <si>
    <t>RES001084</t>
  </si>
  <si>
    <t>CUS000321</t>
  </si>
  <si>
    <t>Puji Gunarto, S.Kom</t>
  </si>
  <si>
    <t>RES001085</t>
  </si>
  <si>
    <t>CUS002335</t>
  </si>
  <si>
    <t>dr. Intan Rahimah</t>
  </si>
  <si>
    <t>RES001086</t>
  </si>
  <si>
    <t>Chelsea Rahimah</t>
  </si>
  <si>
    <t>RES001087</t>
  </si>
  <si>
    <t>RES001088</t>
  </si>
  <si>
    <t>Rini Yuliarti</t>
  </si>
  <si>
    <t>RES001089</t>
  </si>
  <si>
    <t>CUS001433</t>
  </si>
  <si>
    <t>Vanesa Saputra</t>
  </si>
  <si>
    <t>RES001090</t>
  </si>
  <si>
    <t>CUS001209</t>
  </si>
  <si>
    <t>Victoria Wulandari, M.Kom.</t>
  </si>
  <si>
    <t>RES001091</t>
  </si>
  <si>
    <t>Radika Ardianto, S.I.Kom</t>
  </si>
  <si>
    <t>RES001092</t>
  </si>
  <si>
    <t>CUS002072</t>
  </si>
  <si>
    <t>Ir. Kani Nasyiah</t>
  </si>
  <si>
    <t>RES001093</t>
  </si>
  <si>
    <t>CUS000474</t>
  </si>
  <si>
    <t>Paramita Ardianto</t>
  </si>
  <si>
    <t>RES001094</t>
  </si>
  <si>
    <t>CUS000098</t>
  </si>
  <si>
    <t>Ganjaran Tamba</t>
  </si>
  <si>
    <t>RES001095</t>
  </si>
  <si>
    <t>Jagaraga Andriani</t>
  </si>
  <si>
    <t>RES001096</t>
  </si>
  <si>
    <t>CUS002470</t>
  </si>
  <si>
    <t>Jindra Maryadi</t>
  </si>
  <si>
    <t>RES001097</t>
  </si>
  <si>
    <t>Jamalia Yuniar</t>
  </si>
  <si>
    <t>RES001098</t>
  </si>
  <si>
    <t>Purwa Wacana</t>
  </si>
  <si>
    <t>RES001099</t>
  </si>
  <si>
    <t>CUS001937</t>
  </si>
  <si>
    <t>R. Humaira Budiman, S.Farm</t>
  </si>
  <si>
    <t>RES003830</t>
  </si>
  <si>
    <t>CUS000235</t>
  </si>
  <si>
    <t>Sutan Mumpuni Hasanah</t>
  </si>
  <si>
    <t>RES001101</t>
  </si>
  <si>
    <t>Prakosa Prastuti, S.Pt</t>
  </si>
  <si>
    <t>RES001102</t>
  </si>
  <si>
    <t>CUS000040</t>
  </si>
  <si>
    <t>Puti Gasti Tampubolon, S.Sos</t>
  </si>
  <si>
    <t>RES001103</t>
  </si>
  <si>
    <t>CUS002771</t>
  </si>
  <si>
    <t>Umay Maheswara</t>
  </si>
  <si>
    <t>RES001104</t>
  </si>
  <si>
    <t>Empluk Widodo</t>
  </si>
  <si>
    <t>RES001105</t>
  </si>
  <si>
    <t>CUS002985</t>
  </si>
  <si>
    <t>Mursinin Mardhiyah</t>
  </si>
  <si>
    <t>RES001106</t>
  </si>
  <si>
    <t>CUS001562</t>
  </si>
  <si>
    <t>Zelda Prastuti</t>
  </si>
  <si>
    <t>RES001107</t>
  </si>
  <si>
    <t>CUS000468</t>
  </si>
  <si>
    <t>Maria Situmorang</t>
  </si>
  <si>
    <t>RES001108</t>
  </si>
  <si>
    <t>CUS000763</t>
  </si>
  <si>
    <t>Vinsen Mangunsong</t>
  </si>
  <si>
    <t>RES001109</t>
  </si>
  <si>
    <t>Jono Winarno, M.Kom.</t>
  </si>
  <si>
    <t>RES001110</t>
  </si>
  <si>
    <t>CUS001212</t>
  </si>
  <si>
    <t>Hj. Nabila Sinaga</t>
  </si>
  <si>
    <t>RES001111</t>
  </si>
  <si>
    <t>CUS001729</t>
  </si>
  <si>
    <t>Natalia Siregar</t>
  </si>
  <si>
    <t>RES001112</t>
  </si>
  <si>
    <t>CUS002049</t>
  </si>
  <si>
    <t>Nasrullah Damanik</t>
  </si>
  <si>
    <t>RES001113</t>
  </si>
  <si>
    <t>CUS000838</t>
  </si>
  <si>
    <t>Kartika Napitupulu</t>
  </si>
  <si>
    <t>RES001114</t>
  </si>
  <si>
    <t>Citra Mardhiyah</t>
  </si>
  <si>
    <t>RES001115</t>
  </si>
  <si>
    <t>CUS001493</t>
  </si>
  <si>
    <t>RES001116</t>
  </si>
  <si>
    <t>Dr. Salwa Mustofa, S.E.I</t>
  </si>
  <si>
    <t>RES001117</t>
  </si>
  <si>
    <t>CUS002418</t>
  </si>
  <si>
    <t>RES001118</t>
  </si>
  <si>
    <t>CUS000224</t>
  </si>
  <si>
    <t>Emin Andriani</t>
  </si>
  <si>
    <t>RES001119</t>
  </si>
  <si>
    <t>CUS000776</t>
  </si>
  <si>
    <t>Drs. Ihsan Oktaviani, M.TI.</t>
  </si>
  <si>
    <t>RES001120</t>
  </si>
  <si>
    <t>CUS002191</t>
  </si>
  <si>
    <t>Jane Wastuti</t>
  </si>
  <si>
    <t>RES001121</t>
  </si>
  <si>
    <t>Elvin Zulaika</t>
  </si>
  <si>
    <t>RES001122</t>
  </si>
  <si>
    <t>CUS002859</t>
  </si>
  <si>
    <t>RES001123</t>
  </si>
  <si>
    <t>CUS002382</t>
  </si>
  <si>
    <t>Jail Irawan</t>
  </si>
  <si>
    <t>RES001124</t>
  </si>
  <si>
    <t>CUS000436</t>
  </si>
  <si>
    <t>RES001125</t>
  </si>
  <si>
    <t>dr. Dwi Manullang, S.Ked</t>
  </si>
  <si>
    <t>RES001126</t>
  </si>
  <si>
    <t>CUS000326</t>
  </si>
  <si>
    <t>Kartika Prayoga</t>
  </si>
  <si>
    <t>RES001127</t>
  </si>
  <si>
    <t>CUS000788</t>
  </si>
  <si>
    <t>Zelaya Lazuardi</t>
  </si>
  <si>
    <t>RES001128</t>
  </si>
  <si>
    <t>CUS001780</t>
  </si>
  <si>
    <t>Puspa Dongoran</t>
  </si>
  <si>
    <t>RES001129</t>
  </si>
  <si>
    <t>Niyaga Natsir</t>
  </si>
  <si>
    <t>RES001130</t>
  </si>
  <si>
    <t>Nardi Purwanti</t>
  </si>
  <si>
    <t>RES001131</t>
  </si>
  <si>
    <t>CUS001732</t>
  </si>
  <si>
    <t>Maria Sihombing, S.Farm</t>
  </si>
  <si>
    <t>RES001132</t>
  </si>
  <si>
    <t>Belinda Hasanah, S.Sos</t>
  </si>
  <si>
    <t>RES001133</t>
  </si>
  <si>
    <t>CUS000389</t>
  </si>
  <si>
    <t>Rahmi Mangunsong, M.M.</t>
  </si>
  <si>
    <t>RES001134</t>
  </si>
  <si>
    <t>CUS000126</t>
  </si>
  <si>
    <t>Pandu Purwanti, S.Farm</t>
  </si>
  <si>
    <t>RES001135</t>
  </si>
  <si>
    <t>CUS002381</t>
  </si>
  <si>
    <t>Sutan Galuh Hakim</t>
  </si>
  <si>
    <t>RES001136</t>
  </si>
  <si>
    <t>Hj. Pia Kusmawati</t>
  </si>
  <si>
    <t>RES001137</t>
  </si>
  <si>
    <t>Reza Nababan</t>
  </si>
  <si>
    <t>RES001138</t>
  </si>
  <si>
    <t>CUS001578</t>
  </si>
  <si>
    <t>Saadat Susanti, M.Farm</t>
  </si>
  <si>
    <t>RES001139</t>
  </si>
  <si>
    <t>CUS001565</t>
  </si>
  <si>
    <t>Nardi Habibi</t>
  </si>
  <si>
    <t>RES001140</t>
  </si>
  <si>
    <t>Ir. Prayoga Safitri, S.IP</t>
  </si>
  <si>
    <t>RES001141</t>
  </si>
  <si>
    <t>CUS001102</t>
  </si>
  <si>
    <t>Puti Paulin Puspita, S.Sos</t>
  </si>
  <si>
    <t>RES001142</t>
  </si>
  <si>
    <t>Yance Maheswara, S.H.</t>
  </si>
  <si>
    <t>RES001143</t>
  </si>
  <si>
    <t>CUS002822</t>
  </si>
  <si>
    <t>RES001144</t>
  </si>
  <si>
    <t>Raina Lestari</t>
  </si>
  <si>
    <t>RES001145</t>
  </si>
  <si>
    <t>CUS001124</t>
  </si>
  <si>
    <t>Narji Laksita, S.Sos</t>
  </si>
  <si>
    <t>RES001146</t>
  </si>
  <si>
    <t>CUS002086</t>
  </si>
  <si>
    <t>Padmi Nasyiah</t>
  </si>
  <si>
    <t>RES001147</t>
  </si>
  <si>
    <t>Ulva Sirait</t>
  </si>
  <si>
    <t>RES001148</t>
  </si>
  <si>
    <t>Cager Rajata</t>
  </si>
  <si>
    <t>RES001928</t>
  </si>
  <si>
    <t>CUS002950</t>
  </si>
  <si>
    <t>Hj. Amalia Damanik, S.E.</t>
  </si>
  <si>
    <t>RES001150</t>
  </si>
  <si>
    <t>CUS001053</t>
  </si>
  <si>
    <t>Septi Farida, S.E.I</t>
  </si>
  <si>
    <t>RES001151</t>
  </si>
  <si>
    <t>CUS001852</t>
  </si>
  <si>
    <t>RES001152</t>
  </si>
  <si>
    <t>Yani Firmansyah</t>
  </si>
  <si>
    <t>RES001153</t>
  </si>
  <si>
    <t>Edi Hariyah</t>
  </si>
  <si>
    <t>RES001154</t>
  </si>
  <si>
    <t>CUS001725</t>
  </si>
  <si>
    <t>Yunita Nashiruddin</t>
  </si>
  <si>
    <t>RES001155</t>
  </si>
  <si>
    <t>CUS001869</t>
  </si>
  <si>
    <t>Yuliana Nuraini</t>
  </si>
  <si>
    <t>RES001156</t>
  </si>
  <si>
    <t>CUS002356</t>
  </si>
  <si>
    <t>RES001157</t>
  </si>
  <si>
    <t>CUS001005</t>
  </si>
  <si>
    <t>Hani Setiawan</t>
  </si>
  <si>
    <t>RES001158</t>
  </si>
  <si>
    <t>Pia Pradipta</t>
  </si>
  <si>
    <t>RES001159</t>
  </si>
  <si>
    <t>CUS001916</t>
  </si>
  <si>
    <t>Zamira Melani</t>
  </si>
  <si>
    <t>RES001160</t>
  </si>
  <si>
    <t>CUS000226</t>
  </si>
  <si>
    <t>Dt. Harsanto Yuniar</t>
  </si>
  <si>
    <t>RES001161</t>
  </si>
  <si>
    <t>Cemeti Prasetyo</t>
  </si>
  <si>
    <t>RES001162</t>
  </si>
  <si>
    <t>CUS002552</t>
  </si>
  <si>
    <t>Kadir Thamrin</t>
  </si>
  <si>
    <t>RES001163</t>
  </si>
  <si>
    <t>Yosef Ramadan, S.Farm</t>
  </si>
  <si>
    <t>RES001164</t>
  </si>
  <si>
    <t>Rini Najmudin</t>
  </si>
  <si>
    <t>RES001165</t>
  </si>
  <si>
    <t>CUS000808</t>
  </si>
  <si>
    <t>Puti Sihombing</t>
  </si>
  <si>
    <t>RES001166</t>
  </si>
  <si>
    <t>CUS000885</t>
  </si>
  <si>
    <t>dr. Marwata Oktaviani, M.Ak</t>
  </si>
  <si>
    <t>RES001167</t>
  </si>
  <si>
    <t>Dr. Uli Najmudin, M.Ak</t>
  </si>
  <si>
    <t>RES001168</t>
  </si>
  <si>
    <t>CUS002634</t>
  </si>
  <si>
    <t>Ghaliyati Halim</t>
  </si>
  <si>
    <t>RES001169</t>
  </si>
  <si>
    <t>CUS000399</t>
  </si>
  <si>
    <t>Dt. Edi Wibisono, S.Psi</t>
  </si>
  <si>
    <t>RES001170</t>
  </si>
  <si>
    <t>CUS002949</t>
  </si>
  <si>
    <t>Mujur Mansur</t>
  </si>
  <si>
    <t>RES001171</t>
  </si>
  <si>
    <t>CUS001319</t>
  </si>
  <si>
    <t>RES001172</t>
  </si>
  <si>
    <t>Siti Fujiati, S.E.I</t>
  </si>
  <si>
    <t>RES001173</t>
  </si>
  <si>
    <t>Halim Irawan</t>
  </si>
  <si>
    <t>RES001174</t>
  </si>
  <si>
    <t>Leo Marbun</t>
  </si>
  <si>
    <t>RES001175</t>
  </si>
  <si>
    <t>CUS002113</t>
  </si>
  <si>
    <t>Tri Prasetyo</t>
  </si>
  <si>
    <t>RES001176</t>
  </si>
  <si>
    <t>CUS000483</t>
  </si>
  <si>
    <t>R.M. Irfan Halim, S.Psi</t>
  </si>
  <si>
    <t>RES001177</t>
  </si>
  <si>
    <t>CUS001377</t>
  </si>
  <si>
    <t>Banawa Saefullah</t>
  </si>
  <si>
    <t>RES001178</t>
  </si>
  <si>
    <t>CUS000263</t>
  </si>
  <si>
    <t>Agus Setiawan</t>
  </si>
  <si>
    <t>RES001179</t>
  </si>
  <si>
    <t>CUS002560</t>
  </si>
  <si>
    <t>H. Taufan Suryatmi, M.Farm</t>
  </si>
  <si>
    <t>RES001180</t>
  </si>
  <si>
    <t>CUS000687</t>
  </si>
  <si>
    <t>RES001181</t>
  </si>
  <si>
    <t>CUS001910</t>
  </si>
  <si>
    <t>Zulfa Hakim, S.H.</t>
  </si>
  <si>
    <t>RES001182</t>
  </si>
  <si>
    <t>CUS000599</t>
  </si>
  <si>
    <t>Dimaz Winarno</t>
  </si>
  <si>
    <t>RES001183</t>
  </si>
  <si>
    <t>CUS001286</t>
  </si>
  <si>
    <t>Kasim Prasasta</t>
  </si>
  <si>
    <t>RES001184</t>
  </si>
  <si>
    <t>CUS001205</t>
  </si>
  <si>
    <t>Drs. Victoria Waluyo, M.Ak</t>
  </si>
  <si>
    <t>RES001185</t>
  </si>
  <si>
    <t>CUS001671</t>
  </si>
  <si>
    <t>Jarwa Safitri</t>
  </si>
  <si>
    <t>RES001186</t>
  </si>
  <si>
    <t>CUS000878</t>
  </si>
  <si>
    <t>Padma Laksita</t>
  </si>
  <si>
    <t>RES001187</t>
  </si>
  <si>
    <t>CUS001707</t>
  </si>
  <si>
    <t>Febi Tamba</t>
  </si>
  <si>
    <t>RES001188</t>
  </si>
  <si>
    <t>CUS000948</t>
  </si>
  <si>
    <t>Vera Hasanah</t>
  </si>
  <si>
    <t>RES001189</t>
  </si>
  <si>
    <t>CUS002706</t>
  </si>
  <si>
    <t>Raina Hartati</t>
  </si>
  <si>
    <t>RES001657</t>
  </si>
  <si>
    <t>CUS001617</t>
  </si>
  <si>
    <t>Dt. Dacin Latupono, M.Ak</t>
  </si>
  <si>
    <t>RES001191</t>
  </si>
  <si>
    <t>CUS001661</t>
  </si>
  <si>
    <t>Sabrina Hakim</t>
  </si>
  <si>
    <t>RES001192</t>
  </si>
  <si>
    <t>CUS001387</t>
  </si>
  <si>
    <t>R. Maria Aryani</t>
  </si>
  <si>
    <t>RES001193</t>
  </si>
  <si>
    <t>Jessica Laksita</t>
  </si>
  <si>
    <t>RES001194</t>
  </si>
  <si>
    <t>CUS000662</t>
  </si>
  <si>
    <t>Patricia Mahendra</t>
  </si>
  <si>
    <t>RES001195</t>
  </si>
  <si>
    <t>CUS000989</t>
  </si>
  <si>
    <t>Indah Nashiruddin</t>
  </si>
  <si>
    <t>RES001196</t>
  </si>
  <si>
    <t>CUS002997</t>
  </si>
  <si>
    <t>Muni Pangestu</t>
  </si>
  <si>
    <t>RES001197</t>
  </si>
  <si>
    <t>Karen Salahudin</t>
  </si>
  <si>
    <t>RES001198</t>
  </si>
  <si>
    <t>Vivi Uyainah, M.Farm</t>
  </si>
  <si>
    <t>RES001199</t>
  </si>
  <si>
    <t>CUS001182</t>
  </si>
  <si>
    <t>Lulut Mulyani</t>
  </si>
  <si>
    <t>RES001200</t>
  </si>
  <si>
    <t>CUS001816</t>
  </si>
  <si>
    <t>RES001201</t>
  </si>
  <si>
    <t>CUS001527</t>
  </si>
  <si>
    <t>Artanto Prastuti</t>
  </si>
  <si>
    <t>RES001202</t>
  </si>
  <si>
    <t>CUS000166</t>
  </si>
  <si>
    <t>Rahmi Hasanah</t>
  </si>
  <si>
    <t>RES001203</t>
  </si>
  <si>
    <t>CUS002779</t>
  </si>
  <si>
    <t>Edward Mayasari</t>
  </si>
  <si>
    <t>RES001204</t>
  </si>
  <si>
    <t>CUS001526</t>
  </si>
  <si>
    <t>Fathonah Nashiruddin</t>
  </si>
  <si>
    <t>RES001205</t>
  </si>
  <si>
    <t>Zalindra Maulana</t>
  </si>
  <si>
    <t>RES001206</t>
  </si>
  <si>
    <t>Pranata Halim, M.Farm</t>
  </si>
  <si>
    <t>RES001207</t>
  </si>
  <si>
    <t>CUS002767</t>
  </si>
  <si>
    <t>Dt. Mitra Sitorus</t>
  </si>
  <si>
    <t>RES001208</t>
  </si>
  <si>
    <t>CUS001240</t>
  </si>
  <si>
    <t>Cengkal Hutasoit</t>
  </si>
  <si>
    <t>RES001209</t>
  </si>
  <si>
    <t>Melinda Hutagalung</t>
  </si>
  <si>
    <t>RES001210</t>
  </si>
  <si>
    <t>T. Prayoga Putra, S.Gz</t>
  </si>
  <si>
    <t>RES001211</t>
  </si>
  <si>
    <t>CUS000448</t>
  </si>
  <si>
    <t>Saka Widodo</t>
  </si>
  <si>
    <t>RES001212</t>
  </si>
  <si>
    <t>CUS001644</t>
  </si>
  <si>
    <t>Tgk. Hilda Rahayu, S.Pt</t>
  </si>
  <si>
    <t>RES001213</t>
  </si>
  <si>
    <t>RES001214</t>
  </si>
  <si>
    <t>Uli Anggriawan</t>
  </si>
  <si>
    <t>RES001215</t>
  </si>
  <si>
    <t>CUS001827</t>
  </si>
  <si>
    <t>Tgk. Humaira Prastuti, M.TI.</t>
  </si>
  <si>
    <t>RES001216</t>
  </si>
  <si>
    <t>CUS001274</t>
  </si>
  <si>
    <t>RES001217</t>
  </si>
  <si>
    <t>CUS002112</t>
  </si>
  <si>
    <t>Pranata Mustofa</t>
  </si>
  <si>
    <t>RES001218</t>
  </si>
  <si>
    <t>CUS001016</t>
  </si>
  <si>
    <t>Halima Maryadi</t>
  </si>
  <si>
    <t>RES001219</t>
  </si>
  <si>
    <t>Titin Budiman</t>
  </si>
  <si>
    <t>RES001220</t>
  </si>
  <si>
    <t>Hairyanto Sinaga</t>
  </si>
  <si>
    <t>RES001221</t>
  </si>
  <si>
    <t>Sarah Puspasari</t>
  </si>
  <si>
    <t>RES001222</t>
  </si>
  <si>
    <t>CUS002716</t>
  </si>
  <si>
    <t>RES001223</t>
  </si>
  <si>
    <t>dr. Garang Anggraini, M.TI.</t>
  </si>
  <si>
    <t>RES001224</t>
  </si>
  <si>
    <t>Sabrina Sudiati</t>
  </si>
  <si>
    <t>RES001225</t>
  </si>
  <si>
    <t>Zulaikha Simbolon</t>
  </si>
  <si>
    <t>RES001226</t>
  </si>
  <si>
    <t>Ilsa Saefullah</t>
  </si>
  <si>
    <t>RES001227</t>
  </si>
  <si>
    <t>CUS000600</t>
  </si>
  <si>
    <t>Dt. Naradi Nainggolan</t>
  </si>
  <si>
    <t>RES001228</t>
  </si>
  <si>
    <t>CUS001340</t>
  </si>
  <si>
    <t>Bagya Suartini</t>
  </si>
  <si>
    <t>RES001229</t>
  </si>
  <si>
    <t>Wardi Purwanti</t>
  </si>
  <si>
    <t>RES001230</t>
  </si>
  <si>
    <t>CUS001882</t>
  </si>
  <si>
    <t>Hamima Megantara</t>
  </si>
  <si>
    <t>RES001231</t>
  </si>
  <si>
    <t>CUS002923</t>
  </si>
  <si>
    <t>Amelia Maulana</t>
  </si>
  <si>
    <t>RES001232</t>
  </si>
  <si>
    <t>CUS001620</t>
  </si>
  <si>
    <t>Jayeng Firgantoro</t>
  </si>
  <si>
    <t>RES001233</t>
  </si>
  <si>
    <t>Unjani Haryanto</t>
  </si>
  <si>
    <t>RES001234</t>
  </si>
  <si>
    <t>Puspa Mayasari</t>
  </si>
  <si>
    <t>RES001235</t>
  </si>
  <si>
    <t>CUS001424</t>
  </si>
  <si>
    <t>R.M. Harimurti Laksita, S.Pt</t>
  </si>
  <si>
    <t>RES001236</t>
  </si>
  <si>
    <t>CUS002847</t>
  </si>
  <si>
    <t>dr. Rafid Yuliarti, M.TI.</t>
  </si>
  <si>
    <t>RES001237</t>
  </si>
  <si>
    <t>CUS002267</t>
  </si>
  <si>
    <t>dr. Pranawa Nugroho, S.Kom</t>
  </si>
  <si>
    <t>RES001238</t>
  </si>
  <si>
    <t>CUS000241</t>
  </si>
  <si>
    <t>RES001239</t>
  </si>
  <si>
    <t>CUS002212</t>
  </si>
  <si>
    <t>Cut Ani Haryanto, S.Farm</t>
  </si>
  <si>
    <t>RES001240</t>
  </si>
  <si>
    <t>CUS001697</t>
  </si>
  <si>
    <t>RES001241</t>
  </si>
  <si>
    <t>CUS002592</t>
  </si>
  <si>
    <t>Reksa Hidayanto</t>
  </si>
  <si>
    <t>RES001242</t>
  </si>
  <si>
    <t>CUS000373</t>
  </si>
  <si>
    <t>Yessi Hutapea</t>
  </si>
  <si>
    <t>RES001243</t>
  </si>
  <si>
    <t>CUS001966</t>
  </si>
  <si>
    <t>Puti Icha Lailasari, M.Pd</t>
  </si>
  <si>
    <t>RES001244</t>
  </si>
  <si>
    <t>Dr. Farhunnisa Lestari, M.TI.</t>
  </si>
  <si>
    <t>RES001245</t>
  </si>
  <si>
    <t>CUS002602</t>
  </si>
  <si>
    <t>R.A. Usyi Purwanti</t>
  </si>
  <si>
    <t>RES001246</t>
  </si>
  <si>
    <t>CUS002021</t>
  </si>
  <si>
    <t>dr. Laras Laksita</t>
  </si>
  <si>
    <t>RES001247</t>
  </si>
  <si>
    <t>CUS000718</t>
  </si>
  <si>
    <t>Vivi Lazuardi</t>
  </si>
  <si>
    <t>RES001248</t>
  </si>
  <si>
    <t>CUS001958</t>
  </si>
  <si>
    <t>Drs. Catur Nasyiah</t>
  </si>
  <si>
    <t>RES001249</t>
  </si>
  <si>
    <t>Cut Yulia Purwanti</t>
  </si>
  <si>
    <t>RES001250</t>
  </si>
  <si>
    <t>CUS001418</t>
  </si>
  <si>
    <t>Puti Natalia Sudiati, S.Ked</t>
  </si>
  <si>
    <t>RES001251</t>
  </si>
  <si>
    <t>CUS001698</t>
  </si>
  <si>
    <t>Hamima Widiastuti, S.Farm</t>
  </si>
  <si>
    <t>RES001252</t>
  </si>
  <si>
    <t>CUS000865</t>
  </si>
  <si>
    <t>Marsudi Setiawan</t>
  </si>
  <si>
    <t>RES001253</t>
  </si>
  <si>
    <t>Radika Sihombing</t>
  </si>
  <si>
    <t>RES001254</t>
  </si>
  <si>
    <t>CUS001419</t>
  </si>
  <si>
    <t>Bajragin Wasita</t>
  </si>
  <si>
    <t>RES001255</t>
  </si>
  <si>
    <t>R.A. Belinda Manullang, M.TI.</t>
  </si>
  <si>
    <t>RES001256</t>
  </si>
  <si>
    <t>CUS002357</t>
  </si>
  <si>
    <t>Puti Ade Usada, S.I.Kom</t>
  </si>
  <si>
    <t>RES001257</t>
  </si>
  <si>
    <t>CUS001344</t>
  </si>
  <si>
    <t>Gandewa Suryono</t>
  </si>
  <si>
    <t>RES001258</t>
  </si>
  <si>
    <t>CUS000990</t>
  </si>
  <si>
    <t>Hasna Suartini</t>
  </si>
  <si>
    <t>RES001259</t>
  </si>
  <si>
    <t>CUS000574</t>
  </si>
  <si>
    <t>Nurul Habibi</t>
  </si>
  <si>
    <t>RES001260</t>
  </si>
  <si>
    <t>Kenari Rahmawati, S.I.Kom</t>
  </si>
  <si>
    <t>RES001261</t>
  </si>
  <si>
    <t>CUS000134</t>
  </si>
  <si>
    <t>R.M. Edi Tampubolon</t>
  </si>
  <si>
    <t>RES001262</t>
  </si>
  <si>
    <t>CUS002304</t>
  </si>
  <si>
    <t>Hana Pratama, S.Pd</t>
  </si>
  <si>
    <t>RES001263</t>
  </si>
  <si>
    <t>R. Cinta Oktaviani</t>
  </si>
  <si>
    <t>RES001264</t>
  </si>
  <si>
    <t>CUS001738</t>
  </si>
  <si>
    <t>Nyoman Habibi, S.I.Kom</t>
  </si>
  <si>
    <t>RES001265</t>
  </si>
  <si>
    <t>CUS002672</t>
  </si>
  <si>
    <t>Irnanto Suryatmi</t>
  </si>
  <si>
    <t>RES001266</t>
  </si>
  <si>
    <t>CUS000752</t>
  </si>
  <si>
    <t>Rahayu Wacana, M.M.</t>
  </si>
  <si>
    <t>RES001267</t>
  </si>
  <si>
    <t>T. Rafi Pranowo, S.Ked</t>
  </si>
  <si>
    <t>RES001268</t>
  </si>
  <si>
    <t>CUS000557</t>
  </si>
  <si>
    <t>H. Maryadi Kuswoyo, M.Kom.</t>
  </si>
  <si>
    <t>RES001269</t>
  </si>
  <si>
    <t>CUS000159</t>
  </si>
  <si>
    <t>Drs. Syahrini Nasyidah, S.Farm</t>
  </si>
  <si>
    <t>RES001270</t>
  </si>
  <si>
    <t>CUS002427</t>
  </si>
  <si>
    <t>RES001271</t>
  </si>
  <si>
    <t>CUS000485</t>
  </si>
  <si>
    <t>Pia Irawan</t>
  </si>
  <si>
    <t>RES001272</t>
  </si>
  <si>
    <t>CUS002528</t>
  </si>
  <si>
    <t>Tedi Hastuti</t>
  </si>
  <si>
    <t>RES001273</t>
  </si>
  <si>
    <t>Bakiman Astuti</t>
  </si>
  <si>
    <t>RES001274</t>
  </si>
  <si>
    <t>CUS001996</t>
  </si>
  <si>
    <t>Yance Utama</t>
  </si>
  <si>
    <t>RES001275</t>
  </si>
  <si>
    <t>CUS001886</t>
  </si>
  <si>
    <t>Drs. Kania Adriansyah, S.Psi</t>
  </si>
  <si>
    <t>RES001276</t>
  </si>
  <si>
    <t>KH. Rendy Hidayat, M.Pd</t>
  </si>
  <si>
    <t>RES001277</t>
  </si>
  <si>
    <t>CUS002769</t>
  </si>
  <si>
    <t>Kala Prasasta</t>
  </si>
  <si>
    <t>RES001278</t>
  </si>
  <si>
    <t>CUS000620</t>
  </si>
  <si>
    <t>R. Putu Januar, S.IP</t>
  </si>
  <si>
    <t>RES001279</t>
  </si>
  <si>
    <t>CUS001678</t>
  </si>
  <si>
    <t>Pangestu Ramadan</t>
  </si>
  <si>
    <t>RES001280</t>
  </si>
  <si>
    <t>CUS000086</t>
  </si>
  <si>
    <t>Irfan Mandala</t>
  </si>
  <si>
    <t>RES001281</t>
  </si>
  <si>
    <t>CUS001925</t>
  </si>
  <si>
    <t>KH. Karta Rajasa, M.Pd</t>
  </si>
  <si>
    <t>RES001282</t>
  </si>
  <si>
    <t>Candra Suwarno</t>
  </si>
  <si>
    <t>RES001283</t>
  </si>
  <si>
    <t>CUS000075</t>
  </si>
  <si>
    <t>Drs. Pranawa Wacana, S.Pd</t>
  </si>
  <si>
    <t>RES001284</t>
  </si>
  <si>
    <t>CUS001267</t>
  </si>
  <si>
    <t>Prayogo Budiman, S.Pt</t>
  </si>
  <si>
    <t>RES001285</t>
  </si>
  <si>
    <t>Bella Samosir</t>
  </si>
  <si>
    <t>RES001286</t>
  </si>
  <si>
    <t>CUS000054</t>
  </si>
  <si>
    <t>Hamima Nugroho</t>
  </si>
  <si>
    <t>RES001287</t>
  </si>
  <si>
    <t>CUS002711</t>
  </si>
  <si>
    <t>Yunita Lestari, M.Ak</t>
  </si>
  <si>
    <t>RES001288</t>
  </si>
  <si>
    <t>CUS002538</t>
  </si>
  <si>
    <t>dr. Agnes Zulaika, M.Ak</t>
  </si>
  <si>
    <t>RES001289</t>
  </si>
  <si>
    <t>CUS001887</t>
  </si>
  <si>
    <t>Putri Firmansyah</t>
  </si>
  <si>
    <t>RES001290</t>
  </si>
  <si>
    <t>CUS000112</t>
  </si>
  <si>
    <t>Ian Anggraini</t>
  </si>
  <si>
    <t>RES001291</t>
  </si>
  <si>
    <t>CUS001553</t>
  </si>
  <si>
    <t>Estiono Maheswara</t>
  </si>
  <si>
    <t>RES001292</t>
  </si>
  <si>
    <t>CUS000358</t>
  </si>
  <si>
    <t>Gamani Prasetya, S.E.I</t>
  </si>
  <si>
    <t>RES001293</t>
  </si>
  <si>
    <t>CUS002154</t>
  </si>
  <si>
    <t>dr. Lutfan Laksita, S.Gz</t>
  </si>
  <si>
    <t>RES001294</t>
  </si>
  <si>
    <t>CUS002213</t>
  </si>
  <si>
    <t>Hamima Aryani</t>
  </si>
  <si>
    <t>RES001295</t>
  </si>
  <si>
    <t>Nrima Wijayanti</t>
  </si>
  <si>
    <t>RES001296</t>
  </si>
  <si>
    <t>CUS000432</t>
  </si>
  <si>
    <t>Limar Pradana</t>
  </si>
  <si>
    <t>RES001297</t>
  </si>
  <si>
    <t>Amelia Hartati</t>
  </si>
  <si>
    <t>RES001298</t>
  </si>
  <si>
    <t>CUS000962</t>
  </si>
  <si>
    <t>Drs. Nilam Kuswandari</t>
  </si>
  <si>
    <t>RES001299</t>
  </si>
  <si>
    <t>Lanjar Maulana</t>
  </si>
  <si>
    <t>RES001300</t>
  </si>
  <si>
    <t>CUS000972</t>
  </si>
  <si>
    <t>drg. Zizi Kuswandari</t>
  </si>
  <si>
    <t>RES001301</t>
  </si>
  <si>
    <t>CUS002333</t>
  </si>
  <si>
    <t>Jelita Pangestu</t>
  </si>
  <si>
    <t>RES001302</t>
  </si>
  <si>
    <t>Cut Nova Tarihoran, S.I.Kom</t>
  </si>
  <si>
    <t>RES001303</t>
  </si>
  <si>
    <t>RES001304</t>
  </si>
  <si>
    <t>CUS000330</t>
  </si>
  <si>
    <t>Hj. Eka Gunawan</t>
  </si>
  <si>
    <t>RES001305</t>
  </si>
  <si>
    <t>CUS001551</t>
  </si>
  <si>
    <t>Tgk. Wawan Maheswara</t>
  </si>
  <si>
    <t>RES001306</t>
  </si>
  <si>
    <t>CUS001792</t>
  </si>
  <si>
    <t>Salwa Nasyiah</t>
  </si>
  <si>
    <t>RES001307</t>
  </si>
  <si>
    <t>CUS001870</t>
  </si>
  <si>
    <t>R.M. Baktiono Nashiruddin, S.Pd</t>
  </si>
  <si>
    <t>RES001308</t>
  </si>
  <si>
    <t>Dt. Tomi Mahendra, S.Psi</t>
  </si>
  <si>
    <t>RES001309</t>
  </si>
  <si>
    <t>CUS000958</t>
  </si>
  <si>
    <t>Hj. Raina Narpati, S.Pt</t>
  </si>
  <si>
    <t>RES001310</t>
  </si>
  <si>
    <t>CUS000694</t>
  </si>
  <si>
    <t>Drs. Dina Mustofa, S.T.</t>
  </si>
  <si>
    <t>RES001311</t>
  </si>
  <si>
    <t>CUS001486</t>
  </si>
  <si>
    <t>KH. Luluh Prabowo</t>
  </si>
  <si>
    <t>RES001312</t>
  </si>
  <si>
    <t>CUS001373</t>
  </si>
  <si>
    <t>Rahmi Simanjuntak</t>
  </si>
  <si>
    <t>RES001313</t>
  </si>
  <si>
    <t>CUS000501</t>
  </si>
  <si>
    <t>Daru Natsir</t>
  </si>
  <si>
    <t>RES001314</t>
  </si>
  <si>
    <t>CUS000067</t>
  </si>
  <si>
    <t>Tgk. Zahra Wulandari, S.H.</t>
  </si>
  <si>
    <t>RES001315</t>
  </si>
  <si>
    <t>CUS002012</t>
  </si>
  <si>
    <t>Amelia Dongoran, S.Gz</t>
  </si>
  <si>
    <t>RES001316</t>
  </si>
  <si>
    <t>Laksana Gunarto</t>
  </si>
  <si>
    <t>RES001317</t>
  </si>
  <si>
    <t>CUS002826</t>
  </si>
  <si>
    <t>dr. Lalita Hidayanto, S.Gz</t>
  </si>
  <si>
    <t>RES001318</t>
  </si>
  <si>
    <t>CUS002441</t>
  </si>
  <si>
    <t>RES001319</t>
  </si>
  <si>
    <t>CUS002058</t>
  </si>
  <si>
    <t>Jaswadi Hidayanto, S.I.Kom</t>
  </si>
  <si>
    <t>RES001320</t>
  </si>
  <si>
    <t>CUS001992</t>
  </si>
  <si>
    <t>Widya Usamah</t>
  </si>
  <si>
    <t>RES001321</t>
  </si>
  <si>
    <t>CUS000679</t>
  </si>
  <si>
    <t>Cindy Lailasari</t>
  </si>
  <si>
    <t>RES001322</t>
  </si>
  <si>
    <t>CUS000261</t>
  </si>
  <si>
    <t>Farhunnisa Prasetyo</t>
  </si>
  <si>
    <t>RES001323</t>
  </si>
  <si>
    <t>CUS002430</t>
  </si>
  <si>
    <t>Maryanto Suartini</t>
  </si>
  <si>
    <t>RES001324</t>
  </si>
  <si>
    <t>CUS000952</t>
  </si>
  <si>
    <t>Darman Sirait</t>
  </si>
  <si>
    <t>RES001325</t>
  </si>
  <si>
    <t>CUS001379</t>
  </si>
  <si>
    <t>Bakti Suartini</t>
  </si>
  <si>
    <t>RES001326</t>
  </si>
  <si>
    <t>CUS000819</t>
  </si>
  <si>
    <t>Tgk. Zulaikha Habibi</t>
  </si>
  <si>
    <t>RES001327</t>
  </si>
  <si>
    <t>Talia Ardianto</t>
  </si>
  <si>
    <t>RES001328</t>
  </si>
  <si>
    <t>Harimurti Adriansyah, M.Ak</t>
  </si>
  <si>
    <t>RES001329</t>
  </si>
  <si>
    <t>CUS000370</t>
  </si>
  <si>
    <t>Uda Tarihoran</t>
  </si>
  <si>
    <t>RES001330</t>
  </si>
  <si>
    <t>Tirtayasa Pratiwi, S.Pd</t>
  </si>
  <si>
    <t>RES001331</t>
  </si>
  <si>
    <t>CUS001978</t>
  </si>
  <si>
    <t>Gangsar Maulana</t>
  </si>
  <si>
    <t>RES001332</t>
  </si>
  <si>
    <t>CUS002162</t>
  </si>
  <si>
    <t>Titin Damanik</t>
  </si>
  <si>
    <t>RES001333</t>
  </si>
  <si>
    <t>Tgk. Rahayu Samosir, S.I.Kom</t>
  </si>
  <si>
    <t>RES001334</t>
  </si>
  <si>
    <t>CUS001323</t>
  </si>
  <si>
    <t>Dewi Melani</t>
  </si>
  <si>
    <t>RES001335</t>
  </si>
  <si>
    <t>Amelia Pangestu, M.Pd</t>
  </si>
  <si>
    <t>RES001336</t>
  </si>
  <si>
    <t>Jasmin Rajata, M.M.</t>
  </si>
  <si>
    <t>RES001337</t>
  </si>
  <si>
    <t>Cakrabirawa Lazuardi</t>
  </si>
  <si>
    <t>RES001338</t>
  </si>
  <si>
    <t>Keisha Suartini, S.H.</t>
  </si>
  <si>
    <t>RES001339</t>
  </si>
  <si>
    <t>CUS002343</t>
  </si>
  <si>
    <t>Cengkir Wibisono</t>
  </si>
  <si>
    <t>RES001340</t>
  </si>
  <si>
    <t>CUS002142</t>
  </si>
  <si>
    <t>Gara Haryanti</t>
  </si>
  <si>
    <t>RES001341</t>
  </si>
  <si>
    <t>CUS001995</t>
  </si>
  <si>
    <t>Sakura Usamah</t>
  </si>
  <si>
    <t>RES001342</t>
  </si>
  <si>
    <t>CUS000287</t>
  </si>
  <si>
    <t>Hasna Prabowo</t>
  </si>
  <si>
    <t>RES001343</t>
  </si>
  <si>
    <t>CUS001591</t>
  </si>
  <si>
    <t>Amalia Wahyudin</t>
  </si>
  <si>
    <t>RES001344</t>
  </si>
  <si>
    <t>Drs. Nasrullah Hastuti, S.Ked</t>
  </si>
  <si>
    <t>RES001345</t>
  </si>
  <si>
    <t>CUS000815</t>
  </si>
  <si>
    <t>Puti Dabukke</t>
  </si>
  <si>
    <t>RES001346</t>
  </si>
  <si>
    <t>CUS000676</t>
  </si>
  <si>
    <t>dr. Hasim Kusmawati</t>
  </si>
  <si>
    <t>RES001347</t>
  </si>
  <si>
    <t>CUS002370</t>
  </si>
  <si>
    <t>Cawisadi Purnawati</t>
  </si>
  <si>
    <t>RES001348</t>
  </si>
  <si>
    <t>CUS000983</t>
  </si>
  <si>
    <t>Jindra Adriansyah</t>
  </si>
  <si>
    <t>RES001349</t>
  </si>
  <si>
    <t>CUS002329</t>
  </si>
  <si>
    <t>R.A. Cornelia Samosir, M.Farm</t>
  </si>
  <si>
    <t>RES001350</t>
  </si>
  <si>
    <t>CUS002309</t>
  </si>
  <si>
    <t>Winda Sihombing</t>
  </si>
  <si>
    <t>RES001351</t>
  </si>
  <si>
    <t>CUS001889</t>
  </si>
  <si>
    <t>Prayitna Halimah</t>
  </si>
  <si>
    <t>RES001352</t>
  </si>
  <si>
    <t>CUS000204</t>
  </si>
  <si>
    <t>Bagiya Winarno</t>
  </si>
  <si>
    <t>RES001353</t>
  </si>
  <si>
    <t>Widya Safitri, S.Farm</t>
  </si>
  <si>
    <t>RES001354</t>
  </si>
  <si>
    <t>CUS000182</t>
  </si>
  <si>
    <t>Prakosa Saputra, M.M.</t>
  </si>
  <si>
    <t>RES001355</t>
  </si>
  <si>
    <t>CUS000883</t>
  </si>
  <si>
    <t>Nyana Laksita</t>
  </si>
  <si>
    <t>RES001356</t>
  </si>
  <si>
    <t>R. Gading Saputra, M.Pd</t>
  </si>
  <si>
    <t>RES001357</t>
  </si>
  <si>
    <t>Wadi Namaga</t>
  </si>
  <si>
    <t>RES001358</t>
  </si>
  <si>
    <t>CUS001110</t>
  </si>
  <si>
    <t>Wirda Firgantoro</t>
  </si>
  <si>
    <t>RES001359</t>
  </si>
  <si>
    <t>CUS000774</t>
  </si>
  <si>
    <t>Tgk. Kania Lazuardi, S.E.</t>
  </si>
  <si>
    <t>RES001360</t>
  </si>
  <si>
    <t>Lamar Riyanti</t>
  </si>
  <si>
    <t>RES001361</t>
  </si>
  <si>
    <t>CUS000464</t>
  </si>
  <si>
    <t>Tasdik Prakasa</t>
  </si>
  <si>
    <t>RES001362</t>
  </si>
  <si>
    <t>Salwa Riyanti</t>
  </si>
  <si>
    <t>RES001363</t>
  </si>
  <si>
    <t>Cakrawangsa Mardhiyah</t>
  </si>
  <si>
    <t>RES001364</t>
  </si>
  <si>
    <t>CUS001782</t>
  </si>
  <si>
    <t>Tantri Maulana</t>
  </si>
  <si>
    <t>RES001365</t>
  </si>
  <si>
    <t>Darmaji Siregar, M.Ak</t>
  </si>
  <si>
    <t>RES001366</t>
  </si>
  <si>
    <t>CUS000462</t>
  </si>
  <si>
    <t>Alika Suwarno</t>
  </si>
  <si>
    <t>RES001367</t>
  </si>
  <si>
    <t>CUS002618</t>
  </si>
  <si>
    <t>Ajimin Maulana, S.Pd</t>
  </si>
  <si>
    <t>RES001368</t>
  </si>
  <si>
    <t>CUS002903</t>
  </si>
  <si>
    <t>Yunita Mustofa</t>
  </si>
  <si>
    <t>RES001369</t>
  </si>
  <si>
    <t>H. Asirwanda Rajasa, S.H.</t>
  </si>
  <si>
    <t>RES001370</t>
  </si>
  <si>
    <t>CUS001932</t>
  </si>
  <si>
    <t>Asirwanda Usada</t>
  </si>
  <si>
    <t>RES001371</t>
  </si>
  <si>
    <t>CUS002123</t>
  </si>
  <si>
    <t>Ir. Padma Anggriawan</t>
  </si>
  <si>
    <t>RES001372</t>
  </si>
  <si>
    <t>CUS002873</t>
  </si>
  <si>
    <t>Puti Zizi Maryati</t>
  </si>
  <si>
    <t>RES001373</t>
  </si>
  <si>
    <t>CUS000609</t>
  </si>
  <si>
    <t>Darmanto Sitorus, S.Kom</t>
  </si>
  <si>
    <t>RES001374</t>
  </si>
  <si>
    <t>CUS000057</t>
  </si>
  <si>
    <t>Raina Pudjiastuti</t>
  </si>
  <si>
    <t>RES001375</t>
  </si>
  <si>
    <t>CUS001655</t>
  </si>
  <si>
    <t>R.A. Ayu Farida</t>
  </si>
  <si>
    <t>RES001376</t>
  </si>
  <si>
    <t>CUS001881</t>
  </si>
  <si>
    <t>Lala Ramadan, S.Sos</t>
  </si>
  <si>
    <t>RES001377</t>
  </si>
  <si>
    <t>Cecep Thamrin, M.Farm</t>
  </si>
  <si>
    <t>RES001378</t>
  </si>
  <si>
    <t>Julia Permadi</t>
  </si>
  <si>
    <t>RES001379</t>
  </si>
  <si>
    <t>Heru Sirait, S.Kom</t>
  </si>
  <si>
    <t>RES001380</t>
  </si>
  <si>
    <t>CUS001248</t>
  </si>
  <si>
    <t>Melinda Hutagalung, S.Farm</t>
  </si>
  <si>
    <t>RES001381</t>
  </si>
  <si>
    <t>CUS000645</t>
  </si>
  <si>
    <t>Drs. Gangsa Rahimah</t>
  </si>
  <si>
    <t>RES001382</t>
  </si>
  <si>
    <t>CUS002548</t>
  </si>
  <si>
    <t>Alambana Latupono, S.E.I</t>
  </si>
  <si>
    <t>RES001383</t>
  </si>
  <si>
    <t>Hj. Alika Simbolon, M.Pd</t>
  </si>
  <si>
    <t>RES001384</t>
  </si>
  <si>
    <t>CUS001220</t>
  </si>
  <si>
    <t>Ratih Oktaviani</t>
  </si>
  <si>
    <t>RES001385</t>
  </si>
  <si>
    <t>CUS002532</t>
  </si>
  <si>
    <t>Dirja Nababan, S.Pt</t>
  </si>
  <si>
    <t>RES001386</t>
  </si>
  <si>
    <t>CUS001532</t>
  </si>
  <si>
    <t>Ismail Setiawan</t>
  </si>
  <si>
    <t>RES001387</t>
  </si>
  <si>
    <t>Zizi Najmudin</t>
  </si>
  <si>
    <t>RES001388</t>
  </si>
  <si>
    <t>CUS002536</t>
  </si>
  <si>
    <t>Harjaya Putra, S.H.</t>
  </si>
  <si>
    <t>RES001389</t>
  </si>
  <si>
    <t>Bakijan Mardhiyah, S.E.I</t>
  </si>
  <si>
    <t>RES001390</t>
  </si>
  <si>
    <t>CUS001940</t>
  </si>
  <si>
    <t>Ir. Tasdik Pratama, M.TI.</t>
  </si>
  <si>
    <t>RES001391</t>
  </si>
  <si>
    <t>CUS000125</t>
  </si>
  <si>
    <t>Lurhur Pratama</t>
  </si>
  <si>
    <t>RES001392</t>
  </si>
  <si>
    <t>CUS002220</t>
  </si>
  <si>
    <t>Qori Saefullah</t>
  </si>
  <si>
    <t>RES001393</t>
  </si>
  <si>
    <t>RES001394</t>
  </si>
  <si>
    <t>Drs. Jais Adriansyah</t>
  </si>
  <si>
    <t>RES001395</t>
  </si>
  <si>
    <t>Nadine Permadi</t>
  </si>
  <si>
    <t>RES001396</t>
  </si>
  <si>
    <t>CUS002740</t>
  </si>
  <si>
    <t>Pia Hutasoit</t>
  </si>
  <si>
    <t>RES001397</t>
  </si>
  <si>
    <t>Zelaya Sihotang</t>
  </si>
  <si>
    <t>RES001398</t>
  </si>
  <si>
    <t>CUS001918</t>
  </si>
  <si>
    <t>Dr. Nyana Manullang</t>
  </si>
  <si>
    <t>RES001399</t>
  </si>
  <si>
    <t>Dr. Dariati Rahimah, S.Gz</t>
  </si>
  <si>
    <t>RES001400</t>
  </si>
  <si>
    <t>CUS001491</t>
  </si>
  <si>
    <t>Maryadi Uwais</t>
  </si>
  <si>
    <t>RES001401</t>
  </si>
  <si>
    <t>CUS002830</t>
  </si>
  <si>
    <t>Ir. Karja Maryati, S.Farm</t>
  </si>
  <si>
    <t>RES001402</t>
  </si>
  <si>
    <t>RES001403</t>
  </si>
  <si>
    <t>Drs. Dipa Firgantoro, S.Pt</t>
  </si>
  <si>
    <t>RES001404</t>
  </si>
  <si>
    <t>CUS001258</t>
  </si>
  <si>
    <t>Hilda Winarsih</t>
  </si>
  <si>
    <t>RES001405</t>
  </si>
  <si>
    <t>Ir. Kani Tarihoran, S.Sos</t>
  </si>
  <si>
    <t>RES001406</t>
  </si>
  <si>
    <t>Tgk. Pandu Safitri, S.Gz</t>
  </si>
  <si>
    <t>RES001407</t>
  </si>
  <si>
    <t>RES001408</t>
  </si>
  <si>
    <t>CUS001474</t>
  </si>
  <si>
    <t>Rosman Waluyo</t>
  </si>
  <si>
    <t>RES001409</t>
  </si>
  <si>
    <t>CUS001709</t>
  </si>
  <si>
    <t>Dr. Natalia Mustofa, M.TI.</t>
  </si>
  <si>
    <t>RES001410</t>
  </si>
  <si>
    <t>Gasti Pudjiastuti</t>
  </si>
  <si>
    <t>RES001411</t>
  </si>
  <si>
    <t>CUS001318</t>
  </si>
  <si>
    <t>Widya Napitupulu</t>
  </si>
  <si>
    <t>RES001412</t>
  </si>
  <si>
    <t>CUS002161</t>
  </si>
  <si>
    <t>Parman Hutagalung</t>
  </si>
  <si>
    <t>RES001413</t>
  </si>
  <si>
    <t>CUS002038</t>
  </si>
  <si>
    <t>T. Kenes Hakim</t>
  </si>
  <si>
    <t>RES001414</t>
  </si>
  <si>
    <t>T. Garang Suryatmi, S.T.</t>
  </si>
  <si>
    <t>RES001415</t>
  </si>
  <si>
    <t>Oman Firgantoro</t>
  </si>
  <si>
    <t>RES001416</t>
  </si>
  <si>
    <t>CUS001592</t>
  </si>
  <si>
    <t>Patricia Prakasa, S.Psi</t>
  </si>
  <si>
    <t>RES001417</t>
  </si>
  <si>
    <t>CUS001099</t>
  </si>
  <si>
    <t>Gasti Situmorang</t>
  </si>
  <si>
    <t>RES001418</t>
  </si>
  <si>
    <t>CUS000973</t>
  </si>
  <si>
    <t>RES001419</t>
  </si>
  <si>
    <t>CUS002693</t>
  </si>
  <si>
    <t>Balidin Sitompul</t>
  </si>
  <si>
    <t>RES001420</t>
  </si>
  <si>
    <t>CUS001965</t>
  </si>
  <si>
    <t>Cut Ghaliyati Padmasari</t>
  </si>
  <si>
    <t>RES001422</t>
  </si>
  <si>
    <t>CUS000300</t>
  </si>
  <si>
    <t>Drajat Laksmiwati</t>
  </si>
  <si>
    <t>RES001423</t>
  </si>
  <si>
    <t>R.A. Jessica Thamrin, S.E.I</t>
  </si>
  <si>
    <t>RES001424</t>
  </si>
  <si>
    <t>CUS001800</t>
  </si>
  <si>
    <t>Drs. Ayu Yuniar, S.Pd</t>
  </si>
  <si>
    <t>RES001425</t>
  </si>
  <si>
    <t>Patricia Simanjuntak</t>
  </si>
  <si>
    <t>RES001426</t>
  </si>
  <si>
    <t>drg. Paramita Winarsih, S.T.</t>
  </si>
  <si>
    <t>RES001427</t>
  </si>
  <si>
    <t>CUS000374</t>
  </si>
  <si>
    <t>Galih Yulianti</t>
  </si>
  <si>
    <t>RES001428</t>
  </si>
  <si>
    <t>Ir. Wawan Suryatmi, S.E.I</t>
  </si>
  <si>
    <t>RES001429</t>
  </si>
  <si>
    <t>Suci Laksita</t>
  </si>
  <si>
    <t>RES001430</t>
  </si>
  <si>
    <t>Heru Thamrin</t>
  </si>
  <si>
    <t>RES001431</t>
  </si>
  <si>
    <t>CUS000552</t>
  </si>
  <si>
    <t>Jumadi Tarihoran, M.Pd</t>
  </si>
  <si>
    <t>RES001432</t>
  </si>
  <si>
    <t>Tami Prasetya, S.Pd</t>
  </si>
  <si>
    <t>RES001433</t>
  </si>
  <si>
    <t>dr. Gilda Hastuti, S.Sos</t>
  </si>
  <si>
    <t>RES001434</t>
  </si>
  <si>
    <t>CUS001121</t>
  </si>
  <si>
    <t>Cengkir Simanjuntak, S.H.</t>
  </si>
  <si>
    <t>RES001435</t>
  </si>
  <si>
    <t>CUS002442</t>
  </si>
  <si>
    <t>Utama Nugroho</t>
  </si>
  <si>
    <t>RES001436</t>
  </si>
  <si>
    <t>Ella Mahendra</t>
  </si>
  <si>
    <t>RES001437</t>
  </si>
  <si>
    <t>CUS001468</t>
  </si>
  <si>
    <t>Embuh Suryono, S.H.</t>
  </si>
  <si>
    <t>RES001438</t>
  </si>
  <si>
    <t>CUS000398</t>
  </si>
  <si>
    <t>drg. Zamira Megantara, M.Ak</t>
  </si>
  <si>
    <t>RES001439</t>
  </si>
  <si>
    <t>CUS001522</t>
  </si>
  <si>
    <t>Artawan Wulandari, S.E.</t>
  </si>
  <si>
    <t>RES001440</t>
  </si>
  <si>
    <t>R.A. Karimah Saputra</t>
  </si>
  <si>
    <t>RES001441</t>
  </si>
  <si>
    <t>CUS002875</t>
  </si>
  <si>
    <t>H. Maman Saefullah</t>
  </si>
  <si>
    <t>RES001442</t>
  </si>
  <si>
    <t>CUS000505</t>
  </si>
  <si>
    <t>Siska Halim</t>
  </si>
  <si>
    <t>RES001443</t>
  </si>
  <si>
    <t>CUS001294</t>
  </si>
  <si>
    <t>dr. Leo Situmorang, S.Ked</t>
  </si>
  <si>
    <t>RES001444</t>
  </si>
  <si>
    <t>CUS001656</t>
  </si>
  <si>
    <t>Ir. Ciaobella Pranowo</t>
  </si>
  <si>
    <t>RES001445</t>
  </si>
  <si>
    <t>CUS002741</t>
  </si>
  <si>
    <t>Among Kusumo</t>
  </si>
  <si>
    <t>RES001446</t>
  </si>
  <si>
    <t>CUS000914</t>
  </si>
  <si>
    <t>Nadine Narpati</t>
  </si>
  <si>
    <t>RES001447</t>
  </si>
  <si>
    <t>CUS001436</t>
  </si>
  <si>
    <t>Anita Suryono</t>
  </si>
  <si>
    <t>RES001448</t>
  </si>
  <si>
    <t>CUS000199</t>
  </si>
  <si>
    <t>Luthfi Anggriawan</t>
  </si>
  <si>
    <t>RES001449</t>
  </si>
  <si>
    <t>CUS002078</t>
  </si>
  <si>
    <t>Darmana Haryanto</t>
  </si>
  <si>
    <t>RES001450</t>
  </si>
  <si>
    <t>CUS000216</t>
  </si>
  <si>
    <t>Rudi Januar</t>
  </si>
  <si>
    <t>RES001451</t>
  </si>
  <si>
    <t>Harjasa Adriansyah</t>
  </si>
  <si>
    <t>RES001452</t>
  </si>
  <si>
    <t>Mulya Simanjuntak, S.E.</t>
  </si>
  <si>
    <t>RES001453</t>
  </si>
  <si>
    <t>CUS002743</t>
  </si>
  <si>
    <t>Puti Yunita Purnawati</t>
  </si>
  <si>
    <t>RES001454</t>
  </si>
  <si>
    <t>CUS000670</t>
  </si>
  <si>
    <t>Dr. Respati Hastuti</t>
  </si>
  <si>
    <t>RES001455</t>
  </si>
  <si>
    <t>Hendra Astuti, S.E.I</t>
  </si>
  <si>
    <t>RES001456</t>
  </si>
  <si>
    <t>dr. Yulia Halim, M.Farm</t>
  </si>
  <si>
    <t>RES001457</t>
  </si>
  <si>
    <t>CUS001773</t>
  </si>
  <si>
    <t>Hani Jailani</t>
  </si>
  <si>
    <t>RES001458</t>
  </si>
  <si>
    <t>CUS002586</t>
  </si>
  <si>
    <t>Hairyanto Safitri</t>
  </si>
  <si>
    <t>RES001459</t>
  </si>
  <si>
    <t>dr. Caket Safitri, S.Pd</t>
  </si>
  <si>
    <t>RES001460</t>
  </si>
  <si>
    <t>CUS001997</t>
  </si>
  <si>
    <t>Sabri Firgantoro</t>
  </si>
  <si>
    <t>RES001461</t>
  </si>
  <si>
    <t>CUS001054</t>
  </si>
  <si>
    <t>Ade Prayoga, S.E.</t>
  </si>
  <si>
    <t>RES001462</t>
  </si>
  <si>
    <t>drg. Diana Firmansyah</t>
  </si>
  <si>
    <t>RES002712</t>
  </si>
  <si>
    <t>CUS002432</t>
  </si>
  <si>
    <t>Pranawa Pertiwi</t>
  </si>
  <si>
    <t>RES001464</t>
  </si>
  <si>
    <t>CUS000065</t>
  </si>
  <si>
    <t>Baktianto Padmasari</t>
  </si>
  <si>
    <t>RES001465</t>
  </si>
  <si>
    <t>CUS000334</t>
  </si>
  <si>
    <t>Marwata Mayasari</t>
  </si>
  <si>
    <t>RES001466</t>
  </si>
  <si>
    <t>CUS000675</t>
  </si>
  <si>
    <t>Drs. Kajen Prabowo</t>
  </si>
  <si>
    <t>RES001467</t>
  </si>
  <si>
    <t>CUS000632</t>
  </si>
  <si>
    <t>Cornelia Saptono</t>
  </si>
  <si>
    <t>RES001468</t>
  </si>
  <si>
    <t>CUS000231</t>
  </si>
  <si>
    <t>Vivi Rahimah</t>
  </si>
  <si>
    <t>RES001469</t>
  </si>
  <si>
    <t>CUS001542</t>
  </si>
  <si>
    <t>Cinthia Winarno</t>
  </si>
  <si>
    <t>RES001470</t>
  </si>
  <si>
    <t>Indra Mulyani</t>
  </si>
  <si>
    <t>RES001471</t>
  </si>
  <si>
    <t>CUS000751</t>
  </si>
  <si>
    <t>Pia Andriani</t>
  </si>
  <si>
    <t>RES001472</t>
  </si>
  <si>
    <t>CUS002726</t>
  </si>
  <si>
    <t>KH. Darmanto Saragih</t>
  </si>
  <si>
    <t>RES001473</t>
  </si>
  <si>
    <t>CUS001581</t>
  </si>
  <si>
    <t>KH. Garan Tarihoran</t>
  </si>
  <si>
    <t>RES001474</t>
  </si>
  <si>
    <t>Dr. Pia Simbolon, M.Pd</t>
  </si>
  <si>
    <t>RES001475</t>
  </si>
  <si>
    <t>CUS001008</t>
  </si>
  <si>
    <t>Nugraha Widiastuti</t>
  </si>
  <si>
    <t>RES001476</t>
  </si>
  <si>
    <t>CUS002577</t>
  </si>
  <si>
    <t>Cici Hidayat</t>
  </si>
  <si>
    <t>RES001477</t>
  </si>
  <si>
    <t>CUS000291</t>
  </si>
  <si>
    <t>Oliva Prastuti</t>
  </si>
  <si>
    <t>RES001478</t>
  </si>
  <si>
    <t>CUS001639</t>
  </si>
  <si>
    <t>Tgk. Aisyah Budiyanto, S.IP</t>
  </si>
  <si>
    <t>RES003497</t>
  </si>
  <si>
    <t>RES001480</t>
  </si>
  <si>
    <t>CUS001297</t>
  </si>
  <si>
    <t>Cut Ana Utami, M.Pd</t>
  </si>
  <si>
    <t>RES001481</t>
  </si>
  <si>
    <t>Sutan Harimurti Saragih</t>
  </si>
  <si>
    <t>RES001482</t>
  </si>
  <si>
    <t>CUS001048</t>
  </si>
  <si>
    <t>Lurhur Wijaya</t>
  </si>
  <si>
    <t>RES001483</t>
  </si>
  <si>
    <t>Oliva Wibowo, S.Ked</t>
  </si>
  <si>
    <t>RES001484</t>
  </si>
  <si>
    <t>CUS002584</t>
  </si>
  <si>
    <t>Elisa Kuswandari</t>
  </si>
  <si>
    <t>RES001485</t>
  </si>
  <si>
    <t>R.A. Lalita Mansur</t>
  </si>
  <si>
    <t>RES001486</t>
  </si>
  <si>
    <t>Rahmi Irawan, M.Farm</t>
  </si>
  <si>
    <t>RES001487</t>
  </si>
  <si>
    <t>dr. Samiah Wibowo, M.M.</t>
  </si>
  <si>
    <t>RES001488</t>
  </si>
  <si>
    <t>Lintang Tarihoran</t>
  </si>
  <si>
    <t>RES001489</t>
  </si>
  <si>
    <t>CUS001822</t>
  </si>
  <si>
    <t>Cut Jasmin Wacana, M.M.</t>
  </si>
  <si>
    <t>RES001490</t>
  </si>
  <si>
    <t>CUS001452</t>
  </si>
  <si>
    <t>Bahuwirya Setiawan</t>
  </si>
  <si>
    <t>RES001491</t>
  </si>
  <si>
    <t>Vanesa Samosir</t>
  </si>
  <si>
    <t>RES001492</t>
  </si>
  <si>
    <t>Jatmiko Samosir</t>
  </si>
  <si>
    <t>RES001493</t>
  </si>
  <si>
    <t>Kasim Susanti</t>
  </si>
  <si>
    <t>RES001495</t>
  </si>
  <si>
    <t>CUS000361</t>
  </si>
  <si>
    <t>Jaga Widodo</t>
  </si>
  <si>
    <t>RES001496</t>
  </si>
  <si>
    <t>CUS002306</t>
  </si>
  <si>
    <t>R.M. Aslijan Rahimah</t>
  </si>
  <si>
    <t>RES001497</t>
  </si>
  <si>
    <t>CUS000618</t>
  </si>
  <si>
    <t>Dr. Jessica Siregar</t>
  </si>
  <si>
    <t>RES001498</t>
  </si>
  <si>
    <t>CUS001290</t>
  </si>
  <si>
    <t>Cinthia Suryatmi</t>
  </si>
  <si>
    <t>RES001499</t>
  </si>
  <si>
    <t>Pia Haryanti</t>
  </si>
  <si>
    <t>RES001500</t>
  </si>
  <si>
    <t>Mursita Waskita</t>
  </si>
  <si>
    <t>RES001501</t>
  </si>
  <si>
    <t>Salimah Utami, S.E.I</t>
  </si>
  <si>
    <t>RES001502</t>
  </si>
  <si>
    <t>CUS000094</t>
  </si>
  <si>
    <t>Anita Pertiwi, S.T.</t>
  </si>
  <si>
    <t>RES001503</t>
  </si>
  <si>
    <t>Jaya Safitri</t>
  </si>
  <si>
    <t>RES001504</t>
  </si>
  <si>
    <t>CUS001409</t>
  </si>
  <si>
    <t>R.A. Salwa Wibisono</t>
  </si>
  <si>
    <t>RES001505</t>
  </si>
  <si>
    <t>Ella Suryono</t>
  </si>
  <si>
    <t>RES001506</t>
  </si>
  <si>
    <t>drg. Yance Purwanti</t>
  </si>
  <si>
    <t>RES001507</t>
  </si>
  <si>
    <t>CUS000441</t>
  </si>
  <si>
    <t>Prayitna Pratiwi, M.Pd</t>
  </si>
  <si>
    <t>RES001508</t>
  </si>
  <si>
    <t>CUS001860</t>
  </si>
  <si>
    <t>Cakrawala Mandala</t>
  </si>
  <si>
    <t>RES001509</t>
  </si>
  <si>
    <t>CUS000268</t>
  </si>
  <si>
    <t>Respati Waskita, S.Sos</t>
  </si>
  <si>
    <t>RES001510</t>
  </si>
  <si>
    <t>CUS002934</t>
  </si>
  <si>
    <t>Ganep Nasyidah, S.Pt</t>
  </si>
  <si>
    <t>RES001511</t>
  </si>
  <si>
    <t>CUS002914</t>
  </si>
  <si>
    <t>Silvia Sihotang</t>
  </si>
  <si>
    <t>RES001512</t>
  </si>
  <si>
    <t>CUS001161</t>
  </si>
  <si>
    <t>Maida Yulianti</t>
  </si>
  <si>
    <t>RES001513</t>
  </si>
  <si>
    <t>CUS002717</t>
  </si>
  <si>
    <t>Putu Megantara</t>
  </si>
  <si>
    <t>RES001514</t>
  </si>
  <si>
    <t>CUS000285</t>
  </si>
  <si>
    <t>R.M. Johan Mardhiyah</t>
  </si>
  <si>
    <t>RES001515</t>
  </si>
  <si>
    <t>CUS000137</t>
  </si>
  <si>
    <t>Tgk. Kartika Pratama</t>
  </si>
  <si>
    <t>RES001516</t>
  </si>
  <si>
    <t>CUS001675</t>
  </si>
  <si>
    <t>Rahman Manullang, M.Ak</t>
  </si>
  <si>
    <t>RES001517</t>
  </si>
  <si>
    <t>CUS002231</t>
  </si>
  <si>
    <t>Ajiman Mustofa, S.Pt</t>
  </si>
  <si>
    <t>RES001518</t>
  </si>
  <si>
    <t>drg. Balijan Wibowo</t>
  </si>
  <si>
    <t>RES001519</t>
  </si>
  <si>
    <t>CUS000573</t>
  </si>
  <si>
    <t>Paulin Pudjiastuti</t>
  </si>
  <si>
    <t>RES001520</t>
  </si>
  <si>
    <t>Jaswadi Sudiati</t>
  </si>
  <si>
    <t>RES001521</t>
  </si>
  <si>
    <t>CUS001380</t>
  </si>
  <si>
    <t>Drajat Marbun, S.Sos</t>
  </si>
  <si>
    <t>RES001522</t>
  </si>
  <si>
    <t>CUS001652</t>
  </si>
  <si>
    <t>Jindra Prabowo, S.IP</t>
  </si>
  <si>
    <t>RES001523</t>
  </si>
  <si>
    <t>CUS002796</t>
  </si>
  <si>
    <t>Puti Victoria Simanjuntak, S.Sos</t>
  </si>
  <si>
    <t>RES001524</t>
  </si>
  <si>
    <t>CUS000791</t>
  </si>
  <si>
    <t>Cut Ika Pratiwi</t>
  </si>
  <si>
    <t>RES001525</t>
  </si>
  <si>
    <t>CUS001310</t>
  </si>
  <si>
    <t>Intan Halimah, M.Pd</t>
  </si>
  <si>
    <t>RES001526</t>
  </si>
  <si>
    <t>CUS001960</t>
  </si>
  <si>
    <t>Sarah Laksmiwati</t>
  </si>
  <si>
    <t>RES001527</t>
  </si>
  <si>
    <t>CUS000767</t>
  </si>
  <si>
    <t>RES001528</t>
  </si>
  <si>
    <t>CUS001296</t>
  </si>
  <si>
    <t>Ulya Hariyah</t>
  </si>
  <si>
    <t>RES001529</t>
  </si>
  <si>
    <t>CUS002579</t>
  </si>
  <si>
    <t>RES001530</t>
  </si>
  <si>
    <t>CUS000093</t>
  </si>
  <si>
    <t>Nrima Prasetyo</t>
  </si>
  <si>
    <t>RES001531</t>
  </si>
  <si>
    <t>CUS002691</t>
  </si>
  <si>
    <t>Belinda Riyanti</t>
  </si>
  <si>
    <t>RES001532</t>
  </si>
  <si>
    <t>CUS001530</t>
  </si>
  <si>
    <t>Anita Pratama, S.Psi</t>
  </si>
  <si>
    <t>RES001533</t>
  </si>
  <si>
    <t>CUS002956</t>
  </si>
  <si>
    <t>Lulut Wijaya</t>
  </si>
  <si>
    <t>RES001534</t>
  </si>
  <si>
    <t>CUS002851</t>
  </si>
  <si>
    <t>Hana Usada, M.Pd</t>
  </si>
  <si>
    <t>RES001535</t>
  </si>
  <si>
    <t>Caturangga Usamah</t>
  </si>
  <si>
    <t>RES001536</t>
  </si>
  <si>
    <t>CUS001044</t>
  </si>
  <si>
    <t>Jindra Winarsih</t>
  </si>
  <si>
    <t>RES001537</t>
  </si>
  <si>
    <t>CUS002403</t>
  </si>
  <si>
    <t>Aris Mandala</t>
  </si>
  <si>
    <t>RES001538</t>
  </si>
  <si>
    <t>Hafshah Situmorang</t>
  </si>
  <si>
    <t>RES001539</t>
  </si>
  <si>
    <t>CUS001831</t>
  </si>
  <si>
    <t>Dina Halimah</t>
  </si>
  <si>
    <t>RES001540</t>
  </si>
  <si>
    <t>CUS002349</t>
  </si>
  <si>
    <t>Dr. Daliman Thamrin</t>
  </si>
  <si>
    <t>RES001541</t>
  </si>
  <si>
    <t>CUS000311</t>
  </si>
  <si>
    <t>R. Anastasia Sitompul</t>
  </si>
  <si>
    <t>RES001542</t>
  </si>
  <si>
    <t>CUS000160</t>
  </si>
  <si>
    <t>Silvia Tamba</t>
  </si>
  <si>
    <t>RES001543</t>
  </si>
  <si>
    <t>Laras Mangunsong</t>
  </si>
  <si>
    <t>RES002075</t>
  </si>
  <si>
    <t>Cakrajiya Sudiati</t>
  </si>
  <si>
    <t>RES001545</t>
  </si>
  <si>
    <t>CUS000380</t>
  </si>
  <si>
    <t>Hani Prasasta, S.E.</t>
  </si>
  <si>
    <t>RES001546</t>
  </si>
  <si>
    <t>CUS002781</t>
  </si>
  <si>
    <t>Fathonah Saptono</t>
  </si>
  <si>
    <t>RES001547</t>
  </si>
  <si>
    <t>Cut Farah Adriansyah, M.Kom.</t>
  </si>
  <si>
    <t>RES001548</t>
  </si>
  <si>
    <t>CUS002244</t>
  </si>
  <si>
    <t>Galuh Oktaviani</t>
  </si>
  <si>
    <t>RES001549</t>
  </si>
  <si>
    <t>CUS002369</t>
  </si>
  <si>
    <t>Hamima Anggriawan</t>
  </si>
  <si>
    <t>RES001550</t>
  </si>
  <si>
    <t>CUS000656</t>
  </si>
  <si>
    <t>Hasan Waskita</t>
  </si>
  <si>
    <t>RES001551</t>
  </si>
  <si>
    <t>Zulaikha Zulaika</t>
  </si>
  <si>
    <t>RES001552</t>
  </si>
  <si>
    <t>R.A. Puput Uyainah, S.Pt</t>
  </si>
  <si>
    <t>RES001553</t>
  </si>
  <si>
    <t>CUS000651</t>
  </si>
  <si>
    <t>Maida Tampubolon</t>
  </si>
  <si>
    <t>RES001554</t>
  </si>
  <si>
    <t>Lintang Tampubolon, M.Ak</t>
  </si>
  <si>
    <t>RES001555</t>
  </si>
  <si>
    <t>Dr. Winda Pangestu, S.Pd</t>
  </si>
  <si>
    <t>RES001556</t>
  </si>
  <si>
    <t>CUS000391</t>
  </si>
  <si>
    <t>Ir. Kezia Prastuti, M.Pd</t>
  </si>
  <si>
    <t>RES001557</t>
  </si>
  <si>
    <t>Taufik Siregar, S.E.I</t>
  </si>
  <si>
    <t>RES001558</t>
  </si>
  <si>
    <t>CUS000658</t>
  </si>
  <si>
    <t>dr. Gaduh Wibisono</t>
  </si>
  <si>
    <t>RES001559</t>
  </si>
  <si>
    <t>Prasetyo Saragih, S.Ked</t>
  </si>
  <si>
    <t>RES001560</t>
  </si>
  <si>
    <t>CUS002926</t>
  </si>
  <si>
    <t>Dt. Maman Suwarno, S.E.</t>
  </si>
  <si>
    <t>RES001561</t>
  </si>
  <si>
    <t>Laila Usamah</t>
  </si>
  <si>
    <t>RES001562</t>
  </si>
  <si>
    <t>CUS001261</t>
  </si>
  <si>
    <t>Indah Zulaika</t>
  </si>
  <si>
    <t>RES001563</t>
  </si>
  <si>
    <t>CUS002481</t>
  </si>
  <si>
    <t>drg. Humaira Prasasta</t>
  </si>
  <si>
    <t>RES001564</t>
  </si>
  <si>
    <t>Violet Napitupulu, S.Gz</t>
  </si>
  <si>
    <t>RES001565</t>
  </si>
  <si>
    <t>Laila Wasita</t>
  </si>
  <si>
    <t>RES001566</t>
  </si>
  <si>
    <t>CUS002137</t>
  </si>
  <si>
    <t>Imam Laksita</t>
  </si>
  <si>
    <t>RES001567</t>
  </si>
  <si>
    <t>CUS002543</t>
  </si>
  <si>
    <t>Zahra Mulyani</t>
  </si>
  <si>
    <t>RES001568</t>
  </si>
  <si>
    <t>CUS000097</t>
  </si>
  <si>
    <t>Mahmud Latupono, M.Kom.</t>
  </si>
  <si>
    <t>RES001569</t>
  </si>
  <si>
    <t>Puspa Novitasari</t>
  </si>
  <si>
    <t>RES001570</t>
  </si>
  <si>
    <t>Kasiyah Hastuti, S.E.</t>
  </si>
  <si>
    <t>RES001571</t>
  </si>
  <si>
    <t>CUS002797</t>
  </si>
  <si>
    <t>Zamira Adriansyah</t>
  </si>
  <si>
    <t>RES001572</t>
  </si>
  <si>
    <t>CUS000293</t>
  </si>
  <si>
    <t>Cahya Utami</t>
  </si>
  <si>
    <t>RES001573</t>
  </si>
  <si>
    <t>CUS000766</t>
  </si>
  <si>
    <t>H. Kayun Hariyah, S.Sos</t>
  </si>
  <si>
    <t>RES001574</t>
  </si>
  <si>
    <t>Cagak Saefullah</t>
  </si>
  <si>
    <t>RES001575</t>
  </si>
  <si>
    <t>Hamima Mardhiyah, S.Sos</t>
  </si>
  <si>
    <t>RES001576</t>
  </si>
  <si>
    <t>CUS000821</t>
  </si>
  <si>
    <t>Adinata Kusumo, S.Pd</t>
  </si>
  <si>
    <t>RES001577</t>
  </si>
  <si>
    <t>Cemplunk Nainggolan</t>
  </si>
  <si>
    <t>RES001578</t>
  </si>
  <si>
    <t>CUS000771</t>
  </si>
  <si>
    <t>Sarah Hasanah</t>
  </si>
  <si>
    <t>RES001579</t>
  </si>
  <si>
    <t>CUS000621</t>
  </si>
  <si>
    <t>Tiara Mustofa</t>
  </si>
  <si>
    <t>RES001580</t>
  </si>
  <si>
    <t>Cahya Puspita</t>
  </si>
  <si>
    <t>RES001581</t>
  </si>
  <si>
    <t>CUS000375</t>
  </si>
  <si>
    <t>Umi Kuswandari</t>
  </si>
  <si>
    <t>RES001582</t>
  </si>
  <si>
    <t>CUS001929</t>
  </si>
  <si>
    <t>Yessi Gunarto</t>
  </si>
  <si>
    <t>RES001583</t>
  </si>
  <si>
    <t>Halima Tamba</t>
  </si>
  <si>
    <t>RES001584</t>
  </si>
  <si>
    <t>Jasmin Prabowo</t>
  </si>
  <si>
    <t>RES001585</t>
  </si>
  <si>
    <t>CUS001479</t>
  </si>
  <si>
    <t>Cinthia Wijaya, S.T.</t>
  </si>
  <si>
    <t>RES001586</t>
  </si>
  <si>
    <t>Julia Adriansyah, S.Pt</t>
  </si>
  <si>
    <t>RES001587</t>
  </si>
  <si>
    <t>Irnanto Marpaung</t>
  </si>
  <si>
    <t>RES001588</t>
  </si>
  <si>
    <t>CUS002455</t>
  </si>
  <si>
    <t>dr. Nardi Waskita</t>
  </si>
  <si>
    <t>RES001589</t>
  </si>
  <si>
    <t>CUS001213</t>
  </si>
  <si>
    <t>Ulva Marpaung</t>
  </si>
  <si>
    <t>RES001590</t>
  </si>
  <si>
    <t>CUS002492</t>
  </si>
  <si>
    <t>Widya Ramadan</t>
  </si>
  <si>
    <t>RES001591</t>
  </si>
  <si>
    <t>CUS002110</t>
  </si>
  <si>
    <t>Caturangga Lailasari, S.Sos</t>
  </si>
  <si>
    <t>RES001593</t>
  </si>
  <si>
    <t>Ulva Wijaya</t>
  </si>
  <si>
    <t>RES001595</t>
  </si>
  <si>
    <t>RES001596</t>
  </si>
  <si>
    <t>Diah Palastri</t>
  </si>
  <si>
    <t>RES001597</t>
  </si>
  <si>
    <t>Padmi Hariyah</t>
  </si>
  <si>
    <t>RES001598</t>
  </si>
  <si>
    <t>CUS000198</t>
  </si>
  <si>
    <t>Dartono Wijayanti</t>
  </si>
  <si>
    <t>RES001599</t>
  </si>
  <si>
    <t>CUS000318</t>
  </si>
  <si>
    <t>Ami Marbun, S.Pt</t>
  </si>
  <si>
    <t>RES001600</t>
  </si>
  <si>
    <t>CUS001037</t>
  </si>
  <si>
    <t>Ega Prakasa</t>
  </si>
  <si>
    <t>RES001601</t>
  </si>
  <si>
    <t>Wahyu Wacana</t>
  </si>
  <si>
    <t>RES001602</t>
  </si>
  <si>
    <t>CUS002374</t>
  </si>
  <si>
    <t>Puti Zizi Yolanda, M.Farm</t>
  </si>
  <si>
    <t>RES001603</t>
  </si>
  <si>
    <t>CUS002640</t>
  </si>
  <si>
    <t>Warsa Sihombing</t>
  </si>
  <si>
    <t>RES001604</t>
  </si>
  <si>
    <t>Puti Sadina Adriansyah</t>
  </si>
  <si>
    <t>RES001605</t>
  </si>
  <si>
    <t>R. Maryadi Hutasoit</t>
  </si>
  <si>
    <t>RES001606</t>
  </si>
  <si>
    <t>CUS002580</t>
  </si>
  <si>
    <t>RES001607</t>
  </si>
  <si>
    <t>Bambang Pudjiastuti</t>
  </si>
  <si>
    <t>RES001608</t>
  </si>
  <si>
    <t>Bancar Winarsih</t>
  </si>
  <si>
    <t>RES001609</t>
  </si>
  <si>
    <t>CUS000674</t>
  </si>
  <si>
    <t>Puti Jessica Rajasa</t>
  </si>
  <si>
    <t>RES001610</t>
  </si>
  <si>
    <t>CUS001026</t>
  </si>
  <si>
    <t>RES001611</t>
  </si>
  <si>
    <t>Galak Usamah</t>
  </si>
  <si>
    <t>RES001612</t>
  </si>
  <si>
    <t>Talia Hardiansyah</t>
  </si>
  <si>
    <t>RES001613</t>
  </si>
  <si>
    <t>Shania Permadi</t>
  </si>
  <si>
    <t>RES001614</t>
  </si>
  <si>
    <t>R.A. Kania Hutapea, S.Gz</t>
  </si>
  <si>
    <t>RES001615</t>
  </si>
  <si>
    <t>CUS001563</t>
  </si>
  <si>
    <t>Cemplunk Hidayanto, S.IP</t>
  </si>
  <si>
    <t>RES001616</t>
  </si>
  <si>
    <t>CUS001980</t>
  </si>
  <si>
    <t>drg. Caraka Lestari</t>
  </si>
  <si>
    <t>RES001617</t>
  </si>
  <si>
    <t>CUS001309</t>
  </si>
  <si>
    <t>Melinda Wijayanti</t>
  </si>
  <si>
    <t>RES001618</t>
  </si>
  <si>
    <t>CUS000992</t>
  </si>
  <si>
    <t>Rachel Prasasta</t>
  </si>
  <si>
    <t>RES001619</t>
  </si>
  <si>
    <t>CUS002102</t>
  </si>
  <si>
    <t>Cahyo Hasanah</t>
  </si>
  <si>
    <t>RES001620</t>
  </si>
  <si>
    <t>CUS001515</t>
  </si>
  <si>
    <t>Bakti Prasetyo, S.H.</t>
  </si>
  <si>
    <t>RES001621</t>
  </si>
  <si>
    <t>CUS002040</t>
  </si>
  <si>
    <t>Ophelia Kuswoyo</t>
  </si>
  <si>
    <t>RES001622</t>
  </si>
  <si>
    <t>CUS002247</t>
  </si>
  <si>
    <t>Iriana Palastri</t>
  </si>
  <si>
    <t>RES001623</t>
  </si>
  <si>
    <t>CUS001356</t>
  </si>
  <si>
    <t>Latika Puspita</t>
  </si>
  <si>
    <t>RES001624</t>
  </si>
  <si>
    <t>CUS000265</t>
  </si>
  <si>
    <t>Ir. Pandu Saefullah</t>
  </si>
  <si>
    <t>RES001625</t>
  </si>
  <si>
    <t>Maryanto Utama</t>
  </si>
  <si>
    <t>RES001626</t>
  </si>
  <si>
    <t>CUS001580</t>
  </si>
  <si>
    <t>Puti Ciaobella Wacana</t>
  </si>
  <si>
    <t>RES001627</t>
  </si>
  <si>
    <t>CUS000842</t>
  </si>
  <si>
    <t>Dwi Sihotang</t>
  </si>
  <si>
    <t>RES001628</t>
  </si>
  <si>
    <t>CUS002259</t>
  </si>
  <si>
    <t>drg. Rina Hartati, S.Kom</t>
  </si>
  <si>
    <t>RES001629</t>
  </si>
  <si>
    <t>CUS002328</t>
  </si>
  <si>
    <t>Nadia Firmansyah</t>
  </si>
  <si>
    <t>RES001630</t>
  </si>
  <si>
    <t>CUS000360</t>
  </si>
  <si>
    <t>R.M. Taufan Mahendra, M.Pd</t>
  </si>
  <si>
    <t>RES001631</t>
  </si>
  <si>
    <t>CUS001432</t>
  </si>
  <si>
    <t>Tgk. Elvina Anggriawan</t>
  </si>
  <si>
    <t>RES001632</t>
  </si>
  <si>
    <t>Karsana Hakim</t>
  </si>
  <si>
    <t>RES001633</t>
  </si>
  <si>
    <t>CUS000641</t>
  </si>
  <si>
    <t>Irfan Anggraini, S.I.Kom</t>
  </si>
  <si>
    <t>RES001634</t>
  </si>
  <si>
    <t>CUS001302</t>
  </si>
  <si>
    <t>Hj. Ophelia Mahendra, M.Ak</t>
  </si>
  <si>
    <t>RES001635</t>
  </si>
  <si>
    <t>Ir. Pangestu Waskita, S.Gz</t>
  </si>
  <si>
    <t>RES001636</t>
  </si>
  <si>
    <t>Kenari Wijaya, M.Pd</t>
  </si>
  <si>
    <t>RES002066</t>
  </si>
  <si>
    <t>CUS000518</t>
  </si>
  <si>
    <t>drg. Balidin Kusumo</t>
  </si>
  <si>
    <t>RES001638</t>
  </si>
  <si>
    <t>Ratih Padmasari</t>
  </si>
  <si>
    <t>RES001640</t>
  </si>
  <si>
    <t>CUS002825</t>
  </si>
  <si>
    <t>Candra Winarsih</t>
  </si>
  <si>
    <t>RES001641</t>
  </si>
  <si>
    <t>CUS000117</t>
  </si>
  <si>
    <t>Wardaya Situmorang</t>
  </si>
  <si>
    <t>RES001642</t>
  </si>
  <si>
    <t>R. Atma Uwais</t>
  </si>
  <si>
    <t>RES001643</t>
  </si>
  <si>
    <t>CUS001785</t>
  </si>
  <si>
    <t>Eluh Safitri</t>
  </si>
  <si>
    <t>RES001644</t>
  </si>
  <si>
    <t>CUS002147</t>
  </si>
  <si>
    <t>Drs. Jamal Prabowo, S.Psi</t>
  </si>
  <si>
    <t>RES001645</t>
  </si>
  <si>
    <t>R.A. Lintang Maulana</t>
  </si>
  <si>
    <t>RES001646</t>
  </si>
  <si>
    <t>CUS000256</t>
  </si>
  <si>
    <t>Ir. Danu Rahimah, S.E.</t>
  </si>
  <si>
    <t>RES001647</t>
  </si>
  <si>
    <t>Drs. Zamira Novitasari, S.Psi</t>
  </si>
  <si>
    <t>RES001648</t>
  </si>
  <si>
    <t>Karimah Halimah</t>
  </si>
  <si>
    <t>RES001649</t>
  </si>
  <si>
    <t>CUS001382</t>
  </si>
  <si>
    <t>Iriana Puspita</t>
  </si>
  <si>
    <t>RES001650</t>
  </si>
  <si>
    <t>RES001651</t>
  </si>
  <si>
    <t>CUS002784</t>
  </si>
  <si>
    <t>Victoria Utama</t>
  </si>
  <si>
    <t>RES001652</t>
  </si>
  <si>
    <t>Hj. Latika Purwanti, S.Sos</t>
  </si>
  <si>
    <t>RES001653</t>
  </si>
  <si>
    <t>CUS000527</t>
  </si>
  <si>
    <t>Balangga Nainggolan, S.Gz</t>
  </si>
  <si>
    <t>RES001654</t>
  </si>
  <si>
    <t>CUS000180</t>
  </si>
  <si>
    <t>Mulya Nashiruddin</t>
  </si>
  <si>
    <t>RES001655</t>
  </si>
  <si>
    <t>Cornelia Hariyah</t>
  </si>
  <si>
    <t>RES001656</t>
  </si>
  <si>
    <t>CUS000513</t>
  </si>
  <si>
    <t>Baktianto Dabukke</t>
  </si>
  <si>
    <t>RES001658</t>
  </si>
  <si>
    <t>Olivia Utami</t>
  </si>
  <si>
    <t>RES001659</t>
  </si>
  <si>
    <t>CUS002531</t>
  </si>
  <si>
    <t>Drs. Lutfan Andriani, S.H.</t>
  </si>
  <si>
    <t>RES001660</t>
  </si>
  <si>
    <t>CUS002500</t>
  </si>
  <si>
    <t>Dian Mangunsong</t>
  </si>
  <si>
    <t>RES001661</t>
  </si>
  <si>
    <t>CUS002627</t>
  </si>
  <si>
    <t>Paris Budiman</t>
  </si>
  <si>
    <t>RES001662</t>
  </si>
  <si>
    <t>CUS002085</t>
  </si>
  <si>
    <t>H. Cemplunk Usada, M.Pd</t>
  </si>
  <si>
    <t>RES001663</t>
  </si>
  <si>
    <t>CUS001492</t>
  </si>
  <si>
    <t>Danuja Rajasa, S.IP</t>
  </si>
  <si>
    <t>RES001664</t>
  </si>
  <si>
    <t>Mutia Adriansyah</t>
  </si>
  <si>
    <t>RES001665</t>
  </si>
  <si>
    <t>RES001666</t>
  </si>
  <si>
    <t>Ulva Budiyanto</t>
  </si>
  <si>
    <t>RES001667</t>
  </si>
  <si>
    <t>CUS002157</t>
  </si>
  <si>
    <t>Kartika Maryadi</t>
  </si>
  <si>
    <t>RES002754</t>
  </si>
  <si>
    <t>CUS002167</t>
  </si>
  <si>
    <t>KH. Asman Saptono, S.Pd</t>
  </si>
  <si>
    <t>RES001669</t>
  </si>
  <si>
    <t>Cakrabuana Nurdiyanti</t>
  </si>
  <si>
    <t>RES001670</t>
  </si>
  <si>
    <t>Kadir Yulianti, S.Gz</t>
  </si>
  <si>
    <t>RES001671</t>
  </si>
  <si>
    <t>Dr. Wisnu Zulkarnain, S.H.</t>
  </si>
  <si>
    <t>RES001672</t>
  </si>
  <si>
    <t>Queen Mardhiyah</t>
  </si>
  <si>
    <t>RES001673</t>
  </si>
  <si>
    <t>CUS001431</t>
  </si>
  <si>
    <t>Nurul Dabukke</t>
  </si>
  <si>
    <t>RES001674</t>
  </si>
  <si>
    <t>CUS001494</t>
  </si>
  <si>
    <t>KH. Sabri Farida</t>
  </si>
  <si>
    <t>RES001675</t>
  </si>
  <si>
    <t>CUS002248</t>
  </si>
  <si>
    <t>Ganep Budiman</t>
  </si>
  <si>
    <t>RES001676</t>
  </si>
  <si>
    <t>CUS000849</t>
  </si>
  <si>
    <t>Jaya Latupono</t>
  </si>
  <si>
    <t>RES001677</t>
  </si>
  <si>
    <t>Galuh Prasasta</t>
  </si>
  <si>
    <t>RES001678</t>
  </si>
  <si>
    <t>Daniswara Situmorang</t>
  </si>
  <si>
    <t>RES001679</t>
  </si>
  <si>
    <t>Ir. Gilda Yuniar, M.Farm</t>
  </si>
  <si>
    <t>RES001681</t>
  </si>
  <si>
    <t>CUS000174</t>
  </si>
  <si>
    <t>Maman Prastuti</t>
  </si>
  <si>
    <t>RES001682</t>
  </si>
  <si>
    <t>CUS001913</t>
  </si>
  <si>
    <t>Tgk. Harja Marpaung</t>
  </si>
  <si>
    <t>RES001683</t>
  </si>
  <si>
    <t>Drs. Jati Prasetya, M.M.</t>
  </si>
  <si>
    <t>RES001684</t>
  </si>
  <si>
    <t>Dr. Tari Agustina</t>
  </si>
  <si>
    <t>RES001685</t>
  </si>
  <si>
    <t>RES001686</t>
  </si>
  <si>
    <t>CUS001552</t>
  </si>
  <si>
    <t>RES001687</t>
  </si>
  <si>
    <t>CUS000465</t>
  </si>
  <si>
    <t>Puput Suartini</t>
  </si>
  <si>
    <t>RES001688</t>
  </si>
  <si>
    <t>Drs. Sarah Hidayanto</t>
  </si>
  <si>
    <t>RES001689</t>
  </si>
  <si>
    <t>R.M. Bancar Narpati</t>
  </si>
  <si>
    <t>RES001690</t>
  </si>
  <si>
    <t>CUS002232</t>
  </si>
  <si>
    <t>Jamal Nugroho</t>
  </si>
  <si>
    <t>RES001691</t>
  </si>
  <si>
    <t>CUS001712</t>
  </si>
  <si>
    <t>Okta Gunawan</t>
  </si>
  <si>
    <t>RES001692</t>
  </si>
  <si>
    <t>CUS000077</t>
  </si>
  <si>
    <t>Raden Wibisono</t>
  </si>
  <si>
    <t>RES001693</t>
  </si>
  <si>
    <t>CUS000144</t>
  </si>
  <si>
    <t>R.A. Unjani Nainggolan</t>
  </si>
  <si>
    <t>RES001694</t>
  </si>
  <si>
    <t>CUS000337</t>
  </si>
  <si>
    <t>Amalia Pudjiastuti</t>
  </si>
  <si>
    <t>RES003087</t>
  </si>
  <si>
    <t>CUS000297</t>
  </si>
  <si>
    <t>Julia Budiman</t>
  </si>
  <si>
    <t>RES001696</t>
  </si>
  <si>
    <t>R. Hilda Marbun</t>
  </si>
  <si>
    <t>RES001697</t>
  </si>
  <si>
    <t>Titi Pratiwi, M.Pd</t>
  </si>
  <si>
    <t>RES001698</t>
  </si>
  <si>
    <t>CUS001127</t>
  </si>
  <si>
    <t>Azalea Pradana</t>
  </si>
  <si>
    <t>RES001699</t>
  </si>
  <si>
    <t>CUS002275</t>
  </si>
  <si>
    <t>Mutia Aryani</t>
  </si>
  <si>
    <t>RES001700</t>
  </si>
  <si>
    <t>Adika Rajasa</t>
  </si>
  <si>
    <t>RES001701</t>
  </si>
  <si>
    <t>R. Ophelia Melani</t>
  </si>
  <si>
    <t>RES001702</t>
  </si>
  <si>
    <t>Ir. Soleh Sitorus, S.Psi</t>
  </si>
  <si>
    <t>RES001703</t>
  </si>
  <si>
    <t>CUS001711</t>
  </si>
  <si>
    <t>Karsana Tamba</t>
  </si>
  <si>
    <t>RES001704</t>
  </si>
  <si>
    <t>CUS001405</t>
  </si>
  <si>
    <t>Viktor Hassanah, S.IP</t>
  </si>
  <si>
    <t>RES001705</t>
  </si>
  <si>
    <t>CUS000363</t>
  </si>
  <si>
    <t>Hani Januar</t>
  </si>
  <si>
    <t>RES001706</t>
  </si>
  <si>
    <t>CUS002063</t>
  </si>
  <si>
    <t>Eman Prabowo</t>
  </si>
  <si>
    <t>RES001707</t>
  </si>
  <si>
    <t>CUS002226</t>
  </si>
  <si>
    <t>Ihsan Namaga</t>
  </si>
  <si>
    <t>RES001708</t>
  </si>
  <si>
    <t>Puti Sari Sihotang</t>
  </si>
  <si>
    <t>RES001709</t>
  </si>
  <si>
    <t>CUS000083</t>
  </si>
  <si>
    <t>Asirwada Wasita</t>
  </si>
  <si>
    <t>RES001710</t>
  </si>
  <si>
    <t>CUS000671</t>
  </si>
  <si>
    <t>RES001711</t>
  </si>
  <si>
    <t>CUS001776</t>
  </si>
  <si>
    <t>R.A. Lidya Maheswara</t>
  </si>
  <si>
    <t>RES001712</t>
  </si>
  <si>
    <t>dr. Bala Maulana, S.I.Kom</t>
  </si>
  <si>
    <t>RES001713</t>
  </si>
  <si>
    <t>CUS001927</t>
  </si>
  <si>
    <t>Gawati Iswahyudi</t>
  </si>
  <si>
    <t>RES001714</t>
  </si>
  <si>
    <t>Paulin Oktaviani, S.Farm</t>
  </si>
  <si>
    <t>RES001715</t>
  </si>
  <si>
    <t>R.M. Panji Siregar</t>
  </si>
  <si>
    <t>RES001716</t>
  </si>
  <si>
    <t>CUS001708</t>
  </si>
  <si>
    <t>Luwes Wahyudin</t>
  </si>
  <si>
    <t>RES001717</t>
  </si>
  <si>
    <t>CUS001875</t>
  </si>
  <si>
    <t>Kasiyah Lestari</t>
  </si>
  <si>
    <t>RES001718</t>
  </si>
  <si>
    <t>CUS001188</t>
  </si>
  <si>
    <t>Asirwanda Gunawan</t>
  </si>
  <si>
    <t>RES001719</t>
  </si>
  <si>
    <t>Amalia Lazuardi</t>
  </si>
  <si>
    <t>RES001720</t>
  </si>
  <si>
    <t>CUS001547</t>
  </si>
  <si>
    <t>Wani Prakasa</t>
  </si>
  <si>
    <t>RES001721</t>
  </si>
  <si>
    <t>CUS000122</t>
  </si>
  <si>
    <t>Yulia Salahudin</t>
  </si>
  <si>
    <t>RES001722</t>
  </si>
  <si>
    <t>CUS002276</t>
  </si>
  <si>
    <t>Eman Mandala</t>
  </si>
  <si>
    <t>RES001723</t>
  </si>
  <si>
    <t>CUS000385</t>
  </si>
  <si>
    <t>Umi Wahyuni</t>
  </si>
  <si>
    <t>RES001724</t>
  </si>
  <si>
    <t>CUS002295</t>
  </si>
  <si>
    <t>Amalia Usamah</t>
  </si>
  <si>
    <t>RES001725</t>
  </si>
  <si>
    <t>Uchita Permadi</t>
  </si>
  <si>
    <t>RES001726</t>
  </si>
  <si>
    <t>CUS002877</t>
  </si>
  <si>
    <t>Yessi Widodo, M.Pd</t>
  </si>
  <si>
    <t>RES001727</t>
  </si>
  <si>
    <t>Nabila Pradana</t>
  </si>
  <si>
    <t>RES001728</t>
  </si>
  <si>
    <t>CUS001541</t>
  </si>
  <si>
    <t>Hj. Talia Hardiansyah, S.Pt</t>
  </si>
  <si>
    <t>RES001729</t>
  </si>
  <si>
    <t>CUS001326</t>
  </si>
  <si>
    <t>Daliman Nurdiyanti</t>
  </si>
  <si>
    <t>RES001730</t>
  </si>
  <si>
    <t>CUS000312</t>
  </si>
  <si>
    <t>Drs. Gina Firgantoro, S.E.</t>
  </si>
  <si>
    <t>RES001731</t>
  </si>
  <si>
    <t>CUS000613</t>
  </si>
  <si>
    <t>R. Ami Mardhiyah</t>
  </si>
  <si>
    <t>RES001732</t>
  </si>
  <si>
    <t>CUS001497</t>
  </si>
  <si>
    <t>Tami Siregar</t>
  </si>
  <si>
    <t>RES001733</t>
  </si>
  <si>
    <t>CUS000606</t>
  </si>
  <si>
    <t>R.A. Kiandra Mangunsong, S.I.Kom</t>
  </si>
  <si>
    <t>RES001734</t>
  </si>
  <si>
    <t>Respati Jailani</t>
  </si>
  <si>
    <t>RES001735</t>
  </si>
  <si>
    <t>Ibun Samosir</t>
  </si>
  <si>
    <t>RES001736</t>
  </si>
  <si>
    <t>CUS000758</t>
  </si>
  <si>
    <t>Gandi Palastri, S.T.</t>
  </si>
  <si>
    <t>RES001737</t>
  </si>
  <si>
    <t>CUS001164</t>
  </si>
  <si>
    <t>Ratna Usamah, S.IP</t>
  </si>
  <si>
    <t>RES001738</t>
  </si>
  <si>
    <t>Erik Haryanto</t>
  </si>
  <si>
    <t>RES001739</t>
  </si>
  <si>
    <t>dr. Rahayu Kusumo</t>
  </si>
  <si>
    <t>RES001740</t>
  </si>
  <si>
    <t>dr. Nasrullah Hariyah</t>
  </si>
  <si>
    <t>RES001741</t>
  </si>
  <si>
    <t>CUS002464</t>
  </si>
  <si>
    <t>Dr. Atmaja Mardhiyah</t>
  </si>
  <si>
    <t>RES001742</t>
  </si>
  <si>
    <t>CUS000089</t>
  </si>
  <si>
    <t>R. Capa Dabukke, M.Farm</t>
  </si>
  <si>
    <t>RES001743</t>
  </si>
  <si>
    <t>CUS001313</t>
  </si>
  <si>
    <t>Wage Nugroho</t>
  </si>
  <si>
    <t>RES001744</t>
  </si>
  <si>
    <t>CUS000477</t>
  </si>
  <si>
    <t>H. Eja Pradipta</t>
  </si>
  <si>
    <t>RES001745</t>
  </si>
  <si>
    <t>CUS002845</t>
  </si>
  <si>
    <t>R.A. Eli Pratama, S.T.</t>
  </si>
  <si>
    <t>RES001746</t>
  </si>
  <si>
    <t>R. Warsita Suryono</t>
  </si>
  <si>
    <t>RES001747</t>
  </si>
  <si>
    <t>R. Paiman Mansur, S.Sos</t>
  </si>
  <si>
    <t>RES001748</t>
  </si>
  <si>
    <t>CUS000490</t>
  </si>
  <si>
    <t>Ir. Ami Dongoran, S.Pd</t>
  </si>
  <si>
    <t>RES001749</t>
  </si>
  <si>
    <t>Puti Genta Winarno</t>
  </si>
  <si>
    <t>RES001750</t>
  </si>
  <si>
    <t>CUS002180</t>
  </si>
  <si>
    <t>Zulfa Sihombing, S.Ked</t>
  </si>
  <si>
    <t>RES001751</t>
  </si>
  <si>
    <t>CUS002710</t>
  </si>
  <si>
    <t>Bagya Hassanah</t>
  </si>
  <si>
    <t>RES001752</t>
  </si>
  <si>
    <t>Tantri Puspasari</t>
  </si>
  <si>
    <t>RES001753</t>
  </si>
  <si>
    <t>CUS001481</t>
  </si>
  <si>
    <t>Kuncara Pudjiastuti</t>
  </si>
  <si>
    <t>RES001754</t>
  </si>
  <si>
    <t>Jono Firmansyah</t>
  </si>
  <si>
    <t>RES001755</t>
  </si>
  <si>
    <t>CUS002806</t>
  </si>
  <si>
    <t>Nyoman Wasita, M.Ak</t>
  </si>
  <si>
    <t>RES001756</t>
  </si>
  <si>
    <t>RES001757</t>
  </si>
  <si>
    <t>R.A. Anastasia Usamah</t>
  </si>
  <si>
    <t>RES001758</t>
  </si>
  <si>
    <t>CUS000841</t>
  </si>
  <si>
    <t>Tgk. Putri Rajasa, M.TI.</t>
  </si>
  <si>
    <t>RES001759</t>
  </si>
  <si>
    <t>Tgk. Elvina Suryatmi, S.Psi</t>
  </si>
  <si>
    <t>RES001760</t>
  </si>
  <si>
    <t>CUS001629</t>
  </si>
  <si>
    <t>Caket Saptono, M.Kom.</t>
  </si>
  <si>
    <t>RES001761</t>
  </si>
  <si>
    <t>RES001762</t>
  </si>
  <si>
    <t>Drs. Joko Dongoran, S.H.</t>
  </si>
  <si>
    <t>RES001763</t>
  </si>
  <si>
    <t>CUS002391</t>
  </si>
  <si>
    <t>Panji Hastuti</t>
  </si>
  <si>
    <t>RES001764</t>
  </si>
  <si>
    <t>Kasiyah Hidayat</t>
  </si>
  <si>
    <t>RES001765</t>
  </si>
  <si>
    <t>Bella Saptono</t>
  </si>
  <si>
    <t>RES001766</t>
  </si>
  <si>
    <t>dr. Raharja Rajata</t>
  </si>
  <si>
    <t>RES001767</t>
  </si>
  <si>
    <t>dr. Janet Manullang, M.TI.</t>
  </si>
  <si>
    <t>RES001768</t>
  </si>
  <si>
    <t>R.A. Almira Rahmawati</t>
  </si>
  <si>
    <t>RES001769</t>
  </si>
  <si>
    <t>Jagapati Ardianto</t>
  </si>
  <si>
    <t>RES001770</t>
  </si>
  <si>
    <t>Digdaya Nasyiah, M.Kom.</t>
  </si>
  <si>
    <t>RES001771</t>
  </si>
  <si>
    <t>CUS001200</t>
  </si>
  <si>
    <t>Cakrabuana Hidayanto</t>
  </si>
  <si>
    <t>RES001772</t>
  </si>
  <si>
    <t>Zalindra Napitupulu</t>
  </si>
  <si>
    <t>RES001773</t>
  </si>
  <si>
    <t>Lasmono Yulianti, S.E.I</t>
  </si>
  <si>
    <t>RES001774</t>
  </si>
  <si>
    <t>CUS000443</t>
  </si>
  <si>
    <t>Betania Prasasta, M.Farm</t>
  </si>
  <si>
    <t>RES001775</t>
  </si>
  <si>
    <t>Nasrullah Pranowo</t>
  </si>
  <si>
    <t>RES001776</t>
  </si>
  <si>
    <t>Tgk. Unjani Widodo, S.Farm</t>
  </si>
  <si>
    <t>RES001777</t>
  </si>
  <si>
    <t>Halima Puspasari</t>
  </si>
  <si>
    <t>RES001778</t>
  </si>
  <si>
    <t>CUS001690</t>
  </si>
  <si>
    <t>Rahmat Hasanah</t>
  </si>
  <si>
    <t>RES001779</t>
  </si>
  <si>
    <t>Cakrabuana Thamrin</t>
  </si>
  <si>
    <t>RES001780</t>
  </si>
  <si>
    <t>Caket Nugroho</t>
  </si>
  <si>
    <t>RES001781</t>
  </si>
  <si>
    <t>Nardi Maheswara</t>
  </si>
  <si>
    <t>RES001782</t>
  </si>
  <si>
    <t>Winda Lestari, M.Pd</t>
  </si>
  <si>
    <t>RES001783</t>
  </si>
  <si>
    <t>CUS002084</t>
  </si>
  <si>
    <t>Jaya Tarihoran</t>
  </si>
  <si>
    <t>RES001784</t>
  </si>
  <si>
    <t>Hasan Nashiruddin</t>
  </si>
  <si>
    <t>RES001786</t>
  </si>
  <si>
    <t>Cager Rajasa</t>
  </si>
  <si>
    <t>RES003166</t>
  </si>
  <si>
    <t>CUS000107</t>
  </si>
  <si>
    <t>Cemani Saefullah</t>
  </si>
  <si>
    <t>RES001788</t>
  </si>
  <si>
    <t>CUS002003</t>
  </si>
  <si>
    <t>drg. Lili Nugroho</t>
  </si>
  <si>
    <t>RES001789</t>
  </si>
  <si>
    <t>Putri Padmasari, S.Pd</t>
  </si>
  <si>
    <t>RES001790</t>
  </si>
  <si>
    <t>R.M. Mustika Halimah</t>
  </si>
  <si>
    <t>RES001791</t>
  </si>
  <si>
    <t>CUS002673</t>
  </si>
  <si>
    <t>Kenes Maulana</t>
  </si>
  <si>
    <t>RES001792</t>
  </si>
  <si>
    <t>R.A. Halima Gunarto, S.Pd</t>
  </si>
  <si>
    <t>RES001793</t>
  </si>
  <si>
    <t>Cecep Firgantoro</t>
  </si>
  <si>
    <t>RES001794</t>
  </si>
  <si>
    <t>CUS000271</t>
  </si>
  <si>
    <t>Farah Prastuti</t>
  </si>
  <si>
    <t>RES001795</t>
  </si>
  <si>
    <t>CUS002234</t>
  </si>
  <si>
    <t>Puti Tarihoran</t>
  </si>
  <si>
    <t>RES001796</t>
  </si>
  <si>
    <t>Yessi Dongoran, M.Pd</t>
  </si>
  <si>
    <t>RES001797</t>
  </si>
  <si>
    <t>CUS001667</t>
  </si>
  <si>
    <t>Elma Maheswara, S.H.</t>
  </si>
  <si>
    <t>RES001798</t>
  </si>
  <si>
    <t>CUS002902</t>
  </si>
  <si>
    <t>Balapati Ardianto</t>
  </si>
  <si>
    <t>RES001799</t>
  </si>
  <si>
    <t>CUS002143</t>
  </si>
  <si>
    <t>Purwanto Najmudin, S.Pt</t>
  </si>
  <si>
    <t>RES001800</t>
  </si>
  <si>
    <t>Jasmin Latupono, S.Pd</t>
  </si>
  <si>
    <t>RES001801</t>
  </si>
  <si>
    <t>Ir. Labuh Pradana, M.Ak</t>
  </si>
  <si>
    <t>RES001802</t>
  </si>
  <si>
    <t>CUS001606</t>
  </si>
  <si>
    <t>T. Emin Farida</t>
  </si>
  <si>
    <t>RES001803</t>
  </si>
  <si>
    <t>CUS002558</t>
  </si>
  <si>
    <t>Cemani Sudiati</t>
  </si>
  <si>
    <t>RES001804</t>
  </si>
  <si>
    <t>H. Hardi Tamba</t>
  </si>
  <si>
    <t>RES001805</t>
  </si>
  <si>
    <t>CUS002988</t>
  </si>
  <si>
    <t>Melinda Firgantoro</t>
  </si>
  <si>
    <t>RES001806</t>
  </si>
  <si>
    <t>Drs. Devi Safitri</t>
  </si>
  <si>
    <t>RES001807</t>
  </si>
  <si>
    <t>CUS001171</t>
  </si>
  <si>
    <t>Cici Kusmawati</t>
  </si>
  <si>
    <t>RES001808</t>
  </si>
  <si>
    <t>Hj. Queen Waskita, S.I.Kom</t>
  </si>
  <si>
    <t>RES001809</t>
  </si>
  <si>
    <t>CUS001476</t>
  </si>
  <si>
    <t>Zizi Prabowo</t>
  </si>
  <si>
    <t>RES001810</t>
  </si>
  <si>
    <t>CUS000079</t>
  </si>
  <si>
    <t>Raina Marpaung</t>
  </si>
  <si>
    <t>RES001811</t>
  </si>
  <si>
    <t>Halima Rajasa</t>
  </si>
  <si>
    <t>RES001812</t>
  </si>
  <si>
    <t>CUS000100</t>
  </si>
  <si>
    <t>Dr. Bagas Nashiruddin</t>
  </si>
  <si>
    <t>RES001813</t>
  </si>
  <si>
    <t>Tgk. Kania Januar, M.Kom.</t>
  </si>
  <si>
    <t>RES002986</t>
  </si>
  <si>
    <t>CUS001855</t>
  </si>
  <si>
    <t>Maimunah Widiastuti</t>
  </si>
  <si>
    <t>RES001815</t>
  </si>
  <si>
    <t>CUS001577</t>
  </si>
  <si>
    <t>Tgk. Galak Iswahyudi, S.Pt</t>
  </si>
  <si>
    <t>RES001816</t>
  </si>
  <si>
    <t>CUS000570</t>
  </si>
  <si>
    <t>Dr. Pangestu Wahyudin, S.Psi</t>
  </si>
  <si>
    <t>RES001817</t>
  </si>
  <si>
    <t>Icha Siregar</t>
  </si>
  <si>
    <t>RES001818</t>
  </si>
  <si>
    <t>CUS002136</t>
  </si>
  <si>
    <t>RES001819</t>
  </si>
  <si>
    <t>Jasmin Hastuti</t>
  </si>
  <si>
    <t>RES001820</t>
  </si>
  <si>
    <t>CUS002223</t>
  </si>
  <si>
    <t>RES001821</t>
  </si>
  <si>
    <t>CUS000568</t>
  </si>
  <si>
    <t>Zulaikha Irawan</t>
  </si>
  <si>
    <t>RES001822</t>
  </si>
  <si>
    <t>CUS000254</t>
  </si>
  <si>
    <t>Reza Nugroho</t>
  </si>
  <si>
    <t>RES001823</t>
  </si>
  <si>
    <t>Umi Najmudin</t>
  </si>
  <si>
    <t>RES001824</t>
  </si>
  <si>
    <t>CUS000269</t>
  </si>
  <si>
    <t>Reksa Halim</t>
  </si>
  <si>
    <t>RES001825</t>
  </si>
  <si>
    <t>Kayla Ardianto, S.Psi</t>
  </si>
  <si>
    <t>RES001826</t>
  </si>
  <si>
    <t>CUS000445</t>
  </si>
  <si>
    <t>Iriana Kusumo</t>
  </si>
  <si>
    <t>RES001827</t>
  </si>
  <si>
    <t>CUS000556</t>
  </si>
  <si>
    <t>Wisnu Melani, S.Psi</t>
  </si>
  <si>
    <t>RES001828</t>
  </si>
  <si>
    <t>CUS002046</t>
  </si>
  <si>
    <t>Budi Setiawan</t>
  </si>
  <si>
    <t>RES001829</t>
  </si>
  <si>
    <t>CUS002070</t>
  </si>
  <si>
    <t>Xanana Waluyo</t>
  </si>
  <si>
    <t>RES001830</t>
  </si>
  <si>
    <t>CUS002007</t>
  </si>
  <si>
    <t>R. Kasusra Pudjiastuti, S.IP</t>
  </si>
  <si>
    <t>RES001831</t>
  </si>
  <si>
    <t>Cahyono Nashiruddin</t>
  </si>
  <si>
    <t>RES001832</t>
  </si>
  <si>
    <t>CUS000595</t>
  </si>
  <si>
    <t>RES001833</t>
  </si>
  <si>
    <t>CUS000289</t>
  </si>
  <si>
    <t>Aditya Saptono, S.I.Kom</t>
  </si>
  <si>
    <t>RES001834</t>
  </si>
  <si>
    <t>CUS002447</t>
  </si>
  <si>
    <t>Cut Eka Padmasari</t>
  </si>
  <si>
    <t>RES001835</t>
  </si>
  <si>
    <t>CUS001849</t>
  </si>
  <si>
    <t>Zizi Waskita</t>
  </si>
  <si>
    <t>RES001836</t>
  </si>
  <si>
    <t>dr. Irsad Wasita, S.E.</t>
  </si>
  <si>
    <t>RES001837</t>
  </si>
  <si>
    <t>CUS000976</t>
  </si>
  <si>
    <t>Dr. Galang Tamba</t>
  </si>
  <si>
    <t>RES001838</t>
  </si>
  <si>
    <t>Gangsa Yuliarti, S.T.</t>
  </si>
  <si>
    <t>RES001839</t>
  </si>
  <si>
    <t>CUS000668</t>
  </si>
  <si>
    <t>Drs. Saka Suryono, S.Pd</t>
  </si>
  <si>
    <t>RES001840</t>
  </si>
  <si>
    <t>Capa Zulkarnain, S.Pt</t>
  </si>
  <si>
    <t>RES001841</t>
  </si>
  <si>
    <t>Sidiq Kuswandari</t>
  </si>
  <si>
    <t>RES001842</t>
  </si>
  <si>
    <t>Wakiman Wastuti</t>
  </si>
  <si>
    <t>RES001843</t>
  </si>
  <si>
    <t>CUS000029</t>
  </si>
  <si>
    <t>Malik Lailasari</t>
  </si>
  <si>
    <t>RES001844</t>
  </si>
  <si>
    <t>Cindy Anggraini</t>
  </si>
  <si>
    <t>RES001845</t>
  </si>
  <si>
    <t>Mulyono Safitri</t>
  </si>
  <si>
    <t>RES001846</t>
  </si>
  <si>
    <t>dr. Among Marbun, S.IP</t>
  </si>
  <si>
    <t>RES001847</t>
  </si>
  <si>
    <t>R. Kalim Maulana</t>
  </si>
  <si>
    <t>RES001848</t>
  </si>
  <si>
    <t>Bagus Firgantoro</t>
  </si>
  <si>
    <t>RES001849</t>
  </si>
  <si>
    <t>Novi Pudjiastuti</t>
  </si>
  <si>
    <t>RES001850</t>
  </si>
  <si>
    <t>Jelita Usamah</t>
  </si>
  <si>
    <t>RES001851</t>
  </si>
  <si>
    <t>Uchita Tarihoran, M.M.</t>
  </si>
  <si>
    <t>RES001852</t>
  </si>
  <si>
    <t>CUS000729</t>
  </si>
  <si>
    <t>Balangga Puspita</t>
  </si>
  <si>
    <t>RES001853</t>
  </si>
  <si>
    <t>Ami Wasita</t>
  </si>
  <si>
    <t>RES001854</t>
  </si>
  <si>
    <t>CUS001859</t>
  </si>
  <si>
    <t>Anggabaya Kurniawan</t>
  </si>
  <si>
    <t>RES001855</t>
  </si>
  <si>
    <t>Teddy Usamah, S.Kom</t>
  </si>
  <si>
    <t>RES001856</t>
  </si>
  <si>
    <t>Wisnu Wulandari</t>
  </si>
  <si>
    <t>RES001857</t>
  </si>
  <si>
    <t>CUS000313</t>
  </si>
  <si>
    <t>Vanya Purwanti, S.Pd</t>
  </si>
  <si>
    <t>RES001858</t>
  </si>
  <si>
    <t>Zulfa Wahyudin</t>
  </si>
  <si>
    <t>RES001859</t>
  </si>
  <si>
    <t>CUS000592</t>
  </si>
  <si>
    <t>Estiono Anggraini</t>
  </si>
  <si>
    <t>RES001860</t>
  </si>
  <si>
    <t>Rahman Susanti</t>
  </si>
  <si>
    <t>RES001861</t>
  </si>
  <si>
    <t>CUS002393</t>
  </si>
  <si>
    <t>drg. Puspa Pradipta, S.H.</t>
  </si>
  <si>
    <t>RES001862</t>
  </si>
  <si>
    <t>Viktor Suryatmi</t>
  </si>
  <si>
    <t>RES001863</t>
  </si>
  <si>
    <t>Nadia Sihombing</t>
  </si>
  <si>
    <t>RES001864</t>
  </si>
  <si>
    <t>CUS002199</t>
  </si>
  <si>
    <t>Hana Haryanti, M.M.</t>
  </si>
  <si>
    <t>RES001865</t>
  </si>
  <si>
    <t>CUS002491</t>
  </si>
  <si>
    <t>Lukita Marbun</t>
  </si>
  <si>
    <t>RES001866</t>
  </si>
  <si>
    <t>CUS001579</t>
  </si>
  <si>
    <t>Sutan Gambira Yulianti, S.IP</t>
  </si>
  <si>
    <t>RES001867</t>
  </si>
  <si>
    <t>Adikara Susanti</t>
  </si>
  <si>
    <t>RES001868</t>
  </si>
  <si>
    <t>CUS001572</t>
  </si>
  <si>
    <t>Damar Napitupulu</t>
  </si>
  <si>
    <t>RES001869</t>
  </si>
  <si>
    <t>Dimas Lailasari</t>
  </si>
  <si>
    <t>RES001870</t>
  </si>
  <si>
    <t>CUS002079</t>
  </si>
  <si>
    <t>H. Aditya Jailani</t>
  </si>
  <si>
    <t>RES001871</t>
  </si>
  <si>
    <t>Hj. Ajeng Haryanto, S.E.I</t>
  </si>
  <si>
    <t>RES001872</t>
  </si>
  <si>
    <t>CUS001019</t>
  </si>
  <si>
    <t>Cinthia Zulaika</t>
  </si>
  <si>
    <t>RES001873</t>
  </si>
  <si>
    <t>CUS002358</t>
  </si>
  <si>
    <t>Ghaliyati Andriani</t>
  </si>
  <si>
    <t>RES001874</t>
  </si>
  <si>
    <t>CUS002932</t>
  </si>
  <si>
    <t>Amalia Haryanto, S.Kom</t>
  </si>
  <si>
    <t>RES001875</t>
  </si>
  <si>
    <t>CUS000949</t>
  </si>
  <si>
    <t>Cagak Wijaya</t>
  </si>
  <si>
    <t>RES001876</t>
  </si>
  <si>
    <t>CUS001955</t>
  </si>
  <si>
    <t>Chelsea Yuliarti</t>
  </si>
  <si>
    <t>RES001877</t>
  </si>
  <si>
    <t>CUS000953</t>
  </si>
  <si>
    <t>Hendri Putra, M.M.</t>
  </si>
  <si>
    <t>RES001878</t>
  </si>
  <si>
    <t>CUS002450</t>
  </si>
  <si>
    <t>Jasmin Sihombing</t>
  </si>
  <si>
    <t>RES001879</t>
  </si>
  <si>
    <t>CUS002081</t>
  </si>
  <si>
    <t>R. Jail Wibowo, S.Gz</t>
  </si>
  <si>
    <t>RES001880</t>
  </si>
  <si>
    <t>Titi Hutasoit</t>
  </si>
  <si>
    <t>RES001881</t>
  </si>
  <si>
    <t>Kawaca Melani</t>
  </si>
  <si>
    <t>RES001882</t>
  </si>
  <si>
    <t>CUS002720</t>
  </si>
  <si>
    <t>Galuh Halimah</t>
  </si>
  <si>
    <t>RES001883</t>
  </si>
  <si>
    <t>Hj. Tiara Pratiwi</t>
  </si>
  <si>
    <t>RES001884</t>
  </si>
  <si>
    <t>CUS001345</t>
  </si>
  <si>
    <t>Cinthia Siregar</t>
  </si>
  <si>
    <t>RES001885</t>
  </si>
  <si>
    <t>RES001886</t>
  </si>
  <si>
    <t>Ratna Lestari, S.E.</t>
  </si>
  <si>
    <t>RES001887</t>
  </si>
  <si>
    <t>Hardi Laksmiwati</t>
  </si>
  <si>
    <t>RES001888</t>
  </si>
  <si>
    <t>CUS000678</t>
  </si>
  <si>
    <t>Ayu Wijayanti</t>
  </si>
  <si>
    <t>RES001889</t>
  </si>
  <si>
    <t>CUS002233</t>
  </si>
  <si>
    <t>Jessica Lailasari</t>
  </si>
  <si>
    <t>RES001890</t>
  </si>
  <si>
    <t>RES001891</t>
  </si>
  <si>
    <t>CUS001324</t>
  </si>
  <si>
    <t>Mutia Uyainah</t>
  </si>
  <si>
    <t>RES001892</t>
  </si>
  <si>
    <t>CUS000931</t>
  </si>
  <si>
    <t>H. Damar Rahimah</t>
  </si>
  <si>
    <t>RES001893</t>
  </si>
  <si>
    <t>Kayla Sirait</t>
  </si>
  <si>
    <t>RES001894</t>
  </si>
  <si>
    <t>CUS002036</t>
  </si>
  <si>
    <t>H. Caturangga Santoso</t>
  </si>
  <si>
    <t>RES001895</t>
  </si>
  <si>
    <t>CUS000681</t>
  </si>
  <si>
    <t>Zulfa Hutapea</t>
  </si>
  <si>
    <t>RES001896</t>
  </si>
  <si>
    <t>CUS001627</t>
  </si>
  <si>
    <t>Martana Siregar</t>
  </si>
  <si>
    <t>RES001897</t>
  </si>
  <si>
    <t>Drs. Anggabaya Gunarto, S.Farm</t>
  </si>
  <si>
    <t>RES001898</t>
  </si>
  <si>
    <t>CUS000139</t>
  </si>
  <si>
    <t>H. Endra Sitorus, S.Pt</t>
  </si>
  <si>
    <t>RES001899</t>
  </si>
  <si>
    <t>CUS001179</t>
  </si>
  <si>
    <t>Ayu Mayasari, S.Kom</t>
  </si>
  <si>
    <t>RES001900</t>
  </si>
  <si>
    <t>CUS000917</t>
  </si>
  <si>
    <t>Dadi Firgantoro</t>
  </si>
  <si>
    <t>RES001901</t>
  </si>
  <si>
    <t>CUS002128</t>
  </si>
  <si>
    <t>Sakura Siregar, S.Sos</t>
  </si>
  <si>
    <t>RES001902</t>
  </si>
  <si>
    <t>Restu Sitompul</t>
  </si>
  <si>
    <t>RES001903</t>
  </si>
  <si>
    <t>CUS002140</t>
  </si>
  <si>
    <t>Julia Thamrin</t>
  </si>
  <si>
    <t>RES001904</t>
  </si>
  <si>
    <t>Lidya Nuraini</t>
  </si>
  <si>
    <t>RES001905</t>
  </si>
  <si>
    <t>drg. Ciaobella Rajasa</t>
  </si>
  <si>
    <t>RES001906</t>
  </si>
  <si>
    <t>Hj. Ira Lazuardi, S.Ked</t>
  </si>
  <si>
    <t>RES001907</t>
  </si>
  <si>
    <t>Luthfi Yolanda</t>
  </si>
  <si>
    <t>RES001908</t>
  </si>
  <si>
    <t>CUS002557</t>
  </si>
  <si>
    <t>R.A. Titi Siregar</t>
  </si>
  <si>
    <t>RES001909</t>
  </si>
  <si>
    <t>Alika Pranowo</t>
  </si>
  <si>
    <t>RES001911</t>
  </si>
  <si>
    <t>CUS001921</t>
  </si>
  <si>
    <t>Ir. Jaiman Wibisono</t>
  </si>
  <si>
    <t>RES001912</t>
  </si>
  <si>
    <t>Yosef Yuniar, S.H.</t>
  </si>
  <si>
    <t>RES001913</t>
  </si>
  <si>
    <t>CUS001871</t>
  </si>
  <si>
    <t>Tiara Halimah</t>
  </si>
  <si>
    <t>RES001914</t>
  </si>
  <si>
    <t>CUS002194</t>
  </si>
  <si>
    <t>Jessica Januar</t>
  </si>
  <si>
    <t>RES001915</t>
  </si>
  <si>
    <t>CUS001421</t>
  </si>
  <si>
    <t>Kiandra Tampubolon</t>
  </si>
  <si>
    <t>RES001916</t>
  </si>
  <si>
    <t>CUS000408</t>
  </si>
  <si>
    <t>Nabila Kurniawan, S.T.</t>
  </si>
  <si>
    <t>RES001917</t>
  </si>
  <si>
    <t>Tina Palastri</t>
  </si>
  <si>
    <t>RES001918</t>
  </si>
  <si>
    <t>Drs. Gabriella Habibi</t>
  </si>
  <si>
    <t>RES001919</t>
  </si>
  <si>
    <t>Dina Anggriawan, S.I.Kom</t>
  </si>
  <si>
    <t>RES001920</t>
  </si>
  <si>
    <t>Ellis Sitompul</t>
  </si>
  <si>
    <t>RES001921</t>
  </si>
  <si>
    <t>Yunita Maryadi</t>
  </si>
  <si>
    <t>RES001922</t>
  </si>
  <si>
    <t>CUS001813</t>
  </si>
  <si>
    <t>Alambana Waskita</t>
  </si>
  <si>
    <t>RES001923</t>
  </si>
  <si>
    <t>Kartika Sitompul, S.E.</t>
  </si>
  <si>
    <t>RES001924</t>
  </si>
  <si>
    <t>Paramita Haryanti</t>
  </si>
  <si>
    <t>RES001925</t>
  </si>
  <si>
    <t>CUS000677</t>
  </si>
  <si>
    <t>H. Nasim Latupono</t>
  </si>
  <si>
    <t>RES001926</t>
  </si>
  <si>
    <t>CUS002153</t>
  </si>
  <si>
    <t>Kacung Saputra</t>
  </si>
  <si>
    <t>RES001927</t>
  </si>
  <si>
    <t>R.A. Kani Handayani, S.Psi</t>
  </si>
  <si>
    <t>RES003795</t>
  </si>
  <si>
    <t>CUS002529</t>
  </si>
  <si>
    <t>Ciaobella Winarsih, S.Gz</t>
  </si>
  <si>
    <t>RES001930</t>
  </si>
  <si>
    <t>CUS001216</t>
  </si>
  <si>
    <t>Ciaobella Waluyo</t>
  </si>
  <si>
    <t>RES001931</t>
  </si>
  <si>
    <t>CUS002883</t>
  </si>
  <si>
    <t>Slamet Widiastuti</t>
  </si>
  <si>
    <t>RES001932</t>
  </si>
  <si>
    <t>Nilam Sinaga</t>
  </si>
  <si>
    <t>RES001934</t>
  </si>
  <si>
    <t>RES001935</t>
  </si>
  <si>
    <t>Laksana Hutapea</t>
  </si>
  <si>
    <t>RES001936</t>
  </si>
  <si>
    <t>R.M. Jono Prasetya</t>
  </si>
  <si>
    <t>RES001937</t>
  </si>
  <si>
    <t>CUS001498</t>
  </si>
  <si>
    <t>Irnanto Sudiati</t>
  </si>
  <si>
    <t>RES001939</t>
  </si>
  <si>
    <t>CUS000101</t>
  </si>
  <si>
    <t>Balapati Dongoran</t>
  </si>
  <si>
    <t>RES001940</t>
  </si>
  <si>
    <t>CUS001249</t>
  </si>
  <si>
    <t>Mulya Halimah</t>
  </si>
  <si>
    <t>RES001941</t>
  </si>
  <si>
    <t>Cakrabirawa Widiastuti</t>
  </si>
  <si>
    <t>RES001942</t>
  </si>
  <si>
    <t>CUS002459</t>
  </si>
  <si>
    <t>KH. Gandi Purnawati, M.Kom.</t>
  </si>
  <si>
    <t>RES001943</t>
  </si>
  <si>
    <t>Padmi Prayoga, M.Kom.</t>
  </si>
  <si>
    <t>RES001944</t>
  </si>
  <si>
    <t>Hj. Laras Setiawan</t>
  </si>
  <si>
    <t>RES001945</t>
  </si>
  <si>
    <t>Galuh Siregar</t>
  </si>
  <si>
    <t>RES001946</t>
  </si>
  <si>
    <t>CUS001645</t>
  </si>
  <si>
    <t>H. Dimas Kuswoyo</t>
  </si>
  <si>
    <t>RES001947</t>
  </si>
  <si>
    <t>CUS001969</t>
  </si>
  <si>
    <t>Gilda Narpati</t>
  </si>
  <si>
    <t>RES001948</t>
  </si>
  <si>
    <t>CUS002061</t>
  </si>
  <si>
    <t>Muhammad Suartini</t>
  </si>
  <si>
    <t>RES001949</t>
  </si>
  <si>
    <t>Harjaya Anggraini</t>
  </si>
  <si>
    <t>RES001950</t>
  </si>
  <si>
    <t>CUS000617</t>
  </si>
  <si>
    <t>Novi Purwanti</t>
  </si>
  <si>
    <t>RES001951</t>
  </si>
  <si>
    <t>Kamila Rajasa</t>
  </si>
  <si>
    <t>RES001952</t>
  </si>
  <si>
    <t>CUS000796</t>
  </si>
  <si>
    <t>Tgk. Panji Sirait</t>
  </si>
  <si>
    <t>RES001953</t>
  </si>
  <si>
    <t>CUS000894</t>
  </si>
  <si>
    <t>Keisha Pudjiastuti</t>
  </si>
  <si>
    <t>RES001954</t>
  </si>
  <si>
    <t>dr. Siska Damanik</t>
  </si>
  <si>
    <t>RES001955</t>
  </si>
  <si>
    <t>Cengkir Purwanti</t>
  </si>
  <si>
    <t>RES001956</t>
  </si>
  <si>
    <t>CUS001445</t>
  </si>
  <si>
    <t>Irfan Prasetya</t>
  </si>
  <si>
    <t>RES001957</t>
  </si>
  <si>
    <t>CUS002736</t>
  </si>
  <si>
    <t>Hana Marbun</t>
  </si>
  <si>
    <t>RES001958</t>
  </si>
  <si>
    <t>CUS001285</t>
  </si>
  <si>
    <t>Drs. Bakidin Aryani, S.E.I</t>
  </si>
  <si>
    <t>RES001959</t>
  </si>
  <si>
    <t>Pangeran Zulkarnain</t>
  </si>
  <si>
    <t>RES001960</t>
  </si>
  <si>
    <t>CUS001608</t>
  </si>
  <si>
    <t>Winda Maryadi</t>
  </si>
  <si>
    <t>RES001961</t>
  </si>
  <si>
    <t>CUS001329</t>
  </si>
  <si>
    <t>Anggabaya Hariyah</t>
  </si>
  <si>
    <t>RES001962</t>
  </si>
  <si>
    <t>Prayogo Mulyani</t>
  </si>
  <si>
    <t>RES001963</t>
  </si>
  <si>
    <t>Yunita Gunarto</t>
  </si>
  <si>
    <t>RES001964</t>
  </si>
  <si>
    <t>Empluk Lestari, S.E.I</t>
  </si>
  <si>
    <t>RES001965</t>
  </si>
  <si>
    <t>Jelita Utami</t>
  </si>
  <si>
    <t>RES001966</t>
  </si>
  <si>
    <t>CUS000890</t>
  </si>
  <si>
    <t>Rachel Wacana, M.Kom.</t>
  </si>
  <si>
    <t>RES001967</t>
  </si>
  <si>
    <t>Ajeng Hariyah</t>
  </si>
  <si>
    <t>RES001968</t>
  </si>
  <si>
    <t>Eja Prasasta, S.IP</t>
  </si>
  <si>
    <t>RES001969</t>
  </si>
  <si>
    <t>drg. Sakura Wasita, S.E.</t>
  </si>
  <si>
    <t>RES001970</t>
  </si>
  <si>
    <t>CUS001769</t>
  </si>
  <si>
    <t>Rina Maulana</t>
  </si>
  <si>
    <t>RES001971</t>
  </si>
  <si>
    <t>CUS000963</t>
  </si>
  <si>
    <t>Puti Vera Firmansyah</t>
  </si>
  <si>
    <t>RES002289</t>
  </si>
  <si>
    <t>Bambang Firgantoro, M.M.</t>
  </si>
  <si>
    <t>RES001973</t>
  </si>
  <si>
    <t>Dr. Prabowo Suryono</t>
  </si>
  <si>
    <t>RES001974</t>
  </si>
  <si>
    <t>Sutan Oman Melani, S.IP</t>
  </si>
  <si>
    <t>RES001975</t>
  </si>
  <si>
    <t>CUS002663</t>
  </si>
  <si>
    <t>Farhunnisa Oktaviani, S.Pt</t>
  </si>
  <si>
    <t>RES001976</t>
  </si>
  <si>
    <t>Ellis Lailasari, S.Farm</t>
  </si>
  <si>
    <t>RES001977</t>
  </si>
  <si>
    <t>Timbul Kuswoyo</t>
  </si>
  <si>
    <t>RES001978</t>
  </si>
  <si>
    <t>Ilsa Sitorus</t>
  </si>
  <si>
    <t>RES001979</t>
  </si>
  <si>
    <t>Lili Mandala</t>
  </si>
  <si>
    <t>RES001980</t>
  </si>
  <si>
    <t>RES001981</t>
  </si>
  <si>
    <t>CUS001438</t>
  </si>
  <si>
    <t>Slamet Safitri</t>
  </si>
  <si>
    <t>RES001982</t>
  </si>
  <si>
    <t>CUS001289</t>
  </si>
  <si>
    <t>Virman Sudiati</t>
  </si>
  <si>
    <t>RES001983</t>
  </si>
  <si>
    <t>Hairyanto Tamba</t>
  </si>
  <si>
    <t>RES001984</t>
  </si>
  <si>
    <t>CUS002151</t>
  </si>
  <si>
    <t>dr. Latif Suwarno, S.Psi</t>
  </si>
  <si>
    <t>RES001985</t>
  </si>
  <si>
    <t>T. Taufan Hutagalung, S.Ked</t>
  </si>
  <si>
    <t>RES001986</t>
  </si>
  <si>
    <t>CUS001477</t>
  </si>
  <si>
    <t>Elma Zulaika</t>
  </si>
  <si>
    <t>RES001987</t>
  </si>
  <si>
    <t>Ismail Yuliarti</t>
  </si>
  <si>
    <t>RES001988</t>
  </si>
  <si>
    <t>Karma Melani</t>
  </si>
  <si>
    <t>RES001989</t>
  </si>
  <si>
    <t>CUS000546</t>
  </si>
  <si>
    <t>Rusman Samosir</t>
  </si>
  <si>
    <t>RES001990</t>
  </si>
  <si>
    <t>H. Laksana Rahmawati</t>
  </si>
  <si>
    <t>RES001991</t>
  </si>
  <si>
    <t>Puti Janet Tampubolon, M.Pd</t>
  </si>
  <si>
    <t>RES001992</t>
  </si>
  <si>
    <t>RES001993</t>
  </si>
  <si>
    <t>Leo Firmansyah</t>
  </si>
  <si>
    <t>RES001994</t>
  </si>
  <si>
    <t>CUS001031</t>
  </si>
  <si>
    <t>dr. Aslijan Pertiwi, M.Pd</t>
  </si>
  <si>
    <t>RES001995</t>
  </si>
  <si>
    <t>CUS002103</t>
  </si>
  <si>
    <t>RES001996</t>
  </si>
  <si>
    <t>CUS002278</t>
  </si>
  <si>
    <t>Praba Pratiwi</t>
  </si>
  <si>
    <t>RES001998</t>
  </si>
  <si>
    <t>CUS000466</t>
  </si>
  <si>
    <t>Langgeng Siregar</t>
  </si>
  <si>
    <t>RES001999</t>
  </si>
  <si>
    <t>CUS002827</t>
  </si>
  <si>
    <t>Jayadi Maryadi, S.T.</t>
  </si>
  <si>
    <t>RES002000</t>
  </si>
  <si>
    <t>CUS002694</t>
  </si>
  <si>
    <t>R. Hilda Nasyiah, S.H.</t>
  </si>
  <si>
    <t>RES002001</t>
  </si>
  <si>
    <t>Simon Tampubolon</t>
  </si>
  <si>
    <t>RES002002</t>
  </si>
  <si>
    <t>CUS001521</t>
  </si>
  <si>
    <t>Samsul Marpaung</t>
  </si>
  <si>
    <t>RES002003</t>
  </si>
  <si>
    <t>CUS000238</t>
  </si>
  <si>
    <t>Bakda Hassanah, S.E.I</t>
  </si>
  <si>
    <t>RES002004</t>
  </si>
  <si>
    <t>R. Rachel Lailasari</t>
  </si>
  <si>
    <t>RES002005</t>
  </si>
  <si>
    <t>Balamantri Ramadan</t>
  </si>
  <si>
    <t>RES002006</t>
  </si>
  <si>
    <t>Argono Puspasari</t>
  </si>
  <si>
    <t>RES002008</t>
  </si>
  <si>
    <t>Dr. Saadat Maheswara</t>
  </si>
  <si>
    <t>RES002009</t>
  </si>
  <si>
    <t>dr. Victoria Pertiwi</t>
  </si>
  <si>
    <t>RES002010</t>
  </si>
  <si>
    <t>CUS001686</t>
  </si>
  <si>
    <t>Sakura Mahendra</t>
  </si>
  <si>
    <t>RES002011</t>
  </si>
  <si>
    <t>CUS002509</t>
  </si>
  <si>
    <t>Budi Utami, S.IP</t>
  </si>
  <si>
    <t>RES003221</t>
  </si>
  <si>
    <t>Nilam Hakim, S.Sos</t>
  </si>
  <si>
    <t>RES002013</t>
  </si>
  <si>
    <t>CUS002367</t>
  </si>
  <si>
    <t>Dr. Sabri Laksita</t>
  </si>
  <si>
    <t>RES002014</t>
  </si>
  <si>
    <t>Edward Hakim</t>
  </si>
  <si>
    <t>RES002015</t>
  </si>
  <si>
    <t>Dwi Laksmiwati</t>
  </si>
  <si>
    <t>RES002016</t>
  </si>
  <si>
    <t>Drs. Balidin Halim</t>
  </si>
  <si>
    <t>RES002017</t>
  </si>
  <si>
    <t>Vivi Wijaya</t>
  </si>
  <si>
    <t>RES002018</t>
  </si>
  <si>
    <t>R. Aisyah Hardiansyah</t>
  </si>
  <si>
    <t>RES002020</t>
  </si>
  <si>
    <t>CUS002030</t>
  </si>
  <si>
    <t>Respati Wacana</t>
  </si>
  <si>
    <t>RES002021</t>
  </si>
  <si>
    <t>Cut Mala Hutapea, S.H.</t>
  </si>
  <si>
    <t>RES002022</t>
  </si>
  <si>
    <t>CUS000910</t>
  </si>
  <si>
    <t>Ir. Kamaria Narpati</t>
  </si>
  <si>
    <t>RES002023</t>
  </si>
  <si>
    <t>CUS000828</t>
  </si>
  <si>
    <t>Darijan Gunawan</t>
  </si>
  <si>
    <t>RES002024</t>
  </si>
  <si>
    <t>CUS002765</t>
  </si>
  <si>
    <t>Ir. Fitriani Laksmiwati, S.Pd</t>
  </si>
  <si>
    <t>RES002025</t>
  </si>
  <si>
    <t>CUS000977</t>
  </si>
  <si>
    <t>Margana Nasyidah</t>
  </si>
  <si>
    <t>RES002026</t>
  </si>
  <si>
    <t>Tgk. Gantar Jailani, S.Gz</t>
  </si>
  <si>
    <t>RES002027</t>
  </si>
  <si>
    <t>H. Dipa Permata, S.Ked</t>
  </si>
  <si>
    <t>RES002028</t>
  </si>
  <si>
    <t>CUS002596</t>
  </si>
  <si>
    <t>Dt. Leo Dongoran</t>
  </si>
  <si>
    <t>RES002029</t>
  </si>
  <si>
    <t>CUS002613</t>
  </si>
  <si>
    <t>Karimah Wastuti</t>
  </si>
  <si>
    <t>RES002030</t>
  </si>
  <si>
    <t>Karen Firmansyah</t>
  </si>
  <si>
    <t>RES002031</t>
  </si>
  <si>
    <t>CUS000530</t>
  </si>
  <si>
    <t>H. Anggabaya Nababan</t>
  </si>
  <si>
    <t>RES002032</t>
  </si>
  <si>
    <t>Kani Oktaviani, S.I.Kom</t>
  </si>
  <si>
    <t>RES002033</t>
  </si>
  <si>
    <t>CUS002440</t>
  </si>
  <si>
    <t>Mutia Ramadan</t>
  </si>
  <si>
    <t>RES002034</t>
  </si>
  <si>
    <t>CUS001314</t>
  </si>
  <si>
    <t>Widya Nurdiyanti</t>
  </si>
  <si>
    <t>RES002035</t>
  </si>
  <si>
    <t>CUS001548</t>
  </si>
  <si>
    <t>Patricia Rajata</t>
  </si>
  <si>
    <t>RES002036</t>
  </si>
  <si>
    <t>Tgk. Jarwa Suwarno, S.Pd</t>
  </si>
  <si>
    <t>RES002038</t>
  </si>
  <si>
    <t>dr. Vino Hutagalung</t>
  </si>
  <si>
    <t>RES002039</t>
  </si>
  <si>
    <t>Warji Prastuti</t>
  </si>
  <si>
    <t>RES002040</t>
  </si>
  <si>
    <t>Cut Ella Mulyani</t>
  </si>
  <si>
    <t>RES002041</t>
  </si>
  <si>
    <t>Daryani Hutagalung</t>
  </si>
  <si>
    <t>RES002042</t>
  </si>
  <si>
    <t>Bakianto Nasyiah</t>
  </si>
  <si>
    <t>RES002043</t>
  </si>
  <si>
    <t>CUS001930</t>
  </si>
  <si>
    <t>drg. Titi Purwanti</t>
  </si>
  <si>
    <t>RES002044</t>
  </si>
  <si>
    <t>CUS001993</t>
  </si>
  <si>
    <t>Edi Anggraini</t>
  </si>
  <si>
    <t>RES002045</t>
  </si>
  <si>
    <t>RES002046</t>
  </si>
  <si>
    <t>Daniswara Haryanto, S.Farm</t>
  </si>
  <si>
    <t>RES002047</t>
  </si>
  <si>
    <t>H. Himawan Wastuti</t>
  </si>
  <si>
    <t>RES002048</t>
  </si>
  <si>
    <t>CUS002489</t>
  </si>
  <si>
    <t>Nasab Napitupulu</t>
  </si>
  <si>
    <t>RES002049</t>
  </si>
  <si>
    <t>Maya Adriansyah</t>
  </si>
  <si>
    <t>RES002050</t>
  </si>
  <si>
    <t>CUS002171</t>
  </si>
  <si>
    <t>Cut Hani Siregar</t>
  </si>
  <si>
    <t>RES002051</t>
  </si>
  <si>
    <t>CUS001055</t>
  </si>
  <si>
    <t>Daniswara Hutapea, M.TI.</t>
  </si>
  <si>
    <t>RES002052</t>
  </si>
  <si>
    <t>Ir. Wulan Wahyudin</t>
  </si>
  <si>
    <t>RES002053</t>
  </si>
  <si>
    <t>CUS001582</t>
  </si>
  <si>
    <t>R. Usyi Sitompul</t>
  </si>
  <si>
    <t>RES002054</t>
  </si>
  <si>
    <t>CUS002870</t>
  </si>
  <si>
    <t>Lalita Widodo</t>
  </si>
  <si>
    <t>RES002055</t>
  </si>
  <si>
    <t>CUS001815</t>
  </si>
  <si>
    <t>Agnes Palastri, M.Farm</t>
  </si>
  <si>
    <t>RES002056</t>
  </si>
  <si>
    <t>RES002057</t>
  </si>
  <si>
    <t>CUS002633</t>
  </si>
  <si>
    <t>dr. Bagas Astuti, M.Pd</t>
  </si>
  <si>
    <t>RES002058</t>
  </si>
  <si>
    <t>Tgk. Salsabila Riyanti</t>
  </si>
  <si>
    <t>RES002059</t>
  </si>
  <si>
    <t>CUS000251</t>
  </si>
  <si>
    <t>Makuta Budiyanto, M.Kom.</t>
  </si>
  <si>
    <t>RES002060</t>
  </si>
  <si>
    <t>CUS000803</t>
  </si>
  <si>
    <t>Drs. Putri Irawan, M.Kom.</t>
  </si>
  <si>
    <t>RES002061</t>
  </si>
  <si>
    <t>Bakda Prasetyo, S.Psi</t>
  </si>
  <si>
    <t>RES002062</t>
  </si>
  <si>
    <t>Puti Ami Hutapea, S.Farm</t>
  </si>
  <si>
    <t>RES002063</t>
  </si>
  <si>
    <t>CUS000507</t>
  </si>
  <si>
    <t>Winda Zulaika</t>
  </si>
  <si>
    <t>RES002064</t>
  </si>
  <si>
    <t>Gamanto Sihombing, M.TI.</t>
  </si>
  <si>
    <t>RES002065</t>
  </si>
  <si>
    <t>Hani Firgantoro</t>
  </si>
  <si>
    <t>RES002067</t>
  </si>
  <si>
    <t>CUS002689</t>
  </si>
  <si>
    <t>Safina Wibisono, S.Ked</t>
  </si>
  <si>
    <t>RES002068</t>
  </si>
  <si>
    <t>CUS002209</t>
  </si>
  <si>
    <t>Indah Fujiati</t>
  </si>
  <si>
    <t>RES002069</t>
  </si>
  <si>
    <t>CUS000871</t>
  </si>
  <si>
    <t>Jail Oktaviani, S.E.</t>
  </si>
  <si>
    <t>RES002070</t>
  </si>
  <si>
    <t>CUS000071</t>
  </si>
  <si>
    <t>Dalima Sitorus</t>
  </si>
  <si>
    <t>RES002071</t>
  </si>
  <si>
    <t>CUS002521</t>
  </si>
  <si>
    <t>Vera Sihombing</t>
  </si>
  <si>
    <t>RES002072</t>
  </si>
  <si>
    <t>Okta Putra</t>
  </si>
  <si>
    <t>RES002073</t>
  </si>
  <si>
    <t>Nadia Wulandari, S.E.I</t>
  </si>
  <si>
    <t>RES002074</t>
  </si>
  <si>
    <t>CUS002256</t>
  </si>
  <si>
    <t>Bajragin Wibisono</t>
  </si>
  <si>
    <t>RES002076</t>
  </si>
  <si>
    <t>CUS001136</t>
  </si>
  <si>
    <t>Jane Oktaviani</t>
  </si>
  <si>
    <t>RES002077</t>
  </si>
  <si>
    <t>Bakidin Handayani</t>
  </si>
  <si>
    <t>RES002078</t>
  </si>
  <si>
    <t>Gasti Megantara, S.Gz</t>
  </si>
  <si>
    <t>RES002079</t>
  </si>
  <si>
    <t>CUS002048</t>
  </si>
  <si>
    <t>Dr. Vera Widodo</t>
  </si>
  <si>
    <t>RES002080</t>
  </si>
  <si>
    <t>Bagya Farida</t>
  </si>
  <si>
    <t>RES002081</t>
  </si>
  <si>
    <t>CUS001600</t>
  </si>
  <si>
    <t>Tugiman Pratama</t>
  </si>
  <si>
    <t>RES002082</t>
  </si>
  <si>
    <t>CUS002510</t>
  </si>
  <si>
    <t>Pardi Namaga</t>
  </si>
  <si>
    <t>RES002083</t>
  </si>
  <si>
    <t>CUS001095</t>
  </si>
  <si>
    <t>Drs. Hamima Yulianti, M.Kom.</t>
  </si>
  <si>
    <t>RES002084</t>
  </si>
  <si>
    <t>CUS001758</t>
  </si>
  <si>
    <t>Gandewa Wijayanti</t>
  </si>
  <si>
    <t>RES002085</t>
  </si>
  <si>
    <t>Mumpuni Mandasari, S.Farm</t>
  </si>
  <si>
    <t>RES002086</t>
  </si>
  <si>
    <t>Koko Farida</t>
  </si>
  <si>
    <t>RES002087</t>
  </si>
  <si>
    <t>CUS000912</t>
  </si>
  <si>
    <t>R. Hendra Hutasoit</t>
  </si>
  <si>
    <t>RES002379</t>
  </si>
  <si>
    <t>CUS001374</t>
  </si>
  <si>
    <t>Ghani Situmorang</t>
  </si>
  <si>
    <t>RES002090</t>
  </si>
  <si>
    <t>Drs. Wardaya Lazuardi, S.Farm</t>
  </si>
  <si>
    <t>RES002091</t>
  </si>
  <si>
    <t>CUS000728</t>
  </si>
  <si>
    <t>Taswir Handayani</t>
  </si>
  <si>
    <t>RES002092</t>
  </si>
  <si>
    <t>Asmuni Farida, M.TI.</t>
  </si>
  <si>
    <t>RES002093</t>
  </si>
  <si>
    <t>CUS001908</t>
  </si>
  <si>
    <t>Ir. Teguh Mandasari</t>
  </si>
  <si>
    <t>RES002094</t>
  </si>
  <si>
    <t>CUS000413</t>
  </si>
  <si>
    <t>Hj. Novi Prayoga</t>
  </si>
  <si>
    <t>RES002095</t>
  </si>
  <si>
    <t>Tasnim Puspasari</t>
  </si>
  <si>
    <t>RES002096</t>
  </si>
  <si>
    <t>Lasmono Prayoga</t>
  </si>
  <si>
    <t>RES002097</t>
  </si>
  <si>
    <t>CUS000868</t>
  </si>
  <si>
    <t>R. Ulya Hutagalung</t>
  </si>
  <si>
    <t>RES002098</t>
  </si>
  <si>
    <t>CUS000306</t>
  </si>
  <si>
    <t>Diah Waskita</t>
  </si>
  <si>
    <t>RES002099</t>
  </si>
  <si>
    <t>Adinata Setiawan</t>
  </si>
  <si>
    <t>RES002100</t>
  </si>
  <si>
    <t>CUS000797</t>
  </si>
  <si>
    <t>Eka Wijayanti</t>
  </si>
  <si>
    <t>RES002101</t>
  </si>
  <si>
    <t>Hesti Ardianto</t>
  </si>
  <si>
    <t>RES002102</t>
  </si>
  <si>
    <t>Umay Mahendra, S.T.</t>
  </si>
  <si>
    <t>RES002103</t>
  </si>
  <si>
    <t>CUS000544</t>
  </si>
  <si>
    <t>Sutan Jagaraga Mahendra, S.H.</t>
  </si>
  <si>
    <t>RES002104</t>
  </si>
  <si>
    <t>Septi Purwanti</t>
  </si>
  <si>
    <t>RES002105</t>
  </si>
  <si>
    <t>RES002106</t>
  </si>
  <si>
    <t>CUS000512</t>
  </si>
  <si>
    <t>Farah Mandala</t>
  </si>
  <si>
    <t>RES002107</t>
  </si>
  <si>
    <t>CUS000863</t>
  </si>
  <si>
    <t>Lidya Halimah, S.Ked</t>
  </si>
  <si>
    <t>RES002109</t>
  </si>
  <si>
    <t>Nrima Hutasoit</t>
  </si>
  <si>
    <t>RES002110</t>
  </si>
  <si>
    <t>CUS000147</t>
  </si>
  <si>
    <t>Talia Nashiruddin</t>
  </si>
  <si>
    <t>RES002111</t>
  </si>
  <si>
    <t>CUS002820</t>
  </si>
  <si>
    <t>Mulya Wasita, M.Ak</t>
  </si>
  <si>
    <t>RES002112</t>
  </si>
  <si>
    <t>Ir. Kamila Kusumo, M.Pd</t>
  </si>
  <si>
    <t>RES002113</t>
  </si>
  <si>
    <t>CUS001189</t>
  </si>
  <si>
    <t>Mulyanto Mustofa, M.M.</t>
  </si>
  <si>
    <t>RES002114</t>
  </si>
  <si>
    <t>Kiandra Hassanah</t>
  </si>
  <si>
    <t>RES002115</t>
  </si>
  <si>
    <t>CUS000171</t>
  </si>
  <si>
    <t>Ina Santoso</t>
  </si>
  <si>
    <t>RES002116</t>
  </si>
  <si>
    <t>CUS002993</t>
  </si>
  <si>
    <t>Tira Thamrin</t>
  </si>
  <si>
    <t>RES002117</t>
  </si>
  <si>
    <t>Oskar Wibowo</t>
  </si>
  <si>
    <t>RES002118</t>
  </si>
  <si>
    <t>dr. Vanya Maulana</t>
  </si>
  <si>
    <t>RES002119</t>
  </si>
  <si>
    <t>CUS001762</t>
  </si>
  <si>
    <t>Lintang Natsir</t>
  </si>
  <si>
    <t>RES002120</t>
  </si>
  <si>
    <t>Najib Suryono</t>
  </si>
  <si>
    <t>RES002121</t>
  </si>
  <si>
    <t>CUS001765</t>
  </si>
  <si>
    <t>Laras Hassanah, S.H.</t>
  </si>
  <si>
    <t>RES002122</t>
  </si>
  <si>
    <t>Gandewa Marbun</t>
  </si>
  <si>
    <t>RES002123</t>
  </si>
  <si>
    <t>Utama Firgantoro</t>
  </si>
  <si>
    <t>RES002124</t>
  </si>
  <si>
    <t>Karsa Sihotang</t>
  </si>
  <si>
    <t>RES002125</t>
  </si>
  <si>
    <t>Humaira Hariyah</t>
  </si>
  <si>
    <t>RES002126</t>
  </si>
  <si>
    <t>Jagapati Narpati</t>
  </si>
  <si>
    <t>RES002127</t>
  </si>
  <si>
    <t>CUS000393</t>
  </si>
  <si>
    <t>dr. Zalindra Waskita, S.T.</t>
  </si>
  <si>
    <t>RES002128</t>
  </si>
  <si>
    <t>CUS001480</t>
  </si>
  <si>
    <t>Ulya Pudjiastuti</t>
  </si>
  <si>
    <t>RES002129</t>
  </si>
  <si>
    <t>Jatmiko Wijaya</t>
  </si>
  <si>
    <t>RES002130</t>
  </si>
  <si>
    <t>Rahmi Damanik</t>
  </si>
  <si>
    <t>RES002131</t>
  </si>
  <si>
    <t>Lukita Tampubolon</t>
  </si>
  <si>
    <t>RES002132</t>
  </si>
  <si>
    <t>R.M. Emil Tamba, S.I.Kom</t>
  </si>
  <si>
    <t>RES002133</t>
  </si>
  <si>
    <t>CUS000070</t>
  </si>
  <si>
    <t>T. Imam Aryani</t>
  </si>
  <si>
    <t>RES002134</t>
  </si>
  <si>
    <t>CUS002619</t>
  </si>
  <si>
    <t>Rahmi Irawan</t>
  </si>
  <si>
    <t>RES002135</t>
  </si>
  <si>
    <t>CUS002211</t>
  </si>
  <si>
    <t>Najib Pratama, S.Ked</t>
  </si>
  <si>
    <t>RES002136</t>
  </si>
  <si>
    <t>CUS002614</t>
  </si>
  <si>
    <t>Sutan Maman Yuniar</t>
  </si>
  <si>
    <t>RES002137</t>
  </si>
  <si>
    <t>CUS001983</t>
  </si>
  <si>
    <t>R. Malik Mandasari</t>
  </si>
  <si>
    <t>RES002138</t>
  </si>
  <si>
    <t>Drajat Haryanti</t>
  </si>
  <si>
    <t>RES002139</t>
  </si>
  <si>
    <t>Gambira Budiman, M.Kom.</t>
  </si>
  <si>
    <t>RES002140</t>
  </si>
  <si>
    <t>CUS001713</t>
  </si>
  <si>
    <t>Ir. Paramita Prastuti</t>
  </si>
  <si>
    <t>RES002141</t>
  </si>
  <si>
    <t>Ade Hutapea</t>
  </si>
  <si>
    <t>RES002142</t>
  </si>
  <si>
    <t>CUS001754</t>
  </si>
  <si>
    <t>Prayoga Damanik</t>
  </si>
  <si>
    <t>RES002143</t>
  </si>
  <si>
    <t>Belinda Handayani</t>
  </si>
  <si>
    <t>RES002144</t>
  </si>
  <si>
    <t>Bakijan Prakasa</t>
  </si>
  <si>
    <t>RES002145</t>
  </si>
  <si>
    <t>Puput Aryani</t>
  </si>
  <si>
    <t>RES002146</t>
  </si>
  <si>
    <t>Vega Widiastuti</t>
  </si>
  <si>
    <t>RES002147</t>
  </si>
  <si>
    <t>Cager Hassanah</t>
  </si>
  <si>
    <t>RES002148</t>
  </si>
  <si>
    <t>CUS001820</t>
  </si>
  <si>
    <t>Kalim Megantara</t>
  </si>
  <si>
    <t>RES002149</t>
  </si>
  <si>
    <t>dr. Maida Januar</t>
  </si>
  <si>
    <t>RES002150</t>
  </si>
  <si>
    <t>Jelita Anggraini</t>
  </si>
  <si>
    <t>RES002151</t>
  </si>
  <si>
    <t>Rina Wahyuni</t>
  </si>
  <si>
    <t>RES002152</t>
  </si>
  <si>
    <t>CUS002115</t>
  </si>
  <si>
    <t>Gading Namaga</t>
  </si>
  <si>
    <t>RES002153</t>
  </si>
  <si>
    <t>Dr. Farhunnisa Handayani, S.Ked</t>
  </si>
  <si>
    <t>RES002154</t>
  </si>
  <si>
    <t>Bakianto Haryanti</t>
  </si>
  <si>
    <t>RES002155</t>
  </si>
  <si>
    <t>CUS002670</t>
  </si>
  <si>
    <t>T. Gading Mustofa</t>
  </si>
  <si>
    <t>RES002156</t>
  </si>
  <si>
    <t>CUS000316</t>
  </si>
  <si>
    <t>RES002157</t>
  </si>
  <si>
    <t>CUS001363</t>
  </si>
  <si>
    <t>Dacin Prasasta</t>
  </si>
  <si>
    <t>RES002158</t>
  </si>
  <si>
    <t>CUS000723</t>
  </si>
  <si>
    <t>Eli Irawan</t>
  </si>
  <si>
    <t>RES002159</t>
  </si>
  <si>
    <t>CUS001257</t>
  </si>
  <si>
    <t>Warsa Wulandari</t>
  </si>
  <si>
    <t>RES002160</t>
  </si>
  <si>
    <t>CUS000145</t>
  </si>
  <si>
    <t>Fathonah Wahyudin</t>
  </si>
  <si>
    <t>RES002161</t>
  </si>
  <si>
    <t>CUS000209</t>
  </si>
  <si>
    <t>Puti Ika Situmorang</t>
  </si>
  <si>
    <t>RES002162</t>
  </si>
  <si>
    <t>Kiandra Nurdiyanti</t>
  </si>
  <si>
    <t>RES002163</t>
  </si>
  <si>
    <t>Gatot Uwais, S.Gz</t>
  </si>
  <si>
    <t>RES002164</t>
  </si>
  <si>
    <t>T. Prabowo Napitupulu, S.Farm</t>
  </si>
  <si>
    <t>RES002165</t>
  </si>
  <si>
    <t>CUS001994</t>
  </si>
  <si>
    <t>Garda Nuraini</t>
  </si>
  <si>
    <t>RES002166</t>
  </si>
  <si>
    <t>CUS001693</t>
  </si>
  <si>
    <t>Hendri Thamrin</t>
  </si>
  <si>
    <t>RES002167</t>
  </si>
  <si>
    <t>Drs. Alambana Nuraini, M.Farm</t>
  </si>
  <si>
    <t>RES002168</t>
  </si>
  <si>
    <t>Ajeng Wibowo</t>
  </si>
  <si>
    <t>RES002169</t>
  </si>
  <si>
    <t>CUS000551</t>
  </si>
  <si>
    <t>Garang Hutapea</t>
  </si>
  <si>
    <t>RES002170</t>
  </si>
  <si>
    <t>CUS002900</t>
  </si>
  <si>
    <t>Faizah Thamrin</t>
  </si>
  <si>
    <t>RES002171</t>
  </si>
  <si>
    <t>CUS000947</t>
  </si>
  <si>
    <t>Ir. Kenari Halimah, M.M.</t>
  </si>
  <si>
    <t>RES002172</t>
  </si>
  <si>
    <t>Chandra Uwais</t>
  </si>
  <si>
    <t>RES002173</t>
  </si>
  <si>
    <t>Nugraha Yuniar</t>
  </si>
  <si>
    <t>RES002174</t>
  </si>
  <si>
    <t>CUS000940</t>
  </si>
  <si>
    <t>dr. Elon Damanik</t>
  </si>
  <si>
    <t>RES002175</t>
  </si>
  <si>
    <t>CUS002677</t>
  </si>
  <si>
    <t>Dr. Nalar Sitompul, M.M.</t>
  </si>
  <si>
    <t>RES002176</t>
  </si>
  <si>
    <t>Ida Nababan</t>
  </si>
  <si>
    <t>RES002177</t>
  </si>
  <si>
    <t>Cecep Saptono</t>
  </si>
  <si>
    <t>RES002178</t>
  </si>
  <si>
    <t>CUS000219</t>
  </si>
  <si>
    <t>drg. Balamantri Hidayanto</t>
  </si>
  <si>
    <t>RES002179</t>
  </si>
  <si>
    <t>Ami Kusumo</t>
  </si>
  <si>
    <t>RES002180</t>
  </si>
  <si>
    <t>Gandi Santoso, S.Pt</t>
  </si>
  <si>
    <t>RES002181</t>
  </si>
  <si>
    <t>Tgk. Zizi Utama</t>
  </si>
  <si>
    <t>RES002182</t>
  </si>
  <si>
    <t>Jindra Palastri</t>
  </si>
  <si>
    <t>RES002183</t>
  </si>
  <si>
    <t>CUS001583</t>
  </si>
  <si>
    <t>Diah Agustina</t>
  </si>
  <si>
    <t>RES002184</t>
  </si>
  <si>
    <t>CUS002148</t>
  </si>
  <si>
    <t>Dewi Wijayanti, M.Farm</t>
  </si>
  <si>
    <t>RES002185</t>
  </si>
  <si>
    <t>Restu Pertiwi</t>
  </si>
  <si>
    <t>RES002186</t>
  </si>
  <si>
    <t>Lantar Wastuti, S.Psi</t>
  </si>
  <si>
    <t>RES002187</t>
  </si>
  <si>
    <t>CUS000612</t>
  </si>
  <si>
    <t>Rendy Wahyudin</t>
  </si>
  <si>
    <t>RES002188</t>
  </si>
  <si>
    <t>KH. Cakrawala Nasyiah, S.Sos</t>
  </si>
  <si>
    <t>RES002525</t>
  </si>
  <si>
    <t>Ilsa Rajata</t>
  </si>
  <si>
    <t>RES002190</t>
  </si>
  <si>
    <t>CUS002300</t>
  </si>
  <si>
    <t>Olivia Mangunsong</t>
  </si>
  <si>
    <t>RES002191</t>
  </si>
  <si>
    <t>CUS002352</t>
  </si>
  <si>
    <t>Halim Nababan, S.T.</t>
  </si>
  <si>
    <t>RES002192</t>
  </si>
  <si>
    <t>CUS001335</t>
  </si>
  <si>
    <t>Irnanto Habibi, M.Ak</t>
  </si>
  <si>
    <t>RES002193</t>
  </si>
  <si>
    <t>CUS000481</t>
  </si>
  <si>
    <t>Indra Sinaga, S.E.I</t>
  </si>
  <si>
    <t>RES002194</t>
  </si>
  <si>
    <t>dr. Danuja Kuswandari</t>
  </si>
  <si>
    <t>RES002195</t>
  </si>
  <si>
    <t>Ir. Ade Ramadan, S.H.</t>
  </si>
  <si>
    <t>RES002196</t>
  </si>
  <si>
    <t>Cici Hasanah</t>
  </si>
  <si>
    <t>RES002197</t>
  </si>
  <si>
    <t>CUS000900</t>
  </si>
  <si>
    <t>Ciaobella Permata</t>
  </si>
  <si>
    <t>RES002198</t>
  </si>
  <si>
    <t>Ajeng Fujiati, S.Farm</t>
  </si>
  <si>
    <t>RES002199</t>
  </si>
  <si>
    <t>Okta Mandala, S.Kom</t>
  </si>
  <si>
    <t>RES002200</t>
  </si>
  <si>
    <t>CUS001935</t>
  </si>
  <si>
    <t>Amelia Mardhiyah</t>
  </si>
  <si>
    <t>RES002201</t>
  </si>
  <si>
    <t>CUS002762</t>
  </si>
  <si>
    <t>Puput Sitorus</t>
  </si>
  <si>
    <t>RES002202</t>
  </si>
  <si>
    <t>CUS000266</t>
  </si>
  <si>
    <t>R. Yono Jailani, S.Kom</t>
  </si>
  <si>
    <t>RES002203</t>
  </si>
  <si>
    <t>CUS001045</t>
  </si>
  <si>
    <t>Ophelia Pratama</t>
  </si>
  <si>
    <t>RES002204</t>
  </si>
  <si>
    <t>CUS000660</t>
  </si>
  <si>
    <t>dr. Gandewa Nababan, M.Ak</t>
  </si>
  <si>
    <t>RES002205</t>
  </si>
  <si>
    <t>CUS000528</t>
  </si>
  <si>
    <t>Aisyah Mansur</t>
  </si>
  <si>
    <t>RES002206</t>
  </si>
  <si>
    <t>CUS001134</t>
  </si>
  <si>
    <t>Sutan Aslijan Maryati</t>
  </si>
  <si>
    <t>RES002207</t>
  </si>
  <si>
    <t>CUS002465</t>
  </si>
  <si>
    <t>RES002208</t>
  </si>
  <si>
    <t>CUS000879</t>
  </si>
  <si>
    <t>drg. Silvia Handayani, M.Pd</t>
  </si>
  <si>
    <t>RES002209</t>
  </si>
  <si>
    <t>Latif Sinaga</t>
  </si>
  <si>
    <t>RES002210</t>
  </si>
  <si>
    <t>CUS000710</t>
  </si>
  <si>
    <t>Tgk. Agnes Habibi, M.Pd</t>
  </si>
  <si>
    <t>RES002211</t>
  </si>
  <si>
    <t>Sutan Pranata Waskita, S.IP</t>
  </si>
  <si>
    <t>RES002212</t>
  </si>
  <si>
    <t>CUS000937</t>
  </si>
  <si>
    <t>Indah Suryono</t>
  </si>
  <si>
    <t>RES002213</t>
  </si>
  <si>
    <t>Ir. Wulan Hariyah</t>
  </si>
  <si>
    <t>RES002214</t>
  </si>
  <si>
    <t>Prayoga Namaga</t>
  </si>
  <si>
    <t>RES002215</t>
  </si>
  <si>
    <t>Dt. Putu Kusmawati, S.Sos</t>
  </si>
  <si>
    <t>RES002216</t>
  </si>
  <si>
    <t>Jaga Sudiati</t>
  </si>
  <si>
    <t>RES002217</t>
  </si>
  <si>
    <t>RES002218</t>
  </si>
  <si>
    <t>CUS000390</t>
  </si>
  <si>
    <t>Carla Iswahyudi</t>
  </si>
  <si>
    <t>RES002219</t>
  </si>
  <si>
    <t>CUS000328</t>
  </si>
  <si>
    <t>Narji Prayoga</t>
  </si>
  <si>
    <t>RES002220</t>
  </si>
  <si>
    <t>CUS000153</t>
  </si>
  <si>
    <t>Vanya Mulyani</t>
  </si>
  <si>
    <t>RES002221</t>
  </si>
  <si>
    <t>Shania Wibowo, S.E.I</t>
  </si>
  <si>
    <t>RES002222</t>
  </si>
  <si>
    <t>CUS001977</t>
  </si>
  <si>
    <t>Caraka Lailasari, S.Kom</t>
  </si>
  <si>
    <t>RES002223</t>
  </si>
  <si>
    <t>CUS000292</t>
  </si>
  <si>
    <t>Wakiman Hakim</t>
  </si>
  <si>
    <t>RES002224</t>
  </si>
  <si>
    <t>Tgk. Kamila Hartati, S.Gz</t>
  </si>
  <si>
    <t>RES002225</t>
  </si>
  <si>
    <t>Hj. Yance Jailani, M.Pd</t>
  </si>
  <si>
    <t>RES002226</t>
  </si>
  <si>
    <t>Carla Saputra, M.Kom.</t>
  </si>
  <si>
    <t>RES002227</t>
  </si>
  <si>
    <t>CUS000362</t>
  </si>
  <si>
    <t>Dian Hakim</t>
  </si>
  <si>
    <t>RES002228</t>
  </si>
  <si>
    <t>CUS001518</t>
  </si>
  <si>
    <t>R.A. Hesti Pratiwi</t>
  </si>
  <si>
    <t>RES002229</t>
  </si>
  <si>
    <t>R.M. Purwadi Jailani</t>
  </si>
  <si>
    <t>RES002230</t>
  </si>
  <si>
    <t>CUS001509</t>
  </si>
  <si>
    <t>Simon Wahyuni, S.Pt</t>
  </si>
  <si>
    <t>RES002231</t>
  </si>
  <si>
    <t>CUS002053</t>
  </si>
  <si>
    <t>Teddy Yolanda</t>
  </si>
  <si>
    <t>RES002232</t>
  </si>
  <si>
    <t>Galih Mulyani</t>
  </si>
  <si>
    <t>RES002233</t>
  </si>
  <si>
    <t>drg. Dewi Rajasa</t>
  </si>
  <si>
    <t>RES002234</t>
  </si>
  <si>
    <t>CUS002263</t>
  </si>
  <si>
    <t>RES002235</t>
  </si>
  <si>
    <t>Safina Rahimah</t>
  </si>
  <si>
    <t>RES002236</t>
  </si>
  <si>
    <t>Vega Dabukke</t>
  </si>
  <si>
    <t>RES002237</t>
  </si>
  <si>
    <t>CUS001537</t>
  </si>
  <si>
    <t>Titi Januar</t>
  </si>
  <si>
    <t>RES002238</t>
  </si>
  <si>
    <t>CUS000412</t>
  </si>
  <si>
    <t>Najwa Aryani</t>
  </si>
  <si>
    <t>RES002239</t>
  </si>
  <si>
    <t>CUS000031</t>
  </si>
  <si>
    <t>Cahyadi Rahmawati, S.Farm</t>
  </si>
  <si>
    <t>RES002240</t>
  </si>
  <si>
    <t>Dr. Harsana Andriani</t>
  </si>
  <si>
    <t>RES002241</t>
  </si>
  <si>
    <t>Jane Uwais, M.Kom.</t>
  </si>
  <si>
    <t>RES002242</t>
  </si>
  <si>
    <t>CUS000643</t>
  </si>
  <si>
    <t>Artanto Samosir, S.Kom</t>
  </si>
  <si>
    <t>RES002243</t>
  </si>
  <si>
    <t>Drs. Lalita Nainggolan</t>
  </si>
  <si>
    <t>RES002244</t>
  </si>
  <si>
    <t>CUS000320</t>
  </si>
  <si>
    <t>R.M. Kuncara Sihombing</t>
  </si>
  <si>
    <t>RES002245</t>
  </si>
  <si>
    <t>Nasab Santoso</t>
  </si>
  <si>
    <t>RES002246</t>
  </si>
  <si>
    <t>CUS000255</t>
  </si>
  <si>
    <t>Ir. Ilsa Sihombing, S.H.</t>
  </si>
  <si>
    <t>RES002247</t>
  </si>
  <si>
    <t>CUS002865</t>
  </si>
  <si>
    <t>Wirda Setiawan</t>
  </si>
  <si>
    <t>RES002248</t>
  </si>
  <si>
    <t>CUS001293</t>
  </si>
  <si>
    <t>RES002249</t>
  </si>
  <si>
    <t>CUS002659</t>
  </si>
  <si>
    <t>Galih Pratiwi</t>
  </si>
  <si>
    <t>RES002251</t>
  </si>
  <si>
    <t>CUS000988</t>
  </si>
  <si>
    <t>drg. Raina Handayani</t>
  </si>
  <si>
    <t>RES002252</t>
  </si>
  <si>
    <t>CUS001475</t>
  </si>
  <si>
    <t>Diana Pranowo</t>
  </si>
  <si>
    <t>RES002253</t>
  </si>
  <si>
    <t>Sabrina Pudjiastuti</t>
  </si>
  <si>
    <t>RES002254</t>
  </si>
  <si>
    <t>Vivi Aryani</t>
  </si>
  <si>
    <t>RES002255</t>
  </si>
  <si>
    <t>CUS001718</t>
  </si>
  <si>
    <t>R.A. Anita Nababan</t>
  </si>
  <si>
    <t>RES002256</t>
  </si>
  <si>
    <t>CUS002056</t>
  </si>
  <si>
    <t>Kusuma Hassanah</t>
  </si>
  <si>
    <t>RES002257</t>
  </si>
  <si>
    <t>CUS000388</t>
  </si>
  <si>
    <t>dr. Kamila Saptono, M.Farm</t>
  </si>
  <si>
    <t>RES002258</t>
  </si>
  <si>
    <t>Puti Nadine Samosir</t>
  </si>
  <si>
    <t>RES002259</t>
  </si>
  <si>
    <t>CUS001336</t>
  </si>
  <si>
    <t>Raditya Jailani, S.Psi</t>
  </si>
  <si>
    <t>RES002260</t>
  </si>
  <si>
    <t>Zizi Uyainah</t>
  </si>
  <si>
    <t>RES002261</t>
  </si>
  <si>
    <t>Nova Manullang</t>
  </si>
  <si>
    <t>RES002262</t>
  </si>
  <si>
    <t>CUS001320</t>
  </si>
  <si>
    <t>Kunthara Sitompul</t>
  </si>
  <si>
    <t>RES002263</t>
  </si>
  <si>
    <t>Keisha Hutagalung</t>
  </si>
  <si>
    <t>RES002264</t>
  </si>
  <si>
    <t>Lala Thamrin</t>
  </si>
  <si>
    <t>RES002265</t>
  </si>
  <si>
    <t>CUS002764</t>
  </si>
  <si>
    <t>Aurora Sudiati</t>
  </si>
  <si>
    <t>RES002266</t>
  </si>
  <si>
    <t>CUS001088</t>
  </si>
  <si>
    <t>RES002267</t>
  </si>
  <si>
    <t>CUS000141</t>
  </si>
  <si>
    <t>Laswi Suryono</t>
  </si>
  <si>
    <t>RES002268</t>
  </si>
  <si>
    <t>Prabawa Wibowo</t>
  </si>
  <si>
    <t>RES002269</t>
  </si>
  <si>
    <t>Jaiman Nugroho</t>
  </si>
  <si>
    <t>RES002270</t>
  </si>
  <si>
    <t>CUS001752</t>
  </si>
  <si>
    <t>Dr. Taswir Prasetya, M.Ak</t>
  </si>
  <si>
    <t>RES002271</t>
  </si>
  <si>
    <t>dr. Edison Irawan, S.T.</t>
  </si>
  <si>
    <t>RES002272</t>
  </si>
  <si>
    <t>dr. Lidya Halim, S.H.</t>
  </si>
  <si>
    <t>RES002273</t>
  </si>
  <si>
    <t>Amelia Rajata</t>
  </si>
  <si>
    <t>RES002274</t>
  </si>
  <si>
    <t>CUS001012</t>
  </si>
  <si>
    <t>dr. Prabowo Hardiansyah, M.Kom.</t>
  </si>
  <si>
    <t>RES002275</t>
  </si>
  <si>
    <t>CUS000784</t>
  </si>
  <si>
    <t>Siti Nainggolan</t>
  </si>
  <si>
    <t>RES002276</t>
  </si>
  <si>
    <t>CUS000267</t>
  </si>
  <si>
    <t>Uda Irawan</t>
  </si>
  <si>
    <t>RES002277</t>
  </si>
  <si>
    <t>Dr. Ozy Yuniar</t>
  </si>
  <si>
    <t>RES002278</t>
  </si>
  <si>
    <t>Vera Wasita</t>
  </si>
  <si>
    <t>RES002279</t>
  </si>
  <si>
    <t>CUS002660</t>
  </si>
  <si>
    <t>Ajimat Purwanti</t>
  </si>
  <si>
    <t>RES002280</t>
  </si>
  <si>
    <t>CUS002254</t>
  </si>
  <si>
    <t>Irma Hutagalung</t>
  </si>
  <si>
    <t>RES002281</t>
  </si>
  <si>
    <t>CUS000478</t>
  </si>
  <si>
    <t>Belinda Pertiwi</t>
  </si>
  <si>
    <t>RES002282</t>
  </si>
  <si>
    <t>Ir. Cornelia Maryati, M.Ak</t>
  </si>
  <si>
    <t>RES002283</t>
  </si>
  <si>
    <t>Lili Sihombing, M.M.</t>
  </si>
  <si>
    <t>RES002284</t>
  </si>
  <si>
    <t>CUS001226</t>
  </si>
  <si>
    <t>Sutan Adiarja Tamba</t>
  </si>
  <si>
    <t>RES002285</t>
  </si>
  <si>
    <t>CUS000299</t>
  </si>
  <si>
    <t>RES002286</t>
  </si>
  <si>
    <t>drg. Queen Wijayanti, M.Farm</t>
  </si>
  <si>
    <t>RES003967</t>
  </si>
  <si>
    <t>Padma Saputra</t>
  </si>
  <si>
    <t>RES002288</t>
  </si>
  <si>
    <t>CUS002313</t>
  </si>
  <si>
    <t>RES002290</t>
  </si>
  <si>
    <t>CUS001075</t>
  </si>
  <si>
    <t>Danu Wahyudin</t>
  </si>
  <si>
    <t>RES002291</t>
  </si>
  <si>
    <t>CUS000250</t>
  </si>
  <si>
    <t>Wadi Manullang</t>
  </si>
  <si>
    <t>RES002292</t>
  </si>
  <si>
    <t>CUS000273</t>
  </si>
  <si>
    <t>Makara Hakim</t>
  </si>
  <si>
    <t>RES002293</t>
  </si>
  <si>
    <t>Dina Maulana</t>
  </si>
  <si>
    <t>RES002294</t>
  </si>
  <si>
    <t>Hardana Samosir</t>
  </si>
  <si>
    <t>RES002295</t>
  </si>
  <si>
    <t>Drajat Zulaika</t>
  </si>
  <si>
    <t>RES002296</t>
  </si>
  <si>
    <t>CUS002319</t>
  </si>
  <si>
    <t>Talia Hastuti</t>
  </si>
  <si>
    <t>RES002297</t>
  </si>
  <si>
    <t>CUS001749</t>
  </si>
  <si>
    <t>Kadir Winarno</t>
  </si>
  <si>
    <t>RES002298</t>
  </si>
  <si>
    <t>CUS000823</t>
  </si>
  <si>
    <t>Kairav Irawan</t>
  </si>
  <si>
    <t>RES002299</t>
  </si>
  <si>
    <t>CUS000260</t>
  </si>
  <si>
    <t>Dodo Thamrin</t>
  </si>
  <si>
    <t>RES002300</t>
  </si>
  <si>
    <t>CUS002152</t>
  </si>
  <si>
    <t>Zizi Wastuti</t>
  </si>
  <si>
    <t>RES002301</t>
  </si>
  <si>
    <t>CUS001039</t>
  </si>
  <si>
    <t>R.A. Cinta Irawan, S.E.</t>
  </si>
  <si>
    <t>RES002302</t>
  </si>
  <si>
    <t>CUS000813</t>
  </si>
  <si>
    <t>Drs. Paiman Gunawan</t>
  </si>
  <si>
    <t>RES002303</t>
  </si>
  <si>
    <t>CUS000529</t>
  </si>
  <si>
    <t>Drs. Jagaraga Pudjiastuti</t>
  </si>
  <si>
    <t>RES002304</t>
  </si>
  <si>
    <t>Rini Pradana</t>
  </si>
  <si>
    <t>RES002305</t>
  </si>
  <si>
    <t>CUS000616</t>
  </si>
  <si>
    <t>Ir. Halima Hakim, S.Farm</t>
  </si>
  <si>
    <t>RES002306</t>
  </si>
  <si>
    <t>CUS000434</t>
  </si>
  <si>
    <t>Karsa Tamba</t>
  </si>
  <si>
    <t>RES002307</t>
  </si>
  <si>
    <t>CUS002897</t>
  </si>
  <si>
    <t>Najam Mayasari, S.H.</t>
  </si>
  <si>
    <t>RES002308</t>
  </si>
  <si>
    <t>CUS000176</t>
  </si>
  <si>
    <t>Mustofa Pradipta</t>
  </si>
  <si>
    <t>RES002309</t>
  </si>
  <si>
    <t>CUS002173</t>
  </si>
  <si>
    <t>Dt. Anggabaya Tarihoran</t>
  </si>
  <si>
    <t>RES002310</t>
  </si>
  <si>
    <t>CUS002024</t>
  </si>
  <si>
    <t>Danuja Maulana</t>
  </si>
  <si>
    <t>RES002311</t>
  </si>
  <si>
    <t>CUS001065</t>
  </si>
  <si>
    <t>Jane Nurdiyanti, S.Pd</t>
  </si>
  <si>
    <t>RES002312</t>
  </si>
  <si>
    <t>CUS002218</t>
  </si>
  <si>
    <t>dr. Mala Oktaviani</t>
  </si>
  <si>
    <t>RES002313</t>
  </si>
  <si>
    <t>RES002314</t>
  </si>
  <si>
    <t>CUS001618</t>
  </si>
  <si>
    <t>Rafi Sitorus, S.E.</t>
  </si>
  <si>
    <t>RES002315</t>
  </si>
  <si>
    <t>CUS001632</t>
  </si>
  <si>
    <t>Dartono Uwais</t>
  </si>
  <si>
    <t>RES002316</t>
  </si>
  <si>
    <t>Latif Fujiati</t>
  </si>
  <si>
    <t>RES002317</t>
  </si>
  <si>
    <t>Ir. Kawaya Nashiruddin</t>
  </si>
  <si>
    <t>RES002318</t>
  </si>
  <si>
    <t>CUS000188</t>
  </si>
  <si>
    <t>KH. Bagya Ardianto, S.Psi</t>
  </si>
  <si>
    <t>RES002319</t>
  </si>
  <si>
    <t>CUS000789</t>
  </si>
  <si>
    <t>R.M. Galar Winarsih, S.Farm</t>
  </si>
  <si>
    <t>RES002320</t>
  </si>
  <si>
    <t>CUS002469</t>
  </si>
  <si>
    <t>Asmuni Jailani</t>
  </si>
  <si>
    <t>RES002321</t>
  </si>
  <si>
    <t>CUS001467</t>
  </si>
  <si>
    <t>Halim Lestari</t>
  </si>
  <si>
    <t>RES002322</t>
  </si>
  <si>
    <t>Hafshah Nurdiyanti, M.Pd</t>
  </si>
  <si>
    <t>RES002323</t>
  </si>
  <si>
    <t>CUS002954</t>
  </si>
  <si>
    <t>Tgk. Jelita Widiastuti</t>
  </si>
  <si>
    <t>RES002324</t>
  </si>
  <si>
    <t>drg. Luis Prasetyo</t>
  </si>
  <si>
    <t>RES002325</t>
  </si>
  <si>
    <t>Dr. Rahayu Nuraini</t>
  </si>
  <si>
    <t>RES002326</t>
  </si>
  <si>
    <t>CUS001802</t>
  </si>
  <si>
    <t>Raditya Nasyiah</t>
  </si>
  <si>
    <t>RES002327</t>
  </si>
  <si>
    <t>CUS002699</t>
  </si>
  <si>
    <t>Ir. Fitria Budiman</t>
  </si>
  <si>
    <t>RES002328</t>
  </si>
  <si>
    <t>RES002329</t>
  </si>
  <si>
    <t>Malika Namaga</t>
  </si>
  <si>
    <t>RES002330</t>
  </si>
  <si>
    <t>R. Victoria Hartati, S.E.I</t>
  </si>
  <si>
    <t>RES002331</t>
  </si>
  <si>
    <t>drg. Kala Hidayat, S.I.Kom</t>
  </si>
  <si>
    <t>RES002332</t>
  </si>
  <si>
    <t>Nrima Zulkarnain, S.Gz</t>
  </si>
  <si>
    <t>RES002333</t>
  </si>
  <si>
    <t>Gandi Saputra</t>
  </si>
  <si>
    <t>RES002334</t>
  </si>
  <si>
    <t>R. Azalea Hakim</t>
  </si>
  <si>
    <t>RES002335</t>
  </si>
  <si>
    <t>CUS002795</t>
  </si>
  <si>
    <t>Hasna Hutasoit, S.Sos</t>
  </si>
  <si>
    <t>RES002336</t>
  </si>
  <si>
    <t>CUS000487</t>
  </si>
  <si>
    <t>Yahya Prasasta, S.I.Kom</t>
  </si>
  <si>
    <t>RES002337</t>
  </si>
  <si>
    <t>Tgk. Winda Puspasari, S.Farm</t>
  </si>
  <si>
    <t>RES002338</t>
  </si>
  <si>
    <t>CUS002922</t>
  </si>
  <si>
    <t>Tgk. Ida Hakim, S.Psi</t>
  </si>
  <si>
    <t>RES002339</t>
  </si>
  <si>
    <t>Tirta Uyainah</t>
  </si>
  <si>
    <t>RES002340</t>
  </si>
  <si>
    <t>Citra Sitorus</t>
  </si>
  <si>
    <t>RES002341</t>
  </si>
  <si>
    <t>CUS001034</t>
  </si>
  <si>
    <t>H. Bagus Hassanah, S.H.</t>
  </si>
  <si>
    <t>RES002342</t>
  </si>
  <si>
    <t>CUS000689</t>
  </si>
  <si>
    <t>R. Ami Permadi, M.Farm</t>
  </si>
  <si>
    <t>RES002343</t>
  </si>
  <si>
    <t>CUS002849</t>
  </si>
  <si>
    <t>Ajeng Prayoga</t>
  </si>
  <si>
    <t>RES002344</t>
  </si>
  <si>
    <t>RES002345</t>
  </si>
  <si>
    <t>CUS000586</t>
  </si>
  <si>
    <t>Saiful Wibowo</t>
  </si>
  <si>
    <t>RES002346</t>
  </si>
  <si>
    <t>Ira Laksmiwati</t>
  </si>
  <si>
    <t>RES002347</t>
  </si>
  <si>
    <t>Panji Maheswara</t>
  </si>
  <si>
    <t>RES002348</t>
  </si>
  <si>
    <t>CUS000775</t>
  </si>
  <si>
    <t>Lukita Hardiansyah</t>
  </si>
  <si>
    <t>RES002349</t>
  </si>
  <si>
    <t>R. Cakrawangsa Nuraini, S.Psi</t>
  </si>
  <si>
    <t>RES002350</t>
  </si>
  <si>
    <t>Raharja Pranowo</t>
  </si>
  <si>
    <t>RES002351</t>
  </si>
  <si>
    <t>Kawaya Suartini</t>
  </si>
  <si>
    <t>RES002352</t>
  </si>
  <si>
    <t>Tania Yulianti, M.Ak</t>
  </si>
  <si>
    <t>RES002353</t>
  </si>
  <si>
    <t>CUS000853</t>
  </si>
  <si>
    <t>R.M. Mumpuni Agustina</t>
  </si>
  <si>
    <t>RES002354</t>
  </si>
  <si>
    <t>T. Cayadi Mandala</t>
  </si>
  <si>
    <t>RES002355</t>
  </si>
  <si>
    <t>drg. Silvia Pratama</t>
  </si>
  <si>
    <t>RES003666</t>
  </si>
  <si>
    <t>CUS001410</t>
  </si>
  <si>
    <t>Okta Pradana</t>
  </si>
  <si>
    <t>RES002357</t>
  </si>
  <si>
    <t>Embuh Hasanah</t>
  </si>
  <si>
    <t>RES002358</t>
  </si>
  <si>
    <t>CUS001384</t>
  </si>
  <si>
    <t>Dian Tarihoran</t>
  </si>
  <si>
    <t>RES002359</t>
  </si>
  <si>
    <t>CUS002480</t>
  </si>
  <si>
    <t>Halima Prabowo</t>
  </si>
  <si>
    <t>RES002360</t>
  </si>
  <si>
    <t>drg. Kayun Saptono</t>
  </si>
  <si>
    <t>RES002361</t>
  </si>
  <si>
    <t>CUS001114</t>
  </si>
  <si>
    <t>Gaman Megantara</t>
  </si>
  <si>
    <t>RES002362</t>
  </si>
  <si>
    <t>CUS002804</t>
  </si>
  <si>
    <t>Galuh Nashiruddin</t>
  </si>
  <si>
    <t>RES002363</t>
  </si>
  <si>
    <t>Teguh Latupono</t>
  </si>
  <si>
    <t>RES002364</t>
  </si>
  <si>
    <t>CUS000150</t>
  </si>
  <si>
    <t>Daliman Megantara</t>
  </si>
  <si>
    <t>RES002365</t>
  </si>
  <si>
    <t>CUS002605</t>
  </si>
  <si>
    <t>Jais Hidayat</t>
  </si>
  <si>
    <t>RES002366</t>
  </si>
  <si>
    <t>CUS000727</t>
  </si>
  <si>
    <t>Bakda Maryati</t>
  </si>
  <si>
    <t>RES002367</t>
  </si>
  <si>
    <t>CUS002245</t>
  </si>
  <si>
    <t>Shakila Rahmawati</t>
  </si>
  <si>
    <t>RES002368</t>
  </si>
  <si>
    <t>CUS002415</t>
  </si>
  <si>
    <t>Sutan Soleh Usamah, S.Kom</t>
  </si>
  <si>
    <t>RES002369</t>
  </si>
  <si>
    <t>Victoria Suryatmi</t>
  </si>
  <si>
    <t>RES002370</t>
  </si>
  <si>
    <t>CUS002905</t>
  </si>
  <si>
    <t>Lidya Sirait</t>
  </si>
  <si>
    <t>RES002371</t>
  </si>
  <si>
    <t>CUS000705</t>
  </si>
  <si>
    <t>Ir. Zaenab Firgantoro, M.Kom.</t>
  </si>
  <si>
    <t>RES002372</t>
  </si>
  <si>
    <t>CUS002301</t>
  </si>
  <si>
    <t>R.A. Lidya Yolanda, S.Pt</t>
  </si>
  <si>
    <t>RES002373</t>
  </si>
  <si>
    <t>Dt. Umar Situmorang, M.Farm</t>
  </si>
  <si>
    <t>RES002374</t>
  </si>
  <si>
    <t>RES002375</t>
  </si>
  <si>
    <t>CUS001255</t>
  </si>
  <si>
    <t>Hasim Prasetyo</t>
  </si>
  <si>
    <t>RES002376</t>
  </si>
  <si>
    <t>CUS001747</t>
  </si>
  <si>
    <t>Dalima Samosir, S.Gz</t>
  </si>
  <si>
    <t>RES002377</t>
  </si>
  <si>
    <t>Ir. Sari Hidayanto, S.Sos</t>
  </si>
  <si>
    <t>RES002378</t>
  </si>
  <si>
    <t>Ir. Ulva Wahyuni, M.M.</t>
  </si>
  <si>
    <t>RES002380</t>
  </si>
  <si>
    <t>Safina Laksmiwati</t>
  </si>
  <si>
    <t>RES002381</t>
  </si>
  <si>
    <t>Mujur Kusumo</t>
  </si>
  <si>
    <t>RES002382</t>
  </si>
  <si>
    <t>CUS001805</t>
  </si>
  <si>
    <t>Zelda Nugroho</t>
  </si>
  <si>
    <t>RES002383</t>
  </si>
  <si>
    <t>Ratih Narpati</t>
  </si>
  <si>
    <t>RES002384</t>
  </si>
  <si>
    <t>Tgk. Gawati Usada</t>
  </si>
  <si>
    <t>RES002385</t>
  </si>
  <si>
    <t>Raihan Prayoga</t>
  </si>
  <si>
    <t>RES002386</t>
  </si>
  <si>
    <t>CUS002346</t>
  </si>
  <si>
    <t>Ibrahim Mardhiyah, S.Pd</t>
  </si>
  <si>
    <t>RES002387</t>
  </si>
  <si>
    <t>CUS000455</t>
  </si>
  <si>
    <t>dr. Julia Nasyidah</t>
  </si>
  <si>
    <t>RES002832</t>
  </si>
  <si>
    <t>Estiawan Sinaga</t>
  </si>
  <si>
    <t>RES002389</t>
  </si>
  <si>
    <t>Vicky Saragih</t>
  </si>
  <si>
    <t>RES002390</t>
  </si>
  <si>
    <t>CUS001120</t>
  </si>
  <si>
    <t>Ayu Winarsih</t>
  </si>
  <si>
    <t>RES002391</t>
  </si>
  <si>
    <t>CUS002479</t>
  </si>
  <si>
    <t>Cici Utama</t>
  </si>
  <si>
    <t>RES002392</t>
  </si>
  <si>
    <t>Ira Wulandari</t>
  </si>
  <si>
    <t>RES002393</t>
  </si>
  <si>
    <t>CUS000596</t>
  </si>
  <si>
    <t>Luluh Najmudin, S.Psi</t>
  </si>
  <si>
    <t>RES002394</t>
  </si>
  <si>
    <t>CUS001051</t>
  </si>
  <si>
    <t>Michelle Ardianto</t>
  </si>
  <si>
    <t>RES002395</t>
  </si>
  <si>
    <t>Vanesa Laksita, S.Kom</t>
  </si>
  <si>
    <t>RES002396</t>
  </si>
  <si>
    <t>CUS001679</t>
  </si>
  <si>
    <t>Rahmat Pradipta</t>
  </si>
  <si>
    <t>RES002397</t>
  </si>
  <si>
    <t>Baktiono Winarno</t>
  </si>
  <si>
    <t>RES002398</t>
  </si>
  <si>
    <t>CUS002808</t>
  </si>
  <si>
    <t>Umaya Napitupulu</t>
  </si>
  <si>
    <t>RES002399</t>
  </si>
  <si>
    <t>CUS001787</t>
  </si>
  <si>
    <t>Limar Megantara</t>
  </si>
  <si>
    <t>RES002400</t>
  </si>
  <si>
    <t>CUS001946</t>
  </si>
  <si>
    <t>Puti Hilda Waluyo</t>
  </si>
  <si>
    <t>RES002401</t>
  </si>
  <si>
    <t>CUS002361</t>
  </si>
  <si>
    <t>Qori Melani</t>
  </si>
  <si>
    <t>RES002402</t>
  </si>
  <si>
    <t>Hamima Permadi</t>
  </si>
  <si>
    <t>RES002403</t>
  </si>
  <si>
    <t>CUS002083</t>
  </si>
  <si>
    <t>Dr. Harto Kusumo</t>
  </si>
  <si>
    <t>RES002404</t>
  </si>
  <si>
    <t>CUS001789</t>
  </si>
  <si>
    <t>Tasdik Wasita</t>
  </si>
  <si>
    <t>RES002405</t>
  </si>
  <si>
    <t>Ciaobella Zulkarnain</t>
  </si>
  <si>
    <t>RES002406</t>
  </si>
  <si>
    <t>R. Gandi Hasanah</t>
  </si>
  <si>
    <t>RES002407</t>
  </si>
  <si>
    <t>CUS002188</t>
  </si>
  <si>
    <t>Rina Farida</t>
  </si>
  <si>
    <t>RES002408</t>
  </si>
  <si>
    <t>CUS001730</t>
  </si>
  <si>
    <t>Victoria Prasasta</t>
  </si>
  <si>
    <t>RES002409</t>
  </si>
  <si>
    <t>Bagiya Astuti</t>
  </si>
  <si>
    <t>RES002410</t>
  </si>
  <si>
    <t>CUS002097</t>
  </si>
  <si>
    <t>Cut Salsabila Usamah</t>
  </si>
  <si>
    <t>RES002412</t>
  </si>
  <si>
    <t>Atma Hariyah</t>
  </si>
  <si>
    <t>RES002413</t>
  </si>
  <si>
    <t>Hilda Manullang</t>
  </si>
  <si>
    <t>RES002414</t>
  </si>
  <si>
    <t>Drs. Jamal Rahimah</t>
  </si>
  <si>
    <t>RES002415</t>
  </si>
  <si>
    <t>CUS000818</t>
  </si>
  <si>
    <t>Teddy Kurniawan</t>
  </si>
  <si>
    <t>RES002416</t>
  </si>
  <si>
    <t>CUS002252</t>
  </si>
  <si>
    <t>Eva Novitasari</t>
  </si>
  <si>
    <t>RES002417</t>
  </si>
  <si>
    <t>CUS000630</t>
  </si>
  <si>
    <t>Drs. Gandi Rahimah, S.Gz</t>
  </si>
  <si>
    <t>RES002418</t>
  </si>
  <si>
    <t>CUS000685</t>
  </si>
  <si>
    <t>Ibrani Wacana</t>
  </si>
  <si>
    <t>RES002419</t>
  </si>
  <si>
    <t>Kezia Fujiati, S.Pd</t>
  </si>
  <si>
    <t>RES002420</t>
  </si>
  <si>
    <t>Endah Handayani</t>
  </si>
  <si>
    <t>RES002421</t>
  </si>
  <si>
    <t>Jane Purwanti</t>
  </si>
  <si>
    <t>RES002422</t>
  </si>
  <si>
    <t>CUS002526</t>
  </si>
  <si>
    <t>Cindy Wibisono</t>
  </si>
  <si>
    <t>RES002423</t>
  </si>
  <si>
    <t>CUS000454</t>
  </si>
  <si>
    <t>Irma Budiman</t>
  </si>
  <si>
    <t>RES002424</t>
  </si>
  <si>
    <t>CUS000876</t>
  </si>
  <si>
    <t>Karma Puspita</t>
  </si>
  <si>
    <t>RES002425</t>
  </si>
  <si>
    <t>Abyasa Zulaika</t>
  </si>
  <si>
    <t>RES002426</t>
  </si>
  <si>
    <t>CUS000315</t>
  </si>
  <si>
    <t>Gamanto Hutapea</t>
  </si>
  <si>
    <t>RES002427</t>
  </si>
  <si>
    <t>Vera Suwarno</t>
  </si>
  <si>
    <t>RES002428</t>
  </si>
  <si>
    <t>Niyaga Kuswandari</t>
  </si>
  <si>
    <t>RES002429</t>
  </si>
  <si>
    <t>CUS002559</t>
  </si>
  <si>
    <t>Drs. Yahya Adriansyah, S.E.I</t>
  </si>
  <si>
    <t>RES002430</t>
  </si>
  <si>
    <t>CUS001301</t>
  </si>
  <si>
    <t>RES002431</t>
  </si>
  <si>
    <t>CUS001543</t>
  </si>
  <si>
    <t>Wani Waskita</t>
  </si>
  <si>
    <t>RES002432</t>
  </si>
  <si>
    <t>Raharja Nainggolan</t>
  </si>
  <si>
    <t>RES002433</t>
  </si>
  <si>
    <t>Hamima Prabowo</t>
  </si>
  <si>
    <t>RES002434</t>
  </si>
  <si>
    <t>Febi Hidayanto</t>
  </si>
  <si>
    <t>RES002435</t>
  </si>
  <si>
    <t>Maimunah Mayasari, S.Pt</t>
  </si>
  <si>
    <t>RES002436</t>
  </si>
  <si>
    <t>Dr. Gada Puspasari, S.Pd</t>
  </si>
  <si>
    <t>RES002437</t>
  </si>
  <si>
    <t>Martaka Purwanti</t>
  </si>
  <si>
    <t>RES002438</t>
  </si>
  <si>
    <t>Ir. Devi Mandasari, S.Gz</t>
  </si>
  <si>
    <t>RES002439</t>
  </si>
  <si>
    <t>CUS001206</t>
  </si>
  <si>
    <t>Betania Riyanti, S.Kom</t>
  </si>
  <si>
    <t>RES002440</t>
  </si>
  <si>
    <t>CUS001923</t>
  </si>
  <si>
    <t>Salimah Usada</t>
  </si>
  <si>
    <t>RES002441</t>
  </si>
  <si>
    <t>Dwi Adriansyah</t>
  </si>
  <si>
    <t>RES002442</t>
  </si>
  <si>
    <t>CUS000652</t>
  </si>
  <si>
    <t>Drs. Cahyadi Wahyudin, S.Gz</t>
  </si>
  <si>
    <t>RES002443</t>
  </si>
  <si>
    <t>R.A. Mila Tarihoran</t>
  </si>
  <si>
    <t>RES002444</t>
  </si>
  <si>
    <t>Digdaya Hutasoit</t>
  </si>
  <si>
    <t>RES002445</t>
  </si>
  <si>
    <t>CUS000970</t>
  </si>
  <si>
    <t>Drs. Julia Mahendra, S.IP</t>
  </si>
  <si>
    <t>RES002446</t>
  </si>
  <si>
    <t>CUS001306</t>
  </si>
  <si>
    <t>Gilda Wulandari</t>
  </si>
  <si>
    <t>RES002447</t>
  </si>
  <si>
    <t>RES002448</t>
  </si>
  <si>
    <t>Cut Ami Wibowo</t>
  </si>
  <si>
    <t>RES002449</t>
  </si>
  <si>
    <t>CUS000814</t>
  </si>
  <si>
    <t>Dt. Mujur Winarno</t>
  </si>
  <si>
    <t>RES002450</t>
  </si>
  <si>
    <t>Elma Zulkarnain</t>
  </si>
  <si>
    <t>RES002451</t>
  </si>
  <si>
    <t>CUS002933</t>
  </si>
  <si>
    <t>Julia Hutapea, S.I.Kom</t>
  </si>
  <si>
    <t>RES002452</t>
  </si>
  <si>
    <t>RES002453</t>
  </si>
  <si>
    <t>CUS001455</t>
  </si>
  <si>
    <t>Tgk. Julia Saputra, M.Ak</t>
  </si>
  <si>
    <t>RES002454</t>
  </si>
  <si>
    <t>Edison Hidayat</t>
  </si>
  <si>
    <t>RES002455</t>
  </si>
  <si>
    <t>Fitriani Sitompul</t>
  </si>
  <si>
    <t>RES002456</t>
  </si>
  <si>
    <t>Drs. Julia Marpaung, S.Pd</t>
  </si>
  <si>
    <t>RES002457</t>
  </si>
  <si>
    <t>Ibrahim Firgantoro</t>
  </si>
  <si>
    <t>RES002458</t>
  </si>
  <si>
    <t>Bakiman Yuliarti, M.Kom.</t>
  </si>
  <si>
    <t>RES002459</t>
  </si>
  <si>
    <t>CUS002174</t>
  </si>
  <si>
    <t>Drs. Irma Prasetyo</t>
  </si>
  <si>
    <t>RES002460</t>
  </si>
  <si>
    <t>Rahayu Nababan, S.Psi</t>
  </si>
  <si>
    <t>RES002461</t>
  </si>
  <si>
    <t>Ami Prasasta</t>
  </si>
  <si>
    <t>RES002462</t>
  </si>
  <si>
    <t>Rika Hakim</t>
  </si>
  <si>
    <t>RES002463</t>
  </si>
  <si>
    <t>Gada Tarihoran</t>
  </si>
  <si>
    <t>RES002464</t>
  </si>
  <si>
    <t>Bakianto Napitupulu, S.Sos</t>
  </si>
  <si>
    <t>RES002465</t>
  </si>
  <si>
    <t>Endra Anggriawan, M.Kom.</t>
  </si>
  <si>
    <t>RES002466</t>
  </si>
  <si>
    <t>Tiara Mayasari</t>
  </si>
  <si>
    <t>RES002467</t>
  </si>
  <si>
    <t>CUS000230</t>
  </si>
  <si>
    <t>Paulin Sinaga, S.IP</t>
  </si>
  <si>
    <t>RES002468</t>
  </si>
  <si>
    <t>CUS001079</t>
  </si>
  <si>
    <t>Elon Nuraini</t>
  </si>
  <si>
    <t>RES002469</t>
  </si>
  <si>
    <t>CUS000680</t>
  </si>
  <si>
    <t>Lanang Usada</t>
  </si>
  <si>
    <t>RES002470</t>
  </si>
  <si>
    <t>R. Uli Anggriawan</t>
  </si>
  <si>
    <t>RES002471</t>
  </si>
  <si>
    <t>Vero Mansur</t>
  </si>
  <si>
    <t>RES002472</t>
  </si>
  <si>
    <t>Hasta Marbun</t>
  </si>
  <si>
    <t>RES002473</t>
  </si>
  <si>
    <t>CUS000405</t>
  </si>
  <si>
    <t>Hj. Victoria Anggriawan, S.Pt</t>
  </si>
  <si>
    <t>RES002474</t>
  </si>
  <si>
    <t>CUS002570</t>
  </si>
  <si>
    <t>Langgeng Agustina</t>
  </si>
  <si>
    <t>RES002475</t>
  </si>
  <si>
    <t>CUS001595</t>
  </si>
  <si>
    <t>Pranata Laksita</t>
  </si>
  <si>
    <t>RES002476</t>
  </si>
  <si>
    <t>CUS002707</t>
  </si>
  <si>
    <t>KH. Dagel Puspita, S.Pt</t>
  </si>
  <si>
    <t>RES002477</t>
  </si>
  <si>
    <t>CUS001406</t>
  </si>
  <si>
    <t>Wakiman Puspasari</t>
  </si>
  <si>
    <t>RES002478</t>
  </si>
  <si>
    <t>CUS000920</t>
  </si>
  <si>
    <t>Kasiyah Wahyudin</t>
  </si>
  <si>
    <t>RES002479</t>
  </si>
  <si>
    <t>CUS002951</t>
  </si>
  <si>
    <t>Hj. Ika Hardiansyah, M.Farm</t>
  </si>
  <si>
    <t>RES002480</t>
  </si>
  <si>
    <t>R. Bala Anggriawan, M.Kom.</t>
  </si>
  <si>
    <t>RES002481</t>
  </si>
  <si>
    <t>Salsabila Pradipta</t>
  </si>
  <si>
    <t>RES002482</t>
  </si>
  <si>
    <t>Cut Aisyah Winarno, S.H.</t>
  </si>
  <si>
    <t>RES002483</t>
  </si>
  <si>
    <t>CUS001905</t>
  </si>
  <si>
    <t>Muhammad Namaga, S.Ked</t>
  </si>
  <si>
    <t>RES002484</t>
  </si>
  <si>
    <t>CUS002610</t>
  </si>
  <si>
    <t>Rachel Pratama</t>
  </si>
  <si>
    <t>RES002485</t>
  </si>
  <si>
    <t>CUS000956</t>
  </si>
  <si>
    <t>Kemba Hassanah</t>
  </si>
  <si>
    <t>RES002486</t>
  </si>
  <si>
    <t>Kezia Fujiati</t>
  </si>
  <si>
    <t>RES002487</t>
  </si>
  <si>
    <t>CUS000810</t>
  </si>
  <si>
    <t>Ir. Oliva Hartati</t>
  </si>
  <si>
    <t>RES002488</t>
  </si>
  <si>
    <t>CUS001343</t>
  </si>
  <si>
    <t>Emong Simanjuntak</t>
  </si>
  <si>
    <t>RES002489</t>
  </si>
  <si>
    <t>CUS002987</t>
  </si>
  <si>
    <t>Kenari Utama</t>
  </si>
  <si>
    <t>RES002490</t>
  </si>
  <si>
    <t>Sabri Gunawan</t>
  </si>
  <si>
    <t>RES002491</t>
  </si>
  <si>
    <t>Mahesa Prabowo</t>
  </si>
  <si>
    <t>RES002492</t>
  </si>
  <si>
    <t>Jaya Hastuti</t>
  </si>
  <si>
    <t>RES002493</t>
  </si>
  <si>
    <t>CUS002754</t>
  </si>
  <si>
    <t>Usman Marbun</t>
  </si>
  <si>
    <t>RES002494</t>
  </si>
  <si>
    <t>CUS001439</t>
  </si>
  <si>
    <t>Sadina Kuswoyo</t>
  </si>
  <si>
    <t>RES002495</t>
  </si>
  <si>
    <t>Damar Purwanti, S.Sos</t>
  </si>
  <si>
    <t>RES002496</t>
  </si>
  <si>
    <t>Vivi Uwais</t>
  </si>
  <si>
    <t>RES002497</t>
  </si>
  <si>
    <t>Gaiman Rajata</t>
  </si>
  <si>
    <t>RES002498</t>
  </si>
  <si>
    <t>Drs. Lala Nainggolan</t>
  </si>
  <si>
    <t>RES002499</t>
  </si>
  <si>
    <t>Vanya Siregar</t>
  </si>
  <si>
    <t>RES002500</t>
  </si>
  <si>
    <t>CUS002697</t>
  </si>
  <si>
    <t>Olivia Nasyidah</t>
  </si>
  <si>
    <t>RES002501</t>
  </si>
  <si>
    <t>Devi Situmorang</t>
  </si>
  <si>
    <t>RES002502</t>
  </si>
  <si>
    <t>Ir. Lili Waluyo, M.Farm</t>
  </si>
  <si>
    <t>RES002503</t>
  </si>
  <si>
    <t>CUS001775</t>
  </si>
  <si>
    <t>Purwadi Irawan</t>
  </si>
  <si>
    <t>RES002504</t>
  </si>
  <si>
    <t>Padmi Rahimah</t>
  </si>
  <si>
    <t>RES002505</t>
  </si>
  <si>
    <t>CUS001077</t>
  </si>
  <si>
    <t>Sarah Halim, S.Ked</t>
  </si>
  <si>
    <t>RES002506</t>
  </si>
  <si>
    <t>Raisa Habibi, M.Kom.</t>
  </si>
  <si>
    <t>RES002507</t>
  </si>
  <si>
    <t>CUS000421</t>
  </si>
  <si>
    <t>Dalima Rahayu, S.Pd</t>
  </si>
  <si>
    <t>RES002508</t>
  </si>
  <si>
    <t>CUS002467</t>
  </si>
  <si>
    <t>KH. Karta Waluyo, S.E.I</t>
  </si>
  <si>
    <t>RES002509</t>
  </si>
  <si>
    <t>CUS001817</t>
  </si>
  <si>
    <t>Dalima Nasyiah</t>
  </si>
  <si>
    <t>RES002510</t>
  </si>
  <si>
    <t>CUS002201</t>
  </si>
  <si>
    <t>Titin Usamah</t>
  </si>
  <si>
    <t>RES002759</t>
  </si>
  <si>
    <t>Mujur Palastri</t>
  </si>
  <si>
    <t>RES002512</t>
  </si>
  <si>
    <t>CUS000305</t>
  </si>
  <si>
    <t>Jagaraga Hartati</t>
  </si>
  <si>
    <t>RES002513</t>
  </si>
  <si>
    <t>Daniswara Lailasari</t>
  </si>
  <si>
    <t>RES002514</t>
  </si>
  <si>
    <t>Cut Yuliana Rahimah</t>
  </si>
  <si>
    <t>RES002515</t>
  </si>
  <si>
    <t>CUS002031</t>
  </si>
  <si>
    <t>Ika Damanik, S.Gz</t>
  </si>
  <si>
    <t>RES002516</t>
  </si>
  <si>
    <t>H. Vega Mardhiyah, S.Sos</t>
  </si>
  <si>
    <t>RES002517</t>
  </si>
  <si>
    <t>CUS002296</t>
  </si>
  <si>
    <t>Niyaga Waskita</t>
  </si>
  <si>
    <t>RES002518</t>
  </si>
  <si>
    <t>Kasiran Melani, S.Pd</t>
  </si>
  <si>
    <t>RES002519</t>
  </si>
  <si>
    <t>CUS001683</t>
  </si>
  <si>
    <t>Drs. Ganjaran Yuliarti, M.Kom.</t>
  </si>
  <si>
    <t>RES002520</t>
  </si>
  <si>
    <t>CUS001165</t>
  </si>
  <si>
    <t>Siti Tamba</t>
  </si>
  <si>
    <t>RES002521</t>
  </si>
  <si>
    <t>Jamalia Samosir</t>
  </si>
  <si>
    <t>RES002522</t>
  </si>
  <si>
    <t>CUS002503</t>
  </si>
  <si>
    <t>Paramita Pertiwi</t>
  </si>
  <si>
    <t>RES002523</t>
  </si>
  <si>
    <t>CUS002456</t>
  </si>
  <si>
    <t>Usyi Wulandari</t>
  </si>
  <si>
    <t>RES002524</t>
  </si>
  <si>
    <t>CUS000591</t>
  </si>
  <si>
    <t>Cakrajiya Salahudin</t>
  </si>
  <si>
    <t>RES002526</t>
  </si>
  <si>
    <t>Rahmat Mustofa, S.Farm</t>
  </si>
  <si>
    <t>RES002527</t>
  </si>
  <si>
    <t>CUS000995</t>
  </si>
  <si>
    <t>Dasa Irawan</t>
  </si>
  <si>
    <t>RES002528</t>
  </si>
  <si>
    <t>CUS000721</t>
  </si>
  <si>
    <t>Raditya Nurdiyanti</t>
  </si>
  <si>
    <t>RES002529</t>
  </si>
  <si>
    <t>Kunthara Kurniawan</t>
  </si>
  <si>
    <t>RES002530</t>
  </si>
  <si>
    <t>CUS001560</t>
  </si>
  <si>
    <t>RES002531</t>
  </si>
  <si>
    <t>dr. Winda Simbolon, S.Psi</t>
  </si>
  <si>
    <t>RES002532</t>
  </si>
  <si>
    <t>Indah Kusumo</t>
  </si>
  <si>
    <t>RES002533</t>
  </si>
  <si>
    <t>CUS001731</t>
  </si>
  <si>
    <t>Estiono Januar</t>
  </si>
  <si>
    <t>RES002534</t>
  </si>
  <si>
    <t>Salimah Nurdiyanti</t>
  </si>
  <si>
    <t>RES002535</t>
  </si>
  <si>
    <t>CUS002756</t>
  </si>
  <si>
    <t>Ana Wasita</t>
  </si>
  <si>
    <t>RES003349</t>
  </si>
  <si>
    <t>CUS001884</t>
  </si>
  <si>
    <t>H. Harimurti Mansur, S.Farm</t>
  </si>
  <si>
    <t>RES002537</t>
  </si>
  <si>
    <t>Dodo Waskita</t>
  </si>
  <si>
    <t>RES002538</t>
  </si>
  <si>
    <t>R.A. Dinda Latupono</t>
  </si>
  <si>
    <t>RES002539</t>
  </si>
  <si>
    <t>Natalia Riyanti</t>
  </si>
  <si>
    <t>RES002540</t>
  </si>
  <si>
    <t>CUS001021</t>
  </si>
  <si>
    <t>RES002541</t>
  </si>
  <si>
    <t>CUS001559</t>
  </si>
  <si>
    <t>Kusuma Damanik</t>
  </si>
  <si>
    <t>RES002542</t>
  </si>
  <si>
    <t>Dt. Enteng Hartati, S.Pt</t>
  </si>
  <si>
    <t>RES002543</t>
  </si>
  <si>
    <t>Maras Suryono</t>
  </si>
  <si>
    <t>RES002544</t>
  </si>
  <si>
    <t>T. Harjo Thamrin, S.IP</t>
  </si>
  <si>
    <t>RES002545</t>
  </si>
  <si>
    <t>CUS001117</t>
  </si>
  <si>
    <t>RES002546</t>
  </si>
  <si>
    <t>drg. Ami Kusumo</t>
  </si>
  <si>
    <t>RES002547</t>
  </si>
  <si>
    <t>CUS002317</t>
  </si>
  <si>
    <t>dr. Eli Puspasari</t>
  </si>
  <si>
    <t>RES002548</t>
  </si>
  <si>
    <t>CUS002388</t>
  </si>
  <si>
    <t>Cut Ratna Andriani</t>
  </si>
  <si>
    <t>RES002549</t>
  </si>
  <si>
    <t>CUS001233</t>
  </si>
  <si>
    <t>Uda Handayani</t>
  </si>
  <si>
    <t>RES002550</t>
  </si>
  <si>
    <t>CUS000837</t>
  </si>
  <si>
    <t>Baktianto Sitorus</t>
  </si>
  <si>
    <t>RES002551</t>
  </si>
  <si>
    <t>CUS002376</t>
  </si>
  <si>
    <t>Ani Nurdiyanti</t>
  </si>
  <si>
    <t>RES002552</t>
  </si>
  <si>
    <t>CUS002724</t>
  </si>
  <si>
    <t>Taufik Sitorus</t>
  </si>
  <si>
    <t>RES002553</t>
  </si>
  <si>
    <t>Tirta Putra</t>
  </si>
  <si>
    <t>RES002554</t>
  </si>
  <si>
    <t>Qori Mangunsong</t>
  </si>
  <si>
    <t>RES002555</t>
  </si>
  <si>
    <t>Maras Sitompul</t>
  </si>
  <si>
    <t>RES002556</t>
  </si>
  <si>
    <t>Warta Lazuardi</t>
  </si>
  <si>
    <t>RES002557</t>
  </si>
  <si>
    <t>Ihsan Setiawan</t>
  </si>
  <si>
    <t>RES002558</t>
  </si>
  <si>
    <t>CUS002482</t>
  </si>
  <si>
    <t>Sakura Nababan</t>
  </si>
  <si>
    <t>RES002559</t>
  </si>
  <si>
    <t>CUS002236</t>
  </si>
  <si>
    <t>R. Atma Farida, S.Farm</t>
  </si>
  <si>
    <t>RES002560</t>
  </si>
  <si>
    <t>drg. Ifa Handayani, S.IP</t>
  </si>
  <si>
    <t>RES002561</t>
  </si>
  <si>
    <t>Dadi Zulkarnain</t>
  </si>
  <si>
    <t>RES002562</t>
  </si>
  <si>
    <t>Argono Maryati, S.Kom</t>
  </si>
  <si>
    <t>RES002563</t>
  </si>
  <si>
    <t>CUS002274</t>
  </si>
  <si>
    <t>Julia Mardhiyah</t>
  </si>
  <si>
    <t>RES002564</t>
  </si>
  <si>
    <t>CUS001089</t>
  </si>
  <si>
    <t>Bakijan Aryani</t>
  </si>
  <si>
    <t>RES002565</t>
  </si>
  <si>
    <t>CUS001949</t>
  </si>
  <si>
    <t>Cut Elisa Prakasa</t>
  </si>
  <si>
    <t>RES002566</t>
  </si>
  <si>
    <t>Purwadi Hasanah, S.Gz</t>
  </si>
  <si>
    <t>RES002567</t>
  </si>
  <si>
    <t>CUS002983</t>
  </si>
  <si>
    <t>Gasti Simbolon, S.Farm</t>
  </si>
  <si>
    <t>RES002568</t>
  </si>
  <si>
    <t>CUS001721</t>
  </si>
  <si>
    <t>Setya Agustina</t>
  </si>
  <si>
    <t>RES002569</t>
  </si>
  <si>
    <t>Zahra Pudjiastuti</t>
  </si>
  <si>
    <t>RES002570</t>
  </si>
  <si>
    <t>CUS002404</t>
  </si>
  <si>
    <t>Uda Permata</t>
  </si>
  <si>
    <t>RES002571</t>
  </si>
  <si>
    <t>H. Wardaya Zulkarnain, S.Pd</t>
  </si>
  <si>
    <t>RES002572</t>
  </si>
  <si>
    <t>CUS001931</t>
  </si>
  <si>
    <t>Rika Purnawati</t>
  </si>
  <si>
    <t>RES002573</t>
  </si>
  <si>
    <t>CUS001568</t>
  </si>
  <si>
    <t>Kasim Uwais</t>
  </si>
  <si>
    <t>RES002574</t>
  </si>
  <si>
    <t>CUS002298</t>
  </si>
  <si>
    <t>Emong Lazuardi</t>
  </si>
  <si>
    <t>RES002575</t>
  </si>
  <si>
    <t>drg. Panji Sihombing, S.I.Kom</t>
  </si>
  <si>
    <t>RES002576</t>
  </si>
  <si>
    <t>Asirwada Megantara</t>
  </si>
  <si>
    <t>RES002577</t>
  </si>
  <si>
    <t>CUS001685</t>
  </si>
  <si>
    <t>Tomi Puspasari</t>
  </si>
  <si>
    <t>RES002578</t>
  </si>
  <si>
    <t>CUS001459</t>
  </si>
  <si>
    <t>Hj. Zaenab Putra</t>
  </si>
  <si>
    <t>RES002579</t>
  </si>
  <si>
    <t>CUS002242</t>
  </si>
  <si>
    <t>Oni Mustofa</t>
  </si>
  <si>
    <t>RES002580</t>
  </si>
  <si>
    <t>Rangga Kuswoyo</t>
  </si>
  <si>
    <t>RES002581</t>
  </si>
  <si>
    <t>CUS002836</t>
  </si>
  <si>
    <t>dr. Hairyanto Purnawati, S.T.</t>
  </si>
  <si>
    <t>RES002582</t>
  </si>
  <si>
    <t>CUS001488</t>
  </si>
  <si>
    <t>dr. Ulya Tamba</t>
  </si>
  <si>
    <t>RES002583</t>
  </si>
  <si>
    <t>Ratna Mahendra</t>
  </si>
  <si>
    <t>RES002584</t>
  </si>
  <si>
    <t>Ana Wulandari</t>
  </si>
  <si>
    <t>RES002585</t>
  </si>
  <si>
    <t>Banara Haryanti</t>
  </si>
  <si>
    <t>RES002586</t>
  </si>
  <si>
    <t>CUS001794</t>
  </si>
  <si>
    <t>Tgk. Alika Wasita</t>
  </si>
  <si>
    <t>RES002587</t>
  </si>
  <si>
    <t>CUS001520</t>
  </si>
  <si>
    <t>Uchita Sitorus</t>
  </si>
  <si>
    <t>RES002588</t>
  </si>
  <si>
    <t>Simon Nainggolan</t>
  </si>
  <si>
    <t>RES002589</t>
  </si>
  <si>
    <t>Gamanto Puspasari</t>
  </si>
  <si>
    <t>RES002590</t>
  </si>
  <si>
    <t>CUS002373</t>
  </si>
  <si>
    <t>Ade Siregar</t>
  </si>
  <si>
    <t>RES002591</t>
  </si>
  <si>
    <t>Siti Nuraini, S.Gz</t>
  </si>
  <si>
    <t>RES002592</t>
  </si>
  <si>
    <t>Anom Latupono, M.Ak</t>
  </si>
  <si>
    <t>RES002593</t>
  </si>
  <si>
    <t>CUS002761</t>
  </si>
  <si>
    <t>Lega Siregar</t>
  </si>
  <si>
    <t>RES002594</t>
  </si>
  <si>
    <t>drg. Dasa Hassanah</t>
  </si>
  <si>
    <t>RES002595</t>
  </si>
  <si>
    <t>CUS000834</t>
  </si>
  <si>
    <t>Puti Ophelia Adriansyah, S.H.</t>
  </si>
  <si>
    <t>RES002596</t>
  </si>
  <si>
    <t>CUS002372</t>
  </si>
  <si>
    <t>Tari Firgantoro</t>
  </si>
  <si>
    <t>RES002598</t>
  </si>
  <si>
    <t>CUS001809</t>
  </si>
  <si>
    <t>Dina Ramadan</t>
  </si>
  <si>
    <t>RES002599</t>
  </si>
  <si>
    <t>Sutan Balangga Budiyanto, S.Kom</t>
  </si>
  <si>
    <t>RES004299</t>
  </si>
  <si>
    <t>CUS000602</t>
  </si>
  <si>
    <t>Nilam Puspita</t>
  </si>
  <si>
    <t>RES002601</t>
  </si>
  <si>
    <t>Zulaikha Wijaya</t>
  </si>
  <si>
    <t>RES002602</t>
  </si>
  <si>
    <t>CUS000206</t>
  </si>
  <si>
    <t>Okta Permata</t>
  </si>
  <si>
    <t>RES002603</t>
  </si>
  <si>
    <t>Siti Handayani</t>
  </si>
  <si>
    <t>RES002604</t>
  </si>
  <si>
    <t>CUS001043</t>
  </si>
  <si>
    <t>R. Dalima Suartini</t>
  </si>
  <si>
    <t>RES002605</t>
  </si>
  <si>
    <t>CUS002860</t>
  </si>
  <si>
    <t>Adiarja Hasanah</t>
  </si>
  <si>
    <t>RES002606</t>
  </si>
  <si>
    <t>CUS000747</t>
  </si>
  <si>
    <t>Zelaya Laksita</t>
  </si>
  <si>
    <t>RES002607</t>
  </si>
  <si>
    <t>CUS002620</t>
  </si>
  <si>
    <t>Kadir Megantara</t>
  </si>
  <si>
    <t>RES002608</t>
  </si>
  <si>
    <t>CUS000629</t>
  </si>
  <si>
    <t>Cemani Mayasari</t>
  </si>
  <si>
    <t>RES002609</t>
  </si>
  <si>
    <t>Ratna Marbun</t>
  </si>
  <si>
    <t>RES002610</t>
  </si>
  <si>
    <t>Naradi Nashiruddin</t>
  </si>
  <si>
    <t>RES002611</t>
  </si>
  <si>
    <t>Dodo Samosir, M.Kom.</t>
  </si>
  <si>
    <t>RES002612</t>
  </si>
  <si>
    <t>Jelita Ramadan, S.E.</t>
  </si>
  <si>
    <t>RES002613</t>
  </si>
  <si>
    <t>CUS001263</t>
  </si>
  <si>
    <t>Jarwadi Saputra</t>
  </si>
  <si>
    <t>RES002614</t>
  </si>
  <si>
    <t>CUS002755</t>
  </si>
  <si>
    <t>Maida Uyainah</t>
  </si>
  <si>
    <t>RES002615</t>
  </si>
  <si>
    <t>Cut Nova Santoso</t>
  </si>
  <si>
    <t>RES002616</t>
  </si>
  <si>
    <t>CUS001507</t>
  </si>
  <si>
    <t>Vinsen Narpati</t>
  </si>
  <si>
    <t>RES002617</t>
  </si>
  <si>
    <t>CUS001464</t>
  </si>
  <si>
    <t>Karsana Pradana</t>
  </si>
  <si>
    <t>RES002618</t>
  </si>
  <si>
    <t>CUS002608</t>
  </si>
  <si>
    <t>Dr. Taufan Halim</t>
  </si>
  <si>
    <t>RES002619</t>
  </si>
  <si>
    <t>CUS000339</t>
  </si>
  <si>
    <t>RES002620</t>
  </si>
  <si>
    <t>Drs. Nadine Firgantoro</t>
  </si>
  <si>
    <t>RES002621</t>
  </si>
  <si>
    <t>Yosef Nasyiah</t>
  </si>
  <si>
    <t>RES002622</t>
  </si>
  <si>
    <t>Yani Sinaga</t>
  </si>
  <si>
    <t>RES002623</t>
  </si>
  <si>
    <t>Prayoga Permadi</t>
  </si>
  <si>
    <t>RES002624</t>
  </si>
  <si>
    <t>RES002625</t>
  </si>
  <si>
    <t>R.M. Elon Uwais, S.Pd</t>
  </si>
  <si>
    <t>RES002626</t>
  </si>
  <si>
    <t>CUS002968</t>
  </si>
  <si>
    <t>Martani Latupono</t>
  </si>
  <si>
    <t>RES002627</t>
  </si>
  <si>
    <t>Viman Pradipta</t>
  </si>
  <si>
    <t>RES002628</t>
  </si>
  <si>
    <t>Jelita Wahyuni</t>
  </si>
  <si>
    <t>RES002629</t>
  </si>
  <si>
    <t>Edison Situmorang</t>
  </si>
  <si>
    <t>RES002630</t>
  </si>
  <si>
    <t>Abyasa Najmudin</t>
  </si>
  <si>
    <t>RES002631</t>
  </si>
  <si>
    <t>CUS000348</t>
  </si>
  <si>
    <t>Farah Mandala, S.H.</t>
  </si>
  <si>
    <t>RES002632</t>
  </si>
  <si>
    <t>Yuni Riyanti</t>
  </si>
  <si>
    <t>RES002633</t>
  </si>
  <si>
    <t>Rafi Suwarno, S.Sos</t>
  </si>
  <si>
    <t>RES002634</t>
  </si>
  <si>
    <t>Anastasia Siregar</t>
  </si>
  <si>
    <t>RES002635</t>
  </si>
  <si>
    <t>Rusman Fujiati</t>
  </si>
  <si>
    <t>RES002636</t>
  </si>
  <si>
    <t>CUS002947</t>
  </si>
  <si>
    <t>R.M. Nasab Waluyo, S.Pd</t>
  </si>
  <si>
    <t>RES002637</t>
  </si>
  <si>
    <t>Teguh Zulkarnain</t>
  </si>
  <si>
    <t>RES002638</t>
  </si>
  <si>
    <t>CUS002448</t>
  </si>
  <si>
    <t>drg. Taswir Hidayat, S.E.I</t>
  </si>
  <si>
    <t>RES002639</t>
  </si>
  <si>
    <t>CUS000050</t>
  </si>
  <si>
    <t>Sabrina Hutagalung</t>
  </si>
  <si>
    <t>RES002640</t>
  </si>
  <si>
    <t>CUS000041</t>
  </si>
  <si>
    <t>Pia Permata</t>
  </si>
  <si>
    <t>RES002641</t>
  </si>
  <si>
    <t>Gatot Pertiwi</t>
  </si>
  <si>
    <t>RES002642</t>
  </si>
  <si>
    <t>Okta Waskita</t>
  </si>
  <si>
    <t>RES002643</t>
  </si>
  <si>
    <t>Prabawa Wibisono</t>
  </si>
  <si>
    <t>RES002644</t>
  </si>
  <si>
    <t>CUS002368</t>
  </si>
  <si>
    <t>Asman Pradana</t>
  </si>
  <si>
    <t>RES002645</t>
  </si>
  <si>
    <t>Hasta Zulaika</t>
  </si>
  <si>
    <t>RES002646</t>
  </si>
  <si>
    <t>Dr. Kasiyah Adriansyah, S.IP</t>
  </si>
  <si>
    <t>RES002647</t>
  </si>
  <si>
    <t>Latika Simanjuntak</t>
  </si>
  <si>
    <t>RES002648</t>
  </si>
  <si>
    <t>T. Darimin Waluyo, S.I.Kom</t>
  </si>
  <si>
    <t>RES002649</t>
  </si>
  <si>
    <t>Ir. Galih Firmansyah, M.M.</t>
  </si>
  <si>
    <t>RES002650</t>
  </si>
  <si>
    <t>CUS001362</t>
  </si>
  <si>
    <t>Najib Fujiati</t>
  </si>
  <si>
    <t>RES002651</t>
  </si>
  <si>
    <t>R.A. Sarah Saputra</t>
  </si>
  <si>
    <t>RES002652</t>
  </si>
  <si>
    <t>CUS002303</t>
  </si>
  <si>
    <t>Sarah Sihombing</t>
  </si>
  <si>
    <t>RES002653</t>
  </si>
  <si>
    <t>CUS000761</t>
  </si>
  <si>
    <t>Ana Hakim</t>
  </si>
  <si>
    <t>RES002654</t>
  </si>
  <si>
    <t>R. Adika Suwarno, S.Farm</t>
  </si>
  <si>
    <t>RES002655</t>
  </si>
  <si>
    <t>CUS001334</t>
  </si>
  <si>
    <t>KH. Murti Puspita</t>
  </si>
  <si>
    <t>RES002656</t>
  </si>
  <si>
    <t>Candrakanta Hasanah</t>
  </si>
  <si>
    <t>RES002657</t>
  </si>
  <si>
    <t>CUS000712</t>
  </si>
  <si>
    <t>Hana Tampubolon, S.E.I</t>
  </si>
  <si>
    <t>RES002658</t>
  </si>
  <si>
    <t>Gandi Oktaviani</t>
  </si>
  <si>
    <t>RES002659</t>
  </si>
  <si>
    <t>Vicky Lailasari, M.Farm</t>
  </si>
  <si>
    <t>RES002660</t>
  </si>
  <si>
    <t>Cinthia Iswahyudi</t>
  </si>
  <si>
    <t>RES002661</t>
  </si>
  <si>
    <t>Wage Wulandari, S.E.</t>
  </si>
  <si>
    <t>RES002662</t>
  </si>
  <si>
    <t>CUS000003</t>
  </si>
  <si>
    <t>Drs. Gambira Fujiati, S.Sos</t>
  </si>
  <si>
    <t>RES002663</t>
  </si>
  <si>
    <t>Makuta Wacana</t>
  </si>
  <si>
    <t>RES002664</t>
  </si>
  <si>
    <t>Juli Nababan</t>
  </si>
  <si>
    <t>RES002665</t>
  </si>
  <si>
    <t>Darmana Saefullah</t>
  </si>
  <si>
    <t>RES002666</t>
  </si>
  <si>
    <t>CUS001525</t>
  </si>
  <si>
    <t>Mahdi Puspasari</t>
  </si>
  <si>
    <t>RES002667</t>
  </si>
  <si>
    <t>CUS002241</t>
  </si>
  <si>
    <t>drg. Galur Pertiwi, S.E.</t>
  </si>
  <si>
    <t>RES002668</t>
  </si>
  <si>
    <t>CUS002207</t>
  </si>
  <si>
    <t>dr. Nadia Habibi, S.Pt</t>
  </si>
  <si>
    <t>RES002669</t>
  </si>
  <si>
    <t>CUS000130</t>
  </si>
  <si>
    <t>R. Umaya Ardianto, S.H.</t>
  </si>
  <si>
    <t>RES002670</t>
  </si>
  <si>
    <t>CUS000759</t>
  </si>
  <si>
    <t>Paiman Riyanti</t>
  </si>
  <si>
    <t>RES002671</t>
  </si>
  <si>
    <t>Respati Safitri, M.M.</t>
  </si>
  <si>
    <t>RES002672</t>
  </si>
  <si>
    <t>Bakianto Kuswoyo</t>
  </si>
  <si>
    <t>RES002673</t>
  </si>
  <si>
    <t>CUS000553</t>
  </si>
  <si>
    <t>Galuh Samosir</t>
  </si>
  <si>
    <t>RES002674</t>
  </si>
  <si>
    <t>Jumadi Nainggolan</t>
  </si>
  <si>
    <t>RES002675</t>
  </si>
  <si>
    <t>Darijan Kusmawati</t>
  </si>
  <si>
    <t>RES002676</t>
  </si>
  <si>
    <t>CUS000644</t>
  </si>
  <si>
    <t>Viktor Novitasari</t>
  </si>
  <si>
    <t>RES002677</t>
  </si>
  <si>
    <t>CUS002834</t>
  </si>
  <si>
    <t>Dt. Lanang Prastuti, M.Farm</t>
  </si>
  <si>
    <t>RES002678</t>
  </si>
  <si>
    <t>Kurnia Santoso</t>
  </si>
  <si>
    <t>RES002679</t>
  </si>
  <si>
    <t>Zulaikha Jailani</t>
  </si>
  <si>
    <t>RES002680</t>
  </si>
  <si>
    <t>Hj. Talia Lailasari, S.Ked</t>
  </si>
  <si>
    <t>RES002681</t>
  </si>
  <si>
    <t>Tgk. Bahuraksa Nasyiah, S.Gz</t>
  </si>
  <si>
    <t>RES002682</t>
  </si>
  <si>
    <t>CUS001109</t>
  </si>
  <si>
    <t>Drs. Darsirah Handayani</t>
  </si>
  <si>
    <t>RES002683</t>
  </si>
  <si>
    <t>Waluyo Sudiati, M.M.</t>
  </si>
  <si>
    <t>RES002684</t>
  </si>
  <si>
    <t>Nabila Sitompul</t>
  </si>
  <si>
    <t>RES002685</t>
  </si>
  <si>
    <t>drg. Indra Hakim, M.Ak</t>
  </si>
  <si>
    <t>RES002686</t>
  </si>
  <si>
    <t>Tgk. Zizi Mayasari</t>
  </si>
  <si>
    <t>RES002687</t>
  </si>
  <si>
    <t>CUS000110</t>
  </si>
  <si>
    <t>T. Vero Suartini, S.Ked</t>
  </si>
  <si>
    <t>RES002688</t>
  </si>
  <si>
    <t>Bajragin Megantara</t>
  </si>
  <si>
    <t>RES002689</t>
  </si>
  <si>
    <t>T. Luis Dabukke, M.TI.</t>
  </si>
  <si>
    <t>RES002690</t>
  </si>
  <si>
    <t>Yani Zulaika</t>
  </si>
  <si>
    <t>RES002691</t>
  </si>
  <si>
    <t>CUS000975</t>
  </si>
  <si>
    <t>R.A. Yulia Nugroho, S.E.</t>
  </si>
  <si>
    <t>RES002692</t>
  </si>
  <si>
    <t>R. Rendy Habibi, S.E.</t>
  </si>
  <si>
    <t>RES002693</t>
  </si>
  <si>
    <t>CUS001487</t>
  </si>
  <si>
    <t>Drs. Amelia Mandasari, S.Ked</t>
  </si>
  <si>
    <t>RES002694</t>
  </si>
  <si>
    <t>dr. Cager Mustofa, S.IP</t>
  </si>
  <si>
    <t>RES002695</t>
  </si>
  <si>
    <t>Karimah Hariyah</t>
  </si>
  <si>
    <t>RES002696</t>
  </si>
  <si>
    <t>CUS000648</t>
  </si>
  <si>
    <t>Prabawa Firmansyah</t>
  </si>
  <si>
    <t>RES002697</t>
  </si>
  <si>
    <t>Okta Zulaika</t>
  </si>
  <si>
    <t>RES002698</t>
  </si>
  <si>
    <t>Saiful Prastuti</t>
  </si>
  <si>
    <t>RES002699</t>
  </si>
  <si>
    <t>Sutan Eluh Mulyani</t>
  </si>
  <si>
    <t>RES002700</t>
  </si>
  <si>
    <t>Galih Maheswara</t>
  </si>
  <si>
    <t>RES002701</t>
  </si>
  <si>
    <t>Bakiono Usamah</t>
  </si>
  <si>
    <t>RES002702</t>
  </si>
  <si>
    <t>CUS001135</t>
  </si>
  <si>
    <t>Sutan Kemal Prakasa</t>
  </si>
  <si>
    <t>RES002703</t>
  </si>
  <si>
    <t>Danang Utami</t>
  </si>
  <si>
    <t>RES002704</t>
  </si>
  <si>
    <t>Oliva Pratiwi</t>
  </si>
  <si>
    <t>RES002705</t>
  </si>
  <si>
    <t>CUS002219</t>
  </si>
  <si>
    <t>Asirwada Mandasari</t>
  </si>
  <si>
    <t>RES002706</t>
  </si>
  <si>
    <t>Cakrajiya Pradana</t>
  </si>
  <si>
    <t>RES002707</t>
  </si>
  <si>
    <t>Marsito Haryanti</t>
  </si>
  <si>
    <t>RES002708</t>
  </si>
  <si>
    <t>Dr. Sari Namaga</t>
  </si>
  <si>
    <t>RES002709</t>
  </si>
  <si>
    <t>Dt. Edi Sitorus, S.Sos</t>
  </si>
  <si>
    <t>RES002710</t>
  </si>
  <si>
    <t>T. Irwan Situmorang, S.Ked</t>
  </si>
  <si>
    <t>RES002711</t>
  </si>
  <si>
    <t>Nilam Nasyidah</t>
  </si>
  <si>
    <t>RES002713</t>
  </si>
  <si>
    <t>Mustika Saputra</t>
  </si>
  <si>
    <t>RES002714</t>
  </si>
  <si>
    <t>Ir. Nyana Rajasa</t>
  </si>
  <si>
    <t>RES002715</t>
  </si>
  <si>
    <t>Luis Suartini</t>
  </si>
  <si>
    <t>RES002716</t>
  </si>
  <si>
    <t>CUS000278</t>
  </si>
  <si>
    <t>R.A. Qori Winarno, S.Psi</t>
  </si>
  <si>
    <t>RES002717</t>
  </si>
  <si>
    <t>Tgk. Eva Mandala, M.Pd</t>
  </si>
  <si>
    <t>RES002718</t>
  </si>
  <si>
    <t>Wadi Setiawan</t>
  </si>
  <si>
    <t>RES002719</t>
  </si>
  <si>
    <t>CUS002216</t>
  </si>
  <si>
    <t>Salman Purwanti</t>
  </si>
  <si>
    <t>RES002720</t>
  </si>
  <si>
    <t>CUS001806</t>
  </si>
  <si>
    <t>Oliva Mahendra</t>
  </si>
  <si>
    <t>RES002721</t>
  </si>
  <si>
    <t>CUS001536</t>
  </si>
  <si>
    <t>Aslijan Prayoga</t>
  </si>
  <si>
    <t>RES002722</t>
  </si>
  <si>
    <t>Kawaca Hasanah</t>
  </si>
  <si>
    <t>RES002723</t>
  </si>
  <si>
    <t>Puput Pradipta, S.Ked</t>
  </si>
  <si>
    <t>RES002724</t>
  </si>
  <si>
    <t>Tgk. Jagaraga Wasita, S.H.</t>
  </si>
  <si>
    <t>RES002725</t>
  </si>
  <si>
    <t>R.A. Gina Sihombing, S.Psi</t>
  </si>
  <si>
    <t>RES002726</t>
  </si>
  <si>
    <t>Mariadi Halim</t>
  </si>
  <si>
    <t>RES002727</t>
  </si>
  <si>
    <t>CUS000968</t>
  </si>
  <si>
    <t>dr. Samsul Siregar</t>
  </si>
  <si>
    <t>RES002728</t>
  </si>
  <si>
    <t>CUS002723</t>
  </si>
  <si>
    <t>Tgk. Yusuf Narpati, M.Ak</t>
  </si>
  <si>
    <t>RES002729</t>
  </si>
  <si>
    <t>CUS001897</t>
  </si>
  <si>
    <t>Drs. Ilsa Namaga</t>
  </si>
  <si>
    <t>RES002730</t>
  </si>
  <si>
    <t>CUS000066</t>
  </si>
  <si>
    <t>drg. Cengkir Marbun, M.Farm</t>
  </si>
  <si>
    <t>RES002731</t>
  </si>
  <si>
    <t>Rafid Widodo</t>
  </si>
  <si>
    <t>RES002732</t>
  </si>
  <si>
    <t>H. Kawaca Maulana, S.Ked</t>
  </si>
  <si>
    <t>RES002733</t>
  </si>
  <si>
    <t>CUS001281</t>
  </si>
  <si>
    <t>R. Betania Iswahyudi</t>
  </si>
  <si>
    <t>RES002734</t>
  </si>
  <si>
    <t>R. Perkasa Andriani</t>
  </si>
  <si>
    <t>RES002735</t>
  </si>
  <si>
    <t>Nurul Wastuti</t>
  </si>
  <si>
    <t>RES002736</t>
  </si>
  <si>
    <t>Daniswara Siregar, S.Kom</t>
  </si>
  <si>
    <t>RES002737</t>
  </si>
  <si>
    <t>CUS002712</t>
  </si>
  <si>
    <t>Aswani Waluyo</t>
  </si>
  <si>
    <t>RES002738</t>
  </si>
  <si>
    <t>CUS001175</t>
  </si>
  <si>
    <t>dr. Eli Dabukke</t>
  </si>
  <si>
    <t>RES002739</t>
  </si>
  <si>
    <t>CUS002815</t>
  </si>
  <si>
    <t>Hilda Sihombing</t>
  </si>
  <si>
    <t>RES002740</t>
  </si>
  <si>
    <t>Ir. Utama Nuraini</t>
  </si>
  <si>
    <t>RES002741</t>
  </si>
  <si>
    <t>Alambana Narpati, S.Gz</t>
  </si>
  <si>
    <t>RES002742</t>
  </si>
  <si>
    <t>Dr. Diah Firmansyah</t>
  </si>
  <si>
    <t>RES002743</t>
  </si>
  <si>
    <t>Hilda Haryanti, S.E.I</t>
  </si>
  <si>
    <t>RES002744</t>
  </si>
  <si>
    <t>Marsudi Lestari</t>
  </si>
  <si>
    <t>RES002745</t>
  </si>
  <si>
    <t>T. Kamidin Latupono, S.Gz</t>
  </si>
  <si>
    <t>RES002746</t>
  </si>
  <si>
    <t>R. Gangsa Habibi, M.Kom.</t>
  </si>
  <si>
    <t>RES002747</t>
  </si>
  <si>
    <t>Gilang Novitasari</t>
  </si>
  <si>
    <t>RES002748</t>
  </si>
  <si>
    <t>CUS002185</t>
  </si>
  <si>
    <t>Bala Pudjiastuti, S.E.</t>
  </si>
  <si>
    <t>RES002749</t>
  </si>
  <si>
    <t>Eli Siregar</t>
  </si>
  <si>
    <t>RES002750</t>
  </si>
  <si>
    <t>Edi Permata</t>
  </si>
  <si>
    <t>RES002751</t>
  </si>
  <si>
    <t>CUS000820</t>
  </si>
  <si>
    <t>Ir. Bakiman Palastri</t>
  </si>
  <si>
    <t>RES002752</t>
  </si>
  <si>
    <t>CUS001814</t>
  </si>
  <si>
    <t>RES002753</t>
  </si>
  <si>
    <t>CUS001614</t>
  </si>
  <si>
    <t>Putri Prasetya</t>
  </si>
  <si>
    <t>RES002755</t>
  </si>
  <si>
    <t>CUS000886</t>
  </si>
  <si>
    <t>Zulfa Pradipta</t>
  </si>
  <si>
    <t>RES002756</t>
  </si>
  <si>
    <t>Gamblang Riyanti</t>
  </si>
  <si>
    <t>RES002757</t>
  </si>
  <si>
    <t>Leo Prasasta</t>
  </si>
  <si>
    <t>RES002758</t>
  </si>
  <si>
    <t>Amalia Anggraini</t>
  </si>
  <si>
    <t>RES002760</t>
  </si>
  <si>
    <t>Lanang Agustina</t>
  </si>
  <si>
    <t>RES002761</t>
  </si>
  <si>
    <t>Drs. Karja Irawan, M.Kom.</t>
  </si>
  <si>
    <t>RES002762</t>
  </si>
  <si>
    <t>RES002763</t>
  </si>
  <si>
    <t>CUS001247</t>
  </si>
  <si>
    <t>Dt. Kamidin Tarihoran</t>
  </si>
  <si>
    <t>RES002764</t>
  </si>
  <si>
    <t>Zulfa Purwanti, M.Pd</t>
  </si>
  <si>
    <t>RES002765</t>
  </si>
  <si>
    <t>dr. Yani Lailasari</t>
  </si>
  <si>
    <t>RES002766</t>
  </si>
  <si>
    <t>Asmianto Wibowo</t>
  </si>
  <si>
    <t>RES002767</t>
  </si>
  <si>
    <t>Tgk. Lintang Saefullah, S.IP</t>
  </si>
  <si>
    <t>RES002768</t>
  </si>
  <si>
    <t>Kuncara Kusumo</t>
  </si>
  <si>
    <t>RES002769</t>
  </si>
  <si>
    <t>CUS000343</t>
  </si>
  <si>
    <t>Clara Aryani, S.IP</t>
  </si>
  <si>
    <t>RES002770</t>
  </si>
  <si>
    <t>Sari Hidayat</t>
  </si>
  <si>
    <t>RES002771</t>
  </si>
  <si>
    <t>CUS002508</t>
  </si>
  <si>
    <t>Bakijan Sudiati</t>
  </si>
  <si>
    <t>RES002772</t>
  </si>
  <si>
    <t>Estiawan Prabowo</t>
  </si>
  <si>
    <t>RES002773</t>
  </si>
  <si>
    <t>Kartika Sihombing</t>
  </si>
  <si>
    <t>RES002774</t>
  </si>
  <si>
    <t>Margana Najmudin</t>
  </si>
  <si>
    <t>RES002775</t>
  </si>
  <si>
    <t>KH. Ivan Wahyudin, S.H.</t>
  </si>
  <si>
    <t>RES002776</t>
  </si>
  <si>
    <t>CUS001770</t>
  </si>
  <si>
    <t>Eko Suryatmi</t>
  </si>
  <si>
    <t>RES002777</t>
  </si>
  <si>
    <t>Erik Saefullah</t>
  </si>
  <si>
    <t>RES002778</t>
  </si>
  <si>
    <t>CUS002406</t>
  </si>
  <si>
    <t>Lili Winarsih</t>
  </si>
  <si>
    <t>RES002779</t>
  </si>
  <si>
    <t>Puti Kamaria Hakim</t>
  </si>
  <si>
    <t>RES002780</t>
  </si>
  <si>
    <t>Bagya Wulandari</t>
  </si>
  <si>
    <t>RES002781</t>
  </si>
  <si>
    <t>CUS000764</t>
  </si>
  <si>
    <t>R.A. Rina Laksmiwati</t>
  </si>
  <si>
    <t>RES002782</t>
  </si>
  <si>
    <t>CUS001812</t>
  </si>
  <si>
    <t>Gandewa Kuswoyo</t>
  </si>
  <si>
    <t>RES002783</t>
  </si>
  <si>
    <t>Bella Mayasari</t>
  </si>
  <si>
    <t>RES002784</t>
  </si>
  <si>
    <t>dr. Sarah Wulandari, S.Gz</t>
  </si>
  <si>
    <t>RES002785</t>
  </si>
  <si>
    <t>Vanesa Saefullah</t>
  </si>
  <si>
    <t>RES002786</t>
  </si>
  <si>
    <t>Janet Nababan</t>
  </si>
  <si>
    <t>RES002787</t>
  </si>
  <si>
    <t>CUS001538</t>
  </si>
  <si>
    <t>R. Tantri Tarihoran</t>
  </si>
  <si>
    <t>RES002788</t>
  </si>
  <si>
    <t>Ir. Endah Suwarno, M.Farm</t>
  </si>
  <si>
    <t>RES002789</t>
  </si>
  <si>
    <t>CUS002363</t>
  </si>
  <si>
    <t>Uli Hutasoit</t>
  </si>
  <si>
    <t>RES002790</t>
  </si>
  <si>
    <t>CUS002099</t>
  </si>
  <si>
    <t>Ikin Prasasta, S.Pd</t>
  </si>
  <si>
    <t>RES002791</t>
  </si>
  <si>
    <t>Tgk. Wisnu Putra</t>
  </si>
  <si>
    <t>RES002792</t>
  </si>
  <si>
    <t>Puji Melani</t>
  </si>
  <si>
    <t>RES002793</t>
  </si>
  <si>
    <t>drg. Ilyas Rahimah, M.Ak</t>
  </si>
  <si>
    <t>RES002794</t>
  </si>
  <si>
    <t>Ganep Halim</t>
  </si>
  <si>
    <t>RES002795</t>
  </si>
  <si>
    <t>Puput Puspasari</t>
  </si>
  <si>
    <t>RES002796</t>
  </si>
  <si>
    <t>Genta Waluyo</t>
  </si>
  <si>
    <t>RES002797</t>
  </si>
  <si>
    <t>Harimurti Gunarto</t>
  </si>
  <si>
    <t>RES002798</t>
  </si>
  <si>
    <t>CUS000731</t>
  </si>
  <si>
    <t>Raisa Situmorang, M.Pd</t>
  </si>
  <si>
    <t>RES002799</t>
  </si>
  <si>
    <t>Hj. Natalia Winarno</t>
  </si>
  <si>
    <t>RES002800</t>
  </si>
  <si>
    <t>CUS002635</t>
  </si>
  <si>
    <t>Mulya Narpati, S.Ked</t>
  </si>
  <si>
    <t>RES002801</t>
  </si>
  <si>
    <t>CUS000503</t>
  </si>
  <si>
    <t>Hartana Napitupulu</t>
  </si>
  <si>
    <t>RES002802</t>
  </si>
  <si>
    <t>Drs. Kiandra Permadi</t>
  </si>
  <si>
    <t>RES002803</t>
  </si>
  <si>
    <t>CUS002324</t>
  </si>
  <si>
    <t>Rudi Prayoga</t>
  </si>
  <si>
    <t>RES002804</t>
  </si>
  <si>
    <t>Puti Ika Simanjuntak</t>
  </si>
  <si>
    <t>RES002805</t>
  </si>
  <si>
    <t>CUS000006</t>
  </si>
  <si>
    <t>Farhunnisa Prakasa</t>
  </si>
  <si>
    <t>RES002806</t>
  </si>
  <si>
    <t>Ir. Caturangga Simbolon, S.Kom</t>
  </si>
  <si>
    <t>RES002807</t>
  </si>
  <si>
    <t>CUS001108</t>
  </si>
  <si>
    <t>Almira Marbun</t>
  </si>
  <si>
    <t>RES002808</t>
  </si>
  <si>
    <t>Puti Mutia Mulyani</t>
  </si>
  <si>
    <t>RES002809</t>
  </si>
  <si>
    <t>CUS000212</t>
  </si>
  <si>
    <t>Garda Marpaung</t>
  </si>
  <si>
    <t>RES002810</t>
  </si>
  <si>
    <t>H. Bambang Susanti</t>
  </si>
  <si>
    <t>RES002811</t>
  </si>
  <si>
    <t>Ira Uwais, M.TI.</t>
  </si>
  <si>
    <t>RES002812</t>
  </si>
  <si>
    <t>Lurhur Laksmiwati</t>
  </si>
  <si>
    <t>RES002813</t>
  </si>
  <si>
    <t>Hasim Kusumo</t>
  </si>
  <si>
    <t>RES002814</t>
  </si>
  <si>
    <t>Budi Irawan</t>
  </si>
  <si>
    <t>RES002815</t>
  </si>
  <si>
    <t>CUS002974</t>
  </si>
  <si>
    <t>Kunthara Wijayanti</t>
  </si>
  <si>
    <t>RES002816</t>
  </si>
  <si>
    <t>Patricia Napitupulu</t>
  </si>
  <si>
    <t>RES002817</t>
  </si>
  <si>
    <t>Tgk. Intan Uwais</t>
  </si>
  <si>
    <t>RES002818</t>
  </si>
  <si>
    <t>Tgk. Cakrabirawa Hutasoit</t>
  </si>
  <si>
    <t>RES002819</t>
  </si>
  <si>
    <t>Jail Purwanti</t>
  </si>
  <si>
    <t>RES002820</t>
  </si>
  <si>
    <t>Luis Firmansyah</t>
  </si>
  <si>
    <t>RES002821</t>
  </si>
  <si>
    <t>Salwa Simanjuntak</t>
  </si>
  <si>
    <t>RES002822</t>
  </si>
  <si>
    <t>RES002823</t>
  </si>
  <si>
    <t>Lasmanto Lestari</t>
  </si>
  <si>
    <t>RES002824</t>
  </si>
  <si>
    <t>Dr. Uda Prasetyo</t>
  </si>
  <si>
    <t>RES002825</t>
  </si>
  <si>
    <t>Sadina Tamba</t>
  </si>
  <si>
    <t>RES002826</t>
  </si>
  <si>
    <t>CUS000642</t>
  </si>
  <si>
    <t>drg. Tri Firgantoro, S.IP</t>
  </si>
  <si>
    <t>RES002827</t>
  </si>
  <si>
    <t>Darimin Budiyanto</t>
  </si>
  <si>
    <t>RES002828</t>
  </si>
  <si>
    <t>Reksa Lazuardi, M.TI.</t>
  </si>
  <si>
    <t>RES002829</t>
  </si>
  <si>
    <t>Hilda Andriani</t>
  </si>
  <si>
    <t>RES002830</t>
  </si>
  <si>
    <t>CUS002963</t>
  </si>
  <si>
    <t>Nardi Nasyidah</t>
  </si>
  <si>
    <t>RES002831</t>
  </si>
  <si>
    <t>Nardi Sirait</t>
  </si>
  <si>
    <t>RES002833</t>
  </si>
  <si>
    <t>Edward Widiastuti</t>
  </si>
  <si>
    <t>RES002834</t>
  </si>
  <si>
    <t>Anita Firmansyah</t>
  </si>
  <si>
    <t>RES002835</t>
  </si>
  <si>
    <t>R.M. Damu Kurniawan</t>
  </si>
  <si>
    <t>RES002836</t>
  </si>
  <si>
    <t>Zahra Wahyudin</t>
  </si>
  <si>
    <t>RES002837</t>
  </si>
  <si>
    <t>drg. Zahra Widodo</t>
  </si>
  <si>
    <t>RES002838</t>
  </si>
  <si>
    <t>Dr. Fitria Siregar, S.H.</t>
  </si>
  <si>
    <t>RES002839</t>
  </si>
  <si>
    <t>Bakti Saptono</t>
  </si>
  <si>
    <t>RES002840</t>
  </si>
  <si>
    <t>CUS000653</t>
  </si>
  <si>
    <t>Eja Mansur</t>
  </si>
  <si>
    <t>RES002841</t>
  </si>
  <si>
    <t>Maman Tamba</t>
  </si>
  <si>
    <t>RES002842</t>
  </si>
  <si>
    <t>CUS001368</t>
  </si>
  <si>
    <t>Puti Betania Setiawan</t>
  </si>
  <si>
    <t>RES002843</t>
  </si>
  <si>
    <t>Dt. Adiarja Sinaga</t>
  </si>
  <si>
    <t>RES002844</t>
  </si>
  <si>
    <t>CUS002667</t>
  </si>
  <si>
    <t>Syahrini Prakasa, S.H.</t>
  </si>
  <si>
    <t>RES002845</t>
  </si>
  <si>
    <t>Vera Sihombing, S.Ked</t>
  </si>
  <si>
    <t>RES002846</t>
  </si>
  <si>
    <t>CUS002269</t>
  </si>
  <si>
    <t>Ir. Wani Pratiwi</t>
  </si>
  <si>
    <t>RES002847</t>
  </si>
  <si>
    <t>CUS000580</t>
  </si>
  <si>
    <t>Cawisadi Napitupulu</t>
  </si>
  <si>
    <t>RES002848</t>
  </si>
  <si>
    <t>CUS000228</t>
  </si>
  <si>
    <t>Gandi Riyanti</t>
  </si>
  <si>
    <t>RES002849</t>
  </si>
  <si>
    <t>CUS000131</t>
  </si>
  <si>
    <t>Daliono Nasyiah</t>
  </si>
  <si>
    <t>RES002850</t>
  </si>
  <si>
    <t>R.A. Zalindra Wahyudin</t>
  </si>
  <si>
    <t>RES002851</t>
  </si>
  <si>
    <t>Eva Lailasari</t>
  </si>
  <si>
    <t>RES002852</t>
  </si>
  <si>
    <t>Dr. Yuni Lailasari, S.Ked</t>
  </si>
  <si>
    <t>RES002853</t>
  </si>
  <si>
    <t>Ir. Viktor Irawan, M.M.</t>
  </si>
  <si>
    <t>RES002854</t>
  </si>
  <si>
    <t>Gading Samosir, S.Gz</t>
  </si>
  <si>
    <t>RES002855</t>
  </si>
  <si>
    <t>Tgk. Irwan Kusumo</t>
  </si>
  <si>
    <t>RES002856</t>
  </si>
  <si>
    <t>KH. Legawa Gunawan, S.I.Kom</t>
  </si>
  <si>
    <t>RES002857</t>
  </si>
  <si>
    <t>Ir. Maras Laksita, S.Farm</t>
  </si>
  <si>
    <t>RES002858</t>
  </si>
  <si>
    <t>Tgk. Hesti Pratiwi</t>
  </si>
  <si>
    <t>RES002859</t>
  </si>
  <si>
    <t>R.A. Zulaikha Mustofa, M.Kom.</t>
  </si>
  <si>
    <t>RES002860</t>
  </si>
  <si>
    <t>Estiono Situmorang</t>
  </si>
  <si>
    <t>RES002861</t>
  </si>
  <si>
    <t>CUS002840</t>
  </si>
  <si>
    <t>Genta Permadi</t>
  </si>
  <si>
    <t>RES002862</t>
  </si>
  <si>
    <t>Drs. Cahyo Mandala</t>
  </si>
  <si>
    <t>RES002863</t>
  </si>
  <si>
    <t>Belinda Hastuti</t>
  </si>
  <si>
    <t>RES002864</t>
  </si>
  <si>
    <t>Kunthara Uwais</t>
  </si>
  <si>
    <t>RES002865</t>
  </si>
  <si>
    <t>Puti Hariyah</t>
  </si>
  <si>
    <t>RES002866</t>
  </si>
  <si>
    <t>Vanesa Kuswandari</t>
  </si>
  <si>
    <t>RES002867</t>
  </si>
  <si>
    <t>Kamaria Nasyiah</t>
  </si>
  <si>
    <t>RES002868</t>
  </si>
  <si>
    <t>Bahuraksa Uyainah</t>
  </si>
  <si>
    <t>RES002869</t>
  </si>
  <si>
    <t>CUS001556</t>
  </si>
  <si>
    <t>Cawisono Siregar, M.TI.</t>
  </si>
  <si>
    <t>RES002870</t>
  </si>
  <si>
    <t>CUS001848</t>
  </si>
  <si>
    <t>Nugraha Hastuti</t>
  </si>
  <si>
    <t>RES002871</t>
  </si>
  <si>
    <t>CUS002262</t>
  </si>
  <si>
    <t>Tari Wulandari, S.Psi</t>
  </si>
  <si>
    <t>RES002872</t>
  </si>
  <si>
    <t>Endra Waskita</t>
  </si>
  <si>
    <t>RES002873</t>
  </si>
  <si>
    <t>CUS002568</t>
  </si>
  <si>
    <t>RES002874</t>
  </si>
  <si>
    <t>Jaiman Marpaung</t>
  </si>
  <si>
    <t>RES002875</t>
  </si>
  <si>
    <t>CUS002805</t>
  </si>
  <si>
    <t>Laswi Oktaviani</t>
  </si>
  <si>
    <t>RES002876</t>
  </si>
  <si>
    <t>CUS000184</t>
  </si>
  <si>
    <t>Kajen Yuliarti</t>
  </si>
  <si>
    <t>RES002877</t>
  </si>
  <si>
    <t>KH. Lasmono Utama</t>
  </si>
  <si>
    <t>RES002878</t>
  </si>
  <si>
    <t>Wulan Hutapea, M.Farm</t>
  </si>
  <si>
    <t>RES002879</t>
  </si>
  <si>
    <t>Irma Rajasa, S.E.</t>
  </si>
  <si>
    <t>RES002880</t>
  </si>
  <si>
    <t>Maimunah Adriansyah</t>
  </si>
  <si>
    <t>RES002881</t>
  </si>
  <si>
    <t>CUS000044</t>
  </si>
  <si>
    <t>Puti Ella Farida, S.Sos</t>
  </si>
  <si>
    <t>RES002882</t>
  </si>
  <si>
    <t>CUS001352</t>
  </si>
  <si>
    <t>Lanang Maulana</t>
  </si>
  <si>
    <t>RES002883</t>
  </si>
  <si>
    <t>CUS000623</t>
  </si>
  <si>
    <t>Paris Samosir</t>
  </si>
  <si>
    <t>RES002884</t>
  </si>
  <si>
    <t>CUS000033</t>
  </si>
  <si>
    <t>Parman Hartati</t>
  </si>
  <si>
    <t>RES002885</t>
  </si>
  <si>
    <t>CUS002494</t>
  </si>
  <si>
    <t>Digdaya Hutagalung</t>
  </si>
  <si>
    <t>RES002886</t>
  </si>
  <si>
    <t>CUS002054</t>
  </si>
  <si>
    <t>Hj. Ophelia Halim</t>
  </si>
  <si>
    <t>RES002887</t>
  </si>
  <si>
    <t>CUS002669</t>
  </si>
  <si>
    <t>Laras Hakim</t>
  </si>
  <si>
    <t>RES002888</t>
  </si>
  <si>
    <t>CUS002266</t>
  </si>
  <si>
    <t>dr. Gada Hutagalung</t>
  </si>
  <si>
    <t>RES002889</t>
  </si>
  <si>
    <t>Imam Thamrin, S.Pt</t>
  </si>
  <si>
    <t>RES002890</t>
  </si>
  <si>
    <t>Kamila Salahudin, S.IP</t>
  </si>
  <si>
    <t>RES002891</t>
  </si>
  <si>
    <t>Endah Tarihoran</t>
  </si>
  <si>
    <t>RES002892</t>
  </si>
  <si>
    <t>CUS002768</t>
  </si>
  <si>
    <t>Catur Mardhiyah</t>
  </si>
  <si>
    <t>RES002893</t>
  </si>
  <si>
    <t>Drs. Gamani Hidayat, M.Kom.</t>
  </si>
  <si>
    <t>RES002894</t>
  </si>
  <si>
    <t>Dr. Ibrahim Sudiati, M.Ak</t>
  </si>
  <si>
    <t>RES002895</t>
  </si>
  <si>
    <t>CUS000047</t>
  </si>
  <si>
    <t>Hasan Handayani</t>
  </si>
  <si>
    <t>RES002896</t>
  </si>
  <si>
    <t>Puput Irawan</t>
  </si>
  <si>
    <t>RES002897</t>
  </si>
  <si>
    <t>Raden Nuraini, S.I.Kom</t>
  </si>
  <si>
    <t>RES002898</t>
  </si>
  <si>
    <t>Azalea Prasetyo</t>
  </si>
  <si>
    <t>RES002899</t>
  </si>
  <si>
    <t>Rafid Hardiansyah</t>
  </si>
  <si>
    <t>RES002900</t>
  </si>
  <si>
    <t>drg. Yani Pradana</t>
  </si>
  <si>
    <t>RES002901</t>
  </si>
  <si>
    <t>CUS000571</t>
  </si>
  <si>
    <t>Daruna Simanjuntak, S.Pt</t>
  </si>
  <si>
    <t>RES002902</t>
  </si>
  <si>
    <t>CUS001490</t>
  </si>
  <si>
    <t>Restu Novitasari</t>
  </si>
  <si>
    <t>RES002903</t>
  </si>
  <si>
    <t>CUS000582</t>
  </si>
  <si>
    <t>Drs. Safina Purnawati</t>
  </si>
  <si>
    <t>RES002904</t>
  </si>
  <si>
    <t>CUS002981</t>
  </si>
  <si>
    <t>Leo Utama</t>
  </si>
  <si>
    <t>RES002905</t>
  </si>
  <si>
    <t>CUS000284</t>
  </si>
  <si>
    <t>Puti Oni Pertiwi, S.Farm</t>
  </si>
  <si>
    <t>RES002906</t>
  </si>
  <si>
    <t>CUS001006</t>
  </si>
  <si>
    <t>Agnes Pangestu, S.Gz</t>
  </si>
  <si>
    <t>RES002908</t>
  </si>
  <si>
    <t>Viktor Melani</t>
  </si>
  <si>
    <t>RES002909</t>
  </si>
  <si>
    <t>Diah Usada</t>
  </si>
  <si>
    <t>RES002910</t>
  </si>
  <si>
    <t>Kasiran Prabowo</t>
  </si>
  <si>
    <t>RES002911</t>
  </si>
  <si>
    <t>Karja Saragih</t>
  </si>
  <si>
    <t>RES002912</t>
  </si>
  <si>
    <t>CUS002016</t>
  </si>
  <si>
    <t>Ibun Jailani</t>
  </si>
  <si>
    <t>RES002913</t>
  </si>
  <si>
    <t>CUS001383</t>
  </si>
  <si>
    <t>Ella Salahudin</t>
  </si>
  <si>
    <t>RES002914</t>
  </si>
  <si>
    <t>CUS001271</t>
  </si>
  <si>
    <t>Nurul Wasita</t>
  </si>
  <si>
    <t>RES002915</t>
  </si>
  <si>
    <t>Uchita Firmansyah</t>
  </si>
  <si>
    <t>RES002916</t>
  </si>
  <si>
    <t>Wani Yuliarti</t>
  </si>
  <si>
    <t>RES002917</t>
  </si>
  <si>
    <t>Adhiarja Habibi</t>
  </si>
  <si>
    <t>RES002918</t>
  </si>
  <si>
    <t>Galak Dabukke</t>
  </si>
  <si>
    <t>RES002919</t>
  </si>
  <si>
    <t>CUS002898</t>
  </si>
  <si>
    <t>Suci Anggraini</t>
  </si>
  <si>
    <t>RES002920</t>
  </si>
  <si>
    <t>Galur Hutagalung</t>
  </si>
  <si>
    <t>RES002921</t>
  </si>
  <si>
    <t>Intan Rahimah</t>
  </si>
  <si>
    <t>RES002922</t>
  </si>
  <si>
    <t>Puti Widodo</t>
  </si>
  <si>
    <t>RES002923</t>
  </si>
  <si>
    <t>CUS000045</t>
  </si>
  <si>
    <t>Tgk. Elma Prasasta, S.E.</t>
  </si>
  <si>
    <t>RES002924</t>
  </si>
  <si>
    <t>CUS001052</t>
  </si>
  <si>
    <t>R.A. Cornelia Andriani</t>
  </si>
  <si>
    <t>RES002925</t>
  </si>
  <si>
    <t>Sutan Margana Palastri, S.Gz</t>
  </si>
  <si>
    <t>RES002926</t>
  </si>
  <si>
    <t>Gilda Dongoran</t>
  </si>
  <si>
    <t>RES002927</t>
  </si>
  <si>
    <t>Tari Anggriawan</t>
  </si>
  <si>
    <t>RES002928</t>
  </si>
  <si>
    <t>CUS000938</t>
  </si>
  <si>
    <t>Eka Wibisono</t>
  </si>
  <si>
    <t>RES002929</t>
  </si>
  <si>
    <t>CUS001222</t>
  </si>
  <si>
    <t>Eva Thamrin</t>
  </si>
  <si>
    <t>RES002930</t>
  </si>
  <si>
    <t>Suci Marbun, M.Farm</t>
  </si>
  <si>
    <t>RES002931</t>
  </si>
  <si>
    <t>CUS000508</t>
  </si>
  <si>
    <t>Unjani Waskita</t>
  </si>
  <si>
    <t>RES002932</t>
  </si>
  <si>
    <t>CUS002338</t>
  </si>
  <si>
    <t>H. Jagaraga Haryanti, S.T.</t>
  </si>
  <si>
    <t>RES002933</t>
  </si>
  <si>
    <t>Ir. Bagas Fujiati</t>
  </si>
  <si>
    <t>RES002934</t>
  </si>
  <si>
    <t>CUS002258</t>
  </si>
  <si>
    <t>Hani Hidayat</t>
  </si>
  <si>
    <t>RES002935</t>
  </si>
  <si>
    <t>CUS000262</t>
  </si>
  <si>
    <t>Dono Safitri</t>
  </si>
  <si>
    <t>RES002936</t>
  </si>
  <si>
    <t>CUS002042</t>
  </si>
  <si>
    <t>T. Jaya Ardianto, S.Farm</t>
  </si>
  <si>
    <t>RES002937</t>
  </si>
  <si>
    <t>RES002938</t>
  </si>
  <si>
    <t>CUS000639</t>
  </si>
  <si>
    <t>Kenes Melani</t>
  </si>
  <si>
    <t>RES002939</t>
  </si>
  <si>
    <t>Simon Prasasta</t>
  </si>
  <si>
    <t>RES002940</t>
  </si>
  <si>
    <t>Elisa Budiman</t>
  </si>
  <si>
    <t>RES002941</t>
  </si>
  <si>
    <t>Hasna Thamrin</t>
  </si>
  <si>
    <t>RES002942</t>
  </si>
  <si>
    <t>Ir. Gasti Hakim</t>
  </si>
  <si>
    <t>RES002943</t>
  </si>
  <si>
    <t>Drs. Kayla Novitasari, S.E.I</t>
  </si>
  <si>
    <t>RES002944</t>
  </si>
  <si>
    <t>CUS001351</t>
  </si>
  <si>
    <t>Tgk. Anita Melani, S.IP</t>
  </si>
  <si>
    <t>RES002945</t>
  </si>
  <si>
    <t>CUS002316</t>
  </si>
  <si>
    <t>Ir. Raden Widodo, S.Kom</t>
  </si>
  <si>
    <t>RES002946</t>
  </si>
  <si>
    <t>R.M. Dwi Januar</t>
  </si>
  <si>
    <t>RES002947</t>
  </si>
  <si>
    <t>CUS001015</t>
  </si>
  <si>
    <t>Febi Maheswara</t>
  </si>
  <si>
    <t>RES002948</t>
  </si>
  <si>
    <t>Zelda Aryani</t>
  </si>
  <si>
    <t>RES002949</t>
  </si>
  <si>
    <t>Vanesa Sihotang, S.Pt</t>
  </si>
  <si>
    <t>RES002950</t>
  </si>
  <si>
    <t>Harja Kurniawan</t>
  </si>
  <si>
    <t>RES002951</t>
  </si>
  <si>
    <t>Salimah Agustina</t>
  </si>
  <si>
    <t>RES002952</t>
  </si>
  <si>
    <t>CUS002829</t>
  </si>
  <si>
    <t>RES002953</t>
  </si>
  <si>
    <t>CUS000756</t>
  </si>
  <si>
    <t>RES002954</t>
  </si>
  <si>
    <t>Dt. Lutfan Najmudin</t>
  </si>
  <si>
    <t>RES002955</t>
  </si>
  <si>
    <t>Ilsa Wahyuni</t>
  </si>
  <si>
    <t>RES002956</t>
  </si>
  <si>
    <t>CUS002813</t>
  </si>
  <si>
    <t>Oni Widiastuti</t>
  </si>
  <si>
    <t>RES002957</t>
  </si>
  <si>
    <t>dr. Lukman Megantara</t>
  </si>
  <si>
    <t>RES002958</t>
  </si>
  <si>
    <t>CUS001649</t>
  </si>
  <si>
    <t>R. Nugraha Usamah, S.T.</t>
  </si>
  <si>
    <t>RES002959</t>
  </si>
  <si>
    <t>T. Kairav Salahudin, M.Ak</t>
  </si>
  <si>
    <t>RES002960</t>
  </si>
  <si>
    <t>Puti Putri Ardianto, S.H.</t>
  </si>
  <si>
    <t>RES002961</t>
  </si>
  <si>
    <t>CUS002975</t>
  </si>
  <si>
    <t>Wirda Simanjuntak</t>
  </si>
  <si>
    <t>RES002962</t>
  </si>
  <si>
    <t>Zelda Pranowo</t>
  </si>
  <si>
    <t>RES002963</t>
  </si>
  <si>
    <t>Kamidin Rahimah</t>
  </si>
  <si>
    <t>RES002964</t>
  </si>
  <si>
    <t>CUS000027</t>
  </si>
  <si>
    <t>Natalia Wahyudin</t>
  </si>
  <si>
    <t>RES002965</t>
  </si>
  <si>
    <t>CUS000369</t>
  </si>
  <si>
    <t>Kalim Lestari</t>
  </si>
  <si>
    <t>RES002966</t>
  </si>
  <si>
    <t>Himawan Laksita</t>
  </si>
  <si>
    <t>RES002967</t>
  </si>
  <si>
    <t>CUS002839</t>
  </si>
  <si>
    <t>R.A. Padmi Santoso</t>
  </si>
  <si>
    <t>RES002968</t>
  </si>
  <si>
    <t>CUS001682</t>
  </si>
  <si>
    <t>Dadap Sitorus</t>
  </si>
  <si>
    <t>RES002969</t>
  </si>
  <si>
    <t>CUS000811</t>
  </si>
  <si>
    <t>Edi Melani</t>
  </si>
  <si>
    <t>RES002970</t>
  </si>
  <si>
    <t>Eli Wastuti</t>
  </si>
  <si>
    <t>RES002971</t>
  </si>
  <si>
    <t>Sutan Nugraha Utama</t>
  </si>
  <si>
    <t>RES002972</t>
  </si>
  <si>
    <t>Yulia Mangunsong, M.Ak</t>
  </si>
  <si>
    <t>RES002973</t>
  </si>
  <si>
    <t>Bakiono Utama</t>
  </si>
  <si>
    <t>RES002974</t>
  </si>
  <si>
    <t>Tgk. Kayla Sinaga, S.Ked</t>
  </si>
  <si>
    <t>RES002975</t>
  </si>
  <si>
    <t>dr. Daryani Mandasari, S.T.</t>
  </si>
  <si>
    <t>RES002976</t>
  </si>
  <si>
    <t>CUS002488</t>
  </si>
  <si>
    <t>Kenzie Zulaika</t>
  </si>
  <si>
    <t>RES002977</t>
  </si>
  <si>
    <t>CUS000355</t>
  </si>
  <si>
    <t>Faizah Hidayanto</t>
  </si>
  <si>
    <t>RES002978</t>
  </si>
  <si>
    <t>CUS002178</t>
  </si>
  <si>
    <t>Fitria Permadi</t>
  </si>
  <si>
    <t>RES002979</t>
  </si>
  <si>
    <t>CUS000856</t>
  </si>
  <si>
    <t>Reksa Hutapea</t>
  </si>
  <si>
    <t>RES002980</t>
  </si>
  <si>
    <t>Aisyah Narpati, S.IP</t>
  </si>
  <si>
    <t>RES002981</t>
  </si>
  <si>
    <t>Bajragin Ardianto</t>
  </si>
  <si>
    <t>RES002982</t>
  </si>
  <si>
    <t>CUS001774</t>
  </si>
  <si>
    <t>Luthfi Fujiati</t>
  </si>
  <si>
    <t>RES002983</t>
  </si>
  <si>
    <t>CUS000981</t>
  </si>
  <si>
    <t>Diana Januar</t>
  </si>
  <si>
    <t>RES002984</t>
  </si>
  <si>
    <t>CUS002888</t>
  </si>
  <si>
    <t>Ciaobella Sihombing, S.Gz</t>
  </si>
  <si>
    <t>RES002985</t>
  </si>
  <si>
    <t>CUS002996</t>
  </si>
  <si>
    <t>Kasiyah Firgantoro</t>
  </si>
  <si>
    <t>RES002987</t>
  </si>
  <si>
    <t>Galak Nugroho</t>
  </si>
  <si>
    <t>RES002988</t>
  </si>
  <si>
    <t>CUS002095</t>
  </si>
  <si>
    <t>Cut Jessica Tarihoran</t>
  </si>
  <si>
    <t>RES002989</t>
  </si>
  <si>
    <t>Tri Prakasa</t>
  </si>
  <si>
    <t>RES002990</t>
  </si>
  <si>
    <t>CUS001714</t>
  </si>
  <si>
    <t>dr. Rahmi Rajata</t>
  </si>
  <si>
    <t>RES002991</t>
  </si>
  <si>
    <t>CUS001186</t>
  </si>
  <si>
    <t>Heru Simbolon</t>
  </si>
  <si>
    <t>RES002992</t>
  </si>
  <si>
    <t>Lembah Damanik</t>
  </si>
  <si>
    <t>RES002993</t>
  </si>
  <si>
    <t>CUS002010</t>
  </si>
  <si>
    <t>Dr. Yusuf Wijaya</t>
  </si>
  <si>
    <t>RES002994</t>
  </si>
  <si>
    <t>CUS002523</t>
  </si>
  <si>
    <t>Ajimat Nashiruddin</t>
  </si>
  <si>
    <t>RES002995</t>
  </si>
  <si>
    <t>Karna Iswahyudi</t>
  </si>
  <si>
    <t>RES002996</t>
  </si>
  <si>
    <t>CUS001944</t>
  </si>
  <si>
    <t>dr. Genta Padmasari</t>
  </si>
  <si>
    <t>RES002997</t>
  </si>
  <si>
    <t>Nabila Oktaviani</t>
  </si>
  <si>
    <t>RES002998</t>
  </si>
  <si>
    <t>Ina Simbolon</t>
  </si>
  <si>
    <t>RES002999</t>
  </si>
  <si>
    <t>CUS001172</t>
  </si>
  <si>
    <t>Prayogo Hakim</t>
  </si>
  <si>
    <t>RES003000</t>
  </si>
  <si>
    <t>Sarah Hutagalung</t>
  </si>
  <si>
    <t>RES003001</t>
  </si>
  <si>
    <t>RES003002</t>
  </si>
  <si>
    <t>CUS000024</t>
  </si>
  <si>
    <t>Kasiran Palastri, M.Pd</t>
  </si>
  <si>
    <t>RES003003</t>
  </si>
  <si>
    <t>Paulin Utama</t>
  </si>
  <si>
    <t>RES003004</t>
  </si>
  <si>
    <t>Adhiarja Santoso</t>
  </si>
  <si>
    <t>RES003005</t>
  </si>
  <si>
    <t>CUS002175</t>
  </si>
  <si>
    <t>Gaman Oktaviani</t>
  </si>
  <si>
    <t>RES003006</t>
  </si>
  <si>
    <t>CUS001451</t>
  </si>
  <si>
    <t>Hj. Fitriani Suryatmi</t>
  </si>
  <si>
    <t>RES003007</t>
  </si>
  <si>
    <t>CUS002284</t>
  </si>
  <si>
    <t>R.M. Mahmud Suryatmi</t>
  </si>
  <si>
    <t>RES003008</t>
  </si>
  <si>
    <t>CUS000607</t>
  </si>
  <si>
    <t>Hj. Aurora Napitupulu</t>
  </si>
  <si>
    <t>RES003009</t>
  </si>
  <si>
    <t>Elon Sinaga</t>
  </si>
  <si>
    <t>RES003010</t>
  </si>
  <si>
    <t>Yulia Rahayu</t>
  </si>
  <si>
    <t>RES003011</t>
  </si>
  <si>
    <t>CUS000087</t>
  </si>
  <si>
    <t>Dr. Talia Sihombing, S.Kom</t>
  </si>
  <si>
    <t>RES003012</t>
  </si>
  <si>
    <t>R. Hamima Melani, S.Pt</t>
  </si>
  <si>
    <t>RES003013</t>
  </si>
  <si>
    <t>CUS001680</t>
  </si>
  <si>
    <t>Balamantri Farida, S.Sos</t>
  </si>
  <si>
    <t>RES003014</t>
  </si>
  <si>
    <t>Ida Prakasa</t>
  </si>
  <si>
    <t>RES003015</t>
  </si>
  <si>
    <t>CUS000984</t>
  </si>
  <si>
    <t>Gangsa Yuniar</t>
  </si>
  <si>
    <t>RES003016</t>
  </si>
  <si>
    <t>CUS000541</t>
  </si>
  <si>
    <t>Rahmi Permadi</t>
  </si>
  <si>
    <t>RES003017</t>
  </si>
  <si>
    <t>CUS002681</t>
  </si>
  <si>
    <t>Nova Maulana, M.TI.</t>
  </si>
  <si>
    <t>RES003018</t>
  </si>
  <si>
    <t>CUS001999</t>
  </si>
  <si>
    <t>Kasim Anggriawan</t>
  </si>
  <si>
    <t>RES003019</t>
  </si>
  <si>
    <t>CUS000149</t>
  </si>
  <si>
    <t>Mujur Melani</t>
  </si>
  <si>
    <t>RES003020</t>
  </si>
  <si>
    <t>Oliva Yuliarti, M.Farm</t>
  </si>
  <si>
    <t>RES003021</t>
  </si>
  <si>
    <t>Aurora Puspita</t>
  </si>
  <si>
    <t>RES003022</t>
  </si>
  <si>
    <t>CUS002545</t>
  </si>
  <si>
    <t>Pardi Hariyah, S.Sos</t>
  </si>
  <si>
    <t>RES003023</t>
  </si>
  <si>
    <t>CUS002222</t>
  </si>
  <si>
    <t>Juli Mandasari</t>
  </si>
  <si>
    <t>RES003024</t>
  </si>
  <si>
    <t>Dewi Prakasa</t>
  </si>
  <si>
    <t>RES003025</t>
  </si>
  <si>
    <t>Wani Hutapea</t>
  </si>
  <si>
    <t>RES003026</t>
  </si>
  <si>
    <t>CUS000210</t>
  </si>
  <si>
    <t>Cut Ophelia Halimah</t>
  </si>
  <si>
    <t>RES003027</t>
  </si>
  <si>
    <t>CUS001004</t>
  </si>
  <si>
    <t>Julia Utama</t>
  </si>
  <si>
    <t>RES003028</t>
  </si>
  <si>
    <t>RES003029</t>
  </si>
  <si>
    <t>Dimaz Ramadan</t>
  </si>
  <si>
    <t>RES003030</t>
  </si>
  <si>
    <t>Tgk. Rachel Namaga</t>
  </si>
  <si>
    <t>RES003031</t>
  </si>
  <si>
    <t>Hadi Mardhiyah, S.Psi</t>
  </si>
  <si>
    <t>RES003032</t>
  </si>
  <si>
    <t>CUS001715</t>
  </si>
  <si>
    <t>Zamira Winarno</t>
  </si>
  <si>
    <t>RES003033</t>
  </si>
  <si>
    <t>Ridwan Hakim</t>
  </si>
  <si>
    <t>RES003034</t>
  </si>
  <si>
    <t>Dimaz Suryono</t>
  </si>
  <si>
    <t>RES003035</t>
  </si>
  <si>
    <t>Ika Salahudin</t>
  </si>
  <si>
    <t>RES003036</t>
  </si>
  <si>
    <t>Ifa Pratama, S.Pd</t>
  </si>
  <si>
    <t>RES003037</t>
  </si>
  <si>
    <t>CUS002389</t>
  </si>
  <si>
    <t>Mitra Ramadan</t>
  </si>
  <si>
    <t>RES003038</t>
  </si>
  <si>
    <t>dr. Balapati Marpaung</t>
  </si>
  <si>
    <t>RES003039</t>
  </si>
  <si>
    <t>Tgk. Vivi Pertiwi</t>
  </si>
  <si>
    <t>RES003040</t>
  </si>
  <si>
    <t>Clara Suryatmi, S.Pd</t>
  </si>
  <si>
    <t>RES003041</t>
  </si>
  <si>
    <t>CUS001567</t>
  </si>
  <si>
    <t>Dt. Laksana Winarno, S.Sos</t>
  </si>
  <si>
    <t>RES003042</t>
  </si>
  <si>
    <t>CUS002751</t>
  </si>
  <si>
    <t>Umay Palastri</t>
  </si>
  <si>
    <t>RES003043</t>
  </si>
  <si>
    <t>Luluh Pudjiastuti</t>
  </si>
  <si>
    <t>RES003044</t>
  </si>
  <si>
    <t>CUS000588</t>
  </si>
  <si>
    <t>Dr. Banawa Firgantoro</t>
  </si>
  <si>
    <t>RES003045</t>
  </si>
  <si>
    <t>Puti Icha Usada, M.Farm</t>
  </si>
  <si>
    <t>RES003046</t>
  </si>
  <si>
    <t>CUS002186</t>
  </si>
  <si>
    <t>RES003047</t>
  </si>
  <si>
    <t>CUS002916</t>
  </si>
  <si>
    <t>dr. Ghaliyati Fujiati</t>
  </si>
  <si>
    <t>RES003048</t>
  </si>
  <si>
    <t>CUS000745</t>
  </si>
  <si>
    <t>Eja Pudjiastuti</t>
  </si>
  <si>
    <t>RES003049</t>
  </si>
  <si>
    <t>Harjaya Nasyiah</t>
  </si>
  <si>
    <t>RES003050</t>
  </si>
  <si>
    <t>Tgk. Padma Permadi, S.Pd</t>
  </si>
  <si>
    <t>RES003051</t>
  </si>
  <si>
    <t>CUS001485</t>
  </si>
  <si>
    <t>Bella Sirait</t>
  </si>
  <si>
    <t>RES003052</t>
  </si>
  <si>
    <t>CUS002871</t>
  </si>
  <si>
    <t>R. Bella Purwanti, M.M.</t>
  </si>
  <si>
    <t>RES003053</t>
  </si>
  <si>
    <t>CUS002200</t>
  </si>
  <si>
    <t>drg. Tantri Anggriawan</t>
  </si>
  <si>
    <t>RES003054</t>
  </si>
  <si>
    <t>Nova Yolanda</t>
  </si>
  <si>
    <t>RES003055</t>
  </si>
  <si>
    <t>Candrakanta Saptono</t>
  </si>
  <si>
    <t>RES003056</t>
  </si>
  <si>
    <t>Prayoga Hariyah</t>
  </si>
  <si>
    <t>RES003057</t>
  </si>
  <si>
    <t>Viktor Wastuti, S.Psi</t>
  </si>
  <si>
    <t>RES003058</t>
  </si>
  <si>
    <t>Unjani Anggriawan</t>
  </si>
  <si>
    <t>RES003059</t>
  </si>
  <si>
    <t>Ika Pradipta</t>
  </si>
  <si>
    <t>RES003060</t>
  </si>
  <si>
    <t>Hafshah Santoso, S.T.</t>
  </si>
  <si>
    <t>RES003061</t>
  </si>
  <si>
    <t>Tgk. Putri Damanik, S.Ked</t>
  </si>
  <si>
    <t>RES003062</t>
  </si>
  <si>
    <t>CUS001979</t>
  </si>
  <si>
    <t>Malik Januar, S.E.I</t>
  </si>
  <si>
    <t>RES003063</t>
  </si>
  <si>
    <t>CUS001496</t>
  </si>
  <si>
    <t>Kayla Fujiati</t>
  </si>
  <si>
    <t>RES003064</t>
  </si>
  <si>
    <t>CUS000854</t>
  </si>
  <si>
    <t>Jaya Mulyani</t>
  </si>
  <si>
    <t>RES003065</t>
  </si>
  <si>
    <t>Heru Prasetyo</t>
  </si>
  <si>
    <t>RES003066</t>
  </si>
  <si>
    <t>CUS002581</t>
  </si>
  <si>
    <t>R.A. Shakila Thamrin, S.Sos</t>
  </si>
  <si>
    <t>RES003067</t>
  </si>
  <si>
    <t>Yosef Widiastuti</t>
  </si>
  <si>
    <t>RES003068</t>
  </si>
  <si>
    <t>Drs. Olga Padmasari, S.Psi</t>
  </si>
  <si>
    <t>RES003069</t>
  </si>
  <si>
    <t>Teguh Mansur</t>
  </si>
  <si>
    <t>RES003070</t>
  </si>
  <si>
    <t>CUS002644</t>
  </si>
  <si>
    <t>Cindy Irawan</t>
  </si>
  <si>
    <t>RES003071</t>
  </si>
  <si>
    <t>CUS001375</t>
  </si>
  <si>
    <t>Jessica Santoso</t>
  </si>
  <si>
    <t>RES003072</t>
  </si>
  <si>
    <t>CUS002230</t>
  </si>
  <si>
    <t>drg. Nova Utama, S.Sos</t>
  </si>
  <si>
    <t>RES003073</t>
  </si>
  <si>
    <t>CUS001503</t>
  </si>
  <si>
    <t>Eka Wahyuni</t>
  </si>
  <si>
    <t>RES003074</t>
  </si>
  <si>
    <t>Damar Iswahyudi</t>
  </si>
  <si>
    <t>RES003075</t>
  </si>
  <si>
    <t>R. Opung Hutagalung</t>
  </si>
  <si>
    <t>RES003076</t>
  </si>
  <si>
    <t>Maria Situmorang, S.Pt</t>
  </si>
  <si>
    <t>RES003077</t>
  </si>
  <si>
    <t>CUS001797</t>
  </si>
  <si>
    <t>Siska Widiastuti</t>
  </si>
  <si>
    <t>RES003078</t>
  </si>
  <si>
    <t>Jasmin Sirait</t>
  </si>
  <si>
    <t>RES003079</t>
  </si>
  <si>
    <t>Rahayu Halim, S.Kom</t>
  </si>
  <si>
    <t>RES003080</t>
  </si>
  <si>
    <t>CUS000881</t>
  </si>
  <si>
    <t>Pandu Maulana</t>
  </si>
  <si>
    <t>RES003081</t>
  </si>
  <si>
    <t>CUS001098</t>
  </si>
  <si>
    <t>Sutan Purwa Saputra</t>
  </si>
  <si>
    <t>RES003082</t>
  </si>
  <si>
    <t>CUS002607</t>
  </si>
  <si>
    <t>Vino Aryani</t>
  </si>
  <si>
    <t>RES003083</t>
  </si>
  <si>
    <t>Ir. Labuh Salahudin, M.Farm</t>
  </si>
  <si>
    <t>RES003084</t>
  </si>
  <si>
    <t>Raden Suryatmi</t>
  </si>
  <si>
    <t>RES003085</t>
  </si>
  <si>
    <t>dr. Wardaya Wahyudin, S.E.</t>
  </si>
  <si>
    <t>RES003086</t>
  </si>
  <si>
    <t>Edi Mayasari</t>
  </si>
  <si>
    <t>RES003088</t>
  </si>
  <si>
    <t>Jamal Purwanti</t>
  </si>
  <si>
    <t>RES003089</t>
  </si>
  <si>
    <t>Dt. Karma Waskita, S.Sos</t>
  </si>
  <si>
    <t>RES003090</t>
  </si>
  <si>
    <t>CUS002593</t>
  </si>
  <si>
    <t>Jasmani Firgantoro, S.E.</t>
  </si>
  <si>
    <t>RES003091</t>
  </si>
  <si>
    <t>H. Kanda Anggraini, S.Gz</t>
  </si>
  <si>
    <t>RES003092</t>
  </si>
  <si>
    <t>Mitra Nuraini</t>
  </si>
  <si>
    <t>RES003093</t>
  </si>
  <si>
    <t>Keisha Rahayu</t>
  </si>
  <si>
    <t>RES003094</t>
  </si>
  <si>
    <t>CUS001174</t>
  </si>
  <si>
    <t>Dt. Edward Nababan</t>
  </si>
  <si>
    <t>RES003095</t>
  </si>
  <si>
    <t>Tiara Hartati</t>
  </si>
  <si>
    <t>RES003096</t>
  </si>
  <si>
    <t>Ir. Tantri Kuswandari, S.E.</t>
  </si>
  <si>
    <t>RES003097</t>
  </si>
  <si>
    <t>Amalia Mulyani</t>
  </si>
  <si>
    <t>RES003098</t>
  </si>
  <si>
    <t>CUS002583</t>
  </si>
  <si>
    <t>Ir. Talia Purwanti</t>
  </si>
  <si>
    <t>RES003099</t>
  </si>
  <si>
    <t>RES003100</t>
  </si>
  <si>
    <t>Alika Latupono</t>
  </si>
  <si>
    <t>RES003101</t>
  </si>
  <si>
    <t>H. Langgeng Prasetya</t>
  </si>
  <si>
    <t>RES003102</t>
  </si>
  <si>
    <t>CUS001153</t>
  </si>
  <si>
    <t>Putri Wasita, S.IP</t>
  </si>
  <si>
    <t>RES003103</t>
  </si>
  <si>
    <t>Hana Sihotang, S.Kom</t>
  </si>
  <si>
    <t>RES003105</t>
  </si>
  <si>
    <t>Siti Lestari</t>
  </si>
  <si>
    <t>RES003106</t>
  </si>
  <si>
    <t>Iriana Permadi</t>
  </si>
  <si>
    <t>RES003107</t>
  </si>
  <si>
    <t>CUS002957</t>
  </si>
  <si>
    <t>Cahyo Laksmiwati</t>
  </si>
  <si>
    <t>RES003108</t>
  </si>
  <si>
    <t>CUS000115</t>
  </si>
  <si>
    <t>Ida Kurniawan</t>
  </si>
  <si>
    <t>RES003109</t>
  </si>
  <si>
    <t>CUS001694</t>
  </si>
  <si>
    <t>Syahrini Widodo</t>
  </si>
  <si>
    <t>RES003110</t>
  </si>
  <si>
    <t>Puji Wasita</t>
  </si>
  <si>
    <t>RES003111</t>
  </si>
  <si>
    <t>CUS000105</t>
  </si>
  <si>
    <t>Jane Permadi, M.Farm</t>
  </si>
  <si>
    <t>RES003112</t>
  </si>
  <si>
    <t>Karimah Setiawan</t>
  </si>
  <si>
    <t>RES003113</t>
  </si>
  <si>
    <t>Nilam Sirait</t>
  </si>
  <si>
    <t>RES003114</t>
  </si>
  <si>
    <t>Bakiadi Rajasa</t>
  </si>
  <si>
    <t>RES003115</t>
  </si>
  <si>
    <t>CUS000934</t>
  </si>
  <si>
    <t>T. Jabal Prasasta</t>
  </si>
  <si>
    <t>RES003116</t>
  </si>
  <si>
    <t>CUS000545</t>
  </si>
  <si>
    <t>Salimah Halimah</t>
  </si>
  <si>
    <t>RES003117</t>
  </si>
  <si>
    <t>Dt. Banara Hutasoit, S.Sos</t>
  </si>
  <si>
    <t>RES003118</t>
  </si>
  <si>
    <t>Vivi Pratiwi</t>
  </si>
  <si>
    <t>RES003119</t>
  </si>
  <si>
    <t>Rahmi Wastuti</t>
  </si>
  <si>
    <t>RES003120</t>
  </si>
  <si>
    <t>Ridwan Melani</t>
  </si>
  <si>
    <t>RES003121</t>
  </si>
  <si>
    <t>CUS001942</t>
  </si>
  <si>
    <t>Keisha Anggraini</t>
  </si>
  <si>
    <t>RES003122</t>
  </si>
  <si>
    <t>Bahuraksa Halimah</t>
  </si>
  <si>
    <t>RES003123</t>
  </si>
  <si>
    <t>Jayadi Pradipta</t>
  </si>
  <si>
    <t>RES003124</t>
  </si>
  <si>
    <t>Puti Ilsa Siregar, S.Psi</t>
  </si>
  <si>
    <t>RES003125</t>
  </si>
  <si>
    <t>CUS002622</t>
  </si>
  <si>
    <t>Endra Suryatmi</t>
  </si>
  <si>
    <t>RES003126</t>
  </si>
  <si>
    <t>CUS000985</t>
  </si>
  <si>
    <t>Lukita Nugroho</t>
  </si>
  <si>
    <t>RES003127</t>
  </si>
  <si>
    <t>Tasdik Oktaviani, S.Kom</t>
  </si>
  <si>
    <t>RES003128</t>
  </si>
  <si>
    <t>Ir. Mulyono Mardhiyah, S.Pt</t>
  </si>
  <si>
    <t>RES003129</t>
  </si>
  <si>
    <t>Jamalia Simanjuntak</t>
  </si>
  <si>
    <t>RES003130</t>
  </si>
  <si>
    <t>Martana Thamrin</t>
  </si>
  <si>
    <t>RES003131</t>
  </si>
  <si>
    <t>RES003132</t>
  </si>
  <si>
    <t>CUS002050</t>
  </si>
  <si>
    <t>Tami Hutasoit</t>
  </si>
  <si>
    <t>RES003133</t>
  </si>
  <si>
    <t>CUS001865</t>
  </si>
  <si>
    <t>Cengkal Rahmawati</t>
  </si>
  <si>
    <t>RES003134</t>
  </si>
  <si>
    <t>CUS001599</t>
  </si>
  <si>
    <t>Nrima Maryati</t>
  </si>
  <si>
    <t>RES003135</t>
  </si>
  <si>
    <t>CUS000646</t>
  </si>
  <si>
    <t>Gamani Nuraini</t>
  </si>
  <si>
    <t>RES003136</t>
  </si>
  <si>
    <t>Kasusra Simbolon</t>
  </si>
  <si>
    <t>RES003137</t>
  </si>
  <si>
    <t>Ozy Simbolon, S.Ked</t>
  </si>
  <si>
    <t>RES003138</t>
  </si>
  <si>
    <t>Mala Pradana</t>
  </si>
  <si>
    <t>RES003139</t>
  </si>
  <si>
    <t>CUS001168</t>
  </si>
  <si>
    <t>R. Akarsana Sinaga</t>
  </si>
  <si>
    <t>RES003140</t>
  </si>
  <si>
    <t>CUS000918</t>
  </si>
  <si>
    <t>Nabila Prayoga</t>
  </si>
  <si>
    <t>RES003141</t>
  </si>
  <si>
    <t>CUS002330</t>
  </si>
  <si>
    <t>Ella Oktaviani, S.Pd</t>
  </si>
  <si>
    <t>RES003142</t>
  </si>
  <si>
    <t>CUS001658</t>
  </si>
  <si>
    <t>Anastasia Kusmawati</t>
  </si>
  <si>
    <t>RES003143</t>
  </si>
  <si>
    <t>Dinda Saefullah</t>
  </si>
  <si>
    <t>RES003144</t>
  </si>
  <si>
    <t>Gambira Adriansyah</t>
  </si>
  <si>
    <t>RES003145</t>
  </si>
  <si>
    <t>Rosman Fujiati, M.M.</t>
  </si>
  <si>
    <t>RES003146</t>
  </si>
  <si>
    <t>KH. Kadir Suartini</t>
  </si>
  <si>
    <t>RES003147</t>
  </si>
  <si>
    <t>Dt. Ivan Natsir, M.Ak</t>
  </si>
  <si>
    <t>RES003148</t>
  </si>
  <si>
    <t>CUS000245</t>
  </si>
  <si>
    <t>RES003149</t>
  </si>
  <si>
    <t>Puti Silvia Jailani</t>
  </si>
  <si>
    <t>RES003150</t>
  </si>
  <si>
    <t>Vanya Uwais</t>
  </si>
  <si>
    <t>RES003151</t>
  </si>
  <si>
    <t>H. Mujur Wibisono</t>
  </si>
  <si>
    <t>RES003152</t>
  </si>
  <si>
    <t>Zelda Mustofa, S.I.Kom</t>
  </si>
  <si>
    <t>RES003153</t>
  </si>
  <si>
    <t>Diah Haryanti</t>
  </si>
  <si>
    <t>RES003154</t>
  </si>
  <si>
    <t>Julia Pertiwi</t>
  </si>
  <si>
    <t>RES003155</t>
  </si>
  <si>
    <t>R. Harsana Habibi, S.Sos</t>
  </si>
  <si>
    <t>RES003156</t>
  </si>
  <si>
    <t>Muhammad Mangunsong</t>
  </si>
  <si>
    <t>RES003157</t>
  </si>
  <si>
    <t>R. Ida Thamrin, M.Pd</t>
  </si>
  <si>
    <t>RES003158</t>
  </si>
  <si>
    <t>Keisha Permadi</t>
  </si>
  <si>
    <t>RES003159</t>
  </si>
  <si>
    <t>CUS000709</t>
  </si>
  <si>
    <t>Mulyanto Kusmawati, S.Farm</t>
  </si>
  <si>
    <t>RES003160</t>
  </si>
  <si>
    <t>Tina Kurniawan</t>
  </si>
  <si>
    <t>RES003161</t>
  </si>
  <si>
    <t>CUS000585</t>
  </si>
  <si>
    <t>Hafshah Nainggolan</t>
  </si>
  <si>
    <t>RES003162</t>
  </si>
  <si>
    <t>dr. Ella Hardiansyah</t>
  </si>
  <si>
    <t>RES003163</t>
  </si>
  <si>
    <t>CUS001097</t>
  </si>
  <si>
    <t>Gamblang Nurdiyanti</t>
  </si>
  <si>
    <t>RES003164</t>
  </si>
  <si>
    <t>CUS001225</t>
  </si>
  <si>
    <t>dr. Raina Nababan</t>
  </si>
  <si>
    <t>RES003165</t>
  </si>
  <si>
    <t>CUS000015</t>
  </si>
  <si>
    <t>Jasmin Haryanti</t>
  </si>
  <si>
    <t>RES003167</t>
  </si>
  <si>
    <t>Drs. Kasiran Wacana</t>
  </si>
  <si>
    <t>RES003168</t>
  </si>
  <si>
    <t>Padmi Zulkarnain</t>
  </si>
  <si>
    <t>RES003169</t>
  </si>
  <si>
    <t>Cawuk Kusumo</t>
  </si>
  <si>
    <t>RES003170</t>
  </si>
  <si>
    <t>CUS002637</t>
  </si>
  <si>
    <t>Gaman Hartati</t>
  </si>
  <si>
    <t>RES003171</t>
  </si>
  <si>
    <t>Bagiya Wastuti, M.Pd</t>
  </si>
  <si>
    <t>RES003172</t>
  </si>
  <si>
    <t>CUS002899</t>
  </si>
  <si>
    <t>Shakila Prasetya</t>
  </si>
  <si>
    <t>RES003173</t>
  </si>
  <si>
    <t>Cinta Nugroho</t>
  </si>
  <si>
    <t>RES003174</t>
  </si>
  <si>
    <t>dr. Julia Widiastuti, S.Psi</t>
  </si>
  <si>
    <t>RES003175</t>
  </si>
  <si>
    <t>Emas Prasasta</t>
  </si>
  <si>
    <t>RES003176</t>
  </si>
  <si>
    <t>CUS000476</t>
  </si>
  <si>
    <t>Tgk. Tami Hutagalung, M.Ak</t>
  </si>
  <si>
    <t>RES003177</t>
  </si>
  <si>
    <t>Martana Prabowo</t>
  </si>
  <si>
    <t>RES003178</t>
  </si>
  <si>
    <t>Dr. Ulva Widiastuti, M.TI.</t>
  </si>
  <si>
    <t>RES003179</t>
  </si>
  <si>
    <t>CUS002938</t>
  </si>
  <si>
    <t>Drs. Tirtayasa Palastri</t>
  </si>
  <si>
    <t>RES003180</t>
  </si>
  <si>
    <t>CUS000248</t>
  </si>
  <si>
    <t>Bakianto Palastri</t>
  </si>
  <si>
    <t>RES003637</t>
  </si>
  <si>
    <t>CUS001633</t>
  </si>
  <si>
    <t>Febi Winarno</t>
  </si>
  <si>
    <t>RES003182</t>
  </si>
  <si>
    <t>Hamzah Kuswandari, S.E.I</t>
  </si>
  <si>
    <t>RES003183</t>
  </si>
  <si>
    <t>Luthfi Maryadi</t>
  </si>
  <si>
    <t>RES003184</t>
  </si>
  <si>
    <t>RES003185</t>
  </si>
  <si>
    <t>Ir. Laras Rajata, S.Ked</t>
  </si>
  <si>
    <t>RES003186</t>
  </si>
  <si>
    <t>CUS000298</t>
  </si>
  <si>
    <t>Dalima Uwais, S.Pd</t>
  </si>
  <si>
    <t>RES003187</t>
  </si>
  <si>
    <t>RES004177</t>
  </si>
  <si>
    <t>Yuliana Kusmawati</t>
  </si>
  <si>
    <t>RES003189</t>
  </si>
  <si>
    <t>Tgk. Umi Hartati, M.Kom.</t>
  </si>
  <si>
    <t>RES003190</t>
  </si>
  <si>
    <t>Cinta Laksita, S.Gz</t>
  </si>
  <si>
    <t>RES003191</t>
  </si>
  <si>
    <t>dr. Galuh Widiastuti</t>
  </si>
  <si>
    <t>RES003192</t>
  </si>
  <si>
    <t>Carub Permadi</t>
  </si>
  <si>
    <t>RES003193</t>
  </si>
  <si>
    <t>CUS002753</t>
  </si>
  <si>
    <t>R. Hesti Agustina</t>
  </si>
  <si>
    <t>RES003194</t>
  </si>
  <si>
    <t>Hasim Tamba</t>
  </si>
  <si>
    <t>RES003195</t>
  </si>
  <si>
    <t>dr. Reksa Dabukke, S.Sos</t>
  </si>
  <si>
    <t>RES003196</t>
  </si>
  <si>
    <t>Paiman Purnawati</t>
  </si>
  <si>
    <t>RES003197</t>
  </si>
  <si>
    <t>Restu Thamrin</t>
  </si>
  <si>
    <t>RES003198</t>
  </si>
  <si>
    <t>dr. Anom Zulkarnain</t>
  </si>
  <si>
    <t>RES003199</t>
  </si>
  <si>
    <t>Garda Susanti</t>
  </si>
  <si>
    <t>RES003200</t>
  </si>
  <si>
    <t>Indah Puspita</t>
  </si>
  <si>
    <t>RES003201</t>
  </si>
  <si>
    <t>CUS002832</t>
  </si>
  <si>
    <t>Wulan Pradipta, S.Pd</t>
  </si>
  <si>
    <t>RES003202</t>
  </si>
  <si>
    <t>Paris Firgantoro</t>
  </si>
  <si>
    <t>RES003203</t>
  </si>
  <si>
    <t>CUS000737</t>
  </si>
  <si>
    <t>Diana Riyanti</t>
  </si>
  <si>
    <t>RES003204</t>
  </si>
  <si>
    <t>CUS002650</t>
  </si>
  <si>
    <t>Ajimat Firmansyah</t>
  </si>
  <si>
    <t>RES003205</t>
  </si>
  <si>
    <t>CUS000335</t>
  </si>
  <si>
    <t>Kezia Utami</t>
  </si>
  <si>
    <t>RES003206</t>
  </si>
  <si>
    <t>Ade Nasyidah, S.Kom</t>
  </si>
  <si>
    <t>RES003207</t>
  </si>
  <si>
    <t>CUS000191</t>
  </si>
  <si>
    <t>Drs. Ridwan Nainggolan</t>
  </si>
  <si>
    <t>RES003208</t>
  </si>
  <si>
    <t>H. Raharja Saefullah, S.Pd</t>
  </si>
  <si>
    <t>RES003209</t>
  </si>
  <si>
    <t>Hilda Sitorus</t>
  </si>
  <si>
    <t>RES003210</t>
  </si>
  <si>
    <t>CUS001746</t>
  </si>
  <si>
    <t>Aslijan Yuliarti</t>
  </si>
  <si>
    <t>RES003211</t>
  </si>
  <si>
    <t>Asirwada Nasyiah, S.E.I</t>
  </si>
  <si>
    <t>RES003212</t>
  </si>
  <si>
    <t>Cagak Situmorang</t>
  </si>
  <si>
    <t>RES003213</t>
  </si>
  <si>
    <t>CUS001810</t>
  </si>
  <si>
    <t>RES003214</t>
  </si>
  <si>
    <t>Padmi Nasyidah</t>
  </si>
  <si>
    <t>RES003215</t>
  </si>
  <si>
    <t>CUS002264</t>
  </si>
  <si>
    <t>Aisyah Wibowo</t>
  </si>
  <si>
    <t>RES003216</t>
  </si>
  <si>
    <t>Tgk. Mala Anggriawan, S.Ked</t>
  </si>
  <si>
    <t>RES003217</t>
  </si>
  <si>
    <t>Cawisono Budiman</t>
  </si>
  <si>
    <t>RES003218</t>
  </si>
  <si>
    <t>Zulaikha Wibowo</t>
  </si>
  <si>
    <t>RES003219</t>
  </si>
  <si>
    <t>Ir. Bella Nuraini</t>
  </si>
  <si>
    <t>RES003220</t>
  </si>
  <si>
    <t>Rosman Wastuti</t>
  </si>
  <si>
    <t>RES003222</t>
  </si>
  <si>
    <t>Lukman Budiman</t>
  </si>
  <si>
    <t>RES003223</t>
  </si>
  <si>
    <t>Mitra Gunarto</t>
  </si>
  <si>
    <t>RES003224</t>
  </si>
  <si>
    <t>dr. Hani Ardianto, S.Pd</t>
  </si>
  <si>
    <t>RES003225</t>
  </si>
  <si>
    <t>CUS002366</t>
  </si>
  <si>
    <t>Humaira Hariyah, S.Pt</t>
  </si>
  <si>
    <t>RES003226</t>
  </si>
  <si>
    <t>CUS000135</t>
  </si>
  <si>
    <t>dr. Tari Hasanah</t>
  </si>
  <si>
    <t>RES003227</t>
  </si>
  <si>
    <t>Darmaji Januar</t>
  </si>
  <si>
    <t>RES003228</t>
  </si>
  <si>
    <t>CUS001166</t>
  </si>
  <si>
    <t>Cakrawangsa Maulana</t>
  </si>
  <si>
    <t>RES003229</t>
  </si>
  <si>
    <t>Tasdik Putra, M.Ak</t>
  </si>
  <si>
    <t>RES003230</t>
  </si>
  <si>
    <t>R.A. Cindy Farida</t>
  </si>
  <si>
    <t>RES003231</t>
  </si>
  <si>
    <t>Mursinin Mayasari</t>
  </si>
  <si>
    <t>RES003232</t>
  </si>
  <si>
    <t>Febi Kuswoyo</t>
  </si>
  <si>
    <t>RES003233</t>
  </si>
  <si>
    <t>CUS002458</t>
  </si>
  <si>
    <t>Dr. Hartaka Winarsih, S.IP</t>
  </si>
  <si>
    <t>RES003234</t>
  </si>
  <si>
    <t>Prakosa Wastuti</t>
  </si>
  <si>
    <t>RES003235</t>
  </si>
  <si>
    <t>CUS002566</t>
  </si>
  <si>
    <t>Anita Santoso</t>
  </si>
  <si>
    <t>RES003237</t>
  </si>
  <si>
    <t>CUS000381</t>
  </si>
  <si>
    <t>Tgk. Laila Wijayanti</t>
  </si>
  <si>
    <t>RES003238</t>
  </si>
  <si>
    <t>RES003239</t>
  </si>
  <si>
    <t>Dr. Wasis Hutagalung</t>
  </si>
  <si>
    <t>RES003240</t>
  </si>
  <si>
    <t>CUS000059</t>
  </si>
  <si>
    <t>H. Gangsa Purwanti, S.Pt</t>
  </si>
  <si>
    <t>RES003241</t>
  </si>
  <si>
    <t>Diana Lestari</t>
  </si>
  <si>
    <t>RES003242</t>
  </si>
  <si>
    <t>CUS001154</t>
  </si>
  <si>
    <t>Ir. Garda Handayani, M.Farm</t>
  </si>
  <si>
    <t>RES003243</t>
  </si>
  <si>
    <t>Ajeng Hastuti</t>
  </si>
  <si>
    <t>RES003244</t>
  </si>
  <si>
    <t>CUS002350</t>
  </si>
  <si>
    <t>Dr. Gaman Dabukke, S.Kom</t>
  </si>
  <si>
    <t>RES003245</t>
  </si>
  <si>
    <t>Murti Lestari</t>
  </si>
  <si>
    <t>RES003246</t>
  </si>
  <si>
    <t>CUS000576</t>
  </si>
  <si>
    <t>Eli Lestari</t>
  </si>
  <si>
    <t>RES003247</t>
  </si>
  <si>
    <t>CUS000217</t>
  </si>
  <si>
    <t>Widya Simanjuntak</t>
  </si>
  <si>
    <t>RES003248</t>
  </si>
  <si>
    <t>Olivia Damanik</t>
  </si>
  <si>
    <t>RES003249</t>
  </si>
  <si>
    <t>Salsabila Simanjuntak</t>
  </si>
  <si>
    <t>RES003250</t>
  </si>
  <si>
    <t>Zaenab Nainggolan</t>
  </si>
  <si>
    <t>RES003252</t>
  </si>
  <si>
    <t>T. Wadi Nababan</t>
  </si>
  <si>
    <t>RES003253</t>
  </si>
  <si>
    <t>Drs. Suci Prakasa, S.Farm</t>
  </si>
  <si>
    <t>RES003254</t>
  </si>
  <si>
    <t>CUS000790</t>
  </si>
  <si>
    <t>Sidiq Hidayat</t>
  </si>
  <si>
    <t>RES003255</t>
  </si>
  <si>
    <t>R. Ratna Dongoran, M.Pd</t>
  </si>
  <si>
    <t>RES003256</t>
  </si>
  <si>
    <t>CUS002270</t>
  </si>
  <si>
    <t>Jamil Napitupulu</t>
  </si>
  <si>
    <t>RES003257</t>
  </si>
  <si>
    <t>CUS000332</t>
  </si>
  <si>
    <t>Prayitna Suartini, M.Ak</t>
  </si>
  <si>
    <t>RES003258</t>
  </si>
  <si>
    <t>CUS000069</t>
  </si>
  <si>
    <t>Dr. Gading Puspita</t>
  </si>
  <si>
    <t>RES003259</t>
  </si>
  <si>
    <t>Opan Hakim</t>
  </si>
  <si>
    <t>RES003260</t>
  </si>
  <si>
    <t>Jati Wastuti</t>
  </si>
  <si>
    <t>RES003261</t>
  </si>
  <si>
    <t>Alika Sitompul</t>
  </si>
  <si>
    <t>RES003262</t>
  </si>
  <si>
    <t>Lega Maryati</t>
  </si>
  <si>
    <t>RES003263</t>
  </si>
  <si>
    <t>Gabriella Pudjiastuti</t>
  </si>
  <si>
    <t>RES003264</t>
  </si>
  <si>
    <t>CUS002074</t>
  </si>
  <si>
    <t>Ilsa Aryani, S.T.</t>
  </si>
  <si>
    <t>RES003265</t>
  </si>
  <si>
    <t>Mahmud Waskita, S.Pt</t>
  </si>
  <si>
    <t>RES003266</t>
  </si>
  <si>
    <t>CUS001437</t>
  </si>
  <si>
    <t>Tgk. Zaenab Sihotang, S.Pt</t>
  </si>
  <si>
    <t>RES003267</t>
  </si>
  <si>
    <t>Drs. Cager Wastuti</t>
  </si>
  <si>
    <t>RES003268</t>
  </si>
  <si>
    <t>Lulut Purnawati</t>
  </si>
  <si>
    <t>RES003269</t>
  </si>
  <si>
    <t>Kiandra Thamrin</t>
  </si>
  <si>
    <t>RES003270</t>
  </si>
  <si>
    <t>CUS002394</t>
  </si>
  <si>
    <t>Tgk. Zaenab Natsir</t>
  </si>
  <si>
    <t>RES003271</t>
  </si>
  <si>
    <t>Tgk. Yahya Suryatmi, S.Sos</t>
  </si>
  <si>
    <t>RES003272</t>
  </si>
  <si>
    <t>Alika Marpaung</t>
  </si>
  <si>
    <t>RES003273</t>
  </si>
  <si>
    <t>CUS000001</t>
  </si>
  <si>
    <t>Marsudi Hassanah</t>
  </si>
  <si>
    <t>RES003274</t>
  </si>
  <si>
    <t>CUS000880</t>
  </si>
  <si>
    <t>Bakiman Manullang</t>
  </si>
  <si>
    <t>RES003275</t>
  </si>
  <si>
    <t>H. Kunthara Prayoga, M.M.</t>
  </si>
  <si>
    <t>RES003276</t>
  </si>
  <si>
    <t>Cut Septi Mahendra</t>
  </si>
  <si>
    <t>RES003277</t>
  </si>
  <si>
    <t>Ir. Taufan Winarno, M.Kom.</t>
  </si>
  <si>
    <t>RES003278</t>
  </si>
  <si>
    <t>Yuliana Maryadi, M.TI.</t>
  </si>
  <si>
    <t>RES003279</t>
  </si>
  <si>
    <t>CUS001634</t>
  </si>
  <si>
    <t>RES003280</t>
  </si>
  <si>
    <t>Ella Nainggolan</t>
  </si>
  <si>
    <t>RES003281</t>
  </si>
  <si>
    <t>RES003282</t>
  </si>
  <si>
    <t>Paulin Pradana</t>
  </si>
  <si>
    <t>RES003283</t>
  </si>
  <si>
    <t>H. Ozy Palastri</t>
  </si>
  <si>
    <t>RES003284</t>
  </si>
  <si>
    <t>CUS002037</t>
  </si>
  <si>
    <t>drg. Qori Usamah</t>
  </si>
  <si>
    <t>RES003285</t>
  </si>
  <si>
    <t>Vicky Puspasari</t>
  </si>
  <si>
    <t>RES003286</t>
  </si>
  <si>
    <t>CUS001845</t>
  </si>
  <si>
    <t>Carla Wulandari</t>
  </si>
  <si>
    <t>RES003287</t>
  </si>
  <si>
    <t>Dr. Bakianto Maulana, S.Sos</t>
  </si>
  <si>
    <t>RES003288</t>
  </si>
  <si>
    <t>Adiarja Pertiwi</t>
  </si>
  <si>
    <t>RES003289</t>
  </si>
  <si>
    <t>Galiono Uyainah</t>
  </si>
  <si>
    <t>RES003290</t>
  </si>
  <si>
    <t>CUS000891</t>
  </si>
  <si>
    <t>Nova Hidayanto, S.E.I</t>
  </si>
  <si>
    <t>RES003291</t>
  </si>
  <si>
    <t>Hj. Uli Hardiansyah</t>
  </si>
  <si>
    <t>RES003292</t>
  </si>
  <si>
    <t>CUS001327</t>
  </si>
  <si>
    <t>Queen Riyanti</t>
  </si>
  <si>
    <t>RES003293</t>
  </si>
  <si>
    <t>Cinta Sitorus</t>
  </si>
  <si>
    <t>RES003294</t>
  </si>
  <si>
    <t>Praba Farida</t>
  </si>
  <si>
    <t>RES003295</t>
  </si>
  <si>
    <t>Gasti Hidayanto, S.Gz</t>
  </si>
  <si>
    <t>RES003296</t>
  </si>
  <si>
    <t>Hesti Gunarto</t>
  </si>
  <si>
    <t>RES003297</t>
  </si>
  <si>
    <t>Tgk. Karen Habibi, S.E.I</t>
  </si>
  <si>
    <t>RES003298</t>
  </si>
  <si>
    <t>Leo Pertiwi</t>
  </si>
  <si>
    <t>RES003299</t>
  </si>
  <si>
    <t>CUS001003</t>
  </si>
  <si>
    <t>R.A. Dinda Firmansyah, M.Farm</t>
  </si>
  <si>
    <t>RES003300</t>
  </si>
  <si>
    <t>Maida Firmansyah, S.Pt</t>
  </si>
  <si>
    <t>RES003301</t>
  </si>
  <si>
    <t>Drs. Jefri Waskita</t>
  </si>
  <si>
    <t>RES003302</t>
  </si>
  <si>
    <t>Gada Maheswara</t>
  </si>
  <si>
    <t>RES003303</t>
  </si>
  <si>
    <t>CUS002183</t>
  </si>
  <si>
    <t>Mahfud Halimah</t>
  </si>
  <si>
    <t>RES003304</t>
  </si>
  <si>
    <t>Luhung Yuniar</t>
  </si>
  <si>
    <t>RES003305</t>
  </si>
  <si>
    <t>Cut Ifa Pudjiastuti, S.I.Kom</t>
  </si>
  <si>
    <t>RES003306</t>
  </si>
  <si>
    <t>CUS002680</t>
  </si>
  <si>
    <t>R.M. Martana Andriani</t>
  </si>
  <si>
    <t>RES003307</t>
  </si>
  <si>
    <t>Muni Sihotang</t>
  </si>
  <si>
    <t>RES003308</t>
  </si>
  <si>
    <t>drg. Keisha Utama</t>
  </si>
  <si>
    <t>RES003309</t>
  </si>
  <si>
    <t>Nasim Tampubolon</t>
  </si>
  <si>
    <t>RES003310</t>
  </si>
  <si>
    <t>Aurora Mandasari</t>
  </si>
  <si>
    <t>RES003311</t>
  </si>
  <si>
    <t>Syahrini Hartati</t>
  </si>
  <si>
    <t>RES003312</t>
  </si>
  <si>
    <t>CUS001807</t>
  </si>
  <si>
    <t>Lanang Wulandari</t>
  </si>
  <si>
    <t>RES003313</t>
  </si>
  <si>
    <t>CUS001673</t>
  </si>
  <si>
    <t>Halim Gunarto</t>
  </si>
  <si>
    <t>RES003314</t>
  </si>
  <si>
    <t>CUS002611</t>
  </si>
  <si>
    <t>Puti Almira Pratiwi</t>
  </si>
  <si>
    <t>RES003315</t>
  </si>
  <si>
    <t>Najwa Prayoga, S.Pt</t>
  </si>
  <si>
    <t>RES003316</t>
  </si>
  <si>
    <t>CUS002606</t>
  </si>
  <si>
    <t>Sutan Erik Pangestu, S.T.</t>
  </si>
  <si>
    <t>RES003317</t>
  </si>
  <si>
    <t>Hana Budiman</t>
  </si>
  <si>
    <t>RES003318</t>
  </si>
  <si>
    <t>Nabila Pradipta</t>
  </si>
  <si>
    <t>RES003319</t>
  </si>
  <si>
    <t>CUS002336</t>
  </si>
  <si>
    <t>Michelle Handayani</t>
  </si>
  <si>
    <t>RES003320</t>
  </si>
  <si>
    <t>Darijan Permata</t>
  </si>
  <si>
    <t>RES003321</t>
  </si>
  <si>
    <t>Ihsan Mardhiyah</t>
  </si>
  <si>
    <t>RES003322</t>
  </si>
  <si>
    <t>Bakianto Rajata</t>
  </si>
  <si>
    <t>RES003323</t>
  </si>
  <si>
    <t>Dacin Suartini, M.Ak</t>
  </si>
  <si>
    <t>RES003324</t>
  </si>
  <si>
    <t>Adhiarja Tamba</t>
  </si>
  <si>
    <t>RES003325</t>
  </si>
  <si>
    <t>Padma Oktaviani</t>
  </si>
  <si>
    <t>RES003326</t>
  </si>
  <si>
    <t>CUS000129</t>
  </si>
  <si>
    <t>Dinda Waluyo</t>
  </si>
  <si>
    <t>RES003327</t>
  </si>
  <si>
    <t>CUS002277</t>
  </si>
  <si>
    <t>RES003328</t>
  </si>
  <si>
    <t>Drs. Yessi Tampubolon, M.TI.</t>
  </si>
  <si>
    <t>RES003329</t>
  </si>
  <si>
    <t>Cornelia Susanti</t>
  </si>
  <si>
    <t>RES003330</t>
  </si>
  <si>
    <t>CUS002646</t>
  </si>
  <si>
    <t>Salsabila Sihotang</t>
  </si>
  <si>
    <t>RES003331</t>
  </si>
  <si>
    <t>Ir. Farah Manullang, S.Sos</t>
  </si>
  <si>
    <t>RES003332</t>
  </si>
  <si>
    <t>Tgk. Fitria Suwarno, S.H.</t>
  </si>
  <si>
    <t>RES003333</t>
  </si>
  <si>
    <t>Wakiman Andriani</t>
  </si>
  <si>
    <t>RES003334</t>
  </si>
  <si>
    <t>Jarwadi Namaga</t>
  </si>
  <si>
    <t>RES003335</t>
  </si>
  <si>
    <t>Hj. Tantri Susanti, S.E.I</t>
  </si>
  <si>
    <t>RES003336</t>
  </si>
  <si>
    <t>CUS001489</t>
  </si>
  <si>
    <t>Arsipatra Siregar</t>
  </si>
  <si>
    <t>RES003337</t>
  </si>
  <si>
    <t>CUS000720</t>
  </si>
  <si>
    <t>Tasdik Haryanto, S.Kom</t>
  </si>
  <si>
    <t>RES003338</t>
  </si>
  <si>
    <t>CUS000072</t>
  </si>
  <si>
    <t>Gading Kurniawan</t>
  </si>
  <si>
    <t>RES003339</t>
  </si>
  <si>
    <t>RES003340</t>
  </si>
  <si>
    <t>dr. Bakiman Hidayat</t>
  </si>
  <si>
    <t>RES003341</t>
  </si>
  <si>
    <t>Wisnu Hassanah</t>
  </si>
  <si>
    <t>RES003342</t>
  </si>
  <si>
    <t>CUS001133</t>
  </si>
  <si>
    <t>Restu Irawan</t>
  </si>
  <si>
    <t>RES003343</t>
  </si>
  <si>
    <t>Rachel Latupono</t>
  </si>
  <si>
    <t>RES003344</t>
  </si>
  <si>
    <t>CUS001628</t>
  </si>
  <si>
    <t>R.A. Septi Tamba, S.E.</t>
  </si>
  <si>
    <t>RES003345</t>
  </si>
  <si>
    <t>Tgk. Diana Thamrin, S.Sos</t>
  </si>
  <si>
    <t>RES003346</t>
  </si>
  <si>
    <t>Gaduh Rahmawati</t>
  </si>
  <si>
    <t>RES003347</t>
  </si>
  <si>
    <t>R. Kartika Melani, M.TI.</t>
  </si>
  <si>
    <t>RES003348</t>
  </si>
  <si>
    <t>Ratna Gunawan, S.T.</t>
  </si>
  <si>
    <t>RES003350</t>
  </si>
  <si>
    <t>Drs. Ana Yolanda, S.H.</t>
  </si>
  <si>
    <t>RES003351</t>
  </si>
  <si>
    <t>Lalita Nababan</t>
  </si>
  <si>
    <t>RES003352</t>
  </si>
  <si>
    <t>Tgk. Cawisadi Situmorang</t>
  </si>
  <si>
    <t>RES003353</t>
  </si>
  <si>
    <t>Wasis Haryanti, S.IP</t>
  </si>
  <si>
    <t>RES003354</t>
  </si>
  <si>
    <t>CUS002129</t>
  </si>
  <si>
    <t>Anita Simbolon, M.TI.</t>
  </si>
  <si>
    <t>RES003355</t>
  </si>
  <si>
    <t>CUS002045</t>
  </si>
  <si>
    <t>Embuh Pertiwi, S.Pt</t>
  </si>
  <si>
    <t>RES003356</t>
  </si>
  <si>
    <t>Teguh Budiyanto</t>
  </si>
  <si>
    <t>RES003357</t>
  </si>
  <si>
    <t>CUS002891</t>
  </si>
  <si>
    <t>drg. Endra Pratama</t>
  </si>
  <si>
    <t>RES003358</t>
  </si>
  <si>
    <t>CUS001495</t>
  </si>
  <si>
    <t>Farah Pudjiastuti</t>
  </si>
  <si>
    <t>RES003359</t>
  </si>
  <si>
    <t>Johan Anggriawan</t>
  </si>
  <si>
    <t>RES003360</t>
  </si>
  <si>
    <t>Jelita Halim, S.H.</t>
  </si>
  <si>
    <t>RES003361</t>
  </si>
  <si>
    <t>Aurora Maulana</t>
  </si>
  <si>
    <t>RES003362</t>
  </si>
  <si>
    <t>Lukita Hutasoit</t>
  </si>
  <si>
    <t>RES003363</t>
  </si>
  <si>
    <t>CUS002992</t>
  </si>
  <si>
    <t>Alika Saefullah</t>
  </si>
  <si>
    <t>RES003364</t>
  </si>
  <si>
    <t>CUS001001</t>
  </si>
  <si>
    <t>Lintang Salahudin</t>
  </si>
  <si>
    <t>RES003365</t>
  </si>
  <si>
    <t>drg. Cindy Hutagalung, M.Farm</t>
  </si>
  <si>
    <t>RES003366</t>
  </si>
  <si>
    <t>Zahra Sitompul</t>
  </si>
  <si>
    <t>RES003367</t>
  </si>
  <si>
    <t>Almira Halimah</t>
  </si>
  <si>
    <t>RES003368</t>
  </si>
  <si>
    <t>Malika Mardhiyah</t>
  </si>
  <si>
    <t>RES003369</t>
  </si>
  <si>
    <t>CUS000274</t>
  </si>
  <si>
    <t>R.M. Galih Pudjiastuti, S.H.</t>
  </si>
  <si>
    <t>RES003370</t>
  </si>
  <si>
    <t>CUS000118</t>
  </si>
  <si>
    <t>Sidiq Haryanti</t>
  </si>
  <si>
    <t>RES003371</t>
  </si>
  <si>
    <t>R.M. Asmuni Kusmawati, S.Psi</t>
  </si>
  <si>
    <t>RES003372</t>
  </si>
  <si>
    <t>CUS001232</t>
  </si>
  <si>
    <t>Dr. Maya Dongoran, S.E.I</t>
  </si>
  <si>
    <t>RES003373</t>
  </si>
  <si>
    <t>Jessica Simanjuntak</t>
  </si>
  <si>
    <t>RES003374</t>
  </si>
  <si>
    <t>Jasmin Saputra, S.Kom</t>
  </si>
  <si>
    <t>RES003375</t>
  </si>
  <si>
    <t>Lalita Pangestu</t>
  </si>
  <si>
    <t>RES003376</t>
  </si>
  <si>
    <t>Gamanto Pranowo, M.Pd</t>
  </si>
  <si>
    <t>RES003377</t>
  </si>
  <si>
    <t>CUS000744</t>
  </si>
  <si>
    <t>Tgk. Tari Susanti, M.Farm</t>
  </si>
  <si>
    <t>RES003378</t>
  </si>
  <si>
    <t>CUS002929</t>
  </si>
  <si>
    <t>Jagaraga Anggriawan</t>
  </si>
  <si>
    <t>RES003379</t>
  </si>
  <si>
    <t>Citra Adriansyah</t>
  </si>
  <si>
    <t>RES003380</t>
  </si>
  <si>
    <t>R.M. Danu Pradipta</t>
  </si>
  <si>
    <t>RES003381</t>
  </si>
  <si>
    <t>CUS000785</t>
  </si>
  <si>
    <t>Galih Uyainah</t>
  </si>
  <si>
    <t>RES003382</t>
  </si>
  <si>
    <t>Okto Kusmawati</t>
  </si>
  <si>
    <t>RES003383</t>
  </si>
  <si>
    <t>R.A. Gilda Mustofa</t>
  </si>
  <si>
    <t>RES003384</t>
  </si>
  <si>
    <t>CUS002884</t>
  </si>
  <si>
    <t>Ir. Anggabaya Putra, M.Kom.</t>
  </si>
  <si>
    <t>RES003385</t>
  </si>
  <si>
    <t>CUS001295</t>
  </si>
  <si>
    <t>Laswi Utama</t>
  </si>
  <si>
    <t>RES003386</t>
  </si>
  <si>
    <t>Opung Palastri, S.Sos</t>
  </si>
  <si>
    <t>RES003387</t>
  </si>
  <si>
    <t>RES003388</t>
  </si>
  <si>
    <t>RES003389</t>
  </si>
  <si>
    <t>CUS002506</t>
  </si>
  <si>
    <t>RES003390</t>
  </si>
  <si>
    <t>CUS002127</t>
  </si>
  <si>
    <t>RES003391</t>
  </si>
  <si>
    <t>Drs. Eva Sirait</t>
  </si>
  <si>
    <t>RES003392</t>
  </si>
  <si>
    <t>CUS001411</t>
  </si>
  <si>
    <t>Ami Wulandari, M.M.</t>
  </si>
  <si>
    <t>RES003393</t>
  </si>
  <si>
    <t>CUS002205</t>
  </si>
  <si>
    <t>R.M. Asmuni Purwanti</t>
  </si>
  <si>
    <t>RES003394</t>
  </si>
  <si>
    <t>Puji Rajata</t>
  </si>
  <si>
    <t>RES003395</t>
  </si>
  <si>
    <t>CUS002094</t>
  </si>
  <si>
    <t>Bakijan Uyainah</t>
  </si>
  <si>
    <t>RES003396</t>
  </si>
  <si>
    <t>drg. Mumpuni Aryani</t>
  </si>
  <si>
    <t>RES003397</t>
  </si>
  <si>
    <t>Drs. Cayadi Suryono, M.Pd</t>
  </si>
  <si>
    <t>RES003398</t>
  </si>
  <si>
    <t>drg. Gaman Tampubolon, S.Sos</t>
  </si>
  <si>
    <t>RES003399</t>
  </si>
  <si>
    <t>Dt. Pandu Prakasa</t>
  </si>
  <si>
    <t>RES003400</t>
  </si>
  <si>
    <t>Ismail Mahendra</t>
  </si>
  <si>
    <t>RES003401</t>
  </si>
  <si>
    <t>CUS002750</t>
  </si>
  <si>
    <t>Ir. Chelsea Salahudin, S.T.</t>
  </si>
  <si>
    <t>RES003402</t>
  </si>
  <si>
    <t>Hj. Cindy Sinaga</t>
  </si>
  <si>
    <t>RES003403</t>
  </si>
  <si>
    <t>Tgk. Yance Puspita</t>
  </si>
  <si>
    <t>RES003404</t>
  </si>
  <si>
    <t>Vivi Najmudin</t>
  </si>
  <si>
    <t>RES003405</t>
  </si>
  <si>
    <t>CUS001535</t>
  </si>
  <si>
    <t>Galiono Yuliarti</t>
  </si>
  <si>
    <t>RES003406</t>
  </si>
  <si>
    <t>Syahrini Waskita</t>
  </si>
  <si>
    <t>RES003407</t>
  </si>
  <si>
    <t>CUS002866</t>
  </si>
  <si>
    <t>Oliva Mustofa</t>
  </si>
  <si>
    <t>RES003408</t>
  </si>
  <si>
    <t>RES003409</t>
  </si>
  <si>
    <t>CUS000654</t>
  </si>
  <si>
    <t>Ratih Putra</t>
  </si>
  <si>
    <t>RES003410</t>
  </si>
  <si>
    <t>CUS000042</t>
  </si>
  <si>
    <t>Agus Utama, S.IP</t>
  </si>
  <si>
    <t>RES003411</t>
  </si>
  <si>
    <t>Clara Anggriawan, S.H.</t>
  </si>
  <si>
    <t>RES003412</t>
  </si>
  <si>
    <t>Dt. Lukita Setiawan, S.E.</t>
  </si>
  <si>
    <t>RES003413</t>
  </si>
  <si>
    <t>Keisha Simanjuntak</t>
  </si>
  <si>
    <t>RES003414</t>
  </si>
  <si>
    <t>Ifa Pranowo</t>
  </si>
  <si>
    <t>RES003415</t>
  </si>
  <si>
    <t>Alika Pradana</t>
  </si>
  <si>
    <t>RES003416</t>
  </si>
  <si>
    <t>Cut Putri Kusumo</t>
  </si>
  <si>
    <t>RES003417</t>
  </si>
  <si>
    <t>CUS001505</t>
  </si>
  <si>
    <t>Suci Kuswandari</t>
  </si>
  <si>
    <t>RES003418</t>
  </si>
  <si>
    <t>Widya Melani</t>
  </si>
  <si>
    <t>RES003419</t>
  </si>
  <si>
    <t>Safina Yuniar</t>
  </si>
  <si>
    <t>RES003420</t>
  </si>
  <si>
    <t>dr. Ina Hutapea, S.E.</t>
  </si>
  <si>
    <t>RES003421</t>
  </si>
  <si>
    <t>Zaenab Wijaya</t>
  </si>
  <si>
    <t>RES003422</t>
  </si>
  <si>
    <t>CUS000525</t>
  </si>
  <si>
    <t>Ajeng Maryati</t>
  </si>
  <si>
    <t>RES003423</t>
  </si>
  <si>
    <t>CUS001920</t>
  </si>
  <si>
    <t>Bambang Kuswandari</t>
  </si>
  <si>
    <t>RES003424</t>
  </si>
  <si>
    <t>Hj. Ajeng Yuliarti</t>
  </si>
  <si>
    <t>RES003425</t>
  </si>
  <si>
    <t>CUS002144</t>
  </si>
  <si>
    <t>Artanto Nasyidah</t>
  </si>
  <si>
    <t>RES003426</t>
  </si>
  <si>
    <t>Prayoga Suryono, S.E.I</t>
  </si>
  <si>
    <t>RES003427</t>
  </si>
  <si>
    <t>Elon Dabukke, S.H.</t>
  </si>
  <si>
    <t>RES003745</t>
  </si>
  <si>
    <t>Jaswadi Saragih</t>
  </si>
  <si>
    <t>RES003430</t>
  </si>
  <si>
    <t>Anastasia Suryono</t>
  </si>
  <si>
    <t>RES003431</t>
  </si>
  <si>
    <t>Wulan Suartini</t>
  </si>
  <si>
    <t>RES003432</t>
  </si>
  <si>
    <t>Padma Zulaika, M.Pd</t>
  </si>
  <si>
    <t>RES003433</t>
  </si>
  <si>
    <t>CUS001705</t>
  </si>
  <si>
    <t>Alambana Utama</t>
  </si>
  <si>
    <t>RES003434</t>
  </si>
  <si>
    <t>Hani Novitasari, S.E.</t>
  </si>
  <si>
    <t>RES003435</t>
  </si>
  <si>
    <t>CUS002344</t>
  </si>
  <si>
    <t>Ophelia Zulkarnain</t>
  </si>
  <si>
    <t>RES003436</t>
  </si>
  <si>
    <t>Drs. Cinthia Hartati</t>
  </si>
  <si>
    <t>RES003437</t>
  </si>
  <si>
    <t>Luis Damanik</t>
  </si>
  <si>
    <t>RES003438</t>
  </si>
  <si>
    <t>Vicky Marbun, M.Farm</t>
  </si>
  <si>
    <t>RES003439</t>
  </si>
  <si>
    <t>R.A. Jelita Susanti</t>
  </si>
  <si>
    <t>RES003440</t>
  </si>
  <si>
    <t>Purwanto Saptono</t>
  </si>
  <si>
    <t>RES003441</t>
  </si>
  <si>
    <t>R. Fathonah Manullang</t>
  </si>
  <si>
    <t>RES003442</t>
  </si>
  <si>
    <t>CUS001766</t>
  </si>
  <si>
    <t>Bakianto Megantara, M.M.</t>
  </si>
  <si>
    <t>RES003443</t>
  </si>
  <si>
    <t>CUS002843</t>
  </si>
  <si>
    <t>dr. Violet Latupono</t>
  </si>
  <si>
    <t>RES003444</t>
  </si>
  <si>
    <t>R. Murti Hidayanto, S.Psi</t>
  </si>
  <si>
    <t>RES003445</t>
  </si>
  <si>
    <t>CUS000560</t>
  </si>
  <si>
    <t>Daruna Napitupulu</t>
  </si>
  <si>
    <t>RES003446</t>
  </si>
  <si>
    <t>H. Maryadi Saptono, S.E.I</t>
  </si>
  <si>
    <t>RES003447</t>
  </si>
  <si>
    <t>Vera Haryanti, M.Kom.</t>
  </si>
  <si>
    <t>RES003448</t>
  </si>
  <si>
    <t>Mahfud Laksmiwati</t>
  </si>
  <si>
    <t>RES003449</t>
  </si>
  <si>
    <t>RES003450</t>
  </si>
  <si>
    <t>CUS002955</t>
  </si>
  <si>
    <t>H. Martani Nugroho</t>
  </si>
  <si>
    <t>RES003451</t>
  </si>
  <si>
    <t>CUS000495</t>
  </si>
  <si>
    <t>Drs. Anita Riyanti</t>
  </si>
  <si>
    <t>RES003452</t>
  </si>
  <si>
    <t>Hafshah Simanjuntak</t>
  </si>
  <si>
    <t>RES003453</t>
  </si>
  <si>
    <t>CUS002114</t>
  </si>
  <si>
    <t>Gaiman Sitorus</t>
  </si>
  <si>
    <t>RES003454</t>
  </si>
  <si>
    <t>Drs. Ajimin Kusmawati</t>
  </si>
  <si>
    <t>RES003455</t>
  </si>
  <si>
    <t>CUS000168</t>
  </si>
  <si>
    <t>Lili Irawan</t>
  </si>
  <si>
    <t>RES003456</t>
  </si>
  <si>
    <t>Mursita Hasanah</t>
  </si>
  <si>
    <t>RES003457</t>
  </si>
  <si>
    <t>Slamet Oktaviani</t>
  </si>
  <si>
    <t>RES003458</t>
  </si>
  <si>
    <t>Tgk. Icha Zulkarnain, S.Sos</t>
  </si>
  <si>
    <t>RES003459</t>
  </si>
  <si>
    <t>CUS002146</t>
  </si>
  <si>
    <t>Kani Dongoran</t>
  </si>
  <si>
    <t>RES003460</t>
  </si>
  <si>
    <t>CUS000200</t>
  </si>
  <si>
    <t>Puti Ulya Putra, S.Gz</t>
  </si>
  <si>
    <t>RES003461</t>
  </si>
  <si>
    <t>Garang Saragih</t>
  </si>
  <si>
    <t>RES003462</t>
  </si>
  <si>
    <t>CUS001638</t>
  </si>
  <si>
    <t>Fitria Yuniar</t>
  </si>
  <si>
    <t>RES003463</t>
  </si>
  <si>
    <t>R.M. Arta Pradana, M.Kom.</t>
  </si>
  <si>
    <t>RES003464</t>
  </si>
  <si>
    <t>Tgk. Unjani Kuswoyo, S.Pt</t>
  </si>
  <si>
    <t>RES003465</t>
  </si>
  <si>
    <t>CUS002039</t>
  </si>
  <si>
    <t>dr. Yunita Permadi</t>
  </si>
  <si>
    <t>RES003466</t>
  </si>
  <si>
    <t>Hasna Pranowo</t>
  </si>
  <si>
    <t>RES003467</t>
  </si>
  <si>
    <t>CUS001156</t>
  </si>
  <si>
    <t>RES003468</t>
  </si>
  <si>
    <t>Marsito Rahmawati</t>
  </si>
  <si>
    <t>RES003469</t>
  </si>
  <si>
    <t>Drs. Ani Mulyani, M.Pd</t>
  </si>
  <si>
    <t>RES003470</t>
  </si>
  <si>
    <t>Gandi Nashiruddin</t>
  </si>
  <si>
    <t>RES003471</t>
  </si>
  <si>
    <t>Dt. Dirja Wijaya</t>
  </si>
  <si>
    <t>RES003472</t>
  </si>
  <si>
    <t>RES003473</t>
  </si>
  <si>
    <t>CUS002520</t>
  </si>
  <si>
    <t>Yance Hakim</t>
  </si>
  <si>
    <t>RES003474</t>
  </si>
  <si>
    <t>Yance Mustofa</t>
  </si>
  <si>
    <t>RES003475</t>
  </si>
  <si>
    <t>Mursita Mustofa</t>
  </si>
  <si>
    <t>RES003476</t>
  </si>
  <si>
    <t>CUS001963</t>
  </si>
  <si>
    <t>Prakosa Astuti</t>
  </si>
  <si>
    <t>RES003477</t>
  </si>
  <si>
    <t>Ulva Fujiati</t>
  </si>
  <si>
    <t>RES003480</t>
  </si>
  <si>
    <t>Ade Farida</t>
  </si>
  <si>
    <t>RES003481</t>
  </si>
  <si>
    <t>Karja Astuti</t>
  </si>
  <si>
    <t>RES003482</t>
  </si>
  <si>
    <t>CUS001358</t>
  </si>
  <si>
    <t>Jessica Puspasari</t>
  </si>
  <si>
    <t>RES003483</t>
  </si>
  <si>
    <t>CUS000418</t>
  </si>
  <si>
    <t>Jessica Samosir</t>
  </si>
  <si>
    <t>RES003484</t>
  </si>
  <si>
    <t>CUS002224</t>
  </si>
  <si>
    <t>Tri Rajata</t>
  </si>
  <si>
    <t>RES003485</t>
  </si>
  <si>
    <t>CUS000726</t>
  </si>
  <si>
    <t>Surya Wahyuni</t>
  </si>
  <si>
    <t>RES003486</t>
  </si>
  <si>
    <t>Rahmi Sihombing</t>
  </si>
  <si>
    <t>RES003487</t>
  </si>
  <si>
    <t>T. Jais Yolanda, S.Ked</t>
  </si>
  <si>
    <t>RES003488</t>
  </si>
  <si>
    <t>CUS001082</t>
  </si>
  <si>
    <t>Sabri Tarihoran</t>
  </si>
  <si>
    <t>RES003489</t>
  </si>
  <si>
    <t>Hilda Nurdiyanti, S.Sos</t>
  </si>
  <si>
    <t>RES003490</t>
  </si>
  <si>
    <t>CUS002821</t>
  </si>
  <si>
    <t>Kasiyah Utami, S.I.Kom</t>
  </si>
  <si>
    <t>RES003491</t>
  </si>
  <si>
    <t>Fitria Puspasari, M.TI.</t>
  </si>
  <si>
    <t>RES003493</t>
  </si>
  <si>
    <t>RES003495</t>
  </si>
  <si>
    <t>Puti Lidya Natsir</t>
  </si>
  <si>
    <t>RES003496</t>
  </si>
  <si>
    <t>Dr. Latika Wastuti, S.E.</t>
  </si>
  <si>
    <t>RES003498</t>
  </si>
  <si>
    <t>CUS000036</t>
  </si>
  <si>
    <t>Joko Maryadi</t>
  </si>
  <si>
    <t>RES003499</t>
  </si>
  <si>
    <t>CUS000866</t>
  </si>
  <si>
    <t>Ir. Galiono Yuliarti, S.Kom</t>
  </si>
  <si>
    <t>RES003500</t>
  </si>
  <si>
    <t>Wani Wasita, S.T.</t>
  </si>
  <si>
    <t>RES003501</t>
  </si>
  <si>
    <t>Tgk. Ivan Hasanah</t>
  </si>
  <si>
    <t>RES003502</t>
  </si>
  <si>
    <t>CUS001957</t>
  </si>
  <si>
    <t>Dr. Hafshah Tarihoran</t>
  </si>
  <si>
    <t>RES003503</t>
  </si>
  <si>
    <t>CUS001821</t>
  </si>
  <si>
    <t>Ir. Mustofa Utami, S.E.</t>
  </si>
  <si>
    <t>RES003504</t>
  </si>
  <si>
    <t>CUS002181</t>
  </si>
  <si>
    <t>Rini Puspasari</t>
  </si>
  <si>
    <t>RES003505</t>
  </si>
  <si>
    <t>Wisnu Mardhiyah</t>
  </si>
  <si>
    <t>RES003506</t>
  </si>
  <si>
    <t>CUS002989</t>
  </si>
  <si>
    <t>RES003507</t>
  </si>
  <si>
    <t>RES003508</t>
  </si>
  <si>
    <t>R.A. Dewi Usamah</t>
  </si>
  <si>
    <t>RES003509</t>
  </si>
  <si>
    <t>dr. Vera Siregar, S.H.</t>
  </si>
  <si>
    <t>RES003510</t>
  </si>
  <si>
    <t>CUS000237</t>
  </si>
  <si>
    <t>Putri Permadi</t>
  </si>
  <si>
    <t>RES003511</t>
  </si>
  <si>
    <t>CUS001622</t>
  </si>
  <si>
    <t>H. Atma Nababan</t>
  </si>
  <si>
    <t>RES003512</t>
  </si>
  <si>
    <t>CUS002512</t>
  </si>
  <si>
    <t>T. Tirta Purnawati, M.M.</t>
  </si>
  <si>
    <t>RES003513</t>
  </si>
  <si>
    <t>Pangeran Suryono</t>
  </si>
  <si>
    <t>RES003514</t>
  </si>
  <si>
    <t>Martani Hutapea, S.E.</t>
  </si>
  <si>
    <t>RES003515</t>
  </si>
  <si>
    <t>Vicky Pradana, S.Gz</t>
  </si>
  <si>
    <t>RES003516</t>
  </si>
  <si>
    <t>Narji Prakasa, S.Farm</t>
  </si>
  <si>
    <t>RES003517</t>
  </si>
  <si>
    <t>Karen Ramadan</t>
  </si>
  <si>
    <t>RES003518</t>
  </si>
  <si>
    <t>Hj. Shania Permata</t>
  </si>
  <si>
    <t>RES003519</t>
  </si>
  <si>
    <t>Farhunnisa Prasasta</t>
  </si>
  <si>
    <t>RES004322</t>
  </si>
  <si>
    <t>Patricia Usamah, M.Pd</t>
  </si>
  <si>
    <t>RES003521</t>
  </si>
  <si>
    <t>CUS002737</t>
  </si>
  <si>
    <t>Shania Andriani</t>
  </si>
  <si>
    <t>RES003522</t>
  </si>
  <si>
    <t>Mala Melani</t>
  </si>
  <si>
    <t>RES003523</t>
  </si>
  <si>
    <t>Gawati Samosir</t>
  </si>
  <si>
    <t>RES003524</t>
  </si>
  <si>
    <t>CUS001025</t>
  </si>
  <si>
    <t>Manah Oktaviani</t>
  </si>
  <si>
    <t>RES003525</t>
  </si>
  <si>
    <t>Faizah Sihotang</t>
  </si>
  <si>
    <t>RES003526</t>
  </si>
  <si>
    <t>Yessi Sitorus</t>
  </si>
  <si>
    <t>RES003527</t>
  </si>
  <si>
    <t>Vino Waskita</t>
  </si>
  <si>
    <t>RES003528</t>
  </si>
  <si>
    <t>CUS001307</t>
  </si>
  <si>
    <t>Gada Tamba</t>
  </si>
  <si>
    <t>RES003529</t>
  </si>
  <si>
    <t>Yuliana Hakim</t>
  </si>
  <si>
    <t>RES003530</t>
  </si>
  <si>
    <t>Dartono Suryatmi</t>
  </si>
  <si>
    <t>RES003531</t>
  </si>
  <si>
    <t>dr. Puti Wulandari</t>
  </si>
  <si>
    <t>RES003532</t>
  </si>
  <si>
    <t>RES003533</t>
  </si>
  <si>
    <t>CUS002645</t>
  </si>
  <si>
    <t>Hj. Gasti Adriansyah</t>
  </si>
  <si>
    <t>RES003534</t>
  </si>
  <si>
    <t>dr. Jelita Fujiati, S.Ked</t>
  </si>
  <si>
    <t>RES003535</t>
  </si>
  <si>
    <t>CUS001167</t>
  </si>
  <si>
    <t>Rafid Prasetya</t>
  </si>
  <si>
    <t>RES003536</t>
  </si>
  <si>
    <t>Tira Prabowo, S.Sos</t>
  </si>
  <si>
    <t>RES003537</t>
  </si>
  <si>
    <t>CUS000175</t>
  </si>
  <si>
    <t>Lurhur Simbolon</t>
  </si>
  <si>
    <t>RES003538</t>
  </si>
  <si>
    <t>Melinda Januar</t>
  </si>
  <si>
    <t>RES003539</t>
  </si>
  <si>
    <t>CUS000817</t>
  </si>
  <si>
    <t>KH. Dadi Palastri</t>
  </si>
  <si>
    <t>RES003540</t>
  </si>
  <si>
    <t>CUS001414</t>
  </si>
  <si>
    <t>Maryanto Mayasari, S.Gz</t>
  </si>
  <si>
    <t>RES003541</t>
  </si>
  <si>
    <t>Elvin Setiawan</t>
  </si>
  <si>
    <t>RES003542</t>
  </si>
  <si>
    <t>Patricia Saragih</t>
  </si>
  <si>
    <t>RES003543</t>
  </si>
  <si>
    <t>Edi Widiastuti</t>
  </si>
  <si>
    <t>RES003544</t>
  </si>
  <si>
    <t>CUS001984</t>
  </si>
  <si>
    <t>Viman Hassanah</t>
  </si>
  <si>
    <t>RES003545</t>
  </si>
  <si>
    <t>Cut Belinda Haryanto</t>
  </si>
  <si>
    <t>RES003546</t>
  </si>
  <si>
    <t>Wulan Novitasari</t>
  </si>
  <si>
    <t>RES003547</t>
  </si>
  <si>
    <t>CUS002600</t>
  </si>
  <si>
    <t>Asman Siregar, S.Pd</t>
  </si>
  <si>
    <t>RES003548</t>
  </si>
  <si>
    <t>CUS000832</t>
  </si>
  <si>
    <t>Jefri Adriansyah</t>
  </si>
  <si>
    <t>RES003549</t>
  </si>
  <si>
    <t>CUS001846</t>
  </si>
  <si>
    <t>Umay Laksita</t>
  </si>
  <si>
    <t>RES003550</t>
  </si>
  <si>
    <t>CUS002925</t>
  </si>
  <si>
    <t>Tgk. Makuta Aryani, S.E.</t>
  </si>
  <si>
    <t>RES003551</t>
  </si>
  <si>
    <t>drg. Kemba Yuliarti, S.Pt</t>
  </si>
  <si>
    <t>RES003552</t>
  </si>
  <si>
    <t>CUS001823</t>
  </si>
  <si>
    <t>Tri Pranowo, S.Pt</t>
  </si>
  <si>
    <t>RES003553</t>
  </si>
  <si>
    <t>RES003554</t>
  </si>
  <si>
    <t>CUS001312</t>
  </si>
  <si>
    <t>R.M. Naradi Sihotang</t>
  </si>
  <si>
    <t>RES003555</t>
  </si>
  <si>
    <t>Omar Zulaika</t>
  </si>
  <si>
    <t>RES003556</t>
  </si>
  <si>
    <t>Jane Saefullah</t>
  </si>
  <si>
    <t>RES003557</t>
  </si>
  <si>
    <t>Zamira Marbun</t>
  </si>
  <si>
    <t>RES003558</t>
  </si>
  <si>
    <t>Opan Permadi</t>
  </si>
  <si>
    <t>RES003559</t>
  </si>
  <si>
    <t>CUS001207</t>
  </si>
  <si>
    <t>Hafshah Sitorus</t>
  </si>
  <si>
    <t>RES003560</t>
  </si>
  <si>
    <t>Balamantri Sudiati</t>
  </si>
  <si>
    <t>RES003561</t>
  </si>
  <si>
    <t>Caraka Hakim, S.IP</t>
  </si>
  <si>
    <t>RES003562</t>
  </si>
  <si>
    <t>Drs. Tina Handayani, S.Ked</t>
  </si>
  <si>
    <t>RES003563</t>
  </si>
  <si>
    <t>Ciaobella Nashiruddin</t>
  </si>
  <si>
    <t>RES003564</t>
  </si>
  <si>
    <t>Halima Nugroho</t>
  </si>
  <si>
    <t>RES003565</t>
  </si>
  <si>
    <t>Catur Mandasari</t>
  </si>
  <si>
    <t>RES003566</t>
  </si>
  <si>
    <t>CUS002332</t>
  </si>
  <si>
    <t>R. Rina Rahayu, S.Gz</t>
  </si>
  <si>
    <t>RES003567</t>
  </si>
  <si>
    <t>CUS001756</t>
  </si>
  <si>
    <t>Ir. Dina Permata</t>
  </si>
  <si>
    <t>RES003568</t>
  </si>
  <si>
    <t>CUS000491</t>
  </si>
  <si>
    <t>Ir. Gamanto Permadi</t>
  </si>
  <si>
    <t>RES003569</t>
  </si>
  <si>
    <t>Najwa Rahimah</t>
  </si>
  <si>
    <t>RES003570</t>
  </si>
  <si>
    <t>CUS001651</t>
  </si>
  <si>
    <t>Humaira Hidayat</t>
  </si>
  <si>
    <t>RES003571</t>
  </si>
  <si>
    <t>Karma Purwanti</t>
  </si>
  <si>
    <t>RES003572</t>
  </si>
  <si>
    <t>R.A. Ida Irawan, S.Pd</t>
  </si>
  <si>
    <t>RES003573</t>
  </si>
  <si>
    <t>Ratih Zulkarnain</t>
  </si>
  <si>
    <t>RES003574</t>
  </si>
  <si>
    <t>CUS001695</t>
  </si>
  <si>
    <t>Dr. Kiandra Zulkarnain</t>
  </si>
  <si>
    <t>RES003575</t>
  </si>
  <si>
    <t>R. Panca Natsir, S.E.</t>
  </si>
  <si>
    <t>RES003576</t>
  </si>
  <si>
    <t>Widya Tamba</t>
  </si>
  <si>
    <t>RES003577</t>
  </si>
  <si>
    <t>R.M. Ismail Nuraini</t>
  </si>
  <si>
    <t>RES003578</t>
  </si>
  <si>
    <t>Raina Agustina, S.Farm</t>
  </si>
  <si>
    <t>RES003579</t>
  </si>
  <si>
    <t>Lanang Wahyuni, M.M.</t>
  </si>
  <si>
    <t>RES003580</t>
  </si>
  <si>
    <t>Tomi Adriansyah</t>
  </si>
  <si>
    <t>RES003581</t>
  </si>
  <si>
    <t>Yono Tamba</t>
  </si>
  <si>
    <t>RES003582</t>
  </si>
  <si>
    <t>Usyi Rajata, M.TI.</t>
  </si>
  <si>
    <t>RES003583</t>
  </si>
  <si>
    <t>Zamira Prasetya</t>
  </si>
  <si>
    <t>RES003584</t>
  </si>
  <si>
    <t>Kayla Halimah</t>
  </si>
  <si>
    <t>RES003585</t>
  </si>
  <si>
    <t>Kawaya Nababan, S.Ked</t>
  </si>
  <si>
    <t>RES003586</t>
  </si>
  <si>
    <t>Daryani Hutasoit</t>
  </si>
  <si>
    <t>RES003587</t>
  </si>
  <si>
    <t>Iriana Suartini</t>
  </si>
  <si>
    <t>RES003588</t>
  </si>
  <si>
    <t>Hartana Hartati, S.IP</t>
  </si>
  <si>
    <t>RES003589</t>
  </si>
  <si>
    <t>CUS000916</t>
  </si>
  <si>
    <t>Wirda Januar</t>
  </si>
  <si>
    <t>RES003590</t>
  </si>
  <si>
    <t>CUS002960</t>
  </si>
  <si>
    <t>Vivi Megantara</t>
  </si>
  <si>
    <t>RES003591</t>
  </si>
  <si>
    <t>CUS002227</t>
  </si>
  <si>
    <t>Harjo Zulkarnain</t>
  </si>
  <si>
    <t>RES003592</t>
  </si>
  <si>
    <t>Mariadi Simbolon</t>
  </si>
  <si>
    <t>RES003593</t>
  </si>
  <si>
    <t>CUS002604</t>
  </si>
  <si>
    <t>Makuta Kuswandari</t>
  </si>
  <si>
    <t>RES003594</t>
  </si>
  <si>
    <t>Mila Waskita</t>
  </si>
  <si>
    <t>RES003595</t>
  </si>
  <si>
    <t>Rina Megantara, S.Ked</t>
  </si>
  <si>
    <t>RES003596</t>
  </si>
  <si>
    <t>Dr. Sakti Widiastuti</t>
  </si>
  <si>
    <t>RES003597</t>
  </si>
  <si>
    <t>CUS001157</t>
  </si>
  <si>
    <t>Cahyono Zulaika</t>
  </si>
  <si>
    <t>RES003598</t>
  </si>
  <si>
    <t>Laksana Usamah, S.E.</t>
  </si>
  <si>
    <t>RES003599</t>
  </si>
  <si>
    <t>Vicky Dabukke</t>
  </si>
  <si>
    <t>RES003600</t>
  </si>
  <si>
    <t>Maria Januar</t>
  </si>
  <si>
    <t>RES003601</t>
  </si>
  <si>
    <t>Umaya Oktaviani</t>
  </si>
  <si>
    <t>RES003602</t>
  </si>
  <si>
    <t>H. Banawa Putra, M.Kom.</t>
  </si>
  <si>
    <t>RES003603</t>
  </si>
  <si>
    <t>CUS002785</t>
  </si>
  <si>
    <t>Dt. Arsipatra Susanti, M.M.</t>
  </si>
  <si>
    <t>RES003604</t>
  </si>
  <si>
    <t>Parman Tarihoran</t>
  </si>
  <si>
    <t>RES003605</t>
  </si>
  <si>
    <t>Dr. Pia Natsir</t>
  </si>
  <si>
    <t>RES003606</t>
  </si>
  <si>
    <t>Hj. Carla Suryatmi</t>
  </si>
  <si>
    <t>RES003607</t>
  </si>
  <si>
    <t>CUS002407</t>
  </si>
  <si>
    <t>Patricia Prasetyo</t>
  </si>
  <si>
    <t>RES003608</t>
  </si>
  <si>
    <t>CUS002652</t>
  </si>
  <si>
    <t>Kenzie Sihotang</t>
  </si>
  <si>
    <t>RES003609</t>
  </si>
  <si>
    <t>CUS001951</t>
  </si>
  <si>
    <t>Janet Maheswara</t>
  </si>
  <si>
    <t>RES003611</t>
  </si>
  <si>
    <t>CUS002906</t>
  </si>
  <si>
    <t>RES003612</t>
  </si>
  <si>
    <t>Pandu Wacana</t>
  </si>
  <si>
    <t>RES003613</t>
  </si>
  <si>
    <t>Ir. Uli Zulaika</t>
  </si>
  <si>
    <t>RES003614</t>
  </si>
  <si>
    <t>Jinawi Agustina</t>
  </si>
  <si>
    <t>RES003615</t>
  </si>
  <si>
    <t>T. Harjaya Wasita</t>
  </si>
  <si>
    <t>RES003616</t>
  </si>
  <si>
    <t>Dr. Mutia Susanti, S.E.</t>
  </si>
  <si>
    <t>RES003617</t>
  </si>
  <si>
    <t>CUS002534</t>
  </si>
  <si>
    <t>Cagak Waskita, S.H.</t>
  </si>
  <si>
    <t>RES003618</t>
  </si>
  <si>
    <t>Puti Paris Novitasari, M.TI.</t>
  </si>
  <si>
    <t>RES003619</t>
  </si>
  <si>
    <t>CUS001471</t>
  </si>
  <si>
    <t>Jais Purwanti</t>
  </si>
  <si>
    <t>RES003620</t>
  </si>
  <si>
    <t>CUS002202</t>
  </si>
  <si>
    <t>Dr. Gawati Rahmawati</t>
  </si>
  <si>
    <t>RES003621</t>
  </si>
  <si>
    <t>Ida Wulandari</t>
  </si>
  <si>
    <t>RES003622</t>
  </si>
  <si>
    <t>CUS002159</t>
  </si>
  <si>
    <t>Kenari Wastuti</t>
  </si>
  <si>
    <t>RES003623</t>
  </si>
  <si>
    <t>CUS000026</t>
  </si>
  <si>
    <t>Bagus Marbun</t>
  </si>
  <si>
    <t>RES003624</t>
  </si>
  <si>
    <t>CUS000929</t>
  </si>
  <si>
    <t>Raditya Rahmawati</t>
  </si>
  <si>
    <t>RES003625</t>
  </si>
  <si>
    <t>CUS001420</t>
  </si>
  <si>
    <t>Tiara Januar</t>
  </si>
  <si>
    <t>RES003626</t>
  </si>
  <si>
    <t>CUS001469</t>
  </si>
  <si>
    <t>Atmaja Tamba</t>
  </si>
  <si>
    <t>RES003627</t>
  </si>
  <si>
    <t>Paris Sudiati</t>
  </si>
  <si>
    <t>RES003628</t>
  </si>
  <si>
    <t>Cornelia Utama</t>
  </si>
  <si>
    <t>RES003629</t>
  </si>
  <si>
    <t>Pia Prakasa</t>
  </si>
  <si>
    <t>RES003630</t>
  </si>
  <si>
    <t>Cemeti Putra</t>
  </si>
  <si>
    <t>RES003631</t>
  </si>
  <si>
    <t>Karya Yuliarti</t>
  </si>
  <si>
    <t>RES003632</t>
  </si>
  <si>
    <t>CUS000611</t>
  </si>
  <si>
    <t>Drs. Zamira Dongoran</t>
  </si>
  <si>
    <t>RES003633</t>
  </si>
  <si>
    <t>CUS001907</t>
  </si>
  <si>
    <t>Dt. Jabal Wastuti, S.Pd</t>
  </si>
  <si>
    <t>RES003634</t>
  </si>
  <si>
    <t>dr. Salman Prakasa</t>
  </si>
  <si>
    <t>RES003635</t>
  </si>
  <si>
    <t>Putri Pradipta</t>
  </si>
  <si>
    <t>RES003636</t>
  </si>
  <si>
    <t>CUS000684</t>
  </si>
  <si>
    <t>Dt. Embuh Saefullah</t>
  </si>
  <si>
    <t>RES003638</t>
  </si>
  <si>
    <t>Puput Prayoga</t>
  </si>
  <si>
    <t>RES003639</t>
  </si>
  <si>
    <t>CUS001115</t>
  </si>
  <si>
    <t>Vanesa Uyainah</t>
  </si>
  <si>
    <t>RES003640</t>
  </si>
  <si>
    <t>CUS000061</t>
  </si>
  <si>
    <t>Dr. Empluk Suwarno</t>
  </si>
  <si>
    <t>RES003641</t>
  </si>
  <si>
    <t>Maryadi Gunarto</t>
  </si>
  <si>
    <t>RES003642</t>
  </si>
  <si>
    <t>Cut Mila Gunawan, S.Pd</t>
  </si>
  <si>
    <t>RES003643</t>
  </si>
  <si>
    <t>drg. Sabar Megantara</t>
  </si>
  <si>
    <t>RES003644</t>
  </si>
  <si>
    <t>dr. Ajeng Siregar</t>
  </si>
  <si>
    <t>RES003645</t>
  </si>
  <si>
    <t>CUS001364</t>
  </si>
  <si>
    <t>Dt. Maryadi Purwanti, S.Sos</t>
  </si>
  <si>
    <t>RES003646</t>
  </si>
  <si>
    <t>Dt. Estiono Rajata, S.Psi</t>
  </si>
  <si>
    <t>RES003647</t>
  </si>
  <si>
    <t>Dina Hasanah</t>
  </si>
  <si>
    <t>RES003648</t>
  </si>
  <si>
    <t>R. Halima Yolanda, S.T.</t>
  </si>
  <si>
    <t>RES003649</t>
  </si>
  <si>
    <t>Sabar Pudjiastuti</t>
  </si>
  <si>
    <t>RES003650</t>
  </si>
  <si>
    <t>Sutan Yosef Thamrin, M.TI.</t>
  </si>
  <si>
    <t>RES003651</t>
  </si>
  <si>
    <t>CUS001428</t>
  </si>
  <si>
    <t>Ir. Cahya Hassanah, S.E.</t>
  </si>
  <si>
    <t>RES003652</t>
  </si>
  <si>
    <t>Karja Nasyiah</t>
  </si>
  <si>
    <t>RES003653</t>
  </si>
  <si>
    <t>Patricia Dongoran</t>
  </si>
  <si>
    <t>RES003654</t>
  </si>
  <si>
    <t>Rafi Padmasari</t>
  </si>
  <si>
    <t>RES003655</t>
  </si>
  <si>
    <t>Mulyanto Haryanto</t>
  </si>
  <si>
    <t>RES003656</t>
  </si>
  <si>
    <t>CUS001118</t>
  </si>
  <si>
    <t>Ella Padmasari, S.E.I</t>
  </si>
  <si>
    <t>RES003657</t>
  </si>
  <si>
    <t>Gada Ramadan</t>
  </si>
  <si>
    <t>RES003658</t>
  </si>
  <si>
    <t>Zamira Widodo</t>
  </si>
  <si>
    <t>RES003659</t>
  </si>
  <si>
    <t>CUS002850</t>
  </si>
  <si>
    <t>Darijan Napitupulu</t>
  </si>
  <si>
    <t>RES003660</t>
  </si>
  <si>
    <t>CUS002913</t>
  </si>
  <si>
    <t>Sutan Lulut Saragih, M.TI.</t>
  </si>
  <si>
    <t>RES003661</t>
  </si>
  <si>
    <t>Gasti Melani</t>
  </si>
  <si>
    <t>RES003662</t>
  </si>
  <si>
    <t>Fitriani Thamrin, S.H.</t>
  </si>
  <si>
    <t>RES003663</t>
  </si>
  <si>
    <t>Zalindra Tarihoran</t>
  </si>
  <si>
    <t>RES003664</t>
  </si>
  <si>
    <t>Luthfi Simbolon</t>
  </si>
  <si>
    <t>RES003665</t>
  </si>
  <si>
    <t>Tgk. Salimah Rahayu</t>
  </si>
  <si>
    <t>RES003667</t>
  </si>
  <si>
    <t>CUS000736</t>
  </si>
  <si>
    <t>Olivia Hutagalung, S.IP</t>
  </si>
  <si>
    <t>RES003668</t>
  </si>
  <si>
    <t>Wawan Hassanah, S.E.</t>
  </si>
  <si>
    <t>RES003669</t>
  </si>
  <si>
    <t>Eman Tampubolon, M.Kom.</t>
  </si>
  <si>
    <t>RES003670</t>
  </si>
  <si>
    <t>Ajeng Halim</t>
  </si>
  <si>
    <t>RES003671</t>
  </si>
  <si>
    <t>Purwa Pranowo</t>
  </si>
  <si>
    <t>RES003672</t>
  </si>
  <si>
    <t>Teddy Wastuti</t>
  </si>
  <si>
    <t>RES003673</t>
  </si>
  <si>
    <t>RES003674</t>
  </si>
  <si>
    <t>CUS001959</t>
  </si>
  <si>
    <t>Sutan Wakiman Mayasari</t>
  </si>
  <si>
    <t>RES003675</t>
  </si>
  <si>
    <t>KH. Galih Sirait, M.Ak</t>
  </si>
  <si>
    <t>RES003676</t>
  </si>
  <si>
    <t>CUS002668</t>
  </si>
  <si>
    <t>H. Agus Pratama</t>
  </si>
  <si>
    <t>RES003677</t>
  </si>
  <si>
    <t>CUS001945</t>
  </si>
  <si>
    <t>Drs. Anita Andriani, S.Sos</t>
  </si>
  <si>
    <t>RES003678</t>
  </si>
  <si>
    <t>R.A. Hamima Lazuardi</t>
  </si>
  <si>
    <t>RES003679</t>
  </si>
  <si>
    <t>Kamila Safitri</t>
  </si>
  <si>
    <t>RES003680</t>
  </si>
  <si>
    <t>KH. Raihan Hastuti</t>
  </si>
  <si>
    <t>RES003681</t>
  </si>
  <si>
    <t>Kenari Latupono</t>
  </si>
  <si>
    <t>RES003682</t>
  </si>
  <si>
    <t>Daryani Hidayanto</t>
  </si>
  <si>
    <t>RES003683</t>
  </si>
  <si>
    <t>Clara Damanik</t>
  </si>
  <si>
    <t>RES003684</t>
  </si>
  <si>
    <t>Eli Widiastuti</t>
  </si>
  <si>
    <t>RES003685</t>
  </si>
  <si>
    <t>Wahyu Hidayat</t>
  </si>
  <si>
    <t>RES003686</t>
  </si>
  <si>
    <t>Kani Mayasari, S.H.</t>
  </si>
  <si>
    <t>RES003687</t>
  </si>
  <si>
    <t>Aris Andriani</t>
  </si>
  <si>
    <t>RES003688</t>
  </si>
  <si>
    <t>Keisha Yuliarti</t>
  </si>
  <si>
    <t>RES003689</t>
  </si>
  <si>
    <t>Fathonah Irawan</t>
  </si>
  <si>
    <t>RES003690</t>
  </si>
  <si>
    <t>Damar Saragih</t>
  </si>
  <si>
    <t>RES003691</t>
  </si>
  <si>
    <t>Ir. Raina Budiman</t>
  </si>
  <si>
    <t>RES003692</t>
  </si>
  <si>
    <t>CUS001139</t>
  </si>
  <si>
    <t>Lurhur Budiman</t>
  </si>
  <si>
    <t>RES003693</t>
  </si>
  <si>
    <t>Nasrullah Marpaung, S.Ked</t>
  </si>
  <si>
    <t>RES003694</t>
  </si>
  <si>
    <t>Tgk. Septi Tarihoran</t>
  </si>
  <si>
    <t>RES003695</t>
  </si>
  <si>
    <t>Cornelia Dabukke, S.Sos</t>
  </si>
  <si>
    <t>RES003696</t>
  </si>
  <si>
    <t>Ir. Rina Hutapea</t>
  </si>
  <si>
    <t>RES003697</t>
  </si>
  <si>
    <t>RES003698</t>
  </si>
  <si>
    <t>CUS000524</t>
  </si>
  <si>
    <t>Yance Hidayat</t>
  </si>
  <si>
    <t>RES003699</t>
  </si>
  <si>
    <t>Mulyanto Sitompul</t>
  </si>
  <si>
    <t>RES003700</t>
  </si>
  <si>
    <t>CUS002041</t>
  </si>
  <si>
    <t>Garang Nashiruddin</t>
  </si>
  <si>
    <t>RES003701</t>
  </si>
  <si>
    <t>CUS001359</t>
  </si>
  <si>
    <t>Olivia Putra, S.Ked</t>
  </si>
  <si>
    <t>RES003702</t>
  </si>
  <si>
    <t>KH. Bakianto Hutasoit, S.I.Kom</t>
  </si>
  <si>
    <t>RES003703</t>
  </si>
  <si>
    <t>Drs. Eluh Hartati</t>
  </si>
  <si>
    <t>RES003704</t>
  </si>
  <si>
    <t>Dr. Ulya Manullang, S.Farm</t>
  </si>
  <si>
    <t>RES003705</t>
  </si>
  <si>
    <t>Tgk. Yuni Pranowo, M.Pd</t>
  </si>
  <si>
    <t>RES003706</t>
  </si>
  <si>
    <t>CUS001727</t>
  </si>
  <si>
    <t>Bajragin Tampubolon</t>
  </si>
  <si>
    <t>RES003707</t>
  </si>
  <si>
    <t>Vanya Mansur</t>
  </si>
  <si>
    <t>RES003708</t>
  </si>
  <si>
    <t>CUS001842</t>
  </si>
  <si>
    <t>Digdaya Irawan</t>
  </si>
  <si>
    <t>RES003709</t>
  </si>
  <si>
    <t>Edi Maryati</t>
  </si>
  <si>
    <t>RES003710</t>
  </si>
  <si>
    <t>CUS002158</t>
  </si>
  <si>
    <t>Jati Sinaga</t>
  </si>
  <si>
    <t>RES003711</t>
  </si>
  <si>
    <t>Ir. Estiono Lailasari</t>
  </si>
  <si>
    <t>RES003712</t>
  </si>
  <si>
    <t>dr. Najam Sihombing, S.H.</t>
  </si>
  <si>
    <t>RES003713</t>
  </si>
  <si>
    <t>Devi Aryani</t>
  </si>
  <si>
    <t>RES003714</t>
  </si>
  <si>
    <t>Nilam Mansur</t>
  </si>
  <si>
    <t>RES003715</t>
  </si>
  <si>
    <t>Rina Winarsih</t>
  </si>
  <si>
    <t>RES003716</t>
  </si>
  <si>
    <t>CUS002799</t>
  </si>
  <si>
    <t>Harsana Prayoga, M.TI.</t>
  </si>
  <si>
    <t>RES003717</t>
  </si>
  <si>
    <t>CUS002080</t>
  </si>
  <si>
    <t>RES003718</t>
  </si>
  <si>
    <t>Nalar Pangestu</t>
  </si>
  <si>
    <t>RES003719</t>
  </si>
  <si>
    <t>Kayla Safitri</t>
  </si>
  <si>
    <t>RES003720</t>
  </si>
  <si>
    <t>Prayogo Natsir</t>
  </si>
  <si>
    <t>RES003721</t>
  </si>
  <si>
    <t>Alika Halimah</t>
  </si>
  <si>
    <t>RES003722</t>
  </si>
  <si>
    <t>Drs. Aris Pradipta</t>
  </si>
  <si>
    <t>RES003723</t>
  </si>
  <si>
    <t>CUS001971</t>
  </si>
  <si>
    <t>Marsudi Hidayat</t>
  </si>
  <si>
    <t>RES003724</t>
  </si>
  <si>
    <t>Gilda Agustina</t>
  </si>
  <si>
    <t>RES003725</t>
  </si>
  <si>
    <t>RES003726</t>
  </si>
  <si>
    <t>Ikin Adriansyah</t>
  </si>
  <si>
    <t>RES003727</t>
  </si>
  <si>
    <t>CUS001755</t>
  </si>
  <si>
    <t>Drs. Indah Lailasari, S.Gz</t>
  </si>
  <si>
    <t>RES003728</t>
  </si>
  <si>
    <t>Dadi Saptono</t>
  </si>
  <si>
    <t>RES003729</t>
  </si>
  <si>
    <t>Drs. Titi Sihombing</t>
  </si>
  <si>
    <t>RES003730</t>
  </si>
  <si>
    <t>Labuh Laksmiwati</t>
  </si>
  <si>
    <t>RES003732</t>
  </si>
  <si>
    <t>Ikin Firmansyah</t>
  </si>
  <si>
    <t>RES003733</t>
  </si>
  <si>
    <t>RES003734</t>
  </si>
  <si>
    <t>Bambang Palastri</t>
  </si>
  <si>
    <t>RES003735</t>
  </si>
  <si>
    <t>CUS000492</t>
  </si>
  <si>
    <t>Jamalia Lestari</t>
  </si>
  <si>
    <t>RES003736</t>
  </si>
  <si>
    <t>CUS001818</t>
  </si>
  <si>
    <t>RES003737</t>
  </si>
  <si>
    <t>Sutan Ganda Prasasta, S.T.</t>
  </si>
  <si>
    <t>RES003738</t>
  </si>
  <si>
    <t>Luis Maheswara</t>
  </si>
  <si>
    <t>RES003739</t>
  </si>
  <si>
    <t>Xanana Susanti</t>
  </si>
  <si>
    <t>RES003740</t>
  </si>
  <si>
    <t>Ilsa Tamba</t>
  </si>
  <si>
    <t>RES003741</t>
  </si>
  <si>
    <t>Zaenab Ardianto</t>
  </si>
  <si>
    <t>RES003742</t>
  </si>
  <si>
    <t>Cemani Uwais, M.Ak</t>
  </si>
  <si>
    <t>RES003743</t>
  </si>
  <si>
    <t>Ina Damanik</t>
  </si>
  <si>
    <t>RES003744</t>
  </si>
  <si>
    <t>Shakila Permata</t>
  </si>
  <si>
    <t>RES003746</t>
  </si>
  <si>
    <t>Tgk. Calista Hakim</t>
  </si>
  <si>
    <t>RES003747</t>
  </si>
  <si>
    <t>Balijan Namaga</t>
  </si>
  <si>
    <t>RES003748</t>
  </si>
  <si>
    <t>Edward Purwanti</t>
  </si>
  <si>
    <t>RES003749</t>
  </si>
  <si>
    <t>Jessica Ardianto</t>
  </si>
  <si>
    <t>RES003750</t>
  </si>
  <si>
    <t>Lanang Narpati, M.Ak</t>
  </si>
  <si>
    <t>RES003751</t>
  </si>
  <si>
    <t>Lidya Saptono</t>
  </si>
  <si>
    <t>RES003752</t>
  </si>
  <si>
    <t>Cut Dewi Wijaya, S.Sos</t>
  </si>
  <si>
    <t>RES003753</t>
  </si>
  <si>
    <t>CUS002854</t>
  </si>
  <si>
    <t>Halim Oktaviani, M.M.</t>
  </si>
  <si>
    <t>RES003754</t>
  </si>
  <si>
    <t>Widya Prasasta</t>
  </si>
  <si>
    <t>RES003755</t>
  </si>
  <si>
    <t>KH. Jayeng Hariyah</t>
  </si>
  <si>
    <t>RES003756</t>
  </si>
  <si>
    <t>drg. Ghaliyati Oktaviani, M.Ak</t>
  </si>
  <si>
    <t>RES003757</t>
  </si>
  <si>
    <t>CUS001917</t>
  </si>
  <si>
    <t>Kardi Yuliarti, S.Pt</t>
  </si>
  <si>
    <t>RES003758</t>
  </si>
  <si>
    <t>Wahyu Mustofa</t>
  </si>
  <si>
    <t>RES003761</t>
  </si>
  <si>
    <t>RES003762</t>
  </si>
  <si>
    <t>Darsirah Lestari</t>
  </si>
  <si>
    <t>RES003763</t>
  </si>
  <si>
    <t>H. Unggul Siregar</t>
  </si>
  <si>
    <t>RES003764</t>
  </si>
  <si>
    <t>Dr. Ratna Suwarno</t>
  </si>
  <si>
    <t>RES003765</t>
  </si>
  <si>
    <t>Ir. Melinda Saefullah, S.Farm</t>
  </si>
  <si>
    <t>RES003766</t>
  </si>
  <si>
    <t>Dr. Bajragin Anggriawan, S.T.</t>
  </si>
  <si>
    <t>RES003767</t>
  </si>
  <si>
    <t>RES003768</t>
  </si>
  <si>
    <t>Syahrini Mustofa</t>
  </si>
  <si>
    <t>RES003769</t>
  </si>
  <si>
    <t>Puti Sari Nugroho, M.Pd</t>
  </si>
  <si>
    <t>RES003770</t>
  </si>
  <si>
    <t>CUS000793</t>
  </si>
  <si>
    <t>Nadia Suryono</t>
  </si>
  <si>
    <t>RES003771</t>
  </si>
  <si>
    <t>Muhammad Hasanah</t>
  </si>
  <si>
    <t>RES003772</t>
  </si>
  <si>
    <t>Paulin Kurniawan</t>
  </si>
  <si>
    <t>RES003773</t>
  </si>
  <si>
    <t>Elvin Samosir, S.Ked</t>
  </si>
  <si>
    <t>RES003774</t>
  </si>
  <si>
    <t>Tasdik Wijayanti</t>
  </si>
  <si>
    <t>RES003775</t>
  </si>
  <si>
    <t>Gara Thamrin</t>
  </si>
  <si>
    <t>RES003776</t>
  </si>
  <si>
    <t>CUS002874</t>
  </si>
  <si>
    <t>drg. Zamira Prakasa, S.I.Kom</t>
  </si>
  <si>
    <t>RES003777</t>
  </si>
  <si>
    <t>Prabowo Lestari</t>
  </si>
  <si>
    <t>RES003778</t>
  </si>
  <si>
    <t>T. Raditya Tarihoran</t>
  </si>
  <si>
    <t>RES003779</t>
  </si>
  <si>
    <t>Elvin Sitorus</t>
  </si>
  <si>
    <t>RES003780</t>
  </si>
  <si>
    <t>CUS002942</t>
  </si>
  <si>
    <t>Tami Nugroho</t>
  </si>
  <si>
    <t>RES003781</t>
  </si>
  <si>
    <t>Ella Irawan, S.Farm</t>
  </si>
  <si>
    <t>RES003782</t>
  </si>
  <si>
    <t>Prima Waluyo</t>
  </si>
  <si>
    <t>RES003783</t>
  </si>
  <si>
    <t>Karimah Widiastuti</t>
  </si>
  <si>
    <t>RES003784</t>
  </si>
  <si>
    <t>CUS002280</t>
  </si>
  <si>
    <t>Jail Maryadi, S.Gz</t>
  </si>
  <si>
    <t>RES003785</t>
  </si>
  <si>
    <t>Tasdik Marbun</t>
  </si>
  <si>
    <t>RES003786</t>
  </si>
  <si>
    <t>Usman Riyanti</t>
  </si>
  <si>
    <t>RES003787</t>
  </si>
  <si>
    <t>CUS000500</t>
  </si>
  <si>
    <t>Cawisono Padmasari</t>
  </si>
  <si>
    <t>RES003788</t>
  </si>
  <si>
    <t>Nova Uwais</t>
  </si>
  <si>
    <t>RES003789</t>
  </si>
  <si>
    <t>H. Jaeman Utami</t>
  </si>
  <si>
    <t>RES003790</t>
  </si>
  <si>
    <t>CUS001594</t>
  </si>
  <si>
    <t>Mila Aryani</t>
  </si>
  <si>
    <t>RES003791</t>
  </si>
  <si>
    <t>Ir. Harimurti Puspasari, S.Sos</t>
  </si>
  <si>
    <t>RES003792</t>
  </si>
  <si>
    <t>Mariadi Yuliarti</t>
  </si>
  <si>
    <t>RES003793</t>
  </si>
  <si>
    <t>CUS001647</t>
  </si>
  <si>
    <t>Yahya Zulaika, S.Sos</t>
  </si>
  <si>
    <t>RES003794</t>
  </si>
  <si>
    <t>CUS001726</t>
  </si>
  <si>
    <t>Karna Wulandari</t>
  </si>
  <si>
    <t>RES003796</t>
  </si>
  <si>
    <t>drg. Intan Ardianto</t>
  </si>
  <si>
    <t>RES003797</t>
  </si>
  <si>
    <t>Cut Zamira Nashiruddin, S.Psi</t>
  </si>
  <si>
    <t>RES003798</t>
  </si>
  <si>
    <t>CUS002920</t>
  </si>
  <si>
    <t>Jatmiko Saragih</t>
  </si>
  <si>
    <t>RES003799</t>
  </si>
  <si>
    <t>Banawi Rahayu</t>
  </si>
  <si>
    <t>RES003800</t>
  </si>
  <si>
    <t>CUS001544</t>
  </si>
  <si>
    <t>Keisha Hastuti</t>
  </si>
  <si>
    <t>RES003801</t>
  </si>
  <si>
    <t>R.M. Capa Irawan</t>
  </si>
  <si>
    <t>RES003802</t>
  </si>
  <si>
    <t>Karen Saptono</t>
  </si>
  <si>
    <t>RES003803</t>
  </si>
  <si>
    <t>R. Putri Winarno, S.I.Kom</t>
  </si>
  <si>
    <t>RES003804</t>
  </si>
  <si>
    <t>R.A. Lala Sinaga, M.Pd</t>
  </si>
  <si>
    <t>RES003805</t>
  </si>
  <si>
    <t>Tina Nababan</t>
  </si>
  <si>
    <t>RES003806</t>
  </si>
  <si>
    <t>Nyoman Damanik, S.IP</t>
  </si>
  <si>
    <t>RES003807</t>
  </si>
  <si>
    <t>CUS000535</t>
  </si>
  <si>
    <t>Jaya Wibowo</t>
  </si>
  <si>
    <t>RES003808</t>
  </si>
  <si>
    <t>CUS001064</t>
  </si>
  <si>
    <t>Endah Tampubolon, S.IP</t>
  </si>
  <si>
    <t>RES003809</t>
  </si>
  <si>
    <t>CUS000221</t>
  </si>
  <si>
    <t>R.A. Clara Setiawan</t>
  </si>
  <si>
    <t>RES003810</t>
  </si>
  <si>
    <t>Tira Dongoran</t>
  </si>
  <si>
    <t>RES003811</t>
  </si>
  <si>
    <t>Yance Ramadan</t>
  </si>
  <si>
    <t>RES003812</t>
  </si>
  <si>
    <t>Tirtayasa Hasanah, M.Kom.</t>
  </si>
  <si>
    <t>RES003813</t>
  </si>
  <si>
    <t>Zalindra Riyanti</t>
  </si>
  <si>
    <t>RES003814</t>
  </si>
  <si>
    <t>Dr. Yunita Yuliarti</t>
  </si>
  <si>
    <t>RES003815</t>
  </si>
  <si>
    <t>Halima Januar</t>
  </si>
  <si>
    <t>RES003816</t>
  </si>
  <si>
    <t>Ida Sitorus</t>
  </si>
  <si>
    <t>RES003817</t>
  </si>
  <si>
    <t>Dt. Dodo Simanjuntak, M.M.</t>
  </si>
  <si>
    <t>RES003818</t>
  </si>
  <si>
    <t>Ajeng Sitorus</t>
  </si>
  <si>
    <t>RES003819</t>
  </si>
  <si>
    <t>R.M. Mulyanto Handayani, M.Kom.</t>
  </si>
  <si>
    <t>RES003820</t>
  </si>
  <si>
    <t>Tira Rahmawati</t>
  </si>
  <si>
    <t>RES003821</t>
  </si>
  <si>
    <t>RES003822</t>
  </si>
  <si>
    <t>CUS001163</t>
  </si>
  <si>
    <t>Elvina Saptono</t>
  </si>
  <si>
    <t>RES003823</t>
  </si>
  <si>
    <t>CUS001902</t>
  </si>
  <si>
    <t>Narji Pranowo</t>
  </si>
  <si>
    <t>RES003824</t>
  </si>
  <si>
    <t>Irwan Ramadan</t>
  </si>
  <si>
    <t>RES003825</t>
  </si>
  <si>
    <t>Yono Nasyiah</t>
  </si>
  <si>
    <t>RES003826</t>
  </si>
  <si>
    <t>Raden Novitasari</t>
  </si>
  <si>
    <t>RES003827</t>
  </si>
  <si>
    <t>Satya Saragih</t>
  </si>
  <si>
    <t>RES003828</t>
  </si>
  <si>
    <t>CUS002684</t>
  </si>
  <si>
    <t>Sutan Hadi Zulaika</t>
  </si>
  <si>
    <t>RES003829</t>
  </si>
  <si>
    <t>drg. Ifa Purnawati, M.Ak</t>
  </si>
  <si>
    <t>RES003831</t>
  </si>
  <si>
    <t>CUS002221</t>
  </si>
  <si>
    <t>Titi Maheswara</t>
  </si>
  <si>
    <t>RES003832</t>
  </si>
  <si>
    <t>Amalia Damanik, S.Sos</t>
  </si>
  <si>
    <t>RES003833</t>
  </si>
  <si>
    <t>Calista Sihombing</t>
  </si>
  <si>
    <t>RES003834</t>
  </si>
  <si>
    <t>Hj. Maimunah Nugroho, S.Kom</t>
  </si>
  <si>
    <t>RES003835</t>
  </si>
  <si>
    <t>RES003836</t>
  </si>
  <si>
    <t>Irma Wacana</t>
  </si>
  <si>
    <t>RES003837</t>
  </si>
  <si>
    <t>R.A. Ajeng Hutasoit</t>
  </si>
  <si>
    <t>RES003838</t>
  </si>
  <si>
    <t>Radit Pradana</t>
  </si>
  <si>
    <t>RES003839</t>
  </si>
  <si>
    <t>CUS002092</t>
  </si>
  <si>
    <t>RES003840</t>
  </si>
  <si>
    <t>CUS002208</t>
  </si>
  <si>
    <t>Maria Simbolon</t>
  </si>
  <si>
    <t>RES003841</t>
  </si>
  <si>
    <t>Lintang Budiyanto</t>
  </si>
  <si>
    <t>RES003842</t>
  </si>
  <si>
    <t>CUS001588</t>
  </si>
  <si>
    <t>drg. Capa Oktaviani</t>
  </si>
  <si>
    <t>RES003843</t>
  </si>
  <si>
    <t>Darsirah Simanjuntak</t>
  </si>
  <si>
    <t>RES003844</t>
  </si>
  <si>
    <t>drg. Genta Mulyani, M.Kom.</t>
  </si>
  <si>
    <t>RES003845</t>
  </si>
  <si>
    <t>Silvia Prayoga</t>
  </si>
  <si>
    <t>RES003846</t>
  </si>
  <si>
    <t>Nabila Pudjiastuti</t>
  </si>
  <si>
    <t>RES003847</t>
  </si>
  <si>
    <t>Elma Hastuti</t>
  </si>
  <si>
    <t>RES003848</t>
  </si>
  <si>
    <t>CUS002268</t>
  </si>
  <si>
    <t>Hafshah Prakasa</t>
  </si>
  <si>
    <t>RES003849</t>
  </si>
  <si>
    <t>CUS001456</t>
  </si>
  <si>
    <t>Hilda Iswahyudi</t>
  </si>
  <si>
    <t>RES003850</t>
  </si>
  <si>
    <t>CUS002698</t>
  </si>
  <si>
    <t>Dinda Lailasari, S.Gz</t>
  </si>
  <si>
    <t>RES003851</t>
  </si>
  <si>
    <t>RES003852</t>
  </si>
  <si>
    <t>Hairyanto Pranowo, S.IP</t>
  </si>
  <si>
    <t>RES003853</t>
  </si>
  <si>
    <t>CUS001116</t>
  </si>
  <si>
    <t>Gantar Dongoran</t>
  </si>
  <si>
    <t>RES003854</t>
  </si>
  <si>
    <t>CUS002401</t>
  </si>
  <si>
    <t>RES003856</t>
  </si>
  <si>
    <t>CUS001372</t>
  </si>
  <si>
    <t>Harjasa Maulana, S.Ked</t>
  </si>
  <si>
    <t>RES003857</t>
  </si>
  <si>
    <t>Tugiman Firmansyah, S.I.Kom</t>
  </si>
  <si>
    <t>RES003858</t>
  </si>
  <si>
    <t>Citra Suryono</t>
  </si>
  <si>
    <t>RES003860</t>
  </si>
  <si>
    <t>Rina Salahudin</t>
  </si>
  <si>
    <t>RES003861</t>
  </si>
  <si>
    <t>CUS002547</t>
  </si>
  <si>
    <t>Radika Sitompul</t>
  </si>
  <si>
    <t>RES003862</t>
  </si>
  <si>
    <t>Dr. Bakiono Budiman</t>
  </si>
  <si>
    <t>RES003863</t>
  </si>
  <si>
    <t>CUS001873</t>
  </si>
  <si>
    <t>Jail Waskita</t>
  </si>
  <si>
    <t>RES003864</t>
  </si>
  <si>
    <t>Sarah Mandala</t>
  </si>
  <si>
    <t>RES003865</t>
  </si>
  <si>
    <t>CUS002539</t>
  </si>
  <si>
    <t>Ifa Mulyani</t>
  </si>
  <si>
    <t>RES003866</t>
  </si>
  <si>
    <t>CUS001901</t>
  </si>
  <si>
    <t>Ir. Olivia Salahudin</t>
  </si>
  <si>
    <t>RES003867</t>
  </si>
  <si>
    <t>T. Asmadi Pratiwi, S.Kom</t>
  </si>
  <si>
    <t>RES003868</t>
  </si>
  <si>
    <t>Ilsa Samosir, S.H.</t>
  </si>
  <si>
    <t>RES003869</t>
  </si>
  <si>
    <t>Cut Yunita Suryono</t>
  </si>
  <si>
    <t>RES003870</t>
  </si>
  <si>
    <t>Umay Purnawati</t>
  </si>
  <si>
    <t>RES003871</t>
  </si>
  <si>
    <t>Salwa Sitorus</t>
  </si>
  <si>
    <t>RES003872</t>
  </si>
  <si>
    <t>Rahayu Sinaga</t>
  </si>
  <si>
    <t>RES003873</t>
  </si>
  <si>
    <t>Cakrabuana Mulyani</t>
  </si>
  <si>
    <t>RES003874</t>
  </si>
  <si>
    <t>RES003875</t>
  </si>
  <si>
    <t>Yani Najmudin</t>
  </si>
  <si>
    <t>RES003876</t>
  </si>
  <si>
    <t>Kadir Prabowo</t>
  </si>
  <si>
    <t>RES003877</t>
  </si>
  <si>
    <t>Cinthia Hidayanto</t>
  </si>
  <si>
    <t>RES003878</t>
  </si>
  <si>
    <t>Sakura Winarno</t>
  </si>
  <si>
    <t>RES003879</t>
  </si>
  <si>
    <t>CUS002890</t>
  </si>
  <si>
    <t>Yessi Putra</t>
  </si>
  <si>
    <t>RES003880</t>
  </si>
  <si>
    <t>Ir. Ifa Mahendra</t>
  </si>
  <si>
    <t>RES003881</t>
  </si>
  <si>
    <t>drg. Bagya Haryanti, S.I.Kom</t>
  </si>
  <si>
    <t>RES003882</t>
  </si>
  <si>
    <t>Ayu Suwarno</t>
  </si>
  <si>
    <t>RES003883</t>
  </si>
  <si>
    <t>CUS000158</t>
  </si>
  <si>
    <t>Usyi Siregar</t>
  </si>
  <si>
    <t>RES003884</t>
  </si>
  <si>
    <t>Drs. Tirtayasa Samosir, S.E.I</t>
  </si>
  <si>
    <t>RES003885</t>
  </si>
  <si>
    <t>CUS000353</t>
  </si>
  <si>
    <t>Garang Pudjiastuti</t>
  </si>
  <si>
    <t>RES003888</t>
  </si>
  <si>
    <t>Cut Yunita Mansur</t>
  </si>
  <si>
    <t>RES003889</t>
  </si>
  <si>
    <t>CUS000132</t>
  </si>
  <si>
    <t>Balamantri Agustina</t>
  </si>
  <si>
    <t>RES003890</t>
  </si>
  <si>
    <t>Umay Wibisono, M.M.</t>
  </si>
  <si>
    <t>RES003891</t>
  </si>
  <si>
    <t>R.M. Liman Rahayu, S.Psi</t>
  </si>
  <si>
    <t>RES003892</t>
  </si>
  <si>
    <t>Nyoman Budiman, S.E.I</t>
  </si>
  <si>
    <t>RES003893</t>
  </si>
  <si>
    <t>CUS000242</t>
  </si>
  <si>
    <t>Tri Wasita</t>
  </si>
  <si>
    <t>RES003894</t>
  </si>
  <si>
    <t>CUS001386</t>
  </si>
  <si>
    <t>Sadina Yulianti, M.Pd</t>
  </si>
  <si>
    <t>RES003895</t>
  </si>
  <si>
    <t>Zamira Waskita</t>
  </si>
  <si>
    <t>RES003896</t>
  </si>
  <si>
    <t>Ir. Laras Namaga</t>
  </si>
  <si>
    <t>RES003897</t>
  </si>
  <si>
    <t>Rendy Waluyo</t>
  </si>
  <si>
    <t>RES003898</t>
  </si>
  <si>
    <t>Elon Mahendra</t>
  </si>
  <si>
    <t>RES003899</t>
  </si>
  <si>
    <t>Bala Pangestu, S.Psi</t>
  </si>
  <si>
    <t>RES003900</t>
  </si>
  <si>
    <t>Tri Samosir, S.Kom</t>
  </si>
  <si>
    <t>RES003901</t>
  </si>
  <si>
    <t>Dr. Dewi Riyanti</t>
  </si>
  <si>
    <t>RES003902</t>
  </si>
  <si>
    <t>CUS002497</t>
  </si>
  <si>
    <t>Lala Hidayanto</t>
  </si>
  <si>
    <t>RES003903</t>
  </si>
  <si>
    <t>dr. Vanya Yuliarti, S.Sos</t>
  </si>
  <si>
    <t>RES003904</t>
  </si>
  <si>
    <t>CUS001750</t>
  </si>
  <si>
    <t>Kamal Wijaya, S.Pd</t>
  </si>
  <si>
    <t>RES003905</t>
  </si>
  <si>
    <t>Betania Sitorus</t>
  </si>
  <si>
    <t>RES003906</t>
  </si>
  <si>
    <t>Zalindra Habibi, S.Pd</t>
  </si>
  <si>
    <t>RES003907</t>
  </si>
  <si>
    <t>CUS002879</t>
  </si>
  <si>
    <t>Drs. Paiman Suryatmi, M.Farm</t>
  </si>
  <si>
    <t>RES003908</t>
  </si>
  <si>
    <t>CUS000236</t>
  </si>
  <si>
    <t>Unggul Uyainah</t>
  </si>
  <si>
    <t>RES003910</t>
  </si>
  <si>
    <t>Nugraha Haryanto, S.Pt</t>
  </si>
  <si>
    <t>RES003911</t>
  </si>
  <si>
    <t>Salman Sihombing</t>
  </si>
  <si>
    <t>RES003912</t>
  </si>
  <si>
    <t>Jasmani Halim</t>
  </si>
  <si>
    <t>RES003913</t>
  </si>
  <si>
    <t>Ella Pudjiastuti</t>
  </si>
  <si>
    <t>RES003914</t>
  </si>
  <si>
    <t>RES003915</t>
  </si>
  <si>
    <t>KH. Paiman Suryono</t>
  </si>
  <si>
    <t>RES003916</t>
  </si>
  <si>
    <t>Dr. Bagus Prasetyo, S.IP</t>
  </si>
  <si>
    <t>RES003917</t>
  </si>
  <si>
    <t>CUS001002</t>
  </si>
  <si>
    <t>R.A. Titi Kuswandari, S.E.I</t>
  </si>
  <si>
    <t>RES003918</t>
  </si>
  <si>
    <t>CUS002089</t>
  </si>
  <si>
    <t>Gilda Budiyanto</t>
  </si>
  <si>
    <t>RES003919</t>
  </si>
  <si>
    <t>R. Lukita Sihombing</t>
  </si>
  <si>
    <t>RES003920</t>
  </si>
  <si>
    <t>Jamalia Anggraini</t>
  </si>
  <si>
    <t>RES003921</t>
  </si>
  <si>
    <t>CUS002530</t>
  </si>
  <si>
    <t>RES003922</t>
  </si>
  <si>
    <t>Garan Farida</t>
  </si>
  <si>
    <t>RES003923</t>
  </si>
  <si>
    <t>Puti Siti Utami</t>
  </si>
  <si>
    <t>RES003924</t>
  </si>
  <si>
    <t>CUS002535</t>
  </si>
  <si>
    <t>Indra Anggriawan</t>
  </si>
  <si>
    <t>RES003925</t>
  </si>
  <si>
    <t>CUS001524</t>
  </si>
  <si>
    <t>Edison Riyanti</t>
  </si>
  <si>
    <t>RES003926</t>
  </si>
  <si>
    <t>CUS002117</t>
  </si>
  <si>
    <t>Sidiq Mansur</t>
  </si>
  <si>
    <t>RES003927</t>
  </si>
  <si>
    <t>Paris Siregar</t>
  </si>
  <si>
    <t>RES003928</t>
  </si>
  <si>
    <t>CUS001659</t>
  </si>
  <si>
    <t>RES003929</t>
  </si>
  <si>
    <t>Ganda Habibi</t>
  </si>
  <si>
    <t>RES003930</t>
  </si>
  <si>
    <t>Dr. Puput Prayoga, S.Kom</t>
  </si>
  <si>
    <t>RES003931</t>
  </si>
  <si>
    <t>Prabowo Rajasa</t>
  </si>
  <si>
    <t>RES003932</t>
  </si>
  <si>
    <t>CUS001430</t>
  </si>
  <si>
    <t>Raihan Sihotang</t>
  </si>
  <si>
    <t>RES003933</t>
  </si>
  <si>
    <t>Rahmi Waluyo</t>
  </si>
  <si>
    <t>RES003934</t>
  </si>
  <si>
    <t>Jaga Tarihoran, M.M.</t>
  </si>
  <si>
    <t>RES003935</t>
  </si>
  <si>
    <t>T. Edi Melani</t>
  </si>
  <si>
    <t>RES003936</t>
  </si>
  <si>
    <t>Mustika Budiman</t>
  </si>
  <si>
    <t>RES003937</t>
  </si>
  <si>
    <t>Farhunnisa Megantara, M.Kom.</t>
  </si>
  <si>
    <t>RES003938</t>
  </si>
  <si>
    <t>H. Lembah Prakasa, S.Gz</t>
  </si>
  <si>
    <t>RES003939</t>
  </si>
  <si>
    <t>CUS002265</t>
  </si>
  <si>
    <t>Mustofa Mansur, S.Pd</t>
  </si>
  <si>
    <t>RES003940</t>
  </si>
  <si>
    <t>R.M. Gangsar Prakasa, S.Pd</t>
  </si>
  <si>
    <t>RES003941</t>
  </si>
  <si>
    <t>Dr. Lukita Narpati</t>
  </si>
  <si>
    <t>RES003942</t>
  </si>
  <si>
    <t>drg. Rangga Tampubolon, M.Ak</t>
  </si>
  <si>
    <t>RES003943</t>
  </si>
  <si>
    <t>CUS002511</t>
  </si>
  <si>
    <t>Unggul Tamba, S.Psi</t>
  </si>
  <si>
    <t>RES003944</t>
  </si>
  <si>
    <t>Zaenab Utama</t>
  </si>
  <si>
    <t>RES003945</t>
  </si>
  <si>
    <t>Rika Rajata, S.Sos</t>
  </si>
  <si>
    <t>RES003946</t>
  </si>
  <si>
    <t>RES003947</t>
  </si>
  <si>
    <t>CUS001991</t>
  </si>
  <si>
    <t>Eluh Wahyuni</t>
  </si>
  <si>
    <t>RES003948</t>
  </si>
  <si>
    <t>Ayu Hutapea</t>
  </si>
  <si>
    <t>RES003949</t>
  </si>
  <si>
    <t>Ganjaran Prasetya</t>
  </si>
  <si>
    <t>RES003950</t>
  </si>
  <si>
    <t>RES003951</t>
  </si>
  <si>
    <t>drg. Uchita Sirait, S.Sos</t>
  </si>
  <si>
    <t>RES003952</t>
  </si>
  <si>
    <t>Saadat Laksita</t>
  </si>
  <si>
    <t>RES003953</t>
  </si>
  <si>
    <t>CUS001672</t>
  </si>
  <si>
    <t>RES003954</t>
  </si>
  <si>
    <t>Ir. Ilsa Hakim</t>
  </si>
  <si>
    <t>RES003955</t>
  </si>
  <si>
    <t>Drs. Wardi Nurdiyanti</t>
  </si>
  <si>
    <t>RES003956</t>
  </si>
  <si>
    <t>Ellis Pradana</t>
  </si>
  <si>
    <t>RES003957</t>
  </si>
  <si>
    <t>Ciaobella Lailasari</t>
  </si>
  <si>
    <t>RES003958</t>
  </si>
  <si>
    <t>CUS002759</t>
  </si>
  <si>
    <t>Karta Prastuti, S.Psi</t>
  </si>
  <si>
    <t>RES003959</t>
  </si>
  <si>
    <t>Yessi Saefullah, S.Pt</t>
  </si>
  <si>
    <t>RES003960</t>
  </si>
  <si>
    <t>Saiful Pradana</t>
  </si>
  <si>
    <t>RES003961</t>
  </si>
  <si>
    <t>Maria Adriansyah, S.E.I</t>
  </si>
  <si>
    <t>RES003962</t>
  </si>
  <si>
    <t>Sutan Prima Prastuti</t>
  </si>
  <si>
    <t>RES003963</t>
  </si>
  <si>
    <t>drg. Tantri Andriani</t>
  </si>
  <si>
    <t>RES003964</t>
  </si>
  <si>
    <t>Nabila Mahendra</t>
  </si>
  <si>
    <t>RES003965</t>
  </si>
  <si>
    <t>Hari Uwais, M.Ak</t>
  </si>
  <si>
    <t>RES003966</t>
  </si>
  <si>
    <t>dr. Septi Latupono, S.IP</t>
  </si>
  <si>
    <t>RES003968</t>
  </si>
  <si>
    <t>Sakti Utama</t>
  </si>
  <si>
    <t>RES003969</t>
  </si>
  <si>
    <t>Warji Iswahyudi, M.TI.</t>
  </si>
  <si>
    <t>RES003970</t>
  </si>
  <si>
    <t>Ir. Paramita Nababan</t>
  </si>
  <si>
    <t>RES003971</t>
  </si>
  <si>
    <t>RES003972</t>
  </si>
  <si>
    <t>CUS000964</t>
  </si>
  <si>
    <t>Raina Pradipta</t>
  </si>
  <si>
    <t>RES003973</t>
  </si>
  <si>
    <t>Salwa Winarsih</t>
  </si>
  <si>
    <t>RES003974</t>
  </si>
  <si>
    <t>Kayla Pudjiastuti</t>
  </si>
  <si>
    <t>RES003975</t>
  </si>
  <si>
    <t>Jagaraga Nuraini</t>
  </si>
  <si>
    <t>RES003976</t>
  </si>
  <si>
    <t>Jasmin Mangunsong</t>
  </si>
  <si>
    <t>RES003977</t>
  </si>
  <si>
    <t>Taufan Hutagalung</t>
  </si>
  <si>
    <t>RES003978</t>
  </si>
  <si>
    <t>Maimunah Uwais</t>
  </si>
  <si>
    <t>RES003979</t>
  </si>
  <si>
    <t>Cut Gasti Tarihoran, M.Pd</t>
  </si>
  <si>
    <t>RES003980</t>
  </si>
  <si>
    <t>CUS002066</t>
  </si>
  <si>
    <t>T. Nardi Utami</t>
  </si>
  <si>
    <t>RES003981</t>
  </si>
  <si>
    <t>Kenzie Saragih, M.M.</t>
  </si>
  <si>
    <t>RES003982</t>
  </si>
  <si>
    <t>CUS000864</t>
  </si>
  <si>
    <t>R. Laras Januar</t>
  </si>
  <si>
    <t>RES003983</t>
  </si>
  <si>
    <t>Bahuwarna Kurniawan, S.Pd</t>
  </si>
  <si>
    <t>RES003984</t>
  </si>
  <si>
    <t>drg. Bakijan Kusumo</t>
  </si>
  <si>
    <t>RES003986</t>
  </si>
  <si>
    <t>Rendy Natsir</t>
  </si>
  <si>
    <t>RES003988</t>
  </si>
  <si>
    <t>Rama Nuraini</t>
  </si>
  <si>
    <t>RES003989</t>
  </si>
  <si>
    <t>Unjani Wibisono</t>
  </si>
  <si>
    <t>RES003990</t>
  </si>
  <si>
    <t>Vicky Sihombing</t>
  </si>
  <si>
    <t>RES003991</t>
  </si>
  <si>
    <t>Dimas Widiastuti</t>
  </si>
  <si>
    <t>RES003992</t>
  </si>
  <si>
    <t>CUS000064</t>
  </si>
  <si>
    <t>Dt. Chandra Utama, M.Kom.</t>
  </si>
  <si>
    <t>RES003993</t>
  </si>
  <si>
    <t>Kariman Permata</t>
  </si>
  <si>
    <t>RES003994</t>
  </si>
  <si>
    <t>Mursinin Uwais</t>
  </si>
  <si>
    <t>RES003995</t>
  </si>
  <si>
    <t>CUS000499</t>
  </si>
  <si>
    <t>Nardi Setiawan</t>
  </si>
  <si>
    <t>RES003996</t>
  </si>
  <si>
    <t>Calista Kuswoyo, M.Kom.</t>
  </si>
  <si>
    <t>RES003997</t>
  </si>
  <si>
    <t>Prayoga Saputra</t>
  </si>
  <si>
    <t>RES003998</t>
  </si>
  <si>
    <t>Cawisadi Suwarno, S.IP</t>
  </si>
  <si>
    <t>RES003999</t>
  </si>
  <si>
    <t>Tirtayasa Anggraini</t>
  </si>
  <si>
    <t>RES004000</t>
  </si>
  <si>
    <t>dr. Shakila Uwais, S.E.</t>
  </si>
  <si>
    <t>RES004001</t>
  </si>
  <si>
    <t>Yoga Nashiruddin, S.IP</t>
  </si>
  <si>
    <t>RES004002</t>
  </si>
  <si>
    <t>R.M. Daruna Kuswoyo</t>
  </si>
  <si>
    <t>RES004003</t>
  </si>
  <si>
    <t>Cornelia Handayani, M.TI.</t>
  </si>
  <si>
    <t>RES004004</t>
  </si>
  <si>
    <t>CUS000152</t>
  </si>
  <si>
    <t>Kanda Farida</t>
  </si>
  <si>
    <t>RES004005</t>
  </si>
  <si>
    <t>CUS000392</t>
  </si>
  <si>
    <t>Aswani Maryadi</t>
  </si>
  <si>
    <t>RES004006</t>
  </si>
  <si>
    <t>Zelda Wastuti, S.IP</t>
  </si>
  <si>
    <t>RES004007</t>
  </si>
  <si>
    <t>CUS002979</t>
  </si>
  <si>
    <t>Nyana Zulaika</t>
  </si>
  <si>
    <t>RES004008</t>
  </si>
  <si>
    <t>Cut Icha Maulana</t>
  </si>
  <si>
    <t>RES004009</t>
  </si>
  <si>
    <t>Ella Sihombing</t>
  </si>
  <si>
    <t>RES004010</t>
  </si>
  <si>
    <t>CUS002936</t>
  </si>
  <si>
    <t>Puti Karimah Saragih, S.Gz</t>
  </si>
  <si>
    <t>RES004011</t>
  </si>
  <si>
    <t>Gada Anggraini</t>
  </si>
  <si>
    <t>RES004012</t>
  </si>
  <si>
    <t>Dr. Salimah Maryadi, M.Ak</t>
  </si>
  <si>
    <t>RES004014</t>
  </si>
  <si>
    <t>Adikara Firgantoro</t>
  </si>
  <si>
    <t>RES004015</t>
  </si>
  <si>
    <t>CUS001138</t>
  </si>
  <si>
    <t>Dimas Kuswandari</t>
  </si>
  <si>
    <t>RES004016</t>
  </si>
  <si>
    <t>Ikhsan Kuswandari</t>
  </si>
  <si>
    <t>RES004017</t>
  </si>
  <si>
    <t>Ivan Prayoga</t>
  </si>
  <si>
    <t>RES004018</t>
  </si>
  <si>
    <t>CUS001640</t>
  </si>
  <si>
    <t>Bakiono Winarno</t>
  </si>
  <si>
    <t>RES004020</t>
  </si>
  <si>
    <t>Margana Budiyanto</t>
  </si>
  <si>
    <t>RES004021</t>
  </si>
  <si>
    <t>CUS001106</t>
  </si>
  <si>
    <t>Sabar Halim</t>
  </si>
  <si>
    <t>RES004022</t>
  </si>
  <si>
    <t>CUS002378</t>
  </si>
  <si>
    <t>Elma Palastri</t>
  </si>
  <si>
    <t>RES004024</t>
  </si>
  <si>
    <t>Bahuwirya Hartati</t>
  </si>
  <si>
    <t>RES004025</t>
  </si>
  <si>
    <t>Kariman Latupono</t>
  </si>
  <si>
    <t>RES004026</t>
  </si>
  <si>
    <t>Paulin Usamah</t>
  </si>
  <si>
    <t>RES004027</t>
  </si>
  <si>
    <t>Mariadi Hutagalung, S.Sos</t>
  </si>
  <si>
    <t>RES004028</t>
  </si>
  <si>
    <t>CUS000538</t>
  </si>
  <si>
    <t>Lanang Pratama</t>
  </si>
  <si>
    <t>RES004029</t>
  </si>
  <si>
    <t>Pardi Laksmiwati</t>
  </si>
  <si>
    <t>RES004030</t>
  </si>
  <si>
    <t>Bagus Mangunsong</t>
  </si>
  <si>
    <t>RES004031</t>
  </si>
  <si>
    <t>Dadap Padmasari</t>
  </si>
  <si>
    <t>RES004032</t>
  </si>
  <si>
    <t>Puspa Manullang</t>
  </si>
  <si>
    <t>RES004033</t>
  </si>
  <si>
    <t>Elvin Samosir</t>
  </si>
  <si>
    <t>RES004034</t>
  </si>
  <si>
    <t>Ir. Darmaji Dabukke</t>
  </si>
  <si>
    <t>RES004035</t>
  </si>
  <si>
    <t>Martana Saputra</t>
  </si>
  <si>
    <t>RES004036</t>
  </si>
  <si>
    <t>CUS001516</t>
  </si>
  <si>
    <t>drg. Eka Setiawan</t>
  </si>
  <si>
    <t>RES004037</t>
  </si>
  <si>
    <t>Ani Budiman</t>
  </si>
  <si>
    <t>RES004038</t>
  </si>
  <si>
    <t>Damar Suwarno</t>
  </si>
  <si>
    <t>RES004039</t>
  </si>
  <si>
    <t>CUS002554</t>
  </si>
  <si>
    <t>Yessi Wijayanti</t>
  </si>
  <si>
    <t>RES004040</t>
  </si>
  <si>
    <t>Enteng Marpaung, M.Kom.</t>
  </si>
  <si>
    <t>RES004041</t>
  </si>
  <si>
    <t>T. Tri Hutapea, M.Farm</t>
  </si>
  <si>
    <t>RES004042</t>
  </si>
  <si>
    <t>Gading Pratiwi, S.Farm</t>
  </si>
  <si>
    <t>RES004043</t>
  </si>
  <si>
    <t>Azalea Hutapea</t>
  </si>
  <si>
    <t>RES004044</t>
  </si>
  <si>
    <t>Cayadi Damanik</t>
  </si>
  <si>
    <t>RES004045</t>
  </si>
  <si>
    <t>Mujur Purwanti</t>
  </si>
  <si>
    <t>RES004046</t>
  </si>
  <si>
    <t>CUS001717</t>
  </si>
  <si>
    <t>Paulin Suwarno</t>
  </si>
  <si>
    <t>RES004047</t>
  </si>
  <si>
    <t>Rika Aryani</t>
  </si>
  <si>
    <t>RES004048</t>
  </si>
  <si>
    <t>Bakda Manullang</t>
  </si>
  <si>
    <t>RES004049</t>
  </si>
  <si>
    <t>Bagya Anggraini</t>
  </si>
  <si>
    <t>RES004050</t>
  </si>
  <si>
    <t>drg. Amalia Nasyiah, S.Farm</t>
  </si>
  <si>
    <t>RES004051</t>
  </si>
  <si>
    <t>CUS002787</t>
  </si>
  <si>
    <t>Danu Prasasta, S.I.Kom</t>
  </si>
  <si>
    <t>RES004052</t>
  </si>
  <si>
    <t>Jane Hidayat</t>
  </si>
  <si>
    <t>RES004053</t>
  </si>
  <si>
    <t>Elvina Usamah, S.H.</t>
  </si>
  <si>
    <t>RES004054</t>
  </si>
  <si>
    <t>RES004055</t>
  </si>
  <si>
    <t>Ella Hutapea, S.Sos</t>
  </si>
  <si>
    <t>RES004056</t>
  </si>
  <si>
    <t>Ellis Hastuti</t>
  </si>
  <si>
    <t>RES004057</t>
  </si>
  <si>
    <t>CUS001131</t>
  </si>
  <si>
    <t>Sakura Tampubolon</t>
  </si>
  <si>
    <t>RES004058</t>
  </si>
  <si>
    <t>Rahmi Wasita</t>
  </si>
  <si>
    <t>RES004059</t>
  </si>
  <si>
    <t>R.A. Suci Haryanti, S.Psi</t>
  </si>
  <si>
    <t>RES004060</t>
  </si>
  <si>
    <t>CUS002867</t>
  </si>
  <si>
    <t>RES004061</t>
  </si>
  <si>
    <t>CUS000783</t>
  </si>
  <si>
    <t>Limar Sinaga, S.Farm</t>
  </si>
  <si>
    <t>RES004062</t>
  </si>
  <si>
    <t>CUS000296</t>
  </si>
  <si>
    <t>Tasdik Sitorus, S.H.</t>
  </si>
  <si>
    <t>RES004063</t>
  </si>
  <si>
    <t>RES004064</t>
  </si>
  <si>
    <t>CUS002475</t>
  </si>
  <si>
    <t>Hj. Vanya Anggriawan, S.Ked</t>
  </si>
  <si>
    <t>RES004065</t>
  </si>
  <si>
    <t>Mahfud Siregar</t>
  </si>
  <si>
    <t>RES004066</t>
  </si>
  <si>
    <t>Paulin Hutasoit</t>
  </si>
  <si>
    <t>RES004067</t>
  </si>
  <si>
    <t>Aslijan Sitompul</t>
  </si>
  <si>
    <t>RES004068</t>
  </si>
  <si>
    <t>Kiandra Sihotang, S.Psi</t>
  </si>
  <si>
    <t>RES004069</t>
  </si>
  <si>
    <t>Elisa Novitasari</t>
  </si>
  <si>
    <t>RES004070</t>
  </si>
  <si>
    <t>Paris Halimah</t>
  </si>
  <si>
    <t>RES004071</t>
  </si>
  <si>
    <t>dr. Vera Nasyidah</t>
  </si>
  <si>
    <t>RES004072</t>
  </si>
  <si>
    <t>Qori Farida</t>
  </si>
  <si>
    <t>RES004073</t>
  </si>
  <si>
    <t>Laswi Mangunsong</t>
  </si>
  <si>
    <t>RES004074</t>
  </si>
  <si>
    <t>Ir. Ibrahim Narpati, S.IP</t>
  </si>
  <si>
    <t>RES004075</t>
  </si>
  <si>
    <t>Kartika Saragih</t>
  </si>
  <si>
    <t>RES004076</t>
  </si>
  <si>
    <t>Dr. Ina Puspita, S.Ked</t>
  </si>
  <si>
    <t>RES004078</t>
  </si>
  <si>
    <t>Murti Mustofa</t>
  </si>
  <si>
    <t>RES004079</t>
  </si>
  <si>
    <t>Irnanto Wahyudin</t>
  </si>
  <si>
    <t>RES004080</t>
  </si>
  <si>
    <t>CUS002069</t>
  </si>
  <si>
    <t>Sabrina Yuliarti</t>
  </si>
  <si>
    <t>RES004081</t>
  </si>
  <si>
    <t>R. Baktiono Adriansyah, S.Kom</t>
  </si>
  <si>
    <t>RES004082</t>
  </si>
  <si>
    <t>Leo Puspita</t>
  </si>
  <si>
    <t>RES004083</t>
  </si>
  <si>
    <t>Cut Paulin Nugroho, S.IP</t>
  </si>
  <si>
    <t>RES004084</t>
  </si>
  <si>
    <t>Usyi Prasasta</t>
  </si>
  <si>
    <t>RES004085</t>
  </si>
  <si>
    <t>Dt. Raihan Pudjiastuti, S.Pd</t>
  </si>
  <si>
    <t>RES004086</t>
  </si>
  <si>
    <t>Zulfa Mulyani</t>
  </si>
  <si>
    <t>RES004087</t>
  </si>
  <si>
    <t>CUS002748</t>
  </si>
  <si>
    <t>Dr. Damar Hutagalung, M.M.</t>
  </si>
  <si>
    <t>RES004088</t>
  </si>
  <si>
    <t>Joko Mahendra, S.Gz</t>
  </si>
  <si>
    <t>RES004089</t>
  </si>
  <si>
    <t>Tirtayasa Sihotang, S.Kom</t>
  </si>
  <si>
    <t>RES004091</t>
  </si>
  <si>
    <t>Sutan Maryanto Yuniar, S.Pt</t>
  </si>
  <si>
    <t>RES004092</t>
  </si>
  <si>
    <t>Kadir Gunawan</t>
  </si>
  <si>
    <t>RES004093</t>
  </si>
  <si>
    <t>Hj. Amalia Sihombing, S.H.</t>
  </si>
  <si>
    <t>RES004094</t>
  </si>
  <si>
    <t>Dt. Bajragin Damanik</t>
  </si>
  <si>
    <t>RES004095</t>
  </si>
  <si>
    <t>Humaira Sihotang</t>
  </si>
  <si>
    <t>RES004096</t>
  </si>
  <si>
    <t>Hilda Anggriawan</t>
  </si>
  <si>
    <t>RES004097</t>
  </si>
  <si>
    <t>Lembah Handayani</t>
  </si>
  <si>
    <t>RES004098</t>
  </si>
  <si>
    <t>Simon Anggraini</t>
  </si>
  <si>
    <t>RES004099</t>
  </si>
  <si>
    <t>Cut Halima Sirait, S.Ked</t>
  </si>
  <si>
    <t>RES004100</t>
  </si>
  <si>
    <t>CUS000447</t>
  </si>
  <si>
    <t>Puti Padmasari</t>
  </si>
  <si>
    <t>RES004101</t>
  </si>
  <si>
    <t>Omar Mansur</t>
  </si>
  <si>
    <t>RES004102</t>
  </si>
  <si>
    <t>Almira Wasita</t>
  </si>
  <si>
    <t>RES004103</t>
  </si>
  <si>
    <t>Mustika Oktaviani</t>
  </si>
  <si>
    <t>RES004104</t>
  </si>
  <si>
    <t>Dt. Gantar Kusmawati</t>
  </si>
  <si>
    <t>RES004105</t>
  </si>
  <si>
    <t>drg. Ika Nababan, S.IP</t>
  </si>
  <si>
    <t>RES004106</t>
  </si>
  <si>
    <t>Yulia Permadi</t>
  </si>
  <si>
    <t>RES004107</t>
  </si>
  <si>
    <t>Keisha Winarno, M.Pd</t>
  </si>
  <si>
    <t>RES004108</t>
  </si>
  <si>
    <t>Kanda Sitorus</t>
  </si>
  <si>
    <t>RES004110</t>
  </si>
  <si>
    <t>Muhammad Rahimah</t>
  </si>
  <si>
    <t>RES004111</t>
  </si>
  <si>
    <t>RES004112</t>
  </si>
  <si>
    <t>Salimah Uwais</t>
  </si>
  <si>
    <t>RES004113</t>
  </si>
  <si>
    <t>CUS002120</t>
  </si>
  <si>
    <t>dr. Raden Widodo</t>
  </si>
  <si>
    <t>RES004114</t>
  </si>
  <si>
    <t>KH. Rafid Handayani</t>
  </si>
  <si>
    <t>RES004115</t>
  </si>
  <si>
    <t>CUS000991</t>
  </si>
  <si>
    <t>Mumpuni Nurdiyanti</t>
  </si>
  <si>
    <t>RES004116</t>
  </si>
  <si>
    <t>CUS002292</t>
  </si>
  <si>
    <t>Vega Tarihoran</t>
  </si>
  <si>
    <t>RES004117</t>
  </si>
  <si>
    <t>CUS002541</t>
  </si>
  <si>
    <t>Unjani Gunarto</t>
  </si>
  <si>
    <t>RES004118</t>
  </si>
  <si>
    <t>Nasrullah Wacana</t>
  </si>
  <si>
    <t>RES004119</t>
  </si>
  <si>
    <t>RES004120</t>
  </si>
  <si>
    <t>RES004121</t>
  </si>
  <si>
    <t>Cahyo Andriani</t>
  </si>
  <si>
    <t>RES004122</t>
  </si>
  <si>
    <t>CUS001832</t>
  </si>
  <si>
    <t>Luwes Zulkarnain</t>
  </si>
  <si>
    <t>RES004123</t>
  </si>
  <si>
    <t>Rina Mandala</t>
  </si>
  <si>
    <t>RES004124</t>
  </si>
  <si>
    <t>Karya Wasita</t>
  </si>
  <si>
    <t>RES004125</t>
  </si>
  <si>
    <t>CUS002466</t>
  </si>
  <si>
    <t>Widya Laksmiwati</t>
  </si>
  <si>
    <t>RES004126</t>
  </si>
  <si>
    <t>Galak Kuswoyo, M.M.</t>
  </si>
  <si>
    <t>RES004127</t>
  </si>
  <si>
    <t>drg. Yuni Pertiwi, S.Pd</t>
  </si>
  <si>
    <t>RES004128</t>
  </si>
  <si>
    <t>CUS002305</t>
  </si>
  <si>
    <t>Karta Marpaung</t>
  </si>
  <si>
    <t>RES004129</t>
  </si>
  <si>
    <t>Ida Rajata</t>
  </si>
  <si>
    <t>RES004130</t>
  </si>
  <si>
    <t>Patricia Budiyanto</t>
  </si>
  <si>
    <t>RES004131</t>
  </si>
  <si>
    <t>Danang Rahimah</t>
  </si>
  <si>
    <t>RES004132</t>
  </si>
  <si>
    <t>Suci Suartini</t>
  </si>
  <si>
    <t>RES004133</t>
  </si>
  <si>
    <t>Nasim Pudjiastuti</t>
  </si>
  <si>
    <t>RES004134</t>
  </si>
  <si>
    <t>Latif Simbolon</t>
  </si>
  <si>
    <t>RES004135</t>
  </si>
  <si>
    <t>Tgk. Najwa Permadi, S.E.</t>
  </si>
  <si>
    <t>RES004136</t>
  </si>
  <si>
    <t>CUS002848</t>
  </si>
  <si>
    <t>RES004137</t>
  </si>
  <si>
    <t>Atmaja Prasetyo, S.Ked</t>
  </si>
  <si>
    <t>RES004138</t>
  </si>
  <si>
    <t>Dr. Jail Laksita</t>
  </si>
  <si>
    <t>RES004139</t>
  </si>
  <si>
    <t>CUS002730</t>
  </si>
  <si>
    <t>Tami Safitri</t>
  </si>
  <si>
    <t>RES004140</t>
  </si>
  <si>
    <t>CUS001722</t>
  </si>
  <si>
    <t>Ajimat Sinaga</t>
  </si>
  <si>
    <t>RES004141</t>
  </si>
  <si>
    <t>Pia Putra</t>
  </si>
  <si>
    <t>RES004142</t>
  </si>
  <si>
    <t>Warji Mangunsong</t>
  </si>
  <si>
    <t>RES004143</t>
  </si>
  <si>
    <t>Cinthia Saputra</t>
  </si>
  <si>
    <t>RES004144</t>
  </si>
  <si>
    <t>CUS000638</t>
  </si>
  <si>
    <t>drg. Citra Sihombing, S.E.I</t>
  </si>
  <si>
    <t>RES004145</t>
  </si>
  <si>
    <t>Titi Purnawati, S.Sos</t>
  </si>
  <si>
    <t>RES004146</t>
  </si>
  <si>
    <t>Shakila Tarihoran</t>
  </si>
  <si>
    <t>RES004147</t>
  </si>
  <si>
    <t>CUS000331</t>
  </si>
  <si>
    <t>Dt. Perkasa Wijayanti, M.Farm</t>
  </si>
  <si>
    <t>RES004148</t>
  </si>
  <si>
    <t>Edi Wibowo</t>
  </si>
  <si>
    <t>RES004149</t>
  </si>
  <si>
    <t>Drs. Ellis Maheswara, M.Pd</t>
  </si>
  <si>
    <t>RES004150</t>
  </si>
  <si>
    <t>Winda Uwais</t>
  </si>
  <si>
    <t>RES004151</t>
  </si>
  <si>
    <t>Cut Rahmi Pratama</t>
  </si>
  <si>
    <t>RES004152</t>
  </si>
  <si>
    <t>Tgk. Hana Rahmawati</t>
  </si>
  <si>
    <t>RES004153</t>
  </si>
  <si>
    <t>CUS000482</t>
  </si>
  <si>
    <t>Ir. Karsa Marpaung, S.Gz</t>
  </si>
  <si>
    <t>RES004154</t>
  </si>
  <si>
    <t>Queen Wulandari</t>
  </si>
  <si>
    <t>RES004155</t>
  </si>
  <si>
    <t>Zulaikha Thamrin, S.I.Kom</t>
  </si>
  <si>
    <t>RES004156</t>
  </si>
  <si>
    <t>Lukman Uyainah</t>
  </si>
  <si>
    <t>RES004157</t>
  </si>
  <si>
    <t>Jarwadi Palastri</t>
  </si>
  <si>
    <t>RES004158</t>
  </si>
  <si>
    <t>Shakila Sihotang</t>
  </si>
  <si>
    <t>RES004159</t>
  </si>
  <si>
    <t>Jaswadi Prabowo</t>
  </si>
  <si>
    <t>RES004160</t>
  </si>
  <si>
    <t>Bakiman Rajata</t>
  </si>
  <si>
    <t>RES004161</t>
  </si>
  <si>
    <t>Fitriani Nugroho</t>
  </si>
  <si>
    <t>RES004162</t>
  </si>
  <si>
    <t>Karma Andriani</t>
  </si>
  <si>
    <t>RES004163</t>
  </si>
  <si>
    <t>Sutan Aris Nasyiah, S.Farm</t>
  </si>
  <si>
    <t>RES004164</t>
  </si>
  <si>
    <t>CUS002014</t>
  </si>
  <si>
    <t>RES004165</t>
  </si>
  <si>
    <t>Fitriani Handayani, S.Farm</t>
  </si>
  <si>
    <t>RES004166</t>
  </si>
  <si>
    <t>drg. Jaya Latupono, S.Gz</t>
  </si>
  <si>
    <t>RES004167</t>
  </si>
  <si>
    <t>H. Harjaya Hariyah, S.Farm</t>
  </si>
  <si>
    <t>RES004168</t>
  </si>
  <si>
    <t>H. Muhammad Palastri, S.Ked</t>
  </si>
  <si>
    <t>RES004169</t>
  </si>
  <si>
    <t>Uchita Irawan</t>
  </si>
  <si>
    <t>RES004170</t>
  </si>
  <si>
    <t>Sakura Siregar</t>
  </si>
  <si>
    <t>RES004171</t>
  </si>
  <si>
    <t>Rahmi Tampubolon</t>
  </si>
  <si>
    <t>RES004172</t>
  </si>
  <si>
    <t>Paulin Wulandari</t>
  </si>
  <si>
    <t>RES004173</t>
  </si>
  <si>
    <t>CUS002930</t>
  </si>
  <si>
    <t>RES004174</t>
  </si>
  <si>
    <t>Hasan Dabukke</t>
  </si>
  <si>
    <t>RES004175</t>
  </si>
  <si>
    <t>Cici Lazuardi</t>
  </si>
  <si>
    <t>RES004176</t>
  </si>
  <si>
    <t>Putri Yuliarti, S.Pd</t>
  </si>
  <si>
    <t>RES004178</t>
  </si>
  <si>
    <t>Pia Rahayu, S.Ked</t>
  </si>
  <si>
    <t>RES004179</t>
  </si>
  <si>
    <t>CUS002496</t>
  </si>
  <si>
    <t>Makuta Budiman, S.E.</t>
  </si>
  <si>
    <t>RES004180</t>
  </si>
  <si>
    <t>Bakiono Yuliarti</t>
  </si>
  <si>
    <t>RES004181</t>
  </si>
  <si>
    <t>dr. Ade Wibowo, S.I.Kom</t>
  </si>
  <si>
    <t>RES004182</t>
  </si>
  <si>
    <t>dr. Mutia Agustina, S.IP</t>
  </si>
  <si>
    <t>RES004183</t>
  </si>
  <si>
    <t>Edward Kurniawan</t>
  </si>
  <si>
    <t>RES004184</t>
  </si>
  <si>
    <t>Edison Waskita</t>
  </si>
  <si>
    <t>RES004185</t>
  </si>
  <si>
    <t>Salimah Maryati</t>
  </si>
  <si>
    <t>RES004186</t>
  </si>
  <si>
    <t>Galar Nasyiah</t>
  </si>
  <si>
    <t>RES004187</t>
  </si>
  <si>
    <t>Lasmanto Nashiruddin</t>
  </si>
  <si>
    <t>RES004188</t>
  </si>
  <si>
    <t>Bagiya Usamah</t>
  </si>
  <si>
    <t>RES004189</t>
  </si>
  <si>
    <t>Eli Agustina</t>
  </si>
  <si>
    <t>RES004190</t>
  </si>
  <si>
    <t>CUS002460</t>
  </si>
  <si>
    <t>Fitriani Suryatmi</t>
  </si>
  <si>
    <t>RES004191</t>
  </si>
  <si>
    <t>CUS001643</t>
  </si>
  <si>
    <t>Galih Saputra, M.TI.</t>
  </si>
  <si>
    <t>RES004192</t>
  </si>
  <si>
    <t>Wadi Tarihoran, S.Farm</t>
  </si>
  <si>
    <t>RES004193</t>
  </si>
  <si>
    <t>CUS001150</t>
  </si>
  <si>
    <t>Mala Nuraini</t>
  </si>
  <si>
    <t>RES004194</t>
  </si>
  <si>
    <t>CUS000857</t>
  </si>
  <si>
    <t>Samsul Usada, S.Kom</t>
  </si>
  <si>
    <t>RES004195</t>
  </si>
  <si>
    <t>Tgk. Cahya Suryono, S.Psi</t>
  </si>
  <si>
    <t>RES004196</t>
  </si>
  <si>
    <t>CUS000121</t>
  </si>
  <si>
    <t>Tgk. Dimaz Wijaya</t>
  </si>
  <si>
    <t>RES004197</t>
  </si>
  <si>
    <t>Jane Nugroho</t>
  </si>
  <si>
    <t>RES004198</t>
  </si>
  <si>
    <t>CUS002696</t>
  </si>
  <si>
    <t>Paulin Waluyo, M.Ak</t>
  </si>
  <si>
    <t>RES004199</t>
  </si>
  <si>
    <t>Maya Megantara, S.Sos</t>
  </si>
  <si>
    <t>RES004200</t>
  </si>
  <si>
    <t>CUS002013</t>
  </si>
  <si>
    <t>Jumadi Suryono</t>
  </si>
  <si>
    <t>RES004201</t>
  </si>
  <si>
    <t>Hasan Rahayu, S.Kom</t>
  </si>
  <si>
    <t>RES004202</t>
  </si>
  <si>
    <t>Pia Pratama</t>
  </si>
  <si>
    <t>RES004203</t>
  </si>
  <si>
    <t>CUS002638</t>
  </si>
  <si>
    <t>Tgk. Tantri Wijayanti, S.E.I</t>
  </si>
  <si>
    <t>RES004204</t>
  </si>
  <si>
    <t>CUS002184</t>
  </si>
  <si>
    <t>Ratih Saefullah</t>
  </si>
  <si>
    <t>RES004205</t>
  </si>
  <si>
    <t>CUS001666</t>
  </si>
  <si>
    <t>Patricia Saptono</t>
  </si>
  <si>
    <t>RES004208</t>
  </si>
  <si>
    <t>Elvina Mahendra</t>
  </si>
  <si>
    <t>RES004209</t>
  </si>
  <si>
    <t>Warji Napitupulu</t>
  </si>
  <si>
    <t>RES004210</t>
  </si>
  <si>
    <t>Danuja Susanti</t>
  </si>
  <si>
    <t>RES004211</t>
  </si>
  <si>
    <t>dr. Vero Budiyanto, S.I.Kom</t>
  </si>
  <si>
    <t>RES004212</t>
  </si>
  <si>
    <t>Sakura Kurniawan</t>
  </si>
  <si>
    <t>RES004213</t>
  </si>
  <si>
    <t>Ir. Kenzie Mayasari</t>
  </si>
  <si>
    <t>RES004316</t>
  </si>
  <si>
    <t>R. Setya Salahudin, M.Pd</t>
  </si>
  <si>
    <t>RES004215</t>
  </si>
  <si>
    <t>CUS000822</t>
  </si>
  <si>
    <t>Banawi Pudjiastuti, M.Farm</t>
  </si>
  <si>
    <t>RES004216</t>
  </si>
  <si>
    <t>Ir. Nadine Salahudin</t>
  </si>
  <si>
    <t>RES004217</t>
  </si>
  <si>
    <t>Ira Winarno</t>
  </si>
  <si>
    <t>RES004218</t>
  </si>
  <si>
    <t>R.M. Galur Thamrin</t>
  </si>
  <si>
    <t>RES004219</t>
  </si>
  <si>
    <t>Samsul Mandala</t>
  </si>
  <si>
    <t>RES004220</t>
  </si>
  <si>
    <t>Emas Prabowo, M.Farm</t>
  </si>
  <si>
    <t>RES004221</t>
  </si>
  <si>
    <t>Fitriani Mandasari</t>
  </si>
  <si>
    <t>RES004222</t>
  </si>
  <si>
    <t>CUS002293</t>
  </si>
  <si>
    <t>Balidin Rahimah</t>
  </si>
  <si>
    <t>RES004223</t>
  </si>
  <si>
    <t>CUS001611</t>
  </si>
  <si>
    <t>Tgk. Maya Laksita</t>
  </si>
  <si>
    <t>RES004224</t>
  </si>
  <si>
    <t>Dr. Jefri Yuniar, M.Kom.</t>
  </si>
  <si>
    <t>RES001997</t>
  </si>
  <si>
    <t>Putu Rahayu, S.Kom</t>
  </si>
  <si>
    <t>RES004226</t>
  </si>
  <si>
    <t>Gasti Haryanto</t>
  </si>
  <si>
    <t>RES004227</t>
  </si>
  <si>
    <t>Kamila Prakasa</t>
  </si>
  <si>
    <t>RES004228</t>
  </si>
  <si>
    <t>Drs. Artanto Nasyidah</t>
  </si>
  <si>
    <t>RES004229</t>
  </si>
  <si>
    <t>H. Bakiadi Natsir</t>
  </si>
  <si>
    <t>RES004230</t>
  </si>
  <si>
    <t>CUS001007</t>
  </si>
  <si>
    <t>Ana Yolanda</t>
  </si>
  <si>
    <t>RES004231</t>
  </si>
  <si>
    <t>Indah Novitasari</t>
  </si>
  <si>
    <t>RES004232</t>
  </si>
  <si>
    <t>CUS000406</t>
  </si>
  <si>
    <t>Tgk. Manah Kusumo, S.H.</t>
  </si>
  <si>
    <t>RES004233</t>
  </si>
  <si>
    <t>CUS000431</t>
  </si>
  <si>
    <t>R. Salsabila Utama</t>
  </si>
  <si>
    <t>RES004234</t>
  </si>
  <si>
    <t>Dr. Dalima Manullang, M.M.</t>
  </si>
  <si>
    <t>RES004235</t>
  </si>
  <si>
    <t>Irsad Sinaga</t>
  </si>
  <si>
    <t>RES004236</t>
  </si>
  <si>
    <t>CUS000778</t>
  </si>
  <si>
    <t>Yance Utami</t>
  </si>
  <si>
    <t>RES004237</t>
  </si>
  <si>
    <t>Opung Suryatmi</t>
  </si>
  <si>
    <t>RES004238</t>
  </si>
  <si>
    <t>Agnes Maryati</t>
  </si>
  <si>
    <t>RES004239</t>
  </si>
  <si>
    <t>CUS002169</t>
  </si>
  <si>
    <t>Chelsea Ramadan</t>
  </si>
  <si>
    <t>RES004241</t>
  </si>
  <si>
    <t>CUS002294</t>
  </si>
  <si>
    <t>Jatmiko Nashiruddin</t>
  </si>
  <si>
    <t>RES004242</t>
  </si>
  <si>
    <t>CUS000344</t>
  </si>
  <si>
    <t>Xanana Mustofa</t>
  </si>
  <si>
    <t>RES004243</t>
  </si>
  <si>
    <t>dr. Siska Nuraini, S.IP</t>
  </si>
  <si>
    <t>RES004244</t>
  </si>
  <si>
    <t>Wardaya Wacana</t>
  </si>
  <si>
    <t>RES004245</t>
  </si>
  <si>
    <t>Malik Suartini, S.Sos</t>
  </si>
  <si>
    <t>RES004246</t>
  </si>
  <si>
    <t>Maya Pertiwi</t>
  </si>
  <si>
    <t>RES004247</t>
  </si>
  <si>
    <t>Nyoman Pranowo</t>
  </si>
  <si>
    <t>RES004248</t>
  </si>
  <si>
    <t>Zamira Saputra</t>
  </si>
  <si>
    <t>RES004249</t>
  </si>
  <si>
    <t>Puti Keisha Tamba, S.Gz</t>
  </si>
  <si>
    <t>RES004250</t>
  </si>
  <si>
    <t>Lasmanto Rahmawati</t>
  </si>
  <si>
    <t>RES004251</t>
  </si>
  <si>
    <t>CUS001914</t>
  </si>
  <si>
    <t>Mahesa Mansur</t>
  </si>
  <si>
    <t>RES004252</t>
  </si>
  <si>
    <t>Tomi Winarsih, M.M.</t>
  </si>
  <si>
    <t>RES004253</t>
  </si>
  <si>
    <t>Melinda Mangunsong</t>
  </si>
  <si>
    <t>RES004254</t>
  </si>
  <si>
    <t>Drs. Yunita Kuswandari, S.Ked</t>
  </si>
  <si>
    <t>RES004255</t>
  </si>
  <si>
    <t>CUS001041</t>
  </si>
  <si>
    <t>Dr. Bakiono Rahimah</t>
  </si>
  <si>
    <t>RES004256</t>
  </si>
  <si>
    <t>CUS000724</t>
  </si>
  <si>
    <t>R. Calista Haryanto</t>
  </si>
  <si>
    <t>RES004257</t>
  </si>
  <si>
    <t>Lalita Haryanto</t>
  </si>
  <si>
    <t>RES004258</t>
  </si>
  <si>
    <t>Latika Simbolon</t>
  </si>
  <si>
    <t>RES004259</t>
  </si>
  <si>
    <t>Atma Januar</t>
  </si>
  <si>
    <t>RES004260</t>
  </si>
  <si>
    <t>Pangestu Dongoran</t>
  </si>
  <si>
    <t>RES004261</t>
  </si>
  <si>
    <t>Agnes Pudjiastuti</t>
  </si>
  <si>
    <t>RES004262</t>
  </si>
  <si>
    <t>Bella Winarno</t>
  </si>
  <si>
    <t>RES004263</t>
  </si>
  <si>
    <t>Elvin Anggriawan</t>
  </si>
  <si>
    <t>RES004264</t>
  </si>
  <si>
    <t>Kariman Saptono</t>
  </si>
  <si>
    <t>RES004265</t>
  </si>
  <si>
    <t>Yance Gunawan</t>
  </si>
  <si>
    <t>RES004266</t>
  </si>
  <si>
    <t>Makuta Rahimah</t>
  </si>
  <si>
    <t>RES004267</t>
  </si>
  <si>
    <t>Mutia Suryono</t>
  </si>
  <si>
    <t>RES004268</t>
  </si>
  <si>
    <t>Cinthia Hakim, S.IP</t>
  </si>
  <si>
    <t>RES004269</t>
  </si>
  <si>
    <t>Eman Wacana, S.T.</t>
  </si>
  <si>
    <t>RES004270</t>
  </si>
  <si>
    <t>Lidya Saefullah</t>
  </si>
  <si>
    <t>RES004271</t>
  </si>
  <si>
    <t>Indra Mandasari, M.Ak</t>
  </si>
  <si>
    <t>RES004272</t>
  </si>
  <si>
    <t>Ellis Prastuti</t>
  </si>
  <si>
    <t>RES004273</t>
  </si>
  <si>
    <t>R.A. Ella Astuti, S.T.</t>
  </si>
  <si>
    <t>RES004274</t>
  </si>
  <si>
    <t>Prabowo Astuti</t>
  </si>
  <si>
    <t>RES004275</t>
  </si>
  <si>
    <t>Najwa Hardiansyah</t>
  </si>
  <si>
    <t>RES004276</t>
  </si>
  <si>
    <t>Humaira Permadi</t>
  </si>
  <si>
    <t>RES004277</t>
  </si>
  <si>
    <t>CUS001696</t>
  </si>
  <si>
    <t>Saiful Mansur</t>
  </si>
  <si>
    <t>RES004278</t>
  </si>
  <si>
    <t>CUS002572</t>
  </si>
  <si>
    <t>RES004279</t>
  </si>
  <si>
    <t>Iriana Rajasa</t>
  </si>
  <si>
    <t>RES004280</t>
  </si>
  <si>
    <t>Tari Mayasari</t>
  </si>
  <si>
    <t>RES004281</t>
  </si>
  <si>
    <t>Elvina Sihombing, S.I.Kom</t>
  </si>
  <si>
    <t>RES004282</t>
  </si>
  <si>
    <t>Bakda Najmudin</t>
  </si>
  <si>
    <t>RES004283</t>
  </si>
  <si>
    <t>Jindra Ardianto, M.Farm</t>
  </si>
  <si>
    <t>RES004284</t>
  </si>
  <si>
    <t>CUS000742</t>
  </si>
  <si>
    <t>Endah Mayasari</t>
  </si>
  <si>
    <t>RES004285</t>
  </si>
  <si>
    <t>CUS002894</t>
  </si>
  <si>
    <t>R.M. Ilyas Samosir, S.Ked</t>
  </si>
  <si>
    <t>RES004286</t>
  </si>
  <si>
    <t>Ajimin Dabukke</t>
  </si>
  <si>
    <t>RES004287</t>
  </si>
  <si>
    <t>Fathonah Nasyidah</t>
  </si>
  <si>
    <t>RES004288</t>
  </si>
  <si>
    <t>R. Vinsen Rajasa, M.Ak</t>
  </si>
  <si>
    <t>RES004289</t>
  </si>
  <si>
    <t>CUS000935</t>
  </si>
  <si>
    <t>Tira Najmudin</t>
  </si>
  <si>
    <t>RES004290</t>
  </si>
  <si>
    <t>R.M. Tasnim Purnawati, S.E.I</t>
  </si>
  <si>
    <t>RES004291</t>
  </si>
  <si>
    <t>CUS000234</t>
  </si>
  <si>
    <t>Dimas Waskita</t>
  </si>
  <si>
    <t>RES004292</t>
  </si>
  <si>
    <t>Edi Adriansyah</t>
  </si>
  <si>
    <t>RES004293</t>
  </si>
  <si>
    <t>CUS002461</t>
  </si>
  <si>
    <t>Cut Violet Riyanti</t>
  </si>
  <si>
    <t>RES004294</t>
  </si>
  <si>
    <t>Rina Utama</t>
  </si>
  <si>
    <t>RES004295</t>
  </si>
  <si>
    <t>Zaenab Maulana</t>
  </si>
  <si>
    <t>RES004296</t>
  </si>
  <si>
    <t>Cakrabuana Agustina</t>
  </si>
  <si>
    <t>RES004297</t>
  </si>
  <si>
    <t>CUS000091</t>
  </si>
  <si>
    <t>Siska Sirait</t>
  </si>
  <si>
    <t>RES004298</t>
  </si>
  <si>
    <t>CUS002411</t>
  </si>
  <si>
    <t>Makara Napitupulu</t>
  </si>
  <si>
    <t>RES004300</t>
  </si>
  <si>
    <t>drg. Jelita Mangunsong</t>
  </si>
  <si>
    <t>RES004301</t>
  </si>
  <si>
    <t>Drs. Rahmi Hutapea</t>
  </si>
  <si>
    <t>RES004302</t>
  </si>
  <si>
    <t>Yani Firgantoro</t>
  </si>
  <si>
    <t>RES000342</t>
  </si>
  <si>
    <t>Queen Saefullah, M.TI.</t>
  </si>
  <si>
    <t>RES004304</t>
  </si>
  <si>
    <t>Ir. Julia Hardiansyah</t>
  </si>
  <si>
    <t>RES004305</t>
  </si>
  <si>
    <t>Raina Nugroho</t>
  </si>
  <si>
    <t>RES004306</t>
  </si>
  <si>
    <t>Zahra Setiawan</t>
  </si>
  <si>
    <t>RES004307</t>
  </si>
  <si>
    <t>RES004308</t>
  </si>
  <si>
    <t>Ir. Carla Permadi, S.T.</t>
  </si>
  <si>
    <t>RES004309</t>
  </si>
  <si>
    <t>Banawi Oktaviani</t>
  </si>
  <si>
    <t>RES004310</t>
  </si>
  <si>
    <t>CUS000085</t>
  </si>
  <si>
    <t>Dt. Cemeti Sitorus, S.Gz</t>
  </si>
  <si>
    <t>RES004311</t>
  </si>
  <si>
    <t>Martani Najmudin</t>
  </si>
  <si>
    <t>RES004312</t>
  </si>
  <si>
    <t>Najib Sihotang</t>
  </si>
  <si>
    <t>RES004313</t>
  </si>
  <si>
    <t>CUS002490</t>
  </si>
  <si>
    <t>Bakti Wijaya</t>
  </si>
  <si>
    <t>RES004314</t>
  </si>
  <si>
    <t>Danu Habibi</t>
  </si>
  <si>
    <t>RES004315</t>
  </si>
  <si>
    <t>CUS000614</t>
  </si>
  <si>
    <t>Kayla Sitorus</t>
  </si>
  <si>
    <t>RES004317</t>
  </si>
  <si>
    <t>CUS002283</t>
  </si>
  <si>
    <t>Among Prasetyo, S.Ked</t>
  </si>
  <si>
    <t>RES004318</t>
  </si>
  <si>
    <t>CUS001513</t>
  </si>
  <si>
    <t>Ana Najmudin, M.Kom.</t>
  </si>
  <si>
    <t>RES004319</t>
  </si>
  <si>
    <t>Hamima Wulandari</t>
  </si>
  <si>
    <t>RES004320</t>
  </si>
  <si>
    <t>CUS001771</t>
  </si>
  <si>
    <t>Nalar Samosir</t>
  </si>
  <si>
    <t>RES004321</t>
  </si>
  <si>
    <t>Galur Namaga</t>
  </si>
  <si>
    <t>RES004323</t>
  </si>
  <si>
    <t>Ilyas Marbun, S.Pt</t>
  </si>
  <si>
    <t>RES004324</t>
  </si>
  <si>
    <t>Lili Sihombing</t>
  </si>
  <si>
    <t>RES004325</t>
  </si>
  <si>
    <t>CUS000760</t>
  </si>
  <si>
    <t>Lantar Widodo</t>
  </si>
  <si>
    <t>RES004326</t>
  </si>
  <si>
    <t>Lega Wahyudin</t>
  </si>
  <si>
    <t>RES004327</t>
  </si>
  <si>
    <t>Cakrabirawa Saputra</t>
  </si>
  <si>
    <t>RES004328</t>
  </si>
  <si>
    <t>CUS002966</t>
  </si>
  <si>
    <t>Hamzah Wijaya</t>
  </si>
  <si>
    <t>RES004329</t>
  </si>
  <si>
    <t>R.M. Candrakanta Hidayat</t>
  </si>
  <si>
    <t>RES004330</t>
  </si>
  <si>
    <t>CUS002810</t>
  </si>
  <si>
    <t>Faizah Tampubolon</t>
  </si>
  <si>
    <t>RES004331</t>
  </si>
  <si>
    <t>Danu Padmasari</t>
  </si>
  <si>
    <t>RES004332</t>
  </si>
  <si>
    <t>dr. Viktor Salahudin</t>
  </si>
  <si>
    <t>RES004333</t>
  </si>
  <si>
    <t>Calista Simbolon</t>
  </si>
  <si>
    <t>RES004334</t>
  </si>
  <si>
    <t>drg. Tugiman Siregar</t>
  </si>
  <si>
    <t>RES004335</t>
  </si>
  <si>
    <t>drg. Michelle Wibowo</t>
  </si>
  <si>
    <t>RES004336</t>
  </si>
  <si>
    <t>CUS000264</t>
  </si>
  <si>
    <t>drg. Pangestu Prayoga</t>
  </si>
  <si>
    <t>RES004337</t>
  </si>
  <si>
    <t>Kambali Suryono</t>
  </si>
  <si>
    <t>RES004338</t>
  </si>
  <si>
    <t>Julia Pratama</t>
  </si>
  <si>
    <t>RES004339</t>
  </si>
  <si>
    <t>CUS000540</t>
  </si>
  <si>
    <t>Anastasia Purwanti</t>
  </si>
  <si>
    <t>RES004340</t>
  </si>
  <si>
    <t>CUS001125</t>
  </si>
  <si>
    <t>Yance Kuswandari</t>
  </si>
  <si>
    <t>RES004341</t>
  </si>
  <si>
    <t>CUS002111</t>
  </si>
  <si>
    <t>R.M. Panji Januar, S.Kom</t>
  </si>
  <si>
    <t>RES004342</t>
  </si>
  <si>
    <t>T. Galar Susanti, S.Kom</t>
  </si>
  <si>
    <t>RES004343</t>
  </si>
  <si>
    <t>Kani Lazuardi</t>
  </si>
  <si>
    <t>RES004344</t>
  </si>
  <si>
    <t>Anom Manullang</t>
  </si>
  <si>
    <t>RES004345</t>
  </si>
  <si>
    <t>CUS002476</t>
  </si>
  <si>
    <t>Jinawi Yolanda</t>
  </si>
  <si>
    <t>RES004346</t>
  </si>
  <si>
    <t>CUS001303</t>
  </si>
  <si>
    <t>Chelsea Manullang</t>
  </si>
  <si>
    <t>RES004347</t>
  </si>
  <si>
    <t>Dt. Aris Damanik</t>
  </si>
  <si>
    <t>RES004348</t>
  </si>
  <si>
    <t>Jelita Hutapea</t>
  </si>
  <si>
    <t>RES004349</t>
  </si>
  <si>
    <t>Najam Prasetya</t>
  </si>
  <si>
    <t>RES004350</t>
  </si>
  <si>
    <t>CUS000711</t>
  </si>
  <si>
    <t>Damu Megantara, S.Pd</t>
  </si>
  <si>
    <t>RES004351</t>
  </si>
  <si>
    <t>Mahdi Fujiati</t>
  </si>
  <si>
    <t>RES004352</t>
  </si>
  <si>
    <t>Puti Ratih Kurniawan, S.Sos</t>
  </si>
  <si>
    <t>RES004353</t>
  </si>
  <si>
    <t>CUS000944</t>
  </si>
  <si>
    <t>dr. Novi Dabukke</t>
  </si>
  <si>
    <t>RES004354</t>
  </si>
  <si>
    <t>Dariati Halim</t>
  </si>
  <si>
    <t>RES004355</t>
  </si>
  <si>
    <t>CUS000102</t>
  </si>
  <si>
    <t>Ir. Prabawa Marbun, S.IP</t>
  </si>
  <si>
    <t>RES004356</t>
  </si>
  <si>
    <t>Umi Marpaung, S.Pt</t>
  </si>
  <si>
    <t>RES004357</t>
  </si>
  <si>
    <t>CUS000229</t>
  </si>
  <si>
    <t>Martaka Prasasta, S.H.</t>
  </si>
  <si>
    <t>RES004358</t>
  </si>
  <si>
    <t>CUS000635</t>
  </si>
  <si>
    <t>Prabu Safitri</t>
  </si>
  <si>
    <t>RES004359</t>
  </si>
  <si>
    <t>CUS002384</t>
  </si>
  <si>
    <t>RES004360</t>
  </si>
  <si>
    <t>Cinthia Hariyah</t>
  </si>
  <si>
    <t>RES004361</t>
  </si>
  <si>
    <t>Diah Marbun</t>
  </si>
  <si>
    <t>RES004362</t>
  </si>
  <si>
    <t>Hasna Hakim</t>
  </si>
  <si>
    <t>RES004363</t>
  </si>
  <si>
    <t>Lala Maulana</t>
  </si>
  <si>
    <t>RES004365</t>
  </si>
  <si>
    <t>Yani Purwanti</t>
  </si>
  <si>
    <t>RES004366</t>
  </si>
  <si>
    <t>Cayadi Saefullah</t>
  </si>
  <si>
    <t>RES004367</t>
  </si>
  <si>
    <t>T. Jaka Sihotang, S.H.</t>
  </si>
  <si>
    <t>RES004368</t>
  </si>
  <si>
    <t>Yunita Situmorang</t>
  </si>
  <si>
    <t>RES004369</t>
  </si>
  <si>
    <t>CUS002051</t>
  </si>
  <si>
    <t>Artawan Pertiwi, S.Pt</t>
  </si>
  <si>
    <t>RES004370</t>
  </si>
  <si>
    <t>Prabu Halim</t>
  </si>
  <si>
    <t>RES004371</t>
  </si>
  <si>
    <t>Wardi Wibowo</t>
  </si>
  <si>
    <t>RES004372</t>
  </si>
  <si>
    <t>Intan Winarno</t>
  </si>
  <si>
    <t>RES004373</t>
  </si>
  <si>
    <t>Keisha Kurniawan</t>
  </si>
  <si>
    <t>RES004374</t>
  </si>
  <si>
    <t>CUS001767</t>
  </si>
  <si>
    <t>Makara Thamrin</t>
  </si>
  <si>
    <t>RES004375</t>
  </si>
  <si>
    <t>CUS002589</t>
  </si>
  <si>
    <t>Raditya Namaga, S.Ked</t>
  </si>
  <si>
    <t>RES004376</t>
  </si>
  <si>
    <t>Vera Kurniawan</t>
  </si>
  <si>
    <t>RES004377</t>
  </si>
  <si>
    <t>Rika Najmudin</t>
  </si>
  <si>
    <t>RES004378</t>
  </si>
  <si>
    <t>Cakrabuana Hakim</t>
  </si>
  <si>
    <t>RES004379</t>
  </si>
  <si>
    <t>CUS002937</t>
  </si>
  <si>
    <t>Julia Habibi</t>
  </si>
  <si>
    <t>RES004380</t>
  </si>
  <si>
    <t>RES004381</t>
  </si>
  <si>
    <t>Aris Nababan</t>
  </si>
  <si>
    <t>RES004382</t>
  </si>
  <si>
    <t>Eva Marbun</t>
  </si>
  <si>
    <t>RES004383</t>
  </si>
  <si>
    <t>Carla Puspita</t>
  </si>
  <si>
    <t>RES004384</t>
  </si>
  <si>
    <t>Warji Nababan</t>
  </si>
  <si>
    <t>RES004385</t>
  </si>
  <si>
    <t>RES004386</t>
  </si>
  <si>
    <t>Rama Hastuti</t>
  </si>
  <si>
    <t>RES004387</t>
  </si>
  <si>
    <t>RES004388</t>
  </si>
  <si>
    <t>Gina Puspita, S.Pd</t>
  </si>
  <si>
    <t>RES004389</t>
  </si>
  <si>
    <t>Akarsana Saptono</t>
  </si>
  <si>
    <t>RES004390</t>
  </si>
  <si>
    <t>Widya Widiastuti, M.Pd</t>
  </si>
  <si>
    <t>RES004391</t>
  </si>
  <si>
    <t>CUS000397</t>
  </si>
  <si>
    <t>Uchita Aryani</t>
  </si>
  <si>
    <t>RES004392</t>
  </si>
  <si>
    <t>Galak Aryani</t>
  </si>
  <si>
    <t>RES004393</t>
  </si>
  <si>
    <t>Tgk. Kasiyah Aryani</t>
  </si>
  <si>
    <t>RES004394</t>
  </si>
  <si>
    <t>Vega Maheswara</t>
  </si>
  <si>
    <t>RES004395</t>
  </si>
  <si>
    <t>Arsipatra Anggraini</t>
  </si>
  <si>
    <t>RES004396</t>
  </si>
  <si>
    <t>RES004398</t>
  </si>
  <si>
    <t>Dian Laksmiwati</t>
  </si>
  <si>
    <t>RES004399</t>
  </si>
  <si>
    <t>drg. Bagus Marpaung, S.T.</t>
  </si>
  <si>
    <t>RES004400</t>
  </si>
  <si>
    <t>Puji Handayani</t>
  </si>
  <si>
    <t>RES004401</t>
  </si>
  <si>
    <t>Hj. Kasiyah Lailasari</t>
  </si>
  <si>
    <t>RES004402</t>
  </si>
  <si>
    <t>Balijan Januar</t>
  </si>
  <si>
    <t>RES004403</t>
  </si>
  <si>
    <t>CUS000484</t>
  </si>
  <si>
    <t>Lasmono Hardiansyah</t>
  </si>
  <si>
    <t>RES004405</t>
  </si>
  <si>
    <t>Hesti Simbolon</t>
  </si>
  <si>
    <t>RES004406</t>
  </si>
  <si>
    <t>Lasmono Mandala</t>
  </si>
  <si>
    <t>RES004407</t>
  </si>
  <si>
    <t>Aslijan Nashiruddin</t>
  </si>
  <si>
    <t>RES004408</t>
  </si>
  <si>
    <t>RES004409</t>
  </si>
  <si>
    <t>CUS000543</t>
  </si>
  <si>
    <t>Tgk. Jaeman Riyanti</t>
  </si>
  <si>
    <t>RES004410</t>
  </si>
  <si>
    <t>CUS001413</t>
  </si>
  <si>
    <t>Himawan Widodo</t>
  </si>
  <si>
    <t>RES004411</t>
  </si>
  <si>
    <t>Jessica Palastri</t>
  </si>
  <si>
    <t>RES004412</t>
  </si>
  <si>
    <t>drg. Jaga Saefullah, S.Farm</t>
  </si>
  <si>
    <t>RES004413</t>
  </si>
  <si>
    <t>CUS002907</t>
  </si>
  <si>
    <t>Gasti Nashiruddin</t>
  </si>
  <si>
    <t>RES004414</t>
  </si>
  <si>
    <t>Pranawa Megantara, S.Psi</t>
  </si>
  <si>
    <t>RES004415</t>
  </si>
  <si>
    <t>RES004416</t>
  </si>
  <si>
    <t>Indra Hasanah</t>
  </si>
  <si>
    <t>RES004417</t>
  </si>
  <si>
    <t>Puti Titin Nashiruddin, M.Pd</t>
  </si>
  <si>
    <t>RES004418</t>
  </si>
  <si>
    <t>CUS001534</t>
  </si>
  <si>
    <t>R.A. Halima Fujiati, M.Farm</t>
  </si>
  <si>
    <t>RES004419</t>
  </si>
  <si>
    <t>Kani Kurniawan</t>
  </si>
  <si>
    <t>RES004420</t>
  </si>
  <si>
    <t>Zulfa Pudjiastuti</t>
  </si>
  <si>
    <t>RES004421</t>
  </si>
  <si>
    <t>Danu Pradana</t>
  </si>
  <si>
    <t>RES004422</t>
  </si>
  <si>
    <t>Warji Rahayu</t>
  </si>
  <si>
    <t>RES004423</t>
  </si>
  <si>
    <t>Mahmud Megantara</t>
  </si>
  <si>
    <t>RES004424</t>
  </si>
  <si>
    <t>Kartika Farida, M.Farm</t>
  </si>
  <si>
    <t>RES004425</t>
  </si>
  <si>
    <t>Hani Mulyani</t>
  </si>
  <si>
    <t>RES004427</t>
  </si>
  <si>
    <t>Yani Prastuti</t>
  </si>
  <si>
    <t>RES004428</t>
  </si>
  <si>
    <t>Hesti Damanik</t>
  </si>
  <si>
    <t>RES004429</t>
  </si>
  <si>
    <t>Vicky Waluyo</t>
  </si>
  <si>
    <t>RES004430</t>
  </si>
  <si>
    <t>Kenari Gunarto, S.Farm</t>
  </si>
  <si>
    <t>RES004431</t>
  </si>
  <si>
    <t>Olivia Mardhiyah, S.Ked</t>
  </si>
  <si>
    <t>RES004432</t>
  </si>
  <si>
    <t>CUS002999</t>
  </si>
  <si>
    <t>Luhung Marpaung</t>
  </si>
  <si>
    <t>RES004433</t>
  </si>
  <si>
    <t>Ami Latupono</t>
  </si>
  <si>
    <t>RES004434</t>
  </si>
  <si>
    <t>Jaeman Maryadi</t>
  </si>
  <si>
    <t>RES004435</t>
  </si>
  <si>
    <t>CUS000950</t>
  </si>
  <si>
    <t>Drs. Ella Prasetyo</t>
  </si>
  <si>
    <t>RES004436</t>
  </si>
  <si>
    <t>Ajeng Lazuardi</t>
  </si>
  <si>
    <t>RES004437</t>
  </si>
  <si>
    <t>Tina Padmasari</t>
  </si>
  <si>
    <t>RES004438</t>
  </si>
  <si>
    <t>R.A. Rahayu Hidayat</t>
  </si>
  <si>
    <t>RES004439</t>
  </si>
  <si>
    <t>Jane Gunawan</t>
  </si>
  <si>
    <t>RES004440</t>
  </si>
  <si>
    <t>CUS001435</t>
  </si>
  <si>
    <t>Nasim Marpaung</t>
  </si>
  <si>
    <t>RES004441</t>
  </si>
  <si>
    <t>CUS001874</t>
  </si>
  <si>
    <t>Mursita Handayani</t>
  </si>
  <si>
    <t>RES004442</t>
  </si>
  <si>
    <t>Harjasa Saragih, S.Pd</t>
  </si>
  <si>
    <t>RES004443</t>
  </si>
  <si>
    <t>Elvin Damanik</t>
  </si>
  <si>
    <t>RES004444</t>
  </si>
  <si>
    <t>R.A. Natalia Pradana</t>
  </si>
  <si>
    <t>RES004445</t>
  </si>
  <si>
    <t>CUS001085</t>
  </si>
  <si>
    <t>Dr. Zelaya Mayasari</t>
  </si>
  <si>
    <t>RES004446</t>
  </si>
  <si>
    <t>Wani Uwais</t>
  </si>
  <si>
    <t>RES004447</t>
  </si>
  <si>
    <t>Tasdik Widodo</t>
  </si>
  <si>
    <t>RES004448</t>
  </si>
  <si>
    <t>Dagel Maulana</t>
  </si>
  <si>
    <t>RES004449</t>
  </si>
  <si>
    <t>H. Asmadi Saefullah, S.Psi</t>
  </si>
  <si>
    <t>RES004450</t>
  </si>
  <si>
    <t>Shakila Hartati</t>
  </si>
  <si>
    <t>RES004451</t>
  </si>
  <si>
    <t>Cakrabirawa Hasanah</t>
  </si>
  <si>
    <t>RES004452</t>
  </si>
  <si>
    <t>Tira Simbolon</t>
  </si>
  <si>
    <t>RES004453</t>
  </si>
  <si>
    <t>R. Vicky Wasita</t>
  </si>
  <si>
    <t>RES004454</t>
  </si>
  <si>
    <t>Cut Intan Fujiati</t>
  </si>
  <si>
    <t>RES004455</t>
  </si>
  <si>
    <t>CUS001178</t>
  </si>
  <si>
    <t>Cagak Zulaika</t>
  </si>
  <si>
    <t>2023-04-12</t>
  </si>
  <si>
    <t>2023-04-20</t>
  </si>
  <si>
    <t>2023-11-09</t>
  </si>
  <si>
    <t>2023-11-16</t>
  </si>
  <si>
    <t>2024-05-01</t>
  </si>
  <si>
    <t>2024-05-05</t>
  </si>
  <si>
    <t>2023-05-01</t>
  </si>
  <si>
    <t>2023-05-03</t>
  </si>
  <si>
    <t>2022-02-14</t>
  </si>
  <si>
    <t>2022-02-21</t>
  </si>
  <si>
    <t>2022-12-05</t>
  </si>
  <si>
    <t>2022-12-07</t>
  </si>
  <si>
    <t>2022-10-16</t>
  </si>
  <si>
    <t>2022-10-25</t>
  </si>
  <si>
    <t>2022-07-16</t>
  </si>
  <si>
    <t>2022-07-25</t>
  </si>
  <si>
    <t>2022-02-07</t>
  </si>
  <si>
    <t>2022-02-13</t>
  </si>
  <si>
    <t>2024-06-30</t>
  </si>
  <si>
    <t>2024-07-09</t>
  </si>
  <si>
    <t>2022-06-25</t>
  </si>
  <si>
    <t>2022-07-01</t>
  </si>
  <si>
    <t>2024-01-26</t>
  </si>
  <si>
    <t>2024-02-01</t>
  </si>
  <si>
    <t>2024-02-15</t>
  </si>
  <si>
    <t>2024-02-20</t>
  </si>
  <si>
    <t>2023-08-18</t>
  </si>
  <si>
    <t>2023-08-20</t>
  </si>
  <si>
    <t>2022-05-12</t>
  </si>
  <si>
    <t>2022-05-16</t>
  </si>
  <si>
    <t>2023-08-23</t>
  </si>
  <si>
    <t>2023-08-29</t>
  </si>
  <si>
    <t>2023-06-06</t>
  </si>
  <si>
    <t>2023-06-15</t>
  </si>
  <si>
    <t>2023-01-03</t>
  </si>
  <si>
    <t>2023-01-04</t>
  </si>
  <si>
    <t>2023-12-13</t>
  </si>
  <si>
    <t>2023-12-17</t>
  </si>
  <si>
    <t>2024-09-07</t>
  </si>
  <si>
    <t>2024-09-15</t>
  </si>
  <si>
    <t>2024-01-31</t>
  </si>
  <si>
    <t>2024-12-03</t>
  </si>
  <si>
    <t>2024-12-07</t>
  </si>
  <si>
    <t>2023-06-24</t>
  </si>
  <si>
    <t>2023-06-29</t>
  </si>
  <si>
    <t>2022-09-22</t>
  </si>
  <si>
    <t>2022-09-23</t>
  </si>
  <si>
    <t>2024-10-15</t>
  </si>
  <si>
    <t>2024-10-16</t>
  </si>
  <si>
    <t>2024-01-17</t>
  </si>
  <si>
    <t>2024-01-25</t>
  </si>
  <si>
    <t>2024-02-09</t>
  </si>
  <si>
    <t>2024-02-17</t>
  </si>
  <si>
    <t>2024-06-24</t>
  </si>
  <si>
    <t>2024-06-29</t>
  </si>
  <si>
    <t>2022-07-13</t>
  </si>
  <si>
    <t>2023-01-18</t>
  </si>
  <si>
    <t>2023-01-27</t>
  </si>
  <si>
    <t>2024-02-27</t>
  </si>
  <si>
    <t>2024-03-06</t>
  </si>
  <si>
    <t>2024-10-20</t>
  </si>
  <si>
    <t>2024-10-29</t>
  </si>
  <si>
    <t>2023-10-03</t>
  </si>
  <si>
    <t>2023-10-06</t>
  </si>
  <si>
    <t>2022-10-11</t>
  </si>
  <si>
    <t>2022-10-15</t>
  </si>
  <si>
    <t>2024-10-04</t>
  </si>
  <si>
    <t>2024-10-06</t>
  </si>
  <si>
    <t>2024-12-14</t>
  </si>
  <si>
    <t>2023-08-13</t>
  </si>
  <si>
    <t>2023-08-21</t>
  </si>
  <si>
    <t>2024-01-11</t>
  </si>
  <si>
    <t>2024-01-20</t>
  </si>
  <si>
    <t>2024-12-17</t>
  </si>
  <si>
    <t>2024-12-24</t>
  </si>
  <si>
    <t>2022-07-26</t>
  </si>
  <si>
    <t>2022-08-04</t>
  </si>
  <si>
    <t>2023-01-10</t>
  </si>
  <si>
    <t>2023-01-13</t>
  </si>
  <si>
    <t>2022-07-06</t>
  </si>
  <si>
    <t>2024-04-20</t>
  </si>
  <si>
    <t>2024-04-22</t>
  </si>
  <si>
    <t>2022-03-08</t>
  </si>
  <si>
    <t>2022-03-17</t>
  </si>
  <si>
    <t>2024-08-14</t>
  </si>
  <si>
    <t>2024-08-20</t>
  </si>
  <si>
    <t>2024-07-17</t>
  </si>
  <si>
    <t>2024-07-24</t>
  </si>
  <si>
    <t>2024-05-03</t>
  </si>
  <si>
    <t>2024-05-04</t>
  </si>
  <si>
    <t>2024-05-20</t>
  </si>
  <si>
    <t>2024-05-27</t>
  </si>
  <si>
    <t>2023-06-03</t>
  </si>
  <si>
    <t>2023-06-09</t>
  </si>
  <si>
    <t>2024-09-09</t>
  </si>
  <si>
    <t>2024-09-13</t>
  </si>
  <si>
    <t>2022-07-08</t>
  </si>
  <si>
    <t>2022-07-17</t>
  </si>
  <si>
    <t>2022-10-17</t>
  </si>
  <si>
    <t>2022-10-26</t>
  </si>
  <si>
    <t>2023-08-30</t>
  </si>
  <si>
    <t>2023-09-06</t>
  </si>
  <si>
    <t>2022-06-23</t>
  </si>
  <si>
    <t>2022-03-01</t>
  </si>
  <si>
    <t>2022-03-06</t>
  </si>
  <si>
    <t>2023-05-05</t>
  </si>
  <si>
    <t>2023-05-09</t>
  </si>
  <si>
    <t>2023-03-01</t>
  </si>
  <si>
    <t>2023-03-06</t>
  </si>
  <si>
    <t>2022-07-22</t>
  </si>
  <si>
    <t>2022-07-31</t>
  </si>
  <si>
    <t>2024-09-28</t>
  </si>
  <si>
    <t>2024-09-30</t>
  </si>
  <si>
    <t>2023-06-12</t>
  </si>
  <si>
    <t>2023-06-20</t>
  </si>
  <si>
    <t>2022-08-03</t>
  </si>
  <si>
    <t>2022-08-09</t>
  </si>
  <si>
    <t>2024-02-03</t>
  </si>
  <si>
    <t>2024-02-05</t>
  </si>
  <si>
    <t>2023-06-26</t>
  </si>
  <si>
    <t>2023-06-28</t>
  </si>
  <si>
    <t>2023-03-08</t>
  </si>
  <si>
    <t>2023-03-16</t>
  </si>
  <si>
    <t>2023-10-02</t>
  </si>
  <si>
    <t>2024-04-13</t>
  </si>
  <si>
    <t>2023-03-24</t>
  </si>
  <si>
    <t>2023-04-01</t>
  </si>
  <si>
    <t>2022-01-13</t>
  </si>
  <si>
    <t>2022-01-14</t>
  </si>
  <si>
    <t>2022-07-04</t>
  </si>
  <si>
    <t>2022-07-07</t>
  </si>
  <si>
    <t>2022-10-30</t>
  </si>
  <si>
    <t>2023-08-03</t>
  </si>
  <si>
    <t>2023-08-11</t>
  </si>
  <si>
    <t>2022-03-11</t>
  </si>
  <si>
    <t>2022-03-14</t>
  </si>
  <si>
    <t>2024-11-10</t>
  </si>
  <si>
    <t>2024-11-13</t>
  </si>
  <si>
    <t>2022-11-09</t>
  </si>
  <si>
    <t>2022-11-14</t>
  </si>
  <si>
    <t>2024-05-11</t>
  </si>
  <si>
    <t>2022-05-04</t>
  </si>
  <si>
    <t>2022-05-09</t>
  </si>
  <si>
    <t>2022-03-12</t>
  </si>
  <si>
    <t>2022-06-24</t>
  </si>
  <si>
    <t>2022-06-27</t>
  </si>
  <si>
    <t>2024-01-30</t>
  </si>
  <si>
    <t>2024-09-20</t>
  </si>
  <si>
    <t>2024-09-26</t>
  </si>
  <si>
    <t>2023-08-14</t>
  </si>
  <si>
    <t>2024-07-28</t>
  </si>
  <si>
    <t>2024-08-04</t>
  </si>
  <si>
    <t>2024-03-22</t>
  </si>
  <si>
    <t>2024-03-29</t>
  </si>
  <si>
    <t>2022-04-11</t>
  </si>
  <si>
    <t>2022-04-20</t>
  </si>
  <si>
    <t>2024-04-15</t>
  </si>
  <si>
    <t>2024-04-16</t>
  </si>
  <si>
    <t>2023-11-10</t>
  </si>
  <si>
    <t>2024-05-24</t>
  </si>
  <si>
    <t>2024-05-29</t>
  </si>
  <si>
    <t>2023-02-07</t>
  </si>
  <si>
    <t>2023-02-15</t>
  </si>
  <si>
    <t>2024-03-05</t>
  </si>
  <si>
    <t>2024-03-11</t>
  </si>
  <si>
    <t>2022-02-10</t>
  </si>
  <si>
    <t>2022-02-18</t>
  </si>
  <si>
    <t>2024-07-05</t>
  </si>
  <si>
    <t>2024-07-08</t>
  </si>
  <si>
    <t>2023-12-23</t>
  </si>
  <si>
    <t>2024-09-05</t>
  </si>
  <si>
    <t>2022-06-03</t>
  </si>
  <si>
    <t>2022-06-09</t>
  </si>
  <si>
    <t>2024-10-22</t>
  </si>
  <si>
    <t>2024-10-24</t>
  </si>
  <si>
    <t>2024-01-16</t>
  </si>
  <si>
    <t>2024-01-21</t>
  </si>
  <si>
    <t>Anonim</t>
  </si>
  <si>
    <t>2023-09-29</t>
  </si>
  <si>
    <t>2023-04-02</t>
  </si>
  <si>
    <t>2023-04-03</t>
  </si>
  <si>
    <t>2022-09-02</t>
  </si>
  <si>
    <t>2022-09-05</t>
  </si>
  <si>
    <t>2023-01-07</t>
  </si>
  <si>
    <t>2024-10-05</t>
  </si>
  <si>
    <t>2024-10-12</t>
  </si>
  <si>
    <t>2024-10-03</t>
  </si>
  <si>
    <t>2024-10-07</t>
  </si>
  <si>
    <t>2022-04-29</t>
  </si>
  <si>
    <t>2022-05-07</t>
  </si>
  <si>
    <t>2024-03-08</t>
  </si>
  <si>
    <t>2024-03-14</t>
  </si>
  <si>
    <t>2023-12-30</t>
  </si>
  <si>
    <t>2024-01-04</t>
  </si>
  <si>
    <t>2024-09-21</t>
  </si>
  <si>
    <t>2024-09-23</t>
  </si>
  <si>
    <t>2022-02-25</t>
  </si>
  <si>
    <t>2022-09-12</t>
  </si>
  <si>
    <t>2022-09-14</t>
  </si>
  <si>
    <t>2024-11-12</t>
  </si>
  <si>
    <t>2024-11-19</t>
  </si>
  <si>
    <t>2024-05-10</t>
  </si>
  <si>
    <t>2024-11-21</t>
  </si>
  <si>
    <t>2024-11-30</t>
  </si>
  <si>
    <t>2024-04-14</t>
  </si>
  <si>
    <t>2024-05-17</t>
  </si>
  <si>
    <t>2023-09-27</t>
  </si>
  <si>
    <t>2022-11-08</t>
  </si>
  <si>
    <t>2022-11-16</t>
  </si>
  <si>
    <t>2023-08-17</t>
  </si>
  <si>
    <t>2022-08-23</t>
  </si>
  <si>
    <t>2022-08-25</t>
  </si>
  <si>
    <t>2023-10-27</t>
  </si>
  <si>
    <t>2023-10-31</t>
  </si>
  <si>
    <t>2023-11-11</t>
  </si>
  <si>
    <t>2023-11-20</t>
  </si>
  <si>
    <t>2024-02-11</t>
  </si>
  <si>
    <t>2024-02-13</t>
  </si>
  <si>
    <t>2023-01-23</t>
  </si>
  <si>
    <t>2023-01-30</t>
  </si>
  <si>
    <t>2022-12-09</t>
  </si>
  <si>
    <t>2022-12-10</t>
  </si>
  <si>
    <t>2022-05-19</t>
  </si>
  <si>
    <t>2022-05-28</t>
  </si>
  <si>
    <t>2023-09-13</t>
  </si>
  <si>
    <t>2023-09-18</t>
  </si>
  <si>
    <t>2023-02-18</t>
  </si>
  <si>
    <t>2023-02-24</t>
  </si>
  <si>
    <t>2022-03-16</t>
  </si>
  <si>
    <t>2024-01-03</t>
  </si>
  <si>
    <t>2022-08-06</t>
  </si>
  <si>
    <t>2022-08-15</t>
  </si>
  <si>
    <t>2022-12-25</t>
  </si>
  <si>
    <t>2022-12-28</t>
  </si>
  <si>
    <t>2022-05-25</t>
  </si>
  <si>
    <t>2022-08-27</t>
  </si>
  <si>
    <t>2023-05-08</t>
  </si>
  <si>
    <t>2023-05-10</t>
  </si>
  <si>
    <t>2022-08-19</t>
  </si>
  <si>
    <t>2022-07-02</t>
  </si>
  <si>
    <t>2024-10-02</t>
  </si>
  <si>
    <t>2024-10-11</t>
  </si>
  <si>
    <t>2023-01-28</t>
  </si>
  <si>
    <t>2023-02-02</t>
  </si>
  <si>
    <t>2024-01-01</t>
  </si>
  <si>
    <t>2023-07-17</t>
  </si>
  <si>
    <t>2023-07-24</t>
  </si>
  <si>
    <t>2022-06-16</t>
  </si>
  <si>
    <t>2024-11-16</t>
  </si>
  <si>
    <t>2024-11-22</t>
  </si>
  <si>
    <t>2024-04-03</t>
  </si>
  <si>
    <t>2024-04-05</t>
  </si>
  <si>
    <t>2022-11-11</t>
  </si>
  <si>
    <t>2022-11-12</t>
  </si>
  <si>
    <t>2023-03-14</t>
  </si>
  <si>
    <t>2022-09-24</t>
  </si>
  <si>
    <t>2022-10-03</t>
  </si>
  <si>
    <t>2023-11-26</t>
  </si>
  <si>
    <t>2023-12-05</t>
  </si>
  <si>
    <t>2024-04-12</t>
  </si>
  <si>
    <t>2024-10-10</t>
  </si>
  <si>
    <t>2024-08-17</t>
  </si>
  <si>
    <t>2023-04-25</t>
  </si>
  <si>
    <t>2023-04-30</t>
  </si>
  <si>
    <t>2024-07-23</t>
  </si>
  <si>
    <t>2024-07-29</t>
  </si>
  <si>
    <t>2023-10-05</t>
  </si>
  <si>
    <t>2023-10-12</t>
  </si>
  <si>
    <t>2023-05-15</t>
  </si>
  <si>
    <t>2023-05-23</t>
  </si>
  <si>
    <t>2024-05-16</t>
  </si>
  <si>
    <t>2024-04-08</t>
  </si>
  <si>
    <t>2024-04-10</t>
  </si>
  <si>
    <t>2023-03-05</t>
  </si>
  <si>
    <t>2023-03-09</t>
  </si>
  <si>
    <t>2023-03-12</t>
  </si>
  <si>
    <t>2022-10-20</t>
  </si>
  <si>
    <t>2023-11-15</t>
  </si>
  <si>
    <t>2022-06-13</t>
  </si>
  <si>
    <t>2022-06-18</t>
  </si>
  <si>
    <t>2024-04-28</t>
  </si>
  <si>
    <t>2024-05-02</t>
  </si>
  <si>
    <t>2023-06-16</t>
  </si>
  <si>
    <t>2023-06-23</t>
  </si>
  <si>
    <t>2023-11-30</t>
  </si>
  <si>
    <t>2023-12-04</t>
  </si>
  <si>
    <t>2022-03-05</t>
  </si>
  <si>
    <t>2022-11-20</t>
  </si>
  <si>
    <t>2022-11-21</t>
  </si>
  <si>
    <t>2023-07-14</t>
  </si>
  <si>
    <t>2023-07-23</t>
  </si>
  <si>
    <t>2023-07-26</t>
  </si>
  <si>
    <t>2023-08-04</t>
  </si>
  <si>
    <t>2024-04-18</t>
  </si>
  <si>
    <t>2024-04-24</t>
  </si>
  <si>
    <t>2023-07-21</t>
  </si>
  <si>
    <t>2023-07-28</t>
  </si>
  <si>
    <t>2023-08-24</t>
  </si>
  <si>
    <t>2023-09-02</t>
  </si>
  <si>
    <t>2023-09-12</t>
  </si>
  <si>
    <t>2023-10-18</t>
  </si>
  <si>
    <t>2023-10-24</t>
  </si>
  <si>
    <t>2023-09-03</t>
  </si>
  <si>
    <t>2023-09-08</t>
  </si>
  <si>
    <t>2023-11-02</t>
  </si>
  <si>
    <t>2023-08-05</t>
  </si>
  <si>
    <t>2023-08-06</t>
  </si>
  <si>
    <t>2023-10-29</t>
  </si>
  <si>
    <t>2023-11-05</t>
  </si>
  <si>
    <t>2022-03-18</t>
  </si>
  <si>
    <t>2022-03-27</t>
  </si>
  <si>
    <t>2022-05-15</t>
  </si>
  <si>
    <t>2022-05-17</t>
  </si>
  <si>
    <t>2022-06-06</t>
  </si>
  <si>
    <t>2022-06-14</t>
  </si>
  <si>
    <t>2023-08-22</t>
  </si>
  <si>
    <t>2024-08-26</t>
  </si>
  <si>
    <t>2024-08-29</t>
  </si>
  <si>
    <t>2024-03-21</t>
  </si>
  <si>
    <t>2024-06-09</t>
  </si>
  <si>
    <t>2024-06-16</t>
  </si>
  <si>
    <t>2024-08-27</t>
  </si>
  <si>
    <t>2024-07-02</t>
  </si>
  <si>
    <t>2023-09-24</t>
  </si>
  <si>
    <t>2023-09-25</t>
  </si>
  <si>
    <t>2024-07-04</t>
  </si>
  <si>
    <t>2024-07-10</t>
  </si>
  <si>
    <t>2022-03-26</t>
  </si>
  <si>
    <t>2022-04-01</t>
  </si>
  <si>
    <t>2023-02-11</t>
  </si>
  <si>
    <t>2023-02-14</t>
  </si>
  <si>
    <t>2023-12-26</t>
  </si>
  <si>
    <t>2023-12-31</t>
  </si>
  <si>
    <t>2023-09-20</t>
  </si>
  <si>
    <t>2023-06-17</t>
  </si>
  <si>
    <t>2024-09-27</t>
  </si>
  <si>
    <t>2024-01-06</t>
  </si>
  <si>
    <t>2024-01-13</t>
  </si>
  <si>
    <t>2022-03-04</t>
  </si>
  <si>
    <t>2022-03-10</t>
  </si>
  <si>
    <t>2023-01-20</t>
  </si>
  <si>
    <t>2023-01-21</t>
  </si>
  <si>
    <t>2022-02-19</t>
  </si>
  <si>
    <t>2022-02-24</t>
  </si>
  <si>
    <t>2022-10-29</t>
  </si>
  <si>
    <t>2022-10-31</t>
  </si>
  <si>
    <t>2024-05-08</t>
  </si>
  <si>
    <t>2022-11-01</t>
  </si>
  <si>
    <t>2022-11-03</t>
  </si>
  <si>
    <t>2024-03-26</t>
  </si>
  <si>
    <t>2024-03-27</t>
  </si>
  <si>
    <t>2022-04-25</t>
  </si>
  <si>
    <t>2022-09-26</t>
  </si>
  <si>
    <t>2022-09-28</t>
  </si>
  <si>
    <t>2024-04-25</t>
  </si>
  <si>
    <t>2024-04-30</t>
  </si>
  <si>
    <t>2023-09-19</t>
  </si>
  <si>
    <t>2023-09-23</t>
  </si>
  <si>
    <t>2023-10-08</t>
  </si>
  <si>
    <t>2023-07-02</t>
  </si>
  <si>
    <t>2023-07-06</t>
  </si>
  <si>
    <t>2022-02-20</t>
  </si>
  <si>
    <t>2024-10-18</t>
  </si>
  <si>
    <t>2024-03-30</t>
  </si>
  <si>
    <t>2024-04-06</t>
  </si>
  <si>
    <t>2022-03-30</t>
  </si>
  <si>
    <t>2022-04-08</t>
  </si>
  <si>
    <t>2022-12-21</t>
  </si>
  <si>
    <t>2022-12-27</t>
  </si>
  <si>
    <t>2022-02-23</t>
  </si>
  <si>
    <t>2022-02-26</t>
  </si>
  <si>
    <t>2024-01-18</t>
  </si>
  <si>
    <t>2024-08-31</t>
  </si>
  <si>
    <t>2024-09-02</t>
  </si>
  <si>
    <t>2024-04-29</t>
  </si>
  <si>
    <t>2024-06-17</t>
  </si>
  <si>
    <t>2024-06-19</t>
  </si>
  <si>
    <t>2023-05-11</t>
  </si>
  <si>
    <t>2023-11-04</t>
  </si>
  <si>
    <t>2023-12-08</t>
  </si>
  <si>
    <t>2023-02-04</t>
  </si>
  <si>
    <t>2023-02-09</t>
  </si>
  <si>
    <t>2024-01-19</t>
  </si>
  <si>
    <t>2024-01-22</t>
  </si>
  <si>
    <t>2023-11-29</t>
  </si>
  <si>
    <t>2022-09-11</t>
  </si>
  <si>
    <t>2022-09-16</t>
  </si>
  <si>
    <t>2024-08-05</t>
  </si>
  <si>
    <t>2024-08-12</t>
  </si>
  <si>
    <t>2022-03-02</t>
  </si>
  <si>
    <t>2024-04-19</t>
  </si>
  <si>
    <t>2022-06-22</t>
  </si>
  <si>
    <t>2023-03-17</t>
  </si>
  <si>
    <t>2023-03-26</t>
  </si>
  <si>
    <t>2024-06-25</t>
  </si>
  <si>
    <t>2023-09-07</t>
  </si>
  <si>
    <t>2023-09-09</t>
  </si>
  <si>
    <t>2023-02-10</t>
  </si>
  <si>
    <t>2023-02-17</t>
  </si>
  <si>
    <t>2022-05-14</t>
  </si>
  <si>
    <t>2022-04-28</t>
  </si>
  <si>
    <t>2022-05-18</t>
  </si>
  <si>
    <t>2022-05-21</t>
  </si>
  <si>
    <t>2023-11-17</t>
  </si>
  <si>
    <t>2023-10-09</t>
  </si>
  <si>
    <t>2024-06-21</t>
  </si>
  <si>
    <t>2024-11-29</t>
  </si>
  <si>
    <t>2024-12-01</t>
  </si>
  <si>
    <t>2023-02-03</t>
  </si>
  <si>
    <t>2022-05-10</t>
  </si>
  <si>
    <t>2022-10-10</t>
  </si>
  <si>
    <t>2022-10-14</t>
  </si>
  <si>
    <t>2023-08-12</t>
  </si>
  <si>
    <t>2022-05-26</t>
  </si>
  <si>
    <t>2022-05-27</t>
  </si>
  <si>
    <t>2024-04-01</t>
  </si>
  <si>
    <t>2024-04-04</t>
  </si>
  <si>
    <t>2022-12-23</t>
  </si>
  <si>
    <t>2024-02-12</t>
  </si>
  <si>
    <t>2024-12-08</t>
  </si>
  <si>
    <t>2024-02-06</t>
  </si>
  <si>
    <t>2023-12-12</t>
  </si>
  <si>
    <t>2023-12-15</t>
  </si>
  <si>
    <t>2023-03-15</t>
  </si>
  <si>
    <t>2023-03-23</t>
  </si>
  <si>
    <t>2022-01-20</t>
  </si>
  <si>
    <t>2022-01-24</t>
  </si>
  <si>
    <t>2024-07-15</t>
  </si>
  <si>
    <t>2023-05-21</t>
  </si>
  <si>
    <t>2024-09-08</t>
  </si>
  <si>
    <t>2024-11-15</t>
  </si>
  <si>
    <t>2024-12-05</t>
  </si>
  <si>
    <t>2022-12-16</t>
  </si>
  <si>
    <t>2022-12-20</t>
  </si>
  <si>
    <t>2024-09-24</t>
  </si>
  <si>
    <t>2022-01-25</t>
  </si>
  <si>
    <t>2022-02-03</t>
  </si>
  <si>
    <t>2023-08-07</t>
  </si>
  <si>
    <t>2023-08-08</t>
  </si>
  <si>
    <t>2024-07-16</t>
  </si>
  <si>
    <t>2024-07-25</t>
  </si>
  <si>
    <t>2022-03-13</t>
  </si>
  <si>
    <t>2022-03-21</t>
  </si>
  <si>
    <t>2024-06-14</t>
  </si>
  <si>
    <t>2024-06-22</t>
  </si>
  <si>
    <t>2023-01-11</t>
  </si>
  <si>
    <t>2024-01-05</t>
  </si>
  <si>
    <t>2024-01-07</t>
  </si>
  <si>
    <t>2024-08-10</t>
  </si>
  <si>
    <t>2024-06-23</t>
  </si>
  <si>
    <t>2024-06-26</t>
  </si>
  <si>
    <t>2024-08-22</t>
  </si>
  <si>
    <t>2023-09-26</t>
  </si>
  <si>
    <t>2023-09-30</t>
  </si>
  <si>
    <t>2024-01-29</t>
  </si>
  <si>
    <t>2024-02-07</t>
  </si>
  <si>
    <t>2022-06-20</t>
  </si>
  <si>
    <t>2022-06-26</t>
  </si>
  <si>
    <t>2024-04-09</t>
  </si>
  <si>
    <t>2023-04-10</t>
  </si>
  <si>
    <t>2022-11-15</t>
  </si>
  <si>
    <t>2022-11-17</t>
  </si>
  <si>
    <t>2023-04-24</t>
  </si>
  <si>
    <t>2023-04-29</t>
  </si>
  <si>
    <t>2022-05-29</t>
  </si>
  <si>
    <t>2023-10-20</t>
  </si>
  <si>
    <t>2023-10-23</t>
  </si>
  <si>
    <t>2023-11-19</t>
  </si>
  <si>
    <t>2022-05-03</t>
  </si>
  <si>
    <t>2022-05-06</t>
  </si>
  <si>
    <t>2024-07-30</t>
  </si>
  <si>
    <t>2023-09-21</t>
  </si>
  <si>
    <t>2022-05-31</t>
  </si>
  <si>
    <t>2022-06-02</t>
  </si>
  <si>
    <t>2023-05-17</t>
  </si>
  <si>
    <t>2022-06-29</t>
  </si>
  <si>
    <t>2022-10-22</t>
  </si>
  <si>
    <t>2022-11-22</t>
  </si>
  <si>
    <t>2022-11-25</t>
  </si>
  <si>
    <t>2023-11-07</t>
  </si>
  <si>
    <t>2024-08-01</t>
  </si>
  <si>
    <t>2024-08-02</t>
  </si>
  <si>
    <t>2024-12-18</t>
  </si>
  <si>
    <t>2024-12-25</t>
  </si>
  <si>
    <t>2022-02-12</t>
  </si>
  <si>
    <t>2022-02-16</t>
  </si>
  <si>
    <t>2022-03-20</t>
  </si>
  <si>
    <t>2022-03-28</t>
  </si>
  <si>
    <t>2022-04-02</t>
  </si>
  <si>
    <t>2023-03-07</t>
  </si>
  <si>
    <t>2022-04-27</t>
  </si>
  <si>
    <t>2024-08-19</t>
  </si>
  <si>
    <t>2024-08-21</t>
  </si>
  <si>
    <t>2024-04-27</t>
  </si>
  <si>
    <t>2023-01-22</t>
  </si>
  <si>
    <t>2022-11-06</t>
  </si>
  <si>
    <t>2024-12-04</t>
  </si>
  <si>
    <t>2022-03-23</t>
  </si>
  <si>
    <t>2023-01-31</t>
  </si>
  <si>
    <t>2024-01-23</t>
  </si>
  <si>
    <t>2024-01-28</t>
  </si>
  <si>
    <t>2023-04-22</t>
  </si>
  <si>
    <t>2023-04-26</t>
  </si>
  <si>
    <t>2024-12-19</t>
  </si>
  <si>
    <t>2024-01-12</t>
  </si>
  <si>
    <t>2024-08-23</t>
  </si>
  <si>
    <t>2024-03-13</t>
  </si>
  <si>
    <t>2024-03-17</t>
  </si>
  <si>
    <t>2022-06-19</t>
  </si>
  <si>
    <t>2022-06-21</t>
  </si>
  <si>
    <t>2022-03-19</t>
  </si>
  <si>
    <t>2022-04-07</t>
  </si>
  <si>
    <t>2022-04-09</t>
  </si>
  <si>
    <t>2024-03-09</t>
  </si>
  <si>
    <t>2022-02-15</t>
  </si>
  <si>
    <t>2022-11-30</t>
  </si>
  <si>
    <t>2023-05-20</t>
  </si>
  <si>
    <t>2023-05-26</t>
  </si>
  <si>
    <t>2022-10-21</t>
  </si>
  <si>
    <t>2023-03-29</t>
  </si>
  <si>
    <t>2023-03-30</t>
  </si>
  <si>
    <t>2023-02-22</t>
  </si>
  <si>
    <t>2024-07-01</t>
  </si>
  <si>
    <t>2023-10-21</t>
  </si>
  <si>
    <t>2023-10-30</t>
  </si>
  <si>
    <t>2022-04-19</t>
  </si>
  <si>
    <t>2024-10-23</t>
  </si>
  <si>
    <t>2024-11-01</t>
  </si>
  <si>
    <t>2022-08-28</t>
  </si>
  <si>
    <t>2022-09-06</t>
  </si>
  <si>
    <t>2023-10-17</t>
  </si>
  <si>
    <t>2022-07-20</t>
  </si>
  <si>
    <t>2022-07-24</t>
  </si>
  <si>
    <t>2023-02-21</t>
  </si>
  <si>
    <t>2023-02-28</t>
  </si>
  <si>
    <t>2024-07-20</t>
  </si>
  <si>
    <t>2024-07-22</t>
  </si>
  <si>
    <t>2024-03-12</t>
  </si>
  <si>
    <t>2023-03-21</t>
  </si>
  <si>
    <t>2023-03-22</t>
  </si>
  <si>
    <t>2023-06-10</t>
  </si>
  <si>
    <t>2024-11-14</t>
  </si>
  <si>
    <t>2023-07-05</t>
  </si>
  <si>
    <t>2023-07-10</t>
  </si>
  <si>
    <t>2022-10-18</t>
  </si>
  <si>
    <t>2022-10-24</t>
  </si>
  <si>
    <t>2023-11-13</t>
  </si>
  <si>
    <t>2023-11-18</t>
  </si>
  <si>
    <t>2024-03-16</t>
  </si>
  <si>
    <t>2024-03-24</t>
  </si>
  <si>
    <t>2022-02-01</t>
  </si>
  <si>
    <t>2022-07-09</t>
  </si>
  <si>
    <t>2022-07-11</t>
  </si>
  <si>
    <t>2022-09-17</t>
  </si>
  <si>
    <t>2023-04-08</t>
  </si>
  <si>
    <t>2023-04-17</t>
  </si>
  <si>
    <t>2023-12-20</t>
  </si>
  <si>
    <t>2023-12-24</t>
  </si>
  <si>
    <t>2022-05-24</t>
  </si>
  <si>
    <t>2024-02-16</t>
  </si>
  <si>
    <t>2022-07-15</t>
  </si>
  <si>
    <t>2022-09-15</t>
  </si>
  <si>
    <t>2022-01-16</t>
  </si>
  <si>
    <t>2022-05-05</t>
  </si>
  <si>
    <t>2022-05-11</t>
  </si>
  <si>
    <t>2024-11-18</t>
  </si>
  <si>
    <t>2024-12-22</t>
  </si>
  <si>
    <t>2024-12-26</t>
  </si>
  <si>
    <t>2023-12-27</t>
  </si>
  <si>
    <t>2024-12-30</t>
  </si>
  <si>
    <t>2023-01-26</t>
  </si>
  <si>
    <t>2022-08-26</t>
  </si>
  <si>
    <t>2022-09-01</t>
  </si>
  <si>
    <t>2023-06-27</t>
  </si>
  <si>
    <t>2023-07-03</t>
  </si>
  <si>
    <t>2024-02-21</t>
  </si>
  <si>
    <t>2024-02-28</t>
  </si>
  <si>
    <t>2024-12-11</t>
  </si>
  <si>
    <t>2024-11-28</t>
  </si>
  <si>
    <t>2022-11-10</t>
  </si>
  <si>
    <t>2024-09-06</t>
  </si>
  <si>
    <t>2024-07-12</t>
  </si>
  <si>
    <t>2022-07-18</t>
  </si>
  <si>
    <t>2023-05-30</t>
  </si>
  <si>
    <t>2023-10-22</t>
  </si>
  <si>
    <t>2023-07-22</t>
  </si>
  <si>
    <t>2023-07-27</t>
  </si>
  <si>
    <t>2022-06-04</t>
  </si>
  <si>
    <t>2022-12-01</t>
  </si>
  <si>
    <t>2024-08-03</t>
  </si>
  <si>
    <t>2024-09-10</t>
  </si>
  <si>
    <t>2024-09-14</t>
  </si>
  <si>
    <t>2022-04-06</t>
  </si>
  <si>
    <t>2024-09-17</t>
  </si>
  <si>
    <t>2024-09-22</t>
  </si>
  <si>
    <t>2023-01-19</t>
  </si>
  <si>
    <t>2023-09-28</t>
  </si>
  <si>
    <t>2023-10-04</t>
  </si>
  <si>
    <t>2024-12-13</t>
  </si>
  <si>
    <t>2023-09-04</t>
  </si>
  <si>
    <t>2023-09-11</t>
  </si>
  <si>
    <t>2022-01-30</t>
  </si>
  <si>
    <t>2024-06-07</t>
  </si>
  <si>
    <t>2024-06-15</t>
  </si>
  <si>
    <t>2022-05-08</t>
  </si>
  <si>
    <t>2023-09-17</t>
  </si>
  <si>
    <t>2023-08-26</t>
  </si>
  <si>
    <t>2023-02-20</t>
  </si>
  <si>
    <t>2022-04-04</t>
  </si>
  <si>
    <t>2024-05-06</t>
  </si>
  <si>
    <t>2022-04-30</t>
  </si>
  <si>
    <t>2022-05-01</t>
  </si>
  <si>
    <t>2022-12-12</t>
  </si>
  <si>
    <t>2022-12-13</t>
  </si>
  <si>
    <t>2022-08-01</t>
  </si>
  <si>
    <t>2023-11-24</t>
  </si>
  <si>
    <t>2023-09-22</t>
  </si>
  <si>
    <t>2024-03-28</t>
  </si>
  <si>
    <t>2024-04-02</t>
  </si>
  <si>
    <t>2023-12-25</t>
  </si>
  <si>
    <t>2024-01-02</t>
  </si>
  <si>
    <t>2024-03-31</t>
  </si>
  <si>
    <t>2022-08-13</t>
  </si>
  <si>
    <t>2023-06-11</t>
  </si>
  <si>
    <t>2023-06-19</t>
  </si>
  <si>
    <t>2024-11-08</t>
  </si>
  <si>
    <t>2023-09-05</t>
  </si>
  <si>
    <t>2023-01-08</t>
  </si>
  <si>
    <t>2023-01-16</t>
  </si>
  <si>
    <t>2023-05-07</t>
  </si>
  <si>
    <t>2023-06-02</t>
  </si>
  <si>
    <t>2023-06-07</t>
  </si>
  <si>
    <t>2022-10-07</t>
  </si>
  <si>
    <t>2022-11-04</t>
  </si>
  <si>
    <t>2023-07-18</t>
  </si>
  <si>
    <t>2024-05-26</t>
  </si>
  <si>
    <t>2022-08-11</t>
  </si>
  <si>
    <t>2023-05-18</t>
  </si>
  <si>
    <t>2022-04-13</t>
  </si>
  <si>
    <t>2022-04-22</t>
  </si>
  <si>
    <t>2024-11-23</t>
  </si>
  <si>
    <t>2024-11-26</t>
  </si>
  <si>
    <t>2023-05-12</t>
  </si>
  <si>
    <t>2023-05-31</t>
  </si>
  <si>
    <t>2023-10-15</t>
  </si>
  <si>
    <t>2022-01-08</t>
  </si>
  <si>
    <t>2022-01-15</t>
  </si>
  <si>
    <t>2024-02-19</t>
  </si>
  <si>
    <t>2024-02-23</t>
  </si>
  <si>
    <t>2024-02-29</t>
  </si>
  <si>
    <t>2023-10-16</t>
  </si>
  <si>
    <t>2023-08-10</t>
  </si>
  <si>
    <t>2024-05-09</t>
  </si>
  <si>
    <t>2024-08-07</t>
  </si>
  <si>
    <t>2024-08-13</t>
  </si>
  <si>
    <t>2024-09-04</t>
  </si>
  <si>
    <t>2022-07-19</t>
  </si>
  <si>
    <t>2023-04-23</t>
  </si>
  <si>
    <t>2023-04-27</t>
  </si>
  <si>
    <t>2022-04-15</t>
  </si>
  <si>
    <t>2022-04-17</t>
  </si>
  <si>
    <t>2023-11-01</t>
  </si>
  <si>
    <t>2023-01-17</t>
  </si>
  <si>
    <t>2024-08-24</t>
  </si>
  <si>
    <t>2023-05-25</t>
  </si>
  <si>
    <t>2024-03-18</t>
  </si>
  <si>
    <t>2024-03-23</t>
  </si>
  <si>
    <t>2022-07-03</t>
  </si>
  <si>
    <t>2022-09-09</t>
  </si>
  <si>
    <t>2024-09-03</t>
  </si>
  <si>
    <t>2024-10-13</t>
  </si>
  <si>
    <t>2022-06-08</t>
  </si>
  <si>
    <t>2022-07-10</t>
  </si>
  <si>
    <t>2022-11-07</t>
  </si>
  <si>
    <t>2023-07-04</t>
  </si>
  <si>
    <t>2023-12-09</t>
  </si>
  <si>
    <t>2024-06-20</t>
  </si>
  <si>
    <t>2024-12-23</t>
  </si>
  <si>
    <t>2024-12-27</t>
  </si>
  <si>
    <t>2024-08-15</t>
  </si>
  <si>
    <t>2024-01-09</t>
  </si>
  <si>
    <t>2022-02-04</t>
  </si>
  <si>
    <t>2022-02-06</t>
  </si>
  <si>
    <t>2022-04-18</t>
  </si>
  <si>
    <t>2022-05-30</t>
  </si>
  <si>
    <t>2022-06-07</t>
  </si>
  <si>
    <t>2022-03-15</t>
  </si>
  <si>
    <t>2022-07-29</t>
  </si>
  <si>
    <t>2022-08-02</t>
  </si>
  <si>
    <t>2023-02-12</t>
  </si>
  <si>
    <t>2024-04-26</t>
  </si>
  <si>
    <t>2023-04-14</t>
  </si>
  <si>
    <t>2023-04-15</t>
  </si>
  <si>
    <t>2022-01-17</t>
  </si>
  <si>
    <t>2022-01-21</t>
  </si>
  <si>
    <t>2022-10-12</t>
  </si>
  <si>
    <t>2023-03-20</t>
  </si>
  <si>
    <t>2023-03-28</t>
  </si>
  <si>
    <t>2024-12-20</t>
  </si>
  <si>
    <t>2022-05-23</t>
  </si>
  <si>
    <t>2023-03-18</t>
  </si>
  <si>
    <t>2023-03-19</t>
  </si>
  <si>
    <t>2024-07-31</t>
  </si>
  <si>
    <t>2024-08-06</t>
  </si>
  <si>
    <t>2022-12-24</t>
  </si>
  <si>
    <t>2023-12-10</t>
  </si>
  <si>
    <t>2023-12-16</t>
  </si>
  <si>
    <t>2024-03-19</t>
  </si>
  <si>
    <t>2024-06-10</t>
  </si>
  <si>
    <t>2022-11-18</t>
  </si>
  <si>
    <t>2022-08-30</t>
  </si>
  <si>
    <t>2022-09-07</t>
  </si>
  <si>
    <t>2022-08-05</t>
  </si>
  <si>
    <t>2022-08-08</t>
  </si>
  <si>
    <t>2022-09-29</t>
  </si>
  <si>
    <t>2022-10-04</t>
  </si>
  <si>
    <t>2022-09-04</t>
  </si>
  <si>
    <t>2023-09-01</t>
  </si>
  <si>
    <t>2023-04-06</t>
  </si>
  <si>
    <t>2023-12-28</t>
  </si>
  <si>
    <t>2022-01-06</t>
  </si>
  <si>
    <t>2023-05-02</t>
  </si>
  <si>
    <t>2024-05-30</t>
  </si>
  <si>
    <t>2022-07-27</t>
  </si>
  <si>
    <t>2023-07-31</t>
  </si>
  <si>
    <t>2022-06-12</t>
  </si>
  <si>
    <t>2023-03-03</t>
  </si>
  <si>
    <t>2024-07-13</t>
  </si>
  <si>
    <t>2022-01-04</t>
  </si>
  <si>
    <t>2022-01-10</t>
  </si>
  <si>
    <t>2024-06-18</t>
  </si>
  <si>
    <t>2023-06-14</t>
  </si>
  <si>
    <t>2024-06-13</t>
  </si>
  <si>
    <t>2023-06-05</t>
  </si>
  <si>
    <t>2023-05-16</t>
  </si>
  <si>
    <t>2024-11-17</t>
  </si>
  <si>
    <t>2022-04-05</t>
  </si>
  <si>
    <t>2024-01-10</t>
  </si>
  <si>
    <t>2023-02-06</t>
  </si>
  <si>
    <t>2023-08-01</t>
  </si>
  <si>
    <t>2023-08-09</t>
  </si>
  <si>
    <t>2022-03-09</t>
  </si>
  <si>
    <t>2024-09-16</t>
  </si>
  <si>
    <t>2023-12-02</t>
  </si>
  <si>
    <t>2024-08-28</t>
  </si>
  <si>
    <t>2024-05-28</t>
  </si>
  <si>
    <t>2024-10-19</t>
  </si>
  <si>
    <t>2024-01-24</t>
  </si>
  <si>
    <t>2024-06-08</t>
  </si>
  <si>
    <t>2022-04-03</t>
  </si>
  <si>
    <t>2022-03-07</t>
  </si>
  <si>
    <t>2024-03-10</t>
  </si>
  <si>
    <t>2022-03-03</t>
  </si>
  <si>
    <t>2023-02-26</t>
  </si>
  <si>
    <t>2023-03-04</t>
  </si>
  <si>
    <t>2024-12-16</t>
  </si>
  <si>
    <t>2024-10-30</t>
  </si>
  <si>
    <t>2024-11-04</t>
  </si>
  <si>
    <t>2024-05-15</t>
  </si>
  <si>
    <t>2024-05-21</t>
  </si>
  <si>
    <t>2024-10-01</t>
  </si>
  <si>
    <t>2023-03-27</t>
  </si>
  <si>
    <t>2022-11-19</t>
  </si>
  <si>
    <t>2022-08-21</t>
  </si>
  <si>
    <t>2022-08-24</t>
  </si>
  <si>
    <t>2022-06-30</t>
  </si>
  <si>
    <t>2023-11-21</t>
  </si>
  <si>
    <t>2024-08-25</t>
  </si>
  <si>
    <t>2023-12-18</t>
  </si>
  <si>
    <t>2023-12-21</t>
  </si>
  <si>
    <t>2024-04-07</t>
  </si>
  <si>
    <t>2023-09-16</t>
  </si>
  <si>
    <t>2023-12-03</t>
  </si>
  <si>
    <t>2023-10-28</t>
  </si>
  <si>
    <t>2022-10-19</t>
  </si>
  <si>
    <t>2022-10-23</t>
  </si>
  <si>
    <t>2022-10-01</t>
  </si>
  <si>
    <t>2024-07-11</t>
  </si>
  <si>
    <t>2024-07-18</t>
  </si>
  <si>
    <t>2022-02-05</t>
  </si>
  <si>
    <t>2022-02-09</t>
  </si>
  <si>
    <t>2023-11-27</t>
  </si>
  <si>
    <t>2023-12-07</t>
  </si>
  <si>
    <t>2022-01-22</t>
  </si>
  <si>
    <t>2024-02-10</t>
  </si>
  <si>
    <t>2022-10-05</t>
  </si>
  <si>
    <t>2024-01-14</t>
  </si>
  <si>
    <t>2023-02-13</t>
  </si>
  <si>
    <t>2022-11-02</t>
  </si>
  <si>
    <t>2023-03-25</t>
  </si>
  <si>
    <t>2024-06-27</t>
  </si>
  <si>
    <t>2024-10-31</t>
  </si>
  <si>
    <t>2024-11-05</t>
  </si>
  <si>
    <t>2022-12-15</t>
  </si>
  <si>
    <t>2023-08-15</t>
  </si>
  <si>
    <t>2024-08-30</t>
  </si>
  <si>
    <t>2024-11-09</t>
  </si>
  <si>
    <t>2022-10-28</t>
  </si>
  <si>
    <t>2022-09-13</t>
  </si>
  <si>
    <t>2024-11-11</t>
  </si>
  <si>
    <t>2024-02-18</t>
  </si>
  <si>
    <t>2024-02-25</t>
  </si>
  <si>
    <t>2022-10-13</t>
  </si>
  <si>
    <t>2022-09-20</t>
  </si>
  <si>
    <t>2024-12-15</t>
  </si>
  <si>
    <t>2024-12-21</t>
  </si>
  <si>
    <t>2024-10-26</t>
  </si>
  <si>
    <t>2023-04-09</t>
  </si>
  <si>
    <t>2022-01-29</t>
  </si>
  <si>
    <t>2022-02-02</t>
  </si>
  <si>
    <t>2022-08-16</t>
  </si>
  <si>
    <t>2024-06-01</t>
  </si>
  <si>
    <t>2022-06-28</t>
  </si>
  <si>
    <t>2023-01-09</t>
  </si>
  <si>
    <t>2023-08-31</t>
  </si>
  <si>
    <t>2024-08-16</t>
  </si>
  <si>
    <t>2023-01-02</t>
  </si>
  <si>
    <t>2023-05-29</t>
  </si>
  <si>
    <t>2024-05-18</t>
  </si>
  <si>
    <t>2023-02-01</t>
  </si>
  <si>
    <t>2023-02-05</t>
  </si>
  <si>
    <t>2022-08-07</t>
  </si>
  <si>
    <t>2023-01-12</t>
  </si>
  <si>
    <t>2022-03-31</t>
  </si>
  <si>
    <t>2022-02-11</t>
  </si>
  <si>
    <t>2022-02-22</t>
  </si>
  <si>
    <t>2023-10-11</t>
  </si>
  <si>
    <t>2022-11-24</t>
  </si>
  <si>
    <t>2022-11-29</t>
  </si>
  <si>
    <t>2022-01-28</t>
  </si>
  <si>
    <t>2022-12-02</t>
  </si>
  <si>
    <t>2022-12-26</t>
  </si>
  <si>
    <t>2023-12-11</t>
  </si>
  <si>
    <t>2023-10-25</t>
  </si>
  <si>
    <t>2025-01-01</t>
  </si>
  <si>
    <t>2024-05-25</t>
  </si>
  <si>
    <t>2022-09-19</t>
  </si>
  <si>
    <t>2023-08-27</t>
  </si>
  <si>
    <t>2023-10-13</t>
  </si>
  <si>
    <t>2023-07-25</t>
  </si>
  <si>
    <t>2022-11-26</t>
  </si>
  <si>
    <t>2024-06-04</t>
  </si>
  <si>
    <t>2023-10-01</t>
  </si>
  <si>
    <t>2023-10-10</t>
  </si>
  <si>
    <t>2024-07-06</t>
  </si>
  <si>
    <t>2023-04-16</t>
  </si>
  <si>
    <t>2023-02-08</t>
  </si>
  <si>
    <t>2023-11-28</t>
  </si>
  <si>
    <t>2022-01-19</t>
  </si>
  <si>
    <t>2022-02-28</t>
  </si>
  <si>
    <t>2022-10-09</t>
  </si>
  <si>
    <t>2023-04-05</t>
  </si>
  <si>
    <t>2024-03-07</t>
  </si>
  <si>
    <t>2023-07-12</t>
  </si>
  <si>
    <t>2023-07-13</t>
  </si>
  <si>
    <t>2022-02-08</t>
  </si>
  <si>
    <t>2024-09-11</t>
  </si>
  <si>
    <t>2022-11-23</t>
  </si>
  <si>
    <t>2024-07-27</t>
  </si>
  <si>
    <t>2023-03-13</t>
  </si>
  <si>
    <t>2022-09-25</t>
  </si>
  <si>
    <t>2024-08-11</t>
  </si>
  <si>
    <t>2024-01-08</t>
  </si>
  <si>
    <t>2023-05-06</t>
  </si>
  <si>
    <t>2024-10-25</t>
  </si>
  <si>
    <t>2022-05-20</t>
  </si>
  <si>
    <t>2022-08-10</t>
  </si>
  <si>
    <t>2022-08-18</t>
  </si>
  <si>
    <t>2023-03-02</t>
  </si>
  <si>
    <t>2024-10-08</t>
  </si>
  <si>
    <t>2022-09-30</t>
  </si>
  <si>
    <t>2022-07-30</t>
  </si>
  <si>
    <t>2023-12-01</t>
  </si>
  <si>
    <t>2023-04-07</t>
  </si>
  <si>
    <t>2024-04-21</t>
  </si>
  <si>
    <t>2024-04-23</t>
  </si>
  <si>
    <t>2024-06-03</t>
  </si>
  <si>
    <t>2024-06-06</t>
  </si>
  <si>
    <t>2024-04-17</t>
  </si>
  <si>
    <t>2024-09-29</t>
  </si>
  <si>
    <t>2024-12-06</t>
  </si>
  <si>
    <t>2024-05-13</t>
  </si>
  <si>
    <t>2023-01-29</t>
  </si>
  <si>
    <t>2024-09-18</t>
  </si>
  <si>
    <t>2024-11-07</t>
  </si>
  <si>
    <t>2022-05-13</t>
  </si>
  <si>
    <t>2024-09-19</t>
  </si>
  <si>
    <t>2024-06-28</t>
  </si>
  <si>
    <t>2022-06-11</t>
  </si>
  <si>
    <t>2024-10-09</t>
  </si>
  <si>
    <t>2023-05-13</t>
  </si>
  <si>
    <t>2023-08-28</t>
  </si>
  <si>
    <t>2023-06-01</t>
  </si>
  <si>
    <t>2022-02-27</t>
  </si>
  <si>
    <t>2024-07-21</t>
  </si>
  <si>
    <t>2023-02-16</t>
  </si>
  <si>
    <t>2022-11-05</t>
  </si>
  <si>
    <t>2022-08-20</t>
  </si>
  <si>
    <t>2023-04-04</t>
  </si>
  <si>
    <t>2022-12-19</t>
  </si>
  <si>
    <t>2022-10-27</t>
  </si>
  <si>
    <t>2023-11-06</t>
  </si>
  <si>
    <t>2024-05-19</t>
  </si>
  <si>
    <t>2024-03-01</t>
  </si>
  <si>
    <t>2022-03-22</t>
  </si>
  <si>
    <t>2024-03-20</t>
  </si>
  <si>
    <t>2024-10-14</t>
  </si>
  <si>
    <t>2022-08-22</t>
  </si>
  <si>
    <t>2024-05-31</t>
  </si>
  <si>
    <t>2023-06-08</t>
  </si>
  <si>
    <t>2024-02-22</t>
  </si>
  <si>
    <t>2023-06-13</t>
  </si>
  <si>
    <t>2023-06-22</t>
  </si>
  <si>
    <t>2023-11-23</t>
  </si>
  <si>
    <t>2022-05-22</t>
  </si>
  <si>
    <t>2022-12-04</t>
  </si>
  <si>
    <t>2022-12-08</t>
  </si>
  <si>
    <t>2024-08-09</t>
  </si>
  <si>
    <t>2023-01-06</t>
  </si>
  <si>
    <t>2024-02-08</t>
  </si>
  <si>
    <t>2023-04-19</t>
  </si>
  <si>
    <t>2023-04-28</t>
  </si>
  <si>
    <t>2023-06-04</t>
  </si>
  <si>
    <t>2022-07-23</t>
  </si>
  <si>
    <t>2023-01-05</t>
  </si>
  <si>
    <t>2024-05-23</t>
  </si>
  <si>
    <t>2024-07-14</t>
  </si>
  <si>
    <t>2024-12-29</t>
  </si>
  <si>
    <t>2025-01-03</t>
  </si>
  <si>
    <t>2022-12-06</t>
  </si>
  <si>
    <t>2024-04-11</t>
  </si>
  <si>
    <t>2022-12-03</t>
  </si>
  <si>
    <t>2022-04-12</t>
  </si>
  <si>
    <t>2022-04-21</t>
  </si>
  <si>
    <t>2025-01-07</t>
  </si>
  <si>
    <t>2023-05-28</t>
  </si>
  <si>
    <t>2024-01-27</t>
  </si>
  <si>
    <t>2022-07-12</t>
  </si>
  <si>
    <t>2024-11-02</t>
  </si>
  <si>
    <t>2022-12-18</t>
  </si>
  <si>
    <t>2023-03-11</t>
  </si>
  <si>
    <t>2024-08-08</t>
  </si>
  <si>
    <t>2022-06-15</t>
  </si>
  <si>
    <t>2022-11-27</t>
  </si>
  <si>
    <t>2024-05-22</t>
  </si>
  <si>
    <t>2022-12-11</t>
  </si>
  <si>
    <t>2024-05-14</t>
  </si>
  <si>
    <t>2023-06-25</t>
  </si>
  <si>
    <t>2022-12-29</t>
  </si>
  <si>
    <t>2024-11-20</t>
  </si>
  <si>
    <t>2023-10-14</t>
  </si>
  <si>
    <t>2024-11-06</t>
  </si>
  <si>
    <t>2022-09-10</t>
  </si>
  <si>
    <t>2022-12-30</t>
  </si>
  <si>
    <t>2023-02-19</t>
  </si>
  <si>
    <t>2022-11-13</t>
  </si>
  <si>
    <t>2023-09-14</t>
  </si>
  <si>
    <t>2022-09-21</t>
  </si>
  <si>
    <t>2022-04-16</t>
  </si>
  <si>
    <t>2023-07-01</t>
  </si>
  <si>
    <t>2023-07-19</t>
  </si>
  <si>
    <t>2022-09-08</t>
  </si>
  <si>
    <t>2023-10-07</t>
  </si>
  <si>
    <t>2022-08-31</t>
  </si>
  <si>
    <t>2023-07-15</t>
  </si>
  <si>
    <t>2023-08-16</t>
  </si>
  <si>
    <t>2022-01-03</t>
  </si>
  <si>
    <t>2022-07-21</t>
  </si>
  <si>
    <t>2023-11-08</t>
  </si>
  <si>
    <t>2022-04-24</t>
  </si>
  <si>
    <t>2024-05-12</t>
  </si>
  <si>
    <t>2023-11-12</t>
  </si>
  <si>
    <t>2023-02-23</t>
  </si>
  <si>
    <t>2022-08-12</t>
  </si>
  <si>
    <t>2023-12-19</t>
  </si>
  <si>
    <t>2023-09-10</t>
  </si>
  <si>
    <t>2023-04-21</t>
  </si>
  <si>
    <t>2024-09-25</t>
  </si>
  <si>
    <t>2022-01-31</t>
  </si>
  <si>
    <t>2022-06-17</t>
  </si>
  <si>
    <t>2024-07-07</t>
  </si>
  <si>
    <t>2023-07-08</t>
  </si>
  <si>
    <t>2024-09-12</t>
  </si>
  <si>
    <t>2022-04-14</t>
  </si>
  <si>
    <t>2023-07-07</t>
  </si>
  <si>
    <t>2024-03-04</t>
  </si>
  <si>
    <t>2022-01-27</t>
  </si>
  <si>
    <t>2023-05-14</t>
  </si>
  <si>
    <t>2023-05-19</t>
  </si>
  <si>
    <t>2022-01-23</t>
  </si>
  <si>
    <t>2022-01-26</t>
  </si>
  <si>
    <t>2022-09-27</t>
  </si>
  <si>
    <t>2022-10-06</t>
  </si>
  <si>
    <t>2023-11-03</t>
  </si>
  <si>
    <t>2024-06-05</t>
  </si>
  <si>
    <t>2024-10-17</t>
  </si>
  <si>
    <t>2023-07-16</t>
  </si>
  <si>
    <t>2022-07-14</t>
  </si>
  <si>
    <t>2022-01-11</t>
  </si>
  <si>
    <t>2023-01-01</t>
  </si>
  <si>
    <t>2022-01-01</t>
  </si>
  <si>
    <t>2022-01-05</t>
  </si>
  <si>
    <t>2022-03-29</t>
  </si>
  <si>
    <t>2023-10-26</t>
  </si>
  <si>
    <t>2022-04-23</t>
  </si>
  <si>
    <t>2023-01-25</t>
  </si>
  <si>
    <t>2022-10-02</t>
  </si>
  <si>
    <t>2024-12-10</t>
  </si>
  <si>
    <t>2023-08-19</t>
  </si>
  <si>
    <t>2022-07-28</t>
  </si>
  <si>
    <t>2023-07-30</t>
  </si>
  <si>
    <t>2022-08-17</t>
  </si>
  <si>
    <t>2024-08-18</t>
  </si>
  <si>
    <t>2022-04-26</t>
  </si>
  <si>
    <t>2023-12-29</t>
  </si>
  <si>
    <t>2024-06-12</t>
  </si>
  <si>
    <t>2024-02-04</t>
  </si>
  <si>
    <t>2022-01-12</t>
  </si>
  <si>
    <t>2023-05-24</t>
  </si>
  <si>
    <t>2022-01-07</t>
  </si>
  <si>
    <t>2022-05-02</t>
  </si>
  <si>
    <t>2024-02-14</t>
  </si>
  <si>
    <t>2023-01-24</t>
  </si>
  <si>
    <t>2024-02-02</t>
  </si>
  <si>
    <t>2024-02-24</t>
  </si>
  <si>
    <t>2023-05-04</t>
  </si>
  <si>
    <t>2024-07-26</t>
  </si>
  <si>
    <t>2024-09-01</t>
  </si>
  <si>
    <t>2022-08-14</t>
  </si>
  <si>
    <t>2022-11-28</t>
  </si>
  <si>
    <t>2024-05-07</t>
  </si>
  <si>
    <t>2024-03-15</t>
  </si>
  <si>
    <t>2024-06-02</t>
  </si>
  <si>
    <t>2023-06-30</t>
  </si>
  <si>
    <t>2023-12-06</t>
  </si>
  <si>
    <t>2024-12-12</t>
  </si>
  <si>
    <t>2022-12-17</t>
  </si>
  <si>
    <t>2025-01-04</t>
  </si>
  <si>
    <t>2024-10-27</t>
  </si>
  <si>
    <t>2024-12-09</t>
  </si>
  <si>
    <t>2022-07-05</t>
  </si>
  <si>
    <t>2022-12-22</t>
  </si>
  <si>
    <t>2024-02-26</t>
  </si>
  <si>
    <t>2023-04-13</t>
  </si>
  <si>
    <t>2023-05-22</t>
  </si>
  <si>
    <t>2023-01-14</t>
  </si>
  <si>
    <t>2022-10-08</t>
  </si>
  <si>
    <t>2023-07-29</t>
  </si>
  <si>
    <t>2023-03-31</t>
  </si>
  <si>
    <t>2025-01-02</t>
  </si>
  <si>
    <t>2024-11-24</t>
  </si>
  <si>
    <t>2024-11-25</t>
  </si>
  <si>
    <t>2023-06-18</t>
  </si>
  <si>
    <t>2022-06-01</t>
  </si>
  <si>
    <t>2025-01-05</t>
  </si>
  <si>
    <t>2022-09-03</t>
  </si>
  <si>
    <t>2023-08-02</t>
  </si>
  <si>
    <t>2024-03-03</t>
  </si>
  <si>
    <t>2024-06-11</t>
  </si>
  <si>
    <t>2024-03-25</t>
  </si>
  <si>
    <t>2024-10-21</t>
  </si>
  <si>
    <t>2023-10-19</t>
  </si>
  <si>
    <t>2022-12-14</t>
  </si>
  <si>
    <t>2023-03-10</t>
  </si>
  <si>
    <t>2022-01-02</t>
  </si>
  <si>
    <t>2023-04-18</t>
  </si>
  <si>
    <t>2022-06-05</t>
  </si>
  <si>
    <t>2024-11-03</t>
  </si>
  <si>
    <t>2024-12-02</t>
  </si>
  <si>
    <t>2023-02-27</t>
  </si>
  <si>
    <t>2024-01-15</t>
  </si>
  <si>
    <t>2022-03-25</t>
  </si>
  <si>
    <t>2023-06-21</t>
  </si>
  <si>
    <t>2024-10-28</t>
  </si>
  <si>
    <t>2024-07-19</t>
  </si>
  <si>
    <t>2024-12-28</t>
  </si>
  <si>
    <t>2022-02-17</t>
  </si>
  <si>
    <t>2022-09-18</t>
  </si>
  <si>
    <t>2022-12-31</t>
  </si>
  <si>
    <t>2022-01-18</t>
  </si>
  <si>
    <t>2023-07-20</t>
  </si>
  <si>
    <t>2024-03-02</t>
  </si>
  <si>
    <t>2023-07-09</t>
  </si>
  <si>
    <t>2022-08-29</t>
  </si>
  <si>
    <t>2023-02-25</t>
  </si>
  <si>
    <t>2023-07-11</t>
  </si>
  <si>
    <t>2023-08-25</t>
  </si>
  <si>
    <t>2023-04-11</t>
  </si>
  <si>
    <t>2024-11-27</t>
  </si>
  <si>
    <t>2022-03-24</t>
  </si>
  <si>
    <t>2022-06-10</t>
  </si>
  <si>
    <t>2023-12-22</t>
  </si>
  <si>
    <t>2022-04-10</t>
  </si>
  <si>
    <t>2023-11-25</t>
  </si>
  <si>
    <t>2023-09-15</t>
  </si>
  <si>
    <t>2023-12-14</t>
  </si>
  <si>
    <t>2023-11-14</t>
  </si>
  <si>
    <t>2023-11-22</t>
  </si>
  <si>
    <t>2022-01-09</t>
  </si>
  <si>
    <t>2024-07-03</t>
  </si>
  <si>
    <t>2023-05-27</t>
  </si>
  <si>
    <t>2024-12-31</t>
  </si>
  <si>
    <t>2023-01-15</t>
  </si>
  <si>
    <t>ide yang digunakan id unik</t>
  </si>
  <si>
    <t>copas data numerik saja</t>
  </si>
  <si>
    <t>KMR 001</t>
  </si>
  <si>
    <t>KMR 002</t>
  </si>
  <si>
    <t>KMR 003</t>
  </si>
  <si>
    <t>KMR 004</t>
  </si>
  <si>
    <t>MP 01</t>
  </si>
  <si>
    <t>MP 02</t>
  </si>
  <si>
    <t>MP 03</t>
  </si>
  <si>
    <t>MP 04</t>
  </si>
  <si>
    <t>MP 05</t>
  </si>
  <si>
    <t>MP 06</t>
  </si>
  <si>
    <t>LOK 001</t>
  </si>
  <si>
    <t>LOK 002</t>
  </si>
  <si>
    <t>LOK 003</t>
  </si>
  <si>
    <t>LOK 004</t>
  </si>
  <si>
    <t>LOK 005</t>
  </si>
  <si>
    <t>LOK 006</t>
  </si>
  <si>
    <t>LOK 007</t>
  </si>
  <si>
    <t>LOK 008</t>
  </si>
  <si>
    <t>LOK 009</t>
  </si>
  <si>
    <t>LOK 010</t>
  </si>
  <si>
    <t>LOK 011</t>
  </si>
  <si>
    <t>LOK 012</t>
  </si>
  <si>
    <t>LOK 013</t>
  </si>
  <si>
    <t>LOK 014</t>
  </si>
  <si>
    <t>LOK 015</t>
  </si>
  <si>
    <t>LOK 016</t>
  </si>
  <si>
    <t>LOK 017</t>
  </si>
  <si>
    <t>LOK 018</t>
  </si>
  <si>
    <t>LOK 019</t>
  </si>
  <si>
    <t>LOK 020</t>
  </si>
  <si>
    <t>ST 001</t>
  </si>
  <si>
    <t>ST 002</t>
  </si>
  <si>
    <t>ST 003</t>
  </si>
  <si>
    <t>ST 004</t>
  </si>
  <si>
    <t>Tabel fakta</t>
  </si>
  <si>
    <t>Dimensi</t>
  </si>
  <si>
    <t>data numerik</t>
  </si>
  <si>
    <t>data kategorikal</t>
  </si>
  <si>
    <t>copas value 1 kolom</t>
  </si>
  <si>
    <t>hapus duplikat</t>
  </si>
  <si>
    <t>buat ide unik sesuai kategorinya</t>
  </si>
  <si>
    <t>tanggal</t>
  </si>
  <si>
    <t>pisahkan berdasarkan tahun, bulan, dan hari</t>
  </si>
  <si>
    <t>=YEAR(B2)</t>
  </si>
  <si>
    <t>=MONTH(B2)</t>
  </si>
  <si>
    <t>=DAY(B2)</t>
  </si>
  <si>
    <t>id_checkin</t>
  </si>
  <si>
    <t>CI 1000</t>
  </si>
  <si>
    <t>CI 1001</t>
  </si>
  <si>
    <t>CI 1002</t>
  </si>
  <si>
    <t>CI 1003</t>
  </si>
  <si>
    <t>CI 1004</t>
  </si>
  <si>
    <t>CI 1005</t>
  </si>
  <si>
    <t>CI 1006</t>
  </si>
  <si>
    <t>CI 1007</t>
  </si>
  <si>
    <t>CI 1008</t>
  </si>
  <si>
    <t>CI 1009</t>
  </si>
  <si>
    <t>CI 1010</t>
  </si>
  <si>
    <t>CI 1011</t>
  </si>
  <si>
    <t>CI 1012</t>
  </si>
  <si>
    <t>CI 1013</t>
  </si>
  <si>
    <t>CI 1014</t>
  </si>
  <si>
    <t>CI 1015</t>
  </si>
  <si>
    <t>CI 1016</t>
  </si>
  <si>
    <t>CI 1017</t>
  </si>
  <si>
    <t>CI 1018</t>
  </si>
  <si>
    <t>CI 1019</t>
  </si>
  <si>
    <t>CI 1020</t>
  </si>
  <si>
    <t>CI 1021</t>
  </si>
  <si>
    <t>CI 1022</t>
  </si>
  <si>
    <t>CI 1023</t>
  </si>
  <si>
    <t>CI 1024</t>
  </si>
  <si>
    <t>CI 1025</t>
  </si>
  <si>
    <t>CI 1026</t>
  </si>
  <si>
    <t>CI 1027</t>
  </si>
  <si>
    <t>CI 1028</t>
  </si>
  <si>
    <t>CI 1029</t>
  </si>
  <si>
    <t>CI 1030</t>
  </si>
  <si>
    <t>CI 1031</t>
  </si>
  <si>
    <t>CI 1032</t>
  </si>
  <si>
    <t>CI 1033</t>
  </si>
  <si>
    <t>CI 1034</t>
  </si>
  <si>
    <t>CI 1035</t>
  </si>
  <si>
    <t>CI 1036</t>
  </si>
  <si>
    <t>CI 1037</t>
  </si>
  <si>
    <t>CI 1038</t>
  </si>
  <si>
    <t>CI 1039</t>
  </si>
  <si>
    <t>CI 1040</t>
  </si>
  <si>
    <t>CI 1041</t>
  </si>
  <si>
    <t>CI 1042</t>
  </si>
  <si>
    <t>CI 1043</t>
  </si>
  <si>
    <t>CI 1044</t>
  </si>
  <si>
    <t>CI 1045</t>
  </si>
  <si>
    <t>CI 1046</t>
  </si>
  <si>
    <t>CI 1047</t>
  </si>
  <si>
    <t>CI 1048</t>
  </si>
  <si>
    <t>CI 1049</t>
  </si>
  <si>
    <t>CI 1050</t>
  </si>
  <si>
    <t>CI 1051</t>
  </si>
  <si>
    <t>CI 1052</t>
  </si>
  <si>
    <t>CI 1053</t>
  </si>
  <si>
    <t>CI 1054</t>
  </si>
  <si>
    <t>CI 1055</t>
  </si>
  <si>
    <t>CI 1056</t>
  </si>
  <si>
    <t>CI 1057</t>
  </si>
  <si>
    <t>CI 1058</t>
  </si>
  <si>
    <t>CI 1059</t>
  </si>
  <si>
    <t>CI 1060</t>
  </si>
  <si>
    <t>CI 1061</t>
  </si>
  <si>
    <t>CI 1062</t>
  </si>
  <si>
    <t>CI 1063</t>
  </si>
  <si>
    <t>CI 1064</t>
  </si>
  <si>
    <t>CI 1065</t>
  </si>
  <si>
    <t>CI 1066</t>
  </si>
  <si>
    <t>CI 1067</t>
  </si>
  <si>
    <t>CI 1068</t>
  </si>
  <si>
    <t>CI 1069</t>
  </si>
  <si>
    <t>CI 1070</t>
  </si>
  <si>
    <t>CI 1071</t>
  </si>
  <si>
    <t>CI 1072</t>
  </si>
  <si>
    <t>CI 1073</t>
  </si>
  <si>
    <t>CI 1074</t>
  </si>
  <si>
    <t>CI 1075</t>
  </si>
  <si>
    <t>CI 1076</t>
  </si>
  <si>
    <t>id_checkout</t>
  </si>
  <si>
    <t>CO 1000</t>
  </si>
  <si>
    <t>CO 1001</t>
  </si>
  <si>
    <t>CO 1002</t>
  </si>
  <si>
    <t>CO 1003</t>
  </si>
  <si>
    <t>CO 1004</t>
  </si>
  <si>
    <t>CO 1005</t>
  </si>
  <si>
    <t>CO 1006</t>
  </si>
  <si>
    <t>CO 1007</t>
  </si>
  <si>
    <t>CO 1008</t>
  </si>
  <si>
    <t>CO 1009</t>
  </si>
  <si>
    <t>CO 1010</t>
  </si>
  <si>
    <t>CO 1011</t>
  </si>
  <si>
    <t>CO 1012</t>
  </si>
  <si>
    <t>CO 1013</t>
  </si>
  <si>
    <t>CO 1014</t>
  </si>
  <si>
    <t>CO 1015</t>
  </si>
  <si>
    <t>CO 1016</t>
  </si>
  <si>
    <t>CO 1017</t>
  </si>
  <si>
    <t>CO 1018</t>
  </si>
  <si>
    <t>CO 1019</t>
  </si>
  <si>
    <t>CO 1020</t>
  </si>
  <si>
    <t>CO 1021</t>
  </si>
  <si>
    <t>CO 1022</t>
  </si>
  <si>
    <t>CO 1023</t>
  </si>
  <si>
    <t>CO 1024</t>
  </si>
  <si>
    <t>CO 1025</t>
  </si>
  <si>
    <t>CO 1026</t>
  </si>
  <si>
    <t>CO 1027</t>
  </si>
  <si>
    <t>CO 1028</t>
  </si>
  <si>
    <t>CO 1029</t>
  </si>
  <si>
    <t>CO 1030</t>
  </si>
  <si>
    <t>CO 1031</t>
  </si>
  <si>
    <t>CO 1032</t>
  </si>
  <si>
    <t>CO 1033</t>
  </si>
  <si>
    <t>CO 1034</t>
  </si>
  <si>
    <t>CO 1035</t>
  </si>
  <si>
    <t>CO 1036</t>
  </si>
  <si>
    <t>CO 1037</t>
  </si>
  <si>
    <t>CO 1038</t>
  </si>
  <si>
    <t>CO 1039</t>
  </si>
  <si>
    <t>CO 1040</t>
  </si>
  <si>
    <t>CO 1041</t>
  </si>
  <si>
    <t>CO 1042</t>
  </si>
  <si>
    <t>CO 1043</t>
  </si>
  <si>
    <t>CO 1044</t>
  </si>
  <si>
    <t>CO 1045</t>
  </si>
  <si>
    <t>CO 1046</t>
  </si>
  <si>
    <t>CO 1047</t>
  </si>
  <si>
    <t>CO 1048</t>
  </si>
  <si>
    <t>CO 1049</t>
  </si>
  <si>
    <t>CO 1050</t>
  </si>
  <si>
    <t>CO 1051</t>
  </si>
  <si>
    <t>CO 1052</t>
  </si>
  <si>
    <t>CO 1053</t>
  </si>
  <si>
    <t>CO 1054</t>
  </si>
  <si>
    <t>CO 1055</t>
  </si>
  <si>
    <t>CO 1056</t>
  </si>
  <si>
    <t>CO 1057</t>
  </si>
  <si>
    <t>CO 1058</t>
  </si>
  <si>
    <t>CO 1059</t>
  </si>
  <si>
    <t>CO 1060</t>
  </si>
  <si>
    <t>CO 1061</t>
  </si>
  <si>
    <t>CO 1062</t>
  </si>
  <si>
    <t>CO 1063</t>
  </si>
  <si>
    <t>CO 1064</t>
  </si>
  <si>
    <t>CO 1065</t>
  </si>
  <si>
    <t>CO 1066</t>
  </si>
  <si>
    <t>CO 1067</t>
  </si>
  <si>
    <t>CO 1068</t>
  </si>
  <si>
    <t>CO 1069</t>
  </si>
  <si>
    <t>CO 1070</t>
  </si>
  <si>
    <t>CO 1071</t>
  </si>
  <si>
    <t>CO 1072</t>
  </si>
  <si>
    <t>CO 1073</t>
  </si>
  <si>
    <t>CO 1074</t>
  </si>
  <si>
    <t>CO 1075</t>
  </si>
  <si>
    <t>CO 1076</t>
  </si>
  <si>
    <t>CO 1077</t>
  </si>
  <si>
    <t>CO 1078</t>
  </si>
  <si>
    <t>CO 1079</t>
  </si>
  <si>
    <t>CO 1080</t>
  </si>
  <si>
    <t>CO 1081</t>
  </si>
  <si>
    <t>CO 1082</t>
  </si>
  <si>
    <t>CO 1083</t>
  </si>
  <si>
    <t>CO 1084</t>
  </si>
  <si>
    <t>CO 1085</t>
  </si>
  <si>
    <t>id_kota_hotel</t>
  </si>
  <si>
    <t>id_status_reservasi</t>
  </si>
  <si>
    <t>id_pembayaran</t>
  </si>
  <si>
    <t>CUS 1000</t>
  </si>
  <si>
    <t>CUS 1001</t>
  </si>
  <si>
    <t>CUS 1002</t>
  </si>
  <si>
    <t>CUS 1003</t>
  </si>
  <si>
    <t>CUS 1004</t>
  </si>
  <si>
    <t>CUS 1005</t>
  </si>
  <si>
    <t>CUS 1006</t>
  </si>
  <si>
    <t>CUS 1007</t>
  </si>
  <si>
    <t>CUS 1008</t>
  </si>
  <si>
    <t>CUS 1009</t>
  </si>
  <si>
    <t>CUS 1010</t>
  </si>
  <si>
    <t>CUS 1011</t>
  </si>
  <si>
    <t>CUS 1012</t>
  </si>
  <si>
    <t>CUS 1013</t>
  </si>
  <si>
    <t>CUS 1014</t>
  </si>
  <si>
    <t>CUS 1015</t>
  </si>
  <si>
    <t>CUS 1016</t>
  </si>
  <si>
    <t>CUS 1017</t>
  </si>
  <si>
    <t>CUS 1018</t>
  </si>
  <si>
    <t>CUS 1019</t>
  </si>
  <si>
    <t>CUS 1020</t>
  </si>
  <si>
    <t>CUS 1021</t>
  </si>
  <si>
    <t>CUS 1022</t>
  </si>
  <si>
    <t>CUS 1023</t>
  </si>
  <si>
    <t>CUS 1024</t>
  </si>
  <si>
    <t>CUS 1025</t>
  </si>
  <si>
    <t>CUS 1026</t>
  </si>
  <si>
    <t>CUS 1027</t>
  </si>
  <si>
    <t>CUS 1028</t>
  </si>
  <si>
    <t>CUS 1029</t>
  </si>
  <si>
    <t>CUS 1030</t>
  </si>
  <si>
    <t>CUS 1031</t>
  </si>
  <si>
    <t>CUS 1032</t>
  </si>
  <si>
    <t>CUS 1033</t>
  </si>
  <si>
    <t>CUS 1034</t>
  </si>
  <si>
    <t>CUS 1035</t>
  </si>
  <si>
    <t>CUS 1036</t>
  </si>
  <si>
    <t>CUS 1037</t>
  </si>
  <si>
    <t>CUS 1038</t>
  </si>
  <si>
    <t>CUS 1039</t>
  </si>
  <si>
    <t>CUS 1040</t>
  </si>
  <si>
    <t>CUS 1041</t>
  </si>
  <si>
    <t>CUS 1042</t>
  </si>
  <si>
    <t>CUS 1043</t>
  </si>
  <si>
    <t>CUS 1044</t>
  </si>
  <si>
    <t>CUS 1045</t>
  </si>
  <si>
    <t>CUS 1046</t>
  </si>
  <si>
    <t>CUS 1047</t>
  </si>
  <si>
    <t>CUS 1048</t>
  </si>
  <si>
    <t>CUS 1049</t>
  </si>
  <si>
    <t>CUS 1050</t>
  </si>
  <si>
    <t>CUS 1051</t>
  </si>
  <si>
    <t>CUS 1052</t>
  </si>
  <si>
    <t>CUS 1053</t>
  </si>
  <si>
    <t>CUS 1054</t>
  </si>
  <si>
    <t>CUS 1055</t>
  </si>
  <si>
    <t>CUS 1056</t>
  </si>
  <si>
    <t>CUS 1057</t>
  </si>
  <si>
    <t>CUS 1058</t>
  </si>
  <si>
    <t>CUS 1059</t>
  </si>
  <si>
    <t>CUS 1060</t>
  </si>
  <si>
    <t>CUS 1061</t>
  </si>
  <si>
    <t>CUS 1062</t>
  </si>
  <si>
    <t>CUS 1063</t>
  </si>
  <si>
    <t>CUS 1064</t>
  </si>
  <si>
    <t>CUS 1065</t>
  </si>
  <si>
    <t>CUS 1066</t>
  </si>
  <si>
    <t>CUS 1067</t>
  </si>
  <si>
    <t>CUS 1068</t>
  </si>
  <si>
    <t>CUS 1069</t>
  </si>
  <si>
    <t>CUS 1070</t>
  </si>
  <si>
    <t>CUS 1071</t>
  </si>
  <si>
    <t>CUS 1072</t>
  </si>
  <si>
    <t>CUS 1073</t>
  </si>
  <si>
    <t>CUS 1074</t>
  </si>
  <si>
    <t>CUS 1075</t>
  </si>
  <si>
    <t>CUS 1076</t>
  </si>
  <si>
    <t>CUS 1077</t>
  </si>
  <si>
    <t>CUS 1078</t>
  </si>
  <si>
    <t>CUS 1079</t>
  </si>
  <si>
    <t>CUS 1080</t>
  </si>
  <si>
    <t>CUS 1081</t>
  </si>
  <si>
    <t>CUS 1082</t>
  </si>
  <si>
    <t>CUS 1083</t>
  </si>
  <si>
    <t>CUS 1084</t>
  </si>
  <si>
    <t>CUS 1085</t>
  </si>
  <si>
    <t>CUS 1086</t>
  </si>
  <si>
    <t>CUS 1087</t>
  </si>
  <si>
    <t>CUS 1088</t>
  </si>
  <si>
    <t>CUS 1089</t>
  </si>
  <si>
    <t>CUS 1090</t>
  </si>
  <si>
    <t>CUS 1091</t>
  </si>
  <si>
    <t>CUS 1092</t>
  </si>
  <si>
    <t>CUS 1093</t>
  </si>
  <si>
    <t>CUS 1094</t>
  </si>
  <si>
    <t>CUS 1095</t>
  </si>
  <si>
    <t>CUS 1096</t>
  </si>
  <si>
    <t>CUS 1097</t>
  </si>
  <si>
    <t>CUS 1098</t>
  </si>
  <si>
    <t>CUS 1099</t>
  </si>
  <si>
    <t>CUS 1100</t>
  </si>
  <si>
    <t>CUS 1101</t>
  </si>
  <si>
    <t>CUS 1102</t>
  </si>
  <si>
    <t>CUS 1103</t>
  </si>
  <si>
    <t>CUS 1104</t>
  </si>
  <si>
    <t>CUS 1105</t>
  </si>
  <si>
    <t>CUS 1106</t>
  </si>
  <si>
    <t>CUS 1107</t>
  </si>
  <si>
    <t>CUS 1108</t>
  </si>
  <si>
    <t>CUS 1109</t>
  </si>
  <si>
    <t>CUS 1110</t>
  </si>
  <si>
    <t>CUS 1111</t>
  </si>
  <si>
    <t>CUS 1112</t>
  </si>
  <si>
    <t>CUS 1113</t>
  </si>
  <si>
    <t>CUS 1114</t>
  </si>
  <si>
    <t>CUS 1115</t>
  </si>
  <si>
    <t>CUS 1116</t>
  </si>
  <si>
    <t>CUS 1117</t>
  </si>
  <si>
    <t>CUS 1118</t>
  </si>
  <si>
    <t>CUS 1119</t>
  </si>
  <si>
    <t>CUS 1120</t>
  </si>
  <si>
    <t>CUS 1121</t>
  </si>
  <si>
    <t>CUS 1122</t>
  </si>
  <si>
    <t>CUS 1123</t>
  </si>
  <si>
    <t>CUS 1124</t>
  </si>
  <si>
    <t>CUS 1125</t>
  </si>
  <si>
    <t>CUS 1126</t>
  </si>
  <si>
    <t>CUS 1127</t>
  </si>
  <si>
    <t>CUS 1128</t>
  </si>
  <si>
    <t>CUS 1129</t>
  </si>
  <si>
    <t>CUS 1130</t>
  </si>
  <si>
    <t>CUS 1131</t>
  </si>
  <si>
    <t>CUS 1132</t>
  </si>
  <si>
    <t>CUS 1133</t>
  </si>
  <si>
    <t>CUS 1134</t>
  </si>
  <si>
    <t>CUS 1135</t>
  </si>
  <si>
    <t>CUS 1136</t>
  </si>
  <si>
    <t>CUS 1137</t>
  </si>
  <si>
    <t>CUS 1138</t>
  </si>
  <si>
    <t>CUS 1139</t>
  </si>
  <si>
    <t>CUS 1140</t>
  </si>
  <si>
    <t>CUS 1141</t>
  </si>
  <si>
    <t>CUS 1142</t>
  </si>
  <si>
    <t>CUS 1143</t>
  </si>
  <si>
    <t>CUS 1144</t>
  </si>
  <si>
    <t>CUS 1145</t>
  </si>
  <si>
    <t>CUS 1146</t>
  </si>
  <si>
    <t>CUS 1147</t>
  </si>
  <si>
    <t>CUS 1148</t>
  </si>
  <si>
    <t>CUS 1149</t>
  </si>
  <si>
    <t>CUS 1150</t>
  </si>
  <si>
    <t>CUS 1151</t>
  </si>
  <si>
    <t>CUS 1152</t>
  </si>
  <si>
    <t>CUS 1153</t>
  </si>
  <si>
    <t>CUS 1154</t>
  </si>
  <si>
    <t>CUS 1155</t>
  </si>
  <si>
    <t>CUS 1156</t>
  </si>
  <si>
    <t>CUS 1157</t>
  </si>
  <si>
    <t>CUS 1158</t>
  </si>
  <si>
    <t>CUS 1159</t>
  </si>
  <si>
    <t>CUS 1160</t>
  </si>
  <si>
    <t>CUS 1161</t>
  </si>
  <si>
    <t>CUS 1162</t>
  </si>
  <si>
    <t>CUS 1163</t>
  </si>
  <si>
    <t>CUS 1164</t>
  </si>
  <si>
    <t>CUS 1165</t>
  </si>
  <si>
    <t>CUS 1166</t>
  </si>
  <si>
    <t>CUS 1167</t>
  </si>
  <si>
    <t>CUS 1168</t>
  </si>
  <si>
    <t>CUS 1169</t>
  </si>
  <si>
    <t>CUS 1170</t>
  </si>
  <si>
    <t>CUS 1171</t>
  </si>
  <si>
    <t>CUS 1172</t>
  </si>
  <si>
    <t>CUS 1173</t>
  </si>
  <si>
    <t>CUS 1174</t>
  </si>
  <si>
    <t>CUS 1175</t>
  </si>
  <si>
    <t>CUS 1176</t>
  </si>
  <si>
    <t>CUS 1177</t>
  </si>
  <si>
    <t>CUS 1178</t>
  </si>
  <si>
    <t>CUS 1179</t>
  </si>
  <si>
    <t>CUS 1180</t>
  </si>
  <si>
    <t>CUS 1181</t>
  </si>
  <si>
    <t>CUS 1182</t>
  </si>
  <si>
    <t>CUS 1183</t>
  </si>
  <si>
    <t>CUS 1184</t>
  </si>
  <si>
    <t>CUS 1185</t>
  </si>
  <si>
    <t>CUS 1186</t>
  </si>
  <si>
    <t>CUS 1187</t>
  </si>
  <si>
    <t>CUS 1188</t>
  </si>
  <si>
    <t>CUS 1189</t>
  </si>
  <si>
    <t>CUS 1190</t>
  </si>
  <si>
    <t>CUS 1191</t>
  </si>
  <si>
    <t>CUS 1192</t>
  </si>
  <si>
    <t>CUS 1193</t>
  </si>
  <si>
    <t>CUS 1194</t>
  </si>
  <si>
    <t>CUS 1195</t>
  </si>
  <si>
    <t>CUS 1196</t>
  </si>
  <si>
    <t>CUS 1197</t>
  </si>
  <si>
    <t>CUS 1198</t>
  </si>
  <si>
    <t>CUS 1199</t>
  </si>
  <si>
    <t>CUS 1200</t>
  </si>
  <si>
    <t>CUS 1201</t>
  </si>
  <si>
    <t>CUS 1202</t>
  </si>
  <si>
    <t>CUS 1203</t>
  </si>
  <si>
    <t>CUS 1204</t>
  </si>
  <si>
    <t>CUS 1205</t>
  </si>
  <si>
    <t>CUS 1206</t>
  </si>
  <si>
    <t>CUS 1207</t>
  </si>
  <si>
    <t>CUS 1208</t>
  </si>
  <si>
    <t>CUS 1209</t>
  </si>
  <si>
    <t>CUS 1210</t>
  </si>
  <si>
    <t>CUS 1211</t>
  </si>
  <si>
    <t>CUS 1212</t>
  </si>
  <si>
    <t>CUS 1213</t>
  </si>
  <si>
    <t>CUS 1214</t>
  </si>
  <si>
    <t>CUS 1215</t>
  </si>
  <si>
    <t>CUS 1216</t>
  </si>
  <si>
    <t>CUS 1217</t>
  </si>
  <si>
    <t>CUS 1218</t>
  </si>
  <si>
    <t>CUS 1219</t>
  </si>
  <si>
    <t>CUS 1220</t>
  </si>
  <si>
    <t>CUS 1221</t>
  </si>
  <si>
    <t>CUS 1222</t>
  </si>
  <si>
    <t>CUS 1223</t>
  </si>
  <si>
    <t>CUS 1224</t>
  </si>
  <si>
    <t>CUS 1225</t>
  </si>
  <si>
    <t>CUS 1226</t>
  </si>
  <si>
    <t>CUS 1227</t>
  </si>
  <si>
    <t>CUS 1228</t>
  </si>
  <si>
    <t>CUS 1229</t>
  </si>
  <si>
    <t>CUS 1230</t>
  </si>
  <si>
    <t>CUS 1231</t>
  </si>
  <si>
    <t>CUS 1232</t>
  </si>
  <si>
    <t>CUS 1233</t>
  </si>
  <si>
    <t>CUS 1234</t>
  </si>
  <si>
    <t>CUS 1235</t>
  </si>
  <si>
    <t>CUS 1236</t>
  </si>
  <si>
    <t>CUS 1237</t>
  </si>
  <si>
    <t>CUS 1238</t>
  </si>
  <si>
    <t>CUS 1239</t>
  </si>
  <si>
    <t>CUS 1240</t>
  </si>
  <si>
    <t>CUS 1241</t>
  </si>
  <si>
    <t>CUS 1242</t>
  </si>
  <si>
    <t>CUS 1243</t>
  </si>
  <si>
    <t>CUS 1244</t>
  </si>
  <si>
    <t>CUS 1245</t>
  </si>
  <si>
    <t>CUS 1246</t>
  </si>
  <si>
    <t>CUS 1247</t>
  </si>
  <si>
    <t>CUS 1248</t>
  </si>
  <si>
    <t>CUS 1249</t>
  </si>
  <si>
    <t>CUS 1250</t>
  </si>
  <si>
    <t>CUS 1251</t>
  </si>
  <si>
    <t>CUS 1252</t>
  </si>
  <si>
    <t>CUS 1253</t>
  </si>
  <si>
    <t>CUS 1254</t>
  </si>
  <si>
    <t>CUS 1255</t>
  </si>
  <si>
    <t>CUS 1256</t>
  </si>
  <si>
    <t>CUS 1257</t>
  </si>
  <si>
    <t>CUS 1258</t>
  </si>
  <si>
    <t>CUS 1259</t>
  </si>
  <si>
    <t>CUS 1260</t>
  </si>
  <si>
    <t>CUS 1261</t>
  </si>
  <si>
    <t>CUS 1262</t>
  </si>
  <si>
    <t>CUS 1263</t>
  </si>
  <si>
    <t>CUS 1264</t>
  </si>
  <si>
    <t>CUS 1265</t>
  </si>
  <si>
    <t>CUS 1266</t>
  </si>
  <si>
    <t>CUS 1267</t>
  </si>
  <si>
    <t>CUS 1268</t>
  </si>
  <si>
    <t>CUS 1269</t>
  </si>
  <si>
    <t>CUS 1270</t>
  </si>
  <si>
    <t>CUS 1271</t>
  </si>
  <si>
    <t>CUS 1272</t>
  </si>
  <si>
    <t>CUS 1273</t>
  </si>
  <si>
    <t>CUS 1274</t>
  </si>
  <si>
    <t>CUS 1275</t>
  </si>
  <si>
    <t>CUS 1276</t>
  </si>
  <si>
    <t>CUS 1277</t>
  </si>
  <si>
    <t>CUS 1278</t>
  </si>
  <si>
    <t>CUS 1279</t>
  </si>
  <si>
    <t>CUS 1280</t>
  </si>
  <si>
    <t>CUS 1281</t>
  </si>
  <si>
    <t>CUS 1282</t>
  </si>
  <si>
    <t>CUS 1283</t>
  </si>
  <si>
    <t>CUS 1284</t>
  </si>
  <si>
    <t>CUS 1285</t>
  </si>
  <si>
    <t>CUS 1286</t>
  </si>
  <si>
    <t>CUS 1287</t>
  </si>
  <si>
    <t>CUS 1288</t>
  </si>
  <si>
    <t>CUS 1289</t>
  </si>
  <si>
    <t>CUS 1290</t>
  </si>
  <si>
    <t>CUS 1291</t>
  </si>
  <si>
    <t>CUS 1292</t>
  </si>
  <si>
    <t>CUS 1293</t>
  </si>
  <si>
    <t>CUS 1294</t>
  </si>
  <si>
    <t>CUS 1295</t>
  </si>
  <si>
    <t>CUS 1296</t>
  </si>
  <si>
    <t>CUS 1297</t>
  </si>
  <si>
    <t>CUS 1298</t>
  </si>
  <si>
    <t>CUS 1299</t>
  </si>
  <si>
    <t>CUS 1300</t>
  </si>
  <si>
    <t>CUS 1301</t>
  </si>
  <si>
    <t>CUS 1302</t>
  </si>
  <si>
    <t>CUS 1303</t>
  </si>
  <si>
    <t>CUS 1304</t>
  </si>
  <si>
    <t>CUS 1305</t>
  </si>
  <si>
    <t>CUS 1306</t>
  </si>
  <si>
    <t>CUS 1307</t>
  </si>
  <si>
    <t>CUS 1308</t>
  </si>
  <si>
    <t>CUS 1309</t>
  </si>
  <si>
    <t>CUS 1310</t>
  </si>
  <si>
    <t>CUS 1311</t>
  </si>
  <si>
    <t>CUS 1312</t>
  </si>
  <si>
    <t>CUS 1313</t>
  </si>
  <si>
    <t>CUS 1314</t>
  </si>
  <si>
    <t>CUS 1315</t>
  </si>
  <si>
    <t>CUS 1316</t>
  </si>
  <si>
    <t>CUS 1317</t>
  </si>
  <si>
    <t>CUS 1318</t>
  </si>
  <si>
    <t>CUS 1319</t>
  </si>
  <si>
    <t>CUS 1320</t>
  </si>
  <si>
    <t>CUS 1321</t>
  </si>
  <si>
    <t>CUS 1322</t>
  </si>
  <si>
    <t>CUS 1323</t>
  </si>
  <si>
    <t>CUS 1324</t>
  </si>
  <si>
    <t>CUS 1325</t>
  </si>
  <si>
    <t>CUS 1326</t>
  </si>
  <si>
    <t>CUS 1327</t>
  </si>
  <si>
    <t>CUS 1328</t>
  </si>
  <si>
    <t>CUS 1329</t>
  </si>
  <si>
    <t>CUS 1330</t>
  </si>
  <si>
    <t>CUS 1331</t>
  </si>
  <si>
    <t>CUS 1332</t>
  </si>
  <si>
    <t>CUS 1333</t>
  </si>
  <si>
    <t>CUS 1334</t>
  </si>
  <si>
    <t>CUS 1335</t>
  </si>
  <si>
    <t>CUS 1336</t>
  </si>
  <si>
    <t>CUS 1337</t>
  </si>
  <si>
    <t>CUS 1338</t>
  </si>
  <si>
    <t>CUS 1339</t>
  </si>
  <si>
    <t>CUS 1340</t>
  </si>
  <si>
    <t>CUS 1341</t>
  </si>
  <si>
    <t>CUS 1342</t>
  </si>
  <si>
    <t>CUS 1343</t>
  </si>
  <si>
    <t>CUS 1344</t>
  </si>
  <si>
    <t>CUS 1345</t>
  </si>
  <si>
    <t>CUS 1346</t>
  </si>
  <si>
    <t>CUS 1347</t>
  </si>
  <si>
    <t>CUS 1348</t>
  </si>
  <si>
    <t>CUS 1349</t>
  </si>
  <si>
    <t>CUS 1350</t>
  </si>
  <si>
    <t>CUS 1351</t>
  </si>
  <si>
    <t>CUS 1352</t>
  </si>
  <si>
    <t>CUS 1353</t>
  </si>
  <si>
    <t>CUS 1354</t>
  </si>
  <si>
    <t>CUS 1355</t>
  </si>
  <si>
    <t>CUS 1356</t>
  </si>
  <si>
    <t>CUS 1357</t>
  </si>
  <si>
    <t>CUS 1358</t>
  </si>
  <si>
    <t>CUS 1359</t>
  </si>
  <si>
    <t>CUS 1360</t>
  </si>
  <si>
    <t>CUS 1361</t>
  </si>
  <si>
    <t>CUS 1362</t>
  </si>
  <si>
    <t>CUS 1363</t>
  </si>
  <si>
    <t>CUS 1364</t>
  </si>
  <si>
    <t>CUS 1365</t>
  </si>
  <si>
    <t>CUS 1366</t>
  </si>
  <si>
    <t>CUS 1367</t>
  </si>
  <si>
    <t>CUS 1368</t>
  </si>
  <si>
    <t>CUS 1369</t>
  </si>
  <si>
    <t>CUS 1370</t>
  </si>
  <si>
    <t>CUS 1371</t>
  </si>
  <si>
    <t>CUS 1372</t>
  </si>
  <si>
    <t>CUS 1373</t>
  </si>
  <si>
    <t>CUS 1374</t>
  </si>
  <si>
    <t>CUS 1375</t>
  </si>
  <si>
    <t>CUS 1376</t>
  </si>
  <si>
    <t>CUS 1377</t>
  </si>
  <si>
    <t>CUS 1378</t>
  </si>
  <si>
    <t>CUS 1379</t>
  </si>
  <si>
    <t>CUS 1380</t>
  </si>
  <si>
    <t>CUS 1381</t>
  </si>
  <si>
    <t>CUS 1382</t>
  </si>
  <si>
    <t>CUS 1383</t>
  </si>
  <si>
    <t>CUS 1384</t>
  </si>
  <si>
    <t>CUS 1385</t>
  </si>
  <si>
    <t>CUS 1386</t>
  </si>
  <si>
    <t>CUS 1387</t>
  </si>
  <si>
    <t>CUS 1388</t>
  </si>
  <si>
    <t>CUS 1389</t>
  </si>
  <si>
    <t>CUS 1390</t>
  </si>
  <si>
    <t>CUS 1391</t>
  </si>
  <si>
    <t>CUS 1392</t>
  </si>
  <si>
    <t>CUS 1393</t>
  </si>
  <si>
    <t>CUS 1394</t>
  </si>
  <si>
    <t>CUS 1395</t>
  </si>
  <si>
    <t>CUS 1396</t>
  </si>
  <si>
    <t>CUS 1397</t>
  </si>
  <si>
    <t>CUS 1398</t>
  </si>
  <si>
    <t>CUS 1399</t>
  </si>
  <si>
    <t>CUS 1400</t>
  </si>
  <si>
    <t>CUS 1401</t>
  </si>
  <si>
    <t>CUS 1402</t>
  </si>
  <si>
    <t>CUS 1403</t>
  </si>
  <si>
    <t>CUS 1404</t>
  </si>
  <si>
    <t>CUS 1405</t>
  </si>
  <si>
    <t>CUS 1406</t>
  </si>
  <si>
    <t>CUS 1407</t>
  </si>
  <si>
    <t>CUS 1408</t>
  </si>
  <si>
    <t>CUS 1409</t>
  </si>
  <si>
    <t>CUS 1410</t>
  </si>
  <si>
    <t>CUS 1411</t>
  </si>
  <si>
    <t>CUS 1412</t>
  </si>
  <si>
    <t>CUS 1413</t>
  </si>
  <si>
    <t>CUS 1414</t>
  </si>
  <si>
    <t>CUS 1415</t>
  </si>
  <si>
    <t>CUS 1416</t>
  </si>
  <si>
    <t>CUS 1417</t>
  </si>
  <si>
    <t>CUS 1418</t>
  </si>
  <si>
    <t>CUS 1419</t>
  </si>
  <si>
    <t>CUS 1420</t>
  </si>
  <si>
    <t>CUS 1421</t>
  </si>
  <si>
    <t>CUS 1422</t>
  </si>
  <si>
    <t>CUS 1423</t>
  </si>
  <si>
    <t>CUS 1424</t>
  </si>
  <si>
    <t>CUS 1425</t>
  </si>
  <si>
    <t>CUS 1426</t>
  </si>
  <si>
    <t>CUS 1427</t>
  </si>
  <si>
    <t>CUS 1428</t>
  </si>
  <si>
    <t>CUS 1429</t>
  </si>
  <si>
    <t>CUS 1430</t>
  </si>
  <si>
    <t>CUS 1431</t>
  </si>
  <si>
    <t>CUS 1432</t>
  </si>
  <si>
    <t>CUS 1433</t>
  </si>
  <si>
    <t>CUS 1434</t>
  </si>
  <si>
    <t>CUS 1435</t>
  </si>
  <si>
    <t>CUS 1436</t>
  </si>
  <si>
    <t>CUS 1437</t>
  </si>
  <si>
    <t>CUS 1438</t>
  </si>
  <si>
    <t>CUS 1439</t>
  </si>
  <si>
    <t>CUS 1440</t>
  </si>
  <si>
    <t>CUS 1441</t>
  </si>
  <si>
    <t>CUS 1442</t>
  </si>
  <si>
    <t>CUS 1443</t>
  </si>
  <si>
    <t>CUS 1444</t>
  </si>
  <si>
    <t>CUS 1445</t>
  </si>
  <si>
    <t>CUS 1446</t>
  </si>
  <si>
    <t>CUS 1447</t>
  </si>
  <si>
    <t>CUS 1448</t>
  </si>
  <si>
    <t>CUS 1449</t>
  </si>
  <si>
    <t>CUS 1450</t>
  </si>
  <si>
    <t>CUS 1451</t>
  </si>
  <si>
    <t>CUS 1452</t>
  </si>
  <si>
    <t>CUS 1453</t>
  </si>
  <si>
    <t>CUS 1454</t>
  </si>
  <si>
    <t>CUS 1455</t>
  </si>
  <si>
    <t>CUS 1456</t>
  </si>
  <si>
    <t>CUS 1457</t>
  </si>
  <si>
    <t>CUS 1458</t>
  </si>
  <si>
    <t>CUS 1459</t>
  </si>
  <si>
    <t>CUS 1460</t>
  </si>
  <si>
    <t>CUS 1461</t>
  </si>
  <si>
    <t>CUS 1462</t>
  </si>
  <si>
    <t>CUS 1463</t>
  </si>
  <si>
    <t>CUS 1464</t>
  </si>
  <si>
    <t>CUS 1465</t>
  </si>
  <si>
    <t>CUS 1466</t>
  </si>
  <si>
    <t>CUS 1467</t>
  </si>
  <si>
    <t>CUS 1468</t>
  </si>
  <si>
    <t>CUS 1469</t>
  </si>
  <si>
    <t>CUS 1470</t>
  </si>
  <si>
    <t>CUS 1471</t>
  </si>
  <si>
    <t>CUS 1472</t>
  </si>
  <si>
    <t>CUS 1473</t>
  </si>
  <si>
    <t>CUS 1474</t>
  </si>
  <si>
    <t>CUS 1475</t>
  </si>
  <si>
    <t>CUS 1476</t>
  </si>
  <si>
    <t>CUS 1477</t>
  </si>
  <si>
    <t>CUS 1478</t>
  </si>
  <si>
    <t>CUS 1479</t>
  </si>
  <si>
    <t>CUS 1480</t>
  </si>
  <si>
    <t>CUS 1481</t>
  </si>
  <si>
    <t>CUS 1482</t>
  </si>
  <si>
    <t>CUS 1483</t>
  </si>
  <si>
    <t>CUS 1484</t>
  </si>
  <si>
    <t>CUS 1485</t>
  </si>
  <si>
    <t>CUS 1486</t>
  </si>
  <si>
    <t>CUS 1487</t>
  </si>
  <si>
    <t>CUS 1488</t>
  </si>
  <si>
    <t>CUS 1489</t>
  </si>
  <si>
    <t>CUS 1490</t>
  </si>
  <si>
    <t>CUS 1491</t>
  </si>
  <si>
    <t>CUS 1492</t>
  </si>
  <si>
    <t>CUS 1493</t>
  </si>
  <si>
    <t>CUS 1494</t>
  </si>
  <si>
    <t>CUS 1495</t>
  </si>
  <si>
    <t>CUS 1496</t>
  </si>
  <si>
    <t>CUS 1497</t>
  </si>
  <si>
    <t>CUS 1498</t>
  </si>
  <si>
    <t>CUS 1499</t>
  </si>
  <si>
    <t>CUS 1500</t>
  </si>
  <si>
    <t>CUS 1501</t>
  </si>
  <si>
    <t>CUS 1502</t>
  </si>
  <si>
    <t>CUS 1503</t>
  </si>
  <si>
    <t>CUS 1504</t>
  </si>
  <si>
    <t>CUS 1505</t>
  </si>
  <si>
    <t>CUS 1506</t>
  </si>
  <si>
    <t>CUS 1507</t>
  </si>
  <si>
    <t>CUS 1508</t>
  </si>
  <si>
    <t>CUS 1509</t>
  </si>
  <si>
    <t>CUS 1510</t>
  </si>
  <si>
    <t>CUS 1511</t>
  </si>
  <si>
    <t>CUS 1512</t>
  </si>
  <si>
    <t>CUS 1513</t>
  </si>
  <si>
    <t>CUS 1514</t>
  </si>
  <si>
    <t>CUS 1515</t>
  </si>
  <si>
    <t>CUS 1516</t>
  </si>
  <si>
    <t>CUS 1517</t>
  </si>
  <si>
    <t>CUS 1518</t>
  </si>
  <si>
    <t>CUS 1519</t>
  </si>
  <si>
    <t>CUS 1520</t>
  </si>
  <si>
    <t>CUS 1521</t>
  </si>
  <si>
    <t>CUS 1522</t>
  </si>
  <si>
    <t>CUS 1523</t>
  </si>
  <si>
    <t>CUS 1524</t>
  </si>
  <si>
    <t>CUS 1525</t>
  </si>
  <si>
    <t>CUS 1526</t>
  </si>
  <si>
    <t>CUS 1527</t>
  </si>
  <si>
    <t>CUS 1528</t>
  </si>
  <si>
    <t>CUS 1529</t>
  </si>
  <si>
    <t>CUS 1530</t>
  </si>
  <si>
    <t>CUS 1531</t>
  </si>
  <si>
    <t>CUS 1532</t>
  </si>
  <si>
    <t>CUS 1533</t>
  </si>
  <si>
    <t>CUS 1534</t>
  </si>
  <si>
    <t>CUS 1535</t>
  </si>
  <si>
    <t>CUS 1536</t>
  </si>
  <si>
    <t>CUS 1537</t>
  </si>
  <si>
    <t>CUS 1538</t>
  </si>
  <si>
    <t>CUS 1539</t>
  </si>
  <si>
    <t>CUS 1540</t>
  </si>
  <si>
    <t>CUS 1541</t>
  </si>
  <si>
    <t>CUS 1542</t>
  </si>
  <si>
    <t>CUS 1543</t>
  </si>
  <si>
    <t>CUS 1544</t>
  </si>
  <si>
    <t>CUS 1545</t>
  </si>
  <si>
    <t>CUS 1546</t>
  </si>
  <si>
    <t>CUS 1547</t>
  </si>
  <si>
    <t>CUS 1548</t>
  </si>
  <si>
    <t>CUS 1549</t>
  </si>
  <si>
    <t>CUS 1550</t>
  </si>
  <si>
    <t>CUS 1551</t>
  </si>
  <si>
    <t>CUS 1552</t>
  </si>
  <si>
    <t>CUS 1553</t>
  </si>
  <si>
    <t>CUS 1554</t>
  </si>
  <si>
    <t>CUS 1555</t>
  </si>
  <si>
    <t>CUS 1556</t>
  </si>
  <si>
    <t>CUS 1557</t>
  </si>
  <si>
    <t>CUS 1558</t>
  </si>
  <si>
    <t>CUS 1559</t>
  </si>
  <si>
    <t>CUS 1560</t>
  </si>
  <si>
    <t>CUS 1561</t>
  </si>
  <si>
    <t>CUS 1562</t>
  </si>
  <si>
    <t>CUS 1563</t>
  </si>
  <si>
    <t>CUS 1564</t>
  </si>
  <si>
    <t>CUS 1565</t>
  </si>
  <si>
    <t>CUS 1566</t>
  </si>
  <si>
    <t>CUS 1567</t>
  </si>
  <si>
    <t>CUS 1568</t>
  </si>
  <si>
    <t>CUS 1569</t>
  </si>
  <si>
    <t>CUS 1570</t>
  </si>
  <si>
    <t>CUS 1571</t>
  </si>
  <si>
    <t>CUS 1572</t>
  </si>
  <si>
    <t>CUS 1573</t>
  </si>
  <si>
    <t>CUS 1574</t>
  </si>
  <si>
    <t>CUS 1575</t>
  </si>
  <si>
    <t>CUS 1576</t>
  </si>
  <si>
    <t>CUS 1577</t>
  </si>
  <si>
    <t>CUS 1578</t>
  </si>
  <si>
    <t>CUS 1579</t>
  </si>
  <si>
    <t>CUS 1580</t>
  </si>
  <si>
    <t>CUS 1581</t>
  </si>
  <si>
    <t>CUS 1582</t>
  </si>
  <si>
    <t>CUS 1583</t>
  </si>
  <si>
    <t>CUS 1584</t>
  </si>
  <si>
    <t>CUS 1585</t>
  </si>
  <si>
    <t>CUS 1586</t>
  </si>
  <si>
    <t>CUS 1587</t>
  </si>
  <si>
    <t>CUS 1588</t>
  </si>
  <si>
    <t>CUS 1589</t>
  </si>
  <si>
    <t>CUS 1590</t>
  </si>
  <si>
    <t>CUS 1591</t>
  </si>
  <si>
    <t>CUS 1592</t>
  </si>
  <si>
    <t>CUS 1593</t>
  </si>
  <si>
    <t>CUS 1594</t>
  </si>
  <si>
    <t>CUS 1595</t>
  </si>
  <si>
    <t>CUS 1596</t>
  </si>
  <si>
    <t>CUS 1597</t>
  </si>
  <si>
    <t>CUS 1598</t>
  </si>
  <si>
    <t>CUS 1599</t>
  </si>
  <si>
    <t>CUS 1600</t>
  </si>
  <si>
    <t>CUS 1601</t>
  </si>
  <si>
    <t>CUS 1602</t>
  </si>
  <si>
    <t>CUS 1603</t>
  </si>
  <si>
    <t>CUS 1604</t>
  </si>
  <si>
    <t>CUS 1605</t>
  </si>
  <si>
    <t>CUS 1606</t>
  </si>
  <si>
    <t>CUS 1607</t>
  </si>
  <si>
    <t>CUS 1608</t>
  </si>
  <si>
    <t>CUS 1609</t>
  </si>
  <si>
    <t>CUS 1610</t>
  </si>
  <si>
    <t>CUS 1611</t>
  </si>
  <si>
    <t>CUS 1612</t>
  </si>
  <si>
    <t>CUS 1613</t>
  </si>
  <si>
    <t>CUS 1614</t>
  </si>
  <si>
    <t>CUS 1615</t>
  </si>
  <si>
    <t>CUS 1616</t>
  </si>
  <si>
    <t>CUS 1617</t>
  </si>
  <si>
    <t>CUS 1618</t>
  </si>
  <si>
    <t>CUS 1619</t>
  </si>
  <si>
    <t>CUS 1620</t>
  </si>
  <si>
    <t>CUS 1621</t>
  </si>
  <si>
    <t>CUS 1622</t>
  </si>
  <si>
    <t>CUS 1623</t>
  </si>
  <si>
    <t>CUS 1624</t>
  </si>
  <si>
    <t>CUS 1625</t>
  </si>
  <si>
    <t>CUS 1626</t>
  </si>
  <si>
    <t>CUS 1627</t>
  </si>
  <si>
    <t>CUS 1628</t>
  </si>
  <si>
    <t>CUS 1629</t>
  </si>
  <si>
    <t>CUS 1630</t>
  </si>
  <si>
    <t>CUS 1631</t>
  </si>
  <si>
    <t>CUS 1632</t>
  </si>
  <si>
    <t>CUS 1633</t>
  </si>
  <si>
    <t>CUS 1634</t>
  </si>
  <si>
    <t>CUS 1635</t>
  </si>
  <si>
    <t>CUS 1636</t>
  </si>
  <si>
    <t>CUS 1637</t>
  </si>
  <si>
    <t>CUS 1638</t>
  </si>
  <si>
    <t>CUS 1639</t>
  </si>
  <si>
    <t>CUS 1640</t>
  </si>
  <si>
    <t>CUS 1641</t>
  </si>
  <si>
    <t>CUS 1642</t>
  </si>
  <si>
    <t>CUS 1643</t>
  </si>
  <si>
    <t>CUS 1644</t>
  </si>
  <si>
    <t>CUS 1645</t>
  </si>
  <si>
    <t>CUS 1646</t>
  </si>
  <si>
    <t>CUS 1647</t>
  </si>
  <si>
    <t>CUS 1648</t>
  </si>
  <si>
    <t>CUS 1649</t>
  </si>
  <si>
    <t>CUS 1650</t>
  </si>
  <si>
    <t>CUS 1651</t>
  </si>
  <si>
    <t>CUS 1652</t>
  </si>
  <si>
    <t>CUS 1653</t>
  </si>
  <si>
    <t>CUS 1654</t>
  </si>
  <si>
    <t>CUS 1655</t>
  </si>
  <si>
    <t>CUS 1656</t>
  </si>
  <si>
    <t>CUS 1657</t>
  </si>
  <si>
    <t>CUS 1658</t>
  </si>
  <si>
    <t>CUS 1659</t>
  </si>
  <si>
    <t>CUS 1660</t>
  </si>
  <si>
    <t>CUS 1661</t>
  </si>
  <si>
    <t>CUS 1662</t>
  </si>
  <si>
    <t>CUS 1663</t>
  </si>
  <si>
    <t>CUS 1664</t>
  </si>
  <si>
    <t>CUS 1665</t>
  </si>
  <si>
    <t>CUS 1666</t>
  </si>
  <si>
    <t>CUS 1667</t>
  </si>
  <si>
    <t>CUS 1668</t>
  </si>
  <si>
    <t>CUS 1669</t>
  </si>
  <si>
    <t>CUS 1670</t>
  </si>
  <si>
    <t>CUS 1671</t>
  </si>
  <si>
    <t>CUS 1672</t>
  </si>
  <si>
    <t>CUS 1673</t>
  </si>
  <si>
    <t>CUS 1674</t>
  </si>
  <si>
    <t>CUS 1675</t>
  </si>
  <si>
    <t>CUS 1676</t>
  </si>
  <si>
    <t>CUS 1677</t>
  </si>
  <si>
    <t>CUS 1678</t>
  </si>
  <si>
    <t>CUS 1679</t>
  </si>
  <si>
    <t>CUS 1680</t>
  </si>
  <si>
    <t>CUS 1681</t>
  </si>
  <si>
    <t>CUS 1682</t>
  </si>
  <si>
    <t>CUS 1683</t>
  </si>
  <si>
    <t>CUS 1684</t>
  </si>
  <si>
    <t>CUS 1685</t>
  </si>
  <si>
    <t>CUS 1686</t>
  </si>
  <si>
    <t>CUS 1687</t>
  </si>
  <si>
    <t>CUS 1688</t>
  </si>
  <si>
    <t>CUS 1689</t>
  </si>
  <si>
    <t>CUS 1690</t>
  </si>
  <si>
    <t>CUS 1691</t>
  </si>
  <si>
    <t>CUS 1692</t>
  </si>
  <si>
    <t>CUS 1693</t>
  </si>
  <si>
    <t>CUS 1694</t>
  </si>
  <si>
    <t>CUS 1695</t>
  </si>
  <si>
    <t>CUS 1696</t>
  </si>
  <si>
    <t>CUS 1697</t>
  </si>
  <si>
    <t>CUS 1698</t>
  </si>
  <si>
    <t>CUS 1699</t>
  </si>
  <si>
    <t>CUS 1700</t>
  </si>
  <si>
    <t>CUS 1701</t>
  </si>
  <si>
    <t>CUS 1702</t>
  </si>
  <si>
    <t>CUS 1703</t>
  </si>
  <si>
    <t>CUS 1704</t>
  </si>
  <si>
    <t>CUS 1705</t>
  </si>
  <si>
    <t>CUS 1706</t>
  </si>
  <si>
    <t>CUS 1707</t>
  </si>
  <si>
    <t>CUS 1708</t>
  </si>
  <si>
    <t>CUS 1709</t>
  </si>
  <si>
    <t>CUS 1710</t>
  </si>
  <si>
    <t>CUS 1711</t>
  </si>
  <si>
    <t>CUS 1712</t>
  </si>
  <si>
    <t>CUS 1713</t>
  </si>
  <si>
    <t>CUS 1714</t>
  </si>
  <si>
    <t>CUS 1715</t>
  </si>
  <si>
    <t>CUS 1716</t>
  </si>
  <si>
    <t>CUS 1717</t>
  </si>
  <si>
    <t>CUS 1718</t>
  </si>
  <si>
    <t>CUS 1719</t>
  </si>
  <si>
    <t>CUS 1720</t>
  </si>
  <si>
    <t>CUS 1721</t>
  </si>
  <si>
    <t>CUS 1722</t>
  </si>
  <si>
    <t>CUS 1723</t>
  </si>
  <si>
    <t>CUS 1724</t>
  </si>
  <si>
    <t>CUS 1725</t>
  </si>
  <si>
    <t>CUS 1726</t>
  </si>
  <si>
    <t>CUS 1727</t>
  </si>
  <si>
    <t>CUS 1728</t>
  </si>
  <si>
    <t>CUS 1729</t>
  </si>
  <si>
    <t>CUS 1730</t>
  </si>
  <si>
    <t>CUS 1731</t>
  </si>
  <si>
    <t>CUS 1732</t>
  </si>
  <si>
    <t>CUS 1733</t>
  </si>
  <si>
    <t>CUS 1734</t>
  </si>
  <si>
    <t>CUS 1735</t>
  </si>
  <si>
    <t>CUS 1736</t>
  </si>
  <si>
    <t>CUS 1737</t>
  </si>
  <si>
    <t>CUS 1738</t>
  </si>
  <si>
    <t>CUS 1739</t>
  </si>
  <si>
    <t>CUS 1740</t>
  </si>
  <si>
    <t>CUS 1741</t>
  </si>
  <si>
    <t>CUS 1742</t>
  </si>
  <si>
    <t>CUS 1743</t>
  </si>
  <si>
    <t>CUS 1744</t>
  </si>
  <si>
    <t>CUS 1745</t>
  </si>
  <si>
    <t>CUS 1746</t>
  </si>
  <si>
    <t>CUS 1747</t>
  </si>
  <si>
    <t>CUS 1748</t>
  </si>
  <si>
    <t>CUS 1749</t>
  </si>
  <si>
    <t>CUS 1750</t>
  </si>
  <si>
    <t>CUS 1751</t>
  </si>
  <si>
    <t>CUS 1752</t>
  </si>
  <si>
    <t>CUS 1753</t>
  </si>
  <si>
    <t>CUS 1754</t>
  </si>
  <si>
    <t>CUS 1755</t>
  </si>
  <si>
    <t>CUS 1756</t>
  </si>
  <si>
    <t>CUS 1757</t>
  </si>
  <si>
    <t>CUS 1758</t>
  </si>
  <si>
    <t>CUS 1759</t>
  </si>
  <si>
    <t>CUS 1760</t>
  </si>
  <si>
    <t>CUS 1761</t>
  </si>
  <si>
    <t>CUS 1762</t>
  </si>
  <si>
    <t>CUS 1763</t>
  </si>
  <si>
    <t>CUS 1764</t>
  </si>
  <si>
    <t>CUS 1765</t>
  </si>
  <si>
    <t>CUS 1766</t>
  </si>
  <si>
    <t>CUS 1767</t>
  </si>
  <si>
    <t>CUS 1768</t>
  </si>
  <si>
    <t>CUS 1769</t>
  </si>
  <si>
    <t>CUS 1770</t>
  </si>
  <si>
    <t>CUS 1771</t>
  </si>
  <si>
    <t>CUS 1772</t>
  </si>
  <si>
    <t>CUS 1773</t>
  </si>
  <si>
    <t>CUS 1774</t>
  </si>
  <si>
    <t>CUS 1775</t>
  </si>
  <si>
    <t>CUS 1776</t>
  </si>
  <si>
    <t>CUS 1777</t>
  </si>
  <si>
    <t>CUS 1778</t>
  </si>
  <si>
    <t>CUS 1779</t>
  </si>
  <si>
    <t>CUS 1780</t>
  </si>
  <si>
    <t>CUS 1781</t>
  </si>
  <si>
    <t>CUS 1782</t>
  </si>
  <si>
    <t>CUS 1783</t>
  </si>
  <si>
    <t>CUS 1784</t>
  </si>
  <si>
    <t>CUS 1785</t>
  </si>
  <si>
    <t>CUS 1786</t>
  </si>
  <si>
    <t>CUS 1787</t>
  </si>
  <si>
    <t>CUS 1788</t>
  </si>
  <si>
    <t>CUS 1789</t>
  </si>
  <si>
    <t>CUS 1790</t>
  </si>
  <si>
    <t>CUS 1791</t>
  </si>
  <si>
    <t>CUS 1792</t>
  </si>
  <si>
    <t>CUS 1793</t>
  </si>
  <si>
    <t>CUS 1794</t>
  </si>
  <si>
    <t>CUS 1795</t>
  </si>
  <si>
    <t>CUS 1796</t>
  </si>
  <si>
    <t>CUS 1797</t>
  </si>
  <si>
    <t>CUS 1798</t>
  </si>
  <si>
    <t>CUS 1799</t>
  </si>
  <si>
    <t>CUS 1800</t>
  </si>
  <si>
    <t>CUS 1801</t>
  </si>
  <si>
    <t>CUS 1802</t>
  </si>
  <si>
    <t>CUS 1803</t>
  </si>
  <si>
    <t>CUS 1804</t>
  </si>
  <si>
    <t>CUS 1805</t>
  </si>
  <si>
    <t>CUS 1806</t>
  </si>
  <si>
    <t>CUS 1807</t>
  </si>
  <si>
    <t>CUS 1808</t>
  </si>
  <si>
    <t>CUS 1809</t>
  </si>
  <si>
    <t>CUS 1810</t>
  </si>
  <si>
    <t>CUS 1811</t>
  </si>
  <si>
    <t>CUS 1812</t>
  </si>
  <si>
    <t>CUS 1813</t>
  </si>
  <si>
    <t>CUS 1814</t>
  </si>
  <si>
    <t>CUS 1815</t>
  </si>
  <si>
    <t>CUS 1816</t>
  </si>
  <si>
    <t>CUS 1817</t>
  </si>
  <si>
    <t>CUS 1818</t>
  </si>
  <si>
    <t>CUS 1819</t>
  </si>
  <si>
    <t>CUS 1820</t>
  </si>
  <si>
    <t>CUS 1821</t>
  </si>
  <si>
    <t>CUS 1822</t>
  </si>
  <si>
    <t>CUS 1823</t>
  </si>
  <si>
    <t>CUS 1824</t>
  </si>
  <si>
    <t>CUS 1825</t>
  </si>
  <si>
    <t>CUS 1826</t>
  </si>
  <si>
    <t>CUS 1827</t>
  </si>
  <si>
    <t>CUS 1828</t>
  </si>
  <si>
    <t>CUS 1829</t>
  </si>
  <si>
    <t>CUS 1830</t>
  </si>
  <si>
    <t>CUS 1831</t>
  </si>
  <si>
    <t>CUS 1832</t>
  </si>
  <si>
    <t>CUS 1833</t>
  </si>
  <si>
    <t>CUS 1834</t>
  </si>
  <si>
    <t>CUS 1835</t>
  </si>
  <si>
    <t>CUS 1836</t>
  </si>
  <si>
    <t>CUS 1837</t>
  </si>
  <si>
    <t>CUS 1838</t>
  </si>
  <si>
    <t>CUS 1839</t>
  </si>
  <si>
    <t>CUS 1840</t>
  </si>
  <si>
    <t>CUS 1841</t>
  </si>
  <si>
    <t>CUS 1842</t>
  </si>
  <si>
    <t>CUS 1843</t>
  </si>
  <si>
    <t>CUS 1844</t>
  </si>
  <si>
    <t>CUS 1845</t>
  </si>
  <si>
    <t>CUS 1846</t>
  </si>
  <si>
    <t>CUS 1847</t>
  </si>
  <si>
    <t>CUS 1848</t>
  </si>
  <si>
    <t>CUS 1849</t>
  </si>
  <si>
    <t>CUS 1850</t>
  </si>
  <si>
    <t>CUS 1851</t>
  </si>
  <si>
    <t>CUS 1852</t>
  </si>
  <si>
    <t>CUS 1853</t>
  </si>
  <si>
    <t>CUS 1854</t>
  </si>
  <si>
    <t>CUS 1855</t>
  </si>
  <si>
    <t>CUS 1856</t>
  </si>
  <si>
    <t>CUS 1857</t>
  </si>
  <si>
    <t>CUS 1858</t>
  </si>
  <si>
    <t>CUS 1859</t>
  </si>
  <si>
    <t>CUS 1860</t>
  </si>
  <si>
    <t>CUS 1861</t>
  </si>
  <si>
    <t>CUS 1862</t>
  </si>
  <si>
    <t>CUS 1863</t>
  </si>
  <si>
    <t>CUS 1864</t>
  </si>
  <si>
    <t>CUS 1865</t>
  </si>
  <si>
    <t>CUS 1866</t>
  </si>
  <si>
    <t>CUS 1867</t>
  </si>
  <si>
    <t>CUS 1868</t>
  </si>
  <si>
    <t>CUS 1869</t>
  </si>
  <si>
    <t>CUS 1870</t>
  </si>
  <si>
    <t>CUS 1871</t>
  </si>
  <si>
    <t>CUS 1872</t>
  </si>
  <si>
    <t>CUS 1873</t>
  </si>
  <si>
    <t>CUS 1874</t>
  </si>
  <si>
    <t>CUS 1875</t>
  </si>
  <si>
    <t>CUS 1876</t>
  </si>
  <si>
    <t>CUS 1877</t>
  </si>
  <si>
    <t>CUS 1878</t>
  </si>
  <si>
    <t>CUS 1879</t>
  </si>
  <si>
    <t>CUS 1880</t>
  </si>
  <si>
    <t>CUS 1881</t>
  </si>
  <si>
    <t>CUS 1882</t>
  </si>
  <si>
    <t>CUS 1883</t>
  </si>
  <si>
    <t>CUS 1884</t>
  </si>
  <si>
    <t>CUS 1885</t>
  </si>
  <si>
    <t>CUS 1886</t>
  </si>
  <si>
    <t>CUS 1887</t>
  </si>
  <si>
    <t>CUS 1888</t>
  </si>
  <si>
    <t>CUS 1889</t>
  </si>
  <si>
    <t>CUS 1890</t>
  </si>
  <si>
    <t>CUS 1891</t>
  </si>
  <si>
    <t>CUS 1892</t>
  </si>
  <si>
    <t>CUS 1893</t>
  </si>
  <si>
    <t>CUS 1894</t>
  </si>
  <si>
    <t>CUS 1895</t>
  </si>
  <si>
    <t>CUS 1896</t>
  </si>
  <si>
    <t>CUS 1897</t>
  </si>
  <si>
    <t>CUS 1898</t>
  </si>
  <si>
    <t>CUS 1899</t>
  </si>
  <si>
    <t>CUS 1900</t>
  </si>
  <si>
    <t>CUS 1901</t>
  </si>
  <si>
    <t>CUS 1902</t>
  </si>
  <si>
    <t>CUS 1903</t>
  </si>
  <si>
    <t>CUS 1904</t>
  </si>
  <si>
    <t>CUS 1905</t>
  </si>
  <si>
    <t>CUS 1906</t>
  </si>
  <si>
    <t>CUS 1907</t>
  </si>
  <si>
    <t>CUS 1908</t>
  </si>
  <si>
    <t>CUS 1909</t>
  </si>
  <si>
    <t>CUS 1910</t>
  </si>
  <si>
    <t>CUS 1911</t>
  </si>
  <si>
    <t>CUS 1912</t>
  </si>
  <si>
    <t>CUS 1913</t>
  </si>
  <si>
    <t>CUS 1914</t>
  </si>
  <si>
    <t>CUS 1915</t>
  </si>
  <si>
    <t>CUS 1916</t>
  </si>
  <si>
    <t>CUS 1917</t>
  </si>
  <si>
    <t>CUS 1918</t>
  </si>
  <si>
    <t>CUS 1919</t>
  </si>
  <si>
    <t>CUS 1920</t>
  </si>
  <si>
    <t>CUS 1921</t>
  </si>
  <si>
    <t>CUS 1922</t>
  </si>
  <si>
    <t>CUS 1923</t>
  </si>
  <si>
    <t>CUS 1924</t>
  </si>
  <si>
    <t>CUS 1925</t>
  </si>
  <si>
    <t>CUS 1926</t>
  </si>
  <si>
    <t>CUS 1927</t>
  </si>
  <si>
    <t>CUS 1928</t>
  </si>
  <si>
    <t>CUS 1929</t>
  </si>
  <si>
    <t>CUS 1930</t>
  </si>
  <si>
    <t>CUS 1931</t>
  </si>
  <si>
    <t>CUS 1932</t>
  </si>
  <si>
    <t>CUS 1933</t>
  </si>
  <si>
    <t>CUS 1934</t>
  </si>
  <si>
    <t>CUS 1935</t>
  </si>
  <si>
    <t>CUS 1936</t>
  </si>
  <si>
    <t>CUS 1937</t>
  </si>
  <si>
    <t>CUS 1938</t>
  </si>
  <si>
    <t>CUS 1939</t>
  </si>
  <si>
    <t>CUS 1940</t>
  </si>
  <si>
    <t>CUS 1941</t>
  </si>
  <si>
    <t>CUS 1942</t>
  </si>
  <si>
    <t>CUS 1943</t>
  </si>
  <si>
    <t>CUS 1944</t>
  </si>
  <si>
    <t>CUS 1945</t>
  </si>
  <si>
    <t>CUS 1946</t>
  </si>
  <si>
    <t>CUS 1947</t>
  </si>
  <si>
    <t>CUS 1948</t>
  </si>
  <si>
    <t>CUS 1949</t>
  </si>
  <si>
    <t>CUS 1950</t>
  </si>
  <si>
    <t>CUS 1951</t>
  </si>
  <si>
    <t>CUS 1952</t>
  </si>
  <si>
    <t>CUS 1953</t>
  </si>
  <si>
    <t>CUS 1954</t>
  </si>
  <si>
    <t>CUS 1955</t>
  </si>
  <si>
    <t>CUS 1956</t>
  </si>
  <si>
    <t>CUS 1957</t>
  </si>
  <si>
    <t>CUS 1958</t>
  </si>
  <si>
    <t>CUS 1959</t>
  </si>
  <si>
    <t>CUS 1960</t>
  </si>
  <si>
    <t>CUS 1961</t>
  </si>
  <si>
    <t>CUS 1962</t>
  </si>
  <si>
    <t>CUS 1963</t>
  </si>
  <si>
    <t>CUS 1964</t>
  </si>
  <si>
    <t>CUS 1965</t>
  </si>
  <si>
    <t>CUS 1966</t>
  </si>
  <si>
    <t>CUS 1967</t>
  </si>
  <si>
    <t>CUS 1968</t>
  </si>
  <si>
    <t>CUS 1969</t>
  </si>
  <si>
    <t>CUS 1970</t>
  </si>
  <si>
    <t>CUS 1971</t>
  </si>
  <si>
    <t>CUS 1972</t>
  </si>
  <si>
    <t>CUS 1973</t>
  </si>
  <si>
    <t>CUS 1974</t>
  </si>
  <si>
    <t>CUS 1975</t>
  </si>
  <si>
    <t>CUS 1976</t>
  </si>
  <si>
    <t>CUS 1977</t>
  </si>
  <si>
    <t>CUS 1978</t>
  </si>
  <si>
    <t>CUS 1979</t>
  </si>
  <si>
    <t>CUS 1980</t>
  </si>
  <si>
    <t>CUS 1981</t>
  </si>
  <si>
    <t>CUS 1982</t>
  </si>
  <si>
    <t>CUS 1983</t>
  </si>
  <si>
    <t>CUS 1984</t>
  </si>
  <si>
    <t>CUS 1985</t>
  </si>
  <si>
    <t>CUS 1986</t>
  </si>
  <si>
    <t>CUS 1987</t>
  </si>
  <si>
    <t>CUS 1988</t>
  </si>
  <si>
    <t>CUS 1989</t>
  </si>
  <si>
    <t>CUS 1990</t>
  </si>
  <si>
    <t>CUS 1991</t>
  </si>
  <si>
    <t>CUS 1992</t>
  </si>
  <si>
    <t>CUS 1993</t>
  </si>
  <si>
    <t>CUS 1994</t>
  </si>
  <si>
    <t>CUS 1995</t>
  </si>
  <si>
    <t>CUS 1996</t>
  </si>
  <si>
    <t>CUS 1997</t>
  </si>
  <si>
    <t>CUS 1998</t>
  </si>
  <si>
    <t>CUS 1999</t>
  </si>
  <si>
    <t>CUS 2000</t>
  </si>
  <si>
    <t>CUS 2001</t>
  </si>
  <si>
    <t>CUS 2002</t>
  </si>
  <si>
    <t>CUS 2003</t>
  </si>
  <si>
    <t>CUS 2004</t>
  </si>
  <si>
    <t>CUS 2005</t>
  </si>
  <si>
    <t>CUS 2006</t>
  </si>
  <si>
    <t>CUS 2007</t>
  </si>
  <si>
    <t>CUS 2008</t>
  </si>
  <si>
    <t>CUS 2009</t>
  </si>
  <si>
    <t>CUS 2010</t>
  </si>
  <si>
    <t>CUS 2011</t>
  </si>
  <si>
    <t>CUS 2012</t>
  </si>
  <si>
    <t>CUS 2013</t>
  </si>
  <si>
    <t>CUS 2014</t>
  </si>
  <si>
    <t>CUS 2015</t>
  </si>
  <si>
    <t>CUS 2016</t>
  </si>
  <si>
    <t>CUS 2017</t>
  </si>
  <si>
    <t>CUS 2018</t>
  </si>
  <si>
    <t>CUS 2019</t>
  </si>
  <si>
    <t>CUS 2020</t>
  </si>
  <si>
    <t>CUS 2021</t>
  </si>
  <si>
    <t>CUS 2022</t>
  </si>
  <si>
    <t>CUS 2023</t>
  </si>
  <si>
    <t>CUS 2024</t>
  </si>
  <si>
    <t>CUS 2025</t>
  </si>
  <si>
    <t>CUS 2026</t>
  </si>
  <si>
    <t>CUS 2027</t>
  </si>
  <si>
    <t>CUS 2028</t>
  </si>
  <si>
    <t>CUS 2029</t>
  </si>
  <si>
    <t>CUS 2030</t>
  </si>
  <si>
    <t>CUS 2031</t>
  </si>
  <si>
    <t>CUS 2032</t>
  </si>
  <si>
    <t>CUS 2033</t>
  </si>
  <si>
    <t>CUS 2034</t>
  </si>
  <si>
    <t>CUS 2035</t>
  </si>
  <si>
    <t>CUS 2036</t>
  </si>
  <si>
    <t>CUS 2037</t>
  </si>
  <si>
    <t>CUS 2038</t>
  </si>
  <si>
    <t>CUS 2039</t>
  </si>
  <si>
    <t>CUS 2040</t>
  </si>
  <si>
    <t>CUS 2041</t>
  </si>
  <si>
    <t>CUS 2042</t>
  </si>
  <si>
    <t>CUS 2043</t>
  </si>
  <si>
    <t>CUS 2044</t>
  </si>
  <si>
    <t>CUS 2045</t>
  </si>
  <si>
    <t>CUS 2046</t>
  </si>
  <si>
    <t>CUS 2047</t>
  </si>
  <si>
    <t>CUS 2048</t>
  </si>
  <si>
    <t>CUS 2049</t>
  </si>
  <si>
    <t>CUS 2050</t>
  </si>
  <si>
    <t>CUS 2051</t>
  </si>
  <si>
    <t>CUS 2052</t>
  </si>
  <si>
    <t>CUS 2053</t>
  </si>
  <si>
    <t>CUS 2054</t>
  </si>
  <si>
    <t>CUS 2055</t>
  </si>
  <si>
    <t>CUS 2056</t>
  </si>
  <si>
    <t>CUS 2057</t>
  </si>
  <si>
    <t>CUS 2058</t>
  </si>
  <si>
    <t>CUS 2059</t>
  </si>
  <si>
    <t>CUS 2060</t>
  </si>
  <si>
    <t>CUS 2061</t>
  </si>
  <si>
    <t>CUS 2062</t>
  </si>
  <si>
    <t>CUS 2063</t>
  </si>
  <si>
    <t>CUS 2064</t>
  </si>
  <si>
    <t>CUS 2065</t>
  </si>
  <si>
    <t>CUS 2066</t>
  </si>
  <si>
    <t>CUS 2067</t>
  </si>
  <si>
    <t>CUS 2068</t>
  </si>
  <si>
    <t>CUS 2069</t>
  </si>
  <si>
    <t>CUS 2070</t>
  </si>
  <si>
    <t>CUS 2071</t>
  </si>
  <si>
    <t>CUS 2072</t>
  </si>
  <si>
    <t>CUS 2073</t>
  </si>
  <si>
    <t>CUS 2074</t>
  </si>
  <si>
    <t>CUS 2075</t>
  </si>
  <si>
    <t>CUS 2076</t>
  </si>
  <si>
    <t>CUS 2077</t>
  </si>
  <si>
    <t>CUS 2078</t>
  </si>
  <si>
    <t>CUS 2079</t>
  </si>
  <si>
    <t>CUS 2080</t>
  </si>
  <si>
    <t>CUS 2081</t>
  </si>
  <si>
    <t>CUS 2082</t>
  </si>
  <si>
    <t>CUS 2083</t>
  </si>
  <si>
    <t>CUS 2084</t>
  </si>
  <si>
    <t>CUS 2085</t>
  </si>
  <si>
    <t>CUS 2086</t>
  </si>
  <si>
    <t>CUS 2087</t>
  </si>
  <si>
    <t>CUS 2088</t>
  </si>
  <si>
    <t>CUS 2089</t>
  </si>
  <si>
    <t>CUS 2090</t>
  </si>
  <si>
    <t>CUS 2091</t>
  </si>
  <si>
    <t>CUS 2092</t>
  </si>
  <si>
    <t>CUS 2093</t>
  </si>
  <si>
    <t>CUS 2094</t>
  </si>
  <si>
    <t>CUS 2095</t>
  </si>
  <si>
    <t>CUS 2096</t>
  </si>
  <si>
    <t>CUS 2097</t>
  </si>
  <si>
    <t>CUS 2098</t>
  </si>
  <si>
    <t>CUS 2099</t>
  </si>
  <si>
    <t>CUS 2100</t>
  </si>
  <si>
    <t>CUS 2101</t>
  </si>
  <si>
    <t>CUS 2102</t>
  </si>
  <si>
    <t>CUS 2103</t>
  </si>
  <si>
    <t>CUS 2104</t>
  </si>
  <si>
    <t>CUS 2105</t>
  </si>
  <si>
    <t>CUS 2106</t>
  </si>
  <si>
    <t>CUS 2107</t>
  </si>
  <si>
    <t>CUS 2108</t>
  </si>
  <si>
    <t>CUS 2109</t>
  </si>
  <si>
    <t>CUS 2110</t>
  </si>
  <si>
    <t>CUS 2111</t>
  </si>
  <si>
    <t>CUS 2112</t>
  </si>
  <si>
    <t>CUS 2113</t>
  </si>
  <si>
    <t>CUS 2114</t>
  </si>
  <si>
    <t>CUS 2115</t>
  </si>
  <si>
    <t>CUS 2116</t>
  </si>
  <si>
    <t>CUS 2117</t>
  </si>
  <si>
    <t>CUS 2118</t>
  </si>
  <si>
    <t>CUS 2119</t>
  </si>
  <si>
    <t>CUS 2120</t>
  </si>
  <si>
    <t>CUS 2121</t>
  </si>
  <si>
    <t>CUS 2122</t>
  </si>
  <si>
    <t>CUS 2123</t>
  </si>
  <si>
    <t>CUS 2124</t>
  </si>
  <si>
    <t>CUS 2125</t>
  </si>
  <si>
    <t>CUS 2126</t>
  </si>
  <si>
    <t>CUS 2127</t>
  </si>
  <si>
    <t>CUS 2128</t>
  </si>
  <si>
    <t>CUS 2129</t>
  </si>
  <si>
    <t>CUS 2130</t>
  </si>
  <si>
    <t>CUS 2131</t>
  </si>
  <si>
    <t>CUS 2132</t>
  </si>
  <si>
    <t>CUS 2133</t>
  </si>
  <si>
    <t>CUS 2134</t>
  </si>
  <si>
    <t>CUS 2135</t>
  </si>
  <si>
    <t>CUS 2136</t>
  </si>
  <si>
    <t>CUS 2137</t>
  </si>
  <si>
    <t>CUS 2138</t>
  </si>
  <si>
    <t>CUS 2139</t>
  </si>
  <si>
    <t>CUS 2140</t>
  </si>
  <si>
    <t>CUS 2141</t>
  </si>
  <si>
    <t>CUS 2142</t>
  </si>
  <si>
    <t>CUS 2143</t>
  </si>
  <si>
    <t>CUS 2144</t>
  </si>
  <si>
    <t>CUS 2145</t>
  </si>
  <si>
    <t>CUS 2146</t>
  </si>
  <si>
    <t>CUS 2147</t>
  </si>
  <si>
    <t>CUS 2148</t>
  </si>
  <si>
    <t>CUS 2149</t>
  </si>
  <si>
    <t>CUS 2150</t>
  </si>
  <si>
    <t>CUS 2151</t>
  </si>
  <si>
    <t>CUS 2152</t>
  </si>
  <si>
    <t>CUS 2153</t>
  </si>
  <si>
    <t>CUS 2154</t>
  </si>
  <si>
    <t>CUS 2155</t>
  </si>
  <si>
    <t>CUS 2156</t>
  </si>
  <si>
    <t>CUS 2157</t>
  </si>
  <si>
    <t>CUS 2158</t>
  </si>
  <si>
    <t>CUS 2159</t>
  </si>
  <si>
    <t>CUS 2160</t>
  </si>
  <si>
    <t>CUS 2161</t>
  </si>
  <si>
    <t>CUS 2162</t>
  </si>
  <si>
    <t>CUS 2163</t>
  </si>
  <si>
    <t>CUS 2164</t>
  </si>
  <si>
    <t>CUS 2165</t>
  </si>
  <si>
    <t>CUS 2166</t>
  </si>
  <si>
    <t>CUS 2167</t>
  </si>
  <si>
    <t>CUS 2168</t>
  </si>
  <si>
    <t>CUS 2169</t>
  </si>
  <si>
    <t>CUS 2170</t>
  </si>
  <si>
    <t>CUS 2171</t>
  </si>
  <si>
    <t>CUS 2172</t>
  </si>
  <si>
    <t>CUS 2173</t>
  </si>
  <si>
    <t>CUS 2174</t>
  </si>
  <si>
    <t>CUS 2175</t>
  </si>
  <si>
    <t>CUS 2176</t>
  </si>
  <si>
    <t>CUS 2177</t>
  </si>
  <si>
    <t>CUS 2178</t>
  </si>
  <si>
    <t>CUS 2179</t>
  </si>
  <si>
    <t>CUS 2180</t>
  </si>
  <si>
    <t>CUS 2181</t>
  </si>
  <si>
    <t>CUS 2182</t>
  </si>
  <si>
    <t>CUS 2183</t>
  </si>
  <si>
    <t>CUS 2184</t>
  </si>
  <si>
    <t>CUS 2185</t>
  </si>
  <si>
    <t>CUS 2186</t>
  </si>
  <si>
    <t>CUS 2187</t>
  </si>
  <si>
    <t>CUS 2188</t>
  </si>
  <si>
    <t>CUS 2189</t>
  </si>
  <si>
    <t>CUS 2190</t>
  </si>
  <si>
    <t>CUS 2191</t>
  </si>
  <si>
    <t>CUS 2192</t>
  </si>
  <si>
    <t>CUS 2193</t>
  </si>
  <si>
    <t>CUS 2194</t>
  </si>
  <si>
    <t>CUS 2195</t>
  </si>
  <si>
    <t>CUS 2196</t>
  </si>
  <si>
    <t>CUS 2197</t>
  </si>
  <si>
    <t>CUS 2198</t>
  </si>
  <si>
    <t>CUS 2199</t>
  </si>
  <si>
    <t>CUS 2200</t>
  </si>
  <si>
    <t>CUS 2201</t>
  </si>
  <si>
    <t>CUS 2202</t>
  </si>
  <si>
    <t>CUS 2203</t>
  </si>
  <si>
    <t>CUS 2204</t>
  </si>
  <si>
    <t>CUS 2205</t>
  </si>
  <si>
    <t>CUS 2206</t>
  </si>
  <si>
    <t>CUS 2207</t>
  </si>
  <si>
    <t>CUS 2208</t>
  </si>
  <si>
    <t>CUS 2209</t>
  </si>
  <si>
    <t>CUS 2210</t>
  </si>
  <si>
    <t>CUS 2211</t>
  </si>
  <si>
    <t>CUS 2212</t>
  </si>
  <si>
    <t>CUS 2213</t>
  </si>
  <si>
    <t>CUS 2214</t>
  </si>
  <si>
    <t>CUS 2215</t>
  </si>
  <si>
    <t>CUS 2216</t>
  </si>
  <si>
    <t>CUS 2217</t>
  </si>
  <si>
    <t>CUS 2218</t>
  </si>
  <si>
    <t>CUS 2219</t>
  </si>
  <si>
    <t>CUS 2220</t>
  </si>
  <si>
    <t>CUS 2221</t>
  </si>
  <si>
    <t>CUS 2222</t>
  </si>
  <si>
    <t>CUS 2223</t>
  </si>
  <si>
    <t>CUS 2224</t>
  </si>
  <si>
    <t>CUS 2225</t>
  </si>
  <si>
    <t>CUS 2226</t>
  </si>
  <si>
    <t>CUS 2227</t>
  </si>
  <si>
    <t>CUS 2228</t>
  </si>
  <si>
    <t>CUS 2229</t>
  </si>
  <si>
    <t>CUS 2230</t>
  </si>
  <si>
    <t>CUS 2231</t>
  </si>
  <si>
    <t>CUS 2232</t>
  </si>
  <si>
    <t>CUS 2233</t>
  </si>
  <si>
    <t>CUS 2234</t>
  </si>
  <si>
    <t>CUS 2235</t>
  </si>
  <si>
    <t>CUS 2236</t>
  </si>
  <si>
    <t>CUS 2237</t>
  </si>
  <si>
    <t>CUS 2238</t>
  </si>
  <si>
    <t>CUS 2239</t>
  </si>
  <si>
    <t>CUS 2240</t>
  </si>
  <si>
    <t>CUS 2241</t>
  </si>
  <si>
    <t>CUS 2242</t>
  </si>
  <si>
    <t>CUS 2243</t>
  </si>
  <si>
    <t>CUS 2244</t>
  </si>
  <si>
    <t>CUS 2245</t>
  </si>
  <si>
    <t>CUS 2246</t>
  </si>
  <si>
    <t>CUS 2247</t>
  </si>
  <si>
    <t>CUS 2248</t>
  </si>
  <si>
    <t>CUS 2249</t>
  </si>
  <si>
    <t>CUS 2250</t>
  </si>
  <si>
    <t>CUS 2251</t>
  </si>
  <si>
    <t>CUS 2252</t>
  </si>
  <si>
    <t>CUS 2253</t>
  </si>
  <si>
    <t>CUS 2254</t>
  </si>
  <si>
    <t>CUS 2255</t>
  </si>
  <si>
    <t>CUS 2256</t>
  </si>
  <si>
    <t>CUS 2257</t>
  </si>
  <si>
    <t>CUS 2258</t>
  </si>
  <si>
    <t>CUS 2259</t>
  </si>
  <si>
    <t>CUS 2260</t>
  </si>
  <si>
    <t>CUS 2261</t>
  </si>
  <si>
    <t>CUS 2262</t>
  </si>
  <si>
    <t>CUS 2263</t>
  </si>
  <si>
    <t>CUS 2264</t>
  </si>
  <si>
    <t>CUS 2265</t>
  </si>
  <si>
    <t>CUS 2266</t>
  </si>
  <si>
    <t>CUS 2267</t>
  </si>
  <si>
    <t>CUS 2268</t>
  </si>
  <si>
    <t>CUS 2269</t>
  </si>
  <si>
    <t>CUS 2270</t>
  </si>
  <si>
    <t>CUS 2271</t>
  </si>
  <si>
    <t>CUS 2272</t>
  </si>
  <si>
    <t>CUS 2273</t>
  </si>
  <si>
    <t>CUS 2274</t>
  </si>
  <si>
    <t>CUS 2275</t>
  </si>
  <si>
    <t>CUS 2276</t>
  </si>
  <si>
    <t>CUS 2277</t>
  </si>
  <si>
    <t>CUS 2278</t>
  </si>
  <si>
    <t>CUS 2279</t>
  </si>
  <si>
    <t>CUS 2280</t>
  </si>
  <si>
    <t>CUS 2281</t>
  </si>
  <si>
    <t>CUS 2282</t>
  </si>
  <si>
    <t>CUS 2283</t>
  </si>
  <si>
    <t>CUS 2284</t>
  </si>
  <si>
    <t>CUS 2285</t>
  </si>
  <si>
    <t>CUS 2286</t>
  </si>
  <si>
    <t>CUS 2287</t>
  </si>
  <si>
    <t>CUS 2288</t>
  </si>
  <si>
    <t>CUS 2289</t>
  </si>
  <si>
    <t>CUS 2290</t>
  </si>
  <si>
    <t>CUS 2291</t>
  </si>
  <si>
    <t>CUS 2292</t>
  </si>
  <si>
    <t>CUS 2293</t>
  </si>
  <si>
    <t>CUS 2294</t>
  </si>
  <si>
    <t>CUS 2295</t>
  </si>
  <si>
    <t>CUS 2296</t>
  </si>
  <si>
    <t>CUS 2297</t>
  </si>
  <si>
    <t>CUS 2298</t>
  </si>
  <si>
    <t>CUS 2299</t>
  </si>
  <si>
    <t>CUS 2300</t>
  </si>
  <si>
    <t>CUS 2301</t>
  </si>
  <si>
    <t>CUS 2302</t>
  </si>
  <si>
    <t>CUS 2303</t>
  </si>
  <si>
    <t>CUS 2304</t>
  </si>
  <si>
    <t>CUS 2305</t>
  </si>
  <si>
    <t>CUS 2306</t>
  </si>
  <si>
    <t>CUS 2307</t>
  </si>
  <si>
    <t>CUS 2308</t>
  </si>
  <si>
    <t>CUS 2309</t>
  </si>
  <si>
    <t>CUS 2310</t>
  </si>
  <si>
    <t>CUS 2311</t>
  </si>
  <si>
    <t>CUS 2312</t>
  </si>
  <si>
    <t>CUS 2313</t>
  </si>
  <si>
    <t>CUS 2314</t>
  </si>
  <si>
    <t>CUS 2315</t>
  </si>
  <si>
    <t>CUS 2316</t>
  </si>
  <si>
    <t>CUS 2317</t>
  </si>
  <si>
    <t>CUS 2318</t>
  </si>
  <si>
    <t>CUS 2319</t>
  </si>
  <si>
    <t>CUS 2320</t>
  </si>
  <si>
    <t>CUS 2321</t>
  </si>
  <si>
    <t>CUS 2322</t>
  </si>
  <si>
    <t>CUS 2323</t>
  </si>
  <si>
    <t>CUS 2324</t>
  </si>
  <si>
    <t>CUS 2325</t>
  </si>
  <si>
    <t>CUS 2326</t>
  </si>
  <si>
    <t>CUS 2327</t>
  </si>
  <si>
    <t>CUS 2328</t>
  </si>
  <si>
    <t>CUS 2329</t>
  </si>
  <si>
    <t>CUS 2330</t>
  </si>
  <si>
    <t>CUS 2331</t>
  </si>
  <si>
    <t>CUS 2332</t>
  </si>
  <si>
    <t>CUS 2333</t>
  </si>
  <si>
    <t>CUS 2334</t>
  </si>
  <si>
    <t>CUS 2335</t>
  </si>
  <si>
    <t>CUS 2336</t>
  </si>
  <si>
    <t>CUS 2337</t>
  </si>
  <si>
    <t>CUS 2338</t>
  </si>
  <si>
    <t>CUS 2339</t>
  </si>
  <si>
    <t>CUS 2340</t>
  </si>
  <si>
    <t>CUS 2341</t>
  </si>
  <si>
    <t>CUS 2342</t>
  </si>
  <si>
    <t>CUS 2343</t>
  </si>
  <si>
    <t>CUS 2344</t>
  </si>
  <si>
    <t>CUS 2345</t>
  </si>
  <si>
    <t>CUS 2346</t>
  </si>
  <si>
    <t>CUS 2347</t>
  </si>
  <si>
    <t>CUS 2348</t>
  </si>
  <si>
    <t>CUS 2349</t>
  </si>
  <si>
    <t>CUS 2350</t>
  </si>
  <si>
    <t>CUS 2351</t>
  </si>
  <si>
    <t>CUS 2352</t>
  </si>
  <si>
    <t>CUS 2353</t>
  </si>
  <si>
    <t>CUS 2354</t>
  </si>
  <si>
    <t>CUS 2355</t>
  </si>
  <si>
    <t>CUS 2356</t>
  </si>
  <si>
    <t>CUS 2357</t>
  </si>
  <si>
    <t>CUS 2358</t>
  </si>
  <si>
    <t>CUS 2359</t>
  </si>
  <si>
    <t>CUS 2360</t>
  </si>
  <si>
    <t>CUS 2361</t>
  </si>
  <si>
    <t>CUS 2362</t>
  </si>
  <si>
    <t>CUS 2363</t>
  </si>
  <si>
    <t>CUS 2364</t>
  </si>
  <si>
    <t>CUS 2365</t>
  </si>
  <si>
    <t>CUS 2366</t>
  </si>
  <si>
    <t>CUS 2367</t>
  </si>
  <si>
    <t>CUS 2368</t>
  </si>
  <si>
    <t>CUS 2369</t>
  </si>
  <si>
    <t>CUS 2370</t>
  </si>
  <si>
    <t>CUS 2371</t>
  </si>
  <si>
    <t>CUS 2372</t>
  </si>
  <si>
    <t>CUS 2373</t>
  </si>
  <si>
    <t>CUS 2374</t>
  </si>
  <si>
    <t>CUS 2375</t>
  </si>
  <si>
    <t>CUS 2376</t>
  </si>
  <si>
    <t>CUS 2377</t>
  </si>
  <si>
    <t>CUS 2378</t>
  </si>
  <si>
    <t>CUS 2379</t>
  </si>
  <si>
    <t>CUS 2380</t>
  </si>
  <si>
    <t>CUS 2381</t>
  </si>
  <si>
    <t>CUS 2382</t>
  </si>
  <si>
    <t>CUS 2383</t>
  </si>
  <si>
    <t>CUS 2384</t>
  </si>
  <si>
    <t>CUS 2385</t>
  </si>
  <si>
    <t>CUS 2386</t>
  </si>
  <si>
    <t>CUS 2387</t>
  </si>
  <si>
    <t>CUS 2388</t>
  </si>
  <si>
    <t>CUS 2389</t>
  </si>
  <si>
    <t>CUS 2390</t>
  </si>
  <si>
    <t>CUS 2391</t>
  </si>
  <si>
    <t>CUS 2392</t>
  </si>
  <si>
    <t>CUS 2393</t>
  </si>
  <si>
    <t>CUS 2394</t>
  </si>
  <si>
    <t>CUS 2395</t>
  </si>
  <si>
    <t>CUS 2396</t>
  </si>
  <si>
    <t>CUS 2397</t>
  </si>
  <si>
    <t>CUS 2398</t>
  </si>
  <si>
    <t>CUS 2399</t>
  </si>
  <si>
    <t>CUS 2400</t>
  </si>
  <si>
    <t>CUS 2401</t>
  </si>
  <si>
    <t>CUS 2402</t>
  </si>
  <si>
    <t>CUS 2403</t>
  </si>
  <si>
    <t>CUS 2404</t>
  </si>
  <si>
    <t>CUS 2405</t>
  </si>
  <si>
    <t>CUS 2406</t>
  </si>
  <si>
    <t>CUS 2407</t>
  </si>
  <si>
    <t>CUS 2408</t>
  </si>
  <si>
    <t>CUS 2409</t>
  </si>
  <si>
    <t>CUS 2410</t>
  </si>
  <si>
    <t>CUS 2411</t>
  </si>
  <si>
    <t>CUS 2412</t>
  </si>
  <si>
    <t>CUS 2413</t>
  </si>
  <si>
    <t>CUS 2414</t>
  </si>
  <si>
    <t>CUS 2415</t>
  </si>
  <si>
    <t>CUS 2416</t>
  </si>
  <si>
    <t>CUS 2417</t>
  </si>
  <si>
    <t>CUS 2418</t>
  </si>
  <si>
    <t>CUS 2419</t>
  </si>
  <si>
    <t>CUS 2420</t>
  </si>
  <si>
    <t>CUS 2421</t>
  </si>
  <si>
    <t>CUS 2422</t>
  </si>
  <si>
    <t>CUS 2423</t>
  </si>
  <si>
    <t>CUS 2424</t>
  </si>
  <si>
    <t>CUS 2425</t>
  </si>
  <si>
    <t>CUS 2426</t>
  </si>
  <si>
    <t>CUS 2427</t>
  </si>
  <si>
    <t>CUS 2428</t>
  </si>
  <si>
    <t>CUS 2429</t>
  </si>
  <si>
    <t>CUS 2430</t>
  </si>
  <si>
    <t>CUS 2431</t>
  </si>
  <si>
    <t>CUS 2432</t>
  </si>
  <si>
    <t>CUS 2433</t>
  </si>
  <si>
    <t>CUS 2434</t>
  </si>
  <si>
    <t>CUS 2435</t>
  </si>
  <si>
    <t>CUS 2436</t>
  </si>
  <si>
    <t>CUS 2437</t>
  </si>
  <si>
    <t>CUS 2438</t>
  </si>
  <si>
    <t>CUS 2439</t>
  </si>
  <si>
    <t>CUS 2440</t>
  </si>
  <si>
    <t>CUS 2441</t>
  </si>
  <si>
    <t>CUS 2442</t>
  </si>
  <si>
    <t>CUS 2443</t>
  </si>
  <si>
    <t>CUS 2444</t>
  </si>
  <si>
    <t>CUS 2445</t>
  </si>
  <si>
    <t>CUS 2446</t>
  </si>
  <si>
    <t>CUS 2447</t>
  </si>
  <si>
    <t>CUS 2448</t>
  </si>
  <si>
    <t>CUS 2449</t>
  </si>
  <si>
    <t>CUS 2450</t>
  </si>
  <si>
    <t>CUS 2451</t>
  </si>
  <si>
    <t>CUS 2452</t>
  </si>
  <si>
    <t>CUS 2453</t>
  </si>
  <si>
    <t>CUS 2454</t>
  </si>
  <si>
    <t>CUS 2455</t>
  </si>
  <si>
    <t>CUS 2456</t>
  </si>
  <si>
    <t>CUS 2457</t>
  </si>
  <si>
    <t>CUS 2458</t>
  </si>
  <si>
    <t>CUS 2459</t>
  </si>
  <si>
    <t>CUS 2460</t>
  </si>
  <si>
    <t>CUS 2461</t>
  </si>
  <si>
    <t>CUS 2462</t>
  </si>
  <si>
    <t>CUS 2463</t>
  </si>
  <si>
    <t>CUS 2464</t>
  </si>
  <si>
    <t>CUS 2465</t>
  </si>
  <si>
    <t>CUS 2466</t>
  </si>
  <si>
    <t>CUS 2467</t>
  </si>
  <si>
    <t>CUS 2468</t>
  </si>
  <si>
    <t>CUS 2469</t>
  </si>
  <si>
    <t>CUS 2470</t>
  </si>
  <si>
    <t>CUS 2471</t>
  </si>
  <si>
    <t>CUS 2472</t>
  </si>
  <si>
    <t>CUS 2473</t>
  </si>
  <si>
    <t>CUS 2474</t>
  </si>
  <si>
    <t>CUS 2475</t>
  </si>
  <si>
    <t>CUS 2476</t>
  </si>
  <si>
    <t>CUS 2477</t>
  </si>
  <si>
    <t>CUS 2478</t>
  </si>
  <si>
    <t>CUS 2479</t>
  </si>
  <si>
    <t>CUS 2480</t>
  </si>
  <si>
    <t>CUS 2481</t>
  </si>
  <si>
    <t>CUS 2482</t>
  </si>
  <si>
    <t>CUS 2483</t>
  </si>
  <si>
    <t>CUS 2484</t>
  </si>
  <si>
    <t>CUS 2485</t>
  </si>
  <si>
    <t>CUS 2486</t>
  </si>
  <si>
    <t>CUS 2487</t>
  </si>
  <si>
    <t>CUS 2488</t>
  </si>
  <si>
    <t>CUS 2489</t>
  </si>
  <si>
    <t>CUS 2490</t>
  </si>
  <si>
    <t>CUS 2491</t>
  </si>
  <si>
    <t>CUS 2492</t>
  </si>
  <si>
    <t>CUS 2493</t>
  </si>
  <si>
    <t>CUS 2494</t>
  </si>
  <si>
    <t>CUS 2495</t>
  </si>
  <si>
    <t>CUS 2496</t>
  </si>
  <si>
    <t>CUS 2497</t>
  </si>
  <si>
    <t>CUS 2498</t>
  </si>
  <si>
    <t>CUS 2499</t>
  </si>
  <si>
    <t>CUS 2500</t>
  </si>
  <si>
    <t>CUS 2501</t>
  </si>
  <si>
    <t>CUS 2502</t>
  </si>
  <si>
    <t>CUS 2503</t>
  </si>
  <si>
    <t>CUS 2504</t>
  </si>
  <si>
    <t>CUS 2505</t>
  </si>
  <si>
    <t>CUS 2506</t>
  </si>
  <si>
    <t>CUS 2507</t>
  </si>
  <si>
    <t>CUS 2508</t>
  </si>
  <si>
    <t>CUS 2509</t>
  </si>
  <si>
    <t>CUS 2510</t>
  </si>
  <si>
    <t>CUS 2511</t>
  </si>
  <si>
    <t>CUS 2512</t>
  </si>
  <si>
    <t>CUS 2513</t>
  </si>
  <si>
    <t>CUS 2514</t>
  </si>
  <si>
    <t>CUS 2515</t>
  </si>
  <si>
    <t>CUS 2516</t>
  </si>
  <si>
    <t>CUS 2517</t>
  </si>
  <si>
    <t>CUS 2518</t>
  </si>
  <si>
    <t>CUS 2519</t>
  </si>
  <si>
    <t>CUS 2520</t>
  </si>
  <si>
    <t>CUS 2521</t>
  </si>
  <si>
    <t>CUS 2522</t>
  </si>
  <si>
    <t>CUS 2523</t>
  </si>
  <si>
    <t>CUS 2524</t>
  </si>
  <si>
    <t>CUS 2525</t>
  </si>
  <si>
    <t>CUS 2526</t>
  </si>
  <si>
    <t>CUS 2527</t>
  </si>
  <si>
    <t>CUS 2528</t>
  </si>
  <si>
    <t>CUS 2529</t>
  </si>
  <si>
    <t>CUS 2530</t>
  </si>
  <si>
    <t>CUS 2531</t>
  </si>
  <si>
    <t>CUS 2532</t>
  </si>
  <si>
    <t>CUS 2533</t>
  </si>
  <si>
    <t>CUS 2534</t>
  </si>
  <si>
    <t>CUS 2535</t>
  </si>
  <si>
    <t>CUS 2536</t>
  </si>
  <si>
    <t>CUS 2537</t>
  </si>
  <si>
    <t>CUS 2538</t>
  </si>
  <si>
    <t>CUS 2539</t>
  </si>
  <si>
    <t>CUS 2540</t>
  </si>
  <si>
    <t>CUS 2541</t>
  </si>
  <si>
    <t>CUS 2542</t>
  </si>
  <si>
    <t>CUS 2543</t>
  </si>
  <si>
    <t>CUS 2544</t>
  </si>
  <si>
    <t>CUS 2545</t>
  </si>
  <si>
    <t>CUS 2546</t>
  </si>
  <si>
    <t>CUS 2547</t>
  </si>
  <si>
    <t>CUS 2548</t>
  </si>
  <si>
    <t>CUS 2549</t>
  </si>
  <si>
    <t>CUS 2550</t>
  </si>
  <si>
    <t>CUS 2551</t>
  </si>
  <si>
    <t>CUS 2552</t>
  </si>
  <si>
    <t>CUS 2553</t>
  </si>
  <si>
    <t>CUS 2554</t>
  </si>
  <si>
    <t>CUS 2555</t>
  </si>
  <si>
    <t>CUS 2556</t>
  </si>
  <si>
    <t>CUS 2557</t>
  </si>
  <si>
    <t>CUS 2558</t>
  </si>
  <si>
    <t>CUS 2559</t>
  </si>
  <si>
    <t>CUS 2560</t>
  </si>
  <si>
    <t>CUS 2561</t>
  </si>
  <si>
    <t>CUS 2562</t>
  </si>
  <si>
    <t>CUS 2563</t>
  </si>
  <si>
    <t>CUS 2564</t>
  </si>
  <si>
    <t>CUS 2565</t>
  </si>
  <si>
    <t>CUS 2566</t>
  </si>
  <si>
    <t>CUS 2567</t>
  </si>
  <si>
    <t>CUS 2568</t>
  </si>
  <si>
    <t>CUS 2569</t>
  </si>
  <si>
    <t>CUS 2570</t>
  </si>
  <si>
    <t>CUS 2571</t>
  </si>
  <si>
    <t>CUS 2572</t>
  </si>
  <si>
    <t>CUS 2573</t>
  </si>
  <si>
    <t>CUS 2574</t>
  </si>
  <si>
    <t>CUS 2575</t>
  </si>
  <si>
    <t>CUS 2576</t>
  </si>
  <si>
    <t>CUS 2577</t>
  </si>
  <si>
    <t>CUS 2578</t>
  </si>
  <si>
    <t>CUS 2579</t>
  </si>
  <si>
    <t>CUS 2580</t>
  </si>
  <si>
    <t>CUS 2581</t>
  </si>
  <si>
    <t>CUS 2582</t>
  </si>
  <si>
    <t>CUS 2583</t>
  </si>
  <si>
    <t>CUS 2584</t>
  </si>
  <si>
    <t>CUS 2585</t>
  </si>
  <si>
    <t>CUS 2586</t>
  </si>
  <si>
    <t>CUS 2587</t>
  </si>
  <si>
    <t>CUS 2588</t>
  </si>
  <si>
    <t>CUS 2589</t>
  </si>
  <si>
    <t>CUS 2590</t>
  </si>
  <si>
    <t>CUS 2591</t>
  </si>
  <si>
    <t>CUS 2592</t>
  </si>
  <si>
    <t>CUS 2593</t>
  </si>
  <si>
    <t>CUS 2594</t>
  </si>
  <si>
    <t>CUS 2595</t>
  </si>
  <si>
    <t>CUS 2596</t>
  </si>
  <si>
    <t>CUS 2597</t>
  </si>
  <si>
    <t>CUS 2598</t>
  </si>
  <si>
    <t>CUS 2599</t>
  </si>
  <si>
    <t>CUS 2600</t>
  </si>
  <si>
    <t>CUS 2601</t>
  </si>
  <si>
    <t>CUS 2602</t>
  </si>
  <si>
    <t>CUS 2603</t>
  </si>
  <si>
    <t>CUS 2604</t>
  </si>
  <si>
    <t>CUS 2605</t>
  </si>
  <si>
    <t>CUS 2606</t>
  </si>
  <si>
    <t>CUS 2607</t>
  </si>
  <si>
    <t>CUS 2608</t>
  </si>
  <si>
    <t>CUS 2609</t>
  </si>
  <si>
    <t>CUS 2610</t>
  </si>
  <si>
    <t>CUS 2611</t>
  </si>
  <si>
    <t>CUS 2612</t>
  </si>
  <si>
    <t>CUS 2613</t>
  </si>
  <si>
    <t>CUS 2614</t>
  </si>
  <si>
    <t>CUS 2615</t>
  </si>
  <si>
    <t>CUS 2616</t>
  </si>
  <si>
    <t>CUS 2617</t>
  </si>
  <si>
    <t>CUS 2618</t>
  </si>
  <si>
    <t>CUS 2619</t>
  </si>
  <si>
    <t>CUS 2620</t>
  </si>
  <si>
    <t>CUS 2621</t>
  </si>
  <si>
    <t>CUS 2622</t>
  </si>
  <si>
    <t>CUS 2623</t>
  </si>
  <si>
    <t>CUS 2624</t>
  </si>
  <si>
    <t>CUS 2625</t>
  </si>
  <si>
    <t>CUS 2626</t>
  </si>
  <si>
    <t>CUS 2627</t>
  </si>
  <si>
    <t>CUS 2628</t>
  </si>
  <si>
    <t>CUS 2629</t>
  </si>
  <si>
    <t>CUS 2630</t>
  </si>
  <si>
    <t>CUS 2631</t>
  </si>
  <si>
    <t>CUS 2632</t>
  </si>
  <si>
    <t>CUS 2633</t>
  </si>
  <si>
    <t>CUS 2634</t>
  </si>
  <si>
    <t>CUS 2635</t>
  </si>
  <si>
    <t>CUS 2636</t>
  </si>
  <si>
    <t>CUS 2637</t>
  </si>
  <si>
    <t>CUS 2638</t>
  </si>
  <si>
    <t>CUS 2639</t>
  </si>
  <si>
    <t>CUS 2640</t>
  </si>
  <si>
    <t>CUS 2641</t>
  </si>
  <si>
    <t>CUS 2642</t>
  </si>
  <si>
    <t>CUS 2643</t>
  </si>
  <si>
    <t>CUS 2644</t>
  </si>
  <si>
    <t>CUS 2645</t>
  </si>
  <si>
    <t>CUS 2646</t>
  </si>
  <si>
    <t>CUS 2647</t>
  </si>
  <si>
    <t>CUS 2648</t>
  </si>
  <si>
    <t>CUS 2649</t>
  </si>
  <si>
    <t>CUS 2650</t>
  </si>
  <si>
    <t>CUS 2651</t>
  </si>
  <si>
    <t>CUS 2652</t>
  </si>
  <si>
    <t>CUS 2653</t>
  </si>
  <si>
    <t>CUS 2654</t>
  </si>
  <si>
    <t>CUS 2655</t>
  </si>
  <si>
    <t>CUS 2656</t>
  </si>
  <si>
    <t>CUS 2657</t>
  </si>
  <si>
    <t>CUS 2658</t>
  </si>
  <si>
    <t>CUS 2659</t>
  </si>
  <si>
    <t>CUS 2660</t>
  </si>
  <si>
    <t>CUS 2661</t>
  </si>
  <si>
    <t>CUS 2662</t>
  </si>
  <si>
    <t>CUS 2663</t>
  </si>
  <si>
    <t>CUS 2664</t>
  </si>
  <si>
    <t>CUS 2665</t>
  </si>
  <si>
    <t>CUS 2666</t>
  </si>
  <si>
    <t>CUS 2667</t>
  </si>
  <si>
    <t>CUS 2668</t>
  </si>
  <si>
    <t>CUS 2669</t>
  </si>
  <si>
    <t>CUS 2670</t>
  </si>
  <si>
    <t>CUS 2671</t>
  </si>
  <si>
    <t>CUS 2672</t>
  </si>
  <si>
    <t>CUS 2673</t>
  </si>
  <si>
    <t>CUS 2674</t>
  </si>
  <si>
    <t>CUS 2675</t>
  </si>
  <si>
    <t>CUS 2676</t>
  </si>
  <si>
    <t>CUS 2677</t>
  </si>
  <si>
    <t>CUS 2678</t>
  </si>
  <si>
    <t>CUS 2679</t>
  </si>
  <si>
    <t>CUS 2680</t>
  </si>
  <si>
    <t>CUS 2681</t>
  </si>
  <si>
    <t>CUS 2682</t>
  </si>
  <si>
    <t>CUS 2683</t>
  </si>
  <si>
    <t>CUS 2684</t>
  </si>
  <si>
    <t>CUS 2685</t>
  </si>
  <si>
    <t>CUS 2686</t>
  </si>
  <si>
    <t>CUS 2687</t>
  </si>
  <si>
    <t>CUS 2688</t>
  </si>
  <si>
    <t>CUS 2689</t>
  </si>
  <si>
    <t>CUS 2690</t>
  </si>
  <si>
    <t>CUS 2691</t>
  </si>
  <si>
    <t>CUS 2692</t>
  </si>
  <si>
    <t>CUS 2693</t>
  </si>
  <si>
    <t>CUS 2694</t>
  </si>
  <si>
    <t>CUS 2695</t>
  </si>
  <si>
    <t>CUS 2696</t>
  </si>
  <si>
    <t>CUS 2697</t>
  </si>
  <si>
    <t>CUS 2698</t>
  </si>
  <si>
    <t>CUS 2699</t>
  </si>
  <si>
    <t>CUS 2700</t>
  </si>
  <si>
    <t>CUS 2701</t>
  </si>
  <si>
    <t>CUS 2702</t>
  </si>
  <si>
    <t>CUS 2703</t>
  </si>
  <si>
    <t>CUS 2704</t>
  </si>
  <si>
    <t>CUS 2705</t>
  </si>
  <si>
    <t>CUS 2706</t>
  </si>
  <si>
    <t>CUS 2707</t>
  </si>
  <si>
    <t>CUS 2708</t>
  </si>
  <si>
    <t>CUS 2709</t>
  </si>
  <si>
    <t>CUS 2710</t>
  </si>
  <si>
    <t>CUS 2711</t>
  </si>
  <si>
    <t>CUS 2712</t>
  </si>
  <si>
    <t>CUS 2713</t>
  </si>
  <si>
    <t>CUS 2714</t>
  </si>
  <si>
    <t>CUS 2715</t>
  </si>
  <si>
    <t>CUS 2716</t>
  </si>
  <si>
    <t>CUS 2717</t>
  </si>
  <si>
    <t>CUS 2718</t>
  </si>
  <si>
    <t>CUS 2719</t>
  </si>
  <si>
    <t>CUS 2720</t>
  </si>
  <si>
    <t>CUS 2721</t>
  </si>
  <si>
    <t>CUS 2722</t>
  </si>
  <si>
    <t>CUS 2723</t>
  </si>
  <si>
    <t>CUS 2724</t>
  </si>
  <si>
    <t>CUS 2725</t>
  </si>
  <si>
    <t>CUS 2726</t>
  </si>
  <si>
    <t>CUS 2727</t>
  </si>
  <si>
    <t>CUS 2728</t>
  </si>
  <si>
    <t>CUS 2729</t>
  </si>
  <si>
    <t>CUS 2730</t>
  </si>
  <si>
    <t>CUS 2731</t>
  </si>
  <si>
    <t>CUS 2732</t>
  </si>
  <si>
    <t>CUS 2733</t>
  </si>
  <si>
    <t>CUS 2734</t>
  </si>
  <si>
    <t>CUS 2735</t>
  </si>
  <si>
    <t>CUS 2736</t>
  </si>
  <si>
    <t>CUS 2737</t>
  </si>
  <si>
    <t>CUS 2738</t>
  </si>
  <si>
    <t>CUS 2739</t>
  </si>
  <si>
    <t>CUS 2740</t>
  </si>
  <si>
    <t>CUS 2741</t>
  </si>
  <si>
    <t>CUS 2742</t>
  </si>
  <si>
    <t>CUS 2743</t>
  </si>
  <si>
    <t>CUS 2744</t>
  </si>
  <si>
    <t>CUS 2745</t>
  </si>
  <si>
    <t>CUS 2746</t>
  </si>
  <si>
    <t>CUS 2747</t>
  </si>
  <si>
    <t>CUS 2748</t>
  </si>
  <si>
    <t>CUS 2749</t>
  </si>
  <si>
    <t>CUS 2750</t>
  </si>
  <si>
    <t>CUS 2751</t>
  </si>
  <si>
    <t>CUS 2752</t>
  </si>
  <si>
    <t>CUS 2753</t>
  </si>
  <si>
    <t>CUS 2754</t>
  </si>
  <si>
    <t>CUS 2755</t>
  </si>
  <si>
    <t>CUS 2756</t>
  </si>
  <si>
    <t>CUS 2757</t>
  </si>
  <si>
    <t>CUS 2758</t>
  </si>
  <si>
    <t>CUS 2759</t>
  </si>
  <si>
    <t>CUS 2760</t>
  </si>
  <si>
    <t>CUS 2761</t>
  </si>
  <si>
    <t>CUS 2762</t>
  </si>
  <si>
    <t>CUS 2763</t>
  </si>
  <si>
    <t>CUS 2764</t>
  </si>
  <si>
    <t>CUS 2765</t>
  </si>
  <si>
    <t>CUS 2766</t>
  </si>
  <si>
    <t>CUS 2767</t>
  </si>
  <si>
    <t>CUS 2768</t>
  </si>
  <si>
    <t>CUS 2769</t>
  </si>
  <si>
    <t>CUS 2770</t>
  </si>
  <si>
    <t>CUS 2771</t>
  </si>
  <si>
    <t>CUS 2772</t>
  </si>
  <si>
    <t>CUS 2773</t>
  </si>
  <si>
    <t>CUS 2774</t>
  </si>
  <si>
    <t>CUS 2775</t>
  </si>
  <si>
    <t>CUS 2776</t>
  </si>
  <si>
    <t>CUS 2777</t>
  </si>
  <si>
    <t>CUS 2778</t>
  </si>
  <si>
    <t>CUS 2779</t>
  </si>
  <si>
    <t>CUS 2780</t>
  </si>
  <si>
    <t>CUS 2781</t>
  </si>
  <si>
    <t>CUS 2782</t>
  </si>
  <si>
    <t>CUS 2783</t>
  </si>
  <si>
    <t>CUS 2784</t>
  </si>
  <si>
    <t>CUS 2785</t>
  </si>
  <si>
    <t>CUS 2786</t>
  </si>
  <si>
    <t>CUS 2787</t>
  </si>
  <si>
    <t>CUS 2788</t>
  </si>
  <si>
    <t>CUS 2789</t>
  </si>
  <si>
    <t>CUS 2790</t>
  </si>
  <si>
    <t>CUS 2791</t>
  </si>
  <si>
    <t>CUS 2792</t>
  </si>
  <si>
    <t>CUS 2793</t>
  </si>
  <si>
    <t>CUS 2794</t>
  </si>
  <si>
    <t>CUS 2795</t>
  </si>
  <si>
    <t>CUS 2796</t>
  </si>
  <si>
    <t>CUS 2797</t>
  </si>
  <si>
    <t>CUS 2798</t>
  </si>
  <si>
    <t>CUS 2799</t>
  </si>
  <si>
    <t>CUS 2800</t>
  </si>
  <si>
    <t>CUS 2801</t>
  </si>
  <si>
    <t>CUS 2802</t>
  </si>
  <si>
    <t>CUS 2803</t>
  </si>
  <si>
    <t>CUS 2804</t>
  </si>
  <si>
    <t>CUS 2805</t>
  </si>
  <si>
    <t>CUS 2806</t>
  </si>
  <si>
    <t>CUS 2807</t>
  </si>
  <si>
    <t>CUS 2808</t>
  </si>
  <si>
    <t>CUS 2809</t>
  </si>
  <si>
    <t>CUS 2810</t>
  </si>
  <si>
    <t>CUS 2811</t>
  </si>
  <si>
    <t>CUS 2812</t>
  </si>
  <si>
    <t>CUS 2813</t>
  </si>
  <si>
    <t>CUS 2814</t>
  </si>
  <si>
    <t>CUS 2815</t>
  </si>
  <si>
    <t>CUS 2816</t>
  </si>
  <si>
    <t>CUS 2817</t>
  </si>
  <si>
    <t>CUS 2818</t>
  </si>
  <si>
    <t>CUS 2819</t>
  </si>
  <si>
    <t>CUS 2820</t>
  </si>
  <si>
    <t>CUS 2821</t>
  </si>
  <si>
    <t>CUS 2822</t>
  </si>
  <si>
    <t>CUS 2823</t>
  </si>
  <si>
    <t>CUS 2824</t>
  </si>
  <si>
    <t>CUS 2825</t>
  </si>
  <si>
    <t>CUS 2826</t>
  </si>
  <si>
    <t>CUS 2827</t>
  </si>
  <si>
    <t>CUS 2828</t>
  </si>
  <si>
    <t>CUS 2829</t>
  </si>
  <si>
    <t>CUS 2830</t>
  </si>
  <si>
    <t>CUS 2831</t>
  </si>
  <si>
    <t>CUS 2832</t>
  </si>
  <si>
    <t>CUS 2833</t>
  </si>
  <si>
    <t>CUS 2834</t>
  </si>
  <si>
    <t>CUS 2835</t>
  </si>
  <si>
    <t>CUS 2836</t>
  </si>
  <si>
    <t>CUS 2837</t>
  </si>
  <si>
    <t>CUS 2838</t>
  </si>
  <si>
    <t>CUS 2839</t>
  </si>
  <si>
    <t>CUS 2840</t>
  </si>
  <si>
    <t>CUS 2841</t>
  </si>
  <si>
    <t>CUS 2842</t>
  </si>
  <si>
    <t>CUS 2843</t>
  </si>
  <si>
    <t>CUS 2844</t>
  </si>
  <si>
    <t>CUS 2845</t>
  </si>
  <si>
    <t>CUS 2846</t>
  </si>
  <si>
    <t>CUS 2847</t>
  </si>
  <si>
    <t>CUS 2848</t>
  </si>
  <si>
    <t>CUS 2849</t>
  </si>
  <si>
    <t>CUS 2850</t>
  </si>
  <si>
    <t>CUS 2851</t>
  </si>
  <si>
    <t>CUS 2852</t>
  </si>
  <si>
    <t>CUS 2853</t>
  </si>
  <si>
    <t>CUS 2854</t>
  </si>
  <si>
    <t>CUS 2855</t>
  </si>
  <si>
    <t>CUS 2856</t>
  </si>
  <si>
    <t>CUS 2857</t>
  </si>
  <si>
    <t>CUS 2858</t>
  </si>
  <si>
    <t>CUS 2859</t>
  </si>
  <si>
    <t>CUS 2860</t>
  </si>
  <si>
    <t>CUS 2861</t>
  </si>
  <si>
    <t>CUS 2862</t>
  </si>
  <si>
    <t>CUS 2863</t>
  </si>
  <si>
    <t>CUS 2864</t>
  </si>
  <si>
    <t>CUS 2865</t>
  </si>
  <si>
    <t>CUS 2866</t>
  </si>
  <si>
    <t>CUS 2867</t>
  </si>
  <si>
    <t>CUS 2868</t>
  </si>
  <si>
    <t>CUS 2869</t>
  </si>
  <si>
    <t>CUS 2870</t>
  </si>
  <si>
    <t>CUS 2871</t>
  </si>
  <si>
    <t>CUS 2872</t>
  </si>
  <si>
    <t>CUS 2873</t>
  </si>
  <si>
    <t>CUS 2874</t>
  </si>
  <si>
    <t>CUS 2875</t>
  </si>
  <si>
    <t>CUS 2876</t>
  </si>
  <si>
    <t>CUS 2877</t>
  </si>
  <si>
    <t>CUS 2878</t>
  </si>
  <si>
    <t>CUS 2879</t>
  </si>
  <si>
    <t>CUS 2880</t>
  </si>
  <si>
    <t>CUS 2881</t>
  </si>
  <si>
    <t>CUS 2882</t>
  </si>
  <si>
    <t>CUS 2883</t>
  </si>
  <si>
    <t>CUS 2884</t>
  </si>
  <si>
    <t>CUS 2885</t>
  </si>
  <si>
    <t>CUS 2886</t>
  </si>
  <si>
    <t>CUS 2887</t>
  </si>
  <si>
    <t>CUS 2888</t>
  </si>
  <si>
    <t>CUS 2889</t>
  </si>
  <si>
    <t>CUS 2890</t>
  </si>
  <si>
    <t>CUS 2891</t>
  </si>
  <si>
    <t>CUS 2892</t>
  </si>
  <si>
    <t>CUS 2893</t>
  </si>
  <si>
    <t>CUS 2894</t>
  </si>
  <si>
    <t>CUS 2895</t>
  </si>
  <si>
    <t>CUS 2896</t>
  </si>
  <si>
    <t>CUS 2897</t>
  </si>
  <si>
    <t>CUS 2898</t>
  </si>
  <si>
    <t>CUS 2899</t>
  </si>
  <si>
    <t>CUS 2900</t>
  </si>
  <si>
    <t>CUS 2901</t>
  </si>
  <si>
    <t>CUS 2902</t>
  </si>
  <si>
    <t>CUS 2903</t>
  </si>
  <si>
    <t>CUS 2904</t>
  </si>
  <si>
    <t>CUS 2905</t>
  </si>
  <si>
    <t>CUS 2906</t>
  </si>
  <si>
    <t>CUS 2907</t>
  </si>
  <si>
    <t>CUS 2908</t>
  </si>
  <si>
    <t>CUS 2909</t>
  </si>
  <si>
    <t>CUS 2910</t>
  </si>
  <si>
    <t>CUS 2911</t>
  </si>
  <si>
    <t>CUS 2912</t>
  </si>
  <si>
    <t>CUS 2913</t>
  </si>
  <si>
    <t>CUS 2914</t>
  </si>
  <si>
    <t>CUS 2915</t>
  </si>
  <si>
    <t>CUS 2916</t>
  </si>
  <si>
    <t>CUS 2917</t>
  </si>
  <si>
    <t>CUS 2918</t>
  </si>
  <si>
    <t>CUS 2919</t>
  </si>
  <si>
    <t>CUS 2920</t>
  </si>
  <si>
    <t>CUS 2921</t>
  </si>
  <si>
    <t>CUS 2922</t>
  </si>
  <si>
    <t>CUS 2923</t>
  </si>
  <si>
    <t>CUS 2924</t>
  </si>
  <si>
    <t>CUS 2925</t>
  </si>
  <si>
    <t>CUS 2926</t>
  </si>
  <si>
    <t>CUS 2927</t>
  </si>
  <si>
    <t>CUS 2928</t>
  </si>
  <si>
    <t>CUS 2929</t>
  </si>
  <si>
    <t>CUS 2930</t>
  </si>
  <si>
    <t>CUS 2931</t>
  </si>
  <si>
    <t>CUS 2932</t>
  </si>
  <si>
    <t>CUS 2933</t>
  </si>
  <si>
    <t>CUS 2934</t>
  </si>
  <si>
    <t>CUS 2935</t>
  </si>
  <si>
    <t>CUS 2936</t>
  </si>
  <si>
    <t>CUS 2937</t>
  </si>
  <si>
    <t>CUS 2938</t>
  </si>
  <si>
    <t>CUS 2939</t>
  </si>
  <si>
    <t>CUS 2940</t>
  </si>
  <si>
    <t>CUS 2941</t>
  </si>
  <si>
    <t>CUS 2942</t>
  </si>
  <si>
    <t>CUS 2943</t>
  </si>
  <si>
    <t>CUS 2944</t>
  </si>
  <si>
    <t>CUS 2945</t>
  </si>
  <si>
    <t>CUS 2946</t>
  </si>
  <si>
    <t>CUS 2947</t>
  </si>
  <si>
    <t>CUS 2948</t>
  </si>
  <si>
    <t>CUS 2949</t>
  </si>
  <si>
    <t>CUS 2950</t>
  </si>
  <si>
    <t>CUS 2951</t>
  </si>
  <si>
    <t>CUS 2952</t>
  </si>
  <si>
    <t>CUS 2953</t>
  </si>
  <si>
    <t>CUS 2954</t>
  </si>
  <si>
    <t>CUS 2955</t>
  </si>
  <si>
    <t>CUS 2956</t>
  </si>
  <si>
    <t>CUS 2957</t>
  </si>
  <si>
    <t>CUS 2958</t>
  </si>
  <si>
    <t>CUS 2959</t>
  </si>
  <si>
    <t>CUS 2960</t>
  </si>
  <si>
    <t>CUS 2961</t>
  </si>
  <si>
    <t>CUS 2962</t>
  </si>
  <si>
    <t>CUS 2963</t>
  </si>
  <si>
    <t>CUS 2964</t>
  </si>
  <si>
    <t>CUS 2965</t>
  </si>
  <si>
    <t>CUS 2966</t>
  </si>
  <si>
    <t>CUS 2967</t>
  </si>
  <si>
    <t>CUS 2968</t>
  </si>
  <si>
    <t>CUS 2969</t>
  </si>
  <si>
    <t>CUS 2970</t>
  </si>
  <si>
    <t>CUS 2971</t>
  </si>
  <si>
    <t>CUS 2972</t>
  </si>
  <si>
    <t>CUS 2973</t>
  </si>
  <si>
    <t>CUS 2974</t>
  </si>
  <si>
    <t>CUS 2975</t>
  </si>
  <si>
    <t>CUS 2976</t>
  </si>
  <si>
    <t>CUS 2977</t>
  </si>
  <si>
    <t>CUS 2978</t>
  </si>
  <si>
    <t>CUS 2979</t>
  </si>
  <si>
    <t>CUS 2980</t>
  </si>
  <si>
    <t>CUS 2981</t>
  </si>
  <si>
    <t>CUS 2982</t>
  </si>
  <si>
    <t>CUS 2983</t>
  </si>
  <si>
    <t>CUS 2984</t>
  </si>
  <si>
    <t>CUS 2985</t>
  </si>
  <si>
    <t>CUS 2986</t>
  </si>
  <si>
    <t>CUS 2987</t>
  </si>
  <si>
    <t>CUS 2988</t>
  </si>
  <si>
    <t>CUS 2989</t>
  </si>
  <si>
    <t>CUS 2990</t>
  </si>
  <si>
    <t>CUS 2991</t>
  </si>
  <si>
    <t>CUS 2992</t>
  </si>
  <si>
    <t>CUS 2993</t>
  </si>
  <si>
    <t>CUS 2994</t>
  </si>
  <si>
    <t>CUS 2995</t>
  </si>
  <si>
    <t>CUS 2996</t>
  </si>
  <si>
    <t>CUS 2997</t>
  </si>
  <si>
    <t>CUS 2998</t>
  </si>
  <si>
    <t>CUS 2999</t>
  </si>
  <si>
    <t>CUS 3000</t>
  </si>
  <si>
    <t>CUS 3001</t>
  </si>
  <si>
    <t>CUS 3002</t>
  </si>
  <si>
    <t>CUS 3003</t>
  </si>
  <si>
    <t>CUS 3004</t>
  </si>
  <si>
    <t>CUS 3005</t>
  </si>
  <si>
    <t>CUS 3006</t>
  </si>
  <si>
    <t>CUS 3007</t>
  </si>
  <si>
    <t>CUS 3008</t>
  </si>
  <si>
    <t>CUS 3009</t>
  </si>
  <si>
    <t>CUS 3010</t>
  </si>
  <si>
    <t>CUS 3011</t>
  </si>
  <si>
    <t>CUS 3012</t>
  </si>
  <si>
    <t>CUS 3013</t>
  </si>
  <si>
    <t>CUS 3014</t>
  </si>
  <si>
    <t>CUS 3015</t>
  </si>
  <si>
    <t>CUS 3016</t>
  </si>
  <si>
    <t>CUS 3017</t>
  </si>
  <si>
    <t>CUS 3018</t>
  </si>
  <si>
    <t>CUS 3019</t>
  </si>
  <si>
    <t>CUS 3020</t>
  </si>
  <si>
    <t>CUS 3021</t>
  </si>
  <si>
    <t>CUS 3022</t>
  </si>
  <si>
    <t>CUS 3023</t>
  </si>
  <si>
    <t>CUS 3024</t>
  </si>
  <si>
    <t>CUS 3025</t>
  </si>
  <si>
    <t>CUS 3026</t>
  </si>
  <si>
    <t>CUS 3027</t>
  </si>
  <si>
    <t>CUS 3028</t>
  </si>
  <si>
    <t>CUS 3029</t>
  </si>
  <si>
    <t>CUS 3030</t>
  </si>
  <si>
    <t>CUS 3031</t>
  </si>
  <si>
    <t>CUS 3032</t>
  </si>
  <si>
    <t>CUS 3033</t>
  </si>
  <si>
    <t>CUS 3034</t>
  </si>
  <si>
    <t>CUS 3035</t>
  </si>
  <si>
    <t>CUS 3036</t>
  </si>
  <si>
    <t>CUS 3037</t>
  </si>
  <si>
    <t>CUS 3038</t>
  </si>
  <si>
    <t>CUS 3039</t>
  </si>
  <si>
    <t>CUS 3040</t>
  </si>
  <si>
    <t>CUS 3041</t>
  </si>
  <si>
    <t>CUS 3042</t>
  </si>
  <si>
    <t>CUS 3043</t>
  </si>
  <si>
    <t>CUS 3044</t>
  </si>
  <si>
    <t>CUS 3045</t>
  </si>
  <si>
    <t>CUS 3046</t>
  </si>
  <si>
    <t>CUS 3047</t>
  </si>
  <si>
    <t>CUS 3048</t>
  </si>
  <si>
    <t>CUS 3049</t>
  </si>
  <si>
    <t>CUS 3050</t>
  </si>
  <si>
    <t>CUS 3051</t>
  </si>
  <si>
    <t>CUS 3052</t>
  </si>
  <si>
    <t>CUS 3053</t>
  </si>
  <si>
    <t>CUS 3054</t>
  </si>
  <si>
    <t>CUS 3055</t>
  </si>
  <si>
    <t>CUS 3056</t>
  </si>
  <si>
    <t>CUS 3057</t>
  </si>
  <si>
    <t>CUS 3058</t>
  </si>
  <si>
    <t>CUS 3059</t>
  </si>
  <si>
    <t>CUS 3060</t>
  </si>
  <si>
    <t>CUS 3061</t>
  </si>
  <si>
    <t>CUS 3062</t>
  </si>
  <si>
    <t>CUS 3063</t>
  </si>
  <si>
    <t>CUS 3064</t>
  </si>
  <si>
    <t>CUS 3065</t>
  </si>
  <si>
    <t>CUS 3066</t>
  </si>
  <si>
    <t>CUS 3067</t>
  </si>
  <si>
    <t>CUS 3068</t>
  </si>
  <si>
    <t>CUS 3069</t>
  </si>
  <si>
    <t>CUS 3070</t>
  </si>
  <si>
    <t>CUS 3071</t>
  </si>
  <si>
    <t>CUS 3072</t>
  </si>
  <si>
    <t>CUS 3073</t>
  </si>
  <si>
    <t>CUS 3074</t>
  </si>
  <si>
    <t>CUS 3075</t>
  </si>
  <si>
    <t>CUS 3076</t>
  </si>
  <si>
    <t>CUS 3077</t>
  </si>
  <si>
    <t>CUS 3078</t>
  </si>
  <si>
    <t>CUS 3079</t>
  </si>
  <si>
    <t>CUS 3080</t>
  </si>
  <si>
    <t>CUS 3081</t>
  </si>
  <si>
    <t>CUS 3082</t>
  </si>
  <si>
    <t>CUS 3083</t>
  </si>
  <si>
    <t>CUS 3084</t>
  </si>
  <si>
    <t>CUS 3085</t>
  </si>
  <si>
    <t>CUS 3086</t>
  </si>
  <si>
    <t>CUS 3087</t>
  </si>
  <si>
    <t>CUS 3088</t>
  </si>
  <si>
    <t>CUS 3089</t>
  </si>
  <si>
    <t>CUS 3090</t>
  </si>
  <si>
    <t>CUS 3091</t>
  </si>
  <si>
    <t>CUS 3092</t>
  </si>
  <si>
    <t>CUS 3093</t>
  </si>
  <si>
    <t>CUS 3094</t>
  </si>
  <si>
    <t>CUS 3095</t>
  </si>
  <si>
    <t>CUS 3096</t>
  </si>
  <si>
    <t>CUS 3097</t>
  </si>
  <si>
    <t>CUS 3098</t>
  </si>
  <si>
    <t>CUS 3099</t>
  </si>
  <si>
    <t>CUS 3100</t>
  </si>
  <si>
    <t>CUS 3101</t>
  </si>
  <si>
    <t>CUS 3102</t>
  </si>
  <si>
    <t>CUS 3103</t>
  </si>
  <si>
    <t>CUS 3104</t>
  </si>
  <si>
    <t>CUS 3105</t>
  </si>
  <si>
    <t>CUS 3106</t>
  </si>
  <si>
    <t>CUS 3107</t>
  </si>
  <si>
    <t>CUS 3108</t>
  </si>
  <si>
    <t>CUS 3109</t>
  </si>
  <si>
    <t>CUS 3110</t>
  </si>
  <si>
    <t>CUS 3111</t>
  </si>
  <si>
    <t>CUS 3112</t>
  </si>
  <si>
    <t>CUS 3113</t>
  </si>
  <si>
    <t>CUS 3114</t>
  </si>
  <si>
    <t>CUS 3115</t>
  </si>
  <si>
    <t>CUS 3116</t>
  </si>
  <si>
    <t>CUS 3117</t>
  </si>
  <si>
    <t>CUS 3118</t>
  </si>
  <si>
    <t>CUS 3119</t>
  </si>
  <si>
    <t>CUS 3120</t>
  </si>
  <si>
    <t>CUS 3121</t>
  </si>
  <si>
    <t>CUS 3122</t>
  </si>
  <si>
    <t>CUS 3123</t>
  </si>
  <si>
    <t>CUS 3124</t>
  </si>
  <si>
    <t>CUS 3125</t>
  </si>
  <si>
    <t>CUS 3126</t>
  </si>
  <si>
    <t>CUS 3127</t>
  </si>
  <si>
    <t>CUS 3128</t>
  </si>
  <si>
    <t>CUS 3129</t>
  </si>
  <si>
    <t>CUS 3130</t>
  </si>
  <si>
    <t>CUS 3131</t>
  </si>
  <si>
    <t>CUS 3132</t>
  </si>
  <si>
    <t>CUS 3133</t>
  </si>
  <si>
    <t>CUS 3134</t>
  </si>
  <si>
    <t>CUS 3135</t>
  </si>
  <si>
    <t>CUS 3136</t>
  </si>
  <si>
    <t>CUS 3137</t>
  </si>
  <si>
    <t>CUS 3138</t>
  </si>
  <si>
    <t>CUS 3139</t>
  </si>
  <si>
    <t>CUS 3140</t>
  </si>
  <si>
    <t>CUS 3141</t>
  </si>
  <si>
    <t>CUS 3142</t>
  </si>
  <si>
    <t>CUS 3143</t>
  </si>
  <si>
    <t>CUS 3144</t>
  </si>
  <si>
    <t>CUS 3145</t>
  </si>
  <si>
    <t>CUS 3146</t>
  </si>
  <si>
    <t>CUS 3147</t>
  </si>
  <si>
    <t>CUS 3148</t>
  </si>
  <si>
    <t>CUS 3149</t>
  </si>
  <si>
    <t>CUS 3150</t>
  </si>
  <si>
    <t>CUS 3151</t>
  </si>
  <si>
    <t>CUS 3152</t>
  </si>
  <si>
    <t>CUS 3153</t>
  </si>
  <si>
    <t>CUS 3154</t>
  </si>
  <si>
    <t>CUS 3155</t>
  </si>
  <si>
    <t>CUS 3156</t>
  </si>
  <si>
    <t>CUS 3157</t>
  </si>
  <si>
    <t>CUS 3158</t>
  </si>
  <si>
    <t>CUS 3159</t>
  </si>
  <si>
    <t>CUS 3160</t>
  </si>
  <si>
    <t>CUS 3161</t>
  </si>
  <si>
    <t>CUS 3162</t>
  </si>
  <si>
    <t>CUS 3163</t>
  </si>
  <si>
    <t>CUS 3164</t>
  </si>
  <si>
    <t>CUS 3165</t>
  </si>
  <si>
    <t>CUS 3166</t>
  </si>
  <si>
    <t>CUS 3167</t>
  </si>
  <si>
    <t>CUS 3168</t>
  </si>
  <si>
    <t>CUS 3169</t>
  </si>
  <si>
    <t>CUS 3170</t>
  </si>
  <si>
    <t>CUS 3171</t>
  </si>
  <si>
    <t>CUS 3172</t>
  </si>
  <si>
    <t>CUS 3173</t>
  </si>
  <si>
    <t>CUS 3174</t>
  </si>
  <si>
    <t>CUS 3175</t>
  </si>
  <si>
    <t>CUS 3176</t>
  </si>
  <si>
    <t>CUS 3177</t>
  </si>
  <si>
    <t>CUS 3178</t>
  </si>
  <si>
    <t>CUS 3179</t>
  </si>
  <si>
    <t>CUS 3180</t>
  </si>
  <si>
    <t>CUS 3181</t>
  </si>
  <si>
    <t>CUS 3182</t>
  </si>
  <si>
    <t>CUS 3183</t>
  </si>
  <si>
    <t>CUS 3184</t>
  </si>
  <si>
    <t>CUS 3185</t>
  </si>
  <si>
    <t>CUS 3186</t>
  </si>
  <si>
    <t>CUS 3187</t>
  </si>
  <si>
    <t>CUS 3188</t>
  </si>
  <si>
    <t>CUS 3189</t>
  </si>
  <si>
    <t>CUS 3190</t>
  </si>
  <si>
    <t>CUS 3191</t>
  </si>
  <si>
    <t>CUS 3192</t>
  </si>
  <si>
    <t>CUS 3193</t>
  </si>
  <si>
    <t>CUS 3194</t>
  </si>
  <si>
    <t>CUS 3195</t>
  </si>
  <si>
    <t>CUS 3196</t>
  </si>
  <si>
    <t>CUS 3197</t>
  </si>
  <si>
    <t>CUS 3198</t>
  </si>
  <si>
    <t>CUS 3199</t>
  </si>
  <si>
    <t>CUS 3200</t>
  </si>
  <si>
    <t>CUS 3201</t>
  </si>
  <si>
    <t>CUS 3202</t>
  </si>
  <si>
    <t>CUS 3203</t>
  </si>
  <si>
    <t>CUS 3204</t>
  </si>
  <si>
    <t>CUS 3205</t>
  </si>
  <si>
    <t>CUS 3206</t>
  </si>
  <si>
    <t>CUS 3207</t>
  </si>
  <si>
    <t>CUS 3208</t>
  </si>
  <si>
    <t>CUS 3209</t>
  </si>
  <si>
    <t>CUS 3210</t>
  </si>
  <si>
    <t>CUS 3211</t>
  </si>
  <si>
    <t>CUS 3212</t>
  </si>
  <si>
    <t>CUS 3213</t>
  </si>
  <si>
    <t>CUS 3214</t>
  </si>
  <si>
    <t>CUS 3215</t>
  </si>
  <si>
    <t>CUS 3216</t>
  </si>
  <si>
    <t>CUS 3217</t>
  </si>
  <si>
    <t>CUS 3218</t>
  </si>
  <si>
    <t>CUS 3219</t>
  </si>
  <si>
    <t>CUS 3220</t>
  </si>
  <si>
    <t>CUS 3221</t>
  </si>
  <si>
    <t>CUS 3222</t>
  </si>
  <si>
    <t>CUS 3223</t>
  </si>
  <si>
    <t>CUS 3224</t>
  </si>
  <si>
    <t>CUS 3225</t>
  </si>
  <si>
    <t>CUS 3226</t>
  </si>
  <si>
    <t>CUS 3227</t>
  </si>
  <si>
    <t>CUS 3228</t>
  </si>
  <si>
    <t>CUS 3229</t>
  </si>
  <si>
    <t>CUS 3230</t>
  </si>
  <si>
    <t>CUS 3231</t>
  </si>
  <si>
    <t>CUS 3232</t>
  </si>
  <si>
    <t>CUS 3233</t>
  </si>
  <si>
    <t>CUS 3234</t>
  </si>
  <si>
    <t>CUS 3235</t>
  </si>
  <si>
    <t>CUS 3236</t>
  </si>
  <si>
    <t>CUS 3237</t>
  </si>
  <si>
    <t>CUS 3238</t>
  </si>
  <si>
    <t>CUS 3239</t>
  </si>
  <si>
    <t>CUS 3240</t>
  </si>
  <si>
    <t>CUS 3241</t>
  </si>
  <si>
    <t>CUS 3242</t>
  </si>
  <si>
    <t>CUS 3243</t>
  </si>
  <si>
    <t>CUS 3244</t>
  </si>
  <si>
    <t>CUS 3245</t>
  </si>
  <si>
    <t>CUS 3246</t>
  </si>
  <si>
    <t>CUS 3247</t>
  </si>
  <si>
    <t>CUS 3248</t>
  </si>
  <si>
    <t>CUS 3249</t>
  </si>
  <si>
    <t>CUS 3250</t>
  </si>
  <si>
    <t>CUS 3251</t>
  </si>
  <si>
    <t>CUS 3252</t>
  </si>
  <si>
    <t>CUS 3253</t>
  </si>
  <si>
    <t>CUS 3254</t>
  </si>
  <si>
    <t>CUS 3255</t>
  </si>
  <si>
    <t>CUS 3256</t>
  </si>
  <si>
    <t>CUS 3257</t>
  </si>
  <si>
    <t>CUS 3258</t>
  </si>
  <si>
    <t>CUS 3259</t>
  </si>
  <si>
    <t>CUS 3260</t>
  </si>
  <si>
    <t>CUS 3261</t>
  </si>
  <si>
    <t>CUS 3262</t>
  </si>
  <si>
    <t>CUS 3263</t>
  </si>
  <si>
    <t>CUS 3264</t>
  </si>
  <si>
    <t>CUS 3265</t>
  </si>
  <si>
    <t>CUS 3266</t>
  </si>
  <si>
    <t>CUS 3267</t>
  </si>
  <si>
    <t>CUS 3268</t>
  </si>
  <si>
    <t>CUS 3269</t>
  </si>
  <si>
    <t>CUS 3270</t>
  </si>
  <si>
    <t>CUS 3271</t>
  </si>
  <si>
    <t>CUS 3272</t>
  </si>
  <si>
    <t>CUS 3273</t>
  </si>
  <si>
    <t>CUS 3274</t>
  </si>
  <si>
    <t>CUS 3275</t>
  </si>
  <si>
    <t>CUS 3276</t>
  </si>
  <si>
    <t>CUS 3277</t>
  </si>
  <si>
    <t>CUS 3278</t>
  </si>
  <si>
    <t>CUS 3279</t>
  </si>
  <si>
    <t>CUS 3280</t>
  </si>
  <si>
    <t>CUS 3281</t>
  </si>
  <si>
    <t>CUS 3282</t>
  </si>
  <si>
    <t>CUS 3283</t>
  </si>
  <si>
    <t>CUS 3284</t>
  </si>
  <si>
    <t>CUS 3285</t>
  </si>
  <si>
    <t>CUS 3286</t>
  </si>
  <si>
    <t>CUS 3287</t>
  </si>
  <si>
    <t>CUS 3288</t>
  </si>
  <si>
    <t>CUS 3289</t>
  </si>
  <si>
    <t>CUS 3290</t>
  </si>
  <si>
    <t>CUS 3291</t>
  </si>
  <si>
    <t>CUS 3292</t>
  </si>
  <si>
    <t>CUS 3293</t>
  </si>
  <si>
    <t>CUS 3294</t>
  </si>
  <si>
    <t>CUS 3295</t>
  </si>
  <si>
    <t>CUS 3296</t>
  </si>
  <si>
    <t>CUS 3297</t>
  </si>
  <si>
    <t>CUS 3298</t>
  </si>
  <si>
    <t>CUS 3299</t>
  </si>
  <si>
    <t>CUS 3300</t>
  </si>
  <si>
    <t>CUS 3301</t>
  </si>
  <si>
    <t>CUS 3302</t>
  </si>
  <si>
    <t>CUS 3303</t>
  </si>
  <si>
    <t>CUS 3304</t>
  </si>
  <si>
    <t>CUS 3305</t>
  </si>
  <si>
    <t>CUS 3306</t>
  </si>
  <si>
    <t>CUS 3307</t>
  </si>
  <si>
    <t>CUS 3308</t>
  </si>
  <si>
    <t>CUS 3309</t>
  </si>
  <si>
    <t>CUS 3310</t>
  </si>
  <si>
    <t>CUS 3311</t>
  </si>
  <si>
    <t>CUS 3312</t>
  </si>
  <si>
    <t>CUS 3313</t>
  </si>
  <si>
    <t>CUS 3314</t>
  </si>
  <si>
    <t>CUS 3315</t>
  </si>
  <si>
    <t>CUS 3316</t>
  </si>
  <si>
    <t>CUS 3317</t>
  </si>
  <si>
    <t>CUS 3318</t>
  </si>
  <si>
    <t>CUS 3319</t>
  </si>
  <si>
    <t>CUS 3320</t>
  </si>
  <si>
    <t>CUS 3321</t>
  </si>
  <si>
    <t>CUS 3322</t>
  </si>
  <si>
    <t>CUS 3323</t>
  </si>
  <si>
    <t>CUS 3324</t>
  </si>
  <si>
    <t>CUS 3325</t>
  </si>
  <si>
    <t>CUS 3326</t>
  </si>
  <si>
    <t>CUS 3327</t>
  </si>
  <si>
    <t>CUS 3328</t>
  </si>
  <si>
    <t>CUS 3329</t>
  </si>
  <si>
    <t>CUS 3330</t>
  </si>
  <si>
    <t>CUS 3331</t>
  </si>
  <si>
    <t>CUS 3332</t>
  </si>
  <si>
    <t>CUS 3333</t>
  </si>
  <si>
    <t>CUS 3334</t>
  </si>
  <si>
    <t>CUS 3335</t>
  </si>
  <si>
    <t>CUS 3336</t>
  </si>
  <si>
    <t>CUS 3337</t>
  </si>
  <si>
    <t>CUS 3338</t>
  </si>
  <si>
    <t>CUS 3339</t>
  </si>
  <si>
    <t>CUS 3340</t>
  </si>
  <si>
    <t>CUS 3341</t>
  </si>
  <si>
    <t>CUS 3342</t>
  </si>
  <si>
    <t>CUS 3343</t>
  </si>
  <si>
    <t>CUS 3344</t>
  </si>
  <si>
    <t>CUS 3345</t>
  </si>
  <si>
    <t>CUS 3346</t>
  </si>
  <si>
    <t>CUS 3347</t>
  </si>
  <si>
    <t>CUS 3348</t>
  </si>
  <si>
    <t>CUS 3349</t>
  </si>
  <si>
    <t>CUS 3350</t>
  </si>
  <si>
    <t>CUS 3351</t>
  </si>
  <si>
    <t>CUS 3352</t>
  </si>
  <si>
    <t>CUS 3353</t>
  </si>
  <si>
    <t>CUS 3354</t>
  </si>
  <si>
    <t>CUS 3355</t>
  </si>
  <si>
    <t>CUS 3356</t>
  </si>
  <si>
    <t>CUS 3357</t>
  </si>
  <si>
    <t>CUS 3358</t>
  </si>
  <si>
    <t>CUS 3359</t>
  </si>
  <si>
    <t>CUS 3360</t>
  </si>
  <si>
    <t>CUS 3361</t>
  </si>
  <si>
    <t>CUS 3362</t>
  </si>
  <si>
    <t>CUS 3363</t>
  </si>
  <si>
    <t>CUS 3364</t>
  </si>
  <si>
    <t>CUS 3365</t>
  </si>
  <si>
    <t>CUS 3366</t>
  </si>
  <si>
    <t>CUS 3367</t>
  </si>
  <si>
    <t>CUS 3368</t>
  </si>
  <si>
    <t>CUS 3369</t>
  </si>
  <si>
    <t>CUS 3370</t>
  </si>
  <si>
    <t>CUS 3371</t>
  </si>
  <si>
    <t>CUS 3372</t>
  </si>
  <si>
    <t>CUS 3373</t>
  </si>
  <si>
    <t>CUS 3374</t>
  </si>
  <si>
    <t>CUS 3375</t>
  </si>
  <si>
    <t>CUS 3376</t>
  </si>
  <si>
    <t>CUS 3377</t>
  </si>
  <si>
    <t>CUS 3378</t>
  </si>
  <si>
    <t>CUS 3379</t>
  </si>
  <si>
    <t>CUS 3380</t>
  </si>
  <si>
    <t>CUS 3381</t>
  </si>
  <si>
    <t>CUS 3382</t>
  </si>
  <si>
    <t>CUS 3383</t>
  </si>
  <si>
    <t>CUS 3384</t>
  </si>
  <si>
    <t>CUS 3385</t>
  </si>
  <si>
    <t>CUS 3386</t>
  </si>
  <si>
    <t>CUS 3387</t>
  </si>
  <si>
    <t>CUS 3388</t>
  </si>
  <si>
    <t>CUS 3389</t>
  </si>
  <si>
    <t>CUS 3390</t>
  </si>
  <si>
    <t>CUS 3391</t>
  </si>
  <si>
    <t>CUS 3392</t>
  </si>
  <si>
    <t>CUS 3393</t>
  </si>
  <si>
    <t>CUS 3394</t>
  </si>
  <si>
    <t>CUS 3395</t>
  </si>
  <si>
    <t>CUS 3396</t>
  </si>
  <si>
    <t>CUS 3397</t>
  </si>
  <si>
    <t>CUS 3398</t>
  </si>
  <si>
    <t>CUS 3399</t>
  </si>
  <si>
    <t>CUS 3400</t>
  </si>
  <si>
    <t>CUS 3401</t>
  </si>
  <si>
    <t>CUS 3402</t>
  </si>
  <si>
    <t>CUS 3403</t>
  </si>
  <si>
    <t>CUS 3404</t>
  </si>
  <si>
    <t>CUS 3405</t>
  </si>
  <si>
    <t>CUS 3406</t>
  </si>
  <si>
    <t>CUS 3407</t>
  </si>
  <si>
    <t>CUS 3408</t>
  </si>
  <si>
    <t>CUS 3409</t>
  </si>
  <si>
    <t>CUS 3410</t>
  </si>
  <si>
    <t>CUS 3411</t>
  </si>
  <si>
    <t>CUS 3412</t>
  </si>
  <si>
    <t>CUS 3413</t>
  </si>
  <si>
    <t>CUS 3414</t>
  </si>
  <si>
    <t>CUS 3415</t>
  </si>
  <si>
    <t>CUS 3416</t>
  </si>
  <si>
    <t>CUS 3417</t>
  </si>
  <si>
    <t>CUS 3418</t>
  </si>
  <si>
    <t>CUS 3419</t>
  </si>
  <si>
    <t>CUS 3420</t>
  </si>
  <si>
    <t>CUS 3421</t>
  </si>
  <si>
    <t>CUS 3422</t>
  </si>
  <si>
    <t>CUS 3423</t>
  </si>
  <si>
    <t>CUS 3424</t>
  </si>
  <si>
    <t>CUS 3425</t>
  </si>
  <si>
    <t>CUS 3426</t>
  </si>
  <si>
    <t>CUS 3427</t>
  </si>
  <si>
    <t>CUS 3428</t>
  </si>
  <si>
    <t>CUS 3429</t>
  </si>
  <si>
    <t>CUS 3430</t>
  </si>
  <si>
    <t>CUS 3431</t>
  </si>
  <si>
    <t>CUS 3432</t>
  </si>
  <si>
    <t>CUS 3433</t>
  </si>
  <si>
    <t>CUS 3434</t>
  </si>
  <si>
    <t>CUS 3435</t>
  </si>
  <si>
    <t>CUS 3436</t>
  </si>
  <si>
    <t>CUS 3437</t>
  </si>
  <si>
    <t>CUS 3438</t>
  </si>
  <si>
    <t>CUS 3439</t>
  </si>
  <si>
    <t>CUS 3440</t>
  </si>
  <si>
    <t>CUS 3441</t>
  </si>
  <si>
    <t>CUS 3442</t>
  </si>
  <si>
    <t>CUS 3443</t>
  </si>
  <si>
    <t>CUS 3444</t>
  </si>
  <si>
    <t>CUS 3445</t>
  </si>
  <si>
    <t>CUS 3446</t>
  </si>
  <si>
    <t>CUS 3447</t>
  </si>
  <si>
    <t>CUS 3448</t>
  </si>
  <si>
    <t>CUS 3449</t>
  </si>
  <si>
    <t>CUS 3450</t>
  </si>
  <si>
    <t>CUS 3451</t>
  </si>
  <si>
    <t>CUS 3452</t>
  </si>
  <si>
    <t>CUS 3453</t>
  </si>
  <si>
    <t>CUS 3454</t>
  </si>
  <si>
    <t>CUS 3455</t>
  </si>
  <si>
    <t>CUS 3456</t>
  </si>
  <si>
    <t>CUS 3457</t>
  </si>
  <si>
    <t>CUS 3458</t>
  </si>
  <si>
    <t>CUS 3459</t>
  </si>
  <si>
    <t>CUS 3460</t>
  </si>
  <si>
    <t>CUS 3461</t>
  </si>
  <si>
    <t>CUS 3462</t>
  </si>
  <si>
    <t>CUS 3463</t>
  </si>
  <si>
    <t>CUS 3464</t>
  </si>
  <si>
    <t>CUS 3465</t>
  </si>
  <si>
    <t>CUS 3466</t>
  </si>
  <si>
    <t>CUS 3467</t>
  </si>
  <si>
    <t>CUS 3468</t>
  </si>
  <si>
    <t>CUS 3469</t>
  </si>
  <si>
    <t>CUS 3470</t>
  </si>
  <si>
    <t>CUS 3471</t>
  </si>
  <si>
    <t>CUS 3472</t>
  </si>
  <si>
    <t>CUS 3473</t>
  </si>
  <si>
    <t>CUS 3474</t>
  </si>
  <si>
    <t>CUS 3475</t>
  </si>
  <si>
    <t>CUS 3476</t>
  </si>
  <si>
    <t>CUS 3477</t>
  </si>
  <si>
    <t>CUS 3478</t>
  </si>
  <si>
    <t>CUS 3479</t>
  </si>
  <si>
    <t>CUS 3480</t>
  </si>
  <si>
    <t>CUS 3481</t>
  </si>
  <si>
    <t>CUS 3482</t>
  </si>
  <si>
    <t>CUS 3483</t>
  </si>
  <si>
    <t>CUS 3484</t>
  </si>
  <si>
    <t>CUS 3485</t>
  </si>
  <si>
    <t>CUS 3486</t>
  </si>
  <si>
    <t>CUS 3487</t>
  </si>
  <si>
    <t>CUS 3488</t>
  </si>
  <si>
    <t>CUS 3489</t>
  </si>
  <si>
    <t>CUS 3490</t>
  </si>
  <si>
    <t>CUS 3491</t>
  </si>
  <si>
    <t>CUS 3492</t>
  </si>
  <si>
    <t>CUS 3493</t>
  </si>
  <si>
    <t>CUS 3494</t>
  </si>
  <si>
    <t>CUS 3495</t>
  </si>
  <si>
    <t>CUS 3496</t>
  </si>
  <si>
    <t>CUS 3497</t>
  </si>
  <si>
    <t>CUS 3498</t>
  </si>
  <si>
    <t>CUS 3499</t>
  </si>
  <si>
    <t>CUS 3500</t>
  </si>
  <si>
    <t>CUS 3501</t>
  </si>
  <si>
    <t>CUS 3502</t>
  </si>
  <si>
    <t>CUS 3503</t>
  </si>
  <si>
    <t>CUS 3504</t>
  </si>
  <si>
    <t>CUS 3505</t>
  </si>
  <si>
    <t>CUS 3506</t>
  </si>
  <si>
    <t>CUS 3507</t>
  </si>
  <si>
    <t>CUS 3508</t>
  </si>
  <si>
    <t>CUS 3509</t>
  </si>
  <si>
    <t>CUS 3510</t>
  </si>
  <si>
    <t>CUS 3511</t>
  </si>
  <si>
    <t>CUS 3512</t>
  </si>
  <si>
    <t>CUS 3513</t>
  </si>
  <si>
    <t>CUS 3514</t>
  </si>
  <si>
    <t>CUS 3515</t>
  </si>
  <si>
    <t>CUS 3516</t>
  </si>
  <si>
    <t>CUS 3517</t>
  </si>
  <si>
    <t>CUS 3518</t>
  </si>
  <si>
    <t>CUS 3519</t>
  </si>
  <si>
    <t>CUS 3520</t>
  </si>
  <si>
    <t>CUS 3521</t>
  </si>
  <si>
    <t>CUS 3522</t>
  </si>
  <si>
    <t>CUS 3523</t>
  </si>
  <si>
    <t>CUS 3524</t>
  </si>
  <si>
    <t>CUS 3525</t>
  </si>
  <si>
    <t>CUS 3526</t>
  </si>
  <si>
    <t>CUS 3527</t>
  </si>
  <si>
    <t>CUS 3528</t>
  </si>
  <si>
    <t>CUS 3529</t>
  </si>
  <si>
    <t>CUS 3530</t>
  </si>
  <si>
    <t>CUS 3531</t>
  </si>
  <si>
    <t>CUS 3532</t>
  </si>
  <si>
    <t>CUS 3533</t>
  </si>
  <si>
    <t>CUS 3534</t>
  </si>
  <si>
    <t>CUS 3535</t>
  </si>
  <si>
    <t>CUS 3536</t>
  </si>
  <si>
    <t>CUS 3537</t>
  </si>
  <si>
    <t>CUS 3538</t>
  </si>
  <si>
    <t>CUS 3539</t>
  </si>
  <si>
    <t>CUS 3540</t>
  </si>
  <si>
    <t>CUS 3541</t>
  </si>
  <si>
    <t>CUS 3542</t>
  </si>
  <si>
    <t>CUS 3543</t>
  </si>
  <si>
    <t>CUS 3544</t>
  </si>
  <si>
    <t>CUS 3545</t>
  </si>
  <si>
    <t>CUS 3546</t>
  </si>
  <si>
    <t>CUS 3547</t>
  </si>
  <si>
    <t>CUS 3548</t>
  </si>
  <si>
    <t>CUS 3549</t>
  </si>
  <si>
    <t>CUS 3550</t>
  </si>
  <si>
    <t>CUS 3551</t>
  </si>
  <si>
    <t>CUS 3552</t>
  </si>
  <si>
    <t>CUS 3553</t>
  </si>
  <si>
    <t>CUS 3554</t>
  </si>
  <si>
    <t>CUS 3555</t>
  </si>
  <si>
    <t>CUS 3556</t>
  </si>
  <si>
    <t>CUS 3557</t>
  </si>
  <si>
    <t>CUS 3558</t>
  </si>
  <si>
    <t>CUS 3559</t>
  </si>
  <si>
    <t>CUS 3560</t>
  </si>
  <si>
    <t>CUS 3561</t>
  </si>
  <si>
    <t>CUS 3562</t>
  </si>
  <si>
    <t>CUS 3563</t>
  </si>
  <si>
    <t>CUS 3564</t>
  </si>
  <si>
    <t>CUS 3565</t>
  </si>
  <si>
    <t>CUS 3566</t>
  </si>
  <si>
    <t>CUS 3567</t>
  </si>
  <si>
    <t>CUS 3568</t>
  </si>
  <si>
    <t>CUS 3569</t>
  </si>
  <si>
    <t>CUS 3570</t>
  </si>
  <si>
    <t>CUS 3571</t>
  </si>
  <si>
    <t>CUS 3572</t>
  </si>
  <si>
    <t>CUS 3573</t>
  </si>
  <si>
    <t>CUS 3574</t>
  </si>
  <si>
    <t>CUS 3575</t>
  </si>
  <si>
    <t>CUS 3576</t>
  </si>
  <si>
    <t>CUS 3577</t>
  </si>
  <si>
    <t>CUS 3578</t>
  </si>
  <si>
    <t>CUS 3579</t>
  </si>
  <si>
    <t>CUS 3580</t>
  </si>
  <si>
    <t>CUS 3581</t>
  </si>
  <si>
    <t>CUS 3582</t>
  </si>
  <si>
    <t>CUS 3583</t>
  </si>
  <si>
    <t>CUS 3584</t>
  </si>
  <si>
    <t>CUS 3585</t>
  </si>
  <si>
    <t>CUS 3586</t>
  </si>
  <si>
    <t>CUS 3587</t>
  </si>
  <si>
    <t>CUS 3588</t>
  </si>
  <si>
    <t>CUS 3589</t>
  </si>
  <si>
    <t>CUS 3590</t>
  </si>
  <si>
    <t>CUS 3591</t>
  </si>
  <si>
    <t>CUS 3592</t>
  </si>
  <si>
    <t>CUS 3593</t>
  </si>
  <si>
    <t>CUS 3594</t>
  </si>
  <si>
    <t>CUS 3595</t>
  </si>
  <si>
    <t>CUS 3596</t>
  </si>
  <si>
    <t>CUS 3597</t>
  </si>
  <si>
    <t>CUS 3598</t>
  </si>
  <si>
    <t>CUS 3599</t>
  </si>
  <si>
    <t>CUS 3600</t>
  </si>
  <si>
    <t>CUS 3601</t>
  </si>
  <si>
    <t>CUS 3602</t>
  </si>
  <si>
    <t>CUS 3603</t>
  </si>
  <si>
    <t>CUS 3604</t>
  </si>
  <si>
    <t>CUS 3605</t>
  </si>
  <si>
    <t>CUS 3606</t>
  </si>
  <si>
    <t>CUS 3607</t>
  </si>
  <si>
    <t>CUS 3608</t>
  </si>
  <si>
    <t>CUS 3609</t>
  </si>
  <si>
    <t>CUS 3610</t>
  </si>
  <si>
    <t>CUS 3611</t>
  </si>
  <si>
    <t>CUS 3612</t>
  </si>
  <si>
    <t>CUS 3613</t>
  </si>
  <si>
    <t>CUS 3614</t>
  </si>
  <si>
    <t>CUS 3615</t>
  </si>
  <si>
    <t>CUS 3616</t>
  </si>
  <si>
    <t>CUS 3617</t>
  </si>
  <si>
    <t>CUS 3618</t>
  </si>
  <si>
    <t>CUS 3619</t>
  </si>
  <si>
    <t>CUS 3620</t>
  </si>
  <si>
    <t>CUS 3621</t>
  </si>
  <si>
    <t>CUS 3622</t>
  </si>
  <si>
    <t>CUS 3623</t>
  </si>
  <si>
    <t>CUS 3624</t>
  </si>
  <si>
    <t>CUS 3625</t>
  </si>
  <si>
    <t>CUS 3626</t>
  </si>
  <si>
    <t>CUS 3627</t>
  </si>
  <si>
    <t>CUS 3628</t>
  </si>
  <si>
    <t>CUS 3629</t>
  </si>
  <si>
    <t>CUS 3630</t>
  </si>
  <si>
    <t>CUS 3631</t>
  </si>
  <si>
    <t>CUS 3632</t>
  </si>
  <si>
    <t>CUS 3633</t>
  </si>
  <si>
    <t>CUS 3634</t>
  </si>
  <si>
    <t>CUS 3635</t>
  </si>
  <si>
    <t>CUS 3636</t>
  </si>
  <si>
    <t>CUS 3637</t>
  </si>
  <si>
    <t>CUS 3638</t>
  </si>
  <si>
    <t>CUS 3639</t>
  </si>
  <si>
    <t>CUS 3640</t>
  </si>
  <si>
    <t>CUS 3641</t>
  </si>
  <si>
    <t>CUS 3642</t>
  </si>
  <si>
    <t>CUS 3643</t>
  </si>
  <si>
    <t>CUS 3644</t>
  </si>
  <si>
    <t>CUS 3645</t>
  </si>
  <si>
    <t>CUS 3646</t>
  </si>
  <si>
    <t>CUS 3647</t>
  </si>
  <si>
    <t>CUS 3648</t>
  </si>
  <si>
    <t>CUS 3649</t>
  </si>
  <si>
    <t>CUS 3650</t>
  </si>
  <si>
    <t>CUS 3651</t>
  </si>
  <si>
    <t>CUS 3652</t>
  </si>
  <si>
    <t>CUS 3653</t>
  </si>
  <si>
    <t>CUS 3654</t>
  </si>
  <si>
    <t>CUS 3655</t>
  </si>
  <si>
    <t>CUS 3656</t>
  </si>
  <si>
    <t>CUS 3657</t>
  </si>
  <si>
    <t>CUS 3658</t>
  </si>
  <si>
    <t>CUS 3659</t>
  </si>
  <si>
    <t>CUS 3660</t>
  </si>
  <si>
    <t>CUS 3661</t>
  </si>
  <si>
    <t>CUS 3662</t>
  </si>
  <si>
    <t>CUS 3663</t>
  </si>
  <si>
    <t>CUS 3664</t>
  </si>
  <si>
    <t>CUS 3665</t>
  </si>
  <si>
    <t>CUS 3666</t>
  </si>
  <si>
    <t>CUS 3667</t>
  </si>
  <si>
    <t>CUS 3668</t>
  </si>
  <si>
    <t>CUS 3669</t>
  </si>
  <si>
    <t>CUS 3670</t>
  </si>
  <si>
    <t>CUS 3671</t>
  </si>
  <si>
    <t>CUS 3672</t>
  </si>
  <si>
    <t>CUS 3673</t>
  </si>
  <si>
    <t>CUS 3674</t>
  </si>
  <si>
    <t>CUS 3675</t>
  </si>
  <si>
    <t>CUS 3676</t>
  </si>
  <si>
    <t>CUS 3677</t>
  </si>
  <si>
    <t>CUS 3678</t>
  </si>
  <si>
    <t>CUS 3679</t>
  </si>
  <si>
    <t>CUS 3680</t>
  </si>
  <si>
    <t>CUS 3681</t>
  </si>
  <si>
    <t>CUS 3682</t>
  </si>
  <si>
    <t>CUS 3683</t>
  </si>
  <si>
    <t>CUS 3684</t>
  </si>
  <si>
    <t>CUS 3685</t>
  </si>
  <si>
    <t>CUS 3686</t>
  </si>
  <si>
    <t>CUS 3687</t>
  </si>
  <si>
    <t>CUS 3688</t>
  </si>
  <si>
    <t>CUS 3689</t>
  </si>
  <si>
    <t>CUS 3690</t>
  </si>
  <si>
    <t>CUS 3691</t>
  </si>
  <si>
    <t>CUS 3692</t>
  </si>
  <si>
    <t>CUS 3693</t>
  </si>
  <si>
    <t>CUS 3694</t>
  </si>
  <si>
    <t>CUS 3695</t>
  </si>
  <si>
    <t>CUS 3696</t>
  </si>
  <si>
    <t>CUS 3697</t>
  </si>
  <si>
    <t>CUS 3698</t>
  </si>
  <si>
    <t>CUS 3699</t>
  </si>
  <si>
    <t>CUS 3700</t>
  </si>
  <si>
    <t>CUS 3701</t>
  </si>
  <si>
    <t>CUS 3702</t>
  </si>
  <si>
    <t>CUS 3703</t>
  </si>
  <si>
    <t>CUS 3704</t>
  </si>
  <si>
    <t>CUS 3705</t>
  </si>
  <si>
    <t>CUS 3706</t>
  </si>
  <si>
    <t>CUS 3707</t>
  </si>
  <si>
    <t>CUS 3708</t>
  </si>
  <si>
    <t>CUS 3709</t>
  </si>
  <si>
    <t>CUS 3710</t>
  </si>
  <si>
    <t>CUS 3711</t>
  </si>
  <si>
    <t>CUS 3712</t>
  </si>
  <si>
    <t>CUS 3713</t>
  </si>
  <si>
    <t>CUS 3714</t>
  </si>
  <si>
    <t>CUS 3715</t>
  </si>
  <si>
    <t>CUS 3716</t>
  </si>
  <si>
    <t>CUS 3717</t>
  </si>
  <si>
    <t>CUS 3718</t>
  </si>
  <si>
    <t>CUS 3719</t>
  </si>
  <si>
    <t>CUS 3720</t>
  </si>
  <si>
    <t>CUS 3721</t>
  </si>
  <si>
    <t>CUS 3722</t>
  </si>
  <si>
    <t>CUS 3723</t>
  </si>
  <si>
    <t>CUS 3724</t>
  </si>
  <si>
    <t>CUS 3725</t>
  </si>
  <si>
    <t>CUS 3726</t>
  </si>
  <si>
    <t>CUS 3727</t>
  </si>
  <si>
    <t>CUS 3728</t>
  </si>
  <si>
    <t>CUS 3729</t>
  </si>
  <si>
    <t>CUS 3730</t>
  </si>
  <si>
    <t>CUS 3731</t>
  </si>
  <si>
    <t>CUS 3732</t>
  </si>
  <si>
    <t>CUS 3733</t>
  </si>
  <si>
    <t>CUS 3734</t>
  </si>
  <si>
    <t>CUS 3735</t>
  </si>
  <si>
    <t>CUS 3736</t>
  </si>
  <si>
    <t>CUS 3737</t>
  </si>
  <si>
    <t>CUS 3738</t>
  </si>
  <si>
    <t>CUS 3739</t>
  </si>
  <si>
    <t>CUS 3740</t>
  </si>
  <si>
    <t>CUS 3741</t>
  </si>
  <si>
    <t>CUS 3742</t>
  </si>
  <si>
    <t>CUS 3743</t>
  </si>
  <si>
    <t>CUS 3744</t>
  </si>
  <si>
    <t>CUS 3745</t>
  </si>
  <si>
    <t>CUS 3746</t>
  </si>
  <si>
    <t>CUS 3747</t>
  </si>
  <si>
    <t>CUS 3748</t>
  </si>
  <si>
    <t>CUS 3749</t>
  </si>
  <si>
    <t>CUS 3750</t>
  </si>
  <si>
    <t>CUS 3751</t>
  </si>
  <si>
    <t>CUS 3752</t>
  </si>
  <si>
    <t>CUS 3753</t>
  </si>
  <si>
    <t>CUS 3754</t>
  </si>
  <si>
    <t>CUS 3755</t>
  </si>
  <si>
    <t>CUS 3756</t>
  </si>
  <si>
    <t>CUS 3757</t>
  </si>
  <si>
    <t>CUS 3758</t>
  </si>
  <si>
    <t>CUS 3759</t>
  </si>
  <si>
    <t>CUS 3760</t>
  </si>
  <si>
    <t>CUS 3761</t>
  </si>
  <si>
    <t>CUS 3762</t>
  </si>
  <si>
    <t>CUS 3763</t>
  </si>
  <si>
    <t>CUS 3764</t>
  </si>
  <si>
    <t>CUS 3765</t>
  </si>
  <si>
    <t>CUS 3766</t>
  </si>
  <si>
    <t>CUS 3767</t>
  </si>
  <si>
    <t>CUS 3768</t>
  </si>
  <si>
    <t>CUS 3769</t>
  </si>
  <si>
    <t>CUS 3770</t>
  </si>
  <si>
    <t>CUS 3771</t>
  </si>
  <si>
    <t>CUS 3772</t>
  </si>
  <si>
    <t>CUS 3773</t>
  </si>
  <si>
    <t>CUS 3774</t>
  </si>
  <si>
    <t>CUS 3775</t>
  </si>
  <si>
    <t>CUS 3776</t>
  </si>
  <si>
    <t>CUS 3777</t>
  </si>
  <si>
    <t>CUS 3778</t>
  </si>
  <si>
    <t>CUS 3779</t>
  </si>
  <si>
    <t>CUS 3780</t>
  </si>
  <si>
    <t>CUS 3781</t>
  </si>
  <si>
    <t>CUS 3782</t>
  </si>
  <si>
    <t>CUS 3783</t>
  </si>
  <si>
    <t>CUS 3784</t>
  </si>
  <si>
    <t>CUS 3785</t>
  </si>
  <si>
    <t>CUS 3786</t>
  </si>
  <si>
    <t>CUS 3787</t>
  </si>
  <si>
    <t>CUS 3788</t>
  </si>
  <si>
    <t>CUS 3789</t>
  </si>
  <si>
    <t>CUS 3790</t>
  </si>
  <si>
    <t>CUS 3791</t>
  </si>
  <si>
    <t>CUS 3792</t>
  </si>
  <si>
    <t>CUS 3793</t>
  </si>
  <si>
    <t>CUS 3794</t>
  </si>
  <si>
    <t>CUS 3795</t>
  </si>
  <si>
    <t>CUS 3796</t>
  </si>
  <si>
    <t>CUS 3797</t>
  </si>
  <si>
    <t>CUS 3798</t>
  </si>
  <si>
    <t>CUS 3799</t>
  </si>
  <si>
    <t>CUS 3800</t>
  </si>
  <si>
    <t>CUS 3801</t>
  </si>
  <si>
    <t>CUS 3802</t>
  </si>
  <si>
    <t>CUS 3803</t>
  </si>
  <si>
    <t>CUS 3804</t>
  </si>
  <si>
    <t>CUS 3805</t>
  </si>
  <si>
    <t>CUS 3806</t>
  </si>
  <si>
    <t>CUS 3807</t>
  </si>
  <si>
    <t>CUS 3808</t>
  </si>
  <si>
    <t>CUS 3809</t>
  </si>
  <si>
    <t>CUS 3810</t>
  </si>
  <si>
    <t>CUS 3811</t>
  </si>
  <si>
    <t>CUS 3812</t>
  </si>
  <si>
    <t>CUS 3813</t>
  </si>
  <si>
    <t>CUS 3814</t>
  </si>
  <si>
    <t>CUS 3815</t>
  </si>
  <si>
    <t>CUS 3816</t>
  </si>
  <si>
    <t>CUS 3817</t>
  </si>
  <si>
    <t>CUS 3818</t>
  </si>
  <si>
    <t>CUS 3819</t>
  </si>
  <si>
    <t>CUS 3820</t>
  </si>
  <si>
    <t>CUS 3821</t>
  </si>
  <si>
    <t>CUS 3822</t>
  </si>
  <si>
    <t>CUS 3823</t>
  </si>
  <si>
    <t>CUS 3824</t>
  </si>
  <si>
    <t>CUS 3825</t>
  </si>
  <si>
    <t>CUS 3826</t>
  </si>
  <si>
    <t>CUS 3827</t>
  </si>
  <si>
    <t>CUS 3828</t>
  </si>
  <si>
    <t>CUS 3829</t>
  </si>
  <si>
    <t>CUS 3830</t>
  </si>
  <si>
    <t>CUS 3831</t>
  </si>
  <si>
    <t>CUS 3832</t>
  </si>
  <si>
    <t>CUS 3833</t>
  </si>
  <si>
    <t>CUS 3834</t>
  </si>
  <si>
    <t>CUS 3835</t>
  </si>
  <si>
    <t>CUS 3836</t>
  </si>
  <si>
    <t>CUS 3837</t>
  </si>
  <si>
    <t>CUS 3838</t>
  </si>
  <si>
    <t>CUS 3839</t>
  </si>
  <si>
    <t>CUS 3840</t>
  </si>
  <si>
    <t>CUS 3841</t>
  </si>
  <si>
    <t>CUS 3842</t>
  </si>
  <si>
    <t>CUS 3843</t>
  </si>
  <si>
    <t>CUS 3844</t>
  </si>
  <si>
    <t>CUS 3845</t>
  </si>
  <si>
    <t>CUS 3846</t>
  </si>
  <si>
    <t>CUS 3847</t>
  </si>
  <si>
    <t>CUS 3848</t>
  </si>
  <si>
    <t>CUS 3849</t>
  </si>
  <si>
    <t>CUS 3850</t>
  </si>
  <si>
    <t>CUS 3851</t>
  </si>
  <si>
    <t>CUS 3852</t>
  </si>
  <si>
    <t>CUS 3853</t>
  </si>
  <si>
    <t>CUS 3854</t>
  </si>
  <si>
    <t>CUS 3855</t>
  </si>
  <si>
    <t>CUS 3856</t>
  </si>
  <si>
    <t>CUS 3857</t>
  </si>
  <si>
    <t>CUS 3858</t>
  </si>
  <si>
    <t>CUS 3859</t>
  </si>
  <si>
    <t>CUS 3860</t>
  </si>
  <si>
    <t>CUS 3861</t>
  </si>
  <si>
    <t>CUS 3862</t>
  </si>
  <si>
    <t>CUS 3863</t>
  </si>
  <si>
    <t>CUS 3864</t>
  </si>
  <si>
    <t>CUS 3865</t>
  </si>
  <si>
    <t>CUS 3866</t>
  </si>
  <si>
    <t>CUS 3867</t>
  </si>
  <si>
    <t>CUS 3868</t>
  </si>
  <si>
    <t>CUS 3869</t>
  </si>
  <si>
    <t>CUS 3870</t>
  </si>
  <si>
    <t>CUS 3871</t>
  </si>
  <si>
    <t>CUS 3872</t>
  </si>
  <si>
    <t>CUS 3873</t>
  </si>
  <si>
    <t>CUS 3874</t>
  </si>
  <si>
    <t>CUS 3875</t>
  </si>
  <si>
    <t>CUS 3876</t>
  </si>
  <si>
    <t>CUS 3877</t>
  </si>
  <si>
    <t>CUS 3878</t>
  </si>
  <si>
    <t>CUS 3879</t>
  </si>
  <si>
    <t>CUS 3880</t>
  </si>
  <si>
    <t>CUS 3881</t>
  </si>
  <si>
    <t>CUS 3882</t>
  </si>
  <si>
    <t>CUS 3883</t>
  </si>
  <si>
    <t>CUS 3884</t>
  </si>
  <si>
    <t>CUS 3885</t>
  </si>
  <si>
    <t>CUS 3886</t>
  </si>
  <si>
    <t>CUS 3887</t>
  </si>
  <si>
    <t>CUS 3888</t>
  </si>
  <si>
    <t>CUS 3889</t>
  </si>
  <si>
    <t>CUS 3890</t>
  </si>
  <si>
    <t>CUS 3891</t>
  </si>
  <si>
    <t>CUS 3892</t>
  </si>
  <si>
    <t>CUS 3893</t>
  </si>
  <si>
    <t>CUS 3894</t>
  </si>
  <si>
    <t>CUS 3895</t>
  </si>
  <si>
    <t>CUS 3896</t>
  </si>
  <si>
    <t>CUS 3897</t>
  </si>
  <si>
    <t>CUS 3898</t>
  </si>
  <si>
    <t>CUS 3899</t>
  </si>
  <si>
    <t>CUS 3900</t>
  </si>
  <si>
    <t>CUS 3901</t>
  </si>
  <si>
    <t>CUS 3902</t>
  </si>
  <si>
    <t>CUS 3903</t>
  </si>
  <si>
    <t>CUS 3904</t>
  </si>
  <si>
    <t>CUS 3905</t>
  </si>
  <si>
    <t>CUS 3906</t>
  </si>
  <si>
    <t>CUS 3907</t>
  </si>
  <si>
    <t>CUS 3908</t>
  </si>
  <si>
    <t>CUS 3909</t>
  </si>
  <si>
    <t>CUS 3910</t>
  </si>
  <si>
    <t>CUS 3911</t>
  </si>
  <si>
    <t>CUS 3912</t>
  </si>
  <si>
    <t>CUS 3913</t>
  </si>
  <si>
    <t>CUS 3914</t>
  </si>
  <si>
    <t>CUS 3915</t>
  </si>
  <si>
    <t>CUS 3916</t>
  </si>
  <si>
    <t>CUS 3917</t>
  </si>
  <si>
    <t>CUS 3918</t>
  </si>
  <si>
    <t>CUS 3919</t>
  </si>
  <si>
    <t>CUS 3920</t>
  </si>
  <si>
    <t>CUS 3921</t>
  </si>
  <si>
    <t>CUS 3922</t>
  </si>
  <si>
    <t>CUS 3923</t>
  </si>
  <si>
    <t>CUS 3924</t>
  </si>
  <si>
    <t>CUS 3925</t>
  </si>
  <si>
    <t>CUS 3926</t>
  </si>
  <si>
    <t>CUS 3927</t>
  </si>
  <si>
    <t>CUS 3928</t>
  </si>
  <si>
    <t>CUS 3929</t>
  </si>
  <si>
    <t>CUS 3930</t>
  </si>
  <si>
    <t>CUS 3931</t>
  </si>
  <si>
    <t>CUS 3932</t>
  </si>
  <si>
    <t>CUS 3933</t>
  </si>
  <si>
    <t>CUS 3934</t>
  </si>
  <si>
    <t>CUS 3935</t>
  </si>
  <si>
    <t>CUS 3936</t>
  </si>
  <si>
    <t>CUS 3937</t>
  </si>
  <si>
    <t>CUS 3938</t>
  </si>
  <si>
    <t>CUS 3939</t>
  </si>
  <si>
    <t>CUS 3940</t>
  </si>
  <si>
    <t>CUS 3941</t>
  </si>
  <si>
    <t>CUS 3942</t>
  </si>
  <si>
    <t>CUS 3943</t>
  </si>
  <si>
    <t>CUS 3944</t>
  </si>
  <si>
    <t>CUS 3945</t>
  </si>
  <si>
    <t>CUS 3946</t>
  </si>
  <si>
    <t>CUS 3947</t>
  </si>
  <si>
    <t>CUS 3948</t>
  </si>
  <si>
    <t>CUS 3949</t>
  </si>
  <si>
    <t>CUS 3950</t>
  </si>
  <si>
    <t>CUS 3951</t>
  </si>
  <si>
    <t>CUS 3952</t>
  </si>
  <si>
    <t>CUS 3953</t>
  </si>
  <si>
    <t>CUS 3954</t>
  </si>
  <si>
    <t>CUS 3955</t>
  </si>
  <si>
    <t>CUS 3956</t>
  </si>
  <si>
    <t>CUS 3957</t>
  </si>
  <si>
    <t>CUS 3958</t>
  </si>
  <si>
    <t>CUS 3959</t>
  </si>
  <si>
    <t>CUS 3960</t>
  </si>
  <si>
    <t>CUS 3961</t>
  </si>
  <si>
    <t>CUS 3962</t>
  </si>
  <si>
    <t>CUS 3963</t>
  </si>
  <si>
    <t>CUS 3964</t>
  </si>
  <si>
    <t>CUS 3965</t>
  </si>
  <si>
    <t>CUS 3966</t>
  </si>
  <si>
    <t>CUS 3967</t>
  </si>
  <si>
    <t>CUS 3968</t>
  </si>
  <si>
    <t>CUS 3969</t>
  </si>
  <si>
    <t>CUS 3970</t>
  </si>
  <si>
    <t>CUS 3971</t>
  </si>
  <si>
    <t>CUS 3972</t>
  </si>
  <si>
    <t>CUS 3973</t>
  </si>
  <si>
    <t>CUS 3974</t>
  </si>
  <si>
    <t>CUS 3975</t>
  </si>
  <si>
    <t>CUS 3976</t>
  </si>
  <si>
    <t>CUS 3977</t>
  </si>
  <si>
    <t>CUS 3978</t>
  </si>
  <si>
    <t>CUS 3979</t>
  </si>
  <si>
    <t>CUS 3980</t>
  </si>
  <si>
    <t>CUS 3981</t>
  </si>
  <si>
    <t>CUS 3982</t>
  </si>
  <si>
    <t>CUS 3983</t>
  </si>
  <si>
    <t>CUS 3984</t>
  </si>
  <si>
    <t>CUS 3985</t>
  </si>
  <si>
    <t>CUS 3986</t>
  </si>
  <si>
    <t>CUS 3987</t>
  </si>
  <si>
    <t>CUS 3988</t>
  </si>
  <si>
    <t>CUS 3989</t>
  </si>
  <si>
    <t>CUS 3990</t>
  </si>
  <si>
    <t>CUS 3991</t>
  </si>
  <si>
    <t>CUS 3992</t>
  </si>
  <si>
    <t>CUS 3993</t>
  </si>
  <si>
    <t>CUS 3994</t>
  </si>
  <si>
    <t>CUS 3995</t>
  </si>
  <si>
    <t>CUS 3996</t>
  </si>
  <si>
    <t>CUS 3997</t>
  </si>
  <si>
    <t>CUS 3998</t>
  </si>
  <si>
    <t>CUS 3999</t>
  </si>
  <si>
    <t>CUS 4000</t>
  </si>
  <si>
    <t>CUS 4001</t>
  </si>
  <si>
    <t>CUS 4002</t>
  </si>
  <si>
    <t>CUS 4003</t>
  </si>
  <si>
    <t>CUS 4004</t>
  </si>
  <si>
    <t>CUS 4005</t>
  </si>
  <si>
    <t>CUS 4006</t>
  </si>
  <si>
    <t>CUS 4007</t>
  </si>
  <si>
    <t>CUS 4008</t>
  </si>
  <si>
    <t>CUS 4009</t>
  </si>
  <si>
    <t>CUS 4010</t>
  </si>
  <si>
    <t>CUS 4011</t>
  </si>
  <si>
    <t>CUS 4012</t>
  </si>
  <si>
    <t>CUS 4013</t>
  </si>
  <si>
    <t>CUS 4014</t>
  </si>
  <si>
    <t>CUS 4015</t>
  </si>
  <si>
    <t>CUS 4016</t>
  </si>
  <si>
    <t>CUS 4017</t>
  </si>
  <si>
    <t>CUS 4018</t>
  </si>
  <si>
    <t>CUS 4019</t>
  </si>
  <si>
    <t>CUS 4020</t>
  </si>
  <si>
    <t>CUS 4021</t>
  </si>
  <si>
    <t>CUS 4022</t>
  </si>
  <si>
    <t>CUS 4023</t>
  </si>
  <si>
    <t>CUS 4024</t>
  </si>
  <si>
    <t>CUS 4025</t>
  </si>
  <si>
    <t>CUS 4026</t>
  </si>
  <si>
    <t>CUS 4027</t>
  </si>
  <si>
    <t>CUS 4028</t>
  </si>
  <si>
    <t>CUS 4029</t>
  </si>
  <si>
    <t>CUS 4030</t>
  </si>
  <si>
    <t>CUS 4031</t>
  </si>
  <si>
    <t>CUS 4032</t>
  </si>
  <si>
    <t>CUS 4033</t>
  </si>
  <si>
    <t>CUS 4034</t>
  </si>
  <si>
    <t>CUS 4035</t>
  </si>
  <si>
    <t>CUS 4036</t>
  </si>
  <si>
    <t>CUS 4037</t>
  </si>
  <si>
    <t>CUS 4038</t>
  </si>
  <si>
    <t>CUS 4039</t>
  </si>
  <si>
    <t>CUS 4040</t>
  </si>
  <si>
    <t>CUS 4041</t>
  </si>
  <si>
    <t>CUS 4042</t>
  </si>
  <si>
    <t>CUS 4043</t>
  </si>
  <si>
    <t>CUS 4044</t>
  </si>
  <si>
    <t>CUS 4045</t>
  </si>
  <si>
    <t>CUS 4046</t>
  </si>
  <si>
    <t>CUS 4047</t>
  </si>
  <si>
    <t>CUS 4048</t>
  </si>
  <si>
    <t>CUS 4049</t>
  </si>
  <si>
    <t>CUS 4050</t>
  </si>
  <si>
    <t>CUS 4051</t>
  </si>
  <si>
    <t>CUS 4052</t>
  </si>
  <si>
    <t>CUS 4053</t>
  </si>
  <si>
    <t>CUS 4054</t>
  </si>
  <si>
    <t>CUS 4055</t>
  </si>
  <si>
    <t>CUS 4056</t>
  </si>
  <si>
    <t>CUS 4057</t>
  </si>
  <si>
    <t>CUS 4058</t>
  </si>
  <si>
    <t>CUS 4059</t>
  </si>
  <si>
    <t>CUS 4060</t>
  </si>
  <si>
    <t>CUS 4061</t>
  </si>
  <si>
    <t>CUS 4062</t>
  </si>
  <si>
    <t>CUS 4063</t>
  </si>
  <si>
    <t>CUS 4064</t>
  </si>
  <si>
    <t>CUS 4065</t>
  </si>
  <si>
    <t>CUS 4066</t>
  </si>
  <si>
    <t>CUS 4067</t>
  </si>
  <si>
    <t>CUS 4068</t>
  </si>
  <si>
    <t>CUS 4069</t>
  </si>
  <si>
    <t>CUS 4070</t>
  </si>
  <si>
    <t>CUS 4071</t>
  </si>
  <si>
    <t>CUS 4072</t>
  </si>
  <si>
    <t>CUS 4073</t>
  </si>
  <si>
    <t>CUS 4074</t>
  </si>
  <si>
    <t>CUS 4075</t>
  </si>
  <si>
    <t>CUS 4076</t>
  </si>
  <si>
    <t>CUS 4077</t>
  </si>
  <si>
    <t>CUS 4078</t>
  </si>
  <si>
    <t>CUS 4079</t>
  </si>
  <si>
    <t>CUS 4080</t>
  </si>
  <si>
    <t>CUS 4081</t>
  </si>
  <si>
    <t>CUS 4082</t>
  </si>
  <si>
    <t>CUS 4083</t>
  </si>
  <si>
    <t>CUS 4084</t>
  </si>
  <si>
    <t>CUS 4085</t>
  </si>
  <si>
    <t>CUS 4086</t>
  </si>
  <si>
    <t>CUS 4087</t>
  </si>
  <si>
    <t>CUS 4088</t>
  </si>
  <si>
    <t>CUS 4089</t>
  </si>
  <si>
    <t>CUS 4090</t>
  </si>
  <si>
    <t>CUS 4091</t>
  </si>
  <si>
    <t>CUS 4092</t>
  </si>
  <si>
    <t>CUS 4093</t>
  </si>
  <si>
    <t>CUS 4094</t>
  </si>
  <si>
    <t>CUS 4095</t>
  </si>
  <si>
    <t>CUS 4096</t>
  </si>
  <si>
    <t>CUS 4097</t>
  </si>
  <si>
    <t>CUS 4098</t>
  </si>
  <si>
    <t>CUS 4099</t>
  </si>
  <si>
    <t>CUS 4100</t>
  </si>
  <si>
    <t>CUS 4101</t>
  </si>
  <si>
    <t>CUS 4102</t>
  </si>
  <si>
    <t>CUS 4103</t>
  </si>
  <si>
    <t>CUS 4104</t>
  </si>
  <si>
    <t>CUS 4105</t>
  </si>
  <si>
    <t>CUS 4106</t>
  </si>
  <si>
    <t>CUS 4107</t>
  </si>
  <si>
    <t>CUS 4108</t>
  </si>
  <si>
    <t>CUS 4109</t>
  </si>
  <si>
    <t>CUS 4110</t>
  </si>
  <si>
    <t>CUS 4111</t>
  </si>
  <si>
    <t>CUS 4112</t>
  </si>
  <si>
    <t>CUS 4113</t>
  </si>
  <si>
    <t>CUS 4114</t>
  </si>
  <si>
    <t>CUS 4115</t>
  </si>
  <si>
    <t>CUS 4116</t>
  </si>
  <si>
    <t>CUS 4117</t>
  </si>
  <si>
    <t>CUS 4118</t>
  </si>
  <si>
    <t>CUS 4119</t>
  </si>
  <si>
    <t>CUS 4120</t>
  </si>
  <si>
    <t>CUS 4121</t>
  </si>
  <si>
    <t>CUS 4122</t>
  </si>
  <si>
    <t>CUS 4123</t>
  </si>
  <si>
    <t>CUS 4124</t>
  </si>
  <si>
    <t>CUS 4125</t>
  </si>
  <si>
    <t>CUS 4126</t>
  </si>
  <si>
    <t>CUS 4127</t>
  </si>
  <si>
    <t>CUS 4128</t>
  </si>
  <si>
    <t>CUS 4129</t>
  </si>
  <si>
    <t>CUS 4130</t>
  </si>
  <si>
    <t>CUS 4131</t>
  </si>
  <si>
    <t>CUS 4132</t>
  </si>
  <si>
    <t>CUS 4133</t>
  </si>
  <si>
    <t>CUS 4134</t>
  </si>
  <si>
    <t>CUS 4135</t>
  </si>
  <si>
    <t>CUS 4136</t>
  </si>
  <si>
    <t>CUS 4137</t>
  </si>
  <si>
    <t>CUS 4138</t>
  </si>
  <si>
    <t>CUS 4139</t>
  </si>
  <si>
    <t>CUS 4140</t>
  </si>
  <si>
    <t>CUS 4141</t>
  </si>
  <si>
    <t>CUS 4142</t>
  </si>
  <si>
    <t>CUS 4143</t>
  </si>
  <si>
    <t>CUS 4144</t>
  </si>
  <si>
    <t>CUS 4145</t>
  </si>
  <si>
    <t>CUS 4146</t>
  </si>
  <si>
    <t>CUS 4147</t>
  </si>
  <si>
    <t>CUS 4148</t>
  </si>
  <si>
    <t>CUS 4149</t>
  </si>
  <si>
    <t>CUS 4150</t>
  </si>
  <si>
    <t>CUS 4151</t>
  </si>
  <si>
    <t>CUS 4152</t>
  </si>
  <si>
    <t>CUS 4153</t>
  </si>
  <si>
    <t>CUS 4154</t>
  </si>
  <si>
    <t>CUS 4155</t>
  </si>
  <si>
    <t>CUS 4156</t>
  </si>
  <si>
    <t>CUS 4157</t>
  </si>
  <si>
    <t>CUS 4158</t>
  </si>
  <si>
    <t>CUS 4159</t>
  </si>
  <si>
    <t>CUS 4160</t>
  </si>
  <si>
    <t>CUS 4161</t>
  </si>
  <si>
    <t>CUS 4162</t>
  </si>
  <si>
    <t>CUS 4163</t>
  </si>
  <si>
    <t>CUS 4164</t>
  </si>
  <si>
    <t>CUS 4165</t>
  </si>
  <si>
    <t>CUS 4166</t>
  </si>
  <si>
    <t>CUS 4167</t>
  </si>
  <si>
    <t>CUS 4168</t>
  </si>
  <si>
    <t>CUS 4169</t>
  </si>
  <si>
    <t>CUS 4170</t>
  </si>
  <si>
    <t>CUS 4171</t>
  </si>
  <si>
    <t>CUS 4172</t>
  </si>
  <si>
    <t>CUS 4173</t>
  </si>
  <si>
    <t>CUS 4174</t>
  </si>
  <si>
    <t>CUS 4175</t>
  </si>
  <si>
    <t>CUS 4176</t>
  </si>
  <si>
    <t>CUS 4177</t>
  </si>
  <si>
    <t>CUS 4178</t>
  </si>
  <si>
    <t>CUS 4179</t>
  </si>
  <si>
    <t>CUS 4180</t>
  </si>
  <si>
    <t>CUS 4181</t>
  </si>
  <si>
    <t>CUS 4182</t>
  </si>
  <si>
    <t>CUS 4183</t>
  </si>
  <si>
    <t>CUS 4184</t>
  </si>
  <si>
    <t>CUS 4185</t>
  </si>
  <si>
    <t>id_kamar</t>
  </si>
  <si>
    <t>tahun</t>
  </si>
  <si>
    <t>hari</t>
  </si>
  <si>
    <t>bulan</t>
  </si>
  <si>
    <t>CUS 0001</t>
  </si>
  <si>
    <t>CUS 0002</t>
  </si>
  <si>
    <t>CUS 0003</t>
  </si>
  <si>
    <t>CUS 0004</t>
  </si>
  <si>
    <t>CUS 0005</t>
  </si>
  <si>
    <t>CUS 0006</t>
  </si>
  <si>
    <t>CUS 0007</t>
  </si>
  <si>
    <t>CUS 0008</t>
  </si>
  <si>
    <t>CUS 0009</t>
  </si>
  <si>
    <t>CUS 0010</t>
  </si>
  <si>
    <t>CUS 0011</t>
  </si>
  <si>
    <t>CUS 0012</t>
  </si>
  <si>
    <t>CUS 0013</t>
  </si>
  <si>
    <t>CUS 0014</t>
  </si>
  <si>
    <t>CUS 0015</t>
  </si>
  <si>
    <t>CUS 0016</t>
  </si>
  <si>
    <t>CUS 0017</t>
  </si>
  <si>
    <t>CUS 0018</t>
  </si>
  <si>
    <t>CUS 0019</t>
  </si>
  <si>
    <t>CUS 0020</t>
  </si>
  <si>
    <t>CUS 0021</t>
  </si>
  <si>
    <t>CUS 0022</t>
  </si>
  <si>
    <t>CUS 0023</t>
  </si>
  <si>
    <t>CUS 0024</t>
  </si>
  <si>
    <t>CUS 0025</t>
  </si>
  <si>
    <t>CUS 0026</t>
  </si>
  <si>
    <t>CUS 0027</t>
  </si>
  <si>
    <t>CUS 0028</t>
  </si>
  <si>
    <t>CUS 0029</t>
  </si>
  <si>
    <t>CUS 0030</t>
  </si>
  <si>
    <t>CUS 0031</t>
  </si>
  <si>
    <t>CUS 0032</t>
  </si>
  <si>
    <t>CUS 0033</t>
  </si>
  <si>
    <t>CUS 0034</t>
  </si>
  <si>
    <t>CUS 0035</t>
  </si>
  <si>
    <t>CUS 0036</t>
  </si>
  <si>
    <t>CUS 0037</t>
  </si>
  <si>
    <t>CUS 0038</t>
  </si>
  <si>
    <t>CUS 0039</t>
  </si>
  <si>
    <t>CUS 0040</t>
  </si>
  <si>
    <t>CUS 0041</t>
  </si>
  <si>
    <t>CUS 0042</t>
  </si>
  <si>
    <t>CUS 0043</t>
  </si>
  <si>
    <t>CUS 0044</t>
  </si>
  <si>
    <t>CUS 0045</t>
  </si>
  <si>
    <t>CUS 0046</t>
  </si>
  <si>
    <t>CUS 0047</t>
  </si>
  <si>
    <t>CUS 0048</t>
  </si>
  <si>
    <t>CUS 0049</t>
  </si>
  <si>
    <t>CUS 0050</t>
  </si>
  <si>
    <t>CUS 0051</t>
  </si>
  <si>
    <t>CUS 0052</t>
  </si>
  <si>
    <t>CUS 0053</t>
  </si>
  <si>
    <t>CUS 0054</t>
  </si>
  <si>
    <t>CUS 0055</t>
  </si>
  <si>
    <t>CUS 0056</t>
  </si>
  <si>
    <t>CUS 0057</t>
  </si>
  <si>
    <t>CUS 0058</t>
  </si>
  <si>
    <t>CUS 0059</t>
  </si>
  <si>
    <t>CUS 0060</t>
  </si>
  <si>
    <t>CUS 0061</t>
  </si>
  <si>
    <t>CUS 0062</t>
  </si>
  <si>
    <t>CUS 0063</t>
  </si>
  <si>
    <t>CUS 0064</t>
  </si>
  <si>
    <t>CUS 0065</t>
  </si>
  <si>
    <t>CUS 0066</t>
  </si>
  <si>
    <t>CUS 0067</t>
  </si>
  <si>
    <t>CUS 0068</t>
  </si>
  <si>
    <t>CUS 0069</t>
  </si>
  <si>
    <t>CUS 0070</t>
  </si>
  <si>
    <t>CUS 0071</t>
  </si>
  <si>
    <t>CUS 0072</t>
  </si>
  <si>
    <t>CUS 0073</t>
  </si>
  <si>
    <t>CUS 0074</t>
  </si>
  <si>
    <t>CUS 0075</t>
  </si>
  <si>
    <t>CUS 0076</t>
  </si>
  <si>
    <t>CUS 0077</t>
  </si>
  <si>
    <t>CUS 0078</t>
  </si>
  <si>
    <t>CUS 0079</t>
  </si>
  <si>
    <t>CUS 0080</t>
  </si>
  <si>
    <t>CUS 0081</t>
  </si>
  <si>
    <t>CUS 0082</t>
  </si>
  <si>
    <t>CUS 0083</t>
  </si>
  <si>
    <t>CUS 0084</t>
  </si>
  <si>
    <t>CUS 0085</t>
  </si>
  <si>
    <t>CUS 0086</t>
  </si>
  <si>
    <t>CUS 0087</t>
  </si>
  <si>
    <t>CUS 0088</t>
  </si>
  <si>
    <t>CUS 0089</t>
  </si>
  <si>
    <t>CUS 0090</t>
  </si>
  <si>
    <t>CUS 0091</t>
  </si>
  <si>
    <t>CUS 0092</t>
  </si>
  <si>
    <t>CUS 0093</t>
  </si>
  <si>
    <t>CUS 0094</t>
  </si>
  <si>
    <t>CUS 0095</t>
  </si>
  <si>
    <t>CUS 0096</t>
  </si>
  <si>
    <t>CUS 0097</t>
  </si>
  <si>
    <t>CUS 0098</t>
  </si>
  <si>
    <t>CUS 0099</t>
  </si>
  <si>
    <t>CUS 0100</t>
  </si>
  <si>
    <t>CUS 0101</t>
  </si>
  <si>
    <t>CUS 0102</t>
  </si>
  <si>
    <t>CUS 0103</t>
  </si>
  <si>
    <t>CUS 0104</t>
  </si>
  <si>
    <t>CUS 0105</t>
  </si>
  <si>
    <t>CUS 0106</t>
  </si>
  <si>
    <t>CUS 0107</t>
  </si>
  <si>
    <t>CUS 0108</t>
  </si>
  <si>
    <t>CUS 0109</t>
  </si>
  <si>
    <t>CUS 0110</t>
  </si>
  <si>
    <t>CUS 0111</t>
  </si>
  <si>
    <t>CUS 0112</t>
  </si>
  <si>
    <t>CUS 0113</t>
  </si>
  <si>
    <t>CUS 0114</t>
  </si>
  <si>
    <t>CUS 0115</t>
  </si>
  <si>
    <t>CUS 0116</t>
  </si>
  <si>
    <t>CUS 0117</t>
  </si>
  <si>
    <t>CUS 0118</t>
  </si>
  <si>
    <t>CUS 0119</t>
  </si>
  <si>
    <t>CUS 0120</t>
  </si>
  <si>
    <t>CUS 0121</t>
  </si>
  <si>
    <t>CUS 0122</t>
  </si>
  <si>
    <t>CUS 0123</t>
  </si>
  <si>
    <t>CUS 0124</t>
  </si>
  <si>
    <t>CUS 0125</t>
  </si>
  <si>
    <t>CUS 0126</t>
  </si>
  <si>
    <t>CUS 0127</t>
  </si>
  <si>
    <t>CUS 0128</t>
  </si>
  <si>
    <t>CUS 0129</t>
  </si>
  <si>
    <t>CUS 0130</t>
  </si>
  <si>
    <t>CUS 0131</t>
  </si>
  <si>
    <t>CUS 0132</t>
  </si>
  <si>
    <t>CUS 0133</t>
  </si>
  <si>
    <t>CUS 0134</t>
  </si>
  <si>
    <t>CUS 0135</t>
  </si>
  <si>
    <t>CUS 0136</t>
  </si>
  <si>
    <t>CUS 0137</t>
  </si>
  <si>
    <t>CUS 0138</t>
  </si>
  <si>
    <t>CUS 0139</t>
  </si>
  <si>
    <t>CUS 0140</t>
  </si>
  <si>
    <t>CUS 0141</t>
  </si>
  <si>
    <t>CUS 0142</t>
  </si>
  <si>
    <t>CUS 0143</t>
  </si>
  <si>
    <t>CUS 0144</t>
  </si>
  <si>
    <t>CUS 0145</t>
  </si>
  <si>
    <t>CUS 0146</t>
  </si>
  <si>
    <t>CUS 0147</t>
  </si>
  <si>
    <t>CUS 0148</t>
  </si>
  <si>
    <t>CUS 0149</t>
  </si>
  <si>
    <t>CUS 0150</t>
  </si>
  <si>
    <t>CUS 0151</t>
  </si>
  <si>
    <t>CUS 0152</t>
  </si>
  <si>
    <t>CUS 0153</t>
  </si>
  <si>
    <t>CUS 0154</t>
  </si>
  <si>
    <t>CUS 0155</t>
  </si>
  <si>
    <t>CUS 0156</t>
  </si>
  <si>
    <t>CUS 0157</t>
  </si>
  <si>
    <t>CUS 0158</t>
  </si>
  <si>
    <t>CUS 0159</t>
  </si>
  <si>
    <t>CUS 0160</t>
  </si>
  <si>
    <t>CUS 0161</t>
  </si>
  <si>
    <t>CUS 0162</t>
  </si>
  <si>
    <t>CUS 0163</t>
  </si>
  <si>
    <t>CUS 0164</t>
  </si>
  <si>
    <t>CUS 0165</t>
  </si>
  <si>
    <t>CUS 0166</t>
  </si>
  <si>
    <t>CUS 0167</t>
  </si>
  <si>
    <t>CUS 0168</t>
  </si>
  <si>
    <t>CUS 0169</t>
  </si>
  <si>
    <t>CUS 0170</t>
  </si>
  <si>
    <t>CUS 0171</t>
  </si>
  <si>
    <t>CUS 0172</t>
  </si>
  <si>
    <t>CUS 0173</t>
  </si>
  <si>
    <t>CUS 0174</t>
  </si>
  <si>
    <t>CUS 0175</t>
  </si>
  <si>
    <t>CUS 0176</t>
  </si>
  <si>
    <t>CUS 0177</t>
  </si>
  <si>
    <t>CUS 0178</t>
  </si>
  <si>
    <t>CUS 0179</t>
  </si>
  <si>
    <t>CUS 0180</t>
  </si>
  <si>
    <t>CUS 0181</t>
  </si>
  <si>
    <t>CUS 0182</t>
  </si>
  <si>
    <t>CUS 0183</t>
  </si>
  <si>
    <t>CUS 0184</t>
  </si>
  <si>
    <t>CUS 0185</t>
  </si>
  <si>
    <t>CUS 0186</t>
  </si>
  <si>
    <t>CUS 0187</t>
  </si>
  <si>
    <t>CUS 0188</t>
  </si>
  <si>
    <t>CUS 0189</t>
  </si>
  <si>
    <t>CUS 0190</t>
  </si>
  <si>
    <t>CUS 0191</t>
  </si>
  <si>
    <t>CUS 0192</t>
  </si>
  <si>
    <t>CUS 0193</t>
  </si>
  <si>
    <t>CUS 0194</t>
  </si>
  <si>
    <t>CUS 0195</t>
  </si>
  <si>
    <t>CUS 0196</t>
  </si>
  <si>
    <t>CUS 0197</t>
  </si>
  <si>
    <t>CUS 0198</t>
  </si>
  <si>
    <t>CUS 0199</t>
  </si>
  <si>
    <t>CUS 0200</t>
  </si>
  <si>
    <t>CUS 0201</t>
  </si>
  <si>
    <t>CUS 0202</t>
  </si>
  <si>
    <t>CUS 0203</t>
  </si>
  <si>
    <t>CUS 0204</t>
  </si>
  <si>
    <t>CUS 0205</t>
  </si>
  <si>
    <t>CUS 0206</t>
  </si>
  <si>
    <t>CUS 0207</t>
  </si>
  <si>
    <t>CUS 0208</t>
  </si>
  <si>
    <t>CUS 0209</t>
  </si>
  <si>
    <t>CUS 0210</t>
  </si>
  <si>
    <t>CUS 0211</t>
  </si>
  <si>
    <t>CUS 0212</t>
  </si>
  <si>
    <t>CUS 0213</t>
  </si>
  <si>
    <t>CUS 0214</t>
  </si>
  <si>
    <t>CUS 0215</t>
  </si>
  <si>
    <t>CUS 0216</t>
  </si>
  <si>
    <t>CUS 0217</t>
  </si>
  <si>
    <t>CUS 0218</t>
  </si>
  <si>
    <t>CUS 0219</t>
  </si>
  <si>
    <t>CUS 0220</t>
  </si>
  <si>
    <t>CUS 0221</t>
  </si>
  <si>
    <t>CUS 0222</t>
  </si>
  <si>
    <t>CUS 0223</t>
  </si>
  <si>
    <t>CUS 0224</t>
  </si>
  <si>
    <t>CUS 0225</t>
  </si>
  <si>
    <t>CUS 0226</t>
  </si>
  <si>
    <t>CUS 0227</t>
  </si>
  <si>
    <t>CUS 0228</t>
  </si>
  <si>
    <t>CUS 0229</t>
  </si>
  <si>
    <t>CUS 0230</t>
  </si>
  <si>
    <t>CUS 0231</t>
  </si>
  <si>
    <t>CUS 0232</t>
  </si>
  <si>
    <t>CUS 0233</t>
  </si>
  <si>
    <t>CUS 0234</t>
  </si>
  <si>
    <t>CUS 0235</t>
  </si>
  <si>
    <t>CUS 0236</t>
  </si>
  <si>
    <t>CUS 0237</t>
  </si>
  <si>
    <t>CUS 0238</t>
  </si>
  <si>
    <t>CUS 0239</t>
  </si>
  <si>
    <t>CUS 0240</t>
  </si>
  <si>
    <t>CUS 0241</t>
  </si>
  <si>
    <t>CUS 0242</t>
  </si>
  <si>
    <t>CUS 0243</t>
  </si>
  <si>
    <t>CUS 0244</t>
  </si>
  <si>
    <t>CUS 0245</t>
  </si>
  <si>
    <t>CUS 0246</t>
  </si>
  <si>
    <t>CUS 0247</t>
  </si>
  <si>
    <t>CUS 0248</t>
  </si>
  <si>
    <t>CUS 0249</t>
  </si>
  <si>
    <t>CUS 0250</t>
  </si>
  <si>
    <t>CUS 0251</t>
  </si>
  <si>
    <t>CUS 0252</t>
  </si>
  <si>
    <t>CUS 0253</t>
  </si>
  <si>
    <t>CUS 0254</t>
  </si>
  <si>
    <t>CUS 0255</t>
  </si>
  <si>
    <t>CUS 0256</t>
  </si>
  <si>
    <t>CUS 0257</t>
  </si>
  <si>
    <t>CUS 0258</t>
  </si>
  <si>
    <t>CUS 0259</t>
  </si>
  <si>
    <t>CUS 0260</t>
  </si>
  <si>
    <t>CUS 0261</t>
  </si>
  <si>
    <t>CUS 0262</t>
  </si>
  <si>
    <t>CUS 0263</t>
  </si>
  <si>
    <t>CUS 0264</t>
  </si>
  <si>
    <t>CUS 0265</t>
  </si>
  <si>
    <t>CUS 0266</t>
  </si>
  <si>
    <t>CUS 0267</t>
  </si>
  <si>
    <t>CUS 0268</t>
  </si>
  <si>
    <t>CUS 0269</t>
  </si>
  <si>
    <t>CUS 0270</t>
  </si>
  <si>
    <t>CUS 0271</t>
  </si>
  <si>
    <t>CUS 0272</t>
  </si>
  <si>
    <t>CUS 0273</t>
  </si>
  <si>
    <t>CUS 0274</t>
  </si>
  <si>
    <t>CUS 0275</t>
  </si>
  <si>
    <t>CUS 0276</t>
  </si>
  <si>
    <t>CUS 0277</t>
  </si>
  <si>
    <t>CUS 0278</t>
  </si>
  <si>
    <t>CUS 0279</t>
  </si>
  <si>
    <t>CUS 0280</t>
  </si>
  <si>
    <t>CUS 0281</t>
  </si>
  <si>
    <t>CUS 0282</t>
  </si>
  <si>
    <t>CUS 0283</t>
  </si>
  <si>
    <t>CUS 0284</t>
  </si>
  <si>
    <t>CUS 0285</t>
  </si>
  <si>
    <t>CUS 0286</t>
  </si>
  <si>
    <t>CUS 0287</t>
  </si>
  <si>
    <t>CUS 0288</t>
  </si>
  <si>
    <t>CUS 0289</t>
  </si>
  <si>
    <t>CUS 0290</t>
  </si>
  <si>
    <t>CUS 0291</t>
  </si>
  <si>
    <t>CUS 0292</t>
  </si>
  <si>
    <t>CUS 0293</t>
  </si>
  <si>
    <t>CUS 0294</t>
  </si>
  <si>
    <t>CUS 0295</t>
  </si>
  <si>
    <t>CUS 0296</t>
  </si>
  <si>
    <t>CUS 0297</t>
  </si>
  <si>
    <t>CUS 0298</t>
  </si>
  <si>
    <t>CUS 0299</t>
  </si>
  <si>
    <t>CUS 0300</t>
  </si>
  <si>
    <t>CUS 0301</t>
  </si>
  <si>
    <t>CUS 0302</t>
  </si>
  <si>
    <t>CUS 0303</t>
  </si>
  <si>
    <t>CUS 0304</t>
  </si>
  <si>
    <t>CUS 0305</t>
  </si>
  <si>
    <t>CUS 0306</t>
  </si>
  <si>
    <t>CUS 0307</t>
  </si>
  <si>
    <t>CUS 0308</t>
  </si>
  <si>
    <t>CUS 0309</t>
  </si>
  <si>
    <t>CUS 0310</t>
  </si>
  <si>
    <t>CUS 0311</t>
  </si>
  <si>
    <t>CUS 0312</t>
  </si>
  <si>
    <t>CUS 0313</t>
  </si>
  <si>
    <t>CUS 0314</t>
  </si>
  <si>
    <t>CUS 0315</t>
  </si>
  <si>
    <t>CUS 0316</t>
  </si>
  <si>
    <t>CUS 0317</t>
  </si>
  <si>
    <t>CUS 0318</t>
  </si>
  <si>
    <t>CUS 0319</t>
  </si>
  <si>
    <t>CUS 0320</t>
  </si>
  <si>
    <t>CUS 0321</t>
  </si>
  <si>
    <t>CUS 0322</t>
  </si>
  <si>
    <t>CUS 0323</t>
  </si>
  <si>
    <t>CUS 0324</t>
  </si>
  <si>
    <t>CUS 0325</t>
  </si>
  <si>
    <t>CUS 0326</t>
  </si>
  <si>
    <t>CUS 0327</t>
  </si>
  <si>
    <t>CUS 0328</t>
  </si>
  <si>
    <t>CUS 0329</t>
  </si>
  <si>
    <t>CUS 0330</t>
  </si>
  <si>
    <t>CUS 0331</t>
  </si>
  <si>
    <t>CUS 0332</t>
  </si>
  <si>
    <t>CUS 0333</t>
  </si>
  <si>
    <t>CUS 0334</t>
  </si>
  <si>
    <t>CUS 0335</t>
  </si>
  <si>
    <t>CUS 0336</t>
  </si>
  <si>
    <t>CUS 0337</t>
  </si>
  <si>
    <t>CUS 0338</t>
  </si>
  <si>
    <t>CUS 0339</t>
  </si>
  <si>
    <t>CUS 0340</t>
  </si>
  <si>
    <t>CUS 0341</t>
  </si>
  <si>
    <t>CUS 0342</t>
  </si>
  <si>
    <t>CUS 0343</t>
  </si>
  <si>
    <t>CUS 0344</t>
  </si>
  <si>
    <t>CUS 0345</t>
  </si>
  <si>
    <t>CUS 0346</t>
  </si>
  <si>
    <t>CUS 0347</t>
  </si>
  <si>
    <t>CUS 0348</t>
  </si>
  <si>
    <t>CUS 0349</t>
  </si>
  <si>
    <t>CUS 0350</t>
  </si>
  <si>
    <t>CUS 0351</t>
  </si>
  <si>
    <t>CUS 0352</t>
  </si>
  <si>
    <t>CUS 0353</t>
  </si>
  <si>
    <t>CUS 0354</t>
  </si>
  <si>
    <t>CUS 0355</t>
  </si>
  <si>
    <t>CUS 0356</t>
  </si>
  <si>
    <t>CUS 0357</t>
  </si>
  <si>
    <t>CUS 0358</t>
  </si>
  <si>
    <t>CUS 0359</t>
  </si>
  <si>
    <t>CUS 0360</t>
  </si>
  <si>
    <t>CUS 0361</t>
  </si>
  <si>
    <t>CUS 0362</t>
  </si>
  <si>
    <t>CUS 0363</t>
  </si>
  <si>
    <t>CUS 0364</t>
  </si>
  <si>
    <t>CUS 0365</t>
  </si>
  <si>
    <t>CUS 0366</t>
  </si>
  <si>
    <t>CUS 0367</t>
  </si>
  <si>
    <t>CUS 0368</t>
  </si>
  <si>
    <t>CUS 0369</t>
  </si>
  <si>
    <t>CUS 0370</t>
  </si>
  <si>
    <t>CUS 0371</t>
  </si>
  <si>
    <t>CUS 0372</t>
  </si>
  <si>
    <t>CUS 0373</t>
  </si>
  <si>
    <t>CUS 0374</t>
  </si>
  <si>
    <t>CUS 0375</t>
  </si>
  <si>
    <t>CUS 0376</t>
  </si>
  <si>
    <t>CUS 0377</t>
  </si>
  <si>
    <t>CUS 0378</t>
  </si>
  <si>
    <t>CUS 0379</t>
  </si>
  <si>
    <t>CUS 0380</t>
  </si>
  <si>
    <t>CUS 0381</t>
  </si>
  <si>
    <t>CUS 0382</t>
  </si>
  <si>
    <t>CUS 0383</t>
  </si>
  <si>
    <t>CUS 0384</t>
  </si>
  <si>
    <t>CUS 0385</t>
  </si>
  <si>
    <t>CUS 0386</t>
  </si>
  <si>
    <t>CUS 0387</t>
  </si>
  <si>
    <t>CUS 0388</t>
  </si>
  <si>
    <t>CUS 0389</t>
  </si>
  <si>
    <t>CUS 0390</t>
  </si>
  <si>
    <t>CUS 0391</t>
  </si>
  <si>
    <t>CUS 0392</t>
  </si>
  <si>
    <t>CUS 0393</t>
  </si>
  <si>
    <t>CUS 0394</t>
  </si>
  <si>
    <t>CUS 0395</t>
  </si>
  <si>
    <t>CUS 0396</t>
  </si>
  <si>
    <t>CUS 0397</t>
  </si>
  <si>
    <t>CUS 0398</t>
  </si>
  <si>
    <t>CUS 0399</t>
  </si>
  <si>
    <t>CUS 0400</t>
  </si>
  <si>
    <t>CUS 0401</t>
  </si>
  <si>
    <t>CUS 0402</t>
  </si>
  <si>
    <t>CUS 0403</t>
  </si>
  <si>
    <t>CUS 0404</t>
  </si>
  <si>
    <t>CUS 0405</t>
  </si>
  <si>
    <t>CUS 0406</t>
  </si>
  <si>
    <t>CUS 0407</t>
  </si>
  <si>
    <t>CUS 0408</t>
  </si>
  <si>
    <t>CUS 0409</t>
  </si>
  <si>
    <t>CUS 0410</t>
  </si>
  <si>
    <t>CUS 0411</t>
  </si>
  <si>
    <t>CUS 0412</t>
  </si>
  <si>
    <t>CUS 0413</t>
  </si>
  <si>
    <t>CUS 0414</t>
  </si>
  <si>
    <t>CUS 0415</t>
  </si>
  <si>
    <t>CUS 0416</t>
  </si>
  <si>
    <t>CUS 0417</t>
  </si>
  <si>
    <t>CUS 0418</t>
  </si>
  <si>
    <t>CUS 0419</t>
  </si>
  <si>
    <t>CUS 0420</t>
  </si>
  <si>
    <t>CUS 0421</t>
  </si>
  <si>
    <t>CUS 0422</t>
  </si>
  <si>
    <t>CUS 0423</t>
  </si>
  <si>
    <t>CUS 0424</t>
  </si>
  <si>
    <t>CUS 0425</t>
  </si>
  <si>
    <t>CUS 0426</t>
  </si>
  <si>
    <t>CUS 0427</t>
  </si>
  <si>
    <t>CUS 0428</t>
  </si>
  <si>
    <t>CUS 0429</t>
  </si>
  <si>
    <t>CUS 0430</t>
  </si>
  <si>
    <t>CUS 0431</t>
  </si>
  <si>
    <t>CUS 0432</t>
  </si>
  <si>
    <t>CUS 0433</t>
  </si>
  <si>
    <t>CUS 0434</t>
  </si>
  <si>
    <t>CUS 0435</t>
  </si>
  <si>
    <t>CUS 0436</t>
  </si>
  <si>
    <t>CUS 0437</t>
  </si>
  <si>
    <t>CUS 0438</t>
  </si>
  <si>
    <t>CUS 0439</t>
  </si>
  <si>
    <t>CUS 0440</t>
  </si>
  <si>
    <t>CUS 0441</t>
  </si>
  <si>
    <t>CUS 0442</t>
  </si>
  <si>
    <t>CUS 0443</t>
  </si>
  <si>
    <t>CUS 0444</t>
  </si>
  <si>
    <t>CUS 0445</t>
  </si>
  <si>
    <t>CUS 0446</t>
  </si>
  <si>
    <t>CUS 0447</t>
  </si>
  <si>
    <t>CUS 0448</t>
  </si>
  <si>
    <t>CUS 0449</t>
  </si>
  <si>
    <t>CUS 0450</t>
  </si>
  <si>
    <t>CUS 0451</t>
  </si>
  <si>
    <t>CUS 0452</t>
  </si>
  <si>
    <t>CUS 0453</t>
  </si>
  <si>
    <t>CUS 0454</t>
  </si>
  <si>
    <t>CUS 0455</t>
  </si>
  <si>
    <t>CUS 0456</t>
  </si>
  <si>
    <t>CUS 0457</t>
  </si>
  <si>
    <t>CUS 0458</t>
  </si>
  <si>
    <t>CUS 0459</t>
  </si>
  <si>
    <t>CUS 0460</t>
  </si>
  <si>
    <t>CUS 0461</t>
  </si>
  <si>
    <t>CUS 0462</t>
  </si>
  <si>
    <t>CUS 0463</t>
  </si>
  <si>
    <t>CUS 0464</t>
  </si>
  <si>
    <t>CUS 0465</t>
  </si>
  <si>
    <t>CUS 0466</t>
  </si>
  <si>
    <t>CUS 0467</t>
  </si>
  <si>
    <t>CUS 0468</t>
  </si>
  <si>
    <t>CUS 0469</t>
  </si>
  <si>
    <t>CUS 0470</t>
  </si>
  <si>
    <t>CUS 0471</t>
  </si>
  <si>
    <t>CUS 0472</t>
  </si>
  <si>
    <t>CUS 0473</t>
  </si>
  <si>
    <t>CUS 0474</t>
  </si>
  <si>
    <t>CUS 0475</t>
  </si>
  <si>
    <t>CUS 0476</t>
  </si>
  <si>
    <t>CUS 0477</t>
  </si>
  <si>
    <t>CUS 0478</t>
  </si>
  <si>
    <t>CUS 0479</t>
  </si>
  <si>
    <t>CUS 0480</t>
  </si>
  <si>
    <t>CUS 0481</t>
  </si>
  <si>
    <t>CUS 0482</t>
  </si>
  <si>
    <t>CUS 0483</t>
  </si>
  <si>
    <t>CUS 0484</t>
  </si>
  <si>
    <t>CUS 0485</t>
  </si>
  <si>
    <t>CUS 0486</t>
  </si>
  <si>
    <t>CUS 0487</t>
  </si>
  <si>
    <t>CUS 0488</t>
  </si>
  <si>
    <t>CUS 0489</t>
  </si>
  <si>
    <t>CUS 0490</t>
  </si>
  <si>
    <t>CUS 0491</t>
  </si>
  <si>
    <t>CUS 0492</t>
  </si>
  <si>
    <t>CUS 0493</t>
  </si>
  <si>
    <t>CUS 0494</t>
  </si>
  <si>
    <t>CUS 0495</t>
  </si>
  <si>
    <t>CUS 0496</t>
  </si>
  <si>
    <t>CUS 0497</t>
  </si>
  <si>
    <t>CUS 0498</t>
  </si>
  <si>
    <t>CUS 0499</t>
  </si>
  <si>
    <t>CUS 0500</t>
  </si>
  <si>
    <t>CUS 0501</t>
  </si>
  <si>
    <t>CUS 0502</t>
  </si>
  <si>
    <t>CUS 0503</t>
  </si>
  <si>
    <t>CUS 0504</t>
  </si>
  <si>
    <t>CUS 0505</t>
  </si>
  <si>
    <t>CUS 0506</t>
  </si>
  <si>
    <t>CUS 0507</t>
  </si>
  <si>
    <t>CUS 0508</t>
  </si>
  <si>
    <t>CUS 0509</t>
  </si>
  <si>
    <t>CUS 0510</t>
  </si>
  <si>
    <t>CUS 0511</t>
  </si>
  <si>
    <t>CUS 0512</t>
  </si>
  <si>
    <t>CUS 0513</t>
  </si>
  <si>
    <t>CUS 0514</t>
  </si>
  <si>
    <t>CUS 0515</t>
  </si>
  <si>
    <t>CUS 0516</t>
  </si>
  <si>
    <t>CUS 0517</t>
  </si>
  <si>
    <t>CUS 0518</t>
  </si>
  <si>
    <t>CUS 0519</t>
  </si>
  <si>
    <t>CUS 0520</t>
  </si>
  <si>
    <t>CUS 0521</t>
  </si>
  <si>
    <t>CUS 0522</t>
  </si>
  <si>
    <t>CUS 0523</t>
  </si>
  <si>
    <t>CUS 0524</t>
  </si>
  <si>
    <t>CUS 0525</t>
  </si>
  <si>
    <t>CUS 0526</t>
  </si>
  <si>
    <t>CUS 0527</t>
  </si>
  <si>
    <t>CUS 0528</t>
  </si>
  <si>
    <t>CUS 0529</t>
  </si>
  <si>
    <t>CUS 0530</t>
  </si>
  <si>
    <t>CUS 0531</t>
  </si>
  <si>
    <t>CUS 0532</t>
  </si>
  <si>
    <t>CUS 0533</t>
  </si>
  <si>
    <t>CUS 0534</t>
  </si>
  <si>
    <t>CUS 0535</t>
  </si>
  <si>
    <t>CUS 0536</t>
  </si>
  <si>
    <t>CUS 0537</t>
  </si>
  <si>
    <t>CUS 0538</t>
  </si>
  <si>
    <t>CUS 0539</t>
  </si>
  <si>
    <t>CUS 0540</t>
  </si>
  <si>
    <t>CUS 0541</t>
  </si>
  <si>
    <t>CUS 0542</t>
  </si>
  <si>
    <t>CUS 0543</t>
  </si>
  <si>
    <t>CUS 0544</t>
  </si>
  <si>
    <t>CUS 0545</t>
  </si>
  <si>
    <t>CUS 0546</t>
  </si>
  <si>
    <t>CUS 0547</t>
  </si>
  <si>
    <t>CUS 0548</t>
  </si>
  <si>
    <t>CUS 0549</t>
  </si>
  <si>
    <t>CUS 0550</t>
  </si>
  <si>
    <t>CUS 0551</t>
  </si>
  <si>
    <t>CUS 0552</t>
  </si>
  <si>
    <t>CUS 0553</t>
  </si>
  <si>
    <t>CUS 0554</t>
  </si>
  <si>
    <t>CUS 0555</t>
  </si>
  <si>
    <t>CUS 0556</t>
  </si>
  <si>
    <t>CUS 0557</t>
  </si>
  <si>
    <t>CUS 0558</t>
  </si>
  <si>
    <t>CUS 0559</t>
  </si>
  <si>
    <t>CUS 0560</t>
  </si>
  <si>
    <t>CUS 0561</t>
  </si>
  <si>
    <t>CUS 0562</t>
  </si>
  <si>
    <t>CUS 0563</t>
  </si>
  <si>
    <t>CUS 0564</t>
  </si>
  <si>
    <t>CUS 0565</t>
  </si>
  <si>
    <t>CUS 0566</t>
  </si>
  <si>
    <t>CUS 0567</t>
  </si>
  <si>
    <t>CUS 0568</t>
  </si>
  <si>
    <t>CUS 0569</t>
  </si>
  <si>
    <t>CUS 0570</t>
  </si>
  <si>
    <t>CUS 0571</t>
  </si>
  <si>
    <t>CUS 0572</t>
  </si>
  <si>
    <t>CUS 0573</t>
  </si>
  <si>
    <t>CUS 0574</t>
  </si>
  <si>
    <t>CUS 0575</t>
  </si>
  <si>
    <t>CUS 0576</t>
  </si>
  <si>
    <t>CUS 0577</t>
  </si>
  <si>
    <t>CUS 0578</t>
  </si>
  <si>
    <t>CUS 0579</t>
  </si>
  <si>
    <t>CUS 0580</t>
  </si>
  <si>
    <t>CUS 0581</t>
  </si>
  <si>
    <t>CUS 0582</t>
  </si>
  <si>
    <t>CUS 0583</t>
  </si>
  <si>
    <t>CUS 0584</t>
  </si>
  <si>
    <t>CUS 0585</t>
  </si>
  <si>
    <t>CUS 0586</t>
  </si>
  <si>
    <t>CUS 0587</t>
  </si>
  <si>
    <t>CUS 0588</t>
  </si>
  <si>
    <t>CUS 0589</t>
  </si>
  <si>
    <t>CUS 0590</t>
  </si>
  <si>
    <t>CUS 0591</t>
  </si>
  <si>
    <t>CUS 0592</t>
  </si>
  <si>
    <t>CUS 0593</t>
  </si>
  <si>
    <t>CUS 0594</t>
  </si>
  <si>
    <t>CUS 0595</t>
  </si>
  <si>
    <t>CUS 0596</t>
  </si>
  <si>
    <t>CUS 0597</t>
  </si>
  <si>
    <t>CUS 0598</t>
  </si>
  <si>
    <t>CUS 0599</t>
  </si>
  <si>
    <t>CUS 0600</t>
  </si>
  <si>
    <t>CUS 0601</t>
  </si>
  <si>
    <t>CUS 0602</t>
  </si>
  <si>
    <t>CUS 0603</t>
  </si>
  <si>
    <t>CUS 0604</t>
  </si>
  <si>
    <t>CUS 0605</t>
  </si>
  <si>
    <t>CUS 0606</t>
  </si>
  <si>
    <t>CUS 0607</t>
  </si>
  <si>
    <t>CUS 0608</t>
  </si>
  <si>
    <t>CUS 0609</t>
  </si>
  <si>
    <t>CUS 0610</t>
  </si>
  <si>
    <t>CUS 0611</t>
  </si>
  <si>
    <t>CUS 0612</t>
  </si>
  <si>
    <t>CUS 0613</t>
  </si>
  <si>
    <t>CUS 0614</t>
  </si>
  <si>
    <t>CUS 0615</t>
  </si>
  <si>
    <t>CUS 0616</t>
  </si>
  <si>
    <t>CUS 0617</t>
  </si>
  <si>
    <t>CUS 0618</t>
  </si>
  <si>
    <t>CUS 0619</t>
  </si>
  <si>
    <t>CUS 0620</t>
  </si>
  <si>
    <t>CUS 0621</t>
  </si>
  <si>
    <t>CUS 0622</t>
  </si>
  <si>
    <t>CUS 0623</t>
  </si>
  <si>
    <t>CUS 0624</t>
  </si>
  <si>
    <t>CUS 0625</t>
  </si>
  <si>
    <t>CUS 0626</t>
  </si>
  <si>
    <t>CUS 0627</t>
  </si>
  <si>
    <t>CUS 0628</t>
  </si>
  <si>
    <t>CUS 0629</t>
  </si>
  <si>
    <t>CUS 0630</t>
  </si>
  <si>
    <t>CUS 0631</t>
  </si>
  <si>
    <t>CUS 0632</t>
  </si>
  <si>
    <t>CUS 0633</t>
  </si>
  <si>
    <t>CUS 0634</t>
  </si>
  <si>
    <t>CUS 0635</t>
  </si>
  <si>
    <t>CUS 0636</t>
  </si>
  <si>
    <t>CUS 0637</t>
  </si>
  <si>
    <t>CUS 0638</t>
  </si>
  <si>
    <t>CUS 0639</t>
  </si>
  <si>
    <t>CUS 0640</t>
  </si>
  <si>
    <t>CUS 0641</t>
  </si>
  <si>
    <t>CUS 0642</t>
  </si>
  <si>
    <t>CUS 0643</t>
  </si>
  <si>
    <t>CUS 0644</t>
  </si>
  <si>
    <t>CUS 0645</t>
  </si>
  <si>
    <t>CUS 0646</t>
  </si>
  <si>
    <t>CUS 0647</t>
  </si>
  <si>
    <t>CUS 0648</t>
  </si>
  <si>
    <t>CUS 0649</t>
  </si>
  <si>
    <t>CUS 0650</t>
  </si>
  <si>
    <t>CUS 0651</t>
  </si>
  <si>
    <t>CUS 0652</t>
  </si>
  <si>
    <t>CUS 0653</t>
  </si>
  <si>
    <t>CUS 0654</t>
  </si>
  <si>
    <t>CUS 0655</t>
  </si>
  <si>
    <t>CUS 0656</t>
  </si>
  <si>
    <t>CUS 0657</t>
  </si>
  <si>
    <t>CUS 0658</t>
  </si>
  <si>
    <t>CUS 0659</t>
  </si>
  <si>
    <t>CUS 0660</t>
  </si>
  <si>
    <t>CUS 0661</t>
  </si>
  <si>
    <t>CUS 0662</t>
  </si>
  <si>
    <t>CUS 0663</t>
  </si>
  <si>
    <t>CUS 0664</t>
  </si>
  <si>
    <t>CUS 0665</t>
  </si>
  <si>
    <t>CUS 0666</t>
  </si>
  <si>
    <t>CUS 0667</t>
  </si>
  <si>
    <t>CUS 0668</t>
  </si>
  <si>
    <t>CUS 0669</t>
  </si>
  <si>
    <t>CUS 0670</t>
  </si>
  <si>
    <t>CUS 0671</t>
  </si>
  <si>
    <t>CUS 0672</t>
  </si>
  <si>
    <t>CUS 0673</t>
  </si>
  <si>
    <t>CUS 0674</t>
  </si>
  <si>
    <t>CUS 0675</t>
  </si>
  <si>
    <t>CUS 0676</t>
  </si>
  <si>
    <t>CUS 0677</t>
  </si>
  <si>
    <t>CUS 0678</t>
  </si>
  <si>
    <t>CUS 0679</t>
  </si>
  <si>
    <t>CUS 0680</t>
  </si>
  <si>
    <t>CUS 0681</t>
  </si>
  <si>
    <t>CUS 0682</t>
  </si>
  <si>
    <t>CUS 0683</t>
  </si>
  <si>
    <t>CUS 0684</t>
  </si>
  <si>
    <t>CUS 0685</t>
  </si>
  <si>
    <t>CUS 0686</t>
  </si>
  <si>
    <t>CUS 0687</t>
  </si>
  <si>
    <t>CUS 0688</t>
  </si>
  <si>
    <t>CUS 0689</t>
  </si>
  <si>
    <t>CUS 0690</t>
  </si>
  <si>
    <t>CUS 0691</t>
  </si>
  <si>
    <t>CUS 0692</t>
  </si>
  <si>
    <t>CUS 0693</t>
  </si>
  <si>
    <t>CUS 0694</t>
  </si>
  <si>
    <t>CUS 0695</t>
  </si>
  <si>
    <t>CUS 0696</t>
  </si>
  <si>
    <t>CUS 0697</t>
  </si>
  <si>
    <t>CUS 0698</t>
  </si>
  <si>
    <t>CUS 0699</t>
  </si>
  <si>
    <t>CUS 0700</t>
  </si>
  <si>
    <t>CUS 0701</t>
  </si>
  <si>
    <t>CUS 0702</t>
  </si>
  <si>
    <t>CUS 0703</t>
  </si>
  <si>
    <t>CUS 0704</t>
  </si>
  <si>
    <t>CUS 0705</t>
  </si>
  <si>
    <t>CUS 0706</t>
  </si>
  <si>
    <t>CUS 0707</t>
  </si>
  <si>
    <t>CUS 0708</t>
  </si>
  <si>
    <t>CUS 0709</t>
  </si>
  <si>
    <t>CUS 0710</t>
  </si>
  <si>
    <t>CUS 0711</t>
  </si>
  <si>
    <t>CUS 0712</t>
  </si>
  <si>
    <t>CUS 0713</t>
  </si>
  <si>
    <t>CUS 0714</t>
  </si>
  <si>
    <t>CUS 0715</t>
  </si>
  <si>
    <t>CUS 0716</t>
  </si>
  <si>
    <t>CUS 0717</t>
  </si>
  <si>
    <t>CUS 0718</t>
  </si>
  <si>
    <t>CUS 0719</t>
  </si>
  <si>
    <t>CUS 0720</t>
  </si>
  <si>
    <t>CUS 0721</t>
  </si>
  <si>
    <t>CUS 0722</t>
  </si>
  <si>
    <t>CUS 0723</t>
  </si>
  <si>
    <t>CUS 0724</t>
  </si>
  <si>
    <t>CUS 0725</t>
  </si>
  <si>
    <t>CUS 0726</t>
  </si>
  <si>
    <t>CUS 0727</t>
  </si>
  <si>
    <t>CUS 0728</t>
  </si>
  <si>
    <t>CUS 0729</t>
  </si>
  <si>
    <t>CUS 0730</t>
  </si>
  <si>
    <t>CUS 0731</t>
  </si>
  <si>
    <t>CUS 0732</t>
  </si>
  <si>
    <t>CUS 0733</t>
  </si>
  <si>
    <t>CUS 0734</t>
  </si>
  <si>
    <t>CUS 0735</t>
  </si>
  <si>
    <t>CUS 0736</t>
  </si>
  <si>
    <t>CUS 0737</t>
  </si>
  <si>
    <t>CUS 0738</t>
  </si>
  <si>
    <t>CUS 0739</t>
  </si>
  <si>
    <t>CUS 0740</t>
  </si>
  <si>
    <t>CUS 0741</t>
  </si>
  <si>
    <t>CUS 0742</t>
  </si>
  <si>
    <t>CUS 0743</t>
  </si>
  <si>
    <t>CUS 0744</t>
  </si>
  <si>
    <t>CUS 0745</t>
  </si>
  <si>
    <t>CUS 0746</t>
  </si>
  <si>
    <t>CUS 0747</t>
  </si>
  <si>
    <t>CUS 0748</t>
  </si>
  <si>
    <t>CUS 0749</t>
  </si>
  <si>
    <t>CUS 0750</t>
  </si>
  <si>
    <t>CUS 0751</t>
  </si>
  <si>
    <t>CUS 0752</t>
  </si>
  <si>
    <t>CUS 0753</t>
  </si>
  <si>
    <t>CUS 0754</t>
  </si>
  <si>
    <t>CUS 0755</t>
  </si>
  <si>
    <t>CUS 0756</t>
  </si>
  <si>
    <t>CUS 0757</t>
  </si>
  <si>
    <t>CUS 0758</t>
  </si>
  <si>
    <t>CUS 0759</t>
  </si>
  <si>
    <t>CUS 0760</t>
  </si>
  <si>
    <t>CUS 0761</t>
  </si>
  <si>
    <t>CUS 0762</t>
  </si>
  <si>
    <t>CUS 0763</t>
  </si>
  <si>
    <t>CUS 0764</t>
  </si>
  <si>
    <t>CUS 0765</t>
  </si>
  <si>
    <t>CUS 0766</t>
  </si>
  <si>
    <t>CUS 0767</t>
  </si>
  <si>
    <t>CUS 0768</t>
  </si>
  <si>
    <t>CUS 0769</t>
  </si>
  <si>
    <t>CUS 0770</t>
  </si>
  <si>
    <t>CUS 0771</t>
  </si>
  <si>
    <t>CUS 0772</t>
  </si>
  <si>
    <t>CUS 0773</t>
  </si>
  <si>
    <t>CUS 0774</t>
  </si>
  <si>
    <t>CUS 0775</t>
  </si>
  <si>
    <t>CUS 0776</t>
  </si>
  <si>
    <t>CUS 0777</t>
  </si>
  <si>
    <t>CUS 0778</t>
  </si>
  <si>
    <t>CUS 0779</t>
  </si>
  <si>
    <t>CUS 0780</t>
  </si>
  <si>
    <t>CUS 0781</t>
  </si>
  <si>
    <t>CUS 0782</t>
  </si>
  <si>
    <t>CUS 0783</t>
  </si>
  <si>
    <t>CUS 0784</t>
  </si>
  <si>
    <t>CUS 0785</t>
  </si>
  <si>
    <t>CUS 0786</t>
  </si>
  <si>
    <t>CUS 0787</t>
  </si>
  <si>
    <t>CUS 0788</t>
  </si>
  <si>
    <t>CUS 0789</t>
  </si>
  <si>
    <t>CUS 0790</t>
  </si>
  <si>
    <t>CUS 0791</t>
  </si>
  <si>
    <t>CUS 0792</t>
  </si>
  <si>
    <t>CUS 0793</t>
  </si>
  <si>
    <t>CUS 0794</t>
  </si>
  <si>
    <t>CUS 0795</t>
  </si>
  <si>
    <t>CUS 0796</t>
  </si>
  <si>
    <t>CUS 0797</t>
  </si>
  <si>
    <t>CUS 0798</t>
  </si>
  <si>
    <t>CUS 0799</t>
  </si>
  <si>
    <t>CUS 0800</t>
  </si>
  <si>
    <t>CUS 0801</t>
  </si>
  <si>
    <t>CUS 0802</t>
  </si>
  <si>
    <t>CUS 0803</t>
  </si>
  <si>
    <t>CUS 0804</t>
  </si>
  <si>
    <t>CUS 0805</t>
  </si>
  <si>
    <t>CUS 0806</t>
  </si>
  <si>
    <t>CUS 0807</t>
  </si>
  <si>
    <t>CUS 0808</t>
  </si>
  <si>
    <t>CUS 0809</t>
  </si>
  <si>
    <t>CUS 0810</t>
  </si>
  <si>
    <t>CUS 0811</t>
  </si>
  <si>
    <t>CUS 0812</t>
  </si>
  <si>
    <t>CUS 0813</t>
  </si>
  <si>
    <t>CUS 0814</t>
  </si>
  <si>
    <t>CUS 0815</t>
  </si>
  <si>
    <t>CUS 0816</t>
  </si>
  <si>
    <t>CUS 0817</t>
  </si>
  <si>
    <t>CUS 0818</t>
  </si>
  <si>
    <t>CUS 0819</t>
  </si>
  <si>
    <t>CUS 0820</t>
  </si>
  <si>
    <t>CUS 0821</t>
  </si>
  <si>
    <t>CUS 0822</t>
  </si>
  <si>
    <t>CUS 0823</t>
  </si>
  <si>
    <t>CUS 0824</t>
  </si>
  <si>
    <t>CUS 0825</t>
  </si>
  <si>
    <t>CUS 0826</t>
  </si>
  <si>
    <t>CUS 0827</t>
  </si>
  <si>
    <t>CUS 0828</t>
  </si>
  <si>
    <t>CUS 0829</t>
  </si>
  <si>
    <t>CUS 0830</t>
  </si>
  <si>
    <t>CUS 0831</t>
  </si>
  <si>
    <t>CUS 0832</t>
  </si>
  <si>
    <t>CUS 0833</t>
  </si>
  <si>
    <t>CUS 0834</t>
  </si>
  <si>
    <t>CUS 0835</t>
  </si>
  <si>
    <t>CUS 0836</t>
  </si>
  <si>
    <t>CUS 0837</t>
  </si>
  <si>
    <t>CUS 0838</t>
  </si>
  <si>
    <t>CUS 0839</t>
  </si>
  <si>
    <t>CUS 0840</t>
  </si>
  <si>
    <t>CUS 0841</t>
  </si>
  <si>
    <t>CUS 0842</t>
  </si>
  <si>
    <t>CUS 0843</t>
  </si>
  <si>
    <t>CUS 0844</t>
  </si>
  <si>
    <t>CUS 0845</t>
  </si>
  <si>
    <t>CUS 0846</t>
  </si>
  <si>
    <t>CUS 0847</t>
  </si>
  <si>
    <t>CUS 0848</t>
  </si>
  <si>
    <t>CUS 0849</t>
  </si>
  <si>
    <t>CUS 0850</t>
  </si>
  <si>
    <t>CUS 0851</t>
  </si>
  <si>
    <t>CUS 0852</t>
  </si>
  <si>
    <t>CUS 0853</t>
  </si>
  <si>
    <t>CUS 0854</t>
  </si>
  <si>
    <t>CUS 0855</t>
  </si>
  <si>
    <t>CUS 0856</t>
  </si>
  <si>
    <t>CUS 0857</t>
  </si>
  <si>
    <t>CUS 0858</t>
  </si>
  <si>
    <t>CUS 0859</t>
  </si>
  <si>
    <t>CUS 0860</t>
  </si>
  <si>
    <t>CUS 0861</t>
  </si>
  <si>
    <t>CUS 0862</t>
  </si>
  <si>
    <t>CUS 0863</t>
  </si>
  <si>
    <t>CUS 0864</t>
  </si>
  <si>
    <t>CUS 0865</t>
  </si>
  <si>
    <t>CUS 0866</t>
  </si>
  <si>
    <t>CUS 0867</t>
  </si>
  <si>
    <t>CUS 0868</t>
  </si>
  <si>
    <t>CUS 0869</t>
  </si>
  <si>
    <t>CUS 0870</t>
  </si>
  <si>
    <t>CUS 0871</t>
  </si>
  <si>
    <t>CUS 0872</t>
  </si>
  <si>
    <t>CUS 0873</t>
  </si>
  <si>
    <t>CUS 0874</t>
  </si>
  <si>
    <t>CUS 0875</t>
  </si>
  <si>
    <t>CUS 0876</t>
  </si>
  <si>
    <t>CUS 0877</t>
  </si>
  <si>
    <t>CUS 0878</t>
  </si>
  <si>
    <t>CUS 0879</t>
  </si>
  <si>
    <t>CUS 0880</t>
  </si>
  <si>
    <t>CUS 0881</t>
  </si>
  <si>
    <t>CUS 0882</t>
  </si>
  <si>
    <t>CUS 0883</t>
  </si>
  <si>
    <t>CUS 0884</t>
  </si>
  <si>
    <t>CUS 0885</t>
  </si>
  <si>
    <t>CUS 0886</t>
  </si>
  <si>
    <t>CUS 0887</t>
  </si>
  <si>
    <t>CUS 0888</t>
  </si>
  <si>
    <t>CUS 0889</t>
  </si>
  <si>
    <t>CUS 0890</t>
  </si>
  <si>
    <t>CUS 0891</t>
  </si>
  <si>
    <t>CUS 0892</t>
  </si>
  <si>
    <t>CUS 0893</t>
  </si>
  <si>
    <t>CUS 0894</t>
  </si>
  <si>
    <t>CUS 0895</t>
  </si>
  <si>
    <t>CUS 0896</t>
  </si>
  <si>
    <t>CUS 0897</t>
  </si>
  <si>
    <t>CUS 0898</t>
  </si>
  <si>
    <t>CUS 0899</t>
  </si>
  <si>
    <t>CUS 0900</t>
  </si>
  <si>
    <t>CUS 0901</t>
  </si>
  <si>
    <t>CUS 0902</t>
  </si>
  <si>
    <t>CUS 0903</t>
  </si>
  <si>
    <t>CUS 0904</t>
  </si>
  <si>
    <t>CUS 0905</t>
  </si>
  <si>
    <t>CUS 0906</t>
  </si>
  <si>
    <t>CUS 0907</t>
  </si>
  <si>
    <t>CUS 0908</t>
  </si>
  <si>
    <t>CUS 0909</t>
  </si>
  <si>
    <t>CUS 0910</t>
  </si>
  <si>
    <t>CUS 0911</t>
  </si>
  <si>
    <t>CUS 0912</t>
  </si>
  <si>
    <t>CUS 0913</t>
  </si>
  <si>
    <t>CUS 0914</t>
  </si>
  <si>
    <t>CUS 0915</t>
  </si>
  <si>
    <t>CUS 0916</t>
  </si>
  <si>
    <t>CUS 0917</t>
  </si>
  <si>
    <t>CUS 0918</t>
  </si>
  <si>
    <t>CUS 0919</t>
  </si>
  <si>
    <t>CUS 0920</t>
  </si>
  <si>
    <t>CUS 0921</t>
  </si>
  <si>
    <t>CUS 0922</t>
  </si>
  <si>
    <t>CUS 0923</t>
  </si>
  <si>
    <t>CUS 0924</t>
  </si>
  <si>
    <t>CUS 0925</t>
  </si>
  <si>
    <t>CUS 0926</t>
  </si>
  <si>
    <t>CUS 0927</t>
  </si>
  <si>
    <t>CUS 0928</t>
  </si>
  <si>
    <t>CUS 0929</t>
  </si>
  <si>
    <t>CUS 0930</t>
  </si>
  <si>
    <t>CUS 0931</t>
  </si>
  <si>
    <t>CUS 0932</t>
  </si>
  <si>
    <t>CUS 0933</t>
  </si>
  <si>
    <t>CUS 0934</t>
  </si>
  <si>
    <t>CUS 0935</t>
  </si>
  <si>
    <t>CUS 0936</t>
  </si>
  <si>
    <t>CUS 0937</t>
  </si>
  <si>
    <t>CUS 0938</t>
  </si>
  <si>
    <t>CUS 0939</t>
  </si>
  <si>
    <t>CUS 0940</t>
  </si>
  <si>
    <t>CUS 0941</t>
  </si>
  <si>
    <t>CUS 0942</t>
  </si>
  <si>
    <t>CUS 0943</t>
  </si>
  <si>
    <t>CUS 0944</t>
  </si>
  <si>
    <t>CUS 0945</t>
  </si>
  <si>
    <t>CUS 0946</t>
  </si>
  <si>
    <t>CUS 0947</t>
  </si>
  <si>
    <t>CUS 0948</t>
  </si>
  <si>
    <t>CUS 0949</t>
  </si>
  <si>
    <t>CUS 0950</t>
  </si>
  <si>
    <t>CUS 0951</t>
  </si>
  <si>
    <t>CUS 0952</t>
  </si>
  <si>
    <t>CUS 0953</t>
  </si>
  <si>
    <t>CUS 0954</t>
  </si>
  <si>
    <t>CUS 0955</t>
  </si>
  <si>
    <t>CUS 0956</t>
  </si>
  <si>
    <t>CUS 0957</t>
  </si>
  <si>
    <t>CUS 0958</t>
  </si>
  <si>
    <t>CUS 0959</t>
  </si>
  <si>
    <t>CUS 0960</t>
  </si>
  <si>
    <t>CUS 0961</t>
  </si>
  <si>
    <t>CUS 0962</t>
  </si>
  <si>
    <t>CUS 0963</t>
  </si>
  <si>
    <t>CUS 0964</t>
  </si>
  <si>
    <t>CUS 0965</t>
  </si>
  <si>
    <t>CUS 0966</t>
  </si>
  <si>
    <t>CUS 0967</t>
  </si>
  <si>
    <t>CUS 0968</t>
  </si>
  <si>
    <t>CUS 0969</t>
  </si>
  <si>
    <t>CUS 0970</t>
  </si>
  <si>
    <t>CUS 0971</t>
  </si>
  <si>
    <t>CUS 0972</t>
  </si>
  <si>
    <t>CUS 0973</t>
  </si>
  <si>
    <t>CUS 0974</t>
  </si>
  <si>
    <t>CUS 0975</t>
  </si>
  <si>
    <t>CUS 0976</t>
  </si>
  <si>
    <t>CUS 0977</t>
  </si>
  <si>
    <t>CUS 0978</t>
  </si>
  <si>
    <t>CUS 0979</t>
  </si>
  <si>
    <t>CUS 0980</t>
  </si>
  <si>
    <t>CUS 0981</t>
  </si>
  <si>
    <t>CUS 0982</t>
  </si>
  <si>
    <t>CUS 0983</t>
  </si>
  <si>
    <t>CUS 0984</t>
  </si>
  <si>
    <t>CUS 0985</t>
  </si>
  <si>
    <t>CUS 0986</t>
  </si>
  <si>
    <t>CUS 0987</t>
  </si>
  <si>
    <t>CUS 0988</t>
  </si>
  <si>
    <t>CUS 0989</t>
  </si>
  <si>
    <t>CUS 0990</t>
  </si>
  <si>
    <t>CUS 0991</t>
  </si>
  <si>
    <t>CUS 0992</t>
  </si>
  <si>
    <t>CUS 0993</t>
  </si>
  <si>
    <t>CUS 0994</t>
  </si>
  <si>
    <t>CUS 0995</t>
  </si>
  <si>
    <t>CUS 0996</t>
  </si>
  <si>
    <t>CUS 0997</t>
  </si>
  <si>
    <t>CUS 0998</t>
  </si>
  <si>
    <t>CUS 0999</t>
  </si>
  <si>
    <t>CI 0001</t>
  </si>
  <si>
    <t>CI 0002</t>
  </si>
  <si>
    <t>CI 0004</t>
  </si>
  <si>
    <t>CI 0005</t>
  </si>
  <si>
    <t>CI 0006</t>
  </si>
  <si>
    <t>CI 0007</t>
  </si>
  <si>
    <t>CI 0008</t>
  </si>
  <si>
    <t>CI 0009</t>
  </si>
  <si>
    <t>CI 0110</t>
  </si>
  <si>
    <t>CI 0111</t>
  </si>
  <si>
    <t>CI 0112</t>
  </si>
  <si>
    <t>CI 0113</t>
  </si>
  <si>
    <t>CI 0114</t>
  </si>
  <si>
    <t>CI 0115</t>
  </si>
  <si>
    <t>CI 0116</t>
  </si>
  <si>
    <t>CI 0117</t>
  </si>
  <si>
    <t>CI 0118</t>
  </si>
  <si>
    <t>CI 0119</t>
  </si>
  <si>
    <t>CI 0220</t>
  </si>
  <si>
    <t>CI 0221</t>
  </si>
  <si>
    <t>CI 0222</t>
  </si>
  <si>
    <t>CI 0223</t>
  </si>
  <si>
    <t>CI 0224</t>
  </si>
  <si>
    <t>CI 0225</t>
  </si>
  <si>
    <t>CI 0226</t>
  </si>
  <si>
    <t>CI 0227</t>
  </si>
  <si>
    <t>CI 0228</t>
  </si>
  <si>
    <t>CI 0229</t>
  </si>
  <si>
    <t>CI 0330</t>
  </si>
  <si>
    <t>CI 0331</t>
  </si>
  <si>
    <t>CI 0332</t>
  </si>
  <si>
    <t>CI 0333</t>
  </si>
  <si>
    <t>CI 0334</t>
  </si>
  <si>
    <t>CI 0335</t>
  </si>
  <si>
    <t>CI 0336</t>
  </si>
  <si>
    <t>CI 0003</t>
  </si>
  <si>
    <t>CI 0010</t>
  </si>
  <si>
    <t>CI 0011</t>
  </si>
  <si>
    <t>CI 0012</t>
  </si>
  <si>
    <t>CI 0013</t>
  </si>
  <si>
    <t>CI 0014</t>
  </si>
  <si>
    <t>CI 0015</t>
  </si>
  <si>
    <t>CI 0016</t>
  </si>
  <si>
    <t>CI 0017</t>
  </si>
  <si>
    <t>CI 0018</t>
  </si>
  <si>
    <t>CI 0019</t>
  </si>
  <si>
    <t>CI 0020</t>
  </si>
  <si>
    <t>CI 0021</t>
  </si>
  <si>
    <t>CI 0022</t>
  </si>
  <si>
    <t>CI 0023</t>
  </si>
  <si>
    <t>CI 0024</t>
  </si>
  <si>
    <t>CI 0025</t>
  </si>
  <si>
    <t>CI 0026</t>
  </si>
  <si>
    <t>CI 0027</t>
  </si>
  <si>
    <t>CI 0028</t>
  </si>
  <si>
    <t>CI 0029</t>
  </si>
  <si>
    <t>CI 0030</t>
  </si>
  <si>
    <t>CI 0031</t>
  </si>
  <si>
    <t>CI 0032</t>
  </si>
  <si>
    <t>CI 0033</t>
  </si>
  <si>
    <t>CI 0034</t>
  </si>
  <si>
    <t>CI 0035</t>
  </si>
  <si>
    <t>CI 0036</t>
  </si>
  <si>
    <t>CI 0037</t>
  </si>
  <si>
    <t>CI 0038</t>
  </si>
  <si>
    <t>CI 0039</t>
  </si>
  <si>
    <t>CI 0040</t>
  </si>
  <si>
    <t>CI 0041</t>
  </si>
  <si>
    <t>CI 0042</t>
  </si>
  <si>
    <t>CI 0043</t>
  </si>
  <si>
    <t>CI 0044</t>
  </si>
  <si>
    <t>CI 0045</t>
  </si>
  <si>
    <t>CI 0046</t>
  </si>
  <si>
    <t>CI 0047</t>
  </si>
  <si>
    <t>CI 0048</t>
  </si>
  <si>
    <t>CI 0049</t>
  </si>
  <si>
    <t>CI 0050</t>
  </si>
  <si>
    <t>CI 0051</t>
  </si>
  <si>
    <t>CI 0052</t>
  </si>
  <si>
    <t>CI 0053</t>
  </si>
  <si>
    <t>CI 0054</t>
  </si>
  <si>
    <t>CI 0055</t>
  </si>
  <si>
    <t>CI 0056</t>
  </si>
  <si>
    <t>CI 0057</t>
  </si>
  <si>
    <t>CI 0058</t>
  </si>
  <si>
    <t>CI 0059</t>
  </si>
  <si>
    <t>CI 0060</t>
  </si>
  <si>
    <t>CI 0061</t>
  </si>
  <si>
    <t>CI 0062</t>
  </si>
  <si>
    <t>CI 0063</t>
  </si>
  <si>
    <t>CI 0064</t>
  </si>
  <si>
    <t>CI 0065</t>
  </si>
  <si>
    <t>CI 0066</t>
  </si>
  <si>
    <t>CI 0067</t>
  </si>
  <si>
    <t>CI 0068</t>
  </si>
  <si>
    <t>CI 0069</t>
  </si>
  <si>
    <t>CI 0070</t>
  </si>
  <si>
    <t>CI 0071</t>
  </si>
  <si>
    <t>CI 0072</t>
  </si>
  <si>
    <t>CI 0073</t>
  </si>
  <si>
    <t>CI 0074</t>
  </si>
  <si>
    <t>CI 0075</t>
  </si>
  <si>
    <t>CI 0076</t>
  </si>
  <si>
    <t>CI 0077</t>
  </si>
  <si>
    <t>CI 0078</t>
  </si>
  <si>
    <t>CI 0079</t>
  </si>
  <si>
    <t>CI 0080</t>
  </si>
  <si>
    <t>CI 0081</t>
  </si>
  <si>
    <t>CI 0082</t>
  </si>
  <si>
    <t>CI 0083</t>
  </si>
  <si>
    <t>CI 0084</t>
  </si>
  <si>
    <t>CI 0085</t>
  </si>
  <si>
    <t>CI 0086</t>
  </si>
  <si>
    <t>CI 0087</t>
  </si>
  <si>
    <t>CI 0088</t>
  </si>
  <si>
    <t>CI 0089</t>
  </si>
  <si>
    <t>CI 0090</t>
  </si>
  <si>
    <t>CI 0091</t>
  </si>
  <si>
    <t>CI 0092</t>
  </si>
  <si>
    <t>CI 0093</t>
  </si>
  <si>
    <t>CI 0094</t>
  </si>
  <si>
    <t>CI 0095</t>
  </si>
  <si>
    <t>CI 0096</t>
  </si>
  <si>
    <t>CI 0097</t>
  </si>
  <si>
    <t>CI 0098</t>
  </si>
  <si>
    <t>CI 0099</t>
  </si>
  <si>
    <t>CI 0100</t>
  </si>
  <si>
    <t>CI 0101</t>
  </si>
  <si>
    <t>CI 0102</t>
  </si>
  <si>
    <t>CI 0103</t>
  </si>
  <si>
    <t>CI 0104</t>
  </si>
  <si>
    <t>CI 0105</t>
  </si>
  <si>
    <t>CI 0106</t>
  </si>
  <si>
    <t>CI 0107</t>
  </si>
  <si>
    <t>CI 0108</t>
  </si>
  <si>
    <t>CI 0109</t>
  </si>
  <si>
    <t>CI 0120</t>
  </si>
  <si>
    <t>CI 0121</t>
  </si>
  <si>
    <t>CI 0122</t>
  </si>
  <si>
    <t>CI 0123</t>
  </si>
  <si>
    <t>CI 0124</t>
  </si>
  <si>
    <t>CI 0125</t>
  </si>
  <si>
    <t>CI 0126</t>
  </si>
  <si>
    <t>CI 0127</t>
  </si>
  <si>
    <t>CI 0128</t>
  </si>
  <si>
    <t>CI 0129</t>
  </si>
  <si>
    <t>CI 0130</t>
  </si>
  <si>
    <t>CI 0131</t>
  </si>
  <si>
    <t>CI 0132</t>
  </si>
  <si>
    <t>CI 0133</t>
  </si>
  <si>
    <t>CI 0134</t>
  </si>
  <si>
    <t>CI 0135</t>
  </si>
  <si>
    <t>CI 0136</t>
  </si>
  <si>
    <t>CI 0137</t>
  </si>
  <si>
    <t>CI 0138</t>
  </si>
  <si>
    <t>CI 0139</t>
  </si>
  <si>
    <t>CI 0140</t>
  </si>
  <si>
    <t>CI 0141</t>
  </si>
  <si>
    <t>CI 0142</t>
  </si>
  <si>
    <t>CI 0143</t>
  </si>
  <si>
    <t>CI 0144</t>
  </si>
  <si>
    <t>CI 0145</t>
  </si>
  <si>
    <t>CI 0146</t>
  </si>
  <si>
    <t>CI 0147</t>
  </si>
  <si>
    <t>CI 0148</t>
  </si>
  <si>
    <t>CI 0149</t>
  </si>
  <si>
    <t>CI 0150</t>
  </si>
  <si>
    <t>CI 0151</t>
  </si>
  <si>
    <t>CI 0152</t>
  </si>
  <si>
    <t>CI 0153</t>
  </si>
  <si>
    <t>CI 0154</t>
  </si>
  <si>
    <t>CI 0155</t>
  </si>
  <si>
    <t>CI 0156</t>
  </si>
  <si>
    <t>CI 0157</t>
  </si>
  <si>
    <t>CI 0158</t>
  </si>
  <si>
    <t>CI 0159</t>
  </si>
  <si>
    <t>CI 0160</t>
  </si>
  <si>
    <t>CI 0161</t>
  </si>
  <si>
    <t>CI 0162</t>
  </si>
  <si>
    <t>CI 0163</t>
  </si>
  <si>
    <t>CI 0164</t>
  </si>
  <si>
    <t>CI 0165</t>
  </si>
  <si>
    <t>CI 0166</t>
  </si>
  <si>
    <t>CI 0167</t>
  </si>
  <si>
    <t>CI 0168</t>
  </si>
  <si>
    <t>CI 0169</t>
  </si>
  <si>
    <t>CI 0170</t>
  </si>
  <si>
    <t>CI 0171</t>
  </si>
  <si>
    <t>CI 0172</t>
  </si>
  <si>
    <t>CI 0173</t>
  </si>
  <si>
    <t>CI 0174</t>
  </si>
  <si>
    <t>CI 0175</t>
  </si>
  <si>
    <t>CI 0176</t>
  </si>
  <si>
    <t>CI 0177</t>
  </si>
  <si>
    <t>CI 0178</t>
  </si>
  <si>
    <t>CI 0179</t>
  </si>
  <si>
    <t>CI 0180</t>
  </si>
  <si>
    <t>CI 0181</t>
  </si>
  <si>
    <t>CI 0182</t>
  </si>
  <si>
    <t>CI 0183</t>
  </si>
  <si>
    <t>CI 0184</t>
  </si>
  <si>
    <t>CI 0185</t>
  </si>
  <si>
    <t>CI 0186</t>
  </si>
  <si>
    <t>CI 0187</t>
  </si>
  <si>
    <t>CI 0188</t>
  </si>
  <si>
    <t>CI 0189</t>
  </si>
  <si>
    <t>CI 0190</t>
  </si>
  <si>
    <t>CI 0191</t>
  </si>
  <si>
    <t>CI 0192</t>
  </si>
  <si>
    <t>CI 0193</t>
  </si>
  <si>
    <t>CI 0194</t>
  </si>
  <si>
    <t>CI 0195</t>
  </si>
  <si>
    <t>CI 0196</t>
  </si>
  <si>
    <t>CI 0197</t>
  </si>
  <si>
    <t>CI 0198</t>
  </si>
  <si>
    <t>CI 0199</t>
  </si>
  <si>
    <t>CI 0200</t>
  </si>
  <si>
    <t>CI 0201</t>
  </si>
  <si>
    <t>CI 0202</t>
  </si>
  <si>
    <t>CI 0203</t>
  </si>
  <si>
    <t>CI 0204</t>
  </si>
  <si>
    <t>CI 0205</t>
  </si>
  <si>
    <t>CI 0206</t>
  </si>
  <si>
    <t>CI 0207</t>
  </si>
  <si>
    <t>CI 0208</t>
  </si>
  <si>
    <t>CI 0209</t>
  </si>
  <si>
    <t>CI 0210</t>
  </si>
  <si>
    <t>CI 0211</t>
  </si>
  <si>
    <t>CI 0212</t>
  </si>
  <si>
    <t>CI 0213</t>
  </si>
  <si>
    <t>CI 0214</t>
  </si>
  <si>
    <t>CI 0215</t>
  </si>
  <si>
    <t>CI 0216</t>
  </si>
  <si>
    <t>CI 0217</t>
  </si>
  <si>
    <t>CI 0218</t>
  </si>
  <si>
    <t>CI 0219</t>
  </si>
  <si>
    <t>CI 0230</t>
  </si>
  <si>
    <t>CI 0231</t>
  </si>
  <si>
    <t>CI 0232</t>
  </si>
  <si>
    <t>CI 0233</t>
  </si>
  <si>
    <t>CI 0234</t>
  </si>
  <si>
    <t>CI 0235</t>
  </si>
  <si>
    <t>CI 0236</t>
  </si>
  <si>
    <t>CI 0237</t>
  </si>
  <si>
    <t>CI 0238</t>
  </si>
  <si>
    <t>CI 0239</t>
  </si>
  <si>
    <t>CI 0240</t>
  </si>
  <si>
    <t>CI 0241</t>
  </si>
  <si>
    <t>CI 0242</t>
  </si>
  <si>
    <t>CI 0243</t>
  </si>
  <si>
    <t>CI 0244</t>
  </si>
  <si>
    <t>CI 0245</t>
  </si>
  <si>
    <t>CI 0246</t>
  </si>
  <si>
    <t>CI 0247</t>
  </si>
  <si>
    <t>CI 0248</t>
  </si>
  <si>
    <t>CI 0249</t>
  </si>
  <si>
    <t>CI 0250</t>
  </si>
  <si>
    <t>CI 0251</t>
  </si>
  <si>
    <t>CI 0252</t>
  </si>
  <si>
    <t>CI 0253</t>
  </si>
  <si>
    <t>CI 0254</t>
  </si>
  <si>
    <t>CI 0255</t>
  </si>
  <si>
    <t>CI 0256</t>
  </si>
  <si>
    <t>CI 0257</t>
  </si>
  <si>
    <t>CI 0258</t>
  </si>
  <si>
    <t>CI 0259</t>
  </si>
  <si>
    <t>CI 0260</t>
  </si>
  <si>
    <t>CI 0261</t>
  </si>
  <si>
    <t>CI 0262</t>
  </si>
  <si>
    <t>CI 0263</t>
  </si>
  <si>
    <t>CI 0264</t>
  </si>
  <si>
    <t>CI 0265</t>
  </si>
  <si>
    <t>CI 0266</t>
  </si>
  <si>
    <t>CI 0267</t>
  </si>
  <si>
    <t>CI 0268</t>
  </si>
  <si>
    <t>CI 0269</t>
  </si>
  <si>
    <t>CI 0270</t>
  </si>
  <si>
    <t>CI 0271</t>
  </si>
  <si>
    <t>CI 0272</t>
  </si>
  <si>
    <t>CI 0273</t>
  </si>
  <si>
    <t>CI 0274</t>
  </si>
  <si>
    <t>CI 0275</t>
  </si>
  <si>
    <t>CI 0276</t>
  </si>
  <si>
    <t>CI 0277</t>
  </si>
  <si>
    <t>CI 0278</t>
  </si>
  <si>
    <t>CI 0279</t>
  </si>
  <si>
    <t>CI 0280</t>
  </si>
  <si>
    <t>CI 0281</t>
  </si>
  <si>
    <t>CI 0282</t>
  </si>
  <si>
    <t>CI 0283</t>
  </si>
  <si>
    <t>CI 0284</t>
  </si>
  <si>
    <t>CI 0285</t>
  </si>
  <si>
    <t>CI 0286</t>
  </si>
  <si>
    <t>CI 0287</t>
  </si>
  <si>
    <t>CI 0288</t>
  </si>
  <si>
    <t>CI 0289</t>
  </si>
  <si>
    <t>CI 0290</t>
  </si>
  <si>
    <t>CI 0291</t>
  </si>
  <si>
    <t>CI 0292</t>
  </si>
  <si>
    <t>CI 0293</t>
  </si>
  <si>
    <t>CI 0294</t>
  </si>
  <si>
    <t>CI 0295</t>
  </si>
  <si>
    <t>CI 0296</t>
  </si>
  <si>
    <t>CI 0297</t>
  </si>
  <si>
    <t>CI 0298</t>
  </si>
  <si>
    <t>CI 0299</t>
  </si>
  <si>
    <t>CI 0300</t>
  </si>
  <si>
    <t>CI 0301</t>
  </si>
  <si>
    <t>CI 0302</t>
  </si>
  <si>
    <t>CI 0303</t>
  </si>
  <si>
    <t>CI 0304</t>
  </si>
  <si>
    <t>CI 0305</t>
  </si>
  <si>
    <t>CI 0306</t>
  </si>
  <si>
    <t>CI 0307</t>
  </si>
  <si>
    <t>CI 0308</t>
  </si>
  <si>
    <t>CI 0309</t>
  </si>
  <si>
    <t>CI 0310</t>
  </si>
  <si>
    <t>CI 0311</t>
  </si>
  <si>
    <t>CI 0312</t>
  </si>
  <si>
    <t>CI 0313</t>
  </si>
  <si>
    <t>CI 0314</t>
  </si>
  <si>
    <t>CI 0315</t>
  </si>
  <si>
    <t>CI 0316</t>
  </si>
  <si>
    <t>CI 0317</t>
  </si>
  <si>
    <t>CI 0318</t>
  </si>
  <si>
    <t>CI 0319</t>
  </si>
  <si>
    <t>CI 0320</t>
  </si>
  <si>
    <t>CI 0321</t>
  </si>
  <si>
    <t>CI 0322</t>
  </si>
  <si>
    <t>CI 0323</t>
  </si>
  <si>
    <t>CI 0324</t>
  </si>
  <si>
    <t>CI 0325</t>
  </si>
  <si>
    <t>CI 0326</t>
  </si>
  <si>
    <t>CI 0327</t>
  </si>
  <si>
    <t>CI 0328</t>
  </si>
  <si>
    <t>CI 0329</t>
  </si>
  <si>
    <t>CI 0337</t>
  </si>
  <si>
    <t>CI 0338</t>
  </si>
  <si>
    <t>CI 0339</t>
  </si>
  <si>
    <t>CI 0340</t>
  </si>
  <si>
    <t>CI 0341</t>
  </si>
  <si>
    <t>CI 0342</t>
  </si>
  <si>
    <t>CI 0343</t>
  </si>
  <si>
    <t>CI 0344</t>
  </si>
  <si>
    <t>CI 0345</t>
  </si>
  <si>
    <t>CI 0346</t>
  </si>
  <si>
    <t>CI 0347</t>
  </si>
  <si>
    <t>CI 0348</t>
  </si>
  <si>
    <t>CI 0349</t>
  </si>
  <si>
    <t>CI 0350</t>
  </si>
  <si>
    <t>CI 0351</t>
  </si>
  <si>
    <t>CI 0352</t>
  </si>
  <si>
    <t>CI 0353</t>
  </si>
  <si>
    <t>CI 0354</t>
  </si>
  <si>
    <t>CI 0355</t>
  </si>
  <si>
    <t>CI 0356</t>
  </si>
  <si>
    <t>CI 0357</t>
  </si>
  <si>
    <t>CI 0358</t>
  </si>
  <si>
    <t>CI 0359</t>
  </si>
  <si>
    <t>CI 0360</t>
  </si>
  <si>
    <t>CI 0361</t>
  </si>
  <si>
    <t>CI 0362</t>
  </si>
  <si>
    <t>CI 0363</t>
  </si>
  <si>
    <t>CI 0364</t>
  </si>
  <si>
    <t>CI 0365</t>
  </si>
  <si>
    <t>CI 0366</t>
  </si>
  <si>
    <t>CI 0367</t>
  </si>
  <si>
    <t>CI 0368</t>
  </si>
  <si>
    <t>CI 0369</t>
  </si>
  <si>
    <t>CI 0370</t>
  </si>
  <si>
    <t>CI 0371</t>
  </si>
  <si>
    <t>CI 0372</t>
  </si>
  <si>
    <t>CI 0373</t>
  </si>
  <si>
    <t>CI 0374</t>
  </si>
  <si>
    <t>CI 0375</t>
  </si>
  <si>
    <t>CI 0376</t>
  </si>
  <si>
    <t>CI 0377</t>
  </si>
  <si>
    <t>CI 0378</t>
  </si>
  <si>
    <t>CI 0379</t>
  </si>
  <si>
    <t>CI 0380</t>
  </si>
  <si>
    <t>CI 0381</t>
  </si>
  <si>
    <t>CI 0382</t>
  </si>
  <si>
    <t>CI 0383</t>
  </si>
  <si>
    <t>CI 0384</t>
  </si>
  <si>
    <t>CI 0385</t>
  </si>
  <si>
    <t>CI 0386</t>
  </si>
  <si>
    <t>CI 0387</t>
  </si>
  <si>
    <t>CI 0388</t>
  </si>
  <si>
    <t>CI 0389</t>
  </si>
  <si>
    <t>CI 0390</t>
  </si>
  <si>
    <t>CI 0391</t>
  </si>
  <si>
    <t>CI 0392</t>
  </si>
  <si>
    <t>CI 0393</t>
  </si>
  <si>
    <t>CI 0394</t>
  </si>
  <si>
    <t>CI 0395</t>
  </si>
  <si>
    <t>CI 0396</t>
  </si>
  <si>
    <t>CI 0397</t>
  </si>
  <si>
    <t>CI 0398</t>
  </si>
  <si>
    <t>CI 0399</t>
  </si>
  <si>
    <t>CI 0400</t>
  </si>
  <si>
    <t>CI 0401</t>
  </si>
  <si>
    <t>CI 0402</t>
  </si>
  <si>
    <t>CI 0403</t>
  </si>
  <si>
    <t>CI 0404</t>
  </si>
  <si>
    <t>CI 0405</t>
  </si>
  <si>
    <t>CI 0406</t>
  </si>
  <si>
    <t>CI 0407</t>
  </si>
  <si>
    <t>CI 0408</t>
  </si>
  <si>
    <t>CI 0409</t>
  </si>
  <si>
    <t>CI 0410</t>
  </si>
  <si>
    <t>CI 0411</t>
  </si>
  <si>
    <t>CI 0412</t>
  </si>
  <si>
    <t>CI 0413</t>
  </si>
  <si>
    <t>CI 0414</t>
  </si>
  <si>
    <t>CI 0415</t>
  </si>
  <si>
    <t>CI 0416</t>
  </si>
  <si>
    <t>CI 0417</t>
  </si>
  <si>
    <t>CI 0418</t>
  </si>
  <si>
    <t>CI 0419</t>
  </si>
  <si>
    <t>CI 0420</t>
  </si>
  <si>
    <t>CI 0421</t>
  </si>
  <si>
    <t>CI 0422</t>
  </si>
  <si>
    <t>CI 0423</t>
  </si>
  <si>
    <t>CI 0424</t>
  </si>
  <si>
    <t>CI 0425</t>
  </si>
  <si>
    <t>CI 0426</t>
  </si>
  <si>
    <t>CI 0427</t>
  </si>
  <si>
    <t>CI 0428</t>
  </si>
  <si>
    <t>CI 0429</t>
  </si>
  <si>
    <t>CI 0430</t>
  </si>
  <si>
    <t>CI 0431</t>
  </si>
  <si>
    <t>CI 0432</t>
  </si>
  <si>
    <t>CI 0433</t>
  </si>
  <si>
    <t>CI 0434</t>
  </si>
  <si>
    <t>CI 0435</t>
  </si>
  <si>
    <t>CI 0436</t>
  </si>
  <si>
    <t>CI 0437</t>
  </si>
  <si>
    <t>CI 0438</t>
  </si>
  <si>
    <t>CI 0439</t>
  </si>
  <si>
    <t>CI 0440</t>
  </si>
  <si>
    <t>CI 0441</t>
  </si>
  <si>
    <t>CI 0442</t>
  </si>
  <si>
    <t>CI 0443</t>
  </si>
  <si>
    <t>CI 0444</t>
  </si>
  <si>
    <t>CI 0445</t>
  </si>
  <si>
    <t>CI 0446</t>
  </si>
  <si>
    <t>CI 0447</t>
  </si>
  <si>
    <t>CI 0448</t>
  </si>
  <si>
    <t>CI 0449</t>
  </si>
  <si>
    <t>CI 0450</t>
  </si>
  <si>
    <t>CI 0451</t>
  </si>
  <si>
    <t>CI 0452</t>
  </si>
  <si>
    <t>CI 0453</t>
  </si>
  <si>
    <t>CI 0454</t>
  </si>
  <si>
    <t>CI 0455</t>
  </si>
  <si>
    <t>CI 0456</t>
  </si>
  <si>
    <t>CI 0457</t>
  </si>
  <si>
    <t>CI 0458</t>
  </si>
  <si>
    <t>CI 0459</t>
  </si>
  <si>
    <t>CI 0460</t>
  </si>
  <si>
    <t>CI 0461</t>
  </si>
  <si>
    <t>CI 0462</t>
  </si>
  <si>
    <t>CI 0463</t>
  </si>
  <si>
    <t>CI 0464</t>
  </si>
  <si>
    <t>CI 0465</t>
  </si>
  <si>
    <t>CI 0466</t>
  </si>
  <si>
    <t>CI 0467</t>
  </si>
  <si>
    <t>CI 0468</t>
  </si>
  <si>
    <t>CI 0469</t>
  </si>
  <si>
    <t>CI 0470</t>
  </si>
  <si>
    <t>CI 0471</t>
  </si>
  <si>
    <t>CI 0472</t>
  </si>
  <si>
    <t>CI 0473</t>
  </si>
  <si>
    <t>CI 0474</t>
  </si>
  <si>
    <t>CI 0475</t>
  </si>
  <si>
    <t>CI 0476</t>
  </si>
  <si>
    <t>CI 0477</t>
  </si>
  <si>
    <t>CI 0478</t>
  </si>
  <si>
    <t>CI 0479</t>
  </si>
  <si>
    <t>CI 0480</t>
  </si>
  <si>
    <t>CI 0481</t>
  </si>
  <si>
    <t>CI 0482</t>
  </si>
  <si>
    <t>CI 0483</t>
  </si>
  <si>
    <t>CI 0484</t>
  </si>
  <si>
    <t>CI 0485</t>
  </si>
  <si>
    <t>CI 0486</t>
  </si>
  <si>
    <t>CI 0487</t>
  </si>
  <si>
    <t>CI 0488</t>
  </si>
  <si>
    <t>CI 0489</t>
  </si>
  <si>
    <t>CI 0490</t>
  </si>
  <si>
    <t>CI 0491</t>
  </si>
  <si>
    <t>CI 0492</t>
  </si>
  <si>
    <t>CI 0493</t>
  </si>
  <si>
    <t>CI 0494</t>
  </si>
  <si>
    <t>CI 0495</t>
  </si>
  <si>
    <t>CI 0496</t>
  </si>
  <si>
    <t>CI 0497</t>
  </si>
  <si>
    <t>CI 0498</t>
  </si>
  <si>
    <t>CI 0499</t>
  </si>
  <si>
    <t>CI 0500</t>
  </si>
  <si>
    <t>CI 0501</t>
  </si>
  <si>
    <t>CI 0502</t>
  </si>
  <si>
    <t>CI 0503</t>
  </si>
  <si>
    <t>CI 0504</t>
  </si>
  <si>
    <t>CI 0505</t>
  </si>
  <si>
    <t>CI 0506</t>
  </si>
  <si>
    <t>CI 0507</t>
  </si>
  <si>
    <t>CI 0508</t>
  </si>
  <si>
    <t>CI 0509</t>
  </si>
  <si>
    <t>CI 0510</t>
  </si>
  <si>
    <t>CI 0511</t>
  </si>
  <si>
    <t>CI 0512</t>
  </si>
  <si>
    <t>CI 0513</t>
  </si>
  <si>
    <t>CI 0514</t>
  </si>
  <si>
    <t>CI 0515</t>
  </si>
  <si>
    <t>CI 0516</t>
  </si>
  <si>
    <t>CI 0517</t>
  </si>
  <si>
    <t>CI 0518</t>
  </si>
  <si>
    <t>CI 0519</t>
  </si>
  <si>
    <t>CI 0520</t>
  </si>
  <si>
    <t>CI 0521</t>
  </si>
  <si>
    <t>CI 0522</t>
  </si>
  <si>
    <t>CI 0523</t>
  </si>
  <si>
    <t>CI 0524</t>
  </si>
  <si>
    <t>CI 0525</t>
  </si>
  <si>
    <t>CI 0526</t>
  </si>
  <si>
    <t>CI 0527</t>
  </si>
  <si>
    <t>CI 0528</t>
  </si>
  <si>
    <t>CI 0529</t>
  </si>
  <si>
    <t>CI 0530</t>
  </si>
  <si>
    <t>CI 0531</t>
  </si>
  <si>
    <t>CI 0532</t>
  </si>
  <si>
    <t>CI 0533</t>
  </si>
  <si>
    <t>CI 0534</t>
  </si>
  <si>
    <t>CI 0535</t>
  </si>
  <si>
    <t>CI 0536</t>
  </si>
  <si>
    <t>CI 0537</t>
  </si>
  <si>
    <t>CI 0538</t>
  </si>
  <si>
    <t>CI 0539</t>
  </si>
  <si>
    <t>CI 0540</t>
  </si>
  <si>
    <t>CI 0541</t>
  </si>
  <si>
    <t>CI 0542</t>
  </si>
  <si>
    <t>CI 0543</t>
  </si>
  <si>
    <t>CI 0544</t>
  </si>
  <si>
    <t>CI 0545</t>
  </si>
  <si>
    <t>CI 0546</t>
  </si>
  <si>
    <t>CI 0547</t>
  </si>
  <si>
    <t>CI 0548</t>
  </si>
  <si>
    <t>CI 0549</t>
  </si>
  <si>
    <t>CI 0550</t>
  </si>
  <si>
    <t>CI 0551</t>
  </si>
  <si>
    <t>CI 0552</t>
  </si>
  <si>
    <t>CI 0553</t>
  </si>
  <si>
    <t>CI 0554</t>
  </si>
  <si>
    <t>CI 0555</t>
  </si>
  <si>
    <t>CI 0556</t>
  </si>
  <si>
    <t>CI 0557</t>
  </si>
  <si>
    <t>CI 0558</t>
  </si>
  <si>
    <t>CI 0559</t>
  </si>
  <si>
    <t>CI 0560</t>
  </si>
  <si>
    <t>CI 0561</t>
  </si>
  <si>
    <t>CI 0562</t>
  </si>
  <si>
    <t>CI 0563</t>
  </si>
  <si>
    <t>CI 0564</t>
  </si>
  <si>
    <t>CI 0565</t>
  </si>
  <si>
    <t>CI 0566</t>
  </si>
  <si>
    <t>CI 0567</t>
  </si>
  <si>
    <t>CI 0568</t>
  </si>
  <si>
    <t>CI 0569</t>
  </si>
  <si>
    <t>CI 0570</t>
  </si>
  <si>
    <t>CI 0571</t>
  </si>
  <si>
    <t>CI 0572</t>
  </si>
  <si>
    <t>CI 0573</t>
  </si>
  <si>
    <t>CI 0574</t>
  </si>
  <si>
    <t>CI 0575</t>
  </si>
  <si>
    <t>CI 0576</t>
  </si>
  <si>
    <t>CI 0577</t>
  </si>
  <si>
    <t>CI 0578</t>
  </si>
  <si>
    <t>CI 0579</t>
  </si>
  <si>
    <t>CI 0580</t>
  </si>
  <si>
    <t>CI 0581</t>
  </si>
  <si>
    <t>CI 0582</t>
  </si>
  <si>
    <t>CI 0583</t>
  </si>
  <si>
    <t>CI 0584</t>
  </si>
  <si>
    <t>CI 0585</t>
  </si>
  <si>
    <t>CI 0586</t>
  </si>
  <si>
    <t>CI 0587</t>
  </si>
  <si>
    <t>CI 0588</t>
  </si>
  <si>
    <t>CI 0589</t>
  </si>
  <si>
    <t>CI 0590</t>
  </si>
  <si>
    <t>CI 0591</t>
  </si>
  <si>
    <t>CI 0592</t>
  </si>
  <si>
    <t>CI 0593</t>
  </si>
  <si>
    <t>CI 0594</t>
  </si>
  <si>
    <t>CI 0595</t>
  </si>
  <si>
    <t>CI 0596</t>
  </si>
  <si>
    <t>CI 0597</t>
  </si>
  <si>
    <t>CI 0598</t>
  </si>
  <si>
    <t>CI 0599</t>
  </si>
  <si>
    <t>CI 0600</t>
  </si>
  <si>
    <t>CI 0601</t>
  </si>
  <si>
    <t>CI 0602</t>
  </si>
  <si>
    <t>CI 0603</t>
  </si>
  <si>
    <t>CI 0604</t>
  </si>
  <si>
    <t>CI 0605</t>
  </si>
  <si>
    <t>CI 0606</t>
  </si>
  <si>
    <t>CI 0607</t>
  </si>
  <si>
    <t>CI 0608</t>
  </si>
  <si>
    <t>CI 0609</t>
  </si>
  <si>
    <t>CI 0610</t>
  </si>
  <si>
    <t>CI 0611</t>
  </si>
  <si>
    <t>CI 0612</t>
  </si>
  <si>
    <t>CI 0613</t>
  </si>
  <si>
    <t>CI 0614</t>
  </si>
  <si>
    <t>CI 0615</t>
  </si>
  <si>
    <t>CI 0616</t>
  </si>
  <si>
    <t>CI 0617</t>
  </si>
  <si>
    <t>CI 0618</t>
  </si>
  <si>
    <t>CI 0619</t>
  </si>
  <si>
    <t>CI 0620</t>
  </si>
  <si>
    <t>CI 0621</t>
  </si>
  <si>
    <t>CI 0622</t>
  </si>
  <si>
    <t>CI 0623</t>
  </si>
  <si>
    <t>CI 0624</t>
  </si>
  <si>
    <t>CI 0625</t>
  </si>
  <si>
    <t>CI 0626</t>
  </si>
  <si>
    <t>CI 0627</t>
  </si>
  <si>
    <t>CI 0628</t>
  </si>
  <si>
    <t>CI 0629</t>
  </si>
  <si>
    <t>CI 0630</t>
  </si>
  <si>
    <t>CI 0631</t>
  </si>
  <si>
    <t>CI 0632</t>
  </si>
  <si>
    <t>CI 0633</t>
  </si>
  <si>
    <t>CI 0634</t>
  </si>
  <si>
    <t>CI 0635</t>
  </si>
  <si>
    <t>CI 0636</t>
  </si>
  <si>
    <t>CI 0637</t>
  </si>
  <si>
    <t>CI 0638</t>
  </si>
  <si>
    <t>CI 0639</t>
  </si>
  <si>
    <t>CI 0640</t>
  </si>
  <si>
    <t>CI 0641</t>
  </si>
  <si>
    <t>CI 0642</t>
  </si>
  <si>
    <t>CI 0643</t>
  </si>
  <si>
    <t>CI 0644</t>
  </si>
  <si>
    <t>CI 0645</t>
  </si>
  <si>
    <t>CI 0646</t>
  </si>
  <si>
    <t>CI 0647</t>
  </si>
  <si>
    <t>CI 0648</t>
  </si>
  <si>
    <t>CI 0649</t>
  </si>
  <si>
    <t>CI 0650</t>
  </si>
  <si>
    <t>CI 0651</t>
  </si>
  <si>
    <t>CI 0652</t>
  </si>
  <si>
    <t>CI 0653</t>
  </si>
  <si>
    <t>CI 0654</t>
  </si>
  <si>
    <t>CI 0655</t>
  </si>
  <si>
    <t>CI 0656</t>
  </si>
  <si>
    <t>CI 0657</t>
  </si>
  <si>
    <t>CI 0658</t>
  </si>
  <si>
    <t>CI 0659</t>
  </si>
  <si>
    <t>CI 0660</t>
  </si>
  <si>
    <t>CI 0661</t>
  </si>
  <si>
    <t>CI 0662</t>
  </si>
  <si>
    <t>CI 0663</t>
  </si>
  <si>
    <t>CI 0664</t>
  </si>
  <si>
    <t>CI 0665</t>
  </si>
  <si>
    <t>CI 0666</t>
  </si>
  <si>
    <t>CI 0667</t>
  </si>
  <si>
    <t>CI 0668</t>
  </si>
  <si>
    <t>CI 0669</t>
  </si>
  <si>
    <t>CI 0670</t>
  </si>
  <si>
    <t>CI 0671</t>
  </si>
  <si>
    <t>CI 0672</t>
  </si>
  <si>
    <t>CI 0673</t>
  </si>
  <si>
    <t>CI 0674</t>
  </si>
  <si>
    <t>CI 0675</t>
  </si>
  <si>
    <t>CI 0676</t>
  </si>
  <si>
    <t>CI 0677</t>
  </si>
  <si>
    <t>CI 0678</t>
  </si>
  <si>
    <t>CI 0679</t>
  </si>
  <si>
    <t>CI 0680</t>
  </si>
  <si>
    <t>CI 0681</t>
  </si>
  <si>
    <t>CI 0682</t>
  </si>
  <si>
    <t>CI 0683</t>
  </si>
  <si>
    <t>CI 0684</t>
  </si>
  <si>
    <t>CI 0685</t>
  </si>
  <si>
    <t>CI 0686</t>
  </si>
  <si>
    <t>CI 0687</t>
  </si>
  <si>
    <t>CI 0688</t>
  </si>
  <si>
    <t>CI 0689</t>
  </si>
  <si>
    <t>CI 0690</t>
  </si>
  <si>
    <t>CI 0691</t>
  </si>
  <si>
    <t>CI 0692</t>
  </si>
  <si>
    <t>CI 0693</t>
  </si>
  <si>
    <t>CI 0694</t>
  </si>
  <si>
    <t>CI 0695</t>
  </si>
  <si>
    <t>CI 0696</t>
  </si>
  <si>
    <t>CI 0697</t>
  </si>
  <si>
    <t>CI 0698</t>
  </si>
  <si>
    <t>CI 0699</t>
  </si>
  <si>
    <t>CI 0700</t>
  </si>
  <si>
    <t>CI 0701</t>
  </si>
  <si>
    <t>CI 0702</t>
  </si>
  <si>
    <t>CI 0703</t>
  </si>
  <si>
    <t>CI 0704</t>
  </si>
  <si>
    <t>CI 0705</t>
  </si>
  <si>
    <t>CI 0706</t>
  </si>
  <si>
    <t>CI 0707</t>
  </si>
  <si>
    <t>CI 0708</t>
  </si>
  <si>
    <t>CI 0709</t>
  </si>
  <si>
    <t>CI 0710</t>
  </si>
  <si>
    <t>CI 0711</t>
  </si>
  <si>
    <t>CI 0712</t>
  </si>
  <si>
    <t>CI 0713</t>
  </si>
  <si>
    <t>CI 0714</t>
  </si>
  <si>
    <t>CI 0715</t>
  </si>
  <si>
    <t>CI 0716</t>
  </si>
  <si>
    <t>CI 0717</t>
  </si>
  <si>
    <t>CI 0718</t>
  </si>
  <si>
    <t>CI 0719</t>
  </si>
  <si>
    <t>CI 0720</t>
  </si>
  <si>
    <t>CI 0721</t>
  </si>
  <si>
    <t>CI 0722</t>
  </si>
  <si>
    <t>CI 0723</t>
  </si>
  <si>
    <t>CI 0724</t>
  </si>
  <si>
    <t>CI 0725</t>
  </si>
  <si>
    <t>CI 0726</t>
  </si>
  <si>
    <t>CI 0727</t>
  </si>
  <si>
    <t>CI 0728</t>
  </si>
  <si>
    <t>CI 0729</t>
  </si>
  <si>
    <t>CI 0730</t>
  </si>
  <si>
    <t>CI 0731</t>
  </si>
  <si>
    <t>CI 0732</t>
  </si>
  <si>
    <t>CI 0733</t>
  </si>
  <si>
    <t>CI 0734</t>
  </si>
  <si>
    <t>CI 0735</t>
  </si>
  <si>
    <t>CI 0736</t>
  </si>
  <si>
    <t>CI 0737</t>
  </si>
  <si>
    <t>CI 0738</t>
  </si>
  <si>
    <t>CI 0739</t>
  </si>
  <si>
    <t>CI 0740</t>
  </si>
  <si>
    <t>CI 0741</t>
  </si>
  <si>
    <t>CI 0742</t>
  </si>
  <si>
    <t>CI 0743</t>
  </si>
  <si>
    <t>CI 0744</t>
  </si>
  <si>
    <t>CI 0745</t>
  </si>
  <si>
    <t>CI 0746</t>
  </si>
  <si>
    <t>CI 0747</t>
  </si>
  <si>
    <t>CI 0748</t>
  </si>
  <si>
    <t>CI 0749</t>
  </si>
  <si>
    <t>CI 0750</t>
  </si>
  <si>
    <t>CI 0751</t>
  </si>
  <si>
    <t>CI 0752</t>
  </si>
  <si>
    <t>CI 0753</t>
  </si>
  <si>
    <t>CI 0754</t>
  </si>
  <si>
    <t>CI 0755</t>
  </si>
  <si>
    <t>CI 0756</t>
  </si>
  <si>
    <t>CI 0757</t>
  </si>
  <si>
    <t>CI 0758</t>
  </si>
  <si>
    <t>CI 0759</t>
  </si>
  <si>
    <t>CI 0760</t>
  </si>
  <si>
    <t>CI 0761</t>
  </si>
  <si>
    <t>CI 0762</t>
  </si>
  <si>
    <t>CI 0763</t>
  </si>
  <si>
    <t>CI 0764</t>
  </si>
  <si>
    <t>CI 0765</t>
  </si>
  <si>
    <t>CI 0766</t>
  </si>
  <si>
    <t>CI 0767</t>
  </si>
  <si>
    <t>CI 0768</t>
  </si>
  <si>
    <t>CI 0769</t>
  </si>
  <si>
    <t>CI 0770</t>
  </si>
  <si>
    <t>CI 0771</t>
  </si>
  <si>
    <t>CI 0772</t>
  </si>
  <si>
    <t>CI 0773</t>
  </si>
  <si>
    <t>CI 0774</t>
  </si>
  <si>
    <t>CI 0775</t>
  </si>
  <si>
    <t>CI 0776</t>
  </si>
  <si>
    <t>CI 0777</t>
  </si>
  <si>
    <t>CI 0778</t>
  </si>
  <si>
    <t>CI 0779</t>
  </si>
  <si>
    <t>CI 0780</t>
  </si>
  <si>
    <t>CI 0781</t>
  </si>
  <si>
    <t>CI 0782</t>
  </si>
  <si>
    <t>CI 0783</t>
  </si>
  <si>
    <t>CI 0784</t>
  </si>
  <si>
    <t>CI 0785</t>
  </si>
  <si>
    <t>CI 0786</t>
  </si>
  <si>
    <t>CI 0787</t>
  </si>
  <si>
    <t>CI 0788</t>
  </si>
  <si>
    <t>CI 0789</t>
  </si>
  <si>
    <t>CI 0790</t>
  </si>
  <si>
    <t>CI 0791</t>
  </si>
  <si>
    <t>CI 0792</t>
  </si>
  <si>
    <t>CI 0793</t>
  </si>
  <si>
    <t>CI 0794</t>
  </si>
  <si>
    <t>CI 0795</t>
  </si>
  <si>
    <t>CI 0796</t>
  </si>
  <si>
    <t>CI 0797</t>
  </si>
  <si>
    <t>CI 0798</t>
  </si>
  <si>
    <t>CI 0799</t>
  </si>
  <si>
    <t>CI 0800</t>
  </si>
  <si>
    <t>CI 0801</t>
  </si>
  <si>
    <t>CI 0802</t>
  </si>
  <si>
    <t>CI 0803</t>
  </si>
  <si>
    <t>CI 0804</t>
  </si>
  <si>
    <t>CI 0805</t>
  </si>
  <si>
    <t>CI 0806</t>
  </si>
  <si>
    <t>CI 0807</t>
  </si>
  <si>
    <t>CI 0808</t>
  </si>
  <si>
    <t>CI 0809</t>
  </si>
  <si>
    <t>CI 0810</t>
  </si>
  <si>
    <t>CI 0811</t>
  </si>
  <si>
    <t>CI 0812</t>
  </si>
  <si>
    <t>CI 0813</t>
  </si>
  <si>
    <t>CI 0814</t>
  </si>
  <si>
    <t>CI 0815</t>
  </si>
  <si>
    <t>CI 0816</t>
  </si>
  <si>
    <t>CI 0817</t>
  </si>
  <si>
    <t>CI 0818</t>
  </si>
  <si>
    <t>CI 0819</t>
  </si>
  <si>
    <t>CI 0820</t>
  </si>
  <si>
    <t>CI 0821</t>
  </si>
  <si>
    <t>CI 0822</t>
  </si>
  <si>
    <t>CI 0823</t>
  </si>
  <si>
    <t>CI 0824</t>
  </si>
  <si>
    <t>CI 0825</t>
  </si>
  <si>
    <t>CI 0826</t>
  </si>
  <si>
    <t>CI 0827</t>
  </si>
  <si>
    <t>CI 0828</t>
  </si>
  <si>
    <t>CI 0829</t>
  </si>
  <si>
    <t>CI 0830</t>
  </si>
  <si>
    <t>CI 0831</t>
  </si>
  <si>
    <t>CI 0832</t>
  </si>
  <si>
    <t>CI 0833</t>
  </si>
  <si>
    <t>CI 0834</t>
  </si>
  <si>
    <t>CI 0835</t>
  </si>
  <si>
    <t>CI 0836</t>
  </si>
  <si>
    <t>CI 0837</t>
  </si>
  <si>
    <t>CI 0838</t>
  </si>
  <si>
    <t>CI 0839</t>
  </si>
  <si>
    <t>CI 0840</t>
  </si>
  <si>
    <t>CI 0841</t>
  </si>
  <si>
    <t>CI 0842</t>
  </si>
  <si>
    <t>CI 0843</t>
  </si>
  <si>
    <t>CI 0844</t>
  </si>
  <si>
    <t>CI 0845</t>
  </si>
  <si>
    <t>CI 0846</t>
  </si>
  <si>
    <t>CI 0847</t>
  </si>
  <si>
    <t>CI 0848</t>
  </si>
  <si>
    <t>CI 0849</t>
  </si>
  <si>
    <t>CI 0850</t>
  </si>
  <si>
    <t>CI 0851</t>
  </si>
  <si>
    <t>CI 0852</t>
  </si>
  <si>
    <t>CI 0853</t>
  </si>
  <si>
    <t>CI 0854</t>
  </si>
  <si>
    <t>CI 0855</t>
  </si>
  <si>
    <t>CI 0856</t>
  </si>
  <si>
    <t>CI 0857</t>
  </si>
  <si>
    <t>CI 0858</t>
  </si>
  <si>
    <t>CI 0859</t>
  </si>
  <si>
    <t>CI 0860</t>
  </si>
  <si>
    <t>CI 0861</t>
  </si>
  <si>
    <t>CI 0862</t>
  </si>
  <si>
    <t>CI 0863</t>
  </si>
  <si>
    <t>CI 0864</t>
  </si>
  <si>
    <t>CI 0865</t>
  </si>
  <si>
    <t>CI 0866</t>
  </si>
  <si>
    <t>CI 0867</t>
  </si>
  <si>
    <t>CI 0868</t>
  </si>
  <si>
    <t>CI 0869</t>
  </si>
  <si>
    <t>CI 0870</t>
  </si>
  <si>
    <t>CI 0871</t>
  </si>
  <si>
    <t>CI 0872</t>
  </si>
  <si>
    <t>CI 0873</t>
  </si>
  <si>
    <t>CI 0874</t>
  </si>
  <si>
    <t>CI 0875</t>
  </si>
  <si>
    <t>CI 0876</t>
  </si>
  <si>
    <t>CI 0877</t>
  </si>
  <si>
    <t>CI 0878</t>
  </si>
  <si>
    <t>CI 0879</t>
  </si>
  <si>
    <t>CI 0880</t>
  </si>
  <si>
    <t>CI 0881</t>
  </si>
  <si>
    <t>CI 0882</t>
  </si>
  <si>
    <t>CI 0883</t>
  </si>
  <si>
    <t>CI 0884</t>
  </si>
  <si>
    <t>CI 0885</t>
  </si>
  <si>
    <t>CI 0886</t>
  </si>
  <si>
    <t>CI 0887</t>
  </si>
  <si>
    <t>CI 0888</t>
  </si>
  <si>
    <t>CI 0889</t>
  </si>
  <si>
    <t>CI 0890</t>
  </si>
  <si>
    <t>CI 0891</t>
  </si>
  <si>
    <t>CI 0892</t>
  </si>
  <si>
    <t>CI 0893</t>
  </si>
  <si>
    <t>CI 0894</t>
  </si>
  <si>
    <t>CI 0895</t>
  </si>
  <si>
    <t>CI 0896</t>
  </si>
  <si>
    <t>CI 0897</t>
  </si>
  <si>
    <t>CI 0898</t>
  </si>
  <si>
    <t>CI 0899</t>
  </si>
  <si>
    <t>CI 0900</t>
  </si>
  <si>
    <t>CI 0901</t>
  </si>
  <si>
    <t>CI 0902</t>
  </si>
  <si>
    <t>CI 0903</t>
  </si>
  <si>
    <t>CI 0904</t>
  </si>
  <si>
    <t>CI 0905</t>
  </si>
  <si>
    <t>CI 0906</t>
  </si>
  <si>
    <t>CI 0907</t>
  </si>
  <si>
    <t>CI 0908</t>
  </si>
  <si>
    <t>CI 0909</t>
  </si>
  <si>
    <t>CI 0910</t>
  </si>
  <si>
    <t>CI 0911</t>
  </si>
  <si>
    <t>CI 0912</t>
  </si>
  <si>
    <t>CI 0913</t>
  </si>
  <si>
    <t>CI 0914</t>
  </si>
  <si>
    <t>CI 0915</t>
  </si>
  <si>
    <t>CI 0916</t>
  </si>
  <si>
    <t>CI 0917</t>
  </si>
  <si>
    <t>CI 0918</t>
  </si>
  <si>
    <t>CI 0919</t>
  </si>
  <si>
    <t>CI 0920</t>
  </si>
  <si>
    <t>CI 0921</t>
  </si>
  <si>
    <t>CI 0922</t>
  </si>
  <si>
    <t>CI 0923</t>
  </si>
  <si>
    <t>CI 0924</t>
  </si>
  <si>
    <t>CI 0925</t>
  </si>
  <si>
    <t>CI 0926</t>
  </si>
  <si>
    <t>CI 0927</t>
  </si>
  <si>
    <t>CI 0928</t>
  </si>
  <si>
    <t>CI 0929</t>
  </si>
  <si>
    <t>CI 0930</t>
  </si>
  <si>
    <t>CI 0931</t>
  </si>
  <si>
    <t>CI 0932</t>
  </si>
  <si>
    <t>CI 0933</t>
  </si>
  <si>
    <t>CI 0934</t>
  </si>
  <si>
    <t>CI 0935</t>
  </si>
  <si>
    <t>CI 0936</t>
  </si>
  <si>
    <t>CI 0937</t>
  </si>
  <si>
    <t>CI 0938</t>
  </si>
  <si>
    <t>CI 0939</t>
  </si>
  <si>
    <t>CI 0940</t>
  </si>
  <si>
    <t>CI 0941</t>
  </si>
  <si>
    <t>CI 0942</t>
  </si>
  <si>
    <t>CI 0943</t>
  </si>
  <si>
    <t>CI 0944</t>
  </si>
  <si>
    <t>CI 0945</t>
  </si>
  <si>
    <t>CI 0946</t>
  </si>
  <si>
    <t>CI 0947</t>
  </si>
  <si>
    <t>CI 0948</t>
  </si>
  <si>
    <t>CI 0949</t>
  </si>
  <si>
    <t>CI 0950</t>
  </si>
  <si>
    <t>CI 0951</t>
  </si>
  <si>
    <t>CI 0952</t>
  </si>
  <si>
    <t>CI 0953</t>
  </si>
  <si>
    <t>CI 0954</t>
  </si>
  <si>
    <t>CI 0955</t>
  </si>
  <si>
    <t>CI 0956</t>
  </si>
  <si>
    <t>CI 0957</t>
  </si>
  <si>
    <t>CI 0958</t>
  </si>
  <si>
    <t>CI 0959</t>
  </si>
  <si>
    <t>CI 0960</t>
  </si>
  <si>
    <t>CI 0961</t>
  </si>
  <si>
    <t>CI 0962</t>
  </si>
  <si>
    <t>CI 0963</t>
  </si>
  <si>
    <t>CI 0964</t>
  </si>
  <si>
    <t>CI 0965</t>
  </si>
  <si>
    <t>CI 0966</t>
  </si>
  <si>
    <t>CI 0967</t>
  </si>
  <si>
    <t>CI 0968</t>
  </si>
  <si>
    <t>CI 0969</t>
  </si>
  <si>
    <t>CI 0970</t>
  </si>
  <si>
    <t>CI 0971</t>
  </si>
  <si>
    <t>CI 0972</t>
  </si>
  <si>
    <t>CI 0973</t>
  </si>
  <si>
    <t>CI 0974</t>
  </si>
  <si>
    <t>CI 0975</t>
  </si>
  <si>
    <t>CI 0976</t>
  </si>
  <si>
    <t>CI 0977</t>
  </si>
  <si>
    <t>CI 0978</t>
  </si>
  <si>
    <t>CI 0979</t>
  </si>
  <si>
    <t>CI 0980</t>
  </si>
  <si>
    <t>CI 0981</t>
  </si>
  <si>
    <t>CI 0982</t>
  </si>
  <si>
    <t>CI 0983</t>
  </si>
  <si>
    <t>CI 0984</t>
  </si>
  <si>
    <t>CI 0985</t>
  </si>
  <si>
    <t>CI 0986</t>
  </si>
  <si>
    <t>CI 0987</t>
  </si>
  <si>
    <t>CI 0988</t>
  </si>
  <si>
    <t>CI 0989</t>
  </si>
  <si>
    <t>CI 0990</t>
  </si>
  <si>
    <t>CI 0991</t>
  </si>
  <si>
    <t>CI 0992</t>
  </si>
  <si>
    <t>CI 0993</t>
  </si>
  <si>
    <t>CI 0994</t>
  </si>
  <si>
    <t>CI 0995</t>
  </si>
  <si>
    <t>CI 0996</t>
  </si>
  <si>
    <t>CI 0997</t>
  </si>
  <si>
    <t>CI 0998</t>
  </si>
  <si>
    <t>CI 0999</t>
  </si>
  <si>
    <t>CO 0001</t>
  </si>
  <si>
    <t>CO 0002</t>
  </si>
  <si>
    <t>CO 0003</t>
  </si>
  <si>
    <t>CO 0004</t>
  </si>
  <si>
    <t>CO 0005</t>
  </si>
  <si>
    <t>CO 0006</t>
  </si>
  <si>
    <t>CO 0007</t>
  </si>
  <si>
    <t>CO 0008</t>
  </si>
  <si>
    <t>CO 0009</t>
  </si>
  <si>
    <t>CO 0010</t>
  </si>
  <si>
    <t>CO 0011</t>
  </si>
  <si>
    <t>CO 0012</t>
  </si>
  <si>
    <t>CO 0013</t>
  </si>
  <si>
    <t>CO 0014</t>
  </si>
  <si>
    <t>CO 0015</t>
  </si>
  <si>
    <t>CO 0016</t>
  </si>
  <si>
    <t>CO 0017</t>
  </si>
  <si>
    <t>CO 0018</t>
  </si>
  <si>
    <t>CO 0019</t>
  </si>
  <si>
    <t>CO 0020</t>
  </si>
  <si>
    <t>CO 0021</t>
  </si>
  <si>
    <t>CO 0022</t>
  </si>
  <si>
    <t>CO 0023</t>
  </si>
  <si>
    <t>CO 0024</t>
  </si>
  <si>
    <t>CO 0025</t>
  </si>
  <si>
    <t>CO 0026</t>
  </si>
  <si>
    <t>CO 0027</t>
  </si>
  <si>
    <t>CO 0028</t>
  </si>
  <si>
    <t>CO 0029</t>
  </si>
  <si>
    <t>CO 0030</t>
  </si>
  <si>
    <t>CO 0031</t>
  </si>
  <si>
    <t>CO 0032</t>
  </si>
  <si>
    <t>CO 0033</t>
  </si>
  <si>
    <t>CO 0034</t>
  </si>
  <si>
    <t>CO 0035</t>
  </si>
  <si>
    <t>CO 0036</t>
  </si>
  <si>
    <t>CO 0037</t>
  </si>
  <si>
    <t>CO 0038</t>
  </si>
  <si>
    <t>CO 0039</t>
  </si>
  <si>
    <t>CO 0040</t>
  </si>
  <si>
    <t>CO 0041</t>
  </si>
  <si>
    <t>CO 0042</t>
  </si>
  <si>
    <t>CO 0043</t>
  </si>
  <si>
    <t>CO 0044</t>
  </si>
  <si>
    <t>CO 0045</t>
  </si>
  <si>
    <t>CO 0046</t>
  </si>
  <si>
    <t>CO 0047</t>
  </si>
  <si>
    <t>CO 0048</t>
  </si>
  <si>
    <t>CO 0049</t>
  </si>
  <si>
    <t>CO 0050</t>
  </si>
  <si>
    <t>CO 0051</t>
  </si>
  <si>
    <t>CO 0052</t>
  </si>
  <si>
    <t>CO 0053</t>
  </si>
  <si>
    <t>CO 0054</t>
  </si>
  <si>
    <t>CO 0055</t>
  </si>
  <si>
    <t>CO 0056</t>
  </si>
  <si>
    <t>CO 0057</t>
  </si>
  <si>
    <t>CO 0058</t>
  </si>
  <si>
    <t>CO 0059</t>
  </si>
  <si>
    <t>CO 0060</t>
  </si>
  <si>
    <t>CO 0061</t>
  </si>
  <si>
    <t>CO 0062</t>
  </si>
  <si>
    <t>CO 0063</t>
  </si>
  <si>
    <t>CO 0064</t>
  </si>
  <si>
    <t>CO 0065</t>
  </si>
  <si>
    <t>CO 0066</t>
  </si>
  <si>
    <t>CO 0067</t>
  </si>
  <si>
    <t>CO 0068</t>
  </si>
  <si>
    <t>CO 0069</t>
  </si>
  <si>
    <t>CO 0070</t>
  </si>
  <si>
    <t>CO 0071</t>
  </si>
  <si>
    <t>CO 0072</t>
  </si>
  <si>
    <t>CO 0073</t>
  </si>
  <si>
    <t>CO 0074</t>
  </si>
  <si>
    <t>CO 0075</t>
  </si>
  <si>
    <t>CO 0076</t>
  </si>
  <si>
    <t>CO 0077</t>
  </si>
  <si>
    <t>CO 0078</t>
  </si>
  <si>
    <t>CO 0079</t>
  </si>
  <si>
    <t>CO 0080</t>
  </si>
  <si>
    <t>CO 0081</t>
  </si>
  <si>
    <t>CO 0082</t>
  </si>
  <si>
    <t>CO 0083</t>
  </si>
  <si>
    <t>CO 0084</t>
  </si>
  <si>
    <t>CO 0085</t>
  </si>
  <si>
    <t>CO 0086</t>
  </si>
  <si>
    <t>CO 0087</t>
  </si>
  <si>
    <t>CO 0088</t>
  </si>
  <si>
    <t>CO 0089</t>
  </si>
  <si>
    <t>CO 0090</t>
  </si>
  <si>
    <t>CO 0091</t>
  </si>
  <si>
    <t>CO 0092</t>
  </si>
  <si>
    <t>CO 0093</t>
  </si>
  <si>
    <t>CO 0094</t>
  </si>
  <si>
    <t>CO 0095</t>
  </si>
  <si>
    <t>CO 0096</t>
  </si>
  <si>
    <t>CO 0097</t>
  </si>
  <si>
    <t>CO 0098</t>
  </si>
  <si>
    <t>CO 0099</t>
  </si>
  <si>
    <t>CO 0100</t>
  </si>
  <si>
    <t>CO 0101</t>
  </si>
  <si>
    <t>CO 0102</t>
  </si>
  <si>
    <t>CO 0103</t>
  </si>
  <si>
    <t>CO 0104</t>
  </si>
  <si>
    <t>CO 0105</t>
  </si>
  <si>
    <t>CO 0106</t>
  </si>
  <si>
    <t>CO 0107</t>
  </si>
  <si>
    <t>CO 0108</t>
  </si>
  <si>
    <t>CO 0109</t>
  </si>
  <si>
    <t>CO 0110</t>
  </si>
  <si>
    <t>CO 0111</t>
  </si>
  <si>
    <t>CO 0112</t>
  </si>
  <si>
    <t>CO 0113</t>
  </si>
  <si>
    <t>CO 0114</t>
  </si>
  <si>
    <t>CO 0115</t>
  </si>
  <si>
    <t>CO 0116</t>
  </si>
  <si>
    <t>CO 0117</t>
  </si>
  <si>
    <t>CO 0118</t>
  </si>
  <si>
    <t>CO 0119</t>
  </si>
  <si>
    <t>CO 0120</t>
  </si>
  <si>
    <t>CO 0121</t>
  </si>
  <si>
    <t>CO 0122</t>
  </si>
  <si>
    <t>CO 0123</t>
  </si>
  <si>
    <t>CO 0124</t>
  </si>
  <si>
    <t>CO 0125</t>
  </si>
  <si>
    <t>CO 0126</t>
  </si>
  <si>
    <t>CO 0127</t>
  </si>
  <si>
    <t>CO 0128</t>
  </si>
  <si>
    <t>CO 0129</t>
  </si>
  <si>
    <t>CO 0130</t>
  </si>
  <si>
    <t>CO 0131</t>
  </si>
  <si>
    <t>CO 0132</t>
  </si>
  <si>
    <t>CO 0133</t>
  </si>
  <si>
    <t>CO 0134</t>
  </si>
  <si>
    <t>CO 0135</t>
  </si>
  <si>
    <t>CO 0136</t>
  </si>
  <si>
    <t>CO 0137</t>
  </si>
  <si>
    <t>CO 0138</t>
  </si>
  <si>
    <t>CO 0139</t>
  </si>
  <si>
    <t>CO 0140</t>
  </si>
  <si>
    <t>CO 0141</t>
  </si>
  <si>
    <t>CO 0142</t>
  </si>
  <si>
    <t>CO 0143</t>
  </si>
  <si>
    <t>CO 0144</t>
  </si>
  <si>
    <t>CO 0145</t>
  </si>
  <si>
    <t>CO 0146</t>
  </si>
  <si>
    <t>CO 0147</t>
  </si>
  <si>
    <t>CO 0148</t>
  </si>
  <si>
    <t>CO 0149</t>
  </si>
  <si>
    <t>CO 0150</t>
  </si>
  <si>
    <t>CO 0151</t>
  </si>
  <si>
    <t>CO 0152</t>
  </si>
  <si>
    <t>CO 0153</t>
  </si>
  <si>
    <t>CO 0154</t>
  </si>
  <si>
    <t>CO 0155</t>
  </si>
  <si>
    <t>CO 0156</t>
  </si>
  <si>
    <t>CO 0157</t>
  </si>
  <si>
    <t>CO 0158</t>
  </si>
  <si>
    <t>CO 0159</t>
  </si>
  <si>
    <t>CO 0160</t>
  </si>
  <si>
    <t>CO 0161</t>
  </si>
  <si>
    <t>CO 0162</t>
  </si>
  <si>
    <t>CO 0163</t>
  </si>
  <si>
    <t>CO 0164</t>
  </si>
  <si>
    <t>CO 0165</t>
  </si>
  <si>
    <t>CO 0166</t>
  </si>
  <si>
    <t>CO 0167</t>
  </si>
  <si>
    <t>CO 0168</t>
  </si>
  <si>
    <t>CO 0169</t>
  </si>
  <si>
    <t>CO 0170</t>
  </si>
  <si>
    <t>CO 0171</t>
  </si>
  <si>
    <t>CO 0172</t>
  </si>
  <si>
    <t>CO 0173</t>
  </si>
  <si>
    <t>CO 0174</t>
  </si>
  <si>
    <t>CO 0175</t>
  </si>
  <si>
    <t>CO 0176</t>
  </si>
  <si>
    <t>CO 0177</t>
  </si>
  <si>
    <t>CO 0178</t>
  </si>
  <si>
    <t>CO 0179</t>
  </si>
  <si>
    <t>CO 0180</t>
  </si>
  <si>
    <t>CO 0181</t>
  </si>
  <si>
    <t>CO 0182</t>
  </si>
  <si>
    <t>CO 0183</t>
  </si>
  <si>
    <t>CO 0184</t>
  </si>
  <si>
    <t>CO 0185</t>
  </si>
  <si>
    <t>CO 0186</t>
  </si>
  <si>
    <t>CO 0187</t>
  </si>
  <si>
    <t>CO 0188</t>
  </si>
  <si>
    <t>CO 0189</t>
  </si>
  <si>
    <t>CO 0190</t>
  </si>
  <si>
    <t>CO 0191</t>
  </si>
  <si>
    <t>CO 0192</t>
  </si>
  <si>
    <t>CO 0193</t>
  </si>
  <si>
    <t>CO 0194</t>
  </si>
  <si>
    <t>CO 0195</t>
  </si>
  <si>
    <t>CO 0196</t>
  </si>
  <si>
    <t>CO 0197</t>
  </si>
  <si>
    <t>CO 0198</t>
  </si>
  <si>
    <t>CO 0199</t>
  </si>
  <si>
    <t>CO 0200</t>
  </si>
  <si>
    <t>CO 0201</t>
  </si>
  <si>
    <t>CO 0202</t>
  </si>
  <si>
    <t>CO 0203</t>
  </si>
  <si>
    <t>CO 0204</t>
  </si>
  <si>
    <t>CO 0205</t>
  </si>
  <si>
    <t>CO 0206</t>
  </si>
  <si>
    <t>CO 0207</t>
  </si>
  <si>
    <t>CO 0208</t>
  </si>
  <si>
    <t>CO 0209</t>
  </si>
  <si>
    <t>CO 0210</t>
  </si>
  <si>
    <t>CO 0211</t>
  </si>
  <si>
    <t>CO 0212</t>
  </si>
  <si>
    <t>CO 0213</t>
  </si>
  <si>
    <t>CO 0214</t>
  </si>
  <si>
    <t>CO 0215</t>
  </si>
  <si>
    <t>CO 0216</t>
  </si>
  <si>
    <t>CO 0217</t>
  </si>
  <si>
    <t>CO 0218</t>
  </si>
  <si>
    <t>CO 0219</t>
  </si>
  <si>
    <t>CO 0220</t>
  </si>
  <si>
    <t>CO 0221</t>
  </si>
  <si>
    <t>CO 0222</t>
  </si>
  <si>
    <t>CO 0223</t>
  </si>
  <si>
    <t>CO 0224</t>
  </si>
  <si>
    <t>CO 0225</t>
  </si>
  <si>
    <t>CO 0226</t>
  </si>
  <si>
    <t>CO 0227</t>
  </si>
  <si>
    <t>CO 0228</t>
  </si>
  <si>
    <t>CO 0229</t>
  </si>
  <si>
    <t>CO 0230</t>
  </si>
  <si>
    <t>CO 0231</t>
  </si>
  <si>
    <t>CO 0232</t>
  </si>
  <si>
    <t>CO 0233</t>
  </si>
  <si>
    <t>CO 0234</t>
  </si>
  <si>
    <t>CO 0235</t>
  </si>
  <si>
    <t>CO 0236</t>
  </si>
  <si>
    <t>CO 0237</t>
  </si>
  <si>
    <t>CO 0238</t>
  </si>
  <si>
    <t>CO 0239</t>
  </si>
  <si>
    <t>CO 0240</t>
  </si>
  <si>
    <t>CO 0241</t>
  </si>
  <si>
    <t>CO 0242</t>
  </si>
  <si>
    <t>CO 0243</t>
  </si>
  <si>
    <t>CO 0244</t>
  </si>
  <si>
    <t>CO 0245</t>
  </si>
  <si>
    <t>CO 0246</t>
  </si>
  <si>
    <t>CO 0247</t>
  </si>
  <si>
    <t>CO 0248</t>
  </si>
  <si>
    <t>CO 0249</t>
  </si>
  <si>
    <t>CO 0250</t>
  </si>
  <si>
    <t>CO 0251</t>
  </si>
  <si>
    <t>CO 0252</t>
  </si>
  <si>
    <t>CO 0253</t>
  </si>
  <si>
    <t>CO 0254</t>
  </si>
  <si>
    <t>CO 0255</t>
  </si>
  <si>
    <t>CO 0256</t>
  </si>
  <si>
    <t>CO 0257</t>
  </si>
  <si>
    <t>CO 0258</t>
  </si>
  <si>
    <t>CO 0259</t>
  </si>
  <si>
    <t>CO 0260</t>
  </si>
  <si>
    <t>CO 0261</t>
  </si>
  <si>
    <t>CO 0262</t>
  </si>
  <si>
    <t>CO 0263</t>
  </si>
  <si>
    <t>CO 0264</t>
  </si>
  <si>
    <t>CO 0265</t>
  </si>
  <si>
    <t>CO 0266</t>
  </si>
  <si>
    <t>CO 0267</t>
  </si>
  <si>
    <t>CO 0268</t>
  </si>
  <si>
    <t>CO 0269</t>
  </si>
  <si>
    <t>CO 0270</t>
  </si>
  <si>
    <t>CO 0271</t>
  </si>
  <si>
    <t>CO 0272</t>
  </si>
  <si>
    <t>CO 0273</t>
  </si>
  <si>
    <t>CO 0274</t>
  </si>
  <si>
    <t>CO 0275</t>
  </si>
  <si>
    <t>CO 0276</t>
  </si>
  <si>
    <t>CO 0277</t>
  </si>
  <si>
    <t>CO 0278</t>
  </si>
  <si>
    <t>CO 0279</t>
  </si>
  <si>
    <t>CO 0280</t>
  </si>
  <si>
    <t>CO 0281</t>
  </si>
  <si>
    <t>CO 0282</t>
  </si>
  <si>
    <t>CO 0283</t>
  </si>
  <si>
    <t>CO 0284</t>
  </si>
  <si>
    <t>CO 0285</t>
  </si>
  <si>
    <t>CO 0286</t>
  </si>
  <si>
    <t>CO 0287</t>
  </si>
  <si>
    <t>CO 0288</t>
  </si>
  <si>
    <t>CO 0289</t>
  </si>
  <si>
    <t>CO 0290</t>
  </si>
  <si>
    <t>CO 0291</t>
  </si>
  <si>
    <t>CO 0292</t>
  </si>
  <si>
    <t>CO 0293</t>
  </si>
  <si>
    <t>CO 0294</t>
  </si>
  <si>
    <t>CO 0295</t>
  </si>
  <si>
    <t>CO 0296</t>
  </si>
  <si>
    <t>CO 0297</t>
  </si>
  <si>
    <t>CO 0298</t>
  </si>
  <si>
    <t>CO 0299</t>
  </si>
  <si>
    <t>CO 0300</t>
  </si>
  <si>
    <t>CO 0301</t>
  </si>
  <si>
    <t>CO 0302</t>
  </si>
  <si>
    <t>CO 0303</t>
  </si>
  <si>
    <t>CO 0304</t>
  </si>
  <si>
    <t>CO 0305</t>
  </si>
  <si>
    <t>CO 0306</t>
  </si>
  <si>
    <t>CO 0307</t>
  </si>
  <si>
    <t>CO 0308</t>
  </si>
  <si>
    <t>CO 0309</t>
  </si>
  <si>
    <t>CO 0310</t>
  </si>
  <si>
    <t>CO 0311</t>
  </si>
  <si>
    <t>CO 0312</t>
  </si>
  <si>
    <t>CO 0313</t>
  </si>
  <si>
    <t>CO 0314</t>
  </si>
  <si>
    <t>CO 0315</t>
  </si>
  <si>
    <t>CO 0316</t>
  </si>
  <si>
    <t>CO 0317</t>
  </si>
  <si>
    <t>CO 0318</t>
  </si>
  <si>
    <t>CO 0319</t>
  </si>
  <si>
    <t>CO 0320</t>
  </si>
  <si>
    <t>CO 0321</t>
  </si>
  <si>
    <t>CO 0322</t>
  </si>
  <si>
    <t>CO 0323</t>
  </si>
  <si>
    <t>CO 0324</t>
  </si>
  <si>
    <t>CO 0325</t>
  </si>
  <si>
    <t>CO 0326</t>
  </si>
  <si>
    <t>CO 0327</t>
  </si>
  <si>
    <t>CO 0328</t>
  </si>
  <si>
    <t>CO 0329</t>
  </si>
  <si>
    <t>CO 0330</t>
  </si>
  <si>
    <t>CO 0331</t>
  </si>
  <si>
    <t>CO 0332</t>
  </si>
  <si>
    <t>CO 0333</t>
  </si>
  <si>
    <t>CO 0334</t>
  </si>
  <si>
    <t>CO 0335</t>
  </si>
  <si>
    <t>CO 0336</t>
  </si>
  <si>
    <t>CO 0337</t>
  </si>
  <si>
    <t>CO 0338</t>
  </si>
  <si>
    <t>CO 0339</t>
  </si>
  <si>
    <t>CO 0340</t>
  </si>
  <si>
    <t>CO 0341</t>
  </si>
  <si>
    <t>CO 0342</t>
  </si>
  <si>
    <t>CO 0343</t>
  </si>
  <si>
    <t>CO 0344</t>
  </si>
  <si>
    <t>CO 0345</t>
  </si>
  <si>
    <t>CO 0346</t>
  </si>
  <si>
    <t>CO 0347</t>
  </si>
  <si>
    <t>CO 0348</t>
  </si>
  <si>
    <t>CO 0349</t>
  </si>
  <si>
    <t>CO 0350</t>
  </si>
  <si>
    <t>CO 0351</t>
  </si>
  <si>
    <t>CO 0352</t>
  </si>
  <si>
    <t>CO 0353</t>
  </si>
  <si>
    <t>CO 0354</t>
  </si>
  <si>
    <t>CO 0355</t>
  </si>
  <si>
    <t>CO 0356</t>
  </si>
  <si>
    <t>CO 0357</t>
  </si>
  <si>
    <t>CO 0358</t>
  </si>
  <si>
    <t>CO 0359</t>
  </si>
  <si>
    <t>CO 0360</t>
  </si>
  <si>
    <t>CO 0361</t>
  </si>
  <si>
    <t>CO 0362</t>
  </si>
  <si>
    <t>CO 0363</t>
  </si>
  <si>
    <t>CO 0364</t>
  </si>
  <si>
    <t>CO 0365</t>
  </si>
  <si>
    <t>CO 0366</t>
  </si>
  <si>
    <t>CO 0367</t>
  </si>
  <si>
    <t>CO 0368</t>
  </si>
  <si>
    <t>CO 0369</t>
  </si>
  <si>
    <t>CO 0370</t>
  </si>
  <si>
    <t>CO 0371</t>
  </si>
  <si>
    <t>CO 0372</t>
  </si>
  <si>
    <t>CO 0373</t>
  </si>
  <si>
    <t>CO 0374</t>
  </si>
  <si>
    <t>CO 0375</t>
  </si>
  <si>
    <t>CO 0376</t>
  </si>
  <si>
    <t>CO 0377</t>
  </si>
  <si>
    <t>CO 0378</t>
  </si>
  <si>
    <t>CO 0379</t>
  </si>
  <si>
    <t>CO 0380</t>
  </si>
  <si>
    <t>CO 0381</t>
  </si>
  <si>
    <t>CO 0382</t>
  </si>
  <si>
    <t>CO 0383</t>
  </si>
  <si>
    <t>CO 0384</t>
  </si>
  <si>
    <t>CO 0385</t>
  </si>
  <si>
    <t>CO 0386</t>
  </si>
  <si>
    <t>CO 0387</t>
  </si>
  <si>
    <t>CO 0388</t>
  </si>
  <si>
    <t>CO 0389</t>
  </si>
  <si>
    <t>CO 0390</t>
  </si>
  <si>
    <t>CO 0391</t>
  </si>
  <si>
    <t>CO 0392</t>
  </si>
  <si>
    <t>CO 0393</t>
  </si>
  <si>
    <t>CO 0394</t>
  </si>
  <si>
    <t>CO 0395</t>
  </si>
  <si>
    <t>CO 0396</t>
  </si>
  <si>
    <t>CO 0397</t>
  </si>
  <si>
    <t>CO 0398</t>
  </si>
  <si>
    <t>CO 0399</t>
  </si>
  <si>
    <t>CO 0400</t>
  </si>
  <si>
    <t>CO 0401</t>
  </si>
  <si>
    <t>CO 0402</t>
  </si>
  <si>
    <t>CO 0403</t>
  </si>
  <si>
    <t>CO 0404</t>
  </si>
  <si>
    <t>CO 0405</t>
  </si>
  <si>
    <t>CO 0406</t>
  </si>
  <si>
    <t>CO 0407</t>
  </si>
  <si>
    <t>CO 0408</t>
  </si>
  <si>
    <t>CO 0409</t>
  </si>
  <si>
    <t>CO 0410</t>
  </si>
  <si>
    <t>CO 0411</t>
  </si>
  <si>
    <t>CO 0412</t>
  </si>
  <si>
    <t>CO 0413</t>
  </si>
  <si>
    <t>CO 0414</t>
  </si>
  <si>
    <t>CO 0415</t>
  </si>
  <si>
    <t>CO 0416</t>
  </si>
  <si>
    <t>CO 0417</t>
  </si>
  <si>
    <t>CO 0418</t>
  </si>
  <si>
    <t>CO 0419</t>
  </si>
  <si>
    <t>CO 0420</t>
  </si>
  <si>
    <t>CO 0421</t>
  </si>
  <si>
    <t>CO 0422</t>
  </si>
  <si>
    <t>CO 0423</t>
  </si>
  <si>
    <t>CO 0424</t>
  </si>
  <si>
    <t>CO 0425</t>
  </si>
  <si>
    <t>CO 0426</t>
  </si>
  <si>
    <t>CO 0427</t>
  </si>
  <si>
    <t>CO 0428</t>
  </si>
  <si>
    <t>CO 0429</t>
  </si>
  <si>
    <t>CO 0430</t>
  </si>
  <si>
    <t>CO 0431</t>
  </si>
  <si>
    <t>CO 0432</t>
  </si>
  <si>
    <t>CO 0433</t>
  </si>
  <si>
    <t>CO 0434</t>
  </si>
  <si>
    <t>CO 0435</t>
  </si>
  <si>
    <t>CO 0436</t>
  </si>
  <si>
    <t>CO 0437</t>
  </si>
  <si>
    <t>CO 0438</t>
  </si>
  <si>
    <t>CO 0439</t>
  </si>
  <si>
    <t>CO 0440</t>
  </si>
  <si>
    <t>CO 0441</t>
  </si>
  <si>
    <t>CO 0442</t>
  </si>
  <si>
    <t>CO 0443</t>
  </si>
  <si>
    <t>CO 0444</t>
  </si>
  <si>
    <t>CO 0445</t>
  </si>
  <si>
    <t>CO 0446</t>
  </si>
  <si>
    <t>CO 0447</t>
  </si>
  <si>
    <t>CO 0448</t>
  </si>
  <si>
    <t>CO 0449</t>
  </si>
  <si>
    <t>CO 0450</t>
  </si>
  <si>
    <t>CO 0451</t>
  </si>
  <si>
    <t>CO 0452</t>
  </si>
  <si>
    <t>CO 0453</t>
  </si>
  <si>
    <t>CO 0454</t>
  </si>
  <si>
    <t>CO 0455</t>
  </si>
  <si>
    <t>CO 0456</t>
  </si>
  <si>
    <t>CO 0457</t>
  </si>
  <si>
    <t>CO 0458</t>
  </si>
  <si>
    <t>CO 0459</t>
  </si>
  <si>
    <t>CO 0460</t>
  </si>
  <si>
    <t>CO 0461</t>
  </si>
  <si>
    <t>CO 0462</t>
  </si>
  <si>
    <t>CO 0463</t>
  </si>
  <si>
    <t>CO 0464</t>
  </si>
  <si>
    <t>CO 0465</t>
  </si>
  <si>
    <t>CO 0466</t>
  </si>
  <si>
    <t>CO 0467</t>
  </si>
  <si>
    <t>CO 0468</t>
  </si>
  <si>
    <t>CO 0469</t>
  </si>
  <si>
    <t>CO 0470</t>
  </si>
  <si>
    <t>CO 0471</t>
  </si>
  <si>
    <t>CO 0472</t>
  </si>
  <si>
    <t>CO 0473</t>
  </si>
  <si>
    <t>CO 0474</t>
  </si>
  <si>
    <t>CO 0475</t>
  </si>
  <si>
    <t>CO 0476</t>
  </si>
  <si>
    <t>CO 0477</t>
  </si>
  <si>
    <t>CO 0478</t>
  </si>
  <si>
    <t>CO 0479</t>
  </si>
  <si>
    <t>CO 0480</t>
  </si>
  <si>
    <t>CO 0481</t>
  </si>
  <si>
    <t>CO 0482</t>
  </si>
  <si>
    <t>CO 0483</t>
  </si>
  <si>
    <t>CO 0484</t>
  </si>
  <si>
    <t>CO 0485</t>
  </si>
  <si>
    <t>CO 0486</t>
  </si>
  <si>
    <t>CO 0487</t>
  </si>
  <si>
    <t>CO 0488</t>
  </si>
  <si>
    <t>CO 0489</t>
  </si>
  <si>
    <t>CO 0490</t>
  </si>
  <si>
    <t>CO 0491</t>
  </si>
  <si>
    <t>CO 0492</t>
  </si>
  <si>
    <t>CO 0493</t>
  </si>
  <si>
    <t>CO 0494</t>
  </si>
  <si>
    <t>CO 0495</t>
  </si>
  <si>
    <t>CO 0496</t>
  </si>
  <si>
    <t>CO 0497</t>
  </si>
  <si>
    <t>CO 0498</t>
  </si>
  <si>
    <t>CO 0499</t>
  </si>
  <si>
    <t>CO 0500</t>
  </si>
  <si>
    <t>CO 0501</t>
  </si>
  <si>
    <t>CO 0502</t>
  </si>
  <si>
    <t>CO 0503</t>
  </si>
  <si>
    <t>CO 0504</t>
  </si>
  <si>
    <t>CO 0505</t>
  </si>
  <si>
    <t>CO 0506</t>
  </si>
  <si>
    <t>CO 0507</t>
  </si>
  <si>
    <t>CO 0508</t>
  </si>
  <si>
    <t>CO 0509</t>
  </si>
  <si>
    <t>CO 0510</t>
  </si>
  <si>
    <t>CO 0511</t>
  </si>
  <si>
    <t>CO 0512</t>
  </si>
  <si>
    <t>CO 0513</t>
  </si>
  <si>
    <t>CO 0514</t>
  </si>
  <si>
    <t>CO 0515</t>
  </si>
  <si>
    <t>CO 0516</t>
  </si>
  <si>
    <t>CO 0517</t>
  </si>
  <si>
    <t>CO 0518</t>
  </si>
  <si>
    <t>CO 0519</t>
  </si>
  <si>
    <t>CO 0520</t>
  </si>
  <si>
    <t>CO 0521</t>
  </si>
  <si>
    <t>CO 0522</t>
  </si>
  <si>
    <t>CO 0523</t>
  </si>
  <si>
    <t>CO 0524</t>
  </si>
  <si>
    <t>CO 0525</t>
  </si>
  <si>
    <t>CO 0526</t>
  </si>
  <si>
    <t>CO 0527</t>
  </si>
  <si>
    <t>CO 0528</t>
  </si>
  <si>
    <t>CO 0529</t>
  </si>
  <si>
    <t>CO 0530</t>
  </si>
  <si>
    <t>CO 0531</t>
  </si>
  <si>
    <t>CO 0532</t>
  </si>
  <si>
    <t>CO 0533</t>
  </si>
  <si>
    <t>CO 0534</t>
  </si>
  <si>
    <t>CO 0535</t>
  </si>
  <si>
    <t>CO 0536</t>
  </si>
  <si>
    <t>CO 0537</t>
  </si>
  <si>
    <t>CO 0538</t>
  </si>
  <si>
    <t>CO 0539</t>
  </si>
  <si>
    <t>CO 0540</t>
  </si>
  <si>
    <t>CO 0541</t>
  </si>
  <si>
    <t>CO 0542</t>
  </si>
  <si>
    <t>CO 0543</t>
  </si>
  <si>
    <t>CO 0544</t>
  </si>
  <si>
    <t>CO 0545</t>
  </si>
  <si>
    <t>CO 0546</t>
  </si>
  <si>
    <t>CO 0547</t>
  </si>
  <si>
    <t>CO 0548</t>
  </si>
  <si>
    <t>CO 0549</t>
  </si>
  <si>
    <t>CO 0550</t>
  </si>
  <si>
    <t>CO 0551</t>
  </si>
  <si>
    <t>CO 0552</t>
  </si>
  <si>
    <t>CO 0553</t>
  </si>
  <si>
    <t>CO 0554</t>
  </si>
  <si>
    <t>CO 0555</t>
  </si>
  <si>
    <t>CO 0556</t>
  </si>
  <si>
    <t>CO 0557</t>
  </si>
  <si>
    <t>CO 0558</t>
  </si>
  <si>
    <t>CO 0559</t>
  </si>
  <si>
    <t>CO 0560</t>
  </si>
  <si>
    <t>CO 0561</t>
  </si>
  <si>
    <t>CO 0562</t>
  </si>
  <si>
    <t>CO 0563</t>
  </si>
  <si>
    <t>CO 0564</t>
  </si>
  <si>
    <t>CO 0565</t>
  </si>
  <si>
    <t>CO 0566</t>
  </si>
  <si>
    <t>CO 0567</t>
  </si>
  <si>
    <t>CO 0568</t>
  </si>
  <si>
    <t>CO 0569</t>
  </si>
  <si>
    <t>CO 0570</t>
  </si>
  <si>
    <t>CO 0571</t>
  </si>
  <si>
    <t>CO 0572</t>
  </si>
  <si>
    <t>CO 0573</t>
  </si>
  <si>
    <t>CO 0574</t>
  </si>
  <si>
    <t>CO 0575</t>
  </si>
  <si>
    <t>CO 0576</t>
  </si>
  <si>
    <t>CO 0577</t>
  </si>
  <si>
    <t>CO 0578</t>
  </si>
  <si>
    <t>CO 0579</t>
  </si>
  <si>
    <t>CO 0580</t>
  </si>
  <si>
    <t>CO 0581</t>
  </si>
  <si>
    <t>CO 0582</t>
  </si>
  <si>
    <t>CO 0583</t>
  </si>
  <si>
    <t>CO 0584</t>
  </si>
  <si>
    <t>CO 0585</t>
  </si>
  <si>
    <t>CO 0586</t>
  </si>
  <si>
    <t>CO 0587</t>
  </si>
  <si>
    <t>CO 0588</t>
  </si>
  <si>
    <t>CO 0589</t>
  </si>
  <si>
    <t>CO 0590</t>
  </si>
  <si>
    <t>CO 0591</t>
  </si>
  <si>
    <t>CO 0592</t>
  </si>
  <si>
    <t>CO 0593</t>
  </si>
  <si>
    <t>CO 0594</t>
  </si>
  <si>
    <t>CO 0595</t>
  </si>
  <si>
    <t>CO 0596</t>
  </si>
  <si>
    <t>CO 0597</t>
  </si>
  <si>
    <t>CO 0598</t>
  </si>
  <si>
    <t>CO 0599</t>
  </si>
  <si>
    <t>CO 0600</t>
  </si>
  <si>
    <t>CO 0601</t>
  </si>
  <si>
    <t>CO 0602</t>
  </si>
  <si>
    <t>CO 0603</t>
  </si>
  <si>
    <t>CO 0604</t>
  </si>
  <si>
    <t>CO 0605</t>
  </si>
  <si>
    <t>CO 0606</t>
  </si>
  <si>
    <t>CO 0607</t>
  </si>
  <si>
    <t>CO 0608</t>
  </si>
  <si>
    <t>CO 0609</t>
  </si>
  <si>
    <t>CO 0610</t>
  </si>
  <si>
    <t>CO 0611</t>
  </si>
  <si>
    <t>CO 0612</t>
  </si>
  <si>
    <t>CO 0613</t>
  </si>
  <si>
    <t>CO 0614</t>
  </si>
  <si>
    <t>CO 0615</t>
  </si>
  <si>
    <t>CO 0616</t>
  </si>
  <si>
    <t>CO 0617</t>
  </si>
  <si>
    <t>CO 0618</t>
  </si>
  <si>
    <t>CO 0619</t>
  </si>
  <si>
    <t>CO 0620</t>
  </si>
  <si>
    <t>CO 0621</t>
  </si>
  <si>
    <t>CO 0622</t>
  </si>
  <si>
    <t>CO 0623</t>
  </si>
  <si>
    <t>CO 0624</t>
  </si>
  <si>
    <t>CO 0625</t>
  </si>
  <si>
    <t>CO 0626</t>
  </si>
  <si>
    <t>CO 0627</t>
  </si>
  <si>
    <t>CO 0628</t>
  </si>
  <si>
    <t>CO 0629</t>
  </si>
  <si>
    <t>CO 0630</t>
  </si>
  <si>
    <t>CO 0631</t>
  </si>
  <si>
    <t>CO 0632</t>
  </si>
  <si>
    <t>CO 0633</t>
  </si>
  <si>
    <t>CO 0634</t>
  </si>
  <si>
    <t>CO 0635</t>
  </si>
  <si>
    <t>CO 0636</t>
  </si>
  <si>
    <t>CO 0637</t>
  </si>
  <si>
    <t>CO 0638</t>
  </si>
  <si>
    <t>CO 0639</t>
  </si>
  <si>
    <t>CO 0640</t>
  </si>
  <si>
    <t>CO 0641</t>
  </si>
  <si>
    <t>CO 0642</t>
  </si>
  <si>
    <t>CO 0643</t>
  </si>
  <si>
    <t>CO 0644</t>
  </si>
  <si>
    <t>CO 0645</t>
  </si>
  <si>
    <t>CO 0646</t>
  </si>
  <si>
    <t>CO 0647</t>
  </si>
  <si>
    <t>CO 0648</t>
  </si>
  <si>
    <t>CO 0649</t>
  </si>
  <si>
    <t>CO 0650</t>
  </si>
  <si>
    <t>CO 0651</t>
  </si>
  <si>
    <t>CO 0652</t>
  </si>
  <si>
    <t>CO 0653</t>
  </si>
  <si>
    <t>CO 0654</t>
  </si>
  <si>
    <t>CO 0655</t>
  </si>
  <si>
    <t>CO 0656</t>
  </si>
  <si>
    <t>CO 0657</t>
  </si>
  <si>
    <t>CO 0658</t>
  </si>
  <si>
    <t>CO 0659</t>
  </si>
  <si>
    <t>CO 0660</t>
  </si>
  <si>
    <t>CO 0661</t>
  </si>
  <si>
    <t>CO 0662</t>
  </si>
  <si>
    <t>CO 0663</t>
  </si>
  <si>
    <t>CO 0664</t>
  </si>
  <si>
    <t>CO 0665</t>
  </si>
  <si>
    <t>CO 0666</t>
  </si>
  <si>
    <t>CO 0667</t>
  </si>
  <si>
    <t>CO 0668</t>
  </si>
  <si>
    <t>CO 0669</t>
  </si>
  <si>
    <t>CO 0670</t>
  </si>
  <si>
    <t>CO 0671</t>
  </si>
  <si>
    <t>CO 0672</t>
  </si>
  <si>
    <t>CO 0673</t>
  </si>
  <si>
    <t>CO 0674</t>
  </si>
  <si>
    <t>CO 0675</t>
  </si>
  <si>
    <t>CO 0676</t>
  </si>
  <si>
    <t>CO 0677</t>
  </si>
  <si>
    <t>CO 0678</t>
  </si>
  <si>
    <t>CO 0679</t>
  </si>
  <si>
    <t>CO 0680</t>
  </si>
  <si>
    <t>CO 0681</t>
  </si>
  <si>
    <t>CO 0682</t>
  </si>
  <si>
    <t>CO 0683</t>
  </si>
  <si>
    <t>CO 0684</t>
  </si>
  <si>
    <t>CO 0685</t>
  </si>
  <si>
    <t>CO 0686</t>
  </si>
  <si>
    <t>CO 0687</t>
  </si>
  <si>
    <t>CO 0688</t>
  </si>
  <si>
    <t>CO 0689</t>
  </si>
  <si>
    <t>CO 0690</t>
  </si>
  <si>
    <t>CO 0691</t>
  </si>
  <si>
    <t>CO 0692</t>
  </si>
  <si>
    <t>CO 0693</t>
  </si>
  <si>
    <t>CO 0694</t>
  </si>
  <si>
    <t>CO 0695</t>
  </si>
  <si>
    <t>CO 0696</t>
  </si>
  <si>
    <t>CO 0697</t>
  </si>
  <si>
    <t>CO 0698</t>
  </si>
  <si>
    <t>CO 0699</t>
  </si>
  <si>
    <t>CO 0700</t>
  </si>
  <si>
    <t>CO 0701</t>
  </si>
  <si>
    <t>CO 0702</t>
  </si>
  <si>
    <t>CO 0703</t>
  </si>
  <si>
    <t>CO 0704</t>
  </si>
  <si>
    <t>CO 0705</t>
  </si>
  <si>
    <t>CO 0706</t>
  </si>
  <si>
    <t>CO 0707</t>
  </si>
  <si>
    <t>CO 0708</t>
  </si>
  <si>
    <t>CO 0709</t>
  </si>
  <si>
    <t>CO 0710</t>
  </si>
  <si>
    <t>CO 0711</t>
  </si>
  <si>
    <t>CO 0712</t>
  </si>
  <si>
    <t>CO 0713</t>
  </si>
  <si>
    <t>CO 0714</t>
  </si>
  <si>
    <t>CO 0715</t>
  </si>
  <si>
    <t>CO 0716</t>
  </si>
  <si>
    <t>CO 0717</t>
  </si>
  <si>
    <t>CO 0718</t>
  </si>
  <si>
    <t>CO 0719</t>
  </si>
  <si>
    <t>CO 0720</t>
  </si>
  <si>
    <t>CO 0721</t>
  </si>
  <si>
    <t>CO 0722</t>
  </si>
  <si>
    <t>CO 0723</t>
  </si>
  <si>
    <t>CO 0724</t>
  </si>
  <si>
    <t>CO 0725</t>
  </si>
  <si>
    <t>CO 0726</t>
  </si>
  <si>
    <t>CO 0727</t>
  </si>
  <si>
    <t>CO 0728</t>
  </si>
  <si>
    <t>CO 0729</t>
  </si>
  <si>
    <t>CO 0730</t>
  </si>
  <si>
    <t>CO 0731</t>
  </si>
  <si>
    <t>CO 0732</t>
  </si>
  <si>
    <t>CO 0733</t>
  </si>
  <si>
    <t>CO 0734</t>
  </si>
  <si>
    <t>CO 0735</t>
  </si>
  <si>
    <t>CO 0736</t>
  </si>
  <si>
    <t>CO 0737</t>
  </si>
  <si>
    <t>CO 0738</t>
  </si>
  <si>
    <t>CO 0739</t>
  </si>
  <si>
    <t>CO 0740</t>
  </si>
  <si>
    <t>CO 0741</t>
  </si>
  <si>
    <t>CO 0742</t>
  </si>
  <si>
    <t>CO 0743</t>
  </si>
  <si>
    <t>CO 0744</t>
  </si>
  <si>
    <t>CO 0745</t>
  </si>
  <si>
    <t>CO 0746</t>
  </si>
  <si>
    <t>CO 0747</t>
  </si>
  <si>
    <t>CO 0748</t>
  </si>
  <si>
    <t>CO 0749</t>
  </si>
  <si>
    <t>CO 0750</t>
  </si>
  <si>
    <t>CO 0751</t>
  </si>
  <si>
    <t>CO 0752</t>
  </si>
  <si>
    <t>CO 0753</t>
  </si>
  <si>
    <t>CO 0754</t>
  </si>
  <si>
    <t>CO 0755</t>
  </si>
  <si>
    <t>CO 0756</t>
  </si>
  <si>
    <t>CO 0757</t>
  </si>
  <si>
    <t>CO 0758</t>
  </si>
  <si>
    <t>CO 0759</t>
  </si>
  <si>
    <t>CO 0760</t>
  </si>
  <si>
    <t>CO 0761</t>
  </si>
  <si>
    <t>CO 0762</t>
  </si>
  <si>
    <t>CO 0763</t>
  </si>
  <si>
    <t>CO 0764</t>
  </si>
  <si>
    <t>CO 0765</t>
  </si>
  <si>
    <t>CO 0766</t>
  </si>
  <si>
    <t>CO 0767</t>
  </si>
  <si>
    <t>CO 0768</t>
  </si>
  <si>
    <t>CO 0769</t>
  </si>
  <si>
    <t>CO 0770</t>
  </si>
  <si>
    <t>CO 0771</t>
  </si>
  <si>
    <t>CO 0772</t>
  </si>
  <si>
    <t>CO 0773</t>
  </si>
  <si>
    <t>CO 0774</t>
  </si>
  <si>
    <t>CO 0775</t>
  </si>
  <si>
    <t>CO 0776</t>
  </si>
  <si>
    <t>CO 0777</t>
  </si>
  <si>
    <t>CO 0778</t>
  </si>
  <si>
    <t>CO 0779</t>
  </si>
  <si>
    <t>CO 0780</t>
  </si>
  <si>
    <t>CO 0781</t>
  </si>
  <si>
    <t>CO 0782</t>
  </si>
  <si>
    <t>CO 0783</t>
  </si>
  <si>
    <t>CO 0784</t>
  </si>
  <si>
    <t>CO 0785</t>
  </si>
  <si>
    <t>CO 0786</t>
  </si>
  <si>
    <t>CO 0787</t>
  </si>
  <si>
    <t>CO 0788</t>
  </si>
  <si>
    <t>CO 0789</t>
  </si>
  <si>
    <t>CO 0790</t>
  </si>
  <si>
    <t>CO 0791</t>
  </si>
  <si>
    <t>CO 0792</t>
  </si>
  <si>
    <t>CO 0793</t>
  </si>
  <si>
    <t>CO 0794</t>
  </si>
  <si>
    <t>CO 0795</t>
  </si>
  <si>
    <t>CO 0796</t>
  </si>
  <si>
    <t>CO 0797</t>
  </si>
  <si>
    <t>CO 0798</t>
  </si>
  <si>
    <t>CO 0799</t>
  </si>
  <si>
    <t>CO 0800</t>
  </si>
  <si>
    <t>CO 0801</t>
  </si>
  <si>
    <t>CO 0802</t>
  </si>
  <si>
    <t>CO 0803</t>
  </si>
  <si>
    <t>CO 0804</t>
  </si>
  <si>
    <t>CO 0805</t>
  </si>
  <si>
    <t>CO 0806</t>
  </si>
  <si>
    <t>CO 0807</t>
  </si>
  <si>
    <t>CO 0808</t>
  </si>
  <si>
    <t>CO 0809</t>
  </si>
  <si>
    <t>CO 0810</t>
  </si>
  <si>
    <t>CO 0811</t>
  </si>
  <si>
    <t>CO 0812</t>
  </si>
  <si>
    <t>CO 0813</t>
  </si>
  <si>
    <t>CO 0814</t>
  </si>
  <si>
    <t>CO 0815</t>
  </si>
  <si>
    <t>CO 0816</t>
  </si>
  <si>
    <t>CO 0817</t>
  </si>
  <si>
    <t>CO 0818</t>
  </si>
  <si>
    <t>CO 0819</t>
  </si>
  <si>
    <t>CO 0820</t>
  </si>
  <si>
    <t>CO 0821</t>
  </si>
  <si>
    <t>CO 0822</t>
  </si>
  <si>
    <t>CO 0823</t>
  </si>
  <si>
    <t>CO 0824</t>
  </si>
  <si>
    <t>CO 0825</t>
  </si>
  <si>
    <t>CO 0826</t>
  </si>
  <si>
    <t>CO 0827</t>
  </si>
  <si>
    <t>CO 0828</t>
  </si>
  <si>
    <t>CO 0829</t>
  </si>
  <si>
    <t>CO 0830</t>
  </si>
  <si>
    <t>CO 0831</t>
  </si>
  <si>
    <t>CO 0832</t>
  </si>
  <si>
    <t>CO 0833</t>
  </si>
  <si>
    <t>CO 0834</t>
  </si>
  <si>
    <t>CO 0835</t>
  </si>
  <si>
    <t>CO 0836</t>
  </si>
  <si>
    <t>CO 0837</t>
  </si>
  <si>
    <t>CO 0838</t>
  </si>
  <si>
    <t>CO 0839</t>
  </si>
  <si>
    <t>CO 0840</t>
  </si>
  <si>
    <t>CO 0841</t>
  </si>
  <si>
    <t>CO 0842</t>
  </si>
  <si>
    <t>CO 0843</t>
  </si>
  <si>
    <t>CO 0844</t>
  </si>
  <si>
    <t>CO 0845</t>
  </si>
  <si>
    <t>CO 0846</t>
  </si>
  <si>
    <t>CO 0847</t>
  </si>
  <si>
    <t>CO 0848</t>
  </si>
  <si>
    <t>CO 0849</t>
  </si>
  <si>
    <t>CO 0850</t>
  </si>
  <si>
    <t>CO 0851</t>
  </si>
  <si>
    <t>CO 0852</t>
  </si>
  <si>
    <t>CO 0853</t>
  </si>
  <si>
    <t>CO 0854</t>
  </si>
  <si>
    <t>CO 0855</t>
  </si>
  <si>
    <t>CO 0856</t>
  </si>
  <si>
    <t>CO 0857</t>
  </si>
  <si>
    <t>CO 0858</t>
  </si>
  <si>
    <t>CO 0859</t>
  </si>
  <si>
    <t>CO 0860</t>
  </si>
  <si>
    <t>CO 0861</t>
  </si>
  <si>
    <t>CO 0862</t>
  </si>
  <si>
    <t>CO 0863</t>
  </si>
  <si>
    <t>CO 0864</t>
  </si>
  <si>
    <t>CO 0865</t>
  </si>
  <si>
    <t>CO 0866</t>
  </si>
  <si>
    <t>CO 0867</t>
  </si>
  <si>
    <t>CO 0868</t>
  </si>
  <si>
    <t>CO 0869</t>
  </si>
  <si>
    <t>CO 0870</t>
  </si>
  <si>
    <t>CO 0871</t>
  </si>
  <si>
    <t>CO 0872</t>
  </si>
  <si>
    <t>CO 0873</t>
  </si>
  <si>
    <t>CO 0874</t>
  </si>
  <si>
    <t>CO 0875</t>
  </si>
  <si>
    <t>CO 0876</t>
  </si>
  <si>
    <t>CO 0877</t>
  </si>
  <si>
    <t>CO 0878</t>
  </si>
  <si>
    <t>CO 0879</t>
  </si>
  <si>
    <t>CO 0880</t>
  </si>
  <si>
    <t>CO 0881</t>
  </si>
  <si>
    <t>CO 0882</t>
  </si>
  <si>
    <t>CO 0883</t>
  </si>
  <si>
    <t>CO 0884</t>
  </si>
  <si>
    <t>CO 0885</t>
  </si>
  <si>
    <t>CO 0886</t>
  </si>
  <si>
    <t>CO 0887</t>
  </si>
  <si>
    <t>CO 0888</t>
  </si>
  <si>
    <t>CO 0889</t>
  </si>
  <si>
    <t>CO 0890</t>
  </si>
  <si>
    <t>CO 0891</t>
  </si>
  <si>
    <t>CO 0892</t>
  </si>
  <si>
    <t>CO 0893</t>
  </si>
  <si>
    <t>CO 0894</t>
  </si>
  <si>
    <t>CO 0895</t>
  </si>
  <si>
    <t>CO 0896</t>
  </si>
  <si>
    <t>CO 0897</t>
  </si>
  <si>
    <t>CO 0898</t>
  </si>
  <si>
    <t>CO 0899</t>
  </si>
  <si>
    <t>CO 0900</t>
  </si>
  <si>
    <t>CO 0901</t>
  </si>
  <si>
    <t>CO 0902</t>
  </si>
  <si>
    <t>CO 0903</t>
  </si>
  <si>
    <t>CO 0904</t>
  </si>
  <si>
    <t>CO 0905</t>
  </si>
  <si>
    <t>CO 0906</t>
  </si>
  <si>
    <t>CO 0907</t>
  </si>
  <si>
    <t>CO 0908</t>
  </si>
  <si>
    <t>CO 0909</t>
  </si>
  <si>
    <t>CO 0910</t>
  </si>
  <si>
    <t>CO 0911</t>
  </si>
  <si>
    <t>CO 0912</t>
  </si>
  <si>
    <t>CO 0913</t>
  </si>
  <si>
    <t>CO 0914</t>
  </si>
  <si>
    <t>CO 0915</t>
  </si>
  <si>
    <t>CO 0916</t>
  </si>
  <si>
    <t>CO 0917</t>
  </si>
  <si>
    <t>CO 0918</t>
  </si>
  <si>
    <t>CO 0919</t>
  </si>
  <si>
    <t>CO 0920</t>
  </si>
  <si>
    <t>CO 0921</t>
  </si>
  <si>
    <t>CO 0922</t>
  </si>
  <si>
    <t>CO 0923</t>
  </si>
  <si>
    <t>CO 0924</t>
  </si>
  <si>
    <t>CO 0925</t>
  </si>
  <si>
    <t>CO 0926</t>
  </si>
  <si>
    <t>CO 0927</t>
  </si>
  <si>
    <t>CO 0928</t>
  </si>
  <si>
    <t>CO 0929</t>
  </si>
  <si>
    <t>CO 0930</t>
  </si>
  <si>
    <t>CO 0931</t>
  </si>
  <si>
    <t>CO 0932</t>
  </si>
  <si>
    <t>CO 0933</t>
  </si>
  <si>
    <t>CO 0934</t>
  </si>
  <si>
    <t>CO 0935</t>
  </si>
  <si>
    <t>CO 0936</t>
  </si>
  <si>
    <t>CO 0937</t>
  </si>
  <si>
    <t>CO 0938</t>
  </si>
  <si>
    <t>CO 0939</t>
  </si>
  <si>
    <t>CO 0940</t>
  </si>
  <si>
    <t>CO 0941</t>
  </si>
  <si>
    <t>CO 0942</t>
  </si>
  <si>
    <t>CO 0943</t>
  </si>
  <si>
    <t>CO 0944</t>
  </si>
  <si>
    <t>CO 0945</t>
  </si>
  <si>
    <t>CO 0946</t>
  </si>
  <si>
    <t>CO 0947</t>
  </si>
  <si>
    <t>CO 0948</t>
  </si>
  <si>
    <t>CO 0949</t>
  </si>
  <si>
    <t>CO 0950</t>
  </si>
  <si>
    <t>CO 0951</t>
  </si>
  <si>
    <t>CO 0952</t>
  </si>
  <si>
    <t>CO 0953</t>
  </si>
  <si>
    <t>CO 0954</t>
  </si>
  <si>
    <t>CO 0955</t>
  </si>
  <si>
    <t>CO 0956</t>
  </si>
  <si>
    <t>CO 0957</t>
  </si>
  <si>
    <t>CO 0958</t>
  </si>
  <si>
    <t>CO 0959</t>
  </si>
  <si>
    <t>CO 0960</t>
  </si>
  <si>
    <t>CO 0961</t>
  </si>
  <si>
    <t>CO 0962</t>
  </si>
  <si>
    <t>CO 0963</t>
  </si>
  <si>
    <t>CO 0964</t>
  </si>
  <si>
    <t>CO 0965</t>
  </si>
  <si>
    <t>CO 0966</t>
  </si>
  <si>
    <t>CO 0967</t>
  </si>
  <si>
    <t>CO 0968</t>
  </si>
  <si>
    <t>CO 0969</t>
  </si>
  <si>
    <t>CO 0970</t>
  </si>
  <si>
    <t>CO 0971</t>
  </si>
  <si>
    <t>CO 0972</t>
  </si>
  <si>
    <t>CO 0973</t>
  </si>
  <si>
    <t>CO 0974</t>
  </si>
  <si>
    <t>CO 0975</t>
  </si>
  <si>
    <t>CO 0976</t>
  </si>
  <si>
    <t>CO 0977</t>
  </si>
  <si>
    <t>CO 0978</t>
  </si>
  <si>
    <t>CO 0979</t>
  </si>
  <si>
    <t>CO 0980</t>
  </si>
  <si>
    <t>CO 0981</t>
  </si>
  <si>
    <t>CO 0982</t>
  </si>
  <si>
    <t>CO 0983</t>
  </si>
  <si>
    <t>CO 0984</t>
  </si>
  <si>
    <t>CO 0985</t>
  </si>
  <si>
    <t>CO 0986</t>
  </si>
  <si>
    <t>CO 0987</t>
  </si>
  <si>
    <t>CO 0988</t>
  </si>
  <si>
    <t>CO 0989</t>
  </si>
  <si>
    <t>CO 0990</t>
  </si>
  <si>
    <t>CO 0991</t>
  </si>
  <si>
    <t>CO 0992</t>
  </si>
  <si>
    <t>CO 0993</t>
  </si>
  <si>
    <t>CO 0994</t>
  </si>
  <si>
    <t>CO 0995</t>
  </si>
  <si>
    <t>CO 0996</t>
  </si>
  <si>
    <t>CO 0997</t>
  </si>
  <si>
    <t>CO 0998</t>
  </si>
  <si>
    <t>CO 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</si>
</sst>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Aptos Narrow"/>
      <family val="2"/>
      <scheme val="minor"/>
    </font>
    <font>
      <sz val="10"/>
      <name val="Calibri"/>
      <family val="2"/>
    </font>
    <font>
      <b/>
      <sz val="11"/>
      <name val="Aptos Narrow"/>
    </font>
    <font>
      <b/>
      <sz val="11"/>
      <name val="Aptos Narrow"/>
      <family val="2"/>
    </font>
    <font>
      <sz val="8"/>
      <name val="Aptos Narrow"/>
      <family val="2"/>
      <scheme val="minor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/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0" fillId="2" borderId="0" xfId="0" quotePrefix="1" applyFill="1"/>
    <xf numFmtId="21" fontId="2" fillId="0" borderId="1" xfId="0" applyNumberFormat="1" applyFont="1" applyBorder="1" applyAlignment="1">
      <alignment horizontal="center" vertical="top"/>
    </xf>
    <xf numFmtId="21" fontId="0" fillId="0" borderId="0" xfId="0" applyNumberFormat="1"/>
    <xf numFmtId="21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6" formatCode="hh:mm:ss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numFmt numFmtId="164" formatCode="yyyy\-mm\-dd\ hh:mm:ss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6" formatCode="hh:mm:ss"/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4456" totalsRowShown="0">
  <autoFilter ref="A1:M4456" xr:uid="{00000000-0009-0000-0100-000001000000}"/>
  <tableColumns count="13">
    <tableColumn id="1" xr3:uid="{00000000-0010-0000-0000-000001000000}" name="id_reservasi"/>
    <tableColumn id="2" xr3:uid="{00000000-0010-0000-0000-000002000000}" name="tanggal_checkin" dataDxfId="8"/>
    <tableColumn id="3" xr3:uid="{00000000-0010-0000-0000-000003000000}" name="tanggal_checkout" dataDxfId="7"/>
    <tableColumn id="4" xr3:uid="{00000000-0010-0000-0000-000004000000}" name="timestamp" dataDxfId="6"/>
    <tableColumn id="5" xr3:uid="{00000000-0010-0000-0000-000005000000}" name="id_tamu"/>
    <tableColumn id="6" xr3:uid="{00000000-0010-0000-0000-000006000000}" name="nama_tamu"/>
    <tableColumn id="7" xr3:uid="{00000000-0010-0000-0000-000007000000}" name="tipe_kamar"/>
    <tableColumn id="8" xr3:uid="{00000000-0010-0000-0000-000008000000}" name="jumlah_malam"/>
    <tableColumn id="9" xr3:uid="{00000000-0010-0000-0000-000009000000}" name="harga_per_malam"/>
    <tableColumn id="10" xr3:uid="{00000000-0010-0000-0000-00000A000000}" name="total_biaya"/>
    <tableColumn id="11" xr3:uid="{00000000-0010-0000-0000-00000B000000}" name="metode_pembayaran"/>
    <tableColumn id="12" xr3:uid="{00000000-0010-0000-0000-00000C000000}" name="status_reservasi"/>
    <tableColumn id="13" xr3:uid="{00000000-0010-0000-0000-00000D000000}" name="kota_hot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50A1D1-7266-4AB2-AEB4-1FCCD43EBF8B}" name="Table2" displayName="Table2" ref="A1:S4371" totalsRowShown="0" headerRowDxfId="16" headerRowBorderDxfId="15" tableBorderDxfId="14">
  <autoFilter ref="A1:S4371" xr:uid="{F050A1D1-7266-4AB2-AEB4-1FCCD43EBF8B}"/>
  <tableColumns count="19">
    <tableColumn id="1" xr3:uid="{D2A9C6F7-6CE7-499F-B8AD-9EDE66383AE2}" name="id_reservasi"/>
    <tableColumn id="20" xr3:uid="{1B0D3BB3-8414-43B2-A1E8-317FA6D34CA1}" name="id_checkin" dataDxfId="0">
      <calculatedColumnFormula>_xlfn.XLOOKUP(Table2[[#This Row],[tanggal_checkin]],Table6[tanggal_checkin],Table6[id_checkin])</calculatedColumnFormula>
    </tableColumn>
    <tableColumn id="2" xr3:uid="{66117E82-3FD6-4126-B13A-12737E8910B9}" name="tanggal_checkin"/>
    <tableColumn id="19" xr3:uid="{6E534553-CD72-49DB-BF73-F854B6AE0E7D}" name="id_checkout" dataDxfId="1">
      <calculatedColumnFormula>_xlfn.XLOOKUP(Table2[[#This Row],[tanggal_checkout]],Table4[tanggal_checkout],Table4[id_checkout])</calculatedColumnFormula>
    </tableColumn>
    <tableColumn id="3" xr3:uid="{06A77223-C952-41ED-B6A0-7F8CC172A765}" name="tanggal_checkout"/>
    <tableColumn id="4" xr3:uid="{5CD959BC-E1C4-4F1B-9AD7-56ABAB5D8F90}" name="timestamp" dataDxfId="13"/>
    <tableColumn id="14" xr3:uid="{A031B864-111C-4B8D-B9BE-A5A83EA33B0D}" name="id_tamu" dataDxfId="2">
      <calculatedColumnFormula>_xlfn.XLOOKUP(Table2[[#This Row],[nama_tamu]],Table10[nama_tamu],Table10[id_tamu])</calculatedColumnFormula>
    </tableColumn>
    <tableColumn id="6" xr3:uid="{B456C12B-5481-4E67-B195-A3041B39787E}" name="nama_tamu"/>
    <tableColumn id="15" xr3:uid="{2215BDD8-2F8A-41CD-B285-5280733FE154}" name="id_kamar" dataDxfId="12">
      <calculatedColumnFormula>_xlfn.XLOOKUP(Table2[[#This Row],[tipe_kamar]],Table12[tipe_kamar],Table12[id_kamar])</calculatedColumnFormula>
    </tableColumn>
    <tableColumn id="7" xr3:uid="{93F426BE-1CCE-477E-9EC1-0C50C6E56DD1}" name="tipe_kamar"/>
    <tableColumn id="8" xr3:uid="{A1A11A99-D555-41D5-9230-4FAE485F891A}" name="jumlah_malam"/>
    <tableColumn id="9" xr3:uid="{7FC02C6F-D031-48C7-9186-ED9F6F7B5C28}" name="harga_per_malam"/>
    <tableColumn id="10" xr3:uid="{F7597C27-B2EC-46D7-8E81-3C998CB30925}" name="total_biaya"/>
    <tableColumn id="16" xr3:uid="{35491549-B5B8-49DE-8B5E-5A31EFF7DE40}" name="id_pembayaran" dataDxfId="11">
      <calculatedColumnFormula>_xlfn.XLOOKUP(Table2[[#This Row],[metode_pembayaran]],Table11[metode_pembayaran],Table11[id_pembayaran])</calculatedColumnFormula>
    </tableColumn>
    <tableColumn id="11" xr3:uid="{A947D6E3-302D-42F6-8CCC-F0656CFE9C24}" name="metode_pembayaran"/>
    <tableColumn id="17" xr3:uid="{BD12E2DC-8348-4227-BA8F-5D842DAC8442}" name="id_status_reservasi" dataDxfId="10">
      <calculatedColumnFormula>_xlfn.XLOOKUP(Table2[[#This Row],[status_reservasi]],'Dim Status Reservasi'!$B$2:$B$5,'Dim Status Reservasi'!$A$2:$A$5)</calculatedColumnFormula>
    </tableColumn>
    <tableColumn id="12" xr3:uid="{EE81BCCD-B42F-4AD7-8382-CF83EE61274A}" name="status_reservasi"/>
    <tableColumn id="18" xr3:uid="{324700C2-1CEF-4110-99F7-2E62A25FB854}" name="id_kota_hotel" dataDxfId="9">
      <calculatedColumnFormula>_xlfn.XLOOKUP(Table2[[#This Row],[kota_hotel]],'Dim Kota Hotel'!$B$2:$B$21,'Dim Kota Hotel'!$A$2:$A$21)</calculatedColumnFormula>
    </tableColumn>
    <tableColumn id="13" xr3:uid="{46FEB539-8E8B-41D8-B997-BF1B835BF31B}" name="kota_hot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DF866C-626E-4B2A-88BE-5EFF2B6A854C}" name="Table3" displayName="Table3" ref="A1:L4371" totalsRowShown="0">
  <autoFilter ref="A1:L4371" xr:uid="{80DF866C-626E-4B2A-88BE-5EFF2B6A854C}"/>
  <tableColumns count="12">
    <tableColumn id="1" xr3:uid="{5A9E9FE4-93E3-407A-BABC-E32B90FDD3D5}" name="id_reservasi"/>
    <tableColumn id="2" xr3:uid="{910999F9-BD58-44A9-A414-29A21CB7FDDA}" name="timestamp" dataDxfId="5"/>
    <tableColumn id="3" xr3:uid="{25FFA63E-3FA6-4BF6-9C81-184617036D5F}" name="jumlah_malam"/>
    <tableColumn id="4" xr3:uid="{793252F9-294D-4BD3-9D8F-356FDF6257D2}" name="harga_per_malam"/>
    <tableColumn id="5" xr3:uid="{BE15F769-BB84-463C-92E0-013A842AD753}" name="total_biaya"/>
    <tableColumn id="6" xr3:uid="{5252471E-07A3-4CD0-BC2F-F518E2CDADC9}" name="id_tamu"/>
    <tableColumn id="7" xr3:uid="{2A65F695-48B5-4E3D-A7DE-DB12293754AB}" name="id_kamar"/>
    <tableColumn id="8" xr3:uid="{5765E768-0FE2-4EFA-AE48-AADD43540053}" name="id_pembayaran"/>
    <tableColumn id="9" xr3:uid="{BE4C9B82-E68B-4D0A-A069-A72A4DB2D732}" name="id_status_reservasi"/>
    <tableColumn id="10" xr3:uid="{583A5F01-8A1C-48D7-8680-B7620AA8F94E}" name="id_kota_hotel"/>
    <tableColumn id="11" xr3:uid="{278C7346-8984-4EA7-BEC0-DC76BCEF2437}" name="id_checkin"/>
    <tableColumn id="12" xr3:uid="{A66E973F-972C-4027-B8DA-C9082571E15B}" name="id_checkou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D9A8FA6-6301-4837-8E67-3C25834D9716}" name="Table10" displayName="Table10" ref="A1:B4186" totalsRowShown="0">
  <autoFilter ref="A1:B4186" xr:uid="{BD9A8FA6-6301-4837-8E67-3C25834D9716}"/>
  <tableColumns count="2">
    <tableColumn id="1" xr3:uid="{7C0128C8-97FE-4F40-8F46-5BB123ADF0FB}" name="id_tamu"/>
    <tableColumn id="2" xr3:uid="{4064A111-0406-40FD-86C7-68C05D756D54}" name="nama_tamu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6721CF0-F9F7-4B65-AFA0-022F2E452F01}" name="Table12" displayName="Table12" ref="A1:B5" totalsRowShown="0">
  <autoFilter ref="A1:B5" xr:uid="{26721CF0-F9F7-4B65-AFA0-022F2E452F01}"/>
  <tableColumns count="2">
    <tableColumn id="1" xr3:uid="{DAB3D57D-F4A9-4FB1-A675-BE77E1484533}" name="id_kamar"/>
    <tableColumn id="2" xr3:uid="{D704F34A-21EE-4C74-A838-4554482D07F0}" name="tipe_kama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708B446-2B15-4EEB-AA89-40AD6D2B23D5}" name="Table11" displayName="Table11" ref="A1:B7" totalsRowShown="0">
  <autoFilter ref="A1:B7" xr:uid="{8708B446-2B15-4EEB-AA89-40AD6D2B23D5}"/>
  <tableColumns count="2">
    <tableColumn id="1" xr3:uid="{23CFAA17-1253-41DC-B913-D28868FA9126}" name="id_pembayaran"/>
    <tableColumn id="2" xr3:uid="{A085D476-13C6-4B33-9E04-F86F397BE101}" name="metode_pembayara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456E7D-8C95-4B10-92A4-149F5B2F2E87}" name="Table7" displayName="Table7" ref="A1:B5" totalsRowShown="0">
  <autoFilter ref="A1:B5" xr:uid="{BC456E7D-8C95-4B10-92A4-149F5B2F2E87}"/>
  <tableColumns count="2">
    <tableColumn id="1" xr3:uid="{792609DA-0697-41C5-BB77-F1286392006B}" name="id_status_reservasi"/>
    <tableColumn id="2" xr3:uid="{56B657F8-9C00-49AB-863F-78DE70E1DC10}" name="status_reservasi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D788F76-DC45-424A-8C66-3704DA2E8C4F}" name="Table8" displayName="Table8" ref="A1:B21" totalsRowShown="0">
  <autoFilter ref="A1:B21" xr:uid="{7D788F76-DC45-424A-8C66-3704DA2E8C4F}"/>
  <tableColumns count="2">
    <tableColumn id="1" xr3:uid="{13BE31FA-6DBB-4772-AB84-55AD638D519F}" name="id_kota_hotel"/>
    <tableColumn id="2" xr3:uid="{F97B5CC7-BB15-44F8-88DA-609D87E3D5AC}" name="kota_hote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B764B4-D974-46D8-A347-957A6FAFA76B}" name="Table6" displayName="Table6" ref="A1:E1077" totalsRowShown="0">
  <autoFilter ref="A1:E1077" xr:uid="{39B764B4-D974-46D8-A347-957A6FAFA76B}"/>
  <tableColumns count="5">
    <tableColumn id="1" xr3:uid="{8A4BE7D8-6649-4AEC-BF5D-59FD6209512A}" name="id_checkin"/>
    <tableColumn id="2" xr3:uid="{CBC19253-8495-494A-BB1B-A20D4DD4A769}" name="tanggal_checkin"/>
    <tableColumn id="3" xr3:uid="{F8DB836A-EB09-4BD6-A8D6-AC0A7C3E8E57}" name="tahun"/>
    <tableColumn id="4" xr3:uid="{7BC62564-3FBC-4303-ACDE-F593DF891ED4}" name="bulan"/>
    <tableColumn id="5" xr3:uid="{657F7AAE-88FC-40DE-86E9-2EF429E7F6BD}" name="hari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6C9837-328D-427D-93CE-B29348BADFB5}" name="Table4" displayName="Table4" ref="A1:E1086" totalsRowShown="0">
  <autoFilter ref="A1:E1086" xr:uid="{A26C9837-328D-427D-93CE-B29348BADFB5}"/>
  <tableColumns count="5">
    <tableColumn id="1" xr3:uid="{3162DA43-1356-4F12-8C07-24AF4075A8F9}" name="id_checkout"/>
    <tableColumn id="2" xr3:uid="{FD2703E5-EAA8-41F8-ACCD-26A79DA74B43}" name="tanggal_checkout"/>
    <tableColumn id="3" xr3:uid="{46870854-06AB-489C-8109-702175B5024F}" name="tahun"/>
    <tableColumn id="4" xr3:uid="{F6489734-2B7B-472F-9E98-B7F843D82717}" name="bulan"/>
    <tableColumn id="5" xr3:uid="{A6673709-0142-47EF-A55C-3B0A9E5117DE}" name="har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143E-FF5C-4ED7-9386-FDE86C2DB4F1}">
  <dimension ref="A2:D11"/>
  <sheetViews>
    <sheetView workbookViewId="0">
      <selection activeCell="D9" sqref="D9:D11"/>
    </sheetView>
  </sheetViews>
  <sheetFormatPr defaultRowHeight="15" x14ac:dyDescent="0.25"/>
  <cols>
    <col min="1" max="1" width="10.7109375" bestFit="1" customWidth="1"/>
    <col min="2" max="2" width="15.42578125" bestFit="1" customWidth="1"/>
    <col min="3" max="3" width="42.28515625" bestFit="1" customWidth="1"/>
    <col min="4" max="4" width="12.28515625" bestFit="1" customWidth="1"/>
  </cols>
  <sheetData>
    <row r="2" spans="1:4" x14ac:dyDescent="0.25">
      <c r="A2" t="s">
        <v>12096</v>
      </c>
      <c r="B2" t="s">
        <v>12098</v>
      </c>
      <c r="C2" t="s">
        <v>12060</v>
      </c>
    </row>
    <row r="3" spans="1:4" x14ac:dyDescent="0.25">
      <c r="C3" t="s">
        <v>12061</v>
      </c>
    </row>
    <row r="5" spans="1:4" x14ac:dyDescent="0.25">
      <c r="A5" t="s">
        <v>12097</v>
      </c>
      <c r="B5" t="s">
        <v>12099</v>
      </c>
      <c r="C5" t="s">
        <v>12100</v>
      </c>
    </row>
    <row r="6" spans="1:4" x14ac:dyDescent="0.25">
      <c r="C6" t="s">
        <v>12101</v>
      </c>
    </row>
    <row r="7" spans="1:4" x14ac:dyDescent="0.25">
      <c r="C7" t="s">
        <v>12102</v>
      </c>
    </row>
    <row r="8" spans="1:4" x14ac:dyDescent="0.25">
      <c r="B8" t="s">
        <v>12103</v>
      </c>
      <c r="C8" t="s">
        <v>12100</v>
      </c>
    </row>
    <row r="9" spans="1:4" x14ac:dyDescent="0.25">
      <c r="C9" t="s">
        <v>12104</v>
      </c>
      <c r="D9" s="5" t="s">
        <v>12105</v>
      </c>
    </row>
    <row r="10" spans="1:4" x14ac:dyDescent="0.25">
      <c r="D10" s="5" t="s">
        <v>12106</v>
      </c>
    </row>
    <row r="11" spans="1:4" x14ac:dyDescent="0.25">
      <c r="D11" s="5" t="s">
        <v>12107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56"/>
  <sheetViews>
    <sheetView zoomScale="130" zoomScaleNormal="130" workbookViewId="0">
      <selection activeCell="P24" sqref="P24"/>
    </sheetView>
  </sheetViews>
  <sheetFormatPr defaultRowHeight="15" x14ac:dyDescent="0.25"/>
  <cols>
    <col min="1" max="1" width="14" customWidth="1"/>
    <col min="2" max="2" width="17.42578125" style="2" customWidth="1"/>
    <col min="3" max="3" width="18.7109375" style="2" customWidth="1"/>
    <col min="4" max="4" width="17.7109375" bestFit="1" customWidth="1"/>
    <col min="5" max="5" width="10.28515625" customWidth="1"/>
    <col min="6" max="6" width="13.42578125" customWidth="1"/>
    <col min="7" max="7" width="13" customWidth="1"/>
    <col min="8" max="8" width="16.140625" customWidth="1"/>
    <col min="9" max="9" width="18.7109375" customWidth="1"/>
    <col min="10" max="10" width="12.85546875" customWidth="1"/>
    <col min="11" max="11" width="22" customWidth="1"/>
    <col min="12" max="12" width="17.85546875" customWidth="1"/>
    <col min="13" max="13" width="12.5703125" customWidth="1"/>
  </cols>
  <sheetData>
    <row r="1" spans="1:13" x14ac:dyDescent="0.2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2">
        <v>45028</v>
      </c>
      <c r="C2" s="2">
        <v>45036</v>
      </c>
      <c r="D2" s="1">
        <v>45028.77448792824</v>
      </c>
      <c r="E2" t="s">
        <v>14</v>
      </c>
      <c r="F2" t="s">
        <v>15</v>
      </c>
      <c r="G2" t="s">
        <v>16</v>
      </c>
      <c r="H2">
        <v>8</v>
      </c>
      <c r="I2">
        <v>1186000</v>
      </c>
      <c r="J2">
        <v>9488000</v>
      </c>
      <c r="K2" t="s">
        <v>17</v>
      </c>
      <c r="L2" t="s">
        <v>18</v>
      </c>
      <c r="M2" t="s">
        <v>19</v>
      </c>
    </row>
    <row r="3" spans="1:13" x14ac:dyDescent="0.25">
      <c r="A3" t="s">
        <v>20</v>
      </c>
      <c r="B3" s="2">
        <v>45239</v>
      </c>
      <c r="C3" s="2">
        <v>45246</v>
      </c>
      <c r="D3" s="1">
        <v>45239.784513680563</v>
      </c>
      <c r="E3" t="s">
        <v>21</v>
      </c>
      <c r="F3" t="s">
        <v>22</v>
      </c>
      <c r="G3" t="s">
        <v>23</v>
      </c>
      <c r="H3">
        <v>7</v>
      </c>
      <c r="I3">
        <v>632000</v>
      </c>
      <c r="J3">
        <v>4424000</v>
      </c>
      <c r="K3" t="s">
        <v>24</v>
      </c>
      <c r="L3" t="s">
        <v>18</v>
      </c>
      <c r="M3" t="s">
        <v>25</v>
      </c>
    </row>
    <row r="4" spans="1:13" x14ac:dyDescent="0.25">
      <c r="A4" t="s">
        <v>26</v>
      </c>
      <c r="B4" s="2">
        <v>45413</v>
      </c>
      <c r="C4" s="2">
        <v>45417</v>
      </c>
      <c r="D4" s="1">
        <v>45413.438383761582</v>
      </c>
      <c r="E4" t="s">
        <v>27</v>
      </c>
      <c r="F4" t="s">
        <v>28</v>
      </c>
      <c r="G4" t="s">
        <v>29</v>
      </c>
      <c r="H4">
        <v>4</v>
      </c>
      <c r="I4">
        <v>1293000</v>
      </c>
      <c r="J4">
        <v>5172000</v>
      </c>
      <c r="K4" t="s">
        <v>30</v>
      </c>
      <c r="L4" t="s">
        <v>31</v>
      </c>
      <c r="M4" t="s">
        <v>25</v>
      </c>
    </row>
    <row r="5" spans="1:13" x14ac:dyDescent="0.25">
      <c r="A5" t="s">
        <v>32</v>
      </c>
      <c r="B5" s="2">
        <v>45047</v>
      </c>
      <c r="C5" s="2">
        <v>45049</v>
      </c>
      <c r="D5" s="1">
        <v>45047.460110185188</v>
      </c>
      <c r="E5" t="s">
        <v>33</v>
      </c>
      <c r="F5" t="s">
        <v>34</v>
      </c>
      <c r="G5" t="s">
        <v>35</v>
      </c>
      <c r="H5">
        <v>2</v>
      </c>
      <c r="I5">
        <v>318000</v>
      </c>
      <c r="J5">
        <v>636000</v>
      </c>
      <c r="K5" t="s">
        <v>36</v>
      </c>
      <c r="L5" t="s">
        <v>37</v>
      </c>
      <c r="M5" t="s">
        <v>38</v>
      </c>
    </row>
    <row r="6" spans="1:13" x14ac:dyDescent="0.25">
      <c r="A6" t="s">
        <v>39</v>
      </c>
      <c r="B6" s="2">
        <v>44606</v>
      </c>
      <c r="C6" s="2">
        <v>44613</v>
      </c>
      <c r="D6" s="1">
        <v>44606.221341643519</v>
      </c>
      <c r="E6" t="s">
        <v>40</v>
      </c>
      <c r="F6" t="s">
        <v>41</v>
      </c>
      <c r="G6" t="s">
        <v>29</v>
      </c>
      <c r="H6">
        <v>7</v>
      </c>
      <c r="I6">
        <v>1095000</v>
      </c>
      <c r="J6">
        <v>7665000</v>
      </c>
      <c r="K6" t="s">
        <v>17</v>
      </c>
      <c r="L6" t="s">
        <v>42</v>
      </c>
      <c r="M6" t="s">
        <v>43</v>
      </c>
    </row>
    <row r="7" spans="1:13" x14ac:dyDescent="0.25">
      <c r="A7" t="s">
        <v>44</v>
      </c>
      <c r="B7" s="2">
        <v>44900</v>
      </c>
      <c r="C7" s="2">
        <v>44902</v>
      </c>
      <c r="D7" s="1">
        <v>44900.477921238416</v>
      </c>
      <c r="E7" t="s">
        <v>45</v>
      </c>
      <c r="F7" t="s">
        <v>46</v>
      </c>
      <c r="G7" t="s">
        <v>47</v>
      </c>
      <c r="H7">
        <v>2</v>
      </c>
      <c r="I7">
        <v>448000</v>
      </c>
      <c r="J7">
        <v>896000</v>
      </c>
      <c r="L7" t="s">
        <v>48</v>
      </c>
      <c r="M7" t="s">
        <v>49</v>
      </c>
    </row>
    <row r="8" spans="1:13" x14ac:dyDescent="0.25">
      <c r="A8" t="s">
        <v>50</v>
      </c>
      <c r="B8" s="2">
        <v>44850</v>
      </c>
      <c r="C8" s="2">
        <v>44859</v>
      </c>
      <c r="D8" s="1">
        <v>44850.113144791663</v>
      </c>
      <c r="E8" t="s">
        <v>51</v>
      </c>
      <c r="F8" t="s">
        <v>52</v>
      </c>
      <c r="G8" t="s">
        <v>23</v>
      </c>
      <c r="H8">
        <v>9</v>
      </c>
      <c r="I8">
        <v>614000</v>
      </c>
      <c r="J8">
        <v>5526000</v>
      </c>
      <c r="K8" t="s">
        <v>53</v>
      </c>
      <c r="L8" t="s">
        <v>37</v>
      </c>
      <c r="M8" t="s">
        <v>43</v>
      </c>
    </row>
    <row r="9" spans="1:13" x14ac:dyDescent="0.25">
      <c r="A9" t="s">
        <v>54</v>
      </c>
      <c r="B9" s="2">
        <v>44758</v>
      </c>
      <c r="C9" s="2">
        <v>44767</v>
      </c>
      <c r="D9" s="1">
        <v>44758.790866469913</v>
      </c>
      <c r="E9" t="s">
        <v>55</v>
      </c>
      <c r="F9" t="s">
        <v>56</v>
      </c>
      <c r="G9" t="s">
        <v>23</v>
      </c>
      <c r="H9">
        <v>9</v>
      </c>
      <c r="I9">
        <v>582000</v>
      </c>
      <c r="J9">
        <v>5238000</v>
      </c>
      <c r="K9" t="s">
        <v>36</v>
      </c>
      <c r="L9" t="s">
        <v>48</v>
      </c>
      <c r="M9" t="s">
        <v>43</v>
      </c>
    </row>
    <row r="10" spans="1:13" x14ac:dyDescent="0.25">
      <c r="A10" t="s">
        <v>57</v>
      </c>
      <c r="B10" s="2">
        <v>44599</v>
      </c>
      <c r="C10" s="2">
        <v>44605</v>
      </c>
      <c r="D10" s="1">
        <v>44599.497019884257</v>
      </c>
      <c r="E10" t="s">
        <v>58</v>
      </c>
      <c r="F10" t="s">
        <v>59</v>
      </c>
      <c r="G10" t="s">
        <v>23</v>
      </c>
      <c r="H10">
        <v>6</v>
      </c>
      <c r="I10">
        <v>657000</v>
      </c>
      <c r="J10">
        <v>3942000</v>
      </c>
      <c r="K10" t="s">
        <v>30</v>
      </c>
      <c r="L10" t="s">
        <v>42</v>
      </c>
      <c r="M10" t="s">
        <v>60</v>
      </c>
    </row>
    <row r="11" spans="1:13" x14ac:dyDescent="0.25">
      <c r="A11" t="s">
        <v>61</v>
      </c>
      <c r="B11" s="2">
        <v>45473</v>
      </c>
      <c r="C11" s="2">
        <v>45482</v>
      </c>
      <c r="D11" s="1">
        <v>45473.640093206021</v>
      </c>
      <c r="E11" t="s">
        <v>62</v>
      </c>
      <c r="F11" t="s">
        <v>63</v>
      </c>
      <c r="G11" t="s">
        <v>64</v>
      </c>
      <c r="H11">
        <v>9</v>
      </c>
      <c r="I11">
        <v>1251000</v>
      </c>
      <c r="J11">
        <v>11259000</v>
      </c>
      <c r="K11" t="s">
        <v>36</v>
      </c>
      <c r="L11" t="s">
        <v>31</v>
      </c>
      <c r="M11" t="s">
        <v>60</v>
      </c>
    </row>
    <row r="12" spans="1:13" x14ac:dyDescent="0.25">
      <c r="A12" t="s">
        <v>65</v>
      </c>
      <c r="B12" s="2">
        <v>44737</v>
      </c>
      <c r="C12" s="2">
        <v>44743</v>
      </c>
      <c r="D12" s="1">
        <v>44737.922858425933</v>
      </c>
      <c r="E12" t="s">
        <v>66</v>
      </c>
      <c r="F12" t="s">
        <v>67</v>
      </c>
      <c r="G12" t="s">
        <v>23</v>
      </c>
      <c r="H12">
        <v>6</v>
      </c>
      <c r="I12">
        <v>663000</v>
      </c>
      <c r="J12">
        <v>3978000</v>
      </c>
      <c r="K12" t="s">
        <v>17</v>
      </c>
      <c r="L12" t="s">
        <v>37</v>
      </c>
      <c r="M12" t="s">
        <v>68</v>
      </c>
    </row>
    <row r="13" spans="1:13" x14ac:dyDescent="0.25">
      <c r="A13" t="s">
        <v>69</v>
      </c>
      <c r="B13" s="2">
        <v>45317</v>
      </c>
      <c r="C13" s="2">
        <v>45323</v>
      </c>
      <c r="D13" s="1">
        <v>45317.440932418976</v>
      </c>
      <c r="E13" t="s">
        <v>70</v>
      </c>
      <c r="F13" t="s">
        <v>71</v>
      </c>
      <c r="G13" t="s">
        <v>23</v>
      </c>
      <c r="H13">
        <v>6</v>
      </c>
      <c r="I13">
        <v>567000</v>
      </c>
      <c r="J13">
        <v>3402000</v>
      </c>
      <c r="K13" t="s">
        <v>72</v>
      </c>
      <c r="L13" t="s">
        <v>73</v>
      </c>
      <c r="M13" t="s">
        <v>74</v>
      </c>
    </row>
    <row r="14" spans="1:13" x14ac:dyDescent="0.25">
      <c r="A14" t="s">
        <v>75</v>
      </c>
      <c r="B14" s="2">
        <v>45337</v>
      </c>
      <c r="C14" s="2">
        <v>45342</v>
      </c>
      <c r="D14" s="1">
        <v>45337.420697870373</v>
      </c>
      <c r="E14" t="s">
        <v>76</v>
      </c>
      <c r="F14" t="s">
        <v>77</v>
      </c>
      <c r="G14" t="s">
        <v>35</v>
      </c>
      <c r="H14">
        <v>5</v>
      </c>
      <c r="I14">
        <v>333000</v>
      </c>
      <c r="J14">
        <v>1665000</v>
      </c>
      <c r="K14" t="s">
        <v>36</v>
      </c>
      <c r="L14" t="s">
        <v>78</v>
      </c>
      <c r="M14" t="s">
        <v>60</v>
      </c>
    </row>
    <row r="15" spans="1:13" x14ac:dyDescent="0.25">
      <c r="A15" t="s">
        <v>79</v>
      </c>
      <c r="B15" s="2">
        <v>45156</v>
      </c>
      <c r="C15" s="2">
        <v>45158</v>
      </c>
      <c r="D15" s="1">
        <v>45156.782287060189</v>
      </c>
      <c r="E15" t="s">
        <v>80</v>
      </c>
      <c r="F15" t="s">
        <v>81</v>
      </c>
      <c r="G15" t="s">
        <v>82</v>
      </c>
      <c r="H15">
        <v>2</v>
      </c>
      <c r="I15">
        <v>355000</v>
      </c>
      <c r="J15">
        <v>710000</v>
      </c>
      <c r="K15" t="s">
        <v>30</v>
      </c>
      <c r="L15" t="s">
        <v>83</v>
      </c>
      <c r="M15" t="s">
        <v>84</v>
      </c>
    </row>
    <row r="16" spans="1:13" x14ac:dyDescent="0.25">
      <c r="A16" t="s">
        <v>85</v>
      </c>
      <c r="B16" s="2">
        <v>44693</v>
      </c>
      <c r="C16" s="2">
        <v>44697</v>
      </c>
      <c r="D16" s="1">
        <v>44693.052099432869</v>
      </c>
      <c r="E16" t="s">
        <v>86</v>
      </c>
      <c r="F16" t="s">
        <v>87</v>
      </c>
      <c r="G16" t="s">
        <v>47</v>
      </c>
      <c r="H16">
        <v>4</v>
      </c>
      <c r="I16">
        <v>487000</v>
      </c>
      <c r="J16">
        <v>1948000</v>
      </c>
      <c r="K16" t="s">
        <v>17</v>
      </c>
      <c r="L16" t="s">
        <v>88</v>
      </c>
      <c r="M16" t="s">
        <v>25</v>
      </c>
    </row>
    <row r="17" spans="1:13" x14ac:dyDescent="0.25">
      <c r="A17" t="s">
        <v>89</v>
      </c>
      <c r="B17" s="2">
        <v>45161</v>
      </c>
      <c r="C17" s="2">
        <v>45167</v>
      </c>
      <c r="D17" s="1">
        <v>45161.209303240743</v>
      </c>
      <c r="E17" t="s">
        <v>90</v>
      </c>
      <c r="F17" t="s">
        <v>91</v>
      </c>
      <c r="G17" t="s">
        <v>92</v>
      </c>
      <c r="H17">
        <v>6</v>
      </c>
      <c r="I17">
        <v>576000</v>
      </c>
      <c r="J17">
        <v>3456000</v>
      </c>
      <c r="K17" t="s">
        <v>72</v>
      </c>
      <c r="L17" t="s">
        <v>93</v>
      </c>
      <c r="M17" t="s">
        <v>94</v>
      </c>
    </row>
    <row r="18" spans="1:13" x14ac:dyDescent="0.25">
      <c r="A18" t="s">
        <v>95</v>
      </c>
      <c r="B18" s="2">
        <v>45083</v>
      </c>
      <c r="C18" s="2">
        <v>45092</v>
      </c>
      <c r="D18" s="1">
        <v>45083.781621249997</v>
      </c>
      <c r="E18" t="s">
        <v>96</v>
      </c>
      <c r="F18" t="s">
        <v>97</v>
      </c>
      <c r="G18" t="s">
        <v>47</v>
      </c>
      <c r="H18">
        <v>9</v>
      </c>
      <c r="I18">
        <v>415000</v>
      </c>
      <c r="J18">
        <v>3735000</v>
      </c>
      <c r="K18" t="s">
        <v>30</v>
      </c>
      <c r="L18" t="s">
        <v>98</v>
      </c>
      <c r="M18" t="s">
        <v>68</v>
      </c>
    </row>
    <row r="19" spans="1:13" x14ac:dyDescent="0.25">
      <c r="A19" t="s">
        <v>99</v>
      </c>
      <c r="B19" s="2">
        <v>44929</v>
      </c>
      <c r="C19" s="2">
        <v>44930</v>
      </c>
      <c r="D19" s="1">
        <v>44929.768259178243</v>
      </c>
      <c r="E19" t="s">
        <v>100</v>
      </c>
      <c r="F19" t="s">
        <v>101</v>
      </c>
      <c r="G19" t="s">
        <v>47</v>
      </c>
      <c r="H19">
        <v>1</v>
      </c>
      <c r="I19">
        <v>441000</v>
      </c>
      <c r="J19">
        <v>441000</v>
      </c>
      <c r="K19" t="s">
        <v>30</v>
      </c>
      <c r="L19" t="s">
        <v>18</v>
      </c>
      <c r="M19" t="s">
        <v>102</v>
      </c>
    </row>
    <row r="20" spans="1:13" x14ac:dyDescent="0.25">
      <c r="A20" t="s">
        <v>103</v>
      </c>
      <c r="B20" s="2">
        <v>45273</v>
      </c>
      <c r="C20" s="2">
        <v>45277</v>
      </c>
      <c r="D20" s="1">
        <v>45273.190575185188</v>
      </c>
      <c r="E20" t="s">
        <v>104</v>
      </c>
      <c r="F20" t="s">
        <v>105</v>
      </c>
      <c r="G20" t="s">
        <v>92</v>
      </c>
      <c r="H20">
        <v>4</v>
      </c>
      <c r="I20">
        <v>592000</v>
      </c>
      <c r="J20">
        <v>2368000</v>
      </c>
      <c r="K20" t="s">
        <v>24</v>
      </c>
      <c r="L20" t="s">
        <v>37</v>
      </c>
      <c r="M20" t="s">
        <v>106</v>
      </c>
    </row>
    <row r="21" spans="1:13" x14ac:dyDescent="0.25">
      <c r="A21" t="s">
        <v>107</v>
      </c>
      <c r="B21" s="2">
        <v>45542</v>
      </c>
      <c r="C21" s="2">
        <v>45550</v>
      </c>
      <c r="D21" s="1">
        <v>45542.615350486107</v>
      </c>
      <c r="E21" t="s">
        <v>108</v>
      </c>
      <c r="F21" t="s">
        <v>109</v>
      </c>
      <c r="G21" t="s">
        <v>110</v>
      </c>
      <c r="H21">
        <v>8</v>
      </c>
      <c r="I21">
        <v>620000</v>
      </c>
      <c r="J21">
        <v>4960000</v>
      </c>
      <c r="K21" t="s">
        <v>24</v>
      </c>
      <c r="L21" t="s">
        <v>48</v>
      </c>
      <c r="M21" t="s">
        <v>84</v>
      </c>
    </row>
    <row r="22" spans="1:13" x14ac:dyDescent="0.25">
      <c r="A22" t="s">
        <v>111</v>
      </c>
      <c r="B22" s="2">
        <v>45317</v>
      </c>
      <c r="C22" s="2">
        <v>45322</v>
      </c>
      <c r="D22" s="1">
        <v>45317.65538478009</v>
      </c>
      <c r="E22" t="s">
        <v>112</v>
      </c>
      <c r="F22" t="s">
        <v>113</v>
      </c>
      <c r="G22" t="s">
        <v>16</v>
      </c>
      <c r="H22">
        <v>5</v>
      </c>
      <c r="I22">
        <v>1214000</v>
      </c>
      <c r="J22">
        <v>6070000</v>
      </c>
      <c r="K22" t="s">
        <v>72</v>
      </c>
      <c r="L22" t="s">
        <v>31</v>
      </c>
      <c r="M22" t="s">
        <v>19</v>
      </c>
    </row>
    <row r="23" spans="1:13" x14ac:dyDescent="0.25">
      <c r="A23" t="s">
        <v>114</v>
      </c>
      <c r="B23" s="2">
        <v>45629</v>
      </c>
      <c r="C23" s="2">
        <v>45633</v>
      </c>
      <c r="D23" s="1">
        <v>45629.752934606477</v>
      </c>
      <c r="E23" t="s">
        <v>115</v>
      </c>
      <c r="F23" t="s">
        <v>116</v>
      </c>
      <c r="G23" t="s">
        <v>47</v>
      </c>
      <c r="I23">
        <v>425000</v>
      </c>
      <c r="J23">
        <v>1700000</v>
      </c>
      <c r="K23" t="s">
        <v>36</v>
      </c>
      <c r="L23" t="s">
        <v>48</v>
      </c>
      <c r="M23" t="s">
        <v>117</v>
      </c>
    </row>
    <row r="24" spans="1:13" x14ac:dyDescent="0.25">
      <c r="A24" t="s">
        <v>118</v>
      </c>
      <c r="B24" s="2">
        <v>45101</v>
      </c>
      <c r="C24" s="2">
        <v>45106</v>
      </c>
      <c r="D24" s="1">
        <v>45101.184351689823</v>
      </c>
      <c r="E24" t="s">
        <v>119</v>
      </c>
      <c r="F24" t="s">
        <v>120</v>
      </c>
      <c r="G24" t="s">
        <v>29</v>
      </c>
      <c r="H24">
        <v>5</v>
      </c>
      <c r="I24">
        <v>1217000</v>
      </c>
      <c r="J24">
        <v>6085000</v>
      </c>
      <c r="K24" t="s">
        <v>17</v>
      </c>
      <c r="L24" t="s">
        <v>37</v>
      </c>
      <c r="M24" t="s">
        <v>94</v>
      </c>
    </row>
    <row r="25" spans="1:13" x14ac:dyDescent="0.25">
      <c r="A25" t="s">
        <v>121</v>
      </c>
      <c r="B25" s="2">
        <v>44826</v>
      </c>
      <c r="C25" s="2">
        <v>44827</v>
      </c>
      <c r="D25" s="1">
        <v>44826.081941168981</v>
      </c>
      <c r="E25" t="s">
        <v>122</v>
      </c>
      <c r="F25" t="s">
        <v>123</v>
      </c>
      <c r="G25" t="s">
        <v>47</v>
      </c>
      <c r="H25">
        <v>1</v>
      </c>
      <c r="I25">
        <v>449000</v>
      </c>
      <c r="J25">
        <v>449000</v>
      </c>
      <c r="K25" t="s">
        <v>30</v>
      </c>
      <c r="L25" t="s">
        <v>124</v>
      </c>
      <c r="M25" t="s">
        <v>38</v>
      </c>
    </row>
    <row r="26" spans="1:13" x14ac:dyDescent="0.25">
      <c r="A26" t="s">
        <v>125</v>
      </c>
      <c r="B26" s="2">
        <v>45580</v>
      </c>
      <c r="C26" s="2">
        <v>45581</v>
      </c>
      <c r="D26" s="1">
        <v>45580.263803622693</v>
      </c>
      <c r="E26" t="s">
        <v>126</v>
      </c>
      <c r="F26" t="s">
        <v>127</v>
      </c>
      <c r="G26" t="s">
        <v>128</v>
      </c>
      <c r="H26">
        <v>1</v>
      </c>
      <c r="I26">
        <v>507000</v>
      </c>
      <c r="J26">
        <v>507000</v>
      </c>
      <c r="K26" t="s">
        <v>17</v>
      </c>
      <c r="L26" t="s">
        <v>48</v>
      </c>
      <c r="M26" t="s">
        <v>129</v>
      </c>
    </row>
    <row r="27" spans="1:13" x14ac:dyDescent="0.25">
      <c r="A27" t="s">
        <v>130</v>
      </c>
      <c r="B27" s="2">
        <v>45308</v>
      </c>
      <c r="C27" s="2">
        <v>45316</v>
      </c>
      <c r="D27" s="1">
        <v>45308.294624756942</v>
      </c>
      <c r="E27" t="s">
        <v>131</v>
      </c>
      <c r="F27" t="s">
        <v>132</v>
      </c>
      <c r="G27" t="s">
        <v>23</v>
      </c>
      <c r="H27">
        <v>8</v>
      </c>
      <c r="I27">
        <v>575000</v>
      </c>
      <c r="J27">
        <v>4600000</v>
      </c>
      <c r="K27" t="s">
        <v>36</v>
      </c>
      <c r="L27" t="s">
        <v>48</v>
      </c>
      <c r="M27" t="s">
        <v>133</v>
      </c>
    </row>
    <row r="28" spans="1:13" x14ac:dyDescent="0.25">
      <c r="A28" t="s">
        <v>134</v>
      </c>
      <c r="B28" s="2">
        <v>45331</v>
      </c>
      <c r="C28" s="2">
        <v>45339</v>
      </c>
      <c r="D28" s="1">
        <v>45331.579833067131</v>
      </c>
      <c r="E28" t="s">
        <v>135</v>
      </c>
      <c r="F28" t="s">
        <v>136</v>
      </c>
      <c r="G28" t="s">
        <v>137</v>
      </c>
      <c r="H28">
        <v>8</v>
      </c>
      <c r="I28">
        <v>398000</v>
      </c>
      <c r="J28">
        <v>3184000</v>
      </c>
      <c r="K28" t="s">
        <v>17</v>
      </c>
      <c r="L28" t="s">
        <v>48</v>
      </c>
      <c r="M28" t="s">
        <v>129</v>
      </c>
    </row>
    <row r="29" spans="1:13" x14ac:dyDescent="0.25">
      <c r="A29" t="s">
        <v>138</v>
      </c>
      <c r="B29" s="2">
        <v>45467</v>
      </c>
      <c r="C29" s="2">
        <v>45472</v>
      </c>
      <c r="D29" s="1">
        <v>45467.362265636577</v>
      </c>
      <c r="E29" t="s">
        <v>139</v>
      </c>
      <c r="F29" t="s">
        <v>140</v>
      </c>
      <c r="G29" t="s">
        <v>141</v>
      </c>
      <c r="H29">
        <v>5</v>
      </c>
      <c r="I29">
        <v>1091000</v>
      </c>
      <c r="J29">
        <v>5455000</v>
      </c>
      <c r="L29" t="s">
        <v>37</v>
      </c>
      <c r="M29" t="s">
        <v>19</v>
      </c>
    </row>
    <row r="30" spans="1:13" x14ac:dyDescent="0.25">
      <c r="A30" t="s">
        <v>142</v>
      </c>
      <c r="B30" s="2">
        <v>44755</v>
      </c>
      <c r="C30" s="2">
        <v>44758</v>
      </c>
      <c r="D30" s="1">
        <v>44755.758552754633</v>
      </c>
      <c r="E30" t="s">
        <v>143</v>
      </c>
      <c r="F30" t="s">
        <v>144</v>
      </c>
      <c r="G30" t="s">
        <v>23</v>
      </c>
      <c r="H30">
        <v>3</v>
      </c>
      <c r="I30">
        <v>616000</v>
      </c>
      <c r="J30">
        <v>1848000</v>
      </c>
      <c r="K30" t="s">
        <v>53</v>
      </c>
      <c r="L30" t="s">
        <v>124</v>
      </c>
      <c r="M30" t="s">
        <v>145</v>
      </c>
    </row>
    <row r="31" spans="1:13" x14ac:dyDescent="0.25">
      <c r="A31" t="s">
        <v>146</v>
      </c>
      <c r="B31" s="2">
        <v>44944</v>
      </c>
      <c r="C31" s="2">
        <v>44953</v>
      </c>
      <c r="D31" s="1">
        <v>44944.309448576387</v>
      </c>
      <c r="E31" t="s">
        <v>147</v>
      </c>
      <c r="F31" t="s">
        <v>148</v>
      </c>
      <c r="G31" t="s">
        <v>149</v>
      </c>
      <c r="I31">
        <v>331000</v>
      </c>
      <c r="J31">
        <v>2979000</v>
      </c>
      <c r="K31" t="s">
        <v>72</v>
      </c>
      <c r="L31" t="s">
        <v>48</v>
      </c>
      <c r="M31" t="s">
        <v>74</v>
      </c>
    </row>
    <row r="32" spans="1:13" x14ac:dyDescent="0.25">
      <c r="A32" t="s">
        <v>150</v>
      </c>
      <c r="B32" s="2">
        <v>45349</v>
      </c>
      <c r="C32" s="2">
        <v>45357</v>
      </c>
      <c r="D32" s="1">
        <v>45349.860207372687</v>
      </c>
      <c r="E32" t="s">
        <v>151</v>
      </c>
      <c r="F32" t="s">
        <v>152</v>
      </c>
      <c r="G32" t="s">
        <v>23</v>
      </c>
      <c r="H32">
        <v>8</v>
      </c>
      <c r="I32">
        <v>639000</v>
      </c>
      <c r="J32">
        <v>5112000</v>
      </c>
      <c r="L32" t="s">
        <v>48</v>
      </c>
      <c r="M32" t="s">
        <v>133</v>
      </c>
    </row>
    <row r="33" spans="1:13" x14ac:dyDescent="0.25">
      <c r="A33" t="s">
        <v>153</v>
      </c>
      <c r="B33" s="2">
        <v>45585</v>
      </c>
      <c r="C33" s="2">
        <v>45594</v>
      </c>
      <c r="D33" s="1">
        <v>45585.864626296287</v>
      </c>
      <c r="E33" t="s">
        <v>154</v>
      </c>
      <c r="F33" t="s">
        <v>155</v>
      </c>
      <c r="G33" t="s">
        <v>149</v>
      </c>
      <c r="H33">
        <v>9</v>
      </c>
      <c r="I33">
        <v>383000</v>
      </c>
      <c r="J33">
        <v>3447000</v>
      </c>
      <c r="K33" t="s">
        <v>24</v>
      </c>
      <c r="L33" t="s">
        <v>88</v>
      </c>
      <c r="M33" t="s">
        <v>74</v>
      </c>
    </row>
    <row r="34" spans="1:13" x14ac:dyDescent="0.25">
      <c r="A34" t="s">
        <v>156</v>
      </c>
      <c r="B34" s="2">
        <v>45202</v>
      </c>
      <c r="C34" s="2">
        <v>45205</v>
      </c>
      <c r="D34" s="1">
        <v>45202.110264560193</v>
      </c>
      <c r="E34" t="s">
        <v>157</v>
      </c>
      <c r="F34" t="s">
        <v>158</v>
      </c>
      <c r="G34" t="s">
        <v>92</v>
      </c>
      <c r="H34">
        <v>3</v>
      </c>
      <c r="I34">
        <v>634000</v>
      </c>
      <c r="J34">
        <v>1902000</v>
      </c>
      <c r="K34" t="s">
        <v>17</v>
      </c>
      <c r="L34" t="s">
        <v>159</v>
      </c>
      <c r="M34" t="s">
        <v>160</v>
      </c>
    </row>
    <row r="35" spans="1:13" x14ac:dyDescent="0.25">
      <c r="A35" t="s">
        <v>161</v>
      </c>
      <c r="B35" s="2">
        <v>44845</v>
      </c>
      <c r="C35" s="2">
        <v>44849</v>
      </c>
      <c r="D35" s="1">
        <v>44845.155526365743</v>
      </c>
      <c r="E35" t="s">
        <v>162</v>
      </c>
      <c r="F35" t="s">
        <v>163</v>
      </c>
      <c r="G35" t="s">
        <v>149</v>
      </c>
      <c r="H35">
        <v>4</v>
      </c>
      <c r="I35">
        <v>337000</v>
      </c>
      <c r="J35">
        <v>1348000</v>
      </c>
      <c r="K35" t="s">
        <v>17</v>
      </c>
      <c r="L35" t="s">
        <v>164</v>
      </c>
      <c r="M35" t="s">
        <v>38</v>
      </c>
    </row>
    <row r="36" spans="1:13" x14ac:dyDescent="0.25">
      <c r="A36" t="s">
        <v>165</v>
      </c>
      <c r="B36" s="2">
        <v>45569</v>
      </c>
      <c r="C36" s="2">
        <v>45571</v>
      </c>
      <c r="D36" s="1">
        <v>45569.05905596065</v>
      </c>
      <c r="E36" t="s">
        <v>166</v>
      </c>
      <c r="F36" t="s">
        <v>167</v>
      </c>
      <c r="G36" t="s">
        <v>35</v>
      </c>
      <c r="H36">
        <v>2</v>
      </c>
      <c r="I36">
        <v>371000</v>
      </c>
      <c r="J36">
        <v>742000</v>
      </c>
      <c r="K36" t="s">
        <v>72</v>
      </c>
      <c r="L36" t="s">
        <v>159</v>
      </c>
      <c r="M36" t="s">
        <v>19</v>
      </c>
    </row>
    <row r="37" spans="1:13" x14ac:dyDescent="0.25">
      <c r="A37" t="s">
        <v>168</v>
      </c>
      <c r="B37" s="2">
        <v>45633</v>
      </c>
      <c r="C37" s="2">
        <v>45640</v>
      </c>
      <c r="D37" s="1">
        <v>45633.986676435183</v>
      </c>
      <c r="E37" t="s">
        <v>169</v>
      </c>
      <c r="F37" t="s">
        <v>170</v>
      </c>
      <c r="G37" t="s">
        <v>64</v>
      </c>
      <c r="H37">
        <v>7</v>
      </c>
      <c r="I37">
        <v>1297000</v>
      </c>
      <c r="J37">
        <v>9079000</v>
      </c>
      <c r="K37" t="s">
        <v>53</v>
      </c>
      <c r="L37" t="s">
        <v>18</v>
      </c>
      <c r="M37" t="s">
        <v>129</v>
      </c>
    </row>
    <row r="38" spans="1:13" x14ac:dyDescent="0.25">
      <c r="A38" t="s">
        <v>171</v>
      </c>
      <c r="B38" s="2">
        <v>45151</v>
      </c>
      <c r="C38" s="2">
        <v>45159</v>
      </c>
      <c r="D38" s="1">
        <v>45151.899266793982</v>
      </c>
      <c r="E38" t="s">
        <v>172</v>
      </c>
      <c r="F38" t="s">
        <v>173</v>
      </c>
      <c r="G38" t="s">
        <v>174</v>
      </c>
      <c r="H38">
        <v>8</v>
      </c>
      <c r="I38">
        <v>1340000</v>
      </c>
      <c r="J38">
        <v>10720000</v>
      </c>
      <c r="L38" t="s">
        <v>31</v>
      </c>
      <c r="M38" t="s">
        <v>102</v>
      </c>
    </row>
    <row r="39" spans="1:13" x14ac:dyDescent="0.25">
      <c r="A39" t="s">
        <v>175</v>
      </c>
      <c r="B39" s="2">
        <v>45302</v>
      </c>
      <c r="C39" s="2">
        <v>45311</v>
      </c>
      <c r="D39" s="1">
        <v>45302.872896724541</v>
      </c>
      <c r="E39" t="s">
        <v>176</v>
      </c>
      <c r="F39" t="s">
        <v>177</v>
      </c>
      <c r="G39" t="s">
        <v>82</v>
      </c>
      <c r="I39">
        <v>369000</v>
      </c>
      <c r="J39">
        <v>3321000</v>
      </c>
      <c r="K39" t="s">
        <v>24</v>
      </c>
      <c r="L39" t="s">
        <v>48</v>
      </c>
      <c r="M39" t="s">
        <v>49</v>
      </c>
    </row>
    <row r="40" spans="1:13" x14ac:dyDescent="0.25">
      <c r="A40" t="s">
        <v>178</v>
      </c>
      <c r="B40" s="2">
        <v>45643</v>
      </c>
      <c r="C40" s="2">
        <v>45650</v>
      </c>
      <c r="D40" s="1">
        <v>45643.446209155103</v>
      </c>
      <c r="E40" t="s">
        <v>179</v>
      </c>
      <c r="F40" t="s">
        <v>180</v>
      </c>
      <c r="G40" t="s">
        <v>29</v>
      </c>
      <c r="H40">
        <v>7</v>
      </c>
      <c r="I40">
        <v>1357000</v>
      </c>
      <c r="J40">
        <v>9499000</v>
      </c>
      <c r="L40" t="s">
        <v>37</v>
      </c>
      <c r="M40" t="s">
        <v>117</v>
      </c>
    </row>
    <row r="41" spans="1:13" x14ac:dyDescent="0.25">
      <c r="A41" t="s">
        <v>181</v>
      </c>
      <c r="B41" s="2">
        <v>44768</v>
      </c>
      <c r="C41" s="2">
        <v>44777</v>
      </c>
      <c r="D41" s="1">
        <v>44768.858742905089</v>
      </c>
      <c r="E41" t="s">
        <v>182</v>
      </c>
      <c r="F41" t="s">
        <v>183</v>
      </c>
      <c r="G41" t="s">
        <v>23</v>
      </c>
      <c r="H41">
        <v>9</v>
      </c>
      <c r="I41">
        <v>670000</v>
      </c>
      <c r="J41">
        <v>6030000</v>
      </c>
      <c r="K41" t="s">
        <v>17</v>
      </c>
      <c r="L41" t="s">
        <v>37</v>
      </c>
      <c r="M41" t="s">
        <v>43</v>
      </c>
    </row>
    <row r="42" spans="1:13" x14ac:dyDescent="0.25">
      <c r="A42" t="s">
        <v>184</v>
      </c>
      <c r="B42" s="2">
        <v>44936</v>
      </c>
      <c r="C42" s="2">
        <v>44939</v>
      </c>
      <c r="D42" s="1">
        <v>44936.663887800933</v>
      </c>
      <c r="E42" t="s">
        <v>185</v>
      </c>
      <c r="F42" t="s">
        <v>186</v>
      </c>
      <c r="G42" t="s">
        <v>29</v>
      </c>
      <c r="H42">
        <v>3</v>
      </c>
      <c r="I42">
        <v>1339000</v>
      </c>
      <c r="J42">
        <v>4017000</v>
      </c>
      <c r="K42" t="s">
        <v>53</v>
      </c>
      <c r="L42" t="s">
        <v>37</v>
      </c>
      <c r="M42" t="s">
        <v>84</v>
      </c>
    </row>
    <row r="43" spans="1:13" x14ac:dyDescent="0.25">
      <c r="A43" t="s">
        <v>187</v>
      </c>
      <c r="B43" s="2">
        <v>44748</v>
      </c>
      <c r="C43" s="2">
        <v>44755</v>
      </c>
      <c r="D43" s="1">
        <v>44748.561831585648</v>
      </c>
      <c r="E43" t="s">
        <v>188</v>
      </c>
      <c r="F43" t="s">
        <v>189</v>
      </c>
      <c r="G43" t="s">
        <v>82</v>
      </c>
      <c r="H43">
        <v>7</v>
      </c>
      <c r="I43">
        <v>386000</v>
      </c>
      <c r="J43">
        <v>2702000</v>
      </c>
      <c r="K43" t="s">
        <v>72</v>
      </c>
      <c r="L43" t="s">
        <v>190</v>
      </c>
      <c r="M43" t="s">
        <v>84</v>
      </c>
    </row>
    <row r="44" spans="1:13" x14ac:dyDescent="0.25">
      <c r="A44" t="s">
        <v>191</v>
      </c>
      <c r="B44" s="2">
        <v>45402</v>
      </c>
      <c r="C44" s="2">
        <v>45404</v>
      </c>
      <c r="D44" s="1">
        <v>45402.503721851848</v>
      </c>
      <c r="E44" t="s">
        <v>192</v>
      </c>
      <c r="F44" t="s">
        <v>193</v>
      </c>
      <c r="G44" t="s">
        <v>194</v>
      </c>
      <c r="H44">
        <v>2</v>
      </c>
      <c r="I44">
        <v>432000</v>
      </c>
      <c r="J44">
        <v>864000</v>
      </c>
      <c r="L44" t="s">
        <v>37</v>
      </c>
      <c r="M44" t="s">
        <v>49</v>
      </c>
    </row>
    <row r="45" spans="1:13" x14ac:dyDescent="0.25">
      <c r="A45" t="s">
        <v>195</v>
      </c>
      <c r="B45" s="2">
        <v>44628</v>
      </c>
      <c r="C45" s="2">
        <v>44637</v>
      </c>
      <c r="D45" s="1">
        <v>44628.689223831017</v>
      </c>
      <c r="E45" t="s">
        <v>196</v>
      </c>
      <c r="F45" t="s">
        <v>197</v>
      </c>
      <c r="G45" t="s">
        <v>82</v>
      </c>
      <c r="H45">
        <v>9</v>
      </c>
      <c r="I45">
        <v>323000</v>
      </c>
      <c r="J45">
        <v>2907000</v>
      </c>
      <c r="K45" t="s">
        <v>24</v>
      </c>
      <c r="L45" t="s">
        <v>198</v>
      </c>
      <c r="M45" t="s">
        <v>49</v>
      </c>
    </row>
    <row r="46" spans="1:13" x14ac:dyDescent="0.25">
      <c r="A46" t="s">
        <v>199</v>
      </c>
      <c r="B46" s="2">
        <v>45518</v>
      </c>
      <c r="C46" s="2">
        <v>45524</v>
      </c>
      <c r="D46" s="1">
        <v>45518.231957858799</v>
      </c>
      <c r="E46" t="s">
        <v>200</v>
      </c>
      <c r="F46" t="s">
        <v>201</v>
      </c>
      <c r="G46" t="s">
        <v>16</v>
      </c>
      <c r="H46">
        <v>6</v>
      </c>
      <c r="I46">
        <v>1157000</v>
      </c>
      <c r="J46">
        <v>6942000</v>
      </c>
      <c r="K46" t="s">
        <v>24</v>
      </c>
      <c r="L46" t="s">
        <v>124</v>
      </c>
      <c r="M46" t="s">
        <v>68</v>
      </c>
    </row>
    <row r="47" spans="1:13" x14ac:dyDescent="0.25">
      <c r="A47" t="s">
        <v>202</v>
      </c>
      <c r="B47" s="2">
        <v>45490</v>
      </c>
      <c r="C47" s="2">
        <v>45497</v>
      </c>
      <c r="D47" s="1">
        <v>45490.975136261572</v>
      </c>
      <c r="E47" t="s">
        <v>203</v>
      </c>
      <c r="F47" t="s">
        <v>204</v>
      </c>
      <c r="G47" t="s">
        <v>149</v>
      </c>
      <c r="H47">
        <v>7</v>
      </c>
      <c r="I47">
        <v>361000</v>
      </c>
      <c r="J47">
        <v>2527000</v>
      </c>
      <c r="K47" t="s">
        <v>36</v>
      </c>
      <c r="L47" t="s">
        <v>48</v>
      </c>
      <c r="M47" t="s">
        <v>43</v>
      </c>
    </row>
    <row r="48" spans="1:13" x14ac:dyDescent="0.25">
      <c r="A48" t="s">
        <v>205</v>
      </c>
      <c r="B48" s="2">
        <v>45415</v>
      </c>
      <c r="C48" s="2">
        <v>45416</v>
      </c>
      <c r="D48" s="1">
        <v>45415.041082847223</v>
      </c>
      <c r="E48" t="s">
        <v>206</v>
      </c>
      <c r="F48" t="s">
        <v>207</v>
      </c>
      <c r="G48" t="s">
        <v>29</v>
      </c>
      <c r="H48">
        <v>1</v>
      </c>
      <c r="I48">
        <v>1291000</v>
      </c>
      <c r="J48">
        <v>1291000</v>
      </c>
      <c r="K48" t="s">
        <v>36</v>
      </c>
      <c r="L48" t="s">
        <v>37</v>
      </c>
      <c r="M48" t="s">
        <v>43</v>
      </c>
    </row>
    <row r="49" spans="1:13" x14ac:dyDescent="0.25">
      <c r="A49" t="s">
        <v>208</v>
      </c>
      <c r="B49" s="2">
        <v>45432</v>
      </c>
      <c r="C49" s="2">
        <v>45439</v>
      </c>
      <c r="D49" s="1">
        <v>45432.177126365743</v>
      </c>
      <c r="E49" t="s">
        <v>209</v>
      </c>
      <c r="F49" t="s">
        <v>210</v>
      </c>
      <c r="G49" t="s">
        <v>149</v>
      </c>
      <c r="I49">
        <v>380000</v>
      </c>
      <c r="J49">
        <v>2660000</v>
      </c>
      <c r="K49" t="s">
        <v>36</v>
      </c>
      <c r="L49" t="s">
        <v>124</v>
      </c>
      <c r="M49" t="s">
        <v>106</v>
      </c>
    </row>
    <row r="50" spans="1:13" x14ac:dyDescent="0.25">
      <c r="A50" t="s">
        <v>211</v>
      </c>
      <c r="B50" s="2">
        <v>45080</v>
      </c>
      <c r="C50" s="2">
        <v>45086</v>
      </c>
      <c r="D50" s="1">
        <v>45080.20244922454</v>
      </c>
      <c r="E50" t="s">
        <v>212</v>
      </c>
      <c r="F50" t="s">
        <v>213</v>
      </c>
      <c r="G50" t="s">
        <v>82</v>
      </c>
      <c r="H50">
        <v>6</v>
      </c>
      <c r="I50">
        <v>329000</v>
      </c>
      <c r="J50">
        <v>1974000</v>
      </c>
      <c r="K50" t="s">
        <v>17</v>
      </c>
      <c r="L50" t="s">
        <v>214</v>
      </c>
      <c r="M50" t="s">
        <v>25</v>
      </c>
    </row>
    <row r="51" spans="1:13" x14ac:dyDescent="0.25">
      <c r="A51" t="s">
        <v>215</v>
      </c>
      <c r="B51" s="2">
        <v>45544</v>
      </c>
      <c r="C51" s="2">
        <v>45548</v>
      </c>
      <c r="D51" s="1">
        <v>45544.836491331022</v>
      </c>
      <c r="E51" t="s">
        <v>216</v>
      </c>
      <c r="F51" t="s">
        <v>217</v>
      </c>
      <c r="G51" t="s">
        <v>29</v>
      </c>
      <c r="H51">
        <v>4</v>
      </c>
      <c r="I51">
        <v>1199000</v>
      </c>
      <c r="J51">
        <v>4796000</v>
      </c>
      <c r="K51" t="s">
        <v>17</v>
      </c>
      <c r="L51" t="s">
        <v>214</v>
      </c>
      <c r="M51" t="s">
        <v>68</v>
      </c>
    </row>
    <row r="52" spans="1:13" x14ac:dyDescent="0.25">
      <c r="A52" t="s">
        <v>218</v>
      </c>
      <c r="B52" s="2">
        <v>44750</v>
      </c>
      <c r="C52" s="2">
        <v>44759</v>
      </c>
      <c r="D52" s="1">
        <v>44750.985626793983</v>
      </c>
      <c r="E52" t="s">
        <v>219</v>
      </c>
      <c r="F52" t="s">
        <v>220</v>
      </c>
      <c r="G52" t="s">
        <v>221</v>
      </c>
      <c r="H52">
        <v>9</v>
      </c>
      <c r="I52">
        <v>559000</v>
      </c>
      <c r="J52">
        <v>5031000</v>
      </c>
      <c r="K52" t="s">
        <v>30</v>
      </c>
      <c r="L52" t="s">
        <v>73</v>
      </c>
      <c r="M52" t="s">
        <v>222</v>
      </c>
    </row>
    <row r="53" spans="1:13" x14ac:dyDescent="0.25">
      <c r="A53" t="s">
        <v>223</v>
      </c>
      <c r="B53" s="2">
        <v>44851</v>
      </c>
      <c r="C53" s="2">
        <v>44860</v>
      </c>
      <c r="D53" s="1">
        <v>44851.678394710652</v>
      </c>
      <c r="E53" t="s">
        <v>224</v>
      </c>
      <c r="F53" t="s">
        <v>225</v>
      </c>
      <c r="G53" t="s">
        <v>29</v>
      </c>
      <c r="H53">
        <v>9</v>
      </c>
      <c r="I53">
        <v>1217000</v>
      </c>
      <c r="J53">
        <v>10953000</v>
      </c>
      <c r="K53" t="s">
        <v>24</v>
      </c>
      <c r="L53" t="s">
        <v>48</v>
      </c>
      <c r="M53" t="s">
        <v>226</v>
      </c>
    </row>
    <row r="54" spans="1:13" x14ac:dyDescent="0.25">
      <c r="A54" t="s">
        <v>227</v>
      </c>
      <c r="B54" s="2">
        <v>45168</v>
      </c>
      <c r="C54" s="2">
        <v>45175</v>
      </c>
      <c r="D54" s="1">
        <v>45168.993167546287</v>
      </c>
      <c r="E54" t="s">
        <v>228</v>
      </c>
      <c r="F54" t="s">
        <v>229</v>
      </c>
      <c r="G54" t="s">
        <v>47</v>
      </c>
      <c r="H54">
        <v>7</v>
      </c>
      <c r="I54">
        <v>494000</v>
      </c>
      <c r="J54">
        <v>3458000</v>
      </c>
      <c r="K54" t="s">
        <v>24</v>
      </c>
      <c r="L54" t="s">
        <v>83</v>
      </c>
      <c r="M54" t="s">
        <v>94</v>
      </c>
    </row>
    <row r="55" spans="1:13" x14ac:dyDescent="0.25">
      <c r="A55" t="s">
        <v>230</v>
      </c>
      <c r="B55" s="2">
        <v>44735</v>
      </c>
      <c r="C55" s="2">
        <v>44737</v>
      </c>
      <c r="D55" s="1">
        <v>44735.387133090277</v>
      </c>
      <c r="E55" t="s">
        <v>231</v>
      </c>
      <c r="F55" t="s">
        <v>232</v>
      </c>
      <c r="G55" t="s">
        <v>29</v>
      </c>
      <c r="H55">
        <v>2</v>
      </c>
      <c r="I55">
        <v>1308000</v>
      </c>
      <c r="J55">
        <v>2616000</v>
      </c>
      <c r="L55" t="s">
        <v>83</v>
      </c>
      <c r="M55" t="s">
        <v>233</v>
      </c>
    </row>
    <row r="56" spans="1:13" x14ac:dyDescent="0.25">
      <c r="A56" t="s">
        <v>234</v>
      </c>
      <c r="B56" s="2">
        <v>44621</v>
      </c>
      <c r="C56" s="2">
        <v>44626</v>
      </c>
      <c r="D56" s="1">
        <v>44621.778540046304</v>
      </c>
      <c r="E56" t="s">
        <v>235</v>
      </c>
      <c r="F56" t="s">
        <v>236</v>
      </c>
      <c r="G56" t="s">
        <v>128</v>
      </c>
      <c r="H56">
        <v>5</v>
      </c>
      <c r="I56">
        <v>460000</v>
      </c>
      <c r="J56">
        <v>2300000</v>
      </c>
      <c r="K56" t="s">
        <v>53</v>
      </c>
      <c r="L56" t="s">
        <v>18</v>
      </c>
      <c r="M56" t="s">
        <v>49</v>
      </c>
    </row>
    <row r="57" spans="1:13" x14ac:dyDescent="0.25">
      <c r="A57" t="s">
        <v>237</v>
      </c>
      <c r="B57" s="2">
        <v>45051</v>
      </c>
      <c r="C57" s="2">
        <v>45055</v>
      </c>
      <c r="D57" s="1">
        <v>45051.755447743053</v>
      </c>
      <c r="E57" t="s">
        <v>238</v>
      </c>
      <c r="F57" t="s">
        <v>239</v>
      </c>
      <c r="G57" t="s">
        <v>149</v>
      </c>
      <c r="H57">
        <v>4</v>
      </c>
      <c r="I57">
        <v>386000</v>
      </c>
      <c r="J57">
        <v>1544000</v>
      </c>
      <c r="K57" t="s">
        <v>30</v>
      </c>
      <c r="L57" t="s">
        <v>78</v>
      </c>
      <c r="M57" t="s">
        <v>68</v>
      </c>
    </row>
    <row r="58" spans="1:13" x14ac:dyDescent="0.25">
      <c r="A58" t="s">
        <v>240</v>
      </c>
      <c r="B58" s="2">
        <v>44986</v>
      </c>
      <c r="C58" s="2">
        <v>44991</v>
      </c>
      <c r="D58" s="1">
        <v>44986.538777291673</v>
      </c>
      <c r="E58" t="s">
        <v>241</v>
      </c>
      <c r="F58" t="s">
        <v>242</v>
      </c>
      <c r="G58" t="s">
        <v>221</v>
      </c>
      <c r="H58">
        <v>5</v>
      </c>
      <c r="I58">
        <v>571000</v>
      </c>
      <c r="J58">
        <v>2855000</v>
      </c>
      <c r="K58" t="s">
        <v>24</v>
      </c>
      <c r="L58" t="s">
        <v>37</v>
      </c>
      <c r="M58" t="s">
        <v>38</v>
      </c>
    </row>
    <row r="59" spans="1:13" x14ac:dyDescent="0.25">
      <c r="A59" t="s">
        <v>243</v>
      </c>
      <c r="B59" s="2">
        <v>44764</v>
      </c>
      <c r="C59" s="2">
        <v>44773</v>
      </c>
      <c r="D59" s="1">
        <v>44764.082669791656</v>
      </c>
      <c r="E59" t="s">
        <v>244</v>
      </c>
      <c r="F59" t="s">
        <v>245</v>
      </c>
      <c r="G59" t="s">
        <v>29</v>
      </c>
      <c r="H59">
        <v>9</v>
      </c>
      <c r="I59">
        <v>1353000</v>
      </c>
      <c r="J59">
        <v>12177000</v>
      </c>
      <c r="K59" t="s">
        <v>24</v>
      </c>
      <c r="L59" t="s">
        <v>37</v>
      </c>
      <c r="M59" t="s">
        <v>106</v>
      </c>
    </row>
    <row r="60" spans="1:13" x14ac:dyDescent="0.25">
      <c r="A60" t="s">
        <v>246</v>
      </c>
      <c r="B60" s="2">
        <v>45563</v>
      </c>
      <c r="C60" s="2">
        <v>45565</v>
      </c>
      <c r="D60" s="1">
        <v>45563.403156273147</v>
      </c>
      <c r="E60" t="s">
        <v>247</v>
      </c>
      <c r="F60" t="s">
        <v>248</v>
      </c>
      <c r="G60" t="s">
        <v>47</v>
      </c>
      <c r="H60">
        <v>2</v>
      </c>
      <c r="I60">
        <v>479000</v>
      </c>
      <c r="J60">
        <v>958000</v>
      </c>
      <c r="K60" t="s">
        <v>17</v>
      </c>
      <c r="L60" t="s">
        <v>18</v>
      </c>
      <c r="M60" t="s">
        <v>106</v>
      </c>
    </row>
    <row r="61" spans="1:13" x14ac:dyDescent="0.25">
      <c r="A61" t="s">
        <v>249</v>
      </c>
      <c r="B61" s="2">
        <v>45089</v>
      </c>
      <c r="C61" s="2">
        <v>45097</v>
      </c>
      <c r="D61" s="1">
        <v>45089.793072743058</v>
      </c>
      <c r="E61" t="s">
        <v>250</v>
      </c>
      <c r="F61" t="s">
        <v>251</v>
      </c>
      <c r="G61" t="s">
        <v>23</v>
      </c>
      <c r="H61">
        <v>8</v>
      </c>
      <c r="I61">
        <v>675000</v>
      </c>
      <c r="J61">
        <v>5400000</v>
      </c>
      <c r="K61" t="s">
        <v>36</v>
      </c>
      <c r="L61" t="s">
        <v>18</v>
      </c>
      <c r="M61" t="s">
        <v>233</v>
      </c>
    </row>
    <row r="62" spans="1:13" x14ac:dyDescent="0.25">
      <c r="A62" t="s">
        <v>252</v>
      </c>
      <c r="B62" s="2">
        <v>44776</v>
      </c>
      <c r="C62" s="2">
        <v>44782</v>
      </c>
      <c r="D62" s="1">
        <v>44776.221651215281</v>
      </c>
      <c r="E62" t="s">
        <v>253</v>
      </c>
      <c r="F62" t="s">
        <v>254</v>
      </c>
      <c r="G62" t="s">
        <v>16</v>
      </c>
      <c r="H62">
        <v>6</v>
      </c>
      <c r="I62">
        <v>1131000</v>
      </c>
      <c r="J62">
        <v>6786000</v>
      </c>
      <c r="K62" t="s">
        <v>53</v>
      </c>
      <c r="L62" t="s">
        <v>255</v>
      </c>
      <c r="M62" t="s">
        <v>43</v>
      </c>
    </row>
    <row r="63" spans="1:13" x14ac:dyDescent="0.25">
      <c r="A63" t="s">
        <v>256</v>
      </c>
      <c r="B63" s="2">
        <v>45325</v>
      </c>
      <c r="C63" s="2">
        <v>45327</v>
      </c>
      <c r="D63" s="1">
        <v>45325.413838125001</v>
      </c>
      <c r="E63" t="s">
        <v>257</v>
      </c>
      <c r="F63" t="s">
        <v>258</v>
      </c>
      <c r="G63" t="s">
        <v>194</v>
      </c>
      <c r="H63">
        <v>2</v>
      </c>
      <c r="I63">
        <v>508000</v>
      </c>
      <c r="J63">
        <v>1016000</v>
      </c>
      <c r="K63" t="s">
        <v>17</v>
      </c>
      <c r="L63" t="s">
        <v>190</v>
      </c>
      <c r="M63" t="s">
        <v>43</v>
      </c>
    </row>
    <row r="64" spans="1:13" x14ac:dyDescent="0.25">
      <c r="A64" t="s">
        <v>259</v>
      </c>
      <c r="B64" s="2">
        <v>45103</v>
      </c>
      <c r="C64" s="2">
        <v>45105</v>
      </c>
      <c r="D64" s="1">
        <v>45103.361198680563</v>
      </c>
      <c r="E64" t="s">
        <v>260</v>
      </c>
      <c r="F64" t="s">
        <v>261</v>
      </c>
      <c r="G64" t="s">
        <v>221</v>
      </c>
      <c r="H64">
        <v>2</v>
      </c>
      <c r="I64">
        <v>617000</v>
      </c>
      <c r="J64">
        <v>1234000</v>
      </c>
      <c r="K64" t="s">
        <v>24</v>
      </c>
      <c r="L64" t="s">
        <v>37</v>
      </c>
      <c r="M64" t="s">
        <v>19</v>
      </c>
    </row>
    <row r="65" spans="1:13" x14ac:dyDescent="0.25">
      <c r="A65" t="s">
        <v>262</v>
      </c>
      <c r="B65" s="2">
        <v>44993</v>
      </c>
      <c r="C65" s="2">
        <v>45001</v>
      </c>
      <c r="D65" s="1">
        <v>44993.931519328697</v>
      </c>
      <c r="E65" t="s">
        <v>70</v>
      </c>
      <c r="F65" t="s">
        <v>263</v>
      </c>
      <c r="G65" t="s">
        <v>16</v>
      </c>
      <c r="H65">
        <v>8</v>
      </c>
      <c r="I65">
        <v>1332000</v>
      </c>
      <c r="J65">
        <v>10656000</v>
      </c>
      <c r="K65" t="s">
        <v>53</v>
      </c>
      <c r="L65" t="s">
        <v>83</v>
      </c>
      <c r="M65" t="s">
        <v>38</v>
      </c>
    </row>
    <row r="66" spans="1:13" x14ac:dyDescent="0.25">
      <c r="A66" t="s">
        <v>264</v>
      </c>
      <c r="B66" s="2">
        <v>45201</v>
      </c>
      <c r="C66" s="2">
        <v>45202</v>
      </c>
      <c r="D66" s="1">
        <v>45201.745886099539</v>
      </c>
      <c r="E66" t="s">
        <v>265</v>
      </c>
      <c r="F66" t="s">
        <v>266</v>
      </c>
      <c r="G66" t="s">
        <v>47</v>
      </c>
      <c r="H66">
        <v>1</v>
      </c>
      <c r="I66">
        <v>505000</v>
      </c>
      <c r="J66">
        <v>505000</v>
      </c>
      <c r="K66" t="s">
        <v>17</v>
      </c>
      <c r="L66" t="s">
        <v>48</v>
      </c>
      <c r="M66" t="s">
        <v>129</v>
      </c>
    </row>
    <row r="67" spans="1:13" x14ac:dyDescent="0.25">
      <c r="A67" t="s">
        <v>267</v>
      </c>
      <c r="B67" s="2">
        <v>45395</v>
      </c>
      <c r="C67" s="2">
        <v>45404</v>
      </c>
      <c r="D67" s="1">
        <v>45395.590102442133</v>
      </c>
      <c r="E67" t="s">
        <v>268</v>
      </c>
      <c r="F67" t="s">
        <v>269</v>
      </c>
      <c r="G67" t="s">
        <v>29</v>
      </c>
      <c r="H67">
        <v>9</v>
      </c>
      <c r="I67">
        <v>1199000</v>
      </c>
      <c r="J67">
        <v>10791000</v>
      </c>
      <c r="K67" t="s">
        <v>24</v>
      </c>
      <c r="L67" t="s">
        <v>48</v>
      </c>
      <c r="M67" t="s">
        <v>129</v>
      </c>
    </row>
    <row r="68" spans="1:13" x14ac:dyDescent="0.25">
      <c r="A68" t="s">
        <v>270</v>
      </c>
      <c r="B68" s="2">
        <v>45009</v>
      </c>
      <c r="C68" s="2">
        <v>45017</v>
      </c>
      <c r="D68" s="1">
        <v>45009.532132141198</v>
      </c>
      <c r="E68" t="s">
        <v>271</v>
      </c>
      <c r="F68" t="s">
        <v>272</v>
      </c>
      <c r="G68" t="s">
        <v>221</v>
      </c>
      <c r="H68">
        <v>8</v>
      </c>
      <c r="I68">
        <v>669000</v>
      </c>
      <c r="J68">
        <v>5352000</v>
      </c>
      <c r="K68" t="s">
        <v>24</v>
      </c>
      <c r="L68" t="s">
        <v>273</v>
      </c>
      <c r="M68" t="s">
        <v>233</v>
      </c>
    </row>
    <row r="69" spans="1:13" x14ac:dyDescent="0.25">
      <c r="A69" t="s">
        <v>274</v>
      </c>
      <c r="B69" s="2">
        <v>44574</v>
      </c>
      <c r="C69" s="2">
        <v>44575</v>
      </c>
      <c r="D69" s="1">
        <v>44574.746364270832</v>
      </c>
      <c r="E69" t="s">
        <v>275</v>
      </c>
      <c r="F69" t="s">
        <v>276</v>
      </c>
      <c r="G69" t="s">
        <v>277</v>
      </c>
      <c r="H69">
        <v>1</v>
      </c>
      <c r="I69">
        <v>334000</v>
      </c>
      <c r="J69">
        <v>334000</v>
      </c>
      <c r="K69" t="s">
        <v>53</v>
      </c>
      <c r="L69" t="s">
        <v>214</v>
      </c>
      <c r="M69" t="s">
        <v>145</v>
      </c>
    </row>
    <row r="70" spans="1:13" x14ac:dyDescent="0.25">
      <c r="A70" t="s">
        <v>278</v>
      </c>
      <c r="B70" s="2">
        <v>44746</v>
      </c>
      <c r="C70" s="2">
        <v>44749</v>
      </c>
      <c r="D70" s="1">
        <v>44746.960894351847</v>
      </c>
      <c r="E70" t="s">
        <v>279</v>
      </c>
      <c r="F70" t="s">
        <v>280</v>
      </c>
      <c r="G70" t="s">
        <v>47</v>
      </c>
      <c r="H70">
        <v>3</v>
      </c>
      <c r="I70">
        <v>493000</v>
      </c>
      <c r="J70">
        <v>1479000</v>
      </c>
      <c r="K70" t="s">
        <v>24</v>
      </c>
      <c r="L70" t="s">
        <v>48</v>
      </c>
      <c r="M70" t="s">
        <v>60</v>
      </c>
    </row>
    <row r="71" spans="1:13" x14ac:dyDescent="0.25">
      <c r="A71" t="s">
        <v>281</v>
      </c>
      <c r="B71" s="2">
        <v>44860</v>
      </c>
      <c r="C71" s="2">
        <v>44864</v>
      </c>
      <c r="D71" s="1">
        <v>44860.105918240741</v>
      </c>
      <c r="E71" t="s">
        <v>282</v>
      </c>
      <c r="F71" t="s">
        <v>283</v>
      </c>
      <c r="G71" t="s">
        <v>23</v>
      </c>
      <c r="H71">
        <v>4</v>
      </c>
      <c r="I71">
        <v>584000</v>
      </c>
      <c r="J71">
        <v>2336000</v>
      </c>
      <c r="K71" t="s">
        <v>24</v>
      </c>
      <c r="L71" t="s">
        <v>18</v>
      </c>
      <c r="M71" t="s">
        <v>102</v>
      </c>
    </row>
    <row r="72" spans="1:13" x14ac:dyDescent="0.25">
      <c r="A72" t="s">
        <v>284</v>
      </c>
      <c r="B72" s="2">
        <v>45141</v>
      </c>
      <c r="C72" s="2">
        <v>45149</v>
      </c>
      <c r="D72" s="1">
        <v>45141.761949247688</v>
      </c>
      <c r="E72" t="s">
        <v>285</v>
      </c>
      <c r="F72" t="s">
        <v>286</v>
      </c>
      <c r="G72" t="s">
        <v>64</v>
      </c>
      <c r="H72">
        <v>8</v>
      </c>
      <c r="I72">
        <v>1196000</v>
      </c>
      <c r="J72">
        <v>9568000</v>
      </c>
      <c r="K72" t="s">
        <v>72</v>
      </c>
      <c r="L72" t="s">
        <v>124</v>
      </c>
      <c r="M72" t="s">
        <v>222</v>
      </c>
    </row>
    <row r="73" spans="1:13" x14ac:dyDescent="0.25">
      <c r="A73" t="s">
        <v>287</v>
      </c>
      <c r="B73" s="2">
        <v>44631</v>
      </c>
      <c r="C73" s="2">
        <v>44634</v>
      </c>
      <c r="D73" s="1">
        <v>44631.888519837958</v>
      </c>
      <c r="E73" t="s">
        <v>288</v>
      </c>
      <c r="F73" t="s">
        <v>289</v>
      </c>
      <c r="G73" t="s">
        <v>290</v>
      </c>
      <c r="H73">
        <v>3</v>
      </c>
      <c r="I73">
        <v>393000</v>
      </c>
      <c r="J73">
        <v>1179000</v>
      </c>
      <c r="K73" t="s">
        <v>72</v>
      </c>
      <c r="L73" t="s">
        <v>48</v>
      </c>
      <c r="M73" t="s">
        <v>94</v>
      </c>
    </row>
    <row r="74" spans="1:13" x14ac:dyDescent="0.25">
      <c r="A74" t="s">
        <v>291</v>
      </c>
      <c r="B74" s="2">
        <v>45606</v>
      </c>
      <c r="C74" s="2">
        <v>45609</v>
      </c>
      <c r="D74" s="1">
        <v>45606.344645439807</v>
      </c>
      <c r="E74" t="s">
        <v>292</v>
      </c>
      <c r="F74" t="s">
        <v>293</v>
      </c>
      <c r="G74" t="s">
        <v>47</v>
      </c>
      <c r="H74">
        <v>3</v>
      </c>
      <c r="I74">
        <v>482000</v>
      </c>
      <c r="J74">
        <v>1446000</v>
      </c>
      <c r="K74" t="s">
        <v>17</v>
      </c>
      <c r="L74" t="s">
        <v>48</v>
      </c>
      <c r="M74" t="s">
        <v>84</v>
      </c>
    </row>
    <row r="75" spans="1:13" x14ac:dyDescent="0.25">
      <c r="A75" t="s">
        <v>294</v>
      </c>
      <c r="B75" s="2">
        <v>44874</v>
      </c>
      <c r="C75" s="2">
        <v>44879</v>
      </c>
      <c r="D75" s="1">
        <v>44874.71255261574</v>
      </c>
      <c r="E75" t="s">
        <v>295</v>
      </c>
      <c r="F75" t="s">
        <v>296</v>
      </c>
      <c r="G75" t="s">
        <v>64</v>
      </c>
      <c r="H75">
        <v>5</v>
      </c>
      <c r="I75">
        <v>1325000</v>
      </c>
      <c r="J75">
        <v>6625000</v>
      </c>
      <c r="K75" t="s">
        <v>30</v>
      </c>
      <c r="L75" t="s">
        <v>83</v>
      </c>
      <c r="M75" t="s">
        <v>145</v>
      </c>
    </row>
    <row r="76" spans="1:13" x14ac:dyDescent="0.25">
      <c r="A76" t="s">
        <v>297</v>
      </c>
      <c r="B76" s="2">
        <v>45417</v>
      </c>
      <c r="C76" s="2">
        <v>45423</v>
      </c>
      <c r="D76" s="1">
        <v>45417.989424340281</v>
      </c>
      <c r="E76" t="s">
        <v>298</v>
      </c>
      <c r="F76" t="s">
        <v>299</v>
      </c>
      <c r="G76" t="s">
        <v>23</v>
      </c>
      <c r="H76">
        <v>6</v>
      </c>
      <c r="I76">
        <v>602000</v>
      </c>
      <c r="J76">
        <v>3612000</v>
      </c>
      <c r="K76" t="s">
        <v>36</v>
      </c>
      <c r="L76" t="s">
        <v>124</v>
      </c>
      <c r="M76" t="s">
        <v>43</v>
      </c>
    </row>
    <row r="77" spans="1:13" x14ac:dyDescent="0.25">
      <c r="A77" t="s">
        <v>300</v>
      </c>
      <c r="B77" s="2">
        <v>44685</v>
      </c>
      <c r="C77" s="2">
        <v>44690</v>
      </c>
      <c r="D77" s="1">
        <v>44685.503833657407</v>
      </c>
      <c r="E77" t="s">
        <v>301</v>
      </c>
      <c r="F77" t="s">
        <v>302</v>
      </c>
      <c r="G77" t="s">
        <v>303</v>
      </c>
      <c r="H77">
        <v>5</v>
      </c>
      <c r="I77">
        <v>501000</v>
      </c>
      <c r="J77">
        <v>2505000</v>
      </c>
      <c r="K77" t="s">
        <v>24</v>
      </c>
      <c r="L77" t="s">
        <v>98</v>
      </c>
      <c r="M77" t="s">
        <v>38</v>
      </c>
    </row>
    <row r="78" spans="1:13" x14ac:dyDescent="0.25">
      <c r="A78" t="s">
        <v>304</v>
      </c>
      <c r="B78" s="2">
        <v>44631</v>
      </c>
      <c r="C78" s="2">
        <v>44632</v>
      </c>
      <c r="D78" s="1">
        <v>44631.581699768518</v>
      </c>
      <c r="E78" t="s">
        <v>305</v>
      </c>
      <c r="F78" t="s">
        <v>306</v>
      </c>
      <c r="G78" t="s">
        <v>307</v>
      </c>
      <c r="H78">
        <v>1</v>
      </c>
      <c r="I78">
        <v>1096000</v>
      </c>
      <c r="J78">
        <v>1096000</v>
      </c>
      <c r="L78" t="s">
        <v>48</v>
      </c>
      <c r="M78" t="s">
        <v>133</v>
      </c>
    </row>
    <row r="79" spans="1:13" x14ac:dyDescent="0.25">
      <c r="A79" t="s">
        <v>308</v>
      </c>
      <c r="B79" s="2">
        <v>44736</v>
      </c>
      <c r="C79" s="2">
        <v>44739</v>
      </c>
      <c r="D79" s="1">
        <v>44736.749197488432</v>
      </c>
      <c r="E79" t="s">
        <v>76</v>
      </c>
      <c r="F79" t="s">
        <v>309</v>
      </c>
      <c r="G79" t="s">
        <v>128</v>
      </c>
      <c r="H79">
        <v>3</v>
      </c>
      <c r="I79">
        <v>460000</v>
      </c>
      <c r="J79">
        <v>1380000</v>
      </c>
      <c r="K79" t="s">
        <v>53</v>
      </c>
      <c r="L79" t="s">
        <v>42</v>
      </c>
      <c r="M79" t="s">
        <v>49</v>
      </c>
    </row>
    <row r="80" spans="1:13" x14ac:dyDescent="0.25">
      <c r="A80" t="s">
        <v>310</v>
      </c>
      <c r="B80" s="2">
        <v>45317</v>
      </c>
      <c r="C80" s="2">
        <v>45321</v>
      </c>
      <c r="D80" s="1">
        <v>45317.452341597222</v>
      </c>
      <c r="E80" t="s">
        <v>311</v>
      </c>
      <c r="F80" t="s">
        <v>312</v>
      </c>
      <c r="G80" t="s">
        <v>23</v>
      </c>
      <c r="H80">
        <v>4</v>
      </c>
      <c r="I80">
        <v>645000</v>
      </c>
      <c r="J80">
        <v>2580000</v>
      </c>
      <c r="L80" t="s">
        <v>18</v>
      </c>
      <c r="M80" t="s">
        <v>38</v>
      </c>
    </row>
    <row r="81" spans="1:13" x14ac:dyDescent="0.25">
      <c r="A81" t="s">
        <v>313</v>
      </c>
      <c r="B81" s="2">
        <v>45555</v>
      </c>
      <c r="C81" s="2">
        <v>45561</v>
      </c>
      <c r="D81" s="1">
        <v>45555.015886504632</v>
      </c>
      <c r="E81" t="s">
        <v>314</v>
      </c>
      <c r="F81" t="s">
        <v>315</v>
      </c>
      <c r="G81" t="s">
        <v>64</v>
      </c>
      <c r="H81">
        <v>6</v>
      </c>
      <c r="I81">
        <v>1114000</v>
      </c>
      <c r="J81">
        <v>6684000</v>
      </c>
      <c r="K81" t="s">
        <v>72</v>
      </c>
      <c r="L81" t="s">
        <v>48</v>
      </c>
      <c r="M81" t="s">
        <v>222</v>
      </c>
    </row>
    <row r="82" spans="1:13" x14ac:dyDescent="0.25">
      <c r="A82" t="s">
        <v>316</v>
      </c>
      <c r="B82" s="2">
        <v>45152</v>
      </c>
      <c r="C82" s="2">
        <v>45158</v>
      </c>
      <c r="D82" s="1">
        <v>45152.716588460651</v>
      </c>
      <c r="E82" t="s">
        <v>317</v>
      </c>
      <c r="F82" t="s">
        <v>318</v>
      </c>
      <c r="G82" t="s">
        <v>35</v>
      </c>
      <c r="H82">
        <v>6</v>
      </c>
      <c r="I82">
        <v>393000</v>
      </c>
      <c r="J82">
        <v>2358000</v>
      </c>
      <c r="K82" t="s">
        <v>17</v>
      </c>
      <c r="L82" t="s">
        <v>37</v>
      </c>
      <c r="M82" t="s">
        <v>25</v>
      </c>
    </row>
    <row r="83" spans="1:13" x14ac:dyDescent="0.25">
      <c r="A83" t="s">
        <v>319</v>
      </c>
      <c r="B83" s="2">
        <v>45501</v>
      </c>
      <c r="C83" s="2">
        <v>45508</v>
      </c>
      <c r="D83" s="1">
        <v>45501.177100462963</v>
      </c>
      <c r="E83" t="s">
        <v>320</v>
      </c>
      <c r="F83" t="s">
        <v>321</v>
      </c>
      <c r="G83" t="s">
        <v>128</v>
      </c>
      <c r="H83">
        <v>7</v>
      </c>
      <c r="I83">
        <v>484000</v>
      </c>
      <c r="J83">
        <v>3388000</v>
      </c>
      <c r="K83" t="s">
        <v>30</v>
      </c>
      <c r="L83" t="s">
        <v>83</v>
      </c>
      <c r="M83" t="s">
        <v>25</v>
      </c>
    </row>
    <row r="84" spans="1:13" x14ac:dyDescent="0.25">
      <c r="A84" t="s">
        <v>322</v>
      </c>
      <c r="B84" s="2">
        <v>45373</v>
      </c>
      <c r="C84" s="2">
        <v>45380</v>
      </c>
      <c r="D84" s="1">
        <v>45373.307616111109</v>
      </c>
      <c r="E84" t="s">
        <v>323</v>
      </c>
      <c r="F84" t="s">
        <v>324</v>
      </c>
      <c r="G84" t="s">
        <v>221</v>
      </c>
      <c r="H84">
        <v>7</v>
      </c>
      <c r="I84">
        <v>559000</v>
      </c>
      <c r="J84">
        <v>3913000</v>
      </c>
      <c r="K84" t="s">
        <v>24</v>
      </c>
      <c r="L84" t="s">
        <v>42</v>
      </c>
      <c r="M84" t="s">
        <v>25</v>
      </c>
    </row>
    <row r="85" spans="1:13" x14ac:dyDescent="0.25">
      <c r="A85" t="s">
        <v>325</v>
      </c>
      <c r="B85" s="2">
        <v>44662</v>
      </c>
      <c r="C85" s="2">
        <v>44671</v>
      </c>
      <c r="D85" s="1">
        <v>44662.220780358803</v>
      </c>
      <c r="E85" t="s">
        <v>292</v>
      </c>
      <c r="F85" t="s">
        <v>326</v>
      </c>
      <c r="G85" t="s">
        <v>149</v>
      </c>
      <c r="H85">
        <v>9</v>
      </c>
      <c r="I85">
        <v>358000</v>
      </c>
      <c r="J85">
        <v>3222000</v>
      </c>
      <c r="K85" t="s">
        <v>24</v>
      </c>
      <c r="L85" t="s">
        <v>190</v>
      </c>
      <c r="M85" t="s">
        <v>133</v>
      </c>
    </row>
    <row r="86" spans="1:13" x14ac:dyDescent="0.25">
      <c r="A86" t="s">
        <v>327</v>
      </c>
      <c r="B86" s="2">
        <v>45397</v>
      </c>
      <c r="C86" s="2">
        <v>45398</v>
      </c>
      <c r="D86" s="1">
        <v>45397.51417357639</v>
      </c>
      <c r="E86" t="s">
        <v>328</v>
      </c>
      <c r="F86" t="s">
        <v>329</v>
      </c>
      <c r="G86" t="s">
        <v>47</v>
      </c>
      <c r="H86">
        <v>1</v>
      </c>
      <c r="I86">
        <v>502000</v>
      </c>
      <c r="J86">
        <v>502000</v>
      </c>
      <c r="K86" t="s">
        <v>24</v>
      </c>
      <c r="L86" t="s">
        <v>18</v>
      </c>
      <c r="M86" t="s">
        <v>145</v>
      </c>
    </row>
    <row r="87" spans="1:13" x14ac:dyDescent="0.25">
      <c r="A87" t="s">
        <v>330</v>
      </c>
      <c r="B87" s="2">
        <v>45239</v>
      </c>
      <c r="C87" s="2">
        <v>45240</v>
      </c>
      <c r="D87" s="1">
        <v>45239.786714131937</v>
      </c>
      <c r="E87" t="s">
        <v>331</v>
      </c>
      <c r="F87" t="s">
        <v>332</v>
      </c>
      <c r="G87" t="s">
        <v>16</v>
      </c>
      <c r="I87">
        <v>1306000</v>
      </c>
      <c r="J87">
        <v>1306000</v>
      </c>
      <c r="K87" t="s">
        <v>17</v>
      </c>
      <c r="L87" t="s">
        <v>159</v>
      </c>
      <c r="M87" t="s">
        <v>226</v>
      </c>
    </row>
    <row r="88" spans="1:13" x14ac:dyDescent="0.25">
      <c r="A88" t="s">
        <v>333</v>
      </c>
      <c r="B88" s="2">
        <v>45436</v>
      </c>
      <c r="C88" s="2">
        <v>45441</v>
      </c>
      <c r="D88" s="1">
        <v>45436.347837638888</v>
      </c>
      <c r="E88" t="s">
        <v>334</v>
      </c>
      <c r="F88" t="s">
        <v>335</v>
      </c>
      <c r="G88" t="s">
        <v>47</v>
      </c>
      <c r="H88">
        <v>5</v>
      </c>
      <c r="I88">
        <v>450000</v>
      </c>
      <c r="J88">
        <v>2250000</v>
      </c>
      <c r="K88" t="s">
        <v>53</v>
      </c>
      <c r="L88" t="s">
        <v>37</v>
      </c>
      <c r="M88" t="s">
        <v>102</v>
      </c>
    </row>
    <row r="89" spans="1:13" x14ac:dyDescent="0.25">
      <c r="A89" t="s">
        <v>336</v>
      </c>
      <c r="B89" s="2">
        <v>44964</v>
      </c>
      <c r="C89" s="2">
        <v>44972</v>
      </c>
      <c r="D89" s="1">
        <v>44964.587413182868</v>
      </c>
      <c r="E89" t="s">
        <v>337</v>
      </c>
      <c r="F89" t="s">
        <v>338</v>
      </c>
      <c r="G89" t="s">
        <v>64</v>
      </c>
      <c r="H89">
        <v>8</v>
      </c>
      <c r="I89">
        <v>1287000</v>
      </c>
      <c r="J89">
        <v>10296000</v>
      </c>
      <c r="K89" t="s">
        <v>72</v>
      </c>
      <c r="L89" t="s">
        <v>48</v>
      </c>
      <c r="M89" t="s">
        <v>19</v>
      </c>
    </row>
    <row r="90" spans="1:13" x14ac:dyDescent="0.25">
      <c r="A90" t="s">
        <v>339</v>
      </c>
      <c r="B90" s="2">
        <v>45356</v>
      </c>
      <c r="C90" s="2">
        <v>45362</v>
      </c>
      <c r="D90" s="1">
        <v>45356.375475810193</v>
      </c>
      <c r="E90" t="s">
        <v>340</v>
      </c>
      <c r="F90" t="s">
        <v>341</v>
      </c>
      <c r="G90" t="s">
        <v>92</v>
      </c>
      <c r="H90">
        <v>6</v>
      </c>
      <c r="I90">
        <v>564000</v>
      </c>
      <c r="J90">
        <v>3384000</v>
      </c>
      <c r="K90" t="s">
        <v>17</v>
      </c>
      <c r="L90" t="s">
        <v>164</v>
      </c>
      <c r="M90" t="s">
        <v>25</v>
      </c>
    </row>
    <row r="91" spans="1:13" x14ac:dyDescent="0.25">
      <c r="A91" t="s">
        <v>342</v>
      </c>
      <c r="B91" s="2">
        <v>44602</v>
      </c>
      <c r="C91" s="2">
        <v>44610</v>
      </c>
      <c r="D91" s="1">
        <v>44602.209696608799</v>
      </c>
      <c r="E91" t="s">
        <v>343</v>
      </c>
      <c r="F91" t="s">
        <v>344</v>
      </c>
      <c r="G91" t="s">
        <v>35</v>
      </c>
      <c r="H91">
        <v>8</v>
      </c>
      <c r="I91">
        <v>354000</v>
      </c>
      <c r="J91">
        <v>2832000</v>
      </c>
      <c r="K91" t="s">
        <v>17</v>
      </c>
      <c r="L91" t="s">
        <v>18</v>
      </c>
      <c r="M91" t="s">
        <v>226</v>
      </c>
    </row>
    <row r="92" spans="1:13" x14ac:dyDescent="0.25">
      <c r="A92" t="s">
        <v>345</v>
      </c>
      <c r="B92" s="2">
        <v>45478</v>
      </c>
      <c r="C92" s="2">
        <v>45481</v>
      </c>
      <c r="D92" s="1">
        <v>45478.661892326389</v>
      </c>
      <c r="E92" t="s">
        <v>346</v>
      </c>
      <c r="F92" t="s">
        <v>347</v>
      </c>
      <c r="G92" t="s">
        <v>35</v>
      </c>
      <c r="H92">
        <v>3</v>
      </c>
      <c r="I92">
        <v>354000</v>
      </c>
      <c r="J92">
        <v>1062000</v>
      </c>
      <c r="K92" t="s">
        <v>53</v>
      </c>
      <c r="L92" t="s">
        <v>124</v>
      </c>
      <c r="M92" t="s">
        <v>43</v>
      </c>
    </row>
    <row r="93" spans="1:13" x14ac:dyDescent="0.25">
      <c r="A93" t="s">
        <v>348</v>
      </c>
      <c r="B93" s="2">
        <v>45277</v>
      </c>
      <c r="C93" s="2">
        <v>45283</v>
      </c>
      <c r="D93" s="1">
        <v>45277.914348692131</v>
      </c>
      <c r="E93" t="s">
        <v>349</v>
      </c>
      <c r="F93" t="s">
        <v>350</v>
      </c>
      <c r="G93" t="s">
        <v>351</v>
      </c>
      <c r="I93">
        <v>672000</v>
      </c>
      <c r="J93">
        <v>4032000</v>
      </c>
      <c r="K93" t="s">
        <v>17</v>
      </c>
      <c r="L93" t="s">
        <v>18</v>
      </c>
      <c r="M93" t="s">
        <v>160</v>
      </c>
    </row>
    <row r="94" spans="1:13" x14ac:dyDescent="0.25">
      <c r="A94" t="s">
        <v>352</v>
      </c>
      <c r="B94" s="2">
        <v>45540</v>
      </c>
      <c r="C94" s="2">
        <v>45542</v>
      </c>
      <c r="D94" s="1">
        <v>45540.898961956023</v>
      </c>
      <c r="E94" t="s">
        <v>353</v>
      </c>
      <c r="F94" t="s">
        <v>354</v>
      </c>
      <c r="G94" t="s">
        <v>355</v>
      </c>
      <c r="H94">
        <v>2</v>
      </c>
      <c r="I94">
        <v>478000</v>
      </c>
      <c r="J94">
        <v>956000</v>
      </c>
      <c r="K94" t="s">
        <v>30</v>
      </c>
      <c r="L94" t="s">
        <v>31</v>
      </c>
      <c r="M94" t="s">
        <v>19</v>
      </c>
    </row>
    <row r="95" spans="1:13" x14ac:dyDescent="0.25">
      <c r="A95" t="s">
        <v>356</v>
      </c>
      <c r="B95" s="2">
        <v>44715</v>
      </c>
      <c r="C95" s="2">
        <v>44721</v>
      </c>
      <c r="D95" s="1">
        <v>44715.875510995371</v>
      </c>
      <c r="E95" t="s">
        <v>357</v>
      </c>
      <c r="F95" t="s">
        <v>358</v>
      </c>
      <c r="G95" t="s">
        <v>92</v>
      </c>
      <c r="H95">
        <v>6</v>
      </c>
      <c r="I95">
        <v>544000</v>
      </c>
      <c r="J95">
        <v>3264000</v>
      </c>
      <c r="K95" t="s">
        <v>72</v>
      </c>
      <c r="L95" t="s">
        <v>37</v>
      </c>
      <c r="M95" t="s">
        <v>129</v>
      </c>
    </row>
    <row r="96" spans="1:13" x14ac:dyDescent="0.25">
      <c r="A96" t="s">
        <v>359</v>
      </c>
      <c r="B96" s="2">
        <v>45587</v>
      </c>
      <c r="C96" s="2">
        <v>45589</v>
      </c>
      <c r="D96" s="1">
        <v>45587.734189039351</v>
      </c>
      <c r="E96" t="s">
        <v>360</v>
      </c>
      <c r="F96" t="s">
        <v>361</v>
      </c>
      <c r="G96" t="s">
        <v>29</v>
      </c>
      <c r="H96">
        <v>2</v>
      </c>
      <c r="I96">
        <v>1195000</v>
      </c>
      <c r="J96">
        <v>2390000</v>
      </c>
      <c r="K96" t="s">
        <v>17</v>
      </c>
      <c r="L96" t="s">
        <v>42</v>
      </c>
      <c r="M96" t="s">
        <v>49</v>
      </c>
    </row>
    <row r="97" spans="1:13" x14ac:dyDescent="0.25">
      <c r="A97" t="s">
        <v>362</v>
      </c>
      <c r="B97" s="2">
        <v>45028</v>
      </c>
      <c r="C97" s="2">
        <v>45036</v>
      </c>
      <c r="D97" s="1">
        <v>45028.584483923609</v>
      </c>
      <c r="E97" t="s">
        <v>363</v>
      </c>
      <c r="F97" t="s">
        <v>364</v>
      </c>
      <c r="G97" t="s">
        <v>35</v>
      </c>
      <c r="H97">
        <v>8</v>
      </c>
      <c r="I97">
        <v>327000</v>
      </c>
      <c r="J97">
        <v>2616000</v>
      </c>
      <c r="K97" t="s">
        <v>24</v>
      </c>
      <c r="L97" t="s">
        <v>83</v>
      </c>
      <c r="M97" t="s">
        <v>106</v>
      </c>
    </row>
    <row r="98" spans="1:13" x14ac:dyDescent="0.25">
      <c r="A98" t="s">
        <v>365</v>
      </c>
      <c r="B98" s="2">
        <v>45273</v>
      </c>
      <c r="C98" s="2">
        <v>45277</v>
      </c>
      <c r="D98" s="1">
        <v>45273.756822731477</v>
      </c>
      <c r="E98" t="s">
        <v>366</v>
      </c>
      <c r="F98" t="s">
        <v>367</v>
      </c>
      <c r="G98" t="s">
        <v>35</v>
      </c>
      <c r="H98">
        <v>4</v>
      </c>
      <c r="I98">
        <v>328000</v>
      </c>
      <c r="J98">
        <v>1312000</v>
      </c>
      <c r="L98" t="s">
        <v>273</v>
      </c>
      <c r="M98" t="s">
        <v>74</v>
      </c>
    </row>
    <row r="99" spans="1:13" x14ac:dyDescent="0.25">
      <c r="A99" t="s">
        <v>368</v>
      </c>
      <c r="B99" s="2">
        <v>45307</v>
      </c>
      <c r="C99" s="2">
        <v>45312</v>
      </c>
      <c r="D99" s="1">
        <v>45307.701782997683</v>
      </c>
      <c r="E99" t="s">
        <v>369</v>
      </c>
      <c r="G99" t="s">
        <v>128</v>
      </c>
      <c r="H99">
        <v>5</v>
      </c>
      <c r="I99">
        <v>502000</v>
      </c>
      <c r="J99">
        <v>2510000</v>
      </c>
      <c r="K99" t="s">
        <v>36</v>
      </c>
      <c r="L99" t="s">
        <v>273</v>
      </c>
      <c r="M99" t="s">
        <v>233</v>
      </c>
    </row>
    <row r="100" spans="1:13" x14ac:dyDescent="0.25">
      <c r="A100" t="s">
        <v>370</v>
      </c>
      <c r="B100" s="2">
        <v>45198</v>
      </c>
      <c r="C100" s="2">
        <v>45205</v>
      </c>
      <c r="D100" s="1">
        <v>45198.525869849538</v>
      </c>
      <c r="E100" t="s">
        <v>185</v>
      </c>
      <c r="F100" t="s">
        <v>371</v>
      </c>
      <c r="G100" t="s">
        <v>92</v>
      </c>
      <c r="H100">
        <v>7</v>
      </c>
      <c r="I100">
        <v>616000</v>
      </c>
      <c r="J100">
        <v>4312000</v>
      </c>
      <c r="K100" t="s">
        <v>24</v>
      </c>
      <c r="L100" t="s">
        <v>83</v>
      </c>
      <c r="M100" t="s">
        <v>160</v>
      </c>
    </row>
    <row r="101" spans="1:13" x14ac:dyDescent="0.25">
      <c r="A101" t="s">
        <v>372</v>
      </c>
      <c r="B101" s="2">
        <v>45018</v>
      </c>
      <c r="C101" s="2">
        <v>45019</v>
      </c>
      <c r="D101" s="1">
        <v>45018.661788171303</v>
      </c>
      <c r="E101" t="s">
        <v>373</v>
      </c>
      <c r="F101" t="s">
        <v>374</v>
      </c>
      <c r="G101" t="s">
        <v>64</v>
      </c>
      <c r="H101">
        <v>1</v>
      </c>
      <c r="I101">
        <v>1359000</v>
      </c>
      <c r="J101">
        <v>1359000</v>
      </c>
      <c r="K101" t="s">
        <v>36</v>
      </c>
      <c r="L101" t="s">
        <v>83</v>
      </c>
      <c r="M101" t="s">
        <v>43</v>
      </c>
    </row>
    <row r="102" spans="1:13" x14ac:dyDescent="0.25">
      <c r="A102" t="s">
        <v>375</v>
      </c>
      <c r="B102" s="2">
        <v>44806</v>
      </c>
      <c r="C102" s="2">
        <v>44809</v>
      </c>
      <c r="D102" s="1">
        <v>44806.849563958327</v>
      </c>
      <c r="E102" t="s">
        <v>376</v>
      </c>
      <c r="F102" t="s">
        <v>377</v>
      </c>
      <c r="G102" t="s">
        <v>82</v>
      </c>
      <c r="H102">
        <v>3</v>
      </c>
      <c r="I102">
        <v>340000</v>
      </c>
      <c r="J102">
        <v>1020000</v>
      </c>
      <c r="K102" t="s">
        <v>30</v>
      </c>
      <c r="L102" t="s">
        <v>37</v>
      </c>
      <c r="M102" t="s">
        <v>74</v>
      </c>
    </row>
    <row r="103" spans="1:13" x14ac:dyDescent="0.25">
      <c r="A103" t="s">
        <v>378</v>
      </c>
      <c r="B103" s="2">
        <v>44933</v>
      </c>
      <c r="C103" s="2">
        <v>44939</v>
      </c>
      <c r="D103" s="1">
        <v>44933.184325208327</v>
      </c>
      <c r="E103" t="s">
        <v>379</v>
      </c>
      <c r="F103" t="s">
        <v>380</v>
      </c>
      <c r="G103" t="s">
        <v>23</v>
      </c>
      <c r="H103">
        <v>6</v>
      </c>
      <c r="I103">
        <v>592000</v>
      </c>
      <c r="J103">
        <v>3552000</v>
      </c>
      <c r="K103" t="s">
        <v>53</v>
      </c>
      <c r="L103" t="s">
        <v>31</v>
      </c>
      <c r="M103" t="s">
        <v>68</v>
      </c>
    </row>
    <row r="104" spans="1:13" x14ac:dyDescent="0.25">
      <c r="A104" t="s">
        <v>381</v>
      </c>
      <c r="B104" s="2">
        <v>45570</v>
      </c>
      <c r="C104" s="2">
        <v>45577</v>
      </c>
      <c r="D104" s="1">
        <v>45570.619999305563</v>
      </c>
      <c r="E104" t="s">
        <v>382</v>
      </c>
      <c r="F104" t="s">
        <v>383</v>
      </c>
      <c r="G104" t="s">
        <v>29</v>
      </c>
      <c r="H104">
        <v>7</v>
      </c>
      <c r="I104">
        <v>1308000</v>
      </c>
      <c r="J104">
        <v>9156000</v>
      </c>
      <c r="K104" t="s">
        <v>17</v>
      </c>
      <c r="L104" t="s">
        <v>124</v>
      </c>
      <c r="M104" t="s">
        <v>94</v>
      </c>
    </row>
    <row r="105" spans="1:13" x14ac:dyDescent="0.25">
      <c r="A105" t="s">
        <v>384</v>
      </c>
      <c r="B105" s="2">
        <v>45568</v>
      </c>
      <c r="C105" s="2">
        <v>45572</v>
      </c>
      <c r="D105" s="1">
        <v>45568.690825057871</v>
      </c>
      <c r="E105" t="s">
        <v>219</v>
      </c>
      <c r="F105" t="s">
        <v>385</v>
      </c>
      <c r="G105" t="s">
        <v>386</v>
      </c>
      <c r="H105">
        <v>4</v>
      </c>
      <c r="I105">
        <v>546000</v>
      </c>
      <c r="J105">
        <v>2184000</v>
      </c>
      <c r="K105" t="s">
        <v>24</v>
      </c>
      <c r="L105" t="s">
        <v>48</v>
      </c>
      <c r="M105" t="s">
        <v>74</v>
      </c>
    </row>
    <row r="106" spans="1:13" x14ac:dyDescent="0.25">
      <c r="A106" t="s">
        <v>387</v>
      </c>
      <c r="B106" s="2">
        <v>44680</v>
      </c>
      <c r="C106" s="2">
        <v>44688</v>
      </c>
      <c r="D106" s="1">
        <v>44680.538439305557</v>
      </c>
      <c r="E106" t="s">
        <v>388</v>
      </c>
      <c r="F106" t="s">
        <v>389</v>
      </c>
      <c r="G106" t="s">
        <v>23</v>
      </c>
      <c r="H106">
        <v>8</v>
      </c>
      <c r="I106">
        <v>660000</v>
      </c>
      <c r="J106">
        <v>5280000</v>
      </c>
      <c r="K106" t="s">
        <v>53</v>
      </c>
      <c r="L106" t="s">
        <v>37</v>
      </c>
      <c r="M106" t="s">
        <v>74</v>
      </c>
    </row>
    <row r="107" spans="1:13" x14ac:dyDescent="0.25">
      <c r="A107" t="s">
        <v>390</v>
      </c>
      <c r="B107" s="2">
        <v>45359</v>
      </c>
      <c r="C107" s="2">
        <v>45365</v>
      </c>
      <c r="D107" s="1">
        <v>45359.702444571762</v>
      </c>
      <c r="E107" t="s">
        <v>391</v>
      </c>
      <c r="F107" t="s">
        <v>392</v>
      </c>
      <c r="G107" t="s">
        <v>82</v>
      </c>
      <c r="H107">
        <v>6</v>
      </c>
      <c r="I107">
        <v>398000</v>
      </c>
      <c r="J107">
        <v>2388000</v>
      </c>
      <c r="K107" t="s">
        <v>72</v>
      </c>
      <c r="L107" t="s">
        <v>98</v>
      </c>
      <c r="M107" t="s">
        <v>226</v>
      </c>
    </row>
    <row r="108" spans="1:13" x14ac:dyDescent="0.25">
      <c r="A108" t="s">
        <v>393</v>
      </c>
      <c r="B108" s="2">
        <v>45290</v>
      </c>
      <c r="C108" s="2">
        <v>45295</v>
      </c>
      <c r="D108" s="1">
        <v>45290.064776539351</v>
      </c>
      <c r="E108" t="s">
        <v>394</v>
      </c>
      <c r="F108" t="s">
        <v>395</v>
      </c>
      <c r="G108" t="s">
        <v>128</v>
      </c>
      <c r="H108">
        <v>5</v>
      </c>
      <c r="I108">
        <v>456000</v>
      </c>
      <c r="J108">
        <v>2280000</v>
      </c>
      <c r="L108" t="s">
        <v>18</v>
      </c>
      <c r="M108" t="s">
        <v>43</v>
      </c>
    </row>
    <row r="109" spans="1:13" x14ac:dyDescent="0.25">
      <c r="A109" t="s">
        <v>396</v>
      </c>
      <c r="B109" s="2">
        <v>45556</v>
      </c>
      <c r="C109" s="2">
        <v>45558</v>
      </c>
      <c r="D109" s="1">
        <v>45556.383981944447</v>
      </c>
      <c r="E109" t="s">
        <v>397</v>
      </c>
      <c r="F109" t="s">
        <v>398</v>
      </c>
      <c r="G109" t="s">
        <v>82</v>
      </c>
      <c r="I109">
        <v>376000</v>
      </c>
      <c r="J109">
        <v>752000</v>
      </c>
      <c r="K109" t="s">
        <v>72</v>
      </c>
      <c r="L109" t="s">
        <v>190</v>
      </c>
      <c r="M109" t="s">
        <v>222</v>
      </c>
    </row>
    <row r="110" spans="1:13" x14ac:dyDescent="0.25">
      <c r="A110" t="s">
        <v>399</v>
      </c>
      <c r="B110" s="2">
        <v>44617</v>
      </c>
      <c r="C110" s="2">
        <v>44626</v>
      </c>
      <c r="D110" s="1">
        <v>44617.542033703707</v>
      </c>
      <c r="E110" t="s">
        <v>400</v>
      </c>
      <c r="F110" t="s">
        <v>401</v>
      </c>
      <c r="G110" t="s">
        <v>64</v>
      </c>
      <c r="H110">
        <v>9</v>
      </c>
      <c r="I110">
        <v>1164000</v>
      </c>
      <c r="J110">
        <v>10476000</v>
      </c>
      <c r="K110" t="s">
        <v>17</v>
      </c>
      <c r="L110" t="s">
        <v>124</v>
      </c>
      <c r="M110" t="s">
        <v>60</v>
      </c>
    </row>
    <row r="111" spans="1:13" x14ac:dyDescent="0.25">
      <c r="A111" t="s">
        <v>402</v>
      </c>
      <c r="B111" s="2">
        <v>44816</v>
      </c>
      <c r="C111" s="2">
        <v>44818</v>
      </c>
      <c r="D111" s="1">
        <v>44816.98261175926</v>
      </c>
      <c r="E111" t="s">
        <v>403</v>
      </c>
      <c r="F111" t="s">
        <v>404</v>
      </c>
      <c r="G111" t="s">
        <v>82</v>
      </c>
      <c r="H111">
        <v>2</v>
      </c>
      <c r="I111">
        <v>344000</v>
      </c>
      <c r="J111">
        <v>688000</v>
      </c>
      <c r="K111" t="s">
        <v>53</v>
      </c>
      <c r="L111" t="s">
        <v>48</v>
      </c>
      <c r="M111" t="s">
        <v>43</v>
      </c>
    </row>
    <row r="112" spans="1:13" x14ac:dyDescent="0.25">
      <c r="A112" t="s">
        <v>405</v>
      </c>
      <c r="B112" s="2">
        <v>45608</v>
      </c>
      <c r="C112" s="2">
        <v>45615</v>
      </c>
      <c r="D112" s="1">
        <v>45608.833105243059</v>
      </c>
      <c r="E112" t="s">
        <v>247</v>
      </c>
      <c r="F112" t="s">
        <v>406</v>
      </c>
      <c r="G112" t="s">
        <v>128</v>
      </c>
      <c r="H112">
        <v>7</v>
      </c>
      <c r="I112">
        <v>475000</v>
      </c>
      <c r="J112">
        <v>3325000</v>
      </c>
      <c r="K112" t="s">
        <v>36</v>
      </c>
      <c r="L112" t="s">
        <v>164</v>
      </c>
      <c r="M112" t="s">
        <v>233</v>
      </c>
    </row>
    <row r="113" spans="1:13" x14ac:dyDescent="0.25">
      <c r="A113" t="s">
        <v>407</v>
      </c>
      <c r="B113" s="2">
        <v>45417</v>
      </c>
      <c r="C113" s="2">
        <v>45422</v>
      </c>
      <c r="D113" s="1">
        <v>45417.90505559028</v>
      </c>
      <c r="E113" t="s">
        <v>408</v>
      </c>
      <c r="F113" t="s">
        <v>409</v>
      </c>
      <c r="G113" t="s">
        <v>64</v>
      </c>
      <c r="H113">
        <v>5</v>
      </c>
      <c r="I113">
        <v>1136000</v>
      </c>
      <c r="J113">
        <v>5680000</v>
      </c>
      <c r="L113" t="s">
        <v>48</v>
      </c>
      <c r="M113" t="s">
        <v>133</v>
      </c>
    </row>
    <row r="114" spans="1:13" x14ac:dyDescent="0.25">
      <c r="A114" t="s">
        <v>410</v>
      </c>
      <c r="B114" s="2">
        <v>45617</v>
      </c>
      <c r="C114" s="2">
        <v>45626</v>
      </c>
      <c r="D114" s="1">
        <v>45617.920682303236</v>
      </c>
      <c r="E114" t="s">
        <v>411</v>
      </c>
      <c r="G114" t="s">
        <v>23</v>
      </c>
      <c r="H114">
        <v>9</v>
      </c>
      <c r="I114">
        <v>595000</v>
      </c>
      <c r="J114">
        <v>5355000</v>
      </c>
      <c r="L114" t="s">
        <v>98</v>
      </c>
      <c r="M114" t="s">
        <v>117</v>
      </c>
    </row>
    <row r="115" spans="1:13" x14ac:dyDescent="0.25">
      <c r="A115" t="s">
        <v>412</v>
      </c>
      <c r="B115" s="2">
        <v>45396</v>
      </c>
      <c r="C115" s="2">
        <v>45404</v>
      </c>
      <c r="D115" s="1">
        <v>45396.235087870373</v>
      </c>
      <c r="E115" t="s">
        <v>413</v>
      </c>
      <c r="F115" t="s">
        <v>414</v>
      </c>
      <c r="G115" t="s">
        <v>47</v>
      </c>
      <c r="H115">
        <v>8</v>
      </c>
      <c r="I115">
        <v>478000</v>
      </c>
      <c r="J115">
        <v>3824000</v>
      </c>
      <c r="L115" t="s">
        <v>273</v>
      </c>
      <c r="M115" t="s">
        <v>94</v>
      </c>
    </row>
    <row r="116" spans="1:13" x14ac:dyDescent="0.25">
      <c r="A116" t="s">
        <v>415</v>
      </c>
      <c r="B116" s="2">
        <v>45429</v>
      </c>
      <c r="C116" s="2">
        <v>45432</v>
      </c>
      <c r="D116" s="1">
        <v>45429.941375173607</v>
      </c>
      <c r="E116" t="s">
        <v>416</v>
      </c>
      <c r="F116" t="s">
        <v>417</v>
      </c>
      <c r="G116" t="s">
        <v>303</v>
      </c>
      <c r="H116">
        <v>3</v>
      </c>
      <c r="I116">
        <v>441000</v>
      </c>
      <c r="J116">
        <v>1323000</v>
      </c>
      <c r="K116" t="s">
        <v>36</v>
      </c>
      <c r="L116" t="s">
        <v>93</v>
      </c>
      <c r="M116" t="s">
        <v>233</v>
      </c>
    </row>
    <row r="117" spans="1:13" x14ac:dyDescent="0.25">
      <c r="A117" t="s">
        <v>418</v>
      </c>
      <c r="B117" s="2">
        <v>45196</v>
      </c>
      <c r="C117" s="2">
        <v>45201</v>
      </c>
      <c r="D117" s="1">
        <v>45196.57901209491</v>
      </c>
      <c r="E117" t="s">
        <v>419</v>
      </c>
      <c r="F117" t="s">
        <v>420</v>
      </c>
      <c r="G117" t="s">
        <v>221</v>
      </c>
      <c r="H117">
        <v>5</v>
      </c>
      <c r="I117">
        <v>653000</v>
      </c>
      <c r="J117">
        <v>3265000</v>
      </c>
      <c r="K117" t="s">
        <v>17</v>
      </c>
      <c r="L117" t="s">
        <v>48</v>
      </c>
      <c r="M117" t="s">
        <v>38</v>
      </c>
    </row>
    <row r="118" spans="1:13" x14ac:dyDescent="0.25">
      <c r="A118" t="s">
        <v>421</v>
      </c>
      <c r="B118" s="2">
        <v>44873</v>
      </c>
      <c r="C118" s="2">
        <v>44881</v>
      </c>
      <c r="D118" s="1">
        <v>44873.448733124998</v>
      </c>
      <c r="E118" t="s">
        <v>422</v>
      </c>
      <c r="F118" t="s">
        <v>423</v>
      </c>
      <c r="G118" t="s">
        <v>47</v>
      </c>
      <c r="H118">
        <v>8</v>
      </c>
      <c r="I118">
        <v>451000</v>
      </c>
      <c r="J118">
        <v>3608000</v>
      </c>
      <c r="K118" t="s">
        <v>36</v>
      </c>
      <c r="L118" t="s">
        <v>31</v>
      </c>
      <c r="M118" t="s">
        <v>68</v>
      </c>
    </row>
    <row r="119" spans="1:13" x14ac:dyDescent="0.25">
      <c r="A119" t="s">
        <v>424</v>
      </c>
      <c r="B119" s="2">
        <v>45152</v>
      </c>
      <c r="C119" s="2">
        <v>45155</v>
      </c>
      <c r="D119" s="1">
        <v>45152.535402106478</v>
      </c>
      <c r="E119" t="s">
        <v>425</v>
      </c>
      <c r="F119" t="s">
        <v>426</v>
      </c>
      <c r="G119" t="s">
        <v>303</v>
      </c>
      <c r="H119">
        <v>3</v>
      </c>
      <c r="I119">
        <v>495000</v>
      </c>
      <c r="J119">
        <v>1485000</v>
      </c>
      <c r="L119" t="s">
        <v>31</v>
      </c>
      <c r="M119" t="s">
        <v>49</v>
      </c>
    </row>
    <row r="120" spans="1:13" x14ac:dyDescent="0.25">
      <c r="A120" t="s">
        <v>427</v>
      </c>
      <c r="B120" s="2">
        <v>44796</v>
      </c>
      <c r="C120" s="2">
        <v>44798</v>
      </c>
      <c r="D120" s="1">
        <v>44796.348869108799</v>
      </c>
      <c r="E120" t="s">
        <v>428</v>
      </c>
      <c r="G120" t="s">
        <v>23</v>
      </c>
      <c r="H120">
        <v>2</v>
      </c>
      <c r="I120">
        <v>630000</v>
      </c>
      <c r="J120">
        <v>1260000</v>
      </c>
      <c r="K120" t="s">
        <v>72</v>
      </c>
      <c r="L120" t="s">
        <v>429</v>
      </c>
      <c r="M120" t="s">
        <v>106</v>
      </c>
    </row>
    <row r="121" spans="1:13" x14ac:dyDescent="0.25">
      <c r="A121" t="s">
        <v>430</v>
      </c>
      <c r="B121" s="2">
        <v>45226</v>
      </c>
      <c r="C121" s="2">
        <v>45230</v>
      </c>
      <c r="D121" s="1">
        <v>45226.178527152777</v>
      </c>
      <c r="E121" t="s">
        <v>431</v>
      </c>
      <c r="F121" t="s">
        <v>432</v>
      </c>
      <c r="G121" t="s">
        <v>149</v>
      </c>
      <c r="H121">
        <v>4</v>
      </c>
      <c r="I121">
        <v>386000</v>
      </c>
      <c r="J121">
        <v>1544000</v>
      </c>
      <c r="K121" t="s">
        <v>53</v>
      </c>
      <c r="L121" t="s">
        <v>18</v>
      </c>
      <c r="M121" t="s">
        <v>117</v>
      </c>
    </row>
    <row r="122" spans="1:13" x14ac:dyDescent="0.25">
      <c r="A122" t="s">
        <v>433</v>
      </c>
      <c r="B122" s="2">
        <v>45241</v>
      </c>
      <c r="C122" s="2">
        <v>45250</v>
      </c>
      <c r="D122" s="1">
        <v>45241.099981550928</v>
      </c>
      <c r="E122" t="s">
        <v>434</v>
      </c>
      <c r="F122" t="s">
        <v>435</v>
      </c>
      <c r="G122" t="s">
        <v>355</v>
      </c>
      <c r="H122">
        <v>9</v>
      </c>
      <c r="I122">
        <v>453000</v>
      </c>
      <c r="J122">
        <v>4077000</v>
      </c>
      <c r="K122" t="s">
        <v>17</v>
      </c>
      <c r="L122" t="s">
        <v>42</v>
      </c>
      <c r="M122" t="s">
        <v>129</v>
      </c>
    </row>
    <row r="123" spans="1:13" x14ac:dyDescent="0.25">
      <c r="A123" t="s">
        <v>436</v>
      </c>
      <c r="B123" s="2">
        <v>45333</v>
      </c>
      <c r="C123" s="2">
        <v>45335</v>
      </c>
      <c r="D123" s="1">
        <v>45333.938261631942</v>
      </c>
      <c r="E123" t="s">
        <v>437</v>
      </c>
      <c r="F123" t="s">
        <v>438</v>
      </c>
      <c r="G123" t="s">
        <v>47</v>
      </c>
      <c r="H123">
        <v>2</v>
      </c>
      <c r="I123">
        <v>477000</v>
      </c>
      <c r="J123">
        <v>954000</v>
      </c>
      <c r="K123" t="s">
        <v>30</v>
      </c>
      <c r="L123" t="s">
        <v>31</v>
      </c>
      <c r="M123" t="s">
        <v>94</v>
      </c>
    </row>
    <row r="124" spans="1:13" x14ac:dyDescent="0.25">
      <c r="A124" t="s">
        <v>439</v>
      </c>
      <c r="B124" s="2">
        <v>45156</v>
      </c>
      <c r="C124" s="2">
        <v>45161</v>
      </c>
      <c r="D124" s="1">
        <v>45156.004812361112</v>
      </c>
      <c r="E124" t="s">
        <v>440</v>
      </c>
      <c r="F124" t="s">
        <v>441</v>
      </c>
      <c r="G124" t="s">
        <v>92</v>
      </c>
      <c r="I124">
        <v>603000</v>
      </c>
      <c r="J124">
        <v>3015000</v>
      </c>
      <c r="K124" t="s">
        <v>36</v>
      </c>
      <c r="L124" t="s">
        <v>18</v>
      </c>
      <c r="M124" t="s">
        <v>38</v>
      </c>
    </row>
    <row r="125" spans="1:13" x14ac:dyDescent="0.25">
      <c r="A125" t="s">
        <v>442</v>
      </c>
      <c r="B125" s="2">
        <v>44949</v>
      </c>
      <c r="C125" s="2">
        <v>44956</v>
      </c>
      <c r="D125" s="1">
        <v>44949.241248935177</v>
      </c>
      <c r="E125" t="s">
        <v>443</v>
      </c>
      <c r="F125" t="s">
        <v>444</v>
      </c>
      <c r="G125" t="s">
        <v>303</v>
      </c>
      <c r="H125">
        <v>7</v>
      </c>
      <c r="I125">
        <v>487000</v>
      </c>
      <c r="J125">
        <v>3409000</v>
      </c>
      <c r="K125" t="s">
        <v>30</v>
      </c>
      <c r="L125" t="s">
        <v>190</v>
      </c>
      <c r="M125" t="s">
        <v>102</v>
      </c>
    </row>
    <row r="126" spans="1:13" x14ac:dyDescent="0.25">
      <c r="A126" t="s">
        <v>445</v>
      </c>
      <c r="B126" s="2">
        <v>44904</v>
      </c>
      <c r="C126" s="2">
        <v>44905</v>
      </c>
      <c r="D126" s="1">
        <v>44904.854010358787</v>
      </c>
      <c r="E126" t="s">
        <v>446</v>
      </c>
      <c r="F126" t="s">
        <v>447</v>
      </c>
      <c r="G126" t="s">
        <v>355</v>
      </c>
      <c r="H126">
        <v>1</v>
      </c>
      <c r="I126">
        <v>459000</v>
      </c>
      <c r="J126">
        <v>459000</v>
      </c>
      <c r="K126" t="s">
        <v>36</v>
      </c>
      <c r="L126" t="s">
        <v>48</v>
      </c>
      <c r="M126" t="s">
        <v>25</v>
      </c>
    </row>
    <row r="127" spans="1:13" x14ac:dyDescent="0.25">
      <c r="A127" t="s">
        <v>448</v>
      </c>
      <c r="B127" s="2">
        <v>44700</v>
      </c>
      <c r="C127" s="2">
        <v>44709</v>
      </c>
      <c r="D127" s="1">
        <v>44700.933413055558</v>
      </c>
      <c r="E127" t="s">
        <v>449</v>
      </c>
      <c r="F127" t="s">
        <v>450</v>
      </c>
      <c r="G127" t="s">
        <v>92</v>
      </c>
      <c r="H127">
        <v>9</v>
      </c>
      <c r="I127">
        <v>567000</v>
      </c>
      <c r="J127">
        <v>5103000</v>
      </c>
      <c r="K127" t="s">
        <v>36</v>
      </c>
      <c r="L127" t="s">
        <v>48</v>
      </c>
      <c r="M127" t="s">
        <v>117</v>
      </c>
    </row>
    <row r="128" spans="1:13" x14ac:dyDescent="0.25">
      <c r="A128" t="s">
        <v>451</v>
      </c>
      <c r="B128" s="2">
        <v>45182</v>
      </c>
      <c r="C128" s="2">
        <v>45187</v>
      </c>
      <c r="D128" s="1">
        <v>45182.26964309028</v>
      </c>
      <c r="E128" t="s">
        <v>452</v>
      </c>
      <c r="F128" t="s">
        <v>453</v>
      </c>
      <c r="G128" t="s">
        <v>47</v>
      </c>
      <c r="H128">
        <v>5</v>
      </c>
      <c r="I128">
        <v>422000</v>
      </c>
      <c r="J128">
        <v>2110000</v>
      </c>
      <c r="K128" t="s">
        <v>17</v>
      </c>
      <c r="L128" t="s">
        <v>164</v>
      </c>
      <c r="M128" t="s">
        <v>160</v>
      </c>
    </row>
    <row r="129" spans="1:13" x14ac:dyDescent="0.25">
      <c r="A129" t="s">
        <v>454</v>
      </c>
      <c r="B129" s="2">
        <v>44975</v>
      </c>
      <c r="C129" s="2">
        <v>44981</v>
      </c>
      <c r="D129" s="1">
        <v>44975.88244533565</v>
      </c>
      <c r="E129" t="s">
        <v>455</v>
      </c>
      <c r="F129" t="s">
        <v>456</v>
      </c>
      <c r="G129" t="s">
        <v>23</v>
      </c>
      <c r="H129">
        <v>6</v>
      </c>
      <c r="I129">
        <v>604000</v>
      </c>
      <c r="J129">
        <v>3624000</v>
      </c>
      <c r="K129" t="s">
        <v>17</v>
      </c>
      <c r="L129" t="s">
        <v>78</v>
      </c>
      <c r="M129" t="s">
        <v>222</v>
      </c>
    </row>
    <row r="130" spans="1:13" x14ac:dyDescent="0.25">
      <c r="A130" t="s">
        <v>457</v>
      </c>
      <c r="B130" s="2">
        <v>44631</v>
      </c>
      <c r="C130" s="2">
        <v>44636</v>
      </c>
      <c r="D130" s="1">
        <v>44631.687334155089</v>
      </c>
      <c r="E130" t="s">
        <v>458</v>
      </c>
      <c r="F130" t="s">
        <v>459</v>
      </c>
      <c r="G130" t="s">
        <v>221</v>
      </c>
      <c r="H130">
        <v>5</v>
      </c>
      <c r="I130">
        <v>566000</v>
      </c>
      <c r="J130">
        <v>2830000</v>
      </c>
      <c r="K130" t="s">
        <v>24</v>
      </c>
      <c r="L130" t="s">
        <v>273</v>
      </c>
      <c r="M130" t="s">
        <v>226</v>
      </c>
    </row>
    <row r="131" spans="1:13" x14ac:dyDescent="0.25">
      <c r="A131" t="s">
        <v>460</v>
      </c>
      <c r="B131" s="2">
        <v>45294</v>
      </c>
      <c r="C131" s="2">
        <v>45295</v>
      </c>
      <c r="D131" s="1">
        <v>45294.081746296302</v>
      </c>
      <c r="E131" t="s">
        <v>461</v>
      </c>
      <c r="F131" t="s">
        <v>462</v>
      </c>
      <c r="G131" t="s">
        <v>47</v>
      </c>
      <c r="H131">
        <v>1</v>
      </c>
      <c r="I131">
        <v>436000</v>
      </c>
      <c r="J131">
        <v>436000</v>
      </c>
      <c r="K131" t="s">
        <v>53</v>
      </c>
      <c r="L131" t="s">
        <v>48</v>
      </c>
      <c r="M131" t="s">
        <v>129</v>
      </c>
    </row>
    <row r="132" spans="1:13" x14ac:dyDescent="0.25">
      <c r="A132" t="s">
        <v>463</v>
      </c>
      <c r="B132" s="2">
        <v>44779</v>
      </c>
      <c r="C132" s="2">
        <v>44788</v>
      </c>
      <c r="D132" s="1">
        <v>44779.855513842587</v>
      </c>
      <c r="E132" t="s">
        <v>464</v>
      </c>
      <c r="F132" t="s">
        <v>465</v>
      </c>
      <c r="G132" t="s">
        <v>23</v>
      </c>
      <c r="H132">
        <v>9</v>
      </c>
      <c r="I132">
        <v>549000</v>
      </c>
      <c r="J132">
        <v>4941000</v>
      </c>
      <c r="K132" t="s">
        <v>53</v>
      </c>
      <c r="L132" t="s">
        <v>42</v>
      </c>
      <c r="M132" t="s">
        <v>160</v>
      </c>
    </row>
    <row r="133" spans="1:13" x14ac:dyDescent="0.25">
      <c r="A133" t="s">
        <v>466</v>
      </c>
      <c r="B133" s="2">
        <v>44920</v>
      </c>
      <c r="C133" s="2">
        <v>44923</v>
      </c>
      <c r="D133" s="1">
        <v>44920.15043883102</v>
      </c>
      <c r="E133" t="s">
        <v>467</v>
      </c>
      <c r="F133" t="s">
        <v>468</v>
      </c>
      <c r="G133" t="s">
        <v>23</v>
      </c>
      <c r="H133">
        <v>3</v>
      </c>
      <c r="I133">
        <v>684000</v>
      </c>
      <c r="J133">
        <v>2052000</v>
      </c>
      <c r="K133" t="s">
        <v>17</v>
      </c>
      <c r="L133" t="s">
        <v>159</v>
      </c>
      <c r="M133" t="s">
        <v>117</v>
      </c>
    </row>
    <row r="134" spans="1:13" x14ac:dyDescent="0.25">
      <c r="A134" t="s">
        <v>469</v>
      </c>
      <c r="B134" s="2">
        <v>44706</v>
      </c>
      <c r="C134" s="2">
        <v>44709</v>
      </c>
      <c r="D134" s="1">
        <v>44706.822586631948</v>
      </c>
      <c r="E134" t="s">
        <v>470</v>
      </c>
      <c r="F134" t="s">
        <v>471</v>
      </c>
      <c r="G134" t="s">
        <v>92</v>
      </c>
      <c r="H134">
        <v>3</v>
      </c>
      <c r="I134">
        <v>630000</v>
      </c>
      <c r="J134">
        <v>1890000</v>
      </c>
      <c r="K134" t="s">
        <v>30</v>
      </c>
      <c r="L134" t="s">
        <v>48</v>
      </c>
      <c r="M134" t="s">
        <v>102</v>
      </c>
    </row>
    <row r="135" spans="1:13" x14ac:dyDescent="0.25">
      <c r="A135" t="s">
        <v>472</v>
      </c>
      <c r="B135" s="2">
        <v>44796</v>
      </c>
      <c r="C135" s="2">
        <v>44800</v>
      </c>
      <c r="D135" s="1">
        <v>44796.477543564812</v>
      </c>
      <c r="E135" t="s">
        <v>413</v>
      </c>
      <c r="F135" t="s">
        <v>473</v>
      </c>
      <c r="G135" t="s">
        <v>137</v>
      </c>
      <c r="H135">
        <v>4</v>
      </c>
      <c r="I135">
        <v>359000</v>
      </c>
      <c r="J135">
        <v>1436000</v>
      </c>
      <c r="K135" t="s">
        <v>30</v>
      </c>
      <c r="L135" t="s">
        <v>37</v>
      </c>
      <c r="M135" t="s">
        <v>19</v>
      </c>
    </row>
    <row r="136" spans="1:13" x14ac:dyDescent="0.25">
      <c r="A136" t="s">
        <v>474</v>
      </c>
      <c r="B136" s="2">
        <v>45054</v>
      </c>
      <c r="C136" s="2">
        <v>45056</v>
      </c>
      <c r="D136" s="1">
        <v>45054.095262037037</v>
      </c>
      <c r="E136" t="s">
        <v>475</v>
      </c>
      <c r="F136" t="s">
        <v>476</v>
      </c>
      <c r="G136" t="s">
        <v>47</v>
      </c>
      <c r="H136">
        <v>2</v>
      </c>
      <c r="I136">
        <v>517000</v>
      </c>
      <c r="J136">
        <v>1034000</v>
      </c>
      <c r="K136" t="s">
        <v>72</v>
      </c>
      <c r="L136" t="s">
        <v>124</v>
      </c>
      <c r="M136" t="s">
        <v>94</v>
      </c>
    </row>
    <row r="137" spans="1:13" x14ac:dyDescent="0.25">
      <c r="A137" t="s">
        <v>477</v>
      </c>
      <c r="B137" s="2">
        <v>44792</v>
      </c>
      <c r="C137" s="2">
        <v>44798</v>
      </c>
      <c r="D137" s="1">
        <v>44792.928484282413</v>
      </c>
      <c r="E137" t="s">
        <v>478</v>
      </c>
      <c r="F137" t="s">
        <v>479</v>
      </c>
      <c r="G137" t="s">
        <v>307</v>
      </c>
      <c r="H137">
        <v>6</v>
      </c>
      <c r="I137">
        <v>1338000</v>
      </c>
      <c r="J137">
        <v>8028000</v>
      </c>
      <c r="K137" t="s">
        <v>72</v>
      </c>
      <c r="L137" t="s">
        <v>48</v>
      </c>
      <c r="M137" t="s">
        <v>38</v>
      </c>
    </row>
    <row r="138" spans="1:13" x14ac:dyDescent="0.25">
      <c r="A138" t="s">
        <v>480</v>
      </c>
      <c r="B138" s="2">
        <v>44744</v>
      </c>
      <c r="C138" s="2">
        <v>44749</v>
      </c>
      <c r="D138" s="1">
        <v>44744.218551134261</v>
      </c>
      <c r="E138" t="s">
        <v>481</v>
      </c>
      <c r="F138" t="s">
        <v>482</v>
      </c>
      <c r="G138" t="s">
        <v>386</v>
      </c>
      <c r="H138">
        <v>5</v>
      </c>
      <c r="I138">
        <v>638000</v>
      </c>
      <c r="J138">
        <v>3190000</v>
      </c>
      <c r="K138" t="s">
        <v>36</v>
      </c>
      <c r="L138" t="s">
        <v>37</v>
      </c>
      <c r="M138" t="s">
        <v>233</v>
      </c>
    </row>
    <row r="139" spans="1:13" x14ac:dyDescent="0.25">
      <c r="A139" t="s">
        <v>483</v>
      </c>
      <c r="B139" s="2">
        <v>45567</v>
      </c>
      <c r="C139" s="2">
        <v>45576</v>
      </c>
      <c r="D139" s="1">
        <v>45567.121799930559</v>
      </c>
      <c r="E139" t="s">
        <v>484</v>
      </c>
      <c r="F139" t="s">
        <v>485</v>
      </c>
      <c r="G139" t="s">
        <v>303</v>
      </c>
      <c r="H139">
        <v>9</v>
      </c>
      <c r="I139">
        <v>437000</v>
      </c>
      <c r="J139">
        <v>3933000</v>
      </c>
      <c r="K139" t="s">
        <v>36</v>
      </c>
      <c r="L139" t="s">
        <v>486</v>
      </c>
      <c r="M139" t="s">
        <v>68</v>
      </c>
    </row>
    <row r="140" spans="1:13" x14ac:dyDescent="0.25">
      <c r="A140" t="s">
        <v>487</v>
      </c>
      <c r="B140" s="2">
        <v>44954</v>
      </c>
      <c r="C140" s="2">
        <v>44959</v>
      </c>
      <c r="D140" s="1">
        <v>44954.717667997676</v>
      </c>
      <c r="E140" t="s">
        <v>247</v>
      </c>
      <c r="F140" t="s">
        <v>488</v>
      </c>
      <c r="G140" t="s">
        <v>128</v>
      </c>
      <c r="H140">
        <v>5</v>
      </c>
      <c r="I140">
        <v>478000</v>
      </c>
      <c r="J140">
        <v>2390000</v>
      </c>
      <c r="K140" t="s">
        <v>24</v>
      </c>
      <c r="L140" t="s">
        <v>42</v>
      </c>
      <c r="M140" t="s">
        <v>233</v>
      </c>
    </row>
    <row r="141" spans="1:13" x14ac:dyDescent="0.25">
      <c r="A141" t="s">
        <v>489</v>
      </c>
      <c r="B141" s="2">
        <v>45290</v>
      </c>
      <c r="C141" s="2">
        <v>45292</v>
      </c>
      <c r="D141" s="1">
        <v>45290.154484872677</v>
      </c>
      <c r="E141" t="s">
        <v>490</v>
      </c>
      <c r="F141" t="s">
        <v>491</v>
      </c>
      <c r="G141" t="s">
        <v>307</v>
      </c>
      <c r="H141">
        <v>2</v>
      </c>
      <c r="I141">
        <v>1243000</v>
      </c>
      <c r="J141">
        <v>2486000</v>
      </c>
      <c r="K141" t="s">
        <v>72</v>
      </c>
      <c r="L141" t="s">
        <v>18</v>
      </c>
      <c r="M141" t="s">
        <v>133</v>
      </c>
    </row>
    <row r="142" spans="1:13" x14ac:dyDescent="0.25">
      <c r="A142" t="s">
        <v>492</v>
      </c>
      <c r="B142" s="2">
        <v>45156</v>
      </c>
      <c r="C142" s="2">
        <v>45158</v>
      </c>
      <c r="D142" s="1">
        <v>45156.00716533565</v>
      </c>
      <c r="E142" t="s">
        <v>493</v>
      </c>
      <c r="F142" t="s">
        <v>494</v>
      </c>
      <c r="G142" t="s">
        <v>174</v>
      </c>
      <c r="H142">
        <v>2</v>
      </c>
      <c r="I142">
        <v>1241000</v>
      </c>
      <c r="J142">
        <v>2482000</v>
      </c>
      <c r="K142" t="s">
        <v>30</v>
      </c>
      <c r="L142" t="s">
        <v>31</v>
      </c>
      <c r="M142" t="s">
        <v>84</v>
      </c>
    </row>
    <row r="143" spans="1:13" x14ac:dyDescent="0.25">
      <c r="A143" t="s">
        <v>495</v>
      </c>
      <c r="B143" s="2">
        <v>45124</v>
      </c>
      <c r="C143" s="2">
        <v>45131</v>
      </c>
      <c r="D143" s="1">
        <v>45124.766276550923</v>
      </c>
      <c r="E143" t="s">
        <v>496</v>
      </c>
      <c r="F143" t="s">
        <v>497</v>
      </c>
      <c r="G143" t="s">
        <v>141</v>
      </c>
      <c r="H143">
        <v>7</v>
      </c>
      <c r="I143">
        <v>1168000</v>
      </c>
      <c r="J143">
        <v>8176000</v>
      </c>
      <c r="K143" t="s">
        <v>53</v>
      </c>
      <c r="L143" t="s">
        <v>31</v>
      </c>
      <c r="M143" t="s">
        <v>226</v>
      </c>
    </row>
    <row r="144" spans="1:13" x14ac:dyDescent="0.25">
      <c r="A144" t="s">
        <v>498</v>
      </c>
      <c r="B144" s="2">
        <v>44728</v>
      </c>
      <c r="C144" s="2">
        <v>44736</v>
      </c>
      <c r="D144" s="1">
        <v>44728.329153831008</v>
      </c>
      <c r="E144" t="s">
        <v>499</v>
      </c>
      <c r="F144" t="s">
        <v>500</v>
      </c>
      <c r="G144" t="s">
        <v>16</v>
      </c>
      <c r="H144">
        <v>8</v>
      </c>
      <c r="I144">
        <v>1326000</v>
      </c>
      <c r="J144">
        <v>10608000</v>
      </c>
      <c r="K144" t="s">
        <v>17</v>
      </c>
      <c r="L144" t="s">
        <v>124</v>
      </c>
      <c r="M144" t="s">
        <v>19</v>
      </c>
    </row>
    <row r="145" spans="1:13" x14ac:dyDescent="0.25">
      <c r="A145" t="s">
        <v>501</v>
      </c>
      <c r="B145" s="2">
        <v>45612</v>
      </c>
      <c r="C145" s="2">
        <v>45618</v>
      </c>
      <c r="D145" s="1">
        <v>45612.507651168977</v>
      </c>
      <c r="E145" t="s">
        <v>502</v>
      </c>
      <c r="F145" t="s">
        <v>503</v>
      </c>
      <c r="G145" t="s">
        <v>128</v>
      </c>
      <c r="H145">
        <v>6</v>
      </c>
      <c r="I145">
        <v>493000</v>
      </c>
      <c r="J145">
        <v>2958000</v>
      </c>
      <c r="K145" t="s">
        <v>72</v>
      </c>
      <c r="L145" t="s">
        <v>42</v>
      </c>
      <c r="M145" t="s">
        <v>49</v>
      </c>
    </row>
    <row r="146" spans="1:13" x14ac:dyDescent="0.25">
      <c r="A146" t="s">
        <v>504</v>
      </c>
      <c r="B146" s="2">
        <v>45385</v>
      </c>
      <c r="C146" s="2">
        <v>45387</v>
      </c>
      <c r="D146" s="1">
        <v>45385.669860486109</v>
      </c>
      <c r="E146" t="s">
        <v>505</v>
      </c>
      <c r="F146" t="s">
        <v>506</v>
      </c>
      <c r="G146" t="s">
        <v>64</v>
      </c>
      <c r="H146">
        <v>2</v>
      </c>
      <c r="I146">
        <v>1248000</v>
      </c>
      <c r="J146">
        <v>2496000</v>
      </c>
      <c r="L146" t="s">
        <v>507</v>
      </c>
      <c r="M146" t="s">
        <v>102</v>
      </c>
    </row>
    <row r="147" spans="1:13" x14ac:dyDescent="0.25">
      <c r="A147" t="s">
        <v>508</v>
      </c>
      <c r="B147" s="2">
        <v>44876</v>
      </c>
      <c r="C147" s="2">
        <v>44877</v>
      </c>
      <c r="D147" s="1">
        <v>44876.399013368064</v>
      </c>
      <c r="E147" t="s">
        <v>509</v>
      </c>
      <c r="F147" t="s">
        <v>510</v>
      </c>
      <c r="G147" t="s">
        <v>194</v>
      </c>
      <c r="H147">
        <v>1</v>
      </c>
      <c r="I147">
        <v>410000</v>
      </c>
      <c r="J147">
        <v>410000</v>
      </c>
      <c r="K147" t="s">
        <v>24</v>
      </c>
      <c r="L147" t="s">
        <v>31</v>
      </c>
      <c r="M147" t="s">
        <v>106</v>
      </c>
    </row>
    <row r="148" spans="1:13" x14ac:dyDescent="0.25">
      <c r="A148" t="s">
        <v>511</v>
      </c>
      <c r="B148" s="2">
        <v>44993</v>
      </c>
      <c r="C148" s="2">
        <v>44999</v>
      </c>
      <c r="D148" s="1">
        <v>44993.836262569443</v>
      </c>
      <c r="E148" t="s">
        <v>512</v>
      </c>
      <c r="F148" t="s">
        <v>513</v>
      </c>
      <c r="G148" t="s">
        <v>64</v>
      </c>
      <c r="H148">
        <v>6</v>
      </c>
      <c r="I148">
        <v>1117000</v>
      </c>
      <c r="J148">
        <v>6702000</v>
      </c>
      <c r="K148" t="s">
        <v>24</v>
      </c>
      <c r="L148" t="s">
        <v>18</v>
      </c>
      <c r="M148" t="s">
        <v>74</v>
      </c>
    </row>
    <row r="149" spans="1:13" x14ac:dyDescent="0.25">
      <c r="A149" t="s">
        <v>514</v>
      </c>
      <c r="B149" s="2">
        <v>44828</v>
      </c>
      <c r="C149" s="2">
        <v>44837</v>
      </c>
      <c r="D149" s="1">
        <v>44828.477785648152</v>
      </c>
      <c r="E149" t="s">
        <v>515</v>
      </c>
      <c r="F149" t="s">
        <v>516</v>
      </c>
      <c r="G149" t="s">
        <v>82</v>
      </c>
      <c r="H149">
        <v>9</v>
      </c>
      <c r="I149">
        <v>317000</v>
      </c>
      <c r="J149">
        <v>2853000</v>
      </c>
      <c r="K149" t="s">
        <v>24</v>
      </c>
      <c r="L149" t="s">
        <v>37</v>
      </c>
      <c r="M149" t="s">
        <v>43</v>
      </c>
    </row>
    <row r="150" spans="1:13" x14ac:dyDescent="0.25">
      <c r="A150" t="s">
        <v>517</v>
      </c>
      <c r="B150" s="2">
        <v>45256</v>
      </c>
      <c r="C150" s="2">
        <v>45265</v>
      </c>
      <c r="D150" s="1">
        <v>45256.211588148151</v>
      </c>
      <c r="E150" t="s">
        <v>518</v>
      </c>
      <c r="F150" t="s">
        <v>519</v>
      </c>
      <c r="G150" t="s">
        <v>64</v>
      </c>
      <c r="H150">
        <v>9</v>
      </c>
      <c r="I150">
        <v>1269000</v>
      </c>
      <c r="J150">
        <v>11421000</v>
      </c>
      <c r="K150" t="s">
        <v>36</v>
      </c>
      <c r="L150" t="s">
        <v>37</v>
      </c>
      <c r="M150" t="s">
        <v>43</v>
      </c>
    </row>
    <row r="151" spans="1:13" x14ac:dyDescent="0.25">
      <c r="A151" t="s">
        <v>520</v>
      </c>
      <c r="B151" s="2">
        <v>45394</v>
      </c>
      <c r="C151" s="2">
        <v>45396</v>
      </c>
      <c r="D151" s="1">
        <v>45394.79884708333</v>
      </c>
      <c r="E151" t="s">
        <v>521</v>
      </c>
      <c r="F151" t="s">
        <v>522</v>
      </c>
      <c r="G151" t="s">
        <v>29</v>
      </c>
      <c r="H151">
        <v>2</v>
      </c>
      <c r="I151">
        <v>1313000</v>
      </c>
      <c r="J151">
        <v>2626000</v>
      </c>
      <c r="K151" t="s">
        <v>53</v>
      </c>
      <c r="L151" t="s">
        <v>98</v>
      </c>
      <c r="M151" t="s">
        <v>68</v>
      </c>
    </row>
    <row r="152" spans="1:13" x14ac:dyDescent="0.25">
      <c r="A152" t="s">
        <v>523</v>
      </c>
      <c r="B152" s="2">
        <v>45018</v>
      </c>
      <c r="C152" s="2">
        <v>45019</v>
      </c>
      <c r="D152" s="1">
        <v>45018.214738472219</v>
      </c>
      <c r="E152" t="s">
        <v>524</v>
      </c>
      <c r="F152" t="s">
        <v>525</v>
      </c>
      <c r="G152" t="s">
        <v>23</v>
      </c>
      <c r="H152">
        <v>1</v>
      </c>
      <c r="I152">
        <v>670000</v>
      </c>
      <c r="J152">
        <v>670000</v>
      </c>
      <c r="K152" t="s">
        <v>30</v>
      </c>
      <c r="L152" t="s">
        <v>31</v>
      </c>
      <c r="M152" t="s">
        <v>226</v>
      </c>
    </row>
    <row r="153" spans="1:13" x14ac:dyDescent="0.25">
      <c r="A153" t="s">
        <v>526</v>
      </c>
      <c r="B153" s="2">
        <v>45316</v>
      </c>
      <c r="C153" s="2">
        <v>45322</v>
      </c>
      <c r="D153" s="1">
        <v>45316.012063009257</v>
      </c>
      <c r="E153" t="s">
        <v>527</v>
      </c>
      <c r="F153" t="s">
        <v>528</v>
      </c>
      <c r="G153" t="s">
        <v>23</v>
      </c>
      <c r="H153">
        <v>6</v>
      </c>
      <c r="I153">
        <v>676000</v>
      </c>
      <c r="J153">
        <v>4056000</v>
      </c>
      <c r="L153" t="s">
        <v>164</v>
      </c>
      <c r="M153" t="s">
        <v>102</v>
      </c>
    </row>
    <row r="154" spans="1:13" x14ac:dyDescent="0.25">
      <c r="A154" t="s">
        <v>529</v>
      </c>
      <c r="B154" s="2">
        <v>45575</v>
      </c>
      <c r="C154" s="2">
        <v>45577</v>
      </c>
      <c r="D154" s="1">
        <v>45575.992880601851</v>
      </c>
      <c r="E154" t="s">
        <v>530</v>
      </c>
      <c r="G154" t="s">
        <v>64</v>
      </c>
      <c r="H154">
        <v>2</v>
      </c>
      <c r="I154">
        <v>1142000</v>
      </c>
      <c r="J154">
        <v>2284000</v>
      </c>
      <c r="L154" t="s">
        <v>37</v>
      </c>
      <c r="M154" t="s">
        <v>145</v>
      </c>
    </row>
    <row r="155" spans="1:13" x14ac:dyDescent="0.25">
      <c r="A155" t="s">
        <v>531</v>
      </c>
      <c r="B155" s="2">
        <v>45518</v>
      </c>
      <c r="C155" s="2">
        <v>45521</v>
      </c>
      <c r="D155" s="1">
        <v>45518.64809166667</v>
      </c>
      <c r="E155" t="s">
        <v>532</v>
      </c>
      <c r="F155" t="s">
        <v>533</v>
      </c>
      <c r="G155" t="s">
        <v>29</v>
      </c>
      <c r="H155">
        <v>3</v>
      </c>
      <c r="I155">
        <v>1227000</v>
      </c>
      <c r="J155">
        <v>3681000</v>
      </c>
      <c r="K155" t="s">
        <v>72</v>
      </c>
      <c r="L155" t="s">
        <v>83</v>
      </c>
      <c r="M155" t="s">
        <v>84</v>
      </c>
    </row>
    <row r="156" spans="1:13" x14ac:dyDescent="0.25">
      <c r="A156" t="s">
        <v>534</v>
      </c>
      <c r="B156" s="2">
        <v>45041</v>
      </c>
      <c r="C156" s="2">
        <v>45046</v>
      </c>
      <c r="D156" s="1">
        <v>45041.213909328697</v>
      </c>
      <c r="E156" t="s">
        <v>535</v>
      </c>
      <c r="F156" t="s">
        <v>536</v>
      </c>
      <c r="G156" t="s">
        <v>386</v>
      </c>
      <c r="H156">
        <v>5</v>
      </c>
      <c r="I156">
        <v>582000</v>
      </c>
      <c r="J156">
        <v>2910000</v>
      </c>
      <c r="K156" t="s">
        <v>17</v>
      </c>
      <c r="L156" t="s">
        <v>48</v>
      </c>
      <c r="M156" t="s">
        <v>222</v>
      </c>
    </row>
    <row r="157" spans="1:13" x14ac:dyDescent="0.25">
      <c r="A157" t="s">
        <v>537</v>
      </c>
      <c r="B157" s="2">
        <v>45496</v>
      </c>
      <c r="C157" s="2">
        <v>45502</v>
      </c>
      <c r="D157" s="1">
        <v>45496.578362465283</v>
      </c>
      <c r="E157" t="s">
        <v>538</v>
      </c>
      <c r="F157" t="s">
        <v>539</v>
      </c>
      <c r="G157" t="s">
        <v>303</v>
      </c>
      <c r="H157">
        <v>6</v>
      </c>
      <c r="I157">
        <v>419000</v>
      </c>
      <c r="J157">
        <v>2514000</v>
      </c>
      <c r="K157" t="s">
        <v>17</v>
      </c>
      <c r="L157" t="s">
        <v>214</v>
      </c>
      <c r="M157" t="s">
        <v>84</v>
      </c>
    </row>
    <row r="158" spans="1:13" x14ac:dyDescent="0.25">
      <c r="A158" t="s">
        <v>540</v>
      </c>
      <c r="B158" s="2">
        <v>45204</v>
      </c>
      <c r="C158" s="2">
        <v>45211</v>
      </c>
      <c r="D158" s="1">
        <v>45204.1538190625</v>
      </c>
      <c r="E158" t="s">
        <v>541</v>
      </c>
      <c r="F158" t="s">
        <v>542</v>
      </c>
      <c r="G158" t="s">
        <v>307</v>
      </c>
      <c r="H158">
        <v>7</v>
      </c>
      <c r="I158">
        <v>1159000</v>
      </c>
      <c r="J158">
        <v>8113000</v>
      </c>
      <c r="K158" t="s">
        <v>30</v>
      </c>
      <c r="L158" t="s">
        <v>37</v>
      </c>
      <c r="M158" t="s">
        <v>222</v>
      </c>
    </row>
    <row r="159" spans="1:13" x14ac:dyDescent="0.25">
      <c r="A159" t="s">
        <v>543</v>
      </c>
      <c r="B159" s="2">
        <v>45061</v>
      </c>
      <c r="C159" s="2">
        <v>45069</v>
      </c>
      <c r="D159" s="1">
        <v>45061.065830358799</v>
      </c>
      <c r="E159" t="s">
        <v>544</v>
      </c>
      <c r="F159" t="s">
        <v>545</v>
      </c>
      <c r="G159" t="s">
        <v>303</v>
      </c>
      <c r="H159">
        <v>8</v>
      </c>
      <c r="I159">
        <v>499000</v>
      </c>
      <c r="J159">
        <v>3992000</v>
      </c>
      <c r="K159" t="s">
        <v>36</v>
      </c>
      <c r="L159" t="s">
        <v>273</v>
      </c>
      <c r="M159" t="s">
        <v>133</v>
      </c>
    </row>
    <row r="160" spans="1:13" x14ac:dyDescent="0.25">
      <c r="A160" t="s">
        <v>546</v>
      </c>
      <c r="B160" s="2">
        <v>45428</v>
      </c>
      <c r="C160" s="2">
        <v>45429</v>
      </c>
      <c r="D160" s="1">
        <v>45428.146512766201</v>
      </c>
      <c r="E160" t="s">
        <v>547</v>
      </c>
      <c r="F160" t="s">
        <v>548</v>
      </c>
      <c r="G160" t="s">
        <v>16</v>
      </c>
      <c r="H160">
        <v>1</v>
      </c>
      <c r="I160">
        <v>1222000</v>
      </c>
      <c r="J160">
        <v>1222000</v>
      </c>
      <c r="K160" t="s">
        <v>24</v>
      </c>
      <c r="L160" t="s">
        <v>124</v>
      </c>
      <c r="M160" t="s">
        <v>84</v>
      </c>
    </row>
    <row r="161" spans="1:13" x14ac:dyDescent="0.25">
      <c r="A161" t="s">
        <v>549</v>
      </c>
      <c r="B161" s="2">
        <v>45390</v>
      </c>
      <c r="C161" s="2">
        <v>45392</v>
      </c>
      <c r="D161" s="1">
        <v>45390.065879201393</v>
      </c>
      <c r="E161" t="s">
        <v>550</v>
      </c>
      <c r="G161" t="s">
        <v>128</v>
      </c>
      <c r="H161">
        <v>2</v>
      </c>
      <c r="I161">
        <v>413000</v>
      </c>
      <c r="J161">
        <v>826000</v>
      </c>
      <c r="K161" t="s">
        <v>53</v>
      </c>
      <c r="L161" t="s">
        <v>255</v>
      </c>
      <c r="M161" t="s">
        <v>49</v>
      </c>
    </row>
    <row r="162" spans="1:13" x14ac:dyDescent="0.25">
      <c r="A162" t="s">
        <v>551</v>
      </c>
      <c r="B162" s="2">
        <v>44990</v>
      </c>
      <c r="C162" s="2">
        <v>44994</v>
      </c>
      <c r="D162" s="1">
        <v>44990.993650763892</v>
      </c>
      <c r="E162" t="s">
        <v>552</v>
      </c>
      <c r="F162" t="s">
        <v>553</v>
      </c>
      <c r="G162" t="s">
        <v>351</v>
      </c>
      <c r="I162">
        <v>661000</v>
      </c>
      <c r="J162">
        <v>2644000</v>
      </c>
      <c r="K162" t="s">
        <v>72</v>
      </c>
      <c r="L162" t="s">
        <v>37</v>
      </c>
      <c r="M162" t="s">
        <v>222</v>
      </c>
    </row>
    <row r="163" spans="1:13" x14ac:dyDescent="0.25">
      <c r="A163" t="s">
        <v>554</v>
      </c>
      <c r="B163" s="2">
        <v>44997</v>
      </c>
      <c r="C163" s="2">
        <v>45001</v>
      </c>
      <c r="D163" s="1">
        <v>44997.385545648147</v>
      </c>
      <c r="E163" t="s">
        <v>162</v>
      </c>
      <c r="G163" t="s">
        <v>128</v>
      </c>
      <c r="H163">
        <v>4</v>
      </c>
      <c r="I163">
        <v>447000</v>
      </c>
      <c r="J163">
        <v>1788000</v>
      </c>
      <c r="K163" t="s">
        <v>17</v>
      </c>
      <c r="L163" t="s">
        <v>37</v>
      </c>
      <c r="M163" t="s">
        <v>117</v>
      </c>
    </row>
    <row r="164" spans="1:13" x14ac:dyDescent="0.25">
      <c r="A164" t="s">
        <v>555</v>
      </c>
      <c r="B164" s="2">
        <v>44845</v>
      </c>
      <c r="C164" s="2">
        <v>44854</v>
      </c>
      <c r="D164" s="1">
        <v>44845.462356064818</v>
      </c>
      <c r="E164" t="s">
        <v>556</v>
      </c>
      <c r="F164" t="s">
        <v>557</v>
      </c>
      <c r="G164" t="s">
        <v>35</v>
      </c>
      <c r="H164">
        <v>9</v>
      </c>
      <c r="I164">
        <v>369000</v>
      </c>
      <c r="J164">
        <v>3321000</v>
      </c>
      <c r="K164" t="s">
        <v>53</v>
      </c>
      <c r="L164" t="s">
        <v>31</v>
      </c>
      <c r="M164" t="s">
        <v>222</v>
      </c>
    </row>
    <row r="165" spans="1:13" x14ac:dyDescent="0.25">
      <c r="A165" t="s">
        <v>558</v>
      </c>
      <c r="B165" s="2">
        <v>45239</v>
      </c>
      <c r="C165" s="2">
        <v>45245</v>
      </c>
      <c r="D165" s="1">
        <v>45239.609547060187</v>
      </c>
      <c r="E165" t="s">
        <v>559</v>
      </c>
      <c r="F165" t="s">
        <v>560</v>
      </c>
      <c r="G165" t="s">
        <v>47</v>
      </c>
      <c r="H165">
        <v>6</v>
      </c>
      <c r="I165">
        <v>470000</v>
      </c>
      <c r="J165">
        <v>2820000</v>
      </c>
      <c r="K165" t="s">
        <v>30</v>
      </c>
      <c r="L165" t="s">
        <v>18</v>
      </c>
      <c r="M165" t="s">
        <v>102</v>
      </c>
    </row>
    <row r="166" spans="1:13" x14ac:dyDescent="0.25">
      <c r="A166" t="s">
        <v>561</v>
      </c>
      <c r="B166" s="2">
        <v>44697</v>
      </c>
      <c r="C166" s="2">
        <v>44706</v>
      </c>
      <c r="D166" s="1">
        <v>44697.957935775463</v>
      </c>
      <c r="E166" t="s">
        <v>562</v>
      </c>
      <c r="F166" t="s">
        <v>563</v>
      </c>
      <c r="G166" t="s">
        <v>303</v>
      </c>
      <c r="H166">
        <v>9</v>
      </c>
      <c r="I166">
        <v>471000</v>
      </c>
      <c r="J166">
        <v>4239000</v>
      </c>
      <c r="K166" t="s">
        <v>36</v>
      </c>
      <c r="L166" t="s">
        <v>18</v>
      </c>
      <c r="M166" t="s">
        <v>49</v>
      </c>
    </row>
    <row r="167" spans="1:13" x14ac:dyDescent="0.25">
      <c r="A167" t="s">
        <v>564</v>
      </c>
      <c r="B167" s="2">
        <v>44725</v>
      </c>
      <c r="C167" s="2">
        <v>44730</v>
      </c>
      <c r="D167" s="1">
        <v>44725.095807233803</v>
      </c>
      <c r="E167" t="s">
        <v>565</v>
      </c>
      <c r="F167" t="s">
        <v>566</v>
      </c>
      <c r="G167" t="s">
        <v>64</v>
      </c>
      <c r="I167">
        <v>1116000</v>
      </c>
      <c r="J167">
        <v>5580000</v>
      </c>
      <c r="K167" t="s">
        <v>30</v>
      </c>
      <c r="L167" t="s">
        <v>198</v>
      </c>
      <c r="M167" t="s">
        <v>38</v>
      </c>
    </row>
    <row r="168" spans="1:13" x14ac:dyDescent="0.25">
      <c r="A168" t="s">
        <v>567</v>
      </c>
      <c r="B168" s="2">
        <v>45410</v>
      </c>
      <c r="C168" s="2">
        <v>45414</v>
      </c>
      <c r="D168" s="1">
        <v>45410.572124004633</v>
      </c>
      <c r="E168" t="s">
        <v>568</v>
      </c>
      <c r="F168" t="s">
        <v>569</v>
      </c>
      <c r="G168" t="s">
        <v>386</v>
      </c>
      <c r="H168">
        <v>4</v>
      </c>
      <c r="I168">
        <v>670000</v>
      </c>
      <c r="J168">
        <v>2680000</v>
      </c>
      <c r="K168" t="s">
        <v>17</v>
      </c>
      <c r="L168" t="s">
        <v>31</v>
      </c>
      <c r="M168" t="s">
        <v>160</v>
      </c>
    </row>
    <row r="169" spans="1:13" x14ac:dyDescent="0.25">
      <c r="A169" t="s">
        <v>570</v>
      </c>
      <c r="B169" s="2">
        <v>45093</v>
      </c>
      <c r="C169" s="2">
        <v>45100</v>
      </c>
      <c r="D169" s="1">
        <v>45093.027187928237</v>
      </c>
      <c r="E169" t="s">
        <v>571</v>
      </c>
      <c r="F169" t="s">
        <v>572</v>
      </c>
      <c r="G169" t="s">
        <v>16</v>
      </c>
      <c r="H169">
        <v>7</v>
      </c>
      <c r="I169">
        <v>1336000</v>
      </c>
      <c r="J169">
        <v>9352000</v>
      </c>
      <c r="K169" t="s">
        <v>53</v>
      </c>
      <c r="L169" t="s">
        <v>159</v>
      </c>
      <c r="M169" t="s">
        <v>222</v>
      </c>
    </row>
    <row r="170" spans="1:13" x14ac:dyDescent="0.25">
      <c r="A170" t="s">
        <v>573</v>
      </c>
      <c r="B170" s="2">
        <v>45260</v>
      </c>
      <c r="C170" s="2">
        <v>45264</v>
      </c>
      <c r="D170" s="1">
        <v>45260.0730271875</v>
      </c>
      <c r="E170" t="s">
        <v>574</v>
      </c>
      <c r="F170" t="s">
        <v>575</v>
      </c>
      <c r="G170" t="s">
        <v>23</v>
      </c>
      <c r="H170">
        <v>4</v>
      </c>
      <c r="I170">
        <v>597000</v>
      </c>
      <c r="J170">
        <v>2388000</v>
      </c>
      <c r="K170" t="s">
        <v>17</v>
      </c>
      <c r="L170" t="s">
        <v>18</v>
      </c>
      <c r="M170" t="s">
        <v>49</v>
      </c>
    </row>
    <row r="171" spans="1:13" x14ac:dyDescent="0.25">
      <c r="A171" t="s">
        <v>576</v>
      </c>
      <c r="B171" s="2">
        <v>44625</v>
      </c>
      <c r="C171" s="2">
        <v>44634</v>
      </c>
      <c r="D171" s="1">
        <v>44625.379933518518</v>
      </c>
      <c r="E171" t="s">
        <v>577</v>
      </c>
      <c r="F171" t="s">
        <v>578</v>
      </c>
      <c r="G171" t="s">
        <v>64</v>
      </c>
      <c r="H171">
        <v>9</v>
      </c>
      <c r="I171">
        <v>1223000</v>
      </c>
      <c r="J171">
        <v>11007000</v>
      </c>
      <c r="K171" t="s">
        <v>30</v>
      </c>
      <c r="L171" t="s">
        <v>48</v>
      </c>
      <c r="M171" t="s">
        <v>19</v>
      </c>
    </row>
    <row r="172" spans="1:13" x14ac:dyDescent="0.25">
      <c r="A172" t="s">
        <v>579</v>
      </c>
      <c r="B172" s="2">
        <v>44885</v>
      </c>
      <c r="C172" s="2">
        <v>44886</v>
      </c>
      <c r="D172" s="1">
        <v>44885.315006793979</v>
      </c>
      <c r="E172" t="s">
        <v>580</v>
      </c>
      <c r="F172" t="s">
        <v>581</v>
      </c>
      <c r="G172" t="s">
        <v>82</v>
      </c>
      <c r="H172">
        <v>1</v>
      </c>
      <c r="I172">
        <v>352000</v>
      </c>
      <c r="J172">
        <v>352000</v>
      </c>
      <c r="K172" t="s">
        <v>17</v>
      </c>
      <c r="L172" t="s">
        <v>31</v>
      </c>
      <c r="M172" t="s">
        <v>222</v>
      </c>
    </row>
    <row r="173" spans="1:13" x14ac:dyDescent="0.25">
      <c r="A173" t="s">
        <v>582</v>
      </c>
      <c r="B173" s="2">
        <v>45121</v>
      </c>
      <c r="C173" s="2">
        <v>45130</v>
      </c>
      <c r="D173" s="1">
        <v>45121.988229189818</v>
      </c>
      <c r="E173" t="s">
        <v>583</v>
      </c>
      <c r="F173" t="s">
        <v>584</v>
      </c>
      <c r="G173" t="s">
        <v>82</v>
      </c>
      <c r="I173">
        <v>398000</v>
      </c>
      <c r="J173">
        <v>3582000</v>
      </c>
      <c r="K173" t="s">
        <v>53</v>
      </c>
      <c r="L173" t="s">
        <v>48</v>
      </c>
      <c r="M173" t="s">
        <v>129</v>
      </c>
    </row>
    <row r="174" spans="1:13" x14ac:dyDescent="0.25">
      <c r="A174" t="s">
        <v>585</v>
      </c>
      <c r="B174" s="2">
        <v>45133</v>
      </c>
      <c r="C174" s="2">
        <v>45142</v>
      </c>
      <c r="D174" s="1">
        <v>45133.231803773153</v>
      </c>
      <c r="E174" t="s">
        <v>586</v>
      </c>
      <c r="F174" t="s">
        <v>587</v>
      </c>
      <c r="G174" t="s">
        <v>82</v>
      </c>
      <c r="H174">
        <v>9</v>
      </c>
      <c r="I174">
        <v>398000</v>
      </c>
      <c r="J174">
        <v>3582000</v>
      </c>
      <c r="K174" t="s">
        <v>72</v>
      </c>
      <c r="L174" t="s">
        <v>37</v>
      </c>
      <c r="M174" t="s">
        <v>233</v>
      </c>
    </row>
    <row r="175" spans="1:13" x14ac:dyDescent="0.25">
      <c r="A175" t="s">
        <v>588</v>
      </c>
      <c r="B175" s="2">
        <v>45400</v>
      </c>
      <c r="C175" s="2">
        <v>45406</v>
      </c>
      <c r="D175" s="1">
        <v>45400.800894756947</v>
      </c>
      <c r="E175" t="s">
        <v>589</v>
      </c>
      <c r="F175" t="s">
        <v>590</v>
      </c>
      <c r="G175" t="s">
        <v>149</v>
      </c>
      <c r="H175">
        <v>6</v>
      </c>
      <c r="I175">
        <v>350000</v>
      </c>
      <c r="J175">
        <v>2100000</v>
      </c>
      <c r="K175" t="s">
        <v>30</v>
      </c>
      <c r="L175" t="s">
        <v>37</v>
      </c>
      <c r="M175" t="s">
        <v>233</v>
      </c>
    </row>
    <row r="176" spans="1:13" x14ac:dyDescent="0.25">
      <c r="A176" t="s">
        <v>591</v>
      </c>
      <c r="B176" s="2">
        <v>45204</v>
      </c>
      <c r="C176" s="2">
        <v>45205</v>
      </c>
      <c r="D176" s="1">
        <v>45204.749153888893</v>
      </c>
      <c r="E176" t="s">
        <v>592</v>
      </c>
      <c r="F176" t="s">
        <v>593</v>
      </c>
      <c r="G176" t="s">
        <v>307</v>
      </c>
      <c r="H176">
        <v>1</v>
      </c>
      <c r="I176">
        <v>1241000</v>
      </c>
      <c r="J176">
        <v>1241000</v>
      </c>
      <c r="K176" t="s">
        <v>30</v>
      </c>
      <c r="L176" t="s">
        <v>273</v>
      </c>
      <c r="M176" t="s">
        <v>233</v>
      </c>
    </row>
    <row r="177" spans="1:13" x14ac:dyDescent="0.25">
      <c r="A177" t="s">
        <v>594</v>
      </c>
      <c r="B177" s="2">
        <v>45128</v>
      </c>
      <c r="C177" s="2">
        <v>45135</v>
      </c>
      <c r="D177" s="1">
        <v>45128.858950879629</v>
      </c>
      <c r="E177" t="s">
        <v>595</v>
      </c>
      <c r="F177" t="s">
        <v>596</v>
      </c>
      <c r="G177" t="s">
        <v>386</v>
      </c>
      <c r="H177">
        <v>7</v>
      </c>
      <c r="I177">
        <v>541000</v>
      </c>
      <c r="J177">
        <v>3787000</v>
      </c>
      <c r="K177" t="s">
        <v>72</v>
      </c>
      <c r="L177" t="s">
        <v>48</v>
      </c>
      <c r="M177" t="s">
        <v>106</v>
      </c>
    </row>
    <row r="178" spans="1:13" x14ac:dyDescent="0.25">
      <c r="A178" t="s">
        <v>597</v>
      </c>
      <c r="B178" s="2">
        <v>45162</v>
      </c>
      <c r="C178" s="2">
        <v>45171</v>
      </c>
      <c r="D178" s="1">
        <v>45162.639237743053</v>
      </c>
      <c r="E178" t="s">
        <v>598</v>
      </c>
      <c r="F178" t="s">
        <v>599</v>
      </c>
      <c r="G178" t="s">
        <v>221</v>
      </c>
      <c r="H178">
        <v>9</v>
      </c>
      <c r="I178">
        <v>646000</v>
      </c>
      <c r="J178">
        <v>5814000</v>
      </c>
      <c r="K178" t="s">
        <v>53</v>
      </c>
      <c r="L178" t="s">
        <v>88</v>
      </c>
      <c r="M178" t="s">
        <v>222</v>
      </c>
    </row>
    <row r="179" spans="1:13" x14ac:dyDescent="0.25">
      <c r="A179" t="s">
        <v>600</v>
      </c>
      <c r="B179" s="2">
        <v>45175</v>
      </c>
      <c r="C179" s="2">
        <v>45181</v>
      </c>
      <c r="D179" s="1">
        <v>45175.298240428237</v>
      </c>
      <c r="E179" t="s">
        <v>601</v>
      </c>
      <c r="F179" t="s">
        <v>602</v>
      </c>
      <c r="G179" t="s">
        <v>29</v>
      </c>
      <c r="H179">
        <v>6</v>
      </c>
      <c r="I179">
        <v>1253000</v>
      </c>
      <c r="J179">
        <v>7518000</v>
      </c>
      <c r="K179" t="s">
        <v>72</v>
      </c>
      <c r="L179" t="s">
        <v>98</v>
      </c>
      <c r="M179" t="s">
        <v>133</v>
      </c>
    </row>
    <row r="180" spans="1:13" x14ac:dyDescent="0.25">
      <c r="A180" t="s">
        <v>603</v>
      </c>
      <c r="B180" s="2">
        <v>45217</v>
      </c>
      <c r="C180" s="2">
        <v>45223</v>
      </c>
      <c r="D180" s="1">
        <v>45217.117580196762</v>
      </c>
      <c r="E180" t="s">
        <v>604</v>
      </c>
      <c r="G180" t="s">
        <v>82</v>
      </c>
      <c r="I180">
        <v>358000</v>
      </c>
      <c r="J180">
        <v>2148000</v>
      </c>
      <c r="K180" t="s">
        <v>17</v>
      </c>
      <c r="L180" t="s">
        <v>273</v>
      </c>
      <c r="M180" t="s">
        <v>117</v>
      </c>
    </row>
    <row r="181" spans="1:13" x14ac:dyDescent="0.25">
      <c r="A181" t="s">
        <v>605</v>
      </c>
      <c r="B181" s="2">
        <v>45172</v>
      </c>
      <c r="C181" s="2">
        <v>45177</v>
      </c>
      <c r="D181" s="1">
        <v>45172.356159409719</v>
      </c>
      <c r="E181" t="s">
        <v>606</v>
      </c>
      <c r="G181" t="s">
        <v>149</v>
      </c>
      <c r="H181">
        <v>5</v>
      </c>
      <c r="I181">
        <v>333000</v>
      </c>
      <c r="J181">
        <v>1665000</v>
      </c>
      <c r="K181" t="s">
        <v>30</v>
      </c>
      <c r="L181" t="s">
        <v>48</v>
      </c>
      <c r="M181" t="s">
        <v>25</v>
      </c>
    </row>
    <row r="182" spans="1:13" x14ac:dyDescent="0.25">
      <c r="A182" t="s">
        <v>607</v>
      </c>
      <c r="B182" s="2">
        <v>45232</v>
      </c>
      <c r="C182" s="2">
        <v>45239</v>
      </c>
      <c r="D182" s="1">
        <v>45232.445455069443</v>
      </c>
      <c r="E182" t="s">
        <v>608</v>
      </c>
      <c r="F182" t="s">
        <v>609</v>
      </c>
      <c r="G182" t="s">
        <v>47</v>
      </c>
      <c r="H182">
        <v>7</v>
      </c>
      <c r="I182">
        <v>514000</v>
      </c>
      <c r="J182">
        <v>3598000</v>
      </c>
      <c r="K182" t="s">
        <v>36</v>
      </c>
      <c r="L182" t="s">
        <v>610</v>
      </c>
      <c r="M182" t="s">
        <v>25</v>
      </c>
    </row>
    <row r="183" spans="1:13" x14ac:dyDescent="0.25">
      <c r="A183" t="s">
        <v>611</v>
      </c>
      <c r="B183" s="2">
        <v>44845</v>
      </c>
      <c r="C183" s="2">
        <v>44854</v>
      </c>
      <c r="D183" s="1">
        <v>44845.637683414352</v>
      </c>
      <c r="E183" t="s">
        <v>475</v>
      </c>
      <c r="F183" t="s">
        <v>612</v>
      </c>
      <c r="G183" t="s">
        <v>82</v>
      </c>
      <c r="H183">
        <v>9</v>
      </c>
      <c r="I183">
        <v>392000</v>
      </c>
      <c r="J183">
        <v>3528000</v>
      </c>
      <c r="K183" t="s">
        <v>17</v>
      </c>
      <c r="L183" t="s">
        <v>88</v>
      </c>
      <c r="M183" t="s">
        <v>49</v>
      </c>
    </row>
    <row r="184" spans="1:13" x14ac:dyDescent="0.25">
      <c r="A184" t="s">
        <v>613</v>
      </c>
      <c r="B184" s="2">
        <v>45143</v>
      </c>
      <c r="C184" s="2">
        <v>45144</v>
      </c>
      <c r="D184" s="1">
        <v>45143.421794942129</v>
      </c>
      <c r="E184" t="s">
        <v>614</v>
      </c>
      <c r="F184" t="s">
        <v>615</v>
      </c>
      <c r="G184" t="s">
        <v>23</v>
      </c>
      <c r="H184">
        <v>1</v>
      </c>
      <c r="I184">
        <v>628000</v>
      </c>
      <c r="J184">
        <v>628000</v>
      </c>
      <c r="K184" t="s">
        <v>30</v>
      </c>
      <c r="L184" t="s">
        <v>214</v>
      </c>
      <c r="M184" t="s">
        <v>94</v>
      </c>
    </row>
    <row r="185" spans="1:13" x14ac:dyDescent="0.25">
      <c r="A185" t="s">
        <v>616</v>
      </c>
      <c r="B185" s="2">
        <v>45228</v>
      </c>
      <c r="C185" s="2">
        <v>45235</v>
      </c>
      <c r="D185" s="1">
        <v>45228.376180405103</v>
      </c>
      <c r="E185" t="s">
        <v>617</v>
      </c>
      <c r="F185" t="s">
        <v>618</v>
      </c>
      <c r="G185" t="s">
        <v>149</v>
      </c>
      <c r="H185">
        <v>7</v>
      </c>
      <c r="I185">
        <v>393000</v>
      </c>
      <c r="J185">
        <v>2751000</v>
      </c>
      <c r="K185" t="s">
        <v>36</v>
      </c>
      <c r="L185" t="s">
        <v>37</v>
      </c>
      <c r="M185" t="s">
        <v>94</v>
      </c>
    </row>
    <row r="186" spans="1:13" x14ac:dyDescent="0.25">
      <c r="A186" t="s">
        <v>619</v>
      </c>
      <c r="B186" s="2">
        <v>44638</v>
      </c>
      <c r="C186" s="2">
        <v>44647</v>
      </c>
      <c r="D186" s="1">
        <v>44638.982634409716</v>
      </c>
      <c r="E186" t="s">
        <v>620</v>
      </c>
      <c r="F186" t="s">
        <v>621</v>
      </c>
      <c r="G186" t="s">
        <v>29</v>
      </c>
      <c r="H186">
        <v>9</v>
      </c>
      <c r="I186">
        <v>1093000</v>
      </c>
      <c r="J186">
        <v>9837000</v>
      </c>
      <c r="K186" t="s">
        <v>30</v>
      </c>
      <c r="L186" t="s">
        <v>159</v>
      </c>
      <c r="M186" t="s">
        <v>133</v>
      </c>
    </row>
    <row r="187" spans="1:13" x14ac:dyDescent="0.25">
      <c r="A187" t="s">
        <v>622</v>
      </c>
      <c r="B187" s="2">
        <v>45473</v>
      </c>
      <c r="C187" s="2">
        <v>45478</v>
      </c>
      <c r="D187" s="1">
        <v>45473.116686307869</v>
      </c>
      <c r="E187" t="s">
        <v>623</v>
      </c>
      <c r="F187" t="s">
        <v>624</v>
      </c>
      <c r="G187" t="s">
        <v>174</v>
      </c>
      <c r="H187">
        <v>5</v>
      </c>
      <c r="I187">
        <v>1241000</v>
      </c>
      <c r="J187">
        <v>6205000</v>
      </c>
      <c r="K187" t="s">
        <v>72</v>
      </c>
      <c r="L187" t="s">
        <v>37</v>
      </c>
      <c r="M187" t="s">
        <v>94</v>
      </c>
    </row>
    <row r="188" spans="1:13" x14ac:dyDescent="0.25">
      <c r="A188" t="s">
        <v>625</v>
      </c>
      <c r="B188" s="2">
        <v>44634</v>
      </c>
      <c r="C188" s="2">
        <v>44636</v>
      </c>
      <c r="D188" s="1">
        <v>44634.235722766207</v>
      </c>
      <c r="E188" t="s">
        <v>626</v>
      </c>
      <c r="F188" t="s">
        <v>627</v>
      </c>
      <c r="G188" t="s">
        <v>92</v>
      </c>
      <c r="H188">
        <v>2</v>
      </c>
      <c r="I188">
        <v>578000</v>
      </c>
      <c r="J188">
        <v>1156000</v>
      </c>
      <c r="L188" t="s">
        <v>610</v>
      </c>
      <c r="M188" t="s">
        <v>222</v>
      </c>
    </row>
    <row r="189" spans="1:13" x14ac:dyDescent="0.25">
      <c r="A189" t="s">
        <v>628</v>
      </c>
      <c r="B189" s="2">
        <v>45335</v>
      </c>
      <c r="C189" s="2">
        <v>45339</v>
      </c>
      <c r="D189" s="1">
        <v>45335.764078472217</v>
      </c>
      <c r="E189" t="s">
        <v>629</v>
      </c>
      <c r="F189" t="s">
        <v>630</v>
      </c>
      <c r="G189" t="s">
        <v>128</v>
      </c>
      <c r="H189">
        <v>4</v>
      </c>
      <c r="I189">
        <v>496000</v>
      </c>
      <c r="J189">
        <v>1984000</v>
      </c>
      <c r="K189" t="s">
        <v>24</v>
      </c>
      <c r="L189" t="s">
        <v>273</v>
      </c>
      <c r="M189" t="s">
        <v>38</v>
      </c>
    </row>
    <row r="190" spans="1:13" x14ac:dyDescent="0.25">
      <c r="A190" t="s">
        <v>631</v>
      </c>
      <c r="B190" s="2">
        <v>44696</v>
      </c>
      <c r="C190" s="2">
        <v>44698</v>
      </c>
      <c r="D190" s="1">
        <v>44696.06971747685</v>
      </c>
      <c r="E190" t="s">
        <v>632</v>
      </c>
      <c r="F190" t="s">
        <v>633</v>
      </c>
      <c r="G190" t="s">
        <v>23</v>
      </c>
      <c r="H190">
        <v>2</v>
      </c>
      <c r="I190">
        <v>656000</v>
      </c>
      <c r="J190">
        <v>1312000</v>
      </c>
      <c r="K190" t="s">
        <v>72</v>
      </c>
      <c r="L190" t="s">
        <v>214</v>
      </c>
      <c r="M190" t="s">
        <v>133</v>
      </c>
    </row>
    <row r="191" spans="1:13" x14ac:dyDescent="0.25">
      <c r="A191" t="s">
        <v>634</v>
      </c>
      <c r="B191" s="2">
        <v>44718</v>
      </c>
      <c r="C191" s="2">
        <v>44726</v>
      </c>
      <c r="D191" s="1">
        <v>44718.779453750001</v>
      </c>
      <c r="E191" t="s">
        <v>635</v>
      </c>
      <c r="F191" t="s">
        <v>636</v>
      </c>
      <c r="G191" t="s">
        <v>47</v>
      </c>
      <c r="H191">
        <v>8</v>
      </c>
      <c r="I191">
        <v>484000</v>
      </c>
      <c r="J191">
        <v>3872000</v>
      </c>
      <c r="K191" t="s">
        <v>24</v>
      </c>
      <c r="L191" t="s">
        <v>159</v>
      </c>
      <c r="M191" t="s">
        <v>106</v>
      </c>
    </row>
    <row r="192" spans="1:13" x14ac:dyDescent="0.25">
      <c r="A192" t="s">
        <v>637</v>
      </c>
      <c r="B192" s="2">
        <v>45160</v>
      </c>
      <c r="C192" s="2">
        <v>45161</v>
      </c>
      <c r="D192" s="1">
        <v>45160.780743043979</v>
      </c>
      <c r="E192" t="s">
        <v>638</v>
      </c>
      <c r="G192" t="s">
        <v>149</v>
      </c>
      <c r="H192">
        <v>1</v>
      </c>
      <c r="I192">
        <v>385000</v>
      </c>
      <c r="J192">
        <v>385000</v>
      </c>
      <c r="K192" t="s">
        <v>17</v>
      </c>
      <c r="L192" t="s">
        <v>18</v>
      </c>
      <c r="M192" t="s">
        <v>145</v>
      </c>
    </row>
    <row r="193" spans="1:13" x14ac:dyDescent="0.25">
      <c r="A193" t="s">
        <v>639</v>
      </c>
      <c r="B193" s="2">
        <v>45530</v>
      </c>
      <c r="C193" s="2">
        <v>45533</v>
      </c>
      <c r="D193" s="1">
        <v>45530.55866224537</v>
      </c>
      <c r="E193" t="s">
        <v>640</v>
      </c>
      <c r="F193" t="s">
        <v>641</v>
      </c>
      <c r="G193" t="s">
        <v>82</v>
      </c>
      <c r="H193">
        <v>3</v>
      </c>
      <c r="I193">
        <v>316000</v>
      </c>
      <c r="J193">
        <v>948000</v>
      </c>
      <c r="K193" t="s">
        <v>36</v>
      </c>
      <c r="L193" t="s">
        <v>83</v>
      </c>
      <c r="M193" t="s">
        <v>68</v>
      </c>
    </row>
    <row r="194" spans="1:13" x14ac:dyDescent="0.25">
      <c r="A194" t="s">
        <v>642</v>
      </c>
      <c r="B194" s="2">
        <v>45372</v>
      </c>
      <c r="C194" s="2">
        <v>45373</v>
      </c>
      <c r="D194" s="1">
        <v>45372.506766597216</v>
      </c>
      <c r="E194" t="s">
        <v>292</v>
      </c>
      <c r="F194" t="s">
        <v>643</v>
      </c>
      <c r="G194" t="s">
        <v>23</v>
      </c>
      <c r="H194">
        <v>1</v>
      </c>
      <c r="I194">
        <v>630000</v>
      </c>
      <c r="J194">
        <v>630000</v>
      </c>
      <c r="K194" t="s">
        <v>72</v>
      </c>
      <c r="L194" t="s">
        <v>214</v>
      </c>
      <c r="M194" t="s">
        <v>68</v>
      </c>
    </row>
    <row r="195" spans="1:13" x14ac:dyDescent="0.25">
      <c r="A195" t="s">
        <v>644</v>
      </c>
      <c r="B195" s="2">
        <v>45452</v>
      </c>
      <c r="C195" s="2">
        <v>45459</v>
      </c>
      <c r="D195" s="1">
        <v>45452.299696319453</v>
      </c>
      <c r="E195" t="s">
        <v>645</v>
      </c>
      <c r="F195" t="s">
        <v>646</v>
      </c>
      <c r="G195" t="s">
        <v>16</v>
      </c>
      <c r="H195">
        <v>7</v>
      </c>
      <c r="I195">
        <v>1307000</v>
      </c>
      <c r="J195">
        <v>9149000</v>
      </c>
      <c r="K195" t="s">
        <v>53</v>
      </c>
      <c r="L195" t="s">
        <v>73</v>
      </c>
      <c r="M195" t="s">
        <v>160</v>
      </c>
    </row>
    <row r="196" spans="1:13" x14ac:dyDescent="0.25">
      <c r="A196" t="s">
        <v>647</v>
      </c>
      <c r="B196" s="2">
        <v>45524</v>
      </c>
      <c r="C196" s="2">
        <v>45531</v>
      </c>
      <c r="D196" s="1">
        <v>45524.138524722221</v>
      </c>
      <c r="E196" t="s">
        <v>648</v>
      </c>
      <c r="F196" t="s">
        <v>649</v>
      </c>
      <c r="G196" t="s">
        <v>82</v>
      </c>
      <c r="I196">
        <v>318000</v>
      </c>
      <c r="J196">
        <v>2226000</v>
      </c>
      <c r="K196" t="s">
        <v>72</v>
      </c>
      <c r="L196" t="s">
        <v>88</v>
      </c>
      <c r="M196" t="s">
        <v>38</v>
      </c>
    </row>
    <row r="197" spans="1:13" x14ac:dyDescent="0.25">
      <c r="A197" t="s">
        <v>650</v>
      </c>
      <c r="B197" s="2">
        <v>45467</v>
      </c>
      <c r="C197" s="2">
        <v>45475</v>
      </c>
      <c r="D197" s="1">
        <v>45467.829054664347</v>
      </c>
      <c r="E197" t="s">
        <v>651</v>
      </c>
      <c r="F197" t="s">
        <v>652</v>
      </c>
      <c r="G197" t="s">
        <v>23</v>
      </c>
      <c r="H197">
        <v>8</v>
      </c>
      <c r="I197">
        <v>605000</v>
      </c>
      <c r="J197">
        <v>4840000</v>
      </c>
      <c r="K197" t="s">
        <v>36</v>
      </c>
      <c r="L197" t="s">
        <v>31</v>
      </c>
      <c r="M197" t="s">
        <v>129</v>
      </c>
    </row>
    <row r="198" spans="1:13" x14ac:dyDescent="0.25">
      <c r="A198" t="s">
        <v>653</v>
      </c>
      <c r="B198" s="2">
        <v>45193</v>
      </c>
      <c r="C198" s="2">
        <v>45194</v>
      </c>
      <c r="D198" s="1">
        <v>45193.240763321759</v>
      </c>
      <c r="E198" t="s">
        <v>654</v>
      </c>
      <c r="F198" t="s">
        <v>655</v>
      </c>
      <c r="G198" t="s">
        <v>92</v>
      </c>
      <c r="H198">
        <v>1</v>
      </c>
      <c r="I198">
        <v>671000</v>
      </c>
      <c r="J198">
        <v>671000</v>
      </c>
      <c r="K198" t="s">
        <v>36</v>
      </c>
      <c r="L198" t="s">
        <v>48</v>
      </c>
      <c r="M198" t="s">
        <v>38</v>
      </c>
    </row>
    <row r="199" spans="1:13" x14ac:dyDescent="0.25">
      <c r="A199" t="s">
        <v>656</v>
      </c>
      <c r="B199" s="2">
        <v>45477</v>
      </c>
      <c r="C199" s="2">
        <v>45483</v>
      </c>
      <c r="D199" s="1">
        <v>45477.891852962966</v>
      </c>
      <c r="E199" t="s">
        <v>657</v>
      </c>
      <c r="F199" t="s">
        <v>658</v>
      </c>
      <c r="G199" t="s">
        <v>128</v>
      </c>
      <c r="H199">
        <v>6</v>
      </c>
      <c r="I199">
        <v>513000</v>
      </c>
      <c r="J199">
        <v>3078000</v>
      </c>
      <c r="K199" t="s">
        <v>53</v>
      </c>
      <c r="L199" t="s">
        <v>273</v>
      </c>
      <c r="M199" t="s">
        <v>68</v>
      </c>
    </row>
    <row r="200" spans="1:13" x14ac:dyDescent="0.25">
      <c r="A200" t="s">
        <v>659</v>
      </c>
      <c r="B200" s="2">
        <v>44646</v>
      </c>
      <c r="C200" s="2">
        <v>44652</v>
      </c>
      <c r="D200" s="1">
        <v>44646.945451284722</v>
      </c>
      <c r="E200" t="s">
        <v>660</v>
      </c>
      <c r="F200" t="s">
        <v>661</v>
      </c>
      <c r="G200" t="s">
        <v>82</v>
      </c>
      <c r="I200">
        <v>358000</v>
      </c>
      <c r="J200">
        <v>2148000</v>
      </c>
      <c r="K200" t="s">
        <v>36</v>
      </c>
      <c r="L200" t="s">
        <v>37</v>
      </c>
      <c r="M200" t="s">
        <v>129</v>
      </c>
    </row>
    <row r="201" spans="1:13" x14ac:dyDescent="0.25">
      <c r="A201" t="s">
        <v>662</v>
      </c>
      <c r="B201" s="2">
        <v>44968</v>
      </c>
      <c r="C201" s="2">
        <v>44971</v>
      </c>
      <c r="D201" s="1">
        <v>44968.822818101849</v>
      </c>
      <c r="E201" t="s">
        <v>657</v>
      </c>
      <c r="F201" t="s">
        <v>663</v>
      </c>
      <c r="G201" t="s">
        <v>221</v>
      </c>
      <c r="H201">
        <v>3</v>
      </c>
      <c r="I201">
        <v>587000</v>
      </c>
      <c r="J201">
        <v>1761000</v>
      </c>
      <c r="K201" t="s">
        <v>72</v>
      </c>
      <c r="L201" t="s">
        <v>98</v>
      </c>
      <c r="M201" t="s">
        <v>233</v>
      </c>
    </row>
    <row r="202" spans="1:13" x14ac:dyDescent="0.25">
      <c r="A202" t="s">
        <v>664</v>
      </c>
      <c r="B202" s="2">
        <v>45286</v>
      </c>
      <c r="C202" s="2">
        <v>45291</v>
      </c>
      <c r="D202" s="1">
        <v>45286.748209224526</v>
      </c>
      <c r="E202" t="s">
        <v>665</v>
      </c>
      <c r="F202" t="s">
        <v>666</v>
      </c>
      <c r="G202" t="s">
        <v>303</v>
      </c>
      <c r="H202">
        <v>5</v>
      </c>
      <c r="I202">
        <v>455000</v>
      </c>
      <c r="J202">
        <v>2275000</v>
      </c>
      <c r="K202" t="s">
        <v>36</v>
      </c>
      <c r="L202" t="s">
        <v>429</v>
      </c>
      <c r="M202" t="s">
        <v>49</v>
      </c>
    </row>
    <row r="203" spans="1:13" x14ac:dyDescent="0.25">
      <c r="A203" t="s">
        <v>667</v>
      </c>
      <c r="B203" s="2">
        <v>45189</v>
      </c>
      <c r="C203" s="2">
        <v>45196</v>
      </c>
      <c r="D203" s="1">
        <v>45189.954699768517</v>
      </c>
      <c r="E203" t="s">
        <v>235</v>
      </c>
      <c r="F203" t="s">
        <v>668</v>
      </c>
      <c r="G203" t="s">
        <v>149</v>
      </c>
      <c r="H203">
        <v>7</v>
      </c>
      <c r="I203">
        <v>343000</v>
      </c>
      <c r="J203">
        <v>2401000</v>
      </c>
      <c r="K203" t="s">
        <v>30</v>
      </c>
      <c r="L203" t="s">
        <v>48</v>
      </c>
      <c r="M203" t="s">
        <v>102</v>
      </c>
    </row>
    <row r="204" spans="1:13" x14ac:dyDescent="0.25">
      <c r="A204" t="s">
        <v>669</v>
      </c>
      <c r="B204" s="2">
        <v>45086</v>
      </c>
      <c r="C204" s="2">
        <v>45094</v>
      </c>
      <c r="D204" s="1">
        <v>45086.861540902777</v>
      </c>
      <c r="E204" t="s">
        <v>670</v>
      </c>
      <c r="F204" t="s">
        <v>671</v>
      </c>
      <c r="G204" t="s">
        <v>149</v>
      </c>
      <c r="H204">
        <v>8</v>
      </c>
      <c r="I204">
        <v>392000</v>
      </c>
      <c r="J204">
        <v>3136000</v>
      </c>
      <c r="K204" t="s">
        <v>53</v>
      </c>
      <c r="L204" t="s">
        <v>18</v>
      </c>
      <c r="M204" t="s">
        <v>160</v>
      </c>
    </row>
    <row r="205" spans="1:13" x14ac:dyDescent="0.25">
      <c r="A205" t="s">
        <v>672</v>
      </c>
      <c r="B205" s="2">
        <v>45562</v>
      </c>
      <c r="C205" s="2">
        <v>45565</v>
      </c>
      <c r="D205" s="1">
        <v>45562.748276516213</v>
      </c>
      <c r="E205" t="s">
        <v>673</v>
      </c>
      <c r="F205" t="s">
        <v>674</v>
      </c>
      <c r="G205" t="s">
        <v>303</v>
      </c>
      <c r="H205">
        <v>3</v>
      </c>
      <c r="I205">
        <v>458000</v>
      </c>
      <c r="J205">
        <v>1374000</v>
      </c>
      <c r="K205" t="s">
        <v>30</v>
      </c>
      <c r="L205" t="s">
        <v>83</v>
      </c>
      <c r="M205" t="s">
        <v>38</v>
      </c>
    </row>
    <row r="206" spans="1:13" x14ac:dyDescent="0.25">
      <c r="A206" t="s">
        <v>675</v>
      </c>
      <c r="B206" s="2">
        <v>45297</v>
      </c>
      <c r="C206" s="2">
        <v>45304</v>
      </c>
      <c r="D206" s="1">
        <v>45297.256639340281</v>
      </c>
      <c r="E206" t="s">
        <v>676</v>
      </c>
      <c r="F206" t="s">
        <v>677</v>
      </c>
      <c r="G206" t="s">
        <v>221</v>
      </c>
      <c r="H206">
        <v>7</v>
      </c>
      <c r="I206">
        <v>627000</v>
      </c>
      <c r="J206">
        <v>4389000</v>
      </c>
      <c r="K206" t="s">
        <v>53</v>
      </c>
      <c r="L206" t="s">
        <v>48</v>
      </c>
      <c r="M206" t="s">
        <v>117</v>
      </c>
    </row>
    <row r="207" spans="1:13" x14ac:dyDescent="0.25">
      <c r="A207" t="s">
        <v>678</v>
      </c>
      <c r="B207" s="2">
        <v>44624</v>
      </c>
      <c r="C207" s="2">
        <v>44630</v>
      </c>
      <c r="D207" s="1">
        <v>44624.97891395833</v>
      </c>
      <c r="E207" t="s">
        <v>679</v>
      </c>
      <c r="F207" t="s">
        <v>680</v>
      </c>
      <c r="G207" t="s">
        <v>64</v>
      </c>
      <c r="H207">
        <v>6</v>
      </c>
      <c r="I207">
        <v>1368000</v>
      </c>
      <c r="J207">
        <v>8208000</v>
      </c>
      <c r="L207" t="s">
        <v>48</v>
      </c>
      <c r="M207" t="s">
        <v>226</v>
      </c>
    </row>
    <row r="208" spans="1:13" x14ac:dyDescent="0.25">
      <c r="A208" t="s">
        <v>681</v>
      </c>
      <c r="B208" s="2">
        <v>44946</v>
      </c>
      <c r="C208" s="2">
        <v>44947</v>
      </c>
      <c r="D208" s="1">
        <v>44946.404693842589</v>
      </c>
      <c r="E208" t="s">
        <v>682</v>
      </c>
      <c r="F208" t="s">
        <v>683</v>
      </c>
      <c r="G208" t="s">
        <v>23</v>
      </c>
      <c r="H208">
        <v>1</v>
      </c>
      <c r="I208">
        <v>650000</v>
      </c>
      <c r="J208">
        <v>650000</v>
      </c>
      <c r="K208" t="s">
        <v>53</v>
      </c>
      <c r="L208" t="s">
        <v>37</v>
      </c>
      <c r="M208" t="s">
        <v>145</v>
      </c>
    </row>
    <row r="209" spans="1:13" x14ac:dyDescent="0.25">
      <c r="A209" t="s">
        <v>684</v>
      </c>
      <c r="B209" s="2">
        <v>44611</v>
      </c>
      <c r="C209" s="2">
        <v>44616</v>
      </c>
      <c r="D209" s="1">
        <v>44611.536702870369</v>
      </c>
      <c r="E209" t="s">
        <v>685</v>
      </c>
      <c r="F209" t="s">
        <v>686</v>
      </c>
      <c r="G209" t="s">
        <v>16</v>
      </c>
      <c r="H209">
        <v>5</v>
      </c>
      <c r="I209">
        <v>1293000</v>
      </c>
      <c r="J209">
        <v>6465000</v>
      </c>
      <c r="K209" t="s">
        <v>36</v>
      </c>
      <c r="L209" t="s">
        <v>48</v>
      </c>
      <c r="M209" t="s">
        <v>38</v>
      </c>
    </row>
    <row r="210" spans="1:13" x14ac:dyDescent="0.25">
      <c r="A210" t="s">
        <v>687</v>
      </c>
      <c r="B210" s="2">
        <v>44863</v>
      </c>
      <c r="C210" s="2">
        <v>44865</v>
      </c>
      <c r="D210" s="1">
        <v>44863.83482502315</v>
      </c>
      <c r="E210" t="s">
        <v>688</v>
      </c>
      <c r="F210" t="s">
        <v>689</v>
      </c>
      <c r="G210" t="s">
        <v>290</v>
      </c>
      <c r="H210">
        <v>2</v>
      </c>
      <c r="I210">
        <v>385000</v>
      </c>
      <c r="J210">
        <v>770000</v>
      </c>
      <c r="K210" t="s">
        <v>72</v>
      </c>
      <c r="L210" t="s">
        <v>42</v>
      </c>
      <c r="M210" t="s">
        <v>160</v>
      </c>
    </row>
    <row r="211" spans="1:13" x14ac:dyDescent="0.25">
      <c r="A211" t="s">
        <v>690</v>
      </c>
      <c r="B211" s="2">
        <v>45416</v>
      </c>
      <c r="C211" s="2">
        <v>45420</v>
      </c>
      <c r="D211" s="1">
        <v>45416.76755837963</v>
      </c>
      <c r="E211" t="s">
        <v>691</v>
      </c>
      <c r="F211" t="s">
        <v>692</v>
      </c>
      <c r="G211" t="s">
        <v>23</v>
      </c>
      <c r="H211">
        <v>4</v>
      </c>
      <c r="I211">
        <v>686000</v>
      </c>
      <c r="J211">
        <v>2744000</v>
      </c>
      <c r="K211" t="s">
        <v>17</v>
      </c>
      <c r="L211" t="s">
        <v>48</v>
      </c>
      <c r="M211" t="s">
        <v>38</v>
      </c>
    </row>
    <row r="212" spans="1:13" x14ac:dyDescent="0.25">
      <c r="A212" t="s">
        <v>693</v>
      </c>
      <c r="B212" s="2">
        <v>44866</v>
      </c>
      <c r="C212" s="2">
        <v>44868</v>
      </c>
      <c r="D212" s="1">
        <v>44866.643697719897</v>
      </c>
      <c r="E212" t="s">
        <v>86</v>
      </c>
      <c r="F212" t="s">
        <v>694</v>
      </c>
      <c r="G212" t="s">
        <v>149</v>
      </c>
      <c r="H212">
        <v>2</v>
      </c>
      <c r="I212">
        <v>331000</v>
      </c>
      <c r="J212">
        <v>662000</v>
      </c>
      <c r="K212" t="s">
        <v>30</v>
      </c>
      <c r="L212" t="s">
        <v>190</v>
      </c>
      <c r="M212" t="s">
        <v>102</v>
      </c>
    </row>
    <row r="213" spans="1:13" x14ac:dyDescent="0.25">
      <c r="A213" t="s">
        <v>695</v>
      </c>
      <c r="B213" s="2">
        <v>45377</v>
      </c>
      <c r="C213" s="2">
        <v>45378</v>
      </c>
      <c r="D213" s="1">
        <v>45377.207626354168</v>
      </c>
      <c r="E213" t="s">
        <v>696</v>
      </c>
      <c r="F213" t="s">
        <v>697</v>
      </c>
      <c r="G213" t="s">
        <v>47</v>
      </c>
      <c r="H213">
        <v>1</v>
      </c>
      <c r="I213">
        <v>417000</v>
      </c>
      <c r="J213">
        <v>417000</v>
      </c>
      <c r="K213" t="s">
        <v>36</v>
      </c>
      <c r="L213" t="s">
        <v>37</v>
      </c>
      <c r="M213" t="s">
        <v>129</v>
      </c>
    </row>
    <row r="214" spans="1:13" x14ac:dyDescent="0.25">
      <c r="A214" t="s">
        <v>698</v>
      </c>
      <c r="B214" s="2">
        <v>45256</v>
      </c>
      <c r="C214" s="2">
        <v>45260</v>
      </c>
      <c r="D214" s="1">
        <v>45256.925525231483</v>
      </c>
      <c r="E214" t="s">
        <v>699</v>
      </c>
      <c r="F214" t="s">
        <v>700</v>
      </c>
      <c r="G214" t="s">
        <v>82</v>
      </c>
      <c r="H214">
        <v>4</v>
      </c>
      <c r="I214">
        <v>360000</v>
      </c>
      <c r="J214">
        <v>1440000</v>
      </c>
      <c r="K214" t="s">
        <v>17</v>
      </c>
      <c r="L214" t="s">
        <v>37</v>
      </c>
      <c r="M214" t="s">
        <v>226</v>
      </c>
    </row>
    <row r="215" spans="1:13" x14ac:dyDescent="0.25">
      <c r="A215" t="s">
        <v>701</v>
      </c>
      <c r="B215" s="2">
        <v>44671</v>
      </c>
      <c r="C215" s="2">
        <v>44676</v>
      </c>
      <c r="D215" s="1">
        <v>44671.347338715277</v>
      </c>
      <c r="E215" t="s">
        <v>702</v>
      </c>
      <c r="F215" t="s">
        <v>703</v>
      </c>
      <c r="G215" t="s">
        <v>307</v>
      </c>
      <c r="H215">
        <v>5</v>
      </c>
      <c r="I215">
        <v>1305000</v>
      </c>
      <c r="J215">
        <v>6525000</v>
      </c>
      <c r="K215" t="s">
        <v>17</v>
      </c>
      <c r="L215" t="s">
        <v>18</v>
      </c>
      <c r="M215" t="s">
        <v>49</v>
      </c>
    </row>
    <row r="216" spans="1:13" x14ac:dyDescent="0.25">
      <c r="A216" t="s">
        <v>704</v>
      </c>
      <c r="B216" s="2">
        <v>44830</v>
      </c>
      <c r="C216" s="2">
        <v>44832</v>
      </c>
      <c r="D216" s="1">
        <v>44830.003829548608</v>
      </c>
      <c r="E216" t="s">
        <v>705</v>
      </c>
      <c r="F216" t="s">
        <v>706</v>
      </c>
      <c r="G216" t="s">
        <v>47</v>
      </c>
      <c r="H216">
        <v>2</v>
      </c>
      <c r="I216">
        <v>498000</v>
      </c>
      <c r="J216">
        <v>996000</v>
      </c>
      <c r="K216" t="s">
        <v>17</v>
      </c>
      <c r="L216" t="s">
        <v>198</v>
      </c>
      <c r="M216" t="s">
        <v>25</v>
      </c>
    </row>
    <row r="217" spans="1:13" x14ac:dyDescent="0.25">
      <c r="A217" t="s">
        <v>707</v>
      </c>
      <c r="B217" s="2">
        <v>45407</v>
      </c>
      <c r="C217" s="2">
        <v>45412</v>
      </c>
      <c r="D217" s="1">
        <v>45407.300524120372</v>
      </c>
      <c r="E217" t="s">
        <v>708</v>
      </c>
      <c r="F217" t="s">
        <v>709</v>
      </c>
      <c r="G217" t="s">
        <v>35</v>
      </c>
      <c r="H217">
        <v>5</v>
      </c>
      <c r="I217">
        <v>329000</v>
      </c>
      <c r="J217">
        <v>1645000</v>
      </c>
      <c r="K217" t="s">
        <v>30</v>
      </c>
      <c r="L217" t="s">
        <v>18</v>
      </c>
      <c r="M217" t="s">
        <v>106</v>
      </c>
    </row>
    <row r="218" spans="1:13" x14ac:dyDescent="0.25">
      <c r="A218" t="s">
        <v>710</v>
      </c>
      <c r="B218" s="2">
        <v>45188</v>
      </c>
      <c r="C218" s="2">
        <v>45192</v>
      </c>
      <c r="D218" s="1">
        <v>45188.41558390046</v>
      </c>
      <c r="E218" t="s">
        <v>711</v>
      </c>
      <c r="F218" t="s">
        <v>712</v>
      </c>
      <c r="G218" t="s">
        <v>128</v>
      </c>
      <c r="H218">
        <v>4</v>
      </c>
      <c r="I218">
        <v>511000</v>
      </c>
      <c r="J218">
        <v>2044000</v>
      </c>
      <c r="K218" t="s">
        <v>17</v>
      </c>
      <c r="L218" t="s">
        <v>18</v>
      </c>
      <c r="M218" t="s">
        <v>129</v>
      </c>
    </row>
    <row r="219" spans="1:13" x14ac:dyDescent="0.25">
      <c r="A219" t="s">
        <v>713</v>
      </c>
      <c r="B219" s="2">
        <v>45202</v>
      </c>
      <c r="C219" s="2">
        <v>45207</v>
      </c>
      <c r="D219" s="1">
        <v>45202.486486921298</v>
      </c>
      <c r="E219" t="s">
        <v>714</v>
      </c>
      <c r="F219" t="s">
        <v>715</v>
      </c>
      <c r="G219" t="s">
        <v>92</v>
      </c>
      <c r="H219">
        <v>5</v>
      </c>
      <c r="I219">
        <v>594000</v>
      </c>
      <c r="J219">
        <v>2970000</v>
      </c>
      <c r="K219" t="s">
        <v>72</v>
      </c>
      <c r="L219" t="s">
        <v>37</v>
      </c>
      <c r="M219" t="s">
        <v>74</v>
      </c>
    </row>
    <row r="220" spans="1:13" x14ac:dyDescent="0.25">
      <c r="A220" t="s">
        <v>716</v>
      </c>
      <c r="B220" s="2">
        <v>45109</v>
      </c>
      <c r="C220" s="2">
        <v>45113</v>
      </c>
      <c r="D220" s="1">
        <v>45109.03471078704</v>
      </c>
      <c r="E220" t="s">
        <v>717</v>
      </c>
      <c r="G220" t="s">
        <v>221</v>
      </c>
      <c r="H220">
        <v>4</v>
      </c>
      <c r="I220">
        <v>595000</v>
      </c>
      <c r="J220">
        <v>2380000</v>
      </c>
      <c r="K220" t="s">
        <v>53</v>
      </c>
      <c r="L220" t="s">
        <v>37</v>
      </c>
      <c r="M220" t="s">
        <v>68</v>
      </c>
    </row>
    <row r="221" spans="1:13" x14ac:dyDescent="0.25">
      <c r="A221" t="s">
        <v>718</v>
      </c>
      <c r="B221" s="2">
        <v>44612</v>
      </c>
      <c r="C221" s="2">
        <v>44613</v>
      </c>
      <c r="D221" s="1">
        <v>44612.34842159722</v>
      </c>
      <c r="E221" t="s">
        <v>719</v>
      </c>
      <c r="F221" t="s">
        <v>720</v>
      </c>
      <c r="G221" t="s">
        <v>64</v>
      </c>
      <c r="H221">
        <v>1</v>
      </c>
      <c r="I221">
        <v>1119000</v>
      </c>
      <c r="J221">
        <v>1119000</v>
      </c>
      <c r="K221" t="s">
        <v>30</v>
      </c>
      <c r="L221" t="s">
        <v>83</v>
      </c>
      <c r="M221" t="s">
        <v>25</v>
      </c>
    </row>
    <row r="222" spans="1:13" x14ac:dyDescent="0.25">
      <c r="A222" t="s">
        <v>721</v>
      </c>
      <c r="B222" s="2">
        <v>45583</v>
      </c>
      <c r="C222" s="2">
        <v>45585</v>
      </c>
      <c r="D222" s="1">
        <v>45583.624467106492</v>
      </c>
      <c r="E222" t="s">
        <v>722</v>
      </c>
      <c r="F222" t="s">
        <v>723</v>
      </c>
      <c r="G222" t="s">
        <v>47</v>
      </c>
      <c r="H222">
        <v>2</v>
      </c>
      <c r="I222">
        <v>482000</v>
      </c>
      <c r="J222">
        <v>964000</v>
      </c>
      <c r="K222" t="s">
        <v>36</v>
      </c>
      <c r="L222" t="s">
        <v>83</v>
      </c>
      <c r="M222" t="s">
        <v>145</v>
      </c>
    </row>
    <row r="223" spans="1:13" x14ac:dyDescent="0.25">
      <c r="A223" t="s">
        <v>724</v>
      </c>
      <c r="B223" s="2">
        <v>45381</v>
      </c>
      <c r="C223" s="2">
        <v>45388</v>
      </c>
      <c r="D223" s="1">
        <v>45381.908421527784</v>
      </c>
      <c r="E223" t="s">
        <v>725</v>
      </c>
      <c r="F223" t="s">
        <v>726</v>
      </c>
      <c r="G223" t="s">
        <v>149</v>
      </c>
      <c r="H223">
        <v>7</v>
      </c>
      <c r="I223">
        <v>334000</v>
      </c>
      <c r="J223">
        <v>2338000</v>
      </c>
      <c r="K223" t="s">
        <v>36</v>
      </c>
      <c r="L223" t="s">
        <v>48</v>
      </c>
      <c r="M223" t="s">
        <v>60</v>
      </c>
    </row>
    <row r="224" spans="1:13" x14ac:dyDescent="0.25">
      <c r="A224" t="s">
        <v>727</v>
      </c>
      <c r="B224" s="2">
        <v>44650</v>
      </c>
      <c r="C224" s="2">
        <v>44659</v>
      </c>
      <c r="D224" s="1">
        <v>44650.54759234954</v>
      </c>
      <c r="E224" t="s">
        <v>728</v>
      </c>
      <c r="F224" t="s">
        <v>729</v>
      </c>
      <c r="G224" t="s">
        <v>29</v>
      </c>
      <c r="H224">
        <v>9</v>
      </c>
      <c r="I224">
        <v>1227000</v>
      </c>
      <c r="J224">
        <v>11043000</v>
      </c>
      <c r="K224" t="s">
        <v>24</v>
      </c>
      <c r="L224" t="s">
        <v>37</v>
      </c>
      <c r="M224" t="s">
        <v>133</v>
      </c>
    </row>
    <row r="225" spans="1:13" x14ac:dyDescent="0.25">
      <c r="A225" t="s">
        <v>730</v>
      </c>
      <c r="B225" s="2">
        <v>44916</v>
      </c>
      <c r="C225" s="2">
        <v>44922</v>
      </c>
      <c r="D225" s="1">
        <v>44916.24604179398</v>
      </c>
      <c r="E225" t="s">
        <v>731</v>
      </c>
      <c r="G225" t="s">
        <v>277</v>
      </c>
      <c r="H225">
        <v>6</v>
      </c>
      <c r="I225">
        <v>322000</v>
      </c>
      <c r="J225">
        <v>1932000</v>
      </c>
      <c r="K225" t="s">
        <v>72</v>
      </c>
      <c r="L225" t="s">
        <v>48</v>
      </c>
      <c r="M225" t="s">
        <v>38</v>
      </c>
    </row>
    <row r="226" spans="1:13" x14ac:dyDescent="0.25">
      <c r="A226" t="s">
        <v>732</v>
      </c>
      <c r="B226" s="2">
        <v>44615</v>
      </c>
      <c r="C226" s="2">
        <v>44618</v>
      </c>
      <c r="D226" s="1">
        <v>44615.533842824072</v>
      </c>
      <c r="E226" t="s">
        <v>733</v>
      </c>
      <c r="F226" t="s">
        <v>734</v>
      </c>
      <c r="G226" t="s">
        <v>23</v>
      </c>
      <c r="H226">
        <v>3</v>
      </c>
      <c r="I226">
        <v>626000</v>
      </c>
      <c r="J226">
        <v>1878000</v>
      </c>
      <c r="K226" t="s">
        <v>72</v>
      </c>
      <c r="L226" t="s">
        <v>48</v>
      </c>
      <c r="M226" t="s">
        <v>49</v>
      </c>
    </row>
    <row r="227" spans="1:13" x14ac:dyDescent="0.25">
      <c r="A227" t="s">
        <v>735</v>
      </c>
      <c r="B227" s="2">
        <v>45046</v>
      </c>
      <c r="C227" s="2">
        <v>45049</v>
      </c>
      <c r="D227" s="1">
        <v>45046.791949039347</v>
      </c>
      <c r="E227" t="s">
        <v>527</v>
      </c>
      <c r="F227" t="s">
        <v>736</v>
      </c>
      <c r="G227" t="s">
        <v>386</v>
      </c>
      <c r="H227">
        <v>3</v>
      </c>
      <c r="I227">
        <v>563000</v>
      </c>
      <c r="J227">
        <v>1689000</v>
      </c>
      <c r="L227" t="s">
        <v>37</v>
      </c>
      <c r="M227" t="s">
        <v>19</v>
      </c>
    </row>
    <row r="228" spans="1:13" x14ac:dyDescent="0.25">
      <c r="A228" t="s">
        <v>737</v>
      </c>
      <c r="B228" s="2">
        <v>45583</v>
      </c>
      <c r="C228" s="2">
        <v>45589</v>
      </c>
      <c r="D228" s="1">
        <v>45583.079102673611</v>
      </c>
      <c r="E228" t="s">
        <v>738</v>
      </c>
      <c r="F228" t="s">
        <v>739</v>
      </c>
      <c r="G228" t="s">
        <v>128</v>
      </c>
      <c r="H228">
        <v>6</v>
      </c>
      <c r="I228">
        <v>427000</v>
      </c>
      <c r="J228">
        <v>2562000</v>
      </c>
      <c r="K228" t="s">
        <v>53</v>
      </c>
      <c r="L228" t="s">
        <v>164</v>
      </c>
      <c r="M228" t="s">
        <v>226</v>
      </c>
    </row>
    <row r="229" spans="1:13" x14ac:dyDescent="0.25">
      <c r="A229" t="s">
        <v>740</v>
      </c>
      <c r="B229" s="2">
        <v>45304</v>
      </c>
      <c r="C229" s="2">
        <v>45309</v>
      </c>
      <c r="D229" s="1">
        <v>45304.733175706016</v>
      </c>
      <c r="E229" t="s">
        <v>481</v>
      </c>
      <c r="F229" t="s">
        <v>741</v>
      </c>
      <c r="G229" t="s">
        <v>742</v>
      </c>
      <c r="H229">
        <v>5</v>
      </c>
      <c r="I229">
        <v>417000</v>
      </c>
      <c r="J229">
        <v>2085000</v>
      </c>
      <c r="K229" t="s">
        <v>30</v>
      </c>
      <c r="L229" t="s">
        <v>73</v>
      </c>
      <c r="M229" t="s">
        <v>133</v>
      </c>
    </row>
    <row r="230" spans="1:13" x14ac:dyDescent="0.25">
      <c r="A230" t="s">
        <v>743</v>
      </c>
      <c r="B230" s="2">
        <v>45472</v>
      </c>
      <c r="C230" s="2">
        <v>45481</v>
      </c>
      <c r="D230" s="1">
        <v>45472.246928877314</v>
      </c>
      <c r="E230" t="s">
        <v>744</v>
      </c>
      <c r="F230" t="s">
        <v>745</v>
      </c>
      <c r="G230" t="s">
        <v>23</v>
      </c>
      <c r="H230">
        <v>9</v>
      </c>
      <c r="I230">
        <v>560000</v>
      </c>
      <c r="J230">
        <v>5040000</v>
      </c>
      <c r="K230" t="s">
        <v>30</v>
      </c>
      <c r="L230" t="s">
        <v>37</v>
      </c>
      <c r="M230" t="s">
        <v>38</v>
      </c>
    </row>
    <row r="231" spans="1:13" x14ac:dyDescent="0.25">
      <c r="A231" t="s">
        <v>746</v>
      </c>
      <c r="B231" s="2">
        <v>45535</v>
      </c>
      <c r="C231" s="2">
        <v>45537</v>
      </c>
      <c r="D231" s="1">
        <v>45535.358406956017</v>
      </c>
      <c r="E231" t="s">
        <v>747</v>
      </c>
      <c r="F231" t="s">
        <v>748</v>
      </c>
      <c r="G231" t="s">
        <v>64</v>
      </c>
      <c r="H231">
        <v>2</v>
      </c>
      <c r="I231">
        <v>1352000</v>
      </c>
      <c r="J231">
        <v>2704000</v>
      </c>
      <c r="K231" t="s">
        <v>36</v>
      </c>
      <c r="L231" t="s">
        <v>83</v>
      </c>
      <c r="M231" t="s">
        <v>226</v>
      </c>
    </row>
    <row r="232" spans="1:13" x14ac:dyDescent="0.25">
      <c r="A232" t="s">
        <v>749</v>
      </c>
      <c r="B232" s="2">
        <v>45402</v>
      </c>
      <c r="C232" s="2">
        <v>45411</v>
      </c>
      <c r="D232" s="1">
        <v>45402.828377384263</v>
      </c>
      <c r="E232" t="s">
        <v>80</v>
      </c>
      <c r="F232" t="s">
        <v>750</v>
      </c>
      <c r="G232" t="s">
        <v>221</v>
      </c>
      <c r="H232">
        <v>9</v>
      </c>
      <c r="I232">
        <v>658000</v>
      </c>
      <c r="J232">
        <v>5922000</v>
      </c>
      <c r="L232" t="s">
        <v>48</v>
      </c>
      <c r="M232" t="s">
        <v>94</v>
      </c>
    </row>
    <row r="233" spans="1:13" x14ac:dyDescent="0.25">
      <c r="A233" t="s">
        <v>751</v>
      </c>
      <c r="B233" s="2">
        <v>45460</v>
      </c>
      <c r="C233" s="2">
        <v>45462</v>
      </c>
      <c r="D233" s="1">
        <v>45460.757718159723</v>
      </c>
      <c r="E233" t="s">
        <v>752</v>
      </c>
      <c r="F233" t="s">
        <v>753</v>
      </c>
      <c r="G233" t="s">
        <v>64</v>
      </c>
      <c r="H233">
        <v>2</v>
      </c>
      <c r="I233">
        <v>1127000</v>
      </c>
      <c r="J233">
        <v>2254000</v>
      </c>
      <c r="K233" t="s">
        <v>53</v>
      </c>
      <c r="L233" t="s">
        <v>83</v>
      </c>
      <c r="M233" t="s">
        <v>49</v>
      </c>
    </row>
    <row r="234" spans="1:13" x14ac:dyDescent="0.25">
      <c r="A234" t="s">
        <v>754</v>
      </c>
      <c r="B234" s="2">
        <v>45057</v>
      </c>
      <c r="C234" s="2">
        <v>45061</v>
      </c>
      <c r="D234" s="1">
        <v>45057.259861134262</v>
      </c>
      <c r="E234" t="s">
        <v>755</v>
      </c>
      <c r="F234" t="s">
        <v>756</v>
      </c>
      <c r="G234" t="s">
        <v>221</v>
      </c>
      <c r="H234">
        <v>4</v>
      </c>
      <c r="I234">
        <v>645000</v>
      </c>
      <c r="J234">
        <v>2580000</v>
      </c>
      <c r="K234" t="s">
        <v>24</v>
      </c>
      <c r="L234" t="s">
        <v>124</v>
      </c>
      <c r="M234" t="s">
        <v>60</v>
      </c>
    </row>
    <row r="235" spans="1:13" x14ac:dyDescent="0.25">
      <c r="A235" t="s">
        <v>757</v>
      </c>
      <c r="B235" s="2">
        <v>45230</v>
      </c>
      <c r="C235" s="2">
        <v>45234</v>
      </c>
      <c r="D235" s="1">
        <v>45230.13174178241</v>
      </c>
      <c r="E235" t="s">
        <v>758</v>
      </c>
      <c r="F235" t="s">
        <v>759</v>
      </c>
      <c r="G235" t="s">
        <v>35</v>
      </c>
      <c r="H235">
        <v>4</v>
      </c>
      <c r="I235">
        <v>330000</v>
      </c>
      <c r="J235">
        <v>1320000</v>
      </c>
      <c r="K235" t="s">
        <v>72</v>
      </c>
      <c r="L235" t="s">
        <v>37</v>
      </c>
      <c r="M235" t="s">
        <v>160</v>
      </c>
    </row>
    <row r="236" spans="1:13" x14ac:dyDescent="0.25">
      <c r="A236" t="s">
        <v>760</v>
      </c>
      <c r="B236" s="2">
        <v>45268</v>
      </c>
      <c r="C236" s="2">
        <v>45273</v>
      </c>
      <c r="D236" s="1">
        <v>45268.654540810188</v>
      </c>
      <c r="E236" t="s">
        <v>761</v>
      </c>
      <c r="F236" t="s">
        <v>762</v>
      </c>
      <c r="G236" t="s">
        <v>92</v>
      </c>
      <c r="H236">
        <v>5</v>
      </c>
      <c r="I236">
        <v>688000</v>
      </c>
      <c r="J236">
        <v>3440000</v>
      </c>
      <c r="K236" t="s">
        <v>53</v>
      </c>
      <c r="L236" t="s">
        <v>610</v>
      </c>
      <c r="M236" t="s">
        <v>102</v>
      </c>
    </row>
    <row r="237" spans="1:13" x14ac:dyDescent="0.25">
      <c r="A237" t="s">
        <v>763</v>
      </c>
      <c r="B237" s="2">
        <v>44961</v>
      </c>
      <c r="C237" s="2">
        <v>44966</v>
      </c>
      <c r="D237" s="1">
        <v>44961.834172662027</v>
      </c>
      <c r="E237" t="s">
        <v>764</v>
      </c>
      <c r="F237" t="s">
        <v>765</v>
      </c>
      <c r="G237" t="s">
        <v>92</v>
      </c>
      <c r="H237">
        <v>5</v>
      </c>
      <c r="I237">
        <v>646000</v>
      </c>
      <c r="J237">
        <v>3230000</v>
      </c>
      <c r="K237" t="s">
        <v>72</v>
      </c>
      <c r="L237" t="s">
        <v>83</v>
      </c>
      <c r="M237" t="s">
        <v>38</v>
      </c>
    </row>
    <row r="238" spans="1:13" x14ac:dyDescent="0.25">
      <c r="A238" t="s">
        <v>766</v>
      </c>
      <c r="B238" s="2">
        <v>45310</v>
      </c>
      <c r="C238" s="2">
        <v>45313</v>
      </c>
      <c r="D238" s="1">
        <v>45310.075832013892</v>
      </c>
      <c r="E238" t="s">
        <v>767</v>
      </c>
      <c r="F238" t="s">
        <v>768</v>
      </c>
      <c r="G238" t="s">
        <v>64</v>
      </c>
      <c r="H238">
        <v>3</v>
      </c>
      <c r="I238">
        <v>1112000</v>
      </c>
      <c r="J238">
        <v>3336000</v>
      </c>
      <c r="K238" t="s">
        <v>72</v>
      </c>
      <c r="L238" t="s">
        <v>159</v>
      </c>
      <c r="M238" t="s">
        <v>25</v>
      </c>
    </row>
    <row r="239" spans="1:13" x14ac:dyDescent="0.25">
      <c r="A239" t="s">
        <v>769</v>
      </c>
      <c r="B239" s="2">
        <v>45250</v>
      </c>
      <c r="C239" s="2">
        <v>45259</v>
      </c>
      <c r="D239" s="1">
        <v>45250.479894675933</v>
      </c>
      <c r="E239" t="s">
        <v>770</v>
      </c>
      <c r="F239" t="s">
        <v>771</v>
      </c>
      <c r="G239" t="s">
        <v>23</v>
      </c>
      <c r="H239">
        <v>9</v>
      </c>
      <c r="I239">
        <v>673000</v>
      </c>
      <c r="J239">
        <v>6057000</v>
      </c>
      <c r="K239" t="s">
        <v>72</v>
      </c>
      <c r="L239" t="s">
        <v>98</v>
      </c>
      <c r="M239" t="s">
        <v>74</v>
      </c>
    </row>
    <row r="240" spans="1:13" x14ac:dyDescent="0.25">
      <c r="A240" t="s">
        <v>772</v>
      </c>
      <c r="B240" s="2">
        <v>45152</v>
      </c>
      <c r="C240" s="2">
        <v>45159</v>
      </c>
      <c r="D240" s="1">
        <v>45152.623411805558</v>
      </c>
      <c r="E240" t="s">
        <v>773</v>
      </c>
      <c r="F240" t="s">
        <v>774</v>
      </c>
      <c r="G240" t="s">
        <v>303</v>
      </c>
      <c r="H240">
        <v>7</v>
      </c>
      <c r="I240">
        <v>428000</v>
      </c>
      <c r="J240">
        <v>2996000</v>
      </c>
      <c r="K240" t="s">
        <v>36</v>
      </c>
      <c r="L240" t="s">
        <v>83</v>
      </c>
      <c r="M240" t="s">
        <v>233</v>
      </c>
    </row>
    <row r="241" spans="1:13" x14ac:dyDescent="0.25">
      <c r="A241" t="s">
        <v>775</v>
      </c>
      <c r="B241" s="2">
        <v>44815</v>
      </c>
      <c r="C241" s="2">
        <v>44820</v>
      </c>
      <c r="D241" s="1">
        <v>44815.949579131942</v>
      </c>
      <c r="E241" t="s">
        <v>776</v>
      </c>
      <c r="F241" t="s">
        <v>777</v>
      </c>
      <c r="G241" t="s">
        <v>64</v>
      </c>
      <c r="H241">
        <v>5</v>
      </c>
      <c r="I241">
        <v>1165000</v>
      </c>
      <c r="J241">
        <v>5825000</v>
      </c>
      <c r="K241" t="s">
        <v>72</v>
      </c>
      <c r="L241" t="s">
        <v>48</v>
      </c>
      <c r="M241" t="s">
        <v>74</v>
      </c>
    </row>
    <row r="242" spans="1:13" x14ac:dyDescent="0.25">
      <c r="A242" t="s">
        <v>778</v>
      </c>
      <c r="B242" s="2">
        <v>45509</v>
      </c>
      <c r="C242" s="2">
        <v>45516</v>
      </c>
      <c r="D242" s="1">
        <v>45509.966786504629</v>
      </c>
      <c r="E242" t="s">
        <v>779</v>
      </c>
      <c r="F242" t="s">
        <v>780</v>
      </c>
      <c r="G242" t="s">
        <v>128</v>
      </c>
      <c r="I242">
        <v>476000</v>
      </c>
      <c r="J242">
        <v>3332000</v>
      </c>
      <c r="K242" t="s">
        <v>30</v>
      </c>
      <c r="L242" t="s">
        <v>37</v>
      </c>
      <c r="M242" t="s">
        <v>160</v>
      </c>
    </row>
    <row r="243" spans="1:13" x14ac:dyDescent="0.25">
      <c r="A243" t="s">
        <v>781</v>
      </c>
      <c r="B243" s="2">
        <v>44621</v>
      </c>
      <c r="C243" s="2">
        <v>44622</v>
      </c>
      <c r="D243" s="1">
        <v>44621.198289074076</v>
      </c>
      <c r="E243" t="s">
        <v>782</v>
      </c>
      <c r="F243" t="s">
        <v>783</v>
      </c>
      <c r="G243" t="s">
        <v>16</v>
      </c>
      <c r="H243">
        <v>1</v>
      </c>
      <c r="I243">
        <v>1197000</v>
      </c>
      <c r="J243">
        <v>1197000</v>
      </c>
      <c r="K243" t="s">
        <v>24</v>
      </c>
      <c r="L243" t="s">
        <v>37</v>
      </c>
      <c r="M243" t="s">
        <v>60</v>
      </c>
    </row>
    <row r="244" spans="1:13" x14ac:dyDescent="0.25">
      <c r="A244" t="s">
        <v>784</v>
      </c>
      <c r="B244" s="2">
        <v>45401</v>
      </c>
      <c r="C244" s="2">
        <v>45407</v>
      </c>
      <c r="D244" s="1">
        <v>45401.889057152781</v>
      </c>
      <c r="E244" t="s">
        <v>785</v>
      </c>
      <c r="F244" t="s">
        <v>786</v>
      </c>
      <c r="G244" t="s">
        <v>47</v>
      </c>
      <c r="H244">
        <v>6</v>
      </c>
      <c r="I244">
        <v>480000</v>
      </c>
      <c r="J244">
        <v>2880000</v>
      </c>
      <c r="K244" t="s">
        <v>17</v>
      </c>
      <c r="L244" t="s">
        <v>198</v>
      </c>
      <c r="M244" t="s">
        <v>145</v>
      </c>
    </row>
    <row r="245" spans="1:13" x14ac:dyDescent="0.25">
      <c r="A245" t="s">
        <v>787</v>
      </c>
      <c r="B245" s="2">
        <v>44734</v>
      </c>
      <c r="C245" s="2">
        <v>44736</v>
      </c>
      <c r="D245" s="1">
        <v>44734.879784803241</v>
      </c>
      <c r="E245" t="s">
        <v>788</v>
      </c>
      <c r="F245" t="s">
        <v>789</v>
      </c>
      <c r="G245" t="s">
        <v>47</v>
      </c>
      <c r="H245">
        <v>2</v>
      </c>
      <c r="I245">
        <v>509000</v>
      </c>
      <c r="J245">
        <v>1018000</v>
      </c>
      <c r="K245" t="s">
        <v>53</v>
      </c>
      <c r="L245" t="s">
        <v>37</v>
      </c>
      <c r="M245" t="s">
        <v>25</v>
      </c>
    </row>
    <row r="246" spans="1:13" x14ac:dyDescent="0.25">
      <c r="A246" t="s">
        <v>790</v>
      </c>
      <c r="B246" s="2">
        <v>45002</v>
      </c>
      <c r="C246" s="2">
        <v>45011</v>
      </c>
      <c r="D246" s="1">
        <v>45002.80926480324</v>
      </c>
      <c r="E246" t="s">
        <v>791</v>
      </c>
      <c r="F246" t="s">
        <v>792</v>
      </c>
      <c r="G246" t="s">
        <v>64</v>
      </c>
      <c r="H246">
        <v>9</v>
      </c>
      <c r="I246">
        <v>1349000</v>
      </c>
      <c r="J246">
        <v>12141000</v>
      </c>
      <c r="K246" t="s">
        <v>30</v>
      </c>
      <c r="L246" t="s">
        <v>610</v>
      </c>
      <c r="M246" t="s">
        <v>84</v>
      </c>
    </row>
    <row r="247" spans="1:13" x14ac:dyDescent="0.25">
      <c r="A247" t="s">
        <v>793</v>
      </c>
      <c r="B247" s="2">
        <v>45459</v>
      </c>
      <c r="C247" s="2">
        <v>45468</v>
      </c>
      <c r="D247" s="1">
        <v>45459.431597002324</v>
      </c>
      <c r="E247" t="s">
        <v>794</v>
      </c>
      <c r="F247" t="s">
        <v>795</v>
      </c>
      <c r="G247" t="s">
        <v>128</v>
      </c>
      <c r="H247">
        <v>9</v>
      </c>
      <c r="I247">
        <v>495000</v>
      </c>
      <c r="J247">
        <v>4455000</v>
      </c>
      <c r="K247" t="s">
        <v>36</v>
      </c>
      <c r="L247" t="s">
        <v>37</v>
      </c>
      <c r="M247" t="s">
        <v>68</v>
      </c>
    </row>
    <row r="248" spans="1:13" x14ac:dyDescent="0.25">
      <c r="A248" t="s">
        <v>796</v>
      </c>
      <c r="B248" s="2">
        <v>45176</v>
      </c>
      <c r="C248" s="2">
        <v>45178</v>
      </c>
      <c r="D248" s="1">
        <v>45176.187141111113</v>
      </c>
      <c r="E248" t="s">
        <v>797</v>
      </c>
      <c r="F248" t="s">
        <v>798</v>
      </c>
      <c r="G248" t="s">
        <v>82</v>
      </c>
      <c r="H248">
        <v>2</v>
      </c>
      <c r="I248">
        <v>361000</v>
      </c>
      <c r="J248">
        <v>722000</v>
      </c>
      <c r="K248" t="s">
        <v>36</v>
      </c>
      <c r="L248" t="s">
        <v>37</v>
      </c>
      <c r="M248" t="s">
        <v>233</v>
      </c>
    </row>
    <row r="249" spans="1:13" x14ac:dyDescent="0.25">
      <c r="A249" t="s">
        <v>799</v>
      </c>
      <c r="B249" s="2">
        <v>44967</v>
      </c>
      <c r="C249" s="2">
        <v>44974</v>
      </c>
      <c r="D249" s="1">
        <v>44967.479137129631</v>
      </c>
      <c r="E249" t="s">
        <v>800</v>
      </c>
      <c r="F249" t="s">
        <v>801</v>
      </c>
      <c r="G249" t="s">
        <v>194</v>
      </c>
      <c r="H249">
        <v>7</v>
      </c>
      <c r="I249">
        <v>421000</v>
      </c>
      <c r="J249">
        <v>2947000</v>
      </c>
      <c r="K249" t="s">
        <v>72</v>
      </c>
      <c r="L249" t="s">
        <v>190</v>
      </c>
      <c r="M249" t="s">
        <v>106</v>
      </c>
    </row>
    <row r="250" spans="1:13" x14ac:dyDescent="0.25">
      <c r="A250" t="s">
        <v>802</v>
      </c>
      <c r="B250" s="2">
        <v>44695</v>
      </c>
      <c r="C250" s="2">
        <v>44696</v>
      </c>
      <c r="D250" s="1">
        <v>44695.98352616898</v>
      </c>
      <c r="E250" t="s">
        <v>803</v>
      </c>
      <c r="F250" t="s">
        <v>804</v>
      </c>
      <c r="G250" t="s">
        <v>23</v>
      </c>
      <c r="H250">
        <v>1</v>
      </c>
      <c r="I250">
        <v>545000</v>
      </c>
      <c r="J250">
        <v>545000</v>
      </c>
      <c r="L250" t="s">
        <v>31</v>
      </c>
      <c r="M250" t="s">
        <v>117</v>
      </c>
    </row>
    <row r="251" spans="1:13" x14ac:dyDescent="0.25">
      <c r="A251" t="s">
        <v>805</v>
      </c>
      <c r="B251" s="2">
        <v>44679</v>
      </c>
      <c r="C251" s="2">
        <v>44688</v>
      </c>
      <c r="D251" s="1">
        <v>44679.740505486108</v>
      </c>
      <c r="E251" t="s">
        <v>806</v>
      </c>
      <c r="F251" t="s">
        <v>807</v>
      </c>
      <c r="G251" t="s">
        <v>137</v>
      </c>
      <c r="H251">
        <v>9</v>
      </c>
      <c r="I251">
        <v>379000</v>
      </c>
      <c r="J251">
        <v>3411000</v>
      </c>
      <c r="K251" t="s">
        <v>17</v>
      </c>
      <c r="L251" t="s">
        <v>37</v>
      </c>
      <c r="M251" t="s">
        <v>43</v>
      </c>
    </row>
    <row r="252" spans="1:13" x14ac:dyDescent="0.25">
      <c r="A252" t="s">
        <v>808</v>
      </c>
      <c r="B252" s="2">
        <v>44699</v>
      </c>
      <c r="C252" s="2">
        <v>44702</v>
      </c>
      <c r="D252" s="1">
        <v>44699.163347453701</v>
      </c>
      <c r="E252" t="s">
        <v>809</v>
      </c>
      <c r="F252" t="s">
        <v>810</v>
      </c>
      <c r="G252" t="s">
        <v>16</v>
      </c>
      <c r="H252">
        <v>3</v>
      </c>
      <c r="I252">
        <v>1145000</v>
      </c>
      <c r="J252">
        <v>3435000</v>
      </c>
      <c r="K252" t="s">
        <v>24</v>
      </c>
      <c r="L252" t="s">
        <v>48</v>
      </c>
      <c r="M252" t="s">
        <v>74</v>
      </c>
    </row>
    <row r="253" spans="1:13" x14ac:dyDescent="0.25">
      <c r="A253" t="s">
        <v>811</v>
      </c>
      <c r="B253" s="2">
        <v>45241</v>
      </c>
      <c r="C253" s="2">
        <v>45247</v>
      </c>
      <c r="D253" s="1">
        <v>45241.928562766203</v>
      </c>
      <c r="E253" t="s">
        <v>812</v>
      </c>
      <c r="F253" t="s">
        <v>813</v>
      </c>
      <c r="G253" t="s">
        <v>64</v>
      </c>
      <c r="H253">
        <v>6</v>
      </c>
      <c r="I253">
        <v>1137000</v>
      </c>
      <c r="J253">
        <v>6822000</v>
      </c>
      <c r="L253" t="s">
        <v>83</v>
      </c>
      <c r="M253" t="s">
        <v>74</v>
      </c>
    </row>
    <row r="254" spans="1:13" x14ac:dyDescent="0.25">
      <c r="A254" t="s">
        <v>814</v>
      </c>
      <c r="B254" s="2">
        <v>45207</v>
      </c>
      <c r="C254" s="2">
        <v>45208</v>
      </c>
      <c r="D254" s="1">
        <v>45207.324835891202</v>
      </c>
      <c r="E254" t="s">
        <v>815</v>
      </c>
      <c r="F254" t="s">
        <v>816</v>
      </c>
      <c r="G254" t="s">
        <v>64</v>
      </c>
      <c r="H254">
        <v>1</v>
      </c>
      <c r="I254">
        <v>1230000</v>
      </c>
      <c r="J254">
        <v>1230000</v>
      </c>
      <c r="K254" t="s">
        <v>24</v>
      </c>
      <c r="L254" t="s">
        <v>48</v>
      </c>
      <c r="M254" t="s">
        <v>94</v>
      </c>
    </row>
    <row r="255" spans="1:13" x14ac:dyDescent="0.25">
      <c r="A255" t="s">
        <v>817</v>
      </c>
      <c r="B255" s="2">
        <v>45464</v>
      </c>
      <c r="C255" s="2">
        <v>45467</v>
      </c>
      <c r="D255" s="1">
        <v>45464.264305682867</v>
      </c>
      <c r="E255" t="s">
        <v>818</v>
      </c>
      <c r="F255" t="s">
        <v>819</v>
      </c>
      <c r="G255" t="s">
        <v>47</v>
      </c>
      <c r="H255">
        <v>3</v>
      </c>
      <c r="I255">
        <v>487000</v>
      </c>
      <c r="J255">
        <v>1461000</v>
      </c>
      <c r="K255" t="s">
        <v>24</v>
      </c>
      <c r="L255" t="s">
        <v>31</v>
      </c>
      <c r="M255" t="s">
        <v>43</v>
      </c>
    </row>
    <row r="256" spans="1:13" x14ac:dyDescent="0.25">
      <c r="A256" t="s">
        <v>820</v>
      </c>
      <c r="B256" s="2">
        <v>45625</v>
      </c>
      <c r="C256" s="2">
        <v>45627</v>
      </c>
      <c r="D256" s="1">
        <v>45625.80595253472</v>
      </c>
      <c r="E256" t="s">
        <v>821</v>
      </c>
      <c r="F256" t="s">
        <v>822</v>
      </c>
      <c r="G256" t="s">
        <v>23</v>
      </c>
      <c r="H256">
        <v>2</v>
      </c>
      <c r="I256">
        <v>610000</v>
      </c>
      <c r="J256">
        <v>1220000</v>
      </c>
      <c r="K256" t="s">
        <v>53</v>
      </c>
      <c r="L256" t="s">
        <v>823</v>
      </c>
      <c r="M256" t="s">
        <v>60</v>
      </c>
    </row>
    <row r="257" spans="1:13" x14ac:dyDescent="0.25">
      <c r="A257" t="s">
        <v>824</v>
      </c>
      <c r="B257" s="2">
        <v>45537</v>
      </c>
      <c r="C257" s="2">
        <v>45540</v>
      </c>
      <c r="D257" s="1">
        <v>45537.67932841435</v>
      </c>
      <c r="E257" t="s">
        <v>295</v>
      </c>
      <c r="F257" t="s">
        <v>825</v>
      </c>
      <c r="G257" t="s">
        <v>128</v>
      </c>
      <c r="H257">
        <v>3</v>
      </c>
      <c r="I257">
        <v>490000</v>
      </c>
      <c r="J257">
        <v>1470000</v>
      </c>
      <c r="K257" t="s">
        <v>53</v>
      </c>
      <c r="L257" t="s">
        <v>31</v>
      </c>
      <c r="M257" t="s">
        <v>38</v>
      </c>
    </row>
    <row r="258" spans="1:13" x14ac:dyDescent="0.25">
      <c r="A258" t="s">
        <v>826</v>
      </c>
      <c r="B258" s="2">
        <v>44953</v>
      </c>
      <c r="C258" s="2">
        <v>44960</v>
      </c>
      <c r="D258" s="1">
        <v>44953.511717905087</v>
      </c>
      <c r="E258" t="s">
        <v>827</v>
      </c>
      <c r="F258" t="s">
        <v>828</v>
      </c>
      <c r="G258" t="s">
        <v>174</v>
      </c>
      <c r="H258">
        <v>7</v>
      </c>
      <c r="I258">
        <v>1275000</v>
      </c>
      <c r="J258">
        <v>8925000</v>
      </c>
      <c r="K258" t="s">
        <v>36</v>
      </c>
      <c r="L258" t="s">
        <v>37</v>
      </c>
      <c r="M258" t="s">
        <v>117</v>
      </c>
    </row>
    <row r="259" spans="1:13" x14ac:dyDescent="0.25">
      <c r="A259" t="s">
        <v>829</v>
      </c>
      <c r="B259" s="2">
        <v>44685</v>
      </c>
      <c r="C259" s="2">
        <v>44691</v>
      </c>
      <c r="D259" s="1">
        <v>44685.139403530091</v>
      </c>
      <c r="E259" t="s">
        <v>830</v>
      </c>
      <c r="F259" t="s">
        <v>831</v>
      </c>
      <c r="G259" t="s">
        <v>82</v>
      </c>
      <c r="H259">
        <v>6</v>
      </c>
      <c r="I259">
        <v>322000</v>
      </c>
      <c r="J259">
        <v>1932000</v>
      </c>
      <c r="K259" t="s">
        <v>30</v>
      </c>
      <c r="L259" t="s">
        <v>37</v>
      </c>
      <c r="M259" t="s">
        <v>38</v>
      </c>
    </row>
    <row r="260" spans="1:13" x14ac:dyDescent="0.25">
      <c r="A260" t="s">
        <v>832</v>
      </c>
      <c r="B260" s="2">
        <v>44844</v>
      </c>
      <c r="C260" s="2">
        <v>44848</v>
      </c>
      <c r="D260" s="1">
        <v>44844.139891238417</v>
      </c>
      <c r="E260" t="s">
        <v>833</v>
      </c>
      <c r="F260" t="s">
        <v>834</v>
      </c>
      <c r="G260" t="s">
        <v>64</v>
      </c>
      <c r="H260">
        <v>4</v>
      </c>
      <c r="I260">
        <v>1339000</v>
      </c>
      <c r="J260">
        <v>5356000</v>
      </c>
      <c r="K260" t="s">
        <v>72</v>
      </c>
      <c r="L260" t="s">
        <v>78</v>
      </c>
      <c r="M260" t="s">
        <v>74</v>
      </c>
    </row>
    <row r="261" spans="1:13" x14ac:dyDescent="0.25">
      <c r="A261" t="s">
        <v>835</v>
      </c>
      <c r="B261" s="2">
        <v>45226</v>
      </c>
      <c r="C261" s="2">
        <v>45234</v>
      </c>
      <c r="D261" s="1">
        <v>45226.649364004632</v>
      </c>
      <c r="E261" t="s">
        <v>836</v>
      </c>
      <c r="F261" t="s">
        <v>837</v>
      </c>
      <c r="G261" t="s">
        <v>16</v>
      </c>
      <c r="H261">
        <v>8</v>
      </c>
      <c r="I261">
        <v>1256000</v>
      </c>
      <c r="J261">
        <v>10048000</v>
      </c>
      <c r="K261" t="s">
        <v>17</v>
      </c>
      <c r="L261" t="s">
        <v>83</v>
      </c>
      <c r="M261" t="s">
        <v>133</v>
      </c>
    </row>
    <row r="262" spans="1:13" x14ac:dyDescent="0.25">
      <c r="A262" t="s">
        <v>838</v>
      </c>
      <c r="B262" s="2">
        <v>45142</v>
      </c>
      <c r="C262" s="2">
        <v>45150</v>
      </c>
      <c r="D262" s="1">
        <v>45142.759610138892</v>
      </c>
      <c r="E262" t="s">
        <v>839</v>
      </c>
      <c r="F262" t="s">
        <v>840</v>
      </c>
      <c r="G262" t="s">
        <v>47</v>
      </c>
      <c r="H262">
        <v>8</v>
      </c>
      <c r="I262">
        <v>491000</v>
      </c>
      <c r="J262">
        <v>3928000</v>
      </c>
      <c r="K262" t="s">
        <v>36</v>
      </c>
      <c r="L262" t="s">
        <v>48</v>
      </c>
      <c r="M262" t="s">
        <v>226</v>
      </c>
    </row>
    <row r="263" spans="1:13" x14ac:dyDescent="0.25">
      <c r="A263" t="s">
        <v>841</v>
      </c>
      <c r="B263" s="2">
        <v>44707</v>
      </c>
      <c r="C263" s="2">
        <v>44708</v>
      </c>
      <c r="D263" s="1">
        <v>44707.509417453701</v>
      </c>
      <c r="E263" t="s">
        <v>842</v>
      </c>
      <c r="F263" t="s">
        <v>843</v>
      </c>
      <c r="G263" t="s">
        <v>47</v>
      </c>
      <c r="H263">
        <v>1</v>
      </c>
      <c r="I263">
        <v>439000</v>
      </c>
      <c r="J263">
        <v>439000</v>
      </c>
      <c r="K263" t="s">
        <v>24</v>
      </c>
      <c r="L263" t="s">
        <v>273</v>
      </c>
      <c r="M263" t="s">
        <v>117</v>
      </c>
    </row>
    <row r="264" spans="1:13" x14ac:dyDescent="0.25">
      <c r="A264" t="s">
        <v>844</v>
      </c>
      <c r="B264" s="2">
        <v>45383</v>
      </c>
      <c r="C264" s="2">
        <v>45386</v>
      </c>
      <c r="D264" s="1">
        <v>45383.134608715278</v>
      </c>
      <c r="E264" t="s">
        <v>845</v>
      </c>
      <c r="F264" t="s">
        <v>846</v>
      </c>
      <c r="G264" t="s">
        <v>35</v>
      </c>
      <c r="H264">
        <v>3</v>
      </c>
      <c r="I264">
        <v>377000</v>
      </c>
      <c r="J264">
        <v>1131000</v>
      </c>
      <c r="K264" t="s">
        <v>53</v>
      </c>
      <c r="L264" t="s">
        <v>88</v>
      </c>
      <c r="M264" t="s">
        <v>84</v>
      </c>
    </row>
    <row r="265" spans="1:13" x14ac:dyDescent="0.25">
      <c r="A265" t="s">
        <v>847</v>
      </c>
      <c r="B265" s="2">
        <v>44916</v>
      </c>
      <c r="C265" s="2">
        <v>44918</v>
      </c>
      <c r="D265" s="1">
        <v>44916.582894212966</v>
      </c>
      <c r="E265" t="s">
        <v>848</v>
      </c>
      <c r="F265" t="s">
        <v>849</v>
      </c>
      <c r="G265" t="s">
        <v>16</v>
      </c>
      <c r="H265">
        <v>2</v>
      </c>
      <c r="I265">
        <v>1340000</v>
      </c>
      <c r="J265">
        <v>2680000</v>
      </c>
      <c r="K265" t="s">
        <v>24</v>
      </c>
      <c r="L265" t="s">
        <v>31</v>
      </c>
      <c r="M265" t="s">
        <v>74</v>
      </c>
    </row>
    <row r="266" spans="1:13" x14ac:dyDescent="0.25">
      <c r="A266" t="s">
        <v>850</v>
      </c>
      <c r="B266" s="2">
        <v>45388</v>
      </c>
      <c r="C266" s="2">
        <v>45394</v>
      </c>
      <c r="D266" s="1">
        <v>45388.19656167824</v>
      </c>
      <c r="E266" t="s">
        <v>851</v>
      </c>
      <c r="F266" t="s">
        <v>852</v>
      </c>
      <c r="G266" t="s">
        <v>47</v>
      </c>
      <c r="H266">
        <v>6</v>
      </c>
      <c r="I266">
        <v>446000</v>
      </c>
      <c r="J266">
        <v>2676000</v>
      </c>
      <c r="K266" t="s">
        <v>53</v>
      </c>
      <c r="L266" t="s">
        <v>83</v>
      </c>
      <c r="M266" t="s">
        <v>19</v>
      </c>
    </row>
    <row r="267" spans="1:13" x14ac:dyDescent="0.25">
      <c r="A267" t="s">
        <v>853</v>
      </c>
      <c r="B267" s="2">
        <v>44736</v>
      </c>
      <c r="C267" s="2">
        <v>44737</v>
      </c>
      <c r="D267" s="1">
        <v>44736.226892118058</v>
      </c>
      <c r="E267" t="s">
        <v>854</v>
      </c>
      <c r="F267" t="s">
        <v>855</v>
      </c>
      <c r="G267" t="s">
        <v>194</v>
      </c>
      <c r="H267">
        <v>1</v>
      </c>
      <c r="I267">
        <v>428000</v>
      </c>
      <c r="J267">
        <v>428000</v>
      </c>
      <c r="K267" t="s">
        <v>53</v>
      </c>
      <c r="L267" t="s">
        <v>83</v>
      </c>
      <c r="M267" t="s">
        <v>60</v>
      </c>
    </row>
    <row r="268" spans="1:13" x14ac:dyDescent="0.25">
      <c r="A268" t="s">
        <v>856</v>
      </c>
      <c r="B268" s="2">
        <v>45334</v>
      </c>
      <c r="C268" s="2">
        <v>45342</v>
      </c>
      <c r="D268" s="1">
        <v>45334.696946157397</v>
      </c>
      <c r="E268" t="s">
        <v>857</v>
      </c>
      <c r="F268" t="s">
        <v>858</v>
      </c>
      <c r="G268" t="s">
        <v>64</v>
      </c>
      <c r="H268">
        <v>8</v>
      </c>
      <c r="I268">
        <v>1254000</v>
      </c>
      <c r="J268">
        <v>10032000</v>
      </c>
      <c r="K268" t="s">
        <v>53</v>
      </c>
      <c r="L268" t="s">
        <v>83</v>
      </c>
      <c r="M268" t="s">
        <v>160</v>
      </c>
    </row>
    <row r="269" spans="1:13" x14ac:dyDescent="0.25">
      <c r="A269" t="s">
        <v>859</v>
      </c>
      <c r="B269" s="2">
        <v>45633</v>
      </c>
      <c r="C269" s="2">
        <v>45634</v>
      </c>
      <c r="D269" s="1">
        <v>45633.647493182871</v>
      </c>
      <c r="E269" t="s">
        <v>860</v>
      </c>
      <c r="F269" t="s">
        <v>861</v>
      </c>
      <c r="G269" t="s">
        <v>82</v>
      </c>
      <c r="H269">
        <v>1</v>
      </c>
      <c r="I269">
        <v>402000</v>
      </c>
      <c r="J269">
        <v>402000</v>
      </c>
      <c r="K269" t="s">
        <v>30</v>
      </c>
      <c r="L269" t="s">
        <v>273</v>
      </c>
      <c r="M269" t="s">
        <v>222</v>
      </c>
    </row>
    <row r="270" spans="1:13" x14ac:dyDescent="0.25">
      <c r="A270" t="s">
        <v>862</v>
      </c>
      <c r="B270" s="2">
        <v>45328</v>
      </c>
      <c r="C270" s="2">
        <v>45334</v>
      </c>
      <c r="D270" s="1">
        <v>45328.846010624999</v>
      </c>
      <c r="E270" t="s">
        <v>863</v>
      </c>
      <c r="F270" t="s">
        <v>864</v>
      </c>
      <c r="G270" t="s">
        <v>92</v>
      </c>
      <c r="I270">
        <v>630000</v>
      </c>
      <c r="J270">
        <v>3780000</v>
      </c>
      <c r="K270" t="s">
        <v>24</v>
      </c>
      <c r="L270" t="s">
        <v>48</v>
      </c>
      <c r="M270" t="s">
        <v>145</v>
      </c>
    </row>
    <row r="271" spans="1:13" x14ac:dyDescent="0.25">
      <c r="A271" t="s">
        <v>865</v>
      </c>
      <c r="B271" s="2">
        <v>45272</v>
      </c>
      <c r="C271" s="2">
        <v>45275</v>
      </c>
      <c r="D271" s="1">
        <v>45272.413979571756</v>
      </c>
      <c r="E271" t="s">
        <v>866</v>
      </c>
      <c r="G271" t="s">
        <v>35</v>
      </c>
      <c r="H271">
        <v>3</v>
      </c>
      <c r="I271">
        <v>332000</v>
      </c>
      <c r="J271">
        <v>996000</v>
      </c>
      <c r="K271" t="s">
        <v>53</v>
      </c>
      <c r="L271" t="s">
        <v>124</v>
      </c>
      <c r="M271" t="s">
        <v>133</v>
      </c>
    </row>
    <row r="272" spans="1:13" x14ac:dyDescent="0.25">
      <c r="A272" t="s">
        <v>867</v>
      </c>
      <c r="B272" s="2">
        <v>45000</v>
      </c>
      <c r="C272" s="2">
        <v>45008</v>
      </c>
      <c r="D272" s="1">
        <v>45000.555272557867</v>
      </c>
      <c r="E272" t="s">
        <v>868</v>
      </c>
      <c r="F272" t="s">
        <v>869</v>
      </c>
      <c r="G272" t="s">
        <v>47</v>
      </c>
      <c r="H272">
        <v>8</v>
      </c>
      <c r="I272">
        <v>509000</v>
      </c>
      <c r="J272">
        <v>4072000</v>
      </c>
      <c r="K272" t="s">
        <v>17</v>
      </c>
      <c r="L272" t="s">
        <v>273</v>
      </c>
      <c r="M272" t="s">
        <v>84</v>
      </c>
    </row>
    <row r="273" spans="1:13" x14ac:dyDescent="0.25">
      <c r="A273" t="s">
        <v>870</v>
      </c>
      <c r="B273" s="2">
        <v>44581</v>
      </c>
      <c r="C273" s="2">
        <v>44585</v>
      </c>
      <c r="D273" s="1">
        <v>44581.700409421297</v>
      </c>
      <c r="E273" t="s">
        <v>871</v>
      </c>
      <c r="F273" t="s">
        <v>872</v>
      </c>
      <c r="G273" t="s">
        <v>47</v>
      </c>
      <c r="H273">
        <v>4</v>
      </c>
      <c r="I273">
        <v>486000</v>
      </c>
      <c r="J273">
        <v>1944000</v>
      </c>
      <c r="L273" t="s">
        <v>18</v>
      </c>
      <c r="M273" t="s">
        <v>38</v>
      </c>
    </row>
    <row r="274" spans="1:13" x14ac:dyDescent="0.25">
      <c r="A274" t="s">
        <v>873</v>
      </c>
      <c r="B274" s="2">
        <v>45482</v>
      </c>
      <c r="C274" s="2">
        <v>45488</v>
      </c>
      <c r="D274" s="1">
        <v>45482.585375509261</v>
      </c>
      <c r="E274" t="s">
        <v>874</v>
      </c>
      <c r="F274" t="s">
        <v>875</v>
      </c>
      <c r="G274" t="s">
        <v>174</v>
      </c>
      <c r="I274">
        <v>1212000</v>
      </c>
      <c r="J274">
        <v>7272000</v>
      </c>
      <c r="K274" t="s">
        <v>53</v>
      </c>
      <c r="L274" t="s">
        <v>31</v>
      </c>
      <c r="M274" t="s">
        <v>222</v>
      </c>
    </row>
    <row r="275" spans="1:13" x14ac:dyDescent="0.25">
      <c r="A275" t="s">
        <v>876</v>
      </c>
      <c r="B275" s="2">
        <v>45061</v>
      </c>
      <c r="C275" s="2">
        <v>45067</v>
      </c>
      <c r="D275" s="1">
        <v>45061.483725509257</v>
      </c>
      <c r="E275" t="s">
        <v>877</v>
      </c>
      <c r="F275" t="s">
        <v>878</v>
      </c>
      <c r="G275" t="s">
        <v>64</v>
      </c>
      <c r="H275">
        <v>6</v>
      </c>
      <c r="I275">
        <v>1165000</v>
      </c>
      <c r="J275">
        <v>6990000</v>
      </c>
      <c r="K275" t="s">
        <v>30</v>
      </c>
      <c r="L275" t="s">
        <v>83</v>
      </c>
      <c r="M275" t="s">
        <v>19</v>
      </c>
    </row>
    <row r="276" spans="1:13" x14ac:dyDescent="0.25">
      <c r="A276" t="s">
        <v>879</v>
      </c>
      <c r="B276" s="2">
        <v>45543</v>
      </c>
      <c r="C276" s="2">
        <v>45544</v>
      </c>
      <c r="D276" s="1">
        <v>45543.174860266197</v>
      </c>
      <c r="E276" t="s">
        <v>880</v>
      </c>
      <c r="F276" t="s">
        <v>881</v>
      </c>
      <c r="G276" t="s">
        <v>82</v>
      </c>
      <c r="H276">
        <v>1</v>
      </c>
      <c r="I276">
        <v>382000</v>
      </c>
      <c r="J276">
        <v>382000</v>
      </c>
      <c r="K276" t="s">
        <v>30</v>
      </c>
      <c r="L276" t="s">
        <v>83</v>
      </c>
      <c r="M276" t="s">
        <v>94</v>
      </c>
    </row>
    <row r="277" spans="1:13" x14ac:dyDescent="0.25">
      <c r="A277" t="s">
        <v>882</v>
      </c>
      <c r="B277" s="2">
        <v>44622</v>
      </c>
      <c r="C277" s="2">
        <v>44624</v>
      </c>
      <c r="D277" s="1">
        <v>44622.960227060183</v>
      </c>
      <c r="E277" t="s">
        <v>577</v>
      </c>
      <c r="F277" t="s">
        <v>883</v>
      </c>
      <c r="G277" t="s">
        <v>64</v>
      </c>
      <c r="H277">
        <v>2</v>
      </c>
      <c r="I277">
        <v>1361000</v>
      </c>
      <c r="J277">
        <v>2722000</v>
      </c>
      <c r="K277" t="s">
        <v>17</v>
      </c>
      <c r="L277" t="s">
        <v>48</v>
      </c>
      <c r="M277" t="s">
        <v>68</v>
      </c>
    </row>
    <row r="278" spans="1:13" x14ac:dyDescent="0.25">
      <c r="A278" t="s">
        <v>884</v>
      </c>
      <c r="B278" s="2">
        <v>45187</v>
      </c>
      <c r="C278" s="2">
        <v>45194</v>
      </c>
      <c r="D278" s="1">
        <v>45187.332096805563</v>
      </c>
      <c r="E278" t="s">
        <v>708</v>
      </c>
      <c r="F278" t="s">
        <v>885</v>
      </c>
      <c r="G278" t="s">
        <v>47</v>
      </c>
      <c r="H278">
        <v>7</v>
      </c>
      <c r="I278">
        <v>512000</v>
      </c>
      <c r="J278">
        <v>3584000</v>
      </c>
      <c r="K278" t="s">
        <v>53</v>
      </c>
      <c r="L278" t="s">
        <v>18</v>
      </c>
      <c r="M278" t="s">
        <v>49</v>
      </c>
    </row>
    <row r="279" spans="1:13" x14ac:dyDescent="0.25">
      <c r="A279" t="s">
        <v>886</v>
      </c>
      <c r="B279" s="2">
        <v>45608</v>
      </c>
      <c r="C279" s="2">
        <v>45611</v>
      </c>
      <c r="D279" s="1">
        <v>45608.353038321759</v>
      </c>
      <c r="E279" t="s">
        <v>887</v>
      </c>
      <c r="F279" t="s">
        <v>888</v>
      </c>
      <c r="G279" t="s">
        <v>16</v>
      </c>
      <c r="H279">
        <v>3</v>
      </c>
      <c r="I279">
        <v>1278000</v>
      </c>
      <c r="J279">
        <v>3834000</v>
      </c>
      <c r="K279" t="s">
        <v>30</v>
      </c>
      <c r="L279" t="s">
        <v>273</v>
      </c>
      <c r="M279" t="s">
        <v>133</v>
      </c>
    </row>
    <row r="280" spans="1:13" x14ac:dyDescent="0.25">
      <c r="A280" t="s">
        <v>889</v>
      </c>
      <c r="B280" s="2">
        <v>45625</v>
      </c>
      <c r="C280" s="2">
        <v>45631</v>
      </c>
      <c r="D280" s="1">
        <v>45625.240582245373</v>
      </c>
      <c r="E280" t="s">
        <v>890</v>
      </c>
      <c r="F280" t="s">
        <v>891</v>
      </c>
      <c r="G280" t="s">
        <v>47</v>
      </c>
      <c r="H280">
        <v>6</v>
      </c>
      <c r="I280">
        <v>440000</v>
      </c>
      <c r="J280">
        <v>2640000</v>
      </c>
      <c r="K280" t="s">
        <v>53</v>
      </c>
      <c r="L280" t="s">
        <v>124</v>
      </c>
      <c r="M280" t="s">
        <v>60</v>
      </c>
    </row>
    <row r="281" spans="1:13" x14ac:dyDescent="0.25">
      <c r="A281" t="s">
        <v>892</v>
      </c>
      <c r="B281" s="2">
        <v>44911</v>
      </c>
      <c r="C281" s="2">
        <v>44915</v>
      </c>
      <c r="D281" s="1">
        <v>44911.668766828698</v>
      </c>
      <c r="E281" t="s">
        <v>893</v>
      </c>
      <c r="F281" t="s">
        <v>894</v>
      </c>
      <c r="G281" t="s">
        <v>137</v>
      </c>
      <c r="I281">
        <v>326000</v>
      </c>
      <c r="J281">
        <v>1304000</v>
      </c>
      <c r="K281" t="s">
        <v>30</v>
      </c>
      <c r="L281" t="s">
        <v>88</v>
      </c>
      <c r="M281" t="s">
        <v>102</v>
      </c>
    </row>
    <row r="282" spans="1:13" x14ac:dyDescent="0.25">
      <c r="A282" t="s">
        <v>895</v>
      </c>
      <c r="B282" s="2">
        <v>45559</v>
      </c>
      <c r="C282" s="2">
        <v>45563</v>
      </c>
      <c r="D282" s="1">
        <v>45559.632270046299</v>
      </c>
      <c r="E282" t="s">
        <v>896</v>
      </c>
      <c r="F282" t="s">
        <v>897</v>
      </c>
      <c r="G282" t="s">
        <v>92</v>
      </c>
      <c r="H282">
        <v>4</v>
      </c>
      <c r="I282">
        <v>582000</v>
      </c>
      <c r="J282">
        <v>2328000</v>
      </c>
      <c r="K282" t="s">
        <v>36</v>
      </c>
      <c r="L282" t="s">
        <v>48</v>
      </c>
      <c r="M282" t="s">
        <v>60</v>
      </c>
    </row>
    <row r="283" spans="1:13" x14ac:dyDescent="0.25">
      <c r="A283" t="s">
        <v>898</v>
      </c>
      <c r="B283" s="2">
        <v>44586</v>
      </c>
      <c r="C283" s="2">
        <v>44595</v>
      </c>
      <c r="D283" s="1">
        <v>44586.850501678236</v>
      </c>
      <c r="E283" t="s">
        <v>899</v>
      </c>
      <c r="F283" t="s">
        <v>900</v>
      </c>
      <c r="G283" t="s">
        <v>64</v>
      </c>
      <c r="H283">
        <v>9</v>
      </c>
      <c r="I283">
        <v>1225000</v>
      </c>
      <c r="J283">
        <v>11025000</v>
      </c>
      <c r="K283" t="s">
        <v>36</v>
      </c>
      <c r="L283" t="s">
        <v>31</v>
      </c>
      <c r="M283" t="s">
        <v>74</v>
      </c>
    </row>
    <row r="284" spans="1:13" x14ac:dyDescent="0.25">
      <c r="A284" t="s">
        <v>901</v>
      </c>
      <c r="B284" s="2">
        <v>45145</v>
      </c>
      <c r="C284" s="2">
        <v>45146</v>
      </c>
      <c r="D284" s="1">
        <v>45145.124763368047</v>
      </c>
      <c r="E284" t="s">
        <v>902</v>
      </c>
      <c r="F284" t="s">
        <v>903</v>
      </c>
      <c r="G284" t="s">
        <v>47</v>
      </c>
      <c r="H284">
        <v>1</v>
      </c>
      <c r="I284">
        <v>439000</v>
      </c>
      <c r="J284">
        <v>439000</v>
      </c>
      <c r="K284" t="s">
        <v>30</v>
      </c>
      <c r="L284" t="s">
        <v>18</v>
      </c>
      <c r="M284" t="s">
        <v>25</v>
      </c>
    </row>
    <row r="285" spans="1:13" x14ac:dyDescent="0.25">
      <c r="A285" t="s">
        <v>904</v>
      </c>
      <c r="B285" s="2">
        <v>45489</v>
      </c>
      <c r="C285" s="2">
        <v>45498</v>
      </c>
      <c r="D285" s="1">
        <v>45489.718679606478</v>
      </c>
      <c r="E285" t="s">
        <v>905</v>
      </c>
      <c r="F285" t="s">
        <v>906</v>
      </c>
      <c r="G285" t="s">
        <v>47</v>
      </c>
      <c r="H285">
        <v>9</v>
      </c>
      <c r="I285">
        <v>462000</v>
      </c>
      <c r="J285">
        <v>4158000</v>
      </c>
      <c r="K285" t="s">
        <v>24</v>
      </c>
      <c r="L285" t="s">
        <v>48</v>
      </c>
      <c r="M285" t="s">
        <v>117</v>
      </c>
    </row>
    <row r="286" spans="1:13" x14ac:dyDescent="0.25">
      <c r="A286" t="s">
        <v>907</v>
      </c>
      <c r="B286" s="2">
        <v>44633</v>
      </c>
      <c r="C286" s="2">
        <v>44641</v>
      </c>
      <c r="D286" s="1">
        <v>44633.305758761577</v>
      </c>
      <c r="E286" t="s">
        <v>908</v>
      </c>
      <c r="F286" t="s">
        <v>909</v>
      </c>
      <c r="G286" t="s">
        <v>221</v>
      </c>
      <c r="H286">
        <v>8</v>
      </c>
      <c r="I286">
        <v>649000</v>
      </c>
      <c r="J286">
        <v>5192000</v>
      </c>
      <c r="K286" t="s">
        <v>24</v>
      </c>
      <c r="L286" t="s">
        <v>98</v>
      </c>
      <c r="M286" t="s">
        <v>60</v>
      </c>
    </row>
    <row r="287" spans="1:13" x14ac:dyDescent="0.25">
      <c r="A287" t="s">
        <v>910</v>
      </c>
      <c r="B287" s="2">
        <v>45457</v>
      </c>
      <c r="C287" s="2">
        <v>45465</v>
      </c>
      <c r="D287" s="1">
        <v>45457.641383148148</v>
      </c>
      <c r="E287" t="s">
        <v>911</v>
      </c>
      <c r="G287" t="s">
        <v>29</v>
      </c>
      <c r="H287">
        <v>8</v>
      </c>
      <c r="I287">
        <v>1245000</v>
      </c>
      <c r="J287">
        <v>9960000</v>
      </c>
      <c r="K287" t="s">
        <v>53</v>
      </c>
      <c r="L287" t="s">
        <v>37</v>
      </c>
      <c r="M287" t="s">
        <v>133</v>
      </c>
    </row>
    <row r="288" spans="1:13" x14ac:dyDescent="0.25">
      <c r="A288" t="s">
        <v>912</v>
      </c>
      <c r="B288" s="2">
        <v>44725</v>
      </c>
      <c r="C288" s="2">
        <v>44728</v>
      </c>
      <c r="D288" s="1">
        <v>44725.119645798608</v>
      </c>
      <c r="E288" t="s">
        <v>913</v>
      </c>
      <c r="F288" t="s">
        <v>914</v>
      </c>
      <c r="G288" t="s">
        <v>35</v>
      </c>
      <c r="H288">
        <v>3</v>
      </c>
      <c r="I288">
        <v>363000</v>
      </c>
      <c r="J288">
        <v>1089000</v>
      </c>
      <c r="K288" t="s">
        <v>53</v>
      </c>
      <c r="L288" t="s">
        <v>93</v>
      </c>
      <c r="M288" t="s">
        <v>94</v>
      </c>
    </row>
    <row r="289" spans="1:13" x14ac:dyDescent="0.25">
      <c r="A289" t="s">
        <v>915</v>
      </c>
      <c r="B289" s="2">
        <v>44937</v>
      </c>
      <c r="C289" s="2">
        <v>44944</v>
      </c>
      <c r="D289" s="1">
        <v>44937.526269027781</v>
      </c>
      <c r="E289" t="s">
        <v>916</v>
      </c>
      <c r="F289" t="s">
        <v>917</v>
      </c>
      <c r="G289" t="s">
        <v>82</v>
      </c>
      <c r="H289">
        <v>7</v>
      </c>
      <c r="I289">
        <v>331000</v>
      </c>
      <c r="J289">
        <v>2317000</v>
      </c>
      <c r="K289" t="s">
        <v>72</v>
      </c>
      <c r="L289" t="s">
        <v>164</v>
      </c>
      <c r="M289" t="s">
        <v>49</v>
      </c>
    </row>
    <row r="290" spans="1:13" x14ac:dyDescent="0.25">
      <c r="A290" t="s">
        <v>918</v>
      </c>
      <c r="B290" s="2">
        <v>45585</v>
      </c>
      <c r="C290" s="2">
        <v>45587</v>
      </c>
      <c r="D290" s="1">
        <v>45585.597018032408</v>
      </c>
      <c r="E290" t="s">
        <v>919</v>
      </c>
      <c r="F290" t="s">
        <v>920</v>
      </c>
      <c r="G290" t="s">
        <v>221</v>
      </c>
      <c r="H290">
        <v>2</v>
      </c>
      <c r="I290">
        <v>682000</v>
      </c>
      <c r="J290">
        <v>1364000</v>
      </c>
      <c r="K290" t="s">
        <v>30</v>
      </c>
      <c r="L290" t="s">
        <v>198</v>
      </c>
      <c r="M290" t="s">
        <v>49</v>
      </c>
    </row>
    <row r="291" spans="1:13" x14ac:dyDescent="0.25">
      <c r="A291" t="s">
        <v>921</v>
      </c>
      <c r="B291" s="2">
        <v>45296</v>
      </c>
      <c r="C291" s="2">
        <v>45298</v>
      </c>
      <c r="D291" s="1">
        <v>45296.063872511571</v>
      </c>
      <c r="E291" t="s">
        <v>922</v>
      </c>
      <c r="G291" t="s">
        <v>23</v>
      </c>
      <c r="H291">
        <v>2</v>
      </c>
      <c r="I291">
        <v>636000</v>
      </c>
      <c r="J291">
        <v>1272000</v>
      </c>
      <c r="K291" t="s">
        <v>17</v>
      </c>
      <c r="L291" t="s">
        <v>83</v>
      </c>
      <c r="M291" t="s">
        <v>145</v>
      </c>
    </row>
    <row r="292" spans="1:13" x14ac:dyDescent="0.25">
      <c r="A292" t="s">
        <v>923</v>
      </c>
      <c r="B292" s="2">
        <v>45514</v>
      </c>
      <c r="C292" s="2">
        <v>45518</v>
      </c>
      <c r="D292" s="1">
        <v>45514.300790092588</v>
      </c>
      <c r="E292" t="s">
        <v>924</v>
      </c>
      <c r="F292" t="s">
        <v>925</v>
      </c>
      <c r="G292" t="s">
        <v>221</v>
      </c>
      <c r="H292">
        <v>4</v>
      </c>
      <c r="I292">
        <v>580000</v>
      </c>
      <c r="J292">
        <v>2320000</v>
      </c>
      <c r="K292" t="s">
        <v>17</v>
      </c>
      <c r="L292" t="s">
        <v>18</v>
      </c>
      <c r="M292" t="s">
        <v>94</v>
      </c>
    </row>
    <row r="293" spans="1:13" x14ac:dyDescent="0.25">
      <c r="A293" t="s">
        <v>926</v>
      </c>
      <c r="B293" s="2">
        <v>45466</v>
      </c>
      <c r="C293" s="2">
        <v>45469</v>
      </c>
      <c r="D293" s="1">
        <v>45466.130112615741</v>
      </c>
      <c r="E293" t="s">
        <v>927</v>
      </c>
      <c r="F293" t="s">
        <v>928</v>
      </c>
      <c r="G293" t="s">
        <v>47</v>
      </c>
      <c r="H293">
        <v>3</v>
      </c>
      <c r="I293">
        <v>413000</v>
      </c>
      <c r="J293">
        <v>1239000</v>
      </c>
      <c r="K293" t="s">
        <v>24</v>
      </c>
      <c r="L293" t="s">
        <v>124</v>
      </c>
      <c r="M293" t="s">
        <v>38</v>
      </c>
    </row>
    <row r="294" spans="1:13" x14ac:dyDescent="0.25">
      <c r="A294" t="s">
        <v>929</v>
      </c>
      <c r="B294" s="2">
        <v>44868</v>
      </c>
      <c r="C294" s="2">
        <v>44874</v>
      </c>
      <c r="D294" s="1">
        <v>44868.609343912038</v>
      </c>
      <c r="E294" t="s">
        <v>930</v>
      </c>
      <c r="F294" t="s">
        <v>931</v>
      </c>
      <c r="G294" t="s">
        <v>149</v>
      </c>
      <c r="H294">
        <v>6</v>
      </c>
      <c r="I294">
        <v>352000</v>
      </c>
      <c r="J294">
        <v>2112000</v>
      </c>
      <c r="K294" t="s">
        <v>53</v>
      </c>
      <c r="L294" t="s">
        <v>273</v>
      </c>
      <c r="M294" t="s">
        <v>117</v>
      </c>
    </row>
    <row r="295" spans="1:13" x14ac:dyDescent="0.25">
      <c r="A295" t="s">
        <v>932</v>
      </c>
      <c r="B295" s="2">
        <v>45526</v>
      </c>
      <c r="C295" s="2">
        <v>45535</v>
      </c>
      <c r="D295" s="1">
        <v>45526.814375543981</v>
      </c>
      <c r="E295" t="s">
        <v>933</v>
      </c>
      <c r="F295" t="s">
        <v>934</v>
      </c>
      <c r="G295" t="s">
        <v>29</v>
      </c>
      <c r="H295">
        <v>9</v>
      </c>
      <c r="I295">
        <v>1350000</v>
      </c>
      <c r="J295">
        <v>12150000</v>
      </c>
      <c r="K295" t="s">
        <v>17</v>
      </c>
      <c r="L295" t="s">
        <v>37</v>
      </c>
      <c r="M295" t="s">
        <v>84</v>
      </c>
    </row>
    <row r="296" spans="1:13" x14ac:dyDescent="0.25">
      <c r="A296" t="s">
        <v>935</v>
      </c>
      <c r="B296" s="2">
        <v>45195</v>
      </c>
      <c r="C296" s="2">
        <v>45199</v>
      </c>
      <c r="D296" s="1">
        <v>45195.602637187498</v>
      </c>
      <c r="E296" t="s">
        <v>936</v>
      </c>
      <c r="F296" t="s">
        <v>937</v>
      </c>
      <c r="G296" t="s">
        <v>290</v>
      </c>
      <c r="H296">
        <v>4</v>
      </c>
      <c r="I296">
        <v>321000</v>
      </c>
      <c r="J296">
        <v>1284000</v>
      </c>
      <c r="K296" t="s">
        <v>30</v>
      </c>
      <c r="L296" t="s">
        <v>273</v>
      </c>
      <c r="M296" t="s">
        <v>106</v>
      </c>
    </row>
    <row r="297" spans="1:13" x14ac:dyDescent="0.25">
      <c r="A297" t="s">
        <v>938</v>
      </c>
      <c r="B297" s="2">
        <v>45320</v>
      </c>
      <c r="C297" s="2">
        <v>45329</v>
      </c>
      <c r="D297" s="1">
        <v>45320.47717810185</v>
      </c>
      <c r="E297" t="s">
        <v>552</v>
      </c>
      <c r="F297" t="s">
        <v>939</v>
      </c>
      <c r="G297" t="s">
        <v>64</v>
      </c>
      <c r="H297">
        <v>9</v>
      </c>
      <c r="I297">
        <v>1081000</v>
      </c>
      <c r="J297">
        <v>9729000</v>
      </c>
      <c r="K297" t="s">
        <v>53</v>
      </c>
      <c r="L297" t="s">
        <v>37</v>
      </c>
      <c r="M297" t="s">
        <v>84</v>
      </c>
    </row>
    <row r="298" spans="1:13" x14ac:dyDescent="0.25">
      <c r="A298" t="s">
        <v>940</v>
      </c>
      <c r="B298" s="2">
        <v>45097</v>
      </c>
      <c r="C298" s="2">
        <v>45103</v>
      </c>
      <c r="D298" s="1">
        <v>45097.145147916657</v>
      </c>
      <c r="E298" t="s">
        <v>941</v>
      </c>
      <c r="F298" t="s">
        <v>942</v>
      </c>
      <c r="G298" t="s">
        <v>35</v>
      </c>
      <c r="H298">
        <v>6</v>
      </c>
      <c r="I298">
        <v>394000</v>
      </c>
      <c r="J298">
        <v>2364000</v>
      </c>
      <c r="K298" t="s">
        <v>17</v>
      </c>
      <c r="L298" t="s">
        <v>31</v>
      </c>
      <c r="M298" t="s">
        <v>74</v>
      </c>
    </row>
    <row r="299" spans="1:13" x14ac:dyDescent="0.25">
      <c r="A299" t="s">
        <v>943</v>
      </c>
      <c r="B299" s="2">
        <v>44732</v>
      </c>
      <c r="C299" s="2">
        <v>44738</v>
      </c>
      <c r="D299" s="1">
        <v>44732.264676458333</v>
      </c>
      <c r="E299" t="s">
        <v>944</v>
      </c>
      <c r="F299" t="s">
        <v>945</v>
      </c>
      <c r="G299" t="s">
        <v>47</v>
      </c>
      <c r="H299">
        <v>6</v>
      </c>
      <c r="I299">
        <v>422000</v>
      </c>
      <c r="J299">
        <v>2532000</v>
      </c>
      <c r="K299" t="s">
        <v>72</v>
      </c>
      <c r="L299" t="s">
        <v>31</v>
      </c>
      <c r="M299" t="s">
        <v>74</v>
      </c>
    </row>
    <row r="300" spans="1:13" x14ac:dyDescent="0.25">
      <c r="A300" t="s">
        <v>946</v>
      </c>
      <c r="B300" s="2">
        <v>45462</v>
      </c>
      <c r="C300" s="2">
        <v>45468</v>
      </c>
      <c r="D300" s="1">
        <v>45462.163959768521</v>
      </c>
      <c r="E300" t="s">
        <v>413</v>
      </c>
      <c r="G300" t="s">
        <v>137</v>
      </c>
      <c r="H300">
        <v>6</v>
      </c>
      <c r="I300">
        <v>349000</v>
      </c>
      <c r="J300">
        <v>2094000</v>
      </c>
      <c r="K300" t="s">
        <v>36</v>
      </c>
      <c r="L300" t="s">
        <v>198</v>
      </c>
      <c r="M300" t="s">
        <v>106</v>
      </c>
    </row>
    <row r="301" spans="1:13" x14ac:dyDescent="0.25">
      <c r="A301" t="s">
        <v>947</v>
      </c>
      <c r="B301" s="2">
        <v>45391</v>
      </c>
      <c r="C301" s="2">
        <v>45396</v>
      </c>
      <c r="D301" s="1">
        <v>45391.415203425917</v>
      </c>
      <c r="E301" t="s">
        <v>948</v>
      </c>
      <c r="F301" t="s">
        <v>949</v>
      </c>
      <c r="G301" t="s">
        <v>303</v>
      </c>
      <c r="H301">
        <v>5</v>
      </c>
      <c r="I301">
        <v>510000</v>
      </c>
      <c r="J301">
        <v>2550000</v>
      </c>
      <c r="K301" t="s">
        <v>30</v>
      </c>
      <c r="L301" t="s">
        <v>159</v>
      </c>
      <c r="M301" t="s">
        <v>60</v>
      </c>
    </row>
    <row r="302" spans="1:13" x14ac:dyDescent="0.25">
      <c r="A302" t="s">
        <v>950</v>
      </c>
      <c r="B302" s="2">
        <v>45026</v>
      </c>
      <c r="C302" s="2">
        <v>45028</v>
      </c>
      <c r="D302" s="1">
        <v>45026.310183020832</v>
      </c>
      <c r="E302" t="s">
        <v>951</v>
      </c>
      <c r="F302" t="s">
        <v>952</v>
      </c>
      <c r="G302" t="s">
        <v>47</v>
      </c>
      <c r="H302">
        <v>2</v>
      </c>
      <c r="I302">
        <v>483000</v>
      </c>
      <c r="J302">
        <v>966000</v>
      </c>
      <c r="K302" t="s">
        <v>30</v>
      </c>
      <c r="L302" t="s">
        <v>48</v>
      </c>
      <c r="M302" t="s">
        <v>49</v>
      </c>
    </row>
    <row r="303" spans="1:13" x14ac:dyDescent="0.25">
      <c r="A303" t="s">
        <v>953</v>
      </c>
      <c r="B303" s="2">
        <v>44880</v>
      </c>
      <c r="C303" s="2">
        <v>44882</v>
      </c>
      <c r="D303" s="1">
        <v>44880.597488009262</v>
      </c>
      <c r="E303" t="s">
        <v>954</v>
      </c>
      <c r="F303" t="s">
        <v>955</v>
      </c>
      <c r="G303" t="s">
        <v>141</v>
      </c>
      <c r="H303">
        <v>2</v>
      </c>
      <c r="I303">
        <v>1119000</v>
      </c>
      <c r="J303">
        <v>2238000</v>
      </c>
      <c r="K303" t="s">
        <v>72</v>
      </c>
      <c r="L303" t="s">
        <v>83</v>
      </c>
      <c r="M303" t="s">
        <v>19</v>
      </c>
    </row>
    <row r="304" spans="1:13" x14ac:dyDescent="0.25">
      <c r="A304" t="s">
        <v>956</v>
      </c>
      <c r="B304" s="2">
        <v>45040</v>
      </c>
      <c r="C304" s="2">
        <v>45045</v>
      </c>
      <c r="D304" s="1">
        <v>45040.508797037037</v>
      </c>
      <c r="E304" t="s">
        <v>957</v>
      </c>
      <c r="F304" t="s">
        <v>958</v>
      </c>
      <c r="G304" t="s">
        <v>110</v>
      </c>
      <c r="H304">
        <v>5</v>
      </c>
      <c r="I304">
        <v>545000</v>
      </c>
      <c r="J304">
        <v>2725000</v>
      </c>
      <c r="K304" t="s">
        <v>36</v>
      </c>
      <c r="L304" t="s">
        <v>98</v>
      </c>
      <c r="M304" t="s">
        <v>68</v>
      </c>
    </row>
    <row r="305" spans="1:13" x14ac:dyDescent="0.25">
      <c r="A305" t="s">
        <v>959</v>
      </c>
      <c r="B305" s="2">
        <v>44706</v>
      </c>
      <c r="C305" s="2">
        <v>44710</v>
      </c>
      <c r="D305" s="1">
        <v>44706.095523865741</v>
      </c>
      <c r="E305" t="s">
        <v>960</v>
      </c>
      <c r="F305" t="s">
        <v>961</v>
      </c>
      <c r="G305" t="s">
        <v>149</v>
      </c>
      <c r="H305">
        <v>4</v>
      </c>
      <c r="I305">
        <v>319000</v>
      </c>
      <c r="J305">
        <v>1276000</v>
      </c>
      <c r="K305" t="s">
        <v>53</v>
      </c>
      <c r="L305" t="s">
        <v>48</v>
      </c>
      <c r="M305" t="s">
        <v>226</v>
      </c>
    </row>
    <row r="306" spans="1:13" x14ac:dyDescent="0.25">
      <c r="A306" t="s">
        <v>962</v>
      </c>
      <c r="B306" s="2">
        <v>45219</v>
      </c>
      <c r="C306" s="2">
        <v>45222</v>
      </c>
      <c r="D306" s="1">
        <v>45219.358028020833</v>
      </c>
      <c r="E306" t="s">
        <v>963</v>
      </c>
      <c r="F306" t="s">
        <v>964</v>
      </c>
      <c r="G306" t="s">
        <v>82</v>
      </c>
      <c r="H306">
        <v>3</v>
      </c>
      <c r="I306">
        <v>323000</v>
      </c>
      <c r="J306">
        <v>969000</v>
      </c>
      <c r="K306" t="s">
        <v>53</v>
      </c>
      <c r="L306" t="s">
        <v>31</v>
      </c>
      <c r="M306" t="s">
        <v>38</v>
      </c>
    </row>
    <row r="307" spans="1:13" x14ac:dyDescent="0.25">
      <c r="A307" t="s">
        <v>965</v>
      </c>
      <c r="B307" s="2">
        <v>45241</v>
      </c>
      <c r="C307" s="2">
        <v>45249</v>
      </c>
      <c r="D307" s="1">
        <v>45241.084596157409</v>
      </c>
      <c r="E307" t="s">
        <v>966</v>
      </c>
      <c r="F307" t="s">
        <v>967</v>
      </c>
      <c r="G307" t="s">
        <v>742</v>
      </c>
      <c r="H307">
        <v>8</v>
      </c>
      <c r="I307">
        <v>487000</v>
      </c>
      <c r="J307">
        <v>3896000</v>
      </c>
      <c r="K307" t="s">
        <v>30</v>
      </c>
      <c r="L307" t="s">
        <v>273</v>
      </c>
      <c r="M307" t="s">
        <v>129</v>
      </c>
    </row>
    <row r="308" spans="1:13" x14ac:dyDescent="0.25">
      <c r="A308" t="s">
        <v>968</v>
      </c>
      <c r="B308" s="2">
        <v>44684</v>
      </c>
      <c r="C308" s="2">
        <v>44687</v>
      </c>
      <c r="D308" s="1">
        <v>44684.470647175927</v>
      </c>
      <c r="E308" t="s">
        <v>969</v>
      </c>
      <c r="F308" t="s">
        <v>970</v>
      </c>
      <c r="G308" t="s">
        <v>64</v>
      </c>
      <c r="H308">
        <v>3</v>
      </c>
      <c r="I308">
        <v>1271000</v>
      </c>
      <c r="J308">
        <v>3813000</v>
      </c>
      <c r="K308" t="s">
        <v>72</v>
      </c>
      <c r="L308" t="s">
        <v>198</v>
      </c>
      <c r="M308" t="s">
        <v>233</v>
      </c>
    </row>
    <row r="309" spans="1:13" x14ac:dyDescent="0.25">
      <c r="A309" t="s">
        <v>971</v>
      </c>
      <c r="B309" s="2">
        <v>45309</v>
      </c>
      <c r="C309" s="2">
        <v>45313</v>
      </c>
      <c r="D309" s="1">
        <v>45309.393509942129</v>
      </c>
      <c r="E309" t="s">
        <v>972</v>
      </c>
      <c r="F309" t="s">
        <v>973</v>
      </c>
      <c r="G309" t="s">
        <v>16</v>
      </c>
      <c r="H309">
        <v>4</v>
      </c>
      <c r="I309">
        <v>1175000</v>
      </c>
      <c r="J309">
        <v>4700000</v>
      </c>
      <c r="K309" t="s">
        <v>30</v>
      </c>
      <c r="L309" t="s">
        <v>48</v>
      </c>
      <c r="M309" t="s">
        <v>117</v>
      </c>
    </row>
    <row r="310" spans="1:13" x14ac:dyDescent="0.25">
      <c r="A310" t="s">
        <v>974</v>
      </c>
      <c r="B310" s="2">
        <v>45162</v>
      </c>
      <c r="C310" s="2">
        <v>45171</v>
      </c>
      <c r="D310" s="1">
        <v>45162.629054594909</v>
      </c>
      <c r="E310" t="s">
        <v>975</v>
      </c>
      <c r="F310" t="s">
        <v>976</v>
      </c>
      <c r="G310" t="s">
        <v>128</v>
      </c>
      <c r="H310">
        <v>9</v>
      </c>
      <c r="I310">
        <v>451000</v>
      </c>
      <c r="J310">
        <v>4059000</v>
      </c>
      <c r="K310" t="s">
        <v>24</v>
      </c>
      <c r="L310" t="s">
        <v>37</v>
      </c>
      <c r="M310" t="s">
        <v>49</v>
      </c>
    </row>
    <row r="311" spans="1:13" x14ac:dyDescent="0.25">
      <c r="A311" t="s">
        <v>977</v>
      </c>
      <c r="B311" s="2">
        <v>45497</v>
      </c>
      <c r="C311" s="2">
        <v>45503</v>
      </c>
      <c r="D311" s="1">
        <v>45497.345832256942</v>
      </c>
      <c r="E311" t="s">
        <v>978</v>
      </c>
      <c r="F311" t="s">
        <v>979</v>
      </c>
      <c r="G311" t="s">
        <v>221</v>
      </c>
      <c r="I311">
        <v>619000</v>
      </c>
      <c r="J311">
        <v>3714000</v>
      </c>
      <c r="K311" t="s">
        <v>53</v>
      </c>
      <c r="L311" t="s">
        <v>37</v>
      </c>
      <c r="M311" t="s">
        <v>74</v>
      </c>
    </row>
    <row r="312" spans="1:13" x14ac:dyDescent="0.25">
      <c r="A312" t="s">
        <v>980</v>
      </c>
      <c r="B312" s="2">
        <v>45190</v>
      </c>
      <c r="C312" s="2">
        <v>45196</v>
      </c>
      <c r="D312" s="1">
        <v>45190.167293645827</v>
      </c>
      <c r="E312" t="s">
        <v>143</v>
      </c>
      <c r="F312" t="s">
        <v>981</v>
      </c>
      <c r="G312" t="s">
        <v>149</v>
      </c>
      <c r="H312">
        <v>6</v>
      </c>
      <c r="I312">
        <v>335000</v>
      </c>
      <c r="J312">
        <v>2010000</v>
      </c>
      <c r="K312" t="s">
        <v>30</v>
      </c>
      <c r="L312" t="s">
        <v>88</v>
      </c>
      <c r="M312" t="s">
        <v>117</v>
      </c>
    </row>
    <row r="313" spans="1:13" x14ac:dyDescent="0.25">
      <c r="A313" t="s">
        <v>982</v>
      </c>
      <c r="B313" s="2">
        <v>44712</v>
      </c>
      <c r="C313" s="2">
        <v>44714</v>
      </c>
      <c r="D313" s="1">
        <v>44712.007528252318</v>
      </c>
      <c r="E313" t="s">
        <v>983</v>
      </c>
      <c r="F313" t="s">
        <v>984</v>
      </c>
      <c r="G313" t="s">
        <v>351</v>
      </c>
      <c r="H313">
        <v>2</v>
      </c>
      <c r="I313">
        <v>606000</v>
      </c>
      <c r="J313">
        <v>1212000</v>
      </c>
      <c r="K313" t="s">
        <v>17</v>
      </c>
      <c r="L313" t="s">
        <v>37</v>
      </c>
      <c r="M313" t="s">
        <v>160</v>
      </c>
    </row>
    <row r="314" spans="1:13" x14ac:dyDescent="0.25">
      <c r="A314" t="s">
        <v>985</v>
      </c>
      <c r="B314" s="2">
        <v>45061</v>
      </c>
      <c r="C314" s="2">
        <v>45063</v>
      </c>
      <c r="D314" s="1">
        <v>45061.003980023153</v>
      </c>
      <c r="E314" t="s">
        <v>986</v>
      </c>
      <c r="F314" t="s">
        <v>987</v>
      </c>
      <c r="G314" t="s">
        <v>47</v>
      </c>
      <c r="H314">
        <v>2</v>
      </c>
      <c r="I314">
        <v>502000</v>
      </c>
      <c r="J314">
        <v>1004000</v>
      </c>
      <c r="K314" t="s">
        <v>53</v>
      </c>
      <c r="L314" t="s">
        <v>190</v>
      </c>
      <c r="M314" t="s">
        <v>226</v>
      </c>
    </row>
    <row r="315" spans="1:13" x14ac:dyDescent="0.25">
      <c r="A315" t="s">
        <v>988</v>
      </c>
      <c r="B315" s="2">
        <v>44736</v>
      </c>
      <c r="C315" s="2">
        <v>44741</v>
      </c>
      <c r="D315" s="1">
        <v>44736.978540185177</v>
      </c>
      <c r="E315" t="s">
        <v>154</v>
      </c>
      <c r="F315" t="s">
        <v>989</v>
      </c>
      <c r="G315" t="s">
        <v>23</v>
      </c>
      <c r="H315">
        <v>5</v>
      </c>
      <c r="I315">
        <v>636000</v>
      </c>
      <c r="J315">
        <v>3180000</v>
      </c>
      <c r="K315" t="s">
        <v>36</v>
      </c>
      <c r="L315" t="s">
        <v>159</v>
      </c>
      <c r="M315" t="s">
        <v>38</v>
      </c>
    </row>
    <row r="316" spans="1:13" x14ac:dyDescent="0.25">
      <c r="A316" t="s">
        <v>990</v>
      </c>
      <c r="B316" s="2">
        <v>44856</v>
      </c>
      <c r="C316" s="2">
        <v>44859</v>
      </c>
      <c r="D316" s="1">
        <v>44856.62036497685</v>
      </c>
      <c r="E316" t="s">
        <v>991</v>
      </c>
      <c r="F316" t="s">
        <v>992</v>
      </c>
      <c r="G316" t="s">
        <v>47</v>
      </c>
      <c r="H316">
        <v>3</v>
      </c>
      <c r="I316">
        <v>494000</v>
      </c>
      <c r="J316">
        <v>1482000</v>
      </c>
      <c r="K316" t="s">
        <v>36</v>
      </c>
      <c r="L316" t="s">
        <v>31</v>
      </c>
      <c r="M316" t="s">
        <v>160</v>
      </c>
    </row>
    <row r="317" spans="1:13" x14ac:dyDescent="0.25">
      <c r="A317" t="s">
        <v>993</v>
      </c>
      <c r="B317" s="2">
        <v>44887</v>
      </c>
      <c r="C317" s="2">
        <v>44890</v>
      </c>
      <c r="D317" s="1">
        <v>44887.723210717602</v>
      </c>
      <c r="E317" t="s">
        <v>994</v>
      </c>
      <c r="F317" t="s">
        <v>995</v>
      </c>
      <c r="G317" t="s">
        <v>290</v>
      </c>
      <c r="H317">
        <v>3</v>
      </c>
      <c r="I317">
        <v>337000</v>
      </c>
      <c r="J317">
        <v>1011000</v>
      </c>
      <c r="K317" t="s">
        <v>24</v>
      </c>
      <c r="L317" t="s">
        <v>610</v>
      </c>
      <c r="M317" t="s">
        <v>145</v>
      </c>
    </row>
    <row r="318" spans="1:13" x14ac:dyDescent="0.25">
      <c r="A318" t="s">
        <v>996</v>
      </c>
      <c r="B318" s="2">
        <v>45237</v>
      </c>
      <c r="C318" s="2">
        <v>45241</v>
      </c>
      <c r="D318" s="1">
        <v>45237.685465937502</v>
      </c>
      <c r="E318" t="s">
        <v>298</v>
      </c>
      <c r="F318" t="s">
        <v>997</v>
      </c>
      <c r="G318" t="s">
        <v>47</v>
      </c>
      <c r="H318">
        <v>4</v>
      </c>
      <c r="I318">
        <v>415000</v>
      </c>
      <c r="J318">
        <v>1660000</v>
      </c>
      <c r="K318" t="s">
        <v>24</v>
      </c>
      <c r="L318" t="s">
        <v>164</v>
      </c>
      <c r="M318" t="s">
        <v>145</v>
      </c>
    </row>
    <row r="319" spans="1:13" x14ac:dyDescent="0.25">
      <c r="A319" t="s">
        <v>998</v>
      </c>
      <c r="B319" s="2">
        <v>45505</v>
      </c>
      <c r="C319" s="2">
        <v>45506</v>
      </c>
      <c r="D319" s="1">
        <v>45505.466667928238</v>
      </c>
      <c r="E319" t="s">
        <v>999</v>
      </c>
      <c r="F319" t="s">
        <v>1000</v>
      </c>
      <c r="G319" t="s">
        <v>221</v>
      </c>
      <c r="H319">
        <v>1</v>
      </c>
      <c r="I319">
        <v>619000</v>
      </c>
      <c r="J319">
        <v>619000</v>
      </c>
      <c r="L319" t="s">
        <v>198</v>
      </c>
      <c r="M319" t="s">
        <v>49</v>
      </c>
    </row>
    <row r="320" spans="1:13" x14ac:dyDescent="0.25">
      <c r="A320" t="s">
        <v>1001</v>
      </c>
      <c r="B320" s="2">
        <v>44994</v>
      </c>
      <c r="C320" s="2">
        <v>44999</v>
      </c>
      <c r="D320" s="1">
        <v>44994.603994953701</v>
      </c>
      <c r="E320" t="s">
        <v>1002</v>
      </c>
      <c r="F320" t="s">
        <v>1003</v>
      </c>
      <c r="G320" t="s">
        <v>303</v>
      </c>
      <c r="H320">
        <v>5</v>
      </c>
      <c r="I320">
        <v>431000</v>
      </c>
      <c r="J320">
        <v>2155000</v>
      </c>
      <c r="K320" t="s">
        <v>36</v>
      </c>
      <c r="L320" t="s">
        <v>37</v>
      </c>
      <c r="M320" t="s">
        <v>102</v>
      </c>
    </row>
    <row r="321" spans="1:13" x14ac:dyDescent="0.25">
      <c r="A321" t="s">
        <v>1004</v>
      </c>
      <c r="B321" s="2">
        <v>45644</v>
      </c>
      <c r="C321" s="2">
        <v>45651</v>
      </c>
      <c r="D321" s="1">
        <v>45644.491830902778</v>
      </c>
      <c r="E321" t="s">
        <v>1005</v>
      </c>
      <c r="F321" t="s">
        <v>1006</v>
      </c>
      <c r="G321" t="s">
        <v>82</v>
      </c>
      <c r="H321">
        <v>7</v>
      </c>
      <c r="I321">
        <v>360000</v>
      </c>
      <c r="J321">
        <v>2520000</v>
      </c>
      <c r="K321" t="s">
        <v>72</v>
      </c>
      <c r="L321" t="s">
        <v>18</v>
      </c>
      <c r="M321" t="s">
        <v>19</v>
      </c>
    </row>
    <row r="322" spans="1:13" x14ac:dyDescent="0.25">
      <c r="A322" t="s">
        <v>1007</v>
      </c>
      <c r="B322" s="2">
        <v>44604</v>
      </c>
      <c r="C322" s="2">
        <v>44608</v>
      </c>
      <c r="D322" s="1">
        <v>44604.942773506948</v>
      </c>
      <c r="E322" t="s">
        <v>1008</v>
      </c>
      <c r="F322" t="s">
        <v>1009</v>
      </c>
      <c r="G322" t="s">
        <v>47</v>
      </c>
      <c r="I322">
        <v>461000</v>
      </c>
      <c r="J322">
        <v>1844000</v>
      </c>
      <c r="K322" t="s">
        <v>17</v>
      </c>
      <c r="L322" t="s">
        <v>273</v>
      </c>
      <c r="M322" t="s">
        <v>129</v>
      </c>
    </row>
    <row r="323" spans="1:13" x14ac:dyDescent="0.25">
      <c r="A323" t="s">
        <v>1010</v>
      </c>
      <c r="B323" s="2">
        <v>44640</v>
      </c>
      <c r="C323" s="2">
        <v>44648</v>
      </c>
      <c r="D323" s="1">
        <v>44640.607511064823</v>
      </c>
      <c r="E323" t="s">
        <v>1011</v>
      </c>
      <c r="F323" t="s">
        <v>1012</v>
      </c>
      <c r="G323" t="s">
        <v>137</v>
      </c>
      <c r="H323">
        <v>8</v>
      </c>
      <c r="I323">
        <v>370000</v>
      </c>
      <c r="J323">
        <v>2960000</v>
      </c>
      <c r="K323" t="s">
        <v>36</v>
      </c>
      <c r="L323" t="s">
        <v>37</v>
      </c>
      <c r="M323" t="s">
        <v>106</v>
      </c>
    </row>
    <row r="324" spans="1:13" x14ac:dyDescent="0.25">
      <c r="A324" t="s">
        <v>1013</v>
      </c>
      <c r="B324" s="2">
        <v>44653</v>
      </c>
      <c r="C324" s="2">
        <v>44659</v>
      </c>
      <c r="D324" s="1">
        <v>44653.565677071761</v>
      </c>
      <c r="E324" t="s">
        <v>1014</v>
      </c>
      <c r="F324" t="s">
        <v>1015</v>
      </c>
      <c r="G324" t="s">
        <v>82</v>
      </c>
      <c r="H324">
        <v>6</v>
      </c>
      <c r="I324">
        <v>325000</v>
      </c>
      <c r="J324">
        <v>1950000</v>
      </c>
      <c r="K324" t="s">
        <v>53</v>
      </c>
      <c r="L324" t="s">
        <v>31</v>
      </c>
      <c r="M324" t="s">
        <v>222</v>
      </c>
    </row>
    <row r="325" spans="1:13" x14ac:dyDescent="0.25">
      <c r="A325" t="s">
        <v>1016</v>
      </c>
      <c r="B325" s="2">
        <v>44992</v>
      </c>
      <c r="C325" s="2">
        <v>44993</v>
      </c>
      <c r="D325" s="1">
        <v>44992.552935810178</v>
      </c>
      <c r="E325" t="s">
        <v>1017</v>
      </c>
      <c r="F325" t="s">
        <v>1018</v>
      </c>
      <c r="G325" t="s">
        <v>277</v>
      </c>
      <c r="H325">
        <v>1</v>
      </c>
      <c r="I325">
        <v>367000</v>
      </c>
      <c r="J325">
        <v>367000</v>
      </c>
      <c r="K325" t="s">
        <v>30</v>
      </c>
      <c r="L325" t="s">
        <v>164</v>
      </c>
      <c r="M325" t="s">
        <v>222</v>
      </c>
    </row>
    <row r="326" spans="1:13" x14ac:dyDescent="0.25">
      <c r="A326" t="s">
        <v>1019</v>
      </c>
      <c r="B326" s="2">
        <v>45142</v>
      </c>
      <c r="C326" s="2">
        <v>45149</v>
      </c>
      <c r="D326" s="1">
        <v>45142.983042222222</v>
      </c>
      <c r="E326" t="s">
        <v>1020</v>
      </c>
      <c r="F326" t="s">
        <v>1021</v>
      </c>
      <c r="G326" t="s">
        <v>23</v>
      </c>
      <c r="H326">
        <v>7</v>
      </c>
      <c r="I326">
        <v>564000</v>
      </c>
      <c r="J326">
        <v>3948000</v>
      </c>
      <c r="K326" t="s">
        <v>17</v>
      </c>
      <c r="L326" t="s">
        <v>164</v>
      </c>
      <c r="M326" t="s">
        <v>94</v>
      </c>
    </row>
    <row r="327" spans="1:13" x14ac:dyDescent="0.25">
      <c r="A327" t="s">
        <v>1022</v>
      </c>
      <c r="B327" s="2">
        <v>45410</v>
      </c>
      <c r="C327" s="2">
        <v>45413</v>
      </c>
      <c r="D327" s="1">
        <v>45410.118263136566</v>
      </c>
      <c r="E327" t="s">
        <v>1023</v>
      </c>
      <c r="F327" t="s">
        <v>1024</v>
      </c>
      <c r="G327" t="s">
        <v>64</v>
      </c>
      <c r="H327">
        <v>3</v>
      </c>
      <c r="I327">
        <v>1233000</v>
      </c>
      <c r="J327">
        <v>3699000</v>
      </c>
      <c r="K327" t="s">
        <v>24</v>
      </c>
      <c r="L327" t="s">
        <v>31</v>
      </c>
      <c r="M327" t="s">
        <v>43</v>
      </c>
    </row>
    <row r="328" spans="1:13" x14ac:dyDescent="0.25">
      <c r="A328" t="s">
        <v>1025</v>
      </c>
      <c r="B328" s="2">
        <v>44999</v>
      </c>
      <c r="C328" s="2">
        <v>45000</v>
      </c>
      <c r="D328" s="1">
        <v>44999.306760671287</v>
      </c>
      <c r="E328" t="s">
        <v>1026</v>
      </c>
      <c r="F328" t="s">
        <v>1027</v>
      </c>
      <c r="G328" t="s">
        <v>23</v>
      </c>
      <c r="H328">
        <v>1</v>
      </c>
      <c r="I328">
        <v>671000</v>
      </c>
      <c r="J328">
        <v>671000</v>
      </c>
      <c r="K328" t="s">
        <v>30</v>
      </c>
      <c r="L328" t="s">
        <v>37</v>
      </c>
      <c r="M328" t="s">
        <v>102</v>
      </c>
    </row>
    <row r="329" spans="1:13" x14ac:dyDescent="0.25">
      <c r="A329" t="s">
        <v>405</v>
      </c>
      <c r="B329" s="2">
        <v>45608</v>
      </c>
      <c r="C329" s="2">
        <v>45615</v>
      </c>
      <c r="D329" s="1">
        <v>45608.833105243059</v>
      </c>
      <c r="E329" t="s">
        <v>247</v>
      </c>
      <c r="F329" t="s">
        <v>406</v>
      </c>
      <c r="G329" t="s">
        <v>128</v>
      </c>
      <c r="H329">
        <v>7</v>
      </c>
      <c r="I329">
        <v>475000</v>
      </c>
      <c r="J329">
        <v>3325000</v>
      </c>
      <c r="K329" t="s">
        <v>36</v>
      </c>
      <c r="L329" t="s">
        <v>164</v>
      </c>
      <c r="M329" t="s">
        <v>233</v>
      </c>
    </row>
    <row r="330" spans="1:13" x14ac:dyDescent="0.25">
      <c r="A330" t="s">
        <v>1028</v>
      </c>
      <c r="B330" s="2">
        <v>44671</v>
      </c>
      <c r="C330" s="2">
        <v>44678</v>
      </c>
      <c r="D330" s="1">
        <v>44671.548135150457</v>
      </c>
      <c r="E330" t="s">
        <v>1029</v>
      </c>
      <c r="F330" t="s">
        <v>1030</v>
      </c>
      <c r="G330" t="s">
        <v>221</v>
      </c>
      <c r="H330">
        <v>7</v>
      </c>
      <c r="I330">
        <v>672000</v>
      </c>
      <c r="J330">
        <v>4704000</v>
      </c>
      <c r="K330" t="s">
        <v>30</v>
      </c>
      <c r="L330" t="s">
        <v>37</v>
      </c>
      <c r="M330" t="s">
        <v>74</v>
      </c>
    </row>
    <row r="331" spans="1:13" x14ac:dyDescent="0.25">
      <c r="A331" t="s">
        <v>1031</v>
      </c>
      <c r="B331" s="2">
        <v>45523</v>
      </c>
      <c r="C331" s="2">
        <v>45525</v>
      </c>
      <c r="D331" s="1">
        <v>45523.959980300933</v>
      </c>
      <c r="E331" t="s">
        <v>1032</v>
      </c>
      <c r="F331" t="s">
        <v>1033</v>
      </c>
      <c r="G331" t="s">
        <v>82</v>
      </c>
      <c r="H331">
        <v>2</v>
      </c>
      <c r="I331">
        <v>365000</v>
      </c>
      <c r="J331">
        <v>730000</v>
      </c>
      <c r="K331" t="s">
        <v>30</v>
      </c>
      <c r="L331" t="s">
        <v>18</v>
      </c>
      <c r="M331" t="s">
        <v>102</v>
      </c>
    </row>
    <row r="332" spans="1:13" x14ac:dyDescent="0.25">
      <c r="A332" t="s">
        <v>1034</v>
      </c>
      <c r="B332" s="2">
        <v>45401</v>
      </c>
      <c r="C332" s="2">
        <v>45409</v>
      </c>
      <c r="D332" s="1">
        <v>45401.704223622677</v>
      </c>
      <c r="E332" t="s">
        <v>1035</v>
      </c>
      <c r="F332" t="s">
        <v>1036</v>
      </c>
      <c r="G332" t="s">
        <v>221</v>
      </c>
      <c r="H332">
        <v>8</v>
      </c>
      <c r="I332">
        <v>644000</v>
      </c>
      <c r="J332">
        <v>5152000</v>
      </c>
      <c r="L332" t="s">
        <v>124</v>
      </c>
      <c r="M332" t="s">
        <v>145</v>
      </c>
    </row>
    <row r="333" spans="1:13" x14ac:dyDescent="0.25">
      <c r="A333" t="s">
        <v>1037</v>
      </c>
      <c r="B333" s="2">
        <v>44946</v>
      </c>
      <c r="C333" s="2">
        <v>44948</v>
      </c>
      <c r="D333" s="1">
        <v>44946.365457557869</v>
      </c>
      <c r="E333" t="s">
        <v>1038</v>
      </c>
      <c r="F333" t="s">
        <v>1039</v>
      </c>
      <c r="G333" t="s">
        <v>47</v>
      </c>
      <c r="H333">
        <v>2</v>
      </c>
      <c r="I333">
        <v>487000</v>
      </c>
      <c r="J333">
        <v>974000</v>
      </c>
      <c r="K333" t="s">
        <v>53</v>
      </c>
      <c r="L333" t="s">
        <v>31</v>
      </c>
      <c r="M333" t="s">
        <v>129</v>
      </c>
    </row>
    <row r="334" spans="1:13" x14ac:dyDescent="0.25">
      <c r="A334" t="s">
        <v>1040</v>
      </c>
      <c r="B334" s="2">
        <v>44997</v>
      </c>
      <c r="C334" s="2">
        <v>45001</v>
      </c>
      <c r="D334" s="1">
        <v>44997.90723877315</v>
      </c>
      <c r="E334" t="s">
        <v>1041</v>
      </c>
      <c r="F334" t="s">
        <v>1042</v>
      </c>
      <c r="G334" t="s">
        <v>82</v>
      </c>
      <c r="H334">
        <v>4</v>
      </c>
      <c r="I334">
        <v>318000</v>
      </c>
      <c r="J334">
        <v>1272000</v>
      </c>
      <c r="K334" t="s">
        <v>24</v>
      </c>
      <c r="L334" t="s">
        <v>37</v>
      </c>
      <c r="M334" t="s">
        <v>117</v>
      </c>
    </row>
    <row r="335" spans="1:13" x14ac:dyDescent="0.25">
      <c r="A335" t="s">
        <v>1043</v>
      </c>
      <c r="B335" s="2">
        <v>45496</v>
      </c>
      <c r="C335" s="2">
        <v>45501</v>
      </c>
      <c r="D335" s="1">
        <v>45496.099286354169</v>
      </c>
      <c r="E335" t="s">
        <v>1044</v>
      </c>
      <c r="F335" t="s">
        <v>1045</v>
      </c>
      <c r="G335" t="s">
        <v>221</v>
      </c>
      <c r="H335">
        <v>5</v>
      </c>
      <c r="I335">
        <v>556000</v>
      </c>
      <c r="J335">
        <v>2780000</v>
      </c>
      <c r="K335" t="s">
        <v>53</v>
      </c>
      <c r="L335" t="s">
        <v>48</v>
      </c>
      <c r="M335" t="s">
        <v>84</v>
      </c>
    </row>
    <row r="336" spans="1:13" x14ac:dyDescent="0.25">
      <c r="A336" t="s">
        <v>1046</v>
      </c>
      <c r="B336" s="2">
        <v>44871</v>
      </c>
      <c r="C336" s="2">
        <v>44873</v>
      </c>
      <c r="D336" s="1">
        <v>44871.295220335647</v>
      </c>
      <c r="E336" t="s">
        <v>1047</v>
      </c>
      <c r="F336" t="s">
        <v>1048</v>
      </c>
      <c r="G336" t="s">
        <v>386</v>
      </c>
      <c r="H336">
        <v>2</v>
      </c>
      <c r="I336">
        <v>653000</v>
      </c>
      <c r="J336">
        <v>1306000</v>
      </c>
      <c r="K336" t="s">
        <v>53</v>
      </c>
      <c r="L336" t="s">
        <v>48</v>
      </c>
      <c r="M336" t="s">
        <v>38</v>
      </c>
    </row>
    <row r="337" spans="1:13" x14ac:dyDescent="0.25">
      <c r="A337" t="s">
        <v>1049</v>
      </c>
      <c r="B337" s="2">
        <v>45625</v>
      </c>
      <c r="C337" s="2">
        <v>45630</v>
      </c>
      <c r="D337" s="1">
        <v>45625.469611736109</v>
      </c>
      <c r="E337" t="s">
        <v>1050</v>
      </c>
      <c r="F337" t="s">
        <v>1051</v>
      </c>
      <c r="G337" t="s">
        <v>82</v>
      </c>
      <c r="H337">
        <v>5</v>
      </c>
      <c r="I337">
        <v>387000</v>
      </c>
      <c r="J337">
        <v>1935000</v>
      </c>
      <c r="K337" t="s">
        <v>30</v>
      </c>
      <c r="L337" t="s">
        <v>273</v>
      </c>
      <c r="M337" t="s">
        <v>74</v>
      </c>
    </row>
    <row r="338" spans="1:13" x14ac:dyDescent="0.25">
      <c r="A338" t="s">
        <v>1052</v>
      </c>
      <c r="B338" s="2">
        <v>44643</v>
      </c>
      <c r="C338" s="2">
        <v>44652</v>
      </c>
      <c r="D338" s="1">
        <v>44643.898382546293</v>
      </c>
      <c r="E338" t="s">
        <v>1053</v>
      </c>
      <c r="F338" t="s">
        <v>1054</v>
      </c>
      <c r="G338" t="s">
        <v>23</v>
      </c>
      <c r="H338">
        <v>9</v>
      </c>
      <c r="I338">
        <v>638000</v>
      </c>
      <c r="J338">
        <v>5742000</v>
      </c>
      <c r="K338" t="s">
        <v>24</v>
      </c>
      <c r="L338" t="s">
        <v>83</v>
      </c>
      <c r="M338" t="s">
        <v>49</v>
      </c>
    </row>
    <row r="339" spans="1:13" x14ac:dyDescent="0.25">
      <c r="A339" t="s">
        <v>1055</v>
      </c>
      <c r="B339" s="2">
        <v>44949</v>
      </c>
      <c r="C339" s="2">
        <v>44957</v>
      </c>
      <c r="D339" s="1">
        <v>44949.983774270833</v>
      </c>
      <c r="E339" t="s">
        <v>1056</v>
      </c>
      <c r="F339" t="s">
        <v>1057</v>
      </c>
      <c r="G339" t="s">
        <v>64</v>
      </c>
      <c r="H339">
        <v>8</v>
      </c>
      <c r="I339">
        <v>1168000</v>
      </c>
      <c r="J339">
        <v>9344000</v>
      </c>
      <c r="K339" t="s">
        <v>53</v>
      </c>
      <c r="L339" t="s">
        <v>42</v>
      </c>
      <c r="M339" t="s">
        <v>19</v>
      </c>
    </row>
    <row r="340" spans="1:13" x14ac:dyDescent="0.25">
      <c r="A340" t="s">
        <v>1058</v>
      </c>
      <c r="B340" s="2">
        <v>45314</v>
      </c>
      <c r="C340" s="2">
        <v>45319</v>
      </c>
      <c r="D340" s="1">
        <v>45314.583035937503</v>
      </c>
      <c r="E340" t="s">
        <v>1059</v>
      </c>
      <c r="F340" t="s">
        <v>1060</v>
      </c>
      <c r="G340" t="s">
        <v>64</v>
      </c>
      <c r="H340">
        <v>5</v>
      </c>
      <c r="I340">
        <v>1254000</v>
      </c>
      <c r="J340">
        <v>6270000</v>
      </c>
      <c r="L340" t="s">
        <v>48</v>
      </c>
      <c r="M340" t="s">
        <v>102</v>
      </c>
    </row>
    <row r="341" spans="1:13" x14ac:dyDescent="0.25">
      <c r="A341" t="s">
        <v>1061</v>
      </c>
      <c r="B341" s="2">
        <v>45038</v>
      </c>
      <c r="C341" s="2">
        <v>45042</v>
      </c>
      <c r="D341" s="1">
        <v>45038.933499143517</v>
      </c>
      <c r="E341" t="s">
        <v>1062</v>
      </c>
      <c r="F341" t="s">
        <v>1063</v>
      </c>
      <c r="G341" t="s">
        <v>303</v>
      </c>
      <c r="H341">
        <v>4</v>
      </c>
      <c r="I341">
        <v>456000</v>
      </c>
      <c r="J341">
        <v>1824000</v>
      </c>
      <c r="K341" t="s">
        <v>24</v>
      </c>
      <c r="L341" t="s">
        <v>214</v>
      </c>
      <c r="M341" t="s">
        <v>222</v>
      </c>
    </row>
    <row r="342" spans="1:13" x14ac:dyDescent="0.25">
      <c r="A342" t="s">
        <v>1064</v>
      </c>
      <c r="B342" s="2">
        <v>45640</v>
      </c>
      <c r="C342" s="2">
        <v>45645</v>
      </c>
      <c r="D342" s="1">
        <v>45640.829552488423</v>
      </c>
      <c r="E342" t="s">
        <v>657</v>
      </c>
      <c r="F342" t="s">
        <v>1065</v>
      </c>
      <c r="G342" t="s">
        <v>149</v>
      </c>
      <c r="H342">
        <v>5</v>
      </c>
      <c r="I342">
        <v>398000</v>
      </c>
      <c r="J342">
        <v>1990000</v>
      </c>
      <c r="K342" t="s">
        <v>53</v>
      </c>
      <c r="L342" t="s">
        <v>31</v>
      </c>
      <c r="M342" t="s">
        <v>25</v>
      </c>
    </row>
    <row r="343" spans="1:13" x14ac:dyDescent="0.25">
      <c r="A343" t="s">
        <v>1066</v>
      </c>
      <c r="B343" s="2">
        <v>45303</v>
      </c>
      <c r="C343" s="2">
        <v>45312</v>
      </c>
      <c r="D343" s="1">
        <v>45303.140146180558</v>
      </c>
      <c r="E343" t="s">
        <v>1067</v>
      </c>
      <c r="F343" t="s">
        <v>1068</v>
      </c>
      <c r="G343" t="s">
        <v>64</v>
      </c>
      <c r="H343">
        <v>9</v>
      </c>
      <c r="I343">
        <v>1349000</v>
      </c>
      <c r="J343">
        <v>12141000</v>
      </c>
      <c r="K343" t="s">
        <v>30</v>
      </c>
      <c r="L343" t="s">
        <v>37</v>
      </c>
      <c r="M343" t="s">
        <v>160</v>
      </c>
    </row>
    <row r="344" spans="1:13" x14ac:dyDescent="0.25">
      <c r="A344" t="s">
        <v>1069</v>
      </c>
      <c r="B344" s="2">
        <v>45523</v>
      </c>
      <c r="C344" s="2">
        <v>45527</v>
      </c>
      <c r="D344" s="1">
        <v>45523.291698217603</v>
      </c>
      <c r="E344" t="s">
        <v>1070</v>
      </c>
      <c r="F344" t="s">
        <v>1071</v>
      </c>
      <c r="G344" t="s">
        <v>149</v>
      </c>
      <c r="H344">
        <v>4</v>
      </c>
      <c r="I344">
        <v>388000</v>
      </c>
      <c r="J344">
        <v>1552000</v>
      </c>
      <c r="K344" t="s">
        <v>36</v>
      </c>
      <c r="L344" t="s">
        <v>18</v>
      </c>
      <c r="M344" t="s">
        <v>38</v>
      </c>
    </row>
    <row r="345" spans="1:13" x14ac:dyDescent="0.25">
      <c r="A345" t="s">
        <v>1072</v>
      </c>
      <c r="B345" s="2">
        <v>45364</v>
      </c>
      <c r="C345" s="2">
        <v>45368</v>
      </c>
      <c r="D345" s="1">
        <v>45364.946492442134</v>
      </c>
      <c r="E345" t="s">
        <v>1073</v>
      </c>
      <c r="F345" t="s">
        <v>1074</v>
      </c>
      <c r="G345" t="s">
        <v>23</v>
      </c>
      <c r="H345">
        <v>4</v>
      </c>
      <c r="I345">
        <v>572000</v>
      </c>
      <c r="J345">
        <v>2288000</v>
      </c>
      <c r="K345" t="s">
        <v>17</v>
      </c>
      <c r="L345" t="s">
        <v>18</v>
      </c>
      <c r="M345" t="s">
        <v>19</v>
      </c>
    </row>
    <row r="346" spans="1:13" x14ac:dyDescent="0.25">
      <c r="A346" t="s">
        <v>1075</v>
      </c>
      <c r="B346" s="2">
        <v>45543</v>
      </c>
      <c r="C346" s="2">
        <v>45550</v>
      </c>
      <c r="D346" s="1">
        <v>45543.808346678241</v>
      </c>
      <c r="E346" t="s">
        <v>1076</v>
      </c>
      <c r="F346" t="s">
        <v>1077</v>
      </c>
      <c r="G346" t="s">
        <v>47</v>
      </c>
      <c r="H346">
        <v>7</v>
      </c>
      <c r="I346">
        <v>456000</v>
      </c>
      <c r="J346">
        <v>3192000</v>
      </c>
      <c r="K346" t="s">
        <v>72</v>
      </c>
      <c r="L346" t="s">
        <v>273</v>
      </c>
      <c r="M346" t="s">
        <v>68</v>
      </c>
    </row>
    <row r="347" spans="1:13" x14ac:dyDescent="0.25">
      <c r="A347" t="s">
        <v>1078</v>
      </c>
      <c r="B347" s="2">
        <v>44731</v>
      </c>
      <c r="C347" s="2">
        <v>44733</v>
      </c>
      <c r="D347" s="1">
        <v>44731.122919201393</v>
      </c>
      <c r="E347" t="s">
        <v>1079</v>
      </c>
      <c r="F347" t="s">
        <v>1080</v>
      </c>
      <c r="G347" t="s">
        <v>47</v>
      </c>
      <c r="H347">
        <v>2</v>
      </c>
      <c r="I347">
        <v>425000</v>
      </c>
      <c r="J347">
        <v>850000</v>
      </c>
      <c r="K347" t="s">
        <v>17</v>
      </c>
      <c r="L347" t="s">
        <v>48</v>
      </c>
      <c r="M347" t="s">
        <v>25</v>
      </c>
    </row>
    <row r="348" spans="1:13" x14ac:dyDescent="0.25">
      <c r="A348" t="s">
        <v>1081</v>
      </c>
      <c r="B348" s="2">
        <v>44639</v>
      </c>
      <c r="C348" s="2">
        <v>44647</v>
      </c>
      <c r="D348" s="1">
        <v>44639.958872673611</v>
      </c>
      <c r="E348" t="s">
        <v>1082</v>
      </c>
      <c r="F348" t="s">
        <v>1083</v>
      </c>
      <c r="G348" t="s">
        <v>386</v>
      </c>
      <c r="H348">
        <v>8</v>
      </c>
      <c r="I348">
        <v>640000</v>
      </c>
      <c r="J348">
        <v>5120000</v>
      </c>
      <c r="K348" t="s">
        <v>53</v>
      </c>
      <c r="L348" t="s">
        <v>507</v>
      </c>
      <c r="M348" t="s">
        <v>19</v>
      </c>
    </row>
    <row r="349" spans="1:13" x14ac:dyDescent="0.25">
      <c r="A349" t="s">
        <v>1084</v>
      </c>
      <c r="B349" s="2">
        <v>44658</v>
      </c>
      <c r="C349" s="2">
        <v>44660</v>
      </c>
      <c r="D349" s="1">
        <v>44658.220408055553</v>
      </c>
      <c r="E349" t="s">
        <v>1085</v>
      </c>
      <c r="F349" t="s">
        <v>1086</v>
      </c>
      <c r="G349" t="s">
        <v>128</v>
      </c>
      <c r="H349">
        <v>2</v>
      </c>
      <c r="I349">
        <v>513000</v>
      </c>
      <c r="J349">
        <v>1026000</v>
      </c>
      <c r="K349" t="s">
        <v>24</v>
      </c>
      <c r="L349" t="s">
        <v>83</v>
      </c>
      <c r="M349" t="s">
        <v>38</v>
      </c>
    </row>
    <row r="350" spans="1:13" x14ac:dyDescent="0.25">
      <c r="A350" t="s">
        <v>1087</v>
      </c>
      <c r="B350" s="2">
        <v>45356</v>
      </c>
      <c r="C350" s="2">
        <v>45360</v>
      </c>
      <c r="D350" s="1">
        <v>45356.584914918982</v>
      </c>
      <c r="E350" t="s">
        <v>1088</v>
      </c>
      <c r="F350" t="s">
        <v>1089</v>
      </c>
      <c r="G350" t="s">
        <v>221</v>
      </c>
      <c r="H350">
        <v>4</v>
      </c>
      <c r="I350">
        <v>678000</v>
      </c>
      <c r="J350">
        <v>2712000</v>
      </c>
      <c r="K350" t="s">
        <v>24</v>
      </c>
      <c r="L350" t="s">
        <v>48</v>
      </c>
      <c r="M350" t="s">
        <v>102</v>
      </c>
    </row>
    <row r="351" spans="1:13" x14ac:dyDescent="0.25">
      <c r="A351" t="s">
        <v>1090</v>
      </c>
      <c r="B351" s="2">
        <v>44607</v>
      </c>
      <c r="C351" s="2">
        <v>44615</v>
      </c>
      <c r="D351" s="1">
        <v>44607.85270865741</v>
      </c>
      <c r="E351" t="s">
        <v>1091</v>
      </c>
      <c r="F351" t="s">
        <v>1092</v>
      </c>
      <c r="G351" t="s">
        <v>64</v>
      </c>
      <c r="H351">
        <v>8</v>
      </c>
      <c r="I351">
        <v>1307000</v>
      </c>
      <c r="J351">
        <v>10456000</v>
      </c>
      <c r="K351" t="s">
        <v>30</v>
      </c>
      <c r="L351" t="s">
        <v>31</v>
      </c>
      <c r="M351" t="s">
        <v>233</v>
      </c>
    </row>
    <row r="352" spans="1:13" x14ac:dyDescent="0.25">
      <c r="A352" t="s">
        <v>1093</v>
      </c>
      <c r="B352" s="2">
        <v>44895</v>
      </c>
      <c r="C352" s="2">
        <v>44902</v>
      </c>
      <c r="D352" s="1">
        <v>44895.61809708333</v>
      </c>
      <c r="E352" t="s">
        <v>1094</v>
      </c>
      <c r="F352" t="s">
        <v>1095</v>
      </c>
      <c r="G352" t="s">
        <v>47</v>
      </c>
      <c r="H352">
        <v>7</v>
      </c>
      <c r="I352">
        <v>411000</v>
      </c>
      <c r="J352">
        <v>2877000</v>
      </c>
      <c r="K352" t="s">
        <v>72</v>
      </c>
      <c r="L352" t="s">
        <v>48</v>
      </c>
      <c r="M352" t="s">
        <v>84</v>
      </c>
    </row>
    <row r="353" spans="1:13" x14ac:dyDescent="0.25">
      <c r="A353" t="s">
        <v>1096</v>
      </c>
      <c r="B353" s="2">
        <v>45390</v>
      </c>
      <c r="C353" s="2">
        <v>45397</v>
      </c>
      <c r="D353" s="1">
        <v>45390.596630972221</v>
      </c>
      <c r="E353" t="s">
        <v>1097</v>
      </c>
      <c r="F353" t="s">
        <v>1098</v>
      </c>
      <c r="G353" t="s">
        <v>23</v>
      </c>
      <c r="H353">
        <v>7</v>
      </c>
      <c r="I353">
        <v>583000</v>
      </c>
      <c r="J353">
        <v>4081000</v>
      </c>
      <c r="K353" t="s">
        <v>17</v>
      </c>
      <c r="L353" t="s">
        <v>37</v>
      </c>
      <c r="M353" t="s">
        <v>145</v>
      </c>
    </row>
    <row r="354" spans="1:13" x14ac:dyDescent="0.25">
      <c r="A354" t="s">
        <v>1099</v>
      </c>
      <c r="B354" s="2">
        <v>45066</v>
      </c>
      <c r="C354" s="2">
        <v>45072</v>
      </c>
      <c r="D354" s="1">
        <v>45066.870924780087</v>
      </c>
      <c r="E354" t="s">
        <v>617</v>
      </c>
      <c r="F354" t="s">
        <v>1100</v>
      </c>
      <c r="G354" t="s">
        <v>137</v>
      </c>
      <c r="H354">
        <v>6</v>
      </c>
      <c r="I354">
        <v>378000</v>
      </c>
      <c r="J354">
        <v>2268000</v>
      </c>
      <c r="K354" t="s">
        <v>17</v>
      </c>
      <c r="L354" t="s">
        <v>48</v>
      </c>
      <c r="M354" t="s">
        <v>60</v>
      </c>
    </row>
    <row r="355" spans="1:13" x14ac:dyDescent="0.25">
      <c r="A355" t="s">
        <v>1101</v>
      </c>
      <c r="B355" s="2">
        <v>45420</v>
      </c>
      <c r="C355" s="2">
        <v>45422</v>
      </c>
      <c r="D355" s="1">
        <v>45420.221457662039</v>
      </c>
      <c r="E355" t="s">
        <v>1102</v>
      </c>
      <c r="F355" t="s">
        <v>1103</v>
      </c>
      <c r="G355" t="s">
        <v>29</v>
      </c>
      <c r="H355">
        <v>2</v>
      </c>
      <c r="I355">
        <v>1312000</v>
      </c>
      <c r="J355">
        <v>2624000</v>
      </c>
      <c r="K355" t="s">
        <v>17</v>
      </c>
      <c r="L355" t="s">
        <v>31</v>
      </c>
      <c r="M355" t="s">
        <v>38</v>
      </c>
    </row>
    <row r="356" spans="1:13" x14ac:dyDescent="0.25">
      <c r="A356" t="s">
        <v>1104</v>
      </c>
      <c r="B356" s="2">
        <v>44849</v>
      </c>
      <c r="C356" s="2">
        <v>44855</v>
      </c>
      <c r="D356" s="1">
        <v>44849.588712094897</v>
      </c>
      <c r="E356" t="s">
        <v>1105</v>
      </c>
      <c r="F356" t="s">
        <v>1106</v>
      </c>
      <c r="G356" t="s">
        <v>23</v>
      </c>
      <c r="H356">
        <v>6</v>
      </c>
      <c r="I356">
        <v>588000</v>
      </c>
      <c r="J356">
        <v>3528000</v>
      </c>
      <c r="L356" t="s">
        <v>83</v>
      </c>
      <c r="M356" t="s">
        <v>25</v>
      </c>
    </row>
    <row r="357" spans="1:13" x14ac:dyDescent="0.25">
      <c r="A357" t="s">
        <v>1107</v>
      </c>
      <c r="B357" s="2">
        <v>45014</v>
      </c>
      <c r="C357" s="2">
        <v>45015</v>
      </c>
      <c r="D357" s="1">
        <v>45014.509650659733</v>
      </c>
      <c r="E357" t="s">
        <v>1108</v>
      </c>
      <c r="F357" t="s">
        <v>1109</v>
      </c>
      <c r="G357" t="s">
        <v>64</v>
      </c>
      <c r="H357">
        <v>1</v>
      </c>
      <c r="I357">
        <v>1123000</v>
      </c>
      <c r="J357">
        <v>1123000</v>
      </c>
      <c r="K357" t="s">
        <v>36</v>
      </c>
      <c r="L357" t="s">
        <v>73</v>
      </c>
      <c r="M357" t="s">
        <v>117</v>
      </c>
    </row>
    <row r="358" spans="1:13" x14ac:dyDescent="0.25">
      <c r="A358" t="s">
        <v>1110</v>
      </c>
      <c r="B358" s="2">
        <v>44708</v>
      </c>
      <c r="C358" s="2">
        <v>44714</v>
      </c>
      <c r="D358" s="1">
        <v>44708.411636261582</v>
      </c>
      <c r="E358" t="s">
        <v>1111</v>
      </c>
      <c r="F358" t="s">
        <v>1112</v>
      </c>
      <c r="G358" t="s">
        <v>23</v>
      </c>
      <c r="H358">
        <v>6</v>
      </c>
      <c r="I358">
        <v>596000</v>
      </c>
      <c r="J358">
        <v>3576000</v>
      </c>
      <c r="K358" t="s">
        <v>17</v>
      </c>
      <c r="L358" t="s">
        <v>48</v>
      </c>
      <c r="M358" t="s">
        <v>129</v>
      </c>
    </row>
    <row r="359" spans="1:13" x14ac:dyDescent="0.25">
      <c r="A359" t="s">
        <v>1113</v>
      </c>
      <c r="B359" s="2">
        <v>44979</v>
      </c>
      <c r="C359" s="2">
        <v>44981</v>
      </c>
      <c r="D359" s="1">
        <v>44979.737938854167</v>
      </c>
      <c r="E359" t="s">
        <v>1114</v>
      </c>
      <c r="F359" t="s">
        <v>1115</v>
      </c>
      <c r="G359" t="s">
        <v>16</v>
      </c>
      <c r="H359">
        <v>2</v>
      </c>
      <c r="I359">
        <v>1099000</v>
      </c>
      <c r="J359">
        <v>2198000</v>
      </c>
      <c r="L359" t="s">
        <v>273</v>
      </c>
      <c r="M359" t="s">
        <v>160</v>
      </c>
    </row>
    <row r="360" spans="1:13" x14ac:dyDescent="0.25">
      <c r="A360" t="s">
        <v>1116</v>
      </c>
      <c r="B360" s="2">
        <v>45467</v>
      </c>
      <c r="C360" s="2">
        <v>45474</v>
      </c>
      <c r="D360" s="1">
        <v>45467.438236307869</v>
      </c>
      <c r="E360" t="s">
        <v>1117</v>
      </c>
      <c r="F360" t="s">
        <v>1118</v>
      </c>
      <c r="G360" t="s">
        <v>307</v>
      </c>
      <c r="I360">
        <v>1150000</v>
      </c>
      <c r="J360">
        <v>8050000</v>
      </c>
      <c r="K360" t="s">
        <v>53</v>
      </c>
      <c r="L360" t="s">
        <v>18</v>
      </c>
      <c r="M360" t="s">
        <v>106</v>
      </c>
    </row>
    <row r="361" spans="1:13" x14ac:dyDescent="0.25">
      <c r="A361" t="s">
        <v>1119</v>
      </c>
      <c r="B361" s="2">
        <v>45220</v>
      </c>
      <c r="C361" s="2">
        <v>45229</v>
      </c>
      <c r="D361" s="1">
        <v>45220.347207060193</v>
      </c>
      <c r="E361" t="s">
        <v>1120</v>
      </c>
      <c r="F361" t="s">
        <v>1121</v>
      </c>
      <c r="G361" t="s">
        <v>742</v>
      </c>
      <c r="H361">
        <v>9</v>
      </c>
      <c r="I361">
        <v>498000</v>
      </c>
      <c r="J361">
        <v>4482000</v>
      </c>
      <c r="L361" t="s">
        <v>48</v>
      </c>
      <c r="M361" t="s">
        <v>102</v>
      </c>
    </row>
    <row r="362" spans="1:13" x14ac:dyDescent="0.25">
      <c r="A362" t="s">
        <v>1122</v>
      </c>
      <c r="B362" s="2">
        <v>44670</v>
      </c>
      <c r="C362" s="2">
        <v>44678</v>
      </c>
      <c r="D362" s="1">
        <v>44670.589131296299</v>
      </c>
      <c r="E362" t="s">
        <v>1123</v>
      </c>
      <c r="F362" t="s">
        <v>1124</v>
      </c>
      <c r="G362" t="s">
        <v>303</v>
      </c>
      <c r="H362">
        <v>8</v>
      </c>
      <c r="I362">
        <v>496000</v>
      </c>
      <c r="J362">
        <v>3968000</v>
      </c>
      <c r="K362" t="s">
        <v>36</v>
      </c>
      <c r="L362" t="s">
        <v>273</v>
      </c>
      <c r="M362" t="s">
        <v>94</v>
      </c>
    </row>
    <row r="363" spans="1:13" x14ac:dyDescent="0.25">
      <c r="A363" t="s">
        <v>1125</v>
      </c>
      <c r="B363" s="2">
        <v>45588</v>
      </c>
      <c r="C363" s="2">
        <v>45597</v>
      </c>
      <c r="D363" s="1">
        <v>45588.928942997693</v>
      </c>
      <c r="E363" t="s">
        <v>1126</v>
      </c>
      <c r="F363" t="s">
        <v>1127</v>
      </c>
      <c r="G363" t="s">
        <v>290</v>
      </c>
      <c r="H363">
        <v>9</v>
      </c>
      <c r="I363">
        <v>338000</v>
      </c>
      <c r="J363">
        <v>3042000</v>
      </c>
      <c r="K363" t="s">
        <v>72</v>
      </c>
      <c r="L363" t="s">
        <v>159</v>
      </c>
      <c r="M363" t="s">
        <v>117</v>
      </c>
    </row>
    <row r="364" spans="1:13" x14ac:dyDescent="0.25">
      <c r="A364" t="s">
        <v>1128</v>
      </c>
      <c r="B364" s="2">
        <v>44801</v>
      </c>
      <c r="C364" s="2">
        <v>44810</v>
      </c>
      <c r="D364" s="1">
        <v>44801.020370706021</v>
      </c>
      <c r="E364" t="s">
        <v>1129</v>
      </c>
      <c r="F364" t="s">
        <v>1130</v>
      </c>
      <c r="G364" t="s">
        <v>64</v>
      </c>
      <c r="H364">
        <v>9</v>
      </c>
      <c r="I364">
        <v>1242000</v>
      </c>
      <c r="J364">
        <v>11178000</v>
      </c>
      <c r="K364" t="s">
        <v>30</v>
      </c>
      <c r="L364" t="s">
        <v>273</v>
      </c>
      <c r="M364" t="s">
        <v>145</v>
      </c>
    </row>
    <row r="365" spans="1:13" x14ac:dyDescent="0.25">
      <c r="A365" t="s">
        <v>1131</v>
      </c>
      <c r="B365" s="2">
        <v>45216</v>
      </c>
      <c r="C365" s="2">
        <v>45219</v>
      </c>
      <c r="D365" s="1">
        <v>45216.429183148153</v>
      </c>
      <c r="E365" t="s">
        <v>1132</v>
      </c>
      <c r="F365" t="s">
        <v>1133</v>
      </c>
      <c r="G365" t="s">
        <v>47</v>
      </c>
      <c r="H365">
        <v>3</v>
      </c>
      <c r="I365">
        <v>459000</v>
      </c>
      <c r="J365">
        <v>1377000</v>
      </c>
      <c r="K365" t="s">
        <v>53</v>
      </c>
      <c r="L365" t="s">
        <v>48</v>
      </c>
      <c r="M365" t="s">
        <v>43</v>
      </c>
    </row>
    <row r="366" spans="1:13" x14ac:dyDescent="0.25">
      <c r="A366" t="s">
        <v>1134</v>
      </c>
      <c r="B366" s="2">
        <v>44762</v>
      </c>
      <c r="C366" s="2">
        <v>44766</v>
      </c>
      <c r="D366" s="1">
        <v>44762.921212789362</v>
      </c>
      <c r="E366" t="s">
        <v>1135</v>
      </c>
      <c r="F366" t="s">
        <v>1136</v>
      </c>
      <c r="G366" t="s">
        <v>35</v>
      </c>
      <c r="H366">
        <v>4</v>
      </c>
      <c r="I366">
        <v>392000</v>
      </c>
      <c r="J366">
        <v>1568000</v>
      </c>
      <c r="K366" t="s">
        <v>30</v>
      </c>
      <c r="L366" t="s">
        <v>37</v>
      </c>
      <c r="M366" t="s">
        <v>68</v>
      </c>
    </row>
    <row r="367" spans="1:13" x14ac:dyDescent="0.25">
      <c r="A367" t="s">
        <v>1137</v>
      </c>
      <c r="B367" s="2">
        <v>44978</v>
      </c>
      <c r="C367" s="2">
        <v>44985</v>
      </c>
      <c r="D367" s="1">
        <v>44978.594414988424</v>
      </c>
      <c r="E367" t="s">
        <v>1138</v>
      </c>
      <c r="F367" t="s">
        <v>1139</v>
      </c>
      <c r="G367" t="s">
        <v>221</v>
      </c>
      <c r="H367">
        <v>7</v>
      </c>
      <c r="I367">
        <v>610000</v>
      </c>
      <c r="J367">
        <v>4270000</v>
      </c>
      <c r="K367" t="s">
        <v>36</v>
      </c>
      <c r="L367" t="s">
        <v>190</v>
      </c>
      <c r="M367" t="s">
        <v>60</v>
      </c>
    </row>
    <row r="368" spans="1:13" x14ac:dyDescent="0.25">
      <c r="A368" t="s">
        <v>1140</v>
      </c>
      <c r="B368" s="2">
        <v>45493</v>
      </c>
      <c r="C368" s="2">
        <v>45495</v>
      </c>
      <c r="D368" s="1">
        <v>45493.291143206021</v>
      </c>
      <c r="E368" t="s">
        <v>1141</v>
      </c>
      <c r="F368" t="s">
        <v>1142</v>
      </c>
      <c r="G368" t="s">
        <v>303</v>
      </c>
      <c r="H368">
        <v>2</v>
      </c>
      <c r="I368">
        <v>421000</v>
      </c>
      <c r="J368">
        <v>842000</v>
      </c>
      <c r="K368" t="s">
        <v>17</v>
      </c>
      <c r="L368" t="s">
        <v>190</v>
      </c>
      <c r="M368" t="s">
        <v>84</v>
      </c>
    </row>
    <row r="369" spans="1:13" x14ac:dyDescent="0.25">
      <c r="A369" t="s">
        <v>1143</v>
      </c>
      <c r="B369" s="2">
        <v>45363</v>
      </c>
      <c r="C369" s="2">
        <v>45368</v>
      </c>
      <c r="D369" s="1">
        <v>45363.599881782407</v>
      </c>
      <c r="E369" t="s">
        <v>1144</v>
      </c>
      <c r="F369" t="s">
        <v>1145</v>
      </c>
      <c r="G369" t="s">
        <v>29</v>
      </c>
      <c r="H369">
        <v>5</v>
      </c>
      <c r="I369">
        <v>1306000</v>
      </c>
      <c r="J369">
        <v>6530000</v>
      </c>
      <c r="K369" t="s">
        <v>53</v>
      </c>
      <c r="L369" t="s">
        <v>48</v>
      </c>
      <c r="M369" t="s">
        <v>117</v>
      </c>
    </row>
    <row r="370" spans="1:13" x14ac:dyDescent="0.25">
      <c r="A370" t="s">
        <v>1146</v>
      </c>
      <c r="B370" s="2">
        <v>44695</v>
      </c>
      <c r="C370" s="2">
        <v>44698</v>
      </c>
      <c r="D370" s="1">
        <v>44695.323389814817</v>
      </c>
      <c r="E370" t="s">
        <v>1147</v>
      </c>
      <c r="F370" t="s">
        <v>1148</v>
      </c>
      <c r="G370" t="s">
        <v>35</v>
      </c>
      <c r="H370">
        <v>3</v>
      </c>
      <c r="I370">
        <v>342000</v>
      </c>
      <c r="J370">
        <v>1026000</v>
      </c>
      <c r="K370" t="s">
        <v>72</v>
      </c>
      <c r="L370" t="s">
        <v>159</v>
      </c>
      <c r="M370" t="s">
        <v>226</v>
      </c>
    </row>
    <row r="371" spans="1:13" x14ac:dyDescent="0.25">
      <c r="A371" t="s">
        <v>1149</v>
      </c>
      <c r="B371" s="2">
        <v>45008</v>
      </c>
      <c r="C371" s="2">
        <v>45009</v>
      </c>
      <c r="D371" s="1">
        <v>45008.735163090278</v>
      </c>
      <c r="E371" t="s">
        <v>1150</v>
      </c>
      <c r="F371" t="s">
        <v>1151</v>
      </c>
      <c r="G371" t="s">
        <v>386</v>
      </c>
      <c r="H371">
        <v>1</v>
      </c>
      <c r="I371">
        <v>672000</v>
      </c>
      <c r="J371">
        <v>672000</v>
      </c>
      <c r="K371" t="s">
        <v>53</v>
      </c>
      <c r="L371" t="s">
        <v>48</v>
      </c>
      <c r="M371" t="s">
        <v>74</v>
      </c>
    </row>
    <row r="372" spans="1:13" x14ac:dyDescent="0.25">
      <c r="A372" t="s">
        <v>1152</v>
      </c>
      <c r="B372" s="2">
        <v>45006</v>
      </c>
      <c r="C372" s="2">
        <v>45007</v>
      </c>
      <c r="D372" s="1">
        <v>45006.952405358803</v>
      </c>
      <c r="E372" t="s">
        <v>1153</v>
      </c>
      <c r="F372" t="s">
        <v>1154</v>
      </c>
      <c r="G372" t="s">
        <v>47</v>
      </c>
      <c r="H372">
        <v>1</v>
      </c>
      <c r="I372">
        <v>444000</v>
      </c>
      <c r="J372">
        <v>444000</v>
      </c>
      <c r="K372" t="s">
        <v>53</v>
      </c>
      <c r="L372" t="s">
        <v>37</v>
      </c>
      <c r="M372" t="s">
        <v>68</v>
      </c>
    </row>
    <row r="373" spans="1:13" x14ac:dyDescent="0.25">
      <c r="A373" t="s">
        <v>1155</v>
      </c>
      <c r="B373" s="2">
        <v>45304</v>
      </c>
      <c r="C373" s="2">
        <v>45307</v>
      </c>
      <c r="D373" s="1">
        <v>45304.801721354168</v>
      </c>
      <c r="E373" t="s">
        <v>1156</v>
      </c>
      <c r="F373" t="s">
        <v>1157</v>
      </c>
      <c r="G373" t="s">
        <v>221</v>
      </c>
      <c r="H373">
        <v>3</v>
      </c>
      <c r="I373">
        <v>675000</v>
      </c>
      <c r="J373">
        <v>2025000</v>
      </c>
      <c r="L373" t="s">
        <v>31</v>
      </c>
      <c r="M373" t="s">
        <v>160</v>
      </c>
    </row>
    <row r="374" spans="1:13" x14ac:dyDescent="0.25">
      <c r="A374" t="s">
        <v>1158</v>
      </c>
      <c r="B374" s="2">
        <v>45087</v>
      </c>
      <c r="C374" s="2">
        <v>45089</v>
      </c>
      <c r="D374" s="1">
        <v>45087.3764108912</v>
      </c>
      <c r="E374" t="s">
        <v>1159</v>
      </c>
      <c r="G374" t="s">
        <v>149</v>
      </c>
      <c r="H374">
        <v>2</v>
      </c>
      <c r="I374">
        <v>364000</v>
      </c>
      <c r="J374">
        <v>728000</v>
      </c>
      <c r="L374" t="s">
        <v>18</v>
      </c>
      <c r="M374" t="s">
        <v>74</v>
      </c>
    </row>
    <row r="375" spans="1:13" x14ac:dyDescent="0.25">
      <c r="A375" t="s">
        <v>1160</v>
      </c>
      <c r="B375" s="2">
        <v>45610</v>
      </c>
      <c r="C375" s="2">
        <v>45612</v>
      </c>
      <c r="D375" s="1">
        <v>45610.6263271875</v>
      </c>
      <c r="E375" t="s">
        <v>1161</v>
      </c>
      <c r="F375" t="s">
        <v>1162</v>
      </c>
      <c r="G375" t="s">
        <v>174</v>
      </c>
      <c r="H375">
        <v>2</v>
      </c>
      <c r="I375">
        <v>1227000</v>
      </c>
      <c r="J375">
        <v>2454000</v>
      </c>
      <c r="K375" t="s">
        <v>36</v>
      </c>
      <c r="L375" t="s">
        <v>273</v>
      </c>
      <c r="M375" t="s">
        <v>106</v>
      </c>
    </row>
    <row r="376" spans="1:13" x14ac:dyDescent="0.25">
      <c r="A376" t="s">
        <v>1163</v>
      </c>
      <c r="B376" s="2">
        <v>44622</v>
      </c>
      <c r="C376" s="2">
        <v>44626</v>
      </c>
      <c r="D376" s="1">
        <v>44622.714272847217</v>
      </c>
      <c r="E376" t="s">
        <v>379</v>
      </c>
      <c r="F376" t="s">
        <v>1164</v>
      </c>
      <c r="G376" t="s">
        <v>128</v>
      </c>
      <c r="H376">
        <v>4</v>
      </c>
      <c r="I376">
        <v>497000</v>
      </c>
      <c r="J376">
        <v>1988000</v>
      </c>
      <c r="K376" t="s">
        <v>36</v>
      </c>
      <c r="L376" t="s">
        <v>198</v>
      </c>
      <c r="M376" t="s">
        <v>60</v>
      </c>
    </row>
    <row r="377" spans="1:13" x14ac:dyDescent="0.25">
      <c r="A377" t="s">
        <v>1165</v>
      </c>
      <c r="B377" s="2">
        <v>44710</v>
      </c>
      <c r="C377" s="2">
        <v>44712</v>
      </c>
      <c r="D377" s="1">
        <v>44710.340404050927</v>
      </c>
      <c r="E377" t="s">
        <v>1166</v>
      </c>
      <c r="F377" t="s">
        <v>1167</v>
      </c>
      <c r="G377" t="s">
        <v>16</v>
      </c>
      <c r="H377">
        <v>2</v>
      </c>
      <c r="I377">
        <v>1227000</v>
      </c>
      <c r="J377">
        <v>2454000</v>
      </c>
      <c r="K377" t="s">
        <v>36</v>
      </c>
      <c r="L377" t="s">
        <v>18</v>
      </c>
      <c r="M377" t="s">
        <v>222</v>
      </c>
    </row>
    <row r="378" spans="1:13" x14ac:dyDescent="0.25">
      <c r="A378" t="s">
        <v>1168</v>
      </c>
      <c r="B378" s="2">
        <v>45112</v>
      </c>
      <c r="C378" s="2">
        <v>45117</v>
      </c>
      <c r="D378" s="1">
        <v>45112.989891469908</v>
      </c>
      <c r="E378" t="s">
        <v>247</v>
      </c>
      <c r="F378" t="s">
        <v>1169</v>
      </c>
      <c r="G378" t="s">
        <v>47</v>
      </c>
      <c r="H378">
        <v>5</v>
      </c>
      <c r="I378">
        <v>434000</v>
      </c>
      <c r="J378">
        <v>2170000</v>
      </c>
      <c r="K378" t="s">
        <v>36</v>
      </c>
      <c r="L378" t="s">
        <v>37</v>
      </c>
      <c r="M378" t="s">
        <v>68</v>
      </c>
    </row>
    <row r="379" spans="1:13" x14ac:dyDescent="0.25">
      <c r="A379" t="s">
        <v>1170</v>
      </c>
      <c r="B379" s="2">
        <v>44852</v>
      </c>
      <c r="C379" s="2">
        <v>44858</v>
      </c>
      <c r="D379" s="1">
        <v>44852.16665363426</v>
      </c>
      <c r="E379" t="s">
        <v>696</v>
      </c>
      <c r="F379" t="s">
        <v>1171</v>
      </c>
      <c r="G379" t="s">
        <v>23</v>
      </c>
      <c r="H379">
        <v>6</v>
      </c>
      <c r="I379">
        <v>599000</v>
      </c>
      <c r="J379">
        <v>3594000</v>
      </c>
      <c r="K379" t="s">
        <v>30</v>
      </c>
      <c r="L379" t="s">
        <v>78</v>
      </c>
      <c r="M379" t="s">
        <v>43</v>
      </c>
    </row>
    <row r="380" spans="1:13" x14ac:dyDescent="0.25">
      <c r="A380" t="s">
        <v>1172</v>
      </c>
      <c r="B380" s="2">
        <v>45243</v>
      </c>
      <c r="C380" s="2">
        <v>45248</v>
      </c>
      <c r="D380" s="1">
        <v>45243.965970902776</v>
      </c>
      <c r="E380" t="s">
        <v>1173</v>
      </c>
      <c r="F380" t="s">
        <v>1174</v>
      </c>
      <c r="G380" t="s">
        <v>47</v>
      </c>
      <c r="H380">
        <v>5</v>
      </c>
      <c r="I380">
        <v>478000</v>
      </c>
      <c r="J380">
        <v>2390000</v>
      </c>
      <c r="K380" t="s">
        <v>17</v>
      </c>
      <c r="L380" t="s">
        <v>48</v>
      </c>
      <c r="M380" t="s">
        <v>226</v>
      </c>
    </row>
    <row r="381" spans="1:13" x14ac:dyDescent="0.25">
      <c r="A381" t="s">
        <v>1175</v>
      </c>
      <c r="B381" s="2">
        <v>45367</v>
      </c>
      <c r="C381" s="2">
        <v>45375</v>
      </c>
      <c r="D381" s="1">
        <v>45367.879545659722</v>
      </c>
      <c r="E381" t="s">
        <v>1176</v>
      </c>
      <c r="F381" t="s">
        <v>1177</v>
      </c>
      <c r="G381" t="s">
        <v>92</v>
      </c>
      <c r="H381">
        <v>8</v>
      </c>
      <c r="I381">
        <v>551000</v>
      </c>
      <c r="J381">
        <v>4408000</v>
      </c>
      <c r="K381" t="s">
        <v>30</v>
      </c>
      <c r="L381" t="s">
        <v>31</v>
      </c>
      <c r="M381" t="s">
        <v>25</v>
      </c>
    </row>
    <row r="382" spans="1:13" x14ac:dyDescent="0.25">
      <c r="A382" t="s">
        <v>1178</v>
      </c>
      <c r="B382" s="2">
        <v>44585</v>
      </c>
      <c r="C382" s="2">
        <v>44593</v>
      </c>
      <c r="D382" s="1">
        <v>44585.10176740741</v>
      </c>
      <c r="E382" t="s">
        <v>1179</v>
      </c>
      <c r="F382" t="s">
        <v>1180</v>
      </c>
      <c r="G382" t="s">
        <v>355</v>
      </c>
      <c r="H382">
        <v>8</v>
      </c>
      <c r="I382">
        <v>460000</v>
      </c>
      <c r="J382">
        <v>3680000</v>
      </c>
      <c r="K382" t="s">
        <v>24</v>
      </c>
      <c r="L382" t="s">
        <v>83</v>
      </c>
      <c r="M382" t="s">
        <v>145</v>
      </c>
    </row>
    <row r="383" spans="1:13" x14ac:dyDescent="0.25">
      <c r="A383" t="s">
        <v>1181</v>
      </c>
      <c r="B383" s="2">
        <v>44751</v>
      </c>
      <c r="C383" s="2">
        <v>44753</v>
      </c>
      <c r="D383" s="1">
        <v>44751.958638587967</v>
      </c>
      <c r="E383" t="s">
        <v>104</v>
      </c>
      <c r="F383" t="s">
        <v>1182</v>
      </c>
      <c r="G383" t="s">
        <v>174</v>
      </c>
      <c r="H383">
        <v>2</v>
      </c>
      <c r="I383">
        <v>1260000</v>
      </c>
      <c r="J383">
        <v>2520000</v>
      </c>
      <c r="K383" t="s">
        <v>30</v>
      </c>
      <c r="L383" t="s">
        <v>31</v>
      </c>
      <c r="M383" t="s">
        <v>74</v>
      </c>
    </row>
    <row r="384" spans="1:13" x14ac:dyDescent="0.25">
      <c r="A384" t="s">
        <v>1183</v>
      </c>
      <c r="B384" s="2">
        <v>44821</v>
      </c>
      <c r="C384" s="2">
        <v>44828</v>
      </c>
      <c r="D384" s="1">
        <v>44821.466074571763</v>
      </c>
      <c r="E384" t="s">
        <v>1184</v>
      </c>
      <c r="F384" t="s">
        <v>1185</v>
      </c>
      <c r="G384" t="s">
        <v>47</v>
      </c>
      <c r="H384">
        <v>7</v>
      </c>
      <c r="I384">
        <v>475000</v>
      </c>
      <c r="J384">
        <v>3325000</v>
      </c>
      <c r="K384" t="s">
        <v>30</v>
      </c>
      <c r="L384" t="s">
        <v>190</v>
      </c>
      <c r="M384" t="s">
        <v>129</v>
      </c>
    </row>
    <row r="385" spans="1:13" x14ac:dyDescent="0.25">
      <c r="A385" t="s">
        <v>1186</v>
      </c>
      <c r="B385" s="2">
        <v>45024</v>
      </c>
      <c r="C385" s="2">
        <v>45033</v>
      </c>
      <c r="D385" s="1">
        <v>45024.306290208333</v>
      </c>
      <c r="E385" t="s">
        <v>1187</v>
      </c>
      <c r="F385" t="s">
        <v>1188</v>
      </c>
      <c r="G385" t="s">
        <v>221</v>
      </c>
      <c r="H385">
        <v>9</v>
      </c>
      <c r="I385">
        <v>675000</v>
      </c>
      <c r="J385">
        <v>6075000</v>
      </c>
      <c r="K385" t="s">
        <v>30</v>
      </c>
      <c r="L385" t="s">
        <v>124</v>
      </c>
      <c r="M385" t="s">
        <v>60</v>
      </c>
    </row>
    <row r="386" spans="1:13" x14ac:dyDescent="0.25">
      <c r="A386" t="s">
        <v>1189</v>
      </c>
      <c r="B386" s="2">
        <v>45280</v>
      </c>
      <c r="C386" s="2">
        <v>45284</v>
      </c>
      <c r="D386" s="1">
        <v>45280.853628611112</v>
      </c>
      <c r="E386" t="s">
        <v>595</v>
      </c>
      <c r="F386" t="s">
        <v>1190</v>
      </c>
      <c r="G386" t="s">
        <v>386</v>
      </c>
      <c r="H386">
        <v>4</v>
      </c>
      <c r="I386">
        <v>663000</v>
      </c>
      <c r="J386">
        <v>2652000</v>
      </c>
      <c r="K386" t="s">
        <v>24</v>
      </c>
      <c r="L386" t="s">
        <v>48</v>
      </c>
      <c r="M386" t="s">
        <v>68</v>
      </c>
    </row>
    <row r="387" spans="1:13" x14ac:dyDescent="0.25">
      <c r="A387" t="s">
        <v>1191</v>
      </c>
      <c r="B387" s="2">
        <v>44705</v>
      </c>
      <c r="C387" s="2">
        <v>44714</v>
      </c>
      <c r="D387" s="1">
        <v>44705.103256319453</v>
      </c>
      <c r="E387" t="s">
        <v>1192</v>
      </c>
      <c r="F387" t="s">
        <v>1193</v>
      </c>
      <c r="G387" t="s">
        <v>137</v>
      </c>
      <c r="H387">
        <v>9</v>
      </c>
      <c r="I387">
        <v>397000</v>
      </c>
      <c r="J387">
        <v>3573000</v>
      </c>
      <c r="K387" t="s">
        <v>36</v>
      </c>
      <c r="L387" t="s">
        <v>78</v>
      </c>
      <c r="M387" t="s">
        <v>68</v>
      </c>
    </row>
    <row r="388" spans="1:13" x14ac:dyDescent="0.25">
      <c r="A388" t="s">
        <v>1194</v>
      </c>
      <c r="B388" s="2">
        <v>45333</v>
      </c>
      <c r="C388" s="2">
        <v>45338</v>
      </c>
      <c r="D388" s="1">
        <v>45333.846509895833</v>
      </c>
      <c r="E388" t="s">
        <v>1195</v>
      </c>
      <c r="F388" t="s">
        <v>1196</v>
      </c>
      <c r="G388" t="s">
        <v>47</v>
      </c>
      <c r="H388">
        <v>5</v>
      </c>
      <c r="I388">
        <v>413000</v>
      </c>
      <c r="J388">
        <v>2065000</v>
      </c>
      <c r="K388" t="s">
        <v>30</v>
      </c>
      <c r="L388" t="s">
        <v>48</v>
      </c>
      <c r="M388" t="s">
        <v>160</v>
      </c>
    </row>
    <row r="389" spans="1:13" x14ac:dyDescent="0.25">
      <c r="A389" t="s">
        <v>1197</v>
      </c>
      <c r="B389" s="2">
        <v>44757</v>
      </c>
      <c r="C389" s="2">
        <v>44758</v>
      </c>
      <c r="D389" s="1">
        <v>44757.090644490738</v>
      </c>
      <c r="E389" t="s">
        <v>1198</v>
      </c>
      <c r="F389" t="s">
        <v>1199</v>
      </c>
      <c r="G389" t="s">
        <v>82</v>
      </c>
      <c r="H389">
        <v>1</v>
      </c>
      <c r="I389">
        <v>375000</v>
      </c>
      <c r="J389">
        <v>375000</v>
      </c>
      <c r="K389" t="s">
        <v>30</v>
      </c>
      <c r="L389" t="s">
        <v>18</v>
      </c>
      <c r="M389" t="s">
        <v>160</v>
      </c>
    </row>
    <row r="390" spans="1:13" x14ac:dyDescent="0.25">
      <c r="A390" t="s">
        <v>1200</v>
      </c>
      <c r="B390" s="2">
        <v>45234</v>
      </c>
      <c r="C390" s="2">
        <v>45240</v>
      </c>
      <c r="D390" s="1">
        <v>45234.078315266197</v>
      </c>
      <c r="E390" t="s">
        <v>1201</v>
      </c>
      <c r="F390" t="s">
        <v>1202</v>
      </c>
      <c r="G390" t="s">
        <v>82</v>
      </c>
      <c r="H390">
        <v>6</v>
      </c>
      <c r="I390">
        <v>351000</v>
      </c>
      <c r="J390">
        <v>2106000</v>
      </c>
      <c r="K390" t="s">
        <v>17</v>
      </c>
      <c r="L390" t="s">
        <v>83</v>
      </c>
      <c r="M390" t="s">
        <v>233</v>
      </c>
    </row>
    <row r="391" spans="1:13" x14ac:dyDescent="0.25">
      <c r="A391" t="s">
        <v>1203</v>
      </c>
      <c r="B391" s="2">
        <v>45000</v>
      </c>
      <c r="C391" s="2">
        <v>45006</v>
      </c>
      <c r="D391" s="1">
        <v>45000.101894664353</v>
      </c>
      <c r="E391" t="s">
        <v>1204</v>
      </c>
      <c r="F391" t="s">
        <v>1205</v>
      </c>
      <c r="G391" t="s">
        <v>23</v>
      </c>
      <c r="H391">
        <v>6</v>
      </c>
      <c r="I391">
        <v>558000</v>
      </c>
      <c r="J391">
        <v>3348000</v>
      </c>
      <c r="K391" t="s">
        <v>30</v>
      </c>
      <c r="L391" t="s">
        <v>37</v>
      </c>
      <c r="M391" t="s">
        <v>129</v>
      </c>
    </row>
    <row r="392" spans="1:13" x14ac:dyDescent="0.25">
      <c r="A392" t="s">
        <v>1206</v>
      </c>
      <c r="B392" s="2">
        <v>44819</v>
      </c>
      <c r="C392" s="2">
        <v>44820</v>
      </c>
      <c r="D392" s="1">
        <v>44819.881611122677</v>
      </c>
      <c r="E392" t="s">
        <v>1207</v>
      </c>
      <c r="F392" t="s">
        <v>1208</v>
      </c>
      <c r="G392" t="s">
        <v>128</v>
      </c>
      <c r="H392">
        <v>1</v>
      </c>
      <c r="I392">
        <v>424000</v>
      </c>
      <c r="J392">
        <v>424000</v>
      </c>
      <c r="K392" t="s">
        <v>24</v>
      </c>
      <c r="L392" t="s">
        <v>48</v>
      </c>
      <c r="M392" t="s">
        <v>226</v>
      </c>
    </row>
    <row r="393" spans="1:13" x14ac:dyDescent="0.25">
      <c r="A393" t="s">
        <v>1209</v>
      </c>
      <c r="B393" s="2">
        <v>44577</v>
      </c>
      <c r="C393" s="2">
        <v>44585</v>
      </c>
      <c r="D393" s="1">
        <v>44577.956847071757</v>
      </c>
      <c r="E393" t="s">
        <v>1210</v>
      </c>
      <c r="F393" t="s">
        <v>1211</v>
      </c>
      <c r="G393" t="s">
        <v>29</v>
      </c>
      <c r="H393">
        <v>8</v>
      </c>
      <c r="I393">
        <v>1129000</v>
      </c>
      <c r="J393">
        <v>9032000</v>
      </c>
      <c r="K393" t="s">
        <v>30</v>
      </c>
      <c r="L393" t="s">
        <v>124</v>
      </c>
      <c r="M393" t="s">
        <v>43</v>
      </c>
    </row>
    <row r="394" spans="1:13" x14ac:dyDescent="0.25">
      <c r="A394" t="s">
        <v>1212</v>
      </c>
      <c r="B394" s="2">
        <v>44686</v>
      </c>
      <c r="C394" s="2">
        <v>44692</v>
      </c>
      <c r="D394" s="1">
        <v>44686.512007986108</v>
      </c>
      <c r="E394" t="s">
        <v>1213</v>
      </c>
      <c r="F394" t="s">
        <v>1214</v>
      </c>
      <c r="G394" t="s">
        <v>23</v>
      </c>
      <c r="H394">
        <v>6</v>
      </c>
      <c r="I394">
        <v>595000</v>
      </c>
      <c r="J394">
        <v>3570000</v>
      </c>
      <c r="L394" t="s">
        <v>78</v>
      </c>
      <c r="M394" t="s">
        <v>106</v>
      </c>
    </row>
    <row r="395" spans="1:13" x14ac:dyDescent="0.25">
      <c r="A395" t="s">
        <v>1215</v>
      </c>
      <c r="B395" s="2">
        <v>45611</v>
      </c>
      <c r="C395" s="2">
        <v>45614</v>
      </c>
      <c r="D395" s="1">
        <v>45611.461201770842</v>
      </c>
      <c r="E395" t="s">
        <v>1216</v>
      </c>
      <c r="F395" t="s">
        <v>1217</v>
      </c>
      <c r="G395" t="s">
        <v>303</v>
      </c>
      <c r="H395">
        <v>3</v>
      </c>
      <c r="I395">
        <v>432000</v>
      </c>
      <c r="J395">
        <v>1296000</v>
      </c>
      <c r="K395" t="s">
        <v>53</v>
      </c>
      <c r="L395" t="s">
        <v>48</v>
      </c>
      <c r="M395" t="s">
        <v>94</v>
      </c>
    </row>
    <row r="396" spans="1:13" x14ac:dyDescent="0.25">
      <c r="A396" t="s">
        <v>1218</v>
      </c>
      <c r="B396" s="2">
        <v>45648</v>
      </c>
      <c r="C396" s="2">
        <v>45652</v>
      </c>
      <c r="D396" s="1">
        <v>45648.362278715278</v>
      </c>
      <c r="E396" t="s">
        <v>1219</v>
      </c>
      <c r="F396" t="s">
        <v>1220</v>
      </c>
      <c r="G396" t="s">
        <v>16</v>
      </c>
      <c r="H396">
        <v>4</v>
      </c>
      <c r="I396">
        <v>1281000</v>
      </c>
      <c r="J396">
        <v>5124000</v>
      </c>
      <c r="L396" t="s">
        <v>273</v>
      </c>
      <c r="M396" t="s">
        <v>145</v>
      </c>
    </row>
    <row r="397" spans="1:13" x14ac:dyDescent="0.25">
      <c r="A397" t="s">
        <v>1221</v>
      </c>
      <c r="B397" s="2">
        <v>45287</v>
      </c>
      <c r="C397" s="2">
        <v>45296</v>
      </c>
      <c r="D397" s="1">
        <v>45287.230766319437</v>
      </c>
      <c r="E397" t="s">
        <v>151</v>
      </c>
      <c r="F397" t="s">
        <v>1222</v>
      </c>
      <c r="G397" t="s">
        <v>23</v>
      </c>
      <c r="H397">
        <v>9</v>
      </c>
      <c r="I397">
        <v>622000</v>
      </c>
      <c r="J397">
        <v>5598000</v>
      </c>
      <c r="K397" t="s">
        <v>72</v>
      </c>
      <c r="L397" t="s">
        <v>98</v>
      </c>
      <c r="M397" t="s">
        <v>226</v>
      </c>
    </row>
    <row r="398" spans="1:13" x14ac:dyDescent="0.25">
      <c r="A398" t="s">
        <v>1223</v>
      </c>
      <c r="B398" s="2">
        <v>45651</v>
      </c>
      <c r="C398" s="2">
        <v>45656</v>
      </c>
      <c r="D398" s="1">
        <v>45651.559157094911</v>
      </c>
      <c r="E398" t="s">
        <v>1224</v>
      </c>
      <c r="F398" t="s">
        <v>1225</v>
      </c>
      <c r="G398" t="s">
        <v>221</v>
      </c>
      <c r="H398">
        <v>5</v>
      </c>
      <c r="I398">
        <v>588000</v>
      </c>
      <c r="J398">
        <v>2940000</v>
      </c>
      <c r="K398" t="s">
        <v>72</v>
      </c>
      <c r="L398" t="s">
        <v>486</v>
      </c>
      <c r="M398" t="s">
        <v>233</v>
      </c>
    </row>
    <row r="399" spans="1:13" x14ac:dyDescent="0.25">
      <c r="A399" t="s">
        <v>1226</v>
      </c>
      <c r="B399" s="2">
        <v>44952</v>
      </c>
      <c r="C399" s="2">
        <v>44960</v>
      </c>
      <c r="D399" s="1">
        <v>44952.165287592587</v>
      </c>
      <c r="E399" t="s">
        <v>1227</v>
      </c>
      <c r="F399" t="s">
        <v>1228</v>
      </c>
      <c r="G399" t="s">
        <v>16</v>
      </c>
      <c r="H399">
        <v>8</v>
      </c>
      <c r="I399">
        <v>1304000</v>
      </c>
      <c r="J399">
        <v>10432000</v>
      </c>
      <c r="K399" t="s">
        <v>53</v>
      </c>
      <c r="L399" t="s">
        <v>823</v>
      </c>
      <c r="M399" t="s">
        <v>160</v>
      </c>
    </row>
    <row r="400" spans="1:13" x14ac:dyDescent="0.25">
      <c r="A400" t="s">
        <v>1229</v>
      </c>
      <c r="B400" s="2">
        <v>44799</v>
      </c>
      <c r="C400" s="2">
        <v>44805</v>
      </c>
      <c r="D400" s="1">
        <v>44799.32522903935</v>
      </c>
      <c r="E400" t="s">
        <v>1230</v>
      </c>
      <c r="F400" t="s">
        <v>1231</v>
      </c>
      <c r="G400" t="s">
        <v>82</v>
      </c>
      <c r="H400">
        <v>6</v>
      </c>
      <c r="I400">
        <v>358000</v>
      </c>
      <c r="J400">
        <v>2148000</v>
      </c>
      <c r="K400" t="s">
        <v>36</v>
      </c>
      <c r="L400" t="s">
        <v>48</v>
      </c>
      <c r="M400" t="s">
        <v>38</v>
      </c>
    </row>
    <row r="401" spans="1:13" x14ac:dyDescent="0.25">
      <c r="A401" t="s">
        <v>1232</v>
      </c>
      <c r="B401" s="2">
        <v>44916</v>
      </c>
      <c r="C401" s="2">
        <v>44923</v>
      </c>
      <c r="D401" s="1">
        <v>44916.417128645837</v>
      </c>
      <c r="E401" t="s">
        <v>1233</v>
      </c>
      <c r="F401" t="s">
        <v>1234</v>
      </c>
      <c r="G401" t="s">
        <v>35</v>
      </c>
      <c r="H401">
        <v>7</v>
      </c>
      <c r="I401">
        <v>379000</v>
      </c>
      <c r="J401">
        <v>2653000</v>
      </c>
      <c r="K401" t="s">
        <v>53</v>
      </c>
      <c r="L401" t="s">
        <v>83</v>
      </c>
      <c r="M401" t="s">
        <v>19</v>
      </c>
    </row>
    <row r="402" spans="1:13" x14ac:dyDescent="0.25">
      <c r="A402" t="s">
        <v>1235</v>
      </c>
      <c r="B402" s="2">
        <v>45104</v>
      </c>
      <c r="C402" s="2">
        <v>45110</v>
      </c>
      <c r="D402" s="1">
        <v>45104.382996493063</v>
      </c>
      <c r="E402" t="s">
        <v>1236</v>
      </c>
      <c r="F402" t="s">
        <v>1237</v>
      </c>
      <c r="G402" t="s">
        <v>92</v>
      </c>
      <c r="I402">
        <v>653000</v>
      </c>
      <c r="J402">
        <v>3918000</v>
      </c>
      <c r="K402" t="s">
        <v>72</v>
      </c>
      <c r="L402" t="s">
        <v>88</v>
      </c>
      <c r="M402" t="s">
        <v>106</v>
      </c>
    </row>
    <row r="403" spans="1:13" x14ac:dyDescent="0.25">
      <c r="A403" t="s">
        <v>1238</v>
      </c>
      <c r="B403" s="2">
        <v>45343</v>
      </c>
      <c r="C403" s="2">
        <v>45350</v>
      </c>
      <c r="D403" s="1">
        <v>45343.767643032414</v>
      </c>
      <c r="E403" t="s">
        <v>1239</v>
      </c>
      <c r="F403" t="s">
        <v>1240</v>
      </c>
      <c r="G403" t="s">
        <v>128</v>
      </c>
      <c r="H403">
        <v>7</v>
      </c>
      <c r="I403">
        <v>428000</v>
      </c>
      <c r="J403">
        <v>2996000</v>
      </c>
      <c r="K403" t="s">
        <v>36</v>
      </c>
      <c r="L403" t="s">
        <v>37</v>
      </c>
      <c r="M403" t="s">
        <v>60</v>
      </c>
    </row>
    <row r="404" spans="1:13" x14ac:dyDescent="0.25">
      <c r="A404" t="s">
        <v>1241</v>
      </c>
      <c r="B404" s="2">
        <v>45391</v>
      </c>
      <c r="C404" s="2">
        <v>45392</v>
      </c>
      <c r="D404" s="1">
        <v>45391.195270856479</v>
      </c>
      <c r="E404" t="s">
        <v>1242</v>
      </c>
      <c r="F404" t="s">
        <v>1243</v>
      </c>
      <c r="G404" t="s">
        <v>221</v>
      </c>
      <c r="H404">
        <v>1</v>
      </c>
      <c r="I404">
        <v>624000</v>
      </c>
      <c r="J404">
        <v>624000</v>
      </c>
      <c r="K404" t="s">
        <v>17</v>
      </c>
      <c r="L404" t="s">
        <v>124</v>
      </c>
      <c r="M404" t="s">
        <v>94</v>
      </c>
    </row>
    <row r="405" spans="1:13" x14ac:dyDescent="0.25">
      <c r="A405" t="s">
        <v>1244</v>
      </c>
      <c r="B405" s="2">
        <v>45637</v>
      </c>
      <c r="C405" s="2">
        <v>45645</v>
      </c>
      <c r="D405" s="1">
        <v>45637.155263541666</v>
      </c>
      <c r="E405" t="s">
        <v>1245</v>
      </c>
      <c r="F405" t="s">
        <v>1246</v>
      </c>
      <c r="G405" t="s">
        <v>194</v>
      </c>
      <c r="H405">
        <v>8</v>
      </c>
      <c r="I405">
        <v>407000</v>
      </c>
      <c r="J405">
        <v>3256000</v>
      </c>
      <c r="K405" t="s">
        <v>17</v>
      </c>
      <c r="L405" t="s">
        <v>214</v>
      </c>
      <c r="M405" t="s">
        <v>102</v>
      </c>
    </row>
    <row r="406" spans="1:13" x14ac:dyDescent="0.25">
      <c r="A406" t="s">
        <v>1247</v>
      </c>
      <c r="B406" s="2">
        <v>45624</v>
      </c>
      <c r="C406" s="2">
        <v>45631</v>
      </c>
      <c r="D406" s="1">
        <v>45624.866211805558</v>
      </c>
      <c r="E406" t="s">
        <v>1248</v>
      </c>
      <c r="F406" t="s">
        <v>1249</v>
      </c>
      <c r="G406" t="s">
        <v>64</v>
      </c>
      <c r="H406">
        <v>7</v>
      </c>
      <c r="I406">
        <v>1224000</v>
      </c>
      <c r="J406">
        <v>8568000</v>
      </c>
      <c r="K406" t="s">
        <v>30</v>
      </c>
      <c r="L406" t="s">
        <v>93</v>
      </c>
      <c r="M406" t="s">
        <v>129</v>
      </c>
    </row>
    <row r="407" spans="1:13" x14ac:dyDescent="0.25">
      <c r="A407" t="s">
        <v>1250</v>
      </c>
      <c r="B407" s="2">
        <v>44698</v>
      </c>
      <c r="C407" s="2">
        <v>44702</v>
      </c>
      <c r="D407" s="1">
        <v>44698.297794826387</v>
      </c>
      <c r="E407" t="s">
        <v>1251</v>
      </c>
      <c r="F407" t="s">
        <v>1252</v>
      </c>
      <c r="G407" t="s">
        <v>174</v>
      </c>
      <c r="H407">
        <v>4</v>
      </c>
      <c r="I407">
        <v>1105000</v>
      </c>
      <c r="J407">
        <v>4420000</v>
      </c>
      <c r="K407" t="s">
        <v>24</v>
      </c>
      <c r="L407" t="s">
        <v>273</v>
      </c>
      <c r="M407" t="s">
        <v>94</v>
      </c>
    </row>
    <row r="408" spans="1:13" x14ac:dyDescent="0.25">
      <c r="A408" t="s">
        <v>1253</v>
      </c>
      <c r="B408" s="2">
        <v>44875</v>
      </c>
      <c r="C408" s="2">
        <v>44882</v>
      </c>
      <c r="D408" s="1">
        <v>44875.498779513888</v>
      </c>
      <c r="E408" t="s">
        <v>1254</v>
      </c>
      <c r="F408" t="s">
        <v>1255</v>
      </c>
      <c r="G408" t="s">
        <v>23</v>
      </c>
      <c r="H408">
        <v>7</v>
      </c>
      <c r="I408">
        <v>589000</v>
      </c>
      <c r="J408">
        <v>4123000</v>
      </c>
      <c r="K408" t="s">
        <v>24</v>
      </c>
      <c r="L408" t="s">
        <v>48</v>
      </c>
      <c r="M408" t="s">
        <v>117</v>
      </c>
    </row>
    <row r="409" spans="1:13" x14ac:dyDescent="0.25">
      <c r="A409" t="s">
        <v>1256</v>
      </c>
      <c r="B409" s="2">
        <v>45541</v>
      </c>
      <c r="C409" s="2">
        <v>45542</v>
      </c>
      <c r="D409" s="1">
        <v>45541.131596296298</v>
      </c>
      <c r="E409" t="s">
        <v>1257</v>
      </c>
      <c r="F409" t="s">
        <v>1258</v>
      </c>
      <c r="G409" t="s">
        <v>128</v>
      </c>
      <c r="H409">
        <v>1</v>
      </c>
      <c r="I409">
        <v>500000</v>
      </c>
      <c r="J409">
        <v>500000</v>
      </c>
      <c r="K409" t="s">
        <v>24</v>
      </c>
      <c r="L409" t="s">
        <v>48</v>
      </c>
      <c r="M409" t="s">
        <v>102</v>
      </c>
    </row>
    <row r="410" spans="1:13" x14ac:dyDescent="0.25">
      <c r="A410" t="s">
        <v>1259</v>
      </c>
      <c r="B410" s="2">
        <v>45478</v>
      </c>
      <c r="C410" s="2">
        <v>45485</v>
      </c>
      <c r="D410" s="1">
        <v>45478.245184560183</v>
      </c>
      <c r="E410" t="s">
        <v>1260</v>
      </c>
      <c r="F410" t="s">
        <v>1261</v>
      </c>
      <c r="G410" t="s">
        <v>47</v>
      </c>
      <c r="H410">
        <v>7</v>
      </c>
      <c r="I410">
        <v>482000</v>
      </c>
      <c r="J410">
        <v>3374000</v>
      </c>
      <c r="K410" t="s">
        <v>17</v>
      </c>
      <c r="L410" t="s">
        <v>98</v>
      </c>
      <c r="M410" t="s">
        <v>222</v>
      </c>
    </row>
    <row r="411" spans="1:13" x14ac:dyDescent="0.25">
      <c r="A411" t="s">
        <v>1262</v>
      </c>
      <c r="B411" s="2">
        <v>44758</v>
      </c>
      <c r="C411" s="2">
        <v>44760</v>
      </c>
      <c r="D411" s="1">
        <v>44758.344355451387</v>
      </c>
      <c r="E411" t="s">
        <v>1263</v>
      </c>
      <c r="F411" t="s">
        <v>1264</v>
      </c>
      <c r="G411" t="s">
        <v>47</v>
      </c>
      <c r="H411">
        <v>2</v>
      </c>
      <c r="I411">
        <v>411000</v>
      </c>
      <c r="J411">
        <v>822000</v>
      </c>
      <c r="K411" t="s">
        <v>24</v>
      </c>
      <c r="L411" t="s">
        <v>48</v>
      </c>
      <c r="M411" t="s">
        <v>43</v>
      </c>
    </row>
    <row r="412" spans="1:13" x14ac:dyDescent="0.25">
      <c r="A412" t="s">
        <v>1265</v>
      </c>
      <c r="B412" s="2">
        <v>45076</v>
      </c>
      <c r="C412" s="2">
        <v>45080</v>
      </c>
      <c r="D412" s="1">
        <v>45076.878203275461</v>
      </c>
      <c r="E412" t="s">
        <v>1257</v>
      </c>
      <c r="F412" t="s">
        <v>1266</v>
      </c>
      <c r="G412" t="s">
        <v>23</v>
      </c>
      <c r="H412">
        <v>4</v>
      </c>
      <c r="I412">
        <v>634000</v>
      </c>
      <c r="J412">
        <v>2536000</v>
      </c>
      <c r="K412" t="s">
        <v>24</v>
      </c>
      <c r="L412" t="s">
        <v>31</v>
      </c>
      <c r="M412" t="s">
        <v>233</v>
      </c>
    </row>
    <row r="413" spans="1:13" x14ac:dyDescent="0.25">
      <c r="A413" t="s">
        <v>1267</v>
      </c>
      <c r="B413" s="2">
        <v>45221</v>
      </c>
      <c r="C413" s="2">
        <v>45229</v>
      </c>
      <c r="D413" s="1">
        <v>45221.597674039353</v>
      </c>
      <c r="E413" t="s">
        <v>1268</v>
      </c>
      <c r="F413" t="s">
        <v>1269</v>
      </c>
      <c r="G413" t="s">
        <v>23</v>
      </c>
      <c r="H413">
        <v>8</v>
      </c>
      <c r="I413">
        <v>578000</v>
      </c>
      <c r="J413">
        <v>4624000</v>
      </c>
      <c r="L413" t="s">
        <v>124</v>
      </c>
      <c r="M413" t="s">
        <v>84</v>
      </c>
    </row>
    <row r="414" spans="1:13" x14ac:dyDescent="0.25">
      <c r="A414" t="s">
        <v>1270</v>
      </c>
      <c r="B414" s="2">
        <v>45392</v>
      </c>
      <c r="C414" s="2">
        <v>45395</v>
      </c>
      <c r="D414" s="1">
        <v>45392.406892476851</v>
      </c>
      <c r="E414" t="s">
        <v>1271</v>
      </c>
      <c r="F414" t="s">
        <v>1272</v>
      </c>
      <c r="G414" t="s">
        <v>149</v>
      </c>
      <c r="H414">
        <v>3</v>
      </c>
      <c r="I414">
        <v>390000</v>
      </c>
      <c r="J414">
        <v>1170000</v>
      </c>
      <c r="K414" t="s">
        <v>53</v>
      </c>
      <c r="L414" t="s">
        <v>48</v>
      </c>
      <c r="M414" t="s">
        <v>68</v>
      </c>
    </row>
    <row r="415" spans="1:13" x14ac:dyDescent="0.25">
      <c r="A415" t="s">
        <v>1273</v>
      </c>
      <c r="B415" s="2">
        <v>45129</v>
      </c>
      <c r="C415" s="2">
        <v>45134</v>
      </c>
      <c r="D415" s="1">
        <v>45129.328010613433</v>
      </c>
      <c r="E415" t="s">
        <v>1274</v>
      </c>
      <c r="F415" t="s">
        <v>1275</v>
      </c>
      <c r="G415" t="s">
        <v>29</v>
      </c>
      <c r="H415">
        <v>5</v>
      </c>
      <c r="I415">
        <v>1175000</v>
      </c>
      <c r="J415">
        <v>5875000</v>
      </c>
      <c r="K415" t="s">
        <v>17</v>
      </c>
      <c r="L415" t="s">
        <v>83</v>
      </c>
      <c r="M415" t="s">
        <v>49</v>
      </c>
    </row>
    <row r="416" spans="1:13" x14ac:dyDescent="0.25">
      <c r="A416" t="s">
        <v>1276</v>
      </c>
      <c r="B416" s="2">
        <v>45626</v>
      </c>
      <c r="C416" s="2">
        <v>45629</v>
      </c>
      <c r="D416" s="1">
        <v>45626.119142766212</v>
      </c>
      <c r="E416" t="s">
        <v>1277</v>
      </c>
      <c r="F416" t="s">
        <v>1278</v>
      </c>
      <c r="G416" t="s">
        <v>303</v>
      </c>
      <c r="H416">
        <v>3</v>
      </c>
      <c r="I416">
        <v>512000</v>
      </c>
      <c r="J416">
        <v>1536000</v>
      </c>
      <c r="L416" t="s">
        <v>88</v>
      </c>
      <c r="M416" t="s">
        <v>106</v>
      </c>
    </row>
    <row r="417" spans="1:13" x14ac:dyDescent="0.25">
      <c r="A417" t="s">
        <v>1279</v>
      </c>
      <c r="B417" s="2">
        <v>44707</v>
      </c>
      <c r="C417" s="2">
        <v>44716</v>
      </c>
      <c r="D417" s="1">
        <v>44707.073613252323</v>
      </c>
      <c r="E417" t="s">
        <v>1280</v>
      </c>
      <c r="F417" t="s">
        <v>1281</v>
      </c>
      <c r="G417" t="s">
        <v>277</v>
      </c>
      <c r="H417">
        <v>9</v>
      </c>
      <c r="I417">
        <v>326000</v>
      </c>
      <c r="J417">
        <v>2934000</v>
      </c>
      <c r="K417" t="s">
        <v>72</v>
      </c>
      <c r="L417" t="s">
        <v>124</v>
      </c>
      <c r="M417" t="s">
        <v>222</v>
      </c>
    </row>
    <row r="418" spans="1:13" x14ac:dyDescent="0.25">
      <c r="A418" t="s">
        <v>1282</v>
      </c>
      <c r="B418" s="2">
        <v>44896</v>
      </c>
      <c r="C418" s="2">
        <v>44902</v>
      </c>
      <c r="D418" s="1">
        <v>44896.953842453702</v>
      </c>
      <c r="E418" t="s">
        <v>1283</v>
      </c>
      <c r="F418" t="s">
        <v>1284</v>
      </c>
      <c r="G418" t="s">
        <v>47</v>
      </c>
      <c r="H418">
        <v>6</v>
      </c>
      <c r="I418">
        <v>418000</v>
      </c>
      <c r="J418">
        <v>2508000</v>
      </c>
      <c r="K418" t="s">
        <v>53</v>
      </c>
      <c r="L418" t="s">
        <v>18</v>
      </c>
      <c r="M418" t="s">
        <v>19</v>
      </c>
    </row>
    <row r="419" spans="1:13" x14ac:dyDescent="0.25">
      <c r="A419" t="s">
        <v>1285</v>
      </c>
      <c r="B419" s="2">
        <v>45501</v>
      </c>
      <c r="C419" s="2">
        <v>45507</v>
      </c>
      <c r="D419" s="1">
        <v>45501.066839675928</v>
      </c>
      <c r="E419" t="s">
        <v>1286</v>
      </c>
      <c r="F419" t="s">
        <v>1287</v>
      </c>
      <c r="G419" t="s">
        <v>92</v>
      </c>
      <c r="H419">
        <v>6</v>
      </c>
      <c r="I419">
        <v>627000</v>
      </c>
      <c r="J419">
        <v>3762000</v>
      </c>
      <c r="K419" t="s">
        <v>72</v>
      </c>
      <c r="L419" t="s">
        <v>190</v>
      </c>
      <c r="M419" t="s">
        <v>222</v>
      </c>
    </row>
    <row r="420" spans="1:13" x14ac:dyDescent="0.25">
      <c r="A420" t="s">
        <v>1288</v>
      </c>
      <c r="B420" s="2">
        <v>45545</v>
      </c>
      <c r="C420" s="2">
        <v>45549</v>
      </c>
      <c r="D420" s="1">
        <v>45545.60508090278</v>
      </c>
      <c r="E420" t="s">
        <v>1289</v>
      </c>
      <c r="F420" t="s">
        <v>1290</v>
      </c>
      <c r="G420" t="s">
        <v>221</v>
      </c>
      <c r="H420">
        <v>4</v>
      </c>
      <c r="I420">
        <v>683000</v>
      </c>
      <c r="J420">
        <v>2732000</v>
      </c>
      <c r="L420" t="s">
        <v>37</v>
      </c>
      <c r="M420" t="s">
        <v>68</v>
      </c>
    </row>
    <row r="421" spans="1:13" x14ac:dyDescent="0.25">
      <c r="A421" t="s">
        <v>1291</v>
      </c>
      <c r="B421" s="2">
        <v>45308</v>
      </c>
      <c r="C421" s="2">
        <v>45313</v>
      </c>
      <c r="D421" s="1">
        <v>45308.811335289349</v>
      </c>
      <c r="E421" t="s">
        <v>839</v>
      </c>
      <c r="F421" t="s">
        <v>1292</v>
      </c>
      <c r="G421" t="s">
        <v>303</v>
      </c>
      <c r="H421">
        <v>5</v>
      </c>
      <c r="I421">
        <v>441000</v>
      </c>
      <c r="J421">
        <v>2205000</v>
      </c>
      <c r="K421" t="s">
        <v>17</v>
      </c>
      <c r="L421" t="s">
        <v>48</v>
      </c>
      <c r="M421" t="s">
        <v>226</v>
      </c>
    </row>
    <row r="422" spans="1:13" x14ac:dyDescent="0.25">
      <c r="A422" t="s">
        <v>1293</v>
      </c>
      <c r="B422" s="2">
        <v>44657</v>
      </c>
      <c r="C422" s="2">
        <v>44659</v>
      </c>
      <c r="D422" s="1">
        <v>44657.09017275463</v>
      </c>
      <c r="E422" t="s">
        <v>1294</v>
      </c>
      <c r="F422" t="s">
        <v>1295</v>
      </c>
      <c r="G422" t="s">
        <v>386</v>
      </c>
      <c r="H422">
        <v>2</v>
      </c>
      <c r="I422">
        <v>673000</v>
      </c>
      <c r="J422">
        <v>1346000</v>
      </c>
      <c r="K422" t="s">
        <v>53</v>
      </c>
      <c r="L422" t="s">
        <v>214</v>
      </c>
      <c r="M422" t="s">
        <v>133</v>
      </c>
    </row>
    <row r="423" spans="1:13" x14ac:dyDescent="0.25">
      <c r="A423" t="s">
        <v>1296</v>
      </c>
      <c r="B423" s="2">
        <v>44911</v>
      </c>
      <c r="C423" s="2">
        <v>44916</v>
      </c>
      <c r="D423" s="1">
        <v>44911.769663171297</v>
      </c>
      <c r="E423" t="s">
        <v>1297</v>
      </c>
      <c r="F423" t="s">
        <v>1298</v>
      </c>
      <c r="G423" t="s">
        <v>23</v>
      </c>
      <c r="I423">
        <v>561000</v>
      </c>
      <c r="J423">
        <v>2805000</v>
      </c>
      <c r="K423" t="s">
        <v>53</v>
      </c>
      <c r="L423" t="s">
        <v>18</v>
      </c>
      <c r="M423" t="s">
        <v>38</v>
      </c>
    </row>
    <row r="424" spans="1:13" x14ac:dyDescent="0.25">
      <c r="A424" t="s">
        <v>1299</v>
      </c>
      <c r="B424" s="2">
        <v>45580</v>
      </c>
      <c r="C424" s="2">
        <v>45589</v>
      </c>
      <c r="D424" s="1">
        <v>45580.75430630787</v>
      </c>
      <c r="E424" t="s">
        <v>1300</v>
      </c>
      <c r="F424" t="s">
        <v>1301</v>
      </c>
      <c r="G424" t="s">
        <v>742</v>
      </c>
      <c r="H424">
        <v>9</v>
      </c>
      <c r="I424">
        <v>512000</v>
      </c>
      <c r="J424">
        <v>4608000</v>
      </c>
      <c r="K424" t="s">
        <v>72</v>
      </c>
      <c r="L424" t="s">
        <v>48</v>
      </c>
      <c r="M424" t="s">
        <v>49</v>
      </c>
    </row>
    <row r="425" spans="1:13" x14ac:dyDescent="0.25">
      <c r="A425" t="s">
        <v>1302</v>
      </c>
      <c r="B425" s="2">
        <v>45552</v>
      </c>
      <c r="C425" s="2">
        <v>45557</v>
      </c>
      <c r="D425" s="1">
        <v>45552.268839965283</v>
      </c>
      <c r="E425" t="s">
        <v>1303</v>
      </c>
      <c r="F425" t="s">
        <v>1304</v>
      </c>
      <c r="G425" t="s">
        <v>82</v>
      </c>
      <c r="H425">
        <v>5</v>
      </c>
      <c r="I425">
        <v>372000</v>
      </c>
      <c r="J425">
        <v>1860000</v>
      </c>
      <c r="K425" t="s">
        <v>17</v>
      </c>
      <c r="L425" t="s">
        <v>124</v>
      </c>
      <c r="M425" t="s">
        <v>222</v>
      </c>
    </row>
    <row r="426" spans="1:13" x14ac:dyDescent="0.25">
      <c r="A426" t="s">
        <v>1305</v>
      </c>
      <c r="B426" s="2">
        <v>45199</v>
      </c>
      <c r="C426" s="2">
        <v>45207</v>
      </c>
      <c r="D426" s="1">
        <v>45199.349195879629</v>
      </c>
      <c r="E426" t="s">
        <v>21</v>
      </c>
      <c r="F426" t="s">
        <v>1306</v>
      </c>
      <c r="G426" t="s">
        <v>35</v>
      </c>
      <c r="H426">
        <v>8</v>
      </c>
      <c r="I426">
        <v>341000</v>
      </c>
      <c r="J426">
        <v>2728000</v>
      </c>
      <c r="K426" t="s">
        <v>72</v>
      </c>
      <c r="L426" t="s">
        <v>18</v>
      </c>
      <c r="M426" t="s">
        <v>222</v>
      </c>
    </row>
    <row r="427" spans="1:13" x14ac:dyDescent="0.25">
      <c r="A427" t="s">
        <v>1307</v>
      </c>
      <c r="B427" s="2">
        <v>44945</v>
      </c>
      <c r="C427" s="2">
        <v>44954</v>
      </c>
      <c r="D427" s="1">
        <v>44945.106827523137</v>
      </c>
      <c r="E427" t="s">
        <v>1308</v>
      </c>
      <c r="G427" t="s">
        <v>221</v>
      </c>
      <c r="H427">
        <v>9</v>
      </c>
      <c r="I427">
        <v>661000</v>
      </c>
      <c r="J427">
        <v>5949000</v>
      </c>
      <c r="K427" t="s">
        <v>53</v>
      </c>
      <c r="L427" t="s">
        <v>37</v>
      </c>
      <c r="M427" t="s">
        <v>49</v>
      </c>
    </row>
    <row r="428" spans="1:13" x14ac:dyDescent="0.25">
      <c r="A428" t="s">
        <v>1309</v>
      </c>
      <c r="B428" s="2">
        <v>45197</v>
      </c>
      <c r="C428" s="2">
        <v>45203</v>
      </c>
      <c r="D428" s="1">
        <v>45197.63909960648</v>
      </c>
      <c r="E428" t="s">
        <v>1310</v>
      </c>
      <c r="F428" t="s">
        <v>1311</v>
      </c>
      <c r="G428" t="s">
        <v>47</v>
      </c>
      <c r="H428">
        <v>6</v>
      </c>
      <c r="I428">
        <v>459000</v>
      </c>
      <c r="J428">
        <v>2754000</v>
      </c>
      <c r="K428" t="s">
        <v>17</v>
      </c>
      <c r="L428" t="s">
        <v>42</v>
      </c>
      <c r="M428" t="s">
        <v>106</v>
      </c>
    </row>
    <row r="429" spans="1:13" x14ac:dyDescent="0.25">
      <c r="A429" t="s">
        <v>1312</v>
      </c>
      <c r="B429" s="2">
        <v>45631</v>
      </c>
      <c r="C429" s="2">
        <v>45634</v>
      </c>
      <c r="D429" s="1">
        <v>45631.747617546287</v>
      </c>
      <c r="E429" t="s">
        <v>1313</v>
      </c>
      <c r="F429" t="s">
        <v>1314</v>
      </c>
      <c r="G429" t="s">
        <v>47</v>
      </c>
      <c r="I429">
        <v>442000</v>
      </c>
      <c r="J429">
        <v>1326000</v>
      </c>
      <c r="L429" t="s">
        <v>42</v>
      </c>
      <c r="M429" t="s">
        <v>19</v>
      </c>
    </row>
    <row r="430" spans="1:13" x14ac:dyDescent="0.25">
      <c r="A430" t="s">
        <v>1315</v>
      </c>
      <c r="B430" s="2">
        <v>45630</v>
      </c>
      <c r="C430" s="2">
        <v>45639</v>
      </c>
      <c r="D430" s="1">
        <v>45630.041610902779</v>
      </c>
      <c r="E430" t="s">
        <v>1316</v>
      </c>
      <c r="F430" t="s">
        <v>1317</v>
      </c>
      <c r="G430" t="s">
        <v>355</v>
      </c>
      <c r="H430">
        <v>9</v>
      </c>
      <c r="I430">
        <v>462000</v>
      </c>
      <c r="J430">
        <v>4158000</v>
      </c>
      <c r="L430" t="s">
        <v>214</v>
      </c>
      <c r="M430" t="s">
        <v>68</v>
      </c>
    </row>
    <row r="431" spans="1:13" x14ac:dyDescent="0.25">
      <c r="A431" t="s">
        <v>1318</v>
      </c>
      <c r="B431" s="2">
        <v>45173</v>
      </c>
      <c r="C431" s="2">
        <v>45180</v>
      </c>
      <c r="D431" s="1">
        <v>45173.820179930553</v>
      </c>
      <c r="E431" t="s">
        <v>1319</v>
      </c>
      <c r="F431" t="s">
        <v>1320</v>
      </c>
      <c r="G431" t="s">
        <v>303</v>
      </c>
      <c r="H431">
        <v>7</v>
      </c>
      <c r="I431">
        <v>476000</v>
      </c>
      <c r="J431">
        <v>3332000</v>
      </c>
      <c r="K431" t="s">
        <v>36</v>
      </c>
      <c r="L431" t="s">
        <v>83</v>
      </c>
      <c r="M431" t="s">
        <v>25</v>
      </c>
    </row>
    <row r="432" spans="1:13" x14ac:dyDescent="0.25">
      <c r="A432" t="s">
        <v>1321</v>
      </c>
      <c r="B432" s="2">
        <v>45339</v>
      </c>
      <c r="C432" s="2">
        <v>45342</v>
      </c>
      <c r="D432" s="1">
        <v>45339.062885266198</v>
      </c>
      <c r="E432" t="s">
        <v>1322</v>
      </c>
      <c r="F432" t="s">
        <v>1323</v>
      </c>
      <c r="G432" t="s">
        <v>303</v>
      </c>
      <c r="H432">
        <v>3</v>
      </c>
      <c r="I432">
        <v>462000</v>
      </c>
      <c r="J432">
        <v>1386000</v>
      </c>
      <c r="K432" t="s">
        <v>36</v>
      </c>
      <c r="L432" t="s">
        <v>83</v>
      </c>
      <c r="M432" t="s">
        <v>145</v>
      </c>
    </row>
    <row r="433" spans="1:13" x14ac:dyDescent="0.25">
      <c r="A433" t="s">
        <v>1324</v>
      </c>
      <c r="B433" s="2">
        <v>45291</v>
      </c>
      <c r="C433" s="2">
        <v>45295</v>
      </c>
      <c r="D433" s="1">
        <v>45291.380930243053</v>
      </c>
      <c r="E433" t="s">
        <v>1325</v>
      </c>
      <c r="F433" t="s">
        <v>1326</v>
      </c>
      <c r="G433" t="s">
        <v>128</v>
      </c>
      <c r="H433">
        <v>4</v>
      </c>
      <c r="I433">
        <v>416000</v>
      </c>
      <c r="J433">
        <v>1664000</v>
      </c>
      <c r="K433" t="s">
        <v>24</v>
      </c>
      <c r="L433" t="s">
        <v>48</v>
      </c>
      <c r="M433" t="s">
        <v>222</v>
      </c>
    </row>
    <row r="434" spans="1:13" x14ac:dyDescent="0.25">
      <c r="A434" t="s">
        <v>1327</v>
      </c>
      <c r="B434" s="2">
        <v>44632</v>
      </c>
      <c r="C434" s="2">
        <v>44639</v>
      </c>
      <c r="D434" s="1">
        <v>44632.999942106479</v>
      </c>
      <c r="E434" t="s">
        <v>1328</v>
      </c>
      <c r="G434" t="s">
        <v>137</v>
      </c>
      <c r="H434">
        <v>7</v>
      </c>
      <c r="I434">
        <v>391000</v>
      </c>
      <c r="J434">
        <v>2737000</v>
      </c>
      <c r="K434" t="s">
        <v>53</v>
      </c>
      <c r="L434" t="s">
        <v>823</v>
      </c>
      <c r="M434" t="s">
        <v>226</v>
      </c>
    </row>
    <row r="435" spans="1:13" x14ac:dyDescent="0.25">
      <c r="A435" t="s">
        <v>1329</v>
      </c>
      <c r="B435" s="2">
        <v>44591</v>
      </c>
      <c r="C435" s="2">
        <v>44595</v>
      </c>
      <c r="D435" s="1">
        <v>44591.600977615737</v>
      </c>
      <c r="E435" t="s">
        <v>434</v>
      </c>
      <c r="F435" t="s">
        <v>1330</v>
      </c>
      <c r="G435" t="s">
        <v>128</v>
      </c>
      <c r="H435">
        <v>4</v>
      </c>
      <c r="I435">
        <v>446000</v>
      </c>
      <c r="J435">
        <v>1784000</v>
      </c>
      <c r="K435" t="s">
        <v>36</v>
      </c>
      <c r="L435" t="s">
        <v>214</v>
      </c>
      <c r="M435" t="s">
        <v>84</v>
      </c>
    </row>
    <row r="436" spans="1:13" x14ac:dyDescent="0.25">
      <c r="A436" t="s">
        <v>1331</v>
      </c>
      <c r="B436" s="2">
        <v>45450</v>
      </c>
      <c r="C436" s="2">
        <v>45458</v>
      </c>
      <c r="D436" s="1">
        <v>45450.532572696757</v>
      </c>
      <c r="E436" t="s">
        <v>1332</v>
      </c>
      <c r="F436" t="s">
        <v>1333</v>
      </c>
      <c r="G436" t="s">
        <v>194</v>
      </c>
      <c r="H436">
        <v>8</v>
      </c>
      <c r="I436">
        <v>513000</v>
      </c>
      <c r="J436">
        <v>4104000</v>
      </c>
      <c r="L436" t="s">
        <v>273</v>
      </c>
      <c r="M436" t="s">
        <v>226</v>
      </c>
    </row>
    <row r="437" spans="1:13" x14ac:dyDescent="0.25">
      <c r="A437" t="s">
        <v>1334</v>
      </c>
      <c r="B437" s="2">
        <v>44689</v>
      </c>
      <c r="C437" s="2">
        <v>44695</v>
      </c>
      <c r="D437" s="1">
        <v>44689.947028599527</v>
      </c>
      <c r="E437" t="s">
        <v>1335</v>
      </c>
      <c r="F437" t="s">
        <v>1336</v>
      </c>
      <c r="G437" t="s">
        <v>47</v>
      </c>
      <c r="H437">
        <v>6</v>
      </c>
      <c r="I437">
        <v>486000</v>
      </c>
      <c r="J437">
        <v>2916000</v>
      </c>
      <c r="K437" t="s">
        <v>30</v>
      </c>
      <c r="L437" t="s">
        <v>31</v>
      </c>
      <c r="M437" t="s">
        <v>74</v>
      </c>
    </row>
    <row r="438" spans="1:13" x14ac:dyDescent="0.25">
      <c r="A438" t="s">
        <v>1337</v>
      </c>
      <c r="B438" s="2">
        <v>45180</v>
      </c>
      <c r="C438" s="2">
        <v>45186</v>
      </c>
      <c r="D438" s="1">
        <v>45180.743547303238</v>
      </c>
      <c r="E438" t="s">
        <v>954</v>
      </c>
      <c r="F438" t="s">
        <v>1338</v>
      </c>
      <c r="G438" t="s">
        <v>23</v>
      </c>
      <c r="H438">
        <v>6</v>
      </c>
      <c r="I438">
        <v>642000</v>
      </c>
      <c r="J438">
        <v>3852000</v>
      </c>
      <c r="K438" t="s">
        <v>53</v>
      </c>
      <c r="L438" t="s">
        <v>48</v>
      </c>
      <c r="M438" t="s">
        <v>160</v>
      </c>
    </row>
    <row r="439" spans="1:13" x14ac:dyDescent="0.25">
      <c r="A439" t="s">
        <v>1339</v>
      </c>
      <c r="B439" s="2">
        <v>45164</v>
      </c>
      <c r="C439" s="2">
        <v>45173</v>
      </c>
      <c r="D439" s="1">
        <v>45164.970028043979</v>
      </c>
      <c r="E439" t="s">
        <v>1239</v>
      </c>
      <c r="F439" t="s">
        <v>1340</v>
      </c>
      <c r="G439" t="s">
        <v>82</v>
      </c>
      <c r="H439">
        <v>9</v>
      </c>
      <c r="I439">
        <v>352000</v>
      </c>
      <c r="J439">
        <v>3168000</v>
      </c>
      <c r="K439" t="s">
        <v>72</v>
      </c>
      <c r="L439" t="s">
        <v>48</v>
      </c>
      <c r="M439" t="s">
        <v>117</v>
      </c>
    </row>
    <row r="440" spans="1:13" x14ac:dyDescent="0.25">
      <c r="A440" t="s">
        <v>1341</v>
      </c>
      <c r="B440" s="2">
        <v>44877</v>
      </c>
      <c r="C440" s="2">
        <v>44885</v>
      </c>
      <c r="D440" s="1">
        <v>44877.336917187502</v>
      </c>
      <c r="E440" t="s">
        <v>1342</v>
      </c>
      <c r="F440" t="s">
        <v>1343</v>
      </c>
      <c r="G440" t="s">
        <v>303</v>
      </c>
      <c r="H440">
        <v>8</v>
      </c>
      <c r="I440">
        <v>479000</v>
      </c>
      <c r="J440">
        <v>3832000</v>
      </c>
      <c r="K440" t="s">
        <v>72</v>
      </c>
      <c r="L440" t="s">
        <v>48</v>
      </c>
      <c r="M440" t="s">
        <v>129</v>
      </c>
    </row>
    <row r="441" spans="1:13" x14ac:dyDescent="0.25">
      <c r="A441" t="s">
        <v>1344</v>
      </c>
      <c r="B441" s="2">
        <v>45396</v>
      </c>
      <c r="C441" s="2">
        <v>45398</v>
      </c>
      <c r="D441" s="1">
        <v>45396.684335196762</v>
      </c>
      <c r="E441" t="s">
        <v>353</v>
      </c>
      <c r="F441" t="s">
        <v>1345</v>
      </c>
      <c r="G441" t="s">
        <v>128</v>
      </c>
      <c r="H441">
        <v>2</v>
      </c>
      <c r="I441">
        <v>498000</v>
      </c>
      <c r="J441">
        <v>996000</v>
      </c>
      <c r="K441" t="s">
        <v>53</v>
      </c>
      <c r="L441" t="s">
        <v>48</v>
      </c>
      <c r="M441" t="s">
        <v>233</v>
      </c>
    </row>
    <row r="442" spans="1:13" x14ac:dyDescent="0.25">
      <c r="A442" t="s">
        <v>1346</v>
      </c>
      <c r="B442" s="2">
        <v>44971</v>
      </c>
      <c r="C442" s="2">
        <v>44977</v>
      </c>
      <c r="D442" s="1">
        <v>44971.33872673611</v>
      </c>
      <c r="E442" t="s">
        <v>1347</v>
      </c>
      <c r="F442" t="s">
        <v>1348</v>
      </c>
      <c r="G442" t="s">
        <v>35</v>
      </c>
      <c r="H442">
        <v>6</v>
      </c>
      <c r="I442">
        <v>399000</v>
      </c>
      <c r="J442">
        <v>2394000</v>
      </c>
      <c r="K442" t="s">
        <v>72</v>
      </c>
      <c r="L442" t="s">
        <v>18</v>
      </c>
      <c r="M442" t="s">
        <v>160</v>
      </c>
    </row>
    <row r="443" spans="1:13" x14ac:dyDescent="0.25">
      <c r="A443" t="s">
        <v>1349</v>
      </c>
      <c r="B443" s="2">
        <v>44655</v>
      </c>
      <c r="C443" s="2">
        <v>44660</v>
      </c>
      <c r="D443" s="1">
        <v>44655.890438182869</v>
      </c>
      <c r="E443" t="s">
        <v>1350</v>
      </c>
      <c r="G443" t="s">
        <v>92</v>
      </c>
      <c r="H443">
        <v>5</v>
      </c>
      <c r="I443">
        <v>616000</v>
      </c>
      <c r="J443">
        <v>3080000</v>
      </c>
      <c r="K443" t="s">
        <v>24</v>
      </c>
      <c r="L443" t="s">
        <v>610</v>
      </c>
      <c r="M443" t="s">
        <v>49</v>
      </c>
    </row>
    <row r="444" spans="1:13" x14ac:dyDescent="0.25">
      <c r="A444" t="s">
        <v>1351</v>
      </c>
      <c r="B444" s="2">
        <v>45417</v>
      </c>
      <c r="C444" s="2">
        <v>45418</v>
      </c>
      <c r="D444" s="1">
        <v>45417.268935995373</v>
      </c>
      <c r="E444" t="s">
        <v>1352</v>
      </c>
      <c r="F444" t="s">
        <v>1353</v>
      </c>
      <c r="G444" t="s">
        <v>110</v>
      </c>
      <c r="H444">
        <v>1</v>
      </c>
      <c r="I444">
        <v>564000</v>
      </c>
      <c r="J444">
        <v>564000</v>
      </c>
      <c r="K444" t="s">
        <v>17</v>
      </c>
      <c r="L444" t="s">
        <v>31</v>
      </c>
      <c r="M444" t="s">
        <v>233</v>
      </c>
    </row>
    <row r="445" spans="1:13" x14ac:dyDescent="0.25">
      <c r="A445" t="s">
        <v>1354</v>
      </c>
      <c r="B445" s="2">
        <v>44681</v>
      </c>
      <c r="C445" s="2">
        <v>44682</v>
      </c>
      <c r="D445" s="1">
        <v>44681.52894394676</v>
      </c>
      <c r="E445" t="s">
        <v>1355</v>
      </c>
      <c r="F445" t="s">
        <v>1356</v>
      </c>
      <c r="G445" t="s">
        <v>82</v>
      </c>
      <c r="H445">
        <v>1</v>
      </c>
      <c r="I445">
        <v>342000</v>
      </c>
      <c r="J445">
        <v>342000</v>
      </c>
      <c r="K445" t="s">
        <v>53</v>
      </c>
      <c r="L445" t="s">
        <v>48</v>
      </c>
      <c r="M445" t="s">
        <v>25</v>
      </c>
    </row>
    <row r="446" spans="1:13" x14ac:dyDescent="0.25">
      <c r="A446" t="s">
        <v>1357</v>
      </c>
      <c r="B446" s="2">
        <v>44907</v>
      </c>
      <c r="C446" s="2">
        <v>44908</v>
      </c>
      <c r="D446" s="1">
        <v>44907.843646064823</v>
      </c>
      <c r="E446" t="s">
        <v>1280</v>
      </c>
      <c r="F446" t="s">
        <v>1358</v>
      </c>
      <c r="G446" t="s">
        <v>128</v>
      </c>
      <c r="H446">
        <v>1</v>
      </c>
      <c r="I446">
        <v>408000</v>
      </c>
      <c r="J446">
        <v>408000</v>
      </c>
      <c r="K446" t="s">
        <v>30</v>
      </c>
      <c r="L446" t="s">
        <v>37</v>
      </c>
      <c r="M446" t="s">
        <v>43</v>
      </c>
    </row>
    <row r="447" spans="1:13" x14ac:dyDescent="0.25">
      <c r="A447" t="s">
        <v>1359</v>
      </c>
      <c r="B447" s="2">
        <v>44774</v>
      </c>
      <c r="C447" s="2">
        <v>44779</v>
      </c>
      <c r="D447" s="1">
        <v>44774.207653888887</v>
      </c>
      <c r="E447" t="s">
        <v>1360</v>
      </c>
      <c r="G447" t="s">
        <v>386</v>
      </c>
      <c r="H447">
        <v>5</v>
      </c>
      <c r="I447">
        <v>680000</v>
      </c>
      <c r="J447">
        <v>3400000</v>
      </c>
      <c r="K447" t="s">
        <v>17</v>
      </c>
      <c r="L447" t="s">
        <v>48</v>
      </c>
      <c r="M447" t="s">
        <v>84</v>
      </c>
    </row>
    <row r="448" spans="1:13" x14ac:dyDescent="0.25">
      <c r="A448" t="s">
        <v>1361</v>
      </c>
      <c r="B448" s="2">
        <v>45254</v>
      </c>
      <c r="C448" s="2">
        <v>45256</v>
      </c>
      <c r="D448" s="1">
        <v>45254.256003206021</v>
      </c>
      <c r="E448" t="s">
        <v>1362</v>
      </c>
      <c r="F448" t="s">
        <v>798</v>
      </c>
      <c r="G448" t="s">
        <v>303</v>
      </c>
      <c r="H448">
        <v>2</v>
      </c>
      <c r="I448">
        <v>510000</v>
      </c>
      <c r="J448">
        <v>1020000</v>
      </c>
      <c r="K448" t="s">
        <v>17</v>
      </c>
      <c r="L448" t="s">
        <v>83</v>
      </c>
      <c r="M448" t="s">
        <v>60</v>
      </c>
    </row>
    <row r="449" spans="1:13" x14ac:dyDescent="0.25">
      <c r="A449" t="s">
        <v>1363</v>
      </c>
      <c r="B449" s="2">
        <v>45191</v>
      </c>
      <c r="C449" s="2">
        <v>45195</v>
      </c>
      <c r="D449" s="1">
        <v>45191.70782787037</v>
      </c>
      <c r="E449" t="s">
        <v>1364</v>
      </c>
      <c r="F449" t="s">
        <v>1365</v>
      </c>
      <c r="G449" t="s">
        <v>64</v>
      </c>
      <c r="H449">
        <v>4</v>
      </c>
      <c r="I449">
        <v>1373000</v>
      </c>
      <c r="J449">
        <v>5492000</v>
      </c>
      <c r="K449" t="s">
        <v>17</v>
      </c>
      <c r="L449" t="s">
        <v>83</v>
      </c>
      <c r="M449" t="s">
        <v>43</v>
      </c>
    </row>
    <row r="450" spans="1:13" x14ac:dyDescent="0.25">
      <c r="A450" t="s">
        <v>1366</v>
      </c>
      <c r="B450" s="2">
        <v>44693</v>
      </c>
      <c r="C450" s="2">
        <v>44702</v>
      </c>
      <c r="D450" s="1">
        <v>44693.684561076392</v>
      </c>
      <c r="E450" t="s">
        <v>1367</v>
      </c>
      <c r="F450" t="s">
        <v>1368</v>
      </c>
      <c r="G450" t="s">
        <v>64</v>
      </c>
      <c r="H450">
        <v>9</v>
      </c>
      <c r="I450">
        <v>1356000</v>
      </c>
      <c r="J450">
        <v>12204000</v>
      </c>
      <c r="K450" t="s">
        <v>53</v>
      </c>
      <c r="L450" t="s">
        <v>37</v>
      </c>
      <c r="M450" t="s">
        <v>133</v>
      </c>
    </row>
    <row r="451" spans="1:13" x14ac:dyDescent="0.25">
      <c r="A451" t="s">
        <v>1369</v>
      </c>
      <c r="B451" s="2">
        <v>45379</v>
      </c>
      <c r="C451" s="2">
        <v>45384</v>
      </c>
      <c r="D451" s="1">
        <v>45379.001545069441</v>
      </c>
      <c r="E451" t="s">
        <v>1370</v>
      </c>
      <c r="F451" t="s">
        <v>1371</v>
      </c>
      <c r="G451" t="s">
        <v>47</v>
      </c>
      <c r="H451">
        <v>5</v>
      </c>
      <c r="I451">
        <v>409000</v>
      </c>
      <c r="J451">
        <v>2045000</v>
      </c>
      <c r="K451" t="s">
        <v>72</v>
      </c>
      <c r="L451" t="s">
        <v>273</v>
      </c>
      <c r="M451" t="s">
        <v>38</v>
      </c>
    </row>
    <row r="452" spans="1:13" x14ac:dyDescent="0.25">
      <c r="A452" t="s">
        <v>1372</v>
      </c>
      <c r="B452" s="2">
        <v>45285</v>
      </c>
      <c r="C452" s="2">
        <v>45293</v>
      </c>
      <c r="D452" s="1">
        <v>45285.111039374999</v>
      </c>
      <c r="E452" t="s">
        <v>1373</v>
      </c>
      <c r="F452" t="s">
        <v>1374</v>
      </c>
      <c r="G452" t="s">
        <v>277</v>
      </c>
      <c r="H452">
        <v>8</v>
      </c>
      <c r="I452">
        <v>316000</v>
      </c>
      <c r="J452">
        <v>2528000</v>
      </c>
      <c r="K452" t="s">
        <v>53</v>
      </c>
      <c r="L452" t="s">
        <v>78</v>
      </c>
      <c r="M452" t="s">
        <v>102</v>
      </c>
    </row>
    <row r="453" spans="1:13" x14ac:dyDescent="0.25">
      <c r="A453" t="s">
        <v>1375</v>
      </c>
      <c r="B453" s="2">
        <v>45382</v>
      </c>
      <c r="C453" s="2">
        <v>45386</v>
      </c>
      <c r="D453" s="1">
        <v>45382.357736851853</v>
      </c>
      <c r="E453" t="s">
        <v>1376</v>
      </c>
      <c r="F453" t="s">
        <v>1377</v>
      </c>
      <c r="G453" t="s">
        <v>303</v>
      </c>
      <c r="H453">
        <v>4</v>
      </c>
      <c r="I453">
        <v>446000</v>
      </c>
      <c r="J453">
        <v>1784000</v>
      </c>
      <c r="K453" t="s">
        <v>17</v>
      </c>
      <c r="L453" t="s">
        <v>98</v>
      </c>
      <c r="M453" t="s">
        <v>84</v>
      </c>
    </row>
    <row r="454" spans="1:13" x14ac:dyDescent="0.25">
      <c r="A454" t="s">
        <v>1378</v>
      </c>
      <c r="B454" s="2">
        <v>45287</v>
      </c>
      <c r="C454" s="2">
        <v>45295</v>
      </c>
      <c r="D454" s="1">
        <v>45287.534593368058</v>
      </c>
      <c r="E454" t="s">
        <v>1379</v>
      </c>
      <c r="F454" t="s">
        <v>1380</v>
      </c>
      <c r="G454" t="s">
        <v>149</v>
      </c>
      <c r="H454">
        <v>8</v>
      </c>
      <c r="I454">
        <v>323000</v>
      </c>
      <c r="J454">
        <v>2584000</v>
      </c>
      <c r="K454" t="s">
        <v>36</v>
      </c>
      <c r="L454" t="s">
        <v>31</v>
      </c>
      <c r="M454" t="s">
        <v>133</v>
      </c>
    </row>
    <row r="455" spans="1:13" x14ac:dyDescent="0.25">
      <c r="A455" t="s">
        <v>1381</v>
      </c>
      <c r="B455" s="2">
        <v>44786</v>
      </c>
      <c r="C455" s="2">
        <v>44792</v>
      </c>
      <c r="D455" s="1">
        <v>44786.259792824072</v>
      </c>
      <c r="E455" t="s">
        <v>51</v>
      </c>
      <c r="G455" t="s">
        <v>82</v>
      </c>
      <c r="H455">
        <v>6</v>
      </c>
      <c r="I455">
        <v>395000</v>
      </c>
      <c r="J455">
        <v>2370000</v>
      </c>
      <c r="K455" t="s">
        <v>17</v>
      </c>
      <c r="L455" t="s">
        <v>37</v>
      </c>
      <c r="M455" t="s">
        <v>226</v>
      </c>
    </row>
    <row r="456" spans="1:13" x14ac:dyDescent="0.25">
      <c r="A456" t="s">
        <v>1382</v>
      </c>
      <c r="B456" s="2">
        <v>45088</v>
      </c>
      <c r="C456" s="2">
        <v>45096</v>
      </c>
      <c r="D456" s="1">
        <v>45088.04716490741</v>
      </c>
      <c r="E456" t="s">
        <v>1383</v>
      </c>
      <c r="F456" t="s">
        <v>1384</v>
      </c>
      <c r="G456" t="s">
        <v>149</v>
      </c>
      <c r="H456">
        <v>8</v>
      </c>
      <c r="I456">
        <v>322000</v>
      </c>
      <c r="J456">
        <v>2576000</v>
      </c>
      <c r="K456" t="s">
        <v>30</v>
      </c>
      <c r="L456" t="s">
        <v>48</v>
      </c>
      <c r="M456" t="s">
        <v>49</v>
      </c>
    </row>
    <row r="457" spans="1:13" x14ac:dyDescent="0.25">
      <c r="A457" t="s">
        <v>1385</v>
      </c>
      <c r="B457" s="2">
        <v>45604</v>
      </c>
      <c r="C457" s="2">
        <v>45606</v>
      </c>
      <c r="D457" s="1">
        <v>45604.323474687502</v>
      </c>
      <c r="E457" t="s">
        <v>731</v>
      </c>
      <c r="F457" t="s">
        <v>1386</v>
      </c>
      <c r="G457" t="s">
        <v>92</v>
      </c>
      <c r="H457">
        <v>2</v>
      </c>
      <c r="I457">
        <v>639000</v>
      </c>
      <c r="J457">
        <v>1278000</v>
      </c>
      <c r="K457" t="s">
        <v>24</v>
      </c>
      <c r="L457" t="s">
        <v>273</v>
      </c>
      <c r="M457" t="s">
        <v>102</v>
      </c>
    </row>
    <row r="458" spans="1:13" x14ac:dyDescent="0.25">
      <c r="A458" t="s">
        <v>1387</v>
      </c>
      <c r="B458" s="2">
        <v>45171</v>
      </c>
      <c r="C458" s="2">
        <v>45174</v>
      </c>
      <c r="D458" s="1">
        <v>45171.574575555547</v>
      </c>
      <c r="E458" t="s">
        <v>1388</v>
      </c>
      <c r="F458" t="s">
        <v>1389</v>
      </c>
      <c r="G458" t="s">
        <v>92</v>
      </c>
      <c r="H458">
        <v>3</v>
      </c>
      <c r="I458">
        <v>675000</v>
      </c>
      <c r="J458">
        <v>2025000</v>
      </c>
      <c r="K458" t="s">
        <v>17</v>
      </c>
      <c r="L458" t="s">
        <v>37</v>
      </c>
      <c r="M458" t="s">
        <v>19</v>
      </c>
    </row>
    <row r="459" spans="1:13" x14ac:dyDescent="0.25">
      <c r="A459" t="s">
        <v>1390</v>
      </c>
      <c r="B459" s="2">
        <v>44907</v>
      </c>
      <c r="C459" s="2">
        <v>44916</v>
      </c>
      <c r="D459" s="1">
        <v>44907.207375034719</v>
      </c>
      <c r="E459" t="s">
        <v>1391</v>
      </c>
      <c r="F459" t="s">
        <v>1392</v>
      </c>
      <c r="G459" t="s">
        <v>82</v>
      </c>
      <c r="H459">
        <v>9</v>
      </c>
      <c r="I459">
        <v>358000</v>
      </c>
      <c r="J459">
        <v>3222000</v>
      </c>
      <c r="K459" t="s">
        <v>72</v>
      </c>
      <c r="L459" t="s">
        <v>31</v>
      </c>
      <c r="M459" t="s">
        <v>102</v>
      </c>
    </row>
    <row r="460" spans="1:13" x14ac:dyDescent="0.25">
      <c r="A460" t="s">
        <v>1393</v>
      </c>
      <c r="B460" s="2">
        <v>45033</v>
      </c>
      <c r="C460" s="2">
        <v>45042</v>
      </c>
      <c r="D460" s="1">
        <v>45033.600771203703</v>
      </c>
      <c r="E460" t="s">
        <v>1394</v>
      </c>
      <c r="F460" t="s">
        <v>1395</v>
      </c>
      <c r="G460" t="s">
        <v>128</v>
      </c>
      <c r="H460">
        <v>9</v>
      </c>
      <c r="I460">
        <v>452000</v>
      </c>
      <c r="J460">
        <v>4068000</v>
      </c>
      <c r="K460" t="s">
        <v>36</v>
      </c>
      <c r="L460" t="s">
        <v>37</v>
      </c>
      <c r="M460" t="s">
        <v>49</v>
      </c>
    </row>
    <row r="461" spans="1:13" x14ac:dyDescent="0.25">
      <c r="A461" t="s">
        <v>1396</v>
      </c>
      <c r="B461" s="2">
        <v>45087</v>
      </c>
      <c r="C461" s="2">
        <v>45093</v>
      </c>
      <c r="D461" s="1">
        <v>45087.239439641213</v>
      </c>
      <c r="E461" t="s">
        <v>833</v>
      </c>
      <c r="F461" t="s">
        <v>1397</v>
      </c>
      <c r="G461" t="s">
        <v>29</v>
      </c>
      <c r="H461">
        <v>6</v>
      </c>
      <c r="I461">
        <v>1320000</v>
      </c>
      <c r="J461">
        <v>7920000</v>
      </c>
      <c r="K461" t="s">
        <v>53</v>
      </c>
      <c r="L461" t="s">
        <v>31</v>
      </c>
      <c r="M461" t="s">
        <v>43</v>
      </c>
    </row>
    <row r="462" spans="1:13" x14ac:dyDescent="0.25">
      <c r="A462" t="s">
        <v>1398</v>
      </c>
      <c r="B462" s="2">
        <v>44934</v>
      </c>
      <c r="C462" s="2">
        <v>44942</v>
      </c>
      <c r="D462" s="1">
        <v>44934.816929895831</v>
      </c>
      <c r="E462" t="s">
        <v>1399</v>
      </c>
      <c r="F462" t="s">
        <v>1400</v>
      </c>
      <c r="G462" t="s">
        <v>303</v>
      </c>
      <c r="H462">
        <v>8</v>
      </c>
      <c r="I462">
        <v>445000</v>
      </c>
      <c r="J462">
        <v>3560000</v>
      </c>
      <c r="K462" t="s">
        <v>72</v>
      </c>
      <c r="L462" t="s">
        <v>88</v>
      </c>
      <c r="M462" t="s">
        <v>129</v>
      </c>
    </row>
    <row r="463" spans="1:13" x14ac:dyDescent="0.25">
      <c r="A463" t="s">
        <v>1401</v>
      </c>
      <c r="B463" s="2">
        <v>45156</v>
      </c>
      <c r="C463" s="2">
        <v>45162</v>
      </c>
      <c r="D463" s="1">
        <v>45156.692742581021</v>
      </c>
      <c r="E463" t="s">
        <v>1402</v>
      </c>
      <c r="F463" t="s">
        <v>1403</v>
      </c>
      <c r="G463" t="s">
        <v>64</v>
      </c>
      <c r="H463">
        <v>6</v>
      </c>
      <c r="I463">
        <v>1241000</v>
      </c>
      <c r="J463">
        <v>7446000</v>
      </c>
      <c r="K463" t="s">
        <v>36</v>
      </c>
      <c r="L463" t="s">
        <v>37</v>
      </c>
      <c r="M463" t="s">
        <v>60</v>
      </c>
    </row>
    <row r="464" spans="1:13" x14ac:dyDescent="0.25">
      <c r="A464" t="s">
        <v>1404</v>
      </c>
      <c r="B464" s="2">
        <v>45053</v>
      </c>
      <c r="C464" s="2">
        <v>45057</v>
      </c>
      <c r="D464" s="1">
        <v>45053.387544965277</v>
      </c>
      <c r="E464" t="s">
        <v>1405</v>
      </c>
      <c r="F464" t="s">
        <v>1406</v>
      </c>
      <c r="G464" t="s">
        <v>221</v>
      </c>
      <c r="H464">
        <v>4</v>
      </c>
      <c r="I464">
        <v>641000</v>
      </c>
      <c r="J464">
        <v>2564000</v>
      </c>
      <c r="K464" t="s">
        <v>72</v>
      </c>
      <c r="L464" t="s">
        <v>48</v>
      </c>
      <c r="M464" t="s">
        <v>84</v>
      </c>
    </row>
    <row r="465" spans="1:13" x14ac:dyDescent="0.25">
      <c r="A465" t="s">
        <v>1407</v>
      </c>
      <c r="B465" s="2">
        <v>45624</v>
      </c>
      <c r="C465" s="2">
        <v>45633</v>
      </c>
      <c r="D465" s="1">
        <v>45624.355292349537</v>
      </c>
      <c r="E465" t="s">
        <v>1408</v>
      </c>
      <c r="F465" t="s">
        <v>1409</v>
      </c>
      <c r="G465" t="s">
        <v>64</v>
      </c>
      <c r="H465">
        <v>9</v>
      </c>
      <c r="I465">
        <v>1253000</v>
      </c>
      <c r="J465">
        <v>11277000</v>
      </c>
      <c r="K465" t="s">
        <v>24</v>
      </c>
      <c r="L465" t="s">
        <v>73</v>
      </c>
      <c r="M465" t="s">
        <v>106</v>
      </c>
    </row>
    <row r="466" spans="1:13" x14ac:dyDescent="0.25">
      <c r="A466" t="s">
        <v>1410</v>
      </c>
      <c r="B466" s="2">
        <v>45079</v>
      </c>
      <c r="C466" s="2">
        <v>45084</v>
      </c>
      <c r="D466" s="1">
        <v>45079.808613993053</v>
      </c>
      <c r="E466" t="s">
        <v>1411</v>
      </c>
      <c r="F466" t="s">
        <v>1412</v>
      </c>
      <c r="G466" t="s">
        <v>141</v>
      </c>
      <c r="H466">
        <v>5</v>
      </c>
      <c r="I466">
        <v>1099000</v>
      </c>
      <c r="J466">
        <v>5495000</v>
      </c>
      <c r="K466" t="s">
        <v>72</v>
      </c>
      <c r="L466" t="s">
        <v>18</v>
      </c>
      <c r="M466" t="s">
        <v>25</v>
      </c>
    </row>
    <row r="467" spans="1:13" x14ac:dyDescent="0.25">
      <c r="A467" t="s">
        <v>1413</v>
      </c>
      <c r="B467" s="2">
        <v>44841</v>
      </c>
      <c r="C467" s="2">
        <v>44848</v>
      </c>
      <c r="D467" s="1">
        <v>44841.473421226852</v>
      </c>
      <c r="E467" t="s">
        <v>1414</v>
      </c>
      <c r="F467" t="s">
        <v>1415</v>
      </c>
      <c r="G467" t="s">
        <v>303</v>
      </c>
      <c r="H467">
        <v>7</v>
      </c>
      <c r="I467">
        <v>463000</v>
      </c>
      <c r="J467">
        <v>3241000</v>
      </c>
      <c r="K467" t="s">
        <v>53</v>
      </c>
      <c r="L467" t="s">
        <v>159</v>
      </c>
      <c r="M467" t="s">
        <v>133</v>
      </c>
    </row>
    <row r="468" spans="1:13" x14ac:dyDescent="0.25">
      <c r="A468" t="s">
        <v>1416</v>
      </c>
      <c r="B468" s="2">
        <v>44863</v>
      </c>
      <c r="C468" s="2">
        <v>44869</v>
      </c>
      <c r="D468" s="1">
        <v>44863.001801388891</v>
      </c>
      <c r="E468" t="s">
        <v>1417</v>
      </c>
      <c r="F468" t="s">
        <v>1418</v>
      </c>
      <c r="G468" t="s">
        <v>386</v>
      </c>
      <c r="H468">
        <v>6</v>
      </c>
      <c r="I468">
        <v>616000</v>
      </c>
      <c r="J468">
        <v>3696000</v>
      </c>
      <c r="K468" t="s">
        <v>24</v>
      </c>
      <c r="L468" t="s">
        <v>48</v>
      </c>
      <c r="M468" t="s">
        <v>60</v>
      </c>
    </row>
    <row r="469" spans="1:13" x14ac:dyDescent="0.25">
      <c r="A469" t="s">
        <v>1419</v>
      </c>
      <c r="B469" s="2">
        <v>45117</v>
      </c>
      <c r="C469" s="2">
        <v>45125</v>
      </c>
      <c r="D469" s="1">
        <v>45117.89124365741</v>
      </c>
      <c r="E469" t="s">
        <v>1420</v>
      </c>
      <c r="F469" t="s">
        <v>1421</v>
      </c>
      <c r="G469" t="s">
        <v>277</v>
      </c>
      <c r="H469">
        <v>8</v>
      </c>
      <c r="I469">
        <v>349000</v>
      </c>
      <c r="J469">
        <v>2792000</v>
      </c>
      <c r="K469" t="s">
        <v>72</v>
      </c>
      <c r="L469" t="s">
        <v>37</v>
      </c>
      <c r="M469" t="s">
        <v>68</v>
      </c>
    </row>
    <row r="470" spans="1:13" x14ac:dyDescent="0.25">
      <c r="A470" t="s">
        <v>1422</v>
      </c>
      <c r="B470" s="2">
        <v>45432</v>
      </c>
      <c r="C470" s="2">
        <v>45438</v>
      </c>
      <c r="D470" s="1">
        <v>45432.267835555547</v>
      </c>
      <c r="E470" t="s">
        <v>1423</v>
      </c>
      <c r="F470" t="s">
        <v>1424</v>
      </c>
      <c r="G470" t="s">
        <v>47</v>
      </c>
      <c r="H470">
        <v>6</v>
      </c>
      <c r="I470">
        <v>422000</v>
      </c>
      <c r="J470">
        <v>2532000</v>
      </c>
      <c r="K470" t="s">
        <v>36</v>
      </c>
      <c r="L470" t="s">
        <v>48</v>
      </c>
      <c r="M470" t="s">
        <v>117</v>
      </c>
    </row>
    <row r="471" spans="1:13" x14ac:dyDescent="0.25">
      <c r="A471" t="s">
        <v>1425</v>
      </c>
      <c r="B471" s="2">
        <v>44776</v>
      </c>
      <c r="C471" s="2">
        <v>44784</v>
      </c>
      <c r="D471" s="1">
        <v>44776.374687754629</v>
      </c>
      <c r="E471" t="s">
        <v>1426</v>
      </c>
      <c r="F471" t="s">
        <v>1427</v>
      </c>
      <c r="G471" t="s">
        <v>23</v>
      </c>
      <c r="H471">
        <v>8</v>
      </c>
      <c r="I471">
        <v>617000</v>
      </c>
      <c r="J471">
        <v>4936000</v>
      </c>
      <c r="L471" t="s">
        <v>164</v>
      </c>
      <c r="M471" t="s">
        <v>74</v>
      </c>
    </row>
    <row r="472" spans="1:13" x14ac:dyDescent="0.25">
      <c r="A472" t="s">
        <v>1428</v>
      </c>
      <c r="B472" s="2">
        <v>45057</v>
      </c>
      <c r="C472" s="2">
        <v>45064</v>
      </c>
      <c r="D472" s="1">
        <v>45057.648851585647</v>
      </c>
      <c r="E472" t="s">
        <v>1429</v>
      </c>
      <c r="F472" t="s">
        <v>1430</v>
      </c>
      <c r="G472" t="s">
        <v>221</v>
      </c>
      <c r="H472">
        <v>7</v>
      </c>
      <c r="I472">
        <v>621000</v>
      </c>
      <c r="J472">
        <v>4347000</v>
      </c>
      <c r="K472" t="s">
        <v>17</v>
      </c>
      <c r="L472" t="s">
        <v>198</v>
      </c>
      <c r="M472" t="s">
        <v>233</v>
      </c>
    </row>
    <row r="473" spans="1:13" x14ac:dyDescent="0.25">
      <c r="A473" t="s">
        <v>1431</v>
      </c>
      <c r="B473" s="2">
        <v>45608</v>
      </c>
      <c r="C473" s="2">
        <v>45611</v>
      </c>
      <c r="D473" s="1">
        <v>45608.140245659721</v>
      </c>
      <c r="E473" t="s">
        <v>1432</v>
      </c>
      <c r="F473" t="s">
        <v>1433</v>
      </c>
      <c r="G473" t="s">
        <v>303</v>
      </c>
      <c r="H473">
        <v>3</v>
      </c>
      <c r="I473">
        <v>458000</v>
      </c>
      <c r="J473">
        <v>1374000</v>
      </c>
      <c r="K473" t="s">
        <v>72</v>
      </c>
      <c r="L473" t="s">
        <v>48</v>
      </c>
      <c r="M473" t="s">
        <v>74</v>
      </c>
    </row>
    <row r="474" spans="1:13" x14ac:dyDescent="0.25">
      <c r="A474" t="s">
        <v>1434</v>
      </c>
      <c r="B474" s="2">
        <v>44664</v>
      </c>
      <c r="C474" s="2">
        <v>44673</v>
      </c>
      <c r="D474" s="1">
        <v>44664.372669629629</v>
      </c>
      <c r="E474" t="s">
        <v>1435</v>
      </c>
      <c r="F474" t="s">
        <v>1436</v>
      </c>
      <c r="G474" t="s">
        <v>47</v>
      </c>
      <c r="H474">
        <v>9</v>
      </c>
      <c r="I474">
        <v>480000</v>
      </c>
      <c r="J474">
        <v>4320000</v>
      </c>
      <c r="K474" t="s">
        <v>30</v>
      </c>
      <c r="L474" t="s">
        <v>48</v>
      </c>
      <c r="M474" t="s">
        <v>94</v>
      </c>
    </row>
    <row r="475" spans="1:13" x14ac:dyDescent="0.25">
      <c r="A475" t="s">
        <v>1437</v>
      </c>
      <c r="B475" s="2">
        <v>45619</v>
      </c>
      <c r="C475" s="2">
        <v>45622</v>
      </c>
      <c r="D475" s="1">
        <v>45619.683429363417</v>
      </c>
      <c r="E475" t="s">
        <v>1438</v>
      </c>
      <c r="F475" t="s">
        <v>1439</v>
      </c>
      <c r="G475" t="s">
        <v>386</v>
      </c>
      <c r="H475">
        <v>3</v>
      </c>
      <c r="I475">
        <v>565000</v>
      </c>
      <c r="J475">
        <v>1695000</v>
      </c>
      <c r="K475" t="s">
        <v>30</v>
      </c>
      <c r="L475" t="s">
        <v>48</v>
      </c>
      <c r="M475" t="s">
        <v>226</v>
      </c>
    </row>
    <row r="476" spans="1:13" x14ac:dyDescent="0.25">
      <c r="A476" t="s">
        <v>1440</v>
      </c>
      <c r="B476" s="2">
        <v>45058</v>
      </c>
      <c r="C476" s="2">
        <v>45064</v>
      </c>
      <c r="D476" s="1">
        <v>45058.471535185177</v>
      </c>
      <c r="E476" t="s">
        <v>1441</v>
      </c>
      <c r="F476" t="s">
        <v>1442</v>
      </c>
      <c r="G476" t="s">
        <v>35</v>
      </c>
      <c r="H476">
        <v>6</v>
      </c>
      <c r="I476">
        <v>371000</v>
      </c>
      <c r="J476">
        <v>2226000</v>
      </c>
      <c r="K476" t="s">
        <v>53</v>
      </c>
      <c r="L476" t="s">
        <v>18</v>
      </c>
      <c r="M476" t="s">
        <v>38</v>
      </c>
    </row>
    <row r="477" spans="1:13" x14ac:dyDescent="0.25">
      <c r="A477" t="s">
        <v>1443</v>
      </c>
      <c r="B477" s="2">
        <v>45575</v>
      </c>
      <c r="C477" s="2">
        <v>45576</v>
      </c>
      <c r="D477" s="1">
        <v>45575.771823113428</v>
      </c>
      <c r="E477" t="s">
        <v>1444</v>
      </c>
      <c r="F477" t="s">
        <v>1445</v>
      </c>
      <c r="G477" t="s">
        <v>174</v>
      </c>
      <c r="H477">
        <v>1</v>
      </c>
      <c r="I477">
        <v>1239000</v>
      </c>
      <c r="J477">
        <v>1239000</v>
      </c>
      <c r="K477" t="s">
        <v>17</v>
      </c>
      <c r="L477" t="s">
        <v>48</v>
      </c>
      <c r="M477" t="s">
        <v>129</v>
      </c>
    </row>
    <row r="478" spans="1:13" x14ac:dyDescent="0.25">
      <c r="A478" t="s">
        <v>1446</v>
      </c>
      <c r="B478" s="2">
        <v>45076</v>
      </c>
      <c r="C478" s="2">
        <v>45077</v>
      </c>
      <c r="D478" s="1">
        <v>45076.583415023153</v>
      </c>
      <c r="E478" t="s">
        <v>1447</v>
      </c>
      <c r="F478" t="s">
        <v>1448</v>
      </c>
      <c r="G478" t="s">
        <v>23</v>
      </c>
      <c r="H478">
        <v>1</v>
      </c>
      <c r="I478">
        <v>639000</v>
      </c>
      <c r="J478">
        <v>639000</v>
      </c>
      <c r="K478" t="s">
        <v>24</v>
      </c>
      <c r="L478" t="s">
        <v>48</v>
      </c>
      <c r="M478" t="s">
        <v>94</v>
      </c>
    </row>
    <row r="479" spans="1:13" x14ac:dyDescent="0.25">
      <c r="A479" t="s">
        <v>1449</v>
      </c>
      <c r="B479" s="2">
        <v>45045</v>
      </c>
      <c r="C479" s="2">
        <v>45053</v>
      </c>
      <c r="D479" s="1">
        <v>45045.143184768523</v>
      </c>
      <c r="E479" t="s">
        <v>203</v>
      </c>
      <c r="G479" t="s">
        <v>82</v>
      </c>
      <c r="H479">
        <v>8</v>
      </c>
      <c r="I479">
        <v>360000</v>
      </c>
      <c r="J479">
        <v>2880000</v>
      </c>
      <c r="K479" t="s">
        <v>30</v>
      </c>
      <c r="L479" t="s">
        <v>18</v>
      </c>
      <c r="M479" t="s">
        <v>38</v>
      </c>
    </row>
    <row r="480" spans="1:13" x14ac:dyDescent="0.25">
      <c r="A480" t="s">
        <v>1450</v>
      </c>
      <c r="B480" s="2">
        <v>45205</v>
      </c>
      <c r="C480" s="2">
        <v>45214</v>
      </c>
      <c r="D480" s="1">
        <v>45205.825488495371</v>
      </c>
      <c r="E480" t="s">
        <v>1451</v>
      </c>
      <c r="F480" t="s">
        <v>1452</v>
      </c>
      <c r="G480" t="s">
        <v>47</v>
      </c>
      <c r="H480">
        <v>9</v>
      </c>
      <c r="I480">
        <v>444000</v>
      </c>
      <c r="J480">
        <v>3996000</v>
      </c>
      <c r="K480" t="s">
        <v>17</v>
      </c>
      <c r="L480" t="s">
        <v>37</v>
      </c>
      <c r="M480" t="s">
        <v>84</v>
      </c>
    </row>
    <row r="481" spans="1:13" x14ac:dyDescent="0.25">
      <c r="A481" t="s">
        <v>1453</v>
      </c>
      <c r="B481" s="2">
        <v>44569</v>
      </c>
      <c r="C481" s="2">
        <v>44576</v>
      </c>
      <c r="D481" s="1">
        <v>44569.742732534723</v>
      </c>
      <c r="E481" t="s">
        <v>1454</v>
      </c>
      <c r="F481" t="s">
        <v>1455</v>
      </c>
      <c r="G481" t="s">
        <v>64</v>
      </c>
      <c r="H481">
        <v>7</v>
      </c>
      <c r="I481">
        <v>1094000</v>
      </c>
      <c r="J481">
        <v>7658000</v>
      </c>
      <c r="K481" t="s">
        <v>24</v>
      </c>
      <c r="L481" t="s">
        <v>18</v>
      </c>
      <c r="M481" t="s">
        <v>102</v>
      </c>
    </row>
    <row r="482" spans="1:13" x14ac:dyDescent="0.25">
      <c r="A482" t="s">
        <v>1456</v>
      </c>
      <c r="B482" s="2">
        <v>45341</v>
      </c>
      <c r="C482" s="2">
        <v>45345</v>
      </c>
      <c r="D482" s="1">
        <v>45341.462790937498</v>
      </c>
      <c r="E482" t="s">
        <v>1457</v>
      </c>
      <c r="F482" t="s">
        <v>1458</v>
      </c>
      <c r="G482" t="s">
        <v>16</v>
      </c>
      <c r="H482">
        <v>4</v>
      </c>
      <c r="I482">
        <v>1250000</v>
      </c>
      <c r="J482">
        <v>5000000</v>
      </c>
      <c r="K482" t="s">
        <v>53</v>
      </c>
      <c r="L482" t="s">
        <v>18</v>
      </c>
      <c r="M482" t="s">
        <v>233</v>
      </c>
    </row>
    <row r="483" spans="1:13" x14ac:dyDescent="0.25">
      <c r="A483" t="s">
        <v>1459</v>
      </c>
      <c r="B483" s="2">
        <v>45482</v>
      </c>
      <c r="C483" s="2">
        <v>45490</v>
      </c>
      <c r="D483" s="1">
        <v>45482.204426157397</v>
      </c>
      <c r="E483" t="s">
        <v>924</v>
      </c>
      <c r="F483" t="s">
        <v>1460</v>
      </c>
      <c r="G483" t="s">
        <v>82</v>
      </c>
      <c r="H483">
        <v>8</v>
      </c>
      <c r="I483">
        <v>368000</v>
      </c>
      <c r="J483">
        <v>2944000</v>
      </c>
      <c r="K483" t="s">
        <v>17</v>
      </c>
      <c r="L483" t="s">
        <v>98</v>
      </c>
      <c r="M483" t="s">
        <v>106</v>
      </c>
    </row>
    <row r="484" spans="1:13" x14ac:dyDescent="0.25">
      <c r="A484" t="s">
        <v>1461</v>
      </c>
      <c r="B484" s="2">
        <v>45130</v>
      </c>
      <c r="C484" s="2">
        <v>45131</v>
      </c>
      <c r="D484" s="1">
        <v>45130.083047800923</v>
      </c>
      <c r="E484" t="s">
        <v>1462</v>
      </c>
      <c r="F484" t="s">
        <v>1463</v>
      </c>
      <c r="G484" t="s">
        <v>110</v>
      </c>
      <c r="H484">
        <v>1</v>
      </c>
      <c r="I484">
        <v>555000</v>
      </c>
      <c r="J484">
        <v>555000</v>
      </c>
      <c r="K484" t="s">
        <v>72</v>
      </c>
      <c r="L484" t="s">
        <v>37</v>
      </c>
      <c r="M484" t="s">
        <v>133</v>
      </c>
    </row>
    <row r="485" spans="1:13" x14ac:dyDescent="0.25">
      <c r="A485" t="s">
        <v>1464</v>
      </c>
      <c r="B485" s="2">
        <v>45194</v>
      </c>
      <c r="C485" s="2">
        <v>45203</v>
      </c>
      <c r="D485" s="1">
        <v>45194.785593194443</v>
      </c>
      <c r="E485" t="s">
        <v>1465</v>
      </c>
      <c r="F485" t="s">
        <v>1466</v>
      </c>
      <c r="G485" t="s">
        <v>47</v>
      </c>
      <c r="H485">
        <v>9</v>
      </c>
      <c r="I485">
        <v>420000</v>
      </c>
      <c r="J485">
        <v>3780000</v>
      </c>
      <c r="K485" t="s">
        <v>17</v>
      </c>
      <c r="L485" t="s">
        <v>198</v>
      </c>
      <c r="M485" t="s">
        <v>160</v>
      </c>
    </row>
    <row r="486" spans="1:13" x14ac:dyDescent="0.25">
      <c r="A486" t="s">
        <v>1467</v>
      </c>
      <c r="B486" s="2">
        <v>45351</v>
      </c>
      <c r="C486" s="2">
        <v>45357</v>
      </c>
      <c r="D486" s="1">
        <v>45351.709336932872</v>
      </c>
      <c r="E486" t="s">
        <v>1111</v>
      </c>
      <c r="F486" t="s">
        <v>1468</v>
      </c>
      <c r="G486" t="s">
        <v>149</v>
      </c>
      <c r="H486">
        <v>6</v>
      </c>
      <c r="I486">
        <v>364000</v>
      </c>
      <c r="J486">
        <v>2184000</v>
      </c>
      <c r="K486" t="s">
        <v>30</v>
      </c>
      <c r="L486" t="s">
        <v>37</v>
      </c>
      <c r="M486" t="s">
        <v>84</v>
      </c>
    </row>
    <row r="487" spans="1:13" x14ac:dyDescent="0.25">
      <c r="A487" t="s">
        <v>1469</v>
      </c>
      <c r="B487" s="2">
        <v>45575</v>
      </c>
      <c r="C487" s="2">
        <v>45577</v>
      </c>
      <c r="D487" s="1">
        <v>45575.262691840268</v>
      </c>
      <c r="E487" t="s">
        <v>1470</v>
      </c>
      <c r="F487" t="s">
        <v>1471</v>
      </c>
      <c r="G487" t="s">
        <v>23</v>
      </c>
      <c r="H487">
        <v>2</v>
      </c>
      <c r="I487">
        <v>608000</v>
      </c>
      <c r="J487">
        <v>1216000</v>
      </c>
      <c r="K487" t="s">
        <v>24</v>
      </c>
      <c r="L487" t="s">
        <v>83</v>
      </c>
      <c r="M487" t="s">
        <v>102</v>
      </c>
    </row>
    <row r="488" spans="1:13" x14ac:dyDescent="0.25">
      <c r="A488" t="s">
        <v>1472</v>
      </c>
      <c r="B488" s="2">
        <v>45215</v>
      </c>
      <c r="C488" s="2">
        <v>45216</v>
      </c>
      <c r="D488" s="1">
        <v>45215.508002939823</v>
      </c>
      <c r="E488" t="s">
        <v>1473</v>
      </c>
      <c r="F488" t="s">
        <v>1474</v>
      </c>
      <c r="G488" t="s">
        <v>23</v>
      </c>
      <c r="H488">
        <v>1</v>
      </c>
      <c r="I488">
        <v>643000</v>
      </c>
      <c r="J488">
        <v>643000</v>
      </c>
      <c r="K488" t="s">
        <v>24</v>
      </c>
      <c r="L488" t="s">
        <v>83</v>
      </c>
      <c r="M488" t="s">
        <v>68</v>
      </c>
    </row>
    <row r="489" spans="1:13" x14ac:dyDescent="0.25">
      <c r="A489" t="s">
        <v>1475</v>
      </c>
      <c r="B489" s="2">
        <v>45148</v>
      </c>
      <c r="C489" s="2">
        <v>45151</v>
      </c>
      <c r="D489" s="1">
        <v>45148.049309062502</v>
      </c>
      <c r="E489" t="s">
        <v>1476</v>
      </c>
      <c r="F489" t="s">
        <v>1477</v>
      </c>
      <c r="G489" t="s">
        <v>82</v>
      </c>
      <c r="H489">
        <v>3</v>
      </c>
      <c r="I489">
        <v>383000</v>
      </c>
      <c r="J489">
        <v>1149000</v>
      </c>
      <c r="K489" t="s">
        <v>24</v>
      </c>
      <c r="L489" t="s">
        <v>48</v>
      </c>
      <c r="M489" t="s">
        <v>133</v>
      </c>
    </row>
    <row r="490" spans="1:13" x14ac:dyDescent="0.25">
      <c r="A490" t="s">
        <v>1478</v>
      </c>
      <c r="B490" s="2">
        <v>45421</v>
      </c>
      <c r="C490" s="2">
        <v>45422</v>
      </c>
      <c r="D490" s="1">
        <v>45421.101146747693</v>
      </c>
      <c r="E490" t="s">
        <v>1479</v>
      </c>
      <c r="F490" t="s">
        <v>1480</v>
      </c>
      <c r="G490" t="s">
        <v>23</v>
      </c>
      <c r="H490">
        <v>1</v>
      </c>
      <c r="I490">
        <v>606000</v>
      </c>
      <c r="J490">
        <v>606000</v>
      </c>
      <c r="K490" t="s">
        <v>24</v>
      </c>
      <c r="L490" t="s">
        <v>31</v>
      </c>
      <c r="M490" t="s">
        <v>106</v>
      </c>
    </row>
    <row r="491" spans="1:13" x14ac:dyDescent="0.25">
      <c r="A491" t="s">
        <v>1481</v>
      </c>
      <c r="B491" s="2">
        <v>45511</v>
      </c>
      <c r="C491" s="2">
        <v>45517</v>
      </c>
      <c r="D491" s="1">
        <v>45511.483624942128</v>
      </c>
      <c r="E491" t="s">
        <v>470</v>
      </c>
      <c r="F491" t="s">
        <v>1482</v>
      </c>
      <c r="G491" t="s">
        <v>174</v>
      </c>
      <c r="H491">
        <v>6</v>
      </c>
      <c r="I491">
        <v>1150000</v>
      </c>
      <c r="J491">
        <v>6900000</v>
      </c>
      <c r="K491" t="s">
        <v>17</v>
      </c>
      <c r="L491" t="s">
        <v>37</v>
      </c>
      <c r="M491" t="s">
        <v>60</v>
      </c>
    </row>
    <row r="492" spans="1:13" x14ac:dyDescent="0.25">
      <c r="A492" t="s">
        <v>1483</v>
      </c>
      <c r="B492" s="2">
        <v>44930</v>
      </c>
      <c r="C492" s="2">
        <v>44933</v>
      </c>
      <c r="D492" s="1">
        <v>44930.443300833344</v>
      </c>
      <c r="E492" t="s">
        <v>1484</v>
      </c>
      <c r="F492" t="s">
        <v>1485</v>
      </c>
      <c r="G492" t="s">
        <v>128</v>
      </c>
      <c r="H492">
        <v>3</v>
      </c>
      <c r="I492">
        <v>439000</v>
      </c>
      <c r="J492">
        <v>1317000</v>
      </c>
      <c r="K492" t="s">
        <v>17</v>
      </c>
      <c r="L492" t="s">
        <v>48</v>
      </c>
      <c r="M492" t="s">
        <v>233</v>
      </c>
    </row>
    <row r="493" spans="1:13" x14ac:dyDescent="0.25">
      <c r="A493" t="s">
        <v>1486</v>
      </c>
      <c r="B493" s="2">
        <v>44956</v>
      </c>
      <c r="C493" s="2">
        <v>44957</v>
      </c>
      <c r="D493" s="1">
        <v>44956.585775509258</v>
      </c>
      <c r="E493" t="s">
        <v>231</v>
      </c>
      <c r="F493" t="s">
        <v>1487</v>
      </c>
      <c r="G493" t="s">
        <v>128</v>
      </c>
      <c r="I493">
        <v>468000</v>
      </c>
      <c r="J493">
        <v>468000</v>
      </c>
      <c r="K493" t="s">
        <v>17</v>
      </c>
      <c r="L493" t="s">
        <v>83</v>
      </c>
      <c r="M493" t="s">
        <v>129</v>
      </c>
    </row>
    <row r="494" spans="1:13" x14ac:dyDescent="0.25">
      <c r="A494" t="s">
        <v>1488</v>
      </c>
      <c r="B494" s="2">
        <v>45533</v>
      </c>
      <c r="C494" s="2">
        <v>45539</v>
      </c>
      <c r="D494" s="1">
        <v>45533.264883888893</v>
      </c>
      <c r="E494" t="s">
        <v>1056</v>
      </c>
      <c r="F494" t="s">
        <v>1489</v>
      </c>
      <c r="G494" t="s">
        <v>277</v>
      </c>
      <c r="H494">
        <v>6</v>
      </c>
      <c r="I494">
        <v>353000</v>
      </c>
      <c r="J494">
        <v>2118000</v>
      </c>
      <c r="K494" t="s">
        <v>30</v>
      </c>
      <c r="L494" t="s">
        <v>37</v>
      </c>
      <c r="M494" t="s">
        <v>102</v>
      </c>
    </row>
    <row r="495" spans="1:13" x14ac:dyDescent="0.25">
      <c r="A495" t="s">
        <v>1490</v>
      </c>
      <c r="B495" s="2">
        <v>44761</v>
      </c>
      <c r="C495" s="2">
        <v>44766</v>
      </c>
      <c r="D495" s="1">
        <v>44761.312524675923</v>
      </c>
      <c r="E495" t="s">
        <v>1047</v>
      </c>
      <c r="F495" t="s">
        <v>1491</v>
      </c>
      <c r="G495" t="s">
        <v>149</v>
      </c>
      <c r="H495">
        <v>5</v>
      </c>
      <c r="I495">
        <v>337000</v>
      </c>
      <c r="J495">
        <v>1685000</v>
      </c>
      <c r="K495" t="s">
        <v>24</v>
      </c>
      <c r="L495" t="s">
        <v>37</v>
      </c>
      <c r="M495" t="s">
        <v>129</v>
      </c>
    </row>
    <row r="496" spans="1:13" x14ac:dyDescent="0.25">
      <c r="A496" t="s">
        <v>1492</v>
      </c>
      <c r="B496" s="2">
        <v>45039</v>
      </c>
      <c r="C496" s="2">
        <v>45043</v>
      </c>
      <c r="D496" s="1">
        <v>45039.412951631937</v>
      </c>
      <c r="E496" t="s">
        <v>1493</v>
      </c>
      <c r="F496" t="s">
        <v>1494</v>
      </c>
      <c r="G496" t="s">
        <v>128</v>
      </c>
      <c r="I496">
        <v>414000</v>
      </c>
      <c r="J496">
        <v>1656000</v>
      </c>
      <c r="K496" t="s">
        <v>36</v>
      </c>
      <c r="L496" t="s">
        <v>48</v>
      </c>
      <c r="M496" t="s">
        <v>222</v>
      </c>
    </row>
    <row r="497" spans="1:13" x14ac:dyDescent="0.25">
      <c r="A497" t="s">
        <v>1495</v>
      </c>
      <c r="B497" s="2">
        <v>44666</v>
      </c>
      <c r="C497" s="2">
        <v>44668</v>
      </c>
      <c r="D497" s="1">
        <v>44666.089835671293</v>
      </c>
      <c r="E497" t="s">
        <v>1496</v>
      </c>
      <c r="F497" t="s">
        <v>1497</v>
      </c>
      <c r="G497" t="s">
        <v>29</v>
      </c>
      <c r="H497">
        <v>2</v>
      </c>
      <c r="I497">
        <v>1144000</v>
      </c>
      <c r="J497">
        <v>2288000</v>
      </c>
      <c r="K497" t="s">
        <v>53</v>
      </c>
      <c r="L497" t="s">
        <v>37</v>
      </c>
      <c r="M497" t="s">
        <v>129</v>
      </c>
    </row>
    <row r="498" spans="1:13" x14ac:dyDescent="0.25">
      <c r="A498" t="s">
        <v>1498</v>
      </c>
      <c r="B498" s="2">
        <v>45231</v>
      </c>
      <c r="C498" s="2">
        <v>45235</v>
      </c>
      <c r="D498" s="1">
        <v>45231.333206689807</v>
      </c>
      <c r="E498" t="s">
        <v>1117</v>
      </c>
      <c r="F498" t="s">
        <v>1499</v>
      </c>
      <c r="G498" t="s">
        <v>29</v>
      </c>
      <c r="H498">
        <v>4</v>
      </c>
      <c r="I498">
        <v>1284000</v>
      </c>
      <c r="J498">
        <v>5136000</v>
      </c>
      <c r="K498" t="s">
        <v>53</v>
      </c>
      <c r="L498" t="s">
        <v>190</v>
      </c>
      <c r="M498" t="s">
        <v>94</v>
      </c>
    </row>
    <row r="499" spans="1:13" x14ac:dyDescent="0.25">
      <c r="A499" t="s">
        <v>1500</v>
      </c>
      <c r="B499" s="2">
        <v>44942</v>
      </c>
      <c r="C499" s="2">
        <v>44943</v>
      </c>
      <c r="D499" s="1">
        <v>44942.374747719907</v>
      </c>
      <c r="E499" t="s">
        <v>1501</v>
      </c>
      <c r="F499" t="s">
        <v>1502</v>
      </c>
      <c r="G499" t="s">
        <v>16</v>
      </c>
      <c r="H499">
        <v>1</v>
      </c>
      <c r="I499">
        <v>1186000</v>
      </c>
      <c r="J499">
        <v>1186000</v>
      </c>
      <c r="L499" t="s">
        <v>98</v>
      </c>
      <c r="M499" t="s">
        <v>129</v>
      </c>
    </row>
    <row r="500" spans="1:13" x14ac:dyDescent="0.25">
      <c r="A500" t="s">
        <v>1503</v>
      </c>
      <c r="B500" s="2">
        <v>45524</v>
      </c>
      <c r="C500" s="2">
        <v>45528</v>
      </c>
      <c r="D500" s="1">
        <v>45524.427369699071</v>
      </c>
      <c r="E500" t="s">
        <v>1504</v>
      </c>
      <c r="F500" t="s">
        <v>1505</v>
      </c>
      <c r="G500" t="s">
        <v>23</v>
      </c>
      <c r="H500">
        <v>4</v>
      </c>
      <c r="I500">
        <v>591000</v>
      </c>
      <c r="J500">
        <v>2364000</v>
      </c>
      <c r="L500" t="s">
        <v>273</v>
      </c>
      <c r="M500" t="s">
        <v>68</v>
      </c>
    </row>
    <row r="501" spans="1:13" x14ac:dyDescent="0.25">
      <c r="A501" t="s">
        <v>1506</v>
      </c>
      <c r="B501" s="2">
        <v>45071</v>
      </c>
      <c r="C501" s="2">
        <v>45072</v>
      </c>
      <c r="D501" s="1">
        <v>45071.360475717593</v>
      </c>
      <c r="E501" t="s">
        <v>1507</v>
      </c>
      <c r="F501" t="s">
        <v>1508</v>
      </c>
      <c r="G501" t="s">
        <v>23</v>
      </c>
      <c r="H501">
        <v>1</v>
      </c>
      <c r="I501">
        <v>553000</v>
      </c>
      <c r="J501">
        <v>553000</v>
      </c>
      <c r="K501" t="s">
        <v>53</v>
      </c>
      <c r="L501" t="s">
        <v>18</v>
      </c>
      <c r="M501" t="s">
        <v>38</v>
      </c>
    </row>
    <row r="502" spans="1:13" x14ac:dyDescent="0.25">
      <c r="A502" t="s">
        <v>1509</v>
      </c>
      <c r="B502" s="2">
        <v>45369</v>
      </c>
      <c r="C502" s="2">
        <v>45374</v>
      </c>
      <c r="D502" s="1">
        <v>45369.613848379631</v>
      </c>
      <c r="E502" t="s">
        <v>1510</v>
      </c>
      <c r="F502" t="s">
        <v>1511</v>
      </c>
      <c r="G502" t="s">
        <v>92</v>
      </c>
      <c r="H502">
        <v>5</v>
      </c>
      <c r="I502">
        <v>614000</v>
      </c>
      <c r="J502">
        <v>3070000</v>
      </c>
      <c r="K502" t="s">
        <v>17</v>
      </c>
      <c r="L502" t="s">
        <v>31</v>
      </c>
      <c r="M502" t="s">
        <v>94</v>
      </c>
    </row>
    <row r="503" spans="1:13" x14ac:dyDescent="0.25">
      <c r="A503" t="s">
        <v>1512</v>
      </c>
      <c r="B503" s="2">
        <v>45171</v>
      </c>
      <c r="C503" s="2">
        <v>45178</v>
      </c>
      <c r="D503" s="1">
        <v>45171.00717503472</v>
      </c>
      <c r="E503" t="s">
        <v>295</v>
      </c>
      <c r="F503" t="s">
        <v>1513</v>
      </c>
      <c r="G503" t="s">
        <v>290</v>
      </c>
      <c r="H503">
        <v>7</v>
      </c>
      <c r="I503">
        <v>368000</v>
      </c>
      <c r="J503">
        <v>2576000</v>
      </c>
      <c r="K503" t="s">
        <v>24</v>
      </c>
      <c r="L503" t="s">
        <v>37</v>
      </c>
      <c r="M503" t="s">
        <v>94</v>
      </c>
    </row>
    <row r="504" spans="1:13" x14ac:dyDescent="0.25">
      <c r="A504" t="s">
        <v>622</v>
      </c>
      <c r="B504" s="2">
        <v>45473</v>
      </c>
      <c r="C504" s="2">
        <v>45478</v>
      </c>
      <c r="D504" s="1">
        <v>45473.116686307869</v>
      </c>
      <c r="E504" t="s">
        <v>623</v>
      </c>
      <c r="F504" t="s">
        <v>624</v>
      </c>
      <c r="G504" t="s">
        <v>174</v>
      </c>
      <c r="H504">
        <v>5</v>
      </c>
      <c r="I504">
        <v>1241000</v>
      </c>
      <c r="J504">
        <v>6205000</v>
      </c>
      <c r="K504" t="s">
        <v>72</v>
      </c>
      <c r="L504" t="s">
        <v>37</v>
      </c>
      <c r="M504" t="s">
        <v>94</v>
      </c>
    </row>
    <row r="505" spans="1:13" x14ac:dyDescent="0.25">
      <c r="A505" t="s">
        <v>1514</v>
      </c>
      <c r="B505" s="2">
        <v>44743</v>
      </c>
      <c r="C505" s="2">
        <v>44745</v>
      </c>
      <c r="D505" s="1">
        <v>44743.64617177083</v>
      </c>
      <c r="E505" t="s">
        <v>1515</v>
      </c>
      <c r="F505" t="s">
        <v>1516</v>
      </c>
      <c r="G505" t="s">
        <v>128</v>
      </c>
      <c r="I505">
        <v>494000</v>
      </c>
      <c r="J505">
        <v>988000</v>
      </c>
      <c r="K505" t="s">
        <v>17</v>
      </c>
      <c r="L505" t="s">
        <v>124</v>
      </c>
      <c r="M505" t="s">
        <v>49</v>
      </c>
    </row>
    <row r="506" spans="1:13" x14ac:dyDescent="0.25">
      <c r="A506" t="s">
        <v>1517</v>
      </c>
      <c r="B506" s="2">
        <v>45275</v>
      </c>
      <c r="C506" s="2">
        <v>45280</v>
      </c>
      <c r="D506" s="1">
        <v>45275.01132096065</v>
      </c>
      <c r="E506" t="s">
        <v>1379</v>
      </c>
      <c r="F506" t="s">
        <v>1518</v>
      </c>
      <c r="G506" t="s">
        <v>149</v>
      </c>
      <c r="H506">
        <v>5</v>
      </c>
      <c r="I506">
        <v>388000</v>
      </c>
      <c r="J506">
        <v>1940000</v>
      </c>
      <c r="K506" t="s">
        <v>30</v>
      </c>
      <c r="L506" t="s">
        <v>610</v>
      </c>
      <c r="M506" t="s">
        <v>160</v>
      </c>
    </row>
    <row r="507" spans="1:13" x14ac:dyDescent="0.25">
      <c r="A507" t="s">
        <v>1519</v>
      </c>
      <c r="B507" s="2">
        <v>44806</v>
      </c>
      <c r="C507" s="2">
        <v>44813</v>
      </c>
      <c r="D507" s="1">
        <v>44806.613320601849</v>
      </c>
      <c r="E507" t="s">
        <v>1520</v>
      </c>
      <c r="F507" t="s">
        <v>1521</v>
      </c>
      <c r="G507" t="s">
        <v>64</v>
      </c>
      <c r="H507">
        <v>7</v>
      </c>
      <c r="I507">
        <v>1106000</v>
      </c>
      <c r="J507">
        <v>7742000</v>
      </c>
      <c r="K507" t="s">
        <v>17</v>
      </c>
      <c r="L507" t="s">
        <v>48</v>
      </c>
      <c r="M507" t="s">
        <v>106</v>
      </c>
    </row>
    <row r="508" spans="1:13" x14ac:dyDescent="0.25">
      <c r="A508" t="s">
        <v>1522</v>
      </c>
      <c r="B508" s="2">
        <v>45538</v>
      </c>
      <c r="C508" s="2">
        <v>45544</v>
      </c>
      <c r="D508" s="1">
        <v>45538.881898136577</v>
      </c>
      <c r="E508" t="s">
        <v>1523</v>
      </c>
      <c r="F508" t="s">
        <v>1524</v>
      </c>
      <c r="G508" t="s">
        <v>47</v>
      </c>
      <c r="H508">
        <v>6</v>
      </c>
      <c r="I508">
        <v>442000</v>
      </c>
      <c r="J508">
        <v>2652000</v>
      </c>
      <c r="K508" t="s">
        <v>36</v>
      </c>
      <c r="L508" t="s">
        <v>273</v>
      </c>
      <c r="M508" t="s">
        <v>233</v>
      </c>
    </row>
    <row r="509" spans="1:13" x14ac:dyDescent="0.25">
      <c r="A509" t="s">
        <v>1525</v>
      </c>
      <c r="B509" s="2">
        <v>45572</v>
      </c>
      <c r="C509" s="2">
        <v>45578</v>
      </c>
      <c r="D509" s="1">
        <v>45572.644637500001</v>
      </c>
      <c r="E509" t="s">
        <v>1526</v>
      </c>
      <c r="F509" t="s">
        <v>1527</v>
      </c>
      <c r="G509" t="s">
        <v>128</v>
      </c>
      <c r="H509">
        <v>6</v>
      </c>
      <c r="I509">
        <v>479000</v>
      </c>
      <c r="J509">
        <v>2874000</v>
      </c>
      <c r="K509" t="s">
        <v>24</v>
      </c>
      <c r="L509" t="s">
        <v>31</v>
      </c>
      <c r="M509" t="s">
        <v>233</v>
      </c>
    </row>
    <row r="510" spans="1:13" x14ac:dyDescent="0.25">
      <c r="A510" t="s">
        <v>1528</v>
      </c>
      <c r="B510" s="2">
        <v>44882</v>
      </c>
      <c r="C510" s="2">
        <v>44887</v>
      </c>
      <c r="D510" s="1">
        <v>44882.553283703703</v>
      </c>
      <c r="E510" t="s">
        <v>1529</v>
      </c>
      <c r="F510" t="s">
        <v>1530</v>
      </c>
      <c r="G510" t="s">
        <v>82</v>
      </c>
      <c r="H510">
        <v>5</v>
      </c>
      <c r="I510">
        <v>374000</v>
      </c>
      <c r="J510">
        <v>1870000</v>
      </c>
      <c r="K510" t="s">
        <v>17</v>
      </c>
      <c r="L510" t="s">
        <v>31</v>
      </c>
      <c r="M510" t="s">
        <v>84</v>
      </c>
    </row>
    <row r="511" spans="1:13" x14ac:dyDescent="0.25">
      <c r="A511" t="s">
        <v>1531</v>
      </c>
      <c r="B511" s="2">
        <v>44716</v>
      </c>
      <c r="C511" s="2">
        <v>44720</v>
      </c>
      <c r="D511" s="1">
        <v>44716.349669756943</v>
      </c>
      <c r="E511" t="s">
        <v>1310</v>
      </c>
      <c r="F511" t="s">
        <v>1532</v>
      </c>
      <c r="G511" t="s">
        <v>141</v>
      </c>
      <c r="H511">
        <v>4</v>
      </c>
      <c r="I511">
        <v>1285000</v>
      </c>
      <c r="J511">
        <v>5140000</v>
      </c>
      <c r="K511" t="s">
        <v>53</v>
      </c>
      <c r="L511" t="s">
        <v>159</v>
      </c>
      <c r="M511" t="s">
        <v>43</v>
      </c>
    </row>
    <row r="512" spans="1:13" x14ac:dyDescent="0.25">
      <c r="A512" t="s">
        <v>1533</v>
      </c>
      <c r="B512" s="2">
        <v>44845</v>
      </c>
      <c r="C512" s="2">
        <v>44848</v>
      </c>
      <c r="D512" s="1">
        <v>44845.385366608803</v>
      </c>
      <c r="E512" t="s">
        <v>1534</v>
      </c>
      <c r="F512" t="s">
        <v>1535</v>
      </c>
      <c r="G512" t="s">
        <v>47</v>
      </c>
      <c r="H512">
        <v>3</v>
      </c>
      <c r="I512">
        <v>407000</v>
      </c>
      <c r="J512">
        <v>1221000</v>
      </c>
      <c r="K512" t="s">
        <v>36</v>
      </c>
      <c r="L512" t="s">
        <v>18</v>
      </c>
      <c r="M512" t="s">
        <v>145</v>
      </c>
    </row>
    <row r="513" spans="1:13" x14ac:dyDescent="0.25">
      <c r="A513" t="s">
        <v>1536</v>
      </c>
      <c r="B513" s="2">
        <v>44743</v>
      </c>
      <c r="C513" s="2">
        <v>44752</v>
      </c>
      <c r="D513" s="1">
        <v>44743.681861666657</v>
      </c>
      <c r="E513" t="s">
        <v>1537</v>
      </c>
      <c r="F513" t="s">
        <v>1538</v>
      </c>
      <c r="G513" t="s">
        <v>23</v>
      </c>
      <c r="H513">
        <v>9</v>
      </c>
      <c r="I513">
        <v>593000</v>
      </c>
      <c r="J513">
        <v>5337000</v>
      </c>
      <c r="K513" t="s">
        <v>53</v>
      </c>
      <c r="L513" t="s">
        <v>18</v>
      </c>
      <c r="M513" t="s">
        <v>133</v>
      </c>
    </row>
    <row r="514" spans="1:13" x14ac:dyDescent="0.25">
      <c r="A514" t="s">
        <v>1539</v>
      </c>
      <c r="B514" s="2">
        <v>45571</v>
      </c>
      <c r="C514" s="2">
        <v>45577</v>
      </c>
      <c r="D514" s="1">
        <v>45571.369485532407</v>
      </c>
      <c r="E514" t="s">
        <v>502</v>
      </c>
      <c r="F514" t="s">
        <v>1540</v>
      </c>
      <c r="G514" t="s">
        <v>82</v>
      </c>
      <c r="H514">
        <v>6</v>
      </c>
      <c r="I514">
        <v>366000</v>
      </c>
      <c r="J514">
        <v>2196000</v>
      </c>
      <c r="K514" t="s">
        <v>36</v>
      </c>
      <c r="L514" t="s">
        <v>37</v>
      </c>
      <c r="M514" t="s">
        <v>19</v>
      </c>
    </row>
    <row r="515" spans="1:13" x14ac:dyDescent="0.25">
      <c r="A515" t="s">
        <v>1541</v>
      </c>
      <c r="B515" s="2">
        <v>44821</v>
      </c>
      <c r="C515" s="2">
        <v>44826</v>
      </c>
      <c r="D515" s="1">
        <v>44821.832618101849</v>
      </c>
      <c r="E515" t="s">
        <v>1542</v>
      </c>
      <c r="F515" t="s">
        <v>1543</v>
      </c>
      <c r="G515" t="s">
        <v>47</v>
      </c>
      <c r="H515">
        <v>5</v>
      </c>
      <c r="I515">
        <v>420000</v>
      </c>
      <c r="J515">
        <v>2100000</v>
      </c>
      <c r="K515" t="s">
        <v>36</v>
      </c>
      <c r="L515" t="s">
        <v>48</v>
      </c>
      <c r="M515" t="s">
        <v>133</v>
      </c>
    </row>
    <row r="516" spans="1:13" x14ac:dyDescent="0.25">
      <c r="A516" t="s">
        <v>1544</v>
      </c>
      <c r="B516" s="2">
        <v>44872</v>
      </c>
      <c r="C516" s="2">
        <v>44876</v>
      </c>
      <c r="D516" s="1">
        <v>44872.153145543984</v>
      </c>
      <c r="E516" t="s">
        <v>1545</v>
      </c>
      <c r="F516" t="s">
        <v>1546</v>
      </c>
      <c r="G516" t="s">
        <v>128</v>
      </c>
      <c r="H516">
        <v>4</v>
      </c>
      <c r="I516">
        <v>468000</v>
      </c>
      <c r="J516">
        <v>1872000</v>
      </c>
      <c r="K516" t="s">
        <v>53</v>
      </c>
      <c r="L516" t="s">
        <v>73</v>
      </c>
      <c r="M516" t="s">
        <v>117</v>
      </c>
    </row>
    <row r="517" spans="1:13" x14ac:dyDescent="0.25">
      <c r="A517" t="s">
        <v>1547</v>
      </c>
      <c r="B517" s="2">
        <v>45104</v>
      </c>
      <c r="C517" s="2">
        <v>45111</v>
      </c>
      <c r="D517" s="1">
        <v>45104.3200278125</v>
      </c>
      <c r="E517" t="s">
        <v>1548</v>
      </c>
      <c r="F517" t="s">
        <v>1549</v>
      </c>
      <c r="G517" t="s">
        <v>174</v>
      </c>
      <c r="H517">
        <v>7</v>
      </c>
      <c r="I517">
        <v>1112000</v>
      </c>
      <c r="J517">
        <v>7784000</v>
      </c>
      <c r="K517" t="s">
        <v>24</v>
      </c>
      <c r="L517" t="s">
        <v>37</v>
      </c>
      <c r="M517" t="s">
        <v>60</v>
      </c>
    </row>
    <row r="518" spans="1:13" x14ac:dyDescent="0.25">
      <c r="A518" t="s">
        <v>1550</v>
      </c>
      <c r="B518" s="2">
        <v>45269</v>
      </c>
      <c r="C518" s="2">
        <v>45272</v>
      </c>
      <c r="D518" s="1">
        <v>45269.228990497693</v>
      </c>
      <c r="E518" t="s">
        <v>1551</v>
      </c>
      <c r="G518" t="s">
        <v>47</v>
      </c>
      <c r="H518">
        <v>3</v>
      </c>
      <c r="I518">
        <v>406000</v>
      </c>
      <c r="J518">
        <v>1218000</v>
      </c>
      <c r="K518" t="s">
        <v>72</v>
      </c>
      <c r="L518" t="s">
        <v>37</v>
      </c>
      <c r="M518" t="s">
        <v>160</v>
      </c>
    </row>
    <row r="519" spans="1:13" x14ac:dyDescent="0.25">
      <c r="A519" t="s">
        <v>1552</v>
      </c>
      <c r="B519" s="2">
        <v>45284</v>
      </c>
      <c r="C519" s="2">
        <v>45285</v>
      </c>
      <c r="D519" s="1">
        <v>45284.797651342589</v>
      </c>
      <c r="E519" t="s">
        <v>1553</v>
      </c>
      <c r="F519" t="s">
        <v>1554</v>
      </c>
      <c r="G519" t="s">
        <v>16</v>
      </c>
      <c r="H519">
        <v>1</v>
      </c>
      <c r="I519">
        <v>1156000</v>
      </c>
      <c r="J519">
        <v>1156000</v>
      </c>
      <c r="K519" t="s">
        <v>36</v>
      </c>
      <c r="L519" t="s">
        <v>190</v>
      </c>
      <c r="M519" t="s">
        <v>38</v>
      </c>
    </row>
    <row r="520" spans="1:13" x14ac:dyDescent="0.25">
      <c r="A520" t="s">
        <v>1555</v>
      </c>
      <c r="B520" s="2">
        <v>45460</v>
      </c>
      <c r="C520" s="2">
        <v>45463</v>
      </c>
      <c r="D520" s="1">
        <v>45460.211574432869</v>
      </c>
      <c r="E520" t="s">
        <v>711</v>
      </c>
      <c r="F520" t="s">
        <v>1556</v>
      </c>
      <c r="G520" t="s">
        <v>23</v>
      </c>
      <c r="H520">
        <v>3</v>
      </c>
      <c r="I520">
        <v>596000</v>
      </c>
      <c r="J520">
        <v>1788000</v>
      </c>
      <c r="K520" t="s">
        <v>36</v>
      </c>
      <c r="L520" t="s">
        <v>83</v>
      </c>
      <c r="M520" t="s">
        <v>74</v>
      </c>
    </row>
    <row r="521" spans="1:13" x14ac:dyDescent="0.25">
      <c r="A521" t="s">
        <v>1557</v>
      </c>
      <c r="B521" s="2">
        <v>44943</v>
      </c>
      <c r="C521" s="2">
        <v>44949</v>
      </c>
      <c r="D521" s="1">
        <v>44943.01100186343</v>
      </c>
      <c r="E521" t="s">
        <v>1558</v>
      </c>
      <c r="F521" t="s">
        <v>1559</v>
      </c>
      <c r="G521" t="s">
        <v>303</v>
      </c>
      <c r="H521">
        <v>6</v>
      </c>
      <c r="I521">
        <v>452000</v>
      </c>
      <c r="J521">
        <v>2712000</v>
      </c>
      <c r="K521" t="s">
        <v>30</v>
      </c>
      <c r="L521" t="s">
        <v>18</v>
      </c>
      <c r="M521" t="s">
        <v>60</v>
      </c>
    </row>
    <row r="522" spans="1:13" x14ac:dyDescent="0.25">
      <c r="A522" t="s">
        <v>1560</v>
      </c>
      <c r="B522" s="2">
        <v>44726</v>
      </c>
      <c r="C522" s="2">
        <v>44732</v>
      </c>
      <c r="D522" s="1">
        <v>44726.57948122685</v>
      </c>
      <c r="E522" t="s">
        <v>1561</v>
      </c>
      <c r="F522" t="s">
        <v>1562</v>
      </c>
      <c r="G522" t="s">
        <v>35</v>
      </c>
      <c r="H522">
        <v>6</v>
      </c>
      <c r="I522">
        <v>375000</v>
      </c>
      <c r="J522">
        <v>2250000</v>
      </c>
      <c r="K522" t="s">
        <v>30</v>
      </c>
      <c r="L522" t="s">
        <v>98</v>
      </c>
      <c r="M522" t="s">
        <v>106</v>
      </c>
    </row>
    <row r="523" spans="1:13" x14ac:dyDescent="0.25">
      <c r="A523" t="s">
        <v>1563</v>
      </c>
      <c r="B523" s="2">
        <v>44999</v>
      </c>
      <c r="C523" s="2">
        <v>45008</v>
      </c>
      <c r="D523" s="1">
        <v>44999.188757199066</v>
      </c>
      <c r="E523" t="s">
        <v>1564</v>
      </c>
      <c r="F523" t="s">
        <v>1565</v>
      </c>
      <c r="G523" t="s">
        <v>16</v>
      </c>
      <c r="H523">
        <v>9</v>
      </c>
      <c r="I523">
        <v>1212000</v>
      </c>
      <c r="J523">
        <v>10908000</v>
      </c>
      <c r="K523" t="s">
        <v>17</v>
      </c>
      <c r="L523" t="s">
        <v>214</v>
      </c>
      <c r="M523" t="s">
        <v>160</v>
      </c>
    </row>
    <row r="524" spans="1:13" x14ac:dyDescent="0.25">
      <c r="A524" t="s">
        <v>1566</v>
      </c>
      <c r="B524" s="2">
        <v>45649</v>
      </c>
      <c r="C524" s="2">
        <v>45653</v>
      </c>
      <c r="D524" s="1">
        <v>45649.439101793978</v>
      </c>
      <c r="E524" t="s">
        <v>1567</v>
      </c>
      <c r="F524" t="s">
        <v>1568</v>
      </c>
      <c r="G524" t="s">
        <v>351</v>
      </c>
      <c r="H524">
        <v>4</v>
      </c>
      <c r="I524">
        <v>629000</v>
      </c>
      <c r="J524">
        <v>2516000</v>
      </c>
      <c r="K524" t="s">
        <v>17</v>
      </c>
      <c r="L524" t="s">
        <v>48</v>
      </c>
      <c r="M524" t="s">
        <v>222</v>
      </c>
    </row>
    <row r="525" spans="1:13" x14ac:dyDescent="0.25">
      <c r="A525" t="s">
        <v>1569</v>
      </c>
      <c r="B525" s="2">
        <v>45280</v>
      </c>
      <c r="C525" s="2">
        <v>45283</v>
      </c>
      <c r="D525" s="1">
        <v>45280.964313761571</v>
      </c>
      <c r="E525" t="s">
        <v>1570</v>
      </c>
      <c r="F525" t="s">
        <v>1571</v>
      </c>
      <c r="G525" t="s">
        <v>290</v>
      </c>
      <c r="H525">
        <v>3</v>
      </c>
      <c r="I525">
        <v>355000</v>
      </c>
      <c r="J525">
        <v>1065000</v>
      </c>
      <c r="K525" t="s">
        <v>24</v>
      </c>
      <c r="L525" t="s">
        <v>214</v>
      </c>
      <c r="M525" t="s">
        <v>43</v>
      </c>
    </row>
    <row r="526" spans="1:13" x14ac:dyDescent="0.25">
      <c r="A526" t="s">
        <v>1572</v>
      </c>
      <c r="B526" s="2">
        <v>45517</v>
      </c>
      <c r="C526" s="2">
        <v>45519</v>
      </c>
      <c r="D526" s="1">
        <v>45517.110392118047</v>
      </c>
      <c r="E526" t="s">
        <v>1573</v>
      </c>
      <c r="F526" t="s">
        <v>1574</v>
      </c>
      <c r="G526" t="s">
        <v>137</v>
      </c>
      <c r="I526">
        <v>365000</v>
      </c>
      <c r="J526">
        <v>730000</v>
      </c>
      <c r="K526" t="s">
        <v>53</v>
      </c>
      <c r="L526" t="s">
        <v>93</v>
      </c>
      <c r="M526" t="s">
        <v>94</v>
      </c>
    </row>
    <row r="527" spans="1:13" x14ac:dyDescent="0.25">
      <c r="A527" t="s">
        <v>1575</v>
      </c>
      <c r="B527" s="2">
        <v>44762</v>
      </c>
      <c r="C527" s="2">
        <v>44767</v>
      </c>
      <c r="D527" s="1">
        <v>44762.048968888892</v>
      </c>
      <c r="E527" t="s">
        <v>1576</v>
      </c>
      <c r="F527" t="s">
        <v>1577</v>
      </c>
      <c r="G527" t="s">
        <v>64</v>
      </c>
      <c r="H527">
        <v>5</v>
      </c>
      <c r="I527">
        <v>1158000</v>
      </c>
      <c r="J527">
        <v>5790000</v>
      </c>
      <c r="K527" t="s">
        <v>17</v>
      </c>
      <c r="L527" t="s">
        <v>124</v>
      </c>
      <c r="M527" t="s">
        <v>19</v>
      </c>
    </row>
    <row r="528" spans="1:13" x14ac:dyDescent="0.25">
      <c r="A528" t="s">
        <v>1578</v>
      </c>
      <c r="B528" s="2">
        <v>45226</v>
      </c>
      <c r="C528" s="2">
        <v>45228</v>
      </c>
      <c r="D528" s="1">
        <v>45226.169626747687</v>
      </c>
      <c r="E528" t="s">
        <v>1579</v>
      </c>
      <c r="F528" t="s">
        <v>1580</v>
      </c>
      <c r="G528" t="s">
        <v>221</v>
      </c>
      <c r="H528">
        <v>2</v>
      </c>
      <c r="I528">
        <v>635000</v>
      </c>
      <c r="J528">
        <v>1270000</v>
      </c>
      <c r="K528" t="s">
        <v>17</v>
      </c>
      <c r="L528" t="s">
        <v>78</v>
      </c>
      <c r="M528" t="s">
        <v>160</v>
      </c>
    </row>
    <row r="529" spans="1:13" x14ac:dyDescent="0.25">
      <c r="A529" t="s">
        <v>1581</v>
      </c>
      <c r="B529" s="2">
        <v>45291</v>
      </c>
      <c r="C529" s="2">
        <v>45300</v>
      </c>
      <c r="D529" s="1">
        <v>45291.310071574073</v>
      </c>
      <c r="E529" t="s">
        <v>1582</v>
      </c>
      <c r="F529" t="s">
        <v>1583</v>
      </c>
      <c r="G529" t="s">
        <v>82</v>
      </c>
      <c r="H529">
        <v>9</v>
      </c>
      <c r="I529">
        <v>350000</v>
      </c>
      <c r="J529">
        <v>3150000</v>
      </c>
      <c r="K529" t="s">
        <v>17</v>
      </c>
      <c r="L529" t="s">
        <v>48</v>
      </c>
      <c r="M529" t="s">
        <v>43</v>
      </c>
    </row>
    <row r="530" spans="1:13" x14ac:dyDescent="0.25">
      <c r="A530" t="s">
        <v>1584</v>
      </c>
      <c r="B530" s="2">
        <v>45248</v>
      </c>
      <c r="C530" s="2">
        <v>45249</v>
      </c>
      <c r="D530" s="1">
        <v>45248.765490405087</v>
      </c>
      <c r="E530" t="s">
        <v>1585</v>
      </c>
      <c r="F530" t="s">
        <v>1586</v>
      </c>
      <c r="G530" t="s">
        <v>307</v>
      </c>
      <c r="H530">
        <v>1</v>
      </c>
      <c r="I530">
        <v>1142000</v>
      </c>
      <c r="J530">
        <v>1142000</v>
      </c>
      <c r="K530" t="s">
        <v>53</v>
      </c>
      <c r="L530" t="s">
        <v>98</v>
      </c>
      <c r="M530" t="s">
        <v>129</v>
      </c>
    </row>
    <row r="531" spans="1:13" x14ac:dyDescent="0.25">
      <c r="A531" t="s">
        <v>1587</v>
      </c>
      <c r="B531" s="2">
        <v>44596</v>
      </c>
      <c r="C531" s="2">
        <v>44598</v>
      </c>
      <c r="D531" s="1">
        <v>44596.615535474542</v>
      </c>
      <c r="E531" t="s">
        <v>1588</v>
      </c>
      <c r="F531" t="s">
        <v>1589</v>
      </c>
      <c r="G531" t="s">
        <v>82</v>
      </c>
      <c r="H531">
        <v>2</v>
      </c>
      <c r="I531">
        <v>337000</v>
      </c>
      <c r="J531">
        <v>674000</v>
      </c>
      <c r="L531" t="s">
        <v>98</v>
      </c>
      <c r="M531" t="s">
        <v>49</v>
      </c>
    </row>
    <row r="532" spans="1:13" x14ac:dyDescent="0.25">
      <c r="A532" t="s">
        <v>1590</v>
      </c>
      <c r="B532" s="2">
        <v>44743</v>
      </c>
      <c r="C532" s="2">
        <v>44750</v>
      </c>
      <c r="D532" s="1">
        <v>44743.378926018508</v>
      </c>
      <c r="E532" t="s">
        <v>1591</v>
      </c>
      <c r="F532" t="s">
        <v>1592</v>
      </c>
      <c r="G532" t="s">
        <v>149</v>
      </c>
      <c r="H532">
        <v>7</v>
      </c>
      <c r="I532">
        <v>371000</v>
      </c>
      <c r="J532">
        <v>2597000</v>
      </c>
      <c r="K532" t="s">
        <v>30</v>
      </c>
      <c r="L532" t="s">
        <v>98</v>
      </c>
      <c r="M532" t="s">
        <v>102</v>
      </c>
    </row>
    <row r="533" spans="1:13" x14ac:dyDescent="0.25">
      <c r="A533" t="s">
        <v>1593</v>
      </c>
      <c r="B533" s="2">
        <v>44662</v>
      </c>
      <c r="C533" s="2">
        <v>44669</v>
      </c>
      <c r="D533" s="1">
        <v>44662.103293113432</v>
      </c>
      <c r="E533" t="s">
        <v>1594</v>
      </c>
      <c r="F533" t="s">
        <v>1595</v>
      </c>
      <c r="G533" t="s">
        <v>16</v>
      </c>
      <c r="H533">
        <v>7</v>
      </c>
      <c r="I533">
        <v>1209000</v>
      </c>
      <c r="J533">
        <v>8463000</v>
      </c>
      <c r="K533" t="s">
        <v>36</v>
      </c>
      <c r="L533" t="s">
        <v>42</v>
      </c>
      <c r="M533" t="s">
        <v>226</v>
      </c>
    </row>
    <row r="534" spans="1:13" x14ac:dyDescent="0.25">
      <c r="A534" t="s">
        <v>1596</v>
      </c>
      <c r="B534" s="2">
        <v>44711</v>
      </c>
      <c r="C534" s="2">
        <v>44719</v>
      </c>
      <c r="D534" s="1">
        <v>44711.356851631943</v>
      </c>
      <c r="E534" t="s">
        <v>1597</v>
      </c>
      <c r="F534" t="s">
        <v>1598</v>
      </c>
      <c r="G534" t="s">
        <v>16</v>
      </c>
      <c r="H534">
        <v>8</v>
      </c>
      <c r="I534">
        <v>1193000</v>
      </c>
      <c r="J534">
        <v>9544000</v>
      </c>
      <c r="K534" t="s">
        <v>17</v>
      </c>
      <c r="L534" t="s">
        <v>93</v>
      </c>
      <c r="M534" t="s">
        <v>117</v>
      </c>
    </row>
    <row r="535" spans="1:13" x14ac:dyDescent="0.25">
      <c r="A535" t="s">
        <v>1599</v>
      </c>
      <c r="B535" s="2">
        <v>44632</v>
      </c>
      <c r="C535" s="2">
        <v>44635</v>
      </c>
      <c r="D535" s="1">
        <v>44632.57497040509</v>
      </c>
      <c r="E535" t="s">
        <v>1600</v>
      </c>
      <c r="F535" t="s">
        <v>1601</v>
      </c>
      <c r="G535" t="s">
        <v>194</v>
      </c>
      <c r="H535">
        <v>3</v>
      </c>
      <c r="I535">
        <v>456000</v>
      </c>
      <c r="J535">
        <v>1368000</v>
      </c>
      <c r="K535" t="s">
        <v>24</v>
      </c>
      <c r="L535" t="s">
        <v>88</v>
      </c>
      <c r="M535" t="s">
        <v>145</v>
      </c>
    </row>
    <row r="536" spans="1:13" x14ac:dyDescent="0.25">
      <c r="A536" t="s">
        <v>1602</v>
      </c>
      <c r="B536" s="2">
        <v>45416</v>
      </c>
      <c r="C536" s="2">
        <v>45418</v>
      </c>
      <c r="D536" s="1">
        <v>45416.65069289352</v>
      </c>
      <c r="E536" t="s">
        <v>1603</v>
      </c>
      <c r="F536" t="s">
        <v>1604</v>
      </c>
      <c r="G536" t="s">
        <v>23</v>
      </c>
      <c r="H536">
        <v>2</v>
      </c>
      <c r="I536">
        <v>630000</v>
      </c>
      <c r="J536">
        <v>1260000</v>
      </c>
      <c r="K536" t="s">
        <v>24</v>
      </c>
      <c r="L536" t="s">
        <v>83</v>
      </c>
      <c r="M536" t="s">
        <v>25</v>
      </c>
    </row>
    <row r="537" spans="1:13" x14ac:dyDescent="0.25">
      <c r="A537" t="s">
        <v>1605</v>
      </c>
      <c r="B537" s="2">
        <v>45464</v>
      </c>
      <c r="C537" s="2">
        <v>45472</v>
      </c>
      <c r="D537" s="1">
        <v>45464.463794409719</v>
      </c>
      <c r="E537" t="s">
        <v>1606</v>
      </c>
      <c r="F537" t="s">
        <v>1607</v>
      </c>
      <c r="G537" t="s">
        <v>82</v>
      </c>
      <c r="H537">
        <v>8</v>
      </c>
      <c r="I537">
        <v>341000</v>
      </c>
      <c r="J537">
        <v>2728000</v>
      </c>
      <c r="K537" t="s">
        <v>24</v>
      </c>
      <c r="L537" t="s">
        <v>88</v>
      </c>
      <c r="M537" t="s">
        <v>49</v>
      </c>
    </row>
    <row r="538" spans="1:13" x14ac:dyDescent="0.25">
      <c r="A538" t="s">
        <v>1608</v>
      </c>
      <c r="B538" s="2">
        <v>44771</v>
      </c>
      <c r="C538" s="2">
        <v>44775</v>
      </c>
      <c r="D538" s="1">
        <v>44771.892819212961</v>
      </c>
      <c r="E538" t="s">
        <v>1609</v>
      </c>
      <c r="F538" t="s">
        <v>1610</v>
      </c>
      <c r="G538" t="s">
        <v>23</v>
      </c>
      <c r="H538">
        <v>4</v>
      </c>
      <c r="I538">
        <v>660000</v>
      </c>
      <c r="J538">
        <v>2640000</v>
      </c>
      <c r="L538" t="s">
        <v>18</v>
      </c>
      <c r="M538" t="s">
        <v>19</v>
      </c>
    </row>
    <row r="539" spans="1:13" x14ac:dyDescent="0.25">
      <c r="A539" t="s">
        <v>1611</v>
      </c>
      <c r="B539" s="2">
        <v>44687</v>
      </c>
      <c r="C539" s="2">
        <v>44696</v>
      </c>
      <c r="D539" s="1">
        <v>44687.880472939818</v>
      </c>
      <c r="E539" t="s">
        <v>1612</v>
      </c>
      <c r="F539" t="s">
        <v>1613</v>
      </c>
      <c r="G539" t="s">
        <v>221</v>
      </c>
      <c r="I539">
        <v>616000</v>
      </c>
      <c r="J539">
        <v>5544000</v>
      </c>
      <c r="K539" t="s">
        <v>30</v>
      </c>
      <c r="L539" t="s">
        <v>78</v>
      </c>
      <c r="M539" t="s">
        <v>94</v>
      </c>
    </row>
    <row r="540" spans="1:13" x14ac:dyDescent="0.25">
      <c r="A540" t="s">
        <v>1614</v>
      </c>
      <c r="B540" s="2">
        <v>44969</v>
      </c>
      <c r="C540" s="2">
        <v>44974</v>
      </c>
      <c r="D540" s="1">
        <v>44969.234215671298</v>
      </c>
      <c r="E540" t="s">
        <v>1615</v>
      </c>
      <c r="F540" t="s">
        <v>1616</v>
      </c>
      <c r="G540" t="s">
        <v>29</v>
      </c>
      <c r="H540">
        <v>5</v>
      </c>
      <c r="I540">
        <v>1125000</v>
      </c>
      <c r="J540">
        <v>5625000</v>
      </c>
      <c r="K540" t="s">
        <v>36</v>
      </c>
      <c r="L540" t="s">
        <v>83</v>
      </c>
      <c r="M540" t="s">
        <v>43</v>
      </c>
    </row>
    <row r="541" spans="1:13" x14ac:dyDescent="0.25">
      <c r="A541" t="s">
        <v>1617</v>
      </c>
      <c r="B541" s="2">
        <v>45373</v>
      </c>
      <c r="C541" s="2">
        <v>45378</v>
      </c>
      <c r="D541" s="1">
        <v>45373.879702650462</v>
      </c>
      <c r="E541" t="s">
        <v>179</v>
      </c>
      <c r="F541" t="s">
        <v>1618</v>
      </c>
      <c r="G541" t="s">
        <v>23</v>
      </c>
      <c r="H541">
        <v>5</v>
      </c>
      <c r="I541">
        <v>548000</v>
      </c>
      <c r="J541">
        <v>2740000</v>
      </c>
      <c r="K541" t="s">
        <v>24</v>
      </c>
      <c r="L541" t="s">
        <v>214</v>
      </c>
      <c r="M541" t="s">
        <v>25</v>
      </c>
    </row>
    <row r="542" spans="1:13" x14ac:dyDescent="0.25">
      <c r="A542" t="s">
        <v>1619</v>
      </c>
      <c r="B542" s="2">
        <v>45408</v>
      </c>
      <c r="C542" s="2">
        <v>45414</v>
      </c>
      <c r="D542" s="1">
        <v>45408.34151953704</v>
      </c>
      <c r="E542" t="s">
        <v>1620</v>
      </c>
      <c r="F542" t="s">
        <v>1621</v>
      </c>
      <c r="G542" t="s">
        <v>92</v>
      </c>
      <c r="H542">
        <v>6</v>
      </c>
      <c r="I542">
        <v>653000</v>
      </c>
      <c r="J542">
        <v>3918000</v>
      </c>
      <c r="K542" t="s">
        <v>24</v>
      </c>
      <c r="L542" t="s">
        <v>48</v>
      </c>
      <c r="M542" t="s">
        <v>19</v>
      </c>
    </row>
    <row r="543" spans="1:13" x14ac:dyDescent="0.25">
      <c r="A543" t="s">
        <v>1622</v>
      </c>
      <c r="B543" s="2">
        <v>45030</v>
      </c>
      <c r="C543" s="2">
        <v>45031</v>
      </c>
      <c r="D543" s="1">
        <v>45030.523495254631</v>
      </c>
      <c r="E543" t="s">
        <v>1623</v>
      </c>
      <c r="F543" t="s">
        <v>1624</v>
      </c>
      <c r="G543" t="s">
        <v>47</v>
      </c>
      <c r="H543">
        <v>1</v>
      </c>
      <c r="I543">
        <v>431000</v>
      </c>
      <c r="J543">
        <v>431000</v>
      </c>
      <c r="K543" t="s">
        <v>30</v>
      </c>
      <c r="L543" t="s">
        <v>124</v>
      </c>
      <c r="M543" t="s">
        <v>102</v>
      </c>
    </row>
    <row r="544" spans="1:13" x14ac:dyDescent="0.25">
      <c r="A544" t="s">
        <v>1625</v>
      </c>
      <c r="B544" s="2">
        <v>44578</v>
      </c>
      <c r="C544" s="2">
        <v>44582</v>
      </c>
      <c r="D544" s="1">
        <v>44578.11955447917</v>
      </c>
      <c r="E544" t="s">
        <v>1626</v>
      </c>
      <c r="F544" t="s">
        <v>1627</v>
      </c>
      <c r="G544" t="s">
        <v>16</v>
      </c>
      <c r="H544">
        <v>4</v>
      </c>
      <c r="I544">
        <v>1336000</v>
      </c>
      <c r="J544">
        <v>5344000</v>
      </c>
      <c r="K544" t="s">
        <v>17</v>
      </c>
      <c r="L544" t="s">
        <v>124</v>
      </c>
      <c r="M544" t="s">
        <v>145</v>
      </c>
    </row>
    <row r="545" spans="1:13" x14ac:dyDescent="0.25">
      <c r="A545" t="s">
        <v>1628</v>
      </c>
      <c r="B545" s="2">
        <v>44759</v>
      </c>
      <c r="C545" s="2">
        <v>44764</v>
      </c>
      <c r="D545" s="1">
        <v>44759.253594861111</v>
      </c>
      <c r="E545" t="s">
        <v>836</v>
      </c>
      <c r="F545" t="s">
        <v>1629</v>
      </c>
      <c r="G545" t="s">
        <v>64</v>
      </c>
      <c r="H545">
        <v>5</v>
      </c>
      <c r="I545">
        <v>1236000</v>
      </c>
      <c r="J545">
        <v>6180000</v>
      </c>
      <c r="L545" t="s">
        <v>48</v>
      </c>
      <c r="M545" t="s">
        <v>106</v>
      </c>
    </row>
    <row r="546" spans="1:13" x14ac:dyDescent="0.25">
      <c r="A546" t="s">
        <v>1630</v>
      </c>
      <c r="B546" s="2">
        <v>44846</v>
      </c>
      <c r="C546" s="2">
        <v>44852</v>
      </c>
      <c r="D546" s="1">
        <v>44846.201658321763</v>
      </c>
      <c r="E546" t="s">
        <v>1631</v>
      </c>
      <c r="F546" t="s">
        <v>1632</v>
      </c>
      <c r="G546" t="s">
        <v>64</v>
      </c>
      <c r="H546">
        <v>6</v>
      </c>
      <c r="I546">
        <v>1316000</v>
      </c>
      <c r="J546">
        <v>7896000</v>
      </c>
      <c r="K546" t="s">
        <v>24</v>
      </c>
      <c r="L546" t="s">
        <v>98</v>
      </c>
      <c r="M546" t="s">
        <v>145</v>
      </c>
    </row>
    <row r="547" spans="1:13" x14ac:dyDescent="0.25">
      <c r="A547" t="s">
        <v>1633</v>
      </c>
      <c r="B547" s="2">
        <v>44621</v>
      </c>
      <c r="C547" s="2">
        <v>44630</v>
      </c>
      <c r="D547" s="1">
        <v>44621.066817245373</v>
      </c>
      <c r="E547" t="s">
        <v>250</v>
      </c>
      <c r="F547" t="s">
        <v>1634</v>
      </c>
      <c r="G547" t="s">
        <v>23</v>
      </c>
      <c r="H547">
        <v>9</v>
      </c>
      <c r="I547">
        <v>611000</v>
      </c>
      <c r="J547">
        <v>5499000</v>
      </c>
      <c r="K547" t="s">
        <v>36</v>
      </c>
      <c r="L547" t="s">
        <v>37</v>
      </c>
      <c r="M547" t="s">
        <v>43</v>
      </c>
    </row>
    <row r="548" spans="1:13" x14ac:dyDescent="0.25">
      <c r="A548" t="s">
        <v>1635</v>
      </c>
      <c r="B548" s="2">
        <v>45005</v>
      </c>
      <c r="C548" s="2">
        <v>45013</v>
      </c>
      <c r="D548" s="1">
        <v>45005.822386944441</v>
      </c>
      <c r="E548" t="s">
        <v>1636</v>
      </c>
      <c r="F548" t="s">
        <v>1637</v>
      </c>
      <c r="G548" t="s">
        <v>16</v>
      </c>
      <c r="H548">
        <v>8</v>
      </c>
      <c r="I548">
        <v>1294000</v>
      </c>
      <c r="J548">
        <v>10352000</v>
      </c>
      <c r="K548" t="s">
        <v>53</v>
      </c>
      <c r="L548" t="s">
        <v>48</v>
      </c>
      <c r="M548" t="s">
        <v>60</v>
      </c>
    </row>
    <row r="549" spans="1:13" x14ac:dyDescent="0.25">
      <c r="A549" t="s">
        <v>1638</v>
      </c>
      <c r="B549" s="2">
        <v>45646</v>
      </c>
      <c r="C549" s="2">
        <v>45648</v>
      </c>
      <c r="D549" s="1">
        <v>45646.970325439812</v>
      </c>
      <c r="E549" t="s">
        <v>1639</v>
      </c>
      <c r="F549" t="s">
        <v>1640</v>
      </c>
      <c r="G549" t="s">
        <v>82</v>
      </c>
      <c r="H549">
        <v>2</v>
      </c>
      <c r="I549">
        <v>385000</v>
      </c>
      <c r="J549">
        <v>770000</v>
      </c>
      <c r="K549" t="s">
        <v>17</v>
      </c>
      <c r="L549" t="s">
        <v>48</v>
      </c>
      <c r="M549" t="s">
        <v>145</v>
      </c>
    </row>
    <row r="550" spans="1:13" x14ac:dyDescent="0.25">
      <c r="A550" t="s">
        <v>1641</v>
      </c>
      <c r="B550" s="2">
        <v>44578</v>
      </c>
      <c r="C550" s="2">
        <v>44581</v>
      </c>
      <c r="D550" s="1">
        <v>44578.440312997693</v>
      </c>
      <c r="E550" t="s">
        <v>1642</v>
      </c>
      <c r="F550" t="s">
        <v>1643</v>
      </c>
      <c r="G550" t="s">
        <v>47</v>
      </c>
      <c r="H550">
        <v>3</v>
      </c>
      <c r="I550">
        <v>473000</v>
      </c>
      <c r="J550">
        <v>1419000</v>
      </c>
      <c r="K550" t="s">
        <v>24</v>
      </c>
      <c r="L550" t="s">
        <v>37</v>
      </c>
      <c r="M550" t="s">
        <v>145</v>
      </c>
    </row>
    <row r="551" spans="1:13" x14ac:dyDescent="0.25">
      <c r="A551" t="s">
        <v>1644</v>
      </c>
      <c r="B551" s="2">
        <v>45186</v>
      </c>
      <c r="C551" s="2">
        <v>45195</v>
      </c>
      <c r="D551" s="1">
        <v>45186.2725569213</v>
      </c>
      <c r="E551" t="s">
        <v>1476</v>
      </c>
      <c r="F551" t="s">
        <v>1645</v>
      </c>
      <c r="G551" t="s">
        <v>23</v>
      </c>
      <c r="H551">
        <v>9</v>
      </c>
      <c r="I551">
        <v>649000</v>
      </c>
      <c r="J551">
        <v>5841000</v>
      </c>
      <c r="K551" t="s">
        <v>53</v>
      </c>
      <c r="L551" t="s">
        <v>78</v>
      </c>
      <c r="M551" t="s">
        <v>133</v>
      </c>
    </row>
    <row r="552" spans="1:13" x14ac:dyDescent="0.25">
      <c r="A552" t="s">
        <v>1646</v>
      </c>
      <c r="B552" s="2">
        <v>44939</v>
      </c>
      <c r="C552" s="2">
        <v>44942</v>
      </c>
      <c r="D552" s="1">
        <v>44939.397708680553</v>
      </c>
      <c r="E552" t="s">
        <v>1647</v>
      </c>
      <c r="F552" t="s">
        <v>1648</v>
      </c>
      <c r="G552" t="s">
        <v>82</v>
      </c>
      <c r="H552">
        <v>3</v>
      </c>
      <c r="I552">
        <v>352000</v>
      </c>
      <c r="J552">
        <v>1056000</v>
      </c>
      <c r="K552" t="s">
        <v>53</v>
      </c>
      <c r="L552" t="s">
        <v>37</v>
      </c>
      <c r="M552" t="s">
        <v>106</v>
      </c>
    </row>
    <row r="553" spans="1:13" x14ac:dyDescent="0.25">
      <c r="A553" t="s">
        <v>1649</v>
      </c>
      <c r="B553" s="2">
        <v>44695</v>
      </c>
      <c r="C553" s="2">
        <v>44704</v>
      </c>
      <c r="D553" s="1">
        <v>44695.189563645843</v>
      </c>
      <c r="E553" t="s">
        <v>1650</v>
      </c>
      <c r="F553" t="s">
        <v>1651</v>
      </c>
      <c r="G553" t="s">
        <v>137</v>
      </c>
      <c r="H553">
        <v>9</v>
      </c>
      <c r="I553">
        <v>336000</v>
      </c>
      <c r="J553">
        <v>3024000</v>
      </c>
      <c r="K553" t="s">
        <v>36</v>
      </c>
      <c r="L553" t="s">
        <v>48</v>
      </c>
      <c r="M553" t="s">
        <v>133</v>
      </c>
    </row>
    <row r="554" spans="1:13" x14ac:dyDescent="0.25">
      <c r="A554" t="s">
        <v>1652</v>
      </c>
      <c r="B554" s="2">
        <v>45637</v>
      </c>
      <c r="C554" s="2">
        <v>45640</v>
      </c>
      <c r="D554" s="1">
        <v>45637.947707303239</v>
      </c>
      <c r="E554" t="s">
        <v>1653</v>
      </c>
      <c r="F554" t="s">
        <v>1654</v>
      </c>
      <c r="G554" t="s">
        <v>82</v>
      </c>
      <c r="H554">
        <v>3</v>
      </c>
      <c r="I554">
        <v>394000</v>
      </c>
      <c r="J554">
        <v>1182000</v>
      </c>
      <c r="K554" t="s">
        <v>24</v>
      </c>
      <c r="L554" t="s">
        <v>48</v>
      </c>
      <c r="M554" t="s">
        <v>145</v>
      </c>
    </row>
    <row r="555" spans="1:13" x14ac:dyDescent="0.25">
      <c r="A555" t="s">
        <v>1655</v>
      </c>
      <c r="B555" s="2">
        <v>45003</v>
      </c>
      <c r="C555" s="2">
        <v>45004</v>
      </c>
      <c r="D555" s="1">
        <v>45003.502332824071</v>
      </c>
      <c r="E555" t="s">
        <v>1656</v>
      </c>
      <c r="F555" t="s">
        <v>1657</v>
      </c>
      <c r="G555" t="s">
        <v>303</v>
      </c>
      <c r="H555">
        <v>1</v>
      </c>
      <c r="I555">
        <v>433000</v>
      </c>
      <c r="J555">
        <v>433000</v>
      </c>
      <c r="K555" t="s">
        <v>36</v>
      </c>
      <c r="L555" t="s">
        <v>98</v>
      </c>
      <c r="M555" t="s">
        <v>68</v>
      </c>
    </row>
    <row r="556" spans="1:13" x14ac:dyDescent="0.25">
      <c r="A556" t="s">
        <v>1658</v>
      </c>
      <c r="B556" s="2">
        <v>45498</v>
      </c>
      <c r="C556" s="2">
        <v>45502</v>
      </c>
      <c r="D556" s="1">
        <v>45498.623934085648</v>
      </c>
      <c r="E556" t="s">
        <v>1659</v>
      </c>
      <c r="F556" t="s">
        <v>1660</v>
      </c>
      <c r="G556" t="s">
        <v>128</v>
      </c>
      <c r="H556">
        <v>4</v>
      </c>
      <c r="I556">
        <v>407000</v>
      </c>
      <c r="J556">
        <v>1628000</v>
      </c>
      <c r="L556" t="s">
        <v>198</v>
      </c>
      <c r="M556" t="s">
        <v>68</v>
      </c>
    </row>
    <row r="557" spans="1:13" x14ac:dyDescent="0.25">
      <c r="A557" t="s">
        <v>1661</v>
      </c>
      <c r="B557" s="2">
        <v>45502</v>
      </c>
      <c r="C557" s="2">
        <v>45504</v>
      </c>
      <c r="D557" s="1">
        <v>45502.983008368057</v>
      </c>
      <c r="E557" t="s">
        <v>1662</v>
      </c>
      <c r="F557" t="s">
        <v>1663</v>
      </c>
      <c r="G557" t="s">
        <v>110</v>
      </c>
      <c r="H557">
        <v>2</v>
      </c>
      <c r="I557">
        <v>596000</v>
      </c>
      <c r="J557">
        <v>1192000</v>
      </c>
      <c r="K557" t="s">
        <v>17</v>
      </c>
      <c r="L557" t="s">
        <v>37</v>
      </c>
      <c r="M557" t="s">
        <v>222</v>
      </c>
    </row>
    <row r="558" spans="1:13" x14ac:dyDescent="0.25">
      <c r="A558" t="s">
        <v>1664</v>
      </c>
      <c r="B558" s="2">
        <v>45510</v>
      </c>
      <c r="C558" s="2">
        <v>45511</v>
      </c>
      <c r="D558" s="1">
        <v>45510.479223969909</v>
      </c>
      <c r="E558" t="s">
        <v>1665</v>
      </c>
      <c r="F558" t="s">
        <v>1666</v>
      </c>
      <c r="G558" t="s">
        <v>149</v>
      </c>
      <c r="H558">
        <v>1</v>
      </c>
      <c r="I558">
        <v>349000</v>
      </c>
      <c r="J558">
        <v>349000</v>
      </c>
      <c r="K558" t="s">
        <v>30</v>
      </c>
      <c r="L558" t="s">
        <v>83</v>
      </c>
      <c r="M558" t="s">
        <v>25</v>
      </c>
    </row>
    <row r="559" spans="1:13" x14ac:dyDescent="0.25">
      <c r="A559" t="s">
        <v>1667</v>
      </c>
      <c r="B559" s="2">
        <v>44918</v>
      </c>
      <c r="C559" s="2">
        <v>44919</v>
      </c>
      <c r="D559" s="1">
        <v>44918.618728622692</v>
      </c>
      <c r="E559" t="s">
        <v>1668</v>
      </c>
      <c r="F559" t="s">
        <v>1669</v>
      </c>
      <c r="G559" t="s">
        <v>16</v>
      </c>
      <c r="H559">
        <v>1</v>
      </c>
      <c r="I559">
        <v>1143000</v>
      </c>
      <c r="J559">
        <v>1143000</v>
      </c>
      <c r="K559" t="s">
        <v>36</v>
      </c>
      <c r="L559" t="s">
        <v>37</v>
      </c>
      <c r="M559" t="s">
        <v>68</v>
      </c>
    </row>
    <row r="560" spans="1:13" x14ac:dyDescent="0.25">
      <c r="A560" t="s">
        <v>1670</v>
      </c>
      <c r="B560" s="2">
        <v>45270</v>
      </c>
      <c r="C560" s="2">
        <v>45276</v>
      </c>
      <c r="D560" s="1">
        <v>45270.468578564818</v>
      </c>
      <c r="E560" t="s">
        <v>1671</v>
      </c>
      <c r="F560" t="s">
        <v>1672</v>
      </c>
      <c r="G560" t="s">
        <v>47</v>
      </c>
      <c r="H560">
        <v>6</v>
      </c>
      <c r="I560">
        <v>514000</v>
      </c>
      <c r="J560">
        <v>3084000</v>
      </c>
      <c r="K560" t="s">
        <v>36</v>
      </c>
      <c r="L560" t="s">
        <v>83</v>
      </c>
      <c r="M560" t="s">
        <v>38</v>
      </c>
    </row>
    <row r="561" spans="1:13" x14ac:dyDescent="0.25">
      <c r="A561" t="s">
        <v>1673</v>
      </c>
      <c r="B561" s="2">
        <v>44574</v>
      </c>
      <c r="C561" s="2">
        <v>44576</v>
      </c>
      <c r="D561" s="1">
        <v>44574.015663333332</v>
      </c>
      <c r="E561" t="s">
        <v>1674</v>
      </c>
      <c r="F561" t="s">
        <v>1675</v>
      </c>
      <c r="G561" t="s">
        <v>16</v>
      </c>
      <c r="H561">
        <v>2</v>
      </c>
      <c r="I561">
        <v>1171000</v>
      </c>
      <c r="J561">
        <v>2342000</v>
      </c>
      <c r="K561" t="s">
        <v>36</v>
      </c>
      <c r="L561" t="s">
        <v>42</v>
      </c>
      <c r="M561" t="s">
        <v>43</v>
      </c>
    </row>
    <row r="562" spans="1:13" x14ac:dyDescent="0.25">
      <c r="A562" t="s">
        <v>1676</v>
      </c>
      <c r="B562" s="2">
        <v>44693</v>
      </c>
      <c r="C562" s="2">
        <v>44696</v>
      </c>
      <c r="D562" s="1">
        <v>44693.914211296287</v>
      </c>
      <c r="E562" t="s">
        <v>1677</v>
      </c>
      <c r="F562" t="s">
        <v>1678</v>
      </c>
      <c r="G562" t="s">
        <v>64</v>
      </c>
      <c r="H562">
        <v>3</v>
      </c>
      <c r="I562">
        <v>1113000</v>
      </c>
      <c r="J562">
        <v>3339000</v>
      </c>
      <c r="K562" t="s">
        <v>24</v>
      </c>
      <c r="L562" t="s">
        <v>93</v>
      </c>
      <c r="M562" t="s">
        <v>233</v>
      </c>
    </row>
    <row r="563" spans="1:13" x14ac:dyDescent="0.25">
      <c r="A563" t="s">
        <v>1679</v>
      </c>
      <c r="B563" s="2">
        <v>44741</v>
      </c>
      <c r="C563" s="2">
        <v>44745</v>
      </c>
      <c r="D563" s="1">
        <v>44741.30009167824</v>
      </c>
      <c r="E563" t="s">
        <v>1680</v>
      </c>
      <c r="F563" t="s">
        <v>1681</v>
      </c>
      <c r="G563" t="s">
        <v>23</v>
      </c>
      <c r="H563">
        <v>4</v>
      </c>
      <c r="I563">
        <v>551000</v>
      </c>
      <c r="J563">
        <v>2204000</v>
      </c>
      <c r="K563" t="s">
        <v>53</v>
      </c>
      <c r="L563" t="s">
        <v>214</v>
      </c>
      <c r="M563" t="s">
        <v>106</v>
      </c>
    </row>
    <row r="564" spans="1:13" x14ac:dyDescent="0.25">
      <c r="A564" t="s">
        <v>1682</v>
      </c>
      <c r="B564" s="2">
        <v>45370</v>
      </c>
      <c r="C564" s="2">
        <v>45375</v>
      </c>
      <c r="D564" s="1">
        <v>45370.446271342589</v>
      </c>
      <c r="E564" t="s">
        <v>1683</v>
      </c>
      <c r="F564" t="s">
        <v>1684</v>
      </c>
      <c r="G564" t="s">
        <v>23</v>
      </c>
      <c r="H564">
        <v>5</v>
      </c>
      <c r="I564">
        <v>669000</v>
      </c>
      <c r="J564">
        <v>3345000</v>
      </c>
      <c r="L564" t="s">
        <v>42</v>
      </c>
      <c r="M564" t="s">
        <v>68</v>
      </c>
    </row>
    <row r="565" spans="1:13" x14ac:dyDescent="0.25">
      <c r="A565" t="s">
        <v>1685</v>
      </c>
      <c r="B565" s="2">
        <v>45453</v>
      </c>
      <c r="C565" s="2">
        <v>45457</v>
      </c>
      <c r="D565" s="1">
        <v>45453.129213692133</v>
      </c>
      <c r="E565" t="s">
        <v>1686</v>
      </c>
      <c r="F565" t="s">
        <v>1687</v>
      </c>
      <c r="G565" t="s">
        <v>277</v>
      </c>
      <c r="H565">
        <v>4</v>
      </c>
      <c r="I565">
        <v>362000</v>
      </c>
      <c r="J565">
        <v>1448000</v>
      </c>
      <c r="K565" t="s">
        <v>30</v>
      </c>
      <c r="L565" t="s">
        <v>18</v>
      </c>
      <c r="M565" t="s">
        <v>145</v>
      </c>
    </row>
    <row r="566" spans="1:13" x14ac:dyDescent="0.25">
      <c r="A566" t="s">
        <v>1688</v>
      </c>
      <c r="B566" s="2">
        <v>45406</v>
      </c>
      <c r="C566" s="2">
        <v>45408</v>
      </c>
      <c r="D566" s="1">
        <v>45406.204577731478</v>
      </c>
      <c r="E566" t="s">
        <v>1176</v>
      </c>
      <c r="F566" t="s">
        <v>1689</v>
      </c>
      <c r="G566" t="s">
        <v>221</v>
      </c>
      <c r="H566">
        <v>2</v>
      </c>
      <c r="I566">
        <v>603000</v>
      </c>
      <c r="J566">
        <v>1206000</v>
      </c>
      <c r="K566" t="s">
        <v>30</v>
      </c>
      <c r="L566" t="s">
        <v>124</v>
      </c>
      <c r="M566" t="s">
        <v>106</v>
      </c>
    </row>
    <row r="567" spans="1:13" x14ac:dyDescent="0.25">
      <c r="A567" t="s">
        <v>1690</v>
      </c>
      <c r="B567" s="2">
        <v>44798</v>
      </c>
      <c r="C567" s="2">
        <v>44799</v>
      </c>
      <c r="D567" s="1">
        <v>44798.162181863423</v>
      </c>
      <c r="E567" t="s">
        <v>1691</v>
      </c>
      <c r="F567" t="s">
        <v>1692</v>
      </c>
      <c r="G567" t="s">
        <v>221</v>
      </c>
      <c r="H567">
        <v>1</v>
      </c>
      <c r="I567">
        <v>546000</v>
      </c>
      <c r="J567">
        <v>546000</v>
      </c>
      <c r="K567" t="s">
        <v>17</v>
      </c>
      <c r="L567" t="s">
        <v>42</v>
      </c>
      <c r="M567" t="s">
        <v>19</v>
      </c>
    </row>
    <row r="568" spans="1:13" x14ac:dyDescent="0.25">
      <c r="A568" t="s">
        <v>1693</v>
      </c>
      <c r="B568" s="2">
        <v>44991</v>
      </c>
      <c r="C568" s="2">
        <v>44999</v>
      </c>
      <c r="D568" s="1">
        <v>44991.838219224534</v>
      </c>
      <c r="E568" t="s">
        <v>1694</v>
      </c>
      <c r="F568" t="s">
        <v>1695</v>
      </c>
      <c r="G568" t="s">
        <v>64</v>
      </c>
      <c r="H568">
        <v>8</v>
      </c>
      <c r="I568">
        <v>1270000</v>
      </c>
      <c r="J568">
        <v>10160000</v>
      </c>
      <c r="K568" t="s">
        <v>72</v>
      </c>
      <c r="L568" t="s">
        <v>273</v>
      </c>
      <c r="M568" t="s">
        <v>106</v>
      </c>
    </row>
    <row r="569" spans="1:13" x14ac:dyDescent="0.25">
      <c r="A569" t="s">
        <v>1696</v>
      </c>
      <c r="B569" s="2">
        <v>44883</v>
      </c>
      <c r="C569" s="2">
        <v>44890</v>
      </c>
      <c r="D569" s="1">
        <v>44883.069199004633</v>
      </c>
      <c r="E569" t="s">
        <v>1697</v>
      </c>
      <c r="F569" t="s">
        <v>1698</v>
      </c>
      <c r="G569" t="s">
        <v>351</v>
      </c>
      <c r="H569">
        <v>7</v>
      </c>
      <c r="I569">
        <v>612000</v>
      </c>
      <c r="J569">
        <v>4284000</v>
      </c>
      <c r="K569" t="s">
        <v>24</v>
      </c>
      <c r="L569" t="s">
        <v>198</v>
      </c>
      <c r="M569" t="s">
        <v>160</v>
      </c>
    </row>
    <row r="570" spans="1:13" x14ac:dyDescent="0.25">
      <c r="A570" t="s">
        <v>1699</v>
      </c>
      <c r="B570" s="2">
        <v>44803</v>
      </c>
      <c r="C570" s="2">
        <v>44811</v>
      </c>
      <c r="D570" s="1">
        <v>44803.773298148153</v>
      </c>
      <c r="E570" t="s">
        <v>224</v>
      </c>
      <c r="F570" t="s">
        <v>1700</v>
      </c>
      <c r="G570" t="s">
        <v>23</v>
      </c>
      <c r="H570">
        <v>8</v>
      </c>
      <c r="I570">
        <v>625000</v>
      </c>
      <c r="J570">
        <v>5000000</v>
      </c>
      <c r="K570" t="s">
        <v>36</v>
      </c>
      <c r="L570" t="s">
        <v>83</v>
      </c>
      <c r="M570" t="s">
        <v>222</v>
      </c>
    </row>
    <row r="571" spans="1:13" x14ac:dyDescent="0.25">
      <c r="A571" t="s">
        <v>1701</v>
      </c>
      <c r="B571" s="2">
        <v>45168</v>
      </c>
      <c r="C571" s="2">
        <v>45176</v>
      </c>
      <c r="D571" s="1">
        <v>45168.496029606482</v>
      </c>
      <c r="E571" t="s">
        <v>1702</v>
      </c>
      <c r="F571" t="s">
        <v>1703</v>
      </c>
      <c r="G571" t="s">
        <v>64</v>
      </c>
      <c r="H571">
        <v>8</v>
      </c>
      <c r="I571">
        <v>1241000</v>
      </c>
      <c r="J571">
        <v>9928000</v>
      </c>
      <c r="L571" t="s">
        <v>124</v>
      </c>
      <c r="M571" t="s">
        <v>133</v>
      </c>
    </row>
    <row r="572" spans="1:13" x14ac:dyDescent="0.25">
      <c r="A572" t="s">
        <v>1704</v>
      </c>
      <c r="B572" s="2">
        <v>45356</v>
      </c>
      <c r="C572" s="2">
        <v>45362</v>
      </c>
      <c r="D572" s="1">
        <v>45356.803757627313</v>
      </c>
      <c r="E572" t="s">
        <v>1705</v>
      </c>
      <c r="F572" t="s">
        <v>1706</v>
      </c>
      <c r="G572" t="s">
        <v>82</v>
      </c>
      <c r="H572">
        <v>6</v>
      </c>
      <c r="I572">
        <v>346000</v>
      </c>
      <c r="J572">
        <v>2076000</v>
      </c>
      <c r="K572" t="s">
        <v>17</v>
      </c>
      <c r="L572" t="s">
        <v>124</v>
      </c>
      <c r="M572" t="s">
        <v>117</v>
      </c>
    </row>
    <row r="573" spans="1:13" x14ac:dyDescent="0.25">
      <c r="A573" t="s">
        <v>1707</v>
      </c>
      <c r="B573" s="2">
        <v>44778</v>
      </c>
      <c r="C573" s="2">
        <v>44781</v>
      </c>
      <c r="D573" s="1">
        <v>44778.542505821759</v>
      </c>
      <c r="E573" t="s">
        <v>1708</v>
      </c>
      <c r="F573" t="s">
        <v>1709</v>
      </c>
      <c r="G573" t="s">
        <v>64</v>
      </c>
      <c r="H573">
        <v>3</v>
      </c>
      <c r="I573">
        <v>1238000</v>
      </c>
      <c r="J573">
        <v>3714000</v>
      </c>
      <c r="L573" t="s">
        <v>273</v>
      </c>
      <c r="M573" t="s">
        <v>60</v>
      </c>
    </row>
    <row r="574" spans="1:13" x14ac:dyDescent="0.25">
      <c r="A574" t="s">
        <v>1710</v>
      </c>
      <c r="B574" s="2">
        <v>44833</v>
      </c>
      <c r="C574" s="2">
        <v>44838</v>
      </c>
      <c r="D574" s="1">
        <v>44833.404548935177</v>
      </c>
      <c r="E574" t="s">
        <v>1711</v>
      </c>
      <c r="F574" t="s">
        <v>1712</v>
      </c>
      <c r="G574" t="s">
        <v>47</v>
      </c>
      <c r="H574">
        <v>5</v>
      </c>
      <c r="I574">
        <v>482000</v>
      </c>
      <c r="J574">
        <v>2410000</v>
      </c>
      <c r="K574" t="s">
        <v>36</v>
      </c>
      <c r="L574" t="s">
        <v>48</v>
      </c>
      <c r="M574" t="s">
        <v>226</v>
      </c>
    </row>
    <row r="575" spans="1:13" x14ac:dyDescent="0.25">
      <c r="A575" t="s">
        <v>1713</v>
      </c>
      <c r="B575" s="2">
        <v>44801</v>
      </c>
      <c r="C575" s="2">
        <v>44806</v>
      </c>
      <c r="D575" s="1">
        <v>44801.398757233786</v>
      </c>
      <c r="E575" t="s">
        <v>464</v>
      </c>
      <c r="F575" t="s">
        <v>1714</v>
      </c>
      <c r="G575" t="s">
        <v>47</v>
      </c>
      <c r="H575">
        <v>5</v>
      </c>
      <c r="I575">
        <v>440000</v>
      </c>
      <c r="J575">
        <v>2200000</v>
      </c>
      <c r="K575" t="s">
        <v>36</v>
      </c>
      <c r="L575" t="s">
        <v>18</v>
      </c>
      <c r="M575" t="s">
        <v>60</v>
      </c>
    </row>
    <row r="576" spans="1:13" x14ac:dyDescent="0.25">
      <c r="A576" t="s">
        <v>1715</v>
      </c>
      <c r="B576" s="2">
        <v>44808</v>
      </c>
      <c r="C576" s="2">
        <v>44809</v>
      </c>
      <c r="D576" s="1">
        <v>44808.905275856479</v>
      </c>
      <c r="E576" t="s">
        <v>169</v>
      </c>
      <c r="F576" t="s">
        <v>1716</v>
      </c>
      <c r="G576" t="s">
        <v>29</v>
      </c>
      <c r="H576">
        <v>1</v>
      </c>
      <c r="I576">
        <v>1287000</v>
      </c>
      <c r="J576">
        <v>1287000</v>
      </c>
      <c r="K576" t="s">
        <v>53</v>
      </c>
      <c r="L576" t="s">
        <v>48</v>
      </c>
      <c r="M576" t="s">
        <v>19</v>
      </c>
    </row>
    <row r="577" spans="1:13" x14ac:dyDescent="0.25">
      <c r="A577" t="s">
        <v>1717</v>
      </c>
      <c r="B577" s="2">
        <v>45360</v>
      </c>
      <c r="C577" s="2">
        <v>45367</v>
      </c>
      <c r="D577" s="1">
        <v>45360.638178368063</v>
      </c>
      <c r="E577" t="s">
        <v>1718</v>
      </c>
      <c r="F577" t="s">
        <v>1719</v>
      </c>
      <c r="G577" t="s">
        <v>303</v>
      </c>
      <c r="H577">
        <v>7</v>
      </c>
      <c r="I577">
        <v>450000</v>
      </c>
      <c r="J577">
        <v>3150000</v>
      </c>
      <c r="K577" t="s">
        <v>36</v>
      </c>
      <c r="L577" t="s">
        <v>48</v>
      </c>
      <c r="M577" t="s">
        <v>25</v>
      </c>
    </row>
    <row r="578" spans="1:13" x14ac:dyDescent="0.25">
      <c r="A578" t="s">
        <v>1720</v>
      </c>
      <c r="B578" s="2">
        <v>45161</v>
      </c>
      <c r="C578" s="2">
        <v>45170</v>
      </c>
      <c r="D578" s="1">
        <v>45161.790963796288</v>
      </c>
      <c r="E578" t="s">
        <v>1721</v>
      </c>
      <c r="F578" t="s">
        <v>1722</v>
      </c>
      <c r="G578" t="s">
        <v>137</v>
      </c>
      <c r="H578">
        <v>9</v>
      </c>
      <c r="I578">
        <v>351000</v>
      </c>
      <c r="J578">
        <v>3159000</v>
      </c>
      <c r="L578" t="s">
        <v>42</v>
      </c>
      <c r="M578" t="s">
        <v>84</v>
      </c>
    </row>
    <row r="579" spans="1:13" x14ac:dyDescent="0.25">
      <c r="A579" t="s">
        <v>1723</v>
      </c>
      <c r="B579" s="2">
        <v>45017</v>
      </c>
      <c r="C579" s="2">
        <v>45022</v>
      </c>
      <c r="D579" s="1">
        <v>45017.416194953701</v>
      </c>
      <c r="E579" t="s">
        <v>1227</v>
      </c>
      <c r="F579" t="s">
        <v>1724</v>
      </c>
      <c r="G579" t="s">
        <v>149</v>
      </c>
      <c r="H579">
        <v>5</v>
      </c>
      <c r="I579">
        <v>329000</v>
      </c>
      <c r="J579">
        <v>1645000</v>
      </c>
      <c r="K579" t="s">
        <v>53</v>
      </c>
      <c r="L579" t="s">
        <v>31</v>
      </c>
      <c r="M579" t="s">
        <v>84</v>
      </c>
    </row>
    <row r="580" spans="1:13" x14ac:dyDescent="0.25">
      <c r="A580" t="s">
        <v>1725</v>
      </c>
      <c r="B580" s="2">
        <v>45572</v>
      </c>
      <c r="C580" s="2">
        <v>45576</v>
      </c>
      <c r="D580" s="1">
        <v>45572.002280729168</v>
      </c>
      <c r="E580" t="s">
        <v>1726</v>
      </c>
      <c r="F580" t="s">
        <v>1727</v>
      </c>
      <c r="G580" t="s">
        <v>64</v>
      </c>
      <c r="H580">
        <v>4</v>
      </c>
      <c r="I580">
        <v>1167000</v>
      </c>
      <c r="J580">
        <v>4668000</v>
      </c>
      <c r="K580" t="s">
        <v>72</v>
      </c>
      <c r="L580" t="s">
        <v>48</v>
      </c>
      <c r="M580" t="s">
        <v>49</v>
      </c>
    </row>
    <row r="581" spans="1:13" x14ac:dyDescent="0.25">
      <c r="A581" t="s">
        <v>1728</v>
      </c>
      <c r="B581" s="2">
        <v>45649</v>
      </c>
      <c r="C581" s="2">
        <v>45650</v>
      </c>
      <c r="D581" s="1">
        <v>45649.989073530087</v>
      </c>
      <c r="E581" t="s">
        <v>1729</v>
      </c>
      <c r="F581" t="s">
        <v>1730</v>
      </c>
      <c r="G581" t="s">
        <v>137</v>
      </c>
      <c r="H581">
        <v>1</v>
      </c>
      <c r="I581">
        <v>347000</v>
      </c>
      <c r="J581">
        <v>347000</v>
      </c>
      <c r="K581" t="s">
        <v>53</v>
      </c>
      <c r="L581" t="s">
        <v>273</v>
      </c>
      <c r="M581" t="s">
        <v>160</v>
      </c>
    </row>
    <row r="582" spans="1:13" x14ac:dyDescent="0.25">
      <c r="A582" t="s">
        <v>1731</v>
      </c>
      <c r="B582" s="2">
        <v>45288</v>
      </c>
      <c r="C582" s="2">
        <v>45295</v>
      </c>
      <c r="D582" s="1">
        <v>45288.277786620369</v>
      </c>
      <c r="E582" t="s">
        <v>1732</v>
      </c>
      <c r="F582" t="s">
        <v>1733</v>
      </c>
      <c r="G582" t="s">
        <v>386</v>
      </c>
      <c r="H582">
        <v>7</v>
      </c>
      <c r="I582">
        <v>580000</v>
      </c>
      <c r="J582">
        <v>4060000</v>
      </c>
      <c r="K582" t="s">
        <v>72</v>
      </c>
      <c r="L582" t="s">
        <v>37</v>
      </c>
      <c r="M582" t="s">
        <v>233</v>
      </c>
    </row>
    <row r="583" spans="1:13" x14ac:dyDescent="0.25">
      <c r="A583" t="s">
        <v>1734</v>
      </c>
      <c r="B583" s="2">
        <v>44567</v>
      </c>
      <c r="C583" s="2">
        <v>44574</v>
      </c>
      <c r="D583" s="1">
        <v>44567.274031423607</v>
      </c>
      <c r="E583" t="s">
        <v>1735</v>
      </c>
      <c r="F583" t="s">
        <v>1736</v>
      </c>
      <c r="G583" t="s">
        <v>110</v>
      </c>
      <c r="H583">
        <v>7</v>
      </c>
      <c r="I583">
        <v>662000</v>
      </c>
      <c r="J583">
        <v>4634000</v>
      </c>
      <c r="K583" t="s">
        <v>53</v>
      </c>
      <c r="L583" t="s">
        <v>83</v>
      </c>
      <c r="M583" t="s">
        <v>160</v>
      </c>
    </row>
    <row r="584" spans="1:13" x14ac:dyDescent="0.25">
      <c r="A584" t="s">
        <v>1737</v>
      </c>
      <c r="B584" s="2">
        <v>45048</v>
      </c>
      <c r="C584" s="2">
        <v>45049</v>
      </c>
      <c r="D584" s="1">
        <v>45048.98088195602</v>
      </c>
      <c r="E584" t="s">
        <v>1738</v>
      </c>
      <c r="F584" t="s">
        <v>1739</v>
      </c>
      <c r="G584" t="s">
        <v>92</v>
      </c>
      <c r="H584">
        <v>1</v>
      </c>
      <c r="I584">
        <v>598000</v>
      </c>
      <c r="J584">
        <v>598000</v>
      </c>
      <c r="L584" t="s">
        <v>48</v>
      </c>
      <c r="M584" t="s">
        <v>117</v>
      </c>
    </row>
    <row r="585" spans="1:13" x14ac:dyDescent="0.25">
      <c r="A585" t="s">
        <v>1740</v>
      </c>
      <c r="B585" s="2">
        <v>45436</v>
      </c>
      <c r="C585" s="2">
        <v>45442</v>
      </c>
      <c r="D585" s="1">
        <v>45436.96576053241</v>
      </c>
      <c r="E585" t="s">
        <v>1741</v>
      </c>
      <c r="F585" t="s">
        <v>1742</v>
      </c>
      <c r="G585" t="s">
        <v>277</v>
      </c>
      <c r="H585">
        <v>6</v>
      </c>
      <c r="I585">
        <v>369000</v>
      </c>
      <c r="J585">
        <v>2214000</v>
      </c>
      <c r="K585" t="s">
        <v>30</v>
      </c>
      <c r="L585" t="s">
        <v>18</v>
      </c>
      <c r="M585" t="s">
        <v>84</v>
      </c>
    </row>
    <row r="586" spans="1:13" x14ac:dyDescent="0.25">
      <c r="A586" t="s">
        <v>1743</v>
      </c>
      <c r="B586" s="2">
        <v>45063</v>
      </c>
      <c r="C586" s="2">
        <v>45072</v>
      </c>
      <c r="D586" s="1">
        <v>45063.18801017361</v>
      </c>
      <c r="E586" t="s">
        <v>1551</v>
      </c>
      <c r="F586" t="s">
        <v>1744</v>
      </c>
      <c r="G586" t="s">
        <v>47</v>
      </c>
      <c r="H586">
        <v>9</v>
      </c>
      <c r="I586">
        <v>406000</v>
      </c>
      <c r="J586">
        <v>3654000</v>
      </c>
      <c r="K586" t="s">
        <v>24</v>
      </c>
      <c r="L586" t="s">
        <v>31</v>
      </c>
      <c r="M586" t="s">
        <v>19</v>
      </c>
    </row>
    <row r="587" spans="1:13" x14ac:dyDescent="0.25">
      <c r="A587" t="s">
        <v>1745</v>
      </c>
      <c r="B587" s="2">
        <v>45180</v>
      </c>
      <c r="C587" s="2">
        <v>45189</v>
      </c>
      <c r="D587" s="1">
        <v>45180.206062141202</v>
      </c>
      <c r="E587" t="s">
        <v>1746</v>
      </c>
      <c r="F587" t="s">
        <v>1747</v>
      </c>
      <c r="G587" t="s">
        <v>64</v>
      </c>
      <c r="H587">
        <v>9</v>
      </c>
      <c r="I587">
        <v>1116000</v>
      </c>
      <c r="J587">
        <v>10044000</v>
      </c>
      <c r="K587" t="s">
        <v>30</v>
      </c>
      <c r="L587" t="s">
        <v>48</v>
      </c>
      <c r="M587" t="s">
        <v>117</v>
      </c>
    </row>
    <row r="588" spans="1:13" x14ac:dyDescent="0.25">
      <c r="A588" t="s">
        <v>1748</v>
      </c>
      <c r="B588" s="2">
        <v>44762</v>
      </c>
      <c r="C588" s="2">
        <v>44769</v>
      </c>
      <c r="D588" s="1">
        <v>44762.958314872689</v>
      </c>
      <c r="E588" t="s">
        <v>1749</v>
      </c>
      <c r="F588" t="s">
        <v>1750</v>
      </c>
      <c r="G588" t="s">
        <v>82</v>
      </c>
      <c r="H588">
        <v>7</v>
      </c>
      <c r="I588">
        <v>378000</v>
      </c>
      <c r="J588">
        <v>2646000</v>
      </c>
      <c r="K588" t="s">
        <v>17</v>
      </c>
      <c r="L588" t="s">
        <v>78</v>
      </c>
      <c r="M588" t="s">
        <v>94</v>
      </c>
    </row>
    <row r="589" spans="1:13" x14ac:dyDescent="0.25">
      <c r="A589" t="s">
        <v>1751</v>
      </c>
      <c r="B589" s="2">
        <v>45131</v>
      </c>
      <c r="C589" s="2">
        <v>45138</v>
      </c>
      <c r="D589" s="1">
        <v>45131.14328434028</v>
      </c>
      <c r="E589" t="s">
        <v>1752</v>
      </c>
      <c r="F589" t="s">
        <v>1753</v>
      </c>
      <c r="G589" t="s">
        <v>92</v>
      </c>
      <c r="H589">
        <v>7</v>
      </c>
      <c r="I589">
        <v>588000</v>
      </c>
      <c r="J589">
        <v>4116000</v>
      </c>
      <c r="K589" t="s">
        <v>53</v>
      </c>
      <c r="L589" t="s">
        <v>273</v>
      </c>
      <c r="M589" t="s">
        <v>129</v>
      </c>
    </row>
    <row r="590" spans="1:13" x14ac:dyDescent="0.25">
      <c r="A590" t="s">
        <v>1754</v>
      </c>
      <c r="B590" s="2">
        <v>44648</v>
      </c>
      <c r="C590" s="2">
        <v>44655</v>
      </c>
      <c r="D590" s="1">
        <v>44648.019262685193</v>
      </c>
      <c r="E590" t="s">
        <v>580</v>
      </c>
      <c r="F590" t="s">
        <v>1755</v>
      </c>
      <c r="G590" t="s">
        <v>307</v>
      </c>
      <c r="H590">
        <v>7</v>
      </c>
      <c r="I590">
        <v>1267000</v>
      </c>
      <c r="J590">
        <v>8869000</v>
      </c>
      <c r="K590" t="s">
        <v>24</v>
      </c>
      <c r="L590" t="s">
        <v>83</v>
      </c>
      <c r="M590" t="s">
        <v>38</v>
      </c>
    </row>
    <row r="591" spans="1:13" x14ac:dyDescent="0.25">
      <c r="A591" t="s">
        <v>1756</v>
      </c>
      <c r="B591" s="2">
        <v>45124</v>
      </c>
      <c r="C591" s="2">
        <v>45125</v>
      </c>
      <c r="D591" s="1">
        <v>45124.381469618063</v>
      </c>
      <c r="E591" t="s">
        <v>1757</v>
      </c>
      <c r="F591" t="s">
        <v>1758</v>
      </c>
      <c r="G591" t="s">
        <v>351</v>
      </c>
      <c r="H591">
        <v>1</v>
      </c>
      <c r="I591">
        <v>587000</v>
      </c>
      <c r="J591">
        <v>587000</v>
      </c>
      <c r="K591" t="s">
        <v>24</v>
      </c>
      <c r="L591" t="s">
        <v>164</v>
      </c>
      <c r="M591" t="s">
        <v>38</v>
      </c>
    </row>
    <row r="592" spans="1:13" x14ac:dyDescent="0.25">
      <c r="A592" t="s">
        <v>1759</v>
      </c>
      <c r="B592" s="2">
        <v>44697</v>
      </c>
      <c r="C592" s="2">
        <v>44706</v>
      </c>
      <c r="D592" s="1">
        <v>44697.042643391207</v>
      </c>
      <c r="E592" t="s">
        <v>1749</v>
      </c>
      <c r="F592" t="s">
        <v>1760</v>
      </c>
      <c r="G592" t="s">
        <v>92</v>
      </c>
      <c r="H592">
        <v>9</v>
      </c>
      <c r="I592">
        <v>598000</v>
      </c>
      <c r="J592">
        <v>5382000</v>
      </c>
      <c r="K592" t="s">
        <v>30</v>
      </c>
      <c r="L592" t="s">
        <v>159</v>
      </c>
      <c r="M592" t="s">
        <v>102</v>
      </c>
    </row>
    <row r="593" spans="1:13" x14ac:dyDescent="0.25">
      <c r="A593" t="s">
        <v>1761</v>
      </c>
      <c r="B593" s="2">
        <v>44724</v>
      </c>
      <c r="C593" s="2">
        <v>44730</v>
      </c>
      <c r="D593" s="1">
        <v>44724.168206909722</v>
      </c>
      <c r="E593" t="s">
        <v>1762</v>
      </c>
      <c r="F593" t="s">
        <v>1763</v>
      </c>
      <c r="G593" t="s">
        <v>35</v>
      </c>
      <c r="H593">
        <v>6</v>
      </c>
      <c r="I593">
        <v>357000</v>
      </c>
      <c r="J593">
        <v>2142000</v>
      </c>
      <c r="K593" t="s">
        <v>30</v>
      </c>
      <c r="L593" t="s">
        <v>31</v>
      </c>
      <c r="M593" t="s">
        <v>19</v>
      </c>
    </row>
    <row r="594" spans="1:13" x14ac:dyDescent="0.25">
      <c r="A594" t="s">
        <v>1764</v>
      </c>
      <c r="B594" s="2">
        <v>45017</v>
      </c>
      <c r="C594" s="2">
        <v>45019</v>
      </c>
      <c r="D594" s="1">
        <v>45017.535624282413</v>
      </c>
      <c r="E594" t="s">
        <v>1765</v>
      </c>
      <c r="F594" t="s">
        <v>1766</v>
      </c>
      <c r="G594" t="s">
        <v>47</v>
      </c>
      <c r="I594">
        <v>480000</v>
      </c>
      <c r="J594">
        <v>960000</v>
      </c>
      <c r="K594" t="s">
        <v>24</v>
      </c>
      <c r="L594" t="s">
        <v>31</v>
      </c>
      <c r="M594" t="s">
        <v>74</v>
      </c>
    </row>
    <row r="595" spans="1:13" x14ac:dyDescent="0.25">
      <c r="A595" t="s">
        <v>1767</v>
      </c>
      <c r="B595" s="2">
        <v>44986</v>
      </c>
      <c r="C595" s="2">
        <v>44988</v>
      </c>
      <c r="D595" s="1">
        <v>44986.680567557873</v>
      </c>
      <c r="E595" t="s">
        <v>1768</v>
      </c>
      <c r="F595" t="s">
        <v>1769</v>
      </c>
      <c r="G595" t="s">
        <v>82</v>
      </c>
      <c r="H595">
        <v>2</v>
      </c>
      <c r="I595">
        <v>346000</v>
      </c>
      <c r="J595">
        <v>692000</v>
      </c>
      <c r="K595" t="s">
        <v>30</v>
      </c>
      <c r="L595" t="s">
        <v>273</v>
      </c>
      <c r="M595" t="s">
        <v>60</v>
      </c>
    </row>
    <row r="596" spans="1:13" x14ac:dyDescent="0.25">
      <c r="A596" t="s">
        <v>1770</v>
      </c>
      <c r="B596" s="2">
        <v>45485</v>
      </c>
      <c r="C596" s="2">
        <v>45486</v>
      </c>
      <c r="D596" s="1">
        <v>45485.800532604168</v>
      </c>
      <c r="E596" t="s">
        <v>1771</v>
      </c>
      <c r="F596" t="s">
        <v>1772</v>
      </c>
      <c r="G596" t="s">
        <v>16</v>
      </c>
      <c r="H596">
        <v>1</v>
      </c>
      <c r="I596">
        <v>1149000</v>
      </c>
      <c r="J596">
        <v>1149000</v>
      </c>
      <c r="K596" t="s">
        <v>36</v>
      </c>
      <c r="L596" t="s">
        <v>83</v>
      </c>
      <c r="M596" t="s">
        <v>129</v>
      </c>
    </row>
    <row r="597" spans="1:13" x14ac:dyDescent="0.25">
      <c r="A597" t="s">
        <v>1773</v>
      </c>
      <c r="B597" s="2">
        <v>44565</v>
      </c>
      <c r="C597" s="2">
        <v>44571</v>
      </c>
      <c r="D597" s="1">
        <v>44565.802170393523</v>
      </c>
      <c r="E597" t="s">
        <v>1774</v>
      </c>
      <c r="F597" t="s">
        <v>1775</v>
      </c>
      <c r="G597" t="s">
        <v>128</v>
      </c>
      <c r="H597">
        <v>6</v>
      </c>
      <c r="I597">
        <v>406000</v>
      </c>
      <c r="J597">
        <v>2436000</v>
      </c>
      <c r="K597" t="s">
        <v>24</v>
      </c>
      <c r="L597" t="s">
        <v>18</v>
      </c>
      <c r="M597" t="s">
        <v>94</v>
      </c>
    </row>
    <row r="598" spans="1:13" x14ac:dyDescent="0.25">
      <c r="A598" t="s">
        <v>1776</v>
      </c>
      <c r="B598" s="2">
        <v>45461</v>
      </c>
      <c r="C598" s="2">
        <v>45468</v>
      </c>
      <c r="D598" s="1">
        <v>45461.551064479158</v>
      </c>
      <c r="E598" t="s">
        <v>1777</v>
      </c>
      <c r="F598" t="s">
        <v>1778</v>
      </c>
      <c r="G598" t="s">
        <v>64</v>
      </c>
      <c r="H598">
        <v>7</v>
      </c>
      <c r="I598">
        <v>1326000</v>
      </c>
      <c r="J598">
        <v>9282000</v>
      </c>
      <c r="K598" t="s">
        <v>24</v>
      </c>
      <c r="L598" t="s">
        <v>18</v>
      </c>
      <c r="M598" t="s">
        <v>60</v>
      </c>
    </row>
    <row r="599" spans="1:13" x14ac:dyDescent="0.25">
      <c r="A599" t="s">
        <v>1779</v>
      </c>
      <c r="B599" s="2">
        <v>45143</v>
      </c>
      <c r="C599" s="2">
        <v>45151</v>
      </c>
      <c r="D599" s="1">
        <v>45143.040892245372</v>
      </c>
      <c r="E599" t="s">
        <v>1780</v>
      </c>
      <c r="F599" t="s">
        <v>1781</v>
      </c>
      <c r="G599" t="s">
        <v>29</v>
      </c>
      <c r="H599">
        <v>8</v>
      </c>
      <c r="I599">
        <v>1268000</v>
      </c>
      <c r="J599">
        <v>10144000</v>
      </c>
      <c r="K599" t="s">
        <v>24</v>
      </c>
      <c r="L599" t="s">
        <v>37</v>
      </c>
      <c r="M599" t="s">
        <v>19</v>
      </c>
    </row>
    <row r="600" spans="1:13" x14ac:dyDescent="0.25">
      <c r="A600" t="s">
        <v>1782</v>
      </c>
      <c r="B600" s="2">
        <v>45084</v>
      </c>
      <c r="C600" s="2">
        <v>45091</v>
      </c>
      <c r="D600" s="1">
        <v>45084.108997615738</v>
      </c>
      <c r="E600" t="s">
        <v>1783</v>
      </c>
      <c r="F600" t="s">
        <v>1784</v>
      </c>
      <c r="G600" t="s">
        <v>47</v>
      </c>
      <c r="H600">
        <v>7</v>
      </c>
      <c r="I600">
        <v>494000</v>
      </c>
      <c r="J600">
        <v>3458000</v>
      </c>
      <c r="K600" t="s">
        <v>72</v>
      </c>
      <c r="L600" t="s">
        <v>37</v>
      </c>
      <c r="M600" t="s">
        <v>102</v>
      </c>
    </row>
    <row r="601" spans="1:13" x14ac:dyDescent="0.25">
      <c r="A601" t="s">
        <v>1785</v>
      </c>
      <c r="B601" s="2">
        <v>45452</v>
      </c>
      <c r="C601" s="2">
        <v>45456</v>
      </c>
      <c r="D601" s="1">
        <v>45452.607822569436</v>
      </c>
      <c r="E601" t="s">
        <v>1786</v>
      </c>
      <c r="F601" t="s">
        <v>1787</v>
      </c>
      <c r="G601" t="s">
        <v>23</v>
      </c>
      <c r="H601">
        <v>4</v>
      </c>
      <c r="I601">
        <v>575000</v>
      </c>
      <c r="J601">
        <v>2300000</v>
      </c>
      <c r="K601" t="s">
        <v>36</v>
      </c>
      <c r="L601" t="s">
        <v>48</v>
      </c>
      <c r="M601" t="s">
        <v>43</v>
      </c>
    </row>
    <row r="602" spans="1:13" x14ac:dyDescent="0.25">
      <c r="A602" t="s">
        <v>1788</v>
      </c>
      <c r="B602" s="2">
        <v>45133</v>
      </c>
      <c r="C602" s="2">
        <v>45141</v>
      </c>
      <c r="D602" s="1">
        <v>45133.98366377315</v>
      </c>
      <c r="E602" t="s">
        <v>1789</v>
      </c>
      <c r="F602" t="s">
        <v>1790</v>
      </c>
      <c r="G602" t="s">
        <v>64</v>
      </c>
      <c r="H602">
        <v>8</v>
      </c>
      <c r="I602">
        <v>1363000</v>
      </c>
      <c r="J602">
        <v>10904000</v>
      </c>
      <c r="K602" t="s">
        <v>17</v>
      </c>
      <c r="L602" t="s">
        <v>93</v>
      </c>
      <c r="M602" t="s">
        <v>226</v>
      </c>
    </row>
    <row r="603" spans="1:13" x14ac:dyDescent="0.25">
      <c r="A603" t="s">
        <v>1791</v>
      </c>
      <c r="B603" s="2">
        <v>45076</v>
      </c>
      <c r="C603" s="2">
        <v>45082</v>
      </c>
      <c r="D603" s="1">
        <v>45076.14810165509</v>
      </c>
      <c r="E603" t="s">
        <v>1792</v>
      </c>
      <c r="F603" t="s">
        <v>1793</v>
      </c>
      <c r="G603" t="s">
        <v>16</v>
      </c>
      <c r="H603">
        <v>6</v>
      </c>
      <c r="I603">
        <v>1260000</v>
      </c>
      <c r="J603">
        <v>7560000</v>
      </c>
      <c r="K603" t="s">
        <v>24</v>
      </c>
      <c r="L603" t="s">
        <v>18</v>
      </c>
      <c r="M603" t="s">
        <v>60</v>
      </c>
    </row>
    <row r="604" spans="1:13" x14ac:dyDescent="0.25">
      <c r="A604" t="s">
        <v>1794</v>
      </c>
      <c r="B604" s="2">
        <v>45057</v>
      </c>
      <c r="C604" s="2">
        <v>45062</v>
      </c>
      <c r="D604" s="1">
        <v>45057.347013715284</v>
      </c>
      <c r="E604" t="s">
        <v>1795</v>
      </c>
      <c r="F604" t="s">
        <v>1796</v>
      </c>
      <c r="G604" t="s">
        <v>35</v>
      </c>
      <c r="H604">
        <v>5</v>
      </c>
      <c r="I604">
        <v>351000</v>
      </c>
      <c r="J604">
        <v>1755000</v>
      </c>
      <c r="K604" t="s">
        <v>72</v>
      </c>
      <c r="L604" t="s">
        <v>37</v>
      </c>
      <c r="M604" t="s">
        <v>233</v>
      </c>
    </row>
    <row r="605" spans="1:13" x14ac:dyDescent="0.25">
      <c r="A605" t="s">
        <v>1797</v>
      </c>
      <c r="B605" s="2">
        <v>44923</v>
      </c>
      <c r="C605" s="2">
        <v>44929</v>
      </c>
      <c r="D605" s="1">
        <v>44923.987916064812</v>
      </c>
      <c r="E605" t="s">
        <v>1798</v>
      </c>
      <c r="F605" t="s">
        <v>1799</v>
      </c>
      <c r="G605" t="s">
        <v>141</v>
      </c>
      <c r="H605">
        <v>6</v>
      </c>
      <c r="I605">
        <v>1234000</v>
      </c>
      <c r="J605">
        <v>7404000</v>
      </c>
      <c r="L605" t="s">
        <v>37</v>
      </c>
      <c r="M605" t="s">
        <v>102</v>
      </c>
    </row>
    <row r="606" spans="1:13" x14ac:dyDescent="0.25">
      <c r="A606" t="s">
        <v>1800</v>
      </c>
      <c r="B606" s="2">
        <v>45613</v>
      </c>
      <c r="C606" s="2">
        <v>45617</v>
      </c>
      <c r="D606" s="1">
        <v>45613.387882743053</v>
      </c>
      <c r="E606" t="s">
        <v>1801</v>
      </c>
      <c r="F606" t="s">
        <v>1802</v>
      </c>
      <c r="G606" t="s">
        <v>303</v>
      </c>
      <c r="H606">
        <v>4</v>
      </c>
      <c r="I606">
        <v>444000</v>
      </c>
      <c r="J606">
        <v>1776000</v>
      </c>
      <c r="K606" t="s">
        <v>17</v>
      </c>
      <c r="L606" t="s">
        <v>37</v>
      </c>
      <c r="M606" t="s">
        <v>49</v>
      </c>
    </row>
    <row r="607" spans="1:13" x14ac:dyDescent="0.25">
      <c r="A607" t="s">
        <v>1803</v>
      </c>
      <c r="B607" s="2">
        <v>44656</v>
      </c>
      <c r="C607" s="2">
        <v>44659</v>
      </c>
      <c r="D607" s="1">
        <v>44656.761802025459</v>
      </c>
      <c r="E607" t="s">
        <v>1804</v>
      </c>
      <c r="G607" t="s">
        <v>29</v>
      </c>
      <c r="H607">
        <v>3</v>
      </c>
      <c r="I607">
        <v>1360000</v>
      </c>
      <c r="J607">
        <v>4080000</v>
      </c>
      <c r="K607" t="s">
        <v>24</v>
      </c>
      <c r="L607" t="s">
        <v>198</v>
      </c>
      <c r="M607" t="s">
        <v>84</v>
      </c>
    </row>
    <row r="608" spans="1:13" x14ac:dyDescent="0.25">
      <c r="A608" t="s">
        <v>1805</v>
      </c>
      <c r="B608" s="2">
        <v>45301</v>
      </c>
      <c r="C608" s="2">
        <v>45304</v>
      </c>
      <c r="D608" s="1">
        <v>45301.797042465281</v>
      </c>
      <c r="E608" t="s">
        <v>1806</v>
      </c>
      <c r="F608" t="s">
        <v>1807</v>
      </c>
      <c r="G608" t="s">
        <v>82</v>
      </c>
      <c r="H608">
        <v>3</v>
      </c>
      <c r="I608">
        <v>334000</v>
      </c>
      <c r="J608">
        <v>1002000</v>
      </c>
      <c r="K608" t="s">
        <v>36</v>
      </c>
      <c r="L608" t="s">
        <v>198</v>
      </c>
      <c r="M608" t="s">
        <v>233</v>
      </c>
    </row>
    <row r="609" spans="1:13" x14ac:dyDescent="0.25">
      <c r="A609" t="s">
        <v>1808</v>
      </c>
      <c r="B609" s="2">
        <v>44963</v>
      </c>
      <c r="C609" s="2">
        <v>44966</v>
      </c>
      <c r="D609" s="1">
        <v>44963.06287519676</v>
      </c>
      <c r="E609" t="s">
        <v>1809</v>
      </c>
      <c r="F609" t="s">
        <v>1810</v>
      </c>
      <c r="G609" t="s">
        <v>141</v>
      </c>
      <c r="H609">
        <v>3</v>
      </c>
      <c r="I609">
        <v>1192000</v>
      </c>
      <c r="J609">
        <v>3576000</v>
      </c>
      <c r="K609" t="s">
        <v>36</v>
      </c>
      <c r="L609" t="s">
        <v>83</v>
      </c>
      <c r="M609" t="s">
        <v>84</v>
      </c>
    </row>
    <row r="610" spans="1:13" x14ac:dyDescent="0.25">
      <c r="A610" t="s">
        <v>1811</v>
      </c>
      <c r="B610" s="2">
        <v>44711</v>
      </c>
      <c r="C610" s="2">
        <v>44718</v>
      </c>
      <c r="D610" s="1">
        <v>44711.996887557871</v>
      </c>
      <c r="E610" t="s">
        <v>317</v>
      </c>
      <c r="F610" t="s">
        <v>1812</v>
      </c>
      <c r="G610" t="s">
        <v>355</v>
      </c>
      <c r="H610">
        <v>7</v>
      </c>
      <c r="I610">
        <v>446000</v>
      </c>
      <c r="J610">
        <v>3122000</v>
      </c>
      <c r="K610" t="s">
        <v>36</v>
      </c>
      <c r="L610" t="s">
        <v>42</v>
      </c>
      <c r="M610" t="s">
        <v>129</v>
      </c>
    </row>
    <row r="611" spans="1:13" x14ac:dyDescent="0.25">
      <c r="A611" t="s">
        <v>1813</v>
      </c>
      <c r="B611" s="2">
        <v>44726</v>
      </c>
      <c r="C611" s="2">
        <v>44733</v>
      </c>
      <c r="D611" s="1">
        <v>44726.9161021412</v>
      </c>
      <c r="E611" t="s">
        <v>206</v>
      </c>
      <c r="F611" t="s">
        <v>1814</v>
      </c>
      <c r="G611" t="s">
        <v>386</v>
      </c>
      <c r="H611">
        <v>7</v>
      </c>
      <c r="I611">
        <v>665000</v>
      </c>
      <c r="J611">
        <v>4655000</v>
      </c>
      <c r="K611" t="s">
        <v>17</v>
      </c>
      <c r="L611" t="s">
        <v>159</v>
      </c>
      <c r="M611" t="s">
        <v>117</v>
      </c>
    </row>
    <row r="612" spans="1:13" x14ac:dyDescent="0.25">
      <c r="A612" t="s">
        <v>1815</v>
      </c>
      <c r="B612" s="2">
        <v>45139</v>
      </c>
      <c r="C612" s="2">
        <v>45147</v>
      </c>
      <c r="D612" s="1">
        <v>45139.090824664352</v>
      </c>
      <c r="E612" t="s">
        <v>1816</v>
      </c>
      <c r="F612" t="s">
        <v>1817</v>
      </c>
      <c r="G612" t="s">
        <v>64</v>
      </c>
      <c r="H612">
        <v>8</v>
      </c>
      <c r="I612">
        <v>1321000</v>
      </c>
      <c r="J612">
        <v>10568000</v>
      </c>
      <c r="K612" t="s">
        <v>53</v>
      </c>
      <c r="L612" t="s">
        <v>48</v>
      </c>
      <c r="M612" t="s">
        <v>222</v>
      </c>
    </row>
    <row r="613" spans="1:13" x14ac:dyDescent="0.25">
      <c r="A613" t="s">
        <v>1818</v>
      </c>
      <c r="B613" s="2">
        <v>44629</v>
      </c>
      <c r="C613" s="2">
        <v>44637</v>
      </c>
      <c r="D613" s="1">
        <v>44629.269104525461</v>
      </c>
      <c r="E613" t="s">
        <v>1819</v>
      </c>
      <c r="F613" t="s">
        <v>1820</v>
      </c>
      <c r="G613" t="s">
        <v>82</v>
      </c>
      <c r="H613">
        <v>8</v>
      </c>
      <c r="I613">
        <v>370000</v>
      </c>
      <c r="J613">
        <v>2960000</v>
      </c>
      <c r="K613" t="s">
        <v>72</v>
      </c>
      <c r="L613" t="s">
        <v>83</v>
      </c>
      <c r="M613" t="s">
        <v>160</v>
      </c>
    </row>
    <row r="614" spans="1:13" x14ac:dyDescent="0.25">
      <c r="A614" t="s">
        <v>1821</v>
      </c>
      <c r="B614" s="2">
        <v>44719</v>
      </c>
      <c r="C614" s="2">
        <v>44725</v>
      </c>
      <c r="D614" s="1">
        <v>44719.889778969897</v>
      </c>
      <c r="E614" t="s">
        <v>1822</v>
      </c>
      <c r="F614" t="s">
        <v>1823</v>
      </c>
      <c r="G614" t="s">
        <v>149</v>
      </c>
      <c r="H614">
        <v>6</v>
      </c>
      <c r="I614">
        <v>341000</v>
      </c>
      <c r="J614">
        <v>2046000</v>
      </c>
      <c r="K614" t="s">
        <v>24</v>
      </c>
      <c r="L614" t="s">
        <v>83</v>
      </c>
      <c r="M614" t="s">
        <v>60</v>
      </c>
    </row>
    <row r="615" spans="1:13" x14ac:dyDescent="0.25">
      <c r="A615" t="s">
        <v>1824</v>
      </c>
      <c r="B615" s="2">
        <v>45350</v>
      </c>
      <c r="C615" s="2">
        <v>45351</v>
      </c>
      <c r="D615" s="1">
        <v>45350.922457719913</v>
      </c>
      <c r="E615" t="s">
        <v>1825</v>
      </c>
      <c r="F615" t="s">
        <v>1826</v>
      </c>
      <c r="G615" t="s">
        <v>277</v>
      </c>
      <c r="H615">
        <v>1</v>
      </c>
      <c r="I615">
        <v>336000</v>
      </c>
      <c r="J615">
        <v>336000</v>
      </c>
      <c r="K615" t="s">
        <v>36</v>
      </c>
      <c r="L615" t="s">
        <v>37</v>
      </c>
      <c r="M615" t="s">
        <v>102</v>
      </c>
    </row>
    <row r="616" spans="1:13" x14ac:dyDescent="0.25">
      <c r="A616" t="s">
        <v>1827</v>
      </c>
      <c r="B616" s="2">
        <v>45551</v>
      </c>
      <c r="C616" s="2">
        <v>45556</v>
      </c>
      <c r="D616" s="1">
        <v>45551.500160243057</v>
      </c>
      <c r="E616" t="s">
        <v>1828</v>
      </c>
      <c r="F616" t="s">
        <v>1829</v>
      </c>
      <c r="G616" t="s">
        <v>386</v>
      </c>
      <c r="H616">
        <v>5</v>
      </c>
      <c r="I616">
        <v>638000</v>
      </c>
      <c r="J616">
        <v>3190000</v>
      </c>
      <c r="K616" t="s">
        <v>36</v>
      </c>
      <c r="L616" t="s">
        <v>48</v>
      </c>
      <c r="M616" t="s">
        <v>38</v>
      </c>
    </row>
    <row r="617" spans="1:13" x14ac:dyDescent="0.25">
      <c r="A617" t="s">
        <v>1830</v>
      </c>
      <c r="B617" s="2">
        <v>45006</v>
      </c>
      <c r="C617" s="2">
        <v>45008</v>
      </c>
      <c r="D617" s="1">
        <v>45006.076543784722</v>
      </c>
      <c r="E617" t="s">
        <v>1831</v>
      </c>
      <c r="F617" t="s">
        <v>1832</v>
      </c>
      <c r="G617" t="s">
        <v>47</v>
      </c>
      <c r="H617">
        <v>2</v>
      </c>
      <c r="I617">
        <v>451000</v>
      </c>
      <c r="J617">
        <v>902000</v>
      </c>
      <c r="K617" t="s">
        <v>36</v>
      </c>
      <c r="L617" t="s">
        <v>48</v>
      </c>
      <c r="M617" t="s">
        <v>49</v>
      </c>
    </row>
    <row r="618" spans="1:13" x14ac:dyDescent="0.25">
      <c r="A618" t="s">
        <v>1833</v>
      </c>
      <c r="B618" s="2">
        <v>44725</v>
      </c>
      <c r="C618" s="2">
        <v>44731</v>
      </c>
      <c r="D618" s="1">
        <v>44725.198295960647</v>
      </c>
      <c r="E618" t="s">
        <v>1834</v>
      </c>
      <c r="F618" t="s">
        <v>1835</v>
      </c>
      <c r="G618" t="s">
        <v>64</v>
      </c>
      <c r="H618">
        <v>6</v>
      </c>
      <c r="I618">
        <v>1246000</v>
      </c>
      <c r="J618">
        <v>7476000</v>
      </c>
      <c r="L618" t="s">
        <v>83</v>
      </c>
      <c r="M618" t="s">
        <v>19</v>
      </c>
    </row>
    <row r="619" spans="1:13" x14ac:dyDescent="0.25">
      <c r="A619" t="s">
        <v>1836</v>
      </c>
      <c r="B619" s="2">
        <v>45262</v>
      </c>
      <c r="C619" s="2">
        <v>45269</v>
      </c>
      <c r="D619" s="1">
        <v>45262.129456909723</v>
      </c>
      <c r="E619" t="s">
        <v>1837</v>
      </c>
      <c r="G619" t="s">
        <v>23</v>
      </c>
      <c r="H619">
        <v>7</v>
      </c>
      <c r="I619">
        <v>618000</v>
      </c>
      <c r="J619">
        <v>4326000</v>
      </c>
      <c r="K619" t="s">
        <v>72</v>
      </c>
      <c r="L619" t="s">
        <v>88</v>
      </c>
      <c r="M619" t="s">
        <v>233</v>
      </c>
    </row>
    <row r="620" spans="1:13" x14ac:dyDescent="0.25">
      <c r="A620" t="s">
        <v>1838</v>
      </c>
      <c r="B620" s="2">
        <v>44936</v>
      </c>
      <c r="C620" s="2">
        <v>44944</v>
      </c>
      <c r="D620" s="1">
        <v>44936.366623888891</v>
      </c>
      <c r="E620" t="s">
        <v>1839</v>
      </c>
      <c r="F620" t="s">
        <v>1840</v>
      </c>
      <c r="G620" t="s">
        <v>47</v>
      </c>
      <c r="H620">
        <v>8</v>
      </c>
      <c r="I620">
        <v>510000</v>
      </c>
      <c r="J620">
        <v>4080000</v>
      </c>
      <c r="K620" t="s">
        <v>24</v>
      </c>
      <c r="L620" t="s">
        <v>88</v>
      </c>
      <c r="M620" t="s">
        <v>226</v>
      </c>
    </row>
    <row r="621" spans="1:13" x14ac:dyDescent="0.25">
      <c r="A621" t="s">
        <v>1841</v>
      </c>
      <c r="B621" s="2">
        <v>45013</v>
      </c>
      <c r="C621" s="2">
        <v>45018</v>
      </c>
      <c r="D621" s="1">
        <v>45013.14352125</v>
      </c>
      <c r="E621" t="s">
        <v>1842</v>
      </c>
      <c r="F621" t="s">
        <v>1843</v>
      </c>
      <c r="G621" t="s">
        <v>23</v>
      </c>
      <c r="H621">
        <v>5</v>
      </c>
      <c r="I621">
        <v>553000</v>
      </c>
      <c r="J621">
        <v>2765000</v>
      </c>
      <c r="L621" t="s">
        <v>48</v>
      </c>
      <c r="M621" t="s">
        <v>160</v>
      </c>
    </row>
    <row r="622" spans="1:13" x14ac:dyDescent="0.25">
      <c r="A622" t="s">
        <v>1844</v>
      </c>
      <c r="B622" s="2">
        <v>44900</v>
      </c>
      <c r="C622" s="2">
        <v>44908</v>
      </c>
      <c r="D622" s="1">
        <v>44900.413695717587</v>
      </c>
      <c r="E622" t="s">
        <v>1845</v>
      </c>
      <c r="F622" t="s">
        <v>1846</v>
      </c>
      <c r="G622" t="s">
        <v>141</v>
      </c>
      <c r="H622">
        <v>8</v>
      </c>
      <c r="I622">
        <v>1233000</v>
      </c>
      <c r="J622">
        <v>9864000</v>
      </c>
      <c r="K622" t="s">
        <v>24</v>
      </c>
      <c r="L622" t="s">
        <v>37</v>
      </c>
      <c r="M622" t="s">
        <v>25</v>
      </c>
    </row>
    <row r="623" spans="1:13" x14ac:dyDescent="0.25">
      <c r="A623" t="s">
        <v>1847</v>
      </c>
      <c r="B623" s="2">
        <v>44907</v>
      </c>
      <c r="C623" s="2">
        <v>44915</v>
      </c>
      <c r="D623" s="1">
        <v>44907.739257361107</v>
      </c>
      <c r="E623" t="s">
        <v>676</v>
      </c>
      <c r="G623" t="s">
        <v>149</v>
      </c>
      <c r="H623">
        <v>8</v>
      </c>
      <c r="I623">
        <v>359000</v>
      </c>
      <c r="J623">
        <v>2872000</v>
      </c>
      <c r="K623" t="s">
        <v>36</v>
      </c>
      <c r="L623" t="s">
        <v>429</v>
      </c>
      <c r="M623" t="s">
        <v>129</v>
      </c>
    </row>
    <row r="624" spans="1:13" x14ac:dyDescent="0.25">
      <c r="A624" t="s">
        <v>1848</v>
      </c>
      <c r="B624" s="2">
        <v>45532</v>
      </c>
      <c r="C624" s="2">
        <v>45537</v>
      </c>
      <c r="D624" s="1">
        <v>45532.345813599539</v>
      </c>
      <c r="E624" t="s">
        <v>1268</v>
      </c>
      <c r="F624" t="s">
        <v>1849</v>
      </c>
      <c r="G624" t="s">
        <v>47</v>
      </c>
      <c r="H624">
        <v>5</v>
      </c>
      <c r="I624">
        <v>416000</v>
      </c>
      <c r="J624">
        <v>2080000</v>
      </c>
      <c r="K624" t="s">
        <v>30</v>
      </c>
      <c r="L624" t="s">
        <v>37</v>
      </c>
      <c r="M624" t="s">
        <v>94</v>
      </c>
    </row>
    <row r="625" spans="1:13" x14ac:dyDescent="0.25">
      <c r="A625" t="s">
        <v>1850</v>
      </c>
      <c r="B625" s="2">
        <v>45588</v>
      </c>
      <c r="C625" s="2">
        <v>45594</v>
      </c>
      <c r="D625" s="1">
        <v>45588.272738125001</v>
      </c>
      <c r="E625" t="s">
        <v>1851</v>
      </c>
      <c r="F625" t="s">
        <v>1852</v>
      </c>
      <c r="G625" t="s">
        <v>386</v>
      </c>
      <c r="H625">
        <v>6</v>
      </c>
      <c r="I625">
        <v>664000</v>
      </c>
      <c r="J625">
        <v>3984000</v>
      </c>
      <c r="K625" t="s">
        <v>24</v>
      </c>
      <c r="L625" t="s">
        <v>31</v>
      </c>
      <c r="M625" t="s">
        <v>74</v>
      </c>
    </row>
    <row r="626" spans="1:13" x14ac:dyDescent="0.25">
      <c r="A626" t="s">
        <v>1853</v>
      </c>
      <c r="B626" s="2">
        <v>45436</v>
      </c>
      <c r="C626" s="2">
        <v>45440</v>
      </c>
      <c r="D626" s="1">
        <v>45436.056316481481</v>
      </c>
      <c r="E626" t="s">
        <v>1854</v>
      </c>
      <c r="F626" t="s">
        <v>1855</v>
      </c>
      <c r="G626" t="s">
        <v>35</v>
      </c>
      <c r="H626">
        <v>4</v>
      </c>
      <c r="I626">
        <v>373000</v>
      </c>
      <c r="J626">
        <v>1492000</v>
      </c>
      <c r="K626" t="s">
        <v>30</v>
      </c>
      <c r="L626" t="s">
        <v>214</v>
      </c>
      <c r="M626" t="s">
        <v>49</v>
      </c>
    </row>
    <row r="627" spans="1:13" x14ac:dyDescent="0.25">
      <c r="A627" t="s">
        <v>1856</v>
      </c>
      <c r="B627" s="2">
        <v>45584</v>
      </c>
      <c r="C627" s="2">
        <v>45587</v>
      </c>
      <c r="D627" s="1">
        <v>45584.296864062497</v>
      </c>
      <c r="E627" t="s">
        <v>1857</v>
      </c>
      <c r="F627" t="s">
        <v>1858</v>
      </c>
      <c r="G627" t="s">
        <v>64</v>
      </c>
      <c r="H627">
        <v>3</v>
      </c>
      <c r="I627">
        <v>1178000</v>
      </c>
      <c r="J627">
        <v>3534000</v>
      </c>
      <c r="K627" t="s">
        <v>24</v>
      </c>
      <c r="L627" t="s">
        <v>98</v>
      </c>
      <c r="M627" t="s">
        <v>129</v>
      </c>
    </row>
    <row r="628" spans="1:13" x14ac:dyDescent="0.25">
      <c r="A628" t="s">
        <v>1859</v>
      </c>
      <c r="B628" s="2">
        <v>44873</v>
      </c>
      <c r="C628" s="2">
        <v>44876</v>
      </c>
      <c r="D628" s="1">
        <v>44873.002029675918</v>
      </c>
      <c r="E628" t="s">
        <v>108</v>
      </c>
      <c r="F628" t="s">
        <v>1860</v>
      </c>
      <c r="G628" t="s">
        <v>128</v>
      </c>
      <c r="H628">
        <v>3</v>
      </c>
      <c r="I628">
        <v>497000</v>
      </c>
      <c r="J628">
        <v>1491000</v>
      </c>
      <c r="K628" t="s">
        <v>30</v>
      </c>
      <c r="L628" t="s">
        <v>31</v>
      </c>
      <c r="M628" t="s">
        <v>160</v>
      </c>
    </row>
    <row r="629" spans="1:13" x14ac:dyDescent="0.25">
      <c r="A629" t="s">
        <v>1861</v>
      </c>
      <c r="B629" s="2">
        <v>45315</v>
      </c>
      <c r="C629" s="2">
        <v>45319</v>
      </c>
      <c r="D629" s="1">
        <v>45315.680005960647</v>
      </c>
      <c r="E629" t="s">
        <v>1862</v>
      </c>
      <c r="F629" t="s">
        <v>1863</v>
      </c>
      <c r="G629" t="s">
        <v>47</v>
      </c>
      <c r="H629">
        <v>4</v>
      </c>
      <c r="I629">
        <v>432000</v>
      </c>
      <c r="J629">
        <v>1728000</v>
      </c>
      <c r="K629" t="s">
        <v>30</v>
      </c>
      <c r="L629" t="s">
        <v>124</v>
      </c>
      <c r="M629" t="s">
        <v>226</v>
      </c>
    </row>
    <row r="630" spans="1:13" x14ac:dyDescent="0.25">
      <c r="A630" t="s">
        <v>1864</v>
      </c>
      <c r="B630" s="2">
        <v>44956</v>
      </c>
      <c r="C630" s="2">
        <v>44961</v>
      </c>
      <c r="D630" s="1">
        <v>44956.379915752317</v>
      </c>
      <c r="E630" t="s">
        <v>1865</v>
      </c>
      <c r="F630" t="s">
        <v>1866</v>
      </c>
      <c r="G630" t="s">
        <v>64</v>
      </c>
      <c r="H630">
        <v>5</v>
      </c>
      <c r="I630">
        <v>1377000</v>
      </c>
      <c r="J630">
        <v>6885000</v>
      </c>
      <c r="K630" t="s">
        <v>17</v>
      </c>
      <c r="L630" t="s">
        <v>37</v>
      </c>
      <c r="M630" t="s">
        <v>160</v>
      </c>
    </row>
    <row r="631" spans="1:13" x14ac:dyDescent="0.25">
      <c r="A631" t="s">
        <v>1867</v>
      </c>
      <c r="B631" s="2">
        <v>45067</v>
      </c>
      <c r="C631" s="2">
        <v>45071</v>
      </c>
      <c r="D631" s="1">
        <v>45067.722566319448</v>
      </c>
      <c r="E631" t="s">
        <v>1868</v>
      </c>
      <c r="F631" t="s">
        <v>1869</v>
      </c>
      <c r="G631" t="s">
        <v>47</v>
      </c>
      <c r="H631">
        <v>4</v>
      </c>
      <c r="I631">
        <v>444000</v>
      </c>
      <c r="J631">
        <v>1776000</v>
      </c>
      <c r="K631" t="s">
        <v>30</v>
      </c>
      <c r="L631" t="s">
        <v>48</v>
      </c>
      <c r="M631" t="s">
        <v>38</v>
      </c>
    </row>
    <row r="632" spans="1:13" x14ac:dyDescent="0.25">
      <c r="A632" t="s">
        <v>1870</v>
      </c>
      <c r="B632" s="2">
        <v>44988</v>
      </c>
      <c r="C632" s="2">
        <v>44991</v>
      </c>
      <c r="D632" s="1">
        <v>44988.063904178242</v>
      </c>
      <c r="E632" t="s">
        <v>458</v>
      </c>
      <c r="F632" t="s">
        <v>1871</v>
      </c>
      <c r="G632" t="s">
        <v>47</v>
      </c>
      <c r="H632">
        <v>3</v>
      </c>
      <c r="I632">
        <v>476000</v>
      </c>
      <c r="J632">
        <v>1428000</v>
      </c>
      <c r="K632" t="s">
        <v>30</v>
      </c>
      <c r="L632" t="s">
        <v>48</v>
      </c>
      <c r="M632" t="s">
        <v>145</v>
      </c>
    </row>
    <row r="633" spans="1:13" x14ac:dyDescent="0.25">
      <c r="A633" t="s">
        <v>1872</v>
      </c>
      <c r="B633" s="2">
        <v>45451</v>
      </c>
      <c r="C633" s="2">
        <v>45459</v>
      </c>
      <c r="D633" s="1">
        <v>45451.061610127312</v>
      </c>
      <c r="E633" t="s">
        <v>1873</v>
      </c>
      <c r="G633" t="s">
        <v>128</v>
      </c>
      <c r="H633">
        <v>8</v>
      </c>
      <c r="I633">
        <v>476000</v>
      </c>
      <c r="J633">
        <v>3808000</v>
      </c>
      <c r="K633" t="s">
        <v>72</v>
      </c>
      <c r="L633" t="s">
        <v>37</v>
      </c>
      <c r="M633" t="s">
        <v>25</v>
      </c>
    </row>
    <row r="634" spans="1:13" x14ac:dyDescent="0.25">
      <c r="A634" t="s">
        <v>1874</v>
      </c>
      <c r="B634" s="2">
        <v>44654</v>
      </c>
      <c r="C634" s="2">
        <v>44657</v>
      </c>
      <c r="D634" s="1">
        <v>44654.206889108798</v>
      </c>
      <c r="E634" t="s">
        <v>1875</v>
      </c>
      <c r="F634" t="s">
        <v>1876</v>
      </c>
      <c r="G634" t="s">
        <v>82</v>
      </c>
      <c r="H634">
        <v>3</v>
      </c>
      <c r="I634">
        <v>394000</v>
      </c>
      <c r="J634">
        <v>1182000</v>
      </c>
      <c r="K634" t="s">
        <v>24</v>
      </c>
      <c r="L634" t="s">
        <v>93</v>
      </c>
      <c r="M634" t="s">
        <v>94</v>
      </c>
    </row>
    <row r="635" spans="1:13" x14ac:dyDescent="0.25">
      <c r="A635" t="s">
        <v>1877</v>
      </c>
      <c r="B635" s="2">
        <v>45538</v>
      </c>
      <c r="C635" s="2">
        <v>45543</v>
      </c>
      <c r="D635" s="1">
        <v>45538.400296840278</v>
      </c>
      <c r="E635" t="s">
        <v>1878</v>
      </c>
      <c r="F635" t="s">
        <v>1879</v>
      </c>
      <c r="G635" t="s">
        <v>221</v>
      </c>
      <c r="I635">
        <v>674000</v>
      </c>
      <c r="J635">
        <v>3370000</v>
      </c>
      <c r="K635" t="s">
        <v>24</v>
      </c>
      <c r="L635" t="s">
        <v>37</v>
      </c>
      <c r="M635" t="s">
        <v>102</v>
      </c>
    </row>
    <row r="636" spans="1:13" x14ac:dyDescent="0.25">
      <c r="A636" t="s">
        <v>1880</v>
      </c>
      <c r="B636" s="2">
        <v>45394</v>
      </c>
      <c r="C636" s="2">
        <v>45397</v>
      </c>
      <c r="D636" s="1">
        <v>45394.259689803243</v>
      </c>
      <c r="E636" t="s">
        <v>1881</v>
      </c>
      <c r="F636" t="s">
        <v>1882</v>
      </c>
      <c r="G636" t="s">
        <v>82</v>
      </c>
      <c r="H636">
        <v>3</v>
      </c>
      <c r="I636">
        <v>402000</v>
      </c>
      <c r="J636">
        <v>1206000</v>
      </c>
      <c r="K636" t="s">
        <v>72</v>
      </c>
      <c r="L636" t="s">
        <v>48</v>
      </c>
      <c r="M636" t="s">
        <v>233</v>
      </c>
    </row>
    <row r="637" spans="1:13" x14ac:dyDescent="0.25">
      <c r="A637" t="s">
        <v>1883</v>
      </c>
      <c r="B637" s="2">
        <v>44618</v>
      </c>
      <c r="C637" s="2">
        <v>44627</v>
      </c>
      <c r="D637" s="1">
        <v>44618.592127164353</v>
      </c>
      <c r="E637" t="s">
        <v>203</v>
      </c>
      <c r="F637" t="s">
        <v>1884</v>
      </c>
      <c r="G637" t="s">
        <v>149</v>
      </c>
      <c r="H637">
        <v>9</v>
      </c>
      <c r="I637">
        <v>319000</v>
      </c>
      <c r="J637">
        <v>2871000</v>
      </c>
      <c r="K637" t="s">
        <v>36</v>
      </c>
      <c r="L637" t="s">
        <v>124</v>
      </c>
      <c r="M637" t="s">
        <v>94</v>
      </c>
    </row>
    <row r="638" spans="1:13" x14ac:dyDescent="0.25">
      <c r="A638" t="s">
        <v>1885</v>
      </c>
      <c r="B638" s="2">
        <v>44685</v>
      </c>
      <c r="C638" s="2">
        <v>44692</v>
      </c>
      <c r="D638" s="1">
        <v>44685.082076643521</v>
      </c>
      <c r="E638" t="s">
        <v>1886</v>
      </c>
      <c r="F638" t="s">
        <v>1887</v>
      </c>
      <c r="G638" t="s">
        <v>141</v>
      </c>
      <c r="H638">
        <v>7</v>
      </c>
      <c r="I638">
        <v>1155000</v>
      </c>
      <c r="J638">
        <v>8085000</v>
      </c>
      <c r="K638" t="s">
        <v>24</v>
      </c>
      <c r="L638" t="s">
        <v>37</v>
      </c>
      <c r="M638" t="s">
        <v>43</v>
      </c>
    </row>
    <row r="639" spans="1:13" x14ac:dyDescent="0.25">
      <c r="A639" t="s">
        <v>1888</v>
      </c>
      <c r="B639" s="2">
        <v>45608</v>
      </c>
      <c r="C639" s="2">
        <v>45611</v>
      </c>
      <c r="D639" s="1">
        <v>45608.39334638889</v>
      </c>
      <c r="E639" t="s">
        <v>1889</v>
      </c>
      <c r="F639" t="s">
        <v>1890</v>
      </c>
      <c r="G639" t="s">
        <v>23</v>
      </c>
      <c r="H639">
        <v>3</v>
      </c>
      <c r="I639">
        <v>584000</v>
      </c>
      <c r="J639">
        <v>1752000</v>
      </c>
      <c r="K639" t="s">
        <v>30</v>
      </c>
      <c r="L639" t="s">
        <v>198</v>
      </c>
      <c r="M639" t="s">
        <v>38</v>
      </c>
    </row>
    <row r="640" spans="1:13" x14ac:dyDescent="0.25">
      <c r="A640" t="s">
        <v>1891</v>
      </c>
      <c r="B640" s="2">
        <v>45361</v>
      </c>
      <c r="C640" s="2">
        <v>45369</v>
      </c>
      <c r="D640" s="1">
        <v>45361.758617569452</v>
      </c>
      <c r="E640" t="s">
        <v>1892</v>
      </c>
      <c r="F640" t="s">
        <v>1893</v>
      </c>
      <c r="G640" t="s">
        <v>82</v>
      </c>
      <c r="H640">
        <v>8</v>
      </c>
      <c r="I640">
        <v>383000</v>
      </c>
      <c r="J640">
        <v>3064000</v>
      </c>
      <c r="K640" t="s">
        <v>36</v>
      </c>
      <c r="L640" t="s">
        <v>48</v>
      </c>
      <c r="M640" t="s">
        <v>94</v>
      </c>
    </row>
    <row r="641" spans="1:13" x14ac:dyDescent="0.25">
      <c r="A641" t="s">
        <v>1894</v>
      </c>
      <c r="B641" s="2">
        <v>44623</v>
      </c>
      <c r="C641" s="2">
        <v>44627</v>
      </c>
      <c r="D641" s="1">
        <v>44623.571509409718</v>
      </c>
      <c r="E641" t="s">
        <v>1895</v>
      </c>
      <c r="F641" t="s">
        <v>1896</v>
      </c>
      <c r="G641" t="s">
        <v>92</v>
      </c>
      <c r="H641">
        <v>4</v>
      </c>
      <c r="I641">
        <v>564000</v>
      </c>
      <c r="J641">
        <v>2256000</v>
      </c>
      <c r="K641" t="s">
        <v>36</v>
      </c>
      <c r="L641" t="s">
        <v>83</v>
      </c>
      <c r="M641" t="s">
        <v>74</v>
      </c>
    </row>
    <row r="642" spans="1:13" x14ac:dyDescent="0.25">
      <c r="A642" t="s">
        <v>1897</v>
      </c>
      <c r="B642" s="2">
        <v>44983</v>
      </c>
      <c r="C642" s="2">
        <v>44989</v>
      </c>
      <c r="D642" s="1">
        <v>44983.987225104167</v>
      </c>
      <c r="E642" t="s">
        <v>1665</v>
      </c>
      <c r="F642" t="s">
        <v>1898</v>
      </c>
      <c r="G642" t="s">
        <v>290</v>
      </c>
      <c r="I642">
        <v>355000</v>
      </c>
      <c r="J642">
        <v>2130000</v>
      </c>
      <c r="K642" t="s">
        <v>24</v>
      </c>
      <c r="L642" t="s">
        <v>37</v>
      </c>
      <c r="M642" t="s">
        <v>117</v>
      </c>
    </row>
    <row r="643" spans="1:13" x14ac:dyDescent="0.25">
      <c r="A643" t="s">
        <v>1899</v>
      </c>
      <c r="B643" s="2">
        <v>45637</v>
      </c>
      <c r="C643" s="2">
        <v>45642</v>
      </c>
      <c r="D643" s="1">
        <v>45637.090020972217</v>
      </c>
      <c r="E643" t="s">
        <v>1900</v>
      </c>
      <c r="F643" t="s">
        <v>1901</v>
      </c>
      <c r="G643" t="s">
        <v>92</v>
      </c>
      <c r="H643">
        <v>5</v>
      </c>
      <c r="I643">
        <v>638000</v>
      </c>
      <c r="J643">
        <v>3190000</v>
      </c>
      <c r="K643" t="s">
        <v>36</v>
      </c>
      <c r="L643" t="s">
        <v>37</v>
      </c>
      <c r="M643" t="s">
        <v>222</v>
      </c>
    </row>
    <row r="644" spans="1:13" x14ac:dyDescent="0.25">
      <c r="A644" t="s">
        <v>1902</v>
      </c>
      <c r="B644" s="2">
        <v>45595</v>
      </c>
      <c r="C644" s="2">
        <v>45600</v>
      </c>
      <c r="D644" s="1">
        <v>45595.860628009257</v>
      </c>
      <c r="E644" t="s">
        <v>1903</v>
      </c>
      <c r="F644" t="s">
        <v>1904</v>
      </c>
      <c r="G644" t="s">
        <v>23</v>
      </c>
      <c r="H644">
        <v>5</v>
      </c>
      <c r="I644">
        <v>614000</v>
      </c>
      <c r="J644">
        <v>3070000</v>
      </c>
      <c r="K644" t="s">
        <v>36</v>
      </c>
      <c r="L644" t="s">
        <v>88</v>
      </c>
      <c r="M644" t="s">
        <v>233</v>
      </c>
    </row>
    <row r="645" spans="1:13" x14ac:dyDescent="0.25">
      <c r="A645" t="s">
        <v>1905</v>
      </c>
      <c r="B645" s="2">
        <v>45427</v>
      </c>
      <c r="C645" s="2">
        <v>45433</v>
      </c>
      <c r="D645" s="1">
        <v>45427.434455972223</v>
      </c>
      <c r="E645" t="s">
        <v>1906</v>
      </c>
      <c r="F645" t="s">
        <v>1907</v>
      </c>
      <c r="G645" t="s">
        <v>82</v>
      </c>
      <c r="H645">
        <v>6</v>
      </c>
      <c r="I645">
        <v>341000</v>
      </c>
      <c r="J645">
        <v>2046000</v>
      </c>
      <c r="K645" t="s">
        <v>24</v>
      </c>
      <c r="L645" t="s">
        <v>83</v>
      </c>
      <c r="M645" t="s">
        <v>106</v>
      </c>
    </row>
    <row r="646" spans="1:13" x14ac:dyDescent="0.25">
      <c r="A646" t="s">
        <v>1908</v>
      </c>
      <c r="B646" s="2">
        <v>45562</v>
      </c>
      <c r="C646" s="2">
        <v>45566</v>
      </c>
      <c r="D646" s="1">
        <v>45562.736444953713</v>
      </c>
      <c r="E646" t="s">
        <v>1909</v>
      </c>
      <c r="F646" t="s">
        <v>1910</v>
      </c>
      <c r="G646" t="s">
        <v>64</v>
      </c>
      <c r="H646">
        <v>4</v>
      </c>
      <c r="I646">
        <v>1138000</v>
      </c>
      <c r="J646">
        <v>4552000</v>
      </c>
      <c r="K646" t="s">
        <v>24</v>
      </c>
      <c r="L646" t="s">
        <v>93</v>
      </c>
      <c r="M646" t="s">
        <v>145</v>
      </c>
    </row>
    <row r="647" spans="1:13" x14ac:dyDescent="0.25">
      <c r="A647" t="s">
        <v>1911</v>
      </c>
      <c r="B647" s="2">
        <v>45003</v>
      </c>
      <c r="C647" s="2">
        <v>45012</v>
      </c>
      <c r="D647" s="1">
        <v>45003.319466261572</v>
      </c>
      <c r="E647" t="s">
        <v>1912</v>
      </c>
      <c r="G647" t="s">
        <v>47</v>
      </c>
      <c r="I647">
        <v>511000</v>
      </c>
      <c r="J647">
        <v>4599000</v>
      </c>
      <c r="K647" t="s">
        <v>24</v>
      </c>
      <c r="L647" t="s">
        <v>18</v>
      </c>
      <c r="M647" t="s">
        <v>94</v>
      </c>
    </row>
    <row r="648" spans="1:13" x14ac:dyDescent="0.25">
      <c r="A648" t="s">
        <v>1913</v>
      </c>
      <c r="B648" s="2">
        <v>45436</v>
      </c>
      <c r="C648" s="2">
        <v>45440</v>
      </c>
      <c r="D648" s="1">
        <v>45436.221195312501</v>
      </c>
      <c r="E648" t="s">
        <v>1914</v>
      </c>
      <c r="F648" t="s">
        <v>1915</v>
      </c>
      <c r="G648" t="s">
        <v>194</v>
      </c>
      <c r="H648">
        <v>4</v>
      </c>
      <c r="I648">
        <v>491000</v>
      </c>
      <c r="J648">
        <v>1964000</v>
      </c>
      <c r="K648" t="s">
        <v>72</v>
      </c>
      <c r="L648" t="s">
        <v>42</v>
      </c>
      <c r="M648" t="s">
        <v>49</v>
      </c>
    </row>
    <row r="649" spans="1:13" x14ac:dyDescent="0.25">
      <c r="A649" t="s">
        <v>1916</v>
      </c>
      <c r="B649" s="2">
        <v>44882</v>
      </c>
      <c r="C649" s="2">
        <v>44884</v>
      </c>
      <c r="D649" s="1">
        <v>44882.586719328698</v>
      </c>
      <c r="E649" t="s">
        <v>1917</v>
      </c>
      <c r="F649" t="s">
        <v>1918</v>
      </c>
      <c r="G649" t="s">
        <v>194</v>
      </c>
      <c r="H649">
        <v>2</v>
      </c>
      <c r="I649">
        <v>459000</v>
      </c>
      <c r="J649">
        <v>918000</v>
      </c>
      <c r="K649" t="s">
        <v>72</v>
      </c>
      <c r="L649" t="s">
        <v>83</v>
      </c>
      <c r="M649" t="s">
        <v>145</v>
      </c>
    </row>
    <row r="650" spans="1:13" x14ac:dyDescent="0.25">
      <c r="A650" t="s">
        <v>1919</v>
      </c>
      <c r="B650" s="2">
        <v>44794</v>
      </c>
      <c r="C650" s="2">
        <v>44797</v>
      </c>
      <c r="D650" s="1">
        <v>44794.98926209491</v>
      </c>
      <c r="E650" t="s">
        <v>1920</v>
      </c>
      <c r="F650" t="s">
        <v>1921</v>
      </c>
      <c r="G650" t="s">
        <v>221</v>
      </c>
      <c r="H650">
        <v>3</v>
      </c>
      <c r="I650">
        <v>545000</v>
      </c>
      <c r="J650">
        <v>1635000</v>
      </c>
      <c r="K650" t="s">
        <v>17</v>
      </c>
      <c r="L650" t="s">
        <v>48</v>
      </c>
      <c r="M650" t="s">
        <v>133</v>
      </c>
    </row>
    <row r="651" spans="1:13" x14ac:dyDescent="0.25">
      <c r="A651" t="s">
        <v>1922</v>
      </c>
      <c r="B651" s="2">
        <v>44738</v>
      </c>
      <c r="C651" s="2">
        <v>44742</v>
      </c>
      <c r="D651" s="1">
        <v>44738.709971851851</v>
      </c>
      <c r="E651" t="s">
        <v>1294</v>
      </c>
      <c r="F651" t="s">
        <v>1923</v>
      </c>
      <c r="G651" t="s">
        <v>221</v>
      </c>
      <c r="I651">
        <v>593000</v>
      </c>
      <c r="J651">
        <v>2372000</v>
      </c>
      <c r="K651" t="s">
        <v>72</v>
      </c>
      <c r="L651" t="s">
        <v>37</v>
      </c>
      <c r="M651" t="s">
        <v>94</v>
      </c>
    </row>
    <row r="652" spans="1:13" x14ac:dyDescent="0.25">
      <c r="A652" t="s">
        <v>1924</v>
      </c>
      <c r="B652" s="2">
        <v>45247</v>
      </c>
      <c r="C652" s="2">
        <v>45251</v>
      </c>
      <c r="D652" s="1">
        <v>45247.03571841435</v>
      </c>
      <c r="E652" t="s">
        <v>1925</v>
      </c>
      <c r="F652" t="s">
        <v>1926</v>
      </c>
      <c r="G652" t="s">
        <v>64</v>
      </c>
      <c r="H652">
        <v>4</v>
      </c>
      <c r="I652">
        <v>1217000</v>
      </c>
      <c r="J652">
        <v>4868000</v>
      </c>
      <c r="K652" t="s">
        <v>24</v>
      </c>
      <c r="L652" t="s">
        <v>159</v>
      </c>
      <c r="M652" t="s">
        <v>25</v>
      </c>
    </row>
    <row r="653" spans="1:13" x14ac:dyDescent="0.25">
      <c r="A653" t="s">
        <v>1927</v>
      </c>
      <c r="B653" s="2">
        <v>44805</v>
      </c>
      <c r="C653" s="2">
        <v>44808</v>
      </c>
      <c r="D653" s="1">
        <v>44805.002690162037</v>
      </c>
      <c r="E653" t="s">
        <v>1928</v>
      </c>
      <c r="F653" t="s">
        <v>1929</v>
      </c>
      <c r="G653" t="s">
        <v>221</v>
      </c>
      <c r="H653">
        <v>3</v>
      </c>
      <c r="I653">
        <v>600000</v>
      </c>
      <c r="J653">
        <v>1800000</v>
      </c>
      <c r="K653" t="s">
        <v>36</v>
      </c>
      <c r="L653" t="s">
        <v>37</v>
      </c>
      <c r="M653" t="s">
        <v>106</v>
      </c>
    </row>
    <row r="654" spans="1:13" x14ac:dyDescent="0.25">
      <c r="A654" t="s">
        <v>1930</v>
      </c>
      <c r="B654" s="2">
        <v>45334</v>
      </c>
      <c r="C654" s="2">
        <v>45337</v>
      </c>
      <c r="D654" s="1">
        <v>45334.096392627318</v>
      </c>
      <c r="E654" t="s">
        <v>1931</v>
      </c>
      <c r="F654" t="s">
        <v>1932</v>
      </c>
      <c r="G654" t="s">
        <v>47</v>
      </c>
      <c r="H654">
        <v>3</v>
      </c>
      <c r="I654">
        <v>507000</v>
      </c>
      <c r="J654">
        <v>1521000</v>
      </c>
      <c r="K654" t="s">
        <v>53</v>
      </c>
      <c r="L654" t="s">
        <v>429</v>
      </c>
      <c r="M654" t="s">
        <v>133</v>
      </c>
    </row>
    <row r="655" spans="1:13" x14ac:dyDescent="0.25">
      <c r="A655" t="s">
        <v>1933</v>
      </c>
      <c r="B655" s="2">
        <v>45529</v>
      </c>
      <c r="C655" s="2">
        <v>45537</v>
      </c>
      <c r="D655" s="1">
        <v>45529.257747037038</v>
      </c>
      <c r="E655" t="s">
        <v>1934</v>
      </c>
      <c r="F655" t="s">
        <v>1935</v>
      </c>
      <c r="G655" t="s">
        <v>64</v>
      </c>
      <c r="H655">
        <v>8</v>
      </c>
      <c r="I655">
        <v>1162000</v>
      </c>
      <c r="J655">
        <v>9296000</v>
      </c>
      <c r="K655" t="s">
        <v>24</v>
      </c>
      <c r="L655" t="s">
        <v>273</v>
      </c>
      <c r="M655" t="s">
        <v>226</v>
      </c>
    </row>
    <row r="656" spans="1:13" x14ac:dyDescent="0.25">
      <c r="A656" t="s">
        <v>1936</v>
      </c>
      <c r="B656" s="2">
        <v>45278</v>
      </c>
      <c r="C656" s="2">
        <v>45281</v>
      </c>
      <c r="D656" s="1">
        <v>45278.939742187496</v>
      </c>
      <c r="E656" t="s">
        <v>1937</v>
      </c>
      <c r="F656" t="s">
        <v>1938</v>
      </c>
      <c r="G656" t="s">
        <v>128</v>
      </c>
      <c r="H656">
        <v>3</v>
      </c>
      <c r="I656">
        <v>421000</v>
      </c>
      <c r="J656">
        <v>1263000</v>
      </c>
      <c r="K656" t="s">
        <v>36</v>
      </c>
      <c r="L656" t="s">
        <v>83</v>
      </c>
      <c r="M656" t="s">
        <v>133</v>
      </c>
    </row>
    <row r="657" spans="1:13" x14ac:dyDescent="0.25">
      <c r="A657" t="s">
        <v>1939</v>
      </c>
      <c r="B657" s="2">
        <v>45389</v>
      </c>
      <c r="C657" s="2">
        <v>45397</v>
      </c>
      <c r="D657" s="1">
        <v>45389.73676349537</v>
      </c>
      <c r="E657" t="s">
        <v>785</v>
      </c>
      <c r="F657" t="s">
        <v>1940</v>
      </c>
      <c r="G657" t="s">
        <v>82</v>
      </c>
      <c r="H657">
        <v>8</v>
      </c>
      <c r="I657">
        <v>318000</v>
      </c>
      <c r="J657">
        <v>2544000</v>
      </c>
      <c r="K657" t="s">
        <v>36</v>
      </c>
      <c r="L657" t="s">
        <v>37</v>
      </c>
      <c r="M657" t="s">
        <v>60</v>
      </c>
    </row>
    <row r="658" spans="1:13" x14ac:dyDescent="0.25">
      <c r="A658" t="s">
        <v>1941</v>
      </c>
      <c r="B658" s="2">
        <v>45243</v>
      </c>
      <c r="C658" s="2">
        <v>45247</v>
      </c>
      <c r="D658" s="1">
        <v>45243.267091979164</v>
      </c>
      <c r="E658" t="s">
        <v>1942</v>
      </c>
      <c r="F658" t="s">
        <v>1943</v>
      </c>
      <c r="G658" t="s">
        <v>92</v>
      </c>
      <c r="H658">
        <v>4</v>
      </c>
      <c r="I658">
        <v>666000</v>
      </c>
      <c r="J658">
        <v>2664000</v>
      </c>
      <c r="K658" t="s">
        <v>72</v>
      </c>
      <c r="L658" t="s">
        <v>190</v>
      </c>
      <c r="M658" t="s">
        <v>233</v>
      </c>
    </row>
    <row r="659" spans="1:13" x14ac:dyDescent="0.25">
      <c r="A659" t="s">
        <v>1944</v>
      </c>
      <c r="B659" s="2">
        <v>45185</v>
      </c>
      <c r="C659" s="2">
        <v>45191</v>
      </c>
      <c r="D659" s="1">
        <v>45185.382066377308</v>
      </c>
      <c r="E659" t="s">
        <v>1147</v>
      </c>
      <c r="F659" t="s">
        <v>1945</v>
      </c>
      <c r="G659" t="s">
        <v>23</v>
      </c>
      <c r="H659">
        <v>6</v>
      </c>
      <c r="I659">
        <v>672000</v>
      </c>
      <c r="J659">
        <v>4032000</v>
      </c>
      <c r="K659" t="s">
        <v>72</v>
      </c>
      <c r="L659" t="s">
        <v>18</v>
      </c>
      <c r="M659" t="s">
        <v>38</v>
      </c>
    </row>
    <row r="660" spans="1:13" x14ac:dyDescent="0.25">
      <c r="A660" t="s">
        <v>1946</v>
      </c>
      <c r="B660" s="2">
        <v>45262</v>
      </c>
      <c r="C660" s="2">
        <v>45263</v>
      </c>
      <c r="D660" s="1">
        <v>45262.590138136577</v>
      </c>
      <c r="E660" t="s">
        <v>1947</v>
      </c>
      <c r="F660" t="s">
        <v>1948</v>
      </c>
      <c r="G660" t="s">
        <v>194</v>
      </c>
      <c r="H660">
        <v>1</v>
      </c>
      <c r="I660">
        <v>486000</v>
      </c>
      <c r="J660">
        <v>486000</v>
      </c>
      <c r="K660" t="s">
        <v>72</v>
      </c>
      <c r="L660" t="s">
        <v>190</v>
      </c>
      <c r="M660" t="s">
        <v>19</v>
      </c>
    </row>
    <row r="661" spans="1:13" x14ac:dyDescent="0.25">
      <c r="A661" t="s">
        <v>1949</v>
      </c>
      <c r="B661" s="2">
        <v>45310</v>
      </c>
      <c r="C661" s="2">
        <v>45312</v>
      </c>
      <c r="D661" s="1">
        <v>45310.102631284717</v>
      </c>
      <c r="E661" t="s">
        <v>1950</v>
      </c>
      <c r="F661" t="s">
        <v>1951</v>
      </c>
      <c r="G661" t="s">
        <v>64</v>
      </c>
      <c r="H661">
        <v>2</v>
      </c>
      <c r="I661">
        <v>1310000</v>
      </c>
      <c r="J661">
        <v>2620000</v>
      </c>
      <c r="K661" t="s">
        <v>72</v>
      </c>
      <c r="L661" t="s">
        <v>31</v>
      </c>
      <c r="M661" t="s">
        <v>84</v>
      </c>
    </row>
    <row r="662" spans="1:13" x14ac:dyDescent="0.25">
      <c r="A662" t="s">
        <v>1952</v>
      </c>
      <c r="B662" s="2">
        <v>45458</v>
      </c>
      <c r="C662" s="2">
        <v>45466</v>
      </c>
      <c r="D662" s="1">
        <v>45458.939507175928</v>
      </c>
      <c r="E662" t="s">
        <v>1953</v>
      </c>
      <c r="F662" t="s">
        <v>1954</v>
      </c>
      <c r="G662" t="s">
        <v>290</v>
      </c>
      <c r="H662">
        <v>8</v>
      </c>
      <c r="I662">
        <v>382000</v>
      </c>
      <c r="J662">
        <v>3056000</v>
      </c>
      <c r="K662" t="s">
        <v>17</v>
      </c>
      <c r="L662" t="s">
        <v>124</v>
      </c>
      <c r="M662" t="s">
        <v>38</v>
      </c>
    </row>
    <row r="663" spans="1:13" x14ac:dyDescent="0.25">
      <c r="A663" t="s">
        <v>1955</v>
      </c>
      <c r="B663" s="2">
        <v>45128</v>
      </c>
      <c r="C663" s="2">
        <v>45130</v>
      </c>
      <c r="D663" s="1">
        <v>45128.05645059028</v>
      </c>
      <c r="E663" t="s">
        <v>1956</v>
      </c>
      <c r="F663" t="s">
        <v>1957</v>
      </c>
      <c r="G663" t="s">
        <v>290</v>
      </c>
      <c r="H663">
        <v>2</v>
      </c>
      <c r="I663">
        <v>376000</v>
      </c>
      <c r="J663">
        <v>752000</v>
      </c>
      <c r="K663" t="s">
        <v>24</v>
      </c>
      <c r="L663" t="s">
        <v>48</v>
      </c>
      <c r="M663" t="s">
        <v>117</v>
      </c>
    </row>
    <row r="664" spans="1:13" x14ac:dyDescent="0.25">
      <c r="A664" t="s">
        <v>1958</v>
      </c>
      <c r="B664" s="2">
        <v>45222</v>
      </c>
      <c r="C664" s="2">
        <v>45227</v>
      </c>
      <c r="D664" s="1">
        <v>45222.280198217602</v>
      </c>
      <c r="E664" t="s">
        <v>1959</v>
      </c>
      <c r="F664" t="s">
        <v>1960</v>
      </c>
      <c r="G664" t="s">
        <v>64</v>
      </c>
      <c r="H664">
        <v>5</v>
      </c>
      <c r="I664">
        <v>1318000</v>
      </c>
      <c r="J664">
        <v>6590000</v>
      </c>
      <c r="K664" t="s">
        <v>53</v>
      </c>
      <c r="L664" t="s">
        <v>31</v>
      </c>
      <c r="M664" t="s">
        <v>117</v>
      </c>
    </row>
    <row r="665" spans="1:13" x14ac:dyDescent="0.25">
      <c r="A665" t="s">
        <v>1961</v>
      </c>
      <c r="B665" s="2">
        <v>44853</v>
      </c>
      <c r="C665" s="2">
        <v>44857</v>
      </c>
      <c r="D665" s="1">
        <v>44853.949159108794</v>
      </c>
      <c r="E665" t="s">
        <v>1962</v>
      </c>
      <c r="F665" t="s">
        <v>1963</v>
      </c>
      <c r="G665" t="s">
        <v>23</v>
      </c>
      <c r="H665">
        <v>4</v>
      </c>
      <c r="I665">
        <v>637000</v>
      </c>
      <c r="J665">
        <v>2548000</v>
      </c>
      <c r="K665" t="s">
        <v>30</v>
      </c>
      <c r="L665" t="s">
        <v>48</v>
      </c>
      <c r="M665" t="s">
        <v>102</v>
      </c>
    </row>
    <row r="666" spans="1:13" x14ac:dyDescent="0.25">
      <c r="A666" t="s">
        <v>1964</v>
      </c>
      <c r="B666" s="2">
        <v>45539</v>
      </c>
      <c r="C666" s="2">
        <v>45548</v>
      </c>
      <c r="D666" s="1">
        <v>45539.123293356482</v>
      </c>
      <c r="E666" t="s">
        <v>112</v>
      </c>
      <c r="F666" t="s">
        <v>1965</v>
      </c>
      <c r="G666" t="s">
        <v>128</v>
      </c>
      <c r="H666">
        <v>9</v>
      </c>
      <c r="I666">
        <v>451000</v>
      </c>
      <c r="J666">
        <v>4059000</v>
      </c>
      <c r="K666" t="s">
        <v>30</v>
      </c>
      <c r="L666" t="s">
        <v>42</v>
      </c>
      <c r="M666" t="s">
        <v>25</v>
      </c>
    </row>
    <row r="667" spans="1:13" x14ac:dyDescent="0.25">
      <c r="A667" t="s">
        <v>1966</v>
      </c>
      <c r="B667" s="2">
        <v>44946</v>
      </c>
      <c r="C667" s="2">
        <v>44949</v>
      </c>
      <c r="D667" s="1">
        <v>44946.664645972232</v>
      </c>
      <c r="E667" t="s">
        <v>1967</v>
      </c>
      <c r="F667" t="s">
        <v>1968</v>
      </c>
      <c r="G667" t="s">
        <v>82</v>
      </c>
      <c r="H667">
        <v>3</v>
      </c>
      <c r="I667">
        <v>370000</v>
      </c>
      <c r="J667">
        <v>1110000</v>
      </c>
      <c r="K667" t="s">
        <v>24</v>
      </c>
      <c r="L667" t="s">
        <v>18</v>
      </c>
      <c r="M667" t="s">
        <v>49</v>
      </c>
    </row>
    <row r="668" spans="1:13" x14ac:dyDescent="0.25">
      <c r="A668" t="s">
        <v>1969</v>
      </c>
      <c r="B668" s="2">
        <v>45211</v>
      </c>
      <c r="C668" s="2">
        <v>45217</v>
      </c>
      <c r="D668" s="1">
        <v>45211.32220466435</v>
      </c>
      <c r="E668" t="s">
        <v>1579</v>
      </c>
      <c r="F668" t="s">
        <v>1970</v>
      </c>
      <c r="G668" t="s">
        <v>47</v>
      </c>
      <c r="H668">
        <v>6</v>
      </c>
      <c r="I668">
        <v>447000</v>
      </c>
      <c r="J668">
        <v>2682000</v>
      </c>
      <c r="K668" t="s">
        <v>72</v>
      </c>
      <c r="L668" t="s">
        <v>37</v>
      </c>
      <c r="M668" t="s">
        <v>226</v>
      </c>
    </row>
    <row r="669" spans="1:13" x14ac:dyDescent="0.25">
      <c r="A669" t="s">
        <v>1971</v>
      </c>
      <c r="B669" s="2">
        <v>45404</v>
      </c>
      <c r="C669" s="2">
        <v>45410</v>
      </c>
      <c r="D669" s="1">
        <v>45404.879090289352</v>
      </c>
      <c r="E669" t="s">
        <v>1972</v>
      </c>
      <c r="F669" t="s">
        <v>1973</v>
      </c>
      <c r="G669" t="s">
        <v>64</v>
      </c>
      <c r="H669">
        <v>6</v>
      </c>
      <c r="I669">
        <v>1354000</v>
      </c>
      <c r="J669">
        <v>8124000</v>
      </c>
      <c r="K669" t="s">
        <v>36</v>
      </c>
      <c r="L669" t="s">
        <v>31</v>
      </c>
      <c r="M669" t="s">
        <v>129</v>
      </c>
    </row>
    <row r="670" spans="1:13" x14ac:dyDescent="0.25">
      <c r="A670" t="s">
        <v>1974</v>
      </c>
      <c r="B670" s="2">
        <v>44827</v>
      </c>
      <c r="C670" s="2">
        <v>44835</v>
      </c>
      <c r="D670" s="1">
        <v>44827.330506423612</v>
      </c>
      <c r="E670" t="s">
        <v>1975</v>
      </c>
      <c r="F670" t="s">
        <v>1976</v>
      </c>
      <c r="G670" t="s">
        <v>64</v>
      </c>
      <c r="H670">
        <v>8</v>
      </c>
      <c r="I670">
        <v>1242000</v>
      </c>
      <c r="J670">
        <v>9936000</v>
      </c>
      <c r="K670" t="s">
        <v>30</v>
      </c>
      <c r="L670" t="s">
        <v>31</v>
      </c>
      <c r="M670" t="s">
        <v>25</v>
      </c>
    </row>
    <row r="671" spans="1:13" x14ac:dyDescent="0.25">
      <c r="A671" t="s">
        <v>1977</v>
      </c>
      <c r="B671" s="2">
        <v>45484</v>
      </c>
      <c r="C671" s="2">
        <v>45491</v>
      </c>
      <c r="D671" s="1">
        <v>45484.175689224539</v>
      </c>
      <c r="E671" t="s">
        <v>1978</v>
      </c>
      <c r="F671" t="s">
        <v>1979</v>
      </c>
      <c r="G671" t="s">
        <v>16</v>
      </c>
      <c r="H671">
        <v>7</v>
      </c>
      <c r="I671">
        <v>1114000</v>
      </c>
      <c r="J671">
        <v>7798000</v>
      </c>
      <c r="K671" t="s">
        <v>72</v>
      </c>
      <c r="L671" t="s">
        <v>48</v>
      </c>
      <c r="M671" t="s">
        <v>43</v>
      </c>
    </row>
    <row r="672" spans="1:13" x14ac:dyDescent="0.25">
      <c r="A672" t="s">
        <v>1980</v>
      </c>
      <c r="B672" s="2">
        <v>45507</v>
      </c>
      <c r="C672" s="2">
        <v>45514</v>
      </c>
      <c r="D672" s="1">
        <v>45507.120448298607</v>
      </c>
      <c r="E672" t="s">
        <v>1981</v>
      </c>
      <c r="F672" t="s">
        <v>1982</v>
      </c>
      <c r="G672" t="s">
        <v>47</v>
      </c>
      <c r="H672">
        <v>7</v>
      </c>
      <c r="I672">
        <v>448000</v>
      </c>
      <c r="J672">
        <v>3136000</v>
      </c>
      <c r="K672" t="s">
        <v>24</v>
      </c>
      <c r="L672" t="s">
        <v>164</v>
      </c>
      <c r="M672" t="s">
        <v>49</v>
      </c>
    </row>
    <row r="673" spans="1:13" x14ac:dyDescent="0.25">
      <c r="A673" t="s">
        <v>1983</v>
      </c>
      <c r="B673" s="2">
        <v>44597</v>
      </c>
      <c r="C673" s="2">
        <v>44601</v>
      </c>
      <c r="D673" s="1">
        <v>44597.094705648153</v>
      </c>
      <c r="E673" t="s">
        <v>1984</v>
      </c>
      <c r="F673" t="s">
        <v>1985</v>
      </c>
      <c r="G673" t="s">
        <v>35</v>
      </c>
      <c r="H673">
        <v>4</v>
      </c>
      <c r="I673">
        <v>349000</v>
      </c>
      <c r="J673">
        <v>1396000</v>
      </c>
      <c r="K673" t="s">
        <v>30</v>
      </c>
      <c r="L673" t="s">
        <v>42</v>
      </c>
      <c r="M673" t="s">
        <v>38</v>
      </c>
    </row>
    <row r="674" spans="1:13" x14ac:dyDescent="0.25">
      <c r="A674" t="s">
        <v>1986</v>
      </c>
      <c r="B674" s="2">
        <v>45254</v>
      </c>
      <c r="C674" s="2">
        <v>45257</v>
      </c>
      <c r="D674" s="1">
        <v>45254.628551504633</v>
      </c>
      <c r="E674" t="s">
        <v>1987</v>
      </c>
      <c r="G674" t="s">
        <v>47</v>
      </c>
      <c r="I674">
        <v>423000</v>
      </c>
      <c r="J674">
        <v>1269000</v>
      </c>
      <c r="K674" t="s">
        <v>53</v>
      </c>
      <c r="L674" t="s">
        <v>83</v>
      </c>
      <c r="M674" t="s">
        <v>106</v>
      </c>
    </row>
    <row r="675" spans="1:13" x14ac:dyDescent="0.25">
      <c r="A675" t="s">
        <v>1988</v>
      </c>
      <c r="B675" s="2">
        <v>45267</v>
      </c>
      <c r="C675" s="2">
        <v>45270</v>
      </c>
      <c r="D675" s="1">
        <v>45267.971605601851</v>
      </c>
      <c r="E675" t="s">
        <v>1989</v>
      </c>
      <c r="F675" t="s">
        <v>1990</v>
      </c>
      <c r="G675" t="s">
        <v>277</v>
      </c>
      <c r="H675">
        <v>3</v>
      </c>
      <c r="I675">
        <v>324000</v>
      </c>
      <c r="J675">
        <v>972000</v>
      </c>
      <c r="K675" t="s">
        <v>53</v>
      </c>
      <c r="L675" t="s">
        <v>31</v>
      </c>
      <c r="M675" t="s">
        <v>117</v>
      </c>
    </row>
    <row r="676" spans="1:13" x14ac:dyDescent="0.25">
      <c r="A676" t="s">
        <v>1991</v>
      </c>
      <c r="B676" s="2">
        <v>44933</v>
      </c>
      <c r="C676" s="2">
        <v>44934</v>
      </c>
      <c r="D676" s="1">
        <v>44933.370708888891</v>
      </c>
      <c r="E676" t="s">
        <v>1992</v>
      </c>
      <c r="F676" t="s">
        <v>1993</v>
      </c>
      <c r="G676" t="s">
        <v>128</v>
      </c>
      <c r="H676">
        <v>1</v>
      </c>
      <c r="I676">
        <v>433000</v>
      </c>
      <c r="J676">
        <v>433000</v>
      </c>
      <c r="K676" t="s">
        <v>53</v>
      </c>
      <c r="L676" t="s">
        <v>37</v>
      </c>
      <c r="M676" t="s">
        <v>102</v>
      </c>
    </row>
    <row r="677" spans="1:13" x14ac:dyDescent="0.25">
      <c r="A677" t="s">
        <v>1994</v>
      </c>
      <c r="B677" s="2">
        <v>44578</v>
      </c>
      <c r="C677" s="2">
        <v>44583</v>
      </c>
      <c r="D677" s="1">
        <v>44578.844735115737</v>
      </c>
      <c r="E677" t="s">
        <v>1995</v>
      </c>
      <c r="F677" t="s">
        <v>1996</v>
      </c>
      <c r="G677" t="s">
        <v>23</v>
      </c>
      <c r="H677">
        <v>5</v>
      </c>
      <c r="I677">
        <v>616000</v>
      </c>
      <c r="J677">
        <v>3080000</v>
      </c>
      <c r="K677" t="s">
        <v>17</v>
      </c>
      <c r="L677" t="s">
        <v>48</v>
      </c>
      <c r="M677" t="s">
        <v>38</v>
      </c>
    </row>
    <row r="678" spans="1:13" x14ac:dyDescent="0.25">
      <c r="A678" t="s">
        <v>1997</v>
      </c>
      <c r="B678" s="2">
        <v>45496</v>
      </c>
      <c r="C678" s="2">
        <v>45505</v>
      </c>
      <c r="D678" s="1">
        <v>45496.986422858798</v>
      </c>
      <c r="E678" t="s">
        <v>1998</v>
      </c>
      <c r="F678" t="s">
        <v>1999</v>
      </c>
      <c r="G678" t="s">
        <v>386</v>
      </c>
      <c r="H678">
        <v>9</v>
      </c>
      <c r="I678">
        <v>639000</v>
      </c>
      <c r="J678">
        <v>5751000</v>
      </c>
      <c r="K678" t="s">
        <v>17</v>
      </c>
      <c r="L678" t="s">
        <v>78</v>
      </c>
      <c r="M678" t="s">
        <v>49</v>
      </c>
    </row>
    <row r="679" spans="1:13" x14ac:dyDescent="0.25">
      <c r="A679" t="s">
        <v>2000</v>
      </c>
      <c r="B679" s="2">
        <v>45323</v>
      </c>
      <c r="C679" s="2">
        <v>45332</v>
      </c>
      <c r="D679" s="1">
        <v>45323.119245347218</v>
      </c>
      <c r="E679" t="s">
        <v>617</v>
      </c>
      <c r="F679" t="s">
        <v>2001</v>
      </c>
      <c r="G679" t="s">
        <v>64</v>
      </c>
      <c r="H679">
        <v>9</v>
      </c>
      <c r="I679">
        <v>1142000</v>
      </c>
      <c r="J679">
        <v>10278000</v>
      </c>
      <c r="K679" t="s">
        <v>72</v>
      </c>
      <c r="L679" t="s">
        <v>823</v>
      </c>
      <c r="M679" t="s">
        <v>60</v>
      </c>
    </row>
    <row r="680" spans="1:13" x14ac:dyDescent="0.25">
      <c r="A680" t="s">
        <v>2002</v>
      </c>
      <c r="B680" s="2">
        <v>44734</v>
      </c>
      <c r="C680" s="2">
        <v>44737</v>
      </c>
      <c r="D680" s="1">
        <v>44734.048109641197</v>
      </c>
      <c r="E680" t="s">
        <v>2003</v>
      </c>
      <c r="F680" t="s">
        <v>2004</v>
      </c>
      <c r="G680" t="s">
        <v>82</v>
      </c>
      <c r="I680">
        <v>391000</v>
      </c>
      <c r="J680">
        <v>1173000</v>
      </c>
      <c r="L680" t="s">
        <v>83</v>
      </c>
      <c r="M680" t="s">
        <v>74</v>
      </c>
    </row>
    <row r="681" spans="1:13" x14ac:dyDescent="0.25">
      <c r="A681" t="s">
        <v>2005</v>
      </c>
      <c r="B681" s="2">
        <v>44837</v>
      </c>
      <c r="C681" s="2">
        <v>44839</v>
      </c>
      <c r="D681" s="1">
        <v>44837.207341631947</v>
      </c>
      <c r="E681" t="s">
        <v>2006</v>
      </c>
      <c r="F681" t="s">
        <v>2007</v>
      </c>
      <c r="G681" t="s">
        <v>82</v>
      </c>
      <c r="I681">
        <v>334000</v>
      </c>
      <c r="J681">
        <v>668000</v>
      </c>
      <c r="K681" t="s">
        <v>72</v>
      </c>
      <c r="L681" t="s">
        <v>37</v>
      </c>
      <c r="M681" t="s">
        <v>43</v>
      </c>
    </row>
    <row r="682" spans="1:13" x14ac:dyDescent="0.25">
      <c r="A682" t="s">
        <v>2008</v>
      </c>
      <c r="B682" s="2">
        <v>45305</v>
      </c>
      <c r="C682" s="2">
        <v>45310</v>
      </c>
      <c r="D682" s="1">
        <v>45305.379513113417</v>
      </c>
      <c r="E682" t="s">
        <v>292</v>
      </c>
      <c r="F682" t="s">
        <v>2009</v>
      </c>
      <c r="G682" t="s">
        <v>47</v>
      </c>
      <c r="H682">
        <v>5</v>
      </c>
      <c r="I682">
        <v>440000</v>
      </c>
      <c r="J682">
        <v>2200000</v>
      </c>
      <c r="K682" t="s">
        <v>24</v>
      </c>
      <c r="L682" t="s">
        <v>88</v>
      </c>
      <c r="M682" t="s">
        <v>25</v>
      </c>
    </row>
    <row r="683" spans="1:13" x14ac:dyDescent="0.25">
      <c r="A683" t="s">
        <v>2010</v>
      </c>
      <c r="B683" s="2">
        <v>45511</v>
      </c>
      <c r="C683" s="2">
        <v>45516</v>
      </c>
      <c r="D683" s="1">
        <v>45511.584942499998</v>
      </c>
      <c r="E683" t="s">
        <v>1854</v>
      </c>
      <c r="F683" t="s">
        <v>2011</v>
      </c>
      <c r="G683" t="s">
        <v>29</v>
      </c>
      <c r="H683">
        <v>5</v>
      </c>
      <c r="I683">
        <v>1180000</v>
      </c>
      <c r="J683">
        <v>5900000</v>
      </c>
      <c r="K683" t="s">
        <v>17</v>
      </c>
      <c r="L683" t="s">
        <v>273</v>
      </c>
      <c r="M683" t="s">
        <v>106</v>
      </c>
    </row>
    <row r="684" spans="1:13" x14ac:dyDescent="0.25">
      <c r="A684" t="s">
        <v>1770</v>
      </c>
      <c r="B684" s="2">
        <v>45485</v>
      </c>
      <c r="C684" s="2">
        <v>45486</v>
      </c>
      <c r="D684" s="1">
        <v>45485.800532604168</v>
      </c>
      <c r="E684" t="s">
        <v>1771</v>
      </c>
      <c r="F684" t="s">
        <v>1772</v>
      </c>
      <c r="G684" t="s">
        <v>16</v>
      </c>
      <c r="H684">
        <v>1</v>
      </c>
      <c r="I684">
        <v>1149000</v>
      </c>
      <c r="J684">
        <v>1149000</v>
      </c>
      <c r="K684" t="s">
        <v>36</v>
      </c>
      <c r="L684" t="s">
        <v>83</v>
      </c>
      <c r="M684" t="s">
        <v>129</v>
      </c>
    </row>
    <row r="685" spans="1:13" x14ac:dyDescent="0.25">
      <c r="A685" t="s">
        <v>2012</v>
      </c>
      <c r="B685" s="2">
        <v>44969</v>
      </c>
      <c r="C685" s="2">
        <v>44970</v>
      </c>
      <c r="D685" s="1">
        <v>44969.940706689813</v>
      </c>
      <c r="E685" t="s">
        <v>2013</v>
      </c>
      <c r="F685" t="s">
        <v>2014</v>
      </c>
      <c r="G685" t="s">
        <v>128</v>
      </c>
      <c r="H685">
        <v>1</v>
      </c>
      <c r="I685">
        <v>466000</v>
      </c>
      <c r="J685">
        <v>466000</v>
      </c>
      <c r="K685" t="s">
        <v>36</v>
      </c>
      <c r="L685" t="s">
        <v>48</v>
      </c>
      <c r="M685" t="s">
        <v>133</v>
      </c>
    </row>
    <row r="686" spans="1:13" x14ac:dyDescent="0.25">
      <c r="A686" t="s">
        <v>2015</v>
      </c>
      <c r="B686" s="2">
        <v>44867</v>
      </c>
      <c r="C686" s="2">
        <v>44869</v>
      </c>
      <c r="D686" s="1">
        <v>44867.61949488426</v>
      </c>
      <c r="E686" t="s">
        <v>2016</v>
      </c>
      <c r="F686" t="s">
        <v>2017</v>
      </c>
      <c r="G686" t="s">
        <v>29</v>
      </c>
      <c r="H686">
        <v>2</v>
      </c>
      <c r="I686">
        <v>1279000</v>
      </c>
      <c r="J686">
        <v>2558000</v>
      </c>
      <c r="K686" t="s">
        <v>24</v>
      </c>
      <c r="L686" t="s">
        <v>48</v>
      </c>
      <c r="M686" t="s">
        <v>49</v>
      </c>
    </row>
    <row r="687" spans="1:13" x14ac:dyDescent="0.25">
      <c r="A687" t="s">
        <v>2018</v>
      </c>
      <c r="B687" s="2">
        <v>44696</v>
      </c>
      <c r="C687" s="2">
        <v>44705</v>
      </c>
      <c r="D687" s="1">
        <v>44696.625018749997</v>
      </c>
      <c r="E687" t="s">
        <v>2019</v>
      </c>
      <c r="F687" t="s">
        <v>2020</v>
      </c>
      <c r="G687" t="s">
        <v>82</v>
      </c>
      <c r="I687">
        <v>319000</v>
      </c>
      <c r="J687">
        <v>2871000</v>
      </c>
      <c r="K687" t="s">
        <v>72</v>
      </c>
      <c r="L687" t="s">
        <v>37</v>
      </c>
      <c r="M687" t="s">
        <v>43</v>
      </c>
    </row>
    <row r="688" spans="1:13" x14ac:dyDescent="0.25">
      <c r="A688" t="s">
        <v>2021</v>
      </c>
      <c r="B688" s="2">
        <v>45082</v>
      </c>
      <c r="C688" s="2">
        <v>45089</v>
      </c>
      <c r="D688" s="1">
        <v>45082.168821562504</v>
      </c>
      <c r="E688" t="s">
        <v>2022</v>
      </c>
      <c r="F688" t="s">
        <v>2023</v>
      </c>
      <c r="G688" t="s">
        <v>137</v>
      </c>
      <c r="H688">
        <v>7</v>
      </c>
      <c r="I688">
        <v>339000</v>
      </c>
      <c r="J688">
        <v>2373000</v>
      </c>
      <c r="K688" t="s">
        <v>30</v>
      </c>
      <c r="L688" t="s">
        <v>273</v>
      </c>
      <c r="M688" t="s">
        <v>102</v>
      </c>
    </row>
    <row r="689" spans="1:13" x14ac:dyDescent="0.25">
      <c r="A689" t="s">
        <v>2024</v>
      </c>
      <c r="B689" s="2">
        <v>45001</v>
      </c>
      <c r="C689" s="2">
        <v>45010</v>
      </c>
      <c r="D689" s="1">
        <v>45001.148277534718</v>
      </c>
      <c r="E689" t="s">
        <v>2025</v>
      </c>
      <c r="F689" t="s">
        <v>2026</v>
      </c>
      <c r="G689" t="s">
        <v>277</v>
      </c>
      <c r="I689">
        <v>364000</v>
      </c>
      <c r="J689">
        <v>3276000</v>
      </c>
      <c r="K689" t="s">
        <v>30</v>
      </c>
      <c r="L689" t="s">
        <v>159</v>
      </c>
      <c r="M689" t="s">
        <v>84</v>
      </c>
    </row>
    <row r="690" spans="1:13" x14ac:dyDescent="0.25">
      <c r="A690" t="s">
        <v>2027</v>
      </c>
      <c r="B690" s="2">
        <v>45467</v>
      </c>
      <c r="C690" s="2">
        <v>45470</v>
      </c>
      <c r="D690" s="1">
        <v>45467.615193229169</v>
      </c>
      <c r="E690" t="s">
        <v>2028</v>
      </c>
      <c r="F690" t="s">
        <v>2029</v>
      </c>
      <c r="G690" t="s">
        <v>194</v>
      </c>
      <c r="H690">
        <v>3</v>
      </c>
      <c r="I690">
        <v>470000</v>
      </c>
      <c r="J690">
        <v>1410000</v>
      </c>
      <c r="K690" t="s">
        <v>30</v>
      </c>
      <c r="L690" t="s">
        <v>48</v>
      </c>
      <c r="M690" t="s">
        <v>19</v>
      </c>
    </row>
    <row r="691" spans="1:13" x14ac:dyDescent="0.25">
      <c r="A691" t="s">
        <v>2030</v>
      </c>
      <c r="B691" s="2">
        <v>45604</v>
      </c>
      <c r="C691" s="2">
        <v>45609</v>
      </c>
      <c r="D691" s="1">
        <v>45604.044962581022</v>
      </c>
      <c r="E691" t="s">
        <v>2031</v>
      </c>
      <c r="F691" t="s">
        <v>2032</v>
      </c>
      <c r="G691" t="s">
        <v>47</v>
      </c>
      <c r="I691">
        <v>449000</v>
      </c>
      <c r="J691">
        <v>2245000</v>
      </c>
      <c r="K691" t="s">
        <v>30</v>
      </c>
      <c r="L691" t="s">
        <v>273</v>
      </c>
      <c r="M691" t="s">
        <v>226</v>
      </c>
    </row>
    <row r="692" spans="1:13" x14ac:dyDescent="0.25">
      <c r="A692" t="s">
        <v>2033</v>
      </c>
      <c r="B692" s="2">
        <v>45596</v>
      </c>
      <c r="C692" s="2">
        <v>45601</v>
      </c>
      <c r="D692" s="1">
        <v>45596.842466851849</v>
      </c>
      <c r="E692" t="s">
        <v>2034</v>
      </c>
      <c r="F692" t="s">
        <v>2035</v>
      </c>
      <c r="G692" t="s">
        <v>64</v>
      </c>
      <c r="H692">
        <v>5</v>
      </c>
      <c r="I692">
        <v>1145000</v>
      </c>
      <c r="J692">
        <v>5725000</v>
      </c>
      <c r="K692" t="s">
        <v>36</v>
      </c>
      <c r="L692" t="s">
        <v>255</v>
      </c>
      <c r="M692" t="s">
        <v>106</v>
      </c>
    </row>
    <row r="693" spans="1:13" x14ac:dyDescent="0.25">
      <c r="A693" t="s">
        <v>2036</v>
      </c>
      <c r="B693" s="2">
        <v>44904</v>
      </c>
      <c r="C693" s="2">
        <v>44910</v>
      </c>
      <c r="D693" s="1">
        <v>44904.08783556713</v>
      </c>
      <c r="E693" t="s">
        <v>2037</v>
      </c>
      <c r="F693" t="s">
        <v>2038</v>
      </c>
      <c r="G693" t="s">
        <v>35</v>
      </c>
      <c r="H693">
        <v>6</v>
      </c>
      <c r="I693">
        <v>396000</v>
      </c>
      <c r="J693">
        <v>2376000</v>
      </c>
      <c r="K693" t="s">
        <v>17</v>
      </c>
      <c r="L693" t="s">
        <v>159</v>
      </c>
      <c r="M693" t="s">
        <v>49</v>
      </c>
    </row>
    <row r="694" spans="1:13" x14ac:dyDescent="0.25">
      <c r="A694" t="s">
        <v>2039</v>
      </c>
      <c r="B694" s="2">
        <v>45146</v>
      </c>
      <c r="C694" s="2">
        <v>45153</v>
      </c>
      <c r="D694" s="1">
        <v>45146.108204872682</v>
      </c>
      <c r="E694" t="s">
        <v>346</v>
      </c>
      <c r="F694" t="s">
        <v>2040</v>
      </c>
      <c r="G694" t="s">
        <v>64</v>
      </c>
      <c r="H694">
        <v>7</v>
      </c>
      <c r="I694">
        <v>1159000</v>
      </c>
      <c r="J694">
        <v>8113000</v>
      </c>
      <c r="K694" t="s">
        <v>17</v>
      </c>
      <c r="L694" t="s">
        <v>18</v>
      </c>
      <c r="M694" t="s">
        <v>38</v>
      </c>
    </row>
    <row r="695" spans="1:13" x14ac:dyDescent="0.25">
      <c r="A695" t="s">
        <v>2041</v>
      </c>
      <c r="B695" s="2">
        <v>44643</v>
      </c>
      <c r="C695" s="2">
        <v>44646</v>
      </c>
      <c r="D695" s="1">
        <v>44643.63935701389</v>
      </c>
      <c r="E695" t="s">
        <v>2042</v>
      </c>
      <c r="F695" t="s">
        <v>2043</v>
      </c>
      <c r="G695" t="s">
        <v>23</v>
      </c>
      <c r="H695">
        <v>3</v>
      </c>
      <c r="I695">
        <v>677000</v>
      </c>
      <c r="J695">
        <v>2031000</v>
      </c>
      <c r="K695" t="s">
        <v>36</v>
      </c>
      <c r="L695" t="s">
        <v>48</v>
      </c>
      <c r="M695" t="s">
        <v>160</v>
      </c>
    </row>
    <row r="696" spans="1:13" x14ac:dyDescent="0.25">
      <c r="A696" t="s">
        <v>2044</v>
      </c>
      <c r="B696" s="2">
        <v>44673</v>
      </c>
      <c r="C696" s="2">
        <v>44681</v>
      </c>
      <c r="D696" s="1">
        <v>44673.478067615739</v>
      </c>
      <c r="E696" t="s">
        <v>2045</v>
      </c>
      <c r="F696" t="s">
        <v>2046</v>
      </c>
      <c r="G696" t="s">
        <v>221</v>
      </c>
      <c r="H696">
        <v>8</v>
      </c>
      <c r="I696">
        <v>671000</v>
      </c>
      <c r="J696">
        <v>5368000</v>
      </c>
      <c r="K696" t="s">
        <v>72</v>
      </c>
      <c r="L696" t="s">
        <v>18</v>
      </c>
      <c r="M696" t="s">
        <v>74</v>
      </c>
    </row>
    <row r="697" spans="1:13" x14ac:dyDescent="0.25">
      <c r="A697" t="s">
        <v>2047</v>
      </c>
      <c r="B697" s="2">
        <v>45526</v>
      </c>
      <c r="C697" s="2">
        <v>45534</v>
      </c>
      <c r="D697" s="1">
        <v>45526.37770996528</v>
      </c>
      <c r="E697" t="s">
        <v>2048</v>
      </c>
      <c r="F697" t="s">
        <v>2049</v>
      </c>
      <c r="G697" t="s">
        <v>64</v>
      </c>
      <c r="H697">
        <v>8</v>
      </c>
      <c r="I697">
        <v>1197000</v>
      </c>
      <c r="J697">
        <v>9576000</v>
      </c>
      <c r="K697" t="s">
        <v>36</v>
      </c>
      <c r="L697" t="s">
        <v>31</v>
      </c>
      <c r="M697" t="s">
        <v>38</v>
      </c>
    </row>
    <row r="698" spans="1:13" x14ac:dyDescent="0.25">
      <c r="A698" t="s">
        <v>2050</v>
      </c>
      <c r="B698" s="2">
        <v>45496</v>
      </c>
      <c r="C698" s="2">
        <v>45505</v>
      </c>
      <c r="D698" s="1">
        <v>45496.154462962957</v>
      </c>
      <c r="E698" t="s">
        <v>547</v>
      </c>
      <c r="F698" t="s">
        <v>2051</v>
      </c>
      <c r="G698" t="s">
        <v>290</v>
      </c>
      <c r="H698">
        <v>9</v>
      </c>
      <c r="I698">
        <v>350000</v>
      </c>
      <c r="J698">
        <v>3150000</v>
      </c>
      <c r="K698" t="s">
        <v>36</v>
      </c>
      <c r="L698" t="s">
        <v>48</v>
      </c>
      <c r="M698" t="s">
        <v>68</v>
      </c>
    </row>
    <row r="699" spans="1:13" x14ac:dyDescent="0.25">
      <c r="A699" t="s">
        <v>2052</v>
      </c>
      <c r="B699" s="2">
        <v>45502</v>
      </c>
      <c r="C699" s="2">
        <v>45503</v>
      </c>
      <c r="D699" s="1">
        <v>45502.222456030089</v>
      </c>
      <c r="E699" t="s">
        <v>2053</v>
      </c>
      <c r="F699" t="s">
        <v>2054</v>
      </c>
      <c r="G699" t="s">
        <v>29</v>
      </c>
      <c r="I699">
        <v>1211000</v>
      </c>
      <c r="J699">
        <v>1211000</v>
      </c>
      <c r="K699" t="s">
        <v>24</v>
      </c>
      <c r="L699" t="s">
        <v>48</v>
      </c>
      <c r="M699" t="s">
        <v>133</v>
      </c>
    </row>
    <row r="700" spans="1:13" x14ac:dyDescent="0.25">
      <c r="A700" t="s">
        <v>2055</v>
      </c>
      <c r="B700" s="2">
        <v>45293</v>
      </c>
      <c r="C700" s="2">
        <v>45297</v>
      </c>
      <c r="D700" s="1">
        <v>45293.994903055558</v>
      </c>
      <c r="E700" t="s">
        <v>2056</v>
      </c>
      <c r="F700" t="s">
        <v>2057</v>
      </c>
      <c r="G700" t="s">
        <v>64</v>
      </c>
      <c r="H700">
        <v>4</v>
      </c>
      <c r="I700">
        <v>1134000</v>
      </c>
      <c r="J700">
        <v>4536000</v>
      </c>
      <c r="K700" t="s">
        <v>24</v>
      </c>
      <c r="L700" t="s">
        <v>78</v>
      </c>
      <c r="M700" t="s">
        <v>160</v>
      </c>
    </row>
    <row r="701" spans="1:13" x14ac:dyDescent="0.25">
      <c r="A701" t="s">
        <v>2058</v>
      </c>
      <c r="B701" s="2">
        <v>45605</v>
      </c>
      <c r="C701" s="2">
        <v>45612</v>
      </c>
      <c r="D701" s="1">
        <v>45605.746504317132</v>
      </c>
      <c r="E701" t="s">
        <v>2059</v>
      </c>
      <c r="F701" t="s">
        <v>2060</v>
      </c>
      <c r="G701" t="s">
        <v>47</v>
      </c>
      <c r="H701">
        <v>7</v>
      </c>
      <c r="I701">
        <v>443000</v>
      </c>
      <c r="J701">
        <v>3101000</v>
      </c>
      <c r="K701" t="s">
        <v>72</v>
      </c>
      <c r="L701" t="s">
        <v>42</v>
      </c>
      <c r="M701" t="s">
        <v>25</v>
      </c>
    </row>
    <row r="702" spans="1:13" x14ac:dyDescent="0.25">
      <c r="A702" t="s">
        <v>2061</v>
      </c>
      <c r="B702" s="2">
        <v>45567</v>
      </c>
      <c r="C702" s="2">
        <v>45568</v>
      </c>
      <c r="D702" s="1">
        <v>45567.362453252317</v>
      </c>
      <c r="E702" t="s">
        <v>2062</v>
      </c>
      <c r="F702" t="s">
        <v>2063</v>
      </c>
      <c r="G702" t="s">
        <v>64</v>
      </c>
      <c r="H702">
        <v>1</v>
      </c>
      <c r="I702">
        <v>1355000</v>
      </c>
      <c r="J702">
        <v>1355000</v>
      </c>
      <c r="K702" t="s">
        <v>36</v>
      </c>
      <c r="L702" t="s">
        <v>31</v>
      </c>
      <c r="M702" t="s">
        <v>19</v>
      </c>
    </row>
    <row r="703" spans="1:13" x14ac:dyDescent="0.25">
      <c r="A703" t="s">
        <v>2064</v>
      </c>
      <c r="B703" s="2">
        <v>44797</v>
      </c>
      <c r="C703" s="2">
        <v>44806</v>
      </c>
      <c r="D703" s="1">
        <v>44797.467526886583</v>
      </c>
      <c r="E703" t="s">
        <v>530</v>
      </c>
      <c r="F703" t="s">
        <v>2065</v>
      </c>
      <c r="G703" t="s">
        <v>23</v>
      </c>
      <c r="I703">
        <v>550000</v>
      </c>
      <c r="J703">
        <v>4950000</v>
      </c>
      <c r="K703" t="s">
        <v>17</v>
      </c>
      <c r="L703" t="s">
        <v>273</v>
      </c>
      <c r="M703" t="s">
        <v>145</v>
      </c>
    </row>
    <row r="704" spans="1:13" x14ac:dyDescent="0.25">
      <c r="A704" t="s">
        <v>2066</v>
      </c>
      <c r="B704" s="2">
        <v>45191</v>
      </c>
      <c r="C704" s="2">
        <v>45194</v>
      </c>
      <c r="D704" s="1">
        <v>45191.408614745371</v>
      </c>
      <c r="E704" t="s">
        <v>2067</v>
      </c>
      <c r="F704" t="s">
        <v>2068</v>
      </c>
      <c r="G704" t="s">
        <v>23</v>
      </c>
      <c r="H704">
        <v>3</v>
      </c>
      <c r="I704">
        <v>559000</v>
      </c>
      <c r="J704">
        <v>1677000</v>
      </c>
      <c r="K704" t="s">
        <v>17</v>
      </c>
      <c r="L704" t="s">
        <v>48</v>
      </c>
      <c r="M704" t="s">
        <v>233</v>
      </c>
    </row>
    <row r="705" spans="1:13" x14ac:dyDescent="0.25">
      <c r="A705" t="s">
        <v>2069</v>
      </c>
      <c r="B705" s="2">
        <v>44862</v>
      </c>
      <c r="C705" s="2">
        <v>44871</v>
      </c>
      <c r="D705" s="1">
        <v>44862.755270983798</v>
      </c>
      <c r="E705" t="s">
        <v>1079</v>
      </c>
      <c r="G705" t="s">
        <v>149</v>
      </c>
      <c r="H705">
        <v>9</v>
      </c>
      <c r="I705">
        <v>389000</v>
      </c>
      <c r="J705">
        <v>3501000</v>
      </c>
      <c r="K705" t="s">
        <v>30</v>
      </c>
      <c r="L705" t="s">
        <v>610</v>
      </c>
      <c r="M705" t="s">
        <v>60</v>
      </c>
    </row>
    <row r="706" spans="1:13" x14ac:dyDescent="0.25">
      <c r="A706" t="s">
        <v>2070</v>
      </c>
      <c r="B706" s="2">
        <v>44817</v>
      </c>
      <c r="C706" s="2">
        <v>44821</v>
      </c>
      <c r="D706" s="1">
        <v>44817.162931620369</v>
      </c>
      <c r="E706" t="s">
        <v>2071</v>
      </c>
      <c r="F706" t="s">
        <v>2072</v>
      </c>
      <c r="G706" t="s">
        <v>149</v>
      </c>
      <c r="H706">
        <v>4</v>
      </c>
      <c r="I706">
        <v>356000</v>
      </c>
      <c r="J706">
        <v>1424000</v>
      </c>
      <c r="K706" t="s">
        <v>24</v>
      </c>
      <c r="L706" t="s">
        <v>48</v>
      </c>
      <c r="M706" t="s">
        <v>129</v>
      </c>
    </row>
    <row r="707" spans="1:13" x14ac:dyDescent="0.25">
      <c r="A707" t="s">
        <v>2073</v>
      </c>
      <c r="B707" s="2">
        <v>45604</v>
      </c>
      <c r="C707" s="2">
        <v>45607</v>
      </c>
      <c r="D707" s="1">
        <v>45604.393267268519</v>
      </c>
      <c r="E707" t="s">
        <v>2074</v>
      </c>
      <c r="F707" t="s">
        <v>2075</v>
      </c>
      <c r="G707" t="s">
        <v>23</v>
      </c>
      <c r="H707">
        <v>3</v>
      </c>
      <c r="I707">
        <v>629000</v>
      </c>
      <c r="J707">
        <v>1887000</v>
      </c>
      <c r="K707" t="s">
        <v>36</v>
      </c>
      <c r="L707" t="s">
        <v>37</v>
      </c>
      <c r="M707" t="s">
        <v>226</v>
      </c>
    </row>
    <row r="708" spans="1:13" x14ac:dyDescent="0.25">
      <c r="A708" t="s">
        <v>2076</v>
      </c>
      <c r="B708" s="2">
        <v>45076</v>
      </c>
      <c r="C708" s="2">
        <v>45084</v>
      </c>
      <c r="D708" s="1">
        <v>45076.746261655091</v>
      </c>
      <c r="E708" t="s">
        <v>2077</v>
      </c>
      <c r="F708" t="s">
        <v>2078</v>
      </c>
      <c r="G708" t="s">
        <v>92</v>
      </c>
      <c r="H708">
        <v>8</v>
      </c>
      <c r="I708">
        <v>565000</v>
      </c>
      <c r="J708">
        <v>4520000</v>
      </c>
      <c r="K708" t="s">
        <v>36</v>
      </c>
      <c r="L708" t="s">
        <v>273</v>
      </c>
      <c r="M708" t="s">
        <v>94</v>
      </c>
    </row>
    <row r="709" spans="1:13" x14ac:dyDescent="0.25">
      <c r="A709" t="s">
        <v>2079</v>
      </c>
      <c r="B709" s="2">
        <v>44826</v>
      </c>
      <c r="C709" s="2">
        <v>44828</v>
      </c>
      <c r="D709" s="1">
        <v>44826.867289907408</v>
      </c>
      <c r="E709" t="s">
        <v>1697</v>
      </c>
      <c r="F709" t="s">
        <v>2080</v>
      </c>
      <c r="G709" t="s">
        <v>221</v>
      </c>
      <c r="H709">
        <v>2</v>
      </c>
      <c r="I709">
        <v>612000</v>
      </c>
      <c r="J709">
        <v>1224000</v>
      </c>
      <c r="K709" t="s">
        <v>30</v>
      </c>
      <c r="L709" t="s">
        <v>273</v>
      </c>
      <c r="M709" t="s">
        <v>49</v>
      </c>
    </row>
    <row r="710" spans="1:13" x14ac:dyDescent="0.25">
      <c r="A710" t="s">
        <v>2081</v>
      </c>
      <c r="B710" s="2">
        <v>44798</v>
      </c>
      <c r="C710" s="2">
        <v>44806</v>
      </c>
      <c r="D710" s="1">
        <v>44798.699276481479</v>
      </c>
      <c r="E710" t="s">
        <v>2082</v>
      </c>
      <c r="F710" t="s">
        <v>2083</v>
      </c>
      <c r="G710" t="s">
        <v>47</v>
      </c>
      <c r="H710">
        <v>8</v>
      </c>
      <c r="I710">
        <v>425000</v>
      </c>
      <c r="J710">
        <v>3400000</v>
      </c>
      <c r="L710" t="s">
        <v>18</v>
      </c>
      <c r="M710" t="s">
        <v>226</v>
      </c>
    </row>
    <row r="711" spans="1:13" x14ac:dyDescent="0.25">
      <c r="A711" t="s">
        <v>2084</v>
      </c>
      <c r="B711" s="2">
        <v>45008</v>
      </c>
      <c r="C711" s="2">
        <v>45013</v>
      </c>
      <c r="D711" s="1">
        <v>45008.734245763888</v>
      </c>
      <c r="E711" t="s">
        <v>2085</v>
      </c>
      <c r="F711" t="s">
        <v>2086</v>
      </c>
      <c r="G711" t="s">
        <v>742</v>
      </c>
      <c r="I711">
        <v>474000</v>
      </c>
      <c r="J711">
        <v>2370000</v>
      </c>
      <c r="K711" t="s">
        <v>24</v>
      </c>
      <c r="L711" t="s">
        <v>273</v>
      </c>
      <c r="M711" t="s">
        <v>145</v>
      </c>
    </row>
    <row r="712" spans="1:13" x14ac:dyDescent="0.25">
      <c r="A712" t="s">
        <v>2087</v>
      </c>
      <c r="B712" s="2">
        <v>44708</v>
      </c>
      <c r="C712" s="2">
        <v>44710</v>
      </c>
      <c r="D712" s="1">
        <v>44708.817102858797</v>
      </c>
      <c r="E712" t="s">
        <v>2088</v>
      </c>
      <c r="F712" t="s">
        <v>2089</v>
      </c>
      <c r="G712" t="s">
        <v>386</v>
      </c>
      <c r="H712">
        <v>2</v>
      </c>
      <c r="I712">
        <v>656000</v>
      </c>
      <c r="J712">
        <v>1312000</v>
      </c>
      <c r="K712" t="s">
        <v>53</v>
      </c>
      <c r="L712" t="s">
        <v>273</v>
      </c>
      <c r="M712" t="s">
        <v>145</v>
      </c>
    </row>
    <row r="713" spans="1:13" x14ac:dyDescent="0.25">
      <c r="A713" t="s">
        <v>2090</v>
      </c>
      <c r="B713" s="2">
        <v>45340</v>
      </c>
      <c r="C713" s="2">
        <v>45347</v>
      </c>
      <c r="D713" s="1">
        <v>45340.714037118058</v>
      </c>
      <c r="E713" t="s">
        <v>547</v>
      </c>
      <c r="F713" t="s">
        <v>2091</v>
      </c>
      <c r="G713" t="s">
        <v>47</v>
      </c>
      <c r="H713">
        <v>7</v>
      </c>
      <c r="I713">
        <v>442000</v>
      </c>
      <c r="J713">
        <v>3094000</v>
      </c>
      <c r="K713" t="s">
        <v>24</v>
      </c>
      <c r="L713" t="s">
        <v>37</v>
      </c>
      <c r="M713" t="s">
        <v>74</v>
      </c>
    </row>
    <row r="714" spans="1:13" x14ac:dyDescent="0.25">
      <c r="A714" t="s">
        <v>2092</v>
      </c>
      <c r="B714" s="2">
        <v>44845</v>
      </c>
      <c r="C714" s="2">
        <v>44847</v>
      </c>
      <c r="D714" s="1">
        <v>44845.767262905087</v>
      </c>
      <c r="E714" t="s">
        <v>2093</v>
      </c>
      <c r="F714" t="s">
        <v>2094</v>
      </c>
      <c r="G714" t="s">
        <v>23</v>
      </c>
      <c r="H714">
        <v>2</v>
      </c>
      <c r="I714">
        <v>646000</v>
      </c>
      <c r="J714">
        <v>1292000</v>
      </c>
      <c r="L714" t="s">
        <v>37</v>
      </c>
      <c r="M714" t="s">
        <v>222</v>
      </c>
    </row>
    <row r="715" spans="1:13" x14ac:dyDescent="0.25">
      <c r="A715" t="s">
        <v>2095</v>
      </c>
      <c r="B715" s="2">
        <v>44824</v>
      </c>
      <c r="C715" s="2">
        <v>44828</v>
      </c>
      <c r="D715" s="1">
        <v>44824.704020011573</v>
      </c>
      <c r="E715" t="s">
        <v>2096</v>
      </c>
      <c r="F715" t="s">
        <v>2097</v>
      </c>
      <c r="G715" t="s">
        <v>35</v>
      </c>
      <c r="H715">
        <v>4</v>
      </c>
      <c r="I715">
        <v>326000</v>
      </c>
      <c r="J715">
        <v>1304000</v>
      </c>
      <c r="K715" t="s">
        <v>17</v>
      </c>
      <c r="L715" t="s">
        <v>31</v>
      </c>
      <c r="M715" t="s">
        <v>84</v>
      </c>
    </row>
    <row r="716" spans="1:13" x14ac:dyDescent="0.25">
      <c r="A716" t="s">
        <v>2098</v>
      </c>
      <c r="B716" s="2">
        <v>45011</v>
      </c>
      <c r="C716" s="2">
        <v>45015</v>
      </c>
      <c r="D716" s="1">
        <v>45011.559385601853</v>
      </c>
      <c r="E716" t="s">
        <v>2099</v>
      </c>
      <c r="F716" t="s">
        <v>2100</v>
      </c>
      <c r="G716" t="s">
        <v>82</v>
      </c>
      <c r="H716">
        <v>4</v>
      </c>
      <c r="I716">
        <v>326000</v>
      </c>
      <c r="J716">
        <v>1304000</v>
      </c>
      <c r="K716" t="s">
        <v>30</v>
      </c>
      <c r="L716" t="s">
        <v>78</v>
      </c>
      <c r="M716" t="s">
        <v>102</v>
      </c>
    </row>
    <row r="717" spans="1:13" x14ac:dyDescent="0.25">
      <c r="A717" t="s">
        <v>2101</v>
      </c>
      <c r="B717" s="2">
        <v>45641</v>
      </c>
      <c r="C717" s="2">
        <v>45647</v>
      </c>
      <c r="D717" s="1">
        <v>45641.523830937498</v>
      </c>
      <c r="E717" t="s">
        <v>337</v>
      </c>
      <c r="F717" t="s">
        <v>2102</v>
      </c>
      <c r="G717" t="s">
        <v>386</v>
      </c>
      <c r="H717">
        <v>6</v>
      </c>
      <c r="I717">
        <v>554000</v>
      </c>
      <c r="J717">
        <v>3324000</v>
      </c>
      <c r="K717" t="s">
        <v>17</v>
      </c>
      <c r="L717" t="s">
        <v>31</v>
      </c>
      <c r="M717" t="s">
        <v>160</v>
      </c>
    </row>
    <row r="718" spans="1:13" x14ac:dyDescent="0.25">
      <c r="A718" t="s">
        <v>2103</v>
      </c>
      <c r="B718" s="2">
        <v>45493</v>
      </c>
      <c r="C718" s="2">
        <v>45501</v>
      </c>
      <c r="D718" s="1">
        <v>45493.045342557867</v>
      </c>
      <c r="E718" t="s">
        <v>2104</v>
      </c>
      <c r="F718" t="s">
        <v>2105</v>
      </c>
      <c r="G718" t="s">
        <v>23</v>
      </c>
      <c r="H718">
        <v>8</v>
      </c>
      <c r="I718">
        <v>628000</v>
      </c>
      <c r="J718">
        <v>5024000</v>
      </c>
      <c r="K718" t="s">
        <v>36</v>
      </c>
      <c r="L718" t="s">
        <v>83</v>
      </c>
      <c r="M718" t="s">
        <v>74</v>
      </c>
    </row>
    <row r="719" spans="1:13" x14ac:dyDescent="0.25">
      <c r="A719" t="s">
        <v>2106</v>
      </c>
      <c r="B719" s="2">
        <v>44993</v>
      </c>
      <c r="C719" s="2">
        <v>45000</v>
      </c>
      <c r="D719" s="1">
        <v>44993.751771793977</v>
      </c>
      <c r="E719" t="s">
        <v>2107</v>
      </c>
      <c r="F719" t="s">
        <v>2108</v>
      </c>
      <c r="G719" t="s">
        <v>221</v>
      </c>
      <c r="H719">
        <v>7</v>
      </c>
      <c r="I719">
        <v>654000</v>
      </c>
      <c r="J719">
        <v>4578000</v>
      </c>
      <c r="K719" t="s">
        <v>24</v>
      </c>
      <c r="L719" t="s">
        <v>273</v>
      </c>
      <c r="M719" t="s">
        <v>145</v>
      </c>
    </row>
    <row r="720" spans="1:13" x14ac:dyDescent="0.25">
      <c r="A720" t="s">
        <v>2109</v>
      </c>
      <c r="B720" s="2">
        <v>45591</v>
      </c>
      <c r="C720" s="2">
        <v>45596</v>
      </c>
      <c r="D720" s="1">
        <v>45591.293757604173</v>
      </c>
      <c r="E720" t="s">
        <v>1998</v>
      </c>
      <c r="F720" t="s">
        <v>2110</v>
      </c>
      <c r="G720" t="s">
        <v>23</v>
      </c>
      <c r="H720">
        <v>5</v>
      </c>
      <c r="I720">
        <v>541000</v>
      </c>
      <c r="J720">
        <v>2705000</v>
      </c>
      <c r="K720" t="s">
        <v>30</v>
      </c>
      <c r="L720" t="s">
        <v>83</v>
      </c>
      <c r="M720" t="s">
        <v>49</v>
      </c>
    </row>
    <row r="721" spans="1:13" x14ac:dyDescent="0.25">
      <c r="A721" t="s">
        <v>2111</v>
      </c>
      <c r="B721" s="2">
        <v>45079</v>
      </c>
      <c r="C721" s="2">
        <v>45083</v>
      </c>
      <c r="D721" s="1">
        <v>45079.481810034733</v>
      </c>
      <c r="E721" t="s">
        <v>2112</v>
      </c>
      <c r="F721" t="s">
        <v>2113</v>
      </c>
      <c r="G721" t="s">
        <v>221</v>
      </c>
      <c r="H721">
        <v>4</v>
      </c>
      <c r="I721">
        <v>667000</v>
      </c>
      <c r="J721">
        <v>2668000</v>
      </c>
      <c r="K721" t="s">
        <v>36</v>
      </c>
      <c r="L721" t="s">
        <v>31</v>
      </c>
      <c r="M721" t="s">
        <v>160</v>
      </c>
    </row>
    <row r="722" spans="1:13" x14ac:dyDescent="0.25">
      <c r="A722" t="s">
        <v>2114</v>
      </c>
      <c r="B722" s="2">
        <v>45025</v>
      </c>
      <c r="C722" s="2">
        <v>45026</v>
      </c>
      <c r="D722" s="1">
        <v>45025.117014571762</v>
      </c>
      <c r="E722" t="s">
        <v>1435</v>
      </c>
      <c r="F722" t="s">
        <v>2115</v>
      </c>
      <c r="G722" t="s">
        <v>29</v>
      </c>
      <c r="H722">
        <v>1</v>
      </c>
      <c r="I722">
        <v>1317000</v>
      </c>
      <c r="J722">
        <v>1317000</v>
      </c>
      <c r="K722" t="s">
        <v>72</v>
      </c>
      <c r="L722" t="s">
        <v>190</v>
      </c>
      <c r="M722" t="s">
        <v>226</v>
      </c>
    </row>
    <row r="723" spans="1:13" x14ac:dyDescent="0.25">
      <c r="A723" t="s">
        <v>2116</v>
      </c>
      <c r="B723" s="2">
        <v>44590</v>
      </c>
      <c r="C723" s="2">
        <v>44594</v>
      </c>
      <c r="D723" s="1">
        <v>44590.501127268522</v>
      </c>
      <c r="E723" t="s">
        <v>1653</v>
      </c>
      <c r="F723" t="s">
        <v>2117</v>
      </c>
      <c r="G723" t="s">
        <v>92</v>
      </c>
      <c r="I723">
        <v>653000</v>
      </c>
      <c r="J723">
        <v>2612000</v>
      </c>
      <c r="K723" t="s">
        <v>24</v>
      </c>
      <c r="L723" t="s">
        <v>37</v>
      </c>
      <c r="M723" t="s">
        <v>74</v>
      </c>
    </row>
    <row r="724" spans="1:13" x14ac:dyDescent="0.25">
      <c r="A724" t="s">
        <v>2118</v>
      </c>
      <c r="B724" s="2">
        <v>44652</v>
      </c>
      <c r="C724" s="2">
        <v>44654</v>
      </c>
      <c r="D724" s="1">
        <v>44652.13464733796</v>
      </c>
      <c r="E724" t="s">
        <v>2119</v>
      </c>
      <c r="F724" t="s">
        <v>2120</v>
      </c>
      <c r="G724" t="s">
        <v>35</v>
      </c>
      <c r="H724">
        <v>2</v>
      </c>
      <c r="I724">
        <v>399000</v>
      </c>
      <c r="J724">
        <v>798000</v>
      </c>
      <c r="K724" t="s">
        <v>30</v>
      </c>
      <c r="L724" t="s">
        <v>48</v>
      </c>
      <c r="M724" t="s">
        <v>117</v>
      </c>
    </row>
    <row r="725" spans="1:13" x14ac:dyDescent="0.25">
      <c r="A725" t="s">
        <v>1066</v>
      </c>
      <c r="B725" s="2">
        <v>45303</v>
      </c>
      <c r="C725" s="2">
        <v>45312</v>
      </c>
      <c r="D725" s="1">
        <v>45303.140146180558</v>
      </c>
      <c r="E725" t="s">
        <v>1067</v>
      </c>
      <c r="F725" t="s">
        <v>1068</v>
      </c>
      <c r="G725" t="s">
        <v>64</v>
      </c>
      <c r="H725">
        <v>9</v>
      </c>
      <c r="I725">
        <v>1349000</v>
      </c>
      <c r="J725">
        <v>12141000</v>
      </c>
      <c r="K725" t="s">
        <v>30</v>
      </c>
      <c r="L725" t="s">
        <v>37</v>
      </c>
      <c r="M725" t="s">
        <v>160</v>
      </c>
    </row>
    <row r="726" spans="1:13" x14ac:dyDescent="0.25">
      <c r="A726" t="s">
        <v>2121</v>
      </c>
      <c r="B726" s="2">
        <v>44824</v>
      </c>
      <c r="C726" s="2">
        <v>44832</v>
      </c>
      <c r="D726" s="1">
        <v>44824.534643182873</v>
      </c>
      <c r="E726" t="s">
        <v>2122</v>
      </c>
      <c r="F726" t="s">
        <v>2123</v>
      </c>
      <c r="G726" t="s">
        <v>64</v>
      </c>
      <c r="H726">
        <v>8</v>
      </c>
      <c r="I726">
        <v>1082000</v>
      </c>
      <c r="J726">
        <v>8656000</v>
      </c>
      <c r="K726" t="s">
        <v>72</v>
      </c>
      <c r="L726" t="s">
        <v>48</v>
      </c>
      <c r="M726" t="s">
        <v>117</v>
      </c>
    </row>
    <row r="727" spans="1:13" x14ac:dyDescent="0.25">
      <c r="A727" t="s">
        <v>2124</v>
      </c>
      <c r="B727" s="2">
        <v>44706</v>
      </c>
      <c r="C727" s="2">
        <v>44714</v>
      </c>
      <c r="D727" s="1">
        <v>44706.34811673611</v>
      </c>
      <c r="E727" t="s">
        <v>143</v>
      </c>
      <c r="F727" t="s">
        <v>2125</v>
      </c>
      <c r="G727" t="s">
        <v>128</v>
      </c>
      <c r="H727">
        <v>8</v>
      </c>
      <c r="I727">
        <v>516000</v>
      </c>
      <c r="J727">
        <v>4128000</v>
      </c>
      <c r="K727" t="s">
        <v>72</v>
      </c>
      <c r="L727" t="s">
        <v>31</v>
      </c>
      <c r="M727" t="s">
        <v>25</v>
      </c>
    </row>
    <row r="728" spans="1:13" x14ac:dyDescent="0.25">
      <c r="A728" t="s">
        <v>2126</v>
      </c>
      <c r="B728" s="2">
        <v>44781</v>
      </c>
      <c r="C728" s="2">
        <v>44789</v>
      </c>
      <c r="D728" s="1">
        <v>44781.387386203707</v>
      </c>
      <c r="E728" t="s">
        <v>2127</v>
      </c>
      <c r="F728" t="s">
        <v>2128</v>
      </c>
      <c r="G728" t="s">
        <v>303</v>
      </c>
      <c r="H728">
        <v>8</v>
      </c>
      <c r="I728">
        <v>511000</v>
      </c>
      <c r="J728">
        <v>4088000</v>
      </c>
      <c r="K728" t="s">
        <v>53</v>
      </c>
      <c r="L728" t="s">
        <v>83</v>
      </c>
      <c r="M728" t="s">
        <v>84</v>
      </c>
    </row>
    <row r="729" spans="1:13" x14ac:dyDescent="0.25">
      <c r="A729" t="s">
        <v>2129</v>
      </c>
      <c r="B729" s="2">
        <v>45227</v>
      </c>
      <c r="C729" s="2">
        <v>45234</v>
      </c>
      <c r="D729" s="1">
        <v>45227.363215335638</v>
      </c>
      <c r="E729" t="s">
        <v>115</v>
      </c>
      <c r="F729" t="s">
        <v>2130</v>
      </c>
      <c r="G729" t="s">
        <v>16</v>
      </c>
      <c r="H729">
        <v>7</v>
      </c>
      <c r="I729">
        <v>1210000</v>
      </c>
      <c r="J729">
        <v>8470000</v>
      </c>
      <c r="L729" t="s">
        <v>37</v>
      </c>
      <c r="M729" t="s">
        <v>25</v>
      </c>
    </row>
    <row r="730" spans="1:13" x14ac:dyDescent="0.25">
      <c r="A730" t="s">
        <v>2131</v>
      </c>
      <c r="B730" s="2">
        <v>45436</v>
      </c>
      <c r="C730" s="2">
        <v>45444</v>
      </c>
      <c r="D730" s="1">
        <v>45436.646998912038</v>
      </c>
      <c r="E730" t="s">
        <v>2132</v>
      </c>
      <c r="F730" t="s">
        <v>2133</v>
      </c>
      <c r="G730" t="s">
        <v>47</v>
      </c>
      <c r="H730">
        <v>8</v>
      </c>
      <c r="I730">
        <v>483000</v>
      </c>
      <c r="J730">
        <v>3864000</v>
      </c>
      <c r="K730" t="s">
        <v>72</v>
      </c>
      <c r="L730" t="s">
        <v>164</v>
      </c>
      <c r="M730" t="s">
        <v>106</v>
      </c>
    </row>
    <row r="731" spans="1:13" x14ac:dyDescent="0.25">
      <c r="A731" t="s">
        <v>2134</v>
      </c>
      <c r="B731" s="2">
        <v>45510</v>
      </c>
      <c r="C731" s="2">
        <v>45519</v>
      </c>
      <c r="D731" s="1">
        <v>45510.508171354173</v>
      </c>
      <c r="E731" t="s">
        <v>2135</v>
      </c>
      <c r="F731" t="s">
        <v>2136</v>
      </c>
      <c r="G731" t="s">
        <v>92</v>
      </c>
      <c r="I731">
        <v>644000</v>
      </c>
      <c r="J731">
        <v>5796000</v>
      </c>
      <c r="K731" t="s">
        <v>72</v>
      </c>
      <c r="L731" t="s">
        <v>273</v>
      </c>
      <c r="M731" t="s">
        <v>133</v>
      </c>
    </row>
    <row r="732" spans="1:13" x14ac:dyDescent="0.25">
      <c r="A732" t="s">
        <v>2137</v>
      </c>
      <c r="B732" s="2">
        <v>44726</v>
      </c>
      <c r="C732" s="2">
        <v>44734</v>
      </c>
      <c r="D732" s="1">
        <v>44726.073882442128</v>
      </c>
      <c r="E732" t="s">
        <v>2138</v>
      </c>
      <c r="F732" t="s">
        <v>2139</v>
      </c>
      <c r="G732" t="s">
        <v>47</v>
      </c>
      <c r="H732">
        <v>8</v>
      </c>
      <c r="I732">
        <v>497000</v>
      </c>
      <c r="J732">
        <v>3976000</v>
      </c>
      <c r="K732" t="s">
        <v>24</v>
      </c>
      <c r="L732" t="s">
        <v>18</v>
      </c>
      <c r="M732" t="s">
        <v>129</v>
      </c>
    </row>
    <row r="733" spans="1:13" x14ac:dyDescent="0.25">
      <c r="A733" t="s">
        <v>2140</v>
      </c>
      <c r="B733" s="2">
        <v>44611</v>
      </c>
      <c r="C733" s="2">
        <v>44613</v>
      </c>
      <c r="D733" s="1">
        <v>44611.899905590282</v>
      </c>
      <c r="E733" t="s">
        <v>2141</v>
      </c>
      <c r="F733" t="s">
        <v>2142</v>
      </c>
      <c r="G733" t="s">
        <v>35</v>
      </c>
      <c r="H733">
        <v>2</v>
      </c>
      <c r="I733">
        <v>399000</v>
      </c>
      <c r="J733">
        <v>798000</v>
      </c>
      <c r="K733" t="s">
        <v>17</v>
      </c>
      <c r="L733" t="s">
        <v>83</v>
      </c>
      <c r="M733" t="s">
        <v>133</v>
      </c>
    </row>
    <row r="734" spans="1:13" x14ac:dyDescent="0.25">
      <c r="A734" t="s">
        <v>2143</v>
      </c>
      <c r="B734" s="2">
        <v>44732</v>
      </c>
      <c r="C734" s="2">
        <v>44740</v>
      </c>
      <c r="D734" s="1">
        <v>44732.434329074073</v>
      </c>
      <c r="E734" t="s">
        <v>219</v>
      </c>
      <c r="F734" t="s">
        <v>2144</v>
      </c>
      <c r="G734" t="s">
        <v>29</v>
      </c>
      <c r="H734">
        <v>8</v>
      </c>
      <c r="I734">
        <v>1086000</v>
      </c>
      <c r="J734">
        <v>8688000</v>
      </c>
      <c r="K734" t="s">
        <v>24</v>
      </c>
      <c r="L734" t="s">
        <v>18</v>
      </c>
      <c r="M734" t="s">
        <v>129</v>
      </c>
    </row>
    <row r="735" spans="1:13" x14ac:dyDescent="0.25">
      <c r="A735" t="s">
        <v>2145</v>
      </c>
      <c r="B735" s="2">
        <v>45611</v>
      </c>
      <c r="C735" s="2">
        <v>45617</v>
      </c>
      <c r="D735" s="1">
        <v>45611.584552777778</v>
      </c>
      <c r="E735" t="s">
        <v>986</v>
      </c>
      <c r="F735" t="s">
        <v>2146</v>
      </c>
      <c r="G735" t="s">
        <v>82</v>
      </c>
      <c r="H735">
        <v>6</v>
      </c>
      <c r="I735">
        <v>330000</v>
      </c>
      <c r="J735">
        <v>1980000</v>
      </c>
      <c r="K735" t="s">
        <v>24</v>
      </c>
      <c r="L735" t="s">
        <v>37</v>
      </c>
      <c r="M735" t="s">
        <v>233</v>
      </c>
    </row>
    <row r="736" spans="1:13" x14ac:dyDescent="0.25">
      <c r="A736" t="s">
        <v>2147</v>
      </c>
      <c r="B736" s="2">
        <v>45453</v>
      </c>
      <c r="C736" s="2">
        <v>45456</v>
      </c>
      <c r="D736" s="1">
        <v>45453.129332731478</v>
      </c>
      <c r="E736" t="s">
        <v>2148</v>
      </c>
      <c r="G736" t="s">
        <v>149</v>
      </c>
      <c r="H736">
        <v>3</v>
      </c>
      <c r="I736">
        <v>348000</v>
      </c>
      <c r="J736">
        <v>1044000</v>
      </c>
      <c r="K736" t="s">
        <v>36</v>
      </c>
      <c r="L736" t="s">
        <v>159</v>
      </c>
      <c r="M736" t="s">
        <v>133</v>
      </c>
    </row>
    <row r="737" spans="1:13" x14ac:dyDescent="0.25">
      <c r="A737" t="s">
        <v>2149</v>
      </c>
      <c r="B737" s="2">
        <v>45292</v>
      </c>
      <c r="C737" s="2">
        <v>45296</v>
      </c>
      <c r="D737" s="1">
        <v>45292.04003275463</v>
      </c>
      <c r="E737" t="s">
        <v>2150</v>
      </c>
      <c r="F737" t="s">
        <v>2151</v>
      </c>
      <c r="G737" t="s">
        <v>35</v>
      </c>
      <c r="H737">
        <v>4</v>
      </c>
      <c r="I737">
        <v>355000</v>
      </c>
      <c r="J737">
        <v>1420000</v>
      </c>
      <c r="K737" t="s">
        <v>17</v>
      </c>
      <c r="L737" t="s">
        <v>83</v>
      </c>
      <c r="M737" t="s">
        <v>145</v>
      </c>
    </row>
    <row r="738" spans="1:13" x14ac:dyDescent="0.25">
      <c r="A738" t="s">
        <v>2152</v>
      </c>
      <c r="B738" s="2">
        <v>44660</v>
      </c>
      <c r="C738" s="2">
        <v>44666</v>
      </c>
      <c r="D738" s="1">
        <v>44660.280460671303</v>
      </c>
      <c r="E738" t="s">
        <v>2153</v>
      </c>
      <c r="F738" t="s">
        <v>2154</v>
      </c>
      <c r="G738" t="s">
        <v>47</v>
      </c>
      <c r="H738">
        <v>6</v>
      </c>
      <c r="I738">
        <v>470000</v>
      </c>
      <c r="J738">
        <v>2820000</v>
      </c>
      <c r="K738" t="s">
        <v>36</v>
      </c>
      <c r="L738" t="s">
        <v>83</v>
      </c>
      <c r="M738" t="s">
        <v>133</v>
      </c>
    </row>
    <row r="739" spans="1:13" x14ac:dyDescent="0.25">
      <c r="A739" t="s">
        <v>2155</v>
      </c>
      <c r="B739" s="2">
        <v>45293</v>
      </c>
      <c r="C739" s="2">
        <v>45302</v>
      </c>
      <c r="D739" s="1">
        <v>45293.702713391212</v>
      </c>
      <c r="E739" t="s">
        <v>2156</v>
      </c>
      <c r="F739" t="s">
        <v>2157</v>
      </c>
      <c r="G739" t="s">
        <v>64</v>
      </c>
      <c r="H739">
        <v>9</v>
      </c>
      <c r="I739">
        <v>1174000</v>
      </c>
      <c r="J739">
        <v>10566000</v>
      </c>
      <c r="K739" t="s">
        <v>53</v>
      </c>
      <c r="L739" t="s">
        <v>37</v>
      </c>
      <c r="M739" t="s">
        <v>38</v>
      </c>
    </row>
    <row r="740" spans="1:13" x14ac:dyDescent="0.25">
      <c r="A740" t="s">
        <v>2158</v>
      </c>
      <c r="B740" s="2">
        <v>44934</v>
      </c>
      <c r="C740" s="2">
        <v>44935</v>
      </c>
      <c r="D740" s="1">
        <v>44934.221082164353</v>
      </c>
      <c r="E740" t="s">
        <v>2159</v>
      </c>
      <c r="F740" t="s">
        <v>2160</v>
      </c>
      <c r="G740" t="s">
        <v>47</v>
      </c>
      <c r="H740">
        <v>1</v>
      </c>
      <c r="I740">
        <v>408000</v>
      </c>
      <c r="J740">
        <v>408000</v>
      </c>
      <c r="K740" t="s">
        <v>17</v>
      </c>
      <c r="L740" t="s">
        <v>48</v>
      </c>
      <c r="M740" t="s">
        <v>74</v>
      </c>
    </row>
    <row r="741" spans="1:13" x14ac:dyDescent="0.25">
      <c r="A741" t="s">
        <v>2161</v>
      </c>
      <c r="B741" s="2">
        <v>45168</v>
      </c>
      <c r="C741" s="2">
        <v>45169</v>
      </c>
      <c r="D741" s="1">
        <v>45168.789660462957</v>
      </c>
      <c r="E741" t="s">
        <v>2162</v>
      </c>
      <c r="F741" t="s">
        <v>2163</v>
      </c>
      <c r="G741" t="s">
        <v>303</v>
      </c>
      <c r="H741">
        <v>1</v>
      </c>
      <c r="I741">
        <v>438000</v>
      </c>
      <c r="J741">
        <v>438000</v>
      </c>
      <c r="K741" t="s">
        <v>24</v>
      </c>
      <c r="L741" t="s">
        <v>18</v>
      </c>
      <c r="M741" t="s">
        <v>19</v>
      </c>
    </row>
    <row r="742" spans="1:13" x14ac:dyDescent="0.25">
      <c r="A742" t="s">
        <v>2164</v>
      </c>
      <c r="B742" s="2">
        <v>45520</v>
      </c>
      <c r="C742" s="2">
        <v>45529</v>
      </c>
      <c r="D742" s="1">
        <v>45520.819066400472</v>
      </c>
      <c r="E742" t="s">
        <v>2165</v>
      </c>
      <c r="F742" t="s">
        <v>2166</v>
      </c>
      <c r="G742" t="s">
        <v>221</v>
      </c>
      <c r="H742">
        <v>9</v>
      </c>
      <c r="I742">
        <v>619000</v>
      </c>
      <c r="J742">
        <v>5571000</v>
      </c>
      <c r="K742" t="s">
        <v>53</v>
      </c>
      <c r="L742" t="s">
        <v>48</v>
      </c>
      <c r="M742" t="s">
        <v>233</v>
      </c>
    </row>
    <row r="743" spans="1:13" x14ac:dyDescent="0.25">
      <c r="A743" t="s">
        <v>2167</v>
      </c>
      <c r="B743" s="2">
        <v>45383</v>
      </c>
      <c r="C743" s="2">
        <v>45389</v>
      </c>
      <c r="D743" s="1">
        <v>45383.162005636572</v>
      </c>
      <c r="E743" t="s">
        <v>2168</v>
      </c>
      <c r="F743" t="s">
        <v>2169</v>
      </c>
      <c r="G743" t="s">
        <v>16</v>
      </c>
      <c r="H743">
        <v>6</v>
      </c>
      <c r="I743">
        <v>1297000</v>
      </c>
      <c r="J743">
        <v>7782000</v>
      </c>
      <c r="K743" t="s">
        <v>24</v>
      </c>
      <c r="L743" t="s">
        <v>48</v>
      </c>
      <c r="M743" t="s">
        <v>133</v>
      </c>
    </row>
    <row r="744" spans="1:13" x14ac:dyDescent="0.25">
      <c r="A744" t="s">
        <v>2170</v>
      </c>
      <c r="B744" s="2">
        <v>44922</v>
      </c>
      <c r="C744" s="2">
        <v>44928</v>
      </c>
      <c r="D744" s="1">
        <v>44922.686791145832</v>
      </c>
      <c r="E744" t="s">
        <v>2171</v>
      </c>
      <c r="F744" t="s">
        <v>2172</v>
      </c>
      <c r="G744" t="s">
        <v>35</v>
      </c>
      <c r="H744">
        <v>6</v>
      </c>
      <c r="I744">
        <v>340000</v>
      </c>
      <c r="J744">
        <v>2040000</v>
      </c>
      <c r="K744" t="s">
        <v>72</v>
      </c>
      <c r="L744" t="s">
        <v>83</v>
      </c>
      <c r="M744" t="s">
        <v>60</v>
      </c>
    </row>
    <row r="745" spans="1:13" x14ac:dyDescent="0.25">
      <c r="A745" t="s">
        <v>2173</v>
      </c>
      <c r="B745" s="2">
        <v>45651</v>
      </c>
      <c r="C745" s="2">
        <v>45656</v>
      </c>
      <c r="D745" s="1">
        <v>45651.241645254631</v>
      </c>
      <c r="E745" t="s">
        <v>2174</v>
      </c>
      <c r="F745" t="s">
        <v>2175</v>
      </c>
      <c r="G745" t="s">
        <v>303</v>
      </c>
      <c r="H745">
        <v>5</v>
      </c>
      <c r="I745">
        <v>421000</v>
      </c>
      <c r="J745">
        <v>2105000</v>
      </c>
      <c r="K745" t="s">
        <v>72</v>
      </c>
      <c r="L745" t="s">
        <v>37</v>
      </c>
      <c r="M745" t="s">
        <v>133</v>
      </c>
    </row>
    <row r="746" spans="1:13" x14ac:dyDescent="0.25">
      <c r="A746" t="s">
        <v>2176</v>
      </c>
      <c r="B746" s="2">
        <v>44629</v>
      </c>
      <c r="C746" s="2">
        <v>44632</v>
      </c>
      <c r="D746" s="1">
        <v>44629.961987673611</v>
      </c>
      <c r="E746" t="s">
        <v>2177</v>
      </c>
      <c r="F746" t="s">
        <v>2178</v>
      </c>
      <c r="G746" t="s">
        <v>128</v>
      </c>
      <c r="H746">
        <v>3</v>
      </c>
      <c r="I746">
        <v>444000</v>
      </c>
      <c r="J746">
        <v>1332000</v>
      </c>
      <c r="K746" t="s">
        <v>30</v>
      </c>
      <c r="L746" t="s">
        <v>273</v>
      </c>
      <c r="M746" t="s">
        <v>133</v>
      </c>
    </row>
    <row r="747" spans="1:13" x14ac:dyDescent="0.25">
      <c r="A747" t="s">
        <v>2179</v>
      </c>
      <c r="B747" s="2">
        <v>45577</v>
      </c>
      <c r="C747" s="2">
        <v>45583</v>
      </c>
      <c r="D747" s="1">
        <v>45577.555459317133</v>
      </c>
      <c r="E747" t="s">
        <v>2180</v>
      </c>
      <c r="F747" t="s">
        <v>2181</v>
      </c>
      <c r="G747" t="s">
        <v>16</v>
      </c>
      <c r="H747">
        <v>6</v>
      </c>
      <c r="I747">
        <v>1325000</v>
      </c>
      <c r="J747">
        <v>7950000</v>
      </c>
      <c r="K747" t="s">
        <v>30</v>
      </c>
      <c r="L747" t="s">
        <v>124</v>
      </c>
      <c r="M747" t="s">
        <v>25</v>
      </c>
    </row>
    <row r="748" spans="1:13" x14ac:dyDescent="0.25">
      <c r="A748" t="s">
        <v>2182</v>
      </c>
      <c r="B748" s="2">
        <v>45485</v>
      </c>
      <c r="C748" s="2">
        <v>45489</v>
      </c>
      <c r="D748" s="1">
        <v>45485.041144537026</v>
      </c>
      <c r="E748" t="s">
        <v>2183</v>
      </c>
      <c r="F748" t="s">
        <v>2184</v>
      </c>
      <c r="G748" t="s">
        <v>221</v>
      </c>
      <c r="H748">
        <v>4</v>
      </c>
      <c r="I748">
        <v>609000</v>
      </c>
      <c r="J748">
        <v>2436000</v>
      </c>
      <c r="K748" t="s">
        <v>53</v>
      </c>
      <c r="L748" t="s">
        <v>48</v>
      </c>
      <c r="M748" t="s">
        <v>25</v>
      </c>
    </row>
    <row r="749" spans="1:13" x14ac:dyDescent="0.25">
      <c r="A749" t="s">
        <v>2185</v>
      </c>
      <c r="B749" s="2">
        <v>44983</v>
      </c>
      <c r="C749" s="2">
        <v>44989</v>
      </c>
      <c r="D749" s="1">
        <v>44983.208343206017</v>
      </c>
      <c r="E749" t="s">
        <v>2186</v>
      </c>
      <c r="F749" t="s">
        <v>2187</v>
      </c>
      <c r="G749" t="s">
        <v>82</v>
      </c>
      <c r="H749">
        <v>6</v>
      </c>
      <c r="I749">
        <v>357000</v>
      </c>
      <c r="J749">
        <v>2142000</v>
      </c>
      <c r="K749" t="s">
        <v>36</v>
      </c>
      <c r="L749" t="s">
        <v>18</v>
      </c>
      <c r="M749" t="s">
        <v>19</v>
      </c>
    </row>
    <row r="750" spans="1:13" x14ac:dyDescent="0.25">
      <c r="A750" t="s">
        <v>2188</v>
      </c>
      <c r="B750" s="2">
        <v>45501</v>
      </c>
      <c r="C750" s="2">
        <v>45504</v>
      </c>
      <c r="D750" s="1">
        <v>45501.235037233797</v>
      </c>
      <c r="E750" t="s">
        <v>1548</v>
      </c>
      <c r="F750" t="s">
        <v>2189</v>
      </c>
      <c r="G750" t="s">
        <v>29</v>
      </c>
      <c r="H750">
        <v>3</v>
      </c>
      <c r="I750">
        <v>1107000</v>
      </c>
      <c r="J750">
        <v>3321000</v>
      </c>
      <c r="K750" t="s">
        <v>24</v>
      </c>
      <c r="L750" t="s">
        <v>18</v>
      </c>
      <c r="M750" t="s">
        <v>74</v>
      </c>
    </row>
    <row r="751" spans="1:13" x14ac:dyDescent="0.25">
      <c r="A751" t="s">
        <v>2190</v>
      </c>
      <c r="B751" s="2">
        <v>45504</v>
      </c>
      <c r="C751" s="2">
        <v>45509</v>
      </c>
      <c r="D751" s="1">
        <v>45504.446758067133</v>
      </c>
      <c r="E751" t="s">
        <v>2191</v>
      </c>
      <c r="F751" t="s">
        <v>2192</v>
      </c>
      <c r="G751" t="s">
        <v>82</v>
      </c>
      <c r="H751">
        <v>5</v>
      </c>
      <c r="I751">
        <v>354000</v>
      </c>
      <c r="J751">
        <v>1770000</v>
      </c>
      <c r="K751" t="s">
        <v>53</v>
      </c>
      <c r="L751" t="s">
        <v>273</v>
      </c>
      <c r="M751" t="s">
        <v>160</v>
      </c>
    </row>
    <row r="752" spans="1:13" x14ac:dyDescent="0.25">
      <c r="A752" t="s">
        <v>2193</v>
      </c>
      <c r="B752" s="2">
        <v>45075</v>
      </c>
      <c r="C752" s="2">
        <v>45084</v>
      </c>
      <c r="D752" s="1">
        <v>45075.250935057869</v>
      </c>
      <c r="E752" t="s">
        <v>2194</v>
      </c>
      <c r="F752" t="s">
        <v>2195</v>
      </c>
      <c r="G752" t="s">
        <v>16</v>
      </c>
      <c r="I752">
        <v>1377000</v>
      </c>
      <c r="J752">
        <v>12393000</v>
      </c>
      <c r="L752" t="s">
        <v>48</v>
      </c>
      <c r="M752" t="s">
        <v>160</v>
      </c>
    </row>
    <row r="753" spans="1:13" x14ac:dyDescent="0.25">
      <c r="A753" t="s">
        <v>2196</v>
      </c>
      <c r="B753" s="2">
        <v>45639</v>
      </c>
      <c r="C753" s="2">
        <v>45646</v>
      </c>
      <c r="D753" s="1">
        <v>45639.521563483802</v>
      </c>
      <c r="E753" t="s">
        <v>2197</v>
      </c>
      <c r="F753" t="s">
        <v>2198</v>
      </c>
      <c r="G753" t="s">
        <v>221</v>
      </c>
      <c r="H753">
        <v>7</v>
      </c>
      <c r="I753">
        <v>657000</v>
      </c>
      <c r="J753">
        <v>4599000</v>
      </c>
      <c r="K753" t="s">
        <v>72</v>
      </c>
      <c r="L753" t="s">
        <v>83</v>
      </c>
      <c r="M753" t="s">
        <v>102</v>
      </c>
    </row>
    <row r="754" spans="1:13" x14ac:dyDescent="0.25">
      <c r="A754" t="s">
        <v>2199</v>
      </c>
      <c r="B754" s="2">
        <v>45169</v>
      </c>
      <c r="C754" s="2">
        <v>45172</v>
      </c>
      <c r="D754" s="1">
        <v>45169.199547013894</v>
      </c>
      <c r="E754" t="s">
        <v>2200</v>
      </c>
      <c r="F754" t="s">
        <v>2201</v>
      </c>
      <c r="G754" t="s">
        <v>23</v>
      </c>
      <c r="H754">
        <v>3</v>
      </c>
      <c r="I754">
        <v>558000</v>
      </c>
      <c r="J754">
        <v>1674000</v>
      </c>
      <c r="K754" t="s">
        <v>53</v>
      </c>
      <c r="L754" t="s">
        <v>83</v>
      </c>
      <c r="M754" t="s">
        <v>25</v>
      </c>
    </row>
    <row r="755" spans="1:13" x14ac:dyDescent="0.25">
      <c r="A755" t="s">
        <v>2202</v>
      </c>
      <c r="B755" s="2">
        <v>45429</v>
      </c>
      <c r="C755" s="2">
        <v>45430</v>
      </c>
      <c r="D755" s="1">
        <v>45429.132522465283</v>
      </c>
      <c r="E755" t="s">
        <v>2203</v>
      </c>
      <c r="F755" t="s">
        <v>2204</v>
      </c>
      <c r="G755" t="s">
        <v>194</v>
      </c>
      <c r="H755">
        <v>1</v>
      </c>
      <c r="I755">
        <v>507000</v>
      </c>
      <c r="J755">
        <v>507000</v>
      </c>
      <c r="K755" t="s">
        <v>30</v>
      </c>
      <c r="L755" t="s">
        <v>83</v>
      </c>
      <c r="M755" t="s">
        <v>226</v>
      </c>
    </row>
    <row r="756" spans="1:13" x14ac:dyDescent="0.25">
      <c r="A756" t="s">
        <v>2205</v>
      </c>
      <c r="B756" s="2">
        <v>45204</v>
      </c>
      <c r="C756" s="2">
        <v>45207</v>
      </c>
      <c r="D756" s="1">
        <v>45204.658427418981</v>
      </c>
      <c r="E756" t="s">
        <v>788</v>
      </c>
      <c r="F756" t="s">
        <v>2206</v>
      </c>
      <c r="G756" t="s">
        <v>29</v>
      </c>
      <c r="H756">
        <v>3</v>
      </c>
      <c r="I756">
        <v>1263000</v>
      </c>
      <c r="J756">
        <v>3789000</v>
      </c>
      <c r="K756" t="s">
        <v>30</v>
      </c>
      <c r="L756" t="s">
        <v>83</v>
      </c>
      <c r="M756" t="s">
        <v>84</v>
      </c>
    </row>
    <row r="757" spans="1:13" x14ac:dyDescent="0.25">
      <c r="A757" t="s">
        <v>2207</v>
      </c>
      <c r="B757" s="2">
        <v>44958</v>
      </c>
      <c r="C757" s="2">
        <v>44962</v>
      </c>
      <c r="D757" s="1">
        <v>44958.239641562497</v>
      </c>
      <c r="E757" t="s">
        <v>2208</v>
      </c>
      <c r="F757" t="s">
        <v>2209</v>
      </c>
      <c r="G757" t="s">
        <v>174</v>
      </c>
      <c r="H757">
        <v>4</v>
      </c>
      <c r="I757">
        <v>1127000</v>
      </c>
      <c r="J757">
        <v>4508000</v>
      </c>
      <c r="K757" t="s">
        <v>36</v>
      </c>
      <c r="L757" t="s">
        <v>31</v>
      </c>
      <c r="M757" t="s">
        <v>222</v>
      </c>
    </row>
    <row r="758" spans="1:13" x14ac:dyDescent="0.25">
      <c r="A758" t="s">
        <v>2210</v>
      </c>
      <c r="B758" s="2">
        <v>44817</v>
      </c>
      <c r="C758" s="2">
        <v>44819</v>
      </c>
      <c r="D758" s="1">
        <v>44817.726569305552</v>
      </c>
      <c r="E758" t="s">
        <v>2211</v>
      </c>
      <c r="F758" t="s">
        <v>2212</v>
      </c>
      <c r="G758" t="s">
        <v>307</v>
      </c>
      <c r="H758">
        <v>2</v>
      </c>
      <c r="I758">
        <v>1364000</v>
      </c>
      <c r="J758">
        <v>2728000</v>
      </c>
      <c r="K758" t="s">
        <v>30</v>
      </c>
      <c r="L758" t="s">
        <v>18</v>
      </c>
      <c r="M758" t="s">
        <v>84</v>
      </c>
    </row>
    <row r="759" spans="1:13" x14ac:dyDescent="0.25">
      <c r="A759" t="s">
        <v>2213</v>
      </c>
      <c r="B759" s="2">
        <v>44780</v>
      </c>
      <c r="C759" s="2">
        <v>44786</v>
      </c>
      <c r="D759" s="1">
        <v>44780.76147957176</v>
      </c>
      <c r="E759" t="s">
        <v>2214</v>
      </c>
      <c r="F759" t="s">
        <v>2215</v>
      </c>
      <c r="G759" t="s">
        <v>221</v>
      </c>
      <c r="H759">
        <v>6</v>
      </c>
      <c r="I759">
        <v>625000</v>
      </c>
      <c r="J759">
        <v>3750000</v>
      </c>
      <c r="L759" t="s">
        <v>83</v>
      </c>
      <c r="M759" t="s">
        <v>160</v>
      </c>
    </row>
    <row r="760" spans="1:13" x14ac:dyDescent="0.25">
      <c r="A760" t="s">
        <v>2216</v>
      </c>
      <c r="B760" s="2">
        <v>44844</v>
      </c>
      <c r="C760" s="2">
        <v>44846</v>
      </c>
      <c r="D760" s="1">
        <v>44844.236183587956</v>
      </c>
      <c r="E760" t="s">
        <v>1934</v>
      </c>
      <c r="F760" t="s">
        <v>2217</v>
      </c>
      <c r="G760" t="s">
        <v>64</v>
      </c>
      <c r="H760">
        <v>2</v>
      </c>
      <c r="I760">
        <v>1152000</v>
      </c>
      <c r="J760">
        <v>2304000</v>
      </c>
      <c r="K760" t="s">
        <v>24</v>
      </c>
      <c r="L760" t="s">
        <v>83</v>
      </c>
      <c r="M760" t="s">
        <v>43</v>
      </c>
    </row>
    <row r="761" spans="1:13" x14ac:dyDescent="0.25">
      <c r="A761" t="s">
        <v>2218</v>
      </c>
      <c r="B761" s="2">
        <v>44938</v>
      </c>
      <c r="C761" s="2">
        <v>44939</v>
      </c>
      <c r="D761" s="1">
        <v>44938.948644317134</v>
      </c>
      <c r="E761" t="s">
        <v>2219</v>
      </c>
      <c r="F761" t="s">
        <v>2220</v>
      </c>
      <c r="G761" t="s">
        <v>35</v>
      </c>
      <c r="H761">
        <v>1</v>
      </c>
      <c r="I761">
        <v>398000</v>
      </c>
      <c r="J761">
        <v>398000</v>
      </c>
      <c r="K761" t="s">
        <v>30</v>
      </c>
      <c r="L761" t="s">
        <v>78</v>
      </c>
      <c r="M761" t="s">
        <v>222</v>
      </c>
    </row>
    <row r="762" spans="1:13" x14ac:dyDescent="0.25">
      <c r="A762" t="s">
        <v>2221</v>
      </c>
      <c r="B762" s="2">
        <v>44651</v>
      </c>
      <c r="C762" s="2">
        <v>44658</v>
      </c>
      <c r="D762" s="1">
        <v>44651.401243182867</v>
      </c>
      <c r="E762" t="s">
        <v>927</v>
      </c>
      <c r="F762" t="s">
        <v>2222</v>
      </c>
      <c r="G762" t="s">
        <v>355</v>
      </c>
      <c r="H762">
        <v>7</v>
      </c>
      <c r="I762">
        <v>454000</v>
      </c>
      <c r="J762">
        <v>3178000</v>
      </c>
      <c r="K762" t="s">
        <v>24</v>
      </c>
      <c r="L762" t="s">
        <v>73</v>
      </c>
      <c r="M762" t="s">
        <v>68</v>
      </c>
    </row>
    <row r="763" spans="1:13" x14ac:dyDescent="0.25">
      <c r="A763" t="s">
        <v>2223</v>
      </c>
      <c r="B763" s="2">
        <v>44680</v>
      </c>
      <c r="C763" s="2">
        <v>44686</v>
      </c>
      <c r="D763" s="1">
        <v>44680.482149606483</v>
      </c>
      <c r="E763" t="s">
        <v>2224</v>
      </c>
      <c r="F763" t="s">
        <v>2225</v>
      </c>
      <c r="G763" t="s">
        <v>141</v>
      </c>
      <c r="H763">
        <v>6</v>
      </c>
      <c r="I763">
        <v>1304000</v>
      </c>
      <c r="J763">
        <v>7824000</v>
      </c>
      <c r="K763" t="s">
        <v>17</v>
      </c>
      <c r="L763" t="s">
        <v>124</v>
      </c>
      <c r="M763" t="s">
        <v>160</v>
      </c>
    </row>
    <row r="764" spans="1:13" x14ac:dyDescent="0.25">
      <c r="A764" t="s">
        <v>2226</v>
      </c>
      <c r="B764" s="2">
        <v>44596</v>
      </c>
      <c r="C764" s="2">
        <v>44603</v>
      </c>
      <c r="D764" s="1">
        <v>44596.733973993047</v>
      </c>
      <c r="E764" t="s">
        <v>2227</v>
      </c>
      <c r="F764" t="s">
        <v>2228</v>
      </c>
      <c r="G764" t="s">
        <v>23</v>
      </c>
      <c r="I764">
        <v>636000</v>
      </c>
      <c r="J764">
        <v>4452000</v>
      </c>
      <c r="K764" t="s">
        <v>72</v>
      </c>
      <c r="L764" t="s">
        <v>83</v>
      </c>
      <c r="M764" t="s">
        <v>145</v>
      </c>
    </row>
    <row r="765" spans="1:13" x14ac:dyDescent="0.25">
      <c r="A765" t="s">
        <v>2229</v>
      </c>
      <c r="B765" s="2">
        <v>44614</v>
      </c>
      <c r="C765" s="2">
        <v>44621</v>
      </c>
      <c r="D765" s="1">
        <v>44614.547538252307</v>
      </c>
      <c r="E765" t="s">
        <v>559</v>
      </c>
      <c r="F765" t="s">
        <v>2230</v>
      </c>
      <c r="G765" t="s">
        <v>149</v>
      </c>
      <c r="H765">
        <v>7</v>
      </c>
      <c r="I765">
        <v>375000</v>
      </c>
      <c r="J765">
        <v>2625000</v>
      </c>
      <c r="K765" t="s">
        <v>53</v>
      </c>
      <c r="L765" t="s">
        <v>48</v>
      </c>
      <c r="M765" t="s">
        <v>84</v>
      </c>
    </row>
    <row r="766" spans="1:13" x14ac:dyDescent="0.25">
      <c r="A766" t="s">
        <v>2231</v>
      </c>
      <c r="B766" s="2">
        <v>44977</v>
      </c>
      <c r="C766" s="2">
        <v>44985</v>
      </c>
      <c r="D766" s="1">
        <v>44977.371096331008</v>
      </c>
      <c r="E766" t="s">
        <v>2232</v>
      </c>
      <c r="F766" t="s">
        <v>2233</v>
      </c>
      <c r="G766" t="s">
        <v>47</v>
      </c>
      <c r="H766">
        <v>8</v>
      </c>
      <c r="I766">
        <v>448000</v>
      </c>
      <c r="J766">
        <v>3584000</v>
      </c>
      <c r="L766" t="s">
        <v>273</v>
      </c>
      <c r="M766" t="s">
        <v>102</v>
      </c>
    </row>
    <row r="767" spans="1:13" x14ac:dyDescent="0.25">
      <c r="A767" t="s">
        <v>2234</v>
      </c>
      <c r="B767" s="2">
        <v>44962</v>
      </c>
      <c r="C767" s="2">
        <v>44971</v>
      </c>
      <c r="D767" s="1">
        <v>44962.515306574067</v>
      </c>
      <c r="E767" t="s">
        <v>2235</v>
      </c>
      <c r="F767" t="s">
        <v>2236</v>
      </c>
      <c r="G767" t="s">
        <v>23</v>
      </c>
      <c r="H767">
        <v>9</v>
      </c>
      <c r="I767">
        <v>553000</v>
      </c>
      <c r="J767">
        <v>4977000</v>
      </c>
      <c r="K767" t="s">
        <v>53</v>
      </c>
      <c r="L767" t="s">
        <v>124</v>
      </c>
      <c r="M767" t="s">
        <v>106</v>
      </c>
    </row>
    <row r="768" spans="1:13" x14ac:dyDescent="0.25">
      <c r="A768" t="s">
        <v>2237</v>
      </c>
      <c r="B768" s="2">
        <v>45210</v>
      </c>
      <c r="C768" s="2">
        <v>45211</v>
      </c>
      <c r="D768" s="1">
        <v>45210.743762673606</v>
      </c>
      <c r="E768" t="s">
        <v>2238</v>
      </c>
      <c r="F768" t="s">
        <v>2239</v>
      </c>
      <c r="G768" t="s">
        <v>35</v>
      </c>
      <c r="H768">
        <v>1</v>
      </c>
      <c r="I768">
        <v>322000</v>
      </c>
      <c r="J768">
        <v>322000</v>
      </c>
      <c r="K768" t="s">
        <v>72</v>
      </c>
      <c r="L768" t="s">
        <v>37</v>
      </c>
      <c r="M768" t="s">
        <v>38</v>
      </c>
    </row>
    <row r="769" spans="1:13" x14ac:dyDescent="0.25">
      <c r="A769" t="s">
        <v>2240</v>
      </c>
      <c r="B769" s="2">
        <v>44800</v>
      </c>
      <c r="C769" s="2">
        <v>44803</v>
      </c>
      <c r="D769" s="1">
        <v>44800.794515081019</v>
      </c>
      <c r="E769" t="s">
        <v>2241</v>
      </c>
      <c r="F769" t="s">
        <v>2242</v>
      </c>
      <c r="G769" t="s">
        <v>29</v>
      </c>
      <c r="H769">
        <v>3</v>
      </c>
      <c r="I769">
        <v>1215000</v>
      </c>
      <c r="J769">
        <v>3645000</v>
      </c>
      <c r="K769" t="s">
        <v>36</v>
      </c>
      <c r="L769" t="s">
        <v>31</v>
      </c>
      <c r="M769" t="s">
        <v>43</v>
      </c>
    </row>
    <row r="770" spans="1:13" x14ac:dyDescent="0.25">
      <c r="A770" t="s">
        <v>2243</v>
      </c>
      <c r="B770" s="2">
        <v>44811</v>
      </c>
      <c r="C770" s="2">
        <v>44819</v>
      </c>
      <c r="D770" s="1">
        <v>44811.708230810182</v>
      </c>
      <c r="E770" t="s">
        <v>2244</v>
      </c>
      <c r="F770" t="s">
        <v>2245</v>
      </c>
      <c r="G770" t="s">
        <v>303</v>
      </c>
      <c r="H770">
        <v>8</v>
      </c>
      <c r="I770">
        <v>448000</v>
      </c>
      <c r="J770">
        <v>3584000</v>
      </c>
      <c r="K770" t="s">
        <v>53</v>
      </c>
      <c r="L770" t="s">
        <v>37</v>
      </c>
      <c r="M770" t="s">
        <v>117</v>
      </c>
    </row>
    <row r="771" spans="1:13" x14ac:dyDescent="0.25">
      <c r="A771" t="s">
        <v>2246</v>
      </c>
      <c r="B771" s="2">
        <v>44889</v>
      </c>
      <c r="C771" s="2">
        <v>44894</v>
      </c>
      <c r="D771" s="1">
        <v>44889.97401810185</v>
      </c>
      <c r="E771" t="s">
        <v>2247</v>
      </c>
      <c r="F771" t="s">
        <v>2248</v>
      </c>
      <c r="G771" t="s">
        <v>194</v>
      </c>
      <c r="I771">
        <v>489000</v>
      </c>
      <c r="J771">
        <v>2445000</v>
      </c>
      <c r="K771" t="s">
        <v>30</v>
      </c>
      <c r="L771" t="s">
        <v>48</v>
      </c>
      <c r="M771" t="s">
        <v>38</v>
      </c>
    </row>
    <row r="772" spans="1:13" x14ac:dyDescent="0.25">
      <c r="A772" t="s">
        <v>2249</v>
      </c>
      <c r="B772" s="2">
        <v>44589</v>
      </c>
      <c r="C772" s="2">
        <v>44590</v>
      </c>
      <c r="D772" s="1">
        <v>44589.71261519676</v>
      </c>
      <c r="E772" t="s">
        <v>913</v>
      </c>
      <c r="F772" t="s">
        <v>2250</v>
      </c>
      <c r="G772" t="s">
        <v>355</v>
      </c>
      <c r="H772">
        <v>1</v>
      </c>
      <c r="I772">
        <v>453000</v>
      </c>
      <c r="J772">
        <v>453000</v>
      </c>
      <c r="K772" t="s">
        <v>72</v>
      </c>
      <c r="L772" t="s">
        <v>98</v>
      </c>
      <c r="M772" t="s">
        <v>43</v>
      </c>
    </row>
    <row r="773" spans="1:13" x14ac:dyDescent="0.25">
      <c r="A773" t="s">
        <v>2251</v>
      </c>
      <c r="B773" s="2">
        <v>45287</v>
      </c>
      <c r="C773" s="2">
        <v>45290</v>
      </c>
      <c r="D773" s="1">
        <v>45287.424986967591</v>
      </c>
      <c r="E773" t="s">
        <v>2252</v>
      </c>
      <c r="F773" t="s">
        <v>2253</v>
      </c>
      <c r="G773" t="s">
        <v>23</v>
      </c>
      <c r="H773">
        <v>3</v>
      </c>
      <c r="I773">
        <v>657000</v>
      </c>
      <c r="J773">
        <v>1971000</v>
      </c>
      <c r="K773" t="s">
        <v>17</v>
      </c>
      <c r="L773" t="s">
        <v>83</v>
      </c>
      <c r="M773" t="s">
        <v>74</v>
      </c>
    </row>
    <row r="774" spans="1:13" x14ac:dyDescent="0.25">
      <c r="A774" t="s">
        <v>2254</v>
      </c>
      <c r="B774" s="2">
        <v>45193</v>
      </c>
      <c r="C774" s="2">
        <v>45194</v>
      </c>
      <c r="D774" s="1">
        <v>45193.886678888892</v>
      </c>
      <c r="E774" t="s">
        <v>2255</v>
      </c>
      <c r="F774" t="s">
        <v>2256</v>
      </c>
      <c r="G774" t="s">
        <v>277</v>
      </c>
      <c r="H774">
        <v>1</v>
      </c>
      <c r="I774">
        <v>357000</v>
      </c>
      <c r="J774">
        <v>357000</v>
      </c>
      <c r="K774" t="s">
        <v>30</v>
      </c>
      <c r="L774" t="s">
        <v>164</v>
      </c>
      <c r="M774" t="s">
        <v>226</v>
      </c>
    </row>
    <row r="775" spans="1:13" x14ac:dyDescent="0.25">
      <c r="A775" t="s">
        <v>2257</v>
      </c>
      <c r="B775" s="2">
        <v>44896</v>
      </c>
      <c r="C775" s="2">
        <v>44897</v>
      </c>
      <c r="D775" s="1">
        <v>44896.81075178241</v>
      </c>
      <c r="E775" t="s">
        <v>2258</v>
      </c>
      <c r="F775" t="s">
        <v>2259</v>
      </c>
      <c r="G775" t="s">
        <v>64</v>
      </c>
      <c r="H775">
        <v>1</v>
      </c>
      <c r="I775">
        <v>1120000</v>
      </c>
      <c r="J775">
        <v>1120000</v>
      </c>
      <c r="K775" t="s">
        <v>53</v>
      </c>
      <c r="L775" t="s">
        <v>48</v>
      </c>
      <c r="M775" t="s">
        <v>25</v>
      </c>
    </row>
    <row r="776" spans="1:13" x14ac:dyDescent="0.25">
      <c r="A776" t="s">
        <v>2260</v>
      </c>
      <c r="B776" s="2">
        <v>44685</v>
      </c>
      <c r="C776" s="2">
        <v>44686</v>
      </c>
      <c r="D776" s="1">
        <v>44685.314243831017</v>
      </c>
      <c r="E776" t="s">
        <v>2261</v>
      </c>
      <c r="F776" t="s">
        <v>2262</v>
      </c>
      <c r="G776" t="s">
        <v>174</v>
      </c>
      <c r="H776">
        <v>1</v>
      </c>
      <c r="I776">
        <v>1239000</v>
      </c>
      <c r="J776">
        <v>1239000</v>
      </c>
      <c r="K776" t="s">
        <v>24</v>
      </c>
      <c r="L776" t="s">
        <v>31</v>
      </c>
      <c r="M776" t="s">
        <v>38</v>
      </c>
    </row>
    <row r="777" spans="1:13" x14ac:dyDescent="0.25">
      <c r="A777" t="s">
        <v>2263</v>
      </c>
      <c r="B777" s="2">
        <v>45612</v>
      </c>
      <c r="C777" s="2">
        <v>45613</v>
      </c>
      <c r="D777" s="1">
        <v>45612.349522916673</v>
      </c>
      <c r="E777" t="s">
        <v>2264</v>
      </c>
      <c r="F777" t="s">
        <v>2265</v>
      </c>
      <c r="G777" t="s">
        <v>16</v>
      </c>
      <c r="H777">
        <v>1</v>
      </c>
      <c r="I777">
        <v>1323000</v>
      </c>
      <c r="J777">
        <v>1323000</v>
      </c>
      <c r="L777" t="s">
        <v>42</v>
      </c>
      <c r="M777" t="s">
        <v>129</v>
      </c>
    </row>
    <row r="778" spans="1:13" x14ac:dyDescent="0.25">
      <c r="A778" t="s">
        <v>2266</v>
      </c>
      <c r="B778" s="2">
        <v>44921</v>
      </c>
      <c r="C778" s="2">
        <v>44923</v>
      </c>
      <c r="D778" s="1">
        <v>44921.803163645833</v>
      </c>
      <c r="E778" t="s">
        <v>2267</v>
      </c>
      <c r="F778" t="s">
        <v>2268</v>
      </c>
      <c r="G778" t="s">
        <v>29</v>
      </c>
      <c r="H778">
        <v>2</v>
      </c>
      <c r="I778">
        <v>1084000</v>
      </c>
      <c r="J778">
        <v>2168000</v>
      </c>
      <c r="K778" t="s">
        <v>30</v>
      </c>
      <c r="L778" t="s">
        <v>83</v>
      </c>
      <c r="M778" t="s">
        <v>60</v>
      </c>
    </row>
    <row r="779" spans="1:13" x14ac:dyDescent="0.25">
      <c r="A779" t="s">
        <v>2269</v>
      </c>
      <c r="B779" s="2">
        <v>45647</v>
      </c>
      <c r="C779" s="2">
        <v>45650</v>
      </c>
      <c r="D779" s="1">
        <v>45647.049669571759</v>
      </c>
      <c r="E779" t="s">
        <v>2270</v>
      </c>
      <c r="G779" t="s">
        <v>303</v>
      </c>
      <c r="H779">
        <v>3</v>
      </c>
      <c r="I779">
        <v>418000</v>
      </c>
      <c r="J779">
        <v>1254000</v>
      </c>
      <c r="K779" t="s">
        <v>72</v>
      </c>
      <c r="L779" t="s">
        <v>37</v>
      </c>
      <c r="M779" t="s">
        <v>25</v>
      </c>
    </row>
    <row r="780" spans="1:13" x14ac:dyDescent="0.25">
      <c r="A780" t="s">
        <v>2271</v>
      </c>
      <c r="B780" s="2">
        <v>45267</v>
      </c>
      <c r="C780" s="2">
        <v>45271</v>
      </c>
      <c r="D780" s="1">
        <v>45267.217611666667</v>
      </c>
      <c r="E780" t="s">
        <v>1837</v>
      </c>
      <c r="F780" t="s">
        <v>2272</v>
      </c>
      <c r="G780" t="s">
        <v>92</v>
      </c>
      <c r="H780">
        <v>4</v>
      </c>
      <c r="I780">
        <v>605000</v>
      </c>
      <c r="J780">
        <v>2420000</v>
      </c>
      <c r="K780" t="s">
        <v>53</v>
      </c>
      <c r="L780" t="s">
        <v>83</v>
      </c>
      <c r="M780" t="s">
        <v>60</v>
      </c>
    </row>
    <row r="781" spans="1:13" x14ac:dyDescent="0.25">
      <c r="A781" t="s">
        <v>2273</v>
      </c>
      <c r="B781" s="2">
        <v>44779</v>
      </c>
      <c r="C781" s="2">
        <v>44786</v>
      </c>
      <c r="D781" s="1">
        <v>44779.43180914352</v>
      </c>
      <c r="E781" t="s">
        <v>2274</v>
      </c>
      <c r="F781" t="s">
        <v>2275</v>
      </c>
      <c r="G781" t="s">
        <v>23</v>
      </c>
      <c r="H781">
        <v>7</v>
      </c>
      <c r="I781">
        <v>656000</v>
      </c>
      <c r="J781">
        <v>4592000</v>
      </c>
      <c r="K781" t="s">
        <v>72</v>
      </c>
      <c r="L781" t="s">
        <v>37</v>
      </c>
      <c r="M781" t="s">
        <v>102</v>
      </c>
    </row>
    <row r="782" spans="1:13" x14ac:dyDescent="0.25">
      <c r="A782" t="s">
        <v>2276</v>
      </c>
      <c r="B782" s="2">
        <v>44569</v>
      </c>
      <c r="C782" s="2">
        <v>44571</v>
      </c>
      <c r="D782" s="1">
        <v>44569.015345601852</v>
      </c>
      <c r="E782" t="s">
        <v>2277</v>
      </c>
      <c r="F782" t="s">
        <v>2278</v>
      </c>
      <c r="G782" t="s">
        <v>742</v>
      </c>
      <c r="H782">
        <v>2</v>
      </c>
      <c r="I782">
        <v>421000</v>
      </c>
      <c r="J782">
        <v>842000</v>
      </c>
      <c r="L782" t="s">
        <v>37</v>
      </c>
      <c r="M782" t="s">
        <v>226</v>
      </c>
    </row>
    <row r="783" spans="1:13" x14ac:dyDescent="0.25">
      <c r="A783" t="s">
        <v>2279</v>
      </c>
      <c r="B783" s="2">
        <v>44702</v>
      </c>
      <c r="C783" s="2">
        <v>44707</v>
      </c>
      <c r="D783" s="1">
        <v>44702.710299502323</v>
      </c>
      <c r="E783" t="s">
        <v>2280</v>
      </c>
      <c r="F783" t="s">
        <v>2281</v>
      </c>
      <c r="G783" t="s">
        <v>303</v>
      </c>
      <c r="H783">
        <v>5</v>
      </c>
      <c r="I783">
        <v>432000</v>
      </c>
      <c r="J783">
        <v>2160000</v>
      </c>
      <c r="K783" t="s">
        <v>53</v>
      </c>
      <c r="L783" t="s">
        <v>98</v>
      </c>
      <c r="M783" t="s">
        <v>233</v>
      </c>
    </row>
    <row r="784" spans="1:13" x14ac:dyDescent="0.25">
      <c r="A784" t="s">
        <v>2282</v>
      </c>
      <c r="B784" s="2">
        <v>44993</v>
      </c>
      <c r="C784" s="2">
        <v>44994</v>
      </c>
      <c r="D784" s="1">
        <v>44993.553682523147</v>
      </c>
      <c r="E784" t="s">
        <v>2283</v>
      </c>
      <c r="F784" t="s">
        <v>2284</v>
      </c>
      <c r="G784" t="s">
        <v>128</v>
      </c>
      <c r="H784">
        <v>1</v>
      </c>
      <c r="I784">
        <v>484000</v>
      </c>
      <c r="J784">
        <v>484000</v>
      </c>
      <c r="K784" t="s">
        <v>36</v>
      </c>
      <c r="L784" t="s">
        <v>31</v>
      </c>
      <c r="M784" t="s">
        <v>222</v>
      </c>
    </row>
    <row r="785" spans="1:13" x14ac:dyDescent="0.25">
      <c r="A785" t="s">
        <v>2285</v>
      </c>
      <c r="B785" s="2">
        <v>45217</v>
      </c>
      <c r="C785" s="2">
        <v>45224</v>
      </c>
      <c r="D785" s="1">
        <v>45217.067562303237</v>
      </c>
      <c r="E785" t="s">
        <v>2286</v>
      </c>
      <c r="F785" t="s">
        <v>2287</v>
      </c>
      <c r="G785" t="s">
        <v>23</v>
      </c>
      <c r="H785">
        <v>7</v>
      </c>
      <c r="I785">
        <v>596000</v>
      </c>
      <c r="J785">
        <v>4172000</v>
      </c>
      <c r="K785" t="s">
        <v>17</v>
      </c>
      <c r="L785" t="s">
        <v>83</v>
      </c>
      <c r="M785" t="s">
        <v>19</v>
      </c>
    </row>
    <row r="786" spans="1:13" x14ac:dyDescent="0.25">
      <c r="A786" t="s">
        <v>2288</v>
      </c>
      <c r="B786" s="2">
        <v>44828</v>
      </c>
      <c r="C786" s="2">
        <v>44837</v>
      </c>
      <c r="D786" s="1">
        <v>44828.753999710651</v>
      </c>
      <c r="E786" t="s">
        <v>265</v>
      </c>
      <c r="F786" t="s">
        <v>2289</v>
      </c>
      <c r="G786" t="s">
        <v>82</v>
      </c>
      <c r="H786">
        <v>9</v>
      </c>
      <c r="I786">
        <v>370000</v>
      </c>
      <c r="J786">
        <v>3330000</v>
      </c>
      <c r="K786" t="s">
        <v>72</v>
      </c>
      <c r="L786" t="s">
        <v>83</v>
      </c>
      <c r="M786" t="s">
        <v>60</v>
      </c>
    </row>
    <row r="787" spans="1:13" x14ac:dyDescent="0.25">
      <c r="A787" t="s">
        <v>2290</v>
      </c>
      <c r="B787" s="2">
        <v>45656</v>
      </c>
      <c r="C787" s="2">
        <v>45658</v>
      </c>
      <c r="D787" s="1">
        <v>45656.955359050917</v>
      </c>
      <c r="E787" t="s">
        <v>2291</v>
      </c>
      <c r="F787" t="s">
        <v>2292</v>
      </c>
      <c r="G787" t="s">
        <v>303</v>
      </c>
      <c r="H787">
        <v>2</v>
      </c>
      <c r="I787">
        <v>438000</v>
      </c>
      <c r="J787">
        <v>876000</v>
      </c>
      <c r="L787" t="s">
        <v>31</v>
      </c>
      <c r="M787" t="s">
        <v>19</v>
      </c>
    </row>
    <row r="788" spans="1:13" x14ac:dyDescent="0.25">
      <c r="A788" t="s">
        <v>2293</v>
      </c>
      <c r="B788" s="2">
        <v>44612</v>
      </c>
      <c r="C788" s="2">
        <v>44618</v>
      </c>
      <c r="D788" s="1">
        <v>44612.6760158912</v>
      </c>
      <c r="E788" t="s">
        <v>2294</v>
      </c>
      <c r="F788" t="s">
        <v>2295</v>
      </c>
      <c r="G788" t="s">
        <v>35</v>
      </c>
      <c r="H788">
        <v>6</v>
      </c>
      <c r="I788">
        <v>391000</v>
      </c>
      <c r="J788">
        <v>2346000</v>
      </c>
      <c r="K788" t="s">
        <v>17</v>
      </c>
      <c r="L788" t="s">
        <v>124</v>
      </c>
      <c r="M788" t="s">
        <v>226</v>
      </c>
    </row>
    <row r="789" spans="1:13" x14ac:dyDescent="0.25">
      <c r="A789" t="s">
        <v>2296</v>
      </c>
      <c r="B789" s="2">
        <v>45437</v>
      </c>
      <c r="C789" s="2">
        <v>45438</v>
      </c>
      <c r="D789" s="1">
        <v>45437.237458495372</v>
      </c>
      <c r="E789" t="s">
        <v>2297</v>
      </c>
      <c r="F789" t="s">
        <v>2298</v>
      </c>
      <c r="G789" t="s">
        <v>149</v>
      </c>
      <c r="H789">
        <v>1</v>
      </c>
      <c r="I789">
        <v>340000</v>
      </c>
      <c r="J789">
        <v>340000</v>
      </c>
      <c r="K789" t="s">
        <v>72</v>
      </c>
      <c r="L789" t="s">
        <v>18</v>
      </c>
      <c r="M789" t="s">
        <v>133</v>
      </c>
    </row>
    <row r="790" spans="1:13" x14ac:dyDescent="0.25">
      <c r="A790" t="s">
        <v>2299</v>
      </c>
      <c r="B790" s="2">
        <v>44823</v>
      </c>
      <c r="C790" s="2">
        <v>44828</v>
      </c>
      <c r="D790" s="1">
        <v>44823.363796203703</v>
      </c>
      <c r="E790" t="s">
        <v>2300</v>
      </c>
      <c r="F790" t="s">
        <v>2301</v>
      </c>
      <c r="G790" t="s">
        <v>16</v>
      </c>
      <c r="H790">
        <v>5</v>
      </c>
      <c r="I790">
        <v>1279000</v>
      </c>
      <c r="J790">
        <v>6395000</v>
      </c>
      <c r="K790" t="s">
        <v>17</v>
      </c>
      <c r="L790" t="s">
        <v>273</v>
      </c>
      <c r="M790" t="s">
        <v>102</v>
      </c>
    </row>
    <row r="791" spans="1:13" x14ac:dyDescent="0.25">
      <c r="A791" t="s">
        <v>2302</v>
      </c>
      <c r="B791" s="2">
        <v>44959</v>
      </c>
      <c r="C791" s="2">
        <v>44967</v>
      </c>
      <c r="D791" s="1">
        <v>44959.460059050929</v>
      </c>
      <c r="E791" t="s">
        <v>2303</v>
      </c>
      <c r="F791" t="s">
        <v>2304</v>
      </c>
      <c r="G791" t="s">
        <v>82</v>
      </c>
      <c r="H791">
        <v>8</v>
      </c>
      <c r="I791">
        <v>386000</v>
      </c>
      <c r="J791">
        <v>3088000</v>
      </c>
      <c r="K791" t="s">
        <v>36</v>
      </c>
      <c r="L791" t="s">
        <v>48</v>
      </c>
      <c r="M791" t="s">
        <v>129</v>
      </c>
    </row>
    <row r="792" spans="1:13" x14ac:dyDescent="0.25">
      <c r="A792" t="s">
        <v>2305</v>
      </c>
      <c r="B792" s="2">
        <v>44773</v>
      </c>
      <c r="C792" s="2">
        <v>44775</v>
      </c>
      <c r="D792" s="1">
        <v>44773.394160694443</v>
      </c>
      <c r="E792" t="s">
        <v>2306</v>
      </c>
      <c r="F792" t="s">
        <v>2307</v>
      </c>
      <c r="G792" t="s">
        <v>16</v>
      </c>
      <c r="H792">
        <v>2</v>
      </c>
      <c r="I792">
        <v>1238000</v>
      </c>
      <c r="J792">
        <v>2476000</v>
      </c>
      <c r="K792" t="s">
        <v>36</v>
      </c>
      <c r="L792" t="s">
        <v>273</v>
      </c>
      <c r="M792" t="s">
        <v>74</v>
      </c>
    </row>
    <row r="793" spans="1:13" x14ac:dyDescent="0.25">
      <c r="A793" t="s">
        <v>2308</v>
      </c>
      <c r="B793" s="2">
        <v>45438</v>
      </c>
      <c r="C793" s="2">
        <v>45439</v>
      </c>
      <c r="D793" s="1">
        <v>45438.671490219909</v>
      </c>
      <c r="E793" t="s">
        <v>2309</v>
      </c>
      <c r="F793" t="s">
        <v>2310</v>
      </c>
      <c r="G793" t="s">
        <v>16</v>
      </c>
      <c r="H793">
        <v>1</v>
      </c>
      <c r="I793">
        <v>1203000</v>
      </c>
      <c r="J793">
        <v>1203000</v>
      </c>
      <c r="K793" t="s">
        <v>24</v>
      </c>
      <c r="L793" t="s">
        <v>273</v>
      </c>
      <c r="M793" t="s">
        <v>19</v>
      </c>
    </row>
    <row r="794" spans="1:13" x14ac:dyDescent="0.25">
      <c r="A794" t="s">
        <v>2311</v>
      </c>
      <c r="B794" s="2">
        <v>45186</v>
      </c>
      <c r="C794" s="2">
        <v>45187</v>
      </c>
      <c r="D794" s="1">
        <v>45186.349135625002</v>
      </c>
      <c r="E794" t="s">
        <v>2312</v>
      </c>
      <c r="F794" t="s">
        <v>2313</v>
      </c>
      <c r="G794" t="s">
        <v>64</v>
      </c>
      <c r="H794">
        <v>1</v>
      </c>
      <c r="I794">
        <v>1289000</v>
      </c>
      <c r="J794">
        <v>1289000</v>
      </c>
      <c r="K794" t="s">
        <v>72</v>
      </c>
      <c r="L794" t="s">
        <v>98</v>
      </c>
      <c r="M794" t="s">
        <v>38</v>
      </c>
    </row>
    <row r="795" spans="1:13" x14ac:dyDescent="0.25">
      <c r="A795" t="s">
        <v>2314</v>
      </c>
      <c r="B795" s="2">
        <v>45165</v>
      </c>
      <c r="C795" s="2">
        <v>45172</v>
      </c>
      <c r="D795" s="1">
        <v>45165.18124795139</v>
      </c>
      <c r="E795" t="s">
        <v>2315</v>
      </c>
      <c r="F795" t="s">
        <v>2316</v>
      </c>
      <c r="G795" t="s">
        <v>47</v>
      </c>
      <c r="H795">
        <v>7</v>
      </c>
      <c r="I795">
        <v>486000</v>
      </c>
      <c r="J795">
        <v>3402000</v>
      </c>
      <c r="K795" t="s">
        <v>24</v>
      </c>
      <c r="L795" t="s">
        <v>37</v>
      </c>
      <c r="M795" t="s">
        <v>117</v>
      </c>
    </row>
    <row r="796" spans="1:13" x14ac:dyDescent="0.25">
      <c r="A796" t="s">
        <v>2317</v>
      </c>
      <c r="B796" s="2">
        <v>45365</v>
      </c>
      <c r="C796" s="2">
        <v>45374</v>
      </c>
      <c r="D796" s="1">
        <v>45365.605935949083</v>
      </c>
      <c r="E796" t="s">
        <v>2318</v>
      </c>
      <c r="F796" t="s">
        <v>2319</v>
      </c>
      <c r="G796" t="s">
        <v>82</v>
      </c>
      <c r="H796">
        <v>9</v>
      </c>
      <c r="I796">
        <v>384000</v>
      </c>
      <c r="J796">
        <v>3456000</v>
      </c>
      <c r="K796" t="s">
        <v>17</v>
      </c>
      <c r="L796" t="s">
        <v>37</v>
      </c>
      <c r="M796" t="s">
        <v>145</v>
      </c>
    </row>
    <row r="797" spans="1:13" x14ac:dyDescent="0.25">
      <c r="A797" t="s">
        <v>2320</v>
      </c>
      <c r="B797" s="2">
        <v>44653</v>
      </c>
      <c r="C797" s="2">
        <v>44656</v>
      </c>
      <c r="D797" s="1">
        <v>44653.185649618063</v>
      </c>
      <c r="E797" t="s">
        <v>1834</v>
      </c>
      <c r="F797" t="s">
        <v>2321</v>
      </c>
      <c r="G797" t="s">
        <v>47</v>
      </c>
      <c r="H797">
        <v>3</v>
      </c>
      <c r="I797">
        <v>497000</v>
      </c>
      <c r="J797">
        <v>1491000</v>
      </c>
      <c r="K797" t="s">
        <v>72</v>
      </c>
      <c r="L797" t="s">
        <v>83</v>
      </c>
      <c r="M797" t="s">
        <v>133</v>
      </c>
    </row>
    <row r="798" spans="1:13" x14ac:dyDescent="0.25">
      <c r="A798" t="s">
        <v>2322</v>
      </c>
      <c r="B798" s="2">
        <v>45005</v>
      </c>
      <c r="C798" s="2">
        <v>45013</v>
      </c>
      <c r="D798" s="1">
        <v>45005.124560208344</v>
      </c>
      <c r="E798" t="s">
        <v>2323</v>
      </c>
      <c r="F798" t="s">
        <v>2324</v>
      </c>
      <c r="G798" t="s">
        <v>47</v>
      </c>
      <c r="H798">
        <v>8</v>
      </c>
      <c r="I798">
        <v>429000</v>
      </c>
      <c r="J798">
        <v>3432000</v>
      </c>
      <c r="K798" t="s">
        <v>53</v>
      </c>
      <c r="L798" t="s">
        <v>37</v>
      </c>
      <c r="M798" t="s">
        <v>25</v>
      </c>
    </row>
    <row r="799" spans="1:13" x14ac:dyDescent="0.25">
      <c r="A799" t="s">
        <v>2325</v>
      </c>
      <c r="B799" s="2">
        <v>45439</v>
      </c>
      <c r="C799" s="2">
        <v>45442</v>
      </c>
      <c r="D799" s="1">
        <v>45439.720898912034</v>
      </c>
      <c r="E799" t="s">
        <v>2326</v>
      </c>
      <c r="F799" t="s">
        <v>2327</v>
      </c>
      <c r="G799" t="s">
        <v>23</v>
      </c>
      <c r="H799">
        <v>3</v>
      </c>
      <c r="I799">
        <v>568000</v>
      </c>
      <c r="J799">
        <v>1704000</v>
      </c>
      <c r="L799" t="s">
        <v>18</v>
      </c>
      <c r="M799" t="s">
        <v>106</v>
      </c>
    </row>
    <row r="800" spans="1:13" x14ac:dyDescent="0.25">
      <c r="A800" t="s">
        <v>2328</v>
      </c>
      <c r="B800" s="2">
        <v>44920</v>
      </c>
      <c r="C800" s="2">
        <v>44923</v>
      </c>
      <c r="D800" s="1">
        <v>44920.858237465283</v>
      </c>
      <c r="E800" t="s">
        <v>2329</v>
      </c>
      <c r="G800" t="s">
        <v>221</v>
      </c>
      <c r="H800">
        <v>3</v>
      </c>
      <c r="I800">
        <v>611000</v>
      </c>
      <c r="J800">
        <v>1833000</v>
      </c>
      <c r="K800" t="s">
        <v>72</v>
      </c>
      <c r="L800" t="s">
        <v>48</v>
      </c>
      <c r="M800" t="s">
        <v>43</v>
      </c>
    </row>
    <row r="801" spans="1:13" x14ac:dyDescent="0.25">
      <c r="A801" t="s">
        <v>2330</v>
      </c>
      <c r="B801" s="2">
        <v>45428</v>
      </c>
      <c r="C801" s="2">
        <v>45429</v>
      </c>
      <c r="D801" s="1">
        <v>45428.064432476851</v>
      </c>
      <c r="E801" t="s">
        <v>2252</v>
      </c>
      <c r="F801" t="s">
        <v>2331</v>
      </c>
      <c r="G801" t="s">
        <v>23</v>
      </c>
      <c r="H801">
        <v>1</v>
      </c>
      <c r="I801">
        <v>668000</v>
      </c>
      <c r="J801">
        <v>668000</v>
      </c>
      <c r="K801" t="s">
        <v>72</v>
      </c>
      <c r="L801" t="s">
        <v>18</v>
      </c>
      <c r="M801" t="s">
        <v>84</v>
      </c>
    </row>
    <row r="802" spans="1:13" x14ac:dyDescent="0.25">
      <c r="A802" t="s">
        <v>2332</v>
      </c>
      <c r="B802" s="2">
        <v>45364</v>
      </c>
      <c r="C802" s="2">
        <v>45367</v>
      </c>
      <c r="D802" s="1">
        <v>45364.786607581023</v>
      </c>
      <c r="E802" t="s">
        <v>108</v>
      </c>
      <c r="F802" t="s">
        <v>2333</v>
      </c>
      <c r="G802" t="s">
        <v>92</v>
      </c>
      <c r="H802">
        <v>3</v>
      </c>
      <c r="I802">
        <v>544000</v>
      </c>
      <c r="J802">
        <v>1632000</v>
      </c>
      <c r="K802" t="s">
        <v>53</v>
      </c>
      <c r="L802" t="s">
        <v>164</v>
      </c>
      <c r="M802" t="s">
        <v>102</v>
      </c>
    </row>
    <row r="803" spans="1:13" x14ac:dyDescent="0.25">
      <c r="A803" t="s">
        <v>2334</v>
      </c>
      <c r="B803" s="2">
        <v>45146</v>
      </c>
      <c r="C803" s="2">
        <v>45150</v>
      </c>
      <c r="D803" s="1">
        <v>45146.231150208332</v>
      </c>
      <c r="E803" t="s">
        <v>2335</v>
      </c>
      <c r="F803" t="s">
        <v>2336</v>
      </c>
      <c r="G803" t="s">
        <v>92</v>
      </c>
      <c r="H803">
        <v>4</v>
      </c>
      <c r="I803">
        <v>559000</v>
      </c>
      <c r="J803">
        <v>2236000</v>
      </c>
      <c r="K803" t="s">
        <v>17</v>
      </c>
      <c r="L803" t="s">
        <v>37</v>
      </c>
      <c r="M803" t="s">
        <v>43</v>
      </c>
    </row>
    <row r="804" spans="1:13" x14ac:dyDescent="0.25">
      <c r="A804" t="s">
        <v>2337</v>
      </c>
      <c r="B804" s="2">
        <v>45321</v>
      </c>
      <c r="C804" s="2">
        <v>45327</v>
      </c>
      <c r="D804" s="1">
        <v>45321.781385798611</v>
      </c>
      <c r="E804" t="s">
        <v>2338</v>
      </c>
      <c r="F804" t="s">
        <v>2339</v>
      </c>
      <c r="G804" t="s">
        <v>303</v>
      </c>
      <c r="H804">
        <v>6</v>
      </c>
      <c r="I804">
        <v>505000</v>
      </c>
      <c r="J804">
        <v>3030000</v>
      </c>
      <c r="K804" t="s">
        <v>17</v>
      </c>
      <c r="L804" t="s">
        <v>31</v>
      </c>
      <c r="M804" t="s">
        <v>145</v>
      </c>
    </row>
    <row r="805" spans="1:13" x14ac:dyDescent="0.25">
      <c r="A805" t="s">
        <v>2340</v>
      </c>
      <c r="B805" s="2">
        <v>44776</v>
      </c>
      <c r="C805" s="2">
        <v>44780</v>
      </c>
      <c r="D805" s="1">
        <v>44776.984399548608</v>
      </c>
      <c r="E805" t="s">
        <v>1038</v>
      </c>
      <c r="F805" t="s">
        <v>2341</v>
      </c>
      <c r="G805" t="s">
        <v>355</v>
      </c>
      <c r="H805">
        <v>4</v>
      </c>
      <c r="I805">
        <v>470000</v>
      </c>
      <c r="J805">
        <v>1880000</v>
      </c>
      <c r="K805" t="s">
        <v>36</v>
      </c>
      <c r="L805" t="s">
        <v>273</v>
      </c>
      <c r="M805" t="s">
        <v>133</v>
      </c>
    </row>
    <row r="806" spans="1:13" x14ac:dyDescent="0.25">
      <c r="A806" t="s">
        <v>2342</v>
      </c>
      <c r="B806" s="2">
        <v>45423</v>
      </c>
      <c r="C806" s="2">
        <v>45428</v>
      </c>
      <c r="D806" s="1">
        <v>45423.18410914352</v>
      </c>
      <c r="E806" t="s">
        <v>2343</v>
      </c>
      <c r="F806" t="s">
        <v>2344</v>
      </c>
      <c r="G806" t="s">
        <v>64</v>
      </c>
      <c r="H806">
        <v>5</v>
      </c>
      <c r="I806">
        <v>1113000</v>
      </c>
      <c r="J806">
        <v>5565000</v>
      </c>
      <c r="K806" t="s">
        <v>17</v>
      </c>
      <c r="L806" t="s">
        <v>214</v>
      </c>
      <c r="M806" t="s">
        <v>60</v>
      </c>
    </row>
    <row r="807" spans="1:13" x14ac:dyDescent="0.25">
      <c r="A807" t="s">
        <v>2345</v>
      </c>
      <c r="B807" s="2">
        <v>45210</v>
      </c>
      <c r="C807" s="2">
        <v>45212</v>
      </c>
      <c r="D807" s="1">
        <v>45210.866673773147</v>
      </c>
      <c r="E807" t="s">
        <v>2346</v>
      </c>
      <c r="F807" t="s">
        <v>2347</v>
      </c>
      <c r="G807" t="s">
        <v>128</v>
      </c>
      <c r="H807">
        <v>2</v>
      </c>
      <c r="I807">
        <v>430000</v>
      </c>
      <c r="J807">
        <v>860000</v>
      </c>
      <c r="K807" t="s">
        <v>30</v>
      </c>
      <c r="L807" t="s">
        <v>214</v>
      </c>
      <c r="M807" t="s">
        <v>25</v>
      </c>
    </row>
    <row r="808" spans="1:13" x14ac:dyDescent="0.25">
      <c r="A808" t="s">
        <v>2348</v>
      </c>
      <c r="B808" s="2">
        <v>44647</v>
      </c>
      <c r="C808" s="2">
        <v>44654</v>
      </c>
      <c r="D808" s="1">
        <v>44647.748271956021</v>
      </c>
      <c r="E808" t="s">
        <v>2349</v>
      </c>
      <c r="F808" t="s">
        <v>2350</v>
      </c>
      <c r="G808" t="s">
        <v>110</v>
      </c>
      <c r="H808">
        <v>7</v>
      </c>
      <c r="I808">
        <v>621000</v>
      </c>
      <c r="J808">
        <v>4347000</v>
      </c>
      <c r="K808" t="s">
        <v>17</v>
      </c>
      <c r="L808" t="s">
        <v>37</v>
      </c>
      <c r="M808" t="s">
        <v>74</v>
      </c>
    </row>
    <row r="809" spans="1:13" x14ac:dyDescent="0.25">
      <c r="A809" t="s">
        <v>2351</v>
      </c>
      <c r="B809" s="2">
        <v>45185</v>
      </c>
      <c r="C809" s="2">
        <v>45187</v>
      </c>
      <c r="D809" s="1">
        <v>45185.408504976847</v>
      </c>
      <c r="E809" t="s">
        <v>2352</v>
      </c>
      <c r="F809" t="s">
        <v>2353</v>
      </c>
      <c r="G809" t="s">
        <v>290</v>
      </c>
      <c r="H809">
        <v>2</v>
      </c>
      <c r="I809">
        <v>338000</v>
      </c>
      <c r="J809">
        <v>676000</v>
      </c>
      <c r="K809" t="s">
        <v>36</v>
      </c>
      <c r="L809" t="s">
        <v>31</v>
      </c>
      <c r="M809" t="s">
        <v>49</v>
      </c>
    </row>
    <row r="810" spans="1:13" x14ac:dyDescent="0.25">
      <c r="A810" t="s">
        <v>2354</v>
      </c>
      <c r="B810" s="2">
        <v>44867</v>
      </c>
      <c r="C810" s="2">
        <v>44869</v>
      </c>
      <c r="D810" s="1">
        <v>44867.446622939817</v>
      </c>
      <c r="E810" t="s">
        <v>2355</v>
      </c>
      <c r="F810" t="s">
        <v>2356</v>
      </c>
      <c r="G810" t="s">
        <v>47</v>
      </c>
      <c r="H810">
        <v>2</v>
      </c>
      <c r="I810">
        <v>441000</v>
      </c>
      <c r="J810">
        <v>882000</v>
      </c>
      <c r="K810" t="s">
        <v>17</v>
      </c>
      <c r="L810" t="s">
        <v>48</v>
      </c>
      <c r="M810" t="s">
        <v>129</v>
      </c>
    </row>
    <row r="811" spans="1:13" x14ac:dyDescent="0.25">
      <c r="A811" t="s">
        <v>2357</v>
      </c>
      <c r="B811" s="2">
        <v>45528</v>
      </c>
      <c r="C811" s="2">
        <v>45529</v>
      </c>
      <c r="D811" s="1">
        <v>45528.960932569447</v>
      </c>
      <c r="E811" t="s">
        <v>2358</v>
      </c>
      <c r="F811" t="s">
        <v>2359</v>
      </c>
      <c r="G811" t="s">
        <v>35</v>
      </c>
      <c r="H811">
        <v>1</v>
      </c>
      <c r="I811">
        <v>341000</v>
      </c>
      <c r="J811">
        <v>341000</v>
      </c>
      <c r="K811" t="s">
        <v>53</v>
      </c>
      <c r="L811" t="s">
        <v>37</v>
      </c>
      <c r="M811" t="s">
        <v>222</v>
      </c>
    </row>
    <row r="812" spans="1:13" x14ac:dyDescent="0.25">
      <c r="A812" t="s">
        <v>2360</v>
      </c>
      <c r="B812" s="2">
        <v>45062</v>
      </c>
      <c r="C812" s="2">
        <v>45069</v>
      </c>
      <c r="D812" s="1">
        <v>45062.156615601853</v>
      </c>
      <c r="E812" t="s">
        <v>2361</v>
      </c>
      <c r="F812" t="s">
        <v>2362</v>
      </c>
      <c r="G812" t="s">
        <v>47</v>
      </c>
      <c r="H812">
        <v>7</v>
      </c>
      <c r="I812">
        <v>412000</v>
      </c>
      <c r="J812">
        <v>2884000</v>
      </c>
      <c r="L812" t="s">
        <v>190</v>
      </c>
      <c r="M812" t="s">
        <v>43</v>
      </c>
    </row>
    <row r="813" spans="1:13" x14ac:dyDescent="0.25">
      <c r="A813" t="s">
        <v>2363</v>
      </c>
      <c r="B813" s="2">
        <v>45132</v>
      </c>
      <c r="C813" s="2">
        <v>45133</v>
      </c>
      <c r="D813" s="1">
        <v>45132.563176539363</v>
      </c>
      <c r="E813" t="s">
        <v>2364</v>
      </c>
      <c r="F813" t="s">
        <v>2365</v>
      </c>
      <c r="G813" t="s">
        <v>303</v>
      </c>
      <c r="H813">
        <v>1</v>
      </c>
      <c r="I813">
        <v>516000</v>
      </c>
      <c r="J813">
        <v>516000</v>
      </c>
      <c r="K813" t="s">
        <v>17</v>
      </c>
      <c r="L813" t="s">
        <v>37</v>
      </c>
      <c r="M813" t="s">
        <v>43</v>
      </c>
    </row>
    <row r="814" spans="1:13" x14ac:dyDescent="0.25">
      <c r="A814" t="s">
        <v>2366</v>
      </c>
      <c r="B814" s="2">
        <v>44891</v>
      </c>
      <c r="C814" s="2">
        <v>44894</v>
      </c>
      <c r="D814" s="1">
        <v>44891.952376388886</v>
      </c>
      <c r="E814" t="s">
        <v>2367</v>
      </c>
      <c r="F814" t="s">
        <v>2368</v>
      </c>
      <c r="G814" t="s">
        <v>23</v>
      </c>
      <c r="H814">
        <v>3</v>
      </c>
      <c r="I814">
        <v>653000</v>
      </c>
      <c r="J814">
        <v>1959000</v>
      </c>
      <c r="K814" t="s">
        <v>17</v>
      </c>
      <c r="L814" t="s">
        <v>37</v>
      </c>
      <c r="M814" t="s">
        <v>43</v>
      </c>
    </row>
    <row r="815" spans="1:13" x14ac:dyDescent="0.25">
      <c r="A815" t="s">
        <v>2369</v>
      </c>
      <c r="B815" s="2">
        <v>45520</v>
      </c>
      <c r="C815" s="2">
        <v>45525</v>
      </c>
      <c r="D815" s="1">
        <v>45520.151797789353</v>
      </c>
      <c r="E815" t="s">
        <v>2370</v>
      </c>
      <c r="F815" t="s">
        <v>2371</v>
      </c>
      <c r="G815" t="s">
        <v>16</v>
      </c>
      <c r="H815">
        <v>5</v>
      </c>
      <c r="I815">
        <v>1083000</v>
      </c>
      <c r="J815">
        <v>5415000</v>
      </c>
      <c r="L815" t="s">
        <v>190</v>
      </c>
      <c r="M815" t="s">
        <v>25</v>
      </c>
    </row>
    <row r="816" spans="1:13" x14ac:dyDescent="0.25">
      <c r="A816" t="s">
        <v>2372</v>
      </c>
      <c r="B816" s="2">
        <v>44883</v>
      </c>
      <c r="C816" s="2">
        <v>44887</v>
      </c>
      <c r="D816" s="1">
        <v>44883.594087916666</v>
      </c>
      <c r="E816" t="s">
        <v>2373</v>
      </c>
      <c r="F816" t="s">
        <v>2374</v>
      </c>
      <c r="G816" t="s">
        <v>64</v>
      </c>
      <c r="H816">
        <v>4</v>
      </c>
      <c r="I816">
        <v>1291000</v>
      </c>
      <c r="J816">
        <v>5164000</v>
      </c>
      <c r="K816" t="s">
        <v>53</v>
      </c>
      <c r="L816" t="s">
        <v>37</v>
      </c>
      <c r="M816" t="s">
        <v>19</v>
      </c>
    </row>
    <row r="817" spans="1:13" x14ac:dyDescent="0.25">
      <c r="A817" t="s">
        <v>2375</v>
      </c>
      <c r="B817" s="2">
        <v>44851</v>
      </c>
      <c r="C817" s="2">
        <v>44856</v>
      </c>
      <c r="D817" s="1">
        <v>44851.883482129633</v>
      </c>
      <c r="E817" t="s">
        <v>1417</v>
      </c>
      <c r="G817" t="s">
        <v>47</v>
      </c>
      <c r="H817">
        <v>5</v>
      </c>
      <c r="I817">
        <v>418000</v>
      </c>
      <c r="J817">
        <v>2090000</v>
      </c>
      <c r="K817" t="s">
        <v>72</v>
      </c>
      <c r="L817" t="s">
        <v>37</v>
      </c>
      <c r="M817" t="s">
        <v>102</v>
      </c>
    </row>
    <row r="818" spans="1:13" x14ac:dyDescent="0.25">
      <c r="A818" t="s">
        <v>2376</v>
      </c>
      <c r="B818" s="2">
        <v>45103</v>
      </c>
      <c r="C818" s="2">
        <v>45110</v>
      </c>
      <c r="D818" s="1">
        <v>45103.658902546304</v>
      </c>
      <c r="E818" t="s">
        <v>2377</v>
      </c>
      <c r="F818" t="s">
        <v>2378</v>
      </c>
      <c r="G818" t="s">
        <v>82</v>
      </c>
      <c r="H818">
        <v>7</v>
      </c>
      <c r="I818">
        <v>320000</v>
      </c>
      <c r="J818">
        <v>2240000</v>
      </c>
      <c r="K818" t="s">
        <v>17</v>
      </c>
      <c r="L818" t="s">
        <v>124</v>
      </c>
      <c r="M818" t="s">
        <v>160</v>
      </c>
    </row>
    <row r="819" spans="1:13" x14ac:dyDescent="0.25">
      <c r="A819" t="s">
        <v>2379</v>
      </c>
      <c r="B819" s="2">
        <v>45249</v>
      </c>
      <c r="C819" s="2">
        <v>45256</v>
      </c>
      <c r="D819" s="1">
        <v>45249.912721446759</v>
      </c>
      <c r="E819" t="s">
        <v>2380</v>
      </c>
      <c r="F819" t="s">
        <v>2381</v>
      </c>
      <c r="G819" t="s">
        <v>82</v>
      </c>
      <c r="H819">
        <v>7</v>
      </c>
      <c r="I819">
        <v>321000</v>
      </c>
      <c r="J819">
        <v>2247000</v>
      </c>
      <c r="K819" t="s">
        <v>36</v>
      </c>
      <c r="L819" t="s">
        <v>48</v>
      </c>
      <c r="M819" t="s">
        <v>106</v>
      </c>
    </row>
    <row r="820" spans="1:13" x14ac:dyDescent="0.25">
      <c r="A820" t="s">
        <v>2382</v>
      </c>
      <c r="B820" s="2">
        <v>45444</v>
      </c>
      <c r="C820" s="2">
        <v>45447</v>
      </c>
      <c r="D820" s="1">
        <v>45444.54789804398</v>
      </c>
      <c r="E820" t="s">
        <v>388</v>
      </c>
      <c r="F820" t="s">
        <v>2383</v>
      </c>
      <c r="G820" t="s">
        <v>82</v>
      </c>
      <c r="H820">
        <v>3</v>
      </c>
      <c r="I820">
        <v>349000</v>
      </c>
      <c r="J820">
        <v>1047000</v>
      </c>
      <c r="K820" t="s">
        <v>24</v>
      </c>
      <c r="L820" t="s">
        <v>37</v>
      </c>
      <c r="M820" t="s">
        <v>117</v>
      </c>
    </row>
    <row r="821" spans="1:13" x14ac:dyDescent="0.25">
      <c r="A821" t="s">
        <v>2384</v>
      </c>
      <c r="B821" s="2">
        <v>44627</v>
      </c>
      <c r="C821" s="2">
        <v>44632</v>
      </c>
      <c r="D821" s="1">
        <v>44627.573574745373</v>
      </c>
      <c r="E821" t="s">
        <v>2385</v>
      </c>
      <c r="F821" t="s">
        <v>2386</v>
      </c>
      <c r="G821" t="s">
        <v>16</v>
      </c>
      <c r="H821">
        <v>5</v>
      </c>
      <c r="I821">
        <v>1289000</v>
      </c>
      <c r="J821">
        <v>6445000</v>
      </c>
      <c r="K821" t="s">
        <v>36</v>
      </c>
      <c r="L821" t="s">
        <v>83</v>
      </c>
      <c r="M821" t="s">
        <v>49</v>
      </c>
    </row>
    <row r="822" spans="1:13" x14ac:dyDescent="0.25">
      <c r="A822" t="s">
        <v>2387</v>
      </c>
      <c r="B822" s="2">
        <v>45200</v>
      </c>
      <c r="C822" s="2">
        <v>45209</v>
      </c>
      <c r="D822" s="1">
        <v>45200.970554733787</v>
      </c>
      <c r="E822" t="s">
        <v>2388</v>
      </c>
      <c r="F822" t="s">
        <v>2389</v>
      </c>
      <c r="G822" t="s">
        <v>64</v>
      </c>
      <c r="H822">
        <v>9</v>
      </c>
      <c r="I822">
        <v>1157000</v>
      </c>
      <c r="J822">
        <v>10413000</v>
      </c>
      <c r="L822" t="s">
        <v>37</v>
      </c>
      <c r="M822" t="s">
        <v>84</v>
      </c>
    </row>
    <row r="823" spans="1:13" x14ac:dyDescent="0.25">
      <c r="A823" t="s">
        <v>2390</v>
      </c>
      <c r="B823" s="2">
        <v>45477</v>
      </c>
      <c r="C823" s="2">
        <v>45479</v>
      </c>
      <c r="D823" s="1">
        <v>45477.009133530089</v>
      </c>
      <c r="E823" t="s">
        <v>2391</v>
      </c>
      <c r="G823" t="s">
        <v>92</v>
      </c>
      <c r="H823">
        <v>2</v>
      </c>
      <c r="I823">
        <v>588000</v>
      </c>
      <c r="J823">
        <v>1176000</v>
      </c>
      <c r="K823" t="s">
        <v>53</v>
      </c>
      <c r="L823" t="s">
        <v>83</v>
      </c>
      <c r="M823" t="s">
        <v>68</v>
      </c>
    </row>
    <row r="824" spans="1:13" x14ac:dyDescent="0.25">
      <c r="A824" t="s">
        <v>2392</v>
      </c>
      <c r="B824" s="2">
        <v>45030</v>
      </c>
      <c r="C824" s="2">
        <v>45032</v>
      </c>
      <c r="D824" s="1">
        <v>45030.800167395842</v>
      </c>
      <c r="E824" t="s">
        <v>1245</v>
      </c>
      <c r="F824" t="s">
        <v>2393</v>
      </c>
      <c r="G824" t="s">
        <v>16</v>
      </c>
      <c r="H824">
        <v>2</v>
      </c>
      <c r="I824">
        <v>1142000</v>
      </c>
      <c r="J824">
        <v>2284000</v>
      </c>
      <c r="K824" t="s">
        <v>36</v>
      </c>
      <c r="L824" t="s">
        <v>37</v>
      </c>
      <c r="M824" t="s">
        <v>74</v>
      </c>
    </row>
    <row r="825" spans="1:13" x14ac:dyDescent="0.25">
      <c r="A825" t="s">
        <v>2394</v>
      </c>
      <c r="B825" s="2">
        <v>44964</v>
      </c>
      <c r="C825" s="2">
        <v>44965</v>
      </c>
      <c r="D825" s="1">
        <v>44964.139857523151</v>
      </c>
      <c r="E825" t="s">
        <v>2395</v>
      </c>
      <c r="F825" t="s">
        <v>2396</v>
      </c>
      <c r="G825" t="s">
        <v>149</v>
      </c>
      <c r="H825">
        <v>1</v>
      </c>
      <c r="I825">
        <v>363000</v>
      </c>
      <c r="J825">
        <v>363000</v>
      </c>
      <c r="K825" t="s">
        <v>24</v>
      </c>
      <c r="L825" t="s">
        <v>273</v>
      </c>
      <c r="M825" t="s">
        <v>133</v>
      </c>
    </row>
    <row r="826" spans="1:13" x14ac:dyDescent="0.25">
      <c r="A826" t="s">
        <v>2397</v>
      </c>
      <c r="B826" s="2">
        <v>45258</v>
      </c>
      <c r="C826" s="2">
        <v>45264</v>
      </c>
      <c r="D826" s="1">
        <v>45258.413013206024</v>
      </c>
      <c r="E826" t="s">
        <v>2398</v>
      </c>
      <c r="F826" t="s">
        <v>2399</v>
      </c>
      <c r="G826" t="s">
        <v>82</v>
      </c>
      <c r="H826">
        <v>6</v>
      </c>
      <c r="I826">
        <v>321000</v>
      </c>
      <c r="J826">
        <v>1926000</v>
      </c>
      <c r="K826" t="s">
        <v>53</v>
      </c>
      <c r="L826" t="s">
        <v>198</v>
      </c>
      <c r="M826" t="s">
        <v>94</v>
      </c>
    </row>
    <row r="827" spans="1:13" x14ac:dyDescent="0.25">
      <c r="A827" t="s">
        <v>2400</v>
      </c>
      <c r="B827" s="2">
        <v>44629</v>
      </c>
      <c r="C827" s="2">
        <v>44634</v>
      </c>
      <c r="D827" s="1">
        <v>44629.582494953713</v>
      </c>
      <c r="E827" t="s">
        <v>2401</v>
      </c>
      <c r="F827" t="s">
        <v>2402</v>
      </c>
      <c r="G827" t="s">
        <v>141</v>
      </c>
      <c r="H827">
        <v>5</v>
      </c>
      <c r="I827">
        <v>1311000</v>
      </c>
      <c r="J827">
        <v>6555000</v>
      </c>
      <c r="K827" t="s">
        <v>24</v>
      </c>
      <c r="L827" t="s">
        <v>159</v>
      </c>
      <c r="M827" t="s">
        <v>102</v>
      </c>
    </row>
    <row r="828" spans="1:13" x14ac:dyDescent="0.25">
      <c r="A828" t="s">
        <v>2403</v>
      </c>
      <c r="B828" s="2">
        <v>44690</v>
      </c>
      <c r="C828" s="2">
        <v>44696</v>
      </c>
      <c r="D828" s="1">
        <v>44690.675188032408</v>
      </c>
      <c r="E828" t="s">
        <v>2404</v>
      </c>
      <c r="F828" t="s">
        <v>2405</v>
      </c>
      <c r="G828" t="s">
        <v>16</v>
      </c>
      <c r="H828">
        <v>6</v>
      </c>
      <c r="I828">
        <v>1205000</v>
      </c>
      <c r="J828">
        <v>7230000</v>
      </c>
      <c r="K828" t="s">
        <v>53</v>
      </c>
      <c r="L828" t="s">
        <v>273</v>
      </c>
      <c r="M828" t="s">
        <v>25</v>
      </c>
    </row>
    <row r="829" spans="1:13" x14ac:dyDescent="0.25">
      <c r="A829" t="s">
        <v>2406</v>
      </c>
      <c r="B829" s="2">
        <v>44775</v>
      </c>
      <c r="C829" s="2">
        <v>44778</v>
      </c>
      <c r="D829" s="1">
        <v>44775.01462574074</v>
      </c>
      <c r="E829" t="s">
        <v>2407</v>
      </c>
      <c r="F829" t="s">
        <v>2408</v>
      </c>
      <c r="G829" t="s">
        <v>23</v>
      </c>
      <c r="H829">
        <v>3</v>
      </c>
      <c r="I829">
        <v>681000</v>
      </c>
      <c r="J829">
        <v>2043000</v>
      </c>
      <c r="K829" t="s">
        <v>17</v>
      </c>
      <c r="L829" t="s">
        <v>214</v>
      </c>
      <c r="M829" t="s">
        <v>74</v>
      </c>
    </row>
    <row r="830" spans="1:13" x14ac:dyDescent="0.25">
      <c r="A830" t="s">
        <v>2409</v>
      </c>
      <c r="B830" s="2">
        <v>45226</v>
      </c>
      <c r="C830" s="2">
        <v>45235</v>
      </c>
      <c r="D830" s="1">
        <v>45226.383847789351</v>
      </c>
      <c r="E830" t="s">
        <v>2410</v>
      </c>
      <c r="F830" t="s">
        <v>2411</v>
      </c>
      <c r="G830" t="s">
        <v>47</v>
      </c>
      <c r="H830">
        <v>9</v>
      </c>
      <c r="I830">
        <v>482000</v>
      </c>
      <c r="J830">
        <v>4338000</v>
      </c>
      <c r="K830" t="s">
        <v>30</v>
      </c>
      <c r="L830" t="s">
        <v>18</v>
      </c>
      <c r="M830" t="s">
        <v>222</v>
      </c>
    </row>
    <row r="831" spans="1:13" x14ac:dyDescent="0.25">
      <c r="A831" t="s">
        <v>2412</v>
      </c>
      <c r="B831" s="2">
        <v>44837</v>
      </c>
      <c r="C831" s="2">
        <v>44844</v>
      </c>
      <c r="D831" s="1">
        <v>44837.910844814818</v>
      </c>
      <c r="E831" t="s">
        <v>449</v>
      </c>
      <c r="F831" t="s">
        <v>2413</v>
      </c>
      <c r="G831" t="s">
        <v>47</v>
      </c>
      <c r="H831">
        <v>7</v>
      </c>
      <c r="I831">
        <v>503000</v>
      </c>
      <c r="J831">
        <v>3521000</v>
      </c>
      <c r="K831" t="s">
        <v>72</v>
      </c>
      <c r="L831" t="s">
        <v>273</v>
      </c>
      <c r="M831" t="s">
        <v>222</v>
      </c>
    </row>
    <row r="832" spans="1:13" x14ac:dyDescent="0.25">
      <c r="A832" t="s">
        <v>2414</v>
      </c>
      <c r="B832" s="2">
        <v>44574</v>
      </c>
      <c r="C832" s="2">
        <v>44580</v>
      </c>
      <c r="D832" s="1">
        <v>44574.34569396991</v>
      </c>
      <c r="E832" t="s">
        <v>2415</v>
      </c>
      <c r="F832" t="s">
        <v>2416</v>
      </c>
      <c r="G832" t="s">
        <v>307</v>
      </c>
      <c r="H832">
        <v>6</v>
      </c>
      <c r="I832">
        <v>1216000</v>
      </c>
      <c r="J832">
        <v>7296000</v>
      </c>
      <c r="K832" t="s">
        <v>24</v>
      </c>
      <c r="L832" t="s">
        <v>48</v>
      </c>
      <c r="M832" t="s">
        <v>233</v>
      </c>
    </row>
    <row r="833" spans="1:13" x14ac:dyDescent="0.25">
      <c r="A833" t="s">
        <v>2417</v>
      </c>
      <c r="B833" s="2">
        <v>45370</v>
      </c>
      <c r="C833" s="2">
        <v>45377</v>
      </c>
      <c r="D833" s="1">
        <v>45370.876535937503</v>
      </c>
      <c r="E833" t="s">
        <v>2418</v>
      </c>
      <c r="F833" t="s">
        <v>2419</v>
      </c>
      <c r="G833" t="s">
        <v>307</v>
      </c>
      <c r="H833">
        <v>7</v>
      </c>
      <c r="I833">
        <v>1308000</v>
      </c>
      <c r="J833">
        <v>9156000</v>
      </c>
      <c r="L833" t="s">
        <v>37</v>
      </c>
      <c r="M833" t="s">
        <v>133</v>
      </c>
    </row>
    <row r="834" spans="1:13" x14ac:dyDescent="0.25">
      <c r="A834" t="s">
        <v>2420</v>
      </c>
      <c r="B834" s="2">
        <v>44620</v>
      </c>
      <c r="C834" s="2">
        <v>44624</v>
      </c>
      <c r="D834" s="1">
        <v>44620.267489120371</v>
      </c>
      <c r="E834" t="s">
        <v>2421</v>
      </c>
      <c r="F834" t="s">
        <v>2422</v>
      </c>
      <c r="G834" t="s">
        <v>82</v>
      </c>
      <c r="H834">
        <v>4</v>
      </c>
      <c r="I834">
        <v>325000</v>
      </c>
      <c r="J834">
        <v>1300000</v>
      </c>
      <c r="K834" t="s">
        <v>30</v>
      </c>
      <c r="L834" t="s">
        <v>42</v>
      </c>
      <c r="M834" t="s">
        <v>117</v>
      </c>
    </row>
    <row r="835" spans="1:13" x14ac:dyDescent="0.25">
      <c r="A835" t="s">
        <v>2423</v>
      </c>
      <c r="B835" s="2">
        <v>45406</v>
      </c>
      <c r="C835" s="2">
        <v>45408</v>
      </c>
      <c r="D835" s="1">
        <v>45406.970766527767</v>
      </c>
      <c r="E835" t="s">
        <v>2424</v>
      </c>
      <c r="F835" t="s">
        <v>2425</v>
      </c>
      <c r="G835" t="s">
        <v>47</v>
      </c>
      <c r="H835">
        <v>2</v>
      </c>
      <c r="I835">
        <v>434000</v>
      </c>
      <c r="J835">
        <v>868000</v>
      </c>
      <c r="K835" t="s">
        <v>24</v>
      </c>
      <c r="L835" t="s">
        <v>83</v>
      </c>
      <c r="M835" t="s">
        <v>117</v>
      </c>
    </row>
    <row r="836" spans="1:13" x14ac:dyDescent="0.25">
      <c r="A836" t="s">
        <v>2426</v>
      </c>
      <c r="B836" s="2">
        <v>45595</v>
      </c>
      <c r="C836" s="2">
        <v>45600</v>
      </c>
      <c r="D836" s="1">
        <v>45595.133116076388</v>
      </c>
      <c r="E836" t="s">
        <v>2427</v>
      </c>
      <c r="F836" t="s">
        <v>2428</v>
      </c>
      <c r="G836" t="s">
        <v>128</v>
      </c>
      <c r="H836">
        <v>5</v>
      </c>
      <c r="I836">
        <v>445000</v>
      </c>
      <c r="J836">
        <v>2225000</v>
      </c>
      <c r="K836" t="s">
        <v>17</v>
      </c>
      <c r="L836" t="s">
        <v>48</v>
      </c>
      <c r="M836" t="s">
        <v>102</v>
      </c>
    </row>
    <row r="837" spans="1:13" x14ac:dyDescent="0.25">
      <c r="A837" t="s">
        <v>2429</v>
      </c>
      <c r="B837" s="2">
        <v>44792</v>
      </c>
      <c r="C837" s="2">
        <v>44796</v>
      </c>
      <c r="D837" s="1">
        <v>44792.568488229168</v>
      </c>
      <c r="E837" t="s">
        <v>2430</v>
      </c>
      <c r="F837" t="s">
        <v>2431</v>
      </c>
      <c r="G837" t="s">
        <v>64</v>
      </c>
      <c r="H837">
        <v>4</v>
      </c>
      <c r="I837">
        <v>1338000</v>
      </c>
      <c r="J837">
        <v>5352000</v>
      </c>
      <c r="K837" t="s">
        <v>72</v>
      </c>
      <c r="L837" t="s">
        <v>31</v>
      </c>
      <c r="M837" t="s">
        <v>84</v>
      </c>
    </row>
    <row r="838" spans="1:13" x14ac:dyDescent="0.25">
      <c r="A838" t="s">
        <v>2432</v>
      </c>
      <c r="B838" s="2">
        <v>45091</v>
      </c>
      <c r="C838" s="2">
        <v>45100</v>
      </c>
      <c r="D838" s="1">
        <v>45091.656809120374</v>
      </c>
      <c r="E838" t="s">
        <v>2433</v>
      </c>
      <c r="F838" t="s">
        <v>2434</v>
      </c>
      <c r="G838" t="s">
        <v>64</v>
      </c>
      <c r="H838">
        <v>9</v>
      </c>
      <c r="I838">
        <v>1125000</v>
      </c>
      <c r="J838">
        <v>10125000</v>
      </c>
      <c r="K838" t="s">
        <v>24</v>
      </c>
      <c r="L838" t="s">
        <v>48</v>
      </c>
      <c r="M838" t="s">
        <v>19</v>
      </c>
    </row>
    <row r="839" spans="1:13" x14ac:dyDescent="0.25">
      <c r="A839" t="s">
        <v>2435</v>
      </c>
      <c r="B839" s="2">
        <v>44621</v>
      </c>
      <c r="C839" s="2">
        <v>44622</v>
      </c>
      <c r="D839" s="1">
        <v>44621.91980653935</v>
      </c>
      <c r="E839" t="s">
        <v>2436</v>
      </c>
      <c r="F839" t="s">
        <v>2437</v>
      </c>
      <c r="G839" t="s">
        <v>29</v>
      </c>
      <c r="H839">
        <v>1</v>
      </c>
      <c r="I839">
        <v>1332000</v>
      </c>
      <c r="J839">
        <v>1332000</v>
      </c>
      <c r="K839" t="s">
        <v>24</v>
      </c>
      <c r="L839" t="s">
        <v>37</v>
      </c>
      <c r="M839" t="s">
        <v>94</v>
      </c>
    </row>
    <row r="840" spans="1:13" x14ac:dyDescent="0.25">
      <c r="A840" t="s">
        <v>2438</v>
      </c>
      <c r="B840" s="2">
        <v>44843</v>
      </c>
      <c r="C840" s="2">
        <v>44850</v>
      </c>
      <c r="D840" s="1">
        <v>44843.771363611108</v>
      </c>
      <c r="E840" t="s">
        <v>2439</v>
      </c>
      <c r="F840" t="s">
        <v>2440</v>
      </c>
      <c r="G840" t="s">
        <v>128</v>
      </c>
      <c r="H840">
        <v>7</v>
      </c>
      <c r="I840">
        <v>491000</v>
      </c>
      <c r="J840">
        <v>3437000</v>
      </c>
      <c r="K840" t="s">
        <v>72</v>
      </c>
      <c r="L840" t="s">
        <v>48</v>
      </c>
      <c r="M840" t="s">
        <v>43</v>
      </c>
    </row>
    <row r="841" spans="1:13" x14ac:dyDescent="0.25">
      <c r="A841" t="s">
        <v>2441</v>
      </c>
      <c r="B841" s="2">
        <v>45251</v>
      </c>
      <c r="C841" s="2">
        <v>45254</v>
      </c>
      <c r="D841" s="1">
        <v>45251.229052650473</v>
      </c>
      <c r="E841" t="s">
        <v>2442</v>
      </c>
      <c r="F841" t="s">
        <v>2443</v>
      </c>
      <c r="G841" t="s">
        <v>16</v>
      </c>
      <c r="H841">
        <v>3</v>
      </c>
      <c r="I841">
        <v>1090000</v>
      </c>
      <c r="J841">
        <v>3270000</v>
      </c>
      <c r="K841" t="s">
        <v>24</v>
      </c>
      <c r="L841" t="s">
        <v>48</v>
      </c>
      <c r="M841" t="s">
        <v>25</v>
      </c>
    </row>
    <row r="842" spans="1:13" x14ac:dyDescent="0.25">
      <c r="A842" t="s">
        <v>2444</v>
      </c>
      <c r="B842" s="2">
        <v>45021</v>
      </c>
      <c r="C842" s="2">
        <v>45022</v>
      </c>
      <c r="D842" s="1">
        <v>45021.72863902778</v>
      </c>
      <c r="E842" t="s">
        <v>2445</v>
      </c>
      <c r="F842" t="s">
        <v>2446</v>
      </c>
      <c r="G842" t="s">
        <v>277</v>
      </c>
      <c r="I842">
        <v>317000</v>
      </c>
      <c r="J842">
        <v>317000</v>
      </c>
      <c r="K842" t="s">
        <v>53</v>
      </c>
      <c r="L842" t="s">
        <v>214</v>
      </c>
      <c r="M842" t="s">
        <v>43</v>
      </c>
    </row>
    <row r="843" spans="1:13" x14ac:dyDescent="0.25">
      <c r="A843" t="s">
        <v>2447</v>
      </c>
      <c r="B843" s="2">
        <v>45196</v>
      </c>
      <c r="C843" s="2">
        <v>45199</v>
      </c>
      <c r="D843" s="1">
        <v>45196.285181435182</v>
      </c>
      <c r="E843" t="s">
        <v>2448</v>
      </c>
      <c r="F843" t="s">
        <v>2449</v>
      </c>
      <c r="G843" t="s">
        <v>23</v>
      </c>
      <c r="H843">
        <v>3</v>
      </c>
      <c r="I843">
        <v>664000</v>
      </c>
      <c r="J843">
        <v>1992000</v>
      </c>
      <c r="K843" t="s">
        <v>24</v>
      </c>
      <c r="L843" t="s">
        <v>37</v>
      </c>
      <c r="M843" t="s">
        <v>49</v>
      </c>
    </row>
    <row r="844" spans="1:13" x14ac:dyDescent="0.25">
      <c r="A844" t="s">
        <v>2450</v>
      </c>
      <c r="B844" s="2">
        <v>45358</v>
      </c>
      <c r="C844" s="2">
        <v>45362</v>
      </c>
      <c r="D844" s="1">
        <v>45358.168892847221</v>
      </c>
      <c r="E844" t="s">
        <v>2451</v>
      </c>
      <c r="F844" t="s">
        <v>2452</v>
      </c>
      <c r="G844" t="s">
        <v>174</v>
      </c>
      <c r="H844">
        <v>4</v>
      </c>
      <c r="I844">
        <v>1207000</v>
      </c>
      <c r="J844">
        <v>4828000</v>
      </c>
      <c r="K844" t="s">
        <v>36</v>
      </c>
      <c r="L844" t="s">
        <v>37</v>
      </c>
      <c r="M844" t="s">
        <v>106</v>
      </c>
    </row>
    <row r="845" spans="1:13" x14ac:dyDescent="0.25">
      <c r="A845" t="s">
        <v>2453</v>
      </c>
      <c r="B845" s="2">
        <v>44650</v>
      </c>
      <c r="C845" s="2">
        <v>44652</v>
      </c>
      <c r="D845" s="1">
        <v>44650.631930868047</v>
      </c>
      <c r="E845" t="s">
        <v>2454</v>
      </c>
      <c r="F845" t="s">
        <v>2455</v>
      </c>
      <c r="G845" t="s">
        <v>29</v>
      </c>
      <c r="H845">
        <v>2</v>
      </c>
      <c r="I845">
        <v>1212000</v>
      </c>
      <c r="J845">
        <v>2424000</v>
      </c>
      <c r="L845" t="s">
        <v>124</v>
      </c>
      <c r="M845" t="s">
        <v>38</v>
      </c>
    </row>
    <row r="846" spans="1:13" x14ac:dyDescent="0.25">
      <c r="A846" t="s">
        <v>2456</v>
      </c>
      <c r="B846" s="2">
        <v>45489</v>
      </c>
      <c r="C846" s="2">
        <v>45496</v>
      </c>
      <c r="D846" s="1">
        <v>45489.274115011583</v>
      </c>
      <c r="E846" t="s">
        <v>2457</v>
      </c>
      <c r="F846" t="s">
        <v>2458</v>
      </c>
      <c r="G846" t="s">
        <v>303</v>
      </c>
      <c r="H846">
        <v>7</v>
      </c>
      <c r="I846">
        <v>417000</v>
      </c>
      <c r="J846">
        <v>2919000</v>
      </c>
      <c r="K846" t="s">
        <v>24</v>
      </c>
      <c r="L846" t="s">
        <v>48</v>
      </c>
      <c r="M846" t="s">
        <v>145</v>
      </c>
    </row>
    <row r="847" spans="1:13" x14ac:dyDescent="0.25">
      <c r="A847" t="s">
        <v>2459</v>
      </c>
      <c r="B847" s="2">
        <v>45119</v>
      </c>
      <c r="C847" s="2">
        <v>45120</v>
      </c>
      <c r="D847" s="1">
        <v>45119.741247071761</v>
      </c>
      <c r="E847" t="s">
        <v>2460</v>
      </c>
      <c r="F847" t="s">
        <v>2461</v>
      </c>
      <c r="G847" t="s">
        <v>47</v>
      </c>
      <c r="I847">
        <v>459000</v>
      </c>
      <c r="J847">
        <v>459000</v>
      </c>
      <c r="K847" t="s">
        <v>53</v>
      </c>
      <c r="L847" t="s">
        <v>48</v>
      </c>
      <c r="M847" t="s">
        <v>68</v>
      </c>
    </row>
    <row r="848" spans="1:13" x14ac:dyDescent="0.25">
      <c r="A848" t="s">
        <v>2462</v>
      </c>
      <c r="B848" s="2">
        <v>44596</v>
      </c>
      <c r="C848" s="2">
        <v>44600</v>
      </c>
      <c r="D848" s="1">
        <v>44596.522902002318</v>
      </c>
      <c r="E848" t="s">
        <v>2463</v>
      </c>
      <c r="G848" t="s">
        <v>386</v>
      </c>
      <c r="H848">
        <v>4</v>
      </c>
      <c r="I848">
        <v>682000</v>
      </c>
      <c r="J848">
        <v>2728000</v>
      </c>
      <c r="K848" t="s">
        <v>53</v>
      </c>
      <c r="L848" t="s">
        <v>273</v>
      </c>
      <c r="M848" t="s">
        <v>68</v>
      </c>
    </row>
    <row r="849" spans="1:13" x14ac:dyDescent="0.25">
      <c r="A849" t="s">
        <v>2464</v>
      </c>
      <c r="B849" s="2">
        <v>45231</v>
      </c>
      <c r="C849" s="2">
        <v>45234</v>
      </c>
      <c r="D849" s="1">
        <v>45231.30142614583</v>
      </c>
      <c r="E849" t="s">
        <v>2465</v>
      </c>
      <c r="F849" t="s">
        <v>2466</v>
      </c>
      <c r="G849" t="s">
        <v>47</v>
      </c>
      <c r="H849">
        <v>3</v>
      </c>
      <c r="I849">
        <v>443000</v>
      </c>
      <c r="J849">
        <v>1329000</v>
      </c>
      <c r="K849" t="s">
        <v>36</v>
      </c>
      <c r="L849" t="s">
        <v>190</v>
      </c>
      <c r="M849" t="s">
        <v>226</v>
      </c>
    </row>
    <row r="850" spans="1:13" x14ac:dyDescent="0.25">
      <c r="A850" t="s">
        <v>2467</v>
      </c>
      <c r="B850" s="2">
        <v>44858</v>
      </c>
      <c r="C850" s="2">
        <v>44862</v>
      </c>
      <c r="D850" s="1">
        <v>44858.751426724542</v>
      </c>
      <c r="E850" t="s">
        <v>2468</v>
      </c>
      <c r="F850" t="s">
        <v>2469</v>
      </c>
      <c r="G850" t="s">
        <v>35</v>
      </c>
      <c r="H850">
        <v>4</v>
      </c>
      <c r="I850">
        <v>354000</v>
      </c>
      <c r="J850">
        <v>1416000</v>
      </c>
      <c r="K850" t="s">
        <v>24</v>
      </c>
      <c r="L850" t="s">
        <v>124</v>
      </c>
      <c r="M850" t="s">
        <v>106</v>
      </c>
    </row>
    <row r="851" spans="1:13" x14ac:dyDescent="0.25">
      <c r="A851" t="s">
        <v>2470</v>
      </c>
      <c r="B851" s="2">
        <v>45167</v>
      </c>
      <c r="C851" s="2">
        <v>45171</v>
      </c>
      <c r="D851" s="1">
        <v>45167.680583263893</v>
      </c>
      <c r="E851" t="s">
        <v>2471</v>
      </c>
      <c r="F851" t="s">
        <v>2472</v>
      </c>
      <c r="G851" t="s">
        <v>64</v>
      </c>
      <c r="H851">
        <v>4</v>
      </c>
      <c r="I851">
        <v>1357000</v>
      </c>
      <c r="J851">
        <v>5428000</v>
      </c>
      <c r="K851" t="s">
        <v>17</v>
      </c>
      <c r="L851" t="s">
        <v>83</v>
      </c>
      <c r="M851" t="s">
        <v>19</v>
      </c>
    </row>
    <row r="852" spans="1:13" x14ac:dyDescent="0.25">
      <c r="A852" t="s">
        <v>2473</v>
      </c>
      <c r="B852" s="2">
        <v>45195</v>
      </c>
      <c r="C852" s="2">
        <v>45199</v>
      </c>
      <c r="D852" s="1">
        <v>45195.745320578702</v>
      </c>
      <c r="E852" t="s">
        <v>2474</v>
      </c>
      <c r="F852" t="s">
        <v>2475</v>
      </c>
      <c r="G852" t="s">
        <v>92</v>
      </c>
      <c r="H852">
        <v>4</v>
      </c>
      <c r="I852">
        <v>546000</v>
      </c>
      <c r="J852">
        <v>2184000</v>
      </c>
      <c r="K852" t="s">
        <v>72</v>
      </c>
      <c r="L852" t="s">
        <v>48</v>
      </c>
      <c r="M852" t="s">
        <v>106</v>
      </c>
    </row>
    <row r="853" spans="1:13" x14ac:dyDescent="0.25">
      <c r="A853" t="s">
        <v>2476</v>
      </c>
      <c r="B853" s="2">
        <v>45545</v>
      </c>
      <c r="C853" s="2">
        <v>45546</v>
      </c>
      <c r="D853" s="1">
        <v>45545.926304837973</v>
      </c>
      <c r="E853" t="s">
        <v>2477</v>
      </c>
      <c r="F853" t="s">
        <v>2478</v>
      </c>
      <c r="G853" t="s">
        <v>47</v>
      </c>
      <c r="H853">
        <v>1</v>
      </c>
      <c r="I853">
        <v>510000</v>
      </c>
      <c r="J853">
        <v>510000</v>
      </c>
      <c r="K853" t="s">
        <v>30</v>
      </c>
      <c r="L853" t="s">
        <v>37</v>
      </c>
      <c r="M853" t="s">
        <v>68</v>
      </c>
    </row>
    <row r="854" spans="1:13" x14ac:dyDescent="0.25">
      <c r="A854" t="s">
        <v>2479</v>
      </c>
      <c r="B854" s="2">
        <v>44881</v>
      </c>
      <c r="C854" s="2">
        <v>44888</v>
      </c>
      <c r="D854" s="1">
        <v>44881.182257685177</v>
      </c>
      <c r="E854" t="s">
        <v>2480</v>
      </c>
      <c r="F854" t="s">
        <v>2481</v>
      </c>
      <c r="G854" t="s">
        <v>16</v>
      </c>
      <c r="H854">
        <v>7</v>
      </c>
      <c r="I854">
        <v>1350000</v>
      </c>
      <c r="J854">
        <v>9450000</v>
      </c>
      <c r="K854" t="s">
        <v>17</v>
      </c>
      <c r="L854" t="s">
        <v>18</v>
      </c>
      <c r="M854" t="s">
        <v>133</v>
      </c>
    </row>
    <row r="855" spans="1:13" x14ac:dyDescent="0.25">
      <c r="A855" t="s">
        <v>2482</v>
      </c>
      <c r="B855" s="2">
        <v>45500</v>
      </c>
      <c r="C855" s="2">
        <v>45505</v>
      </c>
      <c r="D855" s="1">
        <v>45500.848895937503</v>
      </c>
      <c r="E855" t="s">
        <v>2483</v>
      </c>
      <c r="F855" t="s">
        <v>2484</v>
      </c>
      <c r="G855" t="s">
        <v>23</v>
      </c>
      <c r="H855">
        <v>5</v>
      </c>
      <c r="I855">
        <v>618000</v>
      </c>
      <c r="J855">
        <v>3090000</v>
      </c>
      <c r="K855" t="s">
        <v>36</v>
      </c>
      <c r="L855" t="s">
        <v>48</v>
      </c>
      <c r="M855" t="s">
        <v>68</v>
      </c>
    </row>
    <row r="856" spans="1:13" x14ac:dyDescent="0.25">
      <c r="A856" t="s">
        <v>2485</v>
      </c>
      <c r="B856" s="2">
        <v>44876</v>
      </c>
      <c r="C856" s="2">
        <v>44879</v>
      </c>
      <c r="D856" s="1">
        <v>44876.066855173609</v>
      </c>
      <c r="E856" t="s">
        <v>2486</v>
      </c>
      <c r="F856" t="s">
        <v>2487</v>
      </c>
      <c r="G856" t="s">
        <v>386</v>
      </c>
      <c r="H856">
        <v>3</v>
      </c>
      <c r="I856">
        <v>574000</v>
      </c>
      <c r="J856">
        <v>1722000</v>
      </c>
      <c r="K856" t="s">
        <v>36</v>
      </c>
      <c r="L856" t="s">
        <v>78</v>
      </c>
      <c r="M856" t="s">
        <v>25</v>
      </c>
    </row>
    <row r="857" spans="1:13" x14ac:dyDescent="0.25">
      <c r="A857" t="s">
        <v>2488</v>
      </c>
      <c r="B857" s="2">
        <v>45444</v>
      </c>
      <c r="C857" s="2">
        <v>45453</v>
      </c>
      <c r="D857" s="1">
        <v>45444.336854409717</v>
      </c>
      <c r="E857" t="s">
        <v>1912</v>
      </c>
      <c r="F857" t="s">
        <v>2489</v>
      </c>
      <c r="G857" t="s">
        <v>82</v>
      </c>
      <c r="H857">
        <v>9</v>
      </c>
      <c r="I857">
        <v>379000</v>
      </c>
      <c r="J857">
        <v>3411000</v>
      </c>
      <c r="K857" t="s">
        <v>24</v>
      </c>
      <c r="L857" t="s">
        <v>37</v>
      </c>
      <c r="M857" t="s">
        <v>68</v>
      </c>
    </row>
    <row r="858" spans="1:13" x14ac:dyDescent="0.25">
      <c r="A858" t="s">
        <v>2490</v>
      </c>
      <c r="B858" s="2">
        <v>45436</v>
      </c>
      <c r="C858" s="2">
        <v>45441</v>
      </c>
      <c r="D858" s="1">
        <v>45436.917297442131</v>
      </c>
      <c r="E858" t="s">
        <v>2491</v>
      </c>
      <c r="G858" t="s">
        <v>303</v>
      </c>
      <c r="H858">
        <v>5</v>
      </c>
      <c r="I858">
        <v>440000</v>
      </c>
      <c r="J858">
        <v>2200000</v>
      </c>
      <c r="K858" t="s">
        <v>17</v>
      </c>
      <c r="L858" t="s">
        <v>31</v>
      </c>
      <c r="M858" t="s">
        <v>19</v>
      </c>
    </row>
    <row r="859" spans="1:13" x14ac:dyDescent="0.25">
      <c r="A859" t="s">
        <v>2492</v>
      </c>
      <c r="B859" s="2">
        <v>45496</v>
      </c>
      <c r="C859" s="2">
        <v>45504</v>
      </c>
      <c r="D859" s="1">
        <v>45496.581800659733</v>
      </c>
      <c r="E859" t="s">
        <v>2493</v>
      </c>
      <c r="F859" t="s">
        <v>2494</v>
      </c>
      <c r="G859" t="s">
        <v>82</v>
      </c>
      <c r="H859">
        <v>8</v>
      </c>
      <c r="I859">
        <v>373000</v>
      </c>
      <c r="J859">
        <v>2984000</v>
      </c>
      <c r="K859" t="s">
        <v>36</v>
      </c>
      <c r="L859" t="s">
        <v>83</v>
      </c>
      <c r="M859" t="s">
        <v>129</v>
      </c>
    </row>
    <row r="860" spans="1:13" x14ac:dyDescent="0.25">
      <c r="A860" t="s">
        <v>2495</v>
      </c>
      <c r="B860" s="2">
        <v>44884</v>
      </c>
      <c r="C860" s="2">
        <v>44890</v>
      </c>
      <c r="D860" s="1">
        <v>44884.379652326388</v>
      </c>
      <c r="E860" t="s">
        <v>2496</v>
      </c>
      <c r="F860" t="s">
        <v>2497</v>
      </c>
      <c r="G860" t="s">
        <v>303</v>
      </c>
      <c r="H860">
        <v>6</v>
      </c>
      <c r="I860">
        <v>506000</v>
      </c>
      <c r="J860">
        <v>3036000</v>
      </c>
      <c r="K860" t="s">
        <v>30</v>
      </c>
      <c r="L860" t="s">
        <v>18</v>
      </c>
      <c r="M860" t="s">
        <v>226</v>
      </c>
    </row>
    <row r="861" spans="1:13" x14ac:dyDescent="0.25">
      <c r="A861" t="s">
        <v>2498</v>
      </c>
      <c r="B861" s="2">
        <v>44922</v>
      </c>
      <c r="C861" s="2">
        <v>44930</v>
      </c>
      <c r="D861" s="1">
        <v>44922.168703541669</v>
      </c>
      <c r="E861" t="s">
        <v>2499</v>
      </c>
      <c r="F861" t="s">
        <v>2500</v>
      </c>
      <c r="G861" t="s">
        <v>23</v>
      </c>
      <c r="H861">
        <v>8</v>
      </c>
      <c r="I861">
        <v>660000</v>
      </c>
      <c r="J861">
        <v>5280000</v>
      </c>
      <c r="K861" t="s">
        <v>30</v>
      </c>
      <c r="L861" t="s">
        <v>37</v>
      </c>
      <c r="M861" t="s">
        <v>84</v>
      </c>
    </row>
    <row r="862" spans="1:13" x14ac:dyDescent="0.25">
      <c r="A862" t="s">
        <v>2501</v>
      </c>
      <c r="B862" s="2">
        <v>44993</v>
      </c>
      <c r="C862" s="2">
        <v>44998</v>
      </c>
      <c r="D862" s="1">
        <v>44993.766562835648</v>
      </c>
      <c r="E862" t="s">
        <v>2502</v>
      </c>
      <c r="F862" t="s">
        <v>2503</v>
      </c>
      <c r="G862" t="s">
        <v>82</v>
      </c>
      <c r="H862">
        <v>5</v>
      </c>
      <c r="I862">
        <v>348000</v>
      </c>
      <c r="J862">
        <v>1740000</v>
      </c>
      <c r="K862" t="s">
        <v>30</v>
      </c>
      <c r="L862" t="s">
        <v>48</v>
      </c>
      <c r="M862" t="s">
        <v>226</v>
      </c>
    </row>
    <row r="863" spans="1:13" x14ac:dyDescent="0.25">
      <c r="A863" t="s">
        <v>2504</v>
      </c>
      <c r="B863" s="2">
        <v>44691</v>
      </c>
      <c r="C863" s="2">
        <v>44698</v>
      </c>
      <c r="D863" s="1">
        <v>44691.117376412039</v>
      </c>
      <c r="E863" t="s">
        <v>2505</v>
      </c>
      <c r="G863" t="s">
        <v>47</v>
      </c>
      <c r="H863">
        <v>7</v>
      </c>
      <c r="I863">
        <v>434000</v>
      </c>
      <c r="J863">
        <v>3038000</v>
      </c>
      <c r="K863" t="s">
        <v>72</v>
      </c>
      <c r="L863" t="s">
        <v>48</v>
      </c>
      <c r="M863" t="s">
        <v>222</v>
      </c>
    </row>
    <row r="864" spans="1:13" x14ac:dyDescent="0.25">
      <c r="A864" t="s">
        <v>2506</v>
      </c>
      <c r="B864" s="2">
        <v>45001</v>
      </c>
      <c r="C864" s="2">
        <v>45004</v>
      </c>
      <c r="D864" s="1">
        <v>45001.250491932871</v>
      </c>
      <c r="E864" t="s">
        <v>2507</v>
      </c>
      <c r="F864" t="s">
        <v>2508</v>
      </c>
      <c r="G864" t="s">
        <v>82</v>
      </c>
      <c r="H864">
        <v>3</v>
      </c>
      <c r="I864">
        <v>401000</v>
      </c>
      <c r="J864">
        <v>1203000</v>
      </c>
      <c r="L864" t="s">
        <v>31</v>
      </c>
      <c r="M864" t="s">
        <v>106</v>
      </c>
    </row>
    <row r="865" spans="1:13" x14ac:dyDescent="0.25">
      <c r="A865" t="s">
        <v>2509</v>
      </c>
      <c r="B865" s="2">
        <v>44827</v>
      </c>
      <c r="C865" s="2">
        <v>44829</v>
      </c>
      <c r="D865" s="1">
        <v>44827.348031493057</v>
      </c>
      <c r="E865" t="s">
        <v>2510</v>
      </c>
      <c r="G865" t="s">
        <v>16</v>
      </c>
      <c r="H865">
        <v>2</v>
      </c>
      <c r="I865">
        <v>1221000</v>
      </c>
      <c r="J865">
        <v>2442000</v>
      </c>
      <c r="K865" t="s">
        <v>53</v>
      </c>
      <c r="L865" t="s">
        <v>273</v>
      </c>
      <c r="M865" t="s">
        <v>43</v>
      </c>
    </row>
    <row r="866" spans="1:13" x14ac:dyDescent="0.25">
      <c r="A866" t="s">
        <v>2511</v>
      </c>
      <c r="B866" s="2">
        <v>45515</v>
      </c>
      <c r="C866" s="2">
        <v>45520</v>
      </c>
      <c r="D866" s="1">
        <v>45515.236055000001</v>
      </c>
      <c r="E866" t="s">
        <v>440</v>
      </c>
      <c r="F866" t="s">
        <v>2512</v>
      </c>
      <c r="G866" t="s">
        <v>92</v>
      </c>
      <c r="I866">
        <v>542000</v>
      </c>
      <c r="J866">
        <v>2710000</v>
      </c>
      <c r="K866" t="s">
        <v>72</v>
      </c>
      <c r="L866" t="s">
        <v>273</v>
      </c>
      <c r="M866" t="s">
        <v>145</v>
      </c>
    </row>
    <row r="867" spans="1:13" x14ac:dyDescent="0.25">
      <c r="A867" t="s">
        <v>2513</v>
      </c>
      <c r="B867" s="2">
        <v>45428</v>
      </c>
      <c r="C867" s="2">
        <v>45436</v>
      </c>
      <c r="D867" s="1">
        <v>45428.112099618047</v>
      </c>
      <c r="E867" t="s">
        <v>1201</v>
      </c>
      <c r="F867" t="s">
        <v>2514</v>
      </c>
      <c r="G867" t="s">
        <v>221</v>
      </c>
      <c r="H867">
        <v>8</v>
      </c>
      <c r="I867">
        <v>680000</v>
      </c>
      <c r="J867">
        <v>5440000</v>
      </c>
      <c r="K867" t="s">
        <v>53</v>
      </c>
      <c r="L867" t="s">
        <v>42</v>
      </c>
      <c r="M867" t="s">
        <v>222</v>
      </c>
    </row>
    <row r="868" spans="1:13" x14ac:dyDescent="0.25">
      <c r="A868" t="s">
        <v>2515</v>
      </c>
      <c r="B868" s="2">
        <v>45298</v>
      </c>
      <c r="C868" s="2">
        <v>45299</v>
      </c>
      <c r="D868" s="1">
        <v>45298.548671747689</v>
      </c>
      <c r="E868" t="s">
        <v>66</v>
      </c>
      <c r="F868" t="s">
        <v>2516</v>
      </c>
      <c r="G868" t="s">
        <v>149</v>
      </c>
      <c r="H868">
        <v>1</v>
      </c>
      <c r="I868">
        <v>369000</v>
      </c>
      <c r="J868">
        <v>369000</v>
      </c>
      <c r="K868" t="s">
        <v>30</v>
      </c>
      <c r="L868" t="s">
        <v>83</v>
      </c>
      <c r="M868" t="s">
        <v>106</v>
      </c>
    </row>
    <row r="869" spans="1:13" x14ac:dyDescent="0.25">
      <c r="A869" t="s">
        <v>2517</v>
      </c>
      <c r="B869" s="2">
        <v>45091</v>
      </c>
      <c r="C869" s="2">
        <v>45096</v>
      </c>
      <c r="D869" s="1">
        <v>45091.562200034721</v>
      </c>
      <c r="E869" t="s">
        <v>2518</v>
      </c>
      <c r="F869" t="s">
        <v>2519</v>
      </c>
      <c r="G869" t="s">
        <v>137</v>
      </c>
      <c r="H869">
        <v>5</v>
      </c>
      <c r="I869">
        <v>358000</v>
      </c>
      <c r="J869">
        <v>1790000</v>
      </c>
      <c r="K869" t="s">
        <v>36</v>
      </c>
      <c r="L869" t="s">
        <v>124</v>
      </c>
      <c r="M869" t="s">
        <v>60</v>
      </c>
    </row>
    <row r="870" spans="1:13" x14ac:dyDescent="0.25">
      <c r="A870" t="s">
        <v>2520</v>
      </c>
      <c r="B870" s="2">
        <v>45052</v>
      </c>
      <c r="C870" s="2">
        <v>45057</v>
      </c>
      <c r="D870" s="1">
        <v>45052.918231307871</v>
      </c>
      <c r="E870" t="s">
        <v>2521</v>
      </c>
      <c r="F870" t="s">
        <v>2522</v>
      </c>
      <c r="G870" t="s">
        <v>64</v>
      </c>
      <c r="H870">
        <v>5</v>
      </c>
      <c r="I870">
        <v>1143000</v>
      </c>
      <c r="J870">
        <v>5715000</v>
      </c>
      <c r="K870" t="s">
        <v>72</v>
      </c>
      <c r="L870" t="s">
        <v>83</v>
      </c>
      <c r="M870" t="s">
        <v>38</v>
      </c>
    </row>
    <row r="871" spans="1:13" x14ac:dyDescent="0.25">
      <c r="A871" t="s">
        <v>2523</v>
      </c>
      <c r="B871" s="2">
        <v>44569</v>
      </c>
      <c r="C871" s="2">
        <v>44575</v>
      </c>
      <c r="D871" s="1">
        <v>44569.342536990742</v>
      </c>
      <c r="E871" t="s">
        <v>2524</v>
      </c>
      <c r="F871" t="s">
        <v>2525</v>
      </c>
      <c r="G871" t="s">
        <v>82</v>
      </c>
      <c r="H871">
        <v>6</v>
      </c>
      <c r="I871">
        <v>337000</v>
      </c>
      <c r="J871">
        <v>2022000</v>
      </c>
      <c r="K871" t="s">
        <v>36</v>
      </c>
      <c r="L871" t="s">
        <v>37</v>
      </c>
      <c r="M871" t="s">
        <v>133</v>
      </c>
    </row>
    <row r="872" spans="1:13" x14ac:dyDescent="0.25">
      <c r="A872" t="s">
        <v>2526</v>
      </c>
      <c r="B872" s="2">
        <v>45316</v>
      </c>
      <c r="C872" s="2">
        <v>45320</v>
      </c>
      <c r="D872" s="1">
        <v>45316.08509591435</v>
      </c>
      <c r="E872" t="s">
        <v>2527</v>
      </c>
      <c r="F872" t="s">
        <v>2528</v>
      </c>
      <c r="G872" t="s">
        <v>92</v>
      </c>
      <c r="H872">
        <v>4</v>
      </c>
      <c r="I872">
        <v>633000</v>
      </c>
      <c r="J872">
        <v>2532000</v>
      </c>
      <c r="L872" t="s">
        <v>31</v>
      </c>
      <c r="M872" t="s">
        <v>160</v>
      </c>
    </row>
    <row r="873" spans="1:13" x14ac:dyDescent="0.25">
      <c r="A873" t="s">
        <v>2529</v>
      </c>
      <c r="B873" s="2">
        <v>45585</v>
      </c>
      <c r="C873" s="2">
        <v>45591</v>
      </c>
      <c r="D873" s="1">
        <v>45585.692676550927</v>
      </c>
      <c r="E873" t="s">
        <v>2530</v>
      </c>
      <c r="F873" t="s">
        <v>2531</v>
      </c>
      <c r="G873" t="s">
        <v>35</v>
      </c>
      <c r="I873">
        <v>364000</v>
      </c>
      <c r="J873">
        <v>2184000</v>
      </c>
      <c r="K873" t="s">
        <v>17</v>
      </c>
      <c r="L873" t="s">
        <v>31</v>
      </c>
      <c r="M873" t="s">
        <v>233</v>
      </c>
    </row>
    <row r="874" spans="1:13" x14ac:dyDescent="0.25">
      <c r="A874" t="s">
        <v>2532</v>
      </c>
      <c r="B874" s="2">
        <v>45590</v>
      </c>
      <c r="C874" s="2">
        <v>45595</v>
      </c>
      <c r="D874" s="1">
        <v>45590.304843819453</v>
      </c>
      <c r="E874" t="s">
        <v>2533</v>
      </c>
      <c r="F874" t="s">
        <v>2534</v>
      </c>
      <c r="G874" t="s">
        <v>221</v>
      </c>
      <c r="H874">
        <v>5</v>
      </c>
      <c r="I874">
        <v>660000</v>
      </c>
      <c r="J874">
        <v>3300000</v>
      </c>
      <c r="K874" t="s">
        <v>36</v>
      </c>
      <c r="L874" t="s">
        <v>31</v>
      </c>
      <c r="M874" t="s">
        <v>68</v>
      </c>
    </row>
    <row r="875" spans="1:13" x14ac:dyDescent="0.25">
      <c r="A875" t="s">
        <v>2535</v>
      </c>
      <c r="B875" s="2">
        <v>44700</v>
      </c>
      <c r="C875" s="2">
        <v>44701</v>
      </c>
      <c r="D875" s="1">
        <v>44700.07293790509</v>
      </c>
      <c r="E875" t="s">
        <v>2536</v>
      </c>
      <c r="F875" t="s">
        <v>2537</v>
      </c>
      <c r="G875" t="s">
        <v>29</v>
      </c>
      <c r="H875">
        <v>1</v>
      </c>
      <c r="I875">
        <v>1096000</v>
      </c>
      <c r="J875">
        <v>1096000</v>
      </c>
      <c r="K875" t="s">
        <v>17</v>
      </c>
      <c r="L875" t="s">
        <v>48</v>
      </c>
      <c r="M875" t="s">
        <v>226</v>
      </c>
    </row>
    <row r="876" spans="1:13" x14ac:dyDescent="0.25">
      <c r="A876" t="s">
        <v>2538</v>
      </c>
      <c r="B876" s="2">
        <v>45433</v>
      </c>
      <c r="C876" s="2">
        <v>45438</v>
      </c>
      <c r="D876" s="1">
        <v>45433.306254479168</v>
      </c>
      <c r="E876" t="s">
        <v>2539</v>
      </c>
      <c r="F876" t="s">
        <v>2540</v>
      </c>
      <c r="G876" t="s">
        <v>149</v>
      </c>
      <c r="H876">
        <v>5</v>
      </c>
      <c r="I876">
        <v>381000</v>
      </c>
      <c r="J876">
        <v>1905000</v>
      </c>
      <c r="K876" t="s">
        <v>53</v>
      </c>
      <c r="L876" t="s">
        <v>37</v>
      </c>
      <c r="M876" t="s">
        <v>226</v>
      </c>
    </row>
    <row r="877" spans="1:13" x14ac:dyDescent="0.25">
      <c r="A877" t="s">
        <v>2541</v>
      </c>
      <c r="B877" s="2">
        <v>44783</v>
      </c>
      <c r="C877" s="2">
        <v>44791</v>
      </c>
      <c r="D877" s="1">
        <v>44783.275015729167</v>
      </c>
      <c r="E877" t="s">
        <v>2542</v>
      </c>
      <c r="F877" t="s">
        <v>2543</v>
      </c>
      <c r="G877" t="s">
        <v>23</v>
      </c>
      <c r="H877">
        <v>8</v>
      </c>
      <c r="I877">
        <v>592000</v>
      </c>
      <c r="J877">
        <v>4736000</v>
      </c>
      <c r="K877" t="s">
        <v>17</v>
      </c>
      <c r="L877" t="s">
        <v>37</v>
      </c>
      <c r="M877" t="s">
        <v>233</v>
      </c>
    </row>
    <row r="878" spans="1:13" x14ac:dyDescent="0.25">
      <c r="A878" t="s">
        <v>2544</v>
      </c>
      <c r="B878" s="2">
        <v>44987</v>
      </c>
      <c r="C878" s="2">
        <v>44992</v>
      </c>
      <c r="D878" s="1">
        <v>44987.166033958332</v>
      </c>
      <c r="E878" t="s">
        <v>2480</v>
      </c>
      <c r="F878" t="s">
        <v>2545</v>
      </c>
      <c r="G878" t="s">
        <v>35</v>
      </c>
      <c r="H878">
        <v>5</v>
      </c>
      <c r="I878">
        <v>380000</v>
      </c>
      <c r="J878">
        <v>1900000</v>
      </c>
      <c r="K878" t="s">
        <v>36</v>
      </c>
      <c r="L878" t="s">
        <v>48</v>
      </c>
      <c r="M878" t="s">
        <v>117</v>
      </c>
    </row>
    <row r="879" spans="1:13" x14ac:dyDescent="0.25">
      <c r="A879" t="s">
        <v>2546</v>
      </c>
      <c r="B879" s="2">
        <v>45079</v>
      </c>
      <c r="C879" s="2">
        <v>45080</v>
      </c>
      <c r="D879" s="1">
        <v>45079.164629814812</v>
      </c>
      <c r="E879" t="s">
        <v>2547</v>
      </c>
      <c r="F879" t="s">
        <v>2548</v>
      </c>
      <c r="G879" t="s">
        <v>307</v>
      </c>
      <c r="H879">
        <v>1</v>
      </c>
      <c r="I879">
        <v>1201000</v>
      </c>
      <c r="J879">
        <v>1201000</v>
      </c>
      <c r="K879" t="s">
        <v>36</v>
      </c>
      <c r="L879" t="s">
        <v>48</v>
      </c>
      <c r="M879" t="s">
        <v>160</v>
      </c>
    </row>
    <row r="880" spans="1:13" x14ac:dyDescent="0.25">
      <c r="A880" t="s">
        <v>2549</v>
      </c>
      <c r="B880" s="2">
        <v>45573</v>
      </c>
      <c r="C880" s="2">
        <v>45578</v>
      </c>
      <c r="D880" s="1">
        <v>45573.011213067133</v>
      </c>
      <c r="E880" t="s">
        <v>2550</v>
      </c>
      <c r="F880" t="s">
        <v>2551</v>
      </c>
      <c r="G880" t="s">
        <v>47</v>
      </c>
      <c r="H880">
        <v>5</v>
      </c>
      <c r="I880">
        <v>480000</v>
      </c>
      <c r="J880">
        <v>2400000</v>
      </c>
      <c r="K880" t="s">
        <v>36</v>
      </c>
      <c r="L880" t="s">
        <v>37</v>
      </c>
      <c r="M880" t="s">
        <v>160</v>
      </c>
    </row>
    <row r="881" spans="1:13" x14ac:dyDescent="0.25">
      <c r="A881" t="s">
        <v>2552</v>
      </c>
      <c r="B881" s="2">
        <v>44873</v>
      </c>
      <c r="C881" s="2">
        <v>44880</v>
      </c>
      <c r="D881" s="1">
        <v>44873.13178265046</v>
      </c>
      <c r="E881" t="s">
        <v>2553</v>
      </c>
      <c r="F881" t="s">
        <v>2554</v>
      </c>
      <c r="G881" t="s">
        <v>16</v>
      </c>
      <c r="H881">
        <v>7</v>
      </c>
      <c r="I881">
        <v>1263000</v>
      </c>
      <c r="J881">
        <v>8841000</v>
      </c>
      <c r="L881" t="s">
        <v>18</v>
      </c>
      <c r="M881" t="s">
        <v>102</v>
      </c>
    </row>
    <row r="882" spans="1:13" x14ac:dyDescent="0.25">
      <c r="A882" t="s">
        <v>2555</v>
      </c>
      <c r="B882" s="2">
        <v>44834</v>
      </c>
      <c r="C882" s="2">
        <v>44841</v>
      </c>
      <c r="D882" s="1">
        <v>44834.513708680563</v>
      </c>
      <c r="E882" t="s">
        <v>2556</v>
      </c>
      <c r="F882" t="s">
        <v>2557</v>
      </c>
      <c r="G882" t="s">
        <v>221</v>
      </c>
      <c r="H882">
        <v>7</v>
      </c>
      <c r="I882">
        <v>671000</v>
      </c>
      <c r="J882">
        <v>4697000</v>
      </c>
      <c r="K882" t="s">
        <v>30</v>
      </c>
      <c r="L882" t="s">
        <v>164</v>
      </c>
      <c r="M882" t="s">
        <v>129</v>
      </c>
    </row>
    <row r="883" spans="1:13" x14ac:dyDescent="0.25">
      <c r="A883" t="s">
        <v>2558</v>
      </c>
      <c r="B883" s="2">
        <v>45533</v>
      </c>
      <c r="C883" s="2">
        <v>45540</v>
      </c>
      <c r="D883" s="1">
        <v>45533.408761469909</v>
      </c>
      <c r="E883" t="s">
        <v>2559</v>
      </c>
      <c r="F883" t="s">
        <v>2560</v>
      </c>
      <c r="G883" t="s">
        <v>23</v>
      </c>
      <c r="H883">
        <v>7</v>
      </c>
      <c r="I883">
        <v>677000</v>
      </c>
      <c r="J883">
        <v>4739000</v>
      </c>
      <c r="K883" t="s">
        <v>24</v>
      </c>
      <c r="L883" t="s">
        <v>48</v>
      </c>
      <c r="M883" t="s">
        <v>106</v>
      </c>
    </row>
    <row r="884" spans="1:13" x14ac:dyDescent="0.25">
      <c r="A884" t="s">
        <v>2561</v>
      </c>
      <c r="B884" s="2">
        <v>45199</v>
      </c>
      <c r="C884" s="2">
        <v>45207</v>
      </c>
      <c r="D884" s="1">
        <v>45199.381673865741</v>
      </c>
      <c r="E884" t="s">
        <v>122</v>
      </c>
      <c r="F884" t="s">
        <v>2562</v>
      </c>
      <c r="G884" t="s">
        <v>47</v>
      </c>
      <c r="H884">
        <v>8</v>
      </c>
      <c r="I884">
        <v>513000</v>
      </c>
      <c r="J884">
        <v>4104000</v>
      </c>
      <c r="K884" t="s">
        <v>30</v>
      </c>
      <c r="L884" t="s">
        <v>48</v>
      </c>
      <c r="M884" t="s">
        <v>106</v>
      </c>
    </row>
    <row r="885" spans="1:13" x14ac:dyDescent="0.25">
      <c r="A885" t="s">
        <v>2563</v>
      </c>
      <c r="B885" s="2">
        <v>44769</v>
      </c>
      <c r="C885" s="2">
        <v>44772</v>
      </c>
      <c r="D885" s="1">
        <v>44769.875946712957</v>
      </c>
      <c r="E885" t="s">
        <v>2564</v>
      </c>
      <c r="F885" t="s">
        <v>2565</v>
      </c>
      <c r="G885" t="s">
        <v>221</v>
      </c>
      <c r="I885">
        <v>625000</v>
      </c>
      <c r="J885">
        <v>1875000</v>
      </c>
      <c r="K885" t="s">
        <v>30</v>
      </c>
      <c r="L885" t="s">
        <v>198</v>
      </c>
      <c r="M885" t="s">
        <v>102</v>
      </c>
    </row>
    <row r="886" spans="1:13" x14ac:dyDescent="0.25">
      <c r="A886" t="s">
        <v>2566</v>
      </c>
      <c r="B886" s="2">
        <v>45261</v>
      </c>
      <c r="C886" s="2">
        <v>45265</v>
      </c>
      <c r="D886" s="1">
        <v>45261.91773361111</v>
      </c>
      <c r="E886" t="s">
        <v>2003</v>
      </c>
      <c r="F886" t="s">
        <v>2567</v>
      </c>
      <c r="G886" t="s">
        <v>64</v>
      </c>
      <c r="H886">
        <v>4</v>
      </c>
      <c r="I886">
        <v>1103000</v>
      </c>
      <c r="J886">
        <v>4412000</v>
      </c>
      <c r="K886" t="s">
        <v>30</v>
      </c>
      <c r="L886" t="s">
        <v>42</v>
      </c>
      <c r="M886" t="s">
        <v>49</v>
      </c>
    </row>
    <row r="887" spans="1:13" x14ac:dyDescent="0.25">
      <c r="A887" t="s">
        <v>2568</v>
      </c>
      <c r="B887" s="2">
        <v>45023</v>
      </c>
      <c r="C887" s="2">
        <v>45026</v>
      </c>
      <c r="D887" s="1">
        <v>45023.544172569447</v>
      </c>
      <c r="E887" t="s">
        <v>2569</v>
      </c>
      <c r="F887" t="s">
        <v>2570</v>
      </c>
      <c r="G887" t="s">
        <v>23</v>
      </c>
      <c r="H887">
        <v>3</v>
      </c>
      <c r="I887">
        <v>550000</v>
      </c>
      <c r="J887">
        <v>1650000</v>
      </c>
      <c r="K887" t="s">
        <v>36</v>
      </c>
      <c r="L887" t="s">
        <v>48</v>
      </c>
      <c r="M887" t="s">
        <v>43</v>
      </c>
    </row>
    <row r="888" spans="1:13" x14ac:dyDescent="0.25">
      <c r="A888" t="s">
        <v>2571</v>
      </c>
      <c r="B888" s="2">
        <v>45357</v>
      </c>
      <c r="C888" s="2">
        <v>45362</v>
      </c>
      <c r="D888" s="1">
        <v>45357.183109745369</v>
      </c>
      <c r="E888" t="s">
        <v>2572</v>
      </c>
      <c r="F888" t="s">
        <v>2573</v>
      </c>
      <c r="G888" t="s">
        <v>64</v>
      </c>
      <c r="I888">
        <v>1288000</v>
      </c>
      <c r="J888">
        <v>6440000</v>
      </c>
      <c r="K888" t="s">
        <v>30</v>
      </c>
      <c r="L888" t="s">
        <v>124</v>
      </c>
      <c r="M888" t="s">
        <v>68</v>
      </c>
    </row>
    <row r="889" spans="1:13" x14ac:dyDescent="0.25">
      <c r="A889" t="s">
        <v>2574</v>
      </c>
      <c r="B889" s="2">
        <v>44985</v>
      </c>
      <c r="C889" s="2">
        <v>44986</v>
      </c>
      <c r="D889" s="1">
        <v>44985.862098854173</v>
      </c>
      <c r="E889" t="s">
        <v>2575</v>
      </c>
      <c r="F889" t="s">
        <v>2576</v>
      </c>
      <c r="G889" t="s">
        <v>47</v>
      </c>
      <c r="H889">
        <v>1</v>
      </c>
      <c r="I889">
        <v>496000</v>
      </c>
      <c r="J889">
        <v>496000</v>
      </c>
      <c r="K889" t="s">
        <v>24</v>
      </c>
      <c r="L889" t="s">
        <v>48</v>
      </c>
      <c r="M889" t="s">
        <v>233</v>
      </c>
    </row>
    <row r="890" spans="1:13" x14ac:dyDescent="0.25">
      <c r="A890" t="s">
        <v>2577</v>
      </c>
      <c r="B890" s="2">
        <v>44841</v>
      </c>
      <c r="C890" s="2">
        <v>44850</v>
      </c>
      <c r="D890" s="1">
        <v>44841.757880173609</v>
      </c>
      <c r="E890" t="s">
        <v>2578</v>
      </c>
      <c r="F890" t="s">
        <v>2579</v>
      </c>
      <c r="G890" t="s">
        <v>194</v>
      </c>
      <c r="H890">
        <v>9</v>
      </c>
      <c r="I890">
        <v>491000</v>
      </c>
      <c r="J890">
        <v>4419000</v>
      </c>
      <c r="K890" t="s">
        <v>36</v>
      </c>
      <c r="L890" t="s">
        <v>37</v>
      </c>
      <c r="M890" t="s">
        <v>102</v>
      </c>
    </row>
    <row r="891" spans="1:13" x14ac:dyDescent="0.25">
      <c r="A891" t="s">
        <v>2580</v>
      </c>
      <c r="B891" s="2">
        <v>45403</v>
      </c>
      <c r="C891" s="2">
        <v>45405</v>
      </c>
      <c r="D891" s="1">
        <v>45403.870592384257</v>
      </c>
      <c r="E891" t="s">
        <v>2581</v>
      </c>
      <c r="F891" t="s">
        <v>2582</v>
      </c>
      <c r="G891" t="s">
        <v>47</v>
      </c>
      <c r="H891">
        <v>2</v>
      </c>
      <c r="I891">
        <v>408000</v>
      </c>
      <c r="J891">
        <v>816000</v>
      </c>
      <c r="K891" t="s">
        <v>30</v>
      </c>
      <c r="L891" t="s">
        <v>18</v>
      </c>
      <c r="M891" t="s">
        <v>38</v>
      </c>
    </row>
    <row r="892" spans="1:13" x14ac:dyDescent="0.25">
      <c r="A892" t="s">
        <v>2583</v>
      </c>
      <c r="B892" s="2">
        <v>44650</v>
      </c>
      <c r="C892" s="2">
        <v>44651</v>
      </c>
      <c r="D892" s="1">
        <v>44650.144597326391</v>
      </c>
      <c r="E892" t="s">
        <v>2584</v>
      </c>
      <c r="F892" t="s">
        <v>2585</v>
      </c>
      <c r="G892" t="s">
        <v>35</v>
      </c>
      <c r="H892">
        <v>1</v>
      </c>
      <c r="I892">
        <v>392000</v>
      </c>
      <c r="J892">
        <v>392000</v>
      </c>
      <c r="K892" t="s">
        <v>17</v>
      </c>
      <c r="L892" t="s">
        <v>48</v>
      </c>
      <c r="M892" t="s">
        <v>60</v>
      </c>
    </row>
    <row r="893" spans="1:13" x14ac:dyDescent="0.25">
      <c r="A893" t="s">
        <v>2586</v>
      </c>
      <c r="B893" s="2">
        <v>45446</v>
      </c>
      <c r="C893" s="2">
        <v>45449</v>
      </c>
      <c r="D893" s="1">
        <v>45446.677245624996</v>
      </c>
      <c r="E893" t="s">
        <v>1975</v>
      </c>
      <c r="F893" t="s">
        <v>2587</v>
      </c>
      <c r="G893" t="s">
        <v>128</v>
      </c>
      <c r="H893">
        <v>3</v>
      </c>
      <c r="I893">
        <v>414000</v>
      </c>
      <c r="J893">
        <v>1242000</v>
      </c>
      <c r="K893" t="s">
        <v>17</v>
      </c>
      <c r="L893" t="s">
        <v>486</v>
      </c>
      <c r="M893" t="s">
        <v>25</v>
      </c>
    </row>
    <row r="894" spans="1:13" x14ac:dyDescent="0.25">
      <c r="A894" t="s">
        <v>2588</v>
      </c>
      <c r="B894" s="2">
        <v>44792</v>
      </c>
      <c r="C894" s="2">
        <v>44800</v>
      </c>
      <c r="D894" s="1">
        <v>44792.138956053241</v>
      </c>
      <c r="E894" t="s">
        <v>2589</v>
      </c>
      <c r="F894" t="s">
        <v>2590</v>
      </c>
      <c r="G894" t="s">
        <v>82</v>
      </c>
      <c r="H894">
        <v>8</v>
      </c>
      <c r="I894">
        <v>360000</v>
      </c>
      <c r="J894">
        <v>2880000</v>
      </c>
      <c r="K894" t="s">
        <v>30</v>
      </c>
      <c r="L894" t="s">
        <v>31</v>
      </c>
      <c r="M894" t="s">
        <v>129</v>
      </c>
    </row>
    <row r="895" spans="1:13" x14ac:dyDescent="0.25">
      <c r="A895" t="s">
        <v>2591</v>
      </c>
      <c r="B895" s="2">
        <v>45286</v>
      </c>
      <c r="C895" s="2">
        <v>45293</v>
      </c>
      <c r="D895" s="1">
        <v>45286.585924490741</v>
      </c>
      <c r="E895" t="s">
        <v>2592</v>
      </c>
      <c r="F895" t="s">
        <v>2593</v>
      </c>
      <c r="G895" t="s">
        <v>64</v>
      </c>
      <c r="I895">
        <v>1302000</v>
      </c>
      <c r="J895">
        <v>9114000</v>
      </c>
      <c r="K895" t="s">
        <v>72</v>
      </c>
      <c r="L895" t="s">
        <v>124</v>
      </c>
      <c r="M895" t="s">
        <v>106</v>
      </c>
    </row>
    <row r="896" spans="1:13" x14ac:dyDescent="0.25">
      <c r="A896" t="s">
        <v>2594</v>
      </c>
      <c r="B896" s="2">
        <v>45339</v>
      </c>
      <c r="C896" s="2">
        <v>45341</v>
      </c>
      <c r="D896" s="1">
        <v>45339.467265185187</v>
      </c>
      <c r="E896" t="s">
        <v>2093</v>
      </c>
      <c r="F896" t="s">
        <v>2595</v>
      </c>
      <c r="G896" t="s">
        <v>82</v>
      </c>
      <c r="H896">
        <v>2</v>
      </c>
      <c r="I896">
        <v>340000</v>
      </c>
      <c r="J896">
        <v>680000</v>
      </c>
      <c r="K896" t="s">
        <v>30</v>
      </c>
      <c r="L896" t="s">
        <v>83</v>
      </c>
      <c r="M896" t="s">
        <v>129</v>
      </c>
    </row>
    <row r="897" spans="1:13" x14ac:dyDescent="0.25">
      <c r="A897" t="s">
        <v>2596</v>
      </c>
      <c r="B897" s="2">
        <v>45399</v>
      </c>
      <c r="C897" s="2">
        <v>45408</v>
      </c>
      <c r="D897" s="1">
        <v>45399.280079444441</v>
      </c>
      <c r="E897" t="s">
        <v>604</v>
      </c>
      <c r="F897" t="s">
        <v>2597</v>
      </c>
      <c r="G897" t="s">
        <v>355</v>
      </c>
      <c r="H897">
        <v>9</v>
      </c>
      <c r="I897">
        <v>445000</v>
      </c>
      <c r="J897">
        <v>4005000</v>
      </c>
      <c r="K897" t="s">
        <v>30</v>
      </c>
      <c r="L897" t="s">
        <v>48</v>
      </c>
      <c r="M897" t="s">
        <v>25</v>
      </c>
    </row>
    <row r="898" spans="1:13" x14ac:dyDescent="0.25">
      <c r="A898" t="s">
        <v>2598</v>
      </c>
      <c r="B898" s="2">
        <v>45556</v>
      </c>
      <c r="C898" s="2">
        <v>45564</v>
      </c>
      <c r="D898" s="1">
        <v>45556.373611111107</v>
      </c>
      <c r="E898" t="s">
        <v>2599</v>
      </c>
      <c r="F898" t="s">
        <v>2600</v>
      </c>
      <c r="G898" t="s">
        <v>64</v>
      </c>
      <c r="H898">
        <v>8</v>
      </c>
      <c r="I898">
        <v>1372000</v>
      </c>
      <c r="J898">
        <v>10976000</v>
      </c>
      <c r="K898" t="s">
        <v>17</v>
      </c>
      <c r="L898" t="s">
        <v>18</v>
      </c>
      <c r="M898" t="s">
        <v>74</v>
      </c>
    </row>
    <row r="899" spans="1:13" x14ac:dyDescent="0.25">
      <c r="A899" t="s">
        <v>2601</v>
      </c>
      <c r="B899" s="2">
        <v>44875</v>
      </c>
      <c r="C899" s="2">
        <v>44882</v>
      </c>
      <c r="D899" s="1">
        <v>44875.029573877313</v>
      </c>
      <c r="E899" t="s">
        <v>2602</v>
      </c>
      <c r="F899" t="s">
        <v>2603</v>
      </c>
      <c r="G899" t="s">
        <v>47</v>
      </c>
      <c r="H899">
        <v>7</v>
      </c>
      <c r="I899">
        <v>502000</v>
      </c>
      <c r="J899">
        <v>3514000</v>
      </c>
      <c r="K899" t="s">
        <v>53</v>
      </c>
      <c r="L899" t="s">
        <v>37</v>
      </c>
      <c r="M899" t="s">
        <v>38</v>
      </c>
    </row>
    <row r="900" spans="1:13" x14ac:dyDescent="0.25">
      <c r="A900" t="s">
        <v>2604</v>
      </c>
      <c r="B900" s="2">
        <v>44846</v>
      </c>
      <c r="C900" s="2">
        <v>44854</v>
      </c>
      <c r="D900" s="1">
        <v>44846.597546006953</v>
      </c>
      <c r="E900" t="s">
        <v>2605</v>
      </c>
      <c r="F900" t="s">
        <v>2606</v>
      </c>
      <c r="G900" t="s">
        <v>35</v>
      </c>
      <c r="H900">
        <v>8</v>
      </c>
      <c r="I900">
        <v>391000</v>
      </c>
      <c r="J900">
        <v>3128000</v>
      </c>
      <c r="K900" t="s">
        <v>36</v>
      </c>
      <c r="L900" t="s">
        <v>273</v>
      </c>
      <c r="M900" t="s">
        <v>25</v>
      </c>
    </row>
    <row r="901" spans="1:13" x14ac:dyDescent="0.25">
      <c r="A901" t="s">
        <v>2607</v>
      </c>
      <c r="B901" s="2">
        <v>45627</v>
      </c>
      <c r="C901" s="2">
        <v>45632</v>
      </c>
      <c r="D901" s="1">
        <v>45627.592851319438</v>
      </c>
      <c r="E901" t="s">
        <v>2608</v>
      </c>
      <c r="F901" t="s">
        <v>2609</v>
      </c>
      <c r="G901" t="s">
        <v>23</v>
      </c>
      <c r="H901">
        <v>5</v>
      </c>
      <c r="I901">
        <v>619000</v>
      </c>
      <c r="J901">
        <v>3095000</v>
      </c>
      <c r="K901" t="s">
        <v>36</v>
      </c>
      <c r="L901" t="s">
        <v>83</v>
      </c>
      <c r="M901" t="s">
        <v>117</v>
      </c>
    </row>
    <row r="902" spans="1:13" x14ac:dyDescent="0.25">
      <c r="A902" t="s">
        <v>2610</v>
      </c>
      <c r="B902" s="2">
        <v>45092</v>
      </c>
      <c r="C902" s="2">
        <v>45097</v>
      </c>
      <c r="D902" s="1">
        <v>45092.106420358803</v>
      </c>
      <c r="E902" t="s">
        <v>648</v>
      </c>
      <c r="F902" t="s">
        <v>2611</v>
      </c>
      <c r="G902" t="s">
        <v>47</v>
      </c>
      <c r="H902">
        <v>5</v>
      </c>
      <c r="I902">
        <v>509000</v>
      </c>
      <c r="J902">
        <v>2545000</v>
      </c>
      <c r="L902" t="s">
        <v>37</v>
      </c>
      <c r="M902" t="s">
        <v>49</v>
      </c>
    </row>
    <row r="903" spans="1:13" x14ac:dyDescent="0.25">
      <c r="A903" t="s">
        <v>2612</v>
      </c>
      <c r="B903" s="2">
        <v>45180</v>
      </c>
      <c r="C903" s="2">
        <v>45188</v>
      </c>
      <c r="D903" s="1">
        <v>45180.270463425928</v>
      </c>
      <c r="E903" t="s">
        <v>2613</v>
      </c>
      <c r="F903" t="s">
        <v>2614</v>
      </c>
      <c r="G903" t="s">
        <v>16</v>
      </c>
      <c r="H903">
        <v>8</v>
      </c>
      <c r="I903">
        <v>1088000</v>
      </c>
      <c r="J903">
        <v>8704000</v>
      </c>
      <c r="K903" t="s">
        <v>24</v>
      </c>
      <c r="L903" t="s">
        <v>18</v>
      </c>
      <c r="M903" t="s">
        <v>19</v>
      </c>
    </row>
    <row r="904" spans="1:13" x14ac:dyDescent="0.25">
      <c r="A904" t="s">
        <v>2615</v>
      </c>
      <c r="B904" s="2">
        <v>44970</v>
      </c>
      <c r="C904" s="2">
        <v>44972</v>
      </c>
      <c r="D904" s="1">
        <v>44970.056590277767</v>
      </c>
      <c r="E904" t="s">
        <v>1875</v>
      </c>
      <c r="F904" t="s">
        <v>2616</v>
      </c>
      <c r="G904" t="s">
        <v>23</v>
      </c>
      <c r="H904">
        <v>2</v>
      </c>
      <c r="I904">
        <v>689000</v>
      </c>
      <c r="J904">
        <v>1378000</v>
      </c>
      <c r="K904" t="s">
        <v>24</v>
      </c>
      <c r="L904" t="s">
        <v>164</v>
      </c>
      <c r="M904" t="s">
        <v>25</v>
      </c>
    </row>
    <row r="905" spans="1:13" x14ac:dyDescent="0.25">
      <c r="A905" t="s">
        <v>2617</v>
      </c>
      <c r="B905" s="2">
        <v>44811</v>
      </c>
      <c r="C905" s="2">
        <v>44815</v>
      </c>
      <c r="D905" s="1">
        <v>44811.759506145827</v>
      </c>
      <c r="E905" t="s">
        <v>2062</v>
      </c>
      <c r="F905" t="s">
        <v>2618</v>
      </c>
      <c r="G905" t="s">
        <v>277</v>
      </c>
      <c r="H905">
        <v>4</v>
      </c>
      <c r="I905">
        <v>332000</v>
      </c>
      <c r="J905">
        <v>1328000</v>
      </c>
      <c r="K905" t="s">
        <v>17</v>
      </c>
      <c r="L905" t="s">
        <v>31</v>
      </c>
      <c r="M905" t="s">
        <v>106</v>
      </c>
    </row>
    <row r="906" spans="1:13" x14ac:dyDescent="0.25">
      <c r="A906" t="s">
        <v>2619</v>
      </c>
      <c r="B906" s="2">
        <v>45418</v>
      </c>
      <c r="C906" s="2">
        <v>45425</v>
      </c>
      <c r="D906" s="1">
        <v>45418.645167476847</v>
      </c>
      <c r="E906" t="s">
        <v>2620</v>
      </c>
      <c r="F906" t="s">
        <v>2621</v>
      </c>
      <c r="G906" t="s">
        <v>82</v>
      </c>
      <c r="I906">
        <v>337000</v>
      </c>
      <c r="J906">
        <v>2359000</v>
      </c>
      <c r="L906" t="s">
        <v>83</v>
      </c>
      <c r="M906" t="s">
        <v>68</v>
      </c>
    </row>
    <row r="907" spans="1:13" x14ac:dyDescent="0.25">
      <c r="A907" t="s">
        <v>2622</v>
      </c>
      <c r="B907" s="2">
        <v>44952</v>
      </c>
      <c r="C907" s="2">
        <v>44955</v>
      </c>
      <c r="D907" s="1">
        <v>44952.613337002324</v>
      </c>
      <c r="E907" t="s">
        <v>2623</v>
      </c>
      <c r="F907" t="s">
        <v>2624</v>
      </c>
      <c r="G907" t="s">
        <v>64</v>
      </c>
      <c r="H907">
        <v>3</v>
      </c>
      <c r="I907">
        <v>1279000</v>
      </c>
      <c r="J907">
        <v>3837000</v>
      </c>
      <c r="K907" t="s">
        <v>17</v>
      </c>
      <c r="L907" t="s">
        <v>18</v>
      </c>
      <c r="M907" t="s">
        <v>38</v>
      </c>
    </row>
    <row r="908" spans="1:13" x14ac:dyDescent="0.25">
      <c r="A908" t="s">
        <v>2625</v>
      </c>
      <c r="B908" s="2">
        <v>45553</v>
      </c>
      <c r="C908" s="2">
        <v>45556</v>
      </c>
      <c r="D908" s="1">
        <v>45553.776530625</v>
      </c>
      <c r="E908" t="s">
        <v>2626</v>
      </c>
      <c r="F908" t="s">
        <v>2627</v>
      </c>
      <c r="G908" t="s">
        <v>47</v>
      </c>
      <c r="H908">
        <v>3</v>
      </c>
      <c r="I908">
        <v>517000</v>
      </c>
      <c r="J908">
        <v>1551000</v>
      </c>
      <c r="K908" t="s">
        <v>53</v>
      </c>
      <c r="L908" t="s">
        <v>83</v>
      </c>
      <c r="M908" t="s">
        <v>106</v>
      </c>
    </row>
    <row r="909" spans="1:13" x14ac:dyDescent="0.25">
      <c r="A909" t="s">
        <v>2628</v>
      </c>
      <c r="B909" s="2">
        <v>45603</v>
      </c>
      <c r="C909" s="2">
        <v>45604</v>
      </c>
      <c r="D909" s="1">
        <v>45603.326333263889</v>
      </c>
      <c r="E909" t="s">
        <v>2629</v>
      </c>
      <c r="F909" t="s">
        <v>2630</v>
      </c>
      <c r="G909" t="s">
        <v>23</v>
      </c>
      <c r="H909">
        <v>1</v>
      </c>
      <c r="I909">
        <v>658000</v>
      </c>
      <c r="J909">
        <v>658000</v>
      </c>
      <c r="K909" t="s">
        <v>30</v>
      </c>
      <c r="L909" t="s">
        <v>31</v>
      </c>
      <c r="M909" t="s">
        <v>102</v>
      </c>
    </row>
    <row r="910" spans="1:13" x14ac:dyDescent="0.25">
      <c r="A910" t="s">
        <v>2631</v>
      </c>
      <c r="B910" s="2">
        <v>45054</v>
      </c>
      <c r="C910" s="2">
        <v>45055</v>
      </c>
      <c r="D910" s="1">
        <v>45054.751984328701</v>
      </c>
      <c r="E910" t="s">
        <v>1242</v>
      </c>
      <c r="F910" t="s">
        <v>2632</v>
      </c>
      <c r="G910" t="s">
        <v>92</v>
      </c>
      <c r="I910">
        <v>574000</v>
      </c>
      <c r="J910">
        <v>574000</v>
      </c>
      <c r="K910" t="s">
        <v>36</v>
      </c>
      <c r="L910" t="s">
        <v>37</v>
      </c>
      <c r="M910" t="s">
        <v>43</v>
      </c>
    </row>
    <row r="911" spans="1:13" x14ac:dyDescent="0.25">
      <c r="A911" t="s">
        <v>2633</v>
      </c>
      <c r="B911" s="2">
        <v>45489</v>
      </c>
      <c r="C911" s="2">
        <v>45496</v>
      </c>
      <c r="D911" s="1">
        <v>45489.616481342593</v>
      </c>
      <c r="E911" t="s">
        <v>311</v>
      </c>
      <c r="F911" t="s">
        <v>2634</v>
      </c>
      <c r="G911" t="s">
        <v>742</v>
      </c>
      <c r="H911">
        <v>7</v>
      </c>
      <c r="I911">
        <v>443000</v>
      </c>
      <c r="J911">
        <v>3101000</v>
      </c>
      <c r="K911" t="s">
        <v>36</v>
      </c>
      <c r="L911" t="s">
        <v>37</v>
      </c>
      <c r="M911" t="s">
        <v>106</v>
      </c>
    </row>
    <row r="912" spans="1:13" x14ac:dyDescent="0.25">
      <c r="A912" t="s">
        <v>2635</v>
      </c>
      <c r="B912" s="2">
        <v>45517</v>
      </c>
      <c r="C912" s="2">
        <v>45519</v>
      </c>
      <c r="D912" s="1">
        <v>45517.295742939823</v>
      </c>
      <c r="E912" t="s">
        <v>2636</v>
      </c>
      <c r="F912" t="s">
        <v>2637</v>
      </c>
      <c r="G912" t="s">
        <v>221</v>
      </c>
      <c r="H912">
        <v>2</v>
      </c>
      <c r="I912">
        <v>649000</v>
      </c>
      <c r="J912">
        <v>1298000</v>
      </c>
      <c r="K912" t="s">
        <v>30</v>
      </c>
      <c r="L912" t="s">
        <v>48</v>
      </c>
      <c r="M912" t="s">
        <v>25</v>
      </c>
    </row>
    <row r="913" spans="1:13" x14ac:dyDescent="0.25">
      <c r="A913" t="s">
        <v>2638</v>
      </c>
      <c r="B913" s="2">
        <v>45541</v>
      </c>
      <c r="C913" s="2">
        <v>45550</v>
      </c>
      <c r="D913" s="1">
        <v>45541.142269606476</v>
      </c>
      <c r="E913" t="s">
        <v>2639</v>
      </c>
      <c r="F913" t="s">
        <v>2640</v>
      </c>
      <c r="G913" t="s">
        <v>16</v>
      </c>
      <c r="H913">
        <v>9</v>
      </c>
      <c r="I913">
        <v>1260000</v>
      </c>
      <c r="J913">
        <v>11340000</v>
      </c>
      <c r="K913" t="s">
        <v>30</v>
      </c>
      <c r="L913" t="s">
        <v>214</v>
      </c>
      <c r="M913" t="s">
        <v>38</v>
      </c>
    </row>
    <row r="914" spans="1:13" x14ac:dyDescent="0.25">
      <c r="A914" t="s">
        <v>2641</v>
      </c>
      <c r="B914" s="2">
        <v>45260</v>
      </c>
      <c r="C914" s="2">
        <v>45262</v>
      </c>
      <c r="D914" s="1">
        <v>45260.590366226847</v>
      </c>
      <c r="E914" t="s">
        <v>2642</v>
      </c>
      <c r="F914" t="s">
        <v>2643</v>
      </c>
      <c r="G914" t="s">
        <v>128</v>
      </c>
      <c r="H914">
        <v>2</v>
      </c>
      <c r="I914">
        <v>501000</v>
      </c>
      <c r="J914">
        <v>1002000</v>
      </c>
      <c r="K914" t="s">
        <v>53</v>
      </c>
      <c r="L914" t="s">
        <v>273</v>
      </c>
      <c r="M914" t="s">
        <v>60</v>
      </c>
    </row>
    <row r="915" spans="1:13" x14ac:dyDescent="0.25">
      <c r="A915" t="s">
        <v>2644</v>
      </c>
      <c r="B915" s="2">
        <v>45484</v>
      </c>
      <c r="C915" s="2">
        <v>45493</v>
      </c>
      <c r="D915" s="1">
        <v>45484.3084790625</v>
      </c>
      <c r="E915" t="s">
        <v>2645</v>
      </c>
      <c r="F915" t="s">
        <v>2646</v>
      </c>
      <c r="G915" t="s">
        <v>47</v>
      </c>
      <c r="H915">
        <v>9</v>
      </c>
      <c r="I915">
        <v>420000</v>
      </c>
      <c r="J915">
        <v>3780000</v>
      </c>
      <c r="L915" t="s">
        <v>37</v>
      </c>
      <c r="M915" t="s">
        <v>19</v>
      </c>
    </row>
    <row r="916" spans="1:13" x14ac:dyDescent="0.25">
      <c r="A916" t="s">
        <v>2647</v>
      </c>
      <c r="B916" s="2">
        <v>44694</v>
      </c>
      <c r="C916" s="2">
        <v>44697</v>
      </c>
      <c r="D916" s="1">
        <v>44694.001185671303</v>
      </c>
      <c r="E916" t="s">
        <v>2648</v>
      </c>
      <c r="F916" t="s">
        <v>2649</v>
      </c>
      <c r="G916" t="s">
        <v>303</v>
      </c>
      <c r="H916">
        <v>3</v>
      </c>
      <c r="I916">
        <v>462000</v>
      </c>
      <c r="J916">
        <v>1386000</v>
      </c>
      <c r="K916" t="s">
        <v>36</v>
      </c>
      <c r="L916" t="s">
        <v>198</v>
      </c>
      <c r="M916" t="s">
        <v>145</v>
      </c>
    </row>
    <row r="917" spans="1:13" x14ac:dyDescent="0.25">
      <c r="A917" t="s">
        <v>2650</v>
      </c>
      <c r="B917" s="2">
        <v>45551</v>
      </c>
      <c r="C917" s="2">
        <v>45554</v>
      </c>
      <c r="D917" s="1">
        <v>45551.443087604173</v>
      </c>
      <c r="E917" t="s">
        <v>2651</v>
      </c>
      <c r="F917" t="s">
        <v>2652</v>
      </c>
      <c r="G917" t="s">
        <v>137</v>
      </c>
      <c r="H917">
        <v>3</v>
      </c>
      <c r="I917">
        <v>320000</v>
      </c>
      <c r="J917">
        <v>960000</v>
      </c>
      <c r="K917" t="s">
        <v>24</v>
      </c>
      <c r="L917" t="s">
        <v>159</v>
      </c>
      <c r="M917" t="s">
        <v>60</v>
      </c>
    </row>
    <row r="918" spans="1:13" x14ac:dyDescent="0.25">
      <c r="A918" t="s">
        <v>2653</v>
      </c>
      <c r="B918" s="2">
        <v>44983</v>
      </c>
      <c r="C918" s="2">
        <v>44985</v>
      </c>
      <c r="D918" s="1">
        <v>44983.465847129628</v>
      </c>
      <c r="E918" t="s">
        <v>1444</v>
      </c>
      <c r="F918" t="s">
        <v>2654</v>
      </c>
      <c r="G918" t="s">
        <v>141</v>
      </c>
      <c r="H918">
        <v>2</v>
      </c>
      <c r="I918">
        <v>1177000</v>
      </c>
      <c r="J918">
        <v>2354000</v>
      </c>
      <c r="K918" t="s">
        <v>24</v>
      </c>
      <c r="L918" t="s">
        <v>83</v>
      </c>
      <c r="M918" t="s">
        <v>25</v>
      </c>
    </row>
    <row r="919" spans="1:13" x14ac:dyDescent="0.25">
      <c r="A919" t="s">
        <v>2655</v>
      </c>
      <c r="B919" s="2">
        <v>45471</v>
      </c>
      <c r="C919" s="2">
        <v>45475</v>
      </c>
      <c r="D919" s="1">
        <v>45471.15889770833</v>
      </c>
      <c r="E919" t="s">
        <v>2656</v>
      </c>
      <c r="F919" t="s">
        <v>2657</v>
      </c>
      <c r="G919" t="s">
        <v>92</v>
      </c>
      <c r="H919">
        <v>4</v>
      </c>
      <c r="I919">
        <v>550000</v>
      </c>
      <c r="J919">
        <v>2200000</v>
      </c>
      <c r="K919" t="s">
        <v>72</v>
      </c>
      <c r="L919" t="s">
        <v>88</v>
      </c>
      <c r="M919" t="s">
        <v>94</v>
      </c>
    </row>
    <row r="920" spans="1:13" x14ac:dyDescent="0.25">
      <c r="A920" t="s">
        <v>2658</v>
      </c>
      <c r="B920" s="2">
        <v>44603</v>
      </c>
      <c r="C920" s="2">
        <v>44607</v>
      </c>
      <c r="D920" s="1">
        <v>44603.274485034723</v>
      </c>
      <c r="E920" t="s">
        <v>2659</v>
      </c>
      <c r="G920" t="s">
        <v>137</v>
      </c>
      <c r="H920">
        <v>4</v>
      </c>
      <c r="I920">
        <v>381000</v>
      </c>
      <c r="J920">
        <v>1524000</v>
      </c>
      <c r="K920" t="s">
        <v>30</v>
      </c>
      <c r="L920" t="s">
        <v>73</v>
      </c>
      <c r="M920" t="s">
        <v>160</v>
      </c>
    </row>
    <row r="921" spans="1:13" x14ac:dyDescent="0.25">
      <c r="A921" t="s">
        <v>2660</v>
      </c>
      <c r="B921" s="2">
        <v>44723</v>
      </c>
      <c r="C921" s="2">
        <v>44732</v>
      </c>
      <c r="D921" s="1">
        <v>44723.671085798611</v>
      </c>
      <c r="E921" t="s">
        <v>860</v>
      </c>
      <c r="F921" t="s">
        <v>2661</v>
      </c>
      <c r="G921" t="s">
        <v>221</v>
      </c>
      <c r="H921">
        <v>9</v>
      </c>
      <c r="I921">
        <v>630000</v>
      </c>
      <c r="J921">
        <v>5670000</v>
      </c>
      <c r="K921" t="s">
        <v>24</v>
      </c>
      <c r="L921" t="s">
        <v>214</v>
      </c>
      <c r="M921" t="s">
        <v>68</v>
      </c>
    </row>
    <row r="922" spans="1:13" x14ac:dyDescent="0.25">
      <c r="A922" t="s">
        <v>2662</v>
      </c>
      <c r="B922" s="2">
        <v>45570</v>
      </c>
      <c r="C922" s="2">
        <v>45574</v>
      </c>
      <c r="D922" s="1">
        <v>45570.886980787043</v>
      </c>
      <c r="E922" t="s">
        <v>2663</v>
      </c>
      <c r="F922" t="s">
        <v>2664</v>
      </c>
      <c r="G922" t="s">
        <v>23</v>
      </c>
      <c r="H922">
        <v>4</v>
      </c>
      <c r="I922">
        <v>581000</v>
      </c>
      <c r="J922">
        <v>2324000</v>
      </c>
      <c r="K922" t="s">
        <v>30</v>
      </c>
      <c r="L922" t="s">
        <v>88</v>
      </c>
      <c r="M922" t="s">
        <v>226</v>
      </c>
    </row>
    <row r="923" spans="1:13" x14ac:dyDescent="0.25">
      <c r="A923" t="s">
        <v>2665</v>
      </c>
      <c r="B923" s="2">
        <v>45051</v>
      </c>
      <c r="C923" s="2">
        <v>45059</v>
      </c>
      <c r="D923" s="1">
        <v>45051.54702726852</v>
      </c>
      <c r="E923" t="s">
        <v>2053</v>
      </c>
      <c r="F923" t="s">
        <v>2666</v>
      </c>
      <c r="G923" t="s">
        <v>35</v>
      </c>
      <c r="H923">
        <v>8</v>
      </c>
      <c r="I923">
        <v>333000</v>
      </c>
      <c r="J923">
        <v>2664000</v>
      </c>
      <c r="K923" t="s">
        <v>72</v>
      </c>
      <c r="L923" t="s">
        <v>124</v>
      </c>
      <c r="M923" t="s">
        <v>145</v>
      </c>
    </row>
    <row r="924" spans="1:13" x14ac:dyDescent="0.25">
      <c r="A924" t="s">
        <v>2667</v>
      </c>
      <c r="B924" s="2">
        <v>44939</v>
      </c>
      <c r="C924" s="2">
        <v>44946</v>
      </c>
      <c r="D924" s="1">
        <v>44939.115070150459</v>
      </c>
      <c r="E924" t="s">
        <v>2668</v>
      </c>
      <c r="F924" t="s">
        <v>2669</v>
      </c>
      <c r="G924" t="s">
        <v>16</v>
      </c>
      <c r="H924">
        <v>7</v>
      </c>
      <c r="I924">
        <v>1239000</v>
      </c>
      <c r="J924">
        <v>8673000</v>
      </c>
      <c r="K924" t="s">
        <v>36</v>
      </c>
      <c r="L924" t="s">
        <v>37</v>
      </c>
      <c r="M924" t="s">
        <v>68</v>
      </c>
    </row>
    <row r="925" spans="1:13" x14ac:dyDescent="0.25">
      <c r="A925" t="s">
        <v>2670</v>
      </c>
      <c r="B925" s="2">
        <v>45132</v>
      </c>
      <c r="C925" s="2">
        <v>45133</v>
      </c>
      <c r="D925" s="1">
        <v>45132.107359710652</v>
      </c>
      <c r="E925" t="s">
        <v>2671</v>
      </c>
      <c r="F925" t="s">
        <v>2672</v>
      </c>
      <c r="G925" t="s">
        <v>23</v>
      </c>
      <c r="H925">
        <v>1</v>
      </c>
      <c r="I925">
        <v>682000</v>
      </c>
      <c r="J925">
        <v>682000</v>
      </c>
      <c r="K925" t="s">
        <v>30</v>
      </c>
      <c r="L925" t="s">
        <v>48</v>
      </c>
      <c r="M925" t="s">
        <v>25</v>
      </c>
    </row>
    <row r="926" spans="1:13" x14ac:dyDescent="0.25">
      <c r="A926" t="s">
        <v>2673</v>
      </c>
      <c r="B926" s="2">
        <v>45166</v>
      </c>
      <c r="C926" s="2">
        <v>45170</v>
      </c>
      <c r="D926" s="1">
        <v>45166.004218958333</v>
      </c>
      <c r="E926" t="s">
        <v>2674</v>
      </c>
      <c r="F926" t="s">
        <v>2675</v>
      </c>
      <c r="G926" t="s">
        <v>221</v>
      </c>
      <c r="H926">
        <v>4</v>
      </c>
      <c r="I926">
        <v>678000</v>
      </c>
      <c r="J926">
        <v>2712000</v>
      </c>
      <c r="K926" t="s">
        <v>53</v>
      </c>
      <c r="L926" t="s">
        <v>273</v>
      </c>
      <c r="M926" t="s">
        <v>133</v>
      </c>
    </row>
    <row r="927" spans="1:13" x14ac:dyDescent="0.25">
      <c r="A927" t="s">
        <v>2676</v>
      </c>
      <c r="B927" s="2">
        <v>45215</v>
      </c>
      <c r="C927" s="2">
        <v>45222</v>
      </c>
      <c r="D927" s="1">
        <v>45215.861296087962</v>
      </c>
      <c r="E927" t="s">
        <v>2677</v>
      </c>
      <c r="F927" t="s">
        <v>2678</v>
      </c>
      <c r="G927" t="s">
        <v>23</v>
      </c>
      <c r="H927">
        <v>7</v>
      </c>
      <c r="I927">
        <v>686000</v>
      </c>
      <c r="J927">
        <v>4802000</v>
      </c>
      <c r="K927" t="s">
        <v>53</v>
      </c>
      <c r="L927" t="s">
        <v>83</v>
      </c>
      <c r="M927" t="s">
        <v>160</v>
      </c>
    </row>
    <row r="928" spans="1:13" x14ac:dyDescent="0.25">
      <c r="A928" t="s">
        <v>2679</v>
      </c>
      <c r="B928" s="2">
        <v>45319</v>
      </c>
      <c r="C928" s="2">
        <v>45322</v>
      </c>
      <c r="D928" s="1">
        <v>45319.380283171296</v>
      </c>
      <c r="E928" t="s">
        <v>2680</v>
      </c>
      <c r="F928" t="s">
        <v>2681</v>
      </c>
      <c r="G928" t="s">
        <v>92</v>
      </c>
      <c r="H928">
        <v>3</v>
      </c>
      <c r="I928">
        <v>641000</v>
      </c>
      <c r="J928">
        <v>1923000</v>
      </c>
      <c r="K928" t="s">
        <v>36</v>
      </c>
      <c r="L928" t="s">
        <v>190</v>
      </c>
      <c r="M928" t="s">
        <v>60</v>
      </c>
    </row>
    <row r="929" spans="1:13" x14ac:dyDescent="0.25">
      <c r="A929" t="s">
        <v>2682</v>
      </c>
      <c r="B929" s="2">
        <v>45328</v>
      </c>
      <c r="C929" s="2">
        <v>45332</v>
      </c>
      <c r="D929" s="1">
        <v>45328.087289988427</v>
      </c>
      <c r="E929" t="s">
        <v>2683</v>
      </c>
      <c r="F929" t="s">
        <v>2684</v>
      </c>
      <c r="G929" t="s">
        <v>23</v>
      </c>
      <c r="H929">
        <v>4</v>
      </c>
      <c r="I929">
        <v>579000</v>
      </c>
      <c r="J929">
        <v>2316000</v>
      </c>
      <c r="K929" t="s">
        <v>36</v>
      </c>
      <c r="L929" t="s">
        <v>31</v>
      </c>
      <c r="M929" t="s">
        <v>133</v>
      </c>
    </row>
    <row r="930" spans="1:13" x14ac:dyDescent="0.25">
      <c r="A930" t="s">
        <v>2685</v>
      </c>
      <c r="B930" s="2">
        <v>45470</v>
      </c>
      <c r="C930" s="2">
        <v>45477</v>
      </c>
      <c r="D930" s="1">
        <v>45470.107914074077</v>
      </c>
      <c r="E930" t="s">
        <v>2686</v>
      </c>
      <c r="F930" t="s">
        <v>2687</v>
      </c>
      <c r="G930" t="s">
        <v>128</v>
      </c>
      <c r="I930">
        <v>455000</v>
      </c>
      <c r="J930">
        <v>3185000</v>
      </c>
      <c r="K930" t="s">
        <v>72</v>
      </c>
      <c r="L930" t="s">
        <v>159</v>
      </c>
      <c r="M930" t="s">
        <v>25</v>
      </c>
    </row>
    <row r="931" spans="1:13" x14ac:dyDescent="0.25">
      <c r="A931" t="s">
        <v>2688</v>
      </c>
      <c r="B931" s="2">
        <v>45046</v>
      </c>
      <c r="C931" s="2">
        <v>45052</v>
      </c>
      <c r="D931" s="1">
        <v>45046.620390324068</v>
      </c>
      <c r="E931" t="s">
        <v>2689</v>
      </c>
      <c r="F931" t="s">
        <v>2690</v>
      </c>
      <c r="G931" t="s">
        <v>64</v>
      </c>
      <c r="H931">
        <v>6</v>
      </c>
      <c r="I931">
        <v>1238000</v>
      </c>
      <c r="J931">
        <v>7428000</v>
      </c>
      <c r="L931" t="s">
        <v>273</v>
      </c>
      <c r="M931" t="s">
        <v>19</v>
      </c>
    </row>
    <row r="932" spans="1:13" x14ac:dyDescent="0.25">
      <c r="A932" t="s">
        <v>2691</v>
      </c>
      <c r="B932" s="2">
        <v>44598</v>
      </c>
      <c r="C932" s="2">
        <v>44605</v>
      </c>
      <c r="D932" s="1">
        <v>44598.255120462964</v>
      </c>
      <c r="E932" t="s">
        <v>2692</v>
      </c>
      <c r="F932" t="s">
        <v>2693</v>
      </c>
      <c r="G932" t="s">
        <v>355</v>
      </c>
      <c r="H932">
        <v>7</v>
      </c>
      <c r="I932">
        <v>474000</v>
      </c>
      <c r="J932">
        <v>3318000</v>
      </c>
      <c r="K932" t="s">
        <v>36</v>
      </c>
      <c r="L932" t="s">
        <v>610</v>
      </c>
      <c r="M932" t="s">
        <v>74</v>
      </c>
    </row>
    <row r="933" spans="1:13" x14ac:dyDescent="0.25">
      <c r="A933" t="s">
        <v>2694</v>
      </c>
      <c r="B933" s="2">
        <v>45523</v>
      </c>
      <c r="C933" s="2">
        <v>45532</v>
      </c>
      <c r="D933" s="1">
        <v>45523.176024340282</v>
      </c>
      <c r="E933" t="s">
        <v>2695</v>
      </c>
      <c r="F933" t="s">
        <v>2696</v>
      </c>
      <c r="G933" t="s">
        <v>64</v>
      </c>
      <c r="H933">
        <v>9</v>
      </c>
      <c r="I933">
        <v>1347000</v>
      </c>
      <c r="J933">
        <v>12123000</v>
      </c>
      <c r="K933" t="s">
        <v>53</v>
      </c>
      <c r="L933" t="s">
        <v>88</v>
      </c>
      <c r="M933" t="s">
        <v>68</v>
      </c>
    </row>
    <row r="934" spans="1:13" x14ac:dyDescent="0.25">
      <c r="A934" t="s">
        <v>2697</v>
      </c>
      <c r="B934" s="2">
        <v>45141</v>
      </c>
      <c r="C934" s="2">
        <v>45147</v>
      </c>
      <c r="D934" s="1">
        <v>45141.431210775459</v>
      </c>
      <c r="E934" t="s">
        <v>2077</v>
      </c>
      <c r="F934" t="s">
        <v>2698</v>
      </c>
      <c r="G934" t="s">
        <v>137</v>
      </c>
      <c r="H934">
        <v>6</v>
      </c>
      <c r="I934">
        <v>319000</v>
      </c>
      <c r="J934">
        <v>1914000</v>
      </c>
      <c r="K934" t="s">
        <v>72</v>
      </c>
      <c r="L934" t="s">
        <v>273</v>
      </c>
      <c r="M934" t="s">
        <v>19</v>
      </c>
    </row>
    <row r="935" spans="1:13" x14ac:dyDescent="0.25">
      <c r="A935" t="s">
        <v>2699</v>
      </c>
      <c r="B935" s="2">
        <v>45149</v>
      </c>
      <c r="C935" s="2">
        <v>45156</v>
      </c>
      <c r="D935" s="1">
        <v>45149.440408043978</v>
      </c>
      <c r="E935" t="s">
        <v>2700</v>
      </c>
      <c r="F935" t="s">
        <v>2701</v>
      </c>
      <c r="G935" t="s">
        <v>92</v>
      </c>
      <c r="H935">
        <v>7</v>
      </c>
      <c r="I935">
        <v>558000</v>
      </c>
      <c r="J935">
        <v>3906000</v>
      </c>
      <c r="K935" t="s">
        <v>17</v>
      </c>
      <c r="L935" t="s">
        <v>18</v>
      </c>
      <c r="M935" t="s">
        <v>106</v>
      </c>
    </row>
    <row r="936" spans="1:13" x14ac:dyDescent="0.25">
      <c r="A936" t="s">
        <v>2702</v>
      </c>
      <c r="B936" s="2">
        <v>44637</v>
      </c>
      <c r="C936" s="2">
        <v>44643</v>
      </c>
      <c r="D936" s="1">
        <v>44637.482476145837</v>
      </c>
      <c r="E936" t="s">
        <v>2703</v>
      </c>
      <c r="F936" t="s">
        <v>2704</v>
      </c>
      <c r="G936" t="s">
        <v>92</v>
      </c>
      <c r="H936">
        <v>6</v>
      </c>
      <c r="I936">
        <v>632000</v>
      </c>
      <c r="J936">
        <v>3792000</v>
      </c>
      <c r="K936" t="s">
        <v>36</v>
      </c>
      <c r="L936" t="s">
        <v>48</v>
      </c>
      <c r="M936" t="s">
        <v>226</v>
      </c>
    </row>
    <row r="937" spans="1:13" x14ac:dyDescent="0.25">
      <c r="A937" t="s">
        <v>2705</v>
      </c>
      <c r="B937" s="2">
        <v>45072</v>
      </c>
      <c r="C937" s="2">
        <v>45078</v>
      </c>
      <c r="D937" s="1">
        <v>45072.13471244213</v>
      </c>
      <c r="E937" t="s">
        <v>2706</v>
      </c>
      <c r="F937" t="s">
        <v>2707</v>
      </c>
      <c r="G937" t="s">
        <v>47</v>
      </c>
      <c r="H937">
        <v>6</v>
      </c>
      <c r="I937">
        <v>515000</v>
      </c>
      <c r="J937">
        <v>3090000</v>
      </c>
      <c r="K937" t="s">
        <v>72</v>
      </c>
      <c r="L937" t="s">
        <v>37</v>
      </c>
      <c r="M937" t="s">
        <v>102</v>
      </c>
    </row>
    <row r="938" spans="1:13" x14ac:dyDescent="0.25">
      <c r="A938" t="s">
        <v>2708</v>
      </c>
      <c r="B938" s="2">
        <v>45251</v>
      </c>
      <c r="C938" s="2">
        <v>45256</v>
      </c>
      <c r="D938" s="1">
        <v>45251.494244456022</v>
      </c>
      <c r="E938" t="s">
        <v>2709</v>
      </c>
      <c r="F938" t="s">
        <v>2710</v>
      </c>
      <c r="G938" t="s">
        <v>92</v>
      </c>
      <c r="H938">
        <v>5</v>
      </c>
      <c r="I938">
        <v>631000</v>
      </c>
      <c r="J938">
        <v>3155000</v>
      </c>
      <c r="K938" t="s">
        <v>72</v>
      </c>
      <c r="L938" t="s">
        <v>273</v>
      </c>
      <c r="M938" t="s">
        <v>19</v>
      </c>
    </row>
    <row r="939" spans="1:13" x14ac:dyDescent="0.25">
      <c r="A939" t="s">
        <v>2711</v>
      </c>
      <c r="B939" s="2">
        <v>44613</v>
      </c>
      <c r="C939" s="2">
        <v>44619</v>
      </c>
      <c r="D939" s="1">
        <v>44613.462820833331</v>
      </c>
      <c r="E939" t="s">
        <v>2712</v>
      </c>
      <c r="F939" t="s">
        <v>2713</v>
      </c>
      <c r="G939" t="s">
        <v>64</v>
      </c>
      <c r="H939">
        <v>6</v>
      </c>
      <c r="I939">
        <v>1145000</v>
      </c>
      <c r="J939">
        <v>6870000</v>
      </c>
      <c r="L939" t="s">
        <v>18</v>
      </c>
      <c r="M939" t="s">
        <v>94</v>
      </c>
    </row>
    <row r="940" spans="1:13" x14ac:dyDescent="0.25">
      <c r="A940" t="s">
        <v>2714</v>
      </c>
      <c r="B940" s="2">
        <v>45486</v>
      </c>
      <c r="C940" s="2">
        <v>45494</v>
      </c>
      <c r="D940" s="1">
        <v>45486.379118530087</v>
      </c>
      <c r="E940" t="s">
        <v>2715</v>
      </c>
      <c r="F940" t="s">
        <v>2716</v>
      </c>
      <c r="G940" t="s">
        <v>23</v>
      </c>
      <c r="H940">
        <v>8</v>
      </c>
      <c r="I940">
        <v>663000</v>
      </c>
      <c r="J940">
        <v>5304000</v>
      </c>
      <c r="K940" t="s">
        <v>30</v>
      </c>
      <c r="L940" t="s">
        <v>37</v>
      </c>
      <c r="M940" t="s">
        <v>106</v>
      </c>
    </row>
    <row r="941" spans="1:13" x14ac:dyDescent="0.25">
      <c r="A941" t="s">
        <v>2717</v>
      </c>
      <c r="B941" s="2">
        <v>45504</v>
      </c>
      <c r="C941" s="2">
        <v>45508</v>
      </c>
      <c r="D941" s="1">
        <v>45504.686336481478</v>
      </c>
      <c r="E941" t="s">
        <v>2718</v>
      </c>
      <c r="F941" t="s">
        <v>2719</v>
      </c>
      <c r="G941" t="s">
        <v>47</v>
      </c>
      <c r="I941">
        <v>502000</v>
      </c>
      <c r="J941">
        <v>2008000</v>
      </c>
      <c r="K941" t="s">
        <v>24</v>
      </c>
      <c r="L941" t="s">
        <v>37</v>
      </c>
      <c r="M941" t="s">
        <v>74</v>
      </c>
    </row>
    <row r="942" spans="1:13" x14ac:dyDescent="0.25">
      <c r="A942" t="s">
        <v>2720</v>
      </c>
      <c r="B942" s="2">
        <v>45004</v>
      </c>
      <c r="C942" s="2">
        <v>45006</v>
      </c>
      <c r="D942" s="1">
        <v>45004.575902627323</v>
      </c>
      <c r="E942" t="s">
        <v>1934</v>
      </c>
      <c r="F942" t="s">
        <v>2721</v>
      </c>
      <c r="G942" t="s">
        <v>82</v>
      </c>
      <c r="H942">
        <v>2</v>
      </c>
      <c r="I942">
        <v>398000</v>
      </c>
      <c r="J942">
        <v>796000</v>
      </c>
      <c r="K942" t="s">
        <v>30</v>
      </c>
      <c r="L942" t="s">
        <v>48</v>
      </c>
      <c r="M942" t="s">
        <v>233</v>
      </c>
    </row>
    <row r="943" spans="1:13" x14ac:dyDescent="0.25">
      <c r="A943" t="s">
        <v>2722</v>
      </c>
      <c r="B943" s="2">
        <v>45299</v>
      </c>
      <c r="C943" s="2">
        <v>45303</v>
      </c>
      <c r="D943" s="1">
        <v>45299.851317488428</v>
      </c>
      <c r="E943" t="s">
        <v>2723</v>
      </c>
      <c r="F943" t="s">
        <v>2724</v>
      </c>
      <c r="G943" t="s">
        <v>47</v>
      </c>
      <c r="H943">
        <v>4</v>
      </c>
      <c r="I943">
        <v>425000</v>
      </c>
      <c r="J943">
        <v>1700000</v>
      </c>
      <c r="K943" t="s">
        <v>72</v>
      </c>
      <c r="L943" t="s">
        <v>37</v>
      </c>
      <c r="M943" t="s">
        <v>145</v>
      </c>
    </row>
    <row r="944" spans="1:13" x14ac:dyDescent="0.25">
      <c r="A944" t="s">
        <v>2725</v>
      </c>
      <c r="B944" s="2">
        <v>45581</v>
      </c>
      <c r="C944" s="2">
        <v>45585</v>
      </c>
      <c r="D944" s="1">
        <v>45581.924756053239</v>
      </c>
      <c r="E944" t="s">
        <v>2726</v>
      </c>
      <c r="F944" t="s">
        <v>2727</v>
      </c>
      <c r="G944" t="s">
        <v>303</v>
      </c>
      <c r="H944">
        <v>4</v>
      </c>
      <c r="I944">
        <v>483000</v>
      </c>
      <c r="J944">
        <v>1932000</v>
      </c>
      <c r="K944" t="s">
        <v>30</v>
      </c>
      <c r="L944" t="s">
        <v>83</v>
      </c>
      <c r="M944" t="s">
        <v>25</v>
      </c>
    </row>
    <row r="945" spans="1:13" x14ac:dyDescent="0.25">
      <c r="A945" t="s">
        <v>2728</v>
      </c>
      <c r="B945" s="2">
        <v>45386</v>
      </c>
      <c r="C945" s="2">
        <v>45394</v>
      </c>
      <c r="D945" s="1">
        <v>45386.863607361112</v>
      </c>
      <c r="E945" t="s">
        <v>2729</v>
      </c>
      <c r="F945" t="s">
        <v>2730</v>
      </c>
      <c r="G945" t="s">
        <v>128</v>
      </c>
      <c r="H945">
        <v>8</v>
      </c>
      <c r="I945">
        <v>447000</v>
      </c>
      <c r="J945">
        <v>3576000</v>
      </c>
      <c r="K945" t="s">
        <v>30</v>
      </c>
      <c r="L945" t="s">
        <v>31</v>
      </c>
      <c r="M945" t="s">
        <v>94</v>
      </c>
    </row>
    <row r="946" spans="1:13" x14ac:dyDescent="0.25">
      <c r="A946" t="s">
        <v>2731</v>
      </c>
      <c r="B946" s="2">
        <v>45406</v>
      </c>
      <c r="C946" s="2">
        <v>45408</v>
      </c>
      <c r="D946" s="1">
        <v>45406.197973750001</v>
      </c>
      <c r="E946" t="s">
        <v>2732</v>
      </c>
      <c r="F946" t="s">
        <v>2733</v>
      </c>
      <c r="G946" t="s">
        <v>128</v>
      </c>
      <c r="H946">
        <v>2</v>
      </c>
      <c r="I946">
        <v>449000</v>
      </c>
      <c r="J946">
        <v>898000</v>
      </c>
      <c r="K946" t="s">
        <v>72</v>
      </c>
      <c r="L946" t="s">
        <v>18</v>
      </c>
      <c r="M946" t="s">
        <v>38</v>
      </c>
    </row>
    <row r="947" spans="1:13" x14ac:dyDescent="0.25">
      <c r="A947" t="s">
        <v>2734</v>
      </c>
      <c r="B947" s="2">
        <v>45465</v>
      </c>
      <c r="C947" s="2">
        <v>45470</v>
      </c>
      <c r="D947" s="1">
        <v>45465.687357141207</v>
      </c>
      <c r="E947" t="s">
        <v>228</v>
      </c>
      <c r="F947" t="s">
        <v>2735</v>
      </c>
      <c r="G947" t="s">
        <v>92</v>
      </c>
      <c r="H947">
        <v>5</v>
      </c>
      <c r="I947">
        <v>689000</v>
      </c>
      <c r="J947">
        <v>3445000</v>
      </c>
      <c r="K947" t="s">
        <v>30</v>
      </c>
      <c r="L947" t="s">
        <v>37</v>
      </c>
      <c r="M947" t="s">
        <v>38</v>
      </c>
    </row>
    <row r="948" spans="1:13" x14ac:dyDescent="0.25">
      <c r="A948" t="s">
        <v>2736</v>
      </c>
      <c r="B948" s="2">
        <v>44973</v>
      </c>
      <c r="C948" s="2">
        <v>44975</v>
      </c>
      <c r="D948" s="1">
        <v>44973.59104013889</v>
      </c>
      <c r="E948" t="s">
        <v>2737</v>
      </c>
      <c r="F948" t="s">
        <v>2738</v>
      </c>
      <c r="G948" t="s">
        <v>47</v>
      </c>
      <c r="H948">
        <v>2</v>
      </c>
      <c r="I948">
        <v>462000</v>
      </c>
      <c r="J948">
        <v>924000</v>
      </c>
      <c r="K948" t="s">
        <v>36</v>
      </c>
      <c r="L948" t="s">
        <v>198</v>
      </c>
      <c r="M948" t="s">
        <v>60</v>
      </c>
    </row>
    <row r="949" spans="1:13" x14ac:dyDescent="0.25">
      <c r="A949" t="s">
        <v>2739</v>
      </c>
      <c r="B949" s="2">
        <v>44962</v>
      </c>
      <c r="C949" s="2">
        <v>44965</v>
      </c>
      <c r="D949" s="1">
        <v>44962.082355486113</v>
      </c>
      <c r="E949" t="s">
        <v>2740</v>
      </c>
      <c r="F949" t="s">
        <v>2741</v>
      </c>
      <c r="G949" t="s">
        <v>92</v>
      </c>
      <c r="H949">
        <v>3</v>
      </c>
      <c r="I949">
        <v>689000</v>
      </c>
      <c r="J949">
        <v>2067000</v>
      </c>
      <c r="K949" t="s">
        <v>24</v>
      </c>
      <c r="L949" t="s">
        <v>93</v>
      </c>
      <c r="M949" t="s">
        <v>25</v>
      </c>
    </row>
    <row r="950" spans="1:13" x14ac:dyDescent="0.25">
      <c r="A950" t="s">
        <v>2742</v>
      </c>
      <c r="B950" s="2">
        <v>44866</v>
      </c>
      <c r="C950" s="2">
        <v>44870</v>
      </c>
      <c r="D950" s="1">
        <v>44866.289633645843</v>
      </c>
      <c r="E950" t="s">
        <v>2743</v>
      </c>
      <c r="G950" t="s">
        <v>137</v>
      </c>
      <c r="H950">
        <v>4</v>
      </c>
      <c r="I950">
        <v>335000</v>
      </c>
      <c r="J950">
        <v>1340000</v>
      </c>
      <c r="K950" t="s">
        <v>17</v>
      </c>
      <c r="L950" t="s">
        <v>83</v>
      </c>
      <c r="M950" t="s">
        <v>43</v>
      </c>
    </row>
    <row r="951" spans="1:13" x14ac:dyDescent="0.25">
      <c r="A951" t="s">
        <v>2744</v>
      </c>
      <c r="B951" s="2">
        <v>44792</v>
      </c>
      <c r="C951" s="2">
        <v>44793</v>
      </c>
      <c r="D951" s="1">
        <v>44792.173495208343</v>
      </c>
      <c r="E951" t="s">
        <v>2300</v>
      </c>
      <c r="F951" t="s">
        <v>2745</v>
      </c>
      <c r="G951" t="s">
        <v>303</v>
      </c>
      <c r="H951">
        <v>1</v>
      </c>
      <c r="I951">
        <v>479000</v>
      </c>
      <c r="J951">
        <v>479000</v>
      </c>
      <c r="K951" t="s">
        <v>53</v>
      </c>
      <c r="L951" t="s">
        <v>124</v>
      </c>
      <c r="M951" t="s">
        <v>226</v>
      </c>
    </row>
    <row r="952" spans="1:13" x14ac:dyDescent="0.25">
      <c r="A952" t="s">
        <v>2746</v>
      </c>
      <c r="B952" s="2">
        <v>44972</v>
      </c>
      <c r="C952" s="2">
        <v>44973</v>
      </c>
      <c r="D952" s="1">
        <v>44972.153764467592</v>
      </c>
      <c r="E952" t="s">
        <v>963</v>
      </c>
      <c r="F952" t="s">
        <v>2747</v>
      </c>
      <c r="G952" t="s">
        <v>82</v>
      </c>
      <c r="H952">
        <v>1</v>
      </c>
      <c r="I952">
        <v>334000</v>
      </c>
      <c r="J952">
        <v>334000</v>
      </c>
      <c r="K952" t="s">
        <v>30</v>
      </c>
      <c r="L952" t="s">
        <v>214</v>
      </c>
      <c r="M952" t="s">
        <v>117</v>
      </c>
    </row>
    <row r="953" spans="1:13" x14ac:dyDescent="0.25">
      <c r="A953" t="s">
        <v>2748</v>
      </c>
      <c r="B953" s="2">
        <v>44848</v>
      </c>
      <c r="C953" s="2">
        <v>44856</v>
      </c>
      <c r="D953" s="1">
        <v>44848.92137640046</v>
      </c>
      <c r="E953" t="s">
        <v>2749</v>
      </c>
      <c r="F953" t="s">
        <v>2750</v>
      </c>
      <c r="G953" t="s">
        <v>64</v>
      </c>
      <c r="H953">
        <v>8</v>
      </c>
      <c r="I953">
        <v>1131000</v>
      </c>
      <c r="J953">
        <v>9048000</v>
      </c>
      <c r="K953" t="s">
        <v>17</v>
      </c>
      <c r="L953" t="s">
        <v>273</v>
      </c>
      <c r="M953" t="s">
        <v>145</v>
      </c>
    </row>
    <row r="954" spans="1:13" x14ac:dyDescent="0.25">
      <c r="A954" t="s">
        <v>2751</v>
      </c>
      <c r="B954" s="2">
        <v>45020</v>
      </c>
      <c r="C954" s="2">
        <v>45024</v>
      </c>
      <c r="D954" s="1">
        <v>45020.489066331022</v>
      </c>
      <c r="E954" t="s">
        <v>2752</v>
      </c>
      <c r="F954" t="s">
        <v>2753</v>
      </c>
      <c r="G954" t="s">
        <v>47</v>
      </c>
      <c r="H954">
        <v>4</v>
      </c>
      <c r="I954">
        <v>496000</v>
      </c>
      <c r="J954">
        <v>1984000</v>
      </c>
      <c r="K954" t="s">
        <v>53</v>
      </c>
      <c r="L954" t="s">
        <v>18</v>
      </c>
      <c r="M954" t="s">
        <v>94</v>
      </c>
    </row>
    <row r="955" spans="1:13" x14ac:dyDescent="0.25">
      <c r="A955" t="s">
        <v>2754</v>
      </c>
      <c r="B955" s="2">
        <v>44914</v>
      </c>
      <c r="C955" s="2">
        <v>44920</v>
      </c>
      <c r="D955" s="1">
        <v>44914.955830185187</v>
      </c>
      <c r="E955" t="s">
        <v>2755</v>
      </c>
      <c r="F955" t="s">
        <v>2756</v>
      </c>
      <c r="G955" t="s">
        <v>128</v>
      </c>
      <c r="H955">
        <v>6</v>
      </c>
      <c r="I955">
        <v>491000</v>
      </c>
      <c r="J955">
        <v>2946000</v>
      </c>
      <c r="K955" t="s">
        <v>72</v>
      </c>
      <c r="L955" t="s">
        <v>48</v>
      </c>
      <c r="M955" t="s">
        <v>49</v>
      </c>
    </row>
    <row r="956" spans="1:13" x14ac:dyDescent="0.25">
      <c r="A956" t="s">
        <v>2757</v>
      </c>
      <c r="B956" s="2">
        <v>45015</v>
      </c>
      <c r="C956" s="2">
        <v>45024</v>
      </c>
      <c r="D956" s="1">
        <v>45015.074298634259</v>
      </c>
      <c r="E956" t="s">
        <v>2758</v>
      </c>
      <c r="F956" t="s">
        <v>2759</v>
      </c>
      <c r="G956" t="s">
        <v>303</v>
      </c>
      <c r="H956">
        <v>9</v>
      </c>
      <c r="I956">
        <v>499000</v>
      </c>
      <c r="J956">
        <v>4491000</v>
      </c>
      <c r="K956" t="s">
        <v>36</v>
      </c>
      <c r="L956" t="s">
        <v>48</v>
      </c>
      <c r="M956" t="s">
        <v>145</v>
      </c>
    </row>
    <row r="957" spans="1:13" x14ac:dyDescent="0.25">
      <c r="A957" t="s">
        <v>2760</v>
      </c>
      <c r="B957" s="2">
        <v>45387</v>
      </c>
      <c r="C957" s="2">
        <v>45396</v>
      </c>
      <c r="D957" s="1">
        <v>45387.874505115738</v>
      </c>
      <c r="E957" t="s">
        <v>1906</v>
      </c>
      <c r="F957" t="s">
        <v>2761</v>
      </c>
      <c r="G957" t="s">
        <v>47</v>
      </c>
      <c r="H957">
        <v>9</v>
      </c>
      <c r="I957">
        <v>517000</v>
      </c>
      <c r="J957">
        <v>4653000</v>
      </c>
      <c r="K957" t="s">
        <v>17</v>
      </c>
      <c r="L957" t="s">
        <v>83</v>
      </c>
      <c r="M957" t="s">
        <v>145</v>
      </c>
    </row>
    <row r="958" spans="1:13" x14ac:dyDescent="0.25">
      <c r="A958" t="s">
        <v>2762</v>
      </c>
      <c r="B958" s="2">
        <v>44628</v>
      </c>
      <c r="C958" s="2">
        <v>44632</v>
      </c>
      <c r="D958" s="1">
        <v>44628.976325995369</v>
      </c>
      <c r="E958" t="s">
        <v>2763</v>
      </c>
      <c r="F958" t="s">
        <v>2764</v>
      </c>
      <c r="G958" t="s">
        <v>149</v>
      </c>
      <c r="I958">
        <v>338000</v>
      </c>
      <c r="J958">
        <v>1352000</v>
      </c>
      <c r="K958" t="s">
        <v>30</v>
      </c>
      <c r="L958" t="s">
        <v>37</v>
      </c>
      <c r="M958" t="s">
        <v>74</v>
      </c>
    </row>
    <row r="959" spans="1:13" x14ac:dyDescent="0.25">
      <c r="A959" t="s">
        <v>2765</v>
      </c>
      <c r="B959" s="2">
        <v>44859</v>
      </c>
      <c r="C959" s="2">
        <v>44861</v>
      </c>
      <c r="D959" s="1">
        <v>44859.050123148147</v>
      </c>
      <c r="E959" t="s">
        <v>2766</v>
      </c>
      <c r="F959" t="s">
        <v>2767</v>
      </c>
      <c r="G959" t="s">
        <v>64</v>
      </c>
      <c r="H959">
        <v>2</v>
      </c>
      <c r="I959">
        <v>1094000</v>
      </c>
      <c r="J959">
        <v>2188000</v>
      </c>
      <c r="K959" t="s">
        <v>30</v>
      </c>
      <c r="L959" t="s">
        <v>255</v>
      </c>
      <c r="M959" t="s">
        <v>60</v>
      </c>
    </row>
    <row r="960" spans="1:13" x14ac:dyDescent="0.25">
      <c r="A960" t="s">
        <v>2768</v>
      </c>
      <c r="B960" s="2">
        <v>44626</v>
      </c>
      <c r="C960" s="2">
        <v>44627</v>
      </c>
      <c r="D960" s="1">
        <v>44626.668131342587</v>
      </c>
      <c r="E960" t="s">
        <v>794</v>
      </c>
      <c r="F960" t="s">
        <v>2769</v>
      </c>
      <c r="G960" t="s">
        <v>47</v>
      </c>
      <c r="H960">
        <v>1</v>
      </c>
      <c r="I960">
        <v>502000</v>
      </c>
      <c r="J960">
        <v>502000</v>
      </c>
      <c r="K960" t="s">
        <v>24</v>
      </c>
      <c r="L960" t="s">
        <v>273</v>
      </c>
      <c r="M960" t="s">
        <v>129</v>
      </c>
    </row>
    <row r="961" spans="1:13" x14ac:dyDescent="0.25">
      <c r="A961" t="s">
        <v>2770</v>
      </c>
      <c r="B961" s="2">
        <v>45310</v>
      </c>
      <c r="C961" s="2">
        <v>45315</v>
      </c>
      <c r="D961" s="1">
        <v>45310.560439710651</v>
      </c>
      <c r="E961" t="s">
        <v>2771</v>
      </c>
      <c r="F961" t="s">
        <v>2772</v>
      </c>
      <c r="G961" t="s">
        <v>29</v>
      </c>
      <c r="H961">
        <v>5</v>
      </c>
      <c r="I961">
        <v>1107000</v>
      </c>
      <c r="J961">
        <v>5535000</v>
      </c>
      <c r="K961" t="s">
        <v>72</v>
      </c>
      <c r="L961" t="s">
        <v>37</v>
      </c>
      <c r="M961" t="s">
        <v>117</v>
      </c>
    </row>
    <row r="962" spans="1:13" x14ac:dyDescent="0.25">
      <c r="A962" t="s">
        <v>2773</v>
      </c>
      <c r="B962" s="2">
        <v>44953</v>
      </c>
      <c r="C962" s="2">
        <v>44956</v>
      </c>
      <c r="D962" s="1">
        <v>44953.842753055556</v>
      </c>
      <c r="E962" t="s">
        <v>975</v>
      </c>
      <c r="F962" t="s">
        <v>2774</v>
      </c>
      <c r="G962" t="s">
        <v>64</v>
      </c>
      <c r="H962">
        <v>3</v>
      </c>
      <c r="I962">
        <v>1368000</v>
      </c>
      <c r="J962">
        <v>4104000</v>
      </c>
      <c r="K962" t="s">
        <v>17</v>
      </c>
      <c r="L962" t="s">
        <v>31</v>
      </c>
      <c r="M962" t="s">
        <v>117</v>
      </c>
    </row>
    <row r="963" spans="1:13" x14ac:dyDescent="0.25">
      <c r="A963" t="s">
        <v>2775</v>
      </c>
      <c r="B963" s="2">
        <v>44591</v>
      </c>
      <c r="C963" s="2">
        <v>44595</v>
      </c>
      <c r="D963" s="1">
        <v>44591.459651273151</v>
      </c>
      <c r="E963" t="s">
        <v>1141</v>
      </c>
      <c r="F963" t="s">
        <v>2776</v>
      </c>
      <c r="G963" t="s">
        <v>149</v>
      </c>
      <c r="H963">
        <v>4</v>
      </c>
      <c r="I963">
        <v>357000</v>
      </c>
      <c r="J963">
        <v>1428000</v>
      </c>
      <c r="K963" t="s">
        <v>72</v>
      </c>
      <c r="L963" t="s">
        <v>37</v>
      </c>
      <c r="M963" t="s">
        <v>117</v>
      </c>
    </row>
    <row r="964" spans="1:13" x14ac:dyDescent="0.25">
      <c r="A964" t="s">
        <v>2777</v>
      </c>
      <c r="B964" s="2">
        <v>45485</v>
      </c>
      <c r="C964" s="2">
        <v>45494</v>
      </c>
      <c r="D964" s="1">
        <v>45485.102172384257</v>
      </c>
      <c r="E964" t="s">
        <v>2778</v>
      </c>
      <c r="F964" t="s">
        <v>2779</v>
      </c>
      <c r="G964" t="s">
        <v>137</v>
      </c>
      <c r="H964">
        <v>9</v>
      </c>
      <c r="I964">
        <v>340000</v>
      </c>
      <c r="J964">
        <v>3060000</v>
      </c>
      <c r="K964" t="s">
        <v>53</v>
      </c>
      <c r="L964" t="s">
        <v>48</v>
      </c>
      <c r="M964" t="s">
        <v>106</v>
      </c>
    </row>
    <row r="965" spans="1:13" x14ac:dyDescent="0.25">
      <c r="A965" t="s">
        <v>2780</v>
      </c>
      <c r="B965" s="2">
        <v>45549</v>
      </c>
      <c r="C965" s="2">
        <v>45558</v>
      </c>
      <c r="D965" s="1">
        <v>45549.151614155089</v>
      </c>
      <c r="E965" t="s">
        <v>2781</v>
      </c>
      <c r="F965" t="s">
        <v>2782</v>
      </c>
      <c r="G965" t="s">
        <v>16</v>
      </c>
      <c r="H965">
        <v>9</v>
      </c>
      <c r="I965">
        <v>1272000</v>
      </c>
      <c r="J965">
        <v>11448000</v>
      </c>
      <c r="K965" t="s">
        <v>24</v>
      </c>
      <c r="L965" t="s">
        <v>83</v>
      </c>
      <c r="M965" t="s">
        <v>117</v>
      </c>
    </row>
    <row r="966" spans="1:13" x14ac:dyDescent="0.25">
      <c r="A966" t="s">
        <v>2783</v>
      </c>
      <c r="B966" s="2">
        <v>44735</v>
      </c>
      <c r="C966" s="2">
        <v>44741</v>
      </c>
      <c r="D966" s="1">
        <v>44735.470254375003</v>
      </c>
      <c r="E966" t="s">
        <v>2784</v>
      </c>
      <c r="F966" t="s">
        <v>2785</v>
      </c>
      <c r="G966" t="s">
        <v>386</v>
      </c>
      <c r="H966">
        <v>6</v>
      </c>
      <c r="I966">
        <v>687000</v>
      </c>
      <c r="J966">
        <v>4122000</v>
      </c>
      <c r="K966" t="s">
        <v>30</v>
      </c>
      <c r="L966" t="s">
        <v>31</v>
      </c>
      <c r="M966" t="s">
        <v>38</v>
      </c>
    </row>
    <row r="967" spans="1:13" x14ac:dyDescent="0.25">
      <c r="A967" t="s">
        <v>2786</v>
      </c>
      <c r="B967" s="2">
        <v>45643</v>
      </c>
      <c r="C967" s="2">
        <v>45652</v>
      </c>
      <c r="D967" s="1">
        <v>45643.100434513894</v>
      </c>
      <c r="E967" t="s">
        <v>2787</v>
      </c>
      <c r="F967" t="s">
        <v>2788</v>
      </c>
      <c r="G967" t="s">
        <v>23</v>
      </c>
      <c r="H967">
        <v>9</v>
      </c>
      <c r="I967">
        <v>637000</v>
      </c>
      <c r="J967">
        <v>5733000</v>
      </c>
      <c r="K967" t="s">
        <v>36</v>
      </c>
      <c r="L967" t="s">
        <v>37</v>
      </c>
      <c r="M967" t="s">
        <v>74</v>
      </c>
    </row>
    <row r="968" spans="1:13" x14ac:dyDescent="0.25">
      <c r="A968" t="s">
        <v>2789</v>
      </c>
      <c r="B968" s="2">
        <v>44908</v>
      </c>
      <c r="C968" s="2">
        <v>44914</v>
      </c>
      <c r="D968" s="1">
        <v>44908.989240706018</v>
      </c>
      <c r="E968" t="s">
        <v>2790</v>
      </c>
      <c r="F968" t="s">
        <v>2791</v>
      </c>
      <c r="G968" t="s">
        <v>194</v>
      </c>
      <c r="H968">
        <v>6</v>
      </c>
      <c r="I968">
        <v>410000</v>
      </c>
      <c r="J968">
        <v>2460000</v>
      </c>
      <c r="K968" t="s">
        <v>72</v>
      </c>
      <c r="L968" t="s">
        <v>48</v>
      </c>
      <c r="M968" t="s">
        <v>102</v>
      </c>
    </row>
    <row r="969" spans="1:13" x14ac:dyDescent="0.25">
      <c r="A969" t="s">
        <v>2792</v>
      </c>
      <c r="B969" s="2">
        <v>44728</v>
      </c>
      <c r="C969" s="2">
        <v>44735</v>
      </c>
      <c r="D969" s="1">
        <v>44728.202354780093</v>
      </c>
      <c r="E969" t="s">
        <v>2793</v>
      </c>
      <c r="F969" t="s">
        <v>2794</v>
      </c>
      <c r="G969" t="s">
        <v>64</v>
      </c>
      <c r="H969">
        <v>7</v>
      </c>
      <c r="I969">
        <v>1267000</v>
      </c>
      <c r="J969">
        <v>8869000</v>
      </c>
      <c r="K969" t="s">
        <v>24</v>
      </c>
      <c r="L969" t="s">
        <v>37</v>
      </c>
      <c r="M969" t="s">
        <v>25</v>
      </c>
    </row>
    <row r="970" spans="1:13" x14ac:dyDescent="0.25">
      <c r="A970" t="s">
        <v>2795</v>
      </c>
      <c r="B970" s="2">
        <v>45236</v>
      </c>
      <c r="C970" s="2">
        <v>45239</v>
      </c>
      <c r="D970" s="1">
        <v>45236.270438217587</v>
      </c>
      <c r="E970" t="s">
        <v>2796</v>
      </c>
      <c r="F970" t="s">
        <v>2797</v>
      </c>
      <c r="G970" t="s">
        <v>82</v>
      </c>
      <c r="H970">
        <v>3</v>
      </c>
      <c r="I970">
        <v>323000</v>
      </c>
      <c r="J970">
        <v>969000</v>
      </c>
      <c r="K970" t="s">
        <v>53</v>
      </c>
      <c r="L970" t="s">
        <v>37</v>
      </c>
      <c r="M970" t="s">
        <v>117</v>
      </c>
    </row>
    <row r="971" spans="1:13" x14ac:dyDescent="0.25">
      <c r="A971" t="s">
        <v>2798</v>
      </c>
      <c r="B971" s="2">
        <v>44704</v>
      </c>
      <c r="C971" s="2">
        <v>44712</v>
      </c>
      <c r="D971" s="1">
        <v>44704.042846724537</v>
      </c>
      <c r="E971" t="s">
        <v>2799</v>
      </c>
      <c r="F971" t="s">
        <v>2800</v>
      </c>
      <c r="G971" t="s">
        <v>82</v>
      </c>
      <c r="H971">
        <v>8</v>
      </c>
      <c r="I971">
        <v>365000</v>
      </c>
      <c r="J971">
        <v>2920000</v>
      </c>
      <c r="L971" t="s">
        <v>18</v>
      </c>
      <c r="M971" t="s">
        <v>43</v>
      </c>
    </row>
    <row r="972" spans="1:13" x14ac:dyDescent="0.25">
      <c r="A972" t="s">
        <v>2801</v>
      </c>
      <c r="B972" s="2">
        <v>44818</v>
      </c>
      <c r="C972" s="2">
        <v>44819</v>
      </c>
      <c r="D972" s="1">
        <v>44818.675849085637</v>
      </c>
      <c r="E972" t="s">
        <v>2802</v>
      </c>
      <c r="F972" t="s">
        <v>2803</v>
      </c>
      <c r="G972" t="s">
        <v>386</v>
      </c>
      <c r="H972">
        <v>1</v>
      </c>
      <c r="I972">
        <v>653000</v>
      </c>
      <c r="J972">
        <v>653000</v>
      </c>
      <c r="K972" t="s">
        <v>36</v>
      </c>
      <c r="L972" t="s">
        <v>31</v>
      </c>
      <c r="M972" t="s">
        <v>233</v>
      </c>
    </row>
    <row r="973" spans="1:13" x14ac:dyDescent="0.25">
      <c r="A973" t="s">
        <v>2804</v>
      </c>
      <c r="B973" s="2">
        <v>45431</v>
      </c>
      <c r="C973" s="2">
        <v>45433</v>
      </c>
      <c r="D973" s="1">
        <v>45431.206812708333</v>
      </c>
      <c r="E973" t="s">
        <v>2805</v>
      </c>
      <c r="F973" t="s">
        <v>2806</v>
      </c>
      <c r="G973" t="s">
        <v>64</v>
      </c>
      <c r="H973">
        <v>2</v>
      </c>
      <c r="I973">
        <v>1095000</v>
      </c>
      <c r="J973">
        <v>2190000</v>
      </c>
      <c r="K973" t="s">
        <v>30</v>
      </c>
      <c r="L973" t="s">
        <v>31</v>
      </c>
      <c r="M973" t="s">
        <v>226</v>
      </c>
    </row>
    <row r="974" spans="1:13" x14ac:dyDescent="0.25">
      <c r="A974" t="s">
        <v>2807</v>
      </c>
      <c r="B974" s="2">
        <v>44888</v>
      </c>
      <c r="C974" s="2">
        <v>44895</v>
      </c>
      <c r="D974" s="1">
        <v>44888.203397997677</v>
      </c>
      <c r="E974" t="s">
        <v>2808</v>
      </c>
      <c r="F974" t="s">
        <v>2809</v>
      </c>
      <c r="G974" t="s">
        <v>35</v>
      </c>
      <c r="H974">
        <v>7</v>
      </c>
      <c r="I974">
        <v>319000</v>
      </c>
      <c r="J974">
        <v>2233000</v>
      </c>
      <c r="K974" t="s">
        <v>36</v>
      </c>
      <c r="L974" t="s">
        <v>42</v>
      </c>
      <c r="M974" t="s">
        <v>38</v>
      </c>
    </row>
    <row r="975" spans="1:13" x14ac:dyDescent="0.25">
      <c r="A975" t="s">
        <v>2810</v>
      </c>
      <c r="B975" s="2">
        <v>45352</v>
      </c>
      <c r="C975" s="2">
        <v>45356</v>
      </c>
      <c r="D975" s="1">
        <v>45352.021388530091</v>
      </c>
      <c r="E975" t="s">
        <v>2811</v>
      </c>
      <c r="F975" t="s">
        <v>2812</v>
      </c>
      <c r="G975" t="s">
        <v>23</v>
      </c>
      <c r="H975">
        <v>4</v>
      </c>
      <c r="I975">
        <v>628000</v>
      </c>
      <c r="J975">
        <v>2512000</v>
      </c>
      <c r="K975" t="s">
        <v>72</v>
      </c>
      <c r="L975" t="s">
        <v>78</v>
      </c>
      <c r="M975" t="s">
        <v>129</v>
      </c>
    </row>
    <row r="976" spans="1:13" x14ac:dyDescent="0.25">
      <c r="A976" t="s">
        <v>2813</v>
      </c>
      <c r="B976" s="2">
        <v>44867</v>
      </c>
      <c r="C976" s="2">
        <v>44872</v>
      </c>
      <c r="D976" s="1">
        <v>44867.597588009259</v>
      </c>
      <c r="E976" t="s">
        <v>2814</v>
      </c>
      <c r="F976" t="s">
        <v>2815</v>
      </c>
      <c r="G976" t="s">
        <v>47</v>
      </c>
      <c r="H976">
        <v>5</v>
      </c>
      <c r="I976">
        <v>427000</v>
      </c>
      <c r="J976">
        <v>2135000</v>
      </c>
      <c r="K976" t="s">
        <v>30</v>
      </c>
      <c r="L976" t="s">
        <v>48</v>
      </c>
      <c r="M976" t="s">
        <v>84</v>
      </c>
    </row>
    <row r="977" spans="1:13" x14ac:dyDescent="0.25">
      <c r="A977" t="s">
        <v>2816</v>
      </c>
      <c r="B977" s="2">
        <v>45049</v>
      </c>
      <c r="C977" s="2">
        <v>45051</v>
      </c>
      <c r="D977" s="1">
        <v>45049.954204247682</v>
      </c>
      <c r="E977" t="s">
        <v>2564</v>
      </c>
      <c r="F977" t="s">
        <v>2817</v>
      </c>
      <c r="G977" t="s">
        <v>128</v>
      </c>
      <c r="I977">
        <v>496000</v>
      </c>
      <c r="J977">
        <v>992000</v>
      </c>
      <c r="K977" t="s">
        <v>53</v>
      </c>
      <c r="L977" t="s">
        <v>31</v>
      </c>
      <c r="M977" t="s">
        <v>233</v>
      </c>
    </row>
    <row r="978" spans="1:13" x14ac:dyDescent="0.25">
      <c r="A978" t="s">
        <v>2818</v>
      </c>
      <c r="B978" s="2">
        <v>45296</v>
      </c>
      <c r="C978" s="2">
        <v>45304</v>
      </c>
      <c r="D978" s="1">
        <v>45296.617420694442</v>
      </c>
      <c r="E978" t="s">
        <v>2819</v>
      </c>
      <c r="F978" t="s">
        <v>2820</v>
      </c>
      <c r="G978" t="s">
        <v>47</v>
      </c>
      <c r="H978">
        <v>8</v>
      </c>
      <c r="I978">
        <v>413000</v>
      </c>
      <c r="J978">
        <v>3304000</v>
      </c>
      <c r="K978" t="s">
        <v>53</v>
      </c>
      <c r="L978" t="s">
        <v>48</v>
      </c>
      <c r="M978" t="s">
        <v>43</v>
      </c>
    </row>
    <row r="979" spans="1:13" x14ac:dyDescent="0.25">
      <c r="A979" t="s">
        <v>946</v>
      </c>
      <c r="B979" s="2">
        <v>45462</v>
      </c>
      <c r="C979" s="2">
        <v>45468</v>
      </c>
      <c r="D979" s="1">
        <v>45462.163959768521</v>
      </c>
      <c r="E979" t="s">
        <v>413</v>
      </c>
      <c r="G979" t="s">
        <v>137</v>
      </c>
      <c r="H979">
        <v>6</v>
      </c>
      <c r="I979">
        <v>349000</v>
      </c>
      <c r="J979">
        <v>2094000</v>
      </c>
      <c r="K979" t="s">
        <v>36</v>
      </c>
      <c r="L979" t="s">
        <v>198</v>
      </c>
      <c r="M979" t="s">
        <v>106</v>
      </c>
    </row>
    <row r="980" spans="1:13" x14ac:dyDescent="0.25">
      <c r="A980" t="s">
        <v>2821</v>
      </c>
      <c r="B980" s="2">
        <v>44642</v>
      </c>
      <c r="C980" s="2">
        <v>44646</v>
      </c>
      <c r="D980" s="1">
        <v>44642.261839895837</v>
      </c>
      <c r="E980" t="s">
        <v>1828</v>
      </c>
      <c r="F980" t="s">
        <v>2822</v>
      </c>
      <c r="G980" t="s">
        <v>64</v>
      </c>
      <c r="H980">
        <v>4</v>
      </c>
      <c r="I980">
        <v>1165000</v>
      </c>
      <c r="J980">
        <v>4660000</v>
      </c>
      <c r="K980" t="s">
        <v>24</v>
      </c>
      <c r="L980" t="s">
        <v>18</v>
      </c>
      <c r="M980" t="s">
        <v>160</v>
      </c>
    </row>
    <row r="981" spans="1:13" x14ac:dyDescent="0.25">
      <c r="A981" t="s">
        <v>2823</v>
      </c>
      <c r="B981" s="2">
        <v>45365</v>
      </c>
      <c r="C981" s="2">
        <v>45371</v>
      </c>
      <c r="D981" s="1">
        <v>45365.832993981479</v>
      </c>
      <c r="E981" t="s">
        <v>2824</v>
      </c>
      <c r="F981" t="s">
        <v>2825</v>
      </c>
      <c r="G981" t="s">
        <v>29</v>
      </c>
      <c r="H981">
        <v>6</v>
      </c>
      <c r="I981">
        <v>1334000</v>
      </c>
      <c r="J981">
        <v>8004000</v>
      </c>
      <c r="K981" t="s">
        <v>30</v>
      </c>
      <c r="L981" t="s">
        <v>37</v>
      </c>
      <c r="M981" t="s">
        <v>19</v>
      </c>
    </row>
    <row r="982" spans="1:13" x14ac:dyDescent="0.25">
      <c r="A982" t="s">
        <v>2826</v>
      </c>
      <c r="B982" s="2">
        <v>45579</v>
      </c>
      <c r="C982" s="2">
        <v>45588</v>
      </c>
      <c r="D982" s="1">
        <v>45579.671582037037</v>
      </c>
      <c r="E982" t="s">
        <v>2827</v>
      </c>
      <c r="F982" t="s">
        <v>2828</v>
      </c>
      <c r="G982" t="s">
        <v>221</v>
      </c>
      <c r="H982">
        <v>9</v>
      </c>
      <c r="I982">
        <v>651000</v>
      </c>
      <c r="J982">
        <v>5859000</v>
      </c>
      <c r="K982" t="s">
        <v>72</v>
      </c>
      <c r="L982" t="s">
        <v>273</v>
      </c>
      <c r="M982" t="s">
        <v>25</v>
      </c>
    </row>
    <row r="983" spans="1:13" x14ac:dyDescent="0.25">
      <c r="A983" t="s">
        <v>2829</v>
      </c>
      <c r="B983" s="2">
        <v>44953</v>
      </c>
      <c r="C983" s="2">
        <v>44956</v>
      </c>
      <c r="D983" s="1">
        <v>44953.938213460649</v>
      </c>
      <c r="E983" t="s">
        <v>924</v>
      </c>
      <c r="F983" t="s">
        <v>2830</v>
      </c>
      <c r="G983" t="s">
        <v>303</v>
      </c>
      <c r="H983">
        <v>3</v>
      </c>
      <c r="I983">
        <v>476000</v>
      </c>
      <c r="J983">
        <v>1428000</v>
      </c>
      <c r="K983" t="s">
        <v>30</v>
      </c>
      <c r="L983" t="s">
        <v>273</v>
      </c>
      <c r="M983" t="s">
        <v>226</v>
      </c>
    </row>
    <row r="984" spans="1:13" x14ac:dyDescent="0.25">
      <c r="A984" t="s">
        <v>2831</v>
      </c>
      <c r="B984" s="2">
        <v>45561</v>
      </c>
      <c r="C984" s="2">
        <v>45570</v>
      </c>
      <c r="D984" s="1">
        <v>45561.91146265046</v>
      </c>
      <c r="E984" t="s">
        <v>2832</v>
      </c>
      <c r="F984" t="s">
        <v>2833</v>
      </c>
      <c r="G984" t="s">
        <v>307</v>
      </c>
      <c r="H984">
        <v>9</v>
      </c>
      <c r="I984">
        <v>1209000</v>
      </c>
      <c r="J984">
        <v>10881000</v>
      </c>
      <c r="K984" t="s">
        <v>36</v>
      </c>
      <c r="L984" t="s">
        <v>273</v>
      </c>
      <c r="M984" t="s">
        <v>49</v>
      </c>
    </row>
    <row r="985" spans="1:13" x14ac:dyDescent="0.25">
      <c r="A985" t="s">
        <v>2834</v>
      </c>
      <c r="B985" s="2">
        <v>45211</v>
      </c>
      <c r="C985" s="2">
        <v>45212</v>
      </c>
      <c r="D985" s="1">
        <v>45211.047840810177</v>
      </c>
      <c r="E985" t="s">
        <v>2835</v>
      </c>
      <c r="F985" t="s">
        <v>2836</v>
      </c>
      <c r="G985" t="s">
        <v>47</v>
      </c>
      <c r="H985">
        <v>1</v>
      </c>
      <c r="I985">
        <v>499000</v>
      </c>
      <c r="J985">
        <v>499000</v>
      </c>
      <c r="K985" t="s">
        <v>53</v>
      </c>
      <c r="L985" t="s">
        <v>48</v>
      </c>
      <c r="M985" t="s">
        <v>38</v>
      </c>
    </row>
    <row r="986" spans="1:13" x14ac:dyDescent="0.25">
      <c r="A986" t="s">
        <v>1590</v>
      </c>
      <c r="B986" s="2">
        <v>44743</v>
      </c>
      <c r="C986" s="2">
        <v>44750</v>
      </c>
      <c r="D986" s="1">
        <v>44743.378926018508</v>
      </c>
      <c r="E986" t="s">
        <v>1591</v>
      </c>
      <c r="F986" t="s">
        <v>1592</v>
      </c>
      <c r="G986" t="s">
        <v>149</v>
      </c>
      <c r="H986">
        <v>7</v>
      </c>
      <c r="I986">
        <v>371000</v>
      </c>
      <c r="J986">
        <v>2597000</v>
      </c>
      <c r="K986" t="s">
        <v>30</v>
      </c>
      <c r="L986" t="s">
        <v>98</v>
      </c>
      <c r="M986" t="s">
        <v>102</v>
      </c>
    </row>
    <row r="987" spans="1:13" x14ac:dyDescent="0.25">
      <c r="A987" t="s">
        <v>2837</v>
      </c>
      <c r="B987" s="2">
        <v>44795</v>
      </c>
      <c r="C987" s="2">
        <v>44800</v>
      </c>
      <c r="D987" s="1">
        <v>44795.71982092593</v>
      </c>
      <c r="E987" t="s">
        <v>738</v>
      </c>
      <c r="F987" t="s">
        <v>2838</v>
      </c>
      <c r="G987" t="s">
        <v>92</v>
      </c>
      <c r="I987">
        <v>639000</v>
      </c>
      <c r="J987">
        <v>3195000</v>
      </c>
      <c r="K987" t="s">
        <v>30</v>
      </c>
      <c r="L987" t="s">
        <v>37</v>
      </c>
      <c r="M987" t="s">
        <v>19</v>
      </c>
    </row>
    <row r="988" spans="1:13" x14ac:dyDescent="0.25">
      <c r="A988" t="s">
        <v>2839</v>
      </c>
      <c r="B988" s="2">
        <v>45443</v>
      </c>
      <c r="C988" s="2">
        <v>45452</v>
      </c>
      <c r="D988" s="1">
        <v>45443.245134803241</v>
      </c>
      <c r="E988" t="s">
        <v>2656</v>
      </c>
      <c r="F988" t="s">
        <v>2840</v>
      </c>
      <c r="G988" t="s">
        <v>64</v>
      </c>
      <c r="H988">
        <v>9</v>
      </c>
      <c r="I988">
        <v>1102000</v>
      </c>
      <c r="J988">
        <v>9918000</v>
      </c>
      <c r="K988" t="s">
        <v>30</v>
      </c>
      <c r="L988" t="s">
        <v>18</v>
      </c>
      <c r="M988" t="s">
        <v>222</v>
      </c>
    </row>
    <row r="989" spans="1:13" x14ac:dyDescent="0.25">
      <c r="A989" t="s">
        <v>2841</v>
      </c>
      <c r="B989" s="2">
        <v>45080</v>
      </c>
      <c r="C989" s="2">
        <v>45085</v>
      </c>
      <c r="D989" s="1">
        <v>45080.233491273153</v>
      </c>
      <c r="E989" t="s">
        <v>1647</v>
      </c>
      <c r="F989" t="s">
        <v>2842</v>
      </c>
      <c r="G989" t="s">
        <v>35</v>
      </c>
      <c r="H989">
        <v>5</v>
      </c>
      <c r="I989">
        <v>345000</v>
      </c>
      <c r="J989">
        <v>1725000</v>
      </c>
      <c r="K989" t="s">
        <v>30</v>
      </c>
      <c r="L989" t="s">
        <v>42</v>
      </c>
      <c r="M989" t="s">
        <v>94</v>
      </c>
    </row>
    <row r="990" spans="1:13" x14ac:dyDescent="0.25">
      <c r="A990" t="s">
        <v>2843</v>
      </c>
      <c r="B990" s="2">
        <v>45378</v>
      </c>
      <c r="C990" s="2">
        <v>45387</v>
      </c>
      <c r="D990" s="1">
        <v>45378.985823368057</v>
      </c>
      <c r="E990" t="s">
        <v>2844</v>
      </c>
      <c r="F990" t="s">
        <v>2845</v>
      </c>
      <c r="G990" t="s">
        <v>194</v>
      </c>
      <c r="H990">
        <v>9</v>
      </c>
      <c r="I990">
        <v>468000</v>
      </c>
      <c r="J990">
        <v>4212000</v>
      </c>
      <c r="K990" t="s">
        <v>72</v>
      </c>
      <c r="L990" t="s">
        <v>37</v>
      </c>
      <c r="M990" t="s">
        <v>233</v>
      </c>
    </row>
    <row r="991" spans="1:13" x14ac:dyDescent="0.25">
      <c r="A991" t="s">
        <v>2846</v>
      </c>
      <c r="B991" s="2">
        <v>45339</v>
      </c>
      <c r="C991" s="2">
        <v>45344</v>
      </c>
      <c r="D991" s="1">
        <v>45339.420333159716</v>
      </c>
      <c r="E991" t="s">
        <v>2847</v>
      </c>
      <c r="F991" t="s">
        <v>2848</v>
      </c>
      <c r="G991" t="s">
        <v>47</v>
      </c>
      <c r="H991">
        <v>5</v>
      </c>
      <c r="I991">
        <v>510000</v>
      </c>
      <c r="J991">
        <v>2550000</v>
      </c>
      <c r="K991" t="s">
        <v>72</v>
      </c>
      <c r="L991" t="s">
        <v>78</v>
      </c>
      <c r="M991" t="s">
        <v>38</v>
      </c>
    </row>
    <row r="992" spans="1:13" x14ac:dyDescent="0.25">
      <c r="A992" t="s">
        <v>2849</v>
      </c>
      <c r="B992" s="2">
        <v>44768</v>
      </c>
      <c r="C992" s="2">
        <v>44774</v>
      </c>
      <c r="D992" s="1">
        <v>44768.018988645832</v>
      </c>
      <c r="E992" t="s">
        <v>2850</v>
      </c>
      <c r="F992" t="s">
        <v>2851</v>
      </c>
      <c r="G992" t="s">
        <v>149</v>
      </c>
      <c r="H992">
        <v>6</v>
      </c>
      <c r="I992">
        <v>351000</v>
      </c>
      <c r="J992">
        <v>2106000</v>
      </c>
      <c r="K992" t="s">
        <v>36</v>
      </c>
      <c r="L992" t="s">
        <v>48</v>
      </c>
      <c r="M992" t="s">
        <v>94</v>
      </c>
    </row>
    <row r="993" spans="1:13" x14ac:dyDescent="0.25">
      <c r="A993" t="s">
        <v>2852</v>
      </c>
      <c r="B993" s="2">
        <v>44772</v>
      </c>
      <c r="C993" s="2">
        <v>44773</v>
      </c>
      <c r="D993" s="1">
        <v>44772.593876180559</v>
      </c>
      <c r="E993" t="s">
        <v>2853</v>
      </c>
      <c r="F993" t="s">
        <v>2854</v>
      </c>
      <c r="G993" t="s">
        <v>221</v>
      </c>
      <c r="H993">
        <v>1</v>
      </c>
      <c r="I993">
        <v>647000</v>
      </c>
      <c r="J993">
        <v>647000</v>
      </c>
      <c r="K993" t="s">
        <v>72</v>
      </c>
      <c r="L993" t="s">
        <v>159</v>
      </c>
      <c r="M993" t="s">
        <v>233</v>
      </c>
    </row>
    <row r="994" spans="1:13" x14ac:dyDescent="0.25">
      <c r="A994" t="s">
        <v>2855</v>
      </c>
      <c r="B994" s="2">
        <v>45227</v>
      </c>
      <c r="C994" s="2">
        <v>45230</v>
      </c>
      <c r="D994" s="1">
        <v>45227.565941643523</v>
      </c>
      <c r="E994" t="s">
        <v>2856</v>
      </c>
      <c r="F994" t="s">
        <v>2857</v>
      </c>
      <c r="G994" t="s">
        <v>128</v>
      </c>
      <c r="I994">
        <v>435000</v>
      </c>
      <c r="J994">
        <v>1305000</v>
      </c>
      <c r="K994" t="s">
        <v>53</v>
      </c>
      <c r="L994" t="s">
        <v>83</v>
      </c>
      <c r="M994" t="s">
        <v>94</v>
      </c>
    </row>
    <row r="995" spans="1:13" x14ac:dyDescent="0.25">
      <c r="A995" t="s">
        <v>2858</v>
      </c>
      <c r="B995" s="2">
        <v>45090</v>
      </c>
      <c r="C995" s="2">
        <v>45099</v>
      </c>
      <c r="D995" s="1">
        <v>45090.819122037043</v>
      </c>
      <c r="E995" t="s">
        <v>2457</v>
      </c>
      <c r="F995" t="s">
        <v>2859</v>
      </c>
      <c r="G995" t="s">
        <v>64</v>
      </c>
      <c r="I995">
        <v>1155000</v>
      </c>
      <c r="J995">
        <v>10395000</v>
      </c>
      <c r="K995" t="s">
        <v>30</v>
      </c>
      <c r="L995" t="s">
        <v>31</v>
      </c>
      <c r="M995" t="s">
        <v>129</v>
      </c>
    </row>
    <row r="996" spans="1:13" x14ac:dyDescent="0.25">
      <c r="A996" t="s">
        <v>2860</v>
      </c>
      <c r="B996" s="2">
        <v>44782</v>
      </c>
      <c r="C996" s="2">
        <v>44783</v>
      </c>
      <c r="D996" s="1">
        <v>44782.840136886567</v>
      </c>
      <c r="E996" t="s">
        <v>2861</v>
      </c>
      <c r="F996" t="s">
        <v>2862</v>
      </c>
      <c r="G996" t="s">
        <v>194</v>
      </c>
      <c r="H996">
        <v>1</v>
      </c>
      <c r="I996">
        <v>463000</v>
      </c>
      <c r="J996">
        <v>463000</v>
      </c>
      <c r="K996" t="s">
        <v>17</v>
      </c>
      <c r="L996" t="s">
        <v>83</v>
      </c>
      <c r="M996" t="s">
        <v>68</v>
      </c>
    </row>
    <row r="997" spans="1:13" x14ac:dyDescent="0.25">
      <c r="A997" t="s">
        <v>2863</v>
      </c>
      <c r="B997" s="2">
        <v>45249</v>
      </c>
      <c r="C997" s="2">
        <v>45253</v>
      </c>
      <c r="D997" s="1">
        <v>45249.79317034722</v>
      </c>
      <c r="E997" t="s">
        <v>2864</v>
      </c>
      <c r="F997" t="s">
        <v>2865</v>
      </c>
      <c r="G997" t="s">
        <v>29</v>
      </c>
      <c r="H997">
        <v>4</v>
      </c>
      <c r="I997">
        <v>1308000</v>
      </c>
      <c r="J997">
        <v>5232000</v>
      </c>
      <c r="K997" t="s">
        <v>36</v>
      </c>
      <c r="L997" t="s">
        <v>48</v>
      </c>
      <c r="M997" t="s">
        <v>117</v>
      </c>
    </row>
    <row r="998" spans="1:13" x14ac:dyDescent="0.25">
      <c r="A998" t="s">
        <v>2866</v>
      </c>
      <c r="B998" s="2">
        <v>44904</v>
      </c>
      <c r="C998" s="2">
        <v>44910</v>
      </c>
      <c r="D998" s="1">
        <v>44904.132305891202</v>
      </c>
      <c r="E998" t="s">
        <v>2867</v>
      </c>
      <c r="F998" t="s">
        <v>2868</v>
      </c>
      <c r="G998" t="s">
        <v>16</v>
      </c>
      <c r="H998">
        <v>6</v>
      </c>
      <c r="I998">
        <v>1165000</v>
      </c>
      <c r="J998">
        <v>6990000</v>
      </c>
      <c r="K998" t="s">
        <v>30</v>
      </c>
      <c r="L998" t="s">
        <v>214</v>
      </c>
      <c r="M998" t="s">
        <v>43</v>
      </c>
    </row>
    <row r="999" spans="1:13" x14ac:dyDescent="0.25">
      <c r="A999" t="s">
        <v>2869</v>
      </c>
      <c r="B999" s="2">
        <v>44699</v>
      </c>
      <c r="C999" s="2">
        <v>44703</v>
      </c>
      <c r="D999" s="1">
        <v>44699.208506828712</v>
      </c>
      <c r="E999" t="s">
        <v>2870</v>
      </c>
      <c r="F999" t="s">
        <v>2871</v>
      </c>
      <c r="G999" t="s">
        <v>47</v>
      </c>
      <c r="I999">
        <v>458000</v>
      </c>
      <c r="J999">
        <v>1832000</v>
      </c>
      <c r="K999" t="s">
        <v>30</v>
      </c>
      <c r="L999" t="s">
        <v>255</v>
      </c>
      <c r="M999" t="s">
        <v>94</v>
      </c>
    </row>
    <row r="1000" spans="1:13" x14ac:dyDescent="0.25">
      <c r="A1000" t="s">
        <v>2872</v>
      </c>
      <c r="B1000" s="2">
        <v>44872</v>
      </c>
      <c r="C1000" s="2">
        <v>44873</v>
      </c>
      <c r="D1000" s="1">
        <v>44872.808395138891</v>
      </c>
      <c r="E1000" t="s">
        <v>2873</v>
      </c>
      <c r="F1000" t="s">
        <v>2874</v>
      </c>
      <c r="G1000" t="s">
        <v>303</v>
      </c>
      <c r="H1000">
        <v>1</v>
      </c>
      <c r="I1000">
        <v>509000</v>
      </c>
      <c r="J1000">
        <v>509000</v>
      </c>
      <c r="K1000" t="s">
        <v>30</v>
      </c>
      <c r="L1000" t="s">
        <v>31</v>
      </c>
      <c r="M1000" t="s">
        <v>94</v>
      </c>
    </row>
    <row r="1001" spans="1:13" x14ac:dyDescent="0.25">
      <c r="A1001" t="s">
        <v>2875</v>
      </c>
      <c r="B1001" s="2">
        <v>44899</v>
      </c>
      <c r="C1001" s="2">
        <v>44903</v>
      </c>
      <c r="D1001" s="1">
        <v>44899.467945462973</v>
      </c>
      <c r="E1001" t="s">
        <v>2749</v>
      </c>
      <c r="F1001" t="s">
        <v>2876</v>
      </c>
      <c r="G1001" t="s">
        <v>64</v>
      </c>
      <c r="H1001">
        <v>4</v>
      </c>
      <c r="I1001">
        <v>1302000</v>
      </c>
      <c r="J1001">
        <v>5208000</v>
      </c>
      <c r="K1001" t="s">
        <v>17</v>
      </c>
      <c r="L1001" t="s">
        <v>273</v>
      </c>
      <c r="M1001" t="s">
        <v>160</v>
      </c>
    </row>
    <row r="1002" spans="1:13" x14ac:dyDescent="0.25">
      <c r="A1002" t="s">
        <v>2877</v>
      </c>
      <c r="B1002" s="2">
        <v>44801</v>
      </c>
      <c r="C1002" s="2">
        <v>44809</v>
      </c>
      <c r="D1002" s="1">
        <v>44801.716880671287</v>
      </c>
      <c r="E1002" t="s">
        <v>2878</v>
      </c>
      <c r="F1002" t="s">
        <v>2879</v>
      </c>
      <c r="G1002" t="s">
        <v>92</v>
      </c>
      <c r="H1002">
        <v>8</v>
      </c>
      <c r="I1002">
        <v>540000</v>
      </c>
      <c r="J1002">
        <v>4320000</v>
      </c>
      <c r="K1002" t="s">
        <v>72</v>
      </c>
      <c r="L1002" t="s">
        <v>48</v>
      </c>
      <c r="M1002" t="s">
        <v>38</v>
      </c>
    </row>
    <row r="1003" spans="1:13" x14ac:dyDescent="0.25">
      <c r="A1003" t="s">
        <v>2880</v>
      </c>
      <c r="B1003" s="2">
        <v>45504</v>
      </c>
      <c r="C1003" s="2">
        <v>45513</v>
      </c>
      <c r="D1003" s="1">
        <v>45504.94083728009</v>
      </c>
      <c r="E1003" t="s">
        <v>2881</v>
      </c>
      <c r="F1003" t="s">
        <v>2882</v>
      </c>
      <c r="G1003" t="s">
        <v>82</v>
      </c>
      <c r="H1003">
        <v>9</v>
      </c>
      <c r="I1003">
        <v>334000</v>
      </c>
      <c r="J1003">
        <v>3006000</v>
      </c>
      <c r="K1003" t="s">
        <v>53</v>
      </c>
      <c r="L1003" t="s">
        <v>31</v>
      </c>
      <c r="M1003" t="s">
        <v>60</v>
      </c>
    </row>
    <row r="1004" spans="1:13" x14ac:dyDescent="0.25">
      <c r="A1004" t="s">
        <v>2883</v>
      </c>
      <c r="B1004" s="2">
        <v>44930</v>
      </c>
      <c r="C1004" s="2">
        <v>44932</v>
      </c>
      <c r="D1004" s="1">
        <v>44930.751176064812</v>
      </c>
      <c r="E1004" t="s">
        <v>1342</v>
      </c>
      <c r="F1004" t="s">
        <v>2884</v>
      </c>
      <c r="G1004" t="s">
        <v>303</v>
      </c>
      <c r="H1004">
        <v>2</v>
      </c>
      <c r="I1004">
        <v>422000</v>
      </c>
      <c r="J1004">
        <v>844000</v>
      </c>
      <c r="K1004" t="s">
        <v>53</v>
      </c>
      <c r="L1004" t="s">
        <v>273</v>
      </c>
      <c r="M1004" t="s">
        <v>226</v>
      </c>
    </row>
    <row r="1005" spans="1:13" x14ac:dyDescent="0.25">
      <c r="A1005" t="s">
        <v>2885</v>
      </c>
      <c r="B1005" s="2">
        <v>45328</v>
      </c>
      <c r="C1005" s="2">
        <v>45330</v>
      </c>
      <c r="D1005" s="1">
        <v>45328.635564328702</v>
      </c>
      <c r="E1005" t="s">
        <v>905</v>
      </c>
      <c r="F1005" t="s">
        <v>2886</v>
      </c>
      <c r="G1005" t="s">
        <v>149</v>
      </c>
      <c r="H1005">
        <v>2</v>
      </c>
      <c r="I1005">
        <v>367000</v>
      </c>
      <c r="J1005">
        <v>734000</v>
      </c>
      <c r="K1005" t="s">
        <v>36</v>
      </c>
      <c r="L1005" t="s">
        <v>124</v>
      </c>
      <c r="M1005" t="s">
        <v>226</v>
      </c>
    </row>
    <row r="1006" spans="1:13" x14ac:dyDescent="0.25">
      <c r="A1006" t="s">
        <v>2887</v>
      </c>
      <c r="B1006" s="2">
        <v>45378</v>
      </c>
      <c r="C1006" s="2">
        <v>45384</v>
      </c>
      <c r="D1006" s="1">
        <v>45378.771630740739</v>
      </c>
      <c r="E1006" t="s">
        <v>2888</v>
      </c>
      <c r="F1006" t="s">
        <v>2889</v>
      </c>
      <c r="G1006" t="s">
        <v>29</v>
      </c>
      <c r="H1006">
        <v>6</v>
      </c>
      <c r="I1006">
        <v>1129000</v>
      </c>
      <c r="J1006">
        <v>6774000</v>
      </c>
      <c r="K1006" t="s">
        <v>72</v>
      </c>
      <c r="L1006" t="s">
        <v>48</v>
      </c>
      <c r="M1006" t="s">
        <v>25</v>
      </c>
    </row>
    <row r="1007" spans="1:13" x14ac:dyDescent="0.25">
      <c r="A1007" t="s">
        <v>2890</v>
      </c>
      <c r="B1007" s="2">
        <v>44986</v>
      </c>
      <c r="C1007" s="2">
        <v>44989</v>
      </c>
      <c r="D1007" s="1">
        <v>44986.005981203707</v>
      </c>
      <c r="E1007" t="s">
        <v>2891</v>
      </c>
      <c r="F1007" t="s">
        <v>2892</v>
      </c>
      <c r="G1007" t="s">
        <v>16</v>
      </c>
      <c r="I1007">
        <v>1228000</v>
      </c>
      <c r="J1007">
        <v>3684000</v>
      </c>
      <c r="K1007" t="s">
        <v>24</v>
      </c>
      <c r="L1007" t="s">
        <v>98</v>
      </c>
      <c r="M1007" t="s">
        <v>160</v>
      </c>
    </row>
    <row r="1008" spans="1:13" x14ac:dyDescent="0.25">
      <c r="A1008" t="s">
        <v>2893</v>
      </c>
      <c r="B1008" s="2">
        <v>45309</v>
      </c>
      <c r="C1008" s="2">
        <v>45315</v>
      </c>
      <c r="D1008" s="1">
        <v>45309.823292175934</v>
      </c>
      <c r="E1008" t="s">
        <v>2894</v>
      </c>
      <c r="F1008" t="s">
        <v>2895</v>
      </c>
      <c r="G1008" t="s">
        <v>82</v>
      </c>
      <c r="H1008">
        <v>6</v>
      </c>
      <c r="I1008">
        <v>327000</v>
      </c>
      <c r="J1008">
        <v>1962000</v>
      </c>
      <c r="K1008" t="s">
        <v>72</v>
      </c>
      <c r="L1008" t="s">
        <v>98</v>
      </c>
      <c r="M1008" t="s">
        <v>117</v>
      </c>
    </row>
    <row r="1009" spans="1:13" x14ac:dyDescent="0.25">
      <c r="A1009" t="s">
        <v>2896</v>
      </c>
      <c r="B1009" s="2">
        <v>45100</v>
      </c>
      <c r="C1009" s="2">
        <v>45103</v>
      </c>
      <c r="D1009" s="1">
        <v>45100.59001039352</v>
      </c>
      <c r="E1009" t="s">
        <v>2897</v>
      </c>
      <c r="F1009" t="s">
        <v>2898</v>
      </c>
      <c r="G1009" t="s">
        <v>82</v>
      </c>
      <c r="H1009">
        <v>3</v>
      </c>
      <c r="I1009">
        <v>374000</v>
      </c>
      <c r="J1009">
        <v>1122000</v>
      </c>
      <c r="K1009" t="s">
        <v>72</v>
      </c>
      <c r="L1009" t="s">
        <v>610</v>
      </c>
      <c r="M1009" t="s">
        <v>19</v>
      </c>
    </row>
    <row r="1010" spans="1:13" x14ac:dyDescent="0.25">
      <c r="A1010" t="s">
        <v>2899</v>
      </c>
      <c r="B1010" s="2">
        <v>44803</v>
      </c>
      <c r="C1010" s="2">
        <v>44805</v>
      </c>
      <c r="D1010" s="1">
        <v>44803.689483877322</v>
      </c>
      <c r="E1010" t="s">
        <v>1837</v>
      </c>
      <c r="F1010" t="s">
        <v>2900</v>
      </c>
      <c r="G1010" t="s">
        <v>149</v>
      </c>
      <c r="H1010">
        <v>2</v>
      </c>
      <c r="I1010">
        <v>321000</v>
      </c>
      <c r="J1010">
        <v>642000</v>
      </c>
      <c r="K1010" t="s">
        <v>53</v>
      </c>
      <c r="L1010" t="s">
        <v>507</v>
      </c>
      <c r="M1010" t="s">
        <v>129</v>
      </c>
    </row>
    <row r="1011" spans="1:13" x14ac:dyDescent="0.25">
      <c r="A1011" t="s">
        <v>2901</v>
      </c>
      <c r="B1011" s="2">
        <v>44843</v>
      </c>
      <c r="C1011" s="2">
        <v>44851</v>
      </c>
      <c r="D1011" s="1">
        <v>44843.587644201391</v>
      </c>
      <c r="E1011" t="s">
        <v>2902</v>
      </c>
      <c r="F1011" t="s">
        <v>2903</v>
      </c>
      <c r="G1011" t="s">
        <v>64</v>
      </c>
      <c r="H1011">
        <v>8</v>
      </c>
      <c r="I1011">
        <v>1179000</v>
      </c>
      <c r="J1011">
        <v>9432000</v>
      </c>
      <c r="K1011" t="s">
        <v>72</v>
      </c>
      <c r="L1011" t="s">
        <v>37</v>
      </c>
      <c r="M1011" t="s">
        <v>233</v>
      </c>
    </row>
    <row r="1012" spans="1:13" x14ac:dyDescent="0.25">
      <c r="A1012" t="s">
        <v>2904</v>
      </c>
      <c r="B1012" s="2">
        <v>45035</v>
      </c>
      <c r="C1012" s="2">
        <v>45044</v>
      </c>
      <c r="D1012" s="1">
        <v>45035.177809988418</v>
      </c>
      <c r="E1012" t="s">
        <v>1615</v>
      </c>
      <c r="F1012" t="s">
        <v>2905</v>
      </c>
      <c r="G1012" t="s">
        <v>23</v>
      </c>
      <c r="H1012">
        <v>9</v>
      </c>
      <c r="I1012">
        <v>662000</v>
      </c>
      <c r="J1012">
        <v>5958000</v>
      </c>
      <c r="K1012" t="s">
        <v>53</v>
      </c>
      <c r="L1012" t="s">
        <v>198</v>
      </c>
      <c r="M1012" t="s">
        <v>160</v>
      </c>
    </row>
    <row r="1013" spans="1:13" x14ac:dyDescent="0.25">
      <c r="A1013" t="s">
        <v>2906</v>
      </c>
      <c r="B1013" s="2">
        <v>45210</v>
      </c>
      <c r="C1013" s="2">
        <v>45214</v>
      </c>
      <c r="D1013" s="1">
        <v>45210.715021585653</v>
      </c>
      <c r="E1013" t="s">
        <v>2907</v>
      </c>
      <c r="F1013" t="s">
        <v>2908</v>
      </c>
      <c r="G1013" t="s">
        <v>29</v>
      </c>
      <c r="H1013">
        <v>4</v>
      </c>
      <c r="I1013">
        <v>1295000</v>
      </c>
      <c r="J1013">
        <v>5180000</v>
      </c>
      <c r="K1013" t="s">
        <v>72</v>
      </c>
      <c r="L1013" t="s">
        <v>48</v>
      </c>
      <c r="M1013" t="s">
        <v>74</v>
      </c>
    </row>
    <row r="1014" spans="1:13" x14ac:dyDescent="0.25">
      <c r="A1014" t="s">
        <v>2909</v>
      </c>
      <c r="B1014" s="2">
        <v>45460</v>
      </c>
      <c r="C1014" s="2">
        <v>45463</v>
      </c>
      <c r="D1014" s="1">
        <v>45460.239145937499</v>
      </c>
      <c r="E1014" t="s">
        <v>2499</v>
      </c>
      <c r="F1014" t="s">
        <v>2910</v>
      </c>
      <c r="G1014" t="s">
        <v>137</v>
      </c>
      <c r="H1014">
        <v>3</v>
      </c>
      <c r="I1014">
        <v>363000</v>
      </c>
      <c r="J1014">
        <v>1089000</v>
      </c>
      <c r="K1014" t="s">
        <v>53</v>
      </c>
      <c r="L1014" t="s">
        <v>37</v>
      </c>
      <c r="M1014" t="s">
        <v>117</v>
      </c>
    </row>
    <row r="1015" spans="1:13" x14ac:dyDescent="0.25">
      <c r="A1015" t="s">
        <v>2911</v>
      </c>
      <c r="B1015" s="2">
        <v>45387</v>
      </c>
      <c r="C1015" s="2">
        <v>45394</v>
      </c>
      <c r="D1015" s="1">
        <v>45387.285141134264</v>
      </c>
      <c r="E1015" t="s">
        <v>2912</v>
      </c>
      <c r="F1015" t="s">
        <v>2913</v>
      </c>
      <c r="G1015" t="s">
        <v>16</v>
      </c>
      <c r="H1015">
        <v>7</v>
      </c>
      <c r="I1015">
        <v>1112000</v>
      </c>
      <c r="J1015">
        <v>7784000</v>
      </c>
      <c r="K1015" t="s">
        <v>53</v>
      </c>
      <c r="L1015" t="s">
        <v>273</v>
      </c>
      <c r="M1015" t="s">
        <v>160</v>
      </c>
    </row>
    <row r="1016" spans="1:13" x14ac:dyDescent="0.25">
      <c r="A1016" t="s">
        <v>2914</v>
      </c>
      <c r="B1016" s="2">
        <v>45551</v>
      </c>
      <c r="C1016" s="2">
        <v>45558</v>
      </c>
      <c r="D1016" s="1">
        <v>45551.16035150463</v>
      </c>
      <c r="E1016" t="s">
        <v>2915</v>
      </c>
      <c r="F1016" t="s">
        <v>2916</v>
      </c>
      <c r="G1016" t="s">
        <v>35</v>
      </c>
      <c r="H1016">
        <v>7</v>
      </c>
      <c r="I1016">
        <v>391000</v>
      </c>
      <c r="J1016">
        <v>2737000</v>
      </c>
      <c r="K1016" t="s">
        <v>36</v>
      </c>
      <c r="L1016" t="s">
        <v>37</v>
      </c>
      <c r="M1016" t="s">
        <v>84</v>
      </c>
    </row>
    <row r="1017" spans="1:13" x14ac:dyDescent="0.25">
      <c r="A1017" t="s">
        <v>2917</v>
      </c>
      <c r="B1017" s="2">
        <v>45009</v>
      </c>
      <c r="C1017" s="2">
        <v>45010</v>
      </c>
      <c r="D1017" s="1">
        <v>45009.452749074073</v>
      </c>
      <c r="E1017" t="s">
        <v>2918</v>
      </c>
      <c r="F1017" t="s">
        <v>2919</v>
      </c>
      <c r="G1017" t="s">
        <v>47</v>
      </c>
      <c r="H1017">
        <v>1</v>
      </c>
      <c r="I1017">
        <v>456000</v>
      </c>
      <c r="J1017">
        <v>456000</v>
      </c>
      <c r="K1017" t="s">
        <v>36</v>
      </c>
      <c r="L1017" t="s">
        <v>83</v>
      </c>
      <c r="M1017" t="s">
        <v>74</v>
      </c>
    </row>
    <row r="1018" spans="1:13" x14ac:dyDescent="0.25">
      <c r="A1018" t="s">
        <v>2920</v>
      </c>
      <c r="B1018" s="2">
        <v>45632</v>
      </c>
      <c r="C1018" s="2">
        <v>45640</v>
      </c>
      <c r="D1018" s="1">
        <v>45632.295677916663</v>
      </c>
      <c r="E1018" t="s">
        <v>2921</v>
      </c>
      <c r="F1018" t="s">
        <v>2922</v>
      </c>
      <c r="G1018" t="s">
        <v>35</v>
      </c>
      <c r="H1018">
        <v>8</v>
      </c>
      <c r="I1018">
        <v>374000</v>
      </c>
      <c r="J1018">
        <v>2992000</v>
      </c>
      <c r="K1018" t="s">
        <v>36</v>
      </c>
      <c r="L1018" t="s">
        <v>18</v>
      </c>
      <c r="M1018" t="s">
        <v>38</v>
      </c>
    </row>
    <row r="1019" spans="1:13" x14ac:dyDescent="0.25">
      <c r="A1019" t="s">
        <v>2923</v>
      </c>
      <c r="B1019" s="2">
        <v>45076</v>
      </c>
      <c r="C1019" s="2">
        <v>45081</v>
      </c>
      <c r="D1019" s="1">
        <v>45076.887434074073</v>
      </c>
      <c r="E1019" t="s">
        <v>216</v>
      </c>
      <c r="F1019" t="s">
        <v>2924</v>
      </c>
      <c r="G1019" t="s">
        <v>92</v>
      </c>
      <c r="H1019">
        <v>5</v>
      </c>
      <c r="I1019">
        <v>559000</v>
      </c>
      <c r="J1019">
        <v>2795000</v>
      </c>
      <c r="K1019" t="s">
        <v>72</v>
      </c>
      <c r="L1019" t="s">
        <v>37</v>
      </c>
      <c r="M1019" t="s">
        <v>19</v>
      </c>
    </row>
    <row r="1020" spans="1:13" x14ac:dyDescent="0.25">
      <c r="A1020" t="s">
        <v>2925</v>
      </c>
      <c r="B1020" s="2">
        <v>44930</v>
      </c>
      <c r="C1020" s="2">
        <v>44934</v>
      </c>
      <c r="D1020" s="1">
        <v>44930.165321099543</v>
      </c>
      <c r="E1020" t="s">
        <v>2358</v>
      </c>
      <c r="F1020" t="s">
        <v>2926</v>
      </c>
      <c r="G1020" t="s">
        <v>23</v>
      </c>
      <c r="H1020">
        <v>4</v>
      </c>
      <c r="I1020">
        <v>614000</v>
      </c>
      <c r="J1020">
        <v>2456000</v>
      </c>
      <c r="K1020" t="s">
        <v>24</v>
      </c>
      <c r="L1020" t="s">
        <v>83</v>
      </c>
      <c r="M1020" t="s">
        <v>68</v>
      </c>
    </row>
    <row r="1021" spans="1:13" x14ac:dyDescent="0.25">
      <c r="A1021" t="s">
        <v>2927</v>
      </c>
      <c r="B1021" s="2">
        <v>44652</v>
      </c>
      <c r="C1021" s="2">
        <v>44655</v>
      </c>
      <c r="D1021" s="1">
        <v>44652.389319502312</v>
      </c>
      <c r="E1021" t="s">
        <v>2928</v>
      </c>
      <c r="F1021" t="s">
        <v>2929</v>
      </c>
      <c r="G1021" t="s">
        <v>194</v>
      </c>
      <c r="H1021">
        <v>3</v>
      </c>
      <c r="I1021">
        <v>447000</v>
      </c>
      <c r="J1021">
        <v>1341000</v>
      </c>
      <c r="K1021" t="s">
        <v>30</v>
      </c>
      <c r="L1021" t="s">
        <v>37</v>
      </c>
      <c r="M1021" t="s">
        <v>68</v>
      </c>
    </row>
    <row r="1022" spans="1:13" x14ac:dyDescent="0.25">
      <c r="A1022" t="s">
        <v>2930</v>
      </c>
      <c r="B1022" s="2">
        <v>45541</v>
      </c>
      <c r="C1022" s="2">
        <v>45543</v>
      </c>
      <c r="D1022" s="1">
        <v>45541.934224699071</v>
      </c>
      <c r="E1022" t="s">
        <v>2931</v>
      </c>
      <c r="F1022" t="s">
        <v>2932</v>
      </c>
      <c r="G1022" t="s">
        <v>303</v>
      </c>
      <c r="H1022">
        <v>2</v>
      </c>
      <c r="I1022">
        <v>450000</v>
      </c>
      <c r="J1022">
        <v>900000</v>
      </c>
      <c r="K1022" t="s">
        <v>30</v>
      </c>
      <c r="L1022" t="s">
        <v>37</v>
      </c>
      <c r="M1022" t="s">
        <v>106</v>
      </c>
    </row>
    <row r="1023" spans="1:13" x14ac:dyDescent="0.25">
      <c r="A1023" t="s">
        <v>2933</v>
      </c>
      <c r="B1023" s="2">
        <v>44764</v>
      </c>
      <c r="C1023" s="2">
        <v>44765</v>
      </c>
      <c r="D1023" s="1">
        <v>44764.237224340279</v>
      </c>
      <c r="E1023" t="s">
        <v>2934</v>
      </c>
      <c r="F1023" t="s">
        <v>2935</v>
      </c>
      <c r="G1023" t="s">
        <v>92</v>
      </c>
      <c r="H1023">
        <v>1</v>
      </c>
      <c r="I1023">
        <v>548000</v>
      </c>
      <c r="J1023">
        <v>548000</v>
      </c>
      <c r="K1023" t="s">
        <v>53</v>
      </c>
      <c r="L1023" t="s">
        <v>214</v>
      </c>
      <c r="M1023" t="s">
        <v>49</v>
      </c>
    </row>
    <row r="1024" spans="1:13" x14ac:dyDescent="0.25">
      <c r="A1024" t="s">
        <v>2936</v>
      </c>
      <c r="B1024" s="2">
        <v>45003</v>
      </c>
      <c r="C1024" s="2">
        <v>45004</v>
      </c>
      <c r="D1024" s="1">
        <v>45003.410606400474</v>
      </c>
      <c r="E1024" t="s">
        <v>1708</v>
      </c>
      <c r="F1024" t="s">
        <v>2937</v>
      </c>
      <c r="G1024" t="s">
        <v>47</v>
      </c>
      <c r="H1024">
        <v>1</v>
      </c>
      <c r="I1024">
        <v>430000</v>
      </c>
      <c r="J1024">
        <v>430000</v>
      </c>
      <c r="K1024" t="s">
        <v>72</v>
      </c>
      <c r="L1024" t="s">
        <v>37</v>
      </c>
      <c r="M1024" t="s">
        <v>43</v>
      </c>
    </row>
    <row r="1025" spans="1:13" x14ac:dyDescent="0.25">
      <c r="A1025" t="s">
        <v>2938</v>
      </c>
      <c r="B1025" s="2">
        <v>45399</v>
      </c>
      <c r="C1025" s="2">
        <v>45405</v>
      </c>
      <c r="D1025" s="1">
        <v>45399.512296782414</v>
      </c>
      <c r="E1025" t="s">
        <v>2939</v>
      </c>
      <c r="F1025" t="s">
        <v>2940</v>
      </c>
      <c r="G1025" t="s">
        <v>303</v>
      </c>
      <c r="H1025">
        <v>6</v>
      </c>
      <c r="I1025">
        <v>405000</v>
      </c>
      <c r="J1025">
        <v>2430000</v>
      </c>
      <c r="K1025" t="s">
        <v>24</v>
      </c>
      <c r="L1025" t="s">
        <v>159</v>
      </c>
      <c r="M1025" t="s">
        <v>117</v>
      </c>
    </row>
    <row r="1026" spans="1:13" x14ac:dyDescent="0.25">
      <c r="A1026" t="s">
        <v>2941</v>
      </c>
      <c r="B1026" s="2">
        <v>45080</v>
      </c>
      <c r="C1026" s="2">
        <v>45083</v>
      </c>
      <c r="D1026" s="1">
        <v>45080.190424282409</v>
      </c>
      <c r="E1026" t="s">
        <v>334</v>
      </c>
      <c r="F1026" t="s">
        <v>2942</v>
      </c>
      <c r="G1026" t="s">
        <v>221</v>
      </c>
      <c r="H1026">
        <v>3</v>
      </c>
      <c r="I1026">
        <v>685000</v>
      </c>
      <c r="J1026">
        <v>2055000</v>
      </c>
      <c r="K1026" t="s">
        <v>36</v>
      </c>
      <c r="L1026" t="s">
        <v>31</v>
      </c>
      <c r="M1026" t="s">
        <v>233</v>
      </c>
    </row>
    <row r="1027" spans="1:13" x14ac:dyDescent="0.25">
      <c r="A1027" t="s">
        <v>2943</v>
      </c>
      <c r="B1027" s="2">
        <v>44855</v>
      </c>
      <c r="C1027" s="2">
        <v>44856</v>
      </c>
      <c r="D1027" s="1">
        <v>44855.596755891202</v>
      </c>
      <c r="E1027" t="s">
        <v>2944</v>
      </c>
      <c r="F1027" t="s">
        <v>2945</v>
      </c>
      <c r="G1027" t="s">
        <v>128</v>
      </c>
      <c r="H1027">
        <v>1</v>
      </c>
      <c r="I1027">
        <v>508000</v>
      </c>
      <c r="J1027">
        <v>508000</v>
      </c>
      <c r="K1027" t="s">
        <v>36</v>
      </c>
      <c r="L1027" t="s">
        <v>48</v>
      </c>
      <c r="M1027" t="s">
        <v>19</v>
      </c>
    </row>
    <row r="1028" spans="1:13" x14ac:dyDescent="0.25">
      <c r="A1028" t="s">
        <v>2946</v>
      </c>
      <c r="B1028" s="2">
        <v>44773</v>
      </c>
      <c r="C1028" s="2">
        <v>44782</v>
      </c>
      <c r="D1028" s="1">
        <v>44773.461887048608</v>
      </c>
      <c r="E1028" t="s">
        <v>143</v>
      </c>
      <c r="F1028" t="s">
        <v>2947</v>
      </c>
      <c r="G1028" t="s">
        <v>92</v>
      </c>
      <c r="H1028">
        <v>9</v>
      </c>
      <c r="I1028">
        <v>681000</v>
      </c>
      <c r="J1028">
        <v>6129000</v>
      </c>
      <c r="K1028" t="s">
        <v>72</v>
      </c>
      <c r="L1028" t="s">
        <v>31</v>
      </c>
      <c r="M1028" t="s">
        <v>129</v>
      </c>
    </row>
    <row r="1029" spans="1:13" x14ac:dyDescent="0.25">
      <c r="A1029" t="s">
        <v>2948</v>
      </c>
      <c r="B1029" s="2">
        <v>44655</v>
      </c>
      <c r="C1029" s="2">
        <v>44664</v>
      </c>
      <c r="D1029" s="1">
        <v>44655.127518055553</v>
      </c>
      <c r="E1029" t="s">
        <v>2592</v>
      </c>
      <c r="F1029" t="s">
        <v>2949</v>
      </c>
      <c r="G1029" t="s">
        <v>355</v>
      </c>
      <c r="H1029">
        <v>9</v>
      </c>
      <c r="I1029">
        <v>500000</v>
      </c>
      <c r="J1029">
        <v>4500000</v>
      </c>
      <c r="K1029" t="s">
        <v>24</v>
      </c>
      <c r="L1029" t="s">
        <v>37</v>
      </c>
      <c r="M1029" t="s">
        <v>74</v>
      </c>
    </row>
    <row r="1030" spans="1:13" x14ac:dyDescent="0.25">
      <c r="A1030" t="s">
        <v>2950</v>
      </c>
      <c r="B1030" s="2">
        <v>44931</v>
      </c>
      <c r="C1030" s="2">
        <v>44938</v>
      </c>
      <c r="D1030" s="1">
        <v>44931.549760254631</v>
      </c>
      <c r="E1030" t="s">
        <v>2951</v>
      </c>
      <c r="F1030" t="s">
        <v>2952</v>
      </c>
      <c r="G1030" t="s">
        <v>221</v>
      </c>
      <c r="H1030">
        <v>7</v>
      </c>
      <c r="I1030">
        <v>674000</v>
      </c>
      <c r="J1030">
        <v>4718000</v>
      </c>
      <c r="L1030" t="s">
        <v>255</v>
      </c>
      <c r="M1030" t="s">
        <v>133</v>
      </c>
    </row>
    <row r="1031" spans="1:13" x14ac:dyDescent="0.25">
      <c r="A1031" t="s">
        <v>2953</v>
      </c>
      <c r="B1031" s="2">
        <v>44629</v>
      </c>
      <c r="C1031" s="2">
        <v>44637</v>
      </c>
      <c r="D1031" s="1">
        <v>44629.940423136577</v>
      </c>
      <c r="E1031" t="s">
        <v>1260</v>
      </c>
      <c r="F1031" t="s">
        <v>2954</v>
      </c>
      <c r="G1031" t="s">
        <v>351</v>
      </c>
      <c r="H1031">
        <v>8</v>
      </c>
      <c r="I1031">
        <v>540000</v>
      </c>
      <c r="J1031">
        <v>4320000</v>
      </c>
      <c r="K1031" t="s">
        <v>72</v>
      </c>
      <c r="L1031" t="s">
        <v>83</v>
      </c>
      <c r="M1031" t="s">
        <v>106</v>
      </c>
    </row>
    <row r="1032" spans="1:13" x14ac:dyDescent="0.25">
      <c r="A1032" t="s">
        <v>2955</v>
      </c>
      <c r="B1032" s="2">
        <v>45381</v>
      </c>
      <c r="C1032" s="2">
        <v>45383</v>
      </c>
      <c r="D1032" s="1">
        <v>45381.198935520842</v>
      </c>
      <c r="E1032" t="s">
        <v>2956</v>
      </c>
      <c r="F1032" t="s">
        <v>2957</v>
      </c>
      <c r="G1032" t="s">
        <v>47</v>
      </c>
      <c r="I1032">
        <v>430000</v>
      </c>
      <c r="J1032">
        <v>860000</v>
      </c>
      <c r="K1032" t="s">
        <v>30</v>
      </c>
      <c r="L1032" t="s">
        <v>42</v>
      </c>
      <c r="M1032" t="s">
        <v>68</v>
      </c>
    </row>
    <row r="1033" spans="1:13" x14ac:dyDescent="0.25">
      <c r="A1033" t="s">
        <v>2958</v>
      </c>
      <c r="B1033" s="2">
        <v>45129</v>
      </c>
      <c r="C1033" s="2">
        <v>45133</v>
      </c>
      <c r="D1033" s="1">
        <v>45129.349832569453</v>
      </c>
      <c r="E1033" t="s">
        <v>2959</v>
      </c>
      <c r="F1033" t="s">
        <v>2960</v>
      </c>
      <c r="G1033" t="s">
        <v>64</v>
      </c>
      <c r="H1033">
        <v>4</v>
      </c>
      <c r="I1033">
        <v>1178000</v>
      </c>
      <c r="J1033">
        <v>4712000</v>
      </c>
      <c r="L1033" t="s">
        <v>37</v>
      </c>
      <c r="M1033" t="s">
        <v>94</v>
      </c>
    </row>
    <row r="1034" spans="1:13" x14ac:dyDescent="0.25">
      <c r="A1034" t="s">
        <v>2961</v>
      </c>
      <c r="B1034" s="2">
        <v>45360</v>
      </c>
      <c r="C1034" s="2">
        <v>45364</v>
      </c>
      <c r="D1034" s="1">
        <v>45360.205355833343</v>
      </c>
      <c r="E1034" t="s">
        <v>2962</v>
      </c>
      <c r="F1034" t="s">
        <v>2963</v>
      </c>
      <c r="G1034" t="s">
        <v>82</v>
      </c>
      <c r="H1034">
        <v>4</v>
      </c>
      <c r="I1034">
        <v>324000</v>
      </c>
      <c r="J1034">
        <v>1296000</v>
      </c>
      <c r="K1034" t="s">
        <v>17</v>
      </c>
      <c r="L1034" t="s">
        <v>159</v>
      </c>
      <c r="M1034" t="s">
        <v>133</v>
      </c>
    </row>
    <row r="1035" spans="1:13" x14ac:dyDescent="0.25">
      <c r="A1035" t="s">
        <v>2964</v>
      </c>
      <c r="B1035" s="2">
        <v>45133</v>
      </c>
      <c r="C1035" s="2">
        <v>45141</v>
      </c>
      <c r="D1035" s="1">
        <v>45133.363353923611</v>
      </c>
      <c r="E1035" t="s">
        <v>711</v>
      </c>
      <c r="F1035" t="s">
        <v>2965</v>
      </c>
      <c r="G1035" t="s">
        <v>16</v>
      </c>
      <c r="H1035">
        <v>8</v>
      </c>
      <c r="I1035">
        <v>1160000</v>
      </c>
      <c r="J1035">
        <v>9280000</v>
      </c>
      <c r="K1035" t="s">
        <v>53</v>
      </c>
      <c r="L1035" t="s">
        <v>83</v>
      </c>
      <c r="M1035" t="s">
        <v>129</v>
      </c>
    </row>
    <row r="1036" spans="1:13" x14ac:dyDescent="0.25">
      <c r="A1036" t="s">
        <v>2966</v>
      </c>
      <c r="B1036" s="2">
        <v>45212</v>
      </c>
      <c r="C1036" s="2">
        <v>45220</v>
      </c>
      <c r="D1036" s="1">
        <v>45212.196542002312</v>
      </c>
      <c r="E1036" t="s">
        <v>2967</v>
      </c>
      <c r="F1036" t="s">
        <v>2968</v>
      </c>
      <c r="G1036" t="s">
        <v>47</v>
      </c>
      <c r="H1036">
        <v>8</v>
      </c>
      <c r="I1036">
        <v>471000</v>
      </c>
      <c r="J1036">
        <v>3768000</v>
      </c>
      <c r="K1036" t="s">
        <v>24</v>
      </c>
      <c r="L1036" t="s">
        <v>31</v>
      </c>
      <c r="M1036" t="s">
        <v>145</v>
      </c>
    </row>
    <row r="1037" spans="1:13" x14ac:dyDescent="0.25">
      <c r="A1037" t="s">
        <v>2969</v>
      </c>
      <c r="B1037" s="2">
        <v>45435</v>
      </c>
      <c r="C1037" s="2">
        <v>45436</v>
      </c>
      <c r="D1037" s="1">
        <v>45435.421372314813</v>
      </c>
      <c r="E1037" t="s">
        <v>275</v>
      </c>
      <c r="F1037" t="s">
        <v>2970</v>
      </c>
      <c r="G1037" t="s">
        <v>82</v>
      </c>
      <c r="H1037">
        <v>1</v>
      </c>
      <c r="I1037">
        <v>364000</v>
      </c>
      <c r="J1037">
        <v>364000</v>
      </c>
      <c r="K1037" t="s">
        <v>24</v>
      </c>
      <c r="L1037" t="s">
        <v>83</v>
      </c>
      <c r="M1037" t="s">
        <v>222</v>
      </c>
    </row>
    <row r="1038" spans="1:13" x14ac:dyDescent="0.25">
      <c r="A1038" t="s">
        <v>2971</v>
      </c>
      <c r="B1038" s="2">
        <v>45485</v>
      </c>
      <c r="C1038" s="2">
        <v>45487</v>
      </c>
      <c r="D1038" s="1">
        <v>45485.662239907397</v>
      </c>
      <c r="E1038" t="s">
        <v>2972</v>
      </c>
      <c r="F1038" t="s">
        <v>2973</v>
      </c>
      <c r="G1038" t="s">
        <v>29</v>
      </c>
      <c r="H1038">
        <v>2</v>
      </c>
      <c r="I1038">
        <v>1203000</v>
      </c>
      <c r="J1038">
        <v>2406000</v>
      </c>
      <c r="K1038" t="s">
        <v>72</v>
      </c>
      <c r="L1038" t="s">
        <v>37</v>
      </c>
      <c r="M1038" t="s">
        <v>106</v>
      </c>
    </row>
    <row r="1039" spans="1:13" x14ac:dyDescent="0.25">
      <c r="A1039" t="s">
        <v>2974</v>
      </c>
      <c r="B1039" s="2">
        <v>45263</v>
      </c>
      <c r="C1039" s="2">
        <v>45269</v>
      </c>
      <c r="D1039" s="1">
        <v>45263.291512280091</v>
      </c>
      <c r="E1039" t="s">
        <v>2975</v>
      </c>
      <c r="F1039" t="s">
        <v>2976</v>
      </c>
      <c r="G1039" t="s">
        <v>64</v>
      </c>
      <c r="H1039">
        <v>6</v>
      </c>
      <c r="I1039">
        <v>1299000</v>
      </c>
      <c r="J1039">
        <v>7794000</v>
      </c>
      <c r="K1039" t="s">
        <v>30</v>
      </c>
      <c r="L1039" t="s">
        <v>37</v>
      </c>
      <c r="M1039" t="s">
        <v>133</v>
      </c>
    </row>
    <row r="1040" spans="1:13" x14ac:dyDescent="0.25">
      <c r="A1040" t="s">
        <v>2977</v>
      </c>
      <c r="B1040" s="2">
        <v>45655</v>
      </c>
      <c r="C1040" s="2">
        <v>45660</v>
      </c>
      <c r="D1040" s="1">
        <v>45655.54076822917</v>
      </c>
      <c r="E1040" t="s">
        <v>2978</v>
      </c>
      <c r="F1040" t="s">
        <v>2979</v>
      </c>
      <c r="G1040" t="s">
        <v>47</v>
      </c>
      <c r="H1040">
        <v>5</v>
      </c>
      <c r="I1040">
        <v>503000</v>
      </c>
      <c r="J1040">
        <v>2515000</v>
      </c>
      <c r="K1040" t="s">
        <v>53</v>
      </c>
      <c r="L1040" t="s">
        <v>18</v>
      </c>
      <c r="M1040" t="s">
        <v>160</v>
      </c>
    </row>
    <row r="1041" spans="1:13" x14ac:dyDescent="0.25">
      <c r="A1041" t="s">
        <v>2980</v>
      </c>
      <c r="B1041" s="2">
        <v>44896</v>
      </c>
      <c r="C1041" s="2">
        <v>44901</v>
      </c>
      <c r="D1041" s="1">
        <v>44896.267254131948</v>
      </c>
      <c r="E1041" t="s">
        <v>2981</v>
      </c>
      <c r="F1041" t="s">
        <v>2982</v>
      </c>
      <c r="G1041" t="s">
        <v>64</v>
      </c>
      <c r="H1041">
        <v>5</v>
      </c>
      <c r="I1041">
        <v>1233000</v>
      </c>
      <c r="J1041">
        <v>6165000</v>
      </c>
      <c r="K1041" t="s">
        <v>30</v>
      </c>
      <c r="L1041" t="s">
        <v>48</v>
      </c>
      <c r="M1041" t="s">
        <v>60</v>
      </c>
    </row>
    <row r="1042" spans="1:13" x14ac:dyDescent="0.25">
      <c r="A1042" t="s">
        <v>2983</v>
      </c>
      <c r="B1042" s="2">
        <v>45500</v>
      </c>
      <c r="C1042" s="2">
        <v>45503</v>
      </c>
      <c r="D1042" s="1">
        <v>45500.70658395833</v>
      </c>
      <c r="E1042" t="s">
        <v>2984</v>
      </c>
      <c r="F1042" t="s">
        <v>2985</v>
      </c>
      <c r="G1042" t="s">
        <v>82</v>
      </c>
      <c r="H1042">
        <v>3</v>
      </c>
      <c r="I1042">
        <v>384000</v>
      </c>
      <c r="J1042">
        <v>1152000</v>
      </c>
      <c r="K1042" t="s">
        <v>24</v>
      </c>
      <c r="L1042" t="s">
        <v>31</v>
      </c>
      <c r="M1042" t="s">
        <v>226</v>
      </c>
    </row>
    <row r="1043" spans="1:13" x14ac:dyDescent="0.25">
      <c r="A1043" t="s">
        <v>2986</v>
      </c>
      <c r="B1043" s="2">
        <v>45393</v>
      </c>
      <c r="C1043" s="2">
        <v>45399</v>
      </c>
      <c r="D1043" s="1">
        <v>45393.657502175927</v>
      </c>
      <c r="E1043" t="s">
        <v>2987</v>
      </c>
      <c r="F1043" t="s">
        <v>2988</v>
      </c>
      <c r="G1043" t="s">
        <v>64</v>
      </c>
      <c r="H1043">
        <v>6</v>
      </c>
      <c r="I1043">
        <v>1259000</v>
      </c>
      <c r="J1043">
        <v>7554000</v>
      </c>
      <c r="K1043" t="s">
        <v>17</v>
      </c>
      <c r="L1043" t="s">
        <v>273</v>
      </c>
      <c r="M1043" t="s">
        <v>60</v>
      </c>
    </row>
    <row r="1044" spans="1:13" x14ac:dyDescent="0.25">
      <c r="A1044" t="s">
        <v>2989</v>
      </c>
      <c r="B1044" s="2">
        <v>44643</v>
      </c>
      <c r="C1044" s="2">
        <v>44651</v>
      </c>
      <c r="D1044" s="1">
        <v>44643.163327534719</v>
      </c>
      <c r="E1044" t="s">
        <v>2990</v>
      </c>
      <c r="F1044" t="s">
        <v>2991</v>
      </c>
      <c r="G1044" t="s">
        <v>47</v>
      </c>
      <c r="H1044">
        <v>8</v>
      </c>
      <c r="I1044">
        <v>409000</v>
      </c>
      <c r="J1044">
        <v>3272000</v>
      </c>
      <c r="K1044" t="s">
        <v>72</v>
      </c>
      <c r="L1044" t="s">
        <v>48</v>
      </c>
      <c r="M1044" t="s">
        <v>145</v>
      </c>
    </row>
    <row r="1045" spans="1:13" x14ac:dyDescent="0.25">
      <c r="A1045" t="s">
        <v>2992</v>
      </c>
      <c r="B1045" s="2">
        <v>44898</v>
      </c>
      <c r="C1045" s="2">
        <v>44903</v>
      </c>
      <c r="D1045" s="1">
        <v>44898.416946412042</v>
      </c>
      <c r="E1045" t="s">
        <v>924</v>
      </c>
      <c r="F1045" t="s">
        <v>2993</v>
      </c>
      <c r="G1045" t="s">
        <v>29</v>
      </c>
      <c r="H1045">
        <v>5</v>
      </c>
      <c r="I1045">
        <v>1324000</v>
      </c>
      <c r="J1045">
        <v>6620000</v>
      </c>
      <c r="K1045" t="s">
        <v>36</v>
      </c>
      <c r="L1045" t="s">
        <v>48</v>
      </c>
      <c r="M1045" t="s">
        <v>94</v>
      </c>
    </row>
    <row r="1046" spans="1:13" x14ac:dyDescent="0.25">
      <c r="A1046" t="s">
        <v>2994</v>
      </c>
      <c r="B1046" s="2">
        <v>44663</v>
      </c>
      <c r="C1046" s="2">
        <v>44672</v>
      </c>
      <c r="D1046" s="1">
        <v>44663.03855996528</v>
      </c>
      <c r="E1046" t="s">
        <v>1795</v>
      </c>
      <c r="F1046" t="s">
        <v>2995</v>
      </c>
      <c r="G1046" t="s">
        <v>137</v>
      </c>
      <c r="H1046">
        <v>9</v>
      </c>
      <c r="I1046">
        <v>372000</v>
      </c>
      <c r="J1046">
        <v>3348000</v>
      </c>
      <c r="K1046" t="s">
        <v>53</v>
      </c>
      <c r="L1046" t="s">
        <v>124</v>
      </c>
      <c r="M1046" t="s">
        <v>133</v>
      </c>
    </row>
    <row r="1047" spans="1:13" x14ac:dyDescent="0.25">
      <c r="A1047" t="s">
        <v>2996</v>
      </c>
      <c r="B1047" s="2">
        <v>45656</v>
      </c>
      <c r="C1047" s="2">
        <v>45664</v>
      </c>
      <c r="D1047" s="1">
        <v>45656.048455243057</v>
      </c>
      <c r="E1047" t="s">
        <v>2370</v>
      </c>
      <c r="F1047" t="s">
        <v>2997</v>
      </c>
      <c r="G1047" t="s">
        <v>47</v>
      </c>
      <c r="I1047">
        <v>483000</v>
      </c>
      <c r="J1047">
        <v>3864000</v>
      </c>
      <c r="K1047" t="s">
        <v>17</v>
      </c>
      <c r="L1047" t="s">
        <v>83</v>
      </c>
      <c r="M1047" t="s">
        <v>84</v>
      </c>
    </row>
    <row r="1048" spans="1:13" x14ac:dyDescent="0.25">
      <c r="A1048" t="s">
        <v>2998</v>
      </c>
      <c r="B1048" s="2">
        <v>45232</v>
      </c>
      <c r="C1048" s="2">
        <v>45240</v>
      </c>
      <c r="D1048" s="1">
        <v>45232.603440902778</v>
      </c>
      <c r="E1048" t="s">
        <v>2999</v>
      </c>
      <c r="F1048" t="s">
        <v>3000</v>
      </c>
      <c r="G1048" t="s">
        <v>64</v>
      </c>
      <c r="H1048">
        <v>8</v>
      </c>
      <c r="I1048">
        <v>1090000</v>
      </c>
      <c r="J1048">
        <v>8720000</v>
      </c>
      <c r="K1048" t="s">
        <v>24</v>
      </c>
      <c r="L1048" t="s">
        <v>198</v>
      </c>
      <c r="M1048" t="s">
        <v>19</v>
      </c>
    </row>
    <row r="1049" spans="1:13" x14ac:dyDescent="0.25">
      <c r="A1049" t="s">
        <v>3001</v>
      </c>
      <c r="B1049" s="2">
        <v>44619</v>
      </c>
      <c r="C1049" s="2">
        <v>44627</v>
      </c>
      <c r="D1049" s="1">
        <v>44619.702004212973</v>
      </c>
      <c r="E1049" t="s">
        <v>3002</v>
      </c>
      <c r="F1049" t="s">
        <v>3003</v>
      </c>
      <c r="G1049" t="s">
        <v>82</v>
      </c>
      <c r="H1049">
        <v>8</v>
      </c>
      <c r="I1049">
        <v>369000</v>
      </c>
      <c r="J1049">
        <v>2952000</v>
      </c>
      <c r="K1049" t="s">
        <v>17</v>
      </c>
      <c r="L1049" t="s">
        <v>83</v>
      </c>
      <c r="M1049" t="s">
        <v>222</v>
      </c>
    </row>
    <row r="1050" spans="1:13" x14ac:dyDescent="0.25">
      <c r="A1050" t="s">
        <v>3004</v>
      </c>
      <c r="B1050" s="2">
        <v>45074</v>
      </c>
      <c r="C1050" s="2">
        <v>45083</v>
      </c>
      <c r="D1050" s="1">
        <v>45074.478853020832</v>
      </c>
      <c r="E1050" t="s">
        <v>2186</v>
      </c>
      <c r="F1050" t="s">
        <v>3005</v>
      </c>
      <c r="G1050" t="s">
        <v>47</v>
      </c>
      <c r="H1050">
        <v>9</v>
      </c>
      <c r="I1050">
        <v>498000</v>
      </c>
      <c r="J1050">
        <v>4482000</v>
      </c>
      <c r="K1050" t="s">
        <v>24</v>
      </c>
      <c r="L1050" t="s">
        <v>83</v>
      </c>
      <c r="M1050" t="s">
        <v>222</v>
      </c>
    </row>
    <row r="1051" spans="1:13" x14ac:dyDescent="0.25">
      <c r="A1051" t="s">
        <v>3006</v>
      </c>
      <c r="B1051" s="2">
        <v>44861</v>
      </c>
      <c r="C1051" s="2">
        <v>44870</v>
      </c>
      <c r="D1051" s="1">
        <v>44861.07216679398</v>
      </c>
      <c r="E1051" t="s">
        <v>3007</v>
      </c>
      <c r="F1051" t="s">
        <v>3008</v>
      </c>
      <c r="G1051" t="s">
        <v>92</v>
      </c>
      <c r="H1051">
        <v>9</v>
      </c>
      <c r="I1051">
        <v>587000</v>
      </c>
      <c r="J1051">
        <v>5283000</v>
      </c>
      <c r="K1051" t="s">
        <v>72</v>
      </c>
      <c r="L1051" t="s">
        <v>37</v>
      </c>
      <c r="M1051" t="s">
        <v>145</v>
      </c>
    </row>
    <row r="1052" spans="1:13" x14ac:dyDescent="0.25">
      <c r="A1052" t="s">
        <v>3009</v>
      </c>
      <c r="B1052" s="2">
        <v>44672</v>
      </c>
      <c r="C1052" s="2">
        <v>44678</v>
      </c>
      <c r="D1052" s="1">
        <v>44672.631399351849</v>
      </c>
      <c r="E1052" t="s">
        <v>3010</v>
      </c>
      <c r="F1052" t="s">
        <v>3011</v>
      </c>
      <c r="G1052" t="s">
        <v>141</v>
      </c>
      <c r="H1052">
        <v>6</v>
      </c>
      <c r="I1052">
        <v>1139000</v>
      </c>
      <c r="J1052">
        <v>6834000</v>
      </c>
      <c r="L1052" t="s">
        <v>83</v>
      </c>
      <c r="M1052" t="s">
        <v>117</v>
      </c>
    </row>
    <row r="1053" spans="1:13" x14ac:dyDescent="0.25">
      <c r="A1053" t="s">
        <v>3012</v>
      </c>
      <c r="B1053" s="2">
        <v>45468</v>
      </c>
      <c r="C1053" s="2">
        <v>45472</v>
      </c>
      <c r="D1053" s="1">
        <v>45468.505101550923</v>
      </c>
      <c r="E1053" t="s">
        <v>3013</v>
      </c>
      <c r="F1053" t="s">
        <v>3014</v>
      </c>
      <c r="G1053" t="s">
        <v>82</v>
      </c>
      <c r="I1053">
        <v>335000</v>
      </c>
      <c r="J1053">
        <v>1340000</v>
      </c>
      <c r="L1053" t="s">
        <v>37</v>
      </c>
      <c r="M1053" t="s">
        <v>38</v>
      </c>
    </row>
    <row r="1054" spans="1:13" x14ac:dyDescent="0.25">
      <c r="A1054" t="s">
        <v>3015</v>
      </c>
      <c r="B1054" s="2">
        <v>45534</v>
      </c>
      <c r="C1054" s="2">
        <v>45541</v>
      </c>
      <c r="D1054" s="1">
        <v>45534.904764976847</v>
      </c>
      <c r="E1054" t="s">
        <v>3016</v>
      </c>
      <c r="F1054" t="s">
        <v>3017</v>
      </c>
      <c r="G1054" t="s">
        <v>64</v>
      </c>
      <c r="H1054">
        <v>7</v>
      </c>
      <c r="I1054">
        <v>1148000</v>
      </c>
      <c r="J1054">
        <v>8036000</v>
      </c>
      <c r="K1054" t="s">
        <v>30</v>
      </c>
      <c r="L1054" t="s">
        <v>214</v>
      </c>
      <c r="M1054" t="s">
        <v>84</v>
      </c>
    </row>
    <row r="1055" spans="1:13" x14ac:dyDescent="0.25">
      <c r="A1055" t="s">
        <v>3018</v>
      </c>
      <c r="B1055" s="2">
        <v>44647</v>
      </c>
      <c r="C1055" s="2">
        <v>44651</v>
      </c>
      <c r="D1055" s="1">
        <v>44647.49970896991</v>
      </c>
      <c r="E1055" t="s">
        <v>3019</v>
      </c>
      <c r="F1055" t="s">
        <v>3020</v>
      </c>
      <c r="G1055" t="s">
        <v>128</v>
      </c>
      <c r="I1055">
        <v>461000</v>
      </c>
      <c r="J1055">
        <v>1844000</v>
      </c>
      <c r="K1055" t="s">
        <v>72</v>
      </c>
      <c r="L1055" t="s">
        <v>255</v>
      </c>
      <c r="M1055" t="s">
        <v>160</v>
      </c>
    </row>
    <row r="1056" spans="1:13" x14ac:dyDescent="0.25">
      <c r="A1056" t="s">
        <v>3021</v>
      </c>
      <c r="B1056" s="2">
        <v>44866</v>
      </c>
      <c r="C1056" s="2">
        <v>44868</v>
      </c>
      <c r="D1056" s="1">
        <v>44866.677803564817</v>
      </c>
      <c r="E1056" t="s">
        <v>1379</v>
      </c>
      <c r="F1056" t="s">
        <v>3022</v>
      </c>
      <c r="G1056" t="s">
        <v>64</v>
      </c>
      <c r="H1056">
        <v>2</v>
      </c>
      <c r="I1056">
        <v>1261000</v>
      </c>
      <c r="J1056">
        <v>2522000</v>
      </c>
      <c r="L1056" t="s">
        <v>18</v>
      </c>
      <c r="M1056" t="s">
        <v>117</v>
      </c>
    </row>
    <row r="1057" spans="1:13" x14ac:dyDescent="0.25">
      <c r="A1057" t="s">
        <v>3023</v>
      </c>
      <c r="B1057" s="2">
        <v>44857</v>
      </c>
      <c r="C1057" s="2">
        <v>44866</v>
      </c>
      <c r="D1057" s="1">
        <v>44857.139317557871</v>
      </c>
      <c r="E1057" t="s">
        <v>3024</v>
      </c>
      <c r="F1057" t="s">
        <v>3025</v>
      </c>
      <c r="G1057" t="s">
        <v>82</v>
      </c>
      <c r="H1057">
        <v>9</v>
      </c>
      <c r="I1057">
        <v>344000</v>
      </c>
      <c r="J1057">
        <v>3096000</v>
      </c>
      <c r="K1057" t="s">
        <v>53</v>
      </c>
      <c r="L1057" t="s">
        <v>18</v>
      </c>
      <c r="M1057" t="s">
        <v>102</v>
      </c>
    </row>
    <row r="1058" spans="1:13" x14ac:dyDescent="0.25">
      <c r="A1058" t="s">
        <v>3026</v>
      </c>
      <c r="B1058" s="2">
        <v>45196</v>
      </c>
      <c r="C1058" s="2">
        <v>45200</v>
      </c>
      <c r="D1058" s="1">
        <v>45196.910703564812</v>
      </c>
      <c r="E1058" t="s">
        <v>2510</v>
      </c>
      <c r="F1058" t="s">
        <v>3027</v>
      </c>
      <c r="G1058" t="s">
        <v>303</v>
      </c>
      <c r="H1058">
        <v>4</v>
      </c>
      <c r="I1058">
        <v>511000</v>
      </c>
      <c r="J1058">
        <v>2044000</v>
      </c>
      <c r="K1058" t="s">
        <v>53</v>
      </c>
      <c r="L1058" t="s">
        <v>198</v>
      </c>
      <c r="M1058" t="s">
        <v>94</v>
      </c>
    </row>
    <row r="1059" spans="1:13" x14ac:dyDescent="0.25">
      <c r="A1059" t="s">
        <v>3028</v>
      </c>
      <c r="B1059" s="2">
        <v>45490</v>
      </c>
      <c r="C1059" s="2">
        <v>45493</v>
      </c>
      <c r="D1059" s="1">
        <v>45490.01557103009</v>
      </c>
      <c r="E1059" t="s">
        <v>3029</v>
      </c>
      <c r="F1059" t="s">
        <v>3030</v>
      </c>
      <c r="G1059" t="s">
        <v>23</v>
      </c>
      <c r="H1059">
        <v>3</v>
      </c>
      <c r="I1059">
        <v>590000</v>
      </c>
      <c r="J1059">
        <v>1770000</v>
      </c>
      <c r="K1059" t="s">
        <v>53</v>
      </c>
      <c r="L1059" t="s">
        <v>37</v>
      </c>
      <c r="M1059" t="s">
        <v>129</v>
      </c>
    </row>
    <row r="1060" spans="1:13" x14ac:dyDescent="0.25">
      <c r="A1060" t="s">
        <v>3031</v>
      </c>
      <c r="B1060" s="2">
        <v>45311</v>
      </c>
      <c r="C1060" s="2">
        <v>45318</v>
      </c>
      <c r="D1060" s="1">
        <v>45311.905671608787</v>
      </c>
      <c r="E1060" t="s">
        <v>1665</v>
      </c>
      <c r="F1060" t="s">
        <v>3032</v>
      </c>
      <c r="G1060" t="s">
        <v>47</v>
      </c>
      <c r="H1060">
        <v>7</v>
      </c>
      <c r="I1060">
        <v>507000</v>
      </c>
      <c r="J1060">
        <v>3549000</v>
      </c>
      <c r="K1060" t="s">
        <v>36</v>
      </c>
      <c r="L1060" t="s">
        <v>83</v>
      </c>
      <c r="M1060" t="s">
        <v>49</v>
      </c>
    </row>
    <row r="1061" spans="1:13" x14ac:dyDescent="0.25">
      <c r="A1061" t="s">
        <v>3033</v>
      </c>
      <c r="B1061" s="2">
        <v>45489</v>
      </c>
      <c r="C1061" s="2">
        <v>45496</v>
      </c>
      <c r="D1061" s="1">
        <v>45489.925694652768</v>
      </c>
      <c r="E1061" t="s">
        <v>3034</v>
      </c>
      <c r="F1061" t="s">
        <v>383</v>
      </c>
      <c r="G1061" t="s">
        <v>149</v>
      </c>
      <c r="H1061">
        <v>7</v>
      </c>
      <c r="I1061">
        <v>384000</v>
      </c>
      <c r="J1061">
        <v>2688000</v>
      </c>
      <c r="K1061" t="s">
        <v>36</v>
      </c>
      <c r="L1061" t="s">
        <v>83</v>
      </c>
      <c r="M1061" t="s">
        <v>233</v>
      </c>
    </row>
    <row r="1062" spans="1:13" x14ac:dyDescent="0.25">
      <c r="A1062" t="s">
        <v>3035</v>
      </c>
      <c r="B1062" s="2">
        <v>44748</v>
      </c>
      <c r="C1062" s="2">
        <v>44754</v>
      </c>
      <c r="D1062" s="1">
        <v>44748.406226874999</v>
      </c>
      <c r="E1062" t="s">
        <v>3036</v>
      </c>
      <c r="F1062" t="s">
        <v>3037</v>
      </c>
      <c r="G1062" t="s">
        <v>149</v>
      </c>
      <c r="H1062">
        <v>6</v>
      </c>
      <c r="I1062">
        <v>347000</v>
      </c>
      <c r="J1062">
        <v>2082000</v>
      </c>
      <c r="K1062" t="s">
        <v>24</v>
      </c>
      <c r="L1062" t="s">
        <v>48</v>
      </c>
      <c r="M1062" t="s">
        <v>106</v>
      </c>
    </row>
    <row r="1063" spans="1:13" x14ac:dyDescent="0.25">
      <c r="A1063" t="s">
        <v>3038</v>
      </c>
      <c r="B1063" s="2">
        <v>45598</v>
      </c>
      <c r="C1063" s="2">
        <v>45603</v>
      </c>
      <c r="D1063" s="1">
        <v>45598.950396631953</v>
      </c>
      <c r="E1063" t="s">
        <v>3039</v>
      </c>
      <c r="F1063" t="s">
        <v>3040</v>
      </c>
      <c r="G1063" t="s">
        <v>64</v>
      </c>
      <c r="H1063">
        <v>5</v>
      </c>
      <c r="I1063">
        <v>1347000</v>
      </c>
      <c r="J1063">
        <v>6735000</v>
      </c>
      <c r="K1063" t="s">
        <v>36</v>
      </c>
      <c r="L1063" t="s">
        <v>610</v>
      </c>
      <c r="M1063" t="s">
        <v>49</v>
      </c>
    </row>
    <row r="1064" spans="1:13" x14ac:dyDescent="0.25">
      <c r="A1064" t="s">
        <v>3041</v>
      </c>
      <c r="B1064" s="2">
        <v>45211</v>
      </c>
      <c r="C1064" s="2">
        <v>45220</v>
      </c>
      <c r="D1064" s="1">
        <v>45211.337052037037</v>
      </c>
      <c r="E1064" t="s">
        <v>162</v>
      </c>
      <c r="F1064" t="s">
        <v>3042</v>
      </c>
      <c r="G1064" t="s">
        <v>742</v>
      </c>
      <c r="H1064">
        <v>9</v>
      </c>
      <c r="I1064">
        <v>455000</v>
      </c>
      <c r="J1064">
        <v>4095000</v>
      </c>
      <c r="K1064" t="s">
        <v>72</v>
      </c>
      <c r="L1064" t="s">
        <v>37</v>
      </c>
      <c r="M1064" t="s">
        <v>94</v>
      </c>
    </row>
    <row r="1065" spans="1:13" x14ac:dyDescent="0.25">
      <c r="A1065" t="s">
        <v>3043</v>
      </c>
      <c r="B1065" s="2">
        <v>44688</v>
      </c>
      <c r="C1065" s="2">
        <v>44692</v>
      </c>
      <c r="D1065" s="1">
        <v>44688.02079534722</v>
      </c>
      <c r="E1065" t="s">
        <v>3044</v>
      </c>
      <c r="F1065" t="s">
        <v>3045</v>
      </c>
      <c r="G1065" t="s">
        <v>64</v>
      </c>
      <c r="H1065">
        <v>4</v>
      </c>
      <c r="I1065">
        <v>1256000</v>
      </c>
      <c r="J1065">
        <v>5024000</v>
      </c>
      <c r="L1065" t="s">
        <v>18</v>
      </c>
      <c r="M1065" t="s">
        <v>74</v>
      </c>
    </row>
    <row r="1066" spans="1:13" x14ac:dyDescent="0.25">
      <c r="A1066" t="s">
        <v>3046</v>
      </c>
      <c r="B1066" s="2">
        <v>44904</v>
      </c>
      <c r="C1066" s="2">
        <v>44913</v>
      </c>
      <c r="D1066" s="1">
        <v>44904.721468124997</v>
      </c>
      <c r="E1066" t="s">
        <v>3047</v>
      </c>
      <c r="F1066" t="s">
        <v>3048</v>
      </c>
      <c r="G1066" t="s">
        <v>303</v>
      </c>
      <c r="H1066">
        <v>9</v>
      </c>
      <c r="I1066">
        <v>495000</v>
      </c>
      <c r="J1066">
        <v>4455000</v>
      </c>
      <c r="L1066" t="s">
        <v>83</v>
      </c>
      <c r="M1066" t="s">
        <v>233</v>
      </c>
    </row>
    <row r="1067" spans="1:13" x14ac:dyDescent="0.25">
      <c r="A1067" t="s">
        <v>3049</v>
      </c>
      <c r="B1067" s="2">
        <v>44990</v>
      </c>
      <c r="C1067" s="2">
        <v>44996</v>
      </c>
      <c r="D1067" s="1">
        <v>44990.311298726847</v>
      </c>
      <c r="E1067" t="s">
        <v>3050</v>
      </c>
      <c r="F1067" t="s">
        <v>3051</v>
      </c>
      <c r="G1067" t="s">
        <v>64</v>
      </c>
      <c r="H1067">
        <v>6</v>
      </c>
      <c r="I1067">
        <v>1331000</v>
      </c>
      <c r="J1067">
        <v>7986000</v>
      </c>
      <c r="K1067" t="s">
        <v>53</v>
      </c>
      <c r="L1067" t="s">
        <v>190</v>
      </c>
      <c r="M1067" t="s">
        <v>94</v>
      </c>
    </row>
    <row r="1068" spans="1:13" x14ac:dyDescent="0.25">
      <c r="A1068" t="s">
        <v>3052</v>
      </c>
      <c r="B1068" s="2">
        <v>44942</v>
      </c>
      <c r="C1068" s="2">
        <v>44947</v>
      </c>
      <c r="D1068" s="1">
        <v>44942.530443946758</v>
      </c>
      <c r="E1068" t="s">
        <v>3053</v>
      </c>
      <c r="F1068" t="s">
        <v>3054</v>
      </c>
      <c r="G1068" t="s">
        <v>386</v>
      </c>
      <c r="H1068">
        <v>5</v>
      </c>
      <c r="I1068">
        <v>578000</v>
      </c>
      <c r="J1068">
        <v>2890000</v>
      </c>
      <c r="K1068" t="s">
        <v>30</v>
      </c>
      <c r="L1068" t="s">
        <v>48</v>
      </c>
      <c r="M1068" t="s">
        <v>222</v>
      </c>
    </row>
    <row r="1069" spans="1:13" x14ac:dyDescent="0.25">
      <c r="A1069" t="s">
        <v>3055</v>
      </c>
      <c r="B1069" s="2">
        <v>45169</v>
      </c>
      <c r="C1069" s="2">
        <v>45171</v>
      </c>
      <c r="D1069" s="1">
        <v>45169.729743414347</v>
      </c>
      <c r="E1069" t="s">
        <v>3056</v>
      </c>
      <c r="F1069" t="s">
        <v>3057</v>
      </c>
      <c r="G1069" t="s">
        <v>16</v>
      </c>
      <c r="H1069">
        <v>2</v>
      </c>
      <c r="I1069">
        <v>1182000</v>
      </c>
      <c r="J1069">
        <v>2364000</v>
      </c>
      <c r="K1069" t="s">
        <v>30</v>
      </c>
      <c r="L1069" t="s">
        <v>18</v>
      </c>
      <c r="M1069" t="s">
        <v>233</v>
      </c>
    </row>
    <row r="1070" spans="1:13" x14ac:dyDescent="0.25">
      <c r="A1070" t="s">
        <v>3058</v>
      </c>
      <c r="B1070" s="2">
        <v>45316</v>
      </c>
      <c r="C1070" s="2">
        <v>45317</v>
      </c>
      <c r="D1070" s="1">
        <v>45316.335697453702</v>
      </c>
      <c r="E1070" t="s">
        <v>866</v>
      </c>
      <c r="F1070" t="s">
        <v>3059</v>
      </c>
      <c r="G1070" t="s">
        <v>303</v>
      </c>
      <c r="H1070">
        <v>1</v>
      </c>
      <c r="I1070">
        <v>477000</v>
      </c>
      <c r="J1070">
        <v>477000</v>
      </c>
      <c r="K1070" t="s">
        <v>17</v>
      </c>
      <c r="L1070" t="s">
        <v>83</v>
      </c>
      <c r="M1070" t="s">
        <v>129</v>
      </c>
    </row>
    <row r="1071" spans="1:13" x14ac:dyDescent="0.25">
      <c r="A1071" t="s">
        <v>3060</v>
      </c>
      <c r="B1071" s="2">
        <v>44864</v>
      </c>
      <c r="C1071" s="2">
        <v>44867</v>
      </c>
      <c r="D1071" s="1">
        <v>44864.658739351849</v>
      </c>
      <c r="E1071" t="s">
        <v>1147</v>
      </c>
      <c r="F1071" t="s">
        <v>3061</v>
      </c>
      <c r="G1071" t="s">
        <v>16</v>
      </c>
      <c r="H1071">
        <v>3</v>
      </c>
      <c r="I1071">
        <v>1318000</v>
      </c>
      <c r="J1071">
        <v>3954000</v>
      </c>
      <c r="K1071" t="s">
        <v>30</v>
      </c>
      <c r="L1071" t="s">
        <v>88</v>
      </c>
      <c r="M1071" t="s">
        <v>38</v>
      </c>
    </row>
    <row r="1072" spans="1:13" x14ac:dyDescent="0.25">
      <c r="A1072" t="s">
        <v>3062</v>
      </c>
      <c r="B1072" s="2">
        <v>45512</v>
      </c>
      <c r="C1072" s="2">
        <v>45516</v>
      </c>
      <c r="D1072" s="1">
        <v>45512.90361721065</v>
      </c>
      <c r="E1072" t="s">
        <v>3063</v>
      </c>
      <c r="F1072" t="s">
        <v>3064</v>
      </c>
      <c r="G1072" t="s">
        <v>29</v>
      </c>
      <c r="H1072">
        <v>4</v>
      </c>
      <c r="I1072">
        <v>1172000</v>
      </c>
      <c r="J1072">
        <v>4688000</v>
      </c>
      <c r="K1072" t="s">
        <v>30</v>
      </c>
      <c r="L1072" t="s">
        <v>190</v>
      </c>
      <c r="M1072" t="s">
        <v>25</v>
      </c>
    </row>
    <row r="1073" spans="1:13" x14ac:dyDescent="0.25">
      <c r="A1073" t="s">
        <v>3065</v>
      </c>
      <c r="B1073" s="2">
        <v>44727</v>
      </c>
      <c r="C1073" s="2">
        <v>44728</v>
      </c>
      <c r="D1073" s="1">
        <v>44727.103423379631</v>
      </c>
      <c r="E1073" t="s">
        <v>3066</v>
      </c>
      <c r="F1073" t="s">
        <v>3067</v>
      </c>
      <c r="G1073" t="s">
        <v>29</v>
      </c>
      <c r="H1073">
        <v>1</v>
      </c>
      <c r="I1073">
        <v>1348000</v>
      </c>
      <c r="J1073">
        <v>1348000</v>
      </c>
      <c r="K1073" t="s">
        <v>30</v>
      </c>
      <c r="L1073" t="s">
        <v>83</v>
      </c>
      <c r="M1073" t="s">
        <v>226</v>
      </c>
    </row>
    <row r="1074" spans="1:13" x14ac:dyDescent="0.25">
      <c r="A1074" t="s">
        <v>3068</v>
      </c>
      <c r="B1074" s="2">
        <v>45437</v>
      </c>
      <c r="C1074" s="2">
        <v>45439</v>
      </c>
      <c r="D1074" s="1">
        <v>45437.85491559028</v>
      </c>
      <c r="E1074" t="s">
        <v>3069</v>
      </c>
      <c r="F1074" t="s">
        <v>3070</v>
      </c>
      <c r="G1074" t="s">
        <v>64</v>
      </c>
      <c r="H1074">
        <v>2</v>
      </c>
      <c r="I1074">
        <v>1171000</v>
      </c>
      <c r="J1074">
        <v>2342000</v>
      </c>
      <c r="K1074" t="s">
        <v>24</v>
      </c>
      <c r="L1074" t="s">
        <v>83</v>
      </c>
      <c r="M1074" t="s">
        <v>19</v>
      </c>
    </row>
    <row r="1075" spans="1:13" x14ac:dyDescent="0.25">
      <c r="A1075" t="s">
        <v>3071</v>
      </c>
      <c r="B1075" s="2">
        <v>45000</v>
      </c>
      <c r="C1075" s="2">
        <v>45004</v>
      </c>
      <c r="D1075" s="1">
        <v>45000.811190381937</v>
      </c>
      <c r="E1075" t="s">
        <v>3072</v>
      </c>
      <c r="F1075" t="s">
        <v>3073</v>
      </c>
      <c r="G1075" t="s">
        <v>303</v>
      </c>
      <c r="H1075">
        <v>4</v>
      </c>
      <c r="I1075">
        <v>512000</v>
      </c>
      <c r="J1075">
        <v>2048000</v>
      </c>
      <c r="K1075" t="s">
        <v>17</v>
      </c>
      <c r="L1075" t="s">
        <v>31</v>
      </c>
      <c r="M1075" t="s">
        <v>106</v>
      </c>
    </row>
    <row r="1076" spans="1:13" x14ac:dyDescent="0.25">
      <c r="A1076" t="s">
        <v>3074</v>
      </c>
      <c r="B1076" s="2">
        <v>44892</v>
      </c>
      <c r="C1076" s="2">
        <v>44900</v>
      </c>
      <c r="D1076" s="1">
        <v>44892.505958009257</v>
      </c>
      <c r="E1076" t="s">
        <v>1623</v>
      </c>
      <c r="F1076" t="s">
        <v>3075</v>
      </c>
      <c r="G1076" t="s">
        <v>64</v>
      </c>
      <c r="H1076">
        <v>8</v>
      </c>
      <c r="I1076">
        <v>1318000</v>
      </c>
      <c r="J1076">
        <v>10544000</v>
      </c>
      <c r="K1076" t="s">
        <v>72</v>
      </c>
      <c r="L1076" t="s">
        <v>73</v>
      </c>
      <c r="M1076" t="s">
        <v>106</v>
      </c>
    </row>
    <row r="1077" spans="1:13" x14ac:dyDescent="0.25">
      <c r="A1077" t="s">
        <v>3076</v>
      </c>
      <c r="B1077" s="2">
        <v>45425</v>
      </c>
      <c r="C1077" s="2">
        <v>45434</v>
      </c>
      <c r="D1077" s="1">
        <v>45425.661023101849</v>
      </c>
      <c r="E1077" t="s">
        <v>3077</v>
      </c>
      <c r="F1077" t="s">
        <v>3078</v>
      </c>
      <c r="G1077" t="s">
        <v>137</v>
      </c>
      <c r="H1077">
        <v>9</v>
      </c>
      <c r="I1077">
        <v>345000</v>
      </c>
      <c r="J1077">
        <v>3105000</v>
      </c>
      <c r="K1077" t="s">
        <v>24</v>
      </c>
      <c r="L1077" t="s">
        <v>48</v>
      </c>
      <c r="M1077" t="s">
        <v>84</v>
      </c>
    </row>
    <row r="1078" spans="1:13" x14ac:dyDescent="0.25">
      <c r="A1078" t="s">
        <v>3079</v>
      </c>
      <c r="B1078" s="2">
        <v>45470</v>
      </c>
      <c r="C1078" s="2">
        <v>45477</v>
      </c>
      <c r="D1078" s="1">
        <v>45470.144842835653</v>
      </c>
      <c r="E1078" t="s">
        <v>3080</v>
      </c>
      <c r="G1078" t="s">
        <v>221</v>
      </c>
      <c r="H1078">
        <v>7</v>
      </c>
      <c r="I1078">
        <v>593000</v>
      </c>
      <c r="J1078">
        <v>4151000</v>
      </c>
      <c r="K1078" t="s">
        <v>17</v>
      </c>
      <c r="L1078" t="s">
        <v>37</v>
      </c>
      <c r="M1078" t="s">
        <v>94</v>
      </c>
    </row>
    <row r="1079" spans="1:13" x14ac:dyDescent="0.25">
      <c r="A1079" t="s">
        <v>3081</v>
      </c>
      <c r="B1079" s="2">
        <v>44902</v>
      </c>
      <c r="C1079" s="2">
        <v>44906</v>
      </c>
      <c r="D1079" s="1">
        <v>44902.118323043978</v>
      </c>
      <c r="E1079" t="s">
        <v>3082</v>
      </c>
      <c r="F1079" t="s">
        <v>3083</v>
      </c>
      <c r="G1079" t="s">
        <v>23</v>
      </c>
      <c r="H1079">
        <v>4</v>
      </c>
      <c r="I1079">
        <v>662000</v>
      </c>
      <c r="J1079">
        <v>2648000</v>
      </c>
      <c r="K1079" t="s">
        <v>30</v>
      </c>
      <c r="L1079" t="s">
        <v>83</v>
      </c>
      <c r="M1079" t="s">
        <v>43</v>
      </c>
    </row>
    <row r="1080" spans="1:13" x14ac:dyDescent="0.25">
      <c r="A1080" t="s">
        <v>3084</v>
      </c>
      <c r="B1080" s="2">
        <v>44681</v>
      </c>
      <c r="C1080" s="2">
        <v>44684</v>
      </c>
      <c r="D1080" s="1">
        <v>44681.899364780103</v>
      </c>
      <c r="E1080" t="s">
        <v>3085</v>
      </c>
      <c r="F1080" t="s">
        <v>3086</v>
      </c>
      <c r="G1080" t="s">
        <v>64</v>
      </c>
      <c r="H1080">
        <v>3</v>
      </c>
      <c r="I1080">
        <v>1280000</v>
      </c>
      <c r="J1080">
        <v>3840000</v>
      </c>
      <c r="K1080" t="s">
        <v>72</v>
      </c>
      <c r="L1080" t="s">
        <v>48</v>
      </c>
      <c r="M1080" t="s">
        <v>74</v>
      </c>
    </row>
    <row r="1081" spans="1:13" x14ac:dyDescent="0.25">
      <c r="A1081" t="s">
        <v>3087</v>
      </c>
      <c r="B1081" s="2">
        <v>45426</v>
      </c>
      <c r="C1081" s="2">
        <v>45432</v>
      </c>
      <c r="D1081" s="1">
        <v>45426.400699293983</v>
      </c>
      <c r="E1081" t="s">
        <v>1283</v>
      </c>
      <c r="F1081" t="s">
        <v>3088</v>
      </c>
      <c r="G1081" t="s">
        <v>47</v>
      </c>
      <c r="H1081">
        <v>6</v>
      </c>
      <c r="I1081">
        <v>421000</v>
      </c>
      <c r="J1081">
        <v>2526000</v>
      </c>
      <c r="K1081" t="s">
        <v>72</v>
      </c>
      <c r="L1081" t="s">
        <v>37</v>
      </c>
      <c r="M1081" t="s">
        <v>129</v>
      </c>
    </row>
    <row r="1082" spans="1:13" x14ac:dyDescent="0.25">
      <c r="A1082" t="s">
        <v>3089</v>
      </c>
      <c r="B1082" s="2">
        <v>45490</v>
      </c>
      <c r="C1082" s="2">
        <v>45497</v>
      </c>
      <c r="D1082" s="1">
        <v>45490.007863749997</v>
      </c>
      <c r="E1082" t="s">
        <v>3090</v>
      </c>
      <c r="F1082" t="s">
        <v>3091</v>
      </c>
      <c r="G1082" t="s">
        <v>174</v>
      </c>
      <c r="H1082">
        <v>7</v>
      </c>
      <c r="I1082">
        <v>1212000</v>
      </c>
      <c r="J1082">
        <v>8484000</v>
      </c>
      <c r="K1082" t="s">
        <v>30</v>
      </c>
      <c r="L1082" t="s">
        <v>37</v>
      </c>
      <c r="M1082" t="s">
        <v>222</v>
      </c>
    </row>
    <row r="1083" spans="1:13" x14ac:dyDescent="0.25">
      <c r="A1083" t="s">
        <v>3092</v>
      </c>
      <c r="B1083" s="2">
        <v>45102</v>
      </c>
      <c r="C1083" s="2">
        <v>45111</v>
      </c>
      <c r="D1083" s="1">
        <v>45102.978558472219</v>
      </c>
      <c r="E1083" t="s">
        <v>235</v>
      </c>
      <c r="F1083" t="s">
        <v>3093</v>
      </c>
      <c r="G1083" t="s">
        <v>92</v>
      </c>
      <c r="H1083">
        <v>9</v>
      </c>
      <c r="I1083">
        <v>620000</v>
      </c>
      <c r="J1083">
        <v>5580000</v>
      </c>
      <c r="K1083" t="s">
        <v>53</v>
      </c>
      <c r="L1083" t="s">
        <v>83</v>
      </c>
      <c r="M1083" t="s">
        <v>38</v>
      </c>
    </row>
    <row r="1084" spans="1:13" x14ac:dyDescent="0.25">
      <c r="A1084" t="s">
        <v>3094</v>
      </c>
      <c r="B1084" s="2">
        <v>44854</v>
      </c>
      <c r="C1084" s="2">
        <v>44863</v>
      </c>
      <c r="D1084" s="1">
        <v>44854.664345682868</v>
      </c>
      <c r="E1084" t="s">
        <v>966</v>
      </c>
      <c r="F1084" t="s">
        <v>3095</v>
      </c>
      <c r="G1084" t="s">
        <v>64</v>
      </c>
      <c r="H1084">
        <v>9</v>
      </c>
      <c r="I1084">
        <v>1345000</v>
      </c>
      <c r="J1084">
        <v>12105000</v>
      </c>
      <c r="K1084" t="s">
        <v>72</v>
      </c>
      <c r="L1084" t="s">
        <v>18</v>
      </c>
      <c r="M1084" t="s">
        <v>226</v>
      </c>
    </row>
    <row r="1085" spans="1:13" x14ac:dyDescent="0.25">
      <c r="A1085" t="s">
        <v>3096</v>
      </c>
      <c r="B1085" s="2">
        <v>45504</v>
      </c>
      <c r="C1085" s="2">
        <v>45508</v>
      </c>
      <c r="D1085" s="1">
        <v>45504.641039594913</v>
      </c>
      <c r="E1085" t="s">
        <v>3097</v>
      </c>
      <c r="F1085" t="s">
        <v>3098</v>
      </c>
      <c r="G1085" t="s">
        <v>194</v>
      </c>
      <c r="H1085">
        <v>4</v>
      </c>
      <c r="I1085">
        <v>472000</v>
      </c>
      <c r="J1085">
        <v>1888000</v>
      </c>
      <c r="K1085" t="s">
        <v>72</v>
      </c>
      <c r="L1085" t="s">
        <v>18</v>
      </c>
      <c r="M1085" t="s">
        <v>60</v>
      </c>
    </row>
    <row r="1086" spans="1:13" x14ac:dyDescent="0.25">
      <c r="A1086" t="s">
        <v>3099</v>
      </c>
      <c r="B1086" s="2">
        <v>44977</v>
      </c>
      <c r="C1086" s="2">
        <v>44979</v>
      </c>
      <c r="D1086" s="1">
        <v>44977.579833819444</v>
      </c>
      <c r="E1086" t="s">
        <v>3100</v>
      </c>
      <c r="F1086" t="s">
        <v>3101</v>
      </c>
      <c r="G1086" t="s">
        <v>23</v>
      </c>
      <c r="H1086">
        <v>2</v>
      </c>
      <c r="I1086">
        <v>587000</v>
      </c>
      <c r="J1086">
        <v>1174000</v>
      </c>
      <c r="K1086" t="s">
        <v>36</v>
      </c>
      <c r="L1086" t="s">
        <v>37</v>
      </c>
      <c r="M1086" t="s">
        <v>222</v>
      </c>
    </row>
    <row r="1087" spans="1:13" x14ac:dyDescent="0.25">
      <c r="A1087" t="s">
        <v>3102</v>
      </c>
      <c r="B1087" s="2">
        <v>44918</v>
      </c>
      <c r="C1087" s="2">
        <v>44924</v>
      </c>
      <c r="D1087" s="1">
        <v>44918.912611053238</v>
      </c>
      <c r="E1087" t="s">
        <v>340</v>
      </c>
      <c r="F1087" t="s">
        <v>3103</v>
      </c>
      <c r="G1087" t="s">
        <v>137</v>
      </c>
      <c r="H1087">
        <v>6</v>
      </c>
      <c r="I1087">
        <v>324000</v>
      </c>
      <c r="J1087">
        <v>1944000</v>
      </c>
      <c r="K1087" t="s">
        <v>17</v>
      </c>
      <c r="L1087" t="s">
        <v>273</v>
      </c>
      <c r="M1087" t="s">
        <v>68</v>
      </c>
    </row>
    <row r="1088" spans="1:13" x14ac:dyDescent="0.25">
      <c r="A1088" t="s">
        <v>3104</v>
      </c>
      <c r="B1088" s="2">
        <v>44757</v>
      </c>
      <c r="C1088" s="2">
        <v>44764</v>
      </c>
      <c r="D1088" s="1">
        <v>44757.077307650463</v>
      </c>
      <c r="E1088" t="s">
        <v>3056</v>
      </c>
      <c r="G1088" t="s">
        <v>149</v>
      </c>
      <c r="H1088">
        <v>7</v>
      </c>
      <c r="I1088">
        <v>360000</v>
      </c>
      <c r="J1088">
        <v>2520000</v>
      </c>
      <c r="K1088" t="s">
        <v>36</v>
      </c>
      <c r="L1088" t="s">
        <v>273</v>
      </c>
      <c r="M1088" t="s">
        <v>117</v>
      </c>
    </row>
    <row r="1089" spans="1:13" x14ac:dyDescent="0.25">
      <c r="A1089" t="s">
        <v>3105</v>
      </c>
      <c r="B1089" s="2">
        <v>45280</v>
      </c>
      <c r="C1089" s="2">
        <v>45288</v>
      </c>
      <c r="D1089" s="1">
        <v>45280.123508819437</v>
      </c>
      <c r="E1089" t="s">
        <v>1984</v>
      </c>
      <c r="F1089" t="s">
        <v>3106</v>
      </c>
      <c r="G1089" t="s">
        <v>82</v>
      </c>
      <c r="H1089">
        <v>8</v>
      </c>
      <c r="I1089">
        <v>329000</v>
      </c>
      <c r="J1089">
        <v>2632000</v>
      </c>
      <c r="K1089" t="s">
        <v>53</v>
      </c>
      <c r="L1089" t="s">
        <v>31</v>
      </c>
      <c r="M1089" t="s">
        <v>60</v>
      </c>
    </row>
    <row r="1090" spans="1:13" x14ac:dyDescent="0.25">
      <c r="A1090" t="s">
        <v>3107</v>
      </c>
      <c r="B1090" s="2">
        <v>44635</v>
      </c>
      <c r="C1090" s="2">
        <v>44639</v>
      </c>
      <c r="D1090" s="1">
        <v>44635.568178402777</v>
      </c>
      <c r="E1090" t="s">
        <v>3108</v>
      </c>
      <c r="F1090" t="s">
        <v>3109</v>
      </c>
      <c r="G1090" t="s">
        <v>82</v>
      </c>
      <c r="H1090">
        <v>4</v>
      </c>
      <c r="I1090">
        <v>354000</v>
      </c>
      <c r="J1090">
        <v>1416000</v>
      </c>
      <c r="K1090" t="s">
        <v>53</v>
      </c>
      <c r="L1090" t="s">
        <v>37</v>
      </c>
      <c r="M1090" t="s">
        <v>19</v>
      </c>
    </row>
    <row r="1091" spans="1:13" x14ac:dyDescent="0.25">
      <c r="A1091" t="s">
        <v>3110</v>
      </c>
      <c r="B1091" s="2">
        <v>45601</v>
      </c>
      <c r="C1091" s="2">
        <v>45605</v>
      </c>
      <c r="D1091" s="1">
        <v>45601.148711365742</v>
      </c>
      <c r="E1091" t="s">
        <v>3111</v>
      </c>
      <c r="F1091" t="s">
        <v>3112</v>
      </c>
      <c r="G1091" t="s">
        <v>110</v>
      </c>
      <c r="H1091">
        <v>4</v>
      </c>
      <c r="I1091">
        <v>639000</v>
      </c>
      <c r="J1091">
        <v>2556000</v>
      </c>
      <c r="K1091" t="s">
        <v>36</v>
      </c>
      <c r="L1091" t="s">
        <v>37</v>
      </c>
      <c r="M1091" t="s">
        <v>43</v>
      </c>
    </row>
    <row r="1092" spans="1:13" x14ac:dyDescent="0.25">
      <c r="A1092" t="s">
        <v>3113</v>
      </c>
      <c r="B1092" s="2">
        <v>45409</v>
      </c>
      <c r="C1092" s="2">
        <v>45417</v>
      </c>
      <c r="D1092" s="1">
        <v>45409.888729467602</v>
      </c>
      <c r="E1092" t="s">
        <v>556</v>
      </c>
      <c r="F1092" t="s">
        <v>3114</v>
      </c>
      <c r="G1092" t="s">
        <v>82</v>
      </c>
      <c r="H1092">
        <v>8</v>
      </c>
      <c r="I1092">
        <v>331000</v>
      </c>
      <c r="J1092">
        <v>2648000</v>
      </c>
      <c r="L1092" t="s">
        <v>88</v>
      </c>
      <c r="M1092" t="s">
        <v>68</v>
      </c>
    </row>
    <row r="1093" spans="1:13" x14ac:dyDescent="0.25">
      <c r="A1093" t="s">
        <v>3115</v>
      </c>
      <c r="B1093" s="2">
        <v>45616</v>
      </c>
      <c r="C1093" s="2">
        <v>45622</v>
      </c>
      <c r="D1093" s="1">
        <v>45616.404234652779</v>
      </c>
      <c r="E1093" t="s">
        <v>3116</v>
      </c>
      <c r="F1093" t="s">
        <v>3117</v>
      </c>
      <c r="G1093" t="s">
        <v>82</v>
      </c>
      <c r="H1093">
        <v>6</v>
      </c>
      <c r="I1093">
        <v>325000</v>
      </c>
      <c r="J1093">
        <v>1950000</v>
      </c>
      <c r="K1093" t="s">
        <v>24</v>
      </c>
      <c r="L1093" t="s">
        <v>273</v>
      </c>
      <c r="M1093" t="s">
        <v>43</v>
      </c>
    </row>
    <row r="1094" spans="1:13" x14ac:dyDescent="0.25">
      <c r="A1094" t="s">
        <v>3118</v>
      </c>
      <c r="B1094" s="2">
        <v>45176</v>
      </c>
      <c r="C1094" s="2">
        <v>45181</v>
      </c>
      <c r="D1094" s="1">
        <v>45176.371865868059</v>
      </c>
      <c r="E1094" t="s">
        <v>3119</v>
      </c>
      <c r="F1094" t="s">
        <v>3120</v>
      </c>
      <c r="G1094" t="s">
        <v>47</v>
      </c>
      <c r="H1094">
        <v>5</v>
      </c>
      <c r="I1094">
        <v>482000</v>
      </c>
      <c r="J1094">
        <v>2410000</v>
      </c>
      <c r="K1094" t="s">
        <v>30</v>
      </c>
      <c r="L1094" t="s">
        <v>37</v>
      </c>
      <c r="M1094" t="s">
        <v>226</v>
      </c>
    </row>
    <row r="1095" spans="1:13" x14ac:dyDescent="0.25">
      <c r="A1095" t="s">
        <v>3121</v>
      </c>
      <c r="B1095" s="2">
        <v>44764</v>
      </c>
      <c r="C1095" s="2">
        <v>44767</v>
      </c>
      <c r="D1095" s="1">
        <v>44764.678773912026</v>
      </c>
      <c r="E1095" t="s">
        <v>3122</v>
      </c>
      <c r="F1095" t="s">
        <v>3123</v>
      </c>
      <c r="G1095" t="s">
        <v>307</v>
      </c>
      <c r="H1095">
        <v>3</v>
      </c>
      <c r="I1095">
        <v>1287000</v>
      </c>
      <c r="J1095">
        <v>3861000</v>
      </c>
      <c r="K1095" t="s">
        <v>72</v>
      </c>
      <c r="L1095" t="s">
        <v>48</v>
      </c>
      <c r="M1095" t="s">
        <v>49</v>
      </c>
    </row>
    <row r="1096" spans="1:13" x14ac:dyDescent="0.25">
      <c r="A1096" t="s">
        <v>3124</v>
      </c>
      <c r="B1096" s="2">
        <v>44895</v>
      </c>
      <c r="C1096" s="2">
        <v>44897</v>
      </c>
      <c r="D1096" s="1">
        <v>44895.538630902767</v>
      </c>
      <c r="E1096" t="s">
        <v>1257</v>
      </c>
      <c r="F1096" t="s">
        <v>3125</v>
      </c>
      <c r="G1096" t="s">
        <v>149</v>
      </c>
      <c r="H1096">
        <v>2</v>
      </c>
      <c r="I1096">
        <v>350000</v>
      </c>
      <c r="J1096">
        <v>700000</v>
      </c>
      <c r="K1096" t="s">
        <v>24</v>
      </c>
      <c r="L1096" t="s">
        <v>48</v>
      </c>
      <c r="M1096" t="s">
        <v>102</v>
      </c>
    </row>
    <row r="1097" spans="1:13" x14ac:dyDescent="0.25">
      <c r="A1097" t="s">
        <v>3126</v>
      </c>
      <c r="B1097" s="2">
        <v>45489</v>
      </c>
      <c r="C1097" s="2">
        <v>45495</v>
      </c>
      <c r="D1097" s="1">
        <v>45489.614208194442</v>
      </c>
      <c r="E1097" t="s">
        <v>3127</v>
      </c>
      <c r="F1097" t="s">
        <v>3128</v>
      </c>
      <c r="G1097" t="s">
        <v>92</v>
      </c>
      <c r="H1097">
        <v>6</v>
      </c>
      <c r="I1097">
        <v>682000</v>
      </c>
      <c r="J1097">
        <v>4092000</v>
      </c>
      <c r="L1097" t="s">
        <v>83</v>
      </c>
      <c r="M1097" t="s">
        <v>222</v>
      </c>
    </row>
    <row r="1098" spans="1:13" x14ac:dyDescent="0.25">
      <c r="A1098" t="s">
        <v>3129</v>
      </c>
      <c r="B1098" s="2">
        <v>45507</v>
      </c>
      <c r="C1098" s="2">
        <v>45514</v>
      </c>
      <c r="D1098" s="1">
        <v>45507.283911736107</v>
      </c>
      <c r="E1098" t="s">
        <v>733</v>
      </c>
      <c r="F1098" t="s">
        <v>3130</v>
      </c>
      <c r="G1098" t="s">
        <v>35</v>
      </c>
      <c r="I1098">
        <v>319000</v>
      </c>
      <c r="J1098">
        <v>2233000</v>
      </c>
      <c r="L1098" t="s">
        <v>48</v>
      </c>
      <c r="M1098" t="s">
        <v>74</v>
      </c>
    </row>
    <row r="1099" spans="1:13" x14ac:dyDescent="0.25">
      <c r="A1099" t="s">
        <v>3131</v>
      </c>
      <c r="B1099" s="2">
        <v>45631</v>
      </c>
      <c r="C1099" s="2">
        <v>45634</v>
      </c>
      <c r="D1099" s="1">
        <v>45631.546851516207</v>
      </c>
      <c r="E1099" t="s">
        <v>1179</v>
      </c>
      <c r="F1099" t="s">
        <v>3132</v>
      </c>
      <c r="G1099" t="s">
        <v>110</v>
      </c>
      <c r="H1099">
        <v>3</v>
      </c>
      <c r="I1099">
        <v>666000</v>
      </c>
      <c r="J1099">
        <v>1998000</v>
      </c>
      <c r="K1099" t="s">
        <v>36</v>
      </c>
      <c r="L1099" t="s">
        <v>37</v>
      </c>
      <c r="M1099" t="s">
        <v>19</v>
      </c>
    </row>
    <row r="1100" spans="1:13" x14ac:dyDescent="0.25">
      <c r="A1100" t="s">
        <v>3133</v>
      </c>
      <c r="B1100" s="2">
        <v>44955</v>
      </c>
      <c r="C1100" s="2">
        <v>44961</v>
      </c>
      <c r="D1100" s="1">
        <v>44955.582577928239</v>
      </c>
      <c r="E1100" t="s">
        <v>3134</v>
      </c>
      <c r="F1100" t="s">
        <v>3135</v>
      </c>
      <c r="G1100" t="s">
        <v>149</v>
      </c>
      <c r="H1100">
        <v>6</v>
      </c>
      <c r="I1100">
        <v>333000</v>
      </c>
      <c r="J1100">
        <v>1998000</v>
      </c>
      <c r="K1100" t="s">
        <v>30</v>
      </c>
      <c r="L1100" t="s">
        <v>18</v>
      </c>
      <c r="M1100" t="s">
        <v>19</v>
      </c>
    </row>
    <row r="1101" spans="1:13" x14ac:dyDescent="0.25">
      <c r="A1101" t="s">
        <v>3136</v>
      </c>
      <c r="B1101" s="2">
        <v>44672</v>
      </c>
      <c r="C1101" s="2">
        <v>44676</v>
      </c>
      <c r="D1101" s="1">
        <v>44672.403845104163</v>
      </c>
      <c r="E1101" t="s">
        <v>3137</v>
      </c>
      <c r="F1101" t="s">
        <v>3138</v>
      </c>
      <c r="G1101" t="s">
        <v>35</v>
      </c>
      <c r="H1101">
        <v>4</v>
      </c>
      <c r="I1101">
        <v>379000</v>
      </c>
      <c r="J1101">
        <v>1516000</v>
      </c>
      <c r="K1101" t="s">
        <v>17</v>
      </c>
      <c r="L1101" t="s">
        <v>273</v>
      </c>
      <c r="M1101" t="s">
        <v>233</v>
      </c>
    </row>
    <row r="1102" spans="1:13" x14ac:dyDescent="0.25">
      <c r="A1102" t="s">
        <v>3139</v>
      </c>
      <c r="B1102" s="2">
        <v>45322</v>
      </c>
      <c r="C1102" s="2">
        <v>45331</v>
      </c>
      <c r="D1102" s="1">
        <v>45322.587192372688</v>
      </c>
      <c r="E1102" t="s">
        <v>1035</v>
      </c>
      <c r="F1102" t="s">
        <v>3140</v>
      </c>
      <c r="G1102" t="s">
        <v>386</v>
      </c>
      <c r="H1102">
        <v>9</v>
      </c>
      <c r="I1102">
        <v>633000</v>
      </c>
      <c r="J1102">
        <v>5697000</v>
      </c>
      <c r="L1102" t="s">
        <v>48</v>
      </c>
      <c r="M1102" t="s">
        <v>49</v>
      </c>
    </row>
    <row r="1103" spans="1:13" x14ac:dyDescent="0.25">
      <c r="A1103" t="s">
        <v>3141</v>
      </c>
      <c r="B1103" s="2">
        <v>44999</v>
      </c>
      <c r="C1103" s="2">
        <v>45002</v>
      </c>
      <c r="D1103" s="1">
        <v>44999.575890636574</v>
      </c>
      <c r="E1103" t="s">
        <v>3142</v>
      </c>
      <c r="F1103" t="s">
        <v>3143</v>
      </c>
      <c r="G1103" t="s">
        <v>47</v>
      </c>
      <c r="H1103">
        <v>3</v>
      </c>
      <c r="I1103">
        <v>414000</v>
      </c>
      <c r="J1103">
        <v>1242000</v>
      </c>
      <c r="K1103" t="s">
        <v>72</v>
      </c>
      <c r="L1103" t="s">
        <v>37</v>
      </c>
      <c r="M1103" t="s">
        <v>19</v>
      </c>
    </row>
    <row r="1104" spans="1:13" x14ac:dyDescent="0.25">
      <c r="A1104" t="s">
        <v>3144</v>
      </c>
      <c r="B1104" s="2">
        <v>44798</v>
      </c>
      <c r="C1104" s="2">
        <v>44800</v>
      </c>
      <c r="D1104" s="1">
        <v>44798.77475931713</v>
      </c>
      <c r="E1104" t="s">
        <v>3145</v>
      </c>
      <c r="F1104" t="s">
        <v>3146</v>
      </c>
      <c r="G1104" t="s">
        <v>29</v>
      </c>
      <c r="H1104">
        <v>2</v>
      </c>
      <c r="I1104">
        <v>1179000</v>
      </c>
      <c r="J1104">
        <v>2358000</v>
      </c>
      <c r="K1104" t="s">
        <v>72</v>
      </c>
      <c r="L1104" t="s">
        <v>18</v>
      </c>
      <c r="M1104" t="s">
        <v>19</v>
      </c>
    </row>
    <row r="1105" spans="1:13" x14ac:dyDescent="0.25">
      <c r="A1105" t="s">
        <v>3147</v>
      </c>
      <c r="B1105" s="2">
        <v>44955</v>
      </c>
      <c r="C1105" s="2">
        <v>44959</v>
      </c>
      <c r="D1105" s="1">
        <v>44955.625614618053</v>
      </c>
      <c r="E1105" t="s">
        <v>2752</v>
      </c>
      <c r="F1105" t="s">
        <v>3148</v>
      </c>
      <c r="G1105" t="s">
        <v>137</v>
      </c>
      <c r="H1105">
        <v>4</v>
      </c>
      <c r="I1105">
        <v>346000</v>
      </c>
      <c r="J1105">
        <v>1384000</v>
      </c>
      <c r="K1105" t="s">
        <v>17</v>
      </c>
      <c r="L1105" t="s">
        <v>48</v>
      </c>
      <c r="M1105" t="s">
        <v>25</v>
      </c>
    </row>
    <row r="1106" spans="1:13" x14ac:dyDescent="0.25">
      <c r="A1106" t="s">
        <v>3149</v>
      </c>
      <c r="B1106" s="2">
        <v>44635</v>
      </c>
      <c r="C1106" s="2">
        <v>44638</v>
      </c>
      <c r="D1106" s="1">
        <v>44635.258322384259</v>
      </c>
      <c r="E1106" t="s">
        <v>3150</v>
      </c>
      <c r="F1106" t="s">
        <v>3151</v>
      </c>
      <c r="G1106" t="s">
        <v>351</v>
      </c>
      <c r="H1106">
        <v>3</v>
      </c>
      <c r="I1106">
        <v>577000</v>
      </c>
      <c r="J1106">
        <v>1731000</v>
      </c>
      <c r="K1106" t="s">
        <v>30</v>
      </c>
      <c r="L1106" t="s">
        <v>31</v>
      </c>
      <c r="M1106" t="s">
        <v>145</v>
      </c>
    </row>
    <row r="1107" spans="1:13" x14ac:dyDescent="0.25">
      <c r="A1107" t="s">
        <v>3152</v>
      </c>
      <c r="B1107" s="2">
        <v>45020</v>
      </c>
      <c r="C1107" s="2">
        <v>45025</v>
      </c>
      <c r="D1107" s="1">
        <v>45020.678545312498</v>
      </c>
      <c r="E1107" t="s">
        <v>3153</v>
      </c>
      <c r="F1107" t="s">
        <v>3154</v>
      </c>
      <c r="G1107" t="s">
        <v>47</v>
      </c>
      <c r="H1107">
        <v>5</v>
      </c>
      <c r="I1107">
        <v>507000</v>
      </c>
      <c r="J1107">
        <v>2535000</v>
      </c>
      <c r="K1107" t="s">
        <v>53</v>
      </c>
      <c r="L1107" t="s">
        <v>124</v>
      </c>
      <c r="M1107" t="s">
        <v>226</v>
      </c>
    </row>
    <row r="1108" spans="1:13" x14ac:dyDescent="0.25">
      <c r="A1108" t="s">
        <v>3155</v>
      </c>
      <c r="B1108" s="2">
        <v>45303</v>
      </c>
      <c r="C1108" s="2">
        <v>45307</v>
      </c>
      <c r="D1108" s="1">
        <v>45303.900234849527</v>
      </c>
      <c r="E1108" t="s">
        <v>3156</v>
      </c>
      <c r="F1108" t="s">
        <v>3157</v>
      </c>
      <c r="G1108" t="s">
        <v>742</v>
      </c>
      <c r="H1108">
        <v>4</v>
      </c>
      <c r="I1108">
        <v>440000</v>
      </c>
      <c r="J1108">
        <v>1760000</v>
      </c>
      <c r="K1108" t="s">
        <v>53</v>
      </c>
      <c r="L1108" t="s">
        <v>610</v>
      </c>
      <c r="M1108" t="s">
        <v>19</v>
      </c>
    </row>
    <row r="1109" spans="1:13" x14ac:dyDescent="0.25">
      <c r="A1109" t="s">
        <v>3158</v>
      </c>
      <c r="B1109" s="2">
        <v>45464</v>
      </c>
      <c r="C1109" s="2">
        <v>45471</v>
      </c>
      <c r="D1109" s="1">
        <v>45464.949124155093</v>
      </c>
      <c r="E1109" t="s">
        <v>3159</v>
      </c>
      <c r="F1109" t="s">
        <v>3160</v>
      </c>
      <c r="G1109" t="s">
        <v>149</v>
      </c>
      <c r="H1109">
        <v>7</v>
      </c>
      <c r="I1109">
        <v>386000</v>
      </c>
      <c r="J1109">
        <v>2702000</v>
      </c>
      <c r="K1109" t="s">
        <v>36</v>
      </c>
      <c r="L1109" t="s">
        <v>37</v>
      </c>
      <c r="M1109" t="s">
        <v>145</v>
      </c>
    </row>
    <row r="1110" spans="1:13" x14ac:dyDescent="0.25">
      <c r="A1110" t="s">
        <v>3161</v>
      </c>
      <c r="B1110" s="2">
        <v>45214</v>
      </c>
      <c r="C1110" s="2">
        <v>45217</v>
      </c>
      <c r="D1110" s="1">
        <v>45214.768530810194</v>
      </c>
      <c r="E1110" t="s">
        <v>1978</v>
      </c>
      <c r="F1110" t="s">
        <v>3162</v>
      </c>
      <c r="G1110" t="s">
        <v>303</v>
      </c>
      <c r="H1110">
        <v>3</v>
      </c>
      <c r="I1110">
        <v>413000</v>
      </c>
      <c r="J1110">
        <v>1239000</v>
      </c>
      <c r="K1110" t="s">
        <v>53</v>
      </c>
      <c r="L1110" t="s">
        <v>31</v>
      </c>
      <c r="M1110" t="s">
        <v>233</v>
      </c>
    </row>
    <row r="1111" spans="1:13" x14ac:dyDescent="0.25">
      <c r="A1111" t="s">
        <v>3163</v>
      </c>
      <c r="B1111" s="2">
        <v>45379</v>
      </c>
      <c r="C1111" s="2">
        <v>45381</v>
      </c>
      <c r="D1111" s="1">
        <v>45379.880509594906</v>
      </c>
      <c r="E1111" t="s">
        <v>3164</v>
      </c>
      <c r="F1111" t="s">
        <v>3165</v>
      </c>
      <c r="G1111" t="s">
        <v>82</v>
      </c>
      <c r="H1111">
        <v>2</v>
      </c>
      <c r="I1111">
        <v>400000</v>
      </c>
      <c r="J1111">
        <v>800000</v>
      </c>
      <c r="K1111" t="s">
        <v>36</v>
      </c>
      <c r="L1111" t="s">
        <v>18</v>
      </c>
      <c r="M1111" t="s">
        <v>38</v>
      </c>
    </row>
    <row r="1112" spans="1:13" x14ac:dyDescent="0.25">
      <c r="A1112" t="s">
        <v>3166</v>
      </c>
      <c r="B1112" s="2">
        <v>45213</v>
      </c>
      <c r="C1112" s="2">
        <v>45222</v>
      </c>
      <c r="D1112" s="1">
        <v>45213.823535752323</v>
      </c>
      <c r="E1112" t="s">
        <v>3167</v>
      </c>
      <c r="F1112" t="s">
        <v>3168</v>
      </c>
      <c r="G1112" t="s">
        <v>23</v>
      </c>
      <c r="H1112">
        <v>9</v>
      </c>
      <c r="I1112">
        <v>607000</v>
      </c>
      <c r="J1112">
        <v>5463000</v>
      </c>
      <c r="L1112" t="s">
        <v>18</v>
      </c>
      <c r="M1112" t="s">
        <v>68</v>
      </c>
    </row>
    <row r="1113" spans="1:13" x14ac:dyDescent="0.25">
      <c r="A1113" t="s">
        <v>3169</v>
      </c>
      <c r="B1113" s="2">
        <v>44625</v>
      </c>
      <c r="C1113" s="2">
        <v>44632</v>
      </c>
      <c r="D1113" s="1">
        <v>44625.539451076387</v>
      </c>
      <c r="E1113" t="s">
        <v>3170</v>
      </c>
      <c r="F1113" t="s">
        <v>3171</v>
      </c>
      <c r="G1113" t="s">
        <v>128</v>
      </c>
      <c r="H1113">
        <v>7</v>
      </c>
      <c r="I1113">
        <v>444000</v>
      </c>
      <c r="J1113">
        <v>3108000</v>
      </c>
      <c r="K1113" t="s">
        <v>30</v>
      </c>
      <c r="L1113" t="s">
        <v>48</v>
      </c>
      <c r="M1113" t="s">
        <v>133</v>
      </c>
    </row>
    <row r="1114" spans="1:13" x14ac:dyDescent="0.25">
      <c r="A1114" t="s">
        <v>3172</v>
      </c>
      <c r="B1114" s="2">
        <v>45226</v>
      </c>
      <c r="C1114" s="2">
        <v>45229</v>
      </c>
      <c r="D1114" s="1">
        <v>45226.78226388889</v>
      </c>
      <c r="E1114" t="s">
        <v>3173</v>
      </c>
      <c r="F1114" t="s">
        <v>3174</v>
      </c>
      <c r="G1114" t="s">
        <v>137</v>
      </c>
      <c r="I1114">
        <v>359000</v>
      </c>
      <c r="J1114">
        <v>1077000</v>
      </c>
      <c r="K1114" t="s">
        <v>53</v>
      </c>
      <c r="L1114" t="s">
        <v>83</v>
      </c>
      <c r="M1114" t="s">
        <v>43</v>
      </c>
    </row>
    <row r="1115" spans="1:13" x14ac:dyDescent="0.25">
      <c r="A1115" t="s">
        <v>3175</v>
      </c>
      <c r="B1115" s="2">
        <v>45595</v>
      </c>
      <c r="C1115" s="2">
        <v>45597</v>
      </c>
      <c r="D1115" s="1">
        <v>45595.937874282397</v>
      </c>
      <c r="E1115" t="s">
        <v>1780</v>
      </c>
      <c r="F1115" t="s">
        <v>3176</v>
      </c>
      <c r="G1115" t="s">
        <v>47</v>
      </c>
      <c r="H1115">
        <v>2</v>
      </c>
      <c r="I1115">
        <v>509000</v>
      </c>
      <c r="J1115">
        <v>1018000</v>
      </c>
      <c r="K1115" t="s">
        <v>53</v>
      </c>
      <c r="L1115" t="s">
        <v>83</v>
      </c>
      <c r="M1115" t="s">
        <v>102</v>
      </c>
    </row>
    <row r="1116" spans="1:13" x14ac:dyDescent="0.25">
      <c r="A1116" t="s">
        <v>3177</v>
      </c>
      <c r="B1116" s="2">
        <v>45602</v>
      </c>
      <c r="C1116" s="2">
        <v>45603</v>
      </c>
      <c r="D1116" s="1">
        <v>45602.949655034718</v>
      </c>
      <c r="E1116" t="s">
        <v>3178</v>
      </c>
      <c r="G1116" t="s">
        <v>742</v>
      </c>
      <c r="H1116">
        <v>1</v>
      </c>
      <c r="I1116">
        <v>409000</v>
      </c>
      <c r="J1116">
        <v>409000</v>
      </c>
      <c r="K1116" t="s">
        <v>30</v>
      </c>
      <c r="L1116" t="s">
        <v>37</v>
      </c>
      <c r="M1116" t="s">
        <v>226</v>
      </c>
    </row>
    <row r="1117" spans="1:13" x14ac:dyDescent="0.25">
      <c r="A1117" t="s">
        <v>3179</v>
      </c>
      <c r="B1117" s="2">
        <v>45515</v>
      </c>
      <c r="C1117" s="2">
        <v>45524</v>
      </c>
      <c r="D1117" s="1">
        <v>45515.565853425927</v>
      </c>
      <c r="E1117" t="s">
        <v>1465</v>
      </c>
      <c r="F1117" t="s">
        <v>3180</v>
      </c>
      <c r="G1117" t="s">
        <v>221</v>
      </c>
      <c r="I1117">
        <v>594000</v>
      </c>
      <c r="J1117">
        <v>5346000</v>
      </c>
      <c r="K1117" t="s">
        <v>24</v>
      </c>
      <c r="L1117" t="s">
        <v>214</v>
      </c>
      <c r="M1117" t="s">
        <v>106</v>
      </c>
    </row>
    <row r="1118" spans="1:13" x14ac:dyDescent="0.25">
      <c r="A1118" t="s">
        <v>3181</v>
      </c>
      <c r="B1118" s="2">
        <v>45175</v>
      </c>
      <c r="C1118" s="2">
        <v>45182</v>
      </c>
      <c r="D1118" s="1">
        <v>45175.061080868058</v>
      </c>
      <c r="E1118" t="s">
        <v>3182</v>
      </c>
      <c r="G1118" t="s">
        <v>351</v>
      </c>
      <c r="H1118">
        <v>7</v>
      </c>
      <c r="I1118">
        <v>540000</v>
      </c>
      <c r="J1118">
        <v>3780000</v>
      </c>
      <c r="K1118" t="s">
        <v>24</v>
      </c>
      <c r="L1118" t="s">
        <v>48</v>
      </c>
      <c r="M1118" t="s">
        <v>233</v>
      </c>
    </row>
    <row r="1119" spans="1:13" x14ac:dyDescent="0.25">
      <c r="A1119" t="s">
        <v>3183</v>
      </c>
      <c r="B1119" s="2">
        <v>44810</v>
      </c>
      <c r="C1119" s="2">
        <v>44814</v>
      </c>
      <c r="D1119" s="1">
        <v>44810.610827442128</v>
      </c>
      <c r="E1119" t="s">
        <v>3184</v>
      </c>
      <c r="F1119" t="s">
        <v>3185</v>
      </c>
      <c r="G1119" t="s">
        <v>128</v>
      </c>
      <c r="H1119">
        <v>4</v>
      </c>
      <c r="I1119">
        <v>476000</v>
      </c>
      <c r="J1119">
        <v>1904000</v>
      </c>
      <c r="K1119" t="s">
        <v>24</v>
      </c>
      <c r="L1119" t="s">
        <v>273</v>
      </c>
      <c r="M1119" t="s">
        <v>60</v>
      </c>
    </row>
    <row r="1120" spans="1:13" x14ac:dyDescent="0.25">
      <c r="A1120" t="s">
        <v>3186</v>
      </c>
      <c r="B1120" s="2">
        <v>44837</v>
      </c>
      <c r="C1120" s="2">
        <v>44839</v>
      </c>
      <c r="D1120" s="1">
        <v>44837.049025879627</v>
      </c>
      <c r="E1120" t="s">
        <v>3187</v>
      </c>
      <c r="F1120" t="s">
        <v>3188</v>
      </c>
      <c r="G1120" t="s">
        <v>47</v>
      </c>
      <c r="H1120">
        <v>2</v>
      </c>
      <c r="I1120">
        <v>447000</v>
      </c>
      <c r="J1120">
        <v>894000</v>
      </c>
      <c r="K1120" t="s">
        <v>72</v>
      </c>
      <c r="L1120" t="s">
        <v>42</v>
      </c>
      <c r="M1120" t="s">
        <v>222</v>
      </c>
    </row>
    <row r="1121" spans="1:13" x14ac:dyDescent="0.25">
      <c r="A1121" t="s">
        <v>3189</v>
      </c>
      <c r="B1121" s="2">
        <v>44606</v>
      </c>
      <c r="C1121" s="2">
        <v>44607</v>
      </c>
      <c r="D1121" s="1">
        <v>44606.36299065972</v>
      </c>
      <c r="E1121" t="s">
        <v>3190</v>
      </c>
      <c r="F1121" t="s">
        <v>3191</v>
      </c>
      <c r="G1121" t="s">
        <v>64</v>
      </c>
      <c r="H1121">
        <v>1</v>
      </c>
      <c r="I1121">
        <v>1117000</v>
      </c>
      <c r="J1121">
        <v>1117000</v>
      </c>
      <c r="K1121" t="s">
        <v>53</v>
      </c>
      <c r="L1121" t="s">
        <v>31</v>
      </c>
      <c r="M1121" t="s">
        <v>68</v>
      </c>
    </row>
    <row r="1122" spans="1:13" x14ac:dyDescent="0.25">
      <c r="A1122" t="s">
        <v>3192</v>
      </c>
      <c r="B1122" s="2">
        <v>44925</v>
      </c>
      <c r="C1122" s="2">
        <v>44928</v>
      </c>
      <c r="D1122" s="1">
        <v>44925.873673402777</v>
      </c>
      <c r="E1122" t="s">
        <v>1026</v>
      </c>
      <c r="F1122" t="s">
        <v>3193</v>
      </c>
      <c r="G1122" t="s">
        <v>82</v>
      </c>
      <c r="H1122">
        <v>3</v>
      </c>
      <c r="I1122">
        <v>375000</v>
      </c>
      <c r="J1122">
        <v>1125000</v>
      </c>
      <c r="K1122" t="s">
        <v>72</v>
      </c>
      <c r="L1122" t="s">
        <v>273</v>
      </c>
      <c r="M1122" t="s">
        <v>74</v>
      </c>
    </row>
    <row r="1123" spans="1:13" x14ac:dyDescent="0.25">
      <c r="A1123" t="s">
        <v>3194</v>
      </c>
      <c r="B1123" s="2">
        <v>44595</v>
      </c>
      <c r="C1123" s="2">
        <v>44596</v>
      </c>
      <c r="D1123" s="1">
        <v>44595.068427465281</v>
      </c>
      <c r="E1123" t="s">
        <v>3195</v>
      </c>
      <c r="G1123" t="s">
        <v>149</v>
      </c>
      <c r="H1123">
        <v>1</v>
      </c>
      <c r="I1123">
        <v>327000</v>
      </c>
      <c r="J1123">
        <v>327000</v>
      </c>
      <c r="K1123" t="s">
        <v>17</v>
      </c>
      <c r="L1123" t="s">
        <v>98</v>
      </c>
      <c r="M1123" t="s">
        <v>102</v>
      </c>
    </row>
    <row r="1124" spans="1:13" x14ac:dyDescent="0.25">
      <c r="A1124" t="s">
        <v>3196</v>
      </c>
      <c r="B1124" s="2">
        <v>45338</v>
      </c>
      <c r="C1124" s="2">
        <v>45345</v>
      </c>
      <c r="D1124" s="1">
        <v>45338.582987870373</v>
      </c>
      <c r="E1124" t="s">
        <v>3197</v>
      </c>
      <c r="F1124" t="s">
        <v>3198</v>
      </c>
      <c r="G1124" t="s">
        <v>64</v>
      </c>
      <c r="H1124">
        <v>7</v>
      </c>
      <c r="I1124">
        <v>1330000</v>
      </c>
      <c r="J1124">
        <v>9310000</v>
      </c>
      <c r="K1124" t="s">
        <v>30</v>
      </c>
      <c r="L1124" t="s">
        <v>48</v>
      </c>
      <c r="M1124" t="s">
        <v>68</v>
      </c>
    </row>
    <row r="1125" spans="1:13" x14ac:dyDescent="0.25">
      <c r="A1125" t="s">
        <v>3199</v>
      </c>
      <c r="B1125" s="2">
        <v>45489</v>
      </c>
      <c r="C1125" s="2">
        <v>45496</v>
      </c>
      <c r="D1125" s="1">
        <v>45489.776034456023</v>
      </c>
      <c r="E1125" t="s">
        <v>3200</v>
      </c>
      <c r="G1125" t="s">
        <v>35</v>
      </c>
      <c r="H1125">
        <v>7</v>
      </c>
      <c r="I1125">
        <v>395000</v>
      </c>
      <c r="J1125">
        <v>2765000</v>
      </c>
      <c r="K1125" t="s">
        <v>36</v>
      </c>
      <c r="L1125" t="s">
        <v>83</v>
      </c>
      <c r="M1125" t="s">
        <v>60</v>
      </c>
    </row>
    <row r="1126" spans="1:13" x14ac:dyDescent="0.25">
      <c r="A1126" t="s">
        <v>3201</v>
      </c>
      <c r="B1126" s="2">
        <v>45075</v>
      </c>
      <c r="C1126" s="2">
        <v>45078</v>
      </c>
      <c r="D1126" s="1">
        <v>45075.439459259258</v>
      </c>
      <c r="E1126" t="s">
        <v>1005</v>
      </c>
      <c r="F1126" t="s">
        <v>3202</v>
      </c>
      <c r="G1126" t="s">
        <v>386</v>
      </c>
      <c r="I1126">
        <v>580000</v>
      </c>
      <c r="J1126">
        <v>1740000</v>
      </c>
      <c r="K1126" t="s">
        <v>72</v>
      </c>
      <c r="L1126" t="s">
        <v>83</v>
      </c>
      <c r="M1126" t="s">
        <v>106</v>
      </c>
    </row>
    <row r="1127" spans="1:13" x14ac:dyDescent="0.25">
      <c r="A1127" t="s">
        <v>3203</v>
      </c>
      <c r="B1127" s="2">
        <v>44969</v>
      </c>
      <c r="C1127" s="2">
        <v>44976</v>
      </c>
      <c r="D1127" s="1">
        <v>44969.247036180554</v>
      </c>
      <c r="E1127" t="s">
        <v>3204</v>
      </c>
      <c r="F1127" t="s">
        <v>3205</v>
      </c>
      <c r="G1127" t="s">
        <v>23</v>
      </c>
      <c r="H1127">
        <v>7</v>
      </c>
      <c r="I1127">
        <v>594000</v>
      </c>
      <c r="J1127">
        <v>4158000</v>
      </c>
      <c r="L1127" t="s">
        <v>18</v>
      </c>
      <c r="M1127" t="s">
        <v>145</v>
      </c>
    </row>
    <row r="1128" spans="1:13" x14ac:dyDescent="0.25">
      <c r="A1128" t="s">
        <v>3206</v>
      </c>
      <c r="B1128" s="2">
        <v>45151</v>
      </c>
      <c r="C1128" s="2">
        <v>45155</v>
      </c>
      <c r="D1128" s="1">
        <v>45151.759853912037</v>
      </c>
      <c r="E1128" t="s">
        <v>3207</v>
      </c>
      <c r="F1128" t="s">
        <v>3208</v>
      </c>
      <c r="G1128" t="s">
        <v>35</v>
      </c>
      <c r="H1128">
        <v>4</v>
      </c>
      <c r="I1128">
        <v>362000</v>
      </c>
      <c r="J1128">
        <v>1448000</v>
      </c>
      <c r="K1128" t="s">
        <v>30</v>
      </c>
      <c r="L1128" t="s">
        <v>83</v>
      </c>
      <c r="M1128" t="s">
        <v>233</v>
      </c>
    </row>
    <row r="1129" spans="1:13" x14ac:dyDescent="0.25">
      <c r="A1129" t="s">
        <v>3209</v>
      </c>
      <c r="B1129" s="2">
        <v>45319</v>
      </c>
      <c r="C1129" s="2">
        <v>45325</v>
      </c>
      <c r="D1129" s="1">
        <v>45319.712199247682</v>
      </c>
      <c r="E1129" t="s">
        <v>3210</v>
      </c>
      <c r="F1129" t="s">
        <v>3211</v>
      </c>
      <c r="G1129" t="s">
        <v>355</v>
      </c>
      <c r="H1129">
        <v>6</v>
      </c>
      <c r="I1129">
        <v>482000</v>
      </c>
      <c r="J1129">
        <v>2892000</v>
      </c>
      <c r="K1129" t="s">
        <v>17</v>
      </c>
      <c r="L1129" t="s">
        <v>31</v>
      </c>
      <c r="M1129" t="s">
        <v>129</v>
      </c>
    </row>
    <row r="1130" spans="1:13" x14ac:dyDescent="0.25">
      <c r="A1130" t="s">
        <v>3212</v>
      </c>
      <c r="B1130" s="2">
        <v>45408</v>
      </c>
      <c r="C1130" s="2">
        <v>45411</v>
      </c>
      <c r="D1130" s="1">
        <v>45408.340206435183</v>
      </c>
      <c r="E1130" t="s">
        <v>470</v>
      </c>
      <c r="F1130" t="s">
        <v>3213</v>
      </c>
      <c r="G1130" t="s">
        <v>221</v>
      </c>
      <c r="H1130">
        <v>3</v>
      </c>
      <c r="I1130">
        <v>603000</v>
      </c>
      <c r="J1130">
        <v>1809000</v>
      </c>
      <c r="K1130" t="s">
        <v>36</v>
      </c>
      <c r="L1130" t="s">
        <v>83</v>
      </c>
      <c r="M1130" t="s">
        <v>222</v>
      </c>
    </row>
    <row r="1131" spans="1:13" x14ac:dyDescent="0.25">
      <c r="A1131" t="s">
        <v>3214</v>
      </c>
      <c r="B1131" s="2">
        <v>44953</v>
      </c>
      <c r="C1131" s="2">
        <v>44961</v>
      </c>
      <c r="D1131" s="1">
        <v>44953.31862002315</v>
      </c>
      <c r="E1131" t="s">
        <v>2677</v>
      </c>
      <c r="F1131" t="s">
        <v>3215</v>
      </c>
      <c r="G1131" t="s">
        <v>307</v>
      </c>
      <c r="H1131">
        <v>8</v>
      </c>
      <c r="I1131">
        <v>1286000</v>
      </c>
      <c r="J1131">
        <v>10288000</v>
      </c>
      <c r="L1131" t="s">
        <v>37</v>
      </c>
      <c r="M1131" t="s">
        <v>84</v>
      </c>
    </row>
    <row r="1132" spans="1:13" x14ac:dyDescent="0.25">
      <c r="A1132" t="s">
        <v>3216</v>
      </c>
      <c r="B1132" s="2">
        <v>44815</v>
      </c>
      <c r="C1132" s="2">
        <v>44821</v>
      </c>
      <c r="D1132" s="1">
        <v>44815.290148009262</v>
      </c>
      <c r="E1132" t="s">
        <v>3217</v>
      </c>
      <c r="F1132" t="s">
        <v>3218</v>
      </c>
      <c r="G1132" t="s">
        <v>303</v>
      </c>
      <c r="H1132">
        <v>6</v>
      </c>
      <c r="I1132">
        <v>423000</v>
      </c>
      <c r="J1132">
        <v>2538000</v>
      </c>
      <c r="K1132" t="s">
        <v>53</v>
      </c>
      <c r="L1132" t="s">
        <v>88</v>
      </c>
      <c r="M1132" t="s">
        <v>160</v>
      </c>
    </row>
    <row r="1133" spans="1:13" x14ac:dyDescent="0.25">
      <c r="A1133" t="s">
        <v>3219</v>
      </c>
      <c r="B1133" s="2">
        <v>44876</v>
      </c>
      <c r="C1133" s="2">
        <v>44878</v>
      </c>
      <c r="D1133" s="1">
        <v>44876.50703533565</v>
      </c>
      <c r="E1133" t="s">
        <v>1501</v>
      </c>
      <c r="F1133" t="s">
        <v>3220</v>
      </c>
      <c r="G1133" t="s">
        <v>82</v>
      </c>
      <c r="I1133">
        <v>336000</v>
      </c>
      <c r="J1133">
        <v>672000</v>
      </c>
      <c r="K1133" t="s">
        <v>30</v>
      </c>
      <c r="L1133" t="s">
        <v>93</v>
      </c>
      <c r="M1133" t="s">
        <v>117</v>
      </c>
    </row>
    <row r="1134" spans="1:13" x14ac:dyDescent="0.25">
      <c r="A1134" t="s">
        <v>3221</v>
      </c>
      <c r="B1134" s="2">
        <v>44589</v>
      </c>
      <c r="C1134" s="2">
        <v>44591</v>
      </c>
      <c r="D1134" s="1">
        <v>44589.033783159721</v>
      </c>
      <c r="E1134" t="s">
        <v>3222</v>
      </c>
      <c r="F1134" t="s">
        <v>3223</v>
      </c>
      <c r="G1134" t="s">
        <v>47</v>
      </c>
      <c r="H1134">
        <v>2</v>
      </c>
      <c r="I1134">
        <v>489000</v>
      </c>
      <c r="J1134">
        <v>978000</v>
      </c>
      <c r="K1134" t="s">
        <v>36</v>
      </c>
      <c r="L1134" t="s">
        <v>48</v>
      </c>
      <c r="M1134" t="s">
        <v>226</v>
      </c>
    </row>
    <row r="1135" spans="1:13" x14ac:dyDescent="0.25">
      <c r="A1135" t="s">
        <v>3224</v>
      </c>
      <c r="B1135" s="2">
        <v>44695</v>
      </c>
      <c r="C1135" s="2">
        <v>44697</v>
      </c>
      <c r="D1135" s="1">
        <v>44695.755098055553</v>
      </c>
      <c r="E1135" t="s">
        <v>3225</v>
      </c>
      <c r="F1135" t="s">
        <v>3226</v>
      </c>
      <c r="G1135" t="s">
        <v>47</v>
      </c>
      <c r="H1135">
        <v>2</v>
      </c>
      <c r="I1135">
        <v>431000</v>
      </c>
      <c r="J1135">
        <v>862000</v>
      </c>
      <c r="K1135" t="s">
        <v>72</v>
      </c>
      <c r="L1135" t="s">
        <v>124</v>
      </c>
      <c r="M1135" t="s">
        <v>84</v>
      </c>
    </row>
    <row r="1136" spans="1:13" x14ac:dyDescent="0.25">
      <c r="A1136" t="s">
        <v>3227</v>
      </c>
      <c r="B1136" s="2">
        <v>44693</v>
      </c>
      <c r="C1136" s="2">
        <v>44699</v>
      </c>
      <c r="D1136" s="1">
        <v>44693.42867533565</v>
      </c>
      <c r="E1136" t="s">
        <v>3228</v>
      </c>
      <c r="F1136" t="s">
        <v>3229</v>
      </c>
      <c r="G1136" t="s">
        <v>82</v>
      </c>
      <c r="H1136">
        <v>6</v>
      </c>
      <c r="I1136">
        <v>330000</v>
      </c>
      <c r="J1136">
        <v>1980000</v>
      </c>
      <c r="K1136" t="s">
        <v>72</v>
      </c>
      <c r="L1136" t="s">
        <v>83</v>
      </c>
      <c r="M1136" t="s">
        <v>49</v>
      </c>
    </row>
    <row r="1137" spans="1:13" x14ac:dyDescent="0.25">
      <c r="A1137" t="s">
        <v>3230</v>
      </c>
      <c r="B1137" s="2">
        <v>44685</v>
      </c>
      <c r="C1137" s="2">
        <v>44691</v>
      </c>
      <c r="D1137" s="1">
        <v>44685.440232743058</v>
      </c>
      <c r="E1137" t="s">
        <v>2200</v>
      </c>
      <c r="F1137" t="s">
        <v>3231</v>
      </c>
      <c r="G1137" t="s">
        <v>16</v>
      </c>
      <c r="H1137">
        <v>6</v>
      </c>
      <c r="I1137">
        <v>1300000</v>
      </c>
      <c r="J1137">
        <v>7800000</v>
      </c>
      <c r="K1137" t="s">
        <v>53</v>
      </c>
      <c r="L1137" t="s">
        <v>48</v>
      </c>
      <c r="M1137" t="s">
        <v>60</v>
      </c>
    </row>
    <row r="1138" spans="1:13" x14ac:dyDescent="0.25">
      <c r="A1138" t="s">
        <v>3232</v>
      </c>
      <c r="B1138" s="2">
        <v>45486</v>
      </c>
      <c r="C1138" s="2">
        <v>45491</v>
      </c>
      <c r="D1138" s="1">
        <v>45486.688182511571</v>
      </c>
      <c r="E1138" t="s">
        <v>2280</v>
      </c>
      <c r="F1138" t="s">
        <v>3233</v>
      </c>
      <c r="G1138" t="s">
        <v>128</v>
      </c>
      <c r="H1138">
        <v>5</v>
      </c>
      <c r="I1138">
        <v>504000</v>
      </c>
      <c r="J1138">
        <v>2520000</v>
      </c>
      <c r="K1138" t="s">
        <v>30</v>
      </c>
      <c r="L1138" t="s">
        <v>37</v>
      </c>
      <c r="M1138" t="s">
        <v>145</v>
      </c>
    </row>
    <row r="1139" spans="1:13" x14ac:dyDescent="0.25">
      <c r="A1139" t="s">
        <v>3234</v>
      </c>
      <c r="B1139" s="2">
        <v>45106</v>
      </c>
      <c r="C1139" s="2">
        <v>45110</v>
      </c>
      <c r="D1139" s="1">
        <v>45106.153945266196</v>
      </c>
      <c r="E1139" t="s">
        <v>3235</v>
      </c>
      <c r="F1139" t="s">
        <v>3236</v>
      </c>
      <c r="G1139" t="s">
        <v>92</v>
      </c>
      <c r="I1139">
        <v>593000</v>
      </c>
      <c r="J1139">
        <v>2372000</v>
      </c>
      <c r="K1139" t="s">
        <v>30</v>
      </c>
      <c r="L1139" t="s">
        <v>48</v>
      </c>
      <c r="M1139" t="s">
        <v>233</v>
      </c>
    </row>
    <row r="1140" spans="1:13" x14ac:dyDescent="0.25">
      <c r="A1140" t="s">
        <v>3237</v>
      </c>
      <c r="B1140" s="2">
        <v>44612</v>
      </c>
      <c r="C1140" s="2">
        <v>44614</v>
      </c>
      <c r="D1140" s="1">
        <v>44612.843125567131</v>
      </c>
      <c r="E1140" t="s">
        <v>3238</v>
      </c>
      <c r="F1140" t="s">
        <v>3239</v>
      </c>
      <c r="G1140" t="s">
        <v>82</v>
      </c>
      <c r="H1140">
        <v>2</v>
      </c>
      <c r="I1140">
        <v>339000</v>
      </c>
      <c r="J1140">
        <v>678000</v>
      </c>
      <c r="K1140" t="s">
        <v>17</v>
      </c>
      <c r="L1140" t="s">
        <v>48</v>
      </c>
      <c r="M1140" t="s">
        <v>160</v>
      </c>
    </row>
    <row r="1141" spans="1:13" x14ac:dyDescent="0.25">
      <c r="A1141" t="s">
        <v>3240</v>
      </c>
      <c r="B1141" s="2">
        <v>45181</v>
      </c>
      <c r="C1141" s="2">
        <v>45183</v>
      </c>
      <c r="D1141" s="1">
        <v>45181.834277013892</v>
      </c>
      <c r="E1141" t="s">
        <v>1906</v>
      </c>
      <c r="F1141" t="s">
        <v>3241</v>
      </c>
      <c r="G1141" t="s">
        <v>29</v>
      </c>
      <c r="H1141">
        <v>2</v>
      </c>
      <c r="I1141">
        <v>1169000</v>
      </c>
      <c r="J1141">
        <v>2338000</v>
      </c>
      <c r="K1141" t="s">
        <v>72</v>
      </c>
      <c r="L1141" t="s">
        <v>37</v>
      </c>
      <c r="M1141" t="s">
        <v>19</v>
      </c>
    </row>
    <row r="1142" spans="1:13" x14ac:dyDescent="0.25">
      <c r="A1142" t="s">
        <v>3242</v>
      </c>
      <c r="B1142" s="2">
        <v>45361</v>
      </c>
      <c r="C1142" s="2">
        <v>45364</v>
      </c>
      <c r="D1142" s="1">
        <v>45361.573633449072</v>
      </c>
      <c r="E1142" t="s">
        <v>3243</v>
      </c>
      <c r="F1142" t="s">
        <v>3244</v>
      </c>
      <c r="G1142" t="s">
        <v>35</v>
      </c>
      <c r="H1142">
        <v>3</v>
      </c>
      <c r="I1142">
        <v>368000</v>
      </c>
      <c r="J1142">
        <v>1104000</v>
      </c>
      <c r="K1142" t="s">
        <v>30</v>
      </c>
      <c r="L1142" t="s">
        <v>37</v>
      </c>
      <c r="M1142" t="s">
        <v>68</v>
      </c>
    </row>
    <row r="1143" spans="1:13" x14ac:dyDescent="0.25">
      <c r="A1143" t="s">
        <v>3245</v>
      </c>
      <c r="B1143" s="2">
        <v>44824</v>
      </c>
      <c r="C1143" s="2">
        <v>44825</v>
      </c>
      <c r="D1143" s="1">
        <v>44824.452576400457</v>
      </c>
      <c r="E1143" t="s">
        <v>1062</v>
      </c>
      <c r="F1143" t="s">
        <v>3246</v>
      </c>
      <c r="G1143" t="s">
        <v>303</v>
      </c>
      <c r="I1143">
        <v>509000</v>
      </c>
      <c r="J1143">
        <v>509000</v>
      </c>
      <c r="K1143" t="s">
        <v>24</v>
      </c>
      <c r="L1143" t="s">
        <v>18</v>
      </c>
      <c r="M1143" t="s">
        <v>94</v>
      </c>
    </row>
    <row r="1144" spans="1:13" x14ac:dyDescent="0.25">
      <c r="A1144" t="s">
        <v>3247</v>
      </c>
      <c r="B1144" s="2">
        <v>44666</v>
      </c>
      <c r="C1144" s="2">
        <v>44667</v>
      </c>
      <c r="D1144" s="1">
        <v>44666.480542025463</v>
      </c>
      <c r="E1144" t="s">
        <v>3248</v>
      </c>
      <c r="G1144" t="s">
        <v>82</v>
      </c>
      <c r="H1144">
        <v>1</v>
      </c>
      <c r="I1144">
        <v>392000</v>
      </c>
      <c r="J1144">
        <v>392000</v>
      </c>
      <c r="K1144" t="s">
        <v>53</v>
      </c>
      <c r="L1144" t="s">
        <v>31</v>
      </c>
      <c r="M1144" t="s">
        <v>160</v>
      </c>
    </row>
    <row r="1145" spans="1:13" x14ac:dyDescent="0.25">
      <c r="A1145" t="s">
        <v>3249</v>
      </c>
      <c r="B1145" s="2">
        <v>45444</v>
      </c>
      <c r="C1145" s="2">
        <v>45447</v>
      </c>
      <c r="D1145" s="1">
        <v>45444.819011423613</v>
      </c>
      <c r="E1145" t="s">
        <v>673</v>
      </c>
      <c r="F1145" t="s">
        <v>3250</v>
      </c>
      <c r="G1145" t="s">
        <v>386</v>
      </c>
      <c r="H1145">
        <v>3</v>
      </c>
      <c r="I1145">
        <v>581000</v>
      </c>
      <c r="J1145">
        <v>1743000</v>
      </c>
      <c r="K1145" t="s">
        <v>24</v>
      </c>
      <c r="L1145" t="s">
        <v>48</v>
      </c>
      <c r="M1145" t="s">
        <v>49</v>
      </c>
    </row>
    <row r="1146" spans="1:13" x14ac:dyDescent="0.25">
      <c r="A1146" t="s">
        <v>3251</v>
      </c>
      <c r="B1146" s="2">
        <v>44633</v>
      </c>
      <c r="C1146" s="2">
        <v>44636</v>
      </c>
      <c r="D1146" s="1">
        <v>44633.404400127307</v>
      </c>
      <c r="E1146" t="s">
        <v>3252</v>
      </c>
      <c r="F1146" t="s">
        <v>3253</v>
      </c>
      <c r="G1146" t="s">
        <v>221</v>
      </c>
      <c r="H1146">
        <v>3</v>
      </c>
      <c r="I1146">
        <v>572000</v>
      </c>
      <c r="J1146">
        <v>1716000</v>
      </c>
      <c r="K1146" t="s">
        <v>24</v>
      </c>
      <c r="L1146" t="s">
        <v>42</v>
      </c>
      <c r="M1146" t="s">
        <v>102</v>
      </c>
    </row>
    <row r="1147" spans="1:13" x14ac:dyDescent="0.25">
      <c r="A1147" t="s">
        <v>3254</v>
      </c>
      <c r="B1147" s="2">
        <v>45102</v>
      </c>
      <c r="C1147" s="2">
        <v>45108</v>
      </c>
      <c r="D1147" s="1">
        <v>45102.3827977662</v>
      </c>
      <c r="E1147" t="s">
        <v>3255</v>
      </c>
      <c r="F1147" t="s">
        <v>3256</v>
      </c>
      <c r="G1147" t="s">
        <v>290</v>
      </c>
      <c r="H1147">
        <v>6</v>
      </c>
      <c r="I1147">
        <v>353000</v>
      </c>
      <c r="J1147">
        <v>2118000</v>
      </c>
      <c r="K1147" t="s">
        <v>24</v>
      </c>
      <c r="L1147" t="s">
        <v>83</v>
      </c>
      <c r="M1147" t="s">
        <v>68</v>
      </c>
    </row>
    <row r="1148" spans="1:13" x14ac:dyDescent="0.25">
      <c r="A1148" t="s">
        <v>3257</v>
      </c>
      <c r="B1148" s="2">
        <v>45453</v>
      </c>
      <c r="C1148" s="2">
        <v>45459</v>
      </c>
      <c r="D1148" s="1">
        <v>45453.562141342591</v>
      </c>
      <c r="E1148" t="s">
        <v>1553</v>
      </c>
      <c r="F1148" t="s">
        <v>3258</v>
      </c>
      <c r="G1148" t="s">
        <v>64</v>
      </c>
      <c r="H1148">
        <v>6</v>
      </c>
      <c r="I1148">
        <v>1099000</v>
      </c>
      <c r="J1148">
        <v>6594000</v>
      </c>
      <c r="K1148" t="s">
        <v>53</v>
      </c>
      <c r="L1148" t="s">
        <v>31</v>
      </c>
      <c r="M1148" t="s">
        <v>84</v>
      </c>
    </row>
    <row r="1149" spans="1:13" x14ac:dyDescent="0.25">
      <c r="A1149" t="s">
        <v>3259</v>
      </c>
      <c r="B1149" s="2">
        <v>45167</v>
      </c>
      <c r="C1149" s="2">
        <v>45173</v>
      </c>
      <c r="D1149" s="1">
        <v>45167.602840335647</v>
      </c>
      <c r="E1149" t="s">
        <v>135</v>
      </c>
      <c r="F1149" t="s">
        <v>3260</v>
      </c>
      <c r="G1149" t="s">
        <v>64</v>
      </c>
      <c r="H1149">
        <v>6</v>
      </c>
      <c r="I1149">
        <v>1134000</v>
      </c>
      <c r="J1149">
        <v>6804000</v>
      </c>
      <c r="K1149" t="s">
        <v>17</v>
      </c>
      <c r="L1149" t="s">
        <v>48</v>
      </c>
      <c r="M1149" t="s">
        <v>19</v>
      </c>
    </row>
    <row r="1150" spans="1:13" x14ac:dyDescent="0.25">
      <c r="A1150" t="s">
        <v>3261</v>
      </c>
      <c r="B1150" s="2">
        <v>44810</v>
      </c>
      <c r="C1150" s="2">
        <v>44816</v>
      </c>
      <c r="D1150" s="1">
        <v>44810.45930440972</v>
      </c>
      <c r="E1150" t="s">
        <v>3262</v>
      </c>
      <c r="F1150" t="s">
        <v>3263</v>
      </c>
      <c r="G1150" t="s">
        <v>351</v>
      </c>
      <c r="H1150">
        <v>6</v>
      </c>
      <c r="I1150">
        <v>605000</v>
      </c>
      <c r="J1150">
        <v>3630000</v>
      </c>
      <c r="K1150" t="s">
        <v>36</v>
      </c>
      <c r="L1150" t="s">
        <v>164</v>
      </c>
      <c r="M1150" t="s">
        <v>94</v>
      </c>
    </row>
    <row r="1151" spans="1:13" x14ac:dyDescent="0.25">
      <c r="A1151" t="s">
        <v>3264</v>
      </c>
      <c r="B1151" s="2">
        <v>44789</v>
      </c>
      <c r="C1151" s="2">
        <v>44795</v>
      </c>
      <c r="D1151" s="1">
        <v>44789.605966435192</v>
      </c>
      <c r="E1151" t="s">
        <v>3265</v>
      </c>
      <c r="F1151" t="s">
        <v>3266</v>
      </c>
      <c r="G1151" t="s">
        <v>82</v>
      </c>
      <c r="H1151">
        <v>6</v>
      </c>
      <c r="I1151">
        <v>321000</v>
      </c>
      <c r="J1151">
        <v>1926000</v>
      </c>
      <c r="K1151" t="s">
        <v>72</v>
      </c>
      <c r="L1151" t="s">
        <v>190</v>
      </c>
      <c r="M1151" t="s">
        <v>19</v>
      </c>
    </row>
    <row r="1152" spans="1:13" x14ac:dyDescent="0.25">
      <c r="A1152" t="s">
        <v>3267</v>
      </c>
      <c r="B1152" s="2">
        <v>44904</v>
      </c>
      <c r="C1152" s="2">
        <v>44907</v>
      </c>
      <c r="D1152" s="1">
        <v>44904.524323425932</v>
      </c>
      <c r="E1152" t="s">
        <v>3268</v>
      </c>
      <c r="G1152" t="s">
        <v>23</v>
      </c>
      <c r="H1152">
        <v>3</v>
      </c>
      <c r="I1152">
        <v>622000</v>
      </c>
      <c r="J1152">
        <v>1866000</v>
      </c>
      <c r="K1152" t="s">
        <v>72</v>
      </c>
      <c r="L1152" t="s">
        <v>83</v>
      </c>
      <c r="M1152" t="s">
        <v>43</v>
      </c>
    </row>
    <row r="1153" spans="1:13" x14ac:dyDescent="0.25">
      <c r="A1153" t="s">
        <v>3269</v>
      </c>
      <c r="B1153" s="2">
        <v>45473</v>
      </c>
      <c r="C1153" s="2">
        <v>45482</v>
      </c>
      <c r="D1153" s="1">
        <v>45473.605437430553</v>
      </c>
      <c r="E1153" t="s">
        <v>1822</v>
      </c>
      <c r="F1153" t="s">
        <v>3270</v>
      </c>
      <c r="G1153" t="s">
        <v>23</v>
      </c>
      <c r="H1153">
        <v>9</v>
      </c>
      <c r="I1153">
        <v>657000</v>
      </c>
      <c r="J1153">
        <v>5913000</v>
      </c>
      <c r="K1153" t="s">
        <v>24</v>
      </c>
      <c r="L1153" t="s">
        <v>18</v>
      </c>
      <c r="M1153" t="s">
        <v>84</v>
      </c>
    </row>
    <row r="1154" spans="1:13" x14ac:dyDescent="0.25">
      <c r="A1154" t="s">
        <v>3271</v>
      </c>
      <c r="B1154" s="2">
        <v>45491</v>
      </c>
      <c r="C1154" s="2">
        <v>45496</v>
      </c>
      <c r="D1154" s="1">
        <v>45491.629091296287</v>
      </c>
      <c r="E1154" t="s">
        <v>3268</v>
      </c>
      <c r="F1154" t="s">
        <v>3272</v>
      </c>
      <c r="G1154" t="s">
        <v>23</v>
      </c>
      <c r="H1154">
        <v>5</v>
      </c>
      <c r="I1154">
        <v>619000</v>
      </c>
      <c r="J1154">
        <v>3095000</v>
      </c>
      <c r="K1154" t="s">
        <v>30</v>
      </c>
      <c r="L1154" t="s">
        <v>48</v>
      </c>
      <c r="M1154" t="s">
        <v>74</v>
      </c>
    </row>
    <row r="1155" spans="1:13" x14ac:dyDescent="0.25">
      <c r="A1155" t="s">
        <v>3273</v>
      </c>
      <c r="B1155" s="2">
        <v>44972</v>
      </c>
      <c r="C1155" s="2">
        <v>44979</v>
      </c>
      <c r="D1155" s="1">
        <v>44972.518649421298</v>
      </c>
      <c r="E1155" t="s">
        <v>3274</v>
      </c>
      <c r="F1155" t="s">
        <v>3275</v>
      </c>
      <c r="G1155" t="s">
        <v>194</v>
      </c>
      <c r="H1155">
        <v>7</v>
      </c>
      <c r="I1155">
        <v>497000</v>
      </c>
      <c r="J1155">
        <v>3479000</v>
      </c>
      <c r="K1155" t="s">
        <v>17</v>
      </c>
      <c r="L1155" t="s">
        <v>48</v>
      </c>
      <c r="M1155" t="s">
        <v>145</v>
      </c>
    </row>
    <row r="1156" spans="1:13" x14ac:dyDescent="0.25">
      <c r="A1156" t="s">
        <v>3276</v>
      </c>
      <c r="B1156" s="2">
        <v>45079</v>
      </c>
      <c r="C1156" s="2">
        <v>45084</v>
      </c>
      <c r="D1156" s="1">
        <v>45079.731315879631</v>
      </c>
      <c r="E1156" t="s">
        <v>3277</v>
      </c>
      <c r="F1156" t="s">
        <v>3278</v>
      </c>
      <c r="G1156" t="s">
        <v>16</v>
      </c>
      <c r="H1156">
        <v>5</v>
      </c>
      <c r="I1156">
        <v>1174000</v>
      </c>
      <c r="J1156">
        <v>5870000</v>
      </c>
      <c r="K1156" t="s">
        <v>30</v>
      </c>
      <c r="L1156" t="s">
        <v>124</v>
      </c>
      <c r="M1156" t="s">
        <v>94</v>
      </c>
    </row>
    <row r="1157" spans="1:13" x14ac:dyDescent="0.25">
      <c r="A1157" t="s">
        <v>3279</v>
      </c>
      <c r="B1157" s="2">
        <v>45086</v>
      </c>
      <c r="C1157" s="2">
        <v>45088</v>
      </c>
      <c r="D1157" s="1">
        <v>45086.075385555552</v>
      </c>
      <c r="E1157" t="s">
        <v>3280</v>
      </c>
      <c r="G1157" t="s">
        <v>221</v>
      </c>
      <c r="H1157">
        <v>2</v>
      </c>
      <c r="I1157">
        <v>606000</v>
      </c>
      <c r="J1157">
        <v>1212000</v>
      </c>
      <c r="K1157" t="s">
        <v>53</v>
      </c>
      <c r="L1157" t="s">
        <v>98</v>
      </c>
      <c r="M1157" t="s">
        <v>233</v>
      </c>
    </row>
    <row r="1158" spans="1:13" x14ac:dyDescent="0.25">
      <c r="A1158" t="s">
        <v>3281</v>
      </c>
      <c r="B1158" s="2">
        <v>45012</v>
      </c>
      <c r="C1158" s="2">
        <v>45020</v>
      </c>
      <c r="D1158" s="1">
        <v>45012.596397337962</v>
      </c>
      <c r="E1158" t="s">
        <v>3282</v>
      </c>
      <c r="F1158" t="s">
        <v>3283</v>
      </c>
      <c r="G1158" t="s">
        <v>92</v>
      </c>
      <c r="I1158">
        <v>633000</v>
      </c>
      <c r="J1158">
        <v>5064000</v>
      </c>
      <c r="K1158" t="s">
        <v>30</v>
      </c>
      <c r="L1158" t="s">
        <v>18</v>
      </c>
      <c r="M1158" t="s">
        <v>60</v>
      </c>
    </row>
    <row r="1159" spans="1:13" x14ac:dyDescent="0.25">
      <c r="A1159" t="s">
        <v>3284</v>
      </c>
      <c r="B1159" s="2">
        <v>45126</v>
      </c>
      <c r="C1159" s="2">
        <v>45128</v>
      </c>
      <c r="D1159" s="1">
        <v>45126.304521828701</v>
      </c>
      <c r="E1159" t="s">
        <v>1998</v>
      </c>
      <c r="F1159" t="s">
        <v>3285</v>
      </c>
      <c r="G1159" t="s">
        <v>307</v>
      </c>
      <c r="H1159">
        <v>2</v>
      </c>
      <c r="I1159">
        <v>1237000</v>
      </c>
      <c r="J1159">
        <v>2474000</v>
      </c>
      <c r="L1159" t="s">
        <v>31</v>
      </c>
      <c r="M1159" t="s">
        <v>68</v>
      </c>
    </row>
    <row r="1160" spans="1:13" x14ac:dyDescent="0.25">
      <c r="A1160" t="s">
        <v>3286</v>
      </c>
      <c r="B1160" s="2">
        <v>45478</v>
      </c>
      <c r="C1160" s="2">
        <v>45483</v>
      </c>
      <c r="D1160" s="1">
        <v>45478.36510628472</v>
      </c>
      <c r="E1160" t="s">
        <v>3287</v>
      </c>
      <c r="F1160" t="s">
        <v>3288</v>
      </c>
      <c r="G1160" t="s">
        <v>92</v>
      </c>
      <c r="H1160">
        <v>5</v>
      </c>
      <c r="I1160">
        <v>629000</v>
      </c>
      <c r="J1160">
        <v>3145000</v>
      </c>
      <c r="K1160" t="s">
        <v>30</v>
      </c>
      <c r="L1160" t="s">
        <v>823</v>
      </c>
      <c r="M1160" t="s">
        <v>84</v>
      </c>
    </row>
    <row r="1161" spans="1:13" x14ac:dyDescent="0.25">
      <c r="A1161" t="s">
        <v>3289</v>
      </c>
      <c r="B1161" s="2">
        <v>45032</v>
      </c>
      <c r="C1161" s="2">
        <v>45033</v>
      </c>
      <c r="D1161" s="1">
        <v>45032.305680682868</v>
      </c>
      <c r="E1161" t="s">
        <v>3290</v>
      </c>
      <c r="F1161" t="s">
        <v>3291</v>
      </c>
      <c r="G1161" t="s">
        <v>92</v>
      </c>
      <c r="H1161">
        <v>1</v>
      </c>
      <c r="I1161">
        <v>594000</v>
      </c>
      <c r="J1161">
        <v>594000</v>
      </c>
      <c r="L1161" t="s">
        <v>48</v>
      </c>
      <c r="M1161" t="s">
        <v>160</v>
      </c>
    </row>
    <row r="1162" spans="1:13" x14ac:dyDescent="0.25">
      <c r="A1162" t="s">
        <v>3292</v>
      </c>
      <c r="B1162" s="2">
        <v>44812</v>
      </c>
      <c r="C1162" s="2">
        <v>44816</v>
      </c>
      <c r="D1162" s="1">
        <v>44812.679582534722</v>
      </c>
      <c r="E1162" t="s">
        <v>705</v>
      </c>
      <c r="F1162" t="s">
        <v>3293</v>
      </c>
      <c r="G1162" t="s">
        <v>64</v>
      </c>
      <c r="H1162">
        <v>4</v>
      </c>
      <c r="I1162">
        <v>1114000</v>
      </c>
      <c r="J1162">
        <v>4456000</v>
      </c>
      <c r="K1162" t="s">
        <v>36</v>
      </c>
      <c r="L1162" t="s">
        <v>42</v>
      </c>
      <c r="M1162" t="s">
        <v>19</v>
      </c>
    </row>
    <row r="1163" spans="1:13" x14ac:dyDescent="0.25">
      <c r="A1163" t="s">
        <v>3294</v>
      </c>
      <c r="B1163" s="2">
        <v>44966</v>
      </c>
      <c r="C1163" s="2">
        <v>44969</v>
      </c>
      <c r="D1163" s="1">
        <v>44966.558038159717</v>
      </c>
      <c r="E1163" t="s">
        <v>3295</v>
      </c>
      <c r="F1163" t="s">
        <v>3296</v>
      </c>
      <c r="G1163" t="s">
        <v>47</v>
      </c>
      <c r="H1163">
        <v>3</v>
      </c>
      <c r="I1163">
        <v>472000</v>
      </c>
      <c r="J1163">
        <v>1416000</v>
      </c>
      <c r="K1163" t="s">
        <v>72</v>
      </c>
      <c r="L1163" t="s">
        <v>18</v>
      </c>
      <c r="M1163" t="s">
        <v>94</v>
      </c>
    </row>
    <row r="1164" spans="1:13" x14ac:dyDescent="0.25">
      <c r="A1164" t="s">
        <v>3297</v>
      </c>
      <c r="B1164" s="2">
        <v>45206</v>
      </c>
      <c r="C1164" s="2">
        <v>45211</v>
      </c>
      <c r="D1164" s="1">
        <v>45206.627412974543</v>
      </c>
      <c r="E1164" t="s">
        <v>1914</v>
      </c>
      <c r="F1164" t="s">
        <v>3298</v>
      </c>
      <c r="G1164" t="s">
        <v>303</v>
      </c>
      <c r="I1164">
        <v>450000</v>
      </c>
      <c r="J1164">
        <v>2250000</v>
      </c>
      <c r="K1164" t="s">
        <v>24</v>
      </c>
      <c r="L1164" t="s">
        <v>83</v>
      </c>
      <c r="M1164" t="s">
        <v>133</v>
      </c>
    </row>
    <row r="1165" spans="1:13" x14ac:dyDescent="0.25">
      <c r="A1165" t="s">
        <v>3299</v>
      </c>
      <c r="B1165" s="2">
        <v>45442</v>
      </c>
      <c r="C1165" s="2">
        <v>45450</v>
      </c>
      <c r="D1165" s="1">
        <v>45442.62409690972</v>
      </c>
      <c r="E1165" t="s">
        <v>2502</v>
      </c>
      <c r="F1165" t="s">
        <v>3300</v>
      </c>
      <c r="G1165" t="s">
        <v>303</v>
      </c>
      <c r="H1165">
        <v>8</v>
      </c>
      <c r="I1165">
        <v>409000</v>
      </c>
      <c r="J1165">
        <v>3272000</v>
      </c>
      <c r="K1165" t="s">
        <v>72</v>
      </c>
      <c r="L1165" t="s">
        <v>31</v>
      </c>
      <c r="M1165" t="s">
        <v>74</v>
      </c>
    </row>
    <row r="1166" spans="1:13" x14ac:dyDescent="0.25">
      <c r="A1166" t="s">
        <v>3301</v>
      </c>
      <c r="B1166" s="2">
        <v>44965</v>
      </c>
      <c r="C1166" s="2">
        <v>44968</v>
      </c>
      <c r="D1166" s="1">
        <v>44965.942732743053</v>
      </c>
      <c r="E1166" t="s">
        <v>3302</v>
      </c>
      <c r="F1166" t="s">
        <v>3303</v>
      </c>
      <c r="G1166" t="s">
        <v>221</v>
      </c>
      <c r="H1166">
        <v>3</v>
      </c>
      <c r="I1166">
        <v>561000</v>
      </c>
      <c r="J1166">
        <v>1683000</v>
      </c>
      <c r="K1166" t="s">
        <v>72</v>
      </c>
      <c r="L1166" t="s">
        <v>37</v>
      </c>
      <c r="M1166" t="s">
        <v>102</v>
      </c>
    </row>
    <row r="1167" spans="1:13" x14ac:dyDescent="0.25">
      <c r="A1167" t="s">
        <v>3304</v>
      </c>
      <c r="B1167" s="2">
        <v>45003</v>
      </c>
      <c r="C1167" s="2">
        <v>45011</v>
      </c>
      <c r="D1167" s="1">
        <v>45003.26848726852</v>
      </c>
      <c r="E1167" t="s">
        <v>3305</v>
      </c>
      <c r="F1167" t="s">
        <v>3306</v>
      </c>
      <c r="G1167" t="s">
        <v>386</v>
      </c>
      <c r="H1167">
        <v>8</v>
      </c>
      <c r="I1167">
        <v>600000</v>
      </c>
      <c r="J1167">
        <v>4800000</v>
      </c>
      <c r="K1167" t="s">
        <v>72</v>
      </c>
      <c r="L1167" t="s">
        <v>18</v>
      </c>
      <c r="M1167" t="s">
        <v>222</v>
      </c>
    </row>
    <row r="1168" spans="1:13" x14ac:dyDescent="0.25">
      <c r="A1168" t="s">
        <v>3307</v>
      </c>
      <c r="B1168" s="2">
        <v>45399</v>
      </c>
      <c r="C1168" s="2">
        <v>45401</v>
      </c>
      <c r="D1168" s="1">
        <v>45399.496653148148</v>
      </c>
      <c r="E1168" t="s">
        <v>1834</v>
      </c>
      <c r="F1168" t="s">
        <v>3308</v>
      </c>
      <c r="G1168" t="s">
        <v>35</v>
      </c>
      <c r="H1168">
        <v>2</v>
      </c>
      <c r="I1168">
        <v>334000</v>
      </c>
      <c r="J1168">
        <v>668000</v>
      </c>
      <c r="K1168" t="s">
        <v>72</v>
      </c>
      <c r="L1168" t="s">
        <v>273</v>
      </c>
      <c r="M1168" t="s">
        <v>117</v>
      </c>
    </row>
    <row r="1169" spans="1:13" x14ac:dyDescent="0.25">
      <c r="A1169" t="s">
        <v>3309</v>
      </c>
      <c r="B1169" s="2">
        <v>45345</v>
      </c>
      <c r="C1169" s="2">
        <v>45349</v>
      </c>
      <c r="D1169" s="1">
        <v>45345.728885960649</v>
      </c>
      <c r="E1169" t="s">
        <v>3310</v>
      </c>
      <c r="F1169" t="s">
        <v>3311</v>
      </c>
      <c r="G1169" t="s">
        <v>29</v>
      </c>
      <c r="I1169">
        <v>1237000</v>
      </c>
      <c r="J1169">
        <v>4948000</v>
      </c>
      <c r="K1169" t="s">
        <v>53</v>
      </c>
      <c r="L1169" t="s">
        <v>78</v>
      </c>
      <c r="M1169" t="s">
        <v>226</v>
      </c>
    </row>
    <row r="1170" spans="1:13" x14ac:dyDescent="0.25">
      <c r="A1170" t="s">
        <v>3312</v>
      </c>
      <c r="B1170" s="2">
        <v>45386</v>
      </c>
      <c r="C1170" s="2">
        <v>45390</v>
      </c>
      <c r="D1170" s="1">
        <v>45386.400561516202</v>
      </c>
      <c r="E1170" t="s">
        <v>3313</v>
      </c>
      <c r="F1170" t="s">
        <v>3314</v>
      </c>
      <c r="G1170" t="s">
        <v>128</v>
      </c>
      <c r="H1170">
        <v>4</v>
      </c>
      <c r="I1170">
        <v>410000</v>
      </c>
      <c r="J1170">
        <v>1640000</v>
      </c>
      <c r="K1170" t="s">
        <v>30</v>
      </c>
      <c r="L1170" t="s">
        <v>31</v>
      </c>
      <c r="M1170" t="s">
        <v>49</v>
      </c>
    </row>
    <row r="1171" spans="1:13" x14ac:dyDescent="0.25">
      <c r="A1171" t="s">
        <v>3315</v>
      </c>
      <c r="B1171" s="2">
        <v>44887</v>
      </c>
      <c r="C1171" s="2">
        <v>44895</v>
      </c>
      <c r="D1171" s="1">
        <v>44887.236120243047</v>
      </c>
      <c r="E1171" t="s">
        <v>3316</v>
      </c>
      <c r="F1171" t="s">
        <v>3317</v>
      </c>
      <c r="G1171" t="s">
        <v>82</v>
      </c>
      <c r="H1171">
        <v>8</v>
      </c>
      <c r="I1171">
        <v>390000</v>
      </c>
      <c r="J1171">
        <v>3120000</v>
      </c>
      <c r="K1171" t="s">
        <v>36</v>
      </c>
      <c r="L1171" t="s">
        <v>610</v>
      </c>
      <c r="M1171" t="s">
        <v>38</v>
      </c>
    </row>
    <row r="1172" spans="1:13" x14ac:dyDescent="0.25">
      <c r="A1172" t="s">
        <v>3318</v>
      </c>
      <c r="B1172" s="2">
        <v>44804</v>
      </c>
      <c r="C1172" s="2">
        <v>44813</v>
      </c>
      <c r="D1172" s="1">
        <v>44804.602456863417</v>
      </c>
      <c r="E1172" t="s">
        <v>3319</v>
      </c>
      <c r="G1172" t="s">
        <v>82</v>
      </c>
      <c r="H1172">
        <v>9</v>
      </c>
      <c r="I1172">
        <v>372000</v>
      </c>
      <c r="J1172">
        <v>3348000</v>
      </c>
      <c r="K1172" t="s">
        <v>24</v>
      </c>
      <c r="L1172" t="s">
        <v>18</v>
      </c>
      <c r="M1172" t="s">
        <v>102</v>
      </c>
    </row>
    <row r="1173" spans="1:13" x14ac:dyDescent="0.25">
      <c r="A1173" t="s">
        <v>3320</v>
      </c>
      <c r="B1173" s="2">
        <v>45456</v>
      </c>
      <c r="C1173" s="2">
        <v>45457</v>
      </c>
      <c r="D1173" s="1">
        <v>45456.292511261578</v>
      </c>
      <c r="E1173" t="s">
        <v>3282</v>
      </c>
      <c r="F1173" t="s">
        <v>3321</v>
      </c>
      <c r="G1173" t="s">
        <v>742</v>
      </c>
      <c r="H1173">
        <v>1</v>
      </c>
      <c r="I1173">
        <v>515000</v>
      </c>
      <c r="J1173">
        <v>515000</v>
      </c>
      <c r="K1173" t="s">
        <v>36</v>
      </c>
      <c r="L1173" t="s">
        <v>48</v>
      </c>
      <c r="M1173" t="s">
        <v>68</v>
      </c>
    </row>
    <row r="1174" spans="1:13" x14ac:dyDescent="0.25">
      <c r="A1174" t="s">
        <v>3322</v>
      </c>
      <c r="B1174" s="2">
        <v>45323</v>
      </c>
      <c r="C1174" s="2">
        <v>45328</v>
      </c>
      <c r="D1174" s="1">
        <v>45323.083356076393</v>
      </c>
      <c r="E1174" t="s">
        <v>966</v>
      </c>
      <c r="F1174" t="s">
        <v>3323</v>
      </c>
      <c r="G1174" t="s">
        <v>128</v>
      </c>
      <c r="I1174">
        <v>495000</v>
      </c>
      <c r="J1174">
        <v>2475000</v>
      </c>
      <c r="K1174" t="s">
        <v>36</v>
      </c>
      <c r="L1174" t="s">
        <v>124</v>
      </c>
      <c r="M1174" t="s">
        <v>60</v>
      </c>
    </row>
    <row r="1175" spans="1:13" x14ac:dyDescent="0.25">
      <c r="A1175" t="s">
        <v>3324</v>
      </c>
      <c r="B1175" s="2">
        <v>45122</v>
      </c>
      <c r="C1175" s="2">
        <v>45126</v>
      </c>
      <c r="D1175" s="1">
        <v>45122.719441469897</v>
      </c>
      <c r="E1175" t="s">
        <v>1126</v>
      </c>
      <c r="F1175" t="s">
        <v>3325</v>
      </c>
      <c r="G1175" t="s">
        <v>47</v>
      </c>
      <c r="H1175">
        <v>4</v>
      </c>
      <c r="I1175">
        <v>491000</v>
      </c>
      <c r="J1175">
        <v>1964000</v>
      </c>
      <c r="K1175" t="s">
        <v>24</v>
      </c>
      <c r="L1175" t="s">
        <v>124</v>
      </c>
      <c r="M1175" t="s">
        <v>49</v>
      </c>
    </row>
    <row r="1176" spans="1:13" x14ac:dyDescent="0.25">
      <c r="A1176" t="s">
        <v>3326</v>
      </c>
      <c r="B1176" s="2">
        <v>45149</v>
      </c>
      <c r="C1176" s="2">
        <v>45154</v>
      </c>
      <c r="D1176" s="1">
        <v>45149.67926193287</v>
      </c>
      <c r="E1176" t="s">
        <v>3327</v>
      </c>
      <c r="F1176" t="s">
        <v>3328</v>
      </c>
      <c r="G1176" t="s">
        <v>194</v>
      </c>
      <c r="H1176">
        <v>5</v>
      </c>
      <c r="I1176">
        <v>454000</v>
      </c>
      <c r="J1176">
        <v>2270000</v>
      </c>
      <c r="K1176" t="s">
        <v>17</v>
      </c>
      <c r="L1176" t="s">
        <v>159</v>
      </c>
      <c r="M1176" t="s">
        <v>49</v>
      </c>
    </row>
    <row r="1177" spans="1:13" x14ac:dyDescent="0.25">
      <c r="A1177" t="s">
        <v>3329</v>
      </c>
      <c r="B1177" s="2">
        <v>44564</v>
      </c>
      <c r="C1177" s="2">
        <v>44565</v>
      </c>
      <c r="D1177" s="1">
        <v>44564.947303437497</v>
      </c>
      <c r="E1177" t="s">
        <v>3330</v>
      </c>
      <c r="F1177" t="s">
        <v>3331</v>
      </c>
      <c r="G1177" t="s">
        <v>23</v>
      </c>
      <c r="H1177">
        <v>1</v>
      </c>
      <c r="I1177">
        <v>548000</v>
      </c>
      <c r="J1177">
        <v>548000</v>
      </c>
      <c r="K1177" t="s">
        <v>36</v>
      </c>
      <c r="L1177" t="s">
        <v>42</v>
      </c>
      <c r="M1177" t="s">
        <v>38</v>
      </c>
    </row>
    <row r="1178" spans="1:13" x14ac:dyDescent="0.25">
      <c r="A1178" t="s">
        <v>3332</v>
      </c>
      <c r="B1178" s="2">
        <v>44763</v>
      </c>
      <c r="C1178" s="2">
        <v>44769</v>
      </c>
      <c r="D1178" s="1">
        <v>44763.079911574067</v>
      </c>
      <c r="E1178" t="s">
        <v>3333</v>
      </c>
      <c r="F1178" t="s">
        <v>3334</v>
      </c>
      <c r="G1178" t="s">
        <v>82</v>
      </c>
      <c r="H1178">
        <v>6</v>
      </c>
      <c r="I1178">
        <v>316000</v>
      </c>
      <c r="J1178">
        <v>1896000</v>
      </c>
      <c r="K1178" t="s">
        <v>17</v>
      </c>
      <c r="L1178" t="s">
        <v>83</v>
      </c>
      <c r="M1178" t="s">
        <v>68</v>
      </c>
    </row>
    <row r="1179" spans="1:13" x14ac:dyDescent="0.25">
      <c r="A1179" t="s">
        <v>3335</v>
      </c>
      <c r="B1179" s="2">
        <v>45516</v>
      </c>
      <c r="C1179" s="2">
        <v>45521</v>
      </c>
      <c r="D1179" s="1">
        <v>45516.452046099534</v>
      </c>
      <c r="E1179" t="s">
        <v>3336</v>
      </c>
      <c r="F1179" t="s">
        <v>3337</v>
      </c>
      <c r="G1179" t="s">
        <v>16</v>
      </c>
      <c r="H1179">
        <v>5</v>
      </c>
      <c r="I1179">
        <v>1118000</v>
      </c>
      <c r="J1179">
        <v>5590000</v>
      </c>
      <c r="K1179" t="s">
        <v>36</v>
      </c>
      <c r="L1179" t="s">
        <v>37</v>
      </c>
      <c r="M1179" t="s">
        <v>129</v>
      </c>
    </row>
    <row r="1180" spans="1:13" x14ac:dyDescent="0.25">
      <c r="A1180" t="s">
        <v>3338</v>
      </c>
      <c r="B1180" s="2">
        <v>44852</v>
      </c>
      <c r="C1180" s="2">
        <v>44853</v>
      </c>
      <c r="D1180" s="1">
        <v>44852.83026516204</v>
      </c>
      <c r="E1180" t="s">
        <v>3339</v>
      </c>
      <c r="F1180" t="s">
        <v>3340</v>
      </c>
      <c r="G1180" t="s">
        <v>221</v>
      </c>
      <c r="H1180">
        <v>1</v>
      </c>
      <c r="I1180">
        <v>652000</v>
      </c>
      <c r="J1180">
        <v>652000</v>
      </c>
      <c r="K1180" t="s">
        <v>30</v>
      </c>
      <c r="L1180" t="s">
        <v>31</v>
      </c>
      <c r="M1180" t="s">
        <v>74</v>
      </c>
    </row>
    <row r="1181" spans="1:13" x14ac:dyDescent="0.25">
      <c r="A1181" t="s">
        <v>3341</v>
      </c>
      <c r="B1181" s="2">
        <v>45410</v>
      </c>
      <c r="C1181" s="2">
        <v>45416</v>
      </c>
      <c r="D1181" s="1">
        <v>45410.246498692133</v>
      </c>
      <c r="E1181" t="s">
        <v>3342</v>
      </c>
      <c r="G1181" t="s">
        <v>174</v>
      </c>
      <c r="H1181">
        <v>6</v>
      </c>
      <c r="I1181">
        <v>1322000</v>
      </c>
      <c r="J1181">
        <v>7932000</v>
      </c>
      <c r="K1181" t="s">
        <v>24</v>
      </c>
      <c r="L1181" t="s">
        <v>48</v>
      </c>
      <c r="M1181" t="s">
        <v>84</v>
      </c>
    </row>
    <row r="1182" spans="1:13" x14ac:dyDescent="0.25">
      <c r="A1182" t="s">
        <v>3343</v>
      </c>
      <c r="B1182" s="2">
        <v>44884</v>
      </c>
      <c r="C1182" s="2">
        <v>44885</v>
      </c>
      <c r="D1182" s="1">
        <v>44884.935552175928</v>
      </c>
      <c r="E1182" t="s">
        <v>3344</v>
      </c>
      <c r="F1182" t="s">
        <v>3345</v>
      </c>
      <c r="G1182" t="s">
        <v>16</v>
      </c>
      <c r="I1182">
        <v>1122000</v>
      </c>
      <c r="J1182">
        <v>1122000</v>
      </c>
      <c r="K1182" t="s">
        <v>72</v>
      </c>
      <c r="L1182" t="s">
        <v>37</v>
      </c>
      <c r="M1182" t="s">
        <v>233</v>
      </c>
    </row>
    <row r="1183" spans="1:13" x14ac:dyDescent="0.25">
      <c r="A1183" t="s">
        <v>3346</v>
      </c>
      <c r="B1183" s="2">
        <v>45235</v>
      </c>
      <c r="C1183" s="2">
        <v>45238</v>
      </c>
      <c r="D1183" s="1">
        <v>45235.488737164349</v>
      </c>
      <c r="E1183" t="s">
        <v>3347</v>
      </c>
      <c r="F1183" t="s">
        <v>3348</v>
      </c>
      <c r="G1183" t="s">
        <v>128</v>
      </c>
      <c r="H1183">
        <v>3</v>
      </c>
      <c r="I1183">
        <v>487000</v>
      </c>
      <c r="J1183">
        <v>1461000</v>
      </c>
      <c r="K1183" t="s">
        <v>30</v>
      </c>
      <c r="L1183" t="s">
        <v>93</v>
      </c>
      <c r="M1183" t="s">
        <v>226</v>
      </c>
    </row>
    <row r="1184" spans="1:13" x14ac:dyDescent="0.25">
      <c r="A1184" t="s">
        <v>3349</v>
      </c>
      <c r="B1184" s="2">
        <v>45468</v>
      </c>
      <c r="C1184" s="2">
        <v>45472</v>
      </c>
      <c r="D1184" s="1">
        <v>45468.091391400463</v>
      </c>
      <c r="E1184" t="s">
        <v>3350</v>
      </c>
      <c r="F1184" t="s">
        <v>3351</v>
      </c>
      <c r="G1184" t="s">
        <v>303</v>
      </c>
      <c r="H1184">
        <v>4</v>
      </c>
      <c r="I1184">
        <v>414000</v>
      </c>
      <c r="J1184">
        <v>1656000</v>
      </c>
      <c r="K1184" t="s">
        <v>17</v>
      </c>
      <c r="L1184" t="s">
        <v>37</v>
      </c>
      <c r="M1184" t="s">
        <v>74</v>
      </c>
    </row>
    <row r="1185" spans="1:13" x14ac:dyDescent="0.25">
      <c r="A1185" t="s">
        <v>3352</v>
      </c>
      <c r="B1185" s="2">
        <v>44607</v>
      </c>
      <c r="C1185" s="2">
        <v>44612</v>
      </c>
      <c r="D1185" s="1">
        <v>44607.640111898138</v>
      </c>
      <c r="E1185" t="s">
        <v>3353</v>
      </c>
      <c r="F1185" t="s">
        <v>3354</v>
      </c>
      <c r="G1185" t="s">
        <v>290</v>
      </c>
      <c r="H1185">
        <v>5</v>
      </c>
      <c r="I1185">
        <v>369000</v>
      </c>
      <c r="J1185">
        <v>1845000</v>
      </c>
      <c r="K1185" t="s">
        <v>72</v>
      </c>
      <c r="L1185" t="s">
        <v>198</v>
      </c>
      <c r="M1185" t="s">
        <v>102</v>
      </c>
    </row>
    <row r="1186" spans="1:13" x14ac:dyDescent="0.25">
      <c r="A1186" t="s">
        <v>3355</v>
      </c>
      <c r="B1186" s="2">
        <v>45377</v>
      </c>
      <c r="C1186" s="2">
        <v>45379</v>
      </c>
      <c r="D1186" s="1">
        <v>45377.714462638891</v>
      </c>
      <c r="E1186" t="s">
        <v>3356</v>
      </c>
      <c r="F1186" t="s">
        <v>3357</v>
      </c>
      <c r="G1186" t="s">
        <v>47</v>
      </c>
      <c r="H1186">
        <v>2</v>
      </c>
      <c r="I1186">
        <v>474000</v>
      </c>
      <c r="J1186">
        <v>948000</v>
      </c>
      <c r="K1186" t="s">
        <v>53</v>
      </c>
      <c r="L1186" t="s">
        <v>37</v>
      </c>
      <c r="M1186" t="s">
        <v>94</v>
      </c>
    </row>
    <row r="1187" spans="1:13" x14ac:dyDescent="0.25">
      <c r="A1187" t="s">
        <v>3358</v>
      </c>
      <c r="B1187" s="2">
        <v>44688</v>
      </c>
      <c r="C1187" s="2">
        <v>44691</v>
      </c>
      <c r="D1187" s="1">
        <v>44688.196185069442</v>
      </c>
      <c r="E1187" t="s">
        <v>3359</v>
      </c>
      <c r="F1187" t="s">
        <v>3360</v>
      </c>
      <c r="G1187" t="s">
        <v>221</v>
      </c>
      <c r="H1187">
        <v>3</v>
      </c>
      <c r="I1187">
        <v>654000</v>
      </c>
      <c r="J1187">
        <v>1962000</v>
      </c>
      <c r="K1187" t="s">
        <v>53</v>
      </c>
      <c r="L1187" t="s">
        <v>83</v>
      </c>
      <c r="M1187" t="s">
        <v>233</v>
      </c>
    </row>
    <row r="1188" spans="1:13" x14ac:dyDescent="0.25">
      <c r="A1188" t="s">
        <v>3361</v>
      </c>
      <c r="B1188" s="2">
        <v>45377</v>
      </c>
      <c r="C1188" s="2">
        <v>45379</v>
      </c>
      <c r="D1188" s="1">
        <v>45377.040154490744</v>
      </c>
      <c r="E1188" t="s">
        <v>3362</v>
      </c>
      <c r="F1188" t="s">
        <v>3363</v>
      </c>
      <c r="G1188" t="s">
        <v>35</v>
      </c>
      <c r="H1188">
        <v>2</v>
      </c>
      <c r="I1188">
        <v>386000</v>
      </c>
      <c r="J1188">
        <v>772000</v>
      </c>
      <c r="K1188" t="s">
        <v>17</v>
      </c>
      <c r="L1188" t="s">
        <v>48</v>
      </c>
      <c r="M1188" t="s">
        <v>133</v>
      </c>
    </row>
    <row r="1189" spans="1:13" x14ac:dyDescent="0.25">
      <c r="A1189" t="s">
        <v>3364</v>
      </c>
      <c r="B1189" s="2">
        <v>44702</v>
      </c>
      <c r="C1189" s="2">
        <v>44704</v>
      </c>
      <c r="D1189" s="1">
        <v>44702.661418993062</v>
      </c>
      <c r="E1189" t="s">
        <v>3365</v>
      </c>
      <c r="F1189" t="s">
        <v>3366</v>
      </c>
      <c r="G1189" t="s">
        <v>47</v>
      </c>
      <c r="H1189">
        <v>2</v>
      </c>
      <c r="I1189">
        <v>437000</v>
      </c>
      <c r="J1189">
        <v>874000</v>
      </c>
      <c r="K1189" t="s">
        <v>24</v>
      </c>
      <c r="L1189" t="s">
        <v>93</v>
      </c>
      <c r="M1189" t="s">
        <v>19</v>
      </c>
    </row>
    <row r="1190" spans="1:13" x14ac:dyDescent="0.25">
      <c r="A1190" t="s">
        <v>3367</v>
      </c>
      <c r="B1190" s="2">
        <v>44762</v>
      </c>
      <c r="C1190" s="2">
        <v>44766</v>
      </c>
      <c r="D1190" s="1">
        <v>44762.654675740741</v>
      </c>
      <c r="E1190" t="s">
        <v>3368</v>
      </c>
      <c r="F1190" t="s">
        <v>3369</v>
      </c>
      <c r="G1190" t="s">
        <v>16</v>
      </c>
      <c r="H1190">
        <v>4</v>
      </c>
      <c r="I1190">
        <v>1196000</v>
      </c>
      <c r="J1190">
        <v>4784000</v>
      </c>
      <c r="K1190" t="s">
        <v>72</v>
      </c>
      <c r="L1190" t="s">
        <v>42</v>
      </c>
      <c r="M1190" t="s">
        <v>25</v>
      </c>
    </row>
    <row r="1191" spans="1:13" x14ac:dyDescent="0.25">
      <c r="A1191" t="s">
        <v>3370</v>
      </c>
      <c r="B1191" s="2">
        <v>44931</v>
      </c>
      <c r="C1191" s="2">
        <v>44936</v>
      </c>
      <c r="D1191" s="1">
        <v>44931.298201909733</v>
      </c>
      <c r="E1191" t="s">
        <v>3371</v>
      </c>
      <c r="F1191" t="s">
        <v>3372</v>
      </c>
      <c r="G1191" t="s">
        <v>16</v>
      </c>
      <c r="H1191">
        <v>5</v>
      </c>
      <c r="I1191">
        <v>1255000</v>
      </c>
      <c r="J1191">
        <v>6275000</v>
      </c>
      <c r="K1191" t="s">
        <v>36</v>
      </c>
      <c r="L1191" t="s">
        <v>78</v>
      </c>
      <c r="M1191" t="s">
        <v>60</v>
      </c>
    </row>
    <row r="1192" spans="1:13" x14ac:dyDescent="0.25">
      <c r="A1192" t="s">
        <v>3373</v>
      </c>
      <c r="B1192" s="2">
        <v>45481</v>
      </c>
      <c r="C1192" s="2">
        <v>45483</v>
      </c>
      <c r="D1192" s="1">
        <v>45481.886920555553</v>
      </c>
      <c r="E1192" t="s">
        <v>3374</v>
      </c>
      <c r="F1192" t="s">
        <v>3375</v>
      </c>
      <c r="G1192" t="s">
        <v>303</v>
      </c>
      <c r="H1192">
        <v>2</v>
      </c>
      <c r="I1192">
        <v>478000</v>
      </c>
      <c r="J1192">
        <v>956000</v>
      </c>
      <c r="K1192" t="s">
        <v>53</v>
      </c>
      <c r="L1192" t="s">
        <v>88</v>
      </c>
      <c r="M1192" t="s">
        <v>25</v>
      </c>
    </row>
    <row r="1193" spans="1:13" x14ac:dyDescent="0.25">
      <c r="A1193" t="s">
        <v>3376</v>
      </c>
      <c r="B1193" s="2">
        <v>44760</v>
      </c>
      <c r="C1193" s="2">
        <v>44764</v>
      </c>
      <c r="D1193" s="1">
        <v>44760.206423622687</v>
      </c>
      <c r="E1193" t="s">
        <v>3377</v>
      </c>
      <c r="F1193" t="s">
        <v>3378</v>
      </c>
      <c r="G1193" t="s">
        <v>47</v>
      </c>
      <c r="H1193">
        <v>4</v>
      </c>
      <c r="I1193">
        <v>461000</v>
      </c>
      <c r="J1193">
        <v>1844000</v>
      </c>
      <c r="K1193" t="s">
        <v>17</v>
      </c>
      <c r="L1193" t="s">
        <v>48</v>
      </c>
      <c r="M1193" t="s">
        <v>106</v>
      </c>
    </row>
    <row r="1194" spans="1:13" x14ac:dyDescent="0.25">
      <c r="A1194" t="s">
        <v>3379</v>
      </c>
      <c r="B1194" s="2">
        <v>44889</v>
      </c>
      <c r="C1194" s="2">
        <v>44896</v>
      </c>
      <c r="D1194" s="1">
        <v>44889.982400127323</v>
      </c>
      <c r="E1194" t="s">
        <v>645</v>
      </c>
      <c r="F1194" t="s">
        <v>3380</v>
      </c>
      <c r="G1194" t="s">
        <v>16</v>
      </c>
      <c r="H1194">
        <v>7</v>
      </c>
      <c r="I1194">
        <v>1142000</v>
      </c>
      <c r="J1194">
        <v>7994000</v>
      </c>
      <c r="K1194" t="s">
        <v>24</v>
      </c>
      <c r="L1194" t="s">
        <v>37</v>
      </c>
      <c r="M1194" t="s">
        <v>38</v>
      </c>
    </row>
    <row r="1195" spans="1:13" x14ac:dyDescent="0.25">
      <c r="A1195" t="s">
        <v>3381</v>
      </c>
      <c r="B1195" s="2">
        <v>44666</v>
      </c>
      <c r="C1195" s="2">
        <v>44675</v>
      </c>
      <c r="D1195" s="1">
        <v>44666.547595335651</v>
      </c>
      <c r="E1195" t="s">
        <v>3382</v>
      </c>
      <c r="F1195" t="s">
        <v>3383</v>
      </c>
      <c r="G1195" t="s">
        <v>128</v>
      </c>
      <c r="H1195">
        <v>9</v>
      </c>
      <c r="I1195">
        <v>463000</v>
      </c>
      <c r="J1195">
        <v>4167000</v>
      </c>
      <c r="K1195" t="s">
        <v>30</v>
      </c>
      <c r="L1195" t="s">
        <v>83</v>
      </c>
      <c r="M1195" t="s">
        <v>74</v>
      </c>
    </row>
    <row r="1196" spans="1:13" x14ac:dyDescent="0.25">
      <c r="A1196" t="s">
        <v>3384</v>
      </c>
      <c r="B1196" s="2">
        <v>45424</v>
      </c>
      <c r="C1196" s="2">
        <v>45426</v>
      </c>
      <c r="D1196" s="1">
        <v>45424.320124050922</v>
      </c>
      <c r="E1196" t="s">
        <v>3385</v>
      </c>
      <c r="F1196" t="s">
        <v>3386</v>
      </c>
      <c r="G1196" t="s">
        <v>35</v>
      </c>
      <c r="I1196">
        <v>379000</v>
      </c>
      <c r="J1196">
        <v>758000</v>
      </c>
      <c r="K1196" t="s">
        <v>24</v>
      </c>
      <c r="L1196" t="s">
        <v>124</v>
      </c>
      <c r="M1196" t="s">
        <v>74</v>
      </c>
    </row>
    <row r="1197" spans="1:13" x14ac:dyDescent="0.25">
      <c r="A1197" t="s">
        <v>3387</v>
      </c>
      <c r="B1197" s="2">
        <v>44872</v>
      </c>
      <c r="C1197" s="2">
        <v>44877</v>
      </c>
      <c r="D1197" s="1">
        <v>44872.590738692132</v>
      </c>
      <c r="E1197" t="s">
        <v>3388</v>
      </c>
      <c r="F1197" t="s">
        <v>3389</v>
      </c>
      <c r="G1197" t="s">
        <v>16</v>
      </c>
      <c r="H1197">
        <v>5</v>
      </c>
      <c r="I1197">
        <v>1301000</v>
      </c>
      <c r="J1197">
        <v>6505000</v>
      </c>
      <c r="K1197" t="s">
        <v>72</v>
      </c>
      <c r="L1197" t="s">
        <v>73</v>
      </c>
      <c r="M1197" t="s">
        <v>233</v>
      </c>
    </row>
    <row r="1198" spans="1:13" x14ac:dyDescent="0.25">
      <c r="A1198" t="s">
        <v>3390</v>
      </c>
      <c r="B1198" s="2">
        <v>44618</v>
      </c>
      <c r="C1198" s="2">
        <v>44622</v>
      </c>
      <c r="D1198" s="1">
        <v>44618.968289317127</v>
      </c>
      <c r="E1198" t="s">
        <v>2951</v>
      </c>
      <c r="F1198" t="s">
        <v>3391</v>
      </c>
      <c r="G1198" t="s">
        <v>64</v>
      </c>
      <c r="I1198">
        <v>1245000</v>
      </c>
      <c r="J1198">
        <v>4980000</v>
      </c>
      <c r="K1198" t="s">
        <v>17</v>
      </c>
      <c r="L1198" t="s">
        <v>42</v>
      </c>
      <c r="M1198" t="s">
        <v>74</v>
      </c>
    </row>
    <row r="1199" spans="1:13" x14ac:dyDescent="0.25">
      <c r="A1199" t="s">
        <v>3392</v>
      </c>
      <c r="B1199" s="2">
        <v>45238</v>
      </c>
      <c r="C1199" s="2">
        <v>45242</v>
      </c>
      <c r="D1199" s="1">
        <v>45238.278837858787</v>
      </c>
      <c r="E1199" t="s">
        <v>3190</v>
      </c>
      <c r="F1199" t="s">
        <v>3393</v>
      </c>
      <c r="G1199" t="s">
        <v>23</v>
      </c>
      <c r="H1199">
        <v>4</v>
      </c>
      <c r="I1199">
        <v>605000</v>
      </c>
      <c r="J1199">
        <v>2420000</v>
      </c>
      <c r="K1199" t="s">
        <v>17</v>
      </c>
      <c r="L1199" t="s">
        <v>48</v>
      </c>
      <c r="M1199" t="s">
        <v>102</v>
      </c>
    </row>
    <row r="1200" spans="1:13" x14ac:dyDescent="0.25">
      <c r="A1200" t="s">
        <v>3394</v>
      </c>
      <c r="B1200" s="2">
        <v>44980</v>
      </c>
      <c r="C1200" s="2">
        <v>44983</v>
      </c>
      <c r="D1200" s="1">
        <v>44980.603122361113</v>
      </c>
      <c r="E1200" t="s">
        <v>3395</v>
      </c>
      <c r="F1200" t="s">
        <v>3396</v>
      </c>
      <c r="G1200" t="s">
        <v>137</v>
      </c>
      <c r="H1200">
        <v>3</v>
      </c>
      <c r="I1200">
        <v>344000</v>
      </c>
      <c r="J1200">
        <v>1032000</v>
      </c>
      <c r="K1200" t="s">
        <v>17</v>
      </c>
      <c r="L1200" t="s">
        <v>42</v>
      </c>
      <c r="M1200" t="s">
        <v>68</v>
      </c>
    </row>
    <row r="1201" spans="1:13" x14ac:dyDescent="0.25">
      <c r="A1201" t="s">
        <v>3397</v>
      </c>
      <c r="B1201" s="2">
        <v>44781</v>
      </c>
      <c r="C1201" s="2">
        <v>44785</v>
      </c>
      <c r="D1201" s="1">
        <v>44781.743462858787</v>
      </c>
      <c r="E1201" t="s">
        <v>3398</v>
      </c>
      <c r="G1201" t="s">
        <v>149</v>
      </c>
      <c r="H1201">
        <v>4</v>
      </c>
      <c r="I1201">
        <v>357000</v>
      </c>
      <c r="J1201">
        <v>1428000</v>
      </c>
      <c r="K1201" t="s">
        <v>36</v>
      </c>
      <c r="L1201" t="s">
        <v>78</v>
      </c>
      <c r="M1201" t="s">
        <v>106</v>
      </c>
    </row>
    <row r="1202" spans="1:13" x14ac:dyDescent="0.25">
      <c r="A1202" t="s">
        <v>3399</v>
      </c>
      <c r="B1202" s="2">
        <v>45271</v>
      </c>
      <c r="C1202" s="2">
        <v>45279</v>
      </c>
      <c r="D1202" s="1">
        <v>45271.811290798607</v>
      </c>
      <c r="E1202" t="s">
        <v>3400</v>
      </c>
      <c r="F1202" t="s">
        <v>3401</v>
      </c>
      <c r="G1202" t="s">
        <v>35</v>
      </c>
      <c r="H1202">
        <v>8</v>
      </c>
      <c r="I1202">
        <v>359000</v>
      </c>
      <c r="J1202">
        <v>2872000</v>
      </c>
      <c r="K1202" t="s">
        <v>24</v>
      </c>
      <c r="L1202" t="s">
        <v>214</v>
      </c>
      <c r="M1202" t="s">
        <v>129</v>
      </c>
    </row>
    <row r="1203" spans="1:13" x14ac:dyDescent="0.25">
      <c r="A1203" t="s">
        <v>3402</v>
      </c>
      <c r="B1203" s="2">
        <v>45407</v>
      </c>
      <c r="C1203" s="2">
        <v>45416</v>
      </c>
      <c r="D1203" s="1">
        <v>45407.436411284732</v>
      </c>
      <c r="E1203" t="s">
        <v>3403</v>
      </c>
      <c r="F1203" t="s">
        <v>3404</v>
      </c>
      <c r="G1203" t="s">
        <v>29</v>
      </c>
      <c r="H1203">
        <v>9</v>
      </c>
      <c r="I1203">
        <v>1181000</v>
      </c>
      <c r="J1203">
        <v>10629000</v>
      </c>
      <c r="K1203" t="s">
        <v>30</v>
      </c>
      <c r="L1203" t="s">
        <v>31</v>
      </c>
      <c r="M1203" t="s">
        <v>226</v>
      </c>
    </row>
    <row r="1204" spans="1:13" x14ac:dyDescent="0.25">
      <c r="A1204" t="s">
        <v>3405</v>
      </c>
      <c r="B1204" s="2">
        <v>45578</v>
      </c>
      <c r="C1204" s="2">
        <v>45585</v>
      </c>
      <c r="D1204" s="1">
        <v>45578.2841772338</v>
      </c>
      <c r="E1204" t="s">
        <v>3406</v>
      </c>
      <c r="F1204" t="s">
        <v>3407</v>
      </c>
      <c r="G1204" t="s">
        <v>64</v>
      </c>
      <c r="H1204">
        <v>7</v>
      </c>
      <c r="I1204">
        <v>1125000</v>
      </c>
      <c r="J1204">
        <v>7875000</v>
      </c>
      <c r="K1204" t="s">
        <v>24</v>
      </c>
      <c r="L1204" t="s">
        <v>18</v>
      </c>
      <c r="M1204" t="s">
        <v>226</v>
      </c>
    </row>
    <row r="1205" spans="1:13" x14ac:dyDescent="0.25">
      <c r="A1205" t="s">
        <v>3408</v>
      </c>
      <c r="B1205" s="2">
        <v>44752</v>
      </c>
      <c r="C1205" s="2">
        <v>44755</v>
      </c>
      <c r="D1205" s="1">
        <v>44752.388569016213</v>
      </c>
      <c r="E1205" t="s">
        <v>3409</v>
      </c>
      <c r="F1205" t="s">
        <v>3410</v>
      </c>
      <c r="G1205" t="s">
        <v>35</v>
      </c>
      <c r="H1205">
        <v>3</v>
      </c>
      <c r="I1205">
        <v>350000</v>
      </c>
      <c r="J1205">
        <v>1050000</v>
      </c>
      <c r="K1205" t="s">
        <v>24</v>
      </c>
      <c r="L1205" t="s">
        <v>37</v>
      </c>
      <c r="M1205" t="s">
        <v>129</v>
      </c>
    </row>
    <row r="1206" spans="1:13" x14ac:dyDescent="0.25">
      <c r="A1206" t="s">
        <v>3411</v>
      </c>
      <c r="B1206" s="2">
        <v>45572</v>
      </c>
      <c r="C1206" s="2">
        <v>45579</v>
      </c>
      <c r="D1206" s="1">
        <v>45572.175464409716</v>
      </c>
      <c r="E1206" t="s">
        <v>76</v>
      </c>
      <c r="F1206" t="s">
        <v>3412</v>
      </c>
      <c r="G1206" t="s">
        <v>82</v>
      </c>
      <c r="H1206">
        <v>7</v>
      </c>
      <c r="I1206">
        <v>380000</v>
      </c>
      <c r="J1206">
        <v>2660000</v>
      </c>
      <c r="K1206" t="s">
        <v>17</v>
      </c>
      <c r="L1206" t="s">
        <v>18</v>
      </c>
      <c r="M1206" t="s">
        <v>129</v>
      </c>
    </row>
    <row r="1207" spans="1:13" x14ac:dyDescent="0.25">
      <c r="A1207" t="s">
        <v>3413</v>
      </c>
      <c r="B1207" s="2">
        <v>45555</v>
      </c>
      <c r="C1207" s="2">
        <v>45559</v>
      </c>
      <c r="D1207" s="1">
        <v>45555.453968576388</v>
      </c>
      <c r="E1207" t="s">
        <v>2150</v>
      </c>
      <c r="F1207" t="s">
        <v>3414</v>
      </c>
      <c r="G1207" t="s">
        <v>64</v>
      </c>
      <c r="I1207">
        <v>1253000</v>
      </c>
      <c r="J1207">
        <v>5012000</v>
      </c>
      <c r="K1207" t="s">
        <v>72</v>
      </c>
      <c r="L1207" t="s">
        <v>83</v>
      </c>
      <c r="M1207" t="s">
        <v>19</v>
      </c>
    </row>
    <row r="1208" spans="1:13" x14ac:dyDescent="0.25">
      <c r="A1208" t="s">
        <v>3415</v>
      </c>
      <c r="B1208" s="2">
        <v>45170</v>
      </c>
      <c r="C1208" s="2">
        <v>45179</v>
      </c>
      <c r="D1208" s="1">
        <v>45170.151129756952</v>
      </c>
      <c r="E1208" t="s">
        <v>3416</v>
      </c>
      <c r="F1208" t="s">
        <v>3417</v>
      </c>
      <c r="G1208" t="s">
        <v>149</v>
      </c>
      <c r="H1208">
        <v>9</v>
      </c>
      <c r="I1208">
        <v>322000</v>
      </c>
      <c r="J1208">
        <v>2898000</v>
      </c>
      <c r="K1208" t="s">
        <v>17</v>
      </c>
      <c r="L1208" t="s">
        <v>37</v>
      </c>
      <c r="M1208" t="s">
        <v>94</v>
      </c>
    </row>
    <row r="1209" spans="1:13" x14ac:dyDescent="0.25">
      <c r="A1209" t="s">
        <v>3418</v>
      </c>
      <c r="B1209" s="2">
        <v>45099</v>
      </c>
      <c r="C1209" s="2">
        <v>45105</v>
      </c>
      <c r="D1209" s="1">
        <v>45099.138002673608</v>
      </c>
      <c r="E1209" t="s">
        <v>3419</v>
      </c>
      <c r="F1209" t="s">
        <v>3420</v>
      </c>
      <c r="G1209" t="s">
        <v>23</v>
      </c>
      <c r="H1209">
        <v>6</v>
      </c>
      <c r="I1209">
        <v>583000</v>
      </c>
      <c r="J1209">
        <v>3498000</v>
      </c>
      <c r="K1209" t="s">
        <v>30</v>
      </c>
      <c r="L1209" t="s">
        <v>98</v>
      </c>
      <c r="M1209" t="s">
        <v>226</v>
      </c>
    </row>
    <row r="1210" spans="1:13" x14ac:dyDescent="0.25">
      <c r="A1210" t="s">
        <v>3421</v>
      </c>
      <c r="B1210" s="2">
        <v>45500</v>
      </c>
      <c r="C1210" s="2">
        <v>45501</v>
      </c>
      <c r="D1210" s="1">
        <v>45500.953585358788</v>
      </c>
      <c r="E1210" t="s">
        <v>688</v>
      </c>
      <c r="F1210" t="s">
        <v>3422</v>
      </c>
      <c r="G1210" t="s">
        <v>194</v>
      </c>
      <c r="H1210">
        <v>1</v>
      </c>
      <c r="I1210">
        <v>428000</v>
      </c>
      <c r="J1210">
        <v>428000</v>
      </c>
      <c r="K1210" t="s">
        <v>36</v>
      </c>
      <c r="L1210" t="s">
        <v>164</v>
      </c>
      <c r="M1210" t="s">
        <v>106</v>
      </c>
    </row>
    <row r="1211" spans="1:13" x14ac:dyDescent="0.25">
      <c r="A1211" t="s">
        <v>3423</v>
      </c>
      <c r="B1211" s="2">
        <v>45464</v>
      </c>
      <c r="C1211" s="2">
        <v>45468</v>
      </c>
      <c r="D1211" s="1">
        <v>45464.782136076392</v>
      </c>
      <c r="E1211" t="s">
        <v>913</v>
      </c>
      <c r="F1211" t="s">
        <v>3424</v>
      </c>
      <c r="G1211" t="s">
        <v>307</v>
      </c>
      <c r="H1211">
        <v>4</v>
      </c>
      <c r="I1211">
        <v>1260000</v>
      </c>
      <c r="J1211">
        <v>5040000</v>
      </c>
      <c r="K1211" t="s">
        <v>24</v>
      </c>
      <c r="L1211" t="s">
        <v>18</v>
      </c>
      <c r="M1211" t="s">
        <v>233</v>
      </c>
    </row>
    <row r="1212" spans="1:13" x14ac:dyDescent="0.25">
      <c r="A1212" t="s">
        <v>3425</v>
      </c>
      <c r="B1212" s="2">
        <v>44656</v>
      </c>
      <c r="C1212" s="2">
        <v>44657</v>
      </c>
      <c r="D1212" s="1">
        <v>44656.437205960647</v>
      </c>
      <c r="E1212" t="s">
        <v>3426</v>
      </c>
      <c r="F1212" t="s">
        <v>3427</v>
      </c>
      <c r="G1212" t="s">
        <v>82</v>
      </c>
      <c r="H1212">
        <v>1</v>
      </c>
      <c r="I1212">
        <v>397000</v>
      </c>
      <c r="J1212">
        <v>397000</v>
      </c>
      <c r="K1212" t="s">
        <v>30</v>
      </c>
      <c r="L1212" t="s">
        <v>48</v>
      </c>
      <c r="M1212" t="s">
        <v>133</v>
      </c>
    </row>
    <row r="1213" spans="1:13" x14ac:dyDescent="0.25">
      <c r="A1213" t="s">
        <v>3428</v>
      </c>
      <c r="B1213" s="2">
        <v>44859</v>
      </c>
      <c r="C1213" s="2">
        <v>44861</v>
      </c>
      <c r="D1213" s="1">
        <v>44859.626448043979</v>
      </c>
      <c r="E1213" t="s">
        <v>3429</v>
      </c>
      <c r="F1213" t="s">
        <v>3430</v>
      </c>
      <c r="G1213" t="s">
        <v>128</v>
      </c>
      <c r="H1213">
        <v>2</v>
      </c>
      <c r="I1213">
        <v>456000</v>
      </c>
      <c r="J1213">
        <v>912000</v>
      </c>
      <c r="K1213" t="s">
        <v>53</v>
      </c>
      <c r="L1213" t="s">
        <v>98</v>
      </c>
      <c r="M1213" t="s">
        <v>60</v>
      </c>
    </row>
    <row r="1214" spans="1:13" x14ac:dyDescent="0.25">
      <c r="A1214" t="s">
        <v>3431</v>
      </c>
      <c r="B1214" s="2">
        <v>45205</v>
      </c>
      <c r="C1214" s="2">
        <v>45213</v>
      </c>
      <c r="D1214" s="1">
        <v>45205.233842800917</v>
      </c>
      <c r="E1214" t="s">
        <v>3164</v>
      </c>
      <c r="G1214" t="s">
        <v>23</v>
      </c>
      <c r="H1214">
        <v>8</v>
      </c>
      <c r="I1214">
        <v>666000</v>
      </c>
      <c r="J1214">
        <v>5328000</v>
      </c>
      <c r="L1214" t="s">
        <v>83</v>
      </c>
      <c r="M1214" t="s">
        <v>233</v>
      </c>
    </row>
    <row r="1215" spans="1:13" x14ac:dyDescent="0.25">
      <c r="A1215" t="s">
        <v>3432</v>
      </c>
      <c r="B1215" s="2">
        <v>44621</v>
      </c>
      <c r="C1215" s="2">
        <v>44626</v>
      </c>
      <c r="D1215" s="1">
        <v>44621.419733668983</v>
      </c>
      <c r="E1215" t="s">
        <v>1694</v>
      </c>
      <c r="F1215" t="s">
        <v>3433</v>
      </c>
      <c r="G1215" t="s">
        <v>23</v>
      </c>
      <c r="H1215">
        <v>5</v>
      </c>
      <c r="I1215">
        <v>559000</v>
      </c>
      <c r="J1215">
        <v>2795000</v>
      </c>
      <c r="K1215" t="s">
        <v>36</v>
      </c>
      <c r="L1215" t="s">
        <v>610</v>
      </c>
      <c r="M1215" t="s">
        <v>145</v>
      </c>
    </row>
    <row r="1216" spans="1:13" x14ac:dyDescent="0.25">
      <c r="A1216" t="s">
        <v>3434</v>
      </c>
      <c r="B1216" s="2">
        <v>44760</v>
      </c>
      <c r="C1216" s="2">
        <v>44764</v>
      </c>
      <c r="D1216" s="1">
        <v>44760.170580185193</v>
      </c>
      <c r="E1216" t="s">
        <v>3435</v>
      </c>
      <c r="F1216" t="s">
        <v>3436</v>
      </c>
      <c r="G1216" t="s">
        <v>29</v>
      </c>
      <c r="H1216">
        <v>4</v>
      </c>
      <c r="I1216">
        <v>1323000</v>
      </c>
      <c r="J1216">
        <v>5292000</v>
      </c>
      <c r="K1216" t="s">
        <v>30</v>
      </c>
      <c r="L1216" t="s">
        <v>18</v>
      </c>
      <c r="M1216" t="s">
        <v>25</v>
      </c>
    </row>
    <row r="1217" spans="1:13" x14ac:dyDescent="0.25">
      <c r="A1217" t="s">
        <v>3437</v>
      </c>
      <c r="B1217" s="2">
        <v>45647</v>
      </c>
      <c r="C1217" s="2">
        <v>45648</v>
      </c>
      <c r="D1217" s="1">
        <v>45647.261661087963</v>
      </c>
      <c r="E1217" t="s">
        <v>3438</v>
      </c>
      <c r="G1217" t="s">
        <v>149</v>
      </c>
      <c r="H1217">
        <v>1</v>
      </c>
      <c r="I1217">
        <v>365000</v>
      </c>
      <c r="J1217">
        <v>365000</v>
      </c>
      <c r="K1217" t="s">
        <v>53</v>
      </c>
      <c r="L1217" t="s">
        <v>159</v>
      </c>
      <c r="M1217" t="s">
        <v>94</v>
      </c>
    </row>
    <row r="1218" spans="1:13" x14ac:dyDescent="0.25">
      <c r="A1218" t="s">
        <v>3439</v>
      </c>
      <c r="B1218" s="2">
        <v>45391</v>
      </c>
      <c r="C1218" s="2">
        <v>45393</v>
      </c>
      <c r="D1218" s="1">
        <v>45391.124195069453</v>
      </c>
      <c r="E1218" t="s">
        <v>3440</v>
      </c>
      <c r="F1218" t="s">
        <v>3441</v>
      </c>
      <c r="G1218" t="s">
        <v>386</v>
      </c>
      <c r="I1218">
        <v>563000</v>
      </c>
      <c r="J1218">
        <v>1126000</v>
      </c>
      <c r="K1218" t="s">
        <v>53</v>
      </c>
      <c r="L1218" t="s">
        <v>98</v>
      </c>
      <c r="M1218" t="s">
        <v>84</v>
      </c>
    </row>
    <row r="1219" spans="1:13" x14ac:dyDescent="0.25">
      <c r="A1219" t="s">
        <v>3442</v>
      </c>
      <c r="B1219" s="2">
        <v>45457</v>
      </c>
      <c r="C1219" s="2">
        <v>45462</v>
      </c>
      <c r="D1219" s="1">
        <v>45457.346787881943</v>
      </c>
      <c r="E1219" t="s">
        <v>3443</v>
      </c>
      <c r="F1219" t="s">
        <v>3444</v>
      </c>
      <c r="G1219" t="s">
        <v>110</v>
      </c>
      <c r="H1219">
        <v>5</v>
      </c>
      <c r="I1219">
        <v>561000</v>
      </c>
      <c r="J1219">
        <v>2805000</v>
      </c>
      <c r="K1219" t="s">
        <v>53</v>
      </c>
      <c r="L1219" t="s">
        <v>42</v>
      </c>
      <c r="M1219" t="s">
        <v>94</v>
      </c>
    </row>
    <row r="1220" spans="1:13" x14ac:dyDescent="0.25">
      <c r="A1220" t="s">
        <v>3445</v>
      </c>
      <c r="B1220" s="2">
        <v>45538</v>
      </c>
      <c r="C1220" s="2">
        <v>45540</v>
      </c>
      <c r="D1220" s="1">
        <v>45538.255296041672</v>
      </c>
      <c r="E1220" t="s">
        <v>2873</v>
      </c>
      <c r="F1220" t="s">
        <v>3446</v>
      </c>
      <c r="G1220" t="s">
        <v>221</v>
      </c>
      <c r="H1220">
        <v>2</v>
      </c>
      <c r="I1220">
        <v>565000</v>
      </c>
      <c r="J1220">
        <v>1130000</v>
      </c>
      <c r="K1220" t="s">
        <v>30</v>
      </c>
      <c r="L1220" t="s">
        <v>37</v>
      </c>
      <c r="M1220" t="s">
        <v>222</v>
      </c>
    </row>
    <row r="1221" spans="1:13" x14ac:dyDescent="0.25">
      <c r="A1221" t="s">
        <v>3447</v>
      </c>
      <c r="B1221" s="2">
        <v>45032</v>
      </c>
      <c r="C1221" s="2">
        <v>45037</v>
      </c>
      <c r="D1221" s="1">
        <v>45032.86506877315</v>
      </c>
      <c r="E1221" t="s">
        <v>803</v>
      </c>
      <c r="F1221" t="s">
        <v>3448</v>
      </c>
      <c r="G1221" t="s">
        <v>128</v>
      </c>
      <c r="H1221">
        <v>5</v>
      </c>
      <c r="I1221">
        <v>501000</v>
      </c>
      <c r="J1221">
        <v>2505000</v>
      </c>
      <c r="K1221" t="s">
        <v>30</v>
      </c>
      <c r="L1221" t="s">
        <v>31</v>
      </c>
      <c r="M1221" t="s">
        <v>117</v>
      </c>
    </row>
    <row r="1222" spans="1:13" x14ac:dyDescent="0.25">
      <c r="A1222" t="s">
        <v>3449</v>
      </c>
      <c r="B1222" s="2">
        <v>45644</v>
      </c>
      <c r="C1222" s="2">
        <v>45646</v>
      </c>
      <c r="D1222" s="1">
        <v>45644.921432430558</v>
      </c>
      <c r="E1222" t="s">
        <v>2569</v>
      </c>
      <c r="F1222" t="s">
        <v>3450</v>
      </c>
      <c r="G1222" t="s">
        <v>82</v>
      </c>
      <c r="H1222">
        <v>2</v>
      </c>
      <c r="I1222">
        <v>366000</v>
      </c>
      <c r="J1222">
        <v>732000</v>
      </c>
      <c r="K1222" t="s">
        <v>24</v>
      </c>
      <c r="L1222" t="s">
        <v>273</v>
      </c>
      <c r="M1222" t="s">
        <v>233</v>
      </c>
    </row>
    <row r="1223" spans="1:13" x14ac:dyDescent="0.25">
      <c r="A1223" t="s">
        <v>3451</v>
      </c>
      <c r="B1223" s="2">
        <v>44860</v>
      </c>
      <c r="C1223" s="2">
        <v>44868</v>
      </c>
      <c r="D1223" s="1">
        <v>44860.834466145832</v>
      </c>
      <c r="E1223" t="s">
        <v>3452</v>
      </c>
      <c r="G1223" t="s">
        <v>47</v>
      </c>
      <c r="H1223">
        <v>8</v>
      </c>
      <c r="I1223">
        <v>448000</v>
      </c>
      <c r="J1223">
        <v>3584000</v>
      </c>
      <c r="L1223" t="s">
        <v>83</v>
      </c>
      <c r="M1223" t="s">
        <v>145</v>
      </c>
    </row>
    <row r="1224" spans="1:13" x14ac:dyDescent="0.25">
      <c r="A1224" t="s">
        <v>3453</v>
      </c>
      <c r="B1224" s="2">
        <v>45363</v>
      </c>
      <c r="C1224" s="2">
        <v>45368</v>
      </c>
      <c r="D1224" s="1">
        <v>45363.844912395827</v>
      </c>
      <c r="E1224" t="s">
        <v>1691</v>
      </c>
      <c r="F1224" t="s">
        <v>3454</v>
      </c>
      <c r="G1224" t="s">
        <v>128</v>
      </c>
      <c r="I1224">
        <v>443000</v>
      </c>
      <c r="J1224">
        <v>2215000</v>
      </c>
      <c r="K1224" t="s">
        <v>36</v>
      </c>
      <c r="L1224" t="s">
        <v>98</v>
      </c>
      <c r="M1224" t="s">
        <v>102</v>
      </c>
    </row>
    <row r="1225" spans="1:13" x14ac:dyDescent="0.25">
      <c r="A1225" t="s">
        <v>3455</v>
      </c>
      <c r="B1225" s="2">
        <v>45558</v>
      </c>
      <c r="C1225" s="2">
        <v>45560</v>
      </c>
      <c r="D1225" s="1">
        <v>45558.964009282397</v>
      </c>
      <c r="E1225" t="s">
        <v>76</v>
      </c>
      <c r="F1225" t="s">
        <v>3456</v>
      </c>
      <c r="G1225" t="s">
        <v>386</v>
      </c>
      <c r="H1225">
        <v>2</v>
      </c>
      <c r="I1225">
        <v>610000</v>
      </c>
      <c r="J1225">
        <v>1220000</v>
      </c>
      <c r="K1225" t="s">
        <v>24</v>
      </c>
      <c r="L1225" t="s">
        <v>37</v>
      </c>
      <c r="M1225" t="s">
        <v>102</v>
      </c>
    </row>
    <row r="1226" spans="1:13" x14ac:dyDescent="0.25">
      <c r="A1226" t="s">
        <v>3457</v>
      </c>
      <c r="B1226" s="2">
        <v>45569</v>
      </c>
      <c r="C1226" s="2">
        <v>45573</v>
      </c>
      <c r="D1226" s="1">
        <v>45569.130090497689</v>
      </c>
      <c r="E1226" t="s">
        <v>126</v>
      </c>
      <c r="F1226" t="s">
        <v>3458</v>
      </c>
      <c r="G1226" t="s">
        <v>47</v>
      </c>
      <c r="H1226">
        <v>4</v>
      </c>
      <c r="I1226">
        <v>411000</v>
      </c>
      <c r="J1226">
        <v>1644000</v>
      </c>
      <c r="L1226" t="s">
        <v>823</v>
      </c>
      <c r="M1226" t="s">
        <v>102</v>
      </c>
    </row>
    <row r="1227" spans="1:13" x14ac:dyDescent="0.25">
      <c r="A1227" t="s">
        <v>3459</v>
      </c>
      <c r="B1227" s="2">
        <v>45605</v>
      </c>
      <c r="C1227" s="2">
        <v>45614</v>
      </c>
      <c r="D1227" s="1">
        <v>45605.243902638889</v>
      </c>
      <c r="E1227" t="s">
        <v>2805</v>
      </c>
      <c r="F1227" t="s">
        <v>3460</v>
      </c>
      <c r="G1227" t="s">
        <v>92</v>
      </c>
      <c r="H1227">
        <v>9</v>
      </c>
      <c r="I1227">
        <v>543000</v>
      </c>
      <c r="J1227">
        <v>4887000</v>
      </c>
      <c r="K1227" t="s">
        <v>24</v>
      </c>
      <c r="L1227" t="s">
        <v>124</v>
      </c>
      <c r="M1227" t="s">
        <v>25</v>
      </c>
    </row>
    <row r="1228" spans="1:13" x14ac:dyDescent="0.25">
      <c r="A1228" t="s">
        <v>3461</v>
      </c>
      <c r="B1228" s="2">
        <v>45307</v>
      </c>
      <c r="C1228" s="2">
        <v>45311</v>
      </c>
      <c r="D1228" s="1">
        <v>45307.890341087957</v>
      </c>
      <c r="E1228" t="s">
        <v>3462</v>
      </c>
      <c r="F1228" t="s">
        <v>3463</v>
      </c>
      <c r="G1228" t="s">
        <v>82</v>
      </c>
      <c r="H1228">
        <v>4</v>
      </c>
      <c r="I1228">
        <v>401000</v>
      </c>
      <c r="J1228">
        <v>1604000</v>
      </c>
      <c r="K1228" t="s">
        <v>36</v>
      </c>
      <c r="L1228" t="s">
        <v>124</v>
      </c>
      <c r="M1228" t="s">
        <v>74</v>
      </c>
    </row>
    <row r="1229" spans="1:13" x14ac:dyDescent="0.25">
      <c r="A1229" t="s">
        <v>3464</v>
      </c>
      <c r="B1229" s="2">
        <v>45276</v>
      </c>
      <c r="C1229" s="2">
        <v>45278</v>
      </c>
      <c r="D1229" s="1">
        <v>45276.48835240741</v>
      </c>
      <c r="E1229" t="s">
        <v>3465</v>
      </c>
      <c r="F1229" t="s">
        <v>3466</v>
      </c>
      <c r="G1229" t="s">
        <v>47</v>
      </c>
      <c r="H1229">
        <v>2</v>
      </c>
      <c r="I1229">
        <v>480000</v>
      </c>
      <c r="J1229">
        <v>960000</v>
      </c>
      <c r="K1229" t="s">
        <v>30</v>
      </c>
      <c r="L1229" t="s">
        <v>273</v>
      </c>
      <c r="M1229" t="s">
        <v>145</v>
      </c>
    </row>
    <row r="1230" spans="1:13" x14ac:dyDescent="0.25">
      <c r="A1230" t="s">
        <v>3467</v>
      </c>
      <c r="B1230" s="2">
        <v>44801</v>
      </c>
      <c r="C1230" s="2">
        <v>44810</v>
      </c>
      <c r="D1230" s="1">
        <v>44801.246136354173</v>
      </c>
      <c r="E1230" t="s">
        <v>2165</v>
      </c>
      <c r="F1230" t="s">
        <v>3468</v>
      </c>
      <c r="G1230" t="s">
        <v>64</v>
      </c>
      <c r="H1230">
        <v>9</v>
      </c>
      <c r="I1230">
        <v>1359000</v>
      </c>
      <c r="J1230">
        <v>12231000</v>
      </c>
      <c r="K1230" t="s">
        <v>72</v>
      </c>
      <c r="L1230" t="s">
        <v>48</v>
      </c>
      <c r="M1230" t="s">
        <v>94</v>
      </c>
    </row>
    <row r="1231" spans="1:13" x14ac:dyDescent="0.25">
      <c r="A1231" t="s">
        <v>3469</v>
      </c>
      <c r="B1231" s="2">
        <v>45062</v>
      </c>
      <c r="C1231" s="2">
        <v>45069</v>
      </c>
      <c r="D1231" s="1">
        <v>45062.094421932867</v>
      </c>
      <c r="E1231" t="s">
        <v>3470</v>
      </c>
      <c r="F1231" t="s">
        <v>3471</v>
      </c>
      <c r="G1231" t="s">
        <v>290</v>
      </c>
      <c r="H1231">
        <v>7</v>
      </c>
      <c r="I1231">
        <v>397000</v>
      </c>
      <c r="J1231">
        <v>2779000</v>
      </c>
      <c r="K1231" t="s">
        <v>72</v>
      </c>
      <c r="L1231" t="s">
        <v>42</v>
      </c>
      <c r="M1231" t="s">
        <v>102</v>
      </c>
    </row>
    <row r="1232" spans="1:13" x14ac:dyDescent="0.25">
      <c r="A1232" t="s">
        <v>3472</v>
      </c>
      <c r="B1232" s="2">
        <v>44592</v>
      </c>
      <c r="C1232" s="2">
        <v>44598</v>
      </c>
      <c r="D1232" s="1">
        <v>44592.933090185194</v>
      </c>
      <c r="E1232" t="s">
        <v>3473</v>
      </c>
      <c r="F1232" t="s">
        <v>3474</v>
      </c>
      <c r="G1232" t="s">
        <v>47</v>
      </c>
      <c r="H1232">
        <v>6</v>
      </c>
      <c r="I1232">
        <v>420000</v>
      </c>
      <c r="J1232">
        <v>2520000</v>
      </c>
      <c r="K1232" t="s">
        <v>53</v>
      </c>
      <c r="L1232" t="s">
        <v>31</v>
      </c>
      <c r="M1232" t="s">
        <v>145</v>
      </c>
    </row>
    <row r="1233" spans="1:13" x14ac:dyDescent="0.25">
      <c r="A1233" t="s">
        <v>3475</v>
      </c>
      <c r="B1233" s="2">
        <v>45284</v>
      </c>
      <c r="C1233" s="2">
        <v>45287</v>
      </c>
      <c r="D1233" s="1">
        <v>45284.47683146991</v>
      </c>
      <c r="E1233" t="s">
        <v>3476</v>
      </c>
      <c r="F1233" t="s">
        <v>3477</v>
      </c>
      <c r="G1233" t="s">
        <v>149</v>
      </c>
      <c r="H1233">
        <v>3</v>
      </c>
      <c r="I1233">
        <v>361000</v>
      </c>
      <c r="J1233">
        <v>1083000</v>
      </c>
      <c r="K1233" t="s">
        <v>36</v>
      </c>
      <c r="L1233" t="s">
        <v>88</v>
      </c>
      <c r="M1233" t="s">
        <v>43</v>
      </c>
    </row>
    <row r="1234" spans="1:13" x14ac:dyDescent="0.25">
      <c r="A1234" t="s">
        <v>3478</v>
      </c>
      <c r="B1234" s="2">
        <v>44729</v>
      </c>
      <c r="C1234" s="2">
        <v>44734</v>
      </c>
      <c r="D1234" s="1">
        <v>44729.313639502318</v>
      </c>
      <c r="E1234" t="s">
        <v>209</v>
      </c>
      <c r="F1234" t="s">
        <v>3479</v>
      </c>
      <c r="G1234" t="s">
        <v>92</v>
      </c>
      <c r="H1234">
        <v>5</v>
      </c>
      <c r="I1234">
        <v>634000</v>
      </c>
      <c r="J1234">
        <v>3170000</v>
      </c>
      <c r="K1234" t="s">
        <v>30</v>
      </c>
      <c r="L1234" t="s">
        <v>255</v>
      </c>
      <c r="M1234" t="s">
        <v>226</v>
      </c>
    </row>
    <row r="1235" spans="1:13" x14ac:dyDescent="0.25">
      <c r="A1235" t="s">
        <v>3480</v>
      </c>
      <c r="B1235" s="2">
        <v>44686</v>
      </c>
      <c r="C1235" s="2">
        <v>44689</v>
      </c>
      <c r="D1235" s="1">
        <v>44686.494944618047</v>
      </c>
      <c r="E1235" t="s">
        <v>654</v>
      </c>
      <c r="F1235" t="s">
        <v>3481</v>
      </c>
      <c r="G1235" t="s">
        <v>16</v>
      </c>
      <c r="H1235">
        <v>3</v>
      </c>
      <c r="I1235">
        <v>1152000</v>
      </c>
      <c r="J1235">
        <v>3456000</v>
      </c>
      <c r="K1235" t="s">
        <v>24</v>
      </c>
      <c r="L1235" t="s">
        <v>273</v>
      </c>
      <c r="M1235" t="s">
        <v>74</v>
      </c>
    </row>
    <row r="1236" spans="1:13" x14ac:dyDescent="0.25">
      <c r="A1236" t="s">
        <v>3482</v>
      </c>
      <c r="B1236" s="2">
        <v>45473</v>
      </c>
      <c r="C1236" s="2">
        <v>45480</v>
      </c>
      <c r="D1236" s="1">
        <v>45473.350530671298</v>
      </c>
      <c r="E1236" t="s">
        <v>3483</v>
      </c>
      <c r="F1236" t="s">
        <v>3484</v>
      </c>
      <c r="G1236" t="s">
        <v>82</v>
      </c>
      <c r="H1236">
        <v>7</v>
      </c>
      <c r="I1236">
        <v>369000</v>
      </c>
      <c r="J1236">
        <v>2583000</v>
      </c>
      <c r="K1236" t="s">
        <v>24</v>
      </c>
      <c r="L1236" t="s">
        <v>48</v>
      </c>
      <c r="M1236" t="s">
        <v>145</v>
      </c>
    </row>
    <row r="1237" spans="1:13" x14ac:dyDescent="0.25">
      <c r="A1237" t="s">
        <v>3485</v>
      </c>
      <c r="B1237" s="2">
        <v>44589</v>
      </c>
      <c r="C1237" s="2">
        <v>44597</v>
      </c>
      <c r="D1237" s="1">
        <v>44589.930092604169</v>
      </c>
      <c r="E1237" t="s">
        <v>3486</v>
      </c>
      <c r="F1237" t="s">
        <v>3487</v>
      </c>
      <c r="G1237" t="s">
        <v>128</v>
      </c>
      <c r="H1237">
        <v>8</v>
      </c>
      <c r="I1237">
        <v>472000</v>
      </c>
      <c r="J1237">
        <v>3776000</v>
      </c>
      <c r="K1237" t="s">
        <v>24</v>
      </c>
      <c r="L1237" t="s">
        <v>18</v>
      </c>
      <c r="M1237" t="s">
        <v>233</v>
      </c>
    </row>
    <row r="1238" spans="1:13" x14ac:dyDescent="0.25">
      <c r="A1238" t="s">
        <v>3488</v>
      </c>
      <c r="B1238" s="2">
        <v>45375</v>
      </c>
      <c r="C1238" s="2">
        <v>45384</v>
      </c>
      <c r="D1238" s="1">
        <v>45375.05267164352</v>
      </c>
      <c r="E1238" t="s">
        <v>3489</v>
      </c>
      <c r="F1238" t="s">
        <v>3490</v>
      </c>
      <c r="G1238" t="s">
        <v>23</v>
      </c>
      <c r="H1238">
        <v>9</v>
      </c>
      <c r="I1238">
        <v>685000</v>
      </c>
      <c r="J1238">
        <v>6165000</v>
      </c>
      <c r="K1238" t="s">
        <v>36</v>
      </c>
      <c r="L1238" t="s">
        <v>429</v>
      </c>
      <c r="M1238" t="s">
        <v>38</v>
      </c>
    </row>
    <row r="1239" spans="1:13" x14ac:dyDescent="0.25">
      <c r="A1239" t="s">
        <v>3491</v>
      </c>
      <c r="B1239" s="2">
        <v>44814</v>
      </c>
      <c r="C1239" s="2">
        <v>44823</v>
      </c>
      <c r="D1239" s="1">
        <v>44814.374352175917</v>
      </c>
      <c r="E1239" t="s">
        <v>3492</v>
      </c>
      <c r="G1239" t="s">
        <v>35</v>
      </c>
      <c r="H1239">
        <v>9</v>
      </c>
      <c r="I1239">
        <v>370000</v>
      </c>
      <c r="J1239">
        <v>3330000</v>
      </c>
      <c r="K1239" t="s">
        <v>24</v>
      </c>
      <c r="L1239" t="s">
        <v>273</v>
      </c>
      <c r="M1239" t="s">
        <v>94</v>
      </c>
    </row>
    <row r="1240" spans="1:13" x14ac:dyDescent="0.25">
      <c r="A1240" t="s">
        <v>3493</v>
      </c>
      <c r="B1240" s="2">
        <v>44805</v>
      </c>
      <c r="C1240" s="2">
        <v>44814</v>
      </c>
      <c r="D1240" s="1">
        <v>44805.843532314822</v>
      </c>
      <c r="E1240" t="s">
        <v>3494</v>
      </c>
      <c r="F1240" t="s">
        <v>3495</v>
      </c>
      <c r="G1240" t="s">
        <v>303</v>
      </c>
      <c r="H1240">
        <v>9</v>
      </c>
      <c r="I1240">
        <v>502000</v>
      </c>
      <c r="J1240">
        <v>4518000</v>
      </c>
      <c r="K1240" t="s">
        <v>36</v>
      </c>
      <c r="L1240" t="s">
        <v>37</v>
      </c>
      <c r="M1240" t="s">
        <v>94</v>
      </c>
    </row>
    <row r="1241" spans="1:13" x14ac:dyDescent="0.25">
      <c r="A1241" t="s">
        <v>3496</v>
      </c>
      <c r="B1241" s="2">
        <v>44735</v>
      </c>
      <c r="C1241" s="2">
        <v>44740</v>
      </c>
      <c r="D1241" s="1">
        <v>44735.131152372684</v>
      </c>
      <c r="E1241" t="s">
        <v>3497</v>
      </c>
      <c r="G1241" t="s">
        <v>82</v>
      </c>
      <c r="H1241">
        <v>5</v>
      </c>
      <c r="I1241">
        <v>355000</v>
      </c>
      <c r="J1241">
        <v>1775000</v>
      </c>
      <c r="K1241" t="s">
        <v>72</v>
      </c>
      <c r="L1241" t="s">
        <v>273</v>
      </c>
      <c r="M1241" t="s">
        <v>94</v>
      </c>
    </row>
    <row r="1242" spans="1:13" x14ac:dyDescent="0.25">
      <c r="A1242" t="s">
        <v>3498</v>
      </c>
      <c r="B1242" s="2">
        <v>45115</v>
      </c>
      <c r="C1242" s="2">
        <v>45121</v>
      </c>
      <c r="D1242" s="1">
        <v>45115.04949597222</v>
      </c>
      <c r="E1242" t="s">
        <v>3499</v>
      </c>
      <c r="F1242" t="s">
        <v>3500</v>
      </c>
      <c r="G1242" t="s">
        <v>351</v>
      </c>
      <c r="H1242">
        <v>6</v>
      </c>
      <c r="I1242">
        <v>645000</v>
      </c>
      <c r="J1242">
        <v>3870000</v>
      </c>
      <c r="K1242" t="s">
        <v>36</v>
      </c>
      <c r="L1242" t="s">
        <v>98</v>
      </c>
      <c r="M1242" t="s">
        <v>226</v>
      </c>
    </row>
    <row r="1243" spans="1:13" x14ac:dyDescent="0.25">
      <c r="A1243" t="s">
        <v>3501</v>
      </c>
      <c r="B1243" s="2">
        <v>44600</v>
      </c>
      <c r="C1243" s="2">
        <v>44605</v>
      </c>
      <c r="D1243" s="1">
        <v>44600.778825844907</v>
      </c>
      <c r="E1243" t="s">
        <v>3502</v>
      </c>
      <c r="F1243" t="s">
        <v>3503</v>
      </c>
      <c r="G1243" t="s">
        <v>82</v>
      </c>
      <c r="H1243">
        <v>5</v>
      </c>
      <c r="I1243">
        <v>322000</v>
      </c>
      <c r="J1243">
        <v>1610000</v>
      </c>
      <c r="K1243" t="s">
        <v>36</v>
      </c>
      <c r="L1243" t="s">
        <v>83</v>
      </c>
      <c r="M1243" t="s">
        <v>38</v>
      </c>
    </row>
    <row r="1244" spans="1:13" x14ac:dyDescent="0.25">
      <c r="A1244" t="s">
        <v>3504</v>
      </c>
      <c r="B1244" s="2">
        <v>45177</v>
      </c>
      <c r="C1244" s="2">
        <v>45182</v>
      </c>
      <c r="D1244" s="1">
        <v>45177.512317766203</v>
      </c>
      <c r="E1244" t="s">
        <v>3505</v>
      </c>
      <c r="F1244" t="s">
        <v>3506</v>
      </c>
      <c r="G1244" t="s">
        <v>82</v>
      </c>
      <c r="H1244">
        <v>5</v>
      </c>
      <c r="I1244">
        <v>377000</v>
      </c>
      <c r="J1244">
        <v>1885000</v>
      </c>
      <c r="K1244" t="s">
        <v>53</v>
      </c>
      <c r="L1244" t="s">
        <v>48</v>
      </c>
      <c r="M1244" t="s">
        <v>68</v>
      </c>
    </row>
    <row r="1245" spans="1:13" x14ac:dyDescent="0.25">
      <c r="A1245" t="s">
        <v>3507</v>
      </c>
      <c r="B1245" s="2">
        <v>45553</v>
      </c>
      <c r="C1245" s="2">
        <v>45557</v>
      </c>
      <c r="D1245" s="1">
        <v>45553.414507847221</v>
      </c>
      <c r="E1245" t="s">
        <v>2093</v>
      </c>
      <c r="F1245" t="s">
        <v>3508</v>
      </c>
      <c r="G1245" t="s">
        <v>221</v>
      </c>
      <c r="H1245">
        <v>4</v>
      </c>
      <c r="I1245">
        <v>586000</v>
      </c>
      <c r="J1245">
        <v>2344000</v>
      </c>
      <c r="K1245" t="s">
        <v>17</v>
      </c>
      <c r="L1245" t="s">
        <v>37</v>
      </c>
      <c r="M1245" t="s">
        <v>25</v>
      </c>
    </row>
    <row r="1246" spans="1:13" x14ac:dyDescent="0.25">
      <c r="A1246" t="s">
        <v>3509</v>
      </c>
      <c r="B1246" s="2">
        <v>45186</v>
      </c>
      <c r="C1246" s="2">
        <v>45191</v>
      </c>
      <c r="D1246" s="1">
        <v>45186.341042465283</v>
      </c>
      <c r="E1246" t="s">
        <v>3510</v>
      </c>
      <c r="F1246" t="s">
        <v>3511</v>
      </c>
      <c r="G1246" t="s">
        <v>23</v>
      </c>
      <c r="I1246">
        <v>690000</v>
      </c>
      <c r="J1246">
        <v>3450000</v>
      </c>
      <c r="K1246" t="s">
        <v>17</v>
      </c>
      <c r="L1246" t="s">
        <v>124</v>
      </c>
      <c r="M1246" t="s">
        <v>25</v>
      </c>
    </row>
    <row r="1247" spans="1:13" x14ac:dyDescent="0.25">
      <c r="A1247" t="s">
        <v>3512</v>
      </c>
      <c r="B1247" s="2">
        <v>45191</v>
      </c>
      <c r="C1247" s="2">
        <v>45197</v>
      </c>
      <c r="D1247" s="1">
        <v>45191.428837893523</v>
      </c>
      <c r="E1247" t="s">
        <v>3513</v>
      </c>
      <c r="F1247" t="s">
        <v>3514</v>
      </c>
      <c r="G1247" t="s">
        <v>64</v>
      </c>
      <c r="H1247">
        <v>6</v>
      </c>
      <c r="I1247">
        <v>1370000</v>
      </c>
      <c r="J1247">
        <v>8220000</v>
      </c>
      <c r="K1247" t="s">
        <v>53</v>
      </c>
      <c r="L1247" t="s">
        <v>190</v>
      </c>
      <c r="M1247" t="s">
        <v>133</v>
      </c>
    </row>
    <row r="1248" spans="1:13" x14ac:dyDescent="0.25">
      <c r="A1248" t="s">
        <v>3515</v>
      </c>
      <c r="B1248" s="2">
        <v>45544</v>
      </c>
      <c r="C1248" s="2">
        <v>45547</v>
      </c>
      <c r="D1248" s="1">
        <v>45544.026657592593</v>
      </c>
      <c r="E1248" t="s">
        <v>3516</v>
      </c>
      <c r="F1248" t="s">
        <v>3517</v>
      </c>
      <c r="G1248" t="s">
        <v>64</v>
      </c>
      <c r="H1248">
        <v>3</v>
      </c>
      <c r="I1248">
        <v>1203000</v>
      </c>
      <c r="J1248">
        <v>3609000</v>
      </c>
      <c r="K1248" t="s">
        <v>17</v>
      </c>
      <c r="L1248" t="s">
        <v>31</v>
      </c>
      <c r="M1248" t="s">
        <v>68</v>
      </c>
    </row>
    <row r="1249" spans="1:13" x14ac:dyDescent="0.25">
      <c r="A1249" t="s">
        <v>3518</v>
      </c>
      <c r="B1249" s="2">
        <v>44873</v>
      </c>
      <c r="C1249" s="2">
        <v>44881</v>
      </c>
      <c r="D1249" s="1">
        <v>44873.304687418982</v>
      </c>
      <c r="E1249" t="s">
        <v>3519</v>
      </c>
      <c r="F1249" t="s">
        <v>3520</v>
      </c>
      <c r="G1249" t="s">
        <v>141</v>
      </c>
      <c r="H1249">
        <v>8</v>
      </c>
      <c r="I1249">
        <v>1296000</v>
      </c>
      <c r="J1249">
        <v>10368000</v>
      </c>
      <c r="L1249" t="s">
        <v>214</v>
      </c>
      <c r="M1249" t="s">
        <v>60</v>
      </c>
    </row>
    <row r="1250" spans="1:13" x14ac:dyDescent="0.25">
      <c r="A1250" t="s">
        <v>3521</v>
      </c>
      <c r="B1250" s="2">
        <v>44877</v>
      </c>
      <c r="C1250" s="2">
        <v>44878</v>
      </c>
      <c r="D1250" s="1">
        <v>44877.430207476849</v>
      </c>
      <c r="E1250" t="s">
        <v>2306</v>
      </c>
      <c r="F1250" t="s">
        <v>3522</v>
      </c>
      <c r="G1250" t="s">
        <v>290</v>
      </c>
      <c r="H1250">
        <v>1</v>
      </c>
      <c r="I1250">
        <v>355000</v>
      </c>
      <c r="J1250">
        <v>355000</v>
      </c>
      <c r="K1250" t="s">
        <v>17</v>
      </c>
      <c r="L1250" t="s">
        <v>31</v>
      </c>
      <c r="M1250" t="s">
        <v>38</v>
      </c>
    </row>
    <row r="1251" spans="1:13" x14ac:dyDescent="0.25">
      <c r="A1251" t="s">
        <v>3523</v>
      </c>
      <c r="B1251" s="2">
        <v>45498</v>
      </c>
      <c r="C1251" s="2">
        <v>45503</v>
      </c>
      <c r="D1251" s="1">
        <v>45498.254573078702</v>
      </c>
      <c r="E1251" t="s">
        <v>3524</v>
      </c>
      <c r="F1251" t="s">
        <v>3525</v>
      </c>
      <c r="G1251" t="s">
        <v>35</v>
      </c>
      <c r="H1251">
        <v>5</v>
      </c>
      <c r="I1251">
        <v>359000</v>
      </c>
      <c r="J1251">
        <v>1795000</v>
      </c>
      <c r="K1251" t="s">
        <v>72</v>
      </c>
      <c r="L1251" t="s">
        <v>48</v>
      </c>
      <c r="M1251" t="s">
        <v>94</v>
      </c>
    </row>
    <row r="1252" spans="1:13" x14ac:dyDescent="0.25">
      <c r="A1252" t="s">
        <v>3526</v>
      </c>
      <c r="B1252" s="2">
        <v>44718</v>
      </c>
      <c r="C1252" s="2">
        <v>44724</v>
      </c>
      <c r="D1252" s="1">
        <v>44718.952104432872</v>
      </c>
      <c r="E1252" t="s">
        <v>3527</v>
      </c>
      <c r="F1252" t="s">
        <v>3528</v>
      </c>
      <c r="G1252" t="s">
        <v>23</v>
      </c>
      <c r="H1252">
        <v>6</v>
      </c>
      <c r="I1252">
        <v>570000</v>
      </c>
      <c r="J1252">
        <v>3420000</v>
      </c>
      <c r="K1252" t="s">
        <v>72</v>
      </c>
      <c r="L1252" t="s">
        <v>48</v>
      </c>
      <c r="M1252" t="s">
        <v>133</v>
      </c>
    </row>
    <row r="1253" spans="1:13" x14ac:dyDescent="0.25">
      <c r="A1253" t="s">
        <v>3529</v>
      </c>
      <c r="B1253" s="2">
        <v>45597</v>
      </c>
      <c r="C1253" s="2">
        <v>45602</v>
      </c>
      <c r="D1253" s="1">
        <v>45597.95347202546</v>
      </c>
      <c r="E1253" t="s">
        <v>3530</v>
      </c>
      <c r="F1253" t="s">
        <v>3531</v>
      </c>
      <c r="G1253" t="s">
        <v>221</v>
      </c>
      <c r="H1253">
        <v>5</v>
      </c>
      <c r="I1253">
        <v>683000</v>
      </c>
      <c r="J1253">
        <v>3415000</v>
      </c>
      <c r="K1253" t="s">
        <v>30</v>
      </c>
      <c r="L1253" t="s">
        <v>93</v>
      </c>
      <c r="M1253" t="s">
        <v>94</v>
      </c>
    </row>
    <row r="1254" spans="1:13" x14ac:dyDescent="0.25">
      <c r="A1254" t="s">
        <v>3532</v>
      </c>
      <c r="B1254" s="2">
        <v>45597</v>
      </c>
      <c r="C1254" s="2">
        <v>45602</v>
      </c>
      <c r="D1254" s="1">
        <v>45597.543447534721</v>
      </c>
      <c r="E1254" t="s">
        <v>2183</v>
      </c>
      <c r="F1254" t="s">
        <v>3533</v>
      </c>
      <c r="G1254" t="s">
        <v>277</v>
      </c>
      <c r="I1254">
        <v>382000</v>
      </c>
      <c r="J1254">
        <v>1910000</v>
      </c>
      <c r="K1254" t="s">
        <v>24</v>
      </c>
      <c r="L1254" t="s">
        <v>48</v>
      </c>
      <c r="M1254" t="s">
        <v>129</v>
      </c>
    </row>
    <row r="1255" spans="1:13" x14ac:dyDescent="0.25">
      <c r="A1255" t="s">
        <v>3534</v>
      </c>
      <c r="B1255" s="2">
        <v>45610</v>
      </c>
      <c r="C1255" s="2">
        <v>45615</v>
      </c>
      <c r="D1255" s="1">
        <v>45610.044258136571</v>
      </c>
      <c r="E1255" t="s">
        <v>3535</v>
      </c>
      <c r="F1255" t="s">
        <v>3536</v>
      </c>
      <c r="G1255" t="s">
        <v>47</v>
      </c>
      <c r="H1255">
        <v>5</v>
      </c>
      <c r="I1255">
        <v>481000</v>
      </c>
      <c r="J1255">
        <v>2405000</v>
      </c>
      <c r="K1255" t="s">
        <v>72</v>
      </c>
      <c r="L1255" t="s">
        <v>198</v>
      </c>
      <c r="M1255" t="s">
        <v>68</v>
      </c>
    </row>
    <row r="1256" spans="1:13" x14ac:dyDescent="0.25">
      <c r="A1256" t="s">
        <v>3537</v>
      </c>
      <c r="B1256" s="2">
        <v>44785</v>
      </c>
      <c r="C1256" s="2">
        <v>44792</v>
      </c>
      <c r="D1256" s="1">
        <v>44785.659482696763</v>
      </c>
      <c r="E1256" t="s">
        <v>2778</v>
      </c>
      <c r="F1256" t="s">
        <v>3538</v>
      </c>
      <c r="G1256" t="s">
        <v>23</v>
      </c>
      <c r="H1256">
        <v>7</v>
      </c>
      <c r="I1256">
        <v>653000</v>
      </c>
      <c r="J1256">
        <v>4571000</v>
      </c>
      <c r="K1256" t="s">
        <v>24</v>
      </c>
      <c r="L1256" t="s">
        <v>83</v>
      </c>
      <c r="M1256" t="s">
        <v>74</v>
      </c>
    </row>
    <row r="1257" spans="1:13" x14ac:dyDescent="0.25">
      <c r="A1257" t="s">
        <v>3539</v>
      </c>
      <c r="B1257" s="2">
        <v>44823</v>
      </c>
      <c r="C1257" s="2">
        <v>44829</v>
      </c>
      <c r="D1257" s="1">
        <v>44823.774943483797</v>
      </c>
      <c r="E1257" t="s">
        <v>3540</v>
      </c>
      <c r="F1257" t="s">
        <v>3541</v>
      </c>
      <c r="G1257" t="s">
        <v>92</v>
      </c>
      <c r="H1257">
        <v>6</v>
      </c>
      <c r="I1257">
        <v>635000</v>
      </c>
      <c r="J1257">
        <v>3810000</v>
      </c>
      <c r="K1257" t="s">
        <v>17</v>
      </c>
      <c r="L1257" t="s">
        <v>48</v>
      </c>
      <c r="M1257" t="s">
        <v>233</v>
      </c>
    </row>
    <row r="1258" spans="1:13" x14ac:dyDescent="0.25">
      <c r="A1258" t="s">
        <v>3542</v>
      </c>
      <c r="B1258" s="2">
        <v>44688</v>
      </c>
      <c r="C1258" s="2">
        <v>44689</v>
      </c>
      <c r="D1258" s="1">
        <v>44688.289667060177</v>
      </c>
      <c r="E1258" t="s">
        <v>3543</v>
      </c>
      <c r="F1258" t="s">
        <v>3544</v>
      </c>
      <c r="G1258" t="s">
        <v>221</v>
      </c>
      <c r="H1258">
        <v>1</v>
      </c>
      <c r="I1258">
        <v>568000</v>
      </c>
      <c r="J1258">
        <v>568000</v>
      </c>
      <c r="L1258" t="s">
        <v>31</v>
      </c>
      <c r="M1258" t="s">
        <v>233</v>
      </c>
    </row>
    <row r="1259" spans="1:13" x14ac:dyDescent="0.25">
      <c r="A1259" t="s">
        <v>3545</v>
      </c>
      <c r="B1259" s="2">
        <v>44657</v>
      </c>
      <c r="C1259" s="2">
        <v>44665</v>
      </c>
      <c r="D1259" s="1">
        <v>44657.153526122682</v>
      </c>
      <c r="E1259" t="s">
        <v>3546</v>
      </c>
      <c r="F1259" t="s">
        <v>3547</v>
      </c>
      <c r="G1259" t="s">
        <v>221</v>
      </c>
      <c r="H1259">
        <v>8</v>
      </c>
      <c r="I1259">
        <v>590000</v>
      </c>
      <c r="J1259">
        <v>4720000</v>
      </c>
      <c r="K1259" t="s">
        <v>17</v>
      </c>
      <c r="L1259" t="s">
        <v>37</v>
      </c>
      <c r="M1259" t="s">
        <v>233</v>
      </c>
    </row>
    <row r="1260" spans="1:13" x14ac:dyDescent="0.25">
      <c r="A1260" t="s">
        <v>3548</v>
      </c>
      <c r="B1260" s="2">
        <v>45108</v>
      </c>
      <c r="C1260" s="2">
        <v>45114</v>
      </c>
      <c r="D1260" s="1">
        <v>45108.216894837962</v>
      </c>
      <c r="E1260" t="s">
        <v>3549</v>
      </c>
      <c r="F1260" t="s">
        <v>3550</v>
      </c>
      <c r="G1260" t="s">
        <v>92</v>
      </c>
      <c r="H1260">
        <v>6</v>
      </c>
      <c r="I1260">
        <v>586000</v>
      </c>
      <c r="J1260">
        <v>3516000</v>
      </c>
      <c r="K1260" t="s">
        <v>72</v>
      </c>
      <c r="L1260" t="s">
        <v>37</v>
      </c>
      <c r="M1260" t="s">
        <v>19</v>
      </c>
    </row>
    <row r="1261" spans="1:13" x14ac:dyDescent="0.25">
      <c r="A1261" t="s">
        <v>3551</v>
      </c>
      <c r="B1261" s="2">
        <v>45146</v>
      </c>
      <c r="C1261" s="2">
        <v>45150</v>
      </c>
      <c r="D1261" s="1">
        <v>45146.367811666663</v>
      </c>
      <c r="E1261" t="s">
        <v>2569</v>
      </c>
      <c r="F1261" t="s">
        <v>3552</v>
      </c>
      <c r="G1261" t="s">
        <v>82</v>
      </c>
      <c r="H1261">
        <v>4</v>
      </c>
      <c r="I1261">
        <v>330000</v>
      </c>
      <c r="J1261">
        <v>1320000</v>
      </c>
      <c r="K1261" t="s">
        <v>36</v>
      </c>
      <c r="L1261" t="s">
        <v>37</v>
      </c>
      <c r="M1261" t="s">
        <v>102</v>
      </c>
    </row>
    <row r="1262" spans="1:13" x14ac:dyDescent="0.25">
      <c r="A1262" t="s">
        <v>3553</v>
      </c>
      <c r="B1262" s="2">
        <v>45355</v>
      </c>
      <c r="C1262" s="2">
        <v>45362</v>
      </c>
      <c r="D1262" s="1">
        <v>45355.866657557868</v>
      </c>
      <c r="E1262" t="s">
        <v>3554</v>
      </c>
      <c r="F1262" t="s">
        <v>3555</v>
      </c>
      <c r="G1262" t="s">
        <v>16</v>
      </c>
      <c r="H1262">
        <v>7</v>
      </c>
      <c r="I1262">
        <v>1362000</v>
      </c>
      <c r="J1262">
        <v>9534000</v>
      </c>
      <c r="K1262" t="s">
        <v>17</v>
      </c>
      <c r="L1262" t="s">
        <v>31</v>
      </c>
      <c r="M1262" t="s">
        <v>160</v>
      </c>
    </row>
    <row r="1263" spans="1:13" x14ac:dyDescent="0.25">
      <c r="A1263" t="s">
        <v>3556</v>
      </c>
      <c r="B1263" s="2">
        <v>44743</v>
      </c>
      <c r="C1263" s="2">
        <v>44746</v>
      </c>
      <c r="D1263" s="1">
        <v>44743.209896215281</v>
      </c>
      <c r="E1263" t="s">
        <v>3557</v>
      </c>
      <c r="F1263" t="s">
        <v>3558</v>
      </c>
      <c r="G1263" t="s">
        <v>47</v>
      </c>
      <c r="H1263">
        <v>3</v>
      </c>
      <c r="I1263">
        <v>511000</v>
      </c>
      <c r="J1263">
        <v>1533000</v>
      </c>
      <c r="K1263" t="s">
        <v>36</v>
      </c>
      <c r="L1263" t="s">
        <v>78</v>
      </c>
      <c r="M1263" t="s">
        <v>60</v>
      </c>
    </row>
    <row r="1264" spans="1:13" x14ac:dyDescent="0.25">
      <c r="A1264" t="s">
        <v>3559</v>
      </c>
      <c r="B1264" s="2">
        <v>44588</v>
      </c>
      <c r="C1264" s="2">
        <v>44596</v>
      </c>
      <c r="D1264" s="1">
        <v>44588.942432881937</v>
      </c>
      <c r="E1264" t="s">
        <v>2894</v>
      </c>
      <c r="F1264" t="s">
        <v>3560</v>
      </c>
      <c r="G1264" t="s">
        <v>303</v>
      </c>
      <c r="H1264">
        <v>8</v>
      </c>
      <c r="I1264">
        <v>410000</v>
      </c>
      <c r="J1264">
        <v>3280000</v>
      </c>
      <c r="K1264" t="s">
        <v>53</v>
      </c>
      <c r="L1264" t="s">
        <v>83</v>
      </c>
      <c r="M1264" t="s">
        <v>160</v>
      </c>
    </row>
    <row r="1265" spans="1:13" x14ac:dyDescent="0.25">
      <c r="A1265" t="s">
        <v>3561</v>
      </c>
      <c r="B1265" s="2">
        <v>44894</v>
      </c>
      <c r="C1265" s="2">
        <v>44899</v>
      </c>
      <c r="D1265" s="1">
        <v>44894.873796527783</v>
      </c>
      <c r="E1265" t="s">
        <v>3562</v>
      </c>
      <c r="F1265" t="s">
        <v>3563</v>
      </c>
      <c r="G1265" t="s">
        <v>149</v>
      </c>
      <c r="H1265">
        <v>5</v>
      </c>
      <c r="I1265">
        <v>398000</v>
      </c>
      <c r="J1265">
        <v>1990000</v>
      </c>
      <c r="K1265" t="s">
        <v>30</v>
      </c>
      <c r="L1265" t="s">
        <v>78</v>
      </c>
      <c r="M1265" t="s">
        <v>102</v>
      </c>
    </row>
    <row r="1266" spans="1:13" x14ac:dyDescent="0.25">
      <c r="A1266" t="s">
        <v>3564</v>
      </c>
      <c r="B1266" s="2">
        <v>45248</v>
      </c>
      <c r="C1266" s="2">
        <v>45253</v>
      </c>
      <c r="D1266" s="1">
        <v>45248.003331238433</v>
      </c>
      <c r="E1266" t="s">
        <v>3565</v>
      </c>
      <c r="F1266" t="s">
        <v>3566</v>
      </c>
      <c r="G1266" t="s">
        <v>92</v>
      </c>
      <c r="H1266">
        <v>5</v>
      </c>
      <c r="I1266">
        <v>686000</v>
      </c>
      <c r="J1266">
        <v>3430000</v>
      </c>
      <c r="K1266" t="s">
        <v>36</v>
      </c>
      <c r="L1266" t="s">
        <v>78</v>
      </c>
      <c r="M1266" t="s">
        <v>49</v>
      </c>
    </row>
    <row r="1267" spans="1:13" x14ac:dyDescent="0.25">
      <c r="A1267" t="s">
        <v>3567</v>
      </c>
      <c r="B1267" s="2">
        <v>45334</v>
      </c>
      <c r="C1267" s="2">
        <v>45338</v>
      </c>
      <c r="D1267" s="1">
        <v>45334.612392303243</v>
      </c>
      <c r="E1267" t="s">
        <v>3568</v>
      </c>
      <c r="F1267" t="s">
        <v>3569</v>
      </c>
      <c r="G1267" t="s">
        <v>35</v>
      </c>
      <c r="H1267">
        <v>4</v>
      </c>
      <c r="I1267">
        <v>393000</v>
      </c>
      <c r="J1267">
        <v>1572000</v>
      </c>
      <c r="K1267" t="s">
        <v>17</v>
      </c>
      <c r="L1267" t="s">
        <v>214</v>
      </c>
      <c r="M1267" t="s">
        <v>38</v>
      </c>
    </row>
    <row r="1268" spans="1:13" x14ac:dyDescent="0.25">
      <c r="A1268" t="s">
        <v>3570</v>
      </c>
      <c r="B1268" s="2">
        <v>44611</v>
      </c>
      <c r="C1268" s="2">
        <v>44620</v>
      </c>
      <c r="D1268" s="1">
        <v>44611.868390393523</v>
      </c>
      <c r="E1268" t="s">
        <v>2581</v>
      </c>
      <c r="F1268" t="s">
        <v>3571</v>
      </c>
      <c r="G1268" t="s">
        <v>149</v>
      </c>
      <c r="H1268">
        <v>9</v>
      </c>
      <c r="I1268">
        <v>397000</v>
      </c>
      <c r="J1268">
        <v>3573000</v>
      </c>
      <c r="K1268" t="s">
        <v>30</v>
      </c>
      <c r="L1268" t="s">
        <v>18</v>
      </c>
      <c r="M1268" t="s">
        <v>68</v>
      </c>
    </row>
    <row r="1269" spans="1:13" x14ac:dyDescent="0.25">
      <c r="A1269" t="s">
        <v>3572</v>
      </c>
      <c r="B1269" s="2">
        <v>45246</v>
      </c>
      <c r="C1269" s="2">
        <v>45251</v>
      </c>
      <c r="D1269" s="1">
        <v>45246.059199583331</v>
      </c>
      <c r="E1269" t="s">
        <v>3573</v>
      </c>
      <c r="F1269" t="s">
        <v>3574</v>
      </c>
      <c r="G1269" t="s">
        <v>221</v>
      </c>
      <c r="H1269">
        <v>5</v>
      </c>
      <c r="I1269">
        <v>674000</v>
      </c>
      <c r="J1269">
        <v>3370000</v>
      </c>
      <c r="K1269" t="s">
        <v>30</v>
      </c>
      <c r="L1269" t="s">
        <v>48</v>
      </c>
      <c r="M1269" t="s">
        <v>145</v>
      </c>
    </row>
    <row r="1270" spans="1:13" x14ac:dyDescent="0.25">
      <c r="A1270" t="s">
        <v>3575</v>
      </c>
      <c r="B1270" s="2">
        <v>45121</v>
      </c>
      <c r="C1270" s="2">
        <v>45125</v>
      </c>
      <c r="D1270" s="1">
        <v>45121.603987488423</v>
      </c>
      <c r="E1270" t="s">
        <v>3576</v>
      </c>
      <c r="F1270" t="s">
        <v>3577</v>
      </c>
      <c r="G1270" t="s">
        <v>128</v>
      </c>
      <c r="H1270">
        <v>4</v>
      </c>
      <c r="I1270">
        <v>442000</v>
      </c>
      <c r="J1270">
        <v>1768000</v>
      </c>
      <c r="K1270" t="s">
        <v>17</v>
      </c>
      <c r="L1270" t="s">
        <v>31</v>
      </c>
      <c r="M1270" t="s">
        <v>129</v>
      </c>
    </row>
    <row r="1271" spans="1:13" x14ac:dyDescent="0.25">
      <c r="A1271" t="s">
        <v>3578</v>
      </c>
      <c r="B1271" s="2">
        <v>45570</v>
      </c>
      <c r="C1271" s="2">
        <v>45575</v>
      </c>
      <c r="D1271" s="1">
        <v>45570.973702233787</v>
      </c>
      <c r="E1271" t="s">
        <v>3579</v>
      </c>
      <c r="G1271" t="s">
        <v>64</v>
      </c>
      <c r="H1271">
        <v>5</v>
      </c>
      <c r="I1271">
        <v>1235000</v>
      </c>
      <c r="J1271">
        <v>6175000</v>
      </c>
      <c r="L1271" t="s">
        <v>124</v>
      </c>
      <c r="M1271" t="s">
        <v>233</v>
      </c>
    </row>
    <row r="1272" spans="1:13" x14ac:dyDescent="0.25">
      <c r="A1272" t="s">
        <v>3580</v>
      </c>
      <c r="B1272" s="2">
        <v>45041</v>
      </c>
      <c r="C1272" s="2">
        <v>45042</v>
      </c>
      <c r="D1272" s="1">
        <v>45041.934651446762</v>
      </c>
      <c r="E1272" t="s">
        <v>3581</v>
      </c>
      <c r="F1272" t="s">
        <v>3582</v>
      </c>
      <c r="G1272" t="s">
        <v>110</v>
      </c>
      <c r="H1272">
        <v>1</v>
      </c>
      <c r="I1272">
        <v>677000</v>
      </c>
      <c r="J1272">
        <v>677000</v>
      </c>
      <c r="K1272" t="s">
        <v>36</v>
      </c>
      <c r="L1272" t="s">
        <v>83</v>
      </c>
      <c r="M1272" t="s">
        <v>74</v>
      </c>
    </row>
    <row r="1273" spans="1:13" x14ac:dyDescent="0.25">
      <c r="A1273" t="s">
        <v>3583</v>
      </c>
      <c r="B1273" s="2">
        <v>44901</v>
      </c>
      <c r="C1273" s="2">
        <v>44904</v>
      </c>
      <c r="D1273" s="1">
        <v>44901.383637199076</v>
      </c>
      <c r="E1273" t="s">
        <v>3584</v>
      </c>
      <c r="F1273" t="s">
        <v>3585</v>
      </c>
      <c r="G1273" t="s">
        <v>386</v>
      </c>
      <c r="H1273">
        <v>3</v>
      </c>
      <c r="I1273">
        <v>588000</v>
      </c>
      <c r="J1273">
        <v>1764000</v>
      </c>
      <c r="L1273" t="s">
        <v>48</v>
      </c>
      <c r="M1273" t="s">
        <v>74</v>
      </c>
    </row>
    <row r="1274" spans="1:13" x14ac:dyDescent="0.25">
      <c r="A1274" t="s">
        <v>3586</v>
      </c>
      <c r="B1274" s="2">
        <v>45394</v>
      </c>
      <c r="C1274" s="2">
        <v>45398</v>
      </c>
      <c r="D1274" s="1">
        <v>45394.011403020842</v>
      </c>
      <c r="E1274" t="s">
        <v>896</v>
      </c>
      <c r="F1274" t="s">
        <v>3587</v>
      </c>
      <c r="G1274" t="s">
        <v>47</v>
      </c>
      <c r="H1274">
        <v>4</v>
      </c>
      <c r="I1274">
        <v>453000</v>
      </c>
      <c r="J1274">
        <v>1812000</v>
      </c>
      <c r="K1274" t="s">
        <v>72</v>
      </c>
      <c r="L1274" t="s">
        <v>31</v>
      </c>
      <c r="M1274" t="s">
        <v>94</v>
      </c>
    </row>
    <row r="1275" spans="1:13" x14ac:dyDescent="0.25">
      <c r="A1275" t="s">
        <v>3588</v>
      </c>
      <c r="B1275" s="2">
        <v>45022</v>
      </c>
      <c r="C1275" s="2">
        <v>45024</v>
      </c>
      <c r="D1275" s="1">
        <v>45022.19089474537</v>
      </c>
      <c r="E1275" t="s">
        <v>3589</v>
      </c>
      <c r="F1275" t="s">
        <v>3590</v>
      </c>
      <c r="G1275" t="s">
        <v>29</v>
      </c>
      <c r="H1275">
        <v>2</v>
      </c>
      <c r="I1275">
        <v>1157000</v>
      </c>
      <c r="J1275">
        <v>2314000</v>
      </c>
      <c r="K1275" t="s">
        <v>17</v>
      </c>
      <c r="L1275" t="s">
        <v>18</v>
      </c>
      <c r="M1275" t="s">
        <v>25</v>
      </c>
    </row>
    <row r="1276" spans="1:13" x14ac:dyDescent="0.25">
      <c r="A1276" t="s">
        <v>3591</v>
      </c>
      <c r="B1276" s="2">
        <v>45060</v>
      </c>
      <c r="C1276" s="2">
        <v>45065</v>
      </c>
      <c r="D1276" s="1">
        <v>45060.306429374999</v>
      </c>
      <c r="E1276" t="s">
        <v>3592</v>
      </c>
      <c r="F1276" t="s">
        <v>3593</v>
      </c>
      <c r="G1276" t="s">
        <v>303</v>
      </c>
      <c r="H1276">
        <v>5</v>
      </c>
      <c r="I1276">
        <v>406000</v>
      </c>
      <c r="J1276">
        <v>2030000</v>
      </c>
      <c r="K1276" t="s">
        <v>30</v>
      </c>
      <c r="L1276" t="s">
        <v>37</v>
      </c>
      <c r="M1276" t="s">
        <v>117</v>
      </c>
    </row>
    <row r="1277" spans="1:13" x14ac:dyDescent="0.25">
      <c r="A1277" t="s">
        <v>3594</v>
      </c>
      <c r="B1277" s="2">
        <v>45020</v>
      </c>
      <c r="C1277" s="2">
        <v>45026</v>
      </c>
      <c r="D1277" s="1">
        <v>45020.977352106478</v>
      </c>
      <c r="E1277" t="s">
        <v>3024</v>
      </c>
      <c r="F1277" t="s">
        <v>3595</v>
      </c>
      <c r="G1277" t="s">
        <v>23</v>
      </c>
      <c r="H1277">
        <v>6</v>
      </c>
      <c r="I1277">
        <v>688000</v>
      </c>
      <c r="J1277">
        <v>4128000</v>
      </c>
      <c r="L1277" t="s">
        <v>48</v>
      </c>
      <c r="M1277" t="s">
        <v>222</v>
      </c>
    </row>
    <row r="1278" spans="1:13" x14ac:dyDescent="0.25">
      <c r="A1278" t="s">
        <v>3596</v>
      </c>
      <c r="B1278" s="2">
        <v>45616</v>
      </c>
      <c r="C1278" s="2">
        <v>45622</v>
      </c>
      <c r="D1278" s="1">
        <v>45616.674588333342</v>
      </c>
      <c r="E1278" t="s">
        <v>3597</v>
      </c>
      <c r="F1278" t="s">
        <v>3598</v>
      </c>
      <c r="G1278" t="s">
        <v>92</v>
      </c>
      <c r="H1278">
        <v>6</v>
      </c>
      <c r="I1278">
        <v>546000</v>
      </c>
      <c r="J1278">
        <v>3276000</v>
      </c>
      <c r="L1278" t="s">
        <v>610</v>
      </c>
      <c r="M1278" t="s">
        <v>226</v>
      </c>
    </row>
    <row r="1279" spans="1:13" x14ac:dyDescent="0.25">
      <c r="A1279" t="s">
        <v>3599</v>
      </c>
      <c r="B1279" s="2">
        <v>45629</v>
      </c>
      <c r="C1279" s="2">
        <v>45634</v>
      </c>
      <c r="D1279" s="1">
        <v>45629.413821365742</v>
      </c>
      <c r="E1279" t="s">
        <v>3600</v>
      </c>
      <c r="F1279" t="s">
        <v>3601</v>
      </c>
      <c r="G1279" t="s">
        <v>64</v>
      </c>
      <c r="H1279">
        <v>5</v>
      </c>
      <c r="I1279">
        <v>1133000</v>
      </c>
      <c r="J1279">
        <v>5665000</v>
      </c>
      <c r="K1279" t="s">
        <v>53</v>
      </c>
      <c r="L1279" t="s">
        <v>48</v>
      </c>
      <c r="M1279" t="s">
        <v>117</v>
      </c>
    </row>
    <row r="1280" spans="1:13" x14ac:dyDescent="0.25">
      <c r="A1280" t="s">
        <v>3602</v>
      </c>
      <c r="B1280" s="2">
        <v>45291</v>
      </c>
      <c r="C1280" s="2">
        <v>45292</v>
      </c>
      <c r="D1280" s="1">
        <v>45291.171593333333</v>
      </c>
      <c r="E1280" t="s">
        <v>3603</v>
      </c>
      <c r="F1280" t="s">
        <v>3604</v>
      </c>
      <c r="G1280" t="s">
        <v>194</v>
      </c>
      <c r="I1280">
        <v>513000</v>
      </c>
      <c r="J1280">
        <v>513000</v>
      </c>
      <c r="L1280" t="s">
        <v>198</v>
      </c>
      <c r="M1280" t="s">
        <v>38</v>
      </c>
    </row>
    <row r="1281" spans="1:13" x14ac:dyDescent="0.25">
      <c r="A1281" t="s">
        <v>3605</v>
      </c>
      <c r="B1281" s="2">
        <v>45416</v>
      </c>
      <c r="C1281" s="2">
        <v>45417</v>
      </c>
      <c r="D1281" s="1">
        <v>45416.334842071759</v>
      </c>
      <c r="E1281" t="s">
        <v>3606</v>
      </c>
      <c r="F1281" t="s">
        <v>3607</v>
      </c>
      <c r="G1281" t="s">
        <v>47</v>
      </c>
      <c r="H1281">
        <v>1</v>
      </c>
      <c r="I1281">
        <v>483000</v>
      </c>
      <c r="J1281">
        <v>483000</v>
      </c>
      <c r="K1281" t="s">
        <v>24</v>
      </c>
      <c r="L1281" t="s">
        <v>48</v>
      </c>
      <c r="M1281" t="s">
        <v>133</v>
      </c>
    </row>
    <row r="1282" spans="1:13" x14ac:dyDescent="0.25">
      <c r="A1282" t="s">
        <v>3608</v>
      </c>
      <c r="B1282" s="2">
        <v>44699</v>
      </c>
      <c r="C1282" s="2">
        <v>44702</v>
      </c>
      <c r="D1282" s="1">
        <v>44699.782575567129</v>
      </c>
      <c r="E1282" t="s">
        <v>3609</v>
      </c>
      <c r="F1282" t="s">
        <v>3610</v>
      </c>
      <c r="G1282" t="s">
        <v>82</v>
      </c>
      <c r="H1282">
        <v>3</v>
      </c>
      <c r="I1282">
        <v>336000</v>
      </c>
      <c r="J1282">
        <v>1008000</v>
      </c>
      <c r="K1282" t="s">
        <v>17</v>
      </c>
      <c r="L1282" t="s">
        <v>83</v>
      </c>
      <c r="M1282" t="s">
        <v>84</v>
      </c>
    </row>
    <row r="1283" spans="1:13" x14ac:dyDescent="0.25">
      <c r="A1283" t="s">
        <v>3611</v>
      </c>
      <c r="B1283" s="2">
        <v>44874</v>
      </c>
      <c r="C1283" s="2">
        <v>44883</v>
      </c>
      <c r="D1283" s="1">
        <v>44874.681253472219</v>
      </c>
      <c r="E1283" t="s">
        <v>228</v>
      </c>
      <c r="F1283" t="s">
        <v>3612</v>
      </c>
      <c r="G1283" t="s">
        <v>35</v>
      </c>
      <c r="H1283">
        <v>9</v>
      </c>
      <c r="I1283">
        <v>396000</v>
      </c>
      <c r="J1283">
        <v>3564000</v>
      </c>
      <c r="K1283" t="s">
        <v>72</v>
      </c>
      <c r="L1283" t="s">
        <v>18</v>
      </c>
      <c r="M1283" t="s">
        <v>49</v>
      </c>
    </row>
    <row r="1284" spans="1:13" x14ac:dyDescent="0.25">
      <c r="A1284" t="s">
        <v>3613</v>
      </c>
      <c r="B1284" s="2">
        <v>45379</v>
      </c>
      <c r="C1284" s="2">
        <v>45385</v>
      </c>
      <c r="D1284" s="1">
        <v>45379.609132997677</v>
      </c>
      <c r="E1284" t="s">
        <v>3614</v>
      </c>
      <c r="F1284" t="s">
        <v>3615</v>
      </c>
      <c r="G1284" t="s">
        <v>16</v>
      </c>
      <c r="H1284">
        <v>6</v>
      </c>
      <c r="I1284">
        <v>1114000</v>
      </c>
      <c r="J1284">
        <v>6684000</v>
      </c>
      <c r="K1284" t="s">
        <v>30</v>
      </c>
      <c r="L1284" t="s">
        <v>273</v>
      </c>
      <c r="M1284" t="s">
        <v>226</v>
      </c>
    </row>
    <row r="1285" spans="1:13" x14ac:dyDescent="0.25">
      <c r="A1285" t="s">
        <v>3616</v>
      </c>
      <c r="B1285" s="2">
        <v>45363</v>
      </c>
      <c r="C1285" s="2">
        <v>45367</v>
      </c>
      <c r="D1285" s="1">
        <v>45363.334275844907</v>
      </c>
      <c r="E1285" t="s">
        <v>3617</v>
      </c>
      <c r="F1285" t="s">
        <v>3618</v>
      </c>
      <c r="G1285" t="s">
        <v>64</v>
      </c>
      <c r="H1285">
        <v>4</v>
      </c>
      <c r="I1285">
        <v>1110000</v>
      </c>
      <c r="J1285">
        <v>4440000</v>
      </c>
      <c r="K1285" t="s">
        <v>24</v>
      </c>
      <c r="L1285" t="s">
        <v>83</v>
      </c>
      <c r="M1285" t="s">
        <v>129</v>
      </c>
    </row>
    <row r="1286" spans="1:13" x14ac:dyDescent="0.25">
      <c r="A1286" t="s">
        <v>3619</v>
      </c>
      <c r="B1286" s="2">
        <v>45315</v>
      </c>
      <c r="C1286" s="2">
        <v>45318</v>
      </c>
      <c r="D1286" s="1">
        <v>45315.920193518519</v>
      </c>
      <c r="E1286" t="s">
        <v>3543</v>
      </c>
      <c r="F1286" t="s">
        <v>3620</v>
      </c>
      <c r="G1286" t="s">
        <v>47</v>
      </c>
      <c r="H1286">
        <v>3</v>
      </c>
      <c r="I1286">
        <v>485000</v>
      </c>
      <c r="J1286">
        <v>1455000</v>
      </c>
      <c r="K1286" t="s">
        <v>17</v>
      </c>
      <c r="L1286" t="s">
        <v>48</v>
      </c>
      <c r="M1286" t="s">
        <v>106</v>
      </c>
    </row>
    <row r="1287" spans="1:13" x14ac:dyDescent="0.25">
      <c r="A1287" t="s">
        <v>3621</v>
      </c>
      <c r="B1287" s="2">
        <v>45414</v>
      </c>
      <c r="C1287" s="2">
        <v>45422</v>
      </c>
      <c r="D1287" s="1">
        <v>45414.451764571757</v>
      </c>
      <c r="E1287" t="s">
        <v>3622</v>
      </c>
      <c r="F1287" t="s">
        <v>3623</v>
      </c>
      <c r="G1287" t="s">
        <v>149</v>
      </c>
      <c r="H1287">
        <v>8</v>
      </c>
      <c r="I1287">
        <v>325000</v>
      </c>
      <c r="J1287">
        <v>2600000</v>
      </c>
      <c r="K1287" t="s">
        <v>30</v>
      </c>
      <c r="L1287" t="s">
        <v>31</v>
      </c>
      <c r="M1287" t="s">
        <v>68</v>
      </c>
    </row>
    <row r="1288" spans="1:13" x14ac:dyDescent="0.25">
      <c r="A1288" t="s">
        <v>3624</v>
      </c>
      <c r="B1288" s="2">
        <v>45379</v>
      </c>
      <c r="C1288" s="2">
        <v>45388</v>
      </c>
      <c r="D1288" s="1">
        <v>45379.421052789352</v>
      </c>
      <c r="E1288" t="s">
        <v>3625</v>
      </c>
      <c r="F1288" t="s">
        <v>3626</v>
      </c>
      <c r="G1288" t="s">
        <v>149</v>
      </c>
      <c r="H1288">
        <v>9</v>
      </c>
      <c r="I1288">
        <v>392000</v>
      </c>
      <c r="J1288">
        <v>3528000</v>
      </c>
      <c r="K1288" t="s">
        <v>53</v>
      </c>
      <c r="L1288" t="s">
        <v>48</v>
      </c>
      <c r="M1288" t="s">
        <v>160</v>
      </c>
    </row>
    <row r="1289" spans="1:13" x14ac:dyDescent="0.25">
      <c r="A1289" t="s">
        <v>3627</v>
      </c>
      <c r="B1289" s="2">
        <v>44574</v>
      </c>
      <c r="C1289" s="2">
        <v>44581</v>
      </c>
      <c r="D1289" s="1">
        <v>44574.238784560177</v>
      </c>
      <c r="E1289" t="s">
        <v>3628</v>
      </c>
      <c r="F1289" t="s">
        <v>3629</v>
      </c>
      <c r="G1289" t="s">
        <v>23</v>
      </c>
      <c r="H1289">
        <v>7</v>
      </c>
      <c r="I1289">
        <v>689000</v>
      </c>
      <c r="J1289">
        <v>4823000</v>
      </c>
      <c r="K1289" t="s">
        <v>30</v>
      </c>
      <c r="L1289" t="s">
        <v>273</v>
      </c>
      <c r="M1289" t="s">
        <v>68</v>
      </c>
    </row>
    <row r="1290" spans="1:13" x14ac:dyDescent="0.25">
      <c r="A1290" t="s">
        <v>3630</v>
      </c>
      <c r="B1290" s="2">
        <v>45231</v>
      </c>
      <c r="C1290" s="2">
        <v>45239</v>
      </c>
      <c r="D1290" s="1">
        <v>45231.239380787039</v>
      </c>
      <c r="E1290" t="s">
        <v>3631</v>
      </c>
      <c r="F1290" t="s">
        <v>3632</v>
      </c>
      <c r="G1290" t="s">
        <v>64</v>
      </c>
      <c r="H1290">
        <v>8</v>
      </c>
      <c r="I1290">
        <v>1185000</v>
      </c>
      <c r="J1290">
        <v>9480000</v>
      </c>
      <c r="K1290" t="s">
        <v>30</v>
      </c>
      <c r="L1290" t="s">
        <v>37</v>
      </c>
      <c r="M1290" t="s">
        <v>60</v>
      </c>
    </row>
    <row r="1291" spans="1:13" x14ac:dyDescent="0.25">
      <c r="A1291" t="s">
        <v>3633</v>
      </c>
      <c r="B1291" s="2">
        <v>45416</v>
      </c>
      <c r="C1291" s="2">
        <v>45421</v>
      </c>
      <c r="D1291" s="1">
        <v>45416.570312824071</v>
      </c>
      <c r="E1291" t="s">
        <v>3634</v>
      </c>
      <c r="F1291" t="s">
        <v>3635</v>
      </c>
      <c r="G1291" t="s">
        <v>221</v>
      </c>
      <c r="H1291">
        <v>5</v>
      </c>
      <c r="I1291">
        <v>599000</v>
      </c>
      <c r="J1291">
        <v>2995000</v>
      </c>
      <c r="K1291" t="s">
        <v>36</v>
      </c>
      <c r="L1291" t="s">
        <v>93</v>
      </c>
      <c r="M1291" t="s">
        <v>233</v>
      </c>
    </row>
    <row r="1292" spans="1:13" x14ac:dyDescent="0.25">
      <c r="A1292" t="s">
        <v>3636</v>
      </c>
      <c r="B1292" s="2">
        <v>44610</v>
      </c>
      <c r="C1292" s="2">
        <v>44615</v>
      </c>
      <c r="D1292" s="1">
        <v>44610.11804645833</v>
      </c>
      <c r="E1292" t="s">
        <v>3637</v>
      </c>
      <c r="F1292" t="s">
        <v>3638</v>
      </c>
      <c r="G1292" t="s">
        <v>149</v>
      </c>
      <c r="H1292">
        <v>5</v>
      </c>
      <c r="I1292">
        <v>394000</v>
      </c>
      <c r="J1292">
        <v>1970000</v>
      </c>
      <c r="K1292" t="s">
        <v>30</v>
      </c>
      <c r="L1292" t="s">
        <v>214</v>
      </c>
      <c r="M1292" t="s">
        <v>19</v>
      </c>
    </row>
    <row r="1293" spans="1:13" x14ac:dyDescent="0.25">
      <c r="A1293" t="s">
        <v>3639</v>
      </c>
      <c r="B1293" s="2">
        <v>45602</v>
      </c>
      <c r="C1293" s="2">
        <v>45610</v>
      </c>
      <c r="D1293" s="1">
        <v>45602.549153680557</v>
      </c>
      <c r="E1293" t="s">
        <v>3640</v>
      </c>
      <c r="F1293" t="s">
        <v>3641</v>
      </c>
      <c r="G1293" t="s">
        <v>303</v>
      </c>
      <c r="H1293">
        <v>8</v>
      </c>
      <c r="I1293">
        <v>492000</v>
      </c>
      <c r="J1293">
        <v>3936000</v>
      </c>
      <c r="K1293" t="s">
        <v>36</v>
      </c>
      <c r="L1293" t="s">
        <v>273</v>
      </c>
      <c r="M1293" t="s">
        <v>160</v>
      </c>
    </row>
    <row r="1294" spans="1:13" x14ac:dyDescent="0.25">
      <c r="A1294" t="s">
        <v>3642</v>
      </c>
      <c r="B1294" s="2">
        <v>45146</v>
      </c>
      <c r="C1294" s="2">
        <v>45147</v>
      </c>
      <c r="D1294" s="1">
        <v>45146.855515648153</v>
      </c>
      <c r="E1294" t="s">
        <v>3643</v>
      </c>
      <c r="F1294" t="s">
        <v>3644</v>
      </c>
      <c r="G1294" t="s">
        <v>82</v>
      </c>
      <c r="H1294">
        <v>1</v>
      </c>
      <c r="I1294">
        <v>395000</v>
      </c>
      <c r="J1294">
        <v>395000</v>
      </c>
      <c r="K1294" t="s">
        <v>24</v>
      </c>
      <c r="L1294" t="s">
        <v>37</v>
      </c>
      <c r="M1294" t="s">
        <v>43</v>
      </c>
    </row>
    <row r="1295" spans="1:13" x14ac:dyDescent="0.25">
      <c r="A1295" t="s">
        <v>3645</v>
      </c>
      <c r="B1295" s="2">
        <v>45630</v>
      </c>
      <c r="C1295" s="2">
        <v>45631</v>
      </c>
      <c r="D1295" s="1">
        <v>45630.003588981483</v>
      </c>
      <c r="E1295" t="s">
        <v>3646</v>
      </c>
      <c r="F1295" t="s">
        <v>3647</v>
      </c>
      <c r="G1295" t="s">
        <v>92</v>
      </c>
      <c r="H1295">
        <v>1</v>
      </c>
      <c r="I1295">
        <v>619000</v>
      </c>
      <c r="J1295">
        <v>619000</v>
      </c>
      <c r="K1295" t="s">
        <v>53</v>
      </c>
      <c r="L1295" t="s">
        <v>37</v>
      </c>
      <c r="M1295" t="s">
        <v>94</v>
      </c>
    </row>
    <row r="1296" spans="1:13" x14ac:dyDescent="0.25">
      <c r="A1296" t="s">
        <v>3648</v>
      </c>
      <c r="B1296" s="2">
        <v>45386</v>
      </c>
      <c r="C1296" s="2">
        <v>45392</v>
      </c>
      <c r="D1296" s="1">
        <v>45386.587971076391</v>
      </c>
      <c r="E1296" t="s">
        <v>2465</v>
      </c>
      <c r="F1296" t="s">
        <v>3649</v>
      </c>
      <c r="G1296" t="s">
        <v>307</v>
      </c>
      <c r="H1296">
        <v>6</v>
      </c>
      <c r="I1296">
        <v>1315000</v>
      </c>
      <c r="J1296">
        <v>7890000</v>
      </c>
      <c r="K1296" t="s">
        <v>30</v>
      </c>
      <c r="L1296" t="s">
        <v>48</v>
      </c>
      <c r="M1296" t="s">
        <v>43</v>
      </c>
    </row>
    <row r="1297" spans="1:13" x14ac:dyDescent="0.25">
      <c r="A1297" t="s">
        <v>3650</v>
      </c>
      <c r="B1297" s="2">
        <v>45182</v>
      </c>
      <c r="C1297" s="2">
        <v>45191</v>
      </c>
      <c r="D1297" s="1">
        <v>45182.249767997688</v>
      </c>
      <c r="E1297" t="s">
        <v>3651</v>
      </c>
      <c r="F1297" t="s">
        <v>3652</v>
      </c>
      <c r="G1297" t="s">
        <v>82</v>
      </c>
      <c r="H1297">
        <v>9</v>
      </c>
      <c r="I1297">
        <v>390000</v>
      </c>
      <c r="J1297">
        <v>3510000</v>
      </c>
      <c r="K1297" t="s">
        <v>53</v>
      </c>
      <c r="L1297" t="s">
        <v>48</v>
      </c>
      <c r="M1297" t="s">
        <v>133</v>
      </c>
    </row>
    <row r="1298" spans="1:13" x14ac:dyDescent="0.25">
      <c r="A1298" t="s">
        <v>3653</v>
      </c>
      <c r="B1298" s="2">
        <v>44777</v>
      </c>
      <c r="C1298" s="2">
        <v>44784</v>
      </c>
      <c r="D1298" s="1">
        <v>44777.246046504632</v>
      </c>
      <c r="E1298" t="s">
        <v>1479</v>
      </c>
      <c r="F1298" t="s">
        <v>3654</v>
      </c>
      <c r="G1298" t="s">
        <v>194</v>
      </c>
      <c r="H1298">
        <v>7</v>
      </c>
      <c r="I1298">
        <v>457000</v>
      </c>
      <c r="J1298">
        <v>3199000</v>
      </c>
      <c r="K1298" t="s">
        <v>72</v>
      </c>
      <c r="L1298" t="s">
        <v>48</v>
      </c>
      <c r="M1298" t="s">
        <v>145</v>
      </c>
    </row>
    <row r="1299" spans="1:13" x14ac:dyDescent="0.25">
      <c r="A1299" t="s">
        <v>3655</v>
      </c>
      <c r="B1299" s="2">
        <v>45559</v>
      </c>
      <c r="C1299" s="2">
        <v>45568</v>
      </c>
      <c r="D1299" s="1">
        <v>45559.886486307871</v>
      </c>
      <c r="E1299" t="s">
        <v>3656</v>
      </c>
      <c r="F1299" t="s">
        <v>3657</v>
      </c>
      <c r="G1299" t="s">
        <v>47</v>
      </c>
      <c r="H1299">
        <v>9</v>
      </c>
      <c r="I1299">
        <v>408000</v>
      </c>
      <c r="J1299">
        <v>3672000</v>
      </c>
      <c r="K1299" t="s">
        <v>30</v>
      </c>
      <c r="L1299" t="s">
        <v>83</v>
      </c>
      <c r="M1299" t="s">
        <v>160</v>
      </c>
    </row>
    <row r="1300" spans="1:13" x14ac:dyDescent="0.25">
      <c r="A1300" t="s">
        <v>3658</v>
      </c>
      <c r="B1300" s="2">
        <v>44993</v>
      </c>
      <c r="C1300" s="2">
        <v>45000</v>
      </c>
      <c r="D1300" s="1">
        <v>44993.931853391201</v>
      </c>
      <c r="E1300" t="s">
        <v>1373</v>
      </c>
      <c r="F1300" t="s">
        <v>3659</v>
      </c>
      <c r="G1300" t="s">
        <v>29</v>
      </c>
      <c r="H1300">
        <v>7</v>
      </c>
      <c r="I1300">
        <v>1239000</v>
      </c>
      <c r="J1300">
        <v>8673000</v>
      </c>
      <c r="K1300" t="s">
        <v>30</v>
      </c>
      <c r="L1300" t="s">
        <v>159</v>
      </c>
      <c r="M1300" t="s">
        <v>49</v>
      </c>
    </row>
    <row r="1301" spans="1:13" x14ac:dyDescent="0.25">
      <c r="A1301" t="s">
        <v>3660</v>
      </c>
      <c r="B1301" s="2">
        <v>44755</v>
      </c>
      <c r="C1301" s="2">
        <v>44757</v>
      </c>
      <c r="D1301" s="1">
        <v>44755.735928437498</v>
      </c>
      <c r="E1301" t="s">
        <v>3661</v>
      </c>
      <c r="F1301" t="s">
        <v>3662</v>
      </c>
      <c r="G1301" t="s">
        <v>29</v>
      </c>
      <c r="H1301">
        <v>2</v>
      </c>
      <c r="I1301">
        <v>1199000</v>
      </c>
      <c r="J1301">
        <v>2398000</v>
      </c>
      <c r="L1301" t="s">
        <v>273</v>
      </c>
      <c r="M1301" t="s">
        <v>106</v>
      </c>
    </row>
    <row r="1302" spans="1:13" x14ac:dyDescent="0.25">
      <c r="A1302" t="s">
        <v>3663</v>
      </c>
      <c r="B1302" s="2">
        <v>44584</v>
      </c>
      <c r="C1302" s="2">
        <v>44587</v>
      </c>
      <c r="D1302" s="1">
        <v>44584.521870416669</v>
      </c>
      <c r="E1302" t="s">
        <v>3664</v>
      </c>
      <c r="F1302" t="s">
        <v>3665</v>
      </c>
      <c r="G1302" t="s">
        <v>141</v>
      </c>
      <c r="H1302">
        <v>3</v>
      </c>
      <c r="I1302">
        <v>1084000</v>
      </c>
      <c r="J1302">
        <v>3252000</v>
      </c>
      <c r="K1302" t="s">
        <v>72</v>
      </c>
      <c r="L1302" t="s">
        <v>37</v>
      </c>
      <c r="M1302" t="s">
        <v>222</v>
      </c>
    </row>
    <row r="1303" spans="1:13" x14ac:dyDescent="0.25">
      <c r="A1303" t="s">
        <v>3666</v>
      </c>
      <c r="B1303" s="2">
        <v>45515</v>
      </c>
      <c r="C1303" s="2">
        <v>45521</v>
      </c>
      <c r="D1303" s="1">
        <v>45515.065758946759</v>
      </c>
      <c r="E1303" t="s">
        <v>2811</v>
      </c>
      <c r="F1303" t="s">
        <v>3667</v>
      </c>
      <c r="G1303" t="s">
        <v>221</v>
      </c>
      <c r="H1303">
        <v>6</v>
      </c>
      <c r="I1303">
        <v>577000</v>
      </c>
      <c r="J1303">
        <v>3462000</v>
      </c>
      <c r="K1303" t="s">
        <v>53</v>
      </c>
      <c r="L1303" t="s">
        <v>198</v>
      </c>
      <c r="M1303" t="s">
        <v>102</v>
      </c>
    </row>
    <row r="1304" spans="1:13" x14ac:dyDescent="0.25">
      <c r="A1304" t="s">
        <v>3668</v>
      </c>
      <c r="B1304" s="2">
        <v>44831</v>
      </c>
      <c r="C1304" s="2">
        <v>44833</v>
      </c>
      <c r="D1304" s="1">
        <v>44831.701977442128</v>
      </c>
      <c r="E1304" t="s">
        <v>3462</v>
      </c>
      <c r="G1304" t="s">
        <v>29</v>
      </c>
      <c r="H1304">
        <v>2</v>
      </c>
      <c r="I1304">
        <v>1364000</v>
      </c>
      <c r="J1304">
        <v>2728000</v>
      </c>
      <c r="L1304" t="s">
        <v>273</v>
      </c>
      <c r="M1304" t="s">
        <v>145</v>
      </c>
    </row>
    <row r="1305" spans="1:13" x14ac:dyDescent="0.25">
      <c r="A1305" t="s">
        <v>3669</v>
      </c>
      <c r="B1305" s="2">
        <v>44835</v>
      </c>
      <c r="C1305" s="2">
        <v>44840</v>
      </c>
      <c r="D1305" s="1">
        <v>44835.537462743057</v>
      </c>
      <c r="E1305" t="s">
        <v>3670</v>
      </c>
      <c r="F1305" t="s">
        <v>3671</v>
      </c>
      <c r="G1305" t="s">
        <v>277</v>
      </c>
      <c r="H1305">
        <v>5</v>
      </c>
      <c r="I1305">
        <v>357000</v>
      </c>
      <c r="J1305">
        <v>1785000</v>
      </c>
      <c r="K1305" t="s">
        <v>53</v>
      </c>
      <c r="L1305" t="s">
        <v>88</v>
      </c>
      <c r="M1305" t="s">
        <v>145</v>
      </c>
    </row>
    <row r="1306" spans="1:13" x14ac:dyDescent="0.25">
      <c r="A1306" t="s">
        <v>3672</v>
      </c>
      <c r="B1306" s="2">
        <v>45337</v>
      </c>
      <c r="C1306" s="2">
        <v>45339</v>
      </c>
      <c r="D1306" s="1">
        <v>45337.174682997676</v>
      </c>
      <c r="E1306" t="s">
        <v>3673</v>
      </c>
      <c r="F1306" t="s">
        <v>3674</v>
      </c>
      <c r="G1306" t="s">
        <v>149</v>
      </c>
      <c r="H1306">
        <v>2</v>
      </c>
      <c r="I1306">
        <v>340000</v>
      </c>
      <c r="J1306">
        <v>680000</v>
      </c>
      <c r="L1306" t="s">
        <v>18</v>
      </c>
      <c r="M1306" t="s">
        <v>133</v>
      </c>
    </row>
    <row r="1307" spans="1:13" x14ac:dyDescent="0.25">
      <c r="A1307" t="s">
        <v>3675</v>
      </c>
      <c r="B1307" s="2">
        <v>45515</v>
      </c>
      <c r="C1307" s="2">
        <v>45524</v>
      </c>
      <c r="D1307" s="1">
        <v>45515.569220590267</v>
      </c>
      <c r="E1307" t="s">
        <v>3676</v>
      </c>
      <c r="F1307" t="s">
        <v>3677</v>
      </c>
      <c r="G1307" t="s">
        <v>16</v>
      </c>
      <c r="H1307">
        <v>9</v>
      </c>
      <c r="I1307">
        <v>1157000</v>
      </c>
      <c r="J1307">
        <v>10413000</v>
      </c>
      <c r="K1307" t="s">
        <v>36</v>
      </c>
      <c r="L1307" t="s">
        <v>48</v>
      </c>
      <c r="M1307" t="s">
        <v>38</v>
      </c>
    </row>
    <row r="1308" spans="1:13" x14ac:dyDescent="0.25">
      <c r="A1308" t="s">
        <v>3678</v>
      </c>
      <c r="B1308" s="2">
        <v>44883</v>
      </c>
      <c r="C1308" s="2">
        <v>44887</v>
      </c>
      <c r="D1308" s="1">
        <v>44883.321277361109</v>
      </c>
      <c r="E1308" t="s">
        <v>3679</v>
      </c>
      <c r="F1308" t="s">
        <v>3680</v>
      </c>
      <c r="G1308" t="s">
        <v>128</v>
      </c>
      <c r="H1308">
        <v>4</v>
      </c>
      <c r="I1308">
        <v>445000</v>
      </c>
      <c r="J1308">
        <v>1780000</v>
      </c>
      <c r="K1308" t="s">
        <v>72</v>
      </c>
      <c r="L1308" t="s">
        <v>88</v>
      </c>
      <c r="M1308" t="s">
        <v>19</v>
      </c>
    </row>
    <row r="1309" spans="1:13" x14ac:dyDescent="0.25">
      <c r="A1309" t="s">
        <v>3681</v>
      </c>
      <c r="B1309" s="2">
        <v>45231</v>
      </c>
      <c r="C1309" s="2">
        <v>45233</v>
      </c>
      <c r="D1309" s="1">
        <v>45231.257582627317</v>
      </c>
      <c r="E1309" t="s">
        <v>45</v>
      </c>
      <c r="F1309" t="s">
        <v>3682</v>
      </c>
      <c r="G1309" t="s">
        <v>92</v>
      </c>
      <c r="H1309">
        <v>2</v>
      </c>
      <c r="I1309">
        <v>654000</v>
      </c>
      <c r="J1309">
        <v>1308000</v>
      </c>
      <c r="K1309" t="s">
        <v>17</v>
      </c>
      <c r="L1309" t="s">
        <v>42</v>
      </c>
      <c r="M1309" t="s">
        <v>226</v>
      </c>
    </row>
    <row r="1310" spans="1:13" x14ac:dyDescent="0.25">
      <c r="A1310" t="s">
        <v>3683</v>
      </c>
      <c r="B1310" s="2">
        <v>45231</v>
      </c>
      <c r="C1310" s="2">
        <v>45240</v>
      </c>
      <c r="D1310" s="1">
        <v>45231.760647129631</v>
      </c>
      <c r="E1310" t="s">
        <v>3684</v>
      </c>
      <c r="F1310" t="s">
        <v>3685</v>
      </c>
      <c r="G1310" t="s">
        <v>47</v>
      </c>
      <c r="H1310">
        <v>9</v>
      </c>
      <c r="I1310">
        <v>430000</v>
      </c>
      <c r="J1310">
        <v>3870000</v>
      </c>
      <c r="K1310" t="s">
        <v>36</v>
      </c>
      <c r="L1310" t="s">
        <v>37</v>
      </c>
      <c r="M1310" t="s">
        <v>222</v>
      </c>
    </row>
    <row r="1311" spans="1:13" x14ac:dyDescent="0.25">
      <c r="A1311" t="s">
        <v>3686</v>
      </c>
      <c r="B1311" s="2">
        <v>44868</v>
      </c>
      <c r="C1311" s="2">
        <v>44872</v>
      </c>
      <c r="D1311" s="1">
        <v>44868.17681513889</v>
      </c>
      <c r="E1311" t="s">
        <v>3687</v>
      </c>
      <c r="F1311" t="s">
        <v>3688</v>
      </c>
      <c r="G1311" t="s">
        <v>386</v>
      </c>
      <c r="H1311">
        <v>4</v>
      </c>
      <c r="I1311">
        <v>683000</v>
      </c>
      <c r="J1311">
        <v>2732000</v>
      </c>
      <c r="L1311" t="s">
        <v>83</v>
      </c>
      <c r="M1311" t="s">
        <v>94</v>
      </c>
    </row>
    <row r="1312" spans="1:13" x14ac:dyDescent="0.25">
      <c r="A1312" t="s">
        <v>3689</v>
      </c>
      <c r="B1312" s="2">
        <v>44648</v>
      </c>
      <c r="C1312" s="2">
        <v>44654</v>
      </c>
      <c r="D1312" s="1">
        <v>44648.29826802083</v>
      </c>
      <c r="E1312" t="s">
        <v>3690</v>
      </c>
      <c r="F1312" t="s">
        <v>3691</v>
      </c>
      <c r="G1312" t="s">
        <v>351</v>
      </c>
      <c r="H1312">
        <v>6</v>
      </c>
      <c r="I1312">
        <v>640000</v>
      </c>
      <c r="J1312">
        <v>3840000</v>
      </c>
      <c r="K1312" t="s">
        <v>53</v>
      </c>
      <c r="L1312" t="s">
        <v>48</v>
      </c>
      <c r="M1312" t="s">
        <v>222</v>
      </c>
    </row>
    <row r="1313" spans="1:13" x14ac:dyDescent="0.25">
      <c r="A1313" t="s">
        <v>3692</v>
      </c>
      <c r="B1313" s="2">
        <v>44804</v>
      </c>
      <c r="C1313" s="2">
        <v>44809</v>
      </c>
      <c r="D1313" s="1">
        <v>44804.615054386573</v>
      </c>
      <c r="E1313" t="s">
        <v>3693</v>
      </c>
      <c r="F1313" t="s">
        <v>3694</v>
      </c>
      <c r="G1313" t="s">
        <v>303</v>
      </c>
      <c r="H1313">
        <v>5</v>
      </c>
      <c r="I1313">
        <v>468000</v>
      </c>
      <c r="J1313">
        <v>2340000</v>
      </c>
      <c r="K1313" t="s">
        <v>30</v>
      </c>
      <c r="L1313" t="s">
        <v>48</v>
      </c>
      <c r="M1313" t="s">
        <v>49</v>
      </c>
    </row>
    <row r="1314" spans="1:13" x14ac:dyDescent="0.25">
      <c r="A1314" t="s">
        <v>3695</v>
      </c>
      <c r="B1314" s="2">
        <v>45443</v>
      </c>
      <c r="C1314" s="2">
        <v>45448</v>
      </c>
      <c r="D1314" s="1">
        <v>45443.642658564822</v>
      </c>
      <c r="E1314" t="s">
        <v>3696</v>
      </c>
      <c r="F1314" t="s">
        <v>3697</v>
      </c>
      <c r="G1314" t="s">
        <v>82</v>
      </c>
      <c r="H1314">
        <v>5</v>
      </c>
      <c r="I1314">
        <v>338000</v>
      </c>
      <c r="J1314">
        <v>1690000</v>
      </c>
      <c r="K1314" t="s">
        <v>17</v>
      </c>
      <c r="L1314" t="s">
        <v>124</v>
      </c>
      <c r="M1314" t="s">
        <v>160</v>
      </c>
    </row>
    <row r="1315" spans="1:13" x14ac:dyDescent="0.25">
      <c r="A1315" t="s">
        <v>3698</v>
      </c>
      <c r="B1315" s="2">
        <v>44774</v>
      </c>
      <c r="C1315" s="2">
        <v>44782</v>
      </c>
      <c r="D1315" s="1">
        <v>44774.74104173611</v>
      </c>
      <c r="E1315" t="s">
        <v>3699</v>
      </c>
      <c r="F1315" t="s">
        <v>3700</v>
      </c>
      <c r="G1315" t="s">
        <v>29</v>
      </c>
      <c r="H1315">
        <v>8</v>
      </c>
      <c r="I1315">
        <v>1331000</v>
      </c>
      <c r="J1315">
        <v>10648000</v>
      </c>
      <c r="L1315" t="s">
        <v>273</v>
      </c>
      <c r="M1315" t="s">
        <v>117</v>
      </c>
    </row>
    <row r="1316" spans="1:13" x14ac:dyDescent="0.25">
      <c r="A1316" t="s">
        <v>3701</v>
      </c>
      <c r="B1316" s="2">
        <v>44812</v>
      </c>
      <c r="C1316" s="2">
        <v>44816</v>
      </c>
      <c r="D1316" s="1">
        <v>44812.061346331022</v>
      </c>
      <c r="E1316" t="s">
        <v>3702</v>
      </c>
      <c r="F1316" t="s">
        <v>3703</v>
      </c>
      <c r="G1316" t="s">
        <v>303</v>
      </c>
      <c r="H1316">
        <v>4</v>
      </c>
      <c r="I1316">
        <v>503000</v>
      </c>
      <c r="J1316">
        <v>2012000</v>
      </c>
      <c r="K1316" t="s">
        <v>17</v>
      </c>
      <c r="L1316" t="s">
        <v>37</v>
      </c>
      <c r="M1316" t="s">
        <v>74</v>
      </c>
    </row>
    <row r="1317" spans="1:13" x14ac:dyDescent="0.25">
      <c r="A1317" t="s">
        <v>3704</v>
      </c>
      <c r="B1317" s="2">
        <v>44681</v>
      </c>
      <c r="C1317" s="2">
        <v>44684</v>
      </c>
      <c r="D1317" s="1">
        <v>44681.975933958332</v>
      </c>
      <c r="E1317" t="s">
        <v>331</v>
      </c>
      <c r="F1317" t="s">
        <v>3705</v>
      </c>
      <c r="G1317" t="s">
        <v>149</v>
      </c>
      <c r="H1317">
        <v>3</v>
      </c>
      <c r="I1317">
        <v>351000</v>
      </c>
      <c r="J1317">
        <v>1053000</v>
      </c>
      <c r="K1317" t="s">
        <v>36</v>
      </c>
      <c r="L1317" t="s">
        <v>93</v>
      </c>
      <c r="M1317" t="s">
        <v>84</v>
      </c>
    </row>
    <row r="1318" spans="1:13" x14ac:dyDescent="0.25">
      <c r="A1318" t="s">
        <v>3706</v>
      </c>
      <c r="B1318" s="2">
        <v>45535</v>
      </c>
      <c r="C1318" s="2">
        <v>45541</v>
      </c>
      <c r="D1318" s="1">
        <v>45535.526657222217</v>
      </c>
      <c r="E1318" t="s">
        <v>3707</v>
      </c>
      <c r="F1318" t="s">
        <v>3708</v>
      </c>
      <c r="G1318" t="s">
        <v>221</v>
      </c>
      <c r="H1318">
        <v>6</v>
      </c>
      <c r="I1318">
        <v>671000</v>
      </c>
      <c r="J1318">
        <v>4026000</v>
      </c>
      <c r="L1318" t="s">
        <v>159</v>
      </c>
      <c r="M1318" t="s">
        <v>117</v>
      </c>
    </row>
    <row r="1319" spans="1:13" x14ac:dyDescent="0.25">
      <c r="A1319" t="s">
        <v>3709</v>
      </c>
      <c r="B1319" s="2">
        <v>45582</v>
      </c>
      <c r="C1319" s="2">
        <v>45585</v>
      </c>
      <c r="D1319" s="1">
        <v>45582.725830393523</v>
      </c>
      <c r="E1319" t="s">
        <v>3710</v>
      </c>
      <c r="G1319" t="s">
        <v>82</v>
      </c>
      <c r="H1319">
        <v>3</v>
      </c>
      <c r="I1319">
        <v>402000</v>
      </c>
      <c r="J1319">
        <v>1206000</v>
      </c>
      <c r="K1319" t="s">
        <v>53</v>
      </c>
      <c r="L1319" t="s">
        <v>18</v>
      </c>
      <c r="M1319" t="s">
        <v>25</v>
      </c>
    </row>
    <row r="1320" spans="1:13" x14ac:dyDescent="0.25">
      <c r="A1320" t="s">
        <v>3711</v>
      </c>
      <c r="B1320" s="2">
        <v>45488</v>
      </c>
      <c r="C1320" s="2">
        <v>45494</v>
      </c>
      <c r="D1320" s="1">
        <v>45488.610815</v>
      </c>
      <c r="E1320" t="s">
        <v>3712</v>
      </c>
      <c r="F1320" t="s">
        <v>3713</v>
      </c>
      <c r="G1320" t="s">
        <v>64</v>
      </c>
      <c r="H1320">
        <v>6</v>
      </c>
      <c r="I1320">
        <v>1257000</v>
      </c>
      <c r="J1320">
        <v>7542000</v>
      </c>
      <c r="K1320" t="s">
        <v>53</v>
      </c>
      <c r="L1320" t="s">
        <v>37</v>
      </c>
      <c r="M1320" t="s">
        <v>129</v>
      </c>
    </row>
    <row r="1321" spans="1:13" x14ac:dyDescent="0.25">
      <c r="A1321" t="s">
        <v>3714</v>
      </c>
      <c r="B1321" s="2">
        <v>45117</v>
      </c>
      <c r="C1321" s="2">
        <v>45123</v>
      </c>
      <c r="D1321" s="1">
        <v>45117.851195555559</v>
      </c>
      <c r="E1321" t="s">
        <v>3715</v>
      </c>
      <c r="F1321" t="s">
        <v>3716</v>
      </c>
      <c r="G1321" t="s">
        <v>47</v>
      </c>
      <c r="H1321">
        <v>6</v>
      </c>
      <c r="I1321">
        <v>507000</v>
      </c>
      <c r="J1321">
        <v>3042000</v>
      </c>
      <c r="K1321" t="s">
        <v>72</v>
      </c>
      <c r="L1321" t="s">
        <v>48</v>
      </c>
      <c r="M1321" t="s">
        <v>68</v>
      </c>
    </row>
    <row r="1322" spans="1:13" x14ac:dyDescent="0.25">
      <c r="A1322" t="s">
        <v>3717</v>
      </c>
      <c r="B1322" s="2">
        <v>45158</v>
      </c>
      <c r="C1322" s="2">
        <v>45166</v>
      </c>
      <c r="D1322" s="1">
        <v>45158.348666840277</v>
      </c>
      <c r="E1322" t="s">
        <v>3718</v>
      </c>
      <c r="F1322" t="s">
        <v>3719</v>
      </c>
      <c r="G1322" t="s">
        <v>64</v>
      </c>
      <c r="H1322">
        <v>8</v>
      </c>
      <c r="I1322">
        <v>1243000</v>
      </c>
      <c r="J1322">
        <v>9944000</v>
      </c>
      <c r="L1322" t="s">
        <v>31</v>
      </c>
      <c r="M1322" t="s">
        <v>226</v>
      </c>
    </row>
    <row r="1323" spans="1:13" x14ac:dyDescent="0.25">
      <c r="A1323" t="s">
        <v>3720</v>
      </c>
      <c r="B1323" s="2">
        <v>44752</v>
      </c>
      <c r="C1323" s="2">
        <v>44756</v>
      </c>
      <c r="D1323" s="1">
        <v>44752.901754502323</v>
      </c>
      <c r="E1323" t="s">
        <v>3721</v>
      </c>
      <c r="F1323" t="s">
        <v>3722</v>
      </c>
      <c r="G1323" t="s">
        <v>386</v>
      </c>
      <c r="H1323">
        <v>4</v>
      </c>
      <c r="I1323">
        <v>554000</v>
      </c>
      <c r="J1323">
        <v>2216000</v>
      </c>
      <c r="K1323" t="s">
        <v>24</v>
      </c>
      <c r="L1323" t="s">
        <v>214</v>
      </c>
      <c r="M1323" t="s">
        <v>74</v>
      </c>
    </row>
    <row r="1324" spans="1:13" x14ac:dyDescent="0.25">
      <c r="A1324" t="s">
        <v>3723</v>
      </c>
      <c r="B1324" s="2">
        <v>45226</v>
      </c>
      <c r="C1324" s="2">
        <v>45229</v>
      </c>
      <c r="D1324" s="1">
        <v>45226.79505857639</v>
      </c>
      <c r="E1324" t="s">
        <v>3724</v>
      </c>
      <c r="F1324" t="s">
        <v>3725</v>
      </c>
      <c r="G1324" t="s">
        <v>194</v>
      </c>
      <c r="H1324">
        <v>3</v>
      </c>
      <c r="I1324">
        <v>483000</v>
      </c>
      <c r="J1324">
        <v>1449000</v>
      </c>
      <c r="K1324" t="s">
        <v>17</v>
      </c>
      <c r="L1324" t="s">
        <v>31</v>
      </c>
      <c r="M1324" t="s">
        <v>145</v>
      </c>
    </row>
    <row r="1325" spans="1:13" x14ac:dyDescent="0.25">
      <c r="A1325" t="s">
        <v>3726</v>
      </c>
      <c r="B1325" s="2">
        <v>45457</v>
      </c>
      <c r="C1325" s="2">
        <v>45458</v>
      </c>
      <c r="D1325" s="1">
        <v>45457.48776084491</v>
      </c>
      <c r="E1325" t="s">
        <v>3727</v>
      </c>
      <c r="F1325" t="s">
        <v>3728</v>
      </c>
      <c r="G1325" t="s">
        <v>16</v>
      </c>
      <c r="H1325">
        <v>1</v>
      </c>
      <c r="I1325">
        <v>1122000</v>
      </c>
      <c r="J1325">
        <v>1122000</v>
      </c>
      <c r="K1325" t="s">
        <v>17</v>
      </c>
      <c r="L1325" t="s">
        <v>190</v>
      </c>
      <c r="M1325" t="s">
        <v>60</v>
      </c>
    </row>
    <row r="1326" spans="1:13" x14ac:dyDescent="0.25">
      <c r="A1326" t="s">
        <v>3729</v>
      </c>
      <c r="B1326" s="2">
        <v>45017</v>
      </c>
      <c r="C1326" s="2">
        <v>45026</v>
      </c>
      <c r="D1326" s="1">
        <v>45017.825892997687</v>
      </c>
      <c r="E1326" t="s">
        <v>3730</v>
      </c>
      <c r="F1326" t="s">
        <v>3731</v>
      </c>
      <c r="G1326" t="s">
        <v>110</v>
      </c>
      <c r="H1326">
        <v>9</v>
      </c>
      <c r="I1326">
        <v>550000</v>
      </c>
      <c r="J1326">
        <v>4950000</v>
      </c>
      <c r="K1326" t="s">
        <v>53</v>
      </c>
      <c r="L1326" t="s">
        <v>48</v>
      </c>
      <c r="M1326" t="s">
        <v>145</v>
      </c>
    </row>
    <row r="1327" spans="1:13" x14ac:dyDescent="0.25">
      <c r="A1327" t="s">
        <v>3732</v>
      </c>
      <c r="B1327" s="2">
        <v>45030</v>
      </c>
      <c r="C1327" s="2">
        <v>45036</v>
      </c>
      <c r="D1327" s="1">
        <v>45030.445409097221</v>
      </c>
      <c r="E1327" t="s">
        <v>3733</v>
      </c>
      <c r="F1327" t="s">
        <v>3734</v>
      </c>
      <c r="G1327" t="s">
        <v>23</v>
      </c>
      <c r="H1327">
        <v>6</v>
      </c>
      <c r="I1327">
        <v>561000</v>
      </c>
      <c r="J1327">
        <v>3366000</v>
      </c>
      <c r="K1327" t="s">
        <v>30</v>
      </c>
      <c r="L1327" t="s">
        <v>48</v>
      </c>
      <c r="M1327" t="s">
        <v>60</v>
      </c>
    </row>
    <row r="1328" spans="1:13" x14ac:dyDescent="0.25">
      <c r="A1328" t="s">
        <v>3735</v>
      </c>
      <c r="B1328" s="2">
        <v>45259</v>
      </c>
      <c r="C1328" s="2">
        <v>45268</v>
      </c>
      <c r="D1328" s="1">
        <v>45259.482107222233</v>
      </c>
      <c r="E1328" t="s">
        <v>2338</v>
      </c>
      <c r="F1328" t="s">
        <v>3736</v>
      </c>
      <c r="G1328" t="s">
        <v>29</v>
      </c>
      <c r="H1328">
        <v>9</v>
      </c>
      <c r="I1328">
        <v>1356000</v>
      </c>
      <c r="J1328">
        <v>12204000</v>
      </c>
      <c r="K1328" t="s">
        <v>53</v>
      </c>
      <c r="L1328" t="s">
        <v>214</v>
      </c>
      <c r="M1328" t="s">
        <v>129</v>
      </c>
    </row>
    <row r="1329" spans="1:13" x14ac:dyDescent="0.25">
      <c r="A1329" t="s">
        <v>3737</v>
      </c>
      <c r="B1329" s="2">
        <v>45272</v>
      </c>
      <c r="C1329" s="2">
        <v>45273</v>
      </c>
      <c r="D1329" s="1">
        <v>45272.242648599538</v>
      </c>
      <c r="E1329" t="s">
        <v>2197</v>
      </c>
      <c r="F1329" t="s">
        <v>3738</v>
      </c>
      <c r="G1329" t="s">
        <v>92</v>
      </c>
      <c r="H1329">
        <v>1</v>
      </c>
      <c r="I1329">
        <v>607000</v>
      </c>
      <c r="J1329">
        <v>607000</v>
      </c>
      <c r="K1329" t="s">
        <v>24</v>
      </c>
      <c r="L1329" t="s">
        <v>37</v>
      </c>
      <c r="M1329" t="s">
        <v>106</v>
      </c>
    </row>
    <row r="1330" spans="1:13" x14ac:dyDescent="0.25">
      <c r="A1330" t="s">
        <v>3739</v>
      </c>
      <c r="B1330" s="2">
        <v>44572</v>
      </c>
      <c r="C1330" s="2">
        <v>44580</v>
      </c>
      <c r="D1330" s="1">
        <v>44572.096069317129</v>
      </c>
      <c r="E1330" t="s">
        <v>3740</v>
      </c>
      <c r="F1330" t="s">
        <v>3741</v>
      </c>
      <c r="G1330" t="s">
        <v>35</v>
      </c>
      <c r="H1330">
        <v>8</v>
      </c>
      <c r="I1330">
        <v>360000</v>
      </c>
      <c r="J1330">
        <v>2880000</v>
      </c>
      <c r="K1330" t="s">
        <v>30</v>
      </c>
      <c r="L1330" t="s">
        <v>48</v>
      </c>
      <c r="M1330" t="s">
        <v>74</v>
      </c>
    </row>
    <row r="1331" spans="1:13" x14ac:dyDescent="0.25">
      <c r="A1331" t="s">
        <v>3742</v>
      </c>
      <c r="B1331" s="2">
        <v>44916</v>
      </c>
      <c r="C1331" s="2">
        <v>44924</v>
      </c>
      <c r="D1331" s="1">
        <v>44916.571775543976</v>
      </c>
      <c r="E1331" t="s">
        <v>3416</v>
      </c>
      <c r="F1331" t="s">
        <v>3743</v>
      </c>
      <c r="G1331" t="s">
        <v>47</v>
      </c>
      <c r="H1331">
        <v>8</v>
      </c>
      <c r="I1331">
        <v>440000</v>
      </c>
      <c r="J1331">
        <v>3520000</v>
      </c>
      <c r="K1331" t="s">
        <v>24</v>
      </c>
      <c r="L1331" t="s">
        <v>37</v>
      </c>
      <c r="M1331" t="s">
        <v>38</v>
      </c>
    </row>
    <row r="1332" spans="1:13" x14ac:dyDescent="0.25">
      <c r="A1332" t="s">
        <v>3744</v>
      </c>
      <c r="B1332" s="2">
        <v>45523</v>
      </c>
      <c r="C1332" s="2">
        <v>45528</v>
      </c>
      <c r="D1332" s="1">
        <v>45523.441164062497</v>
      </c>
      <c r="E1332" t="s">
        <v>3745</v>
      </c>
      <c r="F1332" t="s">
        <v>3746</v>
      </c>
      <c r="G1332" t="s">
        <v>92</v>
      </c>
      <c r="H1332">
        <v>5</v>
      </c>
      <c r="I1332">
        <v>668000</v>
      </c>
      <c r="J1332">
        <v>3340000</v>
      </c>
      <c r="K1332" t="s">
        <v>30</v>
      </c>
      <c r="L1332" t="s">
        <v>610</v>
      </c>
      <c r="M1332" t="s">
        <v>145</v>
      </c>
    </row>
    <row r="1333" spans="1:13" x14ac:dyDescent="0.25">
      <c r="A1333" t="s">
        <v>3747</v>
      </c>
      <c r="B1333" s="2">
        <v>44922</v>
      </c>
      <c r="C1333" s="2">
        <v>44927</v>
      </c>
      <c r="D1333" s="1">
        <v>44922.264002372693</v>
      </c>
      <c r="E1333" t="s">
        <v>3748</v>
      </c>
      <c r="F1333" t="s">
        <v>3749</v>
      </c>
      <c r="G1333" t="s">
        <v>82</v>
      </c>
      <c r="H1333">
        <v>5</v>
      </c>
      <c r="I1333">
        <v>325000</v>
      </c>
      <c r="J1333">
        <v>1625000</v>
      </c>
      <c r="K1333" t="s">
        <v>24</v>
      </c>
      <c r="L1333" t="s">
        <v>273</v>
      </c>
      <c r="M1333" t="s">
        <v>145</v>
      </c>
    </row>
    <row r="1334" spans="1:13" x14ac:dyDescent="0.25">
      <c r="A1334" t="s">
        <v>3750</v>
      </c>
      <c r="B1334" s="2">
        <v>44985</v>
      </c>
      <c r="C1334" s="2">
        <v>44987</v>
      </c>
      <c r="D1334" s="1">
        <v>44985.403422523152</v>
      </c>
      <c r="E1334" t="s">
        <v>2796</v>
      </c>
      <c r="F1334" t="s">
        <v>3751</v>
      </c>
      <c r="G1334" t="s">
        <v>47</v>
      </c>
      <c r="H1334">
        <v>2</v>
      </c>
      <c r="I1334">
        <v>450000</v>
      </c>
      <c r="J1334">
        <v>900000</v>
      </c>
      <c r="K1334" t="s">
        <v>17</v>
      </c>
      <c r="L1334" t="s">
        <v>93</v>
      </c>
      <c r="M1334" t="s">
        <v>49</v>
      </c>
    </row>
    <row r="1335" spans="1:13" x14ac:dyDescent="0.25">
      <c r="A1335" t="s">
        <v>3752</v>
      </c>
      <c r="B1335" s="2">
        <v>44814</v>
      </c>
      <c r="C1335" s="2">
        <v>44821</v>
      </c>
      <c r="D1335" s="1">
        <v>44814.553027766196</v>
      </c>
      <c r="E1335" t="s">
        <v>3753</v>
      </c>
      <c r="F1335" t="s">
        <v>3754</v>
      </c>
      <c r="G1335" t="s">
        <v>47</v>
      </c>
      <c r="H1335">
        <v>7</v>
      </c>
      <c r="I1335">
        <v>509000</v>
      </c>
      <c r="J1335">
        <v>3563000</v>
      </c>
      <c r="K1335" t="s">
        <v>36</v>
      </c>
      <c r="L1335" t="s">
        <v>37</v>
      </c>
      <c r="M1335" t="s">
        <v>68</v>
      </c>
    </row>
    <row r="1336" spans="1:13" x14ac:dyDescent="0.25">
      <c r="A1336" t="s">
        <v>3755</v>
      </c>
      <c r="B1336" s="2">
        <v>45058</v>
      </c>
      <c r="C1336" s="2">
        <v>45060</v>
      </c>
      <c r="D1336" s="1">
        <v>45058.273543750001</v>
      </c>
      <c r="E1336" t="s">
        <v>2978</v>
      </c>
      <c r="F1336" t="s">
        <v>3756</v>
      </c>
      <c r="G1336" t="s">
        <v>82</v>
      </c>
      <c r="H1336">
        <v>2</v>
      </c>
      <c r="I1336">
        <v>384000</v>
      </c>
      <c r="J1336">
        <v>768000</v>
      </c>
      <c r="K1336" t="s">
        <v>17</v>
      </c>
      <c r="L1336" t="s">
        <v>37</v>
      </c>
      <c r="M1336" t="s">
        <v>49</v>
      </c>
    </row>
    <row r="1337" spans="1:13" x14ac:dyDescent="0.25">
      <c r="A1337" t="s">
        <v>3757</v>
      </c>
      <c r="B1337" s="2">
        <v>45175</v>
      </c>
      <c r="C1337" s="2">
        <v>45178</v>
      </c>
      <c r="D1337" s="1">
        <v>45175.075785486108</v>
      </c>
      <c r="E1337" t="s">
        <v>679</v>
      </c>
      <c r="F1337" t="s">
        <v>3758</v>
      </c>
      <c r="G1337" t="s">
        <v>47</v>
      </c>
      <c r="H1337">
        <v>3</v>
      </c>
      <c r="I1337">
        <v>514000</v>
      </c>
      <c r="J1337">
        <v>1542000</v>
      </c>
      <c r="L1337" t="s">
        <v>37</v>
      </c>
      <c r="M1337" t="s">
        <v>25</v>
      </c>
    </row>
    <row r="1338" spans="1:13" x14ac:dyDescent="0.25">
      <c r="A1338" t="s">
        <v>3759</v>
      </c>
      <c r="B1338" s="2">
        <v>45053</v>
      </c>
      <c r="C1338" s="2">
        <v>45061</v>
      </c>
      <c r="D1338" s="1">
        <v>45053.273232222222</v>
      </c>
      <c r="E1338" t="s">
        <v>1545</v>
      </c>
      <c r="F1338" t="s">
        <v>3760</v>
      </c>
      <c r="G1338" t="s">
        <v>221</v>
      </c>
      <c r="H1338">
        <v>8</v>
      </c>
      <c r="I1338">
        <v>628000</v>
      </c>
      <c r="J1338">
        <v>5024000</v>
      </c>
      <c r="L1338" t="s">
        <v>42</v>
      </c>
      <c r="M1338" t="s">
        <v>19</v>
      </c>
    </row>
    <row r="1339" spans="1:13" x14ac:dyDescent="0.25">
      <c r="A1339" t="s">
        <v>3761</v>
      </c>
      <c r="B1339" s="2">
        <v>44878</v>
      </c>
      <c r="C1339" s="2">
        <v>44884</v>
      </c>
      <c r="D1339" s="1">
        <v>44878.847229976847</v>
      </c>
      <c r="E1339" t="s">
        <v>702</v>
      </c>
      <c r="F1339" t="s">
        <v>3762</v>
      </c>
      <c r="G1339" t="s">
        <v>23</v>
      </c>
      <c r="H1339">
        <v>6</v>
      </c>
      <c r="I1339">
        <v>547000</v>
      </c>
      <c r="J1339">
        <v>3282000</v>
      </c>
      <c r="K1339" t="s">
        <v>17</v>
      </c>
      <c r="L1339" t="s">
        <v>31</v>
      </c>
      <c r="M1339" t="s">
        <v>133</v>
      </c>
    </row>
    <row r="1340" spans="1:13" x14ac:dyDescent="0.25">
      <c r="A1340" t="s">
        <v>3763</v>
      </c>
      <c r="B1340" s="2">
        <v>45559</v>
      </c>
      <c r="C1340" s="2">
        <v>45560</v>
      </c>
      <c r="D1340" s="1">
        <v>45559.24354841435</v>
      </c>
      <c r="E1340" t="s">
        <v>3764</v>
      </c>
      <c r="F1340" t="s">
        <v>3765</v>
      </c>
      <c r="G1340" t="s">
        <v>351</v>
      </c>
      <c r="H1340">
        <v>1</v>
      </c>
      <c r="I1340">
        <v>673000</v>
      </c>
      <c r="J1340">
        <v>673000</v>
      </c>
      <c r="K1340" t="s">
        <v>72</v>
      </c>
      <c r="L1340" t="s">
        <v>37</v>
      </c>
      <c r="M1340" t="s">
        <v>160</v>
      </c>
    </row>
    <row r="1341" spans="1:13" x14ac:dyDescent="0.25">
      <c r="A1341" t="s">
        <v>3766</v>
      </c>
      <c r="B1341" s="2">
        <v>45606</v>
      </c>
      <c r="C1341" s="2">
        <v>45609</v>
      </c>
      <c r="D1341" s="1">
        <v>45606.697025381953</v>
      </c>
      <c r="E1341" t="s">
        <v>3767</v>
      </c>
      <c r="F1341" t="s">
        <v>3768</v>
      </c>
      <c r="G1341" t="s">
        <v>149</v>
      </c>
      <c r="H1341">
        <v>3</v>
      </c>
      <c r="I1341">
        <v>373000</v>
      </c>
      <c r="J1341">
        <v>1119000</v>
      </c>
      <c r="K1341" t="s">
        <v>36</v>
      </c>
      <c r="L1341" t="s">
        <v>18</v>
      </c>
      <c r="M1341" t="s">
        <v>60</v>
      </c>
    </row>
    <row r="1342" spans="1:13" x14ac:dyDescent="0.25">
      <c r="A1342" t="s">
        <v>3769</v>
      </c>
      <c r="B1342" s="2">
        <v>45572</v>
      </c>
      <c r="C1342" s="2">
        <v>45579</v>
      </c>
      <c r="D1342" s="1">
        <v>45572.455307349534</v>
      </c>
      <c r="E1342" t="s">
        <v>3770</v>
      </c>
      <c r="F1342" t="s">
        <v>3771</v>
      </c>
      <c r="G1342" t="s">
        <v>128</v>
      </c>
      <c r="H1342">
        <v>7</v>
      </c>
      <c r="I1342">
        <v>437000</v>
      </c>
      <c r="J1342">
        <v>3059000</v>
      </c>
      <c r="K1342" t="s">
        <v>17</v>
      </c>
      <c r="L1342" t="s">
        <v>48</v>
      </c>
      <c r="M1342" t="s">
        <v>145</v>
      </c>
    </row>
    <row r="1343" spans="1:13" x14ac:dyDescent="0.25">
      <c r="A1343" t="s">
        <v>3772</v>
      </c>
      <c r="B1343" s="2">
        <v>44628</v>
      </c>
      <c r="C1343" s="2">
        <v>44635</v>
      </c>
      <c r="D1343" s="1">
        <v>44628.597882685193</v>
      </c>
      <c r="E1343" t="s">
        <v>3773</v>
      </c>
      <c r="F1343" t="s">
        <v>3774</v>
      </c>
      <c r="G1343" t="s">
        <v>64</v>
      </c>
      <c r="H1343">
        <v>7</v>
      </c>
      <c r="I1343">
        <v>1190000</v>
      </c>
      <c r="J1343">
        <v>8330000</v>
      </c>
      <c r="L1343" t="s">
        <v>48</v>
      </c>
      <c r="M1343" t="s">
        <v>60</v>
      </c>
    </row>
    <row r="1344" spans="1:13" x14ac:dyDescent="0.25">
      <c r="A1344" t="s">
        <v>3775</v>
      </c>
      <c r="B1344" s="2">
        <v>44846</v>
      </c>
      <c r="C1344" s="2">
        <v>44849</v>
      </c>
      <c r="D1344" s="1">
        <v>44846.658158842591</v>
      </c>
      <c r="E1344" t="s">
        <v>3776</v>
      </c>
      <c r="F1344" t="s">
        <v>3777</v>
      </c>
      <c r="G1344" t="s">
        <v>47</v>
      </c>
      <c r="H1344">
        <v>3</v>
      </c>
      <c r="I1344">
        <v>515000</v>
      </c>
      <c r="J1344">
        <v>1545000</v>
      </c>
      <c r="K1344" t="s">
        <v>24</v>
      </c>
      <c r="L1344" t="s">
        <v>37</v>
      </c>
      <c r="M1344" t="s">
        <v>233</v>
      </c>
    </row>
    <row r="1345" spans="1:13" x14ac:dyDescent="0.25">
      <c r="A1345" t="s">
        <v>3778</v>
      </c>
      <c r="B1345" s="2">
        <v>45332</v>
      </c>
      <c r="C1345" s="2">
        <v>45338</v>
      </c>
      <c r="D1345" s="1">
        <v>45332.426932743052</v>
      </c>
      <c r="E1345" t="s">
        <v>999</v>
      </c>
      <c r="F1345" t="s">
        <v>3779</v>
      </c>
      <c r="G1345" t="s">
        <v>386</v>
      </c>
      <c r="H1345">
        <v>6</v>
      </c>
      <c r="I1345">
        <v>551000</v>
      </c>
      <c r="J1345">
        <v>3306000</v>
      </c>
      <c r="K1345" t="s">
        <v>53</v>
      </c>
      <c r="L1345" t="s">
        <v>73</v>
      </c>
      <c r="M1345" t="s">
        <v>94</v>
      </c>
    </row>
    <row r="1346" spans="1:13" x14ac:dyDescent="0.25">
      <c r="A1346" t="s">
        <v>3780</v>
      </c>
      <c r="B1346" s="2">
        <v>45433</v>
      </c>
      <c r="C1346" s="2">
        <v>45438</v>
      </c>
      <c r="D1346" s="1">
        <v>45433.888704490739</v>
      </c>
      <c r="E1346" t="s">
        <v>3781</v>
      </c>
      <c r="F1346" t="s">
        <v>3782</v>
      </c>
      <c r="G1346" t="s">
        <v>64</v>
      </c>
      <c r="H1346">
        <v>5</v>
      </c>
      <c r="I1346">
        <v>1290000</v>
      </c>
      <c r="J1346">
        <v>6450000</v>
      </c>
      <c r="K1346" t="s">
        <v>30</v>
      </c>
      <c r="L1346" t="s">
        <v>83</v>
      </c>
      <c r="M1346" t="s">
        <v>106</v>
      </c>
    </row>
    <row r="1347" spans="1:13" x14ac:dyDescent="0.25">
      <c r="A1347" t="s">
        <v>3783</v>
      </c>
      <c r="B1347" s="2">
        <v>44593</v>
      </c>
      <c r="C1347" s="2">
        <v>44600</v>
      </c>
      <c r="D1347" s="1">
        <v>44593.729898379628</v>
      </c>
      <c r="E1347" t="s">
        <v>3784</v>
      </c>
      <c r="F1347" t="s">
        <v>3785</v>
      </c>
      <c r="G1347" t="s">
        <v>64</v>
      </c>
      <c r="I1347">
        <v>1127000</v>
      </c>
      <c r="J1347">
        <v>7889000</v>
      </c>
      <c r="K1347" t="s">
        <v>17</v>
      </c>
      <c r="L1347" t="s">
        <v>37</v>
      </c>
      <c r="M1347" t="s">
        <v>25</v>
      </c>
    </row>
    <row r="1348" spans="1:13" x14ac:dyDescent="0.25">
      <c r="A1348" t="s">
        <v>3786</v>
      </c>
      <c r="B1348" s="2">
        <v>45303</v>
      </c>
      <c r="C1348" s="2">
        <v>45308</v>
      </c>
      <c r="D1348" s="1">
        <v>45303.676501712973</v>
      </c>
      <c r="E1348" t="s">
        <v>3787</v>
      </c>
      <c r="F1348" t="s">
        <v>3788</v>
      </c>
      <c r="G1348" t="s">
        <v>64</v>
      </c>
      <c r="H1348">
        <v>5</v>
      </c>
      <c r="I1348">
        <v>1377000</v>
      </c>
      <c r="J1348">
        <v>6885000</v>
      </c>
      <c r="L1348" t="s">
        <v>610</v>
      </c>
      <c r="M1348" t="s">
        <v>106</v>
      </c>
    </row>
    <row r="1349" spans="1:13" x14ac:dyDescent="0.25">
      <c r="A1349" t="s">
        <v>3789</v>
      </c>
      <c r="B1349" s="2">
        <v>45164</v>
      </c>
      <c r="C1349" s="2">
        <v>45165</v>
      </c>
      <c r="D1349" s="1">
        <v>45164.460473402767</v>
      </c>
      <c r="E1349" t="s">
        <v>3790</v>
      </c>
      <c r="F1349" t="s">
        <v>3791</v>
      </c>
      <c r="G1349" t="s">
        <v>82</v>
      </c>
      <c r="H1349">
        <v>1</v>
      </c>
      <c r="I1349">
        <v>329000</v>
      </c>
      <c r="J1349">
        <v>329000</v>
      </c>
      <c r="K1349" t="s">
        <v>17</v>
      </c>
      <c r="L1349" t="s">
        <v>37</v>
      </c>
      <c r="M1349" t="s">
        <v>94</v>
      </c>
    </row>
    <row r="1350" spans="1:13" x14ac:dyDescent="0.25">
      <c r="A1350" t="s">
        <v>3792</v>
      </c>
      <c r="B1350" s="2">
        <v>44896</v>
      </c>
      <c r="C1350" s="2">
        <v>44901</v>
      </c>
      <c r="D1350" s="1">
        <v>44896.07407638889</v>
      </c>
      <c r="E1350" t="s">
        <v>3793</v>
      </c>
      <c r="F1350" t="s">
        <v>3794</v>
      </c>
      <c r="G1350" t="s">
        <v>64</v>
      </c>
      <c r="H1350">
        <v>5</v>
      </c>
      <c r="I1350">
        <v>1307000</v>
      </c>
      <c r="J1350">
        <v>6535000</v>
      </c>
      <c r="K1350" t="s">
        <v>30</v>
      </c>
      <c r="L1350" t="s">
        <v>48</v>
      </c>
      <c r="M1350" t="s">
        <v>60</v>
      </c>
    </row>
    <row r="1351" spans="1:13" x14ac:dyDescent="0.25">
      <c r="A1351" t="s">
        <v>3795</v>
      </c>
      <c r="B1351" s="2">
        <v>44746</v>
      </c>
      <c r="C1351" s="2">
        <v>44755</v>
      </c>
      <c r="D1351" s="1">
        <v>44746.658534756942</v>
      </c>
      <c r="E1351" t="s">
        <v>3796</v>
      </c>
      <c r="F1351" t="s">
        <v>3797</v>
      </c>
      <c r="G1351" t="s">
        <v>92</v>
      </c>
      <c r="H1351">
        <v>9</v>
      </c>
      <c r="I1351">
        <v>617000</v>
      </c>
      <c r="J1351">
        <v>5553000</v>
      </c>
      <c r="K1351" t="s">
        <v>72</v>
      </c>
      <c r="L1351" t="s">
        <v>37</v>
      </c>
      <c r="M1351" t="s">
        <v>19</v>
      </c>
    </row>
    <row r="1352" spans="1:13" x14ac:dyDescent="0.25">
      <c r="A1352" t="s">
        <v>3798</v>
      </c>
      <c r="B1352" s="2">
        <v>44698</v>
      </c>
      <c r="C1352" s="2">
        <v>44702</v>
      </c>
      <c r="D1352" s="1">
        <v>44698.393068796293</v>
      </c>
      <c r="E1352" t="s">
        <v>3799</v>
      </c>
      <c r="F1352" t="s">
        <v>3800</v>
      </c>
      <c r="G1352" t="s">
        <v>137</v>
      </c>
      <c r="H1352">
        <v>4</v>
      </c>
      <c r="I1352">
        <v>375000</v>
      </c>
      <c r="J1352">
        <v>1500000</v>
      </c>
      <c r="K1352" t="s">
        <v>17</v>
      </c>
      <c r="L1352" t="s">
        <v>83</v>
      </c>
      <c r="M1352" t="s">
        <v>117</v>
      </c>
    </row>
    <row r="1353" spans="1:13" x14ac:dyDescent="0.25">
      <c r="A1353" t="s">
        <v>3801</v>
      </c>
      <c r="B1353" s="2">
        <v>45071</v>
      </c>
      <c r="C1353" s="2">
        <v>45072</v>
      </c>
      <c r="D1353" s="1">
        <v>45071.969742569447</v>
      </c>
      <c r="E1353" t="s">
        <v>3802</v>
      </c>
      <c r="F1353" t="s">
        <v>3803</v>
      </c>
      <c r="G1353" t="s">
        <v>307</v>
      </c>
      <c r="H1353">
        <v>1</v>
      </c>
      <c r="I1353">
        <v>1107000</v>
      </c>
      <c r="J1353">
        <v>1107000</v>
      </c>
      <c r="L1353" t="s">
        <v>37</v>
      </c>
      <c r="M1353" t="s">
        <v>145</v>
      </c>
    </row>
    <row r="1354" spans="1:13" x14ac:dyDescent="0.25">
      <c r="A1354" t="s">
        <v>3804</v>
      </c>
      <c r="B1354" s="2">
        <v>44562</v>
      </c>
      <c r="C1354" s="2">
        <v>44566</v>
      </c>
      <c r="D1354" s="1">
        <v>44562.105187314817</v>
      </c>
      <c r="E1354" t="s">
        <v>3184</v>
      </c>
      <c r="F1354" t="s">
        <v>3805</v>
      </c>
      <c r="G1354" t="s">
        <v>23</v>
      </c>
      <c r="H1354">
        <v>4</v>
      </c>
      <c r="I1354">
        <v>646000</v>
      </c>
      <c r="J1354">
        <v>2584000</v>
      </c>
      <c r="K1354" t="s">
        <v>72</v>
      </c>
      <c r="L1354" t="s">
        <v>48</v>
      </c>
      <c r="M1354" t="s">
        <v>106</v>
      </c>
    </row>
    <row r="1355" spans="1:13" x14ac:dyDescent="0.25">
      <c r="A1355" t="s">
        <v>3806</v>
      </c>
      <c r="B1355" s="2">
        <v>45520</v>
      </c>
      <c r="C1355" s="2">
        <v>45523</v>
      </c>
      <c r="D1355" s="1">
        <v>45520.279131122683</v>
      </c>
      <c r="E1355" t="s">
        <v>3807</v>
      </c>
      <c r="F1355" t="s">
        <v>3808</v>
      </c>
      <c r="G1355" t="s">
        <v>47</v>
      </c>
      <c r="H1355">
        <v>3</v>
      </c>
      <c r="I1355">
        <v>475000</v>
      </c>
      <c r="J1355">
        <v>1425000</v>
      </c>
      <c r="K1355" t="s">
        <v>36</v>
      </c>
      <c r="L1355" t="s">
        <v>18</v>
      </c>
      <c r="M1355" t="s">
        <v>117</v>
      </c>
    </row>
    <row r="1356" spans="1:13" x14ac:dyDescent="0.25">
      <c r="A1356" t="s">
        <v>3809</v>
      </c>
      <c r="B1356" s="2">
        <v>44743</v>
      </c>
      <c r="C1356" s="2">
        <v>44746</v>
      </c>
      <c r="D1356" s="1">
        <v>44743.690743495368</v>
      </c>
      <c r="E1356" t="s">
        <v>3810</v>
      </c>
      <c r="F1356" t="s">
        <v>3811</v>
      </c>
      <c r="G1356" t="s">
        <v>82</v>
      </c>
      <c r="H1356">
        <v>3</v>
      </c>
      <c r="I1356">
        <v>350000</v>
      </c>
      <c r="J1356">
        <v>1050000</v>
      </c>
      <c r="K1356" t="s">
        <v>17</v>
      </c>
      <c r="L1356" t="s">
        <v>37</v>
      </c>
      <c r="M1356" t="s">
        <v>117</v>
      </c>
    </row>
    <row r="1357" spans="1:13" x14ac:dyDescent="0.25">
      <c r="A1357" t="s">
        <v>3812</v>
      </c>
      <c r="B1357" s="2">
        <v>44913</v>
      </c>
      <c r="C1357" s="2">
        <v>44922</v>
      </c>
      <c r="D1357" s="1">
        <v>44913.834632025457</v>
      </c>
      <c r="E1357" t="s">
        <v>295</v>
      </c>
      <c r="F1357" t="s">
        <v>3813</v>
      </c>
      <c r="G1357" t="s">
        <v>47</v>
      </c>
      <c r="H1357">
        <v>9</v>
      </c>
      <c r="I1357">
        <v>430000</v>
      </c>
      <c r="J1357">
        <v>3870000</v>
      </c>
      <c r="K1357" t="s">
        <v>17</v>
      </c>
      <c r="L1357" t="s">
        <v>48</v>
      </c>
      <c r="M1357" t="s">
        <v>129</v>
      </c>
    </row>
    <row r="1358" spans="1:13" x14ac:dyDescent="0.25">
      <c r="A1358" t="s">
        <v>3814</v>
      </c>
      <c r="B1358" s="2">
        <v>45159</v>
      </c>
      <c r="C1358" s="2">
        <v>45164</v>
      </c>
      <c r="D1358" s="1">
        <v>45159.437300520833</v>
      </c>
      <c r="E1358" t="s">
        <v>1173</v>
      </c>
      <c r="F1358" t="s">
        <v>3815</v>
      </c>
      <c r="G1358" t="s">
        <v>23</v>
      </c>
      <c r="H1358">
        <v>5</v>
      </c>
      <c r="I1358">
        <v>646000</v>
      </c>
      <c r="J1358">
        <v>3230000</v>
      </c>
      <c r="K1358" t="s">
        <v>17</v>
      </c>
      <c r="L1358" t="s">
        <v>37</v>
      </c>
      <c r="M1358" t="s">
        <v>102</v>
      </c>
    </row>
    <row r="1359" spans="1:13" x14ac:dyDescent="0.25">
      <c r="A1359" t="s">
        <v>3816</v>
      </c>
      <c r="B1359" s="2">
        <v>45321</v>
      </c>
      <c r="C1359" s="2">
        <v>45327</v>
      </c>
      <c r="D1359" s="1">
        <v>45321.299876307872</v>
      </c>
      <c r="E1359" t="s">
        <v>3817</v>
      </c>
      <c r="F1359" t="s">
        <v>3818</v>
      </c>
      <c r="G1359" t="s">
        <v>82</v>
      </c>
      <c r="H1359">
        <v>6</v>
      </c>
      <c r="I1359">
        <v>346000</v>
      </c>
      <c r="J1359">
        <v>2076000</v>
      </c>
      <c r="K1359" t="s">
        <v>24</v>
      </c>
      <c r="L1359" t="s">
        <v>48</v>
      </c>
      <c r="M1359" t="s">
        <v>117</v>
      </c>
    </row>
    <row r="1360" spans="1:13" x14ac:dyDescent="0.25">
      <c r="A1360" t="s">
        <v>3819</v>
      </c>
      <c r="B1360" s="2">
        <v>45101</v>
      </c>
      <c r="C1360" s="2">
        <v>45109</v>
      </c>
      <c r="D1360" s="1">
        <v>45101.46850145833</v>
      </c>
      <c r="E1360" t="s">
        <v>3820</v>
      </c>
      <c r="F1360" t="s">
        <v>3821</v>
      </c>
      <c r="G1360" t="s">
        <v>64</v>
      </c>
      <c r="H1360">
        <v>8</v>
      </c>
      <c r="I1360">
        <v>1092000</v>
      </c>
      <c r="J1360">
        <v>8736000</v>
      </c>
      <c r="L1360" t="s">
        <v>37</v>
      </c>
      <c r="M1360" t="s">
        <v>94</v>
      </c>
    </row>
    <row r="1361" spans="1:13" x14ac:dyDescent="0.25">
      <c r="A1361" t="s">
        <v>3822</v>
      </c>
      <c r="B1361" s="2">
        <v>45553</v>
      </c>
      <c r="C1361" s="2">
        <v>45557</v>
      </c>
      <c r="D1361" s="1">
        <v>45553.780367222222</v>
      </c>
      <c r="E1361" t="s">
        <v>562</v>
      </c>
      <c r="F1361" t="s">
        <v>3823</v>
      </c>
      <c r="G1361" t="s">
        <v>277</v>
      </c>
      <c r="H1361">
        <v>4</v>
      </c>
      <c r="I1361">
        <v>357000</v>
      </c>
      <c r="J1361">
        <v>1428000</v>
      </c>
      <c r="K1361" t="s">
        <v>53</v>
      </c>
      <c r="L1361" t="s">
        <v>78</v>
      </c>
      <c r="M1361" t="s">
        <v>133</v>
      </c>
    </row>
    <row r="1362" spans="1:13" x14ac:dyDescent="0.25">
      <c r="A1362" t="s">
        <v>3824</v>
      </c>
      <c r="B1362" s="2">
        <v>45407</v>
      </c>
      <c r="C1362" s="2">
        <v>45413</v>
      </c>
      <c r="D1362" s="1">
        <v>45407.385865150463</v>
      </c>
      <c r="E1362" t="s">
        <v>3825</v>
      </c>
      <c r="F1362" t="s">
        <v>3826</v>
      </c>
      <c r="G1362" t="s">
        <v>82</v>
      </c>
      <c r="H1362">
        <v>6</v>
      </c>
      <c r="I1362">
        <v>394000</v>
      </c>
      <c r="J1362">
        <v>2364000</v>
      </c>
      <c r="K1362" t="s">
        <v>36</v>
      </c>
      <c r="L1362" t="s">
        <v>83</v>
      </c>
      <c r="M1362" t="s">
        <v>233</v>
      </c>
    </row>
    <row r="1363" spans="1:13" x14ac:dyDescent="0.25">
      <c r="A1363" t="s">
        <v>3827</v>
      </c>
      <c r="B1363" s="2">
        <v>44689</v>
      </c>
      <c r="C1363" s="2">
        <v>44694</v>
      </c>
      <c r="D1363" s="1">
        <v>44689.22542761574</v>
      </c>
      <c r="E1363" t="s">
        <v>2174</v>
      </c>
      <c r="F1363" t="s">
        <v>3828</v>
      </c>
      <c r="G1363" t="s">
        <v>23</v>
      </c>
      <c r="H1363">
        <v>5</v>
      </c>
      <c r="I1363">
        <v>544000</v>
      </c>
      <c r="J1363">
        <v>2720000</v>
      </c>
      <c r="K1363" t="s">
        <v>24</v>
      </c>
      <c r="L1363" t="s">
        <v>18</v>
      </c>
      <c r="M1363" t="s">
        <v>145</v>
      </c>
    </row>
    <row r="1364" spans="1:13" x14ac:dyDescent="0.25">
      <c r="A1364" t="s">
        <v>3829</v>
      </c>
      <c r="B1364" s="2">
        <v>44643</v>
      </c>
      <c r="C1364" s="2">
        <v>44649</v>
      </c>
      <c r="D1364" s="1">
        <v>44643.001143043977</v>
      </c>
      <c r="E1364" t="s">
        <v>1551</v>
      </c>
      <c r="F1364" t="s">
        <v>3830</v>
      </c>
      <c r="G1364" t="s">
        <v>128</v>
      </c>
      <c r="I1364">
        <v>492000</v>
      </c>
      <c r="J1364">
        <v>2952000</v>
      </c>
      <c r="K1364" t="s">
        <v>53</v>
      </c>
      <c r="L1364" t="s">
        <v>88</v>
      </c>
      <c r="M1364" t="s">
        <v>226</v>
      </c>
    </row>
    <row r="1365" spans="1:13" x14ac:dyDescent="0.25">
      <c r="A1365" t="s">
        <v>3831</v>
      </c>
      <c r="B1365" s="2">
        <v>44649</v>
      </c>
      <c r="C1365" s="2">
        <v>44653</v>
      </c>
      <c r="D1365" s="1">
        <v>44649.15576559028</v>
      </c>
      <c r="E1365" t="s">
        <v>3832</v>
      </c>
      <c r="F1365" t="s">
        <v>3833</v>
      </c>
      <c r="G1365" t="s">
        <v>742</v>
      </c>
      <c r="H1365">
        <v>4</v>
      </c>
      <c r="I1365">
        <v>464000</v>
      </c>
      <c r="J1365">
        <v>1856000</v>
      </c>
      <c r="K1365" t="s">
        <v>17</v>
      </c>
      <c r="L1365" t="s">
        <v>48</v>
      </c>
      <c r="M1365" t="s">
        <v>226</v>
      </c>
    </row>
    <row r="1366" spans="1:13" x14ac:dyDescent="0.25">
      <c r="A1366" t="s">
        <v>3834</v>
      </c>
      <c r="B1366" s="2">
        <v>44996</v>
      </c>
      <c r="C1366" s="2">
        <v>45002</v>
      </c>
      <c r="D1366" s="1">
        <v>44996.581233703713</v>
      </c>
      <c r="E1366" t="s">
        <v>250</v>
      </c>
      <c r="F1366" t="s">
        <v>3835</v>
      </c>
      <c r="G1366" t="s">
        <v>221</v>
      </c>
      <c r="H1366">
        <v>6</v>
      </c>
      <c r="I1366">
        <v>646000</v>
      </c>
      <c r="J1366">
        <v>3876000</v>
      </c>
      <c r="L1366" t="s">
        <v>93</v>
      </c>
      <c r="M1366" t="s">
        <v>102</v>
      </c>
    </row>
    <row r="1367" spans="1:13" x14ac:dyDescent="0.25">
      <c r="A1367" t="s">
        <v>3836</v>
      </c>
      <c r="B1367" s="2">
        <v>45490</v>
      </c>
      <c r="C1367" s="2">
        <v>45495</v>
      </c>
      <c r="D1367" s="1">
        <v>45490.820202395837</v>
      </c>
      <c r="E1367" t="s">
        <v>3837</v>
      </c>
      <c r="F1367" t="s">
        <v>3838</v>
      </c>
      <c r="G1367" t="s">
        <v>23</v>
      </c>
      <c r="H1367">
        <v>5</v>
      </c>
      <c r="I1367">
        <v>565000</v>
      </c>
      <c r="J1367">
        <v>2825000</v>
      </c>
      <c r="K1367" t="s">
        <v>17</v>
      </c>
      <c r="L1367" t="s">
        <v>83</v>
      </c>
      <c r="M1367" t="s">
        <v>222</v>
      </c>
    </row>
    <row r="1368" spans="1:13" x14ac:dyDescent="0.25">
      <c r="A1368" t="s">
        <v>3839</v>
      </c>
      <c r="B1368" s="2">
        <v>45622</v>
      </c>
      <c r="C1368" s="2">
        <v>45629</v>
      </c>
      <c r="D1368" s="1">
        <v>45622.922076423609</v>
      </c>
      <c r="E1368" t="s">
        <v>3840</v>
      </c>
      <c r="F1368" t="s">
        <v>3841</v>
      </c>
      <c r="G1368" t="s">
        <v>23</v>
      </c>
      <c r="H1368">
        <v>7</v>
      </c>
      <c r="I1368">
        <v>654000</v>
      </c>
      <c r="J1368">
        <v>4578000</v>
      </c>
      <c r="K1368" t="s">
        <v>72</v>
      </c>
      <c r="L1368" t="s">
        <v>37</v>
      </c>
      <c r="M1368" t="s">
        <v>94</v>
      </c>
    </row>
    <row r="1369" spans="1:13" x14ac:dyDescent="0.25">
      <c r="A1369" t="s">
        <v>3842</v>
      </c>
      <c r="B1369" s="2">
        <v>44621</v>
      </c>
      <c r="C1369" s="2">
        <v>44628</v>
      </c>
      <c r="D1369" s="1">
        <v>44621.020541701393</v>
      </c>
      <c r="E1369" t="s">
        <v>3843</v>
      </c>
      <c r="F1369" t="s">
        <v>3844</v>
      </c>
      <c r="G1369" t="s">
        <v>64</v>
      </c>
      <c r="H1369">
        <v>7</v>
      </c>
      <c r="I1369">
        <v>1266000</v>
      </c>
      <c r="J1369">
        <v>8862000</v>
      </c>
      <c r="K1369" t="s">
        <v>24</v>
      </c>
      <c r="L1369" t="s">
        <v>93</v>
      </c>
      <c r="M1369" t="s">
        <v>74</v>
      </c>
    </row>
    <row r="1370" spans="1:13" x14ac:dyDescent="0.25">
      <c r="A1370" t="s">
        <v>3845</v>
      </c>
      <c r="B1370" s="2">
        <v>45488</v>
      </c>
      <c r="C1370" s="2">
        <v>45496</v>
      </c>
      <c r="D1370" s="1">
        <v>45488.068802557871</v>
      </c>
      <c r="E1370" t="s">
        <v>2781</v>
      </c>
      <c r="F1370" t="s">
        <v>3846</v>
      </c>
      <c r="G1370" t="s">
        <v>64</v>
      </c>
      <c r="H1370">
        <v>8</v>
      </c>
      <c r="I1370">
        <v>1236000</v>
      </c>
      <c r="J1370">
        <v>9888000</v>
      </c>
      <c r="K1370" t="s">
        <v>72</v>
      </c>
      <c r="L1370" t="s">
        <v>37</v>
      </c>
      <c r="M1370" t="s">
        <v>84</v>
      </c>
    </row>
    <row r="1371" spans="1:13" x14ac:dyDescent="0.25">
      <c r="A1371" t="s">
        <v>3847</v>
      </c>
      <c r="B1371" s="2">
        <v>44938</v>
      </c>
      <c r="C1371" s="2">
        <v>44939</v>
      </c>
      <c r="D1371" s="1">
        <v>44938.477207592587</v>
      </c>
      <c r="E1371" t="s">
        <v>3848</v>
      </c>
      <c r="F1371" t="s">
        <v>3849</v>
      </c>
      <c r="G1371" t="s">
        <v>92</v>
      </c>
      <c r="H1371">
        <v>1</v>
      </c>
      <c r="I1371">
        <v>629000</v>
      </c>
      <c r="J1371">
        <v>629000</v>
      </c>
      <c r="K1371" t="s">
        <v>72</v>
      </c>
      <c r="L1371" t="s">
        <v>37</v>
      </c>
      <c r="M1371" t="s">
        <v>129</v>
      </c>
    </row>
    <row r="1372" spans="1:13" x14ac:dyDescent="0.25">
      <c r="A1372" t="s">
        <v>3850</v>
      </c>
      <c r="B1372" s="2">
        <v>45608</v>
      </c>
      <c r="C1372" s="2">
        <v>45614</v>
      </c>
      <c r="D1372" s="1">
        <v>45608.351516886571</v>
      </c>
      <c r="E1372" t="s">
        <v>3851</v>
      </c>
      <c r="F1372" t="s">
        <v>3852</v>
      </c>
      <c r="G1372" t="s">
        <v>303</v>
      </c>
      <c r="H1372">
        <v>6</v>
      </c>
      <c r="I1372">
        <v>484000</v>
      </c>
      <c r="J1372">
        <v>2904000</v>
      </c>
      <c r="K1372" t="s">
        <v>36</v>
      </c>
      <c r="L1372" t="s">
        <v>48</v>
      </c>
      <c r="M1372" t="s">
        <v>233</v>
      </c>
    </row>
    <row r="1373" spans="1:13" x14ac:dyDescent="0.25">
      <c r="A1373" t="s">
        <v>3853</v>
      </c>
      <c r="B1373" s="2">
        <v>45642</v>
      </c>
      <c r="C1373" s="2">
        <v>45645</v>
      </c>
      <c r="D1373" s="1">
        <v>45642.069250277767</v>
      </c>
      <c r="E1373" t="s">
        <v>3854</v>
      </c>
      <c r="F1373" t="s">
        <v>3855</v>
      </c>
      <c r="G1373" t="s">
        <v>194</v>
      </c>
      <c r="H1373">
        <v>3</v>
      </c>
      <c r="I1373">
        <v>453000</v>
      </c>
      <c r="J1373">
        <v>1359000</v>
      </c>
      <c r="K1373" t="s">
        <v>36</v>
      </c>
      <c r="L1373" t="s">
        <v>48</v>
      </c>
      <c r="M1373" t="s">
        <v>74</v>
      </c>
    </row>
    <row r="1374" spans="1:13" x14ac:dyDescent="0.25">
      <c r="A1374" t="s">
        <v>3856</v>
      </c>
      <c r="B1374" s="2">
        <v>44616</v>
      </c>
      <c r="C1374" s="2">
        <v>44624</v>
      </c>
      <c r="D1374" s="1">
        <v>44616.820093310183</v>
      </c>
      <c r="E1374" t="s">
        <v>3857</v>
      </c>
      <c r="F1374" t="s">
        <v>3858</v>
      </c>
      <c r="G1374" t="s">
        <v>82</v>
      </c>
      <c r="H1374">
        <v>8</v>
      </c>
      <c r="I1374">
        <v>360000</v>
      </c>
      <c r="J1374">
        <v>2880000</v>
      </c>
      <c r="K1374" t="s">
        <v>24</v>
      </c>
      <c r="L1374" t="s">
        <v>83</v>
      </c>
      <c r="M1374" t="s">
        <v>25</v>
      </c>
    </row>
    <row r="1375" spans="1:13" x14ac:dyDescent="0.25">
      <c r="A1375" t="s">
        <v>3859</v>
      </c>
      <c r="B1375" s="2">
        <v>45074</v>
      </c>
      <c r="C1375" s="2">
        <v>45076</v>
      </c>
      <c r="D1375" s="1">
        <v>45074.276121782408</v>
      </c>
      <c r="E1375" t="s">
        <v>3860</v>
      </c>
      <c r="F1375" t="s">
        <v>3861</v>
      </c>
      <c r="G1375" t="s">
        <v>141</v>
      </c>
      <c r="H1375">
        <v>2</v>
      </c>
      <c r="I1375">
        <v>1210000</v>
      </c>
      <c r="J1375">
        <v>2420000</v>
      </c>
      <c r="K1375" t="s">
        <v>36</v>
      </c>
      <c r="L1375" t="s">
        <v>48</v>
      </c>
      <c r="M1375" t="s">
        <v>60</v>
      </c>
    </row>
    <row r="1376" spans="1:13" x14ac:dyDescent="0.25">
      <c r="A1376" t="s">
        <v>3862</v>
      </c>
      <c r="B1376" s="2">
        <v>45511</v>
      </c>
      <c r="C1376" s="2">
        <v>45512</v>
      </c>
      <c r="D1376" s="1">
        <v>45511.177893958331</v>
      </c>
      <c r="E1376" t="s">
        <v>3863</v>
      </c>
      <c r="F1376" t="s">
        <v>3864</v>
      </c>
      <c r="G1376" t="s">
        <v>82</v>
      </c>
      <c r="H1376">
        <v>1</v>
      </c>
      <c r="I1376">
        <v>372000</v>
      </c>
      <c r="J1376">
        <v>372000</v>
      </c>
      <c r="K1376" t="s">
        <v>30</v>
      </c>
      <c r="L1376" t="s">
        <v>31</v>
      </c>
      <c r="M1376" t="s">
        <v>160</v>
      </c>
    </row>
    <row r="1377" spans="1:13" x14ac:dyDescent="0.25">
      <c r="A1377" t="s">
        <v>3865</v>
      </c>
      <c r="B1377" s="2">
        <v>45533</v>
      </c>
      <c r="C1377" s="2">
        <v>45537</v>
      </c>
      <c r="D1377" s="1">
        <v>45533.013218981483</v>
      </c>
      <c r="E1377" t="s">
        <v>3866</v>
      </c>
      <c r="F1377" t="s">
        <v>3867</v>
      </c>
      <c r="G1377" t="s">
        <v>174</v>
      </c>
      <c r="H1377">
        <v>4</v>
      </c>
      <c r="I1377">
        <v>1278000</v>
      </c>
      <c r="J1377">
        <v>5112000</v>
      </c>
      <c r="K1377" t="s">
        <v>30</v>
      </c>
      <c r="L1377" t="s">
        <v>273</v>
      </c>
      <c r="M1377" t="s">
        <v>233</v>
      </c>
    </row>
    <row r="1378" spans="1:13" x14ac:dyDescent="0.25">
      <c r="A1378" t="s">
        <v>3868</v>
      </c>
      <c r="B1378" s="2">
        <v>45216</v>
      </c>
      <c r="C1378" s="2">
        <v>45225</v>
      </c>
      <c r="D1378" s="1">
        <v>45216.690968888892</v>
      </c>
      <c r="E1378" t="s">
        <v>62</v>
      </c>
      <c r="F1378" t="s">
        <v>3869</v>
      </c>
      <c r="G1378" t="s">
        <v>82</v>
      </c>
      <c r="H1378">
        <v>9</v>
      </c>
      <c r="I1378">
        <v>322000</v>
      </c>
      <c r="J1378">
        <v>2898000</v>
      </c>
      <c r="K1378" t="s">
        <v>24</v>
      </c>
      <c r="L1378" t="s">
        <v>18</v>
      </c>
      <c r="M1378" t="s">
        <v>160</v>
      </c>
    </row>
    <row r="1379" spans="1:13" x14ac:dyDescent="0.25">
      <c r="A1379" t="s">
        <v>3870</v>
      </c>
      <c r="B1379" s="2">
        <v>44945</v>
      </c>
      <c r="C1379" s="2">
        <v>44949</v>
      </c>
      <c r="D1379" s="1">
        <v>44945.419460659723</v>
      </c>
      <c r="E1379" t="s">
        <v>2510</v>
      </c>
      <c r="F1379" t="s">
        <v>3871</v>
      </c>
      <c r="G1379" t="s">
        <v>23</v>
      </c>
      <c r="H1379">
        <v>4</v>
      </c>
      <c r="I1379">
        <v>631000</v>
      </c>
      <c r="J1379">
        <v>2524000</v>
      </c>
      <c r="K1379" t="s">
        <v>24</v>
      </c>
      <c r="L1379" t="s">
        <v>48</v>
      </c>
      <c r="M1379" t="s">
        <v>222</v>
      </c>
    </row>
    <row r="1380" spans="1:13" x14ac:dyDescent="0.25">
      <c r="A1380" t="s">
        <v>3872</v>
      </c>
      <c r="B1380" s="2">
        <v>44851</v>
      </c>
      <c r="C1380" s="2">
        <v>44859</v>
      </c>
      <c r="D1380" s="1">
        <v>44851.054065671298</v>
      </c>
      <c r="E1380" t="s">
        <v>812</v>
      </c>
      <c r="F1380" t="s">
        <v>3873</v>
      </c>
      <c r="G1380" t="s">
        <v>290</v>
      </c>
      <c r="I1380">
        <v>397000</v>
      </c>
      <c r="J1380">
        <v>3176000</v>
      </c>
      <c r="K1380" t="s">
        <v>36</v>
      </c>
      <c r="L1380" t="s">
        <v>159</v>
      </c>
      <c r="M1380" t="s">
        <v>25</v>
      </c>
    </row>
    <row r="1381" spans="1:13" x14ac:dyDescent="0.25">
      <c r="A1381" t="s">
        <v>3874</v>
      </c>
      <c r="B1381" s="2">
        <v>45026</v>
      </c>
      <c r="C1381" s="2">
        <v>45031</v>
      </c>
      <c r="D1381" s="1">
        <v>45026.29966636574</v>
      </c>
      <c r="E1381" t="s">
        <v>3875</v>
      </c>
      <c r="F1381" t="s">
        <v>3876</v>
      </c>
      <c r="G1381" t="s">
        <v>16</v>
      </c>
      <c r="H1381">
        <v>5</v>
      </c>
      <c r="I1381">
        <v>1182000</v>
      </c>
      <c r="J1381">
        <v>5910000</v>
      </c>
      <c r="K1381" t="s">
        <v>24</v>
      </c>
      <c r="L1381" t="s">
        <v>83</v>
      </c>
      <c r="M1381" t="s">
        <v>106</v>
      </c>
    </row>
    <row r="1382" spans="1:13" x14ac:dyDescent="0.25">
      <c r="A1382" t="s">
        <v>3877</v>
      </c>
      <c r="B1382" s="2">
        <v>44862</v>
      </c>
      <c r="C1382" s="2">
        <v>44865</v>
      </c>
      <c r="D1382" s="1">
        <v>44862.293270775474</v>
      </c>
      <c r="E1382" t="s">
        <v>3878</v>
      </c>
      <c r="F1382" t="s">
        <v>3879</v>
      </c>
      <c r="G1382" t="s">
        <v>82</v>
      </c>
      <c r="H1382">
        <v>3</v>
      </c>
      <c r="I1382">
        <v>326000</v>
      </c>
      <c r="J1382">
        <v>978000</v>
      </c>
      <c r="K1382" t="s">
        <v>36</v>
      </c>
      <c r="L1382" t="s">
        <v>273</v>
      </c>
      <c r="M1382" t="s">
        <v>233</v>
      </c>
    </row>
    <row r="1383" spans="1:13" x14ac:dyDescent="0.25">
      <c r="A1383" t="s">
        <v>3880</v>
      </c>
      <c r="B1383" s="2">
        <v>44665</v>
      </c>
      <c r="C1383" s="2">
        <v>44674</v>
      </c>
      <c r="D1383" s="1">
        <v>44665.840832465277</v>
      </c>
      <c r="E1383" t="s">
        <v>3881</v>
      </c>
      <c r="F1383" t="s">
        <v>3882</v>
      </c>
      <c r="G1383" t="s">
        <v>35</v>
      </c>
      <c r="I1383">
        <v>345000</v>
      </c>
      <c r="J1383">
        <v>3105000</v>
      </c>
      <c r="K1383" t="s">
        <v>24</v>
      </c>
      <c r="L1383" t="s">
        <v>37</v>
      </c>
      <c r="M1383" t="s">
        <v>74</v>
      </c>
    </row>
    <row r="1384" spans="1:13" x14ac:dyDescent="0.25">
      <c r="A1384" t="s">
        <v>3883</v>
      </c>
      <c r="B1384" s="2">
        <v>45190</v>
      </c>
      <c r="C1384" s="2">
        <v>45194</v>
      </c>
      <c r="D1384" s="1">
        <v>45190.542374097233</v>
      </c>
      <c r="E1384" t="s">
        <v>2442</v>
      </c>
      <c r="F1384" t="s">
        <v>3884</v>
      </c>
      <c r="G1384" t="s">
        <v>82</v>
      </c>
      <c r="H1384">
        <v>4</v>
      </c>
      <c r="I1384">
        <v>330000</v>
      </c>
      <c r="J1384">
        <v>1320000</v>
      </c>
      <c r="K1384" t="s">
        <v>17</v>
      </c>
      <c r="L1384" t="s">
        <v>31</v>
      </c>
      <c r="M1384" t="s">
        <v>106</v>
      </c>
    </row>
    <row r="1385" spans="1:13" x14ac:dyDescent="0.25">
      <c r="A1385" t="s">
        <v>3885</v>
      </c>
      <c r="B1385" s="2">
        <v>44951</v>
      </c>
      <c r="C1385" s="2">
        <v>44959</v>
      </c>
      <c r="D1385" s="1">
        <v>44951.133797418981</v>
      </c>
      <c r="E1385" t="s">
        <v>3886</v>
      </c>
      <c r="F1385" t="s">
        <v>3887</v>
      </c>
      <c r="G1385" t="s">
        <v>82</v>
      </c>
      <c r="H1385">
        <v>8</v>
      </c>
      <c r="I1385">
        <v>356000</v>
      </c>
      <c r="J1385">
        <v>2848000</v>
      </c>
      <c r="K1385" t="s">
        <v>17</v>
      </c>
      <c r="L1385" t="s">
        <v>610</v>
      </c>
      <c r="M1385" t="s">
        <v>49</v>
      </c>
    </row>
    <row r="1386" spans="1:13" x14ac:dyDescent="0.25">
      <c r="A1386" t="s">
        <v>3888</v>
      </c>
      <c r="B1386" s="2">
        <v>45571</v>
      </c>
      <c r="C1386" s="2">
        <v>45577</v>
      </c>
      <c r="D1386" s="1">
        <v>45571.307549166668</v>
      </c>
      <c r="E1386" t="s">
        <v>3889</v>
      </c>
      <c r="F1386" t="s">
        <v>3890</v>
      </c>
      <c r="G1386" t="s">
        <v>64</v>
      </c>
      <c r="H1386">
        <v>6</v>
      </c>
      <c r="I1386">
        <v>1205000</v>
      </c>
      <c r="J1386">
        <v>7230000</v>
      </c>
      <c r="K1386" t="s">
        <v>24</v>
      </c>
      <c r="L1386" t="s">
        <v>273</v>
      </c>
      <c r="M1386" t="s">
        <v>145</v>
      </c>
    </row>
    <row r="1387" spans="1:13" x14ac:dyDescent="0.25">
      <c r="A1387" t="s">
        <v>3891</v>
      </c>
      <c r="B1387" s="2">
        <v>45143</v>
      </c>
      <c r="C1387" s="2">
        <v>45150</v>
      </c>
      <c r="D1387" s="1">
        <v>45143.156054918982</v>
      </c>
      <c r="E1387" t="s">
        <v>3892</v>
      </c>
      <c r="F1387" t="s">
        <v>3893</v>
      </c>
      <c r="G1387" t="s">
        <v>47</v>
      </c>
      <c r="H1387">
        <v>7</v>
      </c>
      <c r="I1387">
        <v>411000</v>
      </c>
      <c r="J1387">
        <v>2877000</v>
      </c>
      <c r="K1387" t="s">
        <v>36</v>
      </c>
      <c r="L1387" t="s">
        <v>124</v>
      </c>
      <c r="M1387" t="s">
        <v>106</v>
      </c>
    </row>
    <row r="1388" spans="1:13" x14ac:dyDescent="0.25">
      <c r="A1388" t="s">
        <v>3894</v>
      </c>
      <c r="B1388" s="2">
        <v>45052</v>
      </c>
      <c r="C1388" s="2">
        <v>45053</v>
      </c>
      <c r="D1388" s="1">
        <v>45052.834009803242</v>
      </c>
      <c r="E1388" t="s">
        <v>821</v>
      </c>
      <c r="F1388" t="s">
        <v>3895</v>
      </c>
      <c r="G1388" t="s">
        <v>137</v>
      </c>
      <c r="H1388">
        <v>1</v>
      </c>
      <c r="I1388">
        <v>392000</v>
      </c>
      <c r="J1388">
        <v>392000</v>
      </c>
      <c r="K1388" t="s">
        <v>53</v>
      </c>
      <c r="L1388" t="s">
        <v>198</v>
      </c>
      <c r="M1388" t="s">
        <v>60</v>
      </c>
    </row>
    <row r="1389" spans="1:13" x14ac:dyDescent="0.25">
      <c r="A1389" t="s">
        <v>3896</v>
      </c>
      <c r="B1389" s="2">
        <v>44836</v>
      </c>
      <c r="C1389" s="2">
        <v>44838</v>
      </c>
      <c r="D1389" s="1">
        <v>44836.27845283565</v>
      </c>
      <c r="E1389" t="s">
        <v>3897</v>
      </c>
      <c r="F1389" t="s">
        <v>3898</v>
      </c>
      <c r="G1389" t="s">
        <v>47</v>
      </c>
      <c r="H1389">
        <v>2</v>
      </c>
      <c r="I1389">
        <v>463000</v>
      </c>
      <c r="J1389">
        <v>926000</v>
      </c>
      <c r="K1389" t="s">
        <v>17</v>
      </c>
      <c r="L1389" t="s">
        <v>37</v>
      </c>
      <c r="M1389" t="s">
        <v>222</v>
      </c>
    </row>
    <row r="1390" spans="1:13" x14ac:dyDescent="0.25">
      <c r="A1390" t="s">
        <v>3899</v>
      </c>
      <c r="B1390" s="2">
        <v>45158</v>
      </c>
      <c r="C1390" s="2">
        <v>45167</v>
      </c>
      <c r="D1390" s="1">
        <v>45158.558105983793</v>
      </c>
      <c r="E1390" t="s">
        <v>196</v>
      </c>
      <c r="F1390" t="s">
        <v>3900</v>
      </c>
      <c r="G1390" t="s">
        <v>303</v>
      </c>
      <c r="I1390">
        <v>411000</v>
      </c>
      <c r="J1390">
        <v>3699000</v>
      </c>
      <c r="K1390" t="s">
        <v>17</v>
      </c>
      <c r="L1390" t="s">
        <v>37</v>
      </c>
      <c r="M1390" t="s">
        <v>49</v>
      </c>
    </row>
    <row r="1391" spans="1:13" x14ac:dyDescent="0.25">
      <c r="A1391" t="s">
        <v>3901</v>
      </c>
      <c r="B1391" s="2">
        <v>45636</v>
      </c>
      <c r="C1391" s="2">
        <v>45643</v>
      </c>
      <c r="D1391" s="1">
        <v>45636.345276296299</v>
      </c>
      <c r="E1391" t="s">
        <v>3902</v>
      </c>
      <c r="F1391" t="s">
        <v>3903</v>
      </c>
      <c r="G1391" t="s">
        <v>47</v>
      </c>
      <c r="H1391">
        <v>7</v>
      </c>
      <c r="I1391">
        <v>454000</v>
      </c>
      <c r="J1391">
        <v>3178000</v>
      </c>
      <c r="K1391" t="s">
        <v>24</v>
      </c>
      <c r="L1391" t="s">
        <v>31</v>
      </c>
      <c r="M1391" t="s">
        <v>74</v>
      </c>
    </row>
    <row r="1392" spans="1:13" x14ac:dyDescent="0.25">
      <c r="A1392" t="s">
        <v>3904</v>
      </c>
      <c r="B1392" s="2">
        <v>45310</v>
      </c>
      <c r="C1392" s="2">
        <v>45315</v>
      </c>
      <c r="D1392" s="1">
        <v>45310.354427303238</v>
      </c>
      <c r="E1392" t="s">
        <v>3905</v>
      </c>
      <c r="F1392" t="s">
        <v>3906</v>
      </c>
      <c r="G1392" t="s">
        <v>386</v>
      </c>
      <c r="H1392">
        <v>5</v>
      </c>
      <c r="I1392">
        <v>659000</v>
      </c>
      <c r="J1392">
        <v>3295000</v>
      </c>
      <c r="K1392" t="s">
        <v>24</v>
      </c>
      <c r="L1392" t="s">
        <v>214</v>
      </c>
      <c r="M1392" t="s">
        <v>145</v>
      </c>
    </row>
    <row r="1393" spans="1:13" x14ac:dyDescent="0.25">
      <c r="A1393" t="s">
        <v>3907</v>
      </c>
      <c r="B1393" s="2">
        <v>44651</v>
      </c>
      <c r="C1393" s="2">
        <v>44656</v>
      </c>
      <c r="D1393" s="1">
        <v>44651.629874259263</v>
      </c>
      <c r="E1393" t="s">
        <v>3908</v>
      </c>
      <c r="F1393" t="s">
        <v>3909</v>
      </c>
      <c r="G1393" t="s">
        <v>23</v>
      </c>
      <c r="H1393">
        <v>5</v>
      </c>
      <c r="I1393">
        <v>571000</v>
      </c>
      <c r="J1393">
        <v>2855000</v>
      </c>
      <c r="K1393" t="s">
        <v>24</v>
      </c>
      <c r="L1393" t="s">
        <v>214</v>
      </c>
      <c r="M1393" t="s">
        <v>222</v>
      </c>
    </row>
    <row r="1394" spans="1:13" x14ac:dyDescent="0.25">
      <c r="A1394" t="s">
        <v>3910</v>
      </c>
      <c r="B1394" s="2">
        <v>44889</v>
      </c>
      <c r="C1394" s="2">
        <v>44896</v>
      </c>
      <c r="D1394" s="1">
        <v>44889.55564525463</v>
      </c>
      <c r="E1394" t="s">
        <v>2527</v>
      </c>
      <c r="G1394" t="s">
        <v>221</v>
      </c>
      <c r="H1394">
        <v>7</v>
      </c>
      <c r="I1394">
        <v>586000</v>
      </c>
      <c r="J1394">
        <v>4102000</v>
      </c>
      <c r="K1394" t="s">
        <v>53</v>
      </c>
      <c r="L1394" t="s">
        <v>18</v>
      </c>
      <c r="M1394" t="s">
        <v>102</v>
      </c>
    </row>
    <row r="1395" spans="1:13" x14ac:dyDescent="0.25">
      <c r="A1395" t="s">
        <v>3911</v>
      </c>
      <c r="B1395" s="2">
        <v>45157</v>
      </c>
      <c r="C1395" s="2">
        <v>45159</v>
      </c>
      <c r="D1395" s="1">
        <v>45157.010219999996</v>
      </c>
      <c r="E1395" t="s">
        <v>185</v>
      </c>
      <c r="F1395" t="s">
        <v>3912</v>
      </c>
      <c r="G1395" t="s">
        <v>92</v>
      </c>
      <c r="H1395">
        <v>2</v>
      </c>
      <c r="I1395">
        <v>619000</v>
      </c>
      <c r="J1395">
        <v>1238000</v>
      </c>
      <c r="K1395" t="s">
        <v>24</v>
      </c>
      <c r="L1395" t="s">
        <v>48</v>
      </c>
      <c r="M1395" t="s">
        <v>43</v>
      </c>
    </row>
    <row r="1396" spans="1:13" x14ac:dyDescent="0.25">
      <c r="A1396" t="s">
        <v>3913</v>
      </c>
      <c r="B1396" s="2">
        <v>44864</v>
      </c>
      <c r="C1396" s="2">
        <v>44870</v>
      </c>
      <c r="D1396" s="1">
        <v>44864.709801249999</v>
      </c>
      <c r="E1396" t="s">
        <v>595</v>
      </c>
      <c r="F1396" t="s">
        <v>3914</v>
      </c>
      <c r="G1396" t="s">
        <v>35</v>
      </c>
      <c r="H1396">
        <v>6</v>
      </c>
      <c r="I1396">
        <v>341000</v>
      </c>
      <c r="J1396">
        <v>2046000</v>
      </c>
      <c r="K1396" t="s">
        <v>72</v>
      </c>
      <c r="L1396" t="s">
        <v>18</v>
      </c>
      <c r="M1396" t="s">
        <v>129</v>
      </c>
    </row>
    <row r="1397" spans="1:13" x14ac:dyDescent="0.25">
      <c r="A1397" t="s">
        <v>3915</v>
      </c>
      <c r="B1397" s="2">
        <v>45571</v>
      </c>
      <c r="C1397" s="2">
        <v>45579</v>
      </c>
      <c r="D1397" s="1">
        <v>45571.518100856483</v>
      </c>
      <c r="E1397" t="s">
        <v>3916</v>
      </c>
      <c r="F1397" t="s">
        <v>3917</v>
      </c>
      <c r="G1397" t="s">
        <v>128</v>
      </c>
      <c r="H1397">
        <v>8</v>
      </c>
      <c r="I1397">
        <v>455000</v>
      </c>
      <c r="J1397">
        <v>3640000</v>
      </c>
      <c r="K1397" t="s">
        <v>30</v>
      </c>
      <c r="L1397" t="s">
        <v>214</v>
      </c>
      <c r="M1397" t="s">
        <v>222</v>
      </c>
    </row>
    <row r="1398" spans="1:13" x14ac:dyDescent="0.25">
      <c r="A1398" t="s">
        <v>3918</v>
      </c>
      <c r="B1398" s="2">
        <v>44781</v>
      </c>
      <c r="C1398" s="2">
        <v>44788</v>
      </c>
      <c r="D1398" s="1">
        <v>44781.664046365739</v>
      </c>
      <c r="E1398" t="s">
        <v>2395</v>
      </c>
      <c r="F1398" t="s">
        <v>3919</v>
      </c>
      <c r="G1398" t="s">
        <v>82</v>
      </c>
      <c r="H1398">
        <v>7</v>
      </c>
      <c r="I1398">
        <v>369000</v>
      </c>
      <c r="J1398">
        <v>2583000</v>
      </c>
      <c r="K1398" t="s">
        <v>30</v>
      </c>
      <c r="L1398" t="s">
        <v>48</v>
      </c>
      <c r="M1398" t="s">
        <v>19</v>
      </c>
    </row>
    <row r="1399" spans="1:13" x14ac:dyDescent="0.25">
      <c r="A1399" t="s">
        <v>3920</v>
      </c>
      <c r="B1399" s="2">
        <v>44868</v>
      </c>
      <c r="C1399" s="2">
        <v>44876</v>
      </c>
      <c r="D1399" s="1">
        <v>44868.366640277767</v>
      </c>
      <c r="E1399" t="s">
        <v>3921</v>
      </c>
      <c r="F1399" t="s">
        <v>3922</v>
      </c>
      <c r="G1399" t="s">
        <v>355</v>
      </c>
      <c r="H1399">
        <v>8</v>
      </c>
      <c r="I1399">
        <v>415000</v>
      </c>
      <c r="J1399">
        <v>3320000</v>
      </c>
      <c r="K1399" t="s">
        <v>72</v>
      </c>
      <c r="L1399" t="s">
        <v>83</v>
      </c>
      <c r="M1399" t="s">
        <v>84</v>
      </c>
    </row>
    <row r="1400" spans="1:13" x14ac:dyDescent="0.25">
      <c r="A1400" t="s">
        <v>3923</v>
      </c>
      <c r="B1400" s="2">
        <v>44770</v>
      </c>
      <c r="C1400" s="2">
        <v>44779</v>
      </c>
      <c r="D1400" s="1">
        <v>44770.718499560193</v>
      </c>
      <c r="E1400" t="s">
        <v>2496</v>
      </c>
      <c r="F1400" t="s">
        <v>3924</v>
      </c>
      <c r="G1400" t="s">
        <v>47</v>
      </c>
      <c r="H1400">
        <v>9</v>
      </c>
      <c r="I1400">
        <v>453000</v>
      </c>
      <c r="J1400">
        <v>4077000</v>
      </c>
      <c r="K1400" t="s">
        <v>72</v>
      </c>
      <c r="L1400" t="s">
        <v>37</v>
      </c>
      <c r="M1400" t="s">
        <v>129</v>
      </c>
    </row>
    <row r="1401" spans="1:13" x14ac:dyDescent="0.25">
      <c r="A1401" t="s">
        <v>3925</v>
      </c>
      <c r="B1401" s="2">
        <v>45491</v>
      </c>
      <c r="C1401" s="2">
        <v>45493</v>
      </c>
      <c r="D1401" s="1">
        <v>45491.733402060177</v>
      </c>
      <c r="E1401" t="s">
        <v>3926</v>
      </c>
      <c r="F1401" t="s">
        <v>3927</v>
      </c>
      <c r="G1401" t="s">
        <v>29</v>
      </c>
      <c r="H1401">
        <v>2</v>
      </c>
      <c r="I1401">
        <v>1323000</v>
      </c>
      <c r="J1401">
        <v>2646000</v>
      </c>
      <c r="K1401" t="s">
        <v>30</v>
      </c>
      <c r="L1401" t="s">
        <v>48</v>
      </c>
      <c r="M1401" t="s">
        <v>129</v>
      </c>
    </row>
    <row r="1402" spans="1:13" x14ac:dyDescent="0.25">
      <c r="A1402" t="s">
        <v>3928</v>
      </c>
      <c r="B1402" s="2">
        <v>45125</v>
      </c>
      <c r="C1402" s="2">
        <v>45132</v>
      </c>
      <c r="D1402" s="1">
        <v>45125.22575484954</v>
      </c>
      <c r="E1402" t="s">
        <v>3929</v>
      </c>
      <c r="F1402" t="s">
        <v>3930</v>
      </c>
      <c r="G1402" t="s">
        <v>277</v>
      </c>
      <c r="H1402">
        <v>7</v>
      </c>
      <c r="I1402">
        <v>319000</v>
      </c>
      <c r="J1402">
        <v>2233000</v>
      </c>
      <c r="K1402" t="s">
        <v>53</v>
      </c>
      <c r="L1402" t="s">
        <v>37</v>
      </c>
      <c r="M1402" t="s">
        <v>106</v>
      </c>
    </row>
    <row r="1403" spans="1:13" x14ac:dyDescent="0.25">
      <c r="A1403" t="s">
        <v>3931</v>
      </c>
      <c r="B1403" s="2">
        <v>45544</v>
      </c>
      <c r="C1403" s="2">
        <v>45545</v>
      </c>
      <c r="D1403" s="1">
        <v>45544.827869004628</v>
      </c>
      <c r="E1403" t="s">
        <v>1011</v>
      </c>
      <c r="G1403" t="s">
        <v>23</v>
      </c>
      <c r="H1403">
        <v>1</v>
      </c>
      <c r="I1403">
        <v>617000</v>
      </c>
      <c r="J1403">
        <v>617000</v>
      </c>
      <c r="L1403" t="s">
        <v>48</v>
      </c>
      <c r="M1403" t="s">
        <v>222</v>
      </c>
    </row>
    <row r="1404" spans="1:13" x14ac:dyDescent="0.25">
      <c r="A1404" t="s">
        <v>3932</v>
      </c>
      <c r="B1404" s="2">
        <v>45137</v>
      </c>
      <c r="C1404" s="2">
        <v>45139</v>
      </c>
      <c r="D1404" s="1">
        <v>45137.955020763889</v>
      </c>
      <c r="E1404" t="s">
        <v>1553</v>
      </c>
      <c r="F1404" t="s">
        <v>3933</v>
      </c>
      <c r="G1404" t="s">
        <v>47</v>
      </c>
      <c r="I1404">
        <v>466000</v>
      </c>
      <c r="J1404">
        <v>932000</v>
      </c>
      <c r="K1404" t="s">
        <v>17</v>
      </c>
      <c r="L1404" t="s">
        <v>273</v>
      </c>
      <c r="M1404" t="s">
        <v>106</v>
      </c>
    </row>
    <row r="1405" spans="1:13" x14ac:dyDescent="0.25">
      <c r="A1405" t="s">
        <v>3934</v>
      </c>
      <c r="B1405" s="2">
        <v>45260</v>
      </c>
      <c r="C1405" s="2">
        <v>45267</v>
      </c>
      <c r="D1405" s="1">
        <v>45260.03206096065</v>
      </c>
      <c r="E1405" t="s">
        <v>3935</v>
      </c>
      <c r="F1405" t="s">
        <v>3936</v>
      </c>
      <c r="G1405" t="s">
        <v>92</v>
      </c>
      <c r="H1405">
        <v>7</v>
      </c>
      <c r="I1405">
        <v>575000</v>
      </c>
      <c r="J1405">
        <v>4025000</v>
      </c>
      <c r="K1405" t="s">
        <v>72</v>
      </c>
      <c r="L1405" t="s">
        <v>18</v>
      </c>
      <c r="M1405" t="s">
        <v>43</v>
      </c>
    </row>
    <row r="1406" spans="1:13" x14ac:dyDescent="0.25">
      <c r="A1406" t="s">
        <v>3937</v>
      </c>
      <c r="B1406" s="2">
        <v>44789</v>
      </c>
      <c r="C1406" s="2">
        <v>44790</v>
      </c>
      <c r="D1406" s="1">
        <v>44789.820929386573</v>
      </c>
      <c r="E1406" t="s">
        <v>2028</v>
      </c>
      <c r="F1406" t="s">
        <v>3938</v>
      </c>
      <c r="G1406" t="s">
        <v>82</v>
      </c>
      <c r="H1406">
        <v>1</v>
      </c>
      <c r="I1406">
        <v>361000</v>
      </c>
      <c r="J1406">
        <v>361000</v>
      </c>
      <c r="K1406" t="s">
        <v>30</v>
      </c>
      <c r="L1406" t="s">
        <v>42</v>
      </c>
      <c r="M1406" t="s">
        <v>160</v>
      </c>
    </row>
    <row r="1407" spans="1:13" x14ac:dyDescent="0.25">
      <c r="A1407" t="s">
        <v>3939</v>
      </c>
      <c r="B1407" s="2">
        <v>45000</v>
      </c>
      <c r="C1407" s="2">
        <v>45002</v>
      </c>
      <c r="D1407" s="1">
        <v>45000.606483692129</v>
      </c>
      <c r="E1407" t="s">
        <v>3631</v>
      </c>
      <c r="F1407" t="s">
        <v>3940</v>
      </c>
      <c r="G1407" t="s">
        <v>128</v>
      </c>
      <c r="H1407">
        <v>2</v>
      </c>
      <c r="I1407">
        <v>470000</v>
      </c>
      <c r="J1407">
        <v>940000</v>
      </c>
      <c r="K1407" t="s">
        <v>72</v>
      </c>
      <c r="L1407" t="s">
        <v>486</v>
      </c>
      <c r="M1407" t="s">
        <v>129</v>
      </c>
    </row>
    <row r="1408" spans="1:13" x14ac:dyDescent="0.25">
      <c r="A1408" t="s">
        <v>3941</v>
      </c>
      <c r="B1408" s="2">
        <v>45522</v>
      </c>
      <c r="C1408" s="2">
        <v>45523</v>
      </c>
      <c r="D1408" s="1">
        <v>45522.929625185177</v>
      </c>
      <c r="E1408" t="s">
        <v>2556</v>
      </c>
      <c r="G1408" t="s">
        <v>355</v>
      </c>
      <c r="H1408">
        <v>1</v>
      </c>
      <c r="I1408">
        <v>516000</v>
      </c>
      <c r="J1408">
        <v>516000</v>
      </c>
      <c r="K1408" t="s">
        <v>53</v>
      </c>
      <c r="L1408" t="s">
        <v>88</v>
      </c>
      <c r="M1408" t="s">
        <v>233</v>
      </c>
    </row>
    <row r="1409" spans="1:13" x14ac:dyDescent="0.25">
      <c r="A1409" t="s">
        <v>3942</v>
      </c>
      <c r="B1409" s="2">
        <v>45449</v>
      </c>
      <c r="C1409" s="2">
        <v>45451</v>
      </c>
      <c r="D1409" s="1">
        <v>45449.242746608797</v>
      </c>
      <c r="E1409" t="s">
        <v>3943</v>
      </c>
      <c r="F1409" t="s">
        <v>3944</v>
      </c>
      <c r="G1409" t="s">
        <v>47</v>
      </c>
      <c r="H1409">
        <v>2</v>
      </c>
      <c r="I1409">
        <v>434000</v>
      </c>
      <c r="J1409">
        <v>868000</v>
      </c>
      <c r="L1409" t="s">
        <v>31</v>
      </c>
      <c r="M1409" t="s">
        <v>43</v>
      </c>
    </row>
    <row r="1410" spans="1:13" x14ac:dyDescent="0.25">
      <c r="A1410" t="s">
        <v>3945</v>
      </c>
      <c r="B1410" s="2">
        <v>45254</v>
      </c>
      <c r="C1410" s="2">
        <v>45263</v>
      </c>
      <c r="D1410" s="1">
        <v>45254.238610844914</v>
      </c>
      <c r="E1410" t="s">
        <v>3946</v>
      </c>
      <c r="F1410" t="s">
        <v>3947</v>
      </c>
      <c r="G1410" t="s">
        <v>29</v>
      </c>
      <c r="H1410">
        <v>9</v>
      </c>
      <c r="I1410">
        <v>1340000</v>
      </c>
      <c r="J1410">
        <v>12060000</v>
      </c>
      <c r="K1410" t="s">
        <v>24</v>
      </c>
      <c r="L1410" t="s">
        <v>37</v>
      </c>
      <c r="M1410" t="s">
        <v>38</v>
      </c>
    </row>
    <row r="1411" spans="1:13" x14ac:dyDescent="0.25">
      <c r="A1411" t="s">
        <v>3948</v>
      </c>
      <c r="B1411" s="2">
        <v>44837</v>
      </c>
      <c r="C1411" s="2">
        <v>44843</v>
      </c>
      <c r="D1411" s="1">
        <v>44837.730656261578</v>
      </c>
      <c r="E1411" t="s">
        <v>2156</v>
      </c>
      <c r="F1411" t="s">
        <v>3949</v>
      </c>
      <c r="G1411" t="s">
        <v>47</v>
      </c>
      <c r="H1411">
        <v>6</v>
      </c>
      <c r="I1411">
        <v>502000</v>
      </c>
      <c r="J1411">
        <v>3012000</v>
      </c>
      <c r="K1411" t="s">
        <v>72</v>
      </c>
      <c r="L1411" t="s">
        <v>42</v>
      </c>
      <c r="M1411" t="s">
        <v>233</v>
      </c>
    </row>
    <row r="1412" spans="1:13" x14ac:dyDescent="0.25">
      <c r="A1412" t="s">
        <v>3950</v>
      </c>
      <c r="B1412" s="2">
        <v>45018</v>
      </c>
      <c r="C1412" s="2">
        <v>45021</v>
      </c>
      <c r="D1412" s="1">
        <v>45018.762519942131</v>
      </c>
      <c r="E1412" t="s">
        <v>3951</v>
      </c>
      <c r="F1412" t="s">
        <v>3952</v>
      </c>
      <c r="G1412" t="s">
        <v>149</v>
      </c>
      <c r="H1412">
        <v>3</v>
      </c>
      <c r="I1412">
        <v>400000</v>
      </c>
      <c r="J1412">
        <v>1200000</v>
      </c>
      <c r="K1412" t="s">
        <v>53</v>
      </c>
      <c r="L1412" t="s">
        <v>610</v>
      </c>
      <c r="M1412" t="s">
        <v>84</v>
      </c>
    </row>
    <row r="1413" spans="1:13" x14ac:dyDescent="0.25">
      <c r="A1413" t="s">
        <v>3953</v>
      </c>
      <c r="B1413" s="2">
        <v>44677</v>
      </c>
      <c r="C1413" s="2">
        <v>44678</v>
      </c>
      <c r="D1413" s="1">
        <v>44677.675358368047</v>
      </c>
      <c r="E1413" t="s">
        <v>3954</v>
      </c>
      <c r="F1413" t="s">
        <v>3955</v>
      </c>
      <c r="G1413" t="s">
        <v>64</v>
      </c>
      <c r="H1413">
        <v>1</v>
      </c>
      <c r="I1413">
        <v>1280000</v>
      </c>
      <c r="J1413">
        <v>1280000</v>
      </c>
      <c r="K1413" t="s">
        <v>36</v>
      </c>
      <c r="L1413" t="s">
        <v>37</v>
      </c>
      <c r="M1413" t="s">
        <v>233</v>
      </c>
    </row>
    <row r="1414" spans="1:13" x14ac:dyDescent="0.25">
      <c r="A1414" t="s">
        <v>3956</v>
      </c>
      <c r="B1414" s="2">
        <v>44616</v>
      </c>
      <c r="C1414" s="2">
        <v>44625</v>
      </c>
      <c r="D1414" s="1">
        <v>44616.796556944442</v>
      </c>
      <c r="E1414" t="s">
        <v>3957</v>
      </c>
      <c r="F1414" t="s">
        <v>3958</v>
      </c>
      <c r="G1414" t="s">
        <v>82</v>
      </c>
      <c r="I1414">
        <v>316000</v>
      </c>
      <c r="J1414">
        <v>2844000</v>
      </c>
      <c r="K1414" t="s">
        <v>30</v>
      </c>
      <c r="L1414" t="s">
        <v>37</v>
      </c>
      <c r="M1414" t="s">
        <v>129</v>
      </c>
    </row>
    <row r="1415" spans="1:13" x14ac:dyDescent="0.25">
      <c r="A1415" t="s">
        <v>3959</v>
      </c>
      <c r="B1415" s="2">
        <v>45526</v>
      </c>
      <c r="C1415" s="2">
        <v>45527</v>
      </c>
      <c r="D1415" s="1">
        <v>45526.139219652781</v>
      </c>
      <c r="E1415" t="s">
        <v>1141</v>
      </c>
      <c r="F1415" t="s">
        <v>3960</v>
      </c>
      <c r="G1415" t="s">
        <v>16</v>
      </c>
      <c r="H1415">
        <v>1</v>
      </c>
      <c r="I1415">
        <v>1176000</v>
      </c>
      <c r="J1415">
        <v>1176000</v>
      </c>
      <c r="K1415" t="s">
        <v>17</v>
      </c>
      <c r="L1415" t="s">
        <v>83</v>
      </c>
      <c r="M1415" t="s">
        <v>19</v>
      </c>
    </row>
    <row r="1416" spans="1:13" x14ac:dyDescent="0.25">
      <c r="A1416" t="s">
        <v>3961</v>
      </c>
      <c r="B1416" s="2">
        <v>44689</v>
      </c>
      <c r="C1416" s="2">
        <v>44692</v>
      </c>
      <c r="D1416" s="1">
        <v>44689.091934641197</v>
      </c>
      <c r="E1416" t="s">
        <v>2897</v>
      </c>
      <c r="F1416" t="s">
        <v>3962</v>
      </c>
      <c r="G1416" t="s">
        <v>47</v>
      </c>
      <c r="H1416">
        <v>3</v>
      </c>
      <c r="I1416">
        <v>453000</v>
      </c>
      <c r="J1416">
        <v>1359000</v>
      </c>
      <c r="K1416" t="s">
        <v>30</v>
      </c>
      <c r="L1416" t="s">
        <v>37</v>
      </c>
      <c r="M1416" t="s">
        <v>19</v>
      </c>
    </row>
    <row r="1417" spans="1:13" x14ac:dyDescent="0.25">
      <c r="A1417" t="s">
        <v>3963</v>
      </c>
      <c r="B1417" s="2">
        <v>45610</v>
      </c>
      <c r="C1417" s="2">
        <v>45614</v>
      </c>
      <c r="D1417" s="1">
        <v>45610.371326412038</v>
      </c>
      <c r="E1417" t="s">
        <v>3964</v>
      </c>
      <c r="F1417" t="s">
        <v>3965</v>
      </c>
      <c r="G1417" t="s">
        <v>149</v>
      </c>
      <c r="H1417">
        <v>4</v>
      </c>
      <c r="I1417">
        <v>348000</v>
      </c>
      <c r="J1417">
        <v>1392000</v>
      </c>
      <c r="K1417" t="s">
        <v>30</v>
      </c>
      <c r="L1417" t="s">
        <v>486</v>
      </c>
      <c r="M1417" t="s">
        <v>145</v>
      </c>
    </row>
    <row r="1418" spans="1:13" x14ac:dyDescent="0.25">
      <c r="A1418" t="s">
        <v>3966</v>
      </c>
      <c r="B1418" s="2">
        <v>45285</v>
      </c>
      <c r="C1418" s="2">
        <v>45289</v>
      </c>
      <c r="D1418" s="1">
        <v>45285.458325648149</v>
      </c>
      <c r="E1418" t="s">
        <v>3967</v>
      </c>
      <c r="F1418" t="s">
        <v>3968</v>
      </c>
      <c r="G1418" t="s">
        <v>303</v>
      </c>
      <c r="H1418">
        <v>4</v>
      </c>
      <c r="I1418">
        <v>431000</v>
      </c>
      <c r="J1418">
        <v>1724000</v>
      </c>
      <c r="K1418" t="s">
        <v>24</v>
      </c>
      <c r="L1418" t="s">
        <v>78</v>
      </c>
      <c r="M1418" t="s">
        <v>43</v>
      </c>
    </row>
    <row r="1419" spans="1:13" x14ac:dyDescent="0.25">
      <c r="A1419" t="s">
        <v>3969</v>
      </c>
      <c r="B1419" s="2">
        <v>45273</v>
      </c>
      <c r="C1419" s="2">
        <v>45278</v>
      </c>
      <c r="D1419" s="1">
        <v>45273.392685844898</v>
      </c>
      <c r="E1419" t="s">
        <v>3970</v>
      </c>
      <c r="G1419" t="s">
        <v>64</v>
      </c>
      <c r="H1419">
        <v>5</v>
      </c>
      <c r="I1419">
        <v>1159000</v>
      </c>
      <c r="J1419">
        <v>5795000</v>
      </c>
      <c r="K1419" t="s">
        <v>30</v>
      </c>
      <c r="L1419" t="s">
        <v>83</v>
      </c>
      <c r="M1419" t="s">
        <v>19</v>
      </c>
    </row>
    <row r="1420" spans="1:13" x14ac:dyDescent="0.25">
      <c r="A1420" t="s">
        <v>3971</v>
      </c>
      <c r="B1420" s="2">
        <v>44569</v>
      </c>
      <c r="C1420" s="2">
        <v>44575</v>
      </c>
      <c r="D1420" s="1">
        <v>44569.656593356478</v>
      </c>
      <c r="E1420" t="s">
        <v>3972</v>
      </c>
      <c r="F1420" t="s">
        <v>3973</v>
      </c>
      <c r="G1420" t="s">
        <v>82</v>
      </c>
      <c r="H1420">
        <v>6</v>
      </c>
      <c r="I1420">
        <v>338000</v>
      </c>
      <c r="J1420">
        <v>2028000</v>
      </c>
      <c r="K1420" t="s">
        <v>17</v>
      </c>
      <c r="L1420" t="s">
        <v>31</v>
      </c>
      <c r="M1420" t="s">
        <v>106</v>
      </c>
    </row>
    <row r="1421" spans="1:13" x14ac:dyDescent="0.25">
      <c r="A1421" t="s">
        <v>3974</v>
      </c>
      <c r="B1421" s="2">
        <v>44927</v>
      </c>
      <c r="C1421" s="2">
        <v>44935</v>
      </c>
      <c r="D1421" s="1">
        <v>44927.261825196758</v>
      </c>
      <c r="E1421" t="s">
        <v>3975</v>
      </c>
      <c r="F1421" t="s">
        <v>3976</v>
      </c>
      <c r="G1421" t="s">
        <v>194</v>
      </c>
      <c r="H1421">
        <v>8</v>
      </c>
      <c r="I1421">
        <v>445000</v>
      </c>
      <c r="J1421">
        <v>3560000</v>
      </c>
      <c r="K1421" t="s">
        <v>36</v>
      </c>
      <c r="L1421" t="s">
        <v>37</v>
      </c>
      <c r="M1421" t="s">
        <v>145</v>
      </c>
    </row>
    <row r="1422" spans="1:13" x14ac:dyDescent="0.25">
      <c r="A1422" t="s">
        <v>2348</v>
      </c>
      <c r="B1422" s="2">
        <v>44647</v>
      </c>
      <c r="C1422" s="2">
        <v>44654</v>
      </c>
      <c r="D1422" s="1">
        <v>44647.748271956021</v>
      </c>
      <c r="E1422" t="s">
        <v>2349</v>
      </c>
      <c r="F1422" t="s">
        <v>2350</v>
      </c>
      <c r="G1422" t="s">
        <v>110</v>
      </c>
      <c r="H1422">
        <v>7</v>
      </c>
      <c r="I1422">
        <v>621000</v>
      </c>
      <c r="J1422">
        <v>4347000</v>
      </c>
      <c r="K1422" t="s">
        <v>17</v>
      </c>
      <c r="L1422" t="s">
        <v>37</v>
      </c>
      <c r="M1422" t="s">
        <v>74</v>
      </c>
    </row>
    <row r="1423" spans="1:13" x14ac:dyDescent="0.25">
      <c r="A1423" t="s">
        <v>3977</v>
      </c>
      <c r="B1423" s="2">
        <v>45603</v>
      </c>
      <c r="C1423" s="2">
        <v>45605</v>
      </c>
      <c r="D1423" s="1">
        <v>45603.182217754627</v>
      </c>
      <c r="E1423" t="s">
        <v>3978</v>
      </c>
      <c r="F1423" t="s">
        <v>3979</v>
      </c>
      <c r="G1423" t="s">
        <v>29</v>
      </c>
      <c r="H1423">
        <v>2</v>
      </c>
      <c r="I1423">
        <v>1370000</v>
      </c>
      <c r="J1423">
        <v>2740000</v>
      </c>
      <c r="K1423" t="s">
        <v>17</v>
      </c>
      <c r="L1423" t="s">
        <v>83</v>
      </c>
      <c r="M1423" t="s">
        <v>25</v>
      </c>
    </row>
    <row r="1424" spans="1:13" x14ac:dyDescent="0.25">
      <c r="A1424" t="s">
        <v>3980</v>
      </c>
      <c r="B1424" s="2">
        <v>45074</v>
      </c>
      <c r="C1424" s="2">
        <v>45076</v>
      </c>
      <c r="D1424" s="1">
        <v>45074.808243402767</v>
      </c>
      <c r="E1424" t="s">
        <v>1606</v>
      </c>
      <c r="F1424" t="s">
        <v>3981</v>
      </c>
      <c r="G1424" t="s">
        <v>221</v>
      </c>
      <c r="H1424">
        <v>2</v>
      </c>
      <c r="I1424">
        <v>598000</v>
      </c>
      <c r="J1424">
        <v>1196000</v>
      </c>
      <c r="K1424" t="s">
        <v>36</v>
      </c>
      <c r="L1424" t="s">
        <v>273</v>
      </c>
      <c r="M1424" t="s">
        <v>49</v>
      </c>
    </row>
    <row r="1425" spans="1:13" x14ac:dyDescent="0.25">
      <c r="A1425" t="s">
        <v>3982</v>
      </c>
      <c r="B1425" s="2">
        <v>45455</v>
      </c>
      <c r="C1425" s="2">
        <v>45463</v>
      </c>
      <c r="D1425" s="1">
        <v>45455.256727754633</v>
      </c>
      <c r="E1425" t="s">
        <v>3983</v>
      </c>
      <c r="F1425" t="s">
        <v>3984</v>
      </c>
      <c r="G1425" t="s">
        <v>149</v>
      </c>
      <c r="H1425">
        <v>8</v>
      </c>
      <c r="I1425">
        <v>319000</v>
      </c>
      <c r="J1425">
        <v>2552000</v>
      </c>
      <c r="K1425" t="s">
        <v>72</v>
      </c>
      <c r="L1425" t="s">
        <v>83</v>
      </c>
      <c r="M1425" t="s">
        <v>102</v>
      </c>
    </row>
    <row r="1426" spans="1:13" x14ac:dyDescent="0.25">
      <c r="A1426" t="s">
        <v>3985</v>
      </c>
      <c r="B1426" s="2">
        <v>44788</v>
      </c>
      <c r="C1426" s="2">
        <v>44795</v>
      </c>
      <c r="D1426" s="1">
        <v>44788.399616111114</v>
      </c>
      <c r="E1426" t="s">
        <v>3359</v>
      </c>
      <c r="F1426" t="s">
        <v>3986</v>
      </c>
      <c r="G1426" t="s">
        <v>47</v>
      </c>
      <c r="H1426">
        <v>7</v>
      </c>
      <c r="I1426">
        <v>507000</v>
      </c>
      <c r="J1426">
        <v>3549000</v>
      </c>
      <c r="K1426" t="s">
        <v>53</v>
      </c>
      <c r="L1426" t="s">
        <v>48</v>
      </c>
      <c r="M1426" t="s">
        <v>25</v>
      </c>
    </row>
    <row r="1427" spans="1:13" x14ac:dyDescent="0.25">
      <c r="A1427" t="s">
        <v>3987</v>
      </c>
      <c r="B1427" s="2">
        <v>44897</v>
      </c>
      <c r="C1427" s="2">
        <v>44901</v>
      </c>
      <c r="D1427" s="1">
        <v>44897.093492650463</v>
      </c>
      <c r="E1427" t="s">
        <v>2715</v>
      </c>
      <c r="F1427" t="s">
        <v>3988</v>
      </c>
      <c r="G1427" t="s">
        <v>23</v>
      </c>
      <c r="H1427">
        <v>4</v>
      </c>
      <c r="I1427">
        <v>667000</v>
      </c>
      <c r="J1427">
        <v>2668000</v>
      </c>
      <c r="K1427" t="s">
        <v>36</v>
      </c>
      <c r="L1427" t="s">
        <v>48</v>
      </c>
      <c r="M1427" t="s">
        <v>133</v>
      </c>
    </row>
    <row r="1428" spans="1:13" x14ac:dyDescent="0.25">
      <c r="A1428" t="s">
        <v>3989</v>
      </c>
      <c r="B1428" s="2">
        <v>44737</v>
      </c>
      <c r="C1428" s="2">
        <v>44738</v>
      </c>
      <c r="D1428" s="1">
        <v>44737.814664884259</v>
      </c>
      <c r="E1428" t="s">
        <v>3990</v>
      </c>
      <c r="F1428" t="s">
        <v>3991</v>
      </c>
      <c r="G1428" t="s">
        <v>64</v>
      </c>
      <c r="H1428">
        <v>1</v>
      </c>
      <c r="I1428">
        <v>1165000</v>
      </c>
      <c r="J1428">
        <v>1165000</v>
      </c>
      <c r="K1428" t="s">
        <v>36</v>
      </c>
      <c r="L1428" t="s">
        <v>37</v>
      </c>
      <c r="M1428" t="s">
        <v>60</v>
      </c>
    </row>
    <row r="1429" spans="1:13" x14ac:dyDescent="0.25">
      <c r="A1429" t="s">
        <v>3992</v>
      </c>
      <c r="B1429" s="2">
        <v>45333</v>
      </c>
      <c r="C1429" s="2">
        <v>45342</v>
      </c>
      <c r="D1429" s="1">
        <v>45333.472111284733</v>
      </c>
      <c r="E1429" t="s">
        <v>3235</v>
      </c>
      <c r="F1429" t="s">
        <v>3993</v>
      </c>
      <c r="G1429" t="s">
        <v>47</v>
      </c>
      <c r="H1429">
        <v>9</v>
      </c>
      <c r="I1429">
        <v>427000</v>
      </c>
      <c r="J1429">
        <v>3843000</v>
      </c>
      <c r="K1429" t="s">
        <v>30</v>
      </c>
      <c r="L1429" t="s">
        <v>37</v>
      </c>
      <c r="M1429" t="s">
        <v>60</v>
      </c>
    </row>
    <row r="1430" spans="1:13" x14ac:dyDescent="0.25">
      <c r="A1430" t="s">
        <v>3994</v>
      </c>
      <c r="B1430" s="2">
        <v>45643</v>
      </c>
      <c r="C1430" s="2">
        <v>45646</v>
      </c>
      <c r="D1430" s="1">
        <v>45643.368706423607</v>
      </c>
      <c r="E1430" t="s">
        <v>434</v>
      </c>
      <c r="F1430" t="s">
        <v>3995</v>
      </c>
      <c r="G1430" t="s">
        <v>221</v>
      </c>
      <c r="H1430">
        <v>3</v>
      </c>
      <c r="I1430">
        <v>584000</v>
      </c>
      <c r="J1430">
        <v>1752000</v>
      </c>
      <c r="K1430" t="s">
        <v>53</v>
      </c>
      <c r="L1430" t="s">
        <v>48</v>
      </c>
      <c r="M1430" t="s">
        <v>38</v>
      </c>
    </row>
    <row r="1431" spans="1:13" x14ac:dyDescent="0.25">
      <c r="A1431" t="s">
        <v>3996</v>
      </c>
      <c r="B1431" s="2">
        <v>45338</v>
      </c>
      <c r="C1431" s="2">
        <v>45340</v>
      </c>
      <c r="D1431" s="1">
        <v>45338.144902071763</v>
      </c>
      <c r="E1431" t="s">
        <v>1141</v>
      </c>
      <c r="F1431" t="s">
        <v>3997</v>
      </c>
      <c r="G1431" t="s">
        <v>141</v>
      </c>
      <c r="I1431">
        <v>1216000</v>
      </c>
      <c r="J1431">
        <v>2432000</v>
      </c>
      <c r="K1431" t="s">
        <v>30</v>
      </c>
      <c r="L1431" t="s">
        <v>48</v>
      </c>
      <c r="M1431" t="s">
        <v>60</v>
      </c>
    </row>
    <row r="1432" spans="1:13" x14ac:dyDescent="0.25">
      <c r="A1432" t="s">
        <v>3998</v>
      </c>
      <c r="B1432" s="2">
        <v>44582</v>
      </c>
      <c r="C1432" s="2">
        <v>44584</v>
      </c>
      <c r="D1432" s="1">
        <v>44582.309755023147</v>
      </c>
      <c r="E1432" t="s">
        <v>3999</v>
      </c>
      <c r="F1432" t="s">
        <v>4000</v>
      </c>
      <c r="G1432" t="s">
        <v>386</v>
      </c>
      <c r="H1432">
        <v>2</v>
      </c>
      <c r="I1432">
        <v>630000</v>
      </c>
      <c r="J1432">
        <v>1260000</v>
      </c>
      <c r="K1432" t="s">
        <v>36</v>
      </c>
      <c r="L1432" t="s">
        <v>93</v>
      </c>
      <c r="M1432" t="s">
        <v>68</v>
      </c>
    </row>
    <row r="1433" spans="1:13" x14ac:dyDescent="0.25">
      <c r="A1433" t="s">
        <v>4001</v>
      </c>
      <c r="B1433" s="2">
        <v>45543</v>
      </c>
      <c r="C1433" s="2">
        <v>45544</v>
      </c>
      <c r="D1433" s="1">
        <v>45543.50833478009</v>
      </c>
      <c r="E1433" t="s">
        <v>854</v>
      </c>
      <c r="F1433" t="s">
        <v>4002</v>
      </c>
      <c r="G1433" t="s">
        <v>47</v>
      </c>
      <c r="H1433">
        <v>1</v>
      </c>
      <c r="I1433">
        <v>501000</v>
      </c>
      <c r="J1433">
        <v>501000</v>
      </c>
      <c r="K1433" t="s">
        <v>53</v>
      </c>
      <c r="L1433" t="s">
        <v>18</v>
      </c>
      <c r="M1433" t="s">
        <v>38</v>
      </c>
    </row>
    <row r="1434" spans="1:13" x14ac:dyDescent="0.25">
      <c r="A1434" t="s">
        <v>4003</v>
      </c>
      <c r="B1434" s="2">
        <v>44993</v>
      </c>
      <c r="C1434" s="2">
        <v>45000</v>
      </c>
      <c r="D1434" s="1">
        <v>44993.673270694453</v>
      </c>
      <c r="E1434" t="s">
        <v>21</v>
      </c>
      <c r="F1434" t="s">
        <v>4004</v>
      </c>
      <c r="G1434" t="s">
        <v>303</v>
      </c>
      <c r="H1434">
        <v>7</v>
      </c>
      <c r="I1434">
        <v>417000</v>
      </c>
      <c r="J1434">
        <v>2919000</v>
      </c>
      <c r="K1434" t="s">
        <v>72</v>
      </c>
      <c r="L1434" t="s">
        <v>48</v>
      </c>
      <c r="M1434" t="s">
        <v>84</v>
      </c>
    </row>
    <row r="1435" spans="1:13" x14ac:dyDescent="0.25">
      <c r="A1435" t="s">
        <v>4005</v>
      </c>
      <c r="B1435" s="2">
        <v>45597</v>
      </c>
      <c r="C1435" s="2">
        <v>45601</v>
      </c>
      <c r="D1435" s="1">
        <v>45597.898210810177</v>
      </c>
      <c r="E1435" t="s">
        <v>4006</v>
      </c>
      <c r="F1435" t="s">
        <v>4007</v>
      </c>
      <c r="G1435" t="s">
        <v>128</v>
      </c>
      <c r="H1435">
        <v>4</v>
      </c>
      <c r="I1435">
        <v>464000</v>
      </c>
      <c r="J1435">
        <v>1856000</v>
      </c>
      <c r="K1435" t="s">
        <v>30</v>
      </c>
      <c r="L1435" t="s">
        <v>37</v>
      </c>
      <c r="M1435" t="s">
        <v>102</v>
      </c>
    </row>
    <row r="1436" spans="1:13" x14ac:dyDescent="0.25">
      <c r="A1436" t="s">
        <v>4008</v>
      </c>
      <c r="B1436" s="2">
        <v>44703</v>
      </c>
      <c r="C1436" s="2">
        <v>44711</v>
      </c>
      <c r="D1436" s="1">
        <v>44703.40330244213</v>
      </c>
      <c r="E1436" t="s">
        <v>4009</v>
      </c>
      <c r="F1436" t="s">
        <v>4010</v>
      </c>
      <c r="G1436" t="s">
        <v>23</v>
      </c>
      <c r="H1436">
        <v>8</v>
      </c>
      <c r="I1436">
        <v>656000</v>
      </c>
      <c r="J1436">
        <v>5248000</v>
      </c>
      <c r="K1436" t="s">
        <v>36</v>
      </c>
      <c r="L1436" t="s">
        <v>214</v>
      </c>
      <c r="M1436" t="s">
        <v>38</v>
      </c>
    </row>
    <row r="1437" spans="1:13" x14ac:dyDescent="0.25">
      <c r="A1437" t="s">
        <v>4011</v>
      </c>
      <c r="B1437" s="2">
        <v>45153</v>
      </c>
      <c r="C1437" s="2">
        <v>45159</v>
      </c>
      <c r="D1437" s="1">
        <v>45153.516410219912</v>
      </c>
      <c r="E1437" t="s">
        <v>2398</v>
      </c>
      <c r="F1437" t="s">
        <v>4012</v>
      </c>
      <c r="G1437" t="s">
        <v>303</v>
      </c>
      <c r="H1437">
        <v>6</v>
      </c>
      <c r="I1437">
        <v>438000</v>
      </c>
      <c r="J1437">
        <v>2628000</v>
      </c>
      <c r="K1437" t="s">
        <v>17</v>
      </c>
      <c r="L1437" t="s">
        <v>159</v>
      </c>
      <c r="M1437" t="s">
        <v>38</v>
      </c>
    </row>
    <row r="1438" spans="1:13" x14ac:dyDescent="0.25">
      <c r="A1438" t="s">
        <v>4013</v>
      </c>
      <c r="B1438" s="2">
        <v>45205</v>
      </c>
      <c r="C1438" s="2">
        <v>45214</v>
      </c>
      <c r="D1438" s="1">
        <v>45205.695092534719</v>
      </c>
      <c r="E1438" t="s">
        <v>4014</v>
      </c>
      <c r="F1438" t="s">
        <v>4015</v>
      </c>
      <c r="G1438" t="s">
        <v>149</v>
      </c>
      <c r="I1438">
        <v>368000</v>
      </c>
      <c r="J1438">
        <v>3312000</v>
      </c>
      <c r="K1438" t="s">
        <v>17</v>
      </c>
      <c r="L1438" t="s">
        <v>214</v>
      </c>
      <c r="M1438" t="s">
        <v>94</v>
      </c>
    </row>
    <row r="1439" spans="1:13" x14ac:dyDescent="0.25">
      <c r="A1439" t="s">
        <v>4016</v>
      </c>
      <c r="B1439" s="2">
        <v>45384</v>
      </c>
      <c r="C1439" s="2">
        <v>45386</v>
      </c>
      <c r="D1439" s="1">
        <v>45384.251988877317</v>
      </c>
      <c r="E1439" t="s">
        <v>4017</v>
      </c>
      <c r="F1439" t="s">
        <v>4018</v>
      </c>
      <c r="G1439" t="s">
        <v>16</v>
      </c>
      <c r="H1439">
        <v>2</v>
      </c>
      <c r="I1439">
        <v>1136000</v>
      </c>
      <c r="J1439">
        <v>2272000</v>
      </c>
      <c r="K1439" t="s">
        <v>17</v>
      </c>
      <c r="L1439" t="s">
        <v>37</v>
      </c>
      <c r="M1439" t="s">
        <v>222</v>
      </c>
    </row>
    <row r="1440" spans="1:13" x14ac:dyDescent="0.25">
      <c r="A1440" t="s">
        <v>4019</v>
      </c>
      <c r="B1440" s="2">
        <v>45056</v>
      </c>
      <c r="C1440" s="2">
        <v>45062</v>
      </c>
      <c r="D1440" s="1">
        <v>45056.423903877323</v>
      </c>
      <c r="E1440" t="s">
        <v>4020</v>
      </c>
      <c r="F1440" t="s">
        <v>4021</v>
      </c>
      <c r="G1440" t="s">
        <v>47</v>
      </c>
      <c r="H1440">
        <v>6</v>
      </c>
      <c r="I1440">
        <v>510000</v>
      </c>
      <c r="J1440">
        <v>3060000</v>
      </c>
      <c r="K1440" t="s">
        <v>53</v>
      </c>
      <c r="L1440" t="s">
        <v>18</v>
      </c>
      <c r="M1440" t="s">
        <v>25</v>
      </c>
    </row>
    <row r="1441" spans="1:13" x14ac:dyDescent="0.25">
      <c r="A1441" t="s">
        <v>4022</v>
      </c>
      <c r="B1441" s="2">
        <v>44596</v>
      </c>
      <c r="C1441" s="2">
        <v>44604</v>
      </c>
      <c r="D1441" s="1">
        <v>44596.758145312502</v>
      </c>
      <c r="E1441" t="s">
        <v>1002</v>
      </c>
      <c r="F1441" t="s">
        <v>4023</v>
      </c>
      <c r="G1441" t="s">
        <v>128</v>
      </c>
      <c r="H1441">
        <v>8</v>
      </c>
      <c r="I1441">
        <v>470000</v>
      </c>
      <c r="J1441">
        <v>3760000</v>
      </c>
      <c r="K1441" t="s">
        <v>36</v>
      </c>
      <c r="L1441" t="s">
        <v>18</v>
      </c>
      <c r="M1441" t="s">
        <v>43</v>
      </c>
    </row>
    <row r="1442" spans="1:13" x14ac:dyDescent="0.25">
      <c r="A1442" t="s">
        <v>4024</v>
      </c>
      <c r="B1442" s="2">
        <v>44932</v>
      </c>
      <c r="C1442" s="2">
        <v>44933</v>
      </c>
      <c r="D1442" s="1">
        <v>44932.106735914349</v>
      </c>
      <c r="E1442" t="s">
        <v>4025</v>
      </c>
      <c r="F1442" t="s">
        <v>4026</v>
      </c>
      <c r="G1442" t="s">
        <v>16</v>
      </c>
      <c r="H1442">
        <v>1</v>
      </c>
      <c r="I1442">
        <v>1088000</v>
      </c>
      <c r="J1442">
        <v>1088000</v>
      </c>
      <c r="K1442" t="s">
        <v>36</v>
      </c>
      <c r="L1442" t="s">
        <v>214</v>
      </c>
      <c r="M1442" t="s">
        <v>129</v>
      </c>
    </row>
    <row r="1443" spans="1:13" x14ac:dyDescent="0.25">
      <c r="A1443" t="s">
        <v>4027</v>
      </c>
      <c r="B1443" s="2">
        <v>44635</v>
      </c>
      <c r="C1443" s="2">
        <v>44637</v>
      </c>
      <c r="D1443" s="1">
        <v>44635.327703576389</v>
      </c>
      <c r="E1443" t="s">
        <v>4028</v>
      </c>
      <c r="F1443" t="s">
        <v>4029</v>
      </c>
      <c r="G1443" t="s">
        <v>92</v>
      </c>
      <c r="H1443">
        <v>2</v>
      </c>
      <c r="I1443">
        <v>549000</v>
      </c>
      <c r="J1443">
        <v>1098000</v>
      </c>
      <c r="K1443" t="s">
        <v>17</v>
      </c>
      <c r="L1443" t="s">
        <v>124</v>
      </c>
      <c r="M1443" t="s">
        <v>102</v>
      </c>
    </row>
    <row r="1444" spans="1:13" x14ac:dyDescent="0.25">
      <c r="A1444" t="s">
        <v>4030</v>
      </c>
      <c r="B1444" s="2">
        <v>44856</v>
      </c>
      <c r="C1444" s="2">
        <v>44857</v>
      </c>
      <c r="D1444" s="1">
        <v>44856.225839178238</v>
      </c>
      <c r="E1444" t="s">
        <v>4031</v>
      </c>
      <c r="F1444" t="s">
        <v>4032</v>
      </c>
      <c r="G1444" t="s">
        <v>47</v>
      </c>
      <c r="H1444">
        <v>1</v>
      </c>
      <c r="I1444">
        <v>498000</v>
      </c>
      <c r="J1444">
        <v>498000</v>
      </c>
      <c r="K1444" t="s">
        <v>30</v>
      </c>
      <c r="L1444" t="s">
        <v>48</v>
      </c>
      <c r="M1444" t="s">
        <v>129</v>
      </c>
    </row>
    <row r="1445" spans="1:13" x14ac:dyDescent="0.25">
      <c r="A1445" t="s">
        <v>4033</v>
      </c>
      <c r="B1445" s="2">
        <v>44979</v>
      </c>
      <c r="C1445" s="2">
        <v>44987</v>
      </c>
      <c r="D1445" s="1">
        <v>44979.977003506952</v>
      </c>
      <c r="E1445" t="s">
        <v>4034</v>
      </c>
      <c r="F1445" t="s">
        <v>4035</v>
      </c>
      <c r="G1445" t="s">
        <v>92</v>
      </c>
      <c r="H1445">
        <v>8</v>
      </c>
      <c r="I1445">
        <v>588000</v>
      </c>
      <c r="J1445">
        <v>4704000</v>
      </c>
      <c r="K1445" t="s">
        <v>72</v>
      </c>
      <c r="L1445" t="s">
        <v>83</v>
      </c>
      <c r="M1445" t="s">
        <v>68</v>
      </c>
    </row>
    <row r="1446" spans="1:13" x14ac:dyDescent="0.25">
      <c r="A1446" t="s">
        <v>4036</v>
      </c>
      <c r="B1446" s="2">
        <v>45326</v>
      </c>
      <c r="C1446" s="2">
        <v>45331</v>
      </c>
      <c r="D1446" s="1">
        <v>45326.935805127323</v>
      </c>
      <c r="E1446" t="s">
        <v>4037</v>
      </c>
      <c r="F1446" t="s">
        <v>4038</v>
      </c>
      <c r="G1446" t="s">
        <v>29</v>
      </c>
      <c r="H1446">
        <v>5</v>
      </c>
      <c r="I1446">
        <v>1134000</v>
      </c>
      <c r="J1446">
        <v>5670000</v>
      </c>
      <c r="L1446" t="s">
        <v>83</v>
      </c>
      <c r="M1446" t="s">
        <v>226</v>
      </c>
    </row>
    <row r="1447" spans="1:13" x14ac:dyDescent="0.25">
      <c r="A1447" t="s">
        <v>4039</v>
      </c>
      <c r="B1447" s="2">
        <v>45328</v>
      </c>
      <c r="C1447" s="2">
        <v>45337</v>
      </c>
      <c r="D1447" s="1">
        <v>45328.879804340278</v>
      </c>
      <c r="E1447" t="s">
        <v>4040</v>
      </c>
      <c r="F1447" t="s">
        <v>4041</v>
      </c>
      <c r="G1447" t="s">
        <v>47</v>
      </c>
      <c r="H1447">
        <v>9</v>
      </c>
      <c r="I1447">
        <v>485000</v>
      </c>
      <c r="J1447">
        <v>4365000</v>
      </c>
      <c r="K1447" t="s">
        <v>53</v>
      </c>
      <c r="L1447" t="s">
        <v>42</v>
      </c>
      <c r="M1447" t="s">
        <v>145</v>
      </c>
    </row>
    <row r="1448" spans="1:13" x14ac:dyDescent="0.25">
      <c r="A1448" t="s">
        <v>4042</v>
      </c>
      <c r="B1448" s="2">
        <v>45257</v>
      </c>
      <c r="C1448" s="2">
        <v>45258</v>
      </c>
      <c r="D1448" s="1">
        <v>45257.662738472223</v>
      </c>
      <c r="E1448" t="s">
        <v>4043</v>
      </c>
      <c r="F1448" t="s">
        <v>4044</v>
      </c>
      <c r="G1448" t="s">
        <v>141</v>
      </c>
      <c r="H1448">
        <v>1</v>
      </c>
      <c r="I1448">
        <v>1284000</v>
      </c>
      <c r="J1448">
        <v>1284000</v>
      </c>
      <c r="K1448" t="s">
        <v>53</v>
      </c>
      <c r="L1448" t="s">
        <v>18</v>
      </c>
      <c r="M1448" t="s">
        <v>222</v>
      </c>
    </row>
    <row r="1449" spans="1:13" x14ac:dyDescent="0.25">
      <c r="A1449" t="s">
        <v>4045</v>
      </c>
      <c r="B1449" s="2">
        <v>45214</v>
      </c>
      <c r="C1449" s="2">
        <v>45220</v>
      </c>
      <c r="D1449" s="1">
        <v>45214.788064328714</v>
      </c>
      <c r="E1449" t="s">
        <v>4046</v>
      </c>
      <c r="F1449" t="s">
        <v>4047</v>
      </c>
      <c r="G1449" t="s">
        <v>221</v>
      </c>
      <c r="H1449">
        <v>6</v>
      </c>
      <c r="I1449">
        <v>635000</v>
      </c>
      <c r="J1449">
        <v>3810000</v>
      </c>
      <c r="K1449" t="s">
        <v>72</v>
      </c>
      <c r="L1449" t="s">
        <v>78</v>
      </c>
      <c r="M1449" t="s">
        <v>106</v>
      </c>
    </row>
    <row r="1450" spans="1:13" x14ac:dyDescent="0.25">
      <c r="A1450" t="s">
        <v>4048</v>
      </c>
      <c r="B1450" s="2">
        <v>45296</v>
      </c>
      <c r="C1450" s="2">
        <v>45298</v>
      </c>
      <c r="D1450" s="1">
        <v>45296.220463587961</v>
      </c>
      <c r="E1450" t="s">
        <v>4049</v>
      </c>
      <c r="F1450" t="s">
        <v>4050</v>
      </c>
      <c r="G1450" t="s">
        <v>64</v>
      </c>
      <c r="H1450">
        <v>2</v>
      </c>
      <c r="I1450">
        <v>1346000</v>
      </c>
      <c r="J1450">
        <v>2692000</v>
      </c>
      <c r="K1450" t="s">
        <v>72</v>
      </c>
      <c r="L1450" t="s">
        <v>31</v>
      </c>
      <c r="M1450" t="s">
        <v>49</v>
      </c>
    </row>
    <row r="1451" spans="1:13" x14ac:dyDescent="0.25">
      <c r="A1451" t="s">
        <v>4051</v>
      </c>
      <c r="B1451" s="2">
        <v>45208</v>
      </c>
      <c r="C1451" s="2">
        <v>45210</v>
      </c>
      <c r="D1451" s="1">
        <v>45208.068919386576</v>
      </c>
      <c r="E1451" t="s">
        <v>4052</v>
      </c>
      <c r="F1451" t="s">
        <v>4053</v>
      </c>
      <c r="G1451" t="s">
        <v>92</v>
      </c>
      <c r="H1451">
        <v>2</v>
      </c>
      <c r="I1451">
        <v>609000</v>
      </c>
      <c r="J1451">
        <v>1218000</v>
      </c>
      <c r="K1451" t="s">
        <v>24</v>
      </c>
      <c r="L1451" t="s">
        <v>37</v>
      </c>
      <c r="M1451" t="s">
        <v>60</v>
      </c>
    </row>
    <row r="1452" spans="1:13" x14ac:dyDescent="0.25">
      <c r="A1452" t="s">
        <v>4054</v>
      </c>
      <c r="B1452" s="2">
        <v>44573</v>
      </c>
      <c r="C1452" s="2">
        <v>44574</v>
      </c>
      <c r="D1452" s="1">
        <v>44573.742795416663</v>
      </c>
      <c r="E1452" t="s">
        <v>2274</v>
      </c>
      <c r="F1452" t="s">
        <v>4055</v>
      </c>
      <c r="G1452" t="s">
        <v>82</v>
      </c>
      <c r="H1452">
        <v>1</v>
      </c>
      <c r="I1452">
        <v>343000</v>
      </c>
      <c r="J1452">
        <v>343000</v>
      </c>
      <c r="K1452" t="s">
        <v>72</v>
      </c>
      <c r="L1452" t="s">
        <v>124</v>
      </c>
      <c r="M1452" t="s">
        <v>233</v>
      </c>
    </row>
    <row r="1453" spans="1:13" x14ac:dyDescent="0.25">
      <c r="A1453" t="s">
        <v>4056</v>
      </c>
      <c r="B1453" s="2">
        <v>45494</v>
      </c>
      <c r="C1453" s="2">
        <v>45495</v>
      </c>
      <c r="D1453" s="1">
        <v>45494.758565995369</v>
      </c>
      <c r="E1453" t="s">
        <v>1694</v>
      </c>
      <c r="F1453" t="s">
        <v>4057</v>
      </c>
      <c r="G1453" t="s">
        <v>290</v>
      </c>
      <c r="H1453">
        <v>1</v>
      </c>
      <c r="I1453">
        <v>387000</v>
      </c>
      <c r="J1453">
        <v>387000</v>
      </c>
      <c r="K1453" t="s">
        <v>36</v>
      </c>
      <c r="L1453" t="s">
        <v>37</v>
      </c>
      <c r="M1453" t="s">
        <v>68</v>
      </c>
    </row>
    <row r="1454" spans="1:13" x14ac:dyDescent="0.25">
      <c r="A1454" t="s">
        <v>4058</v>
      </c>
      <c r="B1454" s="2">
        <v>45063</v>
      </c>
      <c r="C1454" s="2">
        <v>45070</v>
      </c>
      <c r="D1454" s="1">
        <v>45063.069460648148</v>
      </c>
      <c r="E1454" t="s">
        <v>4059</v>
      </c>
      <c r="F1454" t="s">
        <v>4060</v>
      </c>
      <c r="G1454" t="s">
        <v>290</v>
      </c>
      <c r="H1454">
        <v>7</v>
      </c>
      <c r="I1454">
        <v>336000</v>
      </c>
      <c r="J1454">
        <v>2352000</v>
      </c>
      <c r="K1454" t="s">
        <v>17</v>
      </c>
      <c r="L1454" t="s">
        <v>48</v>
      </c>
      <c r="M1454" t="s">
        <v>68</v>
      </c>
    </row>
    <row r="1455" spans="1:13" x14ac:dyDescent="0.25">
      <c r="A1455" t="s">
        <v>4061</v>
      </c>
      <c r="B1455" s="2">
        <v>45233</v>
      </c>
      <c r="C1455" s="2">
        <v>45238</v>
      </c>
      <c r="D1455" s="1">
        <v>45233.724128541668</v>
      </c>
      <c r="E1455" t="s">
        <v>4062</v>
      </c>
      <c r="F1455" t="s">
        <v>4063</v>
      </c>
      <c r="G1455" t="s">
        <v>82</v>
      </c>
      <c r="H1455">
        <v>5</v>
      </c>
      <c r="I1455">
        <v>370000</v>
      </c>
      <c r="J1455">
        <v>1850000</v>
      </c>
      <c r="K1455" t="s">
        <v>17</v>
      </c>
      <c r="L1455" t="s">
        <v>48</v>
      </c>
      <c r="M1455" t="s">
        <v>84</v>
      </c>
    </row>
    <row r="1456" spans="1:13" x14ac:dyDescent="0.25">
      <c r="A1456" t="s">
        <v>4064</v>
      </c>
      <c r="B1456" s="2">
        <v>45361</v>
      </c>
      <c r="C1456" s="2">
        <v>45363</v>
      </c>
      <c r="D1456" s="1">
        <v>45361.49585162037</v>
      </c>
      <c r="E1456" t="s">
        <v>580</v>
      </c>
      <c r="F1456" t="s">
        <v>4065</v>
      </c>
      <c r="G1456" t="s">
        <v>386</v>
      </c>
      <c r="H1456">
        <v>2</v>
      </c>
      <c r="I1456">
        <v>601000</v>
      </c>
      <c r="J1456">
        <v>1202000</v>
      </c>
      <c r="L1456" t="s">
        <v>190</v>
      </c>
      <c r="M1456" t="s">
        <v>84</v>
      </c>
    </row>
    <row r="1457" spans="1:13" x14ac:dyDescent="0.25">
      <c r="A1457" t="s">
        <v>4066</v>
      </c>
      <c r="B1457" s="2">
        <v>44840</v>
      </c>
      <c r="C1457" s="2">
        <v>44846</v>
      </c>
      <c r="D1457" s="1">
        <v>44840.702523888889</v>
      </c>
      <c r="E1457" t="s">
        <v>2605</v>
      </c>
      <c r="F1457" t="s">
        <v>4067</v>
      </c>
      <c r="G1457" t="s">
        <v>128</v>
      </c>
      <c r="H1457">
        <v>6</v>
      </c>
      <c r="I1457">
        <v>459000</v>
      </c>
      <c r="J1457">
        <v>2754000</v>
      </c>
      <c r="K1457" t="s">
        <v>30</v>
      </c>
      <c r="L1457" t="s">
        <v>48</v>
      </c>
      <c r="M1457" t="s">
        <v>222</v>
      </c>
    </row>
    <row r="1458" spans="1:13" x14ac:dyDescent="0.25">
      <c r="A1458" t="s">
        <v>4068</v>
      </c>
      <c r="B1458" s="2">
        <v>44568</v>
      </c>
      <c r="C1458" s="2">
        <v>44575</v>
      </c>
      <c r="D1458" s="1">
        <v>44568.96730837963</v>
      </c>
      <c r="E1458" t="s">
        <v>4069</v>
      </c>
      <c r="F1458" t="s">
        <v>4070</v>
      </c>
      <c r="G1458" t="s">
        <v>47</v>
      </c>
      <c r="H1458">
        <v>7</v>
      </c>
      <c r="I1458">
        <v>501000</v>
      </c>
      <c r="J1458">
        <v>3507000</v>
      </c>
      <c r="K1458" t="s">
        <v>53</v>
      </c>
      <c r="L1458" t="s">
        <v>190</v>
      </c>
      <c r="M1458" t="s">
        <v>226</v>
      </c>
    </row>
    <row r="1459" spans="1:13" x14ac:dyDescent="0.25">
      <c r="A1459" t="s">
        <v>4071</v>
      </c>
      <c r="B1459" s="2">
        <v>44683</v>
      </c>
      <c r="C1459" s="2">
        <v>44688</v>
      </c>
      <c r="D1459" s="1">
        <v>44683.751152812503</v>
      </c>
      <c r="E1459" t="s">
        <v>4072</v>
      </c>
      <c r="F1459" t="s">
        <v>4073</v>
      </c>
      <c r="G1459" t="s">
        <v>92</v>
      </c>
      <c r="I1459">
        <v>636000</v>
      </c>
      <c r="J1459">
        <v>3180000</v>
      </c>
      <c r="K1459" t="s">
        <v>72</v>
      </c>
      <c r="L1459" t="s">
        <v>159</v>
      </c>
      <c r="M1459" t="s">
        <v>68</v>
      </c>
    </row>
    <row r="1460" spans="1:13" x14ac:dyDescent="0.25">
      <c r="A1460" t="s">
        <v>4074</v>
      </c>
      <c r="B1460" s="2">
        <v>44702</v>
      </c>
      <c r="C1460" s="2">
        <v>44706</v>
      </c>
      <c r="D1460" s="1">
        <v>44702.228775682866</v>
      </c>
      <c r="E1460" t="s">
        <v>3581</v>
      </c>
      <c r="F1460" t="s">
        <v>4075</v>
      </c>
      <c r="G1460" t="s">
        <v>64</v>
      </c>
      <c r="H1460">
        <v>4</v>
      </c>
      <c r="I1460">
        <v>1127000</v>
      </c>
      <c r="J1460">
        <v>4508000</v>
      </c>
      <c r="K1460" t="s">
        <v>36</v>
      </c>
      <c r="L1460" t="s">
        <v>159</v>
      </c>
      <c r="M1460" t="s">
        <v>233</v>
      </c>
    </row>
    <row r="1461" spans="1:13" x14ac:dyDescent="0.25">
      <c r="A1461" t="s">
        <v>4076</v>
      </c>
      <c r="B1461" s="2">
        <v>45369</v>
      </c>
      <c r="C1461" s="2">
        <v>45372</v>
      </c>
      <c r="D1461" s="1">
        <v>45369.31001390046</v>
      </c>
      <c r="E1461" t="s">
        <v>4077</v>
      </c>
      <c r="F1461" t="s">
        <v>4078</v>
      </c>
      <c r="G1461" t="s">
        <v>47</v>
      </c>
      <c r="H1461">
        <v>3</v>
      </c>
      <c r="I1461">
        <v>491000</v>
      </c>
      <c r="J1461">
        <v>1473000</v>
      </c>
      <c r="L1461" t="s">
        <v>48</v>
      </c>
      <c r="M1461" t="s">
        <v>94</v>
      </c>
    </row>
    <row r="1462" spans="1:13" x14ac:dyDescent="0.25">
      <c r="A1462" t="s">
        <v>4079</v>
      </c>
      <c r="B1462" s="2">
        <v>45312</v>
      </c>
      <c r="C1462" s="2">
        <v>45314</v>
      </c>
      <c r="D1462" s="1">
        <v>45312.518218854173</v>
      </c>
      <c r="E1462" t="s">
        <v>4080</v>
      </c>
      <c r="F1462" t="s">
        <v>4081</v>
      </c>
      <c r="G1462" t="s">
        <v>35</v>
      </c>
      <c r="H1462">
        <v>2</v>
      </c>
      <c r="I1462">
        <v>351000</v>
      </c>
      <c r="J1462">
        <v>702000</v>
      </c>
      <c r="K1462" t="s">
        <v>17</v>
      </c>
      <c r="L1462" t="s">
        <v>98</v>
      </c>
      <c r="M1462" t="s">
        <v>25</v>
      </c>
    </row>
    <row r="1463" spans="1:13" x14ac:dyDescent="0.25">
      <c r="A1463" t="s">
        <v>4082</v>
      </c>
      <c r="B1463" s="2">
        <v>45155</v>
      </c>
      <c r="C1463" s="2">
        <v>45161</v>
      </c>
      <c r="D1463" s="1">
        <v>45155.666396134257</v>
      </c>
      <c r="E1463" t="s">
        <v>1975</v>
      </c>
      <c r="F1463" t="s">
        <v>4083</v>
      </c>
      <c r="G1463" t="s">
        <v>64</v>
      </c>
      <c r="H1463">
        <v>6</v>
      </c>
      <c r="I1463">
        <v>1137000</v>
      </c>
      <c r="J1463">
        <v>6822000</v>
      </c>
      <c r="K1463" t="s">
        <v>72</v>
      </c>
      <c r="L1463" t="s">
        <v>610</v>
      </c>
      <c r="M1463" t="s">
        <v>38</v>
      </c>
    </row>
    <row r="1464" spans="1:13" x14ac:dyDescent="0.25">
      <c r="A1464" t="s">
        <v>4084</v>
      </c>
      <c r="B1464" s="2">
        <v>45141</v>
      </c>
      <c r="C1464" s="2">
        <v>45144</v>
      </c>
      <c r="D1464" s="1">
        <v>45141.719860810183</v>
      </c>
      <c r="E1464" t="s">
        <v>4085</v>
      </c>
      <c r="F1464" t="s">
        <v>4086</v>
      </c>
      <c r="G1464" t="s">
        <v>23</v>
      </c>
      <c r="H1464">
        <v>3</v>
      </c>
      <c r="I1464">
        <v>641000</v>
      </c>
      <c r="J1464">
        <v>1923000</v>
      </c>
      <c r="K1464" t="s">
        <v>72</v>
      </c>
      <c r="L1464" t="s">
        <v>88</v>
      </c>
      <c r="M1464" t="s">
        <v>133</v>
      </c>
    </row>
    <row r="1465" spans="1:13" x14ac:dyDescent="0.25">
      <c r="A1465" t="s">
        <v>4087</v>
      </c>
      <c r="B1465" s="2">
        <v>44712</v>
      </c>
      <c r="C1465" s="2">
        <v>44719</v>
      </c>
      <c r="D1465" s="1">
        <v>44712.62122364583</v>
      </c>
      <c r="E1465" t="s">
        <v>4088</v>
      </c>
      <c r="F1465" t="s">
        <v>4089</v>
      </c>
      <c r="G1465" t="s">
        <v>149</v>
      </c>
      <c r="H1465">
        <v>7</v>
      </c>
      <c r="I1465">
        <v>354000</v>
      </c>
      <c r="J1465">
        <v>2478000</v>
      </c>
      <c r="K1465" t="s">
        <v>24</v>
      </c>
      <c r="L1465" t="s">
        <v>48</v>
      </c>
      <c r="M1465" t="s">
        <v>49</v>
      </c>
    </row>
    <row r="1466" spans="1:13" x14ac:dyDescent="0.25">
      <c r="A1466" t="s">
        <v>4090</v>
      </c>
      <c r="B1466" s="2">
        <v>45058</v>
      </c>
      <c r="C1466" s="2">
        <v>45062</v>
      </c>
      <c r="D1466" s="1">
        <v>45058.463852106477</v>
      </c>
      <c r="E1466" t="s">
        <v>4091</v>
      </c>
      <c r="F1466" t="s">
        <v>4092</v>
      </c>
      <c r="G1466" t="s">
        <v>16</v>
      </c>
      <c r="H1466">
        <v>4</v>
      </c>
      <c r="I1466">
        <v>1327000</v>
      </c>
      <c r="J1466">
        <v>5308000</v>
      </c>
      <c r="L1466" t="s">
        <v>48</v>
      </c>
      <c r="M1466" t="s">
        <v>102</v>
      </c>
    </row>
    <row r="1467" spans="1:13" x14ac:dyDescent="0.25">
      <c r="A1467" t="s">
        <v>4093</v>
      </c>
      <c r="B1467" s="2">
        <v>45328</v>
      </c>
      <c r="C1467" s="2">
        <v>45336</v>
      </c>
      <c r="D1467" s="1">
        <v>45328.761802534733</v>
      </c>
      <c r="E1467" t="s">
        <v>4094</v>
      </c>
      <c r="F1467" t="s">
        <v>4095</v>
      </c>
      <c r="G1467" t="s">
        <v>29</v>
      </c>
      <c r="H1467">
        <v>8</v>
      </c>
      <c r="I1467">
        <v>1250000</v>
      </c>
      <c r="J1467">
        <v>10000000</v>
      </c>
      <c r="K1467" t="s">
        <v>53</v>
      </c>
      <c r="L1467" t="s">
        <v>83</v>
      </c>
      <c r="M1467" t="s">
        <v>222</v>
      </c>
    </row>
    <row r="1468" spans="1:13" x14ac:dyDescent="0.25">
      <c r="A1468" t="s">
        <v>4096</v>
      </c>
      <c r="B1468" s="2">
        <v>45128</v>
      </c>
      <c r="C1468" s="2">
        <v>45129</v>
      </c>
      <c r="D1468" s="1">
        <v>45128.860669687499</v>
      </c>
      <c r="E1468" t="s">
        <v>4097</v>
      </c>
      <c r="F1468" t="s">
        <v>4098</v>
      </c>
      <c r="G1468" t="s">
        <v>29</v>
      </c>
      <c r="H1468">
        <v>1</v>
      </c>
      <c r="I1468">
        <v>1214000</v>
      </c>
      <c r="J1468">
        <v>1214000</v>
      </c>
      <c r="K1468" t="s">
        <v>53</v>
      </c>
      <c r="L1468" t="s">
        <v>48</v>
      </c>
      <c r="M1468" t="s">
        <v>68</v>
      </c>
    </row>
    <row r="1469" spans="1:13" x14ac:dyDescent="0.25">
      <c r="A1469" t="s">
        <v>4099</v>
      </c>
      <c r="B1469" s="2">
        <v>45310</v>
      </c>
      <c r="C1469" s="2">
        <v>45319</v>
      </c>
      <c r="D1469" s="1">
        <v>45310.87929665509</v>
      </c>
      <c r="E1469" t="s">
        <v>4100</v>
      </c>
      <c r="F1469" t="s">
        <v>4101</v>
      </c>
      <c r="G1469" t="s">
        <v>16</v>
      </c>
      <c r="H1469">
        <v>9</v>
      </c>
      <c r="I1469">
        <v>1309000</v>
      </c>
      <c r="J1469">
        <v>11781000</v>
      </c>
      <c r="K1469" t="s">
        <v>53</v>
      </c>
      <c r="L1469" t="s">
        <v>37</v>
      </c>
      <c r="M1469" t="s">
        <v>94</v>
      </c>
    </row>
    <row r="1470" spans="1:13" x14ac:dyDescent="0.25">
      <c r="A1470" t="s">
        <v>4102</v>
      </c>
      <c r="B1470" s="2">
        <v>45295</v>
      </c>
      <c r="C1470" s="2">
        <v>45301</v>
      </c>
      <c r="D1470" s="1">
        <v>45295.951039131942</v>
      </c>
      <c r="E1470" t="s">
        <v>4103</v>
      </c>
      <c r="F1470" t="s">
        <v>4104</v>
      </c>
      <c r="G1470" t="s">
        <v>307</v>
      </c>
      <c r="H1470">
        <v>6</v>
      </c>
      <c r="I1470">
        <v>1213000</v>
      </c>
      <c r="J1470">
        <v>7278000</v>
      </c>
      <c r="K1470" t="s">
        <v>30</v>
      </c>
      <c r="L1470" t="s">
        <v>610</v>
      </c>
      <c r="M1470" t="s">
        <v>94</v>
      </c>
    </row>
    <row r="1471" spans="1:13" x14ac:dyDescent="0.25">
      <c r="A1471" t="s">
        <v>4105</v>
      </c>
      <c r="B1471" s="2">
        <v>44761</v>
      </c>
      <c r="C1471" s="2">
        <v>44762</v>
      </c>
      <c r="D1471" s="1">
        <v>44761.133765324077</v>
      </c>
      <c r="E1471" t="s">
        <v>1591</v>
      </c>
      <c r="F1471" t="s">
        <v>4106</v>
      </c>
      <c r="G1471" t="s">
        <v>82</v>
      </c>
      <c r="H1471">
        <v>1</v>
      </c>
      <c r="I1471">
        <v>361000</v>
      </c>
      <c r="J1471">
        <v>361000</v>
      </c>
      <c r="K1471" t="s">
        <v>17</v>
      </c>
      <c r="L1471" t="s">
        <v>31</v>
      </c>
      <c r="M1471" t="s">
        <v>74</v>
      </c>
    </row>
    <row r="1472" spans="1:13" x14ac:dyDescent="0.25">
      <c r="A1472" t="s">
        <v>4107</v>
      </c>
      <c r="B1472" s="2">
        <v>45207</v>
      </c>
      <c r="C1472" s="2">
        <v>45215</v>
      </c>
      <c r="D1472" s="1">
        <v>45207.938998854173</v>
      </c>
      <c r="E1472" t="s">
        <v>4108</v>
      </c>
      <c r="F1472" t="s">
        <v>4109</v>
      </c>
      <c r="G1472" t="s">
        <v>35</v>
      </c>
      <c r="H1472">
        <v>8</v>
      </c>
      <c r="I1472">
        <v>324000</v>
      </c>
      <c r="J1472">
        <v>2592000</v>
      </c>
      <c r="L1472" t="s">
        <v>48</v>
      </c>
      <c r="M1472" t="s">
        <v>106</v>
      </c>
    </row>
    <row r="1473" spans="1:13" x14ac:dyDescent="0.25">
      <c r="A1473" t="s">
        <v>4110</v>
      </c>
      <c r="B1473" s="2">
        <v>45603</v>
      </c>
      <c r="C1473" s="2">
        <v>45606</v>
      </c>
      <c r="D1473" s="1">
        <v>45603.935745266201</v>
      </c>
      <c r="E1473" t="s">
        <v>4111</v>
      </c>
      <c r="F1473" t="s">
        <v>4112</v>
      </c>
      <c r="G1473" t="s">
        <v>23</v>
      </c>
      <c r="H1473">
        <v>3</v>
      </c>
      <c r="I1473">
        <v>591000</v>
      </c>
      <c r="J1473">
        <v>1773000</v>
      </c>
      <c r="K1473" t="s">
        <v>24</v>
      </c>
      <c r="L1473" t="s">
        <v>48</v>
      </c>
      <c r="M1473" t="s">
        <v>38</v>
      </c>
    </row>
    <row r="1474" spans="1:13" x14ac:dyDescent="0.25">
      <c r="A1474" t="s">
        <v>4113</v>
      </c>
      <c r="B1474" s="2">
        <v>44942</v>
      </c>
      <c r="C1474" s="2">
        <v>44950</v>
      </c>
      <c r="D1474" s="1">
        <v>44942.012985775473</v>
      </c>
      <c r="E1474" t="s">
        <v>4114</v>
      </c>
      <c r="F1474" t="s">
        <v>4115</v>
      </c>
      <c r="G1474" t="s">
        <v>23</v>
      </c>
      <c r="H1474">
        <v>8</v>
      </c>
      <c r="I1474">
        <v>646000</v>
      </c>
      <c r="J1474">
        <v>5168000</v>
      </c>
      <c r="L1474" t="s">
        <v>73</v>
      </c>
      <c r="M1474" t="s">
        <v>68</v>
      </c>
    </row>
    <row r="1475" spans="1:13" x14ac:dyDescent="0.25">
      <c r="A1475" t="s">
        <v>4116</v>
      </c>
      <c r="B1475" s="2">
        <v>45434</v>
      </c>
      <c r="C1475" s="2">
        <v>45442</v>
      </c>
      <c r="D1475" s="1">
        <v>45434.208645451392</v>
      </c>
      <c r="E1475" t="s">
        <v>1173</v>
      </c>
      <c r="F1475" t="s">
        <v>4117</v>
      </c>
      <c r="G1475" t="s">
        <v>128</v>
      </c>
      <c r="H1475">
        <v>8</v>
      </c>
      <c r="I1475">
        <v>480000</v>
      </c>
      <c r="J1475">
        <v>3840000</v>
      </c>
      <c r="K1475" t="s">
        <v>72</v>
      </c>
      <c r="L1475" t="s">
        <v>18</v>
      </c>
      <c r="M1475" t="s">
        <v>68</v>
      </c>
    </row>
    <row r="1476" spans="1:13" x14ac:dyDescent="0.25">
      <c r="A1476" t="s">
        <v>4118</v>
      </c>
      <c r="B1476" s="2">
        <v>44952</v>
      </c>
      <c r="C1476" s="2">
        <v>44957</v>
      </c>
      <c r="D1476" s="1">
        <v>44952.748470011567</v>
      </c>
      <c r="E1476" t="s">
        <v>4119</v>
      </c>
      <c r="F1476" t="s">
        <v>4120</v>
      </c>
      <c r="G1476" t="s">
        <v>82</v>
      </c>
      <c r="H1476">
        <v>5</v>
      </c>
      <c r="I1476">
        <v>387000</v>
      </c>
      <c r="J1476">
        <v>1935000</v>
      </c>
      <c r="L1476" t="s">
        <v>198</v>
      </c>
      <c r="M1476" t="s">
        <v>160</v>
      </c>
    </row>
    <row r="1477" spans="1:13" x14ac:dyDescent="0.25">
      <c r="A1477" t="s">
        <v>4121</v>
      </c>
      <c r="B1477" s="2">
        <v>45138</v>
      </c>
      <c r="C1477" s="2">
        <v>45145</v>
      </c>
      <c r="D1477" s="1">
        <v>45138.455202604157</v>
      </c>
      <c r="E1477" t="s">
        <v>4122</v>
      </c>
      <c r="F1477" t="s">
        <v>4123</v>
      </c>
      <c r="G1477" t="s">
        <v>23</v>
      </c>
      <c r="H1477">
        <v>7</v>
      </c>
      <c r="I1477">
        <v>619000</v>
      </c>
      <c r="J1477">
        <v>4333000</v>
      </c>
      <c r="L1477" t="s">
        <v>214</v>
      </c>
      <c r="M1477" t="s">
        <v>226</v>
      </c>
    </row>
    <row r="1478" spans="1:13" x14ac:dyDescent="0.25">
      <c r="A1478" t="s">
        <v>4124</v>
      </c>
      <c r="B1478" s="2">
        <v>45337</v>
      </c>
      <c r="C1478" s="2">
        <v>45339</v>
      </c>
      <c r="D1478" s="1">
        <v>45337.144826701391</v>
      </c>
      <c r="E1478" t="s">
        <v>4125</v>
      </c>
      <c r="F1478" t="s">
        <v>4126</v>
      </c>
      <c r="G1478" t="s">
        <v>64</v>
      </c>
      <c r="H1478">
        <v>2</v>
      </c>
      <c r="I1478">
        <v>1164000</v>
      </c>
      <c r="J1478">
        <v>2328000</v>
      </c>
      <c r="K1478" t="s">
        <v>30</v>
      </c>
      <c r="L1478" t="s">
        <v>273</v>
      </c>
      <c r="M1478" t="s">
        <v>226</v>
      </c>
    </row>
    <row r="1479" spans="1:13" x14ac:dyDescent="0.25">
      <c r="A1479" t="s">
        <v>4127</v>
      </c>
      <c r="B1479" s="2">
        <v>44582</v>
      </c>
      <c r="C1479" s="2">
        <v>44591</v>
      </c>
      <c r="D1479" s="1">
        <v>44582.27782171296</v>
      </c>
      <c r="E1479" t="s">
        <v>4128</v>
      </c>
      <c r="F1479" t="s">
        <v>4129</v>
      </c>
      <c r="G1479" t="s">
        <v>277</v>
      </c>
      <c r="H1479">
        <v>9</v>
      </c>
      <c r="I1479">
        <v>365000</v>
      </c>
      <c r="J1479">
        <v>3285000</v>
      </c>
      <c r="K1479" t="s">
        <v>30</v>
      </c>
      <c r="L1479" t="s">
        <v>83</v>
      </c>
      <c r="M1479" t="s">
        <v>19</v>
      </c>
    </row>
    <row r="1480" spans="1:13" x14ac:dyDescent="0.25">
      <c r="A1480" t="s">
        <v>4130</v>
      </c>
      <c r="B1480" s="2">
        <v>45416</v>
      </c>
      <c r="C1480" s="2">
        <v>45425</v>
      </c>
      <c r="D1480" s="1">
        <v>45416.620061331021</v>
      </c>
      <c r="E1480" t="s">
        <v>3197</v>
      </c>
      <c r="G1480" t="s">
        <v>47</v>
      </c>
      <c r="H1480">
        <v>9</v>
      </c>
      <c r="I1480">
        <v>453000</v>
      </c>
      <c r="J1480">
        <v>4077000</v>
      </c>
      <c r="K1480" t="s">
        <v>30</v>
      </c>
      <c r="L1480" t="s">
        <v>48</v>
      </c>
      <c r="M1480" t="s">
        <v>19</v>
      </c>
    </row>
    <row r="1481" spans="1:13" x14ac:dyDescent="0.25">
      <c r="A1481" t="s">
        <v>4131</v>
      </c>
      <c r="B1481" s="2">
        <v>44815</v>
      </c>
      <c r="C1481" s="2">
        <v>44820</v>
      </c>
      <c r="D1481" s="1">
        <v>44815.105763125001</v>
      </c>
      <c r="E1481" t="s">
        <v>4132</v>
      </c>
      <c r="F1481" t="s">
        <v>4133</v>
      </c>
      <c r="G1481" t="s">
        <v>303</v>
      </c>
      <c r="H1481">
        <v>5</v>
      </c>
      <c r="I1481">
        <v>514000</v>
      </c>
      <c r="J1481">
        <v>2570000</v>
      </c>
      <c r="K1481" t="s">
        <v>17</v>
      </c>
      <c r="L1481" t="s">
        <v>48</v>
      </c>
      <c r="M1481" t="s">
        <v>49</v>
      </c>
    </row>
    <row r="1482" spans="1:13" x14ac:dyDescent="0.25">
      <c r="A1482" t="s">
        <v>4134</v>
      </c>
      <c r="B1482" s="2">
        <v>44952</v>
      </c>
      <c r="C1482" s="2">
        <v>44955</v>
      </c>
      <c r="D1482" s="1">
        <v>44952.043986898148</v>
      </c>
      <c r="E1482" t="s">
        <v>235</v>
      </c>
      <c r="F1482" t="s">
        <v>4135</v>
      </c>
      <c r="G1482" t="s">
        <v>351</v>
      </c>
      <c r="I1482">
        <v>669000</v>
      </c>
      <c r="J1482">
        <v>2007000</v>
      </c>
      <c r="K1482" t="s">
        <v>17</v>
      </c>
      <c r="L1482" t="s">
        <v>214</v>
      </c>
      <c r="M1482" t="s">
        <v>106</v>
      </c>
    </row>
    <row r="1483" spans="1:13" x14ac:dyDescent="0.25">
      <c r="A1483" t="s">
        <v>4136</v>
      </c>
      <c r="B1483" s="2">
        <v>45192</v>
      </c>
      <c r="C1483" s="2">
        <v>45195</v>
      </c>
      <c r="D1483" s="1">
        <v>45192.953536539353</v>
      </c>
      <c r="E1483" t="s">
        <v>4137</v>
      </c>
      <c r="F1483" t="s">
        <v>4138</v>
      </c>
      <c r="G1483" t="s">
        <v>35</v>
      </c>
      <c r="H1483">
        <v>3</v>
      </c>
      <c r="I1483">
        <v>366000</v>
      </c>
      <c r="J1483">
        <v>1098000</v>
      </c>
      <c r="K1483" t="s">
        <v>24</v>
      </c>
      <c r="L1483" t="s">
        <v>48</v>
      </c>
      <c r="M1483" t="s">
        <v>38</v>
      </c>
    </row>
    <row r="1484" spans="1:13" x14ac:dyDescent="0.25">
      <c r="A1484" t="s">
        <v>4139</v>
      </c>
      <c r="B1484" s="2">
        <v>44726</v>
      </c>
      <c r="C1484" s="2">
        <v>44728</v>
      </c>
      <c r="D1484" s="1">
        <v>44726.813122638887</v>
      </c>
      <c r="E1484" t="s">
        <v>3773</v>
      </c>
      <c r="F1484" t="s">
        <v>4140</v>
      </c>
      <c r="G1484" t="s">
        <v>221</v>
      </c>
      <c r="H1484">
        <v>2</v>
      </c>
      <c r="I1484">
        <v>672000</v>
      </c>
      <c r="J1484">
        <v>1344000</v>
      </c>
      <c r="K1484" t="s">
        <v>72</v>
      </c>
      <c r="L1484" t="s">
        <v>48</v>
      </c>
      <c r="M1484" t="s">
        <v>60</v>
      </c>
    </row>
    <row r="1485" spans="1:13" x14ac:dyDescent="0.25">
      <c r="A1485" t="s">
        <v>4141</v>
      </c>
      <c r="B1485" s="2">
        <v>45324</v>
      </c>
      <c r="C1485" s="2">
        <v>45331</v>
      </c>
      <c r="D1485" s="1">
        <v>45324.445880127307</v>
      </c>
      <c r="E1485" t="s">
        <v>4142</v>
      </c>
      <c r="F1485" t="s">
        <v>4143</v>
      </c>
      <c r="G1485" t="s">
        <v>64</v>
      </c>
      <c r="I1485">
        <v>1147000</v>
      </c>
      <c r="J1485">
        <v>8029000</v>
      </c>
      <c r="K1485" t="s">
        <v>24</v>
      </c>
      <c r="L1485" t="s">
        <v>18</v>
      </c>
      <c r="M1485" t="s">
        <v>38</v>
      </c>
    </row>
    <row r="1486" spans="1:13" x14ac:dyDescent="0.25">
      <c r="A1486" t="s">
        <v>4144</v>
      </c>
      <c r="B1486" s="2">
        <v>44869</v>
      </c>
      <c r="C1486" s="2">
        <v>44872</v>
      </c>
      <c r="D1486" s="1">
        <v>44869.396546180556</v>
      </c>
      <c r="E1486" t="s">
        <v>3400</v>
      </c>
      <c r="F1486" t="s">
        <v>4145</v>
      </c>
      <c r="G1486" t="s">
        <v>149</v>
      </c>
      <c r="H1486">
        <v>3</v>
      </c>
      <c r="I1486">
        <v>351000</v>
      </c>
      <c r="J1486">
        <v>1053000</v>
      </c>
      <c r="K1486" t="s">
        <v>72</v>
      </c>
      <c r="L1486" t="s">
        <v>31</v>
      </c>
      <c r="M1486" t="s">
        <v>117</v>
      </c>
    </row>
    <row r="1487" spans="1:13" x14ac:dyDescent="0.25">
      <c r="A1487" t="s">
        <v>4146</v>
      </c>
      <c r="B1487" s="2">
        <v>45343</v>
      </c>
      <c r="C1487" s="2">
        <v>45346</v>
      </c>
      <c r="D1487" s="1">
        <v>45343.130742083333</v>
      </c>
      <c r="E1487" t="s">
        <v>3600</v>
      </c>
      <c r="F1487" t="s">
        <v>4147</v>
      </c>
      <c r="G1487" t="s">
        <v>47</v>
      </c>
      <c r="H1487">
        <v>3</v>
      </c>
      <c r="I1487">
        <v>425000</v>
      </c>
      <c r="J1487">
        <v>1275000</v>
      </c>
      <c r="K1487" t="s">
        <v>30</v>
      </c>
      <c r="L1487" t="s">
        <v>37</v>
      </c>
      <c r="M1487" t="s">
        <v>226</v>
      </c>
    </row>
    <row r="1488" spans="1:13" x14ac:dyDescent="0.25">
      <c r="A1488" t="s">
        <v>4148</v>
      </c>
      <c r="B1488" s="2">
        <v>45237</v>
      </c>
      <c r="C1488" s="2">
        <v>45241</v>
      </c>
      <c r="D1488" s="1">
        <v>45237.500192962973</v>
      </c>
      <c r="E1488" t="s">
        <v>2427</v>
      </c>
      <c r="F1488" t="s">
        <v>4149</v>
      </c>
      <c r="G1488" t="s">
        <v>221</v>
      </c>
      <c r="H1488">
        <v>4</v>
      </c>
      <c r="I1488">
        <v>562000</v>
      </c>
      <c r="J1488">
        <v>2248000</v>
      </c>
      <c r="K1488" t="s">
        <v>53</v>
      </c>
      <c r="L1488" t="s">
        <v>48</v>
      </c>
      <c r="M1488" t="s">
        <v>38</v>
      </c>
    </row>
    <row r="1489" spans="1:13" x14ac:dyDescent="0.25">
      <c r="A1489" t="s">
        <v>4150</v>
      </c>
      <c r="B1489" s="2">
        <v>45260</v>
      </c>
      <c r="C1489" s="2">
        <v>45269</v>
      </c>
      <c r="D1489" s="1">
        <v>45260.995112314813</v>
      </c>
      <c r="E1489" t="s">
        <v>776</v>
      </c>
      <c r="F1489" t="s">
        <v>4151</v>
      </c>
      <c r="G1489" t="s">
        <v>82</v>
      </c>
      <c r="H1489">
        <v>9</v>
      </c>
      <c r="I1489">
        <v>336000</v>
      </c>
      <c r="J1489">
        <v>3024000</v>
      </c>
      <c r="K1489" t="s">
        <v>72</v>
      </c>
      <c r="L1489" t="s">
        <v>31</v>
      </c>
      <c r="M1489" t="s">
        <v>25</v>
      </c>
    </row>
    <row r="1490" spans="1:13" x14ac:dyDescent="0.25">
      <c r="A1490" t="s">
        <v>4152</v>
      </c>
      <c r="B1490" s="2">
        <v>44729</v>
      </c>
      <c r="C1490" s="2">
        <v>44730</v>
      </c>
      <c r="D1490" s="1">
        <v>44729.943736250003</v>
      </c>
      <c r="E1490" t="s">
        <v>4153</v>
      </c>
      <c r="F1490" t="s">
        <v>4154</v>
      </c>
      <c r="G1490" t="s">
        <v>128</v>
      </c>
      <c r="H1490">
        <v>1</v>
      </c>
      <c r="I1490">
        <v>461000</v>
      </c>
      <c r="J1490">
        <v>461000</v>
      </c>
      <c r="K1490" t="s">
        <v>72</v>
      </c>
      <c r="L1490" t="s">
        <v>37</v>
      </c>
      <c r="M1490" t="s">
        <v>117</v>
      </c>
    </row>
    <row r="1491" spans="1:13" x14ac:dyDescent="0.25">
      <c r="A1491" t="s">
        <v>4155</v>
      </c>
      <c r="B1491" s="2">
        <v>45538</v>
      </c>
      <c r="C1491" s="2">
        <v>45544</v>
      </c>
      <c r="D1491" s="1">
        <v>45538.637883773154</v>
      </c>
      <c r="E1491" t="s">
        <v>4156</v>
      </c>
      <c r="F1491" t="s">
        <v>4157</v>
      </c>
      <c r="G1491" t="s">
        <v>47</v>
      </c>
      <c r="H1491">
        <v>6</v>
      </c>
      <c r="I1491">
        <v>485000</v>
      </c>
      <c r="J1491">
        <v>2910000</v>
      </c>
      <c r="K1491" t="s">
        <v>24</v>
      </c>
      <c r="L1491" t="s">
        <v>273</v>
      </c>
      <c r="M1491" t="s">
        <v>133</v>
      </c>
    </row>
    <row r="1492" spans="1:13" x14ac:dyDescent="0.25">
      <c r="A1492" t="s">
        <v>4158</v>
      </c>
      <c r="B1492" s="2">
        <v>45559</v>
      </c>
      <c r="C1492" s="2">
        <v>45560</v>
      </c>
      <c r="D1492" s="1">
        <v>45559.722969467592</v>
      </c>
      <c r="E1492" t="s">
        <v>1476</v>
      </c>
      <c r="F1492" t="s">
        <v>4159</v>
      </c>
      <c r="G1492" t="s">
        <v>35</v>
      </c>
      <c r="H1492">
        <v>1</v>
      </c>
      <c r="I1492">
        <v>365000</v>
      </c>
      <c r="J1492">
        <v>365000</v>
      </c>
      <c r="K1492" t="s">
        <v>30</v>
      </c>
      <c r="L1492" t="s">
        <v>37</v>
      </c>
      <c r="M1492" t="s">
        <v>233</v>
      </c>
    </row>
    <row r="1493" spans="1:13" x14ac:dyDescent="0.25">
      <c r="A1493" t="s">
        <v>4160</v>
      </c>
      <c r="B1493" s="2">
        <v>44800</v>
      </c>
      <c r="C1493" s="2">
        <v>44805</v>
      </c>
      <c r="D1493" s="1">
        <v>44800.894522905102</v>
      </c>
      <c r="E1493" t="s">
        <v>3637</v>
      </c>
      <c r="F1493" t="s">
        <v>4161</v>
      </c>
      <c r="G1493" t="s">
        <v>16</v>
      </c>
      <c r="H1493">
        <v>5</v>
      </c>
      <c r="I1493">
        <v>1205000</v>
      </c>
      <c r="J1493">
        <v>6025000</v>
      </c>
      <c r="K1493" t="s">
        <v>24</v>
      </c>
      <c r="L1493" t="s">
        <v>198</v>
      </c>
      <c r="M1493" t="s">
        <v>160</v>
      </c>
    </row>
    <row r="1494" spans="1:13" x14ac:dyDescent="0.25">
      <c r="A1494" t="s">
        <v>4162</v>
      </c>
      <c r="B1494" s="2">
        <v>45543</v>
      </c>
      <c r="C1494" s="2">
        <v>45546</v>
      </c>
      <c r="D1494" s="1">
        <v>45543.345532083331</v>
      </c>
      <c r="E1494" t="s">
        <v>1771</v>
      </c>
      <c r="F1494" t="s">
        <v>4163</v>
      </c>
      <c r="G1494" t="s">
        <v>16</v>
      </c>
      <c r="H1494">
        <v>3</v>
      </c>
      <c r="I1494">
        <v>1291000</v>
      </c>
      <c r="J1494">
        <v>3873000</v>
      </c>
      <c r="K1494" t="s">
        <v>53</v>
      </c>
      <c r="L1494" t="s">
        <v>18</v>
      </c>
      <c r="M1494" t="s">
        <v>145</v>
      </c>
    </row>
    <row r="1495" spans="1:13" x14ac:dyDescent="0.25">
      <c r="A1495" t="s">
        <v>2435</v>
      </c>
      <c r="B1495" s="2">
        <v>44621</v>
      </c>
      <c r="C1495" s="2">
        <v>44622</v>
      </c>
      <c r="D1495" s="1">
        <v>44621.91980653935</v>
      </c>
      <c r="E1495" t="s">
        <v>2436</v>
      </c>
      <c r="F1495" t="s">
        <v>2437</v>
      </c>
      <c r="G1495" t="s">
        <v>29</v>
      </c>
      <c r="H1495">
        <v>1</v>
      </c>
      <c r="I1495">
        <v>1332000</v>
      </c>
      <c r="J1495">
        <v>1332000</v>
      </c>
      <c r="K1495" t="s">
        <v>24</v>
      </c>
      <c r="L1495" t="s">
        <v>37</v>
      </c>
      <c r="M1495" t="s">
        <v>94</v>
      </c>
    </row>
    <row r="1496" spans="1:13" x14ac:dyDescent="0.25">
      <c r="A1496" t="s">
        <v>4164</v>
      </c>
      <c r="B1496" s="2">
        <v>44924</v>
      </c>
      <c r="C1496" s="2">
        <v>44931</v>
      </c>
      <c r="D1496" s="1">
        <v>44924.55752858796</v>
      </c>
      <c r="E1496" t="s">
        <v>4165</v>
      </c>
      <c r="F1496" t="s">
        <v>4166</v>
      </c>
      <c r="G1496" t="s">
        <v>137</v>
      </c>
      <c r="H1496">
        <v>7</v>
      </c>
      <c r="I1496">
        <v>387000</v>
      </c>
      <c r="J1496">
        <v>2709000</v>
      </c>
      <c r="K1496" t="s">
        <v>36</v>
      </c>
      <c r="L1496" t="s">
        <v>159</v>
      </c>
      <c r="M1496" t="s">
        <v>117</v>
      </c>
    </row>
    <row r="1497" spans="1:13" x14ac:dyDescent="0.25">
      <c r="A1497" t="s">
        <v>4167</v>
      </c>
      <c r="B1497" s="2">
        <v>45613</v>
      </c>
      <c r="C1497" s="2">
        <v>45615</v>
      </c>
      <c r="D1497" s="1">
        <v>45613.318158587957</v>
      </c>
      <c r="E1497" t="s">
        <v>4168</v>
      </c>
      <c r="F1497" t="s">
        <v>4169</v>
      </c>
      <c r="G1497" t="s">
        <v>82</v>
      </c>
      <c r="H1497">
        <v>2</v>
      </c>
      <c r="I1497">
        <v>333000</v>
      </c>
      <c r="J1497">
        <v>666000</v>
      </c>
      <c r="K1497" t="s">
        <v>36</v>
      </c>
      <c r="L1497" t="s">
        <v>48</v>
      </c>
      <c r="M1497" t="s">
        <v>233</v>
      </c>
    </row>
    <row r="1498" spans="1:13" x14ac:dyDescent="0.25">
      <c r="A1498" t="s">
        <v>4170</v>
      </c>
      <c r="B1498" s="2">
        <v>45359</v>
      </c>
      <c r="C1498" s="2">
        <v>45361</v>
      </c>
      <c r="D1498" s="1">
        <v>45359.66497528935</v>
      </c>
      <c r="E1498" t="s">
        <v>4171</v>
      </c>
      <c r="F1498" t="s">
        <v>4172</v>
      </c>
      <c r="G1498" t="s">
        <v>16</v>
      </c>
      <c r="H1498">
        <v>2</v>
      </c>
      <c r="I1498">
        <v>1171000</v>
      </c>
      <c r="J1498">
        <v>2342000</v>
      </c>
      <c r="K1498" t="s">
        <v>36</v>
      </c>
      <c r="L1498" t="s">
        <v>18</v>
      </c>
      <c r="M1498" t="s">
        <v>84</v>
      </c>
    </row>
    <row r="1499" spans="1:13" x14ac:dyDescent="0.25">
      <c r="A1499" t="s">
        <v>4173</v>
      </c>
      <c r="B1499" s="2">
        <v>45652</v>
      </c>
      <c r="C1499" s="2">
        <v>45656</v>
      </c>
      <c r="D1499" s="1">
        <v>45652.875843969909</v>
      </c>
      <c r="E1499" t="s">
        <v>4174</v>
      </c>
      <c r="F1499" t="s">
        <v>4175</v>
      </c>
      <c r="G1499" t="s">
        <v>82</v>
      </c>
      <c r="H1499">
        <v>4</v>
      </c>
      <c r="I1499">
        <v>317000</v>
      </c>
      <c r="J1499">
        <v>1268000</v>
      </c>
      <c r="K1499" t="s">
        <v>53</v>
      </c>
      <c r="L1499" t="s">
        <v>18</v>
      </c>
      <c r="M1499" t="s">
        <v>117</v>
      </c>
    </row>
    <row r="1500" spans="1:13" x14ac:dyDescent="0.25">
      <c r="A1500" t="s">
        <v>4176</v>
      </c>
      <c r="B1500" s="2">
        <v>45077</v>
      </c>
      <c r="C1500" s="2">
        <v>45079</v>
      </c>
      <c r="D1500" s="1">
        <v>45077.456200277767</v>
      </c>
      <c r="E1500" t="s">
        <v>3843</v>
      </c>
      <c r="F1500" t="s">
        <v>4177</v>
      </c>
      <c r="G1500" t="s">
        <v>23</v>
      </c>
      <c r="H1500">
        <v>2</v>
      </c>
      <c r="I1500">
        <v>583000</v>
      </c>
      <c r="J1500">
        <v>1166000</v>
      </c>
      <c r="K1500" t="s">
        <v>17</v>
      </c>
      <c r="L1500" t="s">
        <v>124</v>
      </c>
      <c r="M1500" t="s">
        <v>222</v>
      </c>
    </row>
    <row r="1501" spans="1:13" x14ac:dyDescent="0.25">
      <c r="A1501" t="s">
        <v>4178</v>
      </c>
      <c r="B1501" s="2">
        <v>45010</v>
      </c>
      <c r="C1501" s="2">
        <v>45012</v>
      </c>
      <c r="D1501" s="1">
        <v>45010.063858831018</v>
      </c>
      <c r="E1501" t="s">
        <v>2623</v>
      </c>
      <c r="F1501" t="s">
        <v>4179</v>
      </c>
      <c r="G1501" t="s">
        <v>141</v>
      </c>
      <c r="H1501">
        <v>2</v>
      </c>
      <c r="I1501">
        <v>1255000</v>
      </c>
      <c r="J1501">
        <v>2510000</v>
      </c>
      <c r="K1501" t="s">
        <v>30</v>
      </c>
      <c r="L1501" t="s">
        <v>214</v>
      </c>
      <c r="M1501" t="s">
        <v>129</v>
      </c>
    </row>
    <row r="1502" spans="1:13" x14ac:dyDescent="0.25">
      <c r="A1502" t="s">
        <v>4180</v>
      </c>
      <c r="B1502" s="2">
        <v>45045</v>
      </c>
      <c r="C1502" s="2">
        <v>45050</v>
      </c>
      <c r="D1502" s="1">
        <v>45045.834665740738</v>
      </c>
      <c r="E1502" t="s">
        <v>1886</v>
      </c>
      <c r="F1502" t="s">
        <v>4181</v>
      </c>
      <c r="G1502" t="s">
        <v>47</v>
      </c>
      <c r="H1502">
        <v>5</v>
      </c>
      <c r="I1502">
        <v>503000</v>
      </c>
      <c r="J1502">
        <v>2515000</v>
      </c>
      <c r="K1502" t="s">
        <v>24</v>
      </c>
      <c r="L1502" t="s">
        <v>273</v>
      </c>
      <c r="M1502" t="s">
        <v>117</v>
      </c>
    </row>
    <row r="1503" spans="1:13" x14ac:dyDescent="0.25">
      <c r="A1503" t="s">
        <v>4182</v>
      </c>
      <c r="B1503" s="2">
        <v>45432</v>
      </c>
      <c r="C1503" s="2">
        <v>45433</v>
      </c>
      <c r="D1503" s="1">
        <v>45432.224704548607</v>
      </c>
      <c r="E1503" t="s">
        <v>4183</v>
      </c>
      <c r="F1503" t="s">
        <v>4184</v>
      </c>
      <c r="G1503" t="s">
        <v>82</v>
      </c>
      <c r="H1503">
        <v>1</v>
      </c>
      <c r="I1503">
        <v>338000</v>
      </c>
      <c r="J1503">
        <v>338000</v>
      </c>
      <c r="K1503" t="s">
        <v>72</v>
      </c>
      <c r="L1503" t="s">
        <v>18</v>
      </c>
      <c r="M1503" t="s">
        <v>222</v>
      </c>
    </row>
    <row r="1504" spans="1:13" x14ac:dyDescent="0.25">
      <c r="A1504" t="s">
        <v>4185</v>
      </c>
      <c r="B1504" s="2">
        <v>45141</v>
      </c>
      <c r="C1504" s="2">
        <v>45147</v>
      </c>
      <c r="D1504" s="1">
        <v>45141.004292824073</v>
      </c>
      <c r="E1504" t="s">
        <v>55</v>
      </c>
      <c r="F1504" t="s">
        <v>4186</v>
      </c>
      <c r="G1504" t="s">
        <v>35</v>
      </c>
      <c r="H1504">
        <v>6</v>
      </c>
      <c r="I1504">
        <v>369000</v>
      </c>
      <c r="J1504">
        <v>2214000</v>
      </c>
      <c r="L1504" t="s">
        <v>198</v>
      </c>
      <c r="M1504" t="s">
        <v>145</v>
      </c>
    </row>
    <row r="1505" spans="1:13" x14ac:dyDescent="0.25">
      <c r="A1505" t="s">
        <v>4187</v>
      </c>
      <c r="B1505" s="2">
        <v>45039</v>
      </c>
      <c r="C1505" s="2">
        <v>45040</v>
      </c>
      <c r="D1505" s="1">
        <v>45039.312230902768</v>
      </c>
      <c r="E1505" t="s">
        <v>4188</v>
      </c>
      <c r="F1505" t="s">
        <v>4189</v>
      </c>
      <c r="G1505" t="s">
        <v>307</v>
      </c>
      <c r="H1505">
        <v>1</v>
      </c>
      <c r="I1505">
        <v>1224000</v>
      </c>
      <c r="J1505">
        <v>1224000</v>
      </c>
      <c r="L1505" t="s">
        <v>31</v>
      </c>
      <c r="M1505" t="s">
        <v>106</v>
      </c>
    </row>
    <row r="1506" spans="1:13" x14ac:dyDescent="0.25">
      <c r="A1506" t="s">
        <v>4190</v>
      </c>
      <c r="B1506" s="2">
        <v>44677</v>
      </c>
      <c r="C1506" s="2">
        <v>44686</v>
      </c>
      <c r="D1506" s="1">
        <v>44677.348066550927</v>
      </c>
      <c r="E1506" t="s">
        <v>2827</v>
      </c>
      <c r="F1506" t="s">
        <v>4191</v>
      </c>
      <c r="G1506" t="s">
        <v>128</v>
      </c>
      <c r="H1506">
        <v>9</v>
      </c>
      <c r="I1506">
        <v>446000</v>
      </c>
      <c r="J1506">
        <v>4014000</v>
      </c>
      <c r="K1506" t="s">
        <v>24</v>
      </c>
      <c r="L1506" t="s">
        <v>31</v>
      </c>
      <c r="M1506" t="s">
        <v>74</v>
      </c>
    </row>
    <row r="1507" spans="1:13" x14ac:dyDescent="0.25">
      <c r="A1507" t="s">
        <v>4192</v>
      </c>
      <c r="B1507" s="2">
        <v>45499</v>
      </c>
      <c r="C1507" s="2">
        <v>45508</v>
      </c>
      <c r="D1507" s="1">
        <v>45499.592434907398</v>
      </c>
      <c r="E1507" t="s">
        <v>2361</v>
      </c>
      <c r="F1507" t="s">
        <v>4193</v>
      </c>
      <c r="G1507" t="s">
        <v>128</v>
      </c>
      <c r="H1507">
        <v>9</v>
      </c>
      <c r="I1507">
        <v>486000</v>
      </c>
      <c r="J1507">
        <v>4374000</v>
      </c>
      <c r="K1507" t="s">
        <v>53</v>
      </c>
      <c r="L1507" t="s">
        <v>83</v>
      </c>
      <c r="M1507" t="s">
        <v>68</v>
      </c>
    </row>
    <row r="1508" spans="1:13" x14ac:dyDescent="0.25">
      <c r="A1508" t="s">
        <v>4194</v>
      </c>
      <c r="B1508" s="2">
        <v>45505</v>
      </c>
      <c r="C1508" s="2">
        <v>45509</v>
      </c>
      <c r="D1508" s="1">
        <v>45505.591302245368</v>
      </c>
      <c r="E1508" t="s">
        <v>4195</v>
      </c>
      <c r="F1508" t="s">
        <v>4196</v>
      </c>
      <c r="G1508" t="s">
        <v>47</v>
      </c>
      <c r="H1508">
        <v>4</v>
      </c>
      <c r="I1508">
        <v>490000</v>
      </c>
      <c r="J1508">
        <v>1960000</v>
      </c>
      <c r="K1508" t="s">
        <v>36</v>
      </c>
      <c r="L1508" t="s">
        <v>37</v>
      </c>
      <c r="M1508" t="s">
        <v>49</v>
      </c>
    </row>
    <row r="1509" spans="1:13" x14ac:dyDescent="0.25">
      <c r="A1509" t="s">
        <v>4197</v>
      </c>
      <c r="B1509" s="2">
        <v>45458</v>
      </c>
      <c r="C1509" s="2">
        <v>45459</v>
      </c>
      <c r="D1509" s="1">
        <v>45458.883799224539</v>
      </c>
      <c r="E1509" t="s">
        <v>4198</v>
      </c>
      <c r="F1509" t="s">
        <v>4199</v>
      </c>
      <c r="G1509" t="s">
        <v>82</v>
      </c>
      <c r="H1509">
        <v>1</v>
      </c>
      <c r="I1509">
        <v>318000</v>
      </c>
      <c r="J1509">
        <v>318000</v>
      </c>
      <c r="K1509" t="s">
        <v>36</v>
      </c>
      <c r="L1509" t="s">
        <v>31</v>
      </c>
      <c r="M1509" t="s">
        <v>133</v>
      </c>
    </row>
    <row r="1510" spans="1:13" x14ac:dyDescent="0.25">
      <c r="A1510" t="s">
        <v>4200</v>
      </c>
      <c r="B1510" s="2">
        <v>44646</v>
      </c>
      <c r="C1510" s="2">
        <v>44648</v>
      </c>
      <c r="D1510" s="1">
        <v>44646.220854421299</v>
      </c>
      <c r="E1510" t="s">
        <v>4201</v>
      </c>
      <c r="F1510" t="s">
        <v>4202</v>
      </c>
      <c r="G1510" t="s">
        <v>149</v>
      </c>
      <c r="H1510">
        <v>2</v>
      </c>
      <c r="I1510">
        <v>326000</v>
      </c>
      <c r="J1510">
        <v>652000</v>
      </c>
      <c r="K1510" t="s">
        <v>24</v>
      </c>
      <c r="L1510" t="s">
        <v>18</v>
      </c>
      <c r="M1510" t="s">
        <v>84</v>
      </c>
    </row>
    <row r="1511" spans="1:13" x14ac:dyDescent="0.25">
      <c r="A1511" t="s">
        <v>4203</v>
      </c>
      <c r="B1511" s="2">
        <v>45491</v>
      </c>
      <c r="C1511" s="2">
        <v>45496</v>
      </c>
      <c r="D1511" s="1">
        <v>45491.131594340281</v>
      </c>
      <c r="E1511" t="s">
        <v>4204</v>
      </c>
      <c r="F1511" t="s">
        <v>4205</v>
      </c>
      <c r="G1511" t="s">
        <v>303</v>
      </c>
      <c r="H1511">
        <v>5</v>
      </c>
      <c r="I1511">
        <v>439000</v>
      </c>
      <c r="J1511">
        <v>2195000</v>
      </c>
      <c r="K1511" t="s">
        <v>17</v>
      </c>
      <c r="L1511" t="s">
        <v>48</v>
      </c>
      <c r="M1511" t="s">
        <v>38</v>
      </c>
    </row>
    <row r="1512" spans="1:13" x14ac:dyDescent="0.25">
      <c r="A1512" t="s">
        <v>4206</v>
      </c>
      <c r="B1512" s="2">
        <v>44599</v>
      </c>
      <c r="C1512" s="2">
        <v>44603</v>
      </c>
      <c r="D1512" s="1">
        <v>44599.977396574082</v>
      </c>
      <c r="E1512" t="s">
        <v>4207</v>
      </c>
      <c r="F1512" t="s">
        <v>4208</v>
      </c>
      <c r="G1512" t="s">
        <v>47</v>
      </c>
      <c r="H1512">
        <v>4</v>
      </c>
      <c r="I1512">
        <v>500000</v>
      </c>
      <c r="J1512">
        <v>2000000</v>
      </c>
      <c r="K1512" t="s">
        <v>24</v>
      </c>
      <c r="L1512" t="s">
        <v>18</v>
      </c>
      <c r="M1512" t="s">
        <v>25</v>
      </c>
    </row>
    <row r="1513" spans="1:13" x14ac:dyDescent="0.25">
      <c r="A1513" t="s">
        <v>4209</v>
      </c>
      <c r="B1513" s="2">
        <v>45294</v>
      </c>
      <c r="C1513" s="2">
        <v>45300</v>
      </c>
      <c r="D1513" s="1">
        <v>45294.327745949071</v>
      </c>
      <c r="E1513" t="s">
        <v>4210</v>
      </c>
      <c r="F1513" t="s">
        <v>4211</v>
      </c>
      <c r="G1513" t="s">
        <v>221</v>
      </c>
      <c r="H1513">
        <v>6</v>
      </c>
      <c r="I1513">
        <v>628000</v>
      </c>
      <c r="J1513">
        <v>3768000</v>
      </c>
      <c r="L1513" t="s">
        <v>159</v>
      </c>
      <c r="M1513" t="s">
        <v>84</v>
      </c>
    </row>
    <row r="1514" spans="1:13" x14ac:dyDescent="0.25">
      <c r="A1514" t="s">
        <v>4212</v>
      </c>
      <c r="B1514" s="2">
        <v>45111</v>
      </c>
      <c r="C1514" s="2">
        <v>45114</v>
      </c>
      <c r="D1514" s="1">
        <v>45111.191340370373</v>
      </c>
      <c r="E1514" t="s">
        <v>4213</v>
      </c>
      <c r="F1514" t="s">
        <v>4214</v>
      </c>
      <c r="G1514" t="s">
        <v>47</v>
      </c>
      <c r="H1514">
        <v>3</v>
      </c>
      <c r="I1514">
        <v>433000</v>
      </c>
      <c r="J1514">
        <v>1299000</v>
      </c>
      <c r="K1514" t="s">
        <v>24</v>
      </c>
      <c r="L1514" t="s">
        <v>18</v>
      </c>
      <c r="M1514" t="s">
        <v>68</v>
      </c>
    </row>
    <row r="1515" spans="1:13" x14ac:dyDescent="0.25">
      <c r="A1515" t="s">
        <v>4215</v>
      </c>
      <c r="B1515" s="2">
        <v>45147</v>
      </c>
      <c r="C1515" s="2">
        <v>45148</v>
      </c>
      <c r="D1515" s="1">
        <v>45147.7681925</v>
      </c>
      <c r="E1515" t="s">
        <v>4216</v>
      </c>
      <c r="F1515" t="s">
        <v>4217</v>
      </c>
      <c r="G1515" t="s">
        <v>307</v>
      </c>
      <c r="H1515">
        <v>1</v>
      </c>
      <c r="I1515">
        <v>1083000</v>
      </c>
      <c r="J1515">
        <v>1083000</v>
      </c>
      <c r="K1515" t="s">
        <v>53</v>
      </c>
      <c r="L1515" t="s">
        <v>37</v>
      </c>
      <c r="M1515" t="s">
        <v>68</v>
      </c>
    </row>
    <row r="1516" spans="1:13" x14ac:dyDescent="0.25">
      <c r="A1516" t="s">
        <v>4218</v>
      </c>
      <c r="B1516" s="2">
        <v>44678</v>
      </c>
      <c r="C1516" s="2">
        <v>44682</v>
      </c>
      <c r="D1516" s="1">
        <v>44678.71611778935</v>
      </c>
      <c r="E1516" t="s">
        <v>4219</v>
      </c>
      <c r="F1516" t="s">
        <v>4220</v>
      </c>
      <c r="G1516" t="s">
        <v>47</v>
      </c>
      <c r="H1516">
        <v>4</v>
      </c>
      <c r="I1516">
        <v>474000</v>
      </c>
      <c r="J1516">
        <v>1896000</v>
      </c>
      <c r="K1516" t="s">
        <v>17</v>
      </c>
      <c r="L1516" t="s">
        <v>273</v>
      </c>
      <c r="M1516" t="s">
        <v>133</v>
      </c>
    </row>
    <row r="1517" spans="1:13" x14ac:dyDescent="0.25">
      <c r="A1517" t="s">
        <v>4221</v>
      </c>
      <c r="B1517" s="2">
        <v>44754</v>
      </c>
      <c r="C1517" s="2">
        <v>44759</v>
      </c>
      <c r="D1517" s="1">
        <v>44754.156947997682</v>
      </c>
      <c r="E1517" t="s">
        <v>4222</v>
      </c>
      <c r="F1517" t="s">
        <v>4223</v>
      </c>
      <c r="G1517" t="s">
        <v>82</v>
      </c>
      <c r="H1517">
        <v>5</v>
      </c>
      <c r="I1517">
        <v>379000</v>
      </c>
      <c r="J1517">
        <v>1895000</v>
      </c>
      <c r="K1517" t="s">
        <v>72</v>
      </c>
      <c r="L1517" t="s">
        <v>83</v>
      </c>
      <c r="M1517" t="s">
        <v>94</v>
      </c>
    </row>
    <row r="1518" spans="1:13" x14ac:dyDescent="0.25">
      <c r="A1518" t="s">
        <v>4224</v>
      </c>
      <c r="B1518" s="2">
        <v>45178</v>
      </c>
      <c r="C1518" s="2">
        <v>45183</v>
      </c>
      <c r="D1518" s="1">
        <v>45178.958233333331</v>
      </c>
      <c r="E1518" t="s">
        <v>4225</v>
      </c>
      <c r="F1518" t="s">
        <v>4226</v>
      </c>
      <c r="G1518" t="s">
        <v>386</v>
      </c>
      <c r="H1518">
        <v>5</v>
      </c>
      <c r="I1518">
        <v>631000</v>
      </c>
      <c r="J1518">
        <v>3155000</v>
      </c>
      <c r="K1518" t="s">
        <v>72</v>
      </c>
      <c r="L1518" t="s">
        <v>214</v>
      </c>
      <c r="M1518" t="s">
        <v>43</v>
      </c>
    </row>
    <row r="1519" spans="1:13" x14ac:dyDescent="0.25">
      <c r="A1519" t="s">
        <v>4227</v>
      </c>
      <c r="B1519" s="2">
        <v>45488</v>
      </c>
      <c r="C1519" s="2">
        <v>45493</v>
      </c>
      <c r="D1519" s="1">
        <v>45488.707999513892</v>
      </c>
      <c r="E1519" t="s">
        <v>231</v>
      </c>
      <c r="F1519" t="s">
        <v>4228</v>
      </c>
      <c r="G1519" t="s">
        <v>221</v>
      </c>
      <c r="H1519">
        <v>5</v>
      </c>
      <c r="I1519">
        <v>589000</v>
      </c>
      <c r="J1519">
        <v>2945000</v>
      </c>
      <c r="L1519" t="s">
        <v>37</v>
      </c>
      <c r="M1519" t="s">
        <v>160</v>
      </c>
    </row>
    <row r="1520" spans="1:13" x14ac:dyDescent="0.25">
      <c r="A1520" t="s">
        <v>4229</v>
      </c>
      <c r="B1520" s="2">
        <v>44915</v>
      </c>
      <c r="C1520" s="2">
        <v>44916</v>
      </c>
      <c r="D1520" s="1">
        <v>44915.427096030093</v>
      </c>
      <c r="E1520" t="s">
        <v>4230</v>
      </c>
      <c r="F1520" t="s">
        <v>4231</v>
      </c>
      <c r="G1520" t="s">
        <v>82</v>
      </c>
      <c r="H1520">
        <v>1</v>
      </c>
      <c r="I1520">
        <v>363000</v>
      </c>
      <c r="J1520">
        <v>363000</v>
      </c>
      <c r="L1520" t="s">
        <v>48</v>
      </c>
      <c r="M1520" t="s">
        <v>68</v>
      </c>
    </row>
    <row r="1521" spans="1:13" x14ac:dyDescent="0.25">
      <c r="A1521" t="s">
        <v>4232</v>
      </c>
      <c r="B1521" s="2">
        <v>45337</v>
      </c>
      <c r="C1521" s="2">
        <v>45339</v>
      </c>
      <c r="D1521" s="1">
        <v>45337.776184560193</v>
      </c>
      <c r="E1521" t="s">
        <v>1603</v>
      </c>
      <c r="F1521" t="s">
        <v>4233</v>
      </c>
      <c r="G1521" t="s">
        <v>82</v>
      </c>
      <c r="H1521">
        <v>2</v>
      </c>
      <c r="I1521">
        <v>339000</v>
      </c>
      <c r="J1521">
        <v>678000</v>
      </c>
      <c r="K1521" t="s">
        <v>72</v>
      </c>
      <c r="L1521" t="s">
        <v>124</v>
      </c>
      <c r="M1521" t="s">
        <v>145</v>
      </c>
    </row>
    <row r="1522" spans="1:13" x14ac:dyDescent="0.25">
      <c r="A1522" t="s">
        <v>4234</v>
      </c>
      <c r="B1522" s="2">
        <v>45224</v>
      </c>
      <c r="C1522" s="2">
        <v>45227</v>
      </c>
      <c r="D1522" s="1">
        <v>45224.273779537027</v>
      </c>
      <c r="E1522" t="s">
        <v>4235</v>
      </c>
      <c r="F1522" t="s">
        <v>4236</v>
      </c>
      <c r="G1522" t="s">
        <v>64</v>
      </c>
      <c r="H1522">
        <v>3</v>
      </c>
      <c r="I1522">
        <v>1090000</v>
      </c>
      <c r="J1522">
        <v>3270000</v>
      </c>
      <c r="K1522" t="s">
        <v>36</v>
      </c>
      <c r="L1522" t="s">
        <v>88</v>
      </c>
      <c r="M1522" t="s">
        <v>49</v>
      </c>
    </row>
    <row r="1523" spans="1:13" x14ac:dyDescent="0.25">
      <c r="A1523" t="s">
        <v>4237</v>
      </c>
      <c r="B1523" s="2">
        <v>45030</v>
      </c>
      <c r="C1523" s="2">
        <v>45032</v>
      </c>
      <c r="D1523" s="1">
        <v>45030.214415196759</v>
      </c>
      <c r="E1523" t="s">
        <v>4238</v>
      </c>
      <c r="F1523" t="s">
        <v>4239</v>
      </c>
      <c r="G1523" t="s">
        <v>47</v>
      </c>
      <c r="H1523">
        <v>2</v>
      </c>
      <c r="I1523">
        <v>446000</v>
      </c>
      <c r="J1523">
        <v>892000</v>
      </c>
      <c r="L1523" t="s">
        <v>48</v>
      </c>
      <c r="M1523" t="s">
        <v>160</v>
      </c>
    </row>
    <row r="1524" spans="1:13" x14ac:dyDescent="0.25">
      <c r="A1524" t="s">
        <v>4240</v>
      </c>
      <c r="B1524" s="2">
        <v>44677</v>
      </c>
      <c r="C1524" s="2">
        <v>44684</v>
      </c>
      <c r="D1524" s="1">
        <v>44677.577049293977</v>
      </c>
      <c r="E1524" t="s">
        <v>4241</v>
      </c>
      <c r="F1524" t="s">
        <v>4242</v>
      </c>
      <c r="G1524" t="s">
        <v>221</v>
      </c>
      <c r="H1524">
        <v>7</v>
      </c>
      <c r="I1524">
        <v>659000</v>
      </c>
      <c r="J1524">
        <v>4613000</v>
      </c>
      <c r="K1524" t="s">
        <v>53</v>
      </c>
      <c r="L1524" t="s">
        <v>83</v>
      </c>
      <c r="M1524" t="s">
        <v>145</v>
      </c>
    </row>
    <row r="1525" spans="1:13" x14ac:dyDescent="0.25">
      <c r="A1525" t="s">
        <v>4243</v>
      </c>
      <c r="B1525" s="2">
        <v>45309</v>
      </c>
      <c r="C1525" s="2">
        <v>45313</v>
      </c>
      <c r="D1525" s="1">
        <v>45309.892790196762</v>
      </c>
      <c r="E1525" t="s">
        <v>4244</v>
      </c>
      <c r="F1525" t="s">
        <v>4245</v>
      </c>
      <c r="G1525" t="s">
        <v>82</v>
      </c>
      <c r="H1525">
        <v>4</v>
      </c>
      <c r="I1525">
        <v>376000</v>
      </c>
      <c r="J1525">
        <v>1504000</v>
      </c>
      <c r="K1525" t="s">
        <v>36</v>
      </c>
      <c r="L1525" t="s">
        <v>610</v>
      </c>
      <c r="M1525" t="s">
        <v>226</v>
      </c>
    </row>
    <row r="1526" spans="1:13" x14ac:dyDescent="0.25">
      <c r="A1526" t="s">
        <v>4246</v>
      </c>
      <c r="B1526" s="2">
        <v>45226</v>
      </c>
      <c r="C1526" s="2">
        <v>45227</v>
      </c>
      <c r="D1526" s="1">
        <v>45226.74344233796</v>
      </c>
      <c r="E1526" t="s">
        <v>4247</v>
      </c>
      <c r="F1526" t="s">
        <v>4248</v>
      </c>
      <c r="G1526" t="s">
        <v>29</v>
      </c>
      <c r="H1526">
        <v>1</v>
      </c>
      <c r="I1526">
        <v>1144000</v>
      </c>
      <c r="J1526">
        <v>1144000</v>
      </c>
      <c r="K1526" t="s">
        <v>17</v>
      </c>
      <c r="L1526" t="s">
        <v>18</v>
      </c>
      <c r="M1526" t="s">
        <v>43</v>
      </c>
    </row>
    <row r="1527" spans="1:13" x14ac:dyDescent="0.25">
      <c r="A1527" t="s">
        <v>4249</v>
      </c>
      <c r="B1527" s="2">
        <v>44969</v>
      </c>
      <c r="C1527" s="2">
        <v>44977</v>
      </c>
      <c r="D1527" s="1">
        <v>44969.600476307867</v>
      </c>
      <c r="E1527" t="s">
        <v>4250</v>
      </c>
      <c r="F1527" t="s">
        <v>4251</v>
      </c>
      <c r="G1527" t="s">
        <v>23</v>
      </c>
      <c r="H1527">
        <v>8</v>
      </c>
      <c r="I1527">
        <v>562000</v>
      </c>
      <c r="J1527">
        <v>4496000</v>
      </c>
      <c r="K1527" t="s">
        <v>30</v>
      </c>
      <c r="L1527" t="s">
        <v>18</v>
      </c>
      <c r="M1527" t="s">
        <v>145</v>
      </c>
    </row>
    <row r="1528" spans="1:13" x14ac:dyDescent="0.25">
      <c r="A1528" t="s">
        <v>4252</v>
      </c>
      <c r="B1528" s="2">
        <v>44964</v>
      </c>
      <c r="C1528" s="2">
        <v>44967</v>
      </c>
      <c r="D1528" s="1">
        <v>44964.900874722232</v>
      </c>
      <c r="E1528" t="s">
        <v>4253</v>
      </c>
      <c r="G1528" t="s">
        <v>92</v>
      </c>
      <c r="H1528">
        <v>3</v>
      </c>
      <c r="I1528">
        <v>673000</v>
      </c>
      <c r="J1528">
        <v>2019000</v>
      </c>
      <c r="K1528" t="s">
        <v>17</v>
      </c>
      <c r="L1528" t="s">
        <v>18</v>
      </c>
      <c r="M1528" t="s">
        <v>222</v>
      </c>
    </row>
    <row r="1529" spans="1:13" x14ac:dyDescent="0.25">
      <c r="A1529" t="s">
        <v>4254</v>
      </c>
      <c r="B1529" s="2">
        <v>44859</v>
      </c>
      <c r="C1529" s="2">
        <v>44862</v>
      </c>
      <c r="D1529" s="1">
        <v>44859.365203842593</v>
      </c>
      <c r="E1529" t="s">
        <v>4255</v>
      </c>
      <c r="F1529" t="s">
        <v>4256</v>
      </c>
      <c r="G1529" t="s">
        <v>92</v>
      </c>
      <c r="H1529">
        <v>3</v>
      </c>
      <c r="I1529">
        <v>631000</v>
      </c>
      <c r="J1529">
        <v>1893000</v>
      </c>
      <c r="K1529" t="s">
        <v>53</v>
      </c>
      <c r="L1529" t="s">
        <v>37</v>
      </c>
      <c r="M1529" t="s">
        <v>84</v>
      </c>
    </row>
    <row r="1530" spans="1:13" x14ac:dyDescent="0.25">
      <c r="A1530" t="s">
        <v>4257</v>
      </c>
      <c r="B1530" s="2">
        <v>45170</v>
      </c>
      <c r="C1530" s="2">
        <v>45171</v>
      </c>
      <c r="D1530" s="1">
        <v>45170.32575103009</v>
      </c>
      <c r="E1530" t="s">
        <v>4258</v>
      </c>
      <c r="G1530" t="s">
        <v>64</v>
      </c>
      <c r="H1530">
        <v>1</v>
      </c>
      <c r="I1530">
        <v>1266000</v>
      </c>
      <c r="J1530">
        <v>1266000</v>
      </c>
      <c r="K1530" t="s">
        <v>36</v>
      </c>
      <c r="L1530" t="s">
        <v>98</v>
      </c>
      <c r="M1530" t="s">
        <v>222</v>
      </c>
    </row>
    <row r="1531" spans="1:13" x14ac:dyDescent="0.25">
      <c r="A1531" t="s">
        <v>4259</v>
      </c>
      <c r="B1531" s="2">
        <v>45059</v>
      </c>
      <c r="C1531" s="2">
        <v>45065</v>
      </c>
      <c r="D1531" s="1">
        <v>45059.907945219908</v>
      </c>
      <c r="E1531" t="s">
        <v>4260</v>
      </c>
      <c r="F1531" t="s">
        <v>4261</v>
      </c>
      <c r="G1531" t="s">
        <v>351</v>
      </c>
      <c r="H1531">
        <v>6</v>
      </c>
      <c r="I1531">
        <v>602000</v>
      </c>
      <c r="J1531">
        <v>3612000</v>
      </c>
      <c r="K1531" t="s">
        <v>17</v>
      </c>
      <c r="L1531" t="s">
        <v>31</v>
      </c>
      <c r="M1531" t="s">
        <v>43</v>
      </c>
    </row>
    <row r="1532" spans="1:13" x14ac:dyDescent="0.25">
      <c r="A1532" t="s">
        <v>4262</v>
      </c>
      <c r="B1532" s="2">
        <v>45567</v>
      </c>
      <c r="C1532" s="2">
        <v>45575</v>
      </c>
      <c r="D1532" s="1">
        <v>45567.904133356482</v>
      </c>
      <c r="E1532" t="s">
        <v>4263</v>
      </c>
      <c r="F1532" t="s">
        <v>4264</v>
      </c>
      <c r="G1532" t="s">
        <v>82</v>
      </c>
      <c r="H1532">
        <v>8</v>
      </c>
      <c r="I1532">
        <v>379000</v>
      </c>
      <c r="J1532">
        <v>3032000</v>
      </c>
      <c r="K1532" t="s">
        <v>72</v>
      </c>
      <c r="L1532" t="s">
        <v>98</v>
      </c>
      <c r="M1532" t="s">
        <v>233</v>
      </c>
    </row>
    <row r="1533" spans="1:13" x14ac:dyDescent="0.25">
      <c r="A1533" t="s">
        <v>4265</v>
      </c>
      <c r="B1533" s="2">
        <v>45389</v>
      </c>
      <c r="C1533" s="2">
        <v>45390</v>
      </c>
      <c r="D1533" s="1">
        <v>45389.818642025457</v>
      </c>
      <c r="E1533" t="s">
        <v>4266</v>
      </c>
      <c r="F1533" t="s">
        <v>4267</v>
      </c>
      <c r="G1533" t="s">
        <v>221</v>
      </c>
      <c r="H1533">
        <v>1</v>
      </c>
      <c r="I1533">
        <v>581000</v>
      </c>
      <c r="J1533">
        <v>581000</v>
      </c>
      <c r="K1533" t="s">
        <v>24</v>
      </c>
      <c r="L1533" t="s">
        <v>48</v>
      </c>
      <c r="M1533" t="s">
        <v>68</v>
      </c>
    </row>
    <row r="1534" spans="1:13" x14ac:dyDescent="0.25">
      <c r="A1534" t="s">
        <v>4268</v>
      </c>
      <c r="B1534" s="2">
        <v>44998</v>
      </c>
      <c r="C1534" s="2">
        <v>45003</v>
      </c>
      <c r="D1534" s="1">
        <v>44998.084040949077</v>
      </c>
      <c r="E1534" t="s">
        <v>4269</v>
      </c>
      <c r="F1534" t="s">
        <v>4270</v>
      </c>
      <c r="G1534" t="s">
        <v>29</v>
      </c>
      <c r="H1534">
        <v>5</v>
      </c>
      <c r="I1534">
        <v>1270000</v>
      </c>
      <c r="J1534">
        <v>6350000</v>
      </c>
      <c r="K1534" t="s">
        <v>72</v>
      </c>
      <c r="L1534" t="s">
        <v>31</v>
      </c>
      <c r="M1534" t="s">
        <v>133</v>
      </c>
    </row>
    <row r="1535" spans="1:13" x14ac:dyDescent="0.25">
      <c r="A1535" t="s">
        <v>4271</v>
      </c>
      <c r="B1535" s="2">
        <v>44610</v>
      </c>
      <c r="C1535" s="2">
        <v>44615</v>
      </c>
      <c r="D1535" s="1">
        <v>44610.493104583336</v>
      </c>
      <c r="E1535" t="s">
        <v>4272</v>
      </c>
      <c r="F1535" t="s">
        <v>4273</v>
      </c>
      <c r="G1535" t="s">
        <v>35</v>
      </c>
      <c r="H1535">
        <v>5</v>
      </c>
      <c r="I1535">
        <v>381000</v>
      </c>
      <c r="J1535">
        <v>1905000</v>
      </c>
      <c r="K1535" t="s">
        <v>53</v>
      </c>
      <c r="L1535" t="s">
        <v>190</v>
      </c>
      <c r="M1535" t="s">
        <v>133</v>
      </c>
    </row>
    <row r="1536" spans="1:13" x14ac:dyDescent="0.25">
      <c r="A1536" t="s">
        <v>4274</v>
      </c>
      <c r="B1536" s="2">
        <v>44781</v>
      </c>
      <c r="C1536" s="2">
        <v>44784</v>
      </c>
      <c r="D1536" s="1">
        <v>44781.150239814808</v>
      </c>
      <c r="E1536" t="s">
        <v>1650</v>
      </c>
      <c r="F1536" t="s">
        <v>4275</v>
      </c>
      <c r="G1536" t="s">
        <v>92</v>
      </c>
      <c r="H1536">
        <v>3</v>
      </c>
      <c r="I1536">
        <v>650000</v>
      </c>
      <c r="J1536">
        <v>1950000</v>
      </c>
      <c r="L1536" t="s">
        <v>18</v>
      </c>
      <c r="M1536" t="s">
        <v>133</v>
      </c>
    </row>
    <row r="1537" spans="1:13" x14ac:dyDescent="0.25">
      <c r="A1537" t="s">
        <v>4276</v>
      </c>
      <c r="B1537" s="2">
        <v>44742</v>
      </c>
      <c r="C1537" s="2">
        <v>44746</v>
      </c>
      <c r="D1537" s="1">
        <v>44742.772526122688</v>
      </c>
      <c r="E1537" t="s">
        <v>4277</v>
      </c>
      <c r="F1537" t="s">
        <v>4278</v>
      </c>
      <c r="G1537" t="s">
        <v>303</v>
      </c>
      <c r="H1537">
        <v>4</v>
      </c>
      <c r="I1537">
        <v>434000</v>
      </c>
      <c r="J1537">
        <v>1736000</v>
      </c>
      <c r="K1537" t="s">
        <v>24</v>
      </c>
      <c r="L1537" t="s">
        <v>31</v>
      </c>
      <c r="M1537" t="s">
        <v>38</v>
      </c>
    </row>
    <row r="1538" spans="1:13" x14ac:dyDescent="0.25">
      <c r="A1538" t="s">
        <v>4279</v>
      </c>
      <c r="B1538" s="2">
        <v>44786</v>
      </c>
      <c r="C1538" s="2">
        <v>44795</v>
      </c>
      <c r="D1538" s="1">
        <v>44786.94134503472</v>
      </c>
      <c r="E1538" t="s">
        <v>4280</v>
      </c>
      <c r="F1538" t="s">
        <v>4281</v>
      </c>
      <c r="G1538" t="s">
        <v>23</v>
      </c>
      <c r="H1538">
        <v>9</v>
      </c>
      <c r="I1538">
        <v>566000</v>
      </c>
      <c r="J1538">
        <v>5094000</v>
      </c>
      <c r="K1538" t="s">
        <v>53</v>
      </c>
      <c r="L1538" t="s">
        <v>83</v>
      </c>
      <c r="M1538" t="s">
        <v>102</v>
      </c>
    </row>
    <row r="1539" spans="1:13" x14ac:dyDescent="0.25">
      <c r="A1539" t="s">
        <v>4282</v>
      </c>
      <c r="B1539" s="2">
        <v>44966</v>
      </c>
      <c r="C1539" s="2">
        <v>44970</v>
      </c>
      <c r="D1539" s="1">
        <v>44966.684062534718</v>
      </c>
      <c r="E1539" t="s">
        <v>2766</v>
      </c>
      <c r="F1539" t="s">
        <v>4283</v>
      </c>
      <c r="G1539" t="s">
        <v>149</v>
      </c>
      <c r="H1539">
        <v>4</v>
      </c>
      <c r="I1539">
        <v>323000</v>
      </c>
      <c r="J1539">
        <v>1292000</v>
      </c>
      <c r="K1539" t="s">
        <v>36</v>
      </c>
      <c r="L1539" t="s">
        <v>255</v>
      </c>
      <c r="M1539" t="s">
        <v>38</v>
      </c>
    </row>
    <row r="1540" spans="1:13" x14ac:dyDescent="0.25">
      <c r="A1540" t="s">
        <v>4284</v>
      </c>
      <c r="B1540" s="2">
        <v>45536</v>
      </c>
      <c r="C1540" s="2">
        <v>45539</v>
      </c>
      <c r="D1540" s="1">
        <v>45536.067936666674</v>
      </c>
      <c r="E1540" t="s">
        <v>4285</v>
      </c>
      <c r="F1540" t="s">
        <v>4286</v>
      </c>
      <c r="G1540" t="s">
        <v>307</v>
      </c>
      <c r="H1540">
        <v>3</v>
      </c>
      <c r="I1540">
        <v>1250000</v>
      </c>
      <c r="J1540">
        <v>3750000</v>
      </c>
      <c r="K1540" t="s">
        <v>30</v>
      </c>
      <c r="L1540" t="s">
        <v>48</v>
      </c>
      <c r="M1540" t="s">
        <v>38</v>
      </c>
    </row>
    <row r="1541" spans="1:13" x14ac:dyDescent="0.25">
      <c r="A1541" t="s">
        <v>4287</v>
      </c>
      <c r="B1541" s="2">
        <v>45125</v>
      </c>
      <c r="C1541" s="2">
        <v>45130</v>
      </c>
      <c r="D1541" s="1">
        <v>45125.301547291667</v>
      </c>
      <c r="E1541" t="s">
        <v>4288</v>
      </c>
      <c r="F1541" t="s">
        <v>4289</v>
      </c>
      <c r="G1541" t="s">
        <v>386</v>
      </c>
      <c r="H1541">
        <v>5</v>
      </c>
      <c r="I1541">
        <v>609000</v>
      </c>
      <c r="J1541">
        <v>3045000</v>
      </c>
      <c r="K1541" t="s">
        <v>17</v>
      </c>
      <c r="L1541" t="s">
        <v>190</v>
      </c>
      <c r="M1541" t="s">
        <v>68</v>
      </c>
    </row>
    <row r="1542" spans="1:13" x14ac:dyDescent="0.25">
      <c r="A1542" t="s">
        <v>4290</v>
      </c>
      <c r="B1542" s="2">
        <v>45247</v>
      </c>
      <c r="C1542" s="2">
        <v>45248</v>
      </c>
      <c r="D1542" s="1">
        <v>45247.344069907413</v>
      </c>
      <c r="E1542" t="s">
        <v>4291</v>
      </c>
      <c r="F1542" t="s">
        <v>4292</v>
      </c>
      <c r="G1542" t="s">
        <v>16</v>
      </c>
      <c r="H1542">
        <v>1</v>
      </c>
      <c r="I1542">
        <v>1201000</v>
      </c>
      <c r="J1542">
        <v>1201000</v>
      </c>
      <c r="K1542" t="s">
        <v>53</v>
      </c>
      <c r="L1542" t="s">
        <v>48</v>
      </c>
      <c r="M1542" t="s">
        <v>117</v>
      </c>
    </row>
    <row r="1543" spans="1:13" x14ac:dyDescent="0.25">
      <c r="A1543" t="s">
        <v>4293</v>
      </c>
      <c r="B1543" s="2">
        <v>45173</v>
      </c>
      <c r="C1543" s="2">
        <v>45177</v>
      </c>
      <c r="D1543" s="1">
        <v>45173.644492812498</v>
      </c>
      <c r="E1543" t="s">
        <v>4294</v>
      </c>
      <c r="F1543" t="s">
        <v>4295</v>
      </c>
      <c r="G1543" t="s">
        <v>221</v>
      </c>
      <c r="H1543">
        <v>4</v>
      </c>
      <c r="I1543">
        <v>665000</v>
      </c>
      <c r="J1543">
        <v>2660000</v>
      </c>
      <c r="K1543" t="s">
        <v>24</v>
      </c>
      <c r="L1543" t="s">
        <v>42</v>
      </c>
      <c r="M1543" t="s">
        <v>60</v>
      </c>
    </row>
    <row r="1544" spans="1:13" x14ac:dyDescent="0.25">
      <c r="A1544" t="s">
        <v>4296</v>
      </c>
      <c r="B1544" s="2">
        <v>45010</v>
      </c>
      <c r="C1544" s="2">
        <v>45017</v>
      </c>
      <c r="D1544" s="1">
        <v>45010.929551365742</v>
      </c>
      <c r="E1544" t="s">
        <v>206</v>
      </c>
      <c r="F1544" t="s">
        <v>4297</v>
      </c>
      <c r="G1544" t="s">
        <v>23</v>
      </c>
      <c r="H1544">
        <v>7</v>
      </c>
      <c r="I1544">
        <v>580000</v>
      </c>
      <c r="J1544">
        <v>4060000</v>
      </c>
      <c r="K1544" t="s">
        <v>36</v>
      </c>
      <c r="L1544" t="s">
        <v>48</v>
      </c>
      <c r="M1544" t="s">
        <v>106</v>
      </c>
    </row>
    <row r="1545" spans="1:13" x14ac:dyDescent="0.25">
      <c r="A1545" t="s">
        <v>4298</v>
      </c>
      <c r="B1545" s="2">
        <v>45550</v>
      </c>
      <c r="C1545" s="2">
        <v>45552</v>
      </c>
      <c r="D1545" s="1">
        <v>45550.238036087962</v>
      </c>
      <c r="E1545" t="s">
        <v>2956</v>
      </c>
      <c r="F1545" t="s">
        <v>4299</v>
      </c>
      <c r="G1545" t="s">
        <v>47</v>
      </c>
      <c r="I1545">
        <v>495000</v>
      </c>
      <c r="J1545">
        <v>990000</v>
      </c>
      <c r="K1545" t="s">
        <v>36</v>
      </c>
      <c r="L1545" t="s">
        <v>31</v>
      </c>
      <c r="M1545" t="s">
        <v>129</v>
      </c>
    </row>
    <row r="1546" spans="1:13" x14ac:dyDescent="0.25">
      <c r="A1546" t="s">
        <v>4300</v>
      </c>
      <c r="B1546" s="2">
        <v>45224</v>
      </c>
      <c r="C1546" s="2">
        <v>45233</v>
      </c>
      <c r="D1546" s="1">
        <v>45224.835430601852</v>
      </c>
      <c r="E1546" t="s">
        <v>4301</v>
      </c>
      <c r="F1546" t="s">
        <v>4302</v>
      </c>
      <c r="G1546" t="s">
        <v>82</v>
      </c>
      <c r="H1546">
        <v>9</v>
      </c>
      <c r="I1546">
        <v>341000</v>
      </c>
      <c r="J1546">
        <v>3069000</v>
      </c>
      <c r="L1546" t="s">
        <v>31</v>
      </c>
      <c r="M1546" t="s">
        <v>68</v>
      </c>
    </row>
    <row r="1547" spans="1:13" x14ac:dyDescent="0.25">
      <c r="A1547" t="s">
        <v>4303</v>
      </c>
      <c r="B1547" s="2">
        <v>45309</v>
      </c>
      <c r="C1547" s="2">
        <v>45310</v>
      </c>
      <c r="D1547" s="1">
        <v>45309.012433298609</v>
      </c>
      <c r="E1547" t="s">
        <v>4304</v>
      </c>
      <c r="F1547" t="s">
        <v>4305</v>
      </c>
      <c r="G1547" t="s">
        <v>303</v>
      </c>
      <c r="H1547">
        <v>1</v>
      </c>
      <c r="I1547">
        <v>455000</v>
      </c>
      <c r="J1547">
        <v>455000</v>
      </c>
      <c r="K1547" t="s">
        <v>24</v>
      </c>
      <c r="L1547" t="s">
        <v>31</v>
      </c>
      <c r="M1547" t="s">
        <v>129</v>
      </c>
    </row>
    <row r="1548" spans="1:13" x14ac:dyDescent="0.25">
      <c r="A1548" t="s">
        <v>4306</v>
      </c>
      <c r="B1548" s="2">
        <v>45119</v>
      </c>
      <c r="C1548" s="2">
        <v>45126</v>
      </c>
      <c r="D1548" s="1">
        <v>45119.956071388893</v>
      </c>
      <c r="E1548" t="s">
        <v>2418</v>
      </c>
      <c r="F1548" t="s">
        <v>4307</v>
      </c>
      <c r="G1548" t="s">
        <v>23</v>
      </c>
      <c r="H1548">
        <v>7</v>
      </c>
      <c r="I1548">
        <v>550000</v>
      </c>
      <c r="J1548">
        <v>3850000</v>
      </c>
      <c r="K1548" t="s">
        <v>72</v>
      </c>
      <c r="L1548" t="s">
        <v>37</v>
      </c>
      <c r="M1548" t="s">
        <v>38</v>
      </c>
    </row>
    <row r="1549" spans="1:13" x14ac:dyDescent="0.25">
      <c r="A1549" t="s">
        <v>4308</v>
      </c>
      <c r="B1549" s="2">
        <v>44787</v>
      </c>
      <c r="C1549" s="2">
        <v>44791</v>
      </c>
      <c r="D1549" s="1">
        <v>44787.032789189812</v>
      </c>
      <c r="E1549" t="s">
        <v>4309</v>
      </c>
      <c r="F1549" t="s">
        <v>4310</v>
      </c>
      <c r="G1549" t="s">
        <v>64</v>
      </c>
      <c r="H1549">
        <v>4</v>
      </c>
      <c r="I1549">
        <v>1338000</v>
      </c>
      <c r="J1549">
        <v>5352000</v>
      </c>
      <c r="K1549" t="s">
        <v>30</v>
      </c>
      <c r="L1549" t="s">
        <v>48</v>
      </c>
      <c r="M1549" t="s">
        <v>25</v>
      </c>
    </row>
    <row r="1550" spans="1:13" x14ac:dyDescent="0.25">
      <c r="A1550" t="s">
        <v>4311</v>
      </c>
      <c r="B1550" s="2">
        <v>45582</v>
      </c>
      <c r="C1550" s="2">
        <v>45585</v>
      </c>
      <c r="D1550" s="1">
        <v>45582.196736215279</v>
      </c>
      <c r="E1550" t="s">
        <v>4312</v>
      </c>
      <c r="F1550" t="s">
        <v>4313</v>
      </c>
      <c r="G1550" t="s">
        <v>141</v>
      </c>
      <c r="H1550">
        <v>3</v>
      </c>
      <c r="I1550">
        <v>1160000</v>
      </c>
      <c r="J1550">
        <v>3480000</v>
      </c>
      <c r="K1550" t="s">
        <v>72</v>
      </c>
      <c r="L1550" t="s">
        <v>83</v>
      </c>
      <c r="M1550" t="s">
        <v>60</v>
      </c>
    </row>
    <row r="1551" spans="1:13" x14ac:dyDescent="0.25">
      <c r="A1551" t="s">
        <v>4314</v>
      </c>
      <c r="B1551" s="2">
        <v>44881</v>
      </c>
      <c r="C1551" s="2">
        <v>44885</v>
      </c>
      <c r="D1551" s="1">
        <v>44881.076834143518</v>
      </c>
      <c r="E1551" t="s">
        <v>4315</v>
      </c>
      <c r="F1551" t="s">
        <v>4316</v>
      </c>
      <c r="G1551" t="s">
        <v>221</v>
      </c>
      <c r="H1551">
        <v>4</v>
      </c>
      <c r="I1551">
        <v>686000</v>
      </c>
      <c r="J1551">
        <v>2744000</v>
      </c>
      <c r="K1551" t="s">
        <v>36</v>
      </c>
      <c r="L1551" t="s">
        <v>42</v>
      </c>
      <c r="M1551" t="s">
        <v>160</v>
      </c>
    </row>
    <row r="1552" spans="1:13" x14ac:dyDescent="0.25">
      <c r="A1552" t="s">
        <v>4317</v>
      </c>
      <c r="B1552" s="2">
        <v>45180</v>
      </c>
      <c r="C1552" s="2">
        <v>45182</v>
      </c>
      <c r="D1552" s="1">
        <v>45180.271364791668</v>
      </c>
      <c r="E1552" t="s">
        <v>4288</v>
      </c>
      <c r="F1552" t="s">
        <v>4318</v>
      </c>
      <c r="G1552" t="s">
        <v>47</v>
      </c>
      <c r="H1552">
        <v>2</v>
      </c>
      <c r="I1552">
        <v>485000</v>
      </c>
      <c r="J1552">
        <v>970000</v>
      </c>
      <c r="K1552" t="s">
        <v>36</v>
      </c>
      <c r="L1552" t="s">
        <v>37</v>
      </c>
      <c r="M1552" t="s">
        <v>84</v>
      </c>
    </row>
    <row r="1553" spans="1:13" x14ac:dyDescent="0.25">
      <c r="A1553" t="s">
        <v>4319</v>
      </c>
      <c r="B1553" s="2">
        <v>45562</v>
      </c>
      <c r="C1553" s="2">
        <v>45564</v>
      </c>
      <c r="D1553" s="1">
        <v>45562.634585011583</v>
      </c>
      <c r="E1553" t="s">
        <v>2309</v>
      </c>
      <c r="F1553" t="s">
        <v>4320</v>
      </c>
      <c r="G1553" t="s">
        <v>16</v>
      </c>
      <c r="H1553">
        <v>2</v>
      </c>
      <c r="I1553">
        <v>1284000</v>
      </c>
      <c r="J1553">
        <v>2568000</v>
      </c>
      <c r="K1553" t="s">
        <v>30</v>
      </c>
      <c r="L1553" t="s">
        <v>273</v>
      </c>
      <c r="M1553" t="s">
        <v>94</v>
      </c>
    </row>
    <row r="1554" spans="1:13" x14ac:dyDescent="0.25">
      <c r="A1554" t="s">
        <v>4321</v>
      </c>
      <c r="B1554" s="2">
        <v>45617</v>
      </c>
      <c r="C1554" s="2">
        <v>45626</v>
      </c>
      <c r="D1554" s="1">
        <v>45617.6401625</v>
      </c>
      <c r="E1554" t="s">
        <v>4322</v>
      </c>
      <c r="F1554" t="s">
        <v>4323</v>
      </c>
      <c r="G1554" t="s">
        <v>128</v>
      </c>
      <c r="H1554">
        <v>9</v>
      </c>
      <c r="I1554">
        <v>457000</v>
      </c>
      <c r="J1554">
        <v>4113000</v>
      </c>
      <c r="K1554" t="s">
        <v>36</v>
      </c>
      <c r="L1554" t="s">
        <v>48</v>
      </c>
      <c r="M1554" t="s">
        <v>133</v>
      </c>
    </row>
    <row r="1555" spans="1:13" x14ac:dyDescent="0.25">
      <c r="A1555" t="s">
        <v>4324</v>
      </c>
      <c r="B1555" s="2">
        <v>44888</v>
      </c>
      <c r="C1555" s="2">
        <v>44893</v>
      </c>
      <c r="D1555" s="1">
        <v>44888.251523310188</v>
      </c>
      <c r="E1555" t="s">
        <v>2645</v>
      </c>
      <c r="F1555" t="s">
        <v>4325</v>
      </c>
      <c r="G1555" t="s">
        <v>29</v>
      </c>
      <c r="H1555">
        <v>5</v>
      </c>
      <c r="I1555">
        <v>1120000</v>
      </c>
      <c r="J1555">
        <v>5600000</v>
      </c>
      <c r="K1555" t="s">
        <v>36</v>
      </c>
      <c r="L1555" t="s">
        <v>159</v>
      </c>
      <c r="M1555" t="s">
        <v>145</v>
      </c>
    </row>
    <row r="1556" spans="1:13" x14ac:dyDescent="0.25">
      <c r="A1556" t="s">
        <v>4326</v>
      </c>
      <c r="B1556" s="2">
        <v>44928</v>
      </c>
      <c r="C1556" s="2">
        <v>44936</v>
      </c>
      <c r="D1556" s="1">
        <v>44928.187118564812</v>
      </c>
      <c r="E1556" t="s">
        <v>922</v>
      </c>
      <c r="F1556" t="s">
        <v>4327</v>
      </c>
      <c r="G1556" t="s">
        <v>149</v>
      </c>
      <c r="H1556">
        <v>8</v>
      </c>
      <c r="I1556">
        <v>345000</v>
      </c>
      <c r="J1556">
        <v>2760000</v>
      </c>
      <c r="K1556" t="s">
        <v>17</v>
      </c>
      <c r="L1556" t="s">
        <v>42</v>
      </c>
      <c r="M1556" t="s">
        <v>145</v>
      </c>
    </row>
    <row r="1557" spans="1:13" x14ac:dyDescent="0.25">
      <c r="A1557" t="s">
        <v>4328</v>
      </c>
      <c r="B1557" s="2">
        <v>45113</v>
      </c>
      <c r="C1557" s="2">
        <v>45117</v>
      </c>
      <c r="D1557" s="1">
        <v>45113.137618055553</v>
      </c>
      <c r="E1557" t="s">
        <v>4329</v>
      </c>
      <c r="F1557" t="s">
        <v>4330</v>
      </c>
      <c r="G1557" t="s">
        <v>221</v>
      </c>
      <c r="H1557">
        <v>4</v>
      </c>
      <c r="I1557">
        <v>632000</v>
      </c>
      <c r="J1557">
        <v>2528000</v>
      </c>
      <c r="K1557" t="s">
        <v>36</v>
      </c>
      <c r="L1557" t="s">
        <v>48</v>
      </c>
      <c r="M1557" t="s">
        <v>25</v>
      </c>
    </row>
    <row r="1558" spans="1:13" x14ac:dyDescent="0.25">
      <c r="A1558" t="s">
        <v>4331</v>
      </c>
      <c r="B1558" s="2">
        <v>44612</v>
      </c>
      <c r="C1558" s="2">
        <v>44617</v>
      </c>
      <c r="D1558" s="1">
        <v>44612.60882105324</v>
      </c>
      <c r="E1558" t="s">
        <v>905</v>
      </c>
      <c r="F1558" t="s">
        <v>4332</v>
      </c>
      <c r="G1558" t="s">
        <v>149</v>
      </c>
      <c r="H1558">
        <v>5</v>
      </c>
      <c r="I1558">
        <v>378000</v>
      </c>
      <c r="J1558">
        <v>1890000</v>
      </c>
      <c r="K1558" t="s">
        <v>72</v>
      </c>
      <c r="L1558" t="s">
        <v>83</v>
      </c>
      <c r="M1558" t="s">
        <v>49</v>
      </c>
    </row>
    <row r="1559" spans="1:13" x14ac:dyDescent="0.25">
      <c r="A1559" t="s">
        <v>4333</v>
      </c>
      <c r="B1559" s="2">
        <v>45161</v>
      </c>
      <c r="C1559" s="2">
        <v>45170</v>
      </c>
      <c r="D1559" s="1">
        <v>45161.129597870371</v>
      </c>
      <c r="E1559" t="s">
        <v>4334</v>
      </c>
      <c r="F1559" t="s">
        <v>4335</v>
      </c>
      <c r="G1559" t="s">
        <v>303</v>
      </c>
      <c r="I1559">
        <v>447000</v>
      </c>
      <c r="J1559">
        <v>4023000</v>
      </c>
      <c r="K1559" t="s">
        <v>30</v>
      </c>
      <c r="L1559" t="s">
        <v>18</v>
      </c>
      <c r="M1559" t="s">
        <v>94</v>
      </c>
    </row>
    <row r="1560" spans="1:13" x14ac:dyDescent="0.25">
      <c r="A1560" t="s">
        <v>4336</v>
      </c>
      <c r="B1560" s="2">
        <v>45170</v>
      </c>
      <c r="C1560" s="2">
        <v>45176</v>
      </c>
      <c r="D1560" s="1">
        <v>45170.296930659722</v>
      </c>
      <c r="E1560" t="s">
        <v>719</v>
      </c>
      <c r="F1560" t="s">
        <v>4337</v>
      </c>
      <c r="G1560" t="s">
        <v>194</v>
      </c>
      <c r="I1560">
        <v>424000</v>
      </c>
      <c r="J1560">
        <v>2544000</v>
      </c>
      <c r="K1560" t="s">
        <v>30</v>
      </c>
      <c r="L1560" t="s">
        <v>37</v>
      </c>
      <c r="M1560" t="s">
        <v>74</v>
      </c>
    </row>
    <row r="1561" spans="1:13" x14ac:dyDescent="0.25">
      <c r="A1561" t="s">
        <v>4338</v>
      </c>
      <c r="B1561" s="2">
        <v>44668</v>
      </c>
      <c r="C1561" s="2">
        <v>44671</v>
      </c>
      <c r="D1561" s="1">
        <v>44668.148745104168</v>
      </c>
      <c r="E1561" t="s">
        <v>4339</v>
      </c>
      <c r="F1561" t="s">
        <v>4340</v>
      </c>
      <c r="G1561" t="s">
        <v>92</v>
      </c>
      <c r="H1561">
        <v>3</v>
      </c>
      <c r="I1561">
        <v>567000</v>
      </c>
      <c r="J1561">
        <v>1701000</v>
      </c>
      <c r="K1561" t="s">
        <v>53</v>
      </c>
      <c r="L1561" t="s">
        <v>273</v>
      </c>
      <c r="M1561" t="s">
        <v>94</v>
      </c>
    </row>
    <row r="1562" spans="1:13" x14ac:dyDescent="0.25">
      <c r="A1562" t="s">
        <v>4341</v>
      </c>
      <c r="B1562" s="2">
        <v>45017</v>
      </c>
      <c r="C1562" s="2">
        <v>45026</v>
      </c>
      <c r="D1562" s="1">
        <v>45017.03597730324</v>
      </c>
      <c r="E1562" t="s">
        <v>1473</v>
      </c>
      <c r="F1562" t="s">
        <v>4342</v>
      </c>
      <c r="G1562" t="s">
        <v>47</v>
      </c>
      <c r="I1562">
        <v>447000</v>
      </c>
      <c r="J1562">
        <v>4023000</v>
      </c>
      <c r="K1562" t="s">
        <v>36</v>
      </c>
      <c r="L1562" t="s">
        <v>88</v>
      </c>
      <c r="M1562" t="s">
        <v>94</v>
      </c>
    </row>
    <row r="1563" spans="1:13" x14ac:dyDescent="0.25">
      <c r="A1563" t="s">
        <v>4343</v>
      </c>
      <c r="B1563" s="2">
        <v>44880</v>
      </c>
      <c r="C1563" s="2">
        <v>44881</v>
      </c>
      <c r="D1563" s="1">
        <v>44880.433451851852</v>
      </c>
      <c r="E1563" t="s">
        <v>4344</v>
      </c>
      <c r="F1563" t="s">
        <v>4345</v>
      </c>
      <c r="G1563" t="s">
        <v>92</v>
      </c>
      <c r="H1563">
        <v>1</v>
      </c>
      <c r="I1563">
        <v>559000</v>
      </c>
      <c r="J1563">
        <v>559000</v>
      </c>
      <c r="K1563" t="s">
        <v>17</v>
      </c>
      <c r="L1563" t="s">
        <v>31</v>
      </c>
      <c r="M1563" t="s">
        <v>160</v>
      </c>
    </row>
    <row r="1564" spans="1:13" x14ac:dyDescent="0.25">
      <c r="A1564" t="s">
        <v>4346</v>
      </c>
      <c r="B1564" s="2">
        <v>44773</v>
      </c>
      <c r="C1564" s="2">
        <v>44779</v>
      </c>
      <c r="D1564" s="1">
        <v>44773.394334907411</v>
      </c>
      <c r="E1564" t="s">
        <v>4347</v>
      </c>
      <c r="F1564" t="s">
        <v>4348</v>
      </c>
      <c r="G1564" t="s">
        <v>355</v>
      </c>
      <c r="H1564">
        <v>6</v>
      </c>
      <c r="I1564">
        <v>491000</v>
      </c>
      <c r="J1564">
        <v>2946000</v>
      </c>
      <c r="K1564" t="s">
        <v>17</v>
      </c>
      <c r="L1564" t="s">
        <v>31</v>
      </c>
      <c r="M1564" t="s">
        <v>117</v>
      </c>
    </row>
    <row r="1565" spans="1:13" x14ac:dyDescent="0.25">
      <c r="A1565" t="s">
        <v>4349</v>
      </c>
      <c r="B1565" s="2">
        <v>45336</v>
      </c>
      <c r="C1565" s="2">
        <v>45337</v>
      </c>
      <c r="D1565" s="1">
        <v>45336.394481643518</v>
      </c>
      <c r="E1565" t="s">
        <v>3153</v>
      </c>
      <c r="F1565" t="s">
        <v>4350</v>
      </c>
      <c r="G1565" t="s">
        <v>303</v>
      </c>
      <c r="H1565">
        <v>1</v>
      </c>
      <c r="I1565">
        <v>433000</v>
      </c>
      <c r="J1565">
        <v>433000</v>
      </c>
      <c r="K1565" t="s">
        <v>72</v>
      </c>
      <c r="L1565" t="s">
        <v>273</v>
      </c>
      <c r="M1565" t="s">
        <v>106</v>
      </c>
    </row>
    <row r="1566" spans="1:13" x14ac:dyDescent="0.25">
      <c r="A1566" t="s">
        <v>4351</v>
      </c>
      <c r="B1566" s="2">
        <v>45419</v>
      </c>
      <c r="C1566" s="2">
        <v>45422</v>
      </c>
      <c r="D1566" s="1">
        <v>45419.28873724537</v>
      </c>
      <c r="E1566" t="s">
        <v>3676</v>
      </c>
      <c r="F1566" t="s">
        <v>4352</v>
      </c>
      <c r="G1566" t="s">
        <v>128</v>
      </c>
      <c r="H1566">
        <v>3</v>
      </c>
      <c r="I1566">
        <v>412000</v>
      </c>
      <c r="J1566">
        <v>1236000</v>
      </c>
      <c r="K1566" t="s">
        <v>53</v>
      </c>
      <c r="L1566" t="s">
        <v>273</v>
      </c>
      <c r="M1566" t="s">
        <v>68</v>
      </c>
    </row>
    <row r="1567" spans="1:13" x14ac:dyDescent="0.25">
      <c r="A1567" t="s">
        <v>4353</v>
      </c>
      <c r="B1567" s="2">
        <v>45366</v>
      </c>
      <c r="C1567" s="2">
        <v>45371</v>
      </c>
      <c r="D1567" s="1">
        <v>45366.949734004629</v>
      </c>
      <c r="E1567" t="s">
        <v>4354</v>
      </c>
      <c r="F1567" t="s">
        <v>4355</v>
      </c>
      <c r="G1567" t="s">
        <v>221</v>
      </c>
      <c r="H1567">
        <v>5</v>
      </c>
      <c r="I1567">
        <v>685000</v>
      </c>
      <c r="J1567">
        <v>3425000</v>
      </c>
      <c r="K1567" t="s">
        <v>53</v>
      </c>
      <c r="L1567" t="s">
        <v>37</v>
      </c>
      <c r="M1567" t="s">
        <v>43</v>
      </c>
    </row>
    <row r="1568" spans="1:13" x14ac:dyDescent="0.25">
      <c r="A1568" t="s">
        <v>4356</v>
      </c>
      <c r="B1568" s="2">
        <v>45524</v>
      </c>
      <c r="C1568" s="2">
        <v>45528</v>
      </c>
      <c r="D1568" s="1">
        <v>45524.700330520827</v>
      </c>
      <c r="E1568" t="s">
        <v>4357</v>
      </c>
      <c r="F1568" t="s">
        <v>4358</v>
      </c>
      <c r="G1568" t="s">
        <v>355</v>
      </c>
      <c r="H1568">
        <v>4</v>
      </c>
      <c r="I1568">
        <v>473000</v>
      </c>
      <c r="J1568">
        <v>1892000</v>
      </c>
      <c r="K1568" t="s">
        <v>53</v>
      </c>
      <c r="L1568" t="s">
        <v>124</v>
      </c>
      <c r="M1568" t="s">
        <v>84</v>
      </c>
    </row>
    <row r="1569" spans="1:13" x14ac:dyDescent="0.25">
      <c r="A1569" t="s">
        <v>4359</v>
      </c>
      <c r="B1569" s="2">
        <v>45442</v>
      </c>
      <c r="C1569" s="2">
        <v>45445</v>
      </c>
      <c r="D1569" s="1">
        <v>45442.388638391203</v>
      </c>
      <c r="E1569" t="s">
        <v>4360</v>
      </c>
      <c r="F1569" t="s">
        <v>4361</v>
      </c>
      <c r="G1569" t="s">
        <v>29</v>
      </c>
      <c r="H1569">
        <v>3</v>
      </c>
      <c r="I1569">
        <v>1309000</v>
      </c>
      <c r="J1569">
        <v>3927000</v>
      </c>
      <c r="K1569" t="s">
        <v>24</v>
      </c>
      <c r="L1569" t="s">
        <v>190</v>
      </c>
      <c r="M1569" t="s">
        <v>94</v>
      </c>
    </row>
    <row r="1570" spans="1:13" x14ac:dyDescent="0.25">
      <c r="A1570" t="s">
        <v>4362</v>
      </c>
      <c r="B1570" s="2">
        <v>45103</v>
      </c>
      <c r="C1570" s="2">
        <v>45107</v>
      </c>
      <c r="D1570" s="1">
        <v>45103.031106851849</v>
      </c>
      <c r="E1570" t="s">
        <v>151</v>
      </c>
      <c r="F1570" t="s">
        <v>4363</v>
      </c>
      <c r="G1570" t="s">
        <v>303</v>
      </c>
      <c r="H1570">
        <v>4</v>
      </c>
      <c r="I1570">
        <v>408000</v>
      </c>
      <c r="J1570">
        <v>1632000</v>
      </c>
      <c r="K1570" t="s">
        <v>24</v>
      </c>
      <c r="L1570" t="s">
        <v>83</v>
      </c>
      <c r="M1570" t="s">
        <v>160</v>
      </c>
    </row>
    <row r="1571" spans="1:13" x14ac:dyDescent="0.25">
      <c r="A1571" t="s">
        <v>4364</v>
      </c>
      <c r="B1571" s="2">
        <v>45412</v>
      </c>
      <c r="C1571" s="2">
        <v>45419</v>
      </c>
      <c r="D1571" s="1">
        <v>45412.416307557869</v>
      </c>
      <c r="E1571" t="s">
        <v>157</v>
      </c>
      <c r="F1571" t="s">
        <v>4365</v>
      </c>
      <c r="G1571" t="s">
        <v>64</v>
      </c>
      <c r="H1571">
        <v>7</v>
      </c>
      <c r="I1571">
        <v>1190000</v>
      </c>
      <c r="J1571">
        <v>8330000</v>
      </c>
      <c r="K1571" t="s">
        <v>72</v>
      </c>
      <c r="L1571" t="s">
        <v>31</v>
      </c>
      <c r="M1571" t="s">
        <v>25</v>
      </c>
    </row>
    <row r="1572" spans="1:13" x14ac:dyDescent="0.25">
      <c r="A1572" t="s">
        <v>4366</v>
      </c>
      <c r="B1572" s="2">
        <v>45206</v>
      </c>
      <c r="C1572" s="2">
        <v>45211</v>
      </c>
      <c r="D1572" s="1">
        <v>45206.107132673613</v>
      </c>
      <c r="E1572" t="s">
        <v>4367</v>
      </c>
      <c r="F1572" t="s">
        <v>4368</v>
      </c>
      <c r="G1572" t="s">
        <v>174</v>
      </c>
      <c r="H1572">
        <v>5</v>
      </c>
      <c r="I1572">
        <v>1326000</v>
      </c>
      <c r="J1572">
        <v>6630000</v>
      </c>
      <c r="K1572" t="s">
        <v>72</v>
      </c>
      <c r="L1572" t="s">
        <v>37</v>
      </c>
      <c r="M1572" t="s">
        <v>43</v>
      </c>
    </row>
    <row r="1573" spans="1:13" x14ac:dyDescent="0.25">
      <c r="A1573" t="s">
        <v>4369</v>
      </c>
      <c r="B1573" s="2">
        <v>44745</v>
      </c>
      <c r="C1573" s="2">
        <v>44749</v>
      </c>
      <c r="D1573" s="1">
        <v>44745.799595428238</v>
      </c>
      <c r="E1573" t="s">
        <v>4370</v>
      </c>
      <c r="F1573" t="s">
        <v>4371</v>
      </c>
      <c r="G1573" t="s">
        <v>386</v>
      </c>
      <c r="H1573">
        <v>4</v>
      </c>
      <c r="I1573">
        <v>577000</v>
      </c>
      <c r="J1573">
        <v>2308000</v>
      </c>
      <c r="K1573" t="s">
        <v>72</v>
      </c>
      <c r="L1573" t="s">
        <v>37</v>
      </c>
      <c r="M1573" t="s">
        <v>102</v>
      </c>
    </row>
    <row r="1574" spans="1:13" x14ac:dyDescent="0.25">
      <c r="A1574" t="s">
        <v>4372</v>
      </c>
      <c r="B1574" s="2">
        <v>45290</v>
      </c>
      <c r="C1574" s="2">
        <v>45294</v>
      </c>
      <c r="D1574" s="1">
        <v>45290.230345162039</v>
      </c>
      <c r="E1574" t="s">
        <v>4373</v>
      </c>
      <c r="F1574" t="s">
        <v>4374</v>
      </c>
      <c r="G1574" t="s">
        <v>128</v>
      </c>
      <c r="H1574">
        <v>4</v>
      </c>
      <c r="I1574">
        <v>495000</v>
      </c>
      <c r="J1574">
        <v>1980000</v>
      </c>
      <c r="K1574" t="s">
        <v>53</v>
      </c>
      <c r="L1574" t="s">
        <v>18</v>
      </c>
      <c r="M1574" t="s">
        <v>25</v>
      </c>
    </row>
    <row r="1575" spans="1:13" x14ac:dyDescent="0.25">
      <c r="A1575" t="s">
        <v>4375</v>
      </c>
      <c r="B1575" s="2">
        <v>44871</v>
      </c>
      <c r="C1575" s="2">
        <v>44874</v>
      </c>
      <c r="D1575" s="1">
        <v>44871.599450821763</v>
      </c>
      <c r="E1575" t="s">
        <v>2093</v>
      </c>
      <c r="F1575" t="s">
        <v>4376</v>
      </c>
      <c r="G1575" t="s">
        <v>64</v>
      </c>
      <c r="H1575">
        <v>3</v>
      </c>
      <c r="I1575">
        <v>1231000</v>
      </c>
      <c r="J1575">
        <v>3693000</v>
      </c>
      <c r="K1575" t="s">
        <v>36</v>
      </c>
      <c r="L1575" t="s">
        <v>486</v>
      </c>
      <c r="M1575" t="s">
        <v>43</v>
      </c>
    </row>
    <row r="1576" spans="1:13" x14ac:dyDescent="0.25">
      <c r="A1576" t="s">
        <v>4377</v>
      </c>
      <c r="B1576" s="2">
        <v>44945</v>
      </c>
      <c r="C1576" s="2">
        <v>44952</v>
      </c>
      <c r="D1576" s="1">
        <v>44945.265668020831</v>
      </c>
      <c r="E1576" t="s">
        <v>1609</v>
      </c>
      <c r="F1576" t="s">
        <v>4378</v>
      </c>
      <c r="G1576" t="s">
        <v>16</v>
      </c>
      <c r="H1576">
        <v>7</v>
      </c>
      <c r="I1576">
        <v>1248000</v>
      </c>
      <c r="J1576">
        <v>8736000</v>
      </c>
      <c r="K1576" t="s">
        <v>72</v>
      </c>
      <c r="L1576" t="s">
        <v>37</v>
      </c>
      <c r="M1576" t="s">
        <v>49</v>
      </c>
    </row>
    <row r="1577" spans="1:13" x14ac:dyDescent="0.25">
      <c r="A1577" t="s">
        <v>4379</v>
      </c>
      <c r="B1577" s="2">
        <v>45122</v>
      </c>
      <c r="C1577" s="2">
        <v>45124</v>
      </c>
      <c r="D1577" s="1">
        <v>45122.632079525472</v>
      </c>
      <c r="E1577" t="s">
        <v>4380</v>
      </c>
      <c r="F1577" t="s">
        <v>4381</v>
      </c>
      <c r="G1577" t="s">
        <v>23</v>
      </c>
      <c r="H1577">
        <v>2</v>
      </c>
      <c r="I1577">
        <v>582000</v>
      </c>
      <c r="J1577">
        <v>1164000</v>
      </c>
      <c r="L1577" t="s">
        <v>37</v>
      </c>
      <c r="M1577" t="s">
        <v>133</v>
      </c>
    </row>
    <row r="1578" spans="1:13" x14ac:dyDescent="0.25">
      <c r="A1578" t="s">
        <v>4382</v>
      </c>
      <c r="B1578" s="2">
        <v>45339</v>
      </c>
      <c r="C1578" s="2">
        <v>45343</v>
      </c>
      <c r="D1578" s="1">
        <v>45339.907637951394</v>
      </c>
      <c r="E1578" t="s">
        <v>1561</v>
      </c>
      <c r="F1578" t="s">
        <v>4383</v>
      </c>
      <c r="G1578" t="s">
        <v>82</v>
      </c>
      <c r="H1578">
        <v>4</v>
      </c>
      <c r="I1578">
        <v>386000</v>
      </c>
      <c r="J1578">
        <v>1544000</v>
      </c>
      <c r="K1578" t="s">
        <v>17</v>
      </c>
      <c r="L1578" t="s">
        <v>31</v>
      </c>
      <c r="M1578" t="s">
        <v>38</v>
      </c>
    </row>
    <row r="1579" spans="1:13" x14ac:dyDescent="0.25">
      <c r="A1579" t="s">
        <v>4384</v>
      </c>
      <c r="B1579" s="2">
        <v>44928</v>
      </c>
      <c r="C1579" s="2">
        <v>44932</v>
      </c>
      <c r="D1579" s="1">
        <v>44928.995496446762</v>
      </c>
      <c r="E1579" t="s">
        <v>4385</v>
      </c>
      <c r="F1579" t="s">
        <v>4386</v>
      </c>
      <c r="G1579" t="s">
        <v>92</v>
      </c>
      <c r="H1579">
        <v>4</v>
      </c>
      <c r="I1579">
        <v>549000</v>
      </c>
      <c r="J1579">
        <v>2196000</v>
      </c>
      <c r="K1579" t="s">
        <v>17</v>
      </c>
      <c r="L1579" t="s">
        <v>93</v>
      </c>
      <c r="M1579" t="s">
        <v>38</v>
      </c>
    </row>
    <row r="1580" spans="1:13" x14ac:dyDescent="0.25">
      <c r="A1580" t="s">
        <v>4387</v>
      </c>
      <c r="B1580" s="2">
        <v>45266</v>
      </c>
      <c r="C1580" s="2">
        <v>45272</v>
      </c>
      <c r="D1580" s="1">
        <v>45266.985048263887</v>
      </c>
      <c r="E1580" t="s">
        <v>4388</v>
      </c>
      <c r="F1580" t="s">
        <v>4389</v>
      </c>
      <c r="G1580" t="s">
        <v>35</v>
      </c>
      <c r="H1580">
        <v>6</v>
      </c>
      <c r="I1580">
        <v>347000</v>
      </c>
      <c r="J1580">
        <v>2082000</v>
      </c>
      <c r="K1580" t="s">
        <v>53</v>
      </c>
      <c r="L1580" t="s">
        <v>18</v>
      </c>
      <c r="M1580" t="s">
        <v>25</v>
      </c>
    </row>
    <row r="1581" spans="1:13" x14ac:dyDescent="0.25">
      <c r="A1581" t="s">
        <v>4390</v>
      </c>
      <c r="B1581" s="2">
        <v>45104</v>
      </c>
      <c r="C1581" s="2">
        <v>45105</v>
      </c>
      <c r="D1581" s="1">
        <v>45104.541132800929</v>
      </c>
      <c r="E1581" t="s">
        <v>2261</v>
      </c>
      <c r="F1581" t="s">
        <v>4391</v>
      </c>
      <c r="G1581" t="s">
        <v>35</v>
      </c>
      <c r="H1581">
        <v>1</v>
      </c>
      <c r="I1581">
        <v>358000</v>
      </c>
      <c r="J1581">
        <v>358000</v>
      </c>
      <c r="K1581" t="s">
        <v>30</v>
      </c>
      <c r="L1581" t="s">
        <v>273</v>
      </c>
      <c r="M1581" t="s">
        <v>25</v>
      </c>
    </row>
    <row r="1582" spans="1:13" x14ac:dyDescent="0.25">
      <c r="A1582" t="s">
        <v>4392</v>
      </c>
      <c r="B1582" s="2">
        <v>45144</v>
      </c>
      <c r="C1582" s="2">
        <v>45149</v>
      </c>
      <c r="D1582" s="1">
        <v>45144.170490092591</v>
      </c>
      <c r="E1582" t="s">
        <v>4393</v>
      </c>
      <c r="F1582" t="s">
        <v>4394</v>
      </c>
      <c r="G1582" t="s">
        <v>137</v>
      </c>
      <c r="I1582">
        <v>367000</v>
      </c>
      <c r="J1582">
        <v>1835000</v>
      </c>
      <c r="K1582" t="s">
        <v>17</v>
      </c>
      <c r="L1582" t="s">
        <v>83</v>
      </c>
      <c r="M1582" t="s">
        <v>233</v>
      </c>
    </row>
    <row r="1583" spans="1:13" x14ac:dyDescent="0.25">
      <c r="A1583" t="s">
        <v>4395</v>
      </c>
      <c r="B1583" s="2">
        <v>44866</v>
      </c>
      <c r="C1583" s="2">
        <v>44867</v>
      </c>
      <c r="D1583" s="1">
        <v>44866.975929664353</v>
      </c>
      <c r="E1583" t="s">
        <v>4396</v>
      </c>
      <c r="F1583" t="s">
        <v>4397</v>
      </c>
      <c r="G1583" t="s">
        <v>128</v>
      </c>
      <c r="H1583">
        <v>1</v>
      </c>
      <c r="I1583">
        <v>502000</v>
      </c>
      <c r="J1583">
        <v>502000</v>
      </c>
      <c r="K1583" t="s">
        <v>72</v>
      </c>
      <c r="L1583" t="s">
        <v>18</v>
      </c>
      <c r="M1583" t="s">
        <v>133</v>
      </c>
    </row>
    <row r="1584" spans="1:13" x14ac:dyDescent="0.25">
      <c r="A1584" t="s">
        <v>4398</v>
      </c>
      <c r="B1584" s="2">
        <v>44970</v>
      </c>
      <c r="C1584" s="2">
        <v>44976</v>
      </c>
      <c r="D1584" s="1">
        <v>44970.628795381941</v>
      </c>
      <c r="E1584" t="s">
        <v>1931</v>
      </c>
      <c r="F1584" t="s">
        <v>4399</v>
      </c>
      <c r="G1584" t="s">
        <v>64</v>
      </c>
      <c r="H1584">
        <v>6</v>
      </c>
      <c r="I1584">
        <v>1115000</v>
      </c>
      <c r="J1584">
        <v>6690000</v>
      </c>
      <c r="K1584" t="s">
        <v>17</v>
      </c>
      <c r="L1584" t="s">
        <v>42</v>
      </c>
      <c r="M1584" t="s">
        <v>233</v>
      </c>
    </row>
    <row r="1585" spans="1:13" x14ac:dyDescent="0.25">
      <c r="A1585" t="s">
        <v>4400</v>
      </c>
      <c r="B1585" s="2">
        <v>45638</v>
      </c>
      <c r="C1585" s="2">
        <v>45644</v>
      </c>
      <c r="D1585" s="1">
        <v>45638.543692002313</v>
      </c>
      <c r="E1585" t="s">
        <v>3359</v>
      </c>
      <c r="F1585" t="s">
        <v>4401</v>
      </c>
      <c r="G1585" t="s">
        <v>174</v>
      </c>
      <c r="H1585">
        <v>6</v>
      </c>
      <c r="I1585">
        <v>1140000</v>
      </c>
      <c r="J1585">
        <v>6840000</v>
      </c>
      <c r="K1585" t="s">
        <v>17</v>
      </c>
      <c r="L1585" t="s">
        <v>78</v>
      </c>
      <c r="M1585" t="s">
        <v>226</v>
      </c>
    </row>
    <row r="1586" spans="1:13" x14ac:dyDescent="0.25">
      <c r="A1586" t="s">
        <v>4402</v>
      </c>
      <c r="B1586" s="2">
        <v>44670</v>
      </c>
      <c r="C1586" s="2">
        <v>44673</v>
      </c>
      <c r="D1586" s="1">
        <v>44670.870177719909</v>
      </c>
      <c r="E1586" t="s">
        <v>4403</v>
      </c>
      <c r="F1586" t="s">
        <v>4404</v>
      </c>
      <c r="G1586" t="s">
        <v>16</v>
      </c>
      <c r="H1586">
        <v>3</v>
      </c>
      <c r="I1586">
        <v>1238000</v>
      </c>
      <c r="J1586">
        <v>3714000</v>
      </c>
      <c r="K1586" t="s">
        <v>24</v>
      </c>
      <c r="L1586" t="s">
        <v>31</v>
      </c>
      <c r="M1586" t="s">
        <v>74</v>
      </c>
    </row>
    <row r="1587" spans="1:13" x14ac:dyDescent="0.25">
      <c r="A1587" t="s">
        <v>4405</v>
      </c>
      <c r="B1587" s="2">
        <v>44569</v>
      </c>
      <c r="C1587" s="2">
        <v>44572</v>
      </c>
      <c r="D1587" s="1">
        <v>44569.024748703698</v>
      </c>
      <c r="E1587" t="s">
        <v>2006</v>
      </c>
      <c r="F1587" t="s">
        <v>4406</v>
      </c>
      <c r="G1587" t="s">
        <v>128</v>
      </c>
      <c r="H1587">
        <v>3</v>
      </c>
      <c r="I1587">
        <v>423000</v>
      </c>
      <c r="J1587">
        <v>1269000</v>
      </c>
      <c r="K1587" t="s">
        <v>53</v>
      </c>
      <c r="L1587" t="s">
        <v>273</v>
      </c>
      <c r="M1587" t="s">
        <v>43</v>
      </c>
    </row>
    <row r="1588" spans="1:13" x14ac:dyDescent="0.25">
      <c r="A1588" t="s">
        <v>4407</v>
      </c>
      <c r="B1588" s="2">
        <v>44576</v>
      </c>
      <c r="C1588" s="2">
        <v>44582</v>
      </c>
      <c r="D1588" s="1">
        <v>44576.438859398149</v>
      </c>
      <c r="E1588" t="s">
        <v>1862</v>
      </c>
      <c r="F1588" t="s">
        <v>4408</v>
      </c>
      <c r="G1588" t="s">
        <v>82</v>
      </c>
      <c r="H1588">
        <v>6</v>
      </c>
      <c r="I1588">
        <v>318000</v>
      </c>
      <c r="J1588">
        <v>1908000</v>
      </c>
      <c r="K1588" t="s">
        <v>17</v>
      </c>
      <c r="L1588" t="s">
        <v>83</v>
      </c>
      <c r="M1588" t="s">
        <v>84</v>
      </c>
    </row>
    <row r="1589" spans="1:13" x14ac:dyDescent="0.25">
      <c r="A1589" t="s">
        <v>4409</v>
      </c>
      <c r="B1589" s="2">
        <v>44851</v>
      </c>
      <c r="C1589" s="2">
        <v>44858</v>
      </c>
      <c r="D1589" s="1">
        <v>44851.083939826392</v>
      </c>
      <c r="E1589" t="s">
        <v>4410</v>
      </c>
      <c r="F1589" t="s">
        <v>4411</v>
      </c>
      <c r="G1589" t="s">
        <v>351</v>
      </c>
      <c r="H1589">
        <v>7</v>
      </c>
      <c r="I1589">
        <v>677000</v>
      </c>
      <c r="J1589">
        <v>4739000</v>
      </c>
      <c r="K1589" t="s">
        <v>17</v>
      </c>
      <c r="L1589" t="s">
        <v>48</v>
      </c>
      <c r="M1589" t="s">
        <v>222</v>
      </c>
    </row>
    <row r="1590" spans="1:13" x14ac:dyDescent="0.25">
      <c r="A1590" t="s">
        <v>4412</v>
      </c>
      <c r="B1590" s="2">
        <v>44938</v>
      </c>
      <c r="C1590" s="2">
        <v>44942</v>
      </c>
      <c r="D1590" s="1">
        <v>44938.322243912044</v>
      </c>
      <c r="E1590" t="s">
        <v>4413</v>
      </c>
      <c r="F1590" t="s">
        <v>4414</v>
      </c>
      <c r="G1590" t="s">
        <v>221</v>
      </c>
      <c r="H1590">
        <v>4</v>
      </c>
      <c r="I1590">
        <v>643000</v>
      </c>
      <c r="J1590">
        <v>2572000</v>
      </c>
      <c r="K1590" t="s">
        <v>30</v>
      </c>
      <c r="L1590" t="s">
        <v>31</v>
      </c>
      <c r="M1590" t="s">
        <v>74</v>
      </c>
    </row>
    <row r="1591" spans="1:13" x14ac:dyDescent="0.25">
      <c r="A1591" t="s">
        <v>4415</v>
      </c>
      <c r="B1591" s="2">
        <v>44782</v>
      </c>
      <c r="C1591" s="2">
        <v>44783</v>
      </c>
      <c r="D1591" s="1">
        <v>44782.357109282413</v>
      </c>
      <c r="E1591" t="s">
        <v>4416</v>
      </c>
      <c r="F1591" t="s">
        <v>4417</v>
      </c>
      <c r="G1591" t="s">
        <v>35</v>
      </c>
      <c r="H1591">
        <v>1</v>
      </c>
      <c r="I1591">
        <v>379000</v>
      </c>
      <c r="J1591">
        <v>379000</v>
      </c>
      <c r="K1591" t="s">
        <v>36</v>
      </c>
      <c r="L1591" t="s">
        <v>83</v>
      </c>
      <c r="M1591" t="s">
        <v>160</v>
      </c>
    </row>
    <row r="1592" spans="1:13" x14ac:dyDescent="0.25">
      <c r="A1592" t="s">
        <v>4418</v>
      </c>
      <c r="B1592" s="2">
        <v>44981</v>
      </c>
      <c r="C1592" s="2">
        <v>44989</v>
      </c>
      <c r="D1592" s="1">
        <v>44981.505510497693</v>
      </c>
      <c r="E1592" t="s">
        <v>4419</v>
      </c>
      <c r="F1592" t="s">
        <v>4420</v>
      </c>
      <c r="G1592" t="s">
        <v>47</v>
      </c>
      <c r="H1592">
        <v>8</v>
      </c>
      <c r="I1592">
        <v>422000</v>
      </c>
      <c r="J1592">
        <v>3376000</v>
      </c>
      <c r="K1592" t="s">
        <v>72</v>
      </c>
      <c r="L1592" t="s">
        <v>37</v>
      </c>
      <c r="M1592" t="s">
        <v>160</v>
      </c>
    </row>
    <row r="1593" spans="1:13" x14ac:dyDescent="0.25">
      <c r="A1593" t="s">
        <v>3542</v>
      </c>
      <c r="B1593" s="2">
        <v>44688</v>
      </c>
      <c r="C1593" s="2">
        <v>44689</v>
      </c>
      <c r="D1593" s="1">
        <v>44688.289667060177</v>
      </c>
      <c r="E1593" t="s">
        <v>3543</v>
      </c>
      <c r="F1593" t="s">
        <v>3544</v>
      </c>
      <c r="G1593" t="s">
        <v>221</v>
      </c>
      <c r="H1593">
        <v>1</v>
      </c>
      <c r="I1593">
        <v>568000</v>
      </c>
      <c r="J1593">
        <v>568000</v>
      </c>
      <c r="L1593" t="s">
        <v>31</v>
      </c>
      <c r="M1593" t="s">
        <v>233</v>
      </c>
    </row>
    <row r="1594" spans="1:13" x14ac:dyDescent="0.25">
      <c r="A1594" t="s">
        <v>4421</v>
      </c>
      <c r="B1594" s="2">
        <v>44912</v>
      </c>
      <c r="C1594" s="2">
        <v>44915</v>
      </c>
      <c r="D1594" s="1">
        <v>44912.257530682873</v>
      </c>
      <c r="E1594" t="s">
        <v>2796</v>
      </c>
      <c r="F1594" t="s">
        <v>4422</v>
      </c>
      <c r="G1594" t="s">
        <v>221</v>
      </c>
      <c r="H1594">
        <v>3</v>
      </c>
      <c r="I1594">
        <v>610000</v>
      </c>
      <c r="J1594">
        <v>1830000</v>
      </c>
      <c r="K1594" t="s">
        <v>53</v>
      </c>
      <c r="L1594" t="s">
        <v>48</v>
      </c>
      <c r="M1594" t="s">
        <v>117</v>
      </c>
    </row>
    <row r="1595" spans="1:13" x14ac:dyDescent="0.25">
      <c r="A1595" t="s">
        <v>3575</v>
      </c>
      <c r="B1595" s="2">
        <v>45121</v>
      </c>
      <c r="C1595" s="2">
        <v>45125</v>
      </c>
      <c r="D1595" s="1">
        <v>45121.603987488423</v>
      </c>
      <c r="E1595" t="s">
        <v>3576</v>
      </c>
      <c r="F1595" t="s">
        <v>3577</v>
      </c>
      <c r="G1595" t="s">
        <v>128</v>
      </c>
      <c r="H1595">
        <v>4</v>
      </c>
      <c r="I1595">
        <v>442000</v>
      </c>
      <c r="J1595">
        <v>1768000</v>
      </c>
      <c r="K1595" t="s">
        <v>17</v>
      </c>
      <c r="L1595" t="s">
        <v>31</v>
      </c>
      <c r="M1595" t="s">
        <v>129</v>
      </c>
    </row>
    <row r="1596" spans="1:13" x14ac:dyDescent="0.25">
      <c r="A1596" t="s">
        <v>4423</v>
      </c>
      <c r="B1596" s="2">
        <v>44888</v>
      </c>
      <c r="C1596" s="2">
        <v>44889</v>
      </c>
      <c r="D1596" s="1">
        <v>44888.693883449072</v>
      </c>
      <c r="E1596" t="s">
        <v>257</v>
      </c>
      <c r="G1596" t="s">
        <v>303</v>
      </c>
      <c r="H1596">
        <v>1</v>
      </c>
      <c r="I1596">
        <v>431000</v>
      </c>
      <c r="J1596">
        <v>431000</v>
      </c>
      <c r="K1596" t="s">
        <v>36</v>
      </c>
      <c r="L1596" t="s">
        <v>31</v>
      </c>
      <c r="M1596" t="s">
        <v>49</v>
      </c>
    </row>
    <row r="1597" spans="1:13" x14ac:dyDescent="0.25">
      <c r="A1597" t="s">
        <v>4424</v>
      </c>
      <c r="B1597" s="2">
        <v>45504</v>
      </c>
      <c r="C1597" s="2">
        <v>45510</v>
      </c>
      <c r="D1597" s="1">
        <v>45504.70585283565</v>
      </c>
      <c r="E1597" t="s">
        <v>382</v>
      </c>
      <c r="F1597" t="s">
        <v>4425</v>
      </c>
      <c r="G1597" t="s">
        <v>82</v>
      </c>
      <c r="H1597">
        <v>6</v>
      </c>
      <c r="I1597">
        <v>402000</v>
      </c>
      <c r="J1597">
        <v>2412000</v>
      </c>
      <c r="L1597" t="s">
        <v>507</v>
      </c>
      <c r="M1597" t="s">
        <v>106</v>
      </c>
    </row>
    <row r="1598" spans="1:13" x14ac:dyDescent="0.25">
      <c r="A1598" t="s">
        <v>4426</v>
      </c>
      <c r="B1598" s="2">
        <v>45576</v>
      </c>
      <c r="C1598" s="2">
        <v>45578</v>
      </c>
      <c r="D1598" s="1">
        <v>45576.757987210651</v>
      </c>
      <c r="E1598" t="s">
        <v>812</v>
      </c>
      <c r="F1598" t="s">
        <v>4427</v>
      </c>
      <c r="G1598" t="s">
        <v>23</v>
      </c>
      <c r="I1598">
        <v>687000</v>
      </c>
      <c r="J1598">
        <v>1374000</v>
      </c>
      <c r="K1598" t="s">
        <v>24</v>
      </c>
      <c r="L1598" t="s">
        <v>48</v>
      </c>
      <c r="M1598" t="s">
        <v>49</v>
      </c>
    </row>
    <row r="1599" spans="1:13" x14ac:dyDescent="0.25">
      <c r="A1599" t="s">
        <v>4428</v>
      </c>
      <c r="B1599" s="2">
        <v>44759</v>
      </c>
      <c r="C1599" s="2">
        <v>44767</v>
      </c>
      <c r="D1599" s="1">
        <v>44759.26825601852</v>
      </c>
      <c r="E1599" t="s">
        <v>4429</v>
      </c>
      <c r="F1599" t="s">
        <v>4430</v>
      </c>
      <c r="G1599" t="s">
        <v>29</v>
      </c>
      <c r="H1599">
        <v>8</v>
      </c>
      <c r="I1599">
        <v>1305000</v>
      </c>
      <c r="J1599">
        <v>10440000</v>
      </c>
      <c r="K1599" t="s">
        <v>53</v>
      </c>
      <c r="L1599" t="s">
        <v>48</v>
      </c>
      <c r="M1599" t="s">
        <v>38</v>
      </c>
    </row>
    <row r="1600" spans="1:13" x14ac:dyDescent="0.25">
      <c r="A1600" t="s">
        <v>4431</v>
      </c>
      <c r="B1600" s="2">
        <v>45012</v>
      </c>
      <c r="C1600" s="2">
        <v>45013</v>
      </c>
      <c r="D1600" s="1">
        <v>45012.579098113427</v>
      </c>
      <c r="E1600" t="s">
        <v>4432</v>
      </c>
      <c r="F1600" t="s">
        <v>4433</v>
      </c>
      <c r="G1600" t="s">
        <v>23</v>
      </c>
      <c r="H1600">
        <v>1</v>
      </c>
      <c r="I1600">
        <v>576000</v>
      </c>
      <c r="J1600">
        <v>576000</v>
      </c>
      <c r="K1600" t="s">
        <v>30</v>
      </c>
      <c r="L1600" t="s">
        <v>73</v>
      </c>
      <c r="M1600" t="s">
        <v>226</v>
      </c>
    </row>
    <row r="1601" spans="1:13" x14ac:dyDescent="0.25">
      <c r="A1601" t="s">
        <v>4434</v>
      </c>
      <c r="B1601" s="2">
        <v>44643</v>
      </c>
      <c r="C1601" s="2">
        <v>44649</v>
      </c>
      <c r="D1601" s="1">
        <v>44643.641108935182</v>
      </c>
      <c r="E1601" t="s">
        <v>4435</v>
      </c>
      <c r="F1601" t="s">
        <v>4436</v>
      </c>
      <c r="G1601" t="s">
        <v>64</v>
      </c>
      <c r="H1601">
        <v>6</v>
      </c>
      <c r="I1601">
        <v>1218000</v>
      </c>
      <c r="J1601">
        <v>7308000</v>
      </c>
      <c r="K1601" t="s">
        <v>72</v>
      </c>
      <c r="L1601" t="s">
        <v>198</v>
      </c>
      <c r="M1601" t="s">
        <v>84</v>
      </c>
    </row>
    <row r="1602" spans="1:13" x14ac:dyDescent="0.25">
      <c r="A1602" t="s">
        <v>4437</v>
      </c>
      <c r="B1602" s="2">
        <v>45438</v>
      </c>
      <c r="C1602" s="2">
        <v>45443</v>
      </c>
      <c r="D1602" s="1">
        <v>45438.737866469914</v>
      </c>
      <c r="E1602" t="s">
        <v>2729</v>
      </c>
      <c r="F1602" t="s">
        <v>4438</v>
      </c>
      <c r="G1602" t="s">
        <v>128</v>
      </c>
      <c r="H1602">
        <v>5</v>
      </c>
      <c r="I1602">
        <v>453000</v>
      </c>
      <c r="J1602">
        <v>2265000</v>
      </c>
      <c r="K1602" t="s">
        <v>72</v>
      </c>
      <c r="L1602" t="s">
        <v>83</v>
      </c>
      <c r="M1602" t="s">
        <v>84</v>
      </c>
    </row>
    <row r="1603" spans="1:13" x14ac:dyDescent="0.25">
      <c r="A1603" t="s">
        <v>4439</v>
      </c>
      <c r="B1603" s="2">
        <v>44724</v>
      </c>
      <c r="C1603" s="2">
        <v>44727</v>
      </c>
      <c r="D1603" s="1">
        <v>44724.921217037037</v>
      </c>
      <c r="E1603" t="s">
        <v>4440</v>
      </c>
      <c r="F1603" t="s">
        <v>4441</v>
      </c>
      <c r="G1603" t="s">
        <v>47</v>
      </c>
      <c r="H1603">
        <v>3</v>
      </c>
      <c r="I1603">
        <v>422000</v>
      </c>
      <c r="J1603">
        <v>1266000</v>
      </c>
      <c r="K1603" t="s">
        <v>30</v>
      </c>
      <c r="L1603" t="s">
        <v>78</v>
      </c>
      <c r="M1603" t="s">
        <v>233</v>
      </c>
    </row>
    <row r="1604" spans="1:13" x14ac:dyDescent="0.25">
      <c r="A1604" t="s">
        <v>4442</v>
      </c>
      <c r="B1604" s="2">
        <v>45085</v>
      </c>
      <c r="C1604" s="2">
        <v>45091</v>
      </c>
      <c r="D1604" s="1">
        <v>45085.45000109954</v>
      </c>
      <c r="E1604" t="s">
        <v>4443</v>
      </c>
      <c r="F1604" t="s">
        <v>4444</v>
      </c>
      <c r="G1604" t="s">
        <v>290</v>
      </c>
      <c r="H1604">
        <v>6</v>
      </c>
      <c r="I1604">
        <v>363000</v>
      </c>
      <c r="J1604">
        <v>2178000</v>
      </c>
      <c r="K1604" t="s">
        <v>17</v>
      </c>
      <c r="L1604" t="s">
        <v>48</v>
      </c>
      <c r="M1604" t="s">
        <v>129</v>
      </c>
    </row>
    <row r="1605" spans="1:13" x14ac:dyDescent="0.25">
      <c r="A1605" t="s">
        <v>4445</v>
      </c>
      <c r="B1605" s="2">
        <v>45638</v>
      </c>
      <c r="C1605" s="2">
        <v>45644</v>
      </c>
      <c r="D1605" s="1">
        <v>45638.650681793981</v>
      </c>
      <c r="E1605" t="s">
        <v>3875</v>
      </c>
      <c r="F1605" t="s">
        <v>4446</v>
      </c>
      <c r="G1605" t="s">
        <v>174</v>
      </c>
      <c r="H1605">
        <v>6</v>
      </c>
      <c r="I1605">
        <v>1193000</v>
      </c>
      <c r="J1605">
        <v>7158000</v>
      </c>
      <c r="L1605" t="s">
        <v>48</v>
      </c>
      <c r="M1605" t="s">
        <v>25</v>
      </c>
    </row>
    <row r="1606" spans="1:13" x14ac:dyDescent="0.25">
      <c r="A1606" t="s">
        <v>4447</v>
      </c>
      <c r="B1606" s="2">
        <v>44913</v>
      </c>
      <c r="C1606" s="2">
        <v>44919</v>
      </c>
      <c r="D1606" s="1">
        <v>44913.095069178242</v>
      </c>
      <c r="E1606" t="s">
        <v>1059</v>
      </c>
      <c r="F1606" t="s">
        <v>4448</v>
      </c>
      <c r="G1606" t="s">
        <v>16</v>
      </c>
      <c r="H1606">
        <v>6</v>
      </c>
      <c r="I1606">
        <v>1294000</v>
      </c>
      <c r="J1606">
        <v>7764000</v>
      </c>
      <c r="K1606" t="s">
        <v>36</v>
      </c>
      <c r="L1606" t="s">
        <v>273</v>
      </c>
      <c r="M1606" t="s">
        <v>60</v>
      </c>
    </row>
    <row r="1607" spans="1:13" x14ac:dyDescent="0.25">
      <c r="A1607" t="s">
        <v>4449</v>
      </c>
      <c r="B1607" s="2">
        <v>45423</v>
      </c>
      <c r="C1607" s="2">
        <v>45428</v>
      </c>
      <c r="D1607" s="1">
        <v>45423.650600486108</v>
      </c>
      <c r="E1607" t="s">
        <v>4450</v>
      </c>
      <c r="G1607" t="s">
        <v>64</v>
      </c>
      <c r="H1607">
        <v>5</v>
      </c>
      <c r="I1607">
        <v>1158000</v>
      </c>
      <c r="J1607">
        <v>5790000</v>
      </c>
      <c r="K1607" t="s">
        <v>53</v>
      </c>
      <c r="L1607" t="s">
        <v>83</v>
      </c>
      <c r="M1607" t="s">
        <v>19</v>
      </c>
    </row>
    <row r="1608" spans="1:13" x14ac:dyDescent="0.25">
      <c r="A1608" t="s">
        <v>4451</v>
      </c>
      <c r="B1608" s="2">
        <v>45120</v>
      </c>
      <c r="C1608" s="2">
        <v>45122</v>
      </c>
      <c r="D1608" s="1">
        <v>45120.526174814811</v>
      </c>
      <c r="E1608" t="s">
        <v>86</v>
      </c>
      <c r="F1608" t="s">
        <v>4452</v>
      </c>
      <c r="G1608" t="s">
        <v>128</v>
      </c>
      <c r="H1608">
        <v>2</v>
      </c>
      <c r="I1608">
        <v>487000</v>
      </c>
      <c r="J1608">
        <v>974000</v>
      </c>
      <c r="K1608" t="s">
        <v>17</v>
      </c>
      <c r="L1608" t="s">
        <v>42</v>
      </c>
      <c r="M1608" t="s">
        <v>84</v>
      </c>
    </row>
    <row r="1609" spans="1:13" x14ac:dyDescent="0.25">
      <c r="A1609" t="s">
        <v>4453</v>
      </c>
      <c r="B1609" s="2">
        <v>44948</v>
      </c>
      <c r="C1609" s="2">
        <v>44950</v>
      </c>
      <c r="D1609" s="1">
        <v>44948.559964560183</v>
      </c>
      <c r="E1609" t="s">
        <v>911</v>
      </c>
      <c r="F1609" t="s">
        <v>4454</v>
      </c>
      <c r="G1609" t="s">
        <v>110</v>
      </c>
      <c r="H1609">
        <v>2</v>
      </c>
      <c r="I1609">
        <v>656000</v>
      </c>
      <c r="J1609">
        <v>1312000</v>
      </c>
      <c r="K1609" t="s">
        <v>17</v>
      </c>
      <c r="L1609" t="s">
        <v>273</v>
      </c>
      <c r="M1609" t="s">
        <v>160</v>
      </c>
    </row>
    <row r="1610" spans="1:13" x14ac:dyDescent="0.25">
      <c r="A1610" t="s">
        <v>4455</v>
      </c>
      <c r="B1610" s="2">
        <v>45300</v>
      </c>
      <c r="C1610" s="2">
        <v>45301</v>
      </c>
      <c r="D1610" s="1">
        <v>45300.698257222219</v>
      </c>
      <c r="E1610" t="s">
        <v>4456</v>
      </c>
      <c r="F1610" t="s">
        <v>4457</v>
      </c>
      <c r="G1610" t="s">
        <v>82</v>
      </c>
      <c r="H1610">
        <v>1</v>
      </c>
      <c r="I1610">
        <v>397000</v>
      </c>
      <c r="J1610">
        <v>397000</v>
      </c>
      <c r="K1610" t="s">
        <v>30</v>
      </c>
      <c r="L1610" t="s">
        <v>88</v>
      </c>
      <c r="M1610" t="s">
        <v>133</v>
      </c>
    </row>
    <row r="1611" spans="1:13" x14ac:dyDescent="0.25">
      <c r="A1611" t="s">
        <v>4458</v>
      </c>
      <c r="B1611" s="2">
        <v>44991</v>
      </c>
      <c r="C1611" s="2">
        <v>44999</v>
      </c>
      <c r="D1611" s="1">
        <v>44991.775081215281</v>
      </c>
      <c r="E1611" t="s">
        <v>4459</v>
      </c>
      <c r="G1611" t="s">
        <v>23</v>
      </c>
      <c r="H1611">
        <v>8</v>
      </c>
      <c r="I1611">
        <v>629000</v>
      </c>
      <c r="J1611">
        <v>5032000</v>
      </c>
      <c r="K1611" t="s">
        <v>72</v>
      </c>
      <c r="L1611" t="s">
        <v>214</v>
      </c>
      <c r="M1611" t="s">
        <v>43</v>
      </c>
    </row>
    <row r="1612" spans="1:13" x14ac:dyDescent="0.25">
      <c r="A1612" t="s">
        <v>4460</v>
      </c>
      <c r="B1612" s="2">
        <v>45325</v>
      </c>
      <c r="C1612" s="2">
        <v>45326</v>
      </c>
      <c r="D1612" s="1">
        <v>45325.502657731478</v>
      </c>
      <c r="E1612" t="s">
        <v>369</v>
      </c>
      <c r="F1612" t="s">
        <v>4461</v>
      </c>
      <c r="G1612" t="s">
        <v>16</v>
      </c>
      <c r="H1612">
        <v>1</v>
      </c>
      <c r="I1612">
        <v>1165000</v>
      </c>
      <c r="J1612">
        <v>1165000</v>
      </c>
      <c r="K1612" t="s">
        <v>17</v>
      </c>
      <c r="L1612" t="s">
        <v>78</v>
      </c>
      <c r="M1612" t="s">
        <v>117</v>
      </c>
    </row>
    <row r="1613" spans="1:13" x14ac:dyDescent="0.25">
      <c r="A1613" t="s">
        <v>4462</v>
      </c>
      <c r="B1613" s="2">
        <v>44787</v>
      </c>
      <c r="C1613" s="2">
        <v>44791</v>
      </c>
      <c r="D1613" s="1">
        <v>44787.034585231479</v>
      </c>
      <c r="E1613" t="s">
        <v>3137</v>
      </c>
      <c r="F1613" t="s">
        <v>4463</v>
      </c>
      <c r="G1613" t="s">
        <v>64</v>
      </c>
      <c r="H1613">
        <v>4</v>
      </c>
      <c r="I1613">
        <v>1141000</v>
      </c>
      <c r="J1613">
        <v>4564000</v>
      </c>
      <c r="K1613" t="s">
        <v>72</v>
      </c>
      <c r="L1613" t="s">
        <v>48</v>
      </c>
      <c r="M1613" t="s">
        <v>19</v>
      </c>
    </row>
    <row r="1614" spans="1:13" x14ac:dyDescent="0.25">
      <c r="A1614" t="s">
        <v>4464</v>
      </c>
      <c r="B1614" s="2">
        <v>44568</v>
      </c>
      <c r="C1614" s="2">
        <v>44574</v>
      </c>
      <c r="D1614" s="1">
        <v>44568.098869745372</v>
      </c>
      <c r="E1614" t="s">
        <v>203</v>
      </c>
      <c r="F1614" t="s">
        <v>4465</v>
      </c>
      <c r="G1614" t="s">
        <v>149</v>
      </c>
      <c r="H1614">
        <v>6</v>
      </c>
      <c r="I1614">
        <v>325000</v>
      </c>
      <c r="J1614">
        <v>1950000</v>
      </c>
      <c r="K1614" t="s">
        <v>72</v>
      </c>
      <c r="L1614" t="s">
        <v>273</v>
      </c>
      <c r="M1614" t="s">
        <v>233</v>
      </c>
    </row>
    <row r="1615" spans="1:13" x14ac:dyDescent="0.25">
      <c r="A1615" t="s">
        <v>4466</v>
      </c>
      <c r="B1615" s="2">
        <v>45304</v>
      </c>
      <c r="C1615" s="2">
        <v>45312</v>
      </c>
      <c r="D1615" s="1">
        <v>45304.765435127323</v>
      </c>
      <c r="E1615" t="s">
        <v>3350</v>
      </c>
      <c r="F1615" t="s">
        <v>4467</v>
      </c>
      <c r="G1615" t="s">
        <v>23</v>
      </c>
      <c r="H1615">
        <v>8</v>
      </c>
      <c r="I1615">
        <v>610000</v>
      </c>
      <c r="J1615">
        <v>4880000</v>
      </c>
      <c r="K1615" t="s">
        <v>36</v>
      </c>
      <c r="L1615" t="s">
        <v>273</v>
      </c>
      <c r="M1615" t="s">
        <v>60</v>
      </c>
    </row>
    <row r="1616" spans="1:13" x14ac:dyDescent="0.25">
      <c r="A1616" t="s">
        <v>4468</v>
      </c>
      <c r="B1616" s="2">
        <v>45652</v>
      </c>
      <c r="C1616" s="2">
        <v>45661</v>
      </c>
      <c r="D1616" s="1">
        <v>45652.535247002314</v>
      </c>
      <c r="E1616" t="s">
        <v>4469</v>
      </c>
      <c r="F1616" t="s">
        <v>4470</v>
      </c>
      <c r="G1616" t="s">
        <v>110</v>
      </c>
      <c r="H1616">
        <v>9</v>
      </c>
      <c r="I1616">
        <v>650000</v>
      </c>
      <c r="J1616">
        <v>5850000</v>
      </c>
      <c r="K1616" t="s">
        <v>36</v>
      </c>
      <c r="L1616" t="s">
        <v>31</v>
      </c>
      <c r="M1616" t="s">
        <v>133</v>
      </c>
    </row>
    <row r="1617" spans="1:13" x14ac:dyDescent="0.25">
      <c r="A1617" t="s">
        <v>4471</v>
      </c>
      <c r="B1617" s="2">
        <v>45164</v>
      </c>
      <c r="C1617" s="2">
        <v>45172</v>
      </c>
      <c r="D1617" s="1">
        <v>45164.444191342591</v>
      </c>
      <c r="E1617" t="s">
        <v>4472</v>
      </c>
      <c r="F1617" t="s">
        <v>4473</v>
      </c>
      <c r="G1617" t="s">
        <v>29</v>
      </c>
      <c r="H1617">
        <v>8</v>
      </c>
      <c r="I1617">
        <v>1291000</v>
      </c>
      <c r="J1617">
        <v>10328000</v>
      </c>
      <c r="K1617" t="s">
        <v>30</v>
      </c>
      <c r="L1617" t="s">
        <v>48</v>
      </c>
      <c r="M1617" t="s">
        <v>74</v>
      </c>
    </row>
    <row r="1618" spans="1:13" x14ac:dyDescent="0.25">
      <c r="A1618" t="s">
        <v>4474</v>
      </c>
      <c r="B1618" s="2">
        <v>45037</v>
      </c>
      <c r="C1618" s="2">
        <v>45044</v>
      </c>
      <c r="D1618" s="1">
        <v>45037.614113611111</v>
      </c>
      <c r="E1618" t="s">
        <v>4475</v>
      </c>
      <c r="F1618" t="s">
        <v>4476</v>
      </c>
      <c r="G1618" t="s">
        <v>16</v>
      </c>
      <c r="H1618">
        <v>7</v>
      </c>
      <c r="I1618">
        <v>1373000</v>
      </c>
      <c r="J1618">
        <v>9611000</v>
      </c>
      <c r="K1618" t="s">
        <v>72</v>
      </c>
      <c r="L1618" t="s">
        <v>48</v>
      </c>
      <c r="M1618" t="s">
        <v>68</v>
      </c>
    </row>
    <row r="1619" spans="1:13" x14ac:dyDescent="0.25">
      <c r="A1619" t="s">
        <v>4477</v>
      </c>
      <c r="B1619" s="2">
        <v>45309</v>
      </c>
      <c r="C1619" s="2">
        <v>45316</v>
      </c>
      <c r="D1619" s="1">
        <v>45309.528056203701</v>
      </c>
      <c r="E1619" t="s">
        <v>4478</v>
      </c>
      <c r="F1619" t="s">
        <v>4479</v>
      </c>
      <c r="G1619" t="s">
        <v>82</v>
      </c>
      <c r="H1619">
        <v>7</v>
      </c>
      <c r="I1619">
        <v>378000</v>
      </c>
      <c r="J1619">
        <v>2646000</v>
      </c>
      <c r="K1619" t="s">
        <v>53</v>
      </c>
      <c r="L1619" t="s">
        <v>255</v>
      </c>
      <c r="M1619" t="s">
        <v>226</v>
      </c>
    </row>
    <row r="1620" spans="1:13" x14ac:dyDescent="0.25">
      <c r="A1620" t="s">
        <v>4480</v>
      </c>
      <c r="B1620" s="2">
        <v>45611</v>
      </c>
      <c r="C1620" s="2">
        <v>45614</v>
      </c>
      <c r="D1620" s="1">
        <v>45611.771729768523</v>
      </c>
      <c r="E1620" t="s">
        <v>4481</v>
      </c>
      <c r="F1620" t="s">
        <v>4482</v>
      </c>
      <c r="G1620" t="s">
        <v>303</v>
      </c>
      <c r="I1620">
        <v>407000</v>
      </c>
      <c r="J1620">
        <v>1221000</v>
      </c>
      <c r="K1620" t="s">
        <v>36</v>
      </c>
      <c r="L1620" t="s">
        <v>18</v>
      </c>
      <c r="M1620" t="s">
        <v>94</v>
      </c>
    </row>
    <row r="1621" spans="1:13" x14ac:dyDescent="0.25">
      <c r="A1621" t="s">
        <v>4483</v>
      </c>
      <c r="B1621" s="2">
        <v>45188</v>
      </c>
      <c r="C1621" s="2">
        <v>45197</v>
      </c>
      <c r="D1621" s="1">
        <v>45188.70285040509</v>
      </c>
      <c r="E1621" t="s">
        <v>4484</v>
      </c>
      <c r="F1621" t="s">
        <v>4485</v>
      </c>
      <c r="G1621" t="s">
        <v>92</v>
      </c>
      <c r="H1621">
        <v>9</v>
      </c>
      <c r="I1621">
        <v>688000</v>
      </c>
      <c r="J1621">
        <v>6192000</v>
      </c>
      <c r="K1621" t="s">
        <v>36</v>
      </c>
      <c r="L1621" t="s">
        <v>83</v>
      </c>
      <c r="M1621" t="s">
        <v>43</v>
      </c>
    </row>
    <row r="1622" spans="1:13" x14ac:dyDescent="0.25">
      <c r="A1622" t="s">
        <v>4486</v>
      </c>
      <c r="B1622" s="2">
        <v>45188</v>
      </c>
      <c r="C1622" s="2">
        <v>45197</v>
      </c>
      <c r="D1622" s="1">
        <v>45188.531254097223</v>
      </c>
      <c r="E1622" t="s">
        <v>4487</v>
      </c>
      <c r="F1622" t="s">
        <v>4488</v>
      </c>
      <c r="G1622" t="s">
        <v>64</v>
      </c>
      <c r="H1622">
        <v>9</v>
      </c>
      <c r="I1622">
        <v>1363000</v>
      </c>
      <c r="J1622">
        <v>12267000</v>
      </c>
      <c r="K1622" t="s">
        <v>24</v>
      </c>
      <c r="L1622" t="s">
        <v>37</v>
      </c>
      <c r="M1622" t="s">
        <v>160</v>
      </c>
    </row>
    <row r="1623" spans="1:13" x14ac:dyDescent="0.25">
      <c r="A1623" t="s">
        <v>4489</v>
      </c>
      <c r="B1623" s="2">
        <v>45589</v>
      </c>
      <c r="C1623" s="2">
        <v>45592</v>
      </c>
      <c r="D1623" s="1">
        <v>45589.771057013888</v>
      </c>
      <c r="E1623" t="s">
        <v>4490</v>
      </c>
      <c r="F1623" t="s">
        <v>4491</v>
      </c>
      <c r="G1623" t="s">
        <v>47</v>
      </c>
      <c r="I1623">
        <v>464000</v>
      </c>
      <c r="J1623">
        <v>1392000</v>
      </c>
      <c r="L1623" t="s">
        <v>124</v>
      </c>
      <c r="M1623" t="s">
        <v>68</v>
      </c>
    </row>
    <row r="1624" spans="1:13" x14ac:dyDescent="0.25">
      <c r="A1624" t="s">
        <v>4492</v>
      </c>
      <c r="B1624" s="2">
        <v>45532</v>
      </c>
      <c r="C1624" s="2">
        <v>45534</v>
      </c>
      <c r="D1624" s="1">
        <v>45532.244656215284</v>
      </c>
      <c r="E1624" t="s">
        <v>4493</v>
      </c>
      <c r="F1624" t="s">
        <v>4494</v>
      </c>
      <c r="G1624" t="s">
        <v>303</v>
      </c>
      <c r="H1624">
        <v>2</v>
      </c>
      <c r="I1624">
        <v>498000</v>
      </c>
      <c r="J1624">
        <v>996000</v>
      </c>
      <c r="K1624" t="s">
        <v>24</v>
      </c>
      <c r="L1624" t="s">
        <v>37</v>
      </c>
      <c r="M1624" t="s">
        <v>102</v>
      </c>
    </row>
    <row r="1625" spans="1:13" x14ac:dyDescent="0.25">
      <c r="A1625" t="s">
        <v>4495</v>
      </c>
      <c r="B1625" s="2">
        <v>45005</v>
      </c>
      <c r="C1625" s="2">
        <v>45013</v>
      </c>
      <c r="D1625" s="1">
        <v>45005.301720416668</v>
      </c>
      <c r="E1625" t="s">
        <v>4496</v>
      </c>
      <c r="F1625" t="s">
        <v>4497</v>
      </c>
      <c r="G1625" t="s">
        <v>64</v>
      </c>
      <c r="I1625">
        <v>1376000</v>
      </c>
      <c r="J1625">
        <v>11008000</v>
      </c>
      <c r="K1625" t="s">
        <v>36</v>
      </c>
      <c r="L1625" t="s">
        <v>93</v>
      </c>
      <c r="M1625" t="s">
        <v>94</v>
      </c>
    </row>
    <row r="1626" spans="1:13" x14ac:dyDescent="0.25">
      <c r="A1626" t="s">
        <v>4498</v>
      </c>
      <c r="B1626" s="2">
        <v>44677</v>
      </c>
      <c r="C1626" s="2">
        <v>44680</v>
      </c>
      <c r="D1626" s="1">
        <v>44677.418320613433</v>
      </c>
      <c r="E1626" t="s">
        <v>1771</v>
      </c>
      <c r="F1626" t="s">
        <v>4499</v>
      </c>
      <c r="G1626" t="s">
        <v>23</v>
      </c>
      <c r="H1626">
        <v>3</v>
      </c>
      <c r="I1626">
        <v>620000</v>
      </c>
      <c r="J1626">
        <v>1860000</v>
      </c>
      <c r="K1626" t="s">
        <v>36</v>
      </c>
      <c r="L1626" t="s">
        <v>273</v>
      </c>
      <c r="M1626" t="s">
        <v>49</v>
      </c>
    </row>
    <row r="1627" spans="1:13" x14ac:dyDescent="0.25">
      <c r="A1627" t="s">
        <v>4500</v>
      </c>
      <c r="B1627" s="2">
        <v>45150</v>
      </c>
      <c r="C1627" s="2">
        <v>45156</v>
      </c>
      <c r="D1627" s="1">
        <v>45150.42792908565</v>
      </c>
      <c r="E1627" t="s">
        <v>4501</v>
      </c>
      <c r="F1627" t="s">
        <v>4502</v>
      </c>
      <c r="G1627" t="s">
        <v>82</v>
      </c>
      <c r="H1627">
        <v>6</v>
      </c>
      <c r="I1627">
        <v>370000</v>
      </c>
      <c r="J1627">
        <v>2220000</v>
      </c>
      <c r="K1627" t="s">
        <v>36</v>
      </c>
      <c r="L1627" t="s">
        <v>48</v>
      </c>
      <c r="M1627" t="s">
        <v>94</v>
      </c>
    </row>
    <row r="1628" spans="1:13" x14ac:dyDescent="0.25">
      <c r="A1628" t="s">
        <v>4503</v>
      </c>
      <c r="B1628" s="2">
        <v>45545</v>
      </c>
      <c r="C1628" s="2">
        <v>45546</v>
      </c>
      <c r="D1628" s="1">
        <v>45545.651606458327</v>
      </c>
      <c r="E1628" t="s">
        <v>4504</v>
      </c>
      <c r="F1628" t="s">
        <v>4505</v>
      </c>
      <c r="G1628" t="s">
        <v>303</v>
      </c>
      <c r="H1628">
        <v>1</v>
      </c>
      <c r="I1628">
        <v>510000</v>
      </c>
      <c r="J1628">
        <v>510000</v>
      </c>
      <c r="K1628" t="s">
        <v>36</v>
      </c>
      <c r="L1628" t="s">
        <v>190</v>
      </c>
      <c r="M1628" t="s">
        <v>19</v>
      </c>
    </row>
    <row r="1629" spans="1:13" x14ac:dyDescent="0.25">
      <c r="A1629" t="s">
        <v>4506</v>
      </c>
      <c r="B1629" s="2">
        <v>44727</v>
      </c>
      <c r="C1629" s="2">
        <v>44735</v>
      </c>
      <c r="D1629" s="1">
        <v>44727.069804293977</v>
      </c>
      <c r="E1629" t="s">
        <v>4507</v>
      </c>
      <c r="F1629" t="s">
        <v>4508</v>
      </c>
      <c r="G1629" t="s">
        <v>47</v>
      </c>
      <c r="H1629">
        <v>8</v>
      </c>
      <c r="I1629">
        <v>513000</v>
      </c>
      <c r="J1629">
        <v>4104000</v>
      </c>
      <c r="K1629" t="s">
        <v>53</v>
      </c>
      <c r="L1629" t="s">
        <v>37</v>
      </c>
      <c r="M1629" t="s">
        <v>68</v>
      </c>
    </row>
    <row r="1630" spans="1:13" x14ac:dyDescent="0.25">
      <c r="A1630" t="s">
        <v>4509</v>
      </c>
      <c r="B1630" s="2">
        <v>45342</v>
      </c>
      <c r="C1630" s="2">
        <v>45344</v>
      </c>
      <c r="D1630" s="1">
        <v>45342.386736250002</v>
      </c>
      <c r="E1630" t="s">
        <v>4510</v>
      </c>
      <c r="F1630" t="s">
        <v>4511</v>
      </c>
      <c r="G1630" t="s">
        <v>47</v>
      </c>
      <c r="H1630">
        <v>2</v>
      </c>
      <c r="I1630">
        <v>448000</v>
      </c>
      <c r="J1630">
        <v>896000</v>
      </c>
      <c r="K1630" t="s">
        <v>24</v>
      </c>
      <c r="L1630" t="s">
        <v>18</v>
      </c>
      <c r="M1630" t="s">
        <v>49</v>
      </c>
    </row>
    <row r="1631" spans="1:13" x14ac:dyDescent="0.25">
      <c r="A1631" t="s">
        <v>4512</v>
      </c>
      <c r="B1631" s="2">
        <v>45519</v>
      </c>
      <c r="C1631" s="2">
        <v>45524</v>
      </c>
      <c r="D1631" s="1">
        <v>45519.065526041668</v>
      </c>
      <c r="E1631" t="s">
        <v>4513</v>
      </c>
      <c r="F1631" t="s">
        <v>4514</v>
      </c>
      <c r="G1631" t="s">
        <v>16</v>
      </c>
      <c r="H1631">
        <v>5</v>
      </c>
      <c r="I1631">
        <v>1313000</v>
      </c>
      <c r="J1631">
        <v>6565000</v>
      </c>
      <c r="K1631" t="s">
        <v>24</v>
      </c>
      <c r="L1631" t="s">
        <v>273</v>
      </c>
      <c r="M1631" t="s">
        <v>74</v>
      </c>
    </row>
    <row r="1632" spans="1:13" x14ac:dyDescent="0.25">
      <c r="A1632" t="s">
        <v>4515</v>
      </c>
      <c r="B1632" s="2">
        <v>45635</v>
      </c>
      <c r="C1632" s="2">
        <v>45644</v>
      </c>
      <c r="D1632" s="1">
        <v>45635.99872747685</v>
      </c>
      <c r="E1632" t="s">
        <v>4516</v>
      </c>
      <c r="F1632" t="s">
        <v>4517</v>
      </c>
      <c r="G1632" t="s">
        <v>64</v>
      </c>
      <c r="H1632">
        <v>9</v>
      </c>
      <c r="I1632">
        <v>1099000</v>
      </c>
      <c r="J1632">
        <v>9891000</v>
      </c>
      <c r="K1632" t="s">
        <v>72</v>
      </c>
      <c r="L1632" t="s">
        <v>98</v>
      </c>
      <c r="M1632" t="s">
        <v>43</v>
      </c>
    </row>
    <row r="1633" spans="1:13" x14ac:dyDescent="0.25">
      <c r="A1633" t="s">
        <v>4518</v>
      </c>
      <c r="B1633" s="2">
        <v>45561</v>
      </c>
      <c r="C1633" s="2">
        <v>45567</v>
      </c>
      <c r="D1633" s="1">
        <v>45561.909551261568</v>
      </c>
      <c r="E1633" t="s">
        <v>2902</v>
      </c>
      <c r="F1633" t="s">
        <v>4519</v>
      </c>
      <c r="G1633" t="s">
        <v>47</v>
      </c>
      <c r="I1633">
        <v>503000</v>
      </c>
      <c r="J1633">
        <v>3018000</v>
      </c>
      <c r="K1633" t="s">
        <v>17</v>
      </c>
      <c r="L1633" t="s">
        <v>48</v>
      </c>
      <c r="M1633" t="s">
        <v>233</v>
      </c>
    </row>
    <row r="1634" spans="1:13" x14ac:dyDescent="0.25">
      <c r="A1634" t="s">
        <v>4520</v>
      </c>
      <c r="B1634" s="2">
        <v>44747</v>
      </c>
      <c r="C1634" s="2">
        <v>44755</v>
      </c>
      <c r="D1634" s="1">
        <v>44747.967855104172</v>
      </c>
      <c r="E1634" t="s">
        <v>4521</v>
      </c>
      <c r="F1634" t="s">
        <v>4522</v>
      </c>
      <c r="G1634" t="s">
        <v>128</v>
      </c>
      <c r="H1634">
        <v>8</v>
      </c>
      <c r="I1634">
        <v>412000</v>
      </c>
      <c r="J1634">
        <v>3296000</v>
      </c>
      <c r="L1634" t="s">
        <v>18</v>
      </c>
      <c r="M1634" t="s">
        <v>102</v>
      </c>
    </row>
    <row r="1635" spans="1:13" x14ac:dyDescent="0.25">
      <c r="A1635" t="s">
        <v>4523</v>
      </c>
      <c r="B1635" s="2">
        <v>44917</v>
      </c>
      <c r="C1635" s="2">
        <v>44918</v>
      </c>
      <c r="D1635" s="1">
        <v>44917.526458472217</v>
      </c>
      <c r="E1635" t="s">
        <v>4524</v>
      </c>
      <c r="F1635" t="s">
        <v>4525</v>
      </c>
      <c r="G1635" t="s">
        <v>221</v>
      </c>
      <c r="H1635">
        <v>1</v>
      </c>
      <c r="I1635">
        <v>649000</v>
      </c>
      <c r="J1635">
        <v>649000</v>
      </c>
      <c r="K1635" t="s">
        <v>24</v>
      </c>
      <c r="L1635" t="s">
        <v>18</v>
      </c>
      <c r="M1635" t="s">
        <v>133</v>
      </c>
    </row>
    <row r="1636" spans="1:13" x14ac:dyDescent="0.25">
      <c r="A1636" t="s">
        <v>4526</v>
      </c>
      <c r="B1636" s="2">
        <v>44608</v>
      </c>
      <c r="C1636" s="2">
        <v>44614</v>
      </c>
      <c r="D1636" s="1">
        <v>44608.586671643519</v>
      </c>
      <c r="E1636" t="s">
        <v>2599</v>
      </c>
      <c r="F1636" t="s">
        <v>4527</v>
      </c>
      <c r="G1636" t="s">
        <v>29</v>
      </c>
      <c r="H1636">
        <v>6</v>
      </c>
      <c r="I1636">
        <v>1141000</v>
      </c>
      <c r="J1636">
        <v>6846000</v>
      </c>
      <c r="K1636" t="s">
        <v>53</v>
      </c>
      <c r="L1636" t="s">
        <v>273</v>
      </c>
      <c r="M1636" t="s">
        <v>145</v>
      </c>
    </row>
    <row r="1637" spans="1:13" x14ac:dyDescent="0.25">
      <c r="A1637" t="s">
        <v>4528</v>
      </c>
      <c r="B1637" s="2">
        <v>45295</v>
      </c>
      <c r="C1637" s="2">
        <v>45297</v>
      </c>
      <c r="D1637" s="1">
        <v>45295.727471759259</v>
      </c>
      <c r="E1637" t="s">
        <v>1620</v>
      </c>
      <c r="F1637" t="s">
        <v>4529</v>
      </c>
      <c r="G1637" t="s">
        <v>194</v>
      </c>
      <c r="H1637">
        <v>2</v>
      </c>
      <c r="I1637">
        <v>473000</v>
      </c>
      <c r="J1637">
        <v>946000</v>
      </c>
      <c r="K1637" t="s">
        <v>17</v>
      </c>
      <c r="L1637" t="s">
        <v>37</v>
      </c>
      <c r="M1637" t="s">
        <v>233</v>
      </c>
    </row>
    <row r="1638" spans="1:13" x14ac:dyDescent="0.25">
      <c r="A1638" t="s">
        <v>4530</v>
      </c>
      <c r="B1638" s="2">
        <v>45053</v>
      </c>
      <c r="C1638" s="2">
        <v>45061</v>
      </c>
      <c r="D1638" s="1">
        <v>45053.418709687503</v>
      </c>
      <c r="E1638" t="s">
        <v>4531</v>
      </c>
      <c r="F1638" t="s">
        <v>4532</v>
      </c>
      <c r="G1638" t="s">
        <v>92</v>
      </c>
      <c r="H1638">
        <v>8</v>
      </c>
      <c r="I1638">
        <v>566000</v>
      </c>
      <c r="J1638">
        <v>4528000</v>
      </c>
      <c r="K1638" t="s">
        <v>72</v>
      </c>
      <c r="L1638" t="s">
        <v>37</v>
      </c>
      <c r="M1638" t="s">
        <v>19</v>
      </c>
    </row>
    <row r="1639" spans="1:13" x14ac:dyDescent="0.25">
      <c r="A1639" t="s">
        <v>4533</v>
      </c>
      <c r="B1639" s="2">
        <v>45465</v>
      </c>
      <c r="C1639" s="2">
        <v>45466</v>
      </c>
      <c r="D1639" s="1">
        <v>45465.274086793979</v>
      </c>
      <c r="E1639" t="s">
        <v>1842</v>
      </c>
      <c r="F1639" t="s">
        <v>4534</v>
      </c>
      <c r="G1639" t="s">
        <v>149</v>
      </c>
      <c r="H1639">
        <v>1</v>
      </c>
      <c r="I1639">
        <v>374000</v>
      </c>
      <c r="J1639">
        <v>374000</v>
      </c>
      <c r="K1639" t="s">
        <v>24</v>
      </c>
      <c r="L1639" t="s">
        <v>31</v>
      </c>
      <c r="M1639" t="s">
        <v>106</v>
      </c>
    </row>
    <row r="1640" spans="1:13" x14ac:dyDescent="0.25">
      <c r="A1640" t="s">
        <v>1341</v>
      </c>
      <c r="B1640" s="2">
        <v>44877</v>
      </c>
      <c r="C1640" s="2">
        <v>44885</v>
      </c>
      <c r="D1640" s="1">
        <v>44877.336917187502</v>
      </c>
      <c r="E1640" t="s">
        <v>1342</v>
      </c>
      <c r="F1640" t="s">
        <v>1343</v>
      </c>
      <c r="G1640" t="s">
        <v>303</v>
      </c>
      <c r="H1640">
        <v>8</v>
      </c>
      <c r="I1640">
        <v>479000</v>
      </c>
      <c r="J1640">
        <v>3832000</v>
      </c>
      <c r="K1640" t="s">
        <v>72</v>
      </c>
      <c r="L1640" t="s">
        <v>48</v>
      </c>
      <c r="M1640" t="s">
        <v>129</v>
      </c>
    </row>
    <row r="1641" spans="1:13" x14ac:dyDescent="0.25">
      <c r="A1641" t="s">
        <v>4535</v>
      </c>
      <c r="B1641" s="2">
        <v>45158</v>
      </c>
      <c r="C1641" s="2">
        <v>45165</v>
      </c>
      <c r="D1641" s="1">
        <v>45158.090822442129</v>
      </c>
      <c r="E1641" t="s">
        <v>4536</v>
      </c>
      <c r="F1641" t="s">
        <v>4537</v>
      </c>
      <c r="G1641" t="s">
        <v>307</v>
      </c>
      <c r="H1641">
        <v>7</v>
      </c>
      <c r="I1641">
        <v>1111000</v>
      </c>
      <c r="J1641">
        <v>7777000</v>
      </c>
      <c r="K1641" t="s">
        <v>30</v>
      </c>
      <c r="L1641" t="s">
        <v>31</v>
      </c>
      <c r="M1641" t="s">
        <v>49</v>
      </c>
    </row>
    <row r="1642" spans="1:13" x14ac:dyDescent="0.25">
      <c r="A1642" t="s">
        <v>4538</v>
      </c>
      <c r="B1642" s="2">
        <v>45277</v>
      </c>
      <c r="C1642" s="2">
        <v>45281</v>
      </c>
      <c r="D1642" s="1">
        <v>45277.764652928243</v>
      </c>
      <c r="E1642" t="s">
        <v>4539</v>
      </c>
      <c r="F1642" t="s">
        <v>4540</v>
      </c>
      <c r="G1642" t="s">
        <v>128</v>
      </c>
      <c r="H1642">
        <v>4</v>
      </c>
      <c r="I1642">
        <v>421000</v>
      </c>
      <c r="J1642">
        <v>1684000</v>
      </c>
      <c r="K1642" t="s">
        <v>53</v>
      </c>
      <c r="L1642" t="s">
        <v>37</v>
      </c>
      <c r="M1642" t="s">
        <v>60</v>
      </c>
    </row>
    <row r="1643" spans="1:13" x14ac:dyDescent="0.25">
      <c r="A1643" t="s">
        <v>4541</v>
      </c>
      <c r="B1643" s="2">
        <v>45329</v>
      </c>
      <c r="C1643" s="2">
        <v>45336</v>
      </c>
      <c r="D1643" s="1">
        <v>45329.837434780093</v>
      </c>
      <c r="E1643" t="s">
        <v>2486</v>
      </c>
      <c r="F1643" t="s">
        <v>4542</v>
      </c>
      <c r="G1643" t="s">
        <v>303</v>
      </c>
      <c r="H1643">
        <v>7</v>
      </c>
      <c r="I1643">
        <v>451000</v>
      </c>
      <c r="J1643">
        <v>3157000</v>
      </c>
      <c r="K1643" t="s">
        <v>30</v>
      </c>
      <c r="L1643" t="s">
        <v>31</v>
      </c>
      <c r="M1643" t="s">
        <v>19</v>
      </c>
    </row>
    <row r="1644" spans="1:13" x14ac:dyDescent="0.25">
      <c r="A1644" t="s">
        <v>4543</v>
      </c>
      <c r="B1644" s="2">
        <v>44625</v>
      </c>
      <c r="C1644" s="2">
        <v>44628</v>
      </c>
      <c r="D1644" s="1">
        <v>44625.638332581017</v>
      </c>
      <c r="E1644" t="s">
        <v>4544</v>
      </c>
      <c r="F1644" t="s">
        <v>4545</v>
      </c>
      <c r="G1644" t="s">
        <v>64</v>
      </c>
      <c r="H1644">
        <v>3</v>
      </c>
      <c r="I1644">
        <v>1347000</v>
      </c>
      <c r="J1644">
        <v>4041000</v>
      </c>
      <c r="K1644" t="s">
        <v>72</v>
      </c>
      <c r="L1644" t="s">
        <v>83</v>
      </c>
      <c r="M1644" t="s">
        <v>106</v>
      </c>
    </row>
    <row r="1645" spans="1:13" x14ac:dyDescent="0.25">
      <c r="A1645" t="s">
        <v>4546</v>
      </c>
      <c r="B1645" s="2">
        <v>45057</v>
      </c>
      <c r="C1645" s="2">
        <v>45065</v>
      </c>
      <c r="D1645" s="1">
        <v>45057.87250622685</v>
      </c>
      <c r="E1645" t="s">
        <v>4547</v>
      </c>
      <c r="F1645" t="s">
        <v>4548</v>
      </c>
      <c r="G1645" t="s">
        <v>386</v>
      </c>
      <c r="H1645">
        <v>8</v>
      </c>
      <c r="I1645">
        <v>598000</v>
      </c>
      <c r="J1645">
        <v>4784000</v>
      </c>
      <c r="K1645" t="s">
        <v>30</v>
      </c>
      <c r="L1645" t="s">
        <v>214</v>
      </c>
      <c r="M1645" t="s">
        <v>233</v>
      </c>
    </row>
    <row r="1646" spans="1:13" x14ac:dyDescent="0.25">
      <c r="A1646" t="s">
        <v>4549</v>
      </c>
      <c r="B1646" s="2">
        <v>45339</v>
      </c>
      <c r="C1646" s="2">
        <v>45348</v>
      </c>
      <c r="D1646" s="1">
        <v>45339.572251898149</v>
      </c>
      <c r="E1646" t="s">
        <v>527</v>
      </c>
      <c r="F1646" t="s">
        <v>4550</v>
      </c>
      <c r="G1646" t="s">
        <v>82</v>
      </c>
      <c r="H1646">
        <v>9</v>
      </c>
      <c r="I1646">
        <v>336000</v>
      </c>
      <c r="J1646">
        <v>3024000</v>
      </c>
      <c r="K1646" t="s">
        <v>30</v>
      </c>
      <c r="L1646" t="s">
        <v>610</v>
      </c>
      <c r="M1646" t="s">
        <v>60</v>
      </c>
    </row>
    <row r="1647" spans="1:13" x14ac:dyDescent="0.25">
      <c r="A1647" t="s">
        <v>4551</v>
      </c>
      <c r="B1647" s="2">
        <v>45513</v>
      </c>
      <c r="C1647" s="2">
        <v>45516</v>
      </c>
      <c r="D1647" s="1">
        <v>45513.917270358797</v>
      </c>
      <c r="E1647" t="s">
        <v>4552</v>
      </c>
      <c r="F1647" t="s">
        <v>4553</v>
      </c>
      <c r="G1647" t="s">
        <v>64</v>
      </c>
      <c r="H1647">
        <v>3</v>
      </c>
      <c r="I1647">
        <v>1207000</v>
      </c>
      <c r="J1647">
        <v>3621000</v>
      </c>
      <c r="K1647" t="s">
        <v>24</v>
      </c>
      <c r="L1647" t="s">
        <v>18</v>
      </c>
      <c r="M1647" t="s">
        <v>133</v>
      </c>
    </row>
    <row r="1648" spans="1:13" x14ac:dyDescent="0.25">
      <c r="A1648" t="s">
        <v>4554</v>
      </c>
      <c r="B1648" s="2">
        <v>45251</v>
      </c>
      <c r="C1648" s="2">
        <v>45256</v>
      </c>
      <c r="D1648" s="1">
        <v>45251.765776678243</v>
      </c>
      <c r="E1648" t="s">
        <v>4370</v>
      </c>
      <c r="F1648" t="s">
        <v>4555</v>
      </c>
      <c r="G1648" t="s">
        <v>16</v>
      </c>
      <c r="H1648">
        <v>5</v>
      </c>
      <c r="I1648">
        <v>1249000</v>
      </c>
      <c r="J1648">
        <v>6245000</v>
      </c>
      <c r="K1648" t="s">
        <v>30</v>
      </c>
      <c r="L1648" t="s">
        <v>18</v>
      </c>
      <c r="M1648" t="s">
        <v>233</v>
      </c>
    </row>
    <row r="1649" spans="1:13" x14ac:dyDescent="0.25">
      <c r="A1649" t="s">
        <v>4556</v>
      </c>
      <c r="B1649" s="2">
        <v>45025</v>
      </c>
      <c r="C1649" s="2">
        <v>45029</v>
      </c>
      <c r="D1649" s="1">
        <v>45025.573078171299</v>
      </c>
      <c r="E1649" t="s">
        <v>836</v>
      </c>
      <c r="F1649" t="s">
        <v>4557</v>
      </c>
      <c r="G1649" t="s">
        <v>149</v>
      </c>
      <c r="H1649">
        <v>4</v>
      </c>
      <c r="I1649">
        <v>381000</v>
      </c>
      <c r="J1649">
        <v>1524000</v>
      </c>
      <c r="K1649" t="s">
        <v>36</v>
      </c>
      <c r="L1649" t="s">
        <v>273</v>
      </c>
      <c r="M1649" t="s">
        <v>25</v>
      </c>
    </row>
    <row r="1650" spans="1:13" x14ac:dyDescent="0.25">
      <c r="A1650" t="s">
        <v>4558</v>
      </c>
      <c r="B1650" s="2">
        <v>45081</v>
      </c>
      <c r="C1650" s="2">
        <v>45086</v>
      </c>
      <c r="D1650" s="1">
        <v>45081.667733101851</v>
      </c>
      <c r="E1650" t="s">
        <v>4559</v>
      </c>
      <c r="F1650" t="s">
        <v>4560</v>
      </c>
      <c r="G1650" t="s">
        <v>307</v>
      </c>
      <c r="H1650">
        <v>5</v>
      </c>
      <c r="I1650">
        <v>1349000</v>
      </c>
      <c r="J1650">
        <v>6745000</v>
      </c>
      <c r="K1650" t="s">
        <v>24</v>
      </c>
      <c r="L1650" t="s">
        <v>214</v>
      </c>
      <c r="M1650" t="s">
        <v>94</v>
      </c>
    </row>
    <row r="1651" spans="1:13" x14ac:dyDescent="0.25">
      <c r="A1651" t="s">
        <v>4561</v>
      </c>
      <c r="B1651" s="2">
        <v>45229</v>
      </c>
      <c r="C1651" s="2">
        <v>45233</v>
      </c>
      <c r="D1651" s="1">
        <v>45229.341940300917</v>
      </c>
      <c r="E1651" t="s">
        <v>3492</v>
      </c>
      <c r="G1651" t="s">
        <v>82</v>
      </c>
      <c r="H1651">
        <v>4</v>
      </c>
      <c r="I1651">
        <v>350000</v>
      </c>
      <c r="J1651">
        <v>1400000</v>
      </c>
      <c r="K1651" t="s">
        <v>36</v>
      </c>
      <c r="L1651" t="s">
        <v>823</v>
      </c>
      <c r="M1651" t="s">
        <v>94</v>
      </c>
    </row>
    <row r="1652" spans="1:13" x14ac:dyDescent="0.25">
      <c r="A1652" t="s">
        <v>4562</v>
      </c>
      <c r="B1652" s="2">
        <v>45194</v>
      </c>
      <c r="C1652" s="2">
        <v>45199</v>
      </c>
      <c r="D1652" s="1">
        <v>45194.962717037037</v>
      </c>
      <c r="E1652" t="s">
        <v>4563</v>
      </c>
      <c r="F1652" t="s">
        <v>4564</v>
      </c>
      <c r="G1652" t="s">
        <v>92</v>
      </c>
      <c r="H1652">
        <v>5</v>
      </c>
      <c r="I1652">
        <v>669000</v>
      </c>
      <c r="J1652">
        <v>3345000</v>
      </c>
      <c r="K1652" t="s">
        <v>24</v>
      </c>
      <c r="L1652" t="s">
        <v>37</v>
      </c>
      <c r="M1652" t="s">
        <v>222</v>
      </c>
    </row>
    <row r="1653" spans="1:13" x14ac:dyDescent="0.25">
      <c r="A1653" t="s">
        <v>4565</v>
      </c>
      <c r="B1653" s="2">
        <v>45062</v>
      </c>
      <c r="C1653" s="2">
        <v>45068</v>
      </c>
      <c r="D1653" s="1">
        <v>45062.58160096065</v>
      </c>
      <c r="E1653" t="s">
        <v>4103</v>
      </c>
      <c r="F1653" t="s">
        <v>4566</v>
      </c>
      <c r="G1653" t="s">
        <v>16</v>
      </c>
      <c r="H1653">
        <v>6</v>
      </c>
      <c r="I1653">
        <v>1344000</v>
      </c>
      <c r="J1653">
        <v>8064000</v>
      </c>
      <c r="K1653" t="s">
        <v>30</v>
      </c>
      <c r="L1653" t="s">
        <v>31</v>
      </c>
      <c r="M1653" t="s">
        <v>133</v>
      </c>
    </row>
    <row r="1654" spans="1:13" x14ac:dyDescent="0.25">
      <c r="A1654" t="s">
        <v>4567</v>
      </c>
      <c r="B1654" s="2">
        <v>45148</v>
      </c>
      <c r="C1654" s="2">
        <v>45156</v>
      </c>
      <c r="D1654" s="1">
        <v>45148.152203368052</v>
      </c>
      <c r="E1654" t="s">
        <v>4568</v>
      </c>
      <c r="F1654" t="s">
        <v>4569</v>
      </c>
      <c r="G1654" t="s">
        <v>64</v>
      </c>
      <c r="H1654">
        <v>8</v>
      </c>
      <c r="I1654">
        <v>1358000</v>
      </c>
      <c r="J1654">
        <v>10864000</v>
      </c>
      <c r="L1654" t="s">
        <v>83</v>
      </c>
      <c r="M1654" t="s">
        <v>49</v>
      </c>
    </row>
    <row r="1655" spans="1:13" x14ac:dyDescent="0.25">
      <c r="A1655" t="s">
        <v>4570</v>
      </c>
      <c r="B1655" s="2">
        <v>45061</v>
      </c>
      <c r="C1655" s="2">
        <v>45065</v>
      </c>
      <c r="D1655" s="1">
        <v>45061.209357361113</v>
      </c>
      <c r="E1655" t="s">
        <v>4571</v>
      </c>
      <c r="F1655" t="s">
        <v>4572</v>
      </c>
      <c r="G1655" t="s">
        <v>16</v>
      </c>
      <c r="H1655">
        <v>4</v>
      </c>
      <c r="I1655">
        <v>1183000</v>
      </c>
      <c r="J1655">
        <v>4732000</v>
      </c>
      <c r="K1655" t="s">
        <v>24</v>
      </c>
      <c r="L1655" t="s">
        <v>273</v>
      </c>
      <c r="M1655" t="s">
        <v>60</v>
      </c>
    </row>
    <row r="1656" spans="1:13" x14ac:dyDescent="0.25">
      <c r="A1656" t="s">
        <v>4573</v>
      </c>
      <c r="B1656" s="2">
        <v>44927</v>
      </c>
      <c r="C1656" s="2">
        <v>44928</v>
      </c>
      <c r="D1656" s="1">
        <v>44927.706684108787</v>
      </c>
      <c r="E1656" t="s">
        <v>986</v>
      </c>
      <c r="F1656" t="s">
        <v>4574</v>
      </c>
      <c r="G1656" t="s">
        <v>29</v>
      </c>
      <c r="H1656">
        <v>1</v>
      </c>
      <c r="I1656">
        <v>1368000</v>
      </c>
      <c r="J1656">
        <v>1368000</v>
      </c>
      <c r="K1656" t="s">
        <v>53</v>
      </c>
      <c r="L1656" t="s">
        <v>37</v>
      </c>
      <c r="M1656" t="s">
        <v>129</v>
      </c>
    </row>
    <row r="1657" spans="1:13" x14ac:dyDescent="0.25">
      <c r="A1657" t="s">
        <v>4575</v>
      </c>
      <c r="B1657" s="2">
        <v>44854</v>
      </c>
      <c r="C1657" s="2">
        <v>44860</v>
      </c>
      <c r="D1657" s="1">
        <v>44854.799954236107</v>
      </c>
      <c r="E1657" t="s">
        <v>4576</v>
      </c>
      <c r="F1657" t="s">
        <v>4577</v>
      </c>
      <c r="G1657" t="s">
        <v>23</v>
      </c>
      <c r="H1657">
        <v>6</v>
      </c>
      <c r="I1657">
        <v>551000</v>
      </c>
      <c r="J1657">
        <v>3306000</v>
      </c>
      <c r="L1657" t="s">
        <v>31</v>
      </c>
      <c r="M1657" t="s">
        <v>43</v>
      </c>
    </row>
    <row r="1658" spans="1:13" x14ac:dyDescent="0.25">
      <c r="A1658" t="s">
        <v>3370</v>
      </c>
      <c r="B1658" s="2">
        <v>44931</v>
      </c>
      <c r="C1658" s="2">
        <v>44936</v>
      </c>
      <c r="D1658" s="1">
        <v>44931.298201909733</v>
      </c>
      <c r="E1658" t="s">
        <v>3371</v>
      </c>
      <c r="F1658" t="s">
        <v>3372</v>
      </c>
      <c r="G1658" t="s">
        <v>16</v>
      </c>
      <c r="H1658">
        <v>5</v>
      </c>
      <c r="I1658">
        <v>1255000</v>
      </c>
      <c r="J1658">
        <v>6275000</v>
      </c>
      <c r="K1658" t="s">
        <v>36</v>
      </c>
      <c r="L1658" t="s">
        <v>78</v>
      </c>
      <c r="M1658" t="s">
        <v>60</v>
      </c>
    </row>
    <row r="1659" spans="1:13" x14ac:dyDescent="0.25">
      <c r="A1659" t="s">
        <v>4578</v>
      </c>
      <c r="B1659" s="2">
        <v>44659</v>
      </c>
      <c r="C1659" s="2">
        <v>44663</v>
      </c>
      <c r="D1659" s="1">
        <v>44659.683179479172</v>
      </c>
      <c r="E1659" t="s">
        <v>1085</v>
      </c>
      <c r="F1659" t="s">
        <v>4579</v>
      </c>
      <c r="G1659" t="s">
        <v>16</v>
      </c>
      <c r="H1659">
        <v>4</v>
      </c>
      <c r="I1659">
        <v>1158000</v>
      </c>
      <c r="J1659">
        <v>4632000</v>
      </c>
      <c r="K1659" t="s">
        <v>72</v>
      </c>
      <c r="L1659" t="s">
        <v>18</v>
      </c>
      <c r="M1659" t="s">
        <v>94</v>
      </c>
    </row>
    <row r="1660" spans="1:13" x14ac:dyDescent="0.25">
      <c r="A1660" t="s">
        <v>4580</v>
      </c>
      <c r="B1660" s="2">
        <v>44940</v>
      </c>
      <c r="C1660" s="2">
        <v>44946</v>
      </c>
      <c r="D1660" s="1">
        <v>44940.554962905087</v>
      </c>
      <c r="E1660" t="s">
        <v>4581</v>
      </c>
      <c r="F1660" t="s">
        <v>4582</v>
      </c>
      <c r="G1660" t="s">
        <v>47</v>
      </c>
      <c r="H1660">
        <v>6</v>
      </c>
      <c r="I1660">
        <v>417000</v>
      </c>
      <c r="J1660">
        <v>2502000</v>
      </c>
      <c r="K1660" t="s">
        <v>53</v>
      </c>
      <c r="L1660" t="s">
        <v>48</v>
      </c>
      <c r="M1660" t="s">
        <v>102</v>
      </c>
    </row>
    <row r="1661" spans="1:13" x14ac:dyDescent="0.25">
      <c r="A1661" t="s">
        <v>4583</v>
      </c>
      <c r="B1661" s="2">
        <v>45350</v>
      </c>
      <c r="C1661" s="2">
        <v>45352</v>
      </c>
      <c r="D1661" s="1">
        <v>45350.561300717593</v>
      </c>
      <c r="E1661" t="s">
        <v>4584</v>
      </c>
      <c r="F1661" t="s">
        <v>4585</v>
      </c>
      <c r="G1661" t="s">
        <v>16</v>
      </c>
      <c r="H1661">
        <v>2</v>
      </c>
      <c r="I1661">
        <v>1086000</v>
      </c>
      <c r="J1661">
        <v>2172000</v>
      </c>
      <c r="K1661" t="s">
        <v>24</v>
      </c>
      <c r="L1661" t="s">
        <v>48</v>
      </c>
      <c r="M1661" t="s">
        <v>106</v>
      </c>
    </row>
    <row r="1662" spans="1:13" x14ac:dyDescent="0.25">
      <c r="A1662" t="s">
        <v>4586</v>
      </c>
      <c r="B1662" s="2">
        <v>44852</v>
      </c>
      <c r="C1662" s="2">
        <v>44857</v>
      </c>
      <c r="D1662" s="1">
        <v>44852.764600717594</v>
      </c>
      <c r="E1662" t="s">
        <v>4587</v>
      </c>
      <c r="F1662" t="s">
        <v>4588</v>
      </c>
      <c r="G1662" t="s">
        <v>277</v>
      </c>
      <c r="H1662">
        <v>5</v>
      </c>
      <c r="I1662">
        <v>338000</v>
      </c>
      <c r="J1662">
        <v>1690000</v>
      </c>
      <c r="K1662" t="s">
        <v>36</v>
      </c>
      <c r="L1662" t="s">
        <v>42</v>
      </c>
      <c r="M1662" t="s">
        <v>68</v>
      </c>
    </row>
    <row r="1663" spans="1:13" x14ac:dyDescent="0.25">
      <c r="A1663" t="s">
        <v>4589</v>
      </c>
      <c r="B1663" s="2">
        <v>45076</v>
      </c>
      <c r="C1663" s="2">
        <v>45085</v>
      </c>
      <c r="D1663" s="1">
        <v>45076.432253263891</v>
      </c>
      <c r="E1663" t="s">
        <v>4590</v>
      </c>
      <c r="F1663" t="s">
        <v>4591</v>
      </c>
      <c r="G1663" t="s">
        <v>35</v>
      </c>
      <c r="H1663">
        <v>9</v>
      </c>
      <c r="I1663">
        <v>336000</v>
      </c>
      <c r="J1663">
        <v>3024000</v>
      </c>
      <c r="K1663" t="s">
        <v>53</v>
      </c>
      <c r="L1663" t="s">
        <v>37</v>
      </c>
      <c r="M1663" t="s">
        <v>133</v>
      </c>
    </row>
    <row r="1664" spans="1:13" x14ac:dyDescent="0.25">
      <c r="A1664" t="s">
        <v>4592</v>
      </c>
      <c r="B1664" s="2">
        <v>44958</v>
      </c>
      <c r="C1664" s="2">
        <v>44962</v>
      </c>
      <c r="D1664" s="1">
        <v>44958.238107685182</v>
      </c>
      <c r="E1664" t="s">
        <v>4593</v>
      </c>
      <c r="F1664" t="s">
        <v>4594</v>
      </c>
      <c r="G1664" t="s">
        <v>221</v>
      </c>
      <c r="H1664">
        <v>4</v>
      </c>
      <c r="I1664">
        <v>572000</v>
      </c>
      <c r="J1664">
        <v>2288000</v>
      </c>
      <c r="L1664" t="s">
        <v>83</v>
      </c>
      <c r="M1664" t="s">
        <v>49</v>
      </c>
    </row>
    <row r="1665" spans="1:13" x14ac:dyDescent="0.25">
      <c r="A1665" t="s">
        <v>4595</v>
      </c>
      <c r="B1665" s="2">
        <v>45022</v>
      </c>
      <c r="C1665" s="2">
        <v>45031</v>
      </c>
      <c r="D1665" s="1">
        <v>45022.604962349527</v>
      </c>
      <c r="E1665" t="s">
        <v>3108</v>
      </c>
      <c r="F1665" t="s">
        <v>4596</v>
      </c>
      <c r="G1665" t="s">
        <v>307</v>
      </c>
      <c r="H1665">
        <v>9</v>
      </c>
      <c r="I1665">
        <v>1194000</v>
      </c>
      <c r="J1665">
        <v>10746000</v>
      </c>
      <c r="K1665" t="s">
        <v>30</v>
      </c>
      <c r="L1665" t="s">
        <v>98</v>
      </c>
      <c r="M1665" t="s">
        <v>233</v>
      </c>
    </row>
    <row r="1666" spans="1:13" x14ac:dyDescent="0.25">
      <c r="A1666" t="s">
        <v>4597</v>
      </c>
      <c r="B1666" s="2">
        <v>44947</v>
      </c>
      <c r="C1666" s="2">
        <v>44955</v>
      </c>
      <c r="D1666" s="1">
        <v>44947.214109108798</v>
      </c>
      <c r="E1666" t="s">
        <v>2395</v>
      </c>
      <c r="G1666" t="s">
        <v>23</v>
      </c>
      <c r="H1666">
        <v>8</v>
      </c>
      <c r="I1666">
        <v>685000</v>
      </c>
      <c r="J1666">
        <v>5480000</v>
      </c>
      <c r="K1666" t="s">
        <v>72</v>
      </c>
      <c r="L1666" t="s">
        <v>48</v>
      </c>
      <c r="M1666" t="s">
        <v>222</v>
      </c>
    </row>
    <row r="1667" spans="1:13" x14ac:dyDescent="0.25">
      <c r="A1667" t="s">
        <v>4598</v>
      </c>
      <c r="B1667" s="2">
        <v>45488</v>
      </c>
      <c r="C1667" s="2">
        <v>45491</v>
      </c>
      <c r="D1667" s="1">
        <v>45488.247760543978</v>
      </c>
      <c r="E1667" t="s">
        <v>665</v>
      </c>
      <c r="F1667" t="s">
        <v>4599</v>
      </c>
      <c r="G1667" t="s">
        <v>303</v>
      </c>
      <c r="H1667">
        <v>3</v>
      </c>
      <c r="I1667">
        <v>420000</v>
      </c>
      <c r="J1667">
        <v>1260000</v>
      </c>
      <c r="K1667" t="s">
        <v>53</v>
      </c>
      <c r="L1667" t="s">
        <v>48</v>
      </c>
      <c r="M1667" t="s">
        <v>226</v>
      </c>
    </row>
    <row r="1668" spans="1:13" x14ac:dyDescent="0.25">
      <c r="A1668" t="s">
        <v>4600</v>
      </c>
      <c r="B1668" s="2">
        <v>45109</v>
      </c>
      <c r="C1668" s="2">
        <v>45114</v>
      </c>
      <c r="D1668" s="1">
        <v>45109.130384270837</v>
      </c>
      <c r="E1668" t="s">
        <v>4601</v>
      </c>
      <c r="F1668" t="s">
        <v>4602</v>
      </c>
      <c r="G1668" t="s">
        <v>64</v>
      </c>
      <c r="H1668">
        <v>5</v>
      </c>
      <c r="I1668">
        <v>1194000</v>
      </c>
      <c r="J1668">
        <v>5970000</v>
      </c>
      <c r="K1668" t="s">
        <v>17</v>
      </c>
      <c r="L1668" t="s">
        <v>18</v>
      </c>
      <c r="M1668" t="s">
        <v>160</v>
      </c>
    </row>
    <row r="1669" spans="1:13" x14ac:dyDescent="0.25">
      <c r="A1669" t="s">
        <v>4603</v>
      </c>
      <c r="B1669" s="2">
        <v>45391</v>
      </c>
      <c r="C1669" s="2">
        <v>45392</v>
      </c>
      <c r="D1669" s="1">
        <v>45391.696797060184</v>
      </c>
      <c r="E1669" t="s">
        <v>4604</v>
      </c>
      <c r="F1669" t="s">
        <v>4605</v>
      </c>
      <c r="G1669" t="s">
        <v>128</v>
      </c>
      <c r="H1669">
        <v>1</v>
      </c>
      <c r="I1669">
        <v>497000</v>
      </c>
      <c r="J1669">
        <v>497000</v>
      </c>
      <c r="K1669" t="s">
        <v>36</v>
      </c>
      <c r="L1669" t="s">
        <v>37</v>
      </c>
      <c r="M1669" t="s">
        <v>133</v>
      </c>
    </row>
    <row r="1670" spans="1:13" x14ac:dyDescent="0.25">
      <c r="A1670" t="s">
        <v>4606</v>
      </c>
      <c r="B1670" s="2">
        <v>44668</v>
      </c>
      <c r="C1670" s="2">
        <v>44677</v>
      </c>
      <c r="D1670" s="1">
        <v>44668.589836967592</v>
      </c>
      <c r="E1670" t="s">
        <v>568</v>
      </c>
      <c r="F1670" t="s">
        <v>4607</v>
      </c>
      <c r="G1670" t="s">
        <v>128</v>
      </c>
      <c r="H1670">
        <v>9</v>
      </c>
      <c r="I1670">
        <v>441000</v>
      </c>
      <c r="J1670">
        <v>3969000</v>
      </c>
      <c r="K1670" t="s">
        <v>36</v>
      </c>
      <c r="L1670" t="s">
        <v>42</v>
      </c>
      <c r="M1670" t="s">
        <v>145</v>
      </c>
    </row>
    <row r="1671" spans="1:13" x14ac:dyDescent="0.25">
      <c r="A1671" t="s">
        <v>4608</v>
      </c>
      <c r="B1671" s="2">
        <v>44891</v>
      </c>
      <c r="C1671" s="2">
        <v>44896</v>
      </c>
      <c r="D1671" s="1">
        <v>44891.169027881937</v>
      </c>
      <c r="E1671" t="s">
        <v>4280</v>
      </c>
      <c r="F1671" t="s">
        <v>4609</v>
      </c>
      <c r="G1671" t="s">
        <v>221</v>
      </c>
      <c r="I1671">
        <v>627000</v>
      </c>
      <c r="J1671">
        <v>3135000</v>
      </c>
      <c r="K1671" t="s">
        <v>72</v>
      </c>
      <c r="L1671" t="s">
        <v>37</v>
      </c>
      <c r="M1671" t="s">
        <v>106</v>
      </c>
    </row>
    <row r="1672" spans="1:13" x14ac:dyDescent="0.25">
      <c r="A1672" t="s">
        <v>4610</v>
      </c>
      <c r="B1672" s="2">
        <v>44957</v>
      </c>
      <c r="C1672" s="2">
        <v>44958</v>
      </c>
      <c r="D1672" s="1">
        <v>44957.242125289347</v>
      </c>
      <c r="E1672" t="s">
        <v>1085</v>
      </c>
      <c r="F1672" t="s">
        <v>4611</v>
      </c>
      <c r="G1672" t="s">
        <v>23</v>
      </c>
      <c r="H1672">
        <v>1</v>
      </c>
      <c r="I1672">
        <v>544000</v>
      </c>
      <c r="J1672">
        <v>544000</v>
      </c>
      <c r="K1672" t="s">
        <v>17</v>
      </c>
      <c r="L1672" t="s">
        <v>37</v>
      </c>
      <c r="M1672" t="s">
        <v>38</v>
      </c>
    </row>
    <row r="1673" spans="1:13" x14ac:dyDescent="0.25">
      <c r="A1673" t="s">
        <v>4612</v>
      </c>
      <c r="B1673" s="2">
        <v>44944</v>
      </c>
      <c r="C1673" s="2">
        <v>44950</v>
      </c>
      <c r="D1673" s="1">
        <v>44944.229294525459</v>
      </c>
      <c r="E1673" t="s">
        <v>1426</v>
      </c>
      <c r="F1673" t="s">
        <v>4613</v>
      </c>
      <c r="G1673" t="s">
        <v>23</v>
      </c>
      <c r="H1673">
        <v>6</v>
      </c>
      <c r="I1673">
        <v>568000</v>
      </c>
      <c r="J1673">
        <v>3408000</v>
      </c>
      <c r="K1673" t="s">
        <v>24</v>
      </c>
      <c r="L1673" t="s">
        <v>507</v>
      </c>
      <c r="M1673" t="s">
        <v>43</v>
      </c>
    </row>
    <row r="1674" spans="1:13" x14ac:dyDescent="0.25">
      <c r="A1674" t="s">
        <v>4614</v>
      </c>
      <c r="B1674" s="2">
        <v>45235</v>
      </c>
      <c r="C1674" s="2">
        <v>45240</v>
      </c>
      <c r="D1674" s="1">
        <v>45235.45689306713</v>
      </c>
      <c r="E1674" t="s">
        <v>4615</v>
      </c>
      <c r="F1674" t="s">
        <v>4616</v>
      </c>
      <c r="G1674" t="s">
        <v>23</v>
      </c>
      <c r="H1674">
        <v>5</v>
      </c>
      <c r="I1674">
        <v>669000</v>
      </c>
      <c r="J1674">
        <v>3345000</v>
      </c>
      <c r="L1674" t="s">
        <v>273</v>
      </c>
      <c r="M1674" t="s">
        <v>60</v>
      </c>
    </row>
    <row r="1675" spans="1:13" x14ac:dyDescent="0.25">
      <c r="A1675" t="s">
        <v>4617</v>
      </c>
      <c r="B1675" s="2">
        <v>44891</v>
      </c>
      <c r="C1675" s="2">
        <v>44894</v>
      </c>
      <c r="D1675" s="1">
        <v>44891.788977037038</v>
      </c>
      <c r="E1675" t="s">
        <v>4618</v>
      </c>
      <c r="F1675" t="s">
        <v>4619</v>
      </c>
      <c r="G1675" t="s">
        <v>128</v>
      </c>
      <c r="H1675">
        <v>3</v>
      </c>
      <c r="I1675">
        <v>494000</v>
      </c>
      <c r="J1675">
        <v>1482000</v>
      </c>
      <c r="K1675" t="s">
        <v>36</v>
      </c>
      <c r="L1675" t="s">
        <v>37</v>
      </c>
      <c r="M1675" t="s">
        <v>43</v>
      </c>
    </row>
    <row r="1676" spans="1:13" x14ac:dyDescent="0.25">
      <c r="A1676" t="s">
        <v>4620</v>
      </c>
      <c r="B1676" s="2">
        <v>45320</v>
      </c>
      <c r="C1676" s="2">
        <v>45321</v>
      </c>
      <c r="D1676" s="1">
        <v>45320.257665775462</v>
      </c>
      <c r="E1676" t="s">
        <v>4621</v>
      </c>
      <c r="F1676" t="s">
        <v>4622</v>
      </c>
      <c r="G1676" t="s">
        <v>82</v>
      </c>
      <c r="H1676">
        <v>1</v>
      </c>
      <c r="I1676">
        <v>357000</v>
      </c>
      <c r="J1676">
        <v>357000</v>
      </c>
      <c r="K1676" t="s">
        <v>36</v>
      </c>
      <c r="L1676" t="s">
        <v>198</v>
      </c>
      <c r="M1676" t="s">
        <v>106</v>
      </c>
    </row>
    <row r="1677" spans="1:13" x14ac:dyDescent="0.25">
      <c r="A1677" t="s">
        <v>4623</v>
      </c>
      <c r="B1677" s="2">
        <v>45305</v>
      </c>
      <c r="C1677" s="2">
        <v>45310</v>
      </c>
      <c r="D1677" s="1">
        <v>45305.697102013888</v>
      </c>
      <c r="E1677" t="s">
        <v>4624</v>
      </c>
      <c r="F1677" t="s">
        <v>4625</v>
      </c>
      <c r="G1677" t="s">
        <v>221</v>
      </c>
      <c r="H1677">
        <v>5</v>
      </c>
      <c r="I1677">
        <v>621000</v>
      </c>
      <c r="J1677">
        <v>3105000</v>
      </c>
      <c r="K1677" t="s">
        <v>53</v>
      </c>
      <c r="L1677" t="s">
        <v>83</v>
      </c>
      <c r="M1677" t="s">
        <v>102</v>
      </c>
    </row>
    <row r="1678" spans="1:13" x14ac:dyDescent="0.25">
      <c r="A1678" t="s">
        <v>4626</v>
      </c>
      <c r="B1678" s="2">
        <v>45157</v>
      </c>
      <c r="C1678" s="2">
        <v>45159</v>
      </c>
      <c r="D1678" s="1">
        <v>45157.353261631943</v>
      </c>
      <c r="E1678" t="s">
        <v>779</v>
      </c>
      <c r="F1678" t="s">
        <v>4627</v>
      </c>
      <c r="G1678" t="s">
        <v>149</v>
      </c>
      <c r="H1678">
        <v>2</v>
      </c>
      <c r="I1678">
        <v>369000</v>
      </c>
      <c r="J1678">
        <v>738000</v>
      </c>
      <c r="K1678" t="s">
        <v>24</v>
      </c>
      <c r="L1678" t="s">
        <v>42</v>
      </c>
      <c r="M1678" t="s">
        <v>160</v>
      </c>
    </row>
    <row r="1679" spans="1:13" x14ac:dyDescent="0.25">
      <c r="A1679" t="s">
        <v>4628</v>
      </c>
      <c r="B1679" s="2">
        <v>45263</v>
      </c>
      <c r="C1679" s="2">
        <v>45267</v>
      </c>
      <c r="D1679" s="1">
        <v>45263.391297430557</v>
      </c>
      <c r="E1679" t="s">
        <v>1192</v>
      </c>
      <c r="F1679" t="s">
        <v>4629</v>
      </c>
      <c r="G1679" t="s">
        <v>82</v>
      </c>
      <c r="H1679">
        <v>4</v>
      </c>
      <c r="I1679">
        <v>380000</v>
      </c>
      <c r="J1679">
        <v>1520000</v>
      </c>
      <c r="K1679" t="s">
        <v>17</v>
      </c>
      <c r="L1679" t="s">
        <v>37</v>
      </c>
      <c r="M1679" t="s">
        <v>129</v>
      </c>
    </row>
    <row r="1680" spans="1:13" x14ac:dyDescent="0.25">
      <c r="A1680" t="s">
        <v>4630</v>
      </c>
      <c r="B1680" s="2">
        <v>45533</v>
      </c>
      <c r="C1680" s="2">
        <v>45535</v>
      </c>
      <c r="D1680" s="1">
        <v>45533.213134942132</v>
      </c>
      <c r="E1680" t="s">
        <v>1023</v>
      </c>
      <c r="F1680" t="s">
        <v>4631</v>
      </c>
      <c r="G1680" t="s">
        <v>92</v>
      </c>
      <c r="H1680">
        <v>2</v>
      </c>
      <c r="I1680">
        <v>658000</v>
      </c>
      <c r="J1680">
        <v>1316000</v>
      </c>
      <c r="K1680" t="s">
        <v>72</v>
      </c>
      <c r="L1680" t="s">
        <v>18</v>
      </c>
      <c r="M1680" t="s">
        <v>38</v>
      </c>
    </row>
    <row r="1681" spans="1:13" x14ac:dyDescent="0.25">
      <c r="A1681" t="s">
        <v>3189</v>
      </c>
      <c r="B1681" s="2">
        <v>44606</v>
      </c>
      <c r="C1681" s="2">
        <v>44607</v>
      </c>
      <c r="D1681" s="1">
        <v>44606.36299065972</v>
      </c>
      <c r="E1681" t="s">
        <v>3190</v>
      </c>
      <c r="F1681" t="s">
        <v>3191</v>
      </c>
      <c r="G1681" t="s">
        <v>64</v>
      </c>
      <c r="H1681">
        <v>1</v>
      </c>
      <c r="I1681">
        <v>1117000</v>
      </c>
      <c r="J1681">
        <v>1117000</v>
      </c>
      <c r="K1681" t="s">
        <v>53</v>
      </c>
      <c r="L1681" t="s">
        <v>31</v>
      </c>
      <c r="M1681" t="s">
        <v>68</v>
      </c>
    </row>
    <row r="1682" spans="1:13" x14ac:dyDescent="0.25">
      <c r="A1682" t="s">
        <v>4632</v>
      </c>
      <c r="B1682" s="2">
        <v>45235</v>
      </c>
      <c r="C1682" s="2">
        <v>45241</v>
      </c>
      <c r="D1682" s="1">
        <v>45235.366679583327</v>
      </c>
      <c r="E1682" t="s">
        <v>4633</v>
      </c>
      <c r="F1682" t="s">
        <v>4634</v>
      </c>
      <c r="G1682" t="s">
        <v>47</v>
      </c>
      <c r="H1682">
        <v>6</v>
      </c>
      <c r="I1682">
        <v>517000</v>
      </c>
      <c r="J1682">
        <v>3102000</v>
      </c>
      <c r="L1682" t="s">
        <v>48</v>
      </c>
      <c r="M1682" t="s">
        <v>133</v>
      </c>
    </row>
    <row r="1683" spans="1:13" x14ac:dyDescent="0.25">
      <c r="A1683" t="s">
        <v>4635</v>
      </c>
      <c r="B1683" s="2">
        <v>45584</v>
      </c>
      <c r="C1683" s="2">
        <v>45588</v>
      </c>
      <c r="D1683" s="1">
        <v>45584.231297569437</v>
      </c>
      <c r="E1683" t="s">
        <v>4636</v>
      </c>
      <c r="F1683" t="s">
        <v>4637</v>
      </c>
      <c r="G1683" t="s">
        <v>742</v>
      </c>
      <c r="H1683">
        <v>4</v>
      </c>
      <c r="I1683">
        <v>411000</v>
      </c>
      <c r="J1683">
        <v>1644000</v>
      </c>
      <c r="L1683" t="s">
        <v>273</v>
      </c>
      <c r="M1683" t="s">
        <v>133</v>
      </c>
    </row>
    <row r="1684" spans="1:13" x14ac:dyDescent="0.25">
      <c r="A1684" t="s">
        <v>4638</v>
      </c>
      <c r="B1684" s="2">
        <v>45606</v>
      </c>
      <c r="C1684" s="2">
        <v>45612</v>
      </c>
      <c r="D1684" s="1">
        <v>45606.957252789347</v>
      </c>
      <c r="E1684" t="s">
        <v>3063</v>
      </c>
      <c r="F1684" t="s">
        <v>4639</v>
      </c>
      <c r="G1684" t="s">
        <v>23</v>
      </c>
      <c r="I1684">
        <v>558000</v>
      </c>
      <c r="J1684">
        <v>3348000</v>
      </c>
      <c r="K1684" t="s">
        <v>17</v>
      </c>
      <c r="L1684" t="s">
        <v>37</v>
      </c>
      <c r="M1684" t="s">
        <v>233</v>
      </c>
    </row>
    <row r="1685" spans="1:13" x14ac:dyDescent="0.25">
      <c r="A1685" t="s">
        <v>4640</v>
      </c>
      <c r="B1685" s="2">
        <v>45230</v>
      </c>
      <c r="C1685" s="2">
        <v>45235</v>
      </c>
      <c r="D1685" s="1">
        <v>45230.377018148138</v>
      </c>
      <c r="E1685" t="s">
        <v>349</v>
      </c>
      <c r="F1685" t="s">
        <v>4641</v>
      </c>
      <c r="G1685" t="s">
        <v>64</v>
      </c>
      <c r="H1685">
        <v>5</v>
      </c>
      <c r="I1685">
        <v>1294000</v>
      </c>
      <c r="J1685">
        <v>6470000</v>
      </c>
      <c r="K1685" t="s">
        <v>72</v>
      </c>
      <c r="L1685" t="s">
        <v>48</v>
      </c>
      <c r="M1685" t="s">
        <v>25</v>
      </c>
    </row>
    <row r="1686" spans="1:13" x14ac:dyDescent="0.25">
      <c r="A1686" t="s">
        <v>4642</v>
      </c>
      <c r="B1686" s="2">
        <v>44915</v>
      </c>
      <c r="C1686" s="2">
        <v>44919</v>
      </c>
      <c r="D1686" s="1">
        <v>44915.192671469908</v>
      </c>
      <c r="E1686" t="s">
        <v>896</v>
      </c>
      <c r="G1686" t="s">
        <v>128</v>
      </c>
      <c r="H1686">
        <v>4</v>
      </c>
      <c r="I1686">
        <v>410000</v>
      </c>
      <c r="J1686">
        <v>1640000</v>
      </c>
      <c r="K1686" t="s">
        <v>72</v>
      </c>
      <c r="L1686" t="s">
        <v>273</v>
      </c>
      <c r="M1686" t="s">
        <v>133</v>
      </c>
    </row>
    <row r="1687" spans="1:13" x14ac:dyDescent="0.25">
      <c r="A1687" t="s">
        <v>4643</v>
      </c>
      <c r="B1687" s="2">
        <v>45119</v>
      </c>
      <c r="C1687" s="2">
        <v>45121</v>
      </c>
      <c r="D1687" s="1">
        <v>45119.90363969907</v>
      </c>
      <c r="E1687" t="s">
        <v>4644</v>
      </c>
      <c r="G1687" t="s">
        <v>64</v>
      </c>
      <c r="I1687">
        <v>1221000</v>
      </c>
      <c r="J1687">
        <v>2442000</v>
      </c>
      <c r="K1687" t="s">
        <v>53</v>
      </c>
      <c r="L1687" t="s">
        <v>37</v>
      </c>
      <c r="M1687" t="s">
        <v>222</v>
      </c>
    </row>
    <row r="1688" spans="1:13" x14ac:dyDescent="0.25">
      <c r="A1688" t="s">
        <v>4645</v>
      </c>
      <c r="B1688" s="2">
        <v>44945</v>
      </c>
      <c r="C1688" s="2">
        <v>44952</v>
      </c>
      <c r="D1688" s="1">
        <v>44945.74325472222</v>
      </c>
      <c r="E1688" t="s">
        <v>4646</v>
      </c>
      <c r="F1688" t="s">
        <v>4647</v>
      </c>
      <c r="G1688" t="s">
        <v>35</v>
      </c>
      <c r="H1688">
        <v>7</v>
      </c>
      <c r="I1688">
        <v>341000</v>
      </c>
      <c r="J1688">
        <v>2387000</v>
      </c>
      <c r="K1688" t="s">
        <v>30</v>
      </c>
      <c r="L1688" t="s">
        <v>214</v>
      </c>
      <c r="M1688" t="s">
        <v>43</v>
      </c>
    </row>
    <row r="1689" spans="1:13" x14ac:dyDescent="0.25">
      <c r="A1689" t="s">
        <v>4648</v>
      </c>
      <c r="B1689" s="2">
        <v>45278</v>
      </c>
      <c r="C1689" s="2">
        <v>45279</v>
      </c>
      <c r="D1689" s="1">
        <v>45278.108494444437</v>
      </c>
      <c r="E1689" t="s">
        <v>4014</v>
      </c>
      <c r="F1689" t="s">
        <v>4649</v>
      </c>
      <c r="G1689" t="s">
        <v>128</v>
      </c>
      <c r="I1689">
        <v>470000</v>
      </c>
      <c r="J1689">
        <v>470000</v>
      </c>
      <c r="K1689" t="s">
        <v>17</v>
      </c>
      <c r="L1689" t="s">
        <v>48</v>
      </c>
      <c r="M1689" t="s">
        <v>222</v>
      </c>
    </row>
    <row r="1690" spans="1:13" x14ac:dyDescent="0.25">
      <c r="A1690" t="s">
        <v>4650</v>
      </c>
      <c r="B1690" s="2">
        <v>44731</v>
      </c>
      <c r="C1690" s="2">
        <v>44738</v>
      </c>
      <c r="D1690" s="1">
        <v>44731.732342546296</v>
      </c>
      <c r="E1690" t="s">
        <v>2703</v>
      </c>
      <c r="F1690" t="s">
        <v>4651</v>
      </c>
      <c r="G1690" t="s">
        <v>47</v>
      </c>
      <c r="H1690">
        <v>7</v>
      </c>
      <c r="I1690">
        <v>440000</v>
      </c>
      <c r="J1690">
        <v>3080000</v>
      </c>
      <c r="K1690" t="s">
        <v>30</v>
      </c>
      <c r="L1690" t="s">
        <v>37</v>
      </c>
      <c r="M1690" t="s">
        <v>226</v>
      </c>
    </row>
    <row r="1691" spans="1:13" x14ac:dyDescent="0.25">
      <c r="A1691" t="s">
        <v>4652</v>
      </c>
      <c r="B1691" s="2">
        <v>44617</v>
      </c>
      <c r="C1691" s="2">
        <v>44624</v>
      </c>
      <c r="D1691" s="1">
        <v>44617.259525740737</v>
      </c>
      <c r="E1691" t="s">
        <v>4653</v>
      </c>
      <c r="F1691" t="s">
        <v>4654</v>
      </c>
      <c r="G1691" t="s">
        <v>307</v>
      </c>
      <c r="H1691">
        <v>7</v>
      </c>
      <c r="I1691">
        <v>1345000</v>
      </c>
      <c r="J1691">
        <v>9415000</v>
      </c>
      <c r="K1691" t="s">
        <v>72</v>
      </c>
      <c r="L1691" t="s">
        <v>37</v>
      </c>
      <c r="M1691" t="s">
        <v>160</v>
      </c>
    </row>
    <row r="1692" spans="1:13" x14ac:dyDescent="0.25">
      <c r="A1692" t="s">
        <v>4655</v>
      </c>
      <c r="B1692" s="2">
        <v>45203</v>
      </c>
      <c r="C1692" s="2">
        <v>45207</v>
      </c>
      <c r="D1692" s="1">
        <v>45203.985561354173</v>
      </c>
      <c r="E1692" t="s">
        <v>4656</v>
      </c>
      <c r="F1692" t="s">
        <v>4657</v>
      </c>
      <c r="G1692" t="s">
        <v>92</v>
      </c>
      <c r="H1692">
        <v>4</v>
      </c>
      <c r="I1692">
        <v>600000</v>
      </c>
      <c r="J1692">
        <v>2400000</v>
      </c>
      <c r="K1692" t="s">
        <v>24</v>
      </c>
      <c r="L1692" t="s">
        <v>273</v>
      </c>
      <c r="M1692" t="s">
        <v>106</v>
      </c>
    </row>
    <row r="1693" spans="1:13" x14ac:dyDescent="0.25">
      <c r="A1693" t="s">
        <v>4658</v>
      </c>
      <c r="B1693" s="2">
        <v>45292</v>
      </c>
      <c r="C1693" s="2">
        <v>45298</v>
      </c>
      <c r="D1693" s="1">
        <v>45292.633070370372</v>
      </c>
      <c r="E1693" t="s">
        <v>4659</v>
      </c>
      <c r="F1693" t="s">
        <v>4660</v>
      </c>
      <c r="G1693" t="s">
        <v>221</v>
      </c>
      <c r="H1693">
        <v>6</v>
      </c>
      <c r="I1693">
        <v>637000</v>
      </c>
      <c r="J1693">
        <v>3822000</v>
      </c>
      <c r="K1693" t="s">
        <v>72</v>
      </c>
      <c r="L1693" t="s">
        <v>124</v>
      </c>
      <c r="M1693" t="s">
        <v>102</v>
      </c>
    </row>
    <row r="1694" spans="1:13" x14ac:dyDescent="0.25">
      <c r="A1694" t="s">
        <v>4661</v>
      </c>
      <c r="B1694" s="2">
        <v>44837</v>
      </c>
      <c r="C1694" s="2">
        <v>44842</v>
      </c>
      <c r="D1694" s="1">
        <v>44837.412473090277</v>
      </c>
      <c r="E1694" t="s">
        <v>4662</v>
      </c>
      <c r="F1694" t="s">
        <v>4663</v>
      </c>
      <c r="G1694" t="s">
        <v>16</v>
      </c>
      <c r="H1694">
        <v>5</v>
      </c>
      <c r="I1694">
        <v>1110000</v>
      </c>
      <c r="J1694">
        <v>5550000</v>
      </c>
      <c r="K1694" t="s">
        <v>72</v>
      </c>
      <c r="L1694" t="s">
        <v>48</v>
      </c>
      <c r="M1694" t="s">
        <v>38</v>
      </c>
    </row>
    <row r="1695" spans="1:13" x14ac:dyDescent="0.25">
      <c r="A1695" t="s">
        <v>4664</v>
      </c>
      <c r="B1695" s="2">
        <v>45300</v>
      </c>
      <c r="C1695" s="2">
        <v>45303</v>
      </c>
      <c r="D1695" s="1">
        <v>45300.798862083328</v>
      </c>
      <c r="E1695" t="s">
        <v>4665</v>
      </c>
      <c r="F1695" t="s">
        <v>4666</v>
      </c>
      <c r="G1695" t="s">
        <v>82</v>
      </c>
      <c r="H1695">
        <v>3</v>
      </c>
      <c r="I1695">
        <v>332000</v>
      </c>
      <c r="J1695">
        <v>996000</v>
      </c>
      <c r="K1695" t="s">
        <v>17</v>
      </c>
      <c r="L1695" t="s">
        <v>48</v>
      </c>
      <c r="M1695" t="s">
        <v>94</v>
      </c>
    </row>
    <row r="1696" spans="1:13" x14ac:dyDescent="0.25">
      <c r="A1696" t="s">
        <v>4667</v>
      </c>
      <c r="B1696" s="2">
        <v>45439</v>
      </c>
      <c r="C1696" s="2">
        <v>45447</v>
      </c>
      <c r="D1696" s="1">
        <v>45439.695136273149</v>
      </c>
      <c r="E1696" t="s">
        <v>4668</v>
      </c>
      <c r="F1696" t="s">
        <v>4669</v>
      </c>
      <c r="G1696" t="s">
        <v>141</v>
      </c>
      <c r="H1696">
        <v>8</v>
      </c>
      <c r="I1696">
        <v>1106000</v>
      </c>
      <c r="J1696">
        <v>8848000</v>
      </c>
      <c r="K1696" t="s">
        <v>72</v>
      </c>
      <c r="L1696" t="s">
        <v>83</v>
      </c>
      <c r="M1696" t="s">
        <v>160</v>
      </c>
    </row>
    <row r="1697" spans="1:13" x14ac:dyDescent="0.25">
      <c r="A1697" t="s">
        <v>4670</v>
      </c>
      <c r="B1697" s="2">
        <v>45440</v>
      </c>
      <c r="C1697" s="2">
        <v>45445</v>
      </c>
      <c r="D1697" s="1">
        <v>45440.838682222216</v>
      </c>
      <c r="E1697" t="s">
        <v>1834</v>
      </c>
      <c r="F1697" t="s">
        <v>4671</v>
      </c>
      <c r="G1697" t="s">
        <v>92</v>
      </c>
      <c r="H1697">
        <v>5</v>
      </c>
      <c r="I1697">
        <v>571000</v>
      </c>
      <c r="J1697">
        <v>2855000</v>
      </c>
      <c r="L1697" t="s">
        <v>124</v>
      </c>
      <c r="M1697" t="s">
        <v>68</v>
      </c>
    </row>
    <row r="1698" spans="1:13" x14ac:dyDescent="0.25">
      <c r="A1698" t="s">
        <v>4672</v>
      </c>
      <c r="B1698" s="2">
        <v>45531</v>
      </c>
      <c r="C1698" s="2">
        <v>45536</v>
      </c>
      <c r="D1698" s="1">
        <v>45531.945439351854</v>
      </c>
      <c r="E1698" t="s">
        <v>4260</v>
      </c>
      <c r="F1698" t="s">
        <v>4673</v>
      </c>
      <c r="G1698" t="s">
        <v>277</v>
      </c>
      <c r="H1698">
        <v>5</v>
      </c>
      <c r="I1698">
        <v>377000</v>
      </c>
      <c r="J1698">
        <v>1885000</v>
      </c>
      <c r="K1698" t="s">
        <v>36</v>
      </c>
      <c r="L1698" t="s">
        <v>18</v>
      </c>
      <c r="M1698" t="s">
        <v>43</v>
      </c>
    </row>
    <row r="1699" spans="1:13" x14ac:dyDescent="0.25">
      <c r="A1699" t="s">
        <v>4674</v>
      </c>
      <c r="B1699" s="2">
        <v>45399</v>
      </c>
      <c r="C1699" s="2">
        <v>45400</v>
      </c>
      <c r="D1699" s="1">
        <v>45399.296881898154</v>
      </c>
      <c r="E1699" t="s">
        <v>4675</v>
      </c>
      <c r="F1699" t="s">
        <v>4676</v>
      </c>
      <c r="G1699" t="s">
        <v>303</v>
      </c>
      <c r="H1699">
        <v>1</v>
      </c>
      <c r="I1699">
        <v>500000</v>
      </c>
      <c r="J1699">
        <v>500000</v>
      </c>
      <c r="K1699" t="s">
        <v>72</v>
      </c>
      <c r="L1699" t="s">
        <v>48</v>
      </c>
      <c r="M1699" t="s">
        <v>226</v>
      </c>
    </row>
    <row r="1700" spans="1:13" x14ac:dyDescent="0.25">
      <c r="A1700" t="s">
        <v>4677</v>
      </c>
      <c r="B1700" s="2">
        <v>44754</v>
      </c>
      <c r="C1700" s="2">
        <v>44758</v>
      </c>
      <c r="D1700" s="1">
        <v>44754.492901701393</v>
      </c>
      <c r="E1700" t="s">
        <v>4678</v>
      </c>
      <c r="F1700" t="s">
        <v>4679</v>
      </c>
      <c r="G1700" t="s">
        <v>23</v>
      </c>
      <c r="H1700">
        <v>4</v>
      </c>
      <c r="I1700">
        <v>663000</v>
      </c>
      <c r="J1700">
        <v>2652000</v>
      </c>
      <c r="K1700" t="s">
        <v>24</v>
      </c>
      <c r="L1700" t="s">
        <v>18</v>
      </c>
      <c r="M1700" t="s">
        <v>160</v>
      </c>
    </row>
    <row r="1701" spans="1:13" x14ac:dyDescent="0.25">
      <c r="A1701" t="s">
        <v>4680</v>
      </c>
      <c r="B1701" s="2">
        <v>45074</v>
      </c>
      <c r="C1701" s="2">
        <v>45080</v>
      </c>
      <c r="D1701" s="1">
        <v>45074.757622476849</v>
      </c>
      <c r="E1701" t="s">
        <v>2533</v>
      </c>
      <c r="F1701" t="s">
        <v>4681</v>
      </c>
      <c r="G1701" t="s">
        <v>47</v>
      </c>
      <c r="H1701">
        <v>6</v>
      </c>
      <c r="I1701">
        <v>499000</v>
      </c>
      <c r="J1701">
        <v>2994000</v>
      </c>
      <c r="K1701" t="s">
        <v>24</v>
      </c>
      <c r="L1701" t="s">
        <v>48</v>
      </c>
      <c r="M1701" t="s">
        <v>129</v>
      </c>
    </row>
    <row r="1702" spans="1:13" x14ac:dyDescent="0.25">
      <c r="A1702" t="s">
        <v>4682</v>
      </c>
      <c r="B1702" s="2">
        <v>45534</v>
      </c>
      <c r="C1702" s="2">
        <v>45535</v>
      </c>
      <c r="D1702" s="1">
        <v>45534.459327881937</v>
      </c>
      <c r="E1702" t="s">
        <v>972</v>
      </c>
      <c r="F1702" t="s">
        <v>4683</v>
      </c>
      <c r="G1702" t="s">
        <v>386</v>
      </c>
      <c r="H1702">
        <v>1</v>
      </c>
      <c r="I1702">
        <v>564000</v>
      </c>
      <c r="J1702">
        <v>564000</v>
      </c>
      <c r="K1702" t="s">
        <v>53</v>
      </c>
      <c r="L1702" t="s">
        <v>164</v>
      </c>
      <c r="M1702" t="s">
        <v>25</v>
      </c>
    </row>
    <row r="1703" spans="1:13" x14ac:dyDescent="0.25">
      <c r="A1703" t="s">
        <v>4684</v>
      </c>
      <c r="B1703" s="2">
        <v>45216</v>
      </c>
      <c r="C1703" s="2">
        <v>45220</v>
      </c>
      <c r="D1703" s="1">
        <v>45216.187873368057</v>
      </c>
      <c r="E1703" t="s">
        <v>830</v>
      </c>
      <c r="F1703" t="s">
        <v>4685</v>
      </c>
      <c r="G1703" t="s">
        <v>149</v>
      </c>
      <c r="I1703">
        <v>360000</v>
      </c>
      <c r="J1703">
        <v>1440000</v>
      </c>
      <c r="K1703" t="s">
        <v>24</v>
      </c>
      <c r="L1703" t="s">
        <v>273</v>
      </c>
      <c r="M1703" t="s">
        <v>226</v>
      </c>
    </row>
    <row r="1704" spans="1:13" x14ac:dyDescent="0.25">
      <c r="A1704" t="s">
        <v>4686</v>
      </c>
      <c r="B1704" s="2">
        <v>45458</v>
      </c>
      <c r="C1704" s="2">
        <v>45467</v>
      </c>
      <c r="D1704" s="1">
        <v>45458.847787395833</v>
      </c>
      <c r="E1704" t="s">
        <v>4687</v>
      </c>
      <c r="F1704" t="s">
        <v>4688</v>
      </c>
      <c r="G1704" t="s">
        <v>149</v>
      </c>
      <c r="H1704">
        <v>9</v>
      </c>
      <c r="I1704">
        <v>348000</v>
      </c>
      <c r="J1704">
        <v>3132000</v>
      </c>
      <c r="K1704" t="s">
        <v>53</v>
      </c>
      <c r="L1704" t="s">
        <v>31</v>
      </c>
      <c r="M1704" t="s">
        <v>94</v>
      </c>
    </row>
    <row r="1705" spans="1:13" x14ac:dyDescent="0.25">
      <c r="A1705" t="s">
        <v>4689</v>
      </c>
      <c r="B1705" s="2">
        <v>45385</v>
      </c>
      <c r="C1705" s="2">
        <v>45388</v>
      </c>
      <c r="D1705" s="1">
        <v>45385.126400138892</v>
      </c>
      <c r="E1705" t="s">
        <v>4690</v>
      </c>
      <c r="F1705" t="s">
        <v>4691</v>
      </c>
      <c r="G1705" t="s">
        <v>47</v>
      </c>
      <c r="H1705">
        <v>3</v>
      </c>
      <c r="I1705">
        <v>421000</v>
      </c>
      <c r="J1705">
        <v>1263000</v>
      </c>
      <c r="K1705" t="s">
        <v>36</v>
      </c>
      <c r="L1705" t="s">
        <v>48</v>
      </c>
      <c r="M1705" t="s">
        <v>133</v>
      </c>
    </row>
    <row r="1706" spans="1:13" x14ac:dyDescent="0.25">
      <c r="A1706" t="s">
        <v>4692</v>
      </c>
      <c r="B1706" s="2">
        <v>45174</v>
      </c>
      <c r="C1706" s="2">
        <v>45175</v>
      </c>
      <c r="D1706" s="1">
        <v>45174.637379178239</v>
      </c>
      <c r="E1706" t="s">
        <v>4693</v>
      </c>
      <c r="F1706" t="s">
        <v>4694</v>
      </c>
      <c r="G1706" t="s">
        <v>303</v>
      </c>
      <c r="H1706">
        <v>1</v>
      </c>
      <c r="I1706">
        <v>408000</v>
      </c>
      <c r="J1706">
        <v>408000</v>
      </c>
      <c r="K1706" t="s">
        <v>53</v>
      </c>
      <c r="L1706" t="s">
        <v>124</v>
      </c>
      <c r="M1706" t="s">
        <v>222</v>
      </c>
    </row>
    <row r="1707" spans="1:13" x14ac:dyDescent="0.25">
      <c r="A1707" t="s">
        <v>4695</v>
      </c>
      <c r="B1707" s="2">
        <v>45039</v>
      </c>
      <c r="C1707" s="2">
        <v>45043</v>
      </c>
      <c r="D1707" s="1">
        <v>45039.503844236111</v>
      </c>
      <c r="E1707" t="s">
        <v>4696</v>
      </c>
      <c r="F1707" t="s">
        <v>4697</v>
      </c>
      <c r="G1707" t="s">
        <v>16</v>
      </c>
      <c r="H1707">
        <v>4</v>
      </c>
      <c r="I1707">
        <v>1305000</v>
      </c>
      <c r="J1707">
        <v>5220000</v>
      </c>
      <c r="K1707" t="s">
        <v>30</v>
      </c>
      <c r="L1707" t="s">
        <v>48</v>
      </c>
      <c r="M1707" t="s">
        <v>84</v>
      </c>
    </row>
    <row r="1708" spans="1:13" x14ac:dyDescent="0.25">
      <c r="A1708" t="s">
        <v>4698</v>
      </c>
      <c r="B1708" s="2">
        <v>45176</v>
      </c>
      <c r="C1708" s="2">
        <v>45178</v>
      </c>
      <c r="D1708" s="1">
        <v>45176.902388819442</v>
      </c>
      <c r="E1708" t="s">
        <v>4699</v>
      </c>
      <c r="F1708" t="s">
        <v>4700</v>
      </c>
      <c r="G1708" t="s">
        <v>47</v>
      </c>
      <c r="H1708">
        <v>2</v>
      </c>
      <c r="I1708">
        <v>446000</v>
      </c>
      <c r="J1708">
        <v>892000</v>
      </c>
      <c r="K1708" t="s">
        <v>24</v>
      </c>
      <c r="L1708" t="s">
        <v>610</v>
      </c>
      <c r="M1708" t="s">
        <v>233</v>
      </c>
    </row>
    <row r="1709" spans="1:13" x14ac:dyDescent="0.25">
      <c r="A1709" t="s">
        <v>4701</v>
      </c>
      <c r="B1709" s="2">
        <v>45164</v>
      </c>
      <c r="C1709" s="2">
        <v>45171</v>
      </c>
      <c r="D1709" s="1">
        <v>45164.804659618057</v>
      </c>
      <c r="E1709" t="s">
        <v>4156</v>
      </c>
      <c r="F1709" t="s">
        <v>4702</v>
      </c>
      <c r="G1709" t="s">
        <v>29</v>
      </c>
      <c r="H1709">
        <v>7</v>
      </c>
      <c r="I1709">
        <v>1082000</v>
      </c>
      <c r="J1709">
        <v>7574000</v>
      </c>
      <c r="L1709" t="s">
        <v>273</v>
      </c>
      <c r="M1709" t="s">
        <v>133</v>
      </c>
    </row>
    <row r="1710" spans="1:13" x14ac:dyDescent="0.25">
      <c r="A1710" t="s">
        <v>4703</v>
      </c>
      <c r="B1710" s="2">
        <v>45471</v>
      </c>
      <c r="C1710" s="2">
        <v>45478</v>
      </c>
      <c r="D1710" s="1">
        <v>45471.105897118046</v>
      </c>
      <c r="E1710" t="s">
        <v>4704</v>
      </c>
      <c r="F1710" t="s">
        <v>4705</v>
      </c>
      <c r="G1710" t="s">
        <v>47</v>
      </c>
      <c r="H1710">
        <v>7</v>
      </c>
      <c r="I1710">
        <v>509000</v>
      </c>
      <c r="J1710">
        <v>3563000</v>
      </c>
      <c r="K1710" t="s">
        <v>36</v>
      </c>
      <c r="L1710" t="s">
        <v>37</v>
      </c>
      <c r="M1710" t="s">
        <v>133</v>
      </c>
    </row>
    <row r="1711" spans="1:13" x14ac:dyDescent="0.25">
      <c r="A1711" t="s">
        <v>4706</v>
      </c>
      <c r="B1711" s="2">
        <v>44876</v>
      </c>
      <c r="C1711" s="2">
        <v>44882</v>
      </c>
      <c r="D1711" s="1">
        <v>44876.452498425933</v>
      </c>
      <c r="E1711" t="s">
        <v>4707</v>
      </c>
      <c r="G1711" t="s">
        <v>351</v>
      </c>
      <c r="H1711">
        <v>6</v>
      </c>
      <c r="I1711">
        <v>572000</v>
      </c>
      <c r="J1711">
        <v>3432000</v>
      </c>
      <c r="K1711" t="s">
        <v>36</v>
      </c>
      <c r="L1711" t="s">
        <v>124</v>
      </c>
      <c r="M1711" t="s">
        <v>160</v>
      </c>
    </row>
    <row r="1712" spans="1:13" x14ac:dyDescent="0.25">
      <c r="A1712" t="s">
        <v>4708</v>
      </c>
      <c r="B1712" s="2">
        <v>45133</v>
      </c>
      <c r="C1712" s="2">
        <v>45136</v>
      </c>
      <c r="D1712" s="1">
        <v>45133.901772233803</v>
      </c>
      <c r="E1712" t="s">
        <v>4709</v>
      </c>
      <c r="F1712" t="s">
        <v>4710</v>
      </c>
      <c r="G1712" t="s">
        <v>221</v>
      </c>
      <c r="H1712">
        <v>3</v>
      </c>
      <c r="I1712">
        <v>593000</v>
      </c>
      <c r="J1712">
        <v>1779000</v>
      </c>
      <c r="K1712" t="s">
        <v>36</v>
      </c>
      <c r="L1712" t="s">
        <v>37</v>
      </c>
      <c r="M1712" t="s">
        <v>133</v>
      </c>
    </row>
    <row r="1713" spans="1:13" x14ac:dyDescent="0.25">
      <c r="A1713" t="s">
        <v>4711</v>
      </c>
      <c r="B1713" s="2">
        <v>44874</v>
      </c>
      <c r="C1713" s="2">
        <v>44881</v>
      </c>
      <c r="D1713" s="1">
        <v>44874.294003055547</v>
      </c>
      <c r="E1713" t="s">
        <v>890</v>
      </c>
      <c r="F1713" t="s">
        <v>4712</v>
      </c>
      <c r="G1713" t="s">
        <v>16</v>
      </c>
      <c r="H1713">
        <v>7</v>
      </c>
      <c r="I1713">
        <v>1118000</v>
      </c>
      <c r="J1713">
        <v>7826000</v>
      </c>
      <c r="K1713" t="s">
        <v>24</v>
      </c>
      <c r="L1713" t="s">
        <v>88</v>
      </c>
      <c r="M1713" t="s">
        <v>74</v>
      </c>
    </row>
    <row r="1714" spans="1:13" x14ac:dyDescent="0.25">
      <c r="A1714" t="s">
        <v>4713</v>
      </c>
      <c r="B1714" s="2">
        <v>44716</v>
      </c>
      <c r="C1714" s="2">
        <v>44721</v>
      </c>
      <c r="D1714" s="1">
        <v>44716.000723831021</v>
      </c>
      <c r="E1714" t="s">
        <v>4714</v>
      </c>
      <c r="F1714" t="s">
        <v>4715</v>
      </c>
      <c r="G1714" t="s">
        <v>35</v>
      </c>
      <c r="H1714">
        <v>5</v>
      </c>
      <c r="I1714">
        <v>326000</v>
      </c>
      <c r="J1714">
        <v>1630000</v>
      </c>
      <c r="K1714" t="s">
        <v>36</v>
      </c>
      <c r="L1714" t="s">
        <v>273</v>
      </c>
      <c r="M1714" t="s">
        <v>84</v>
      </c>
    </row>
    <row r="1715" spans="1:13" x14ac:dyDescent="0.25">
      <c r="A1715" t="s">
        <v>4716</v>
      </c>
      <c r="B1715" s="2">
        <v>45199</v>
      </c>
      <c r="C1715" s="2">
        <v>45207</v>
      </c>
      <c r="D1715" s="1">
        <v>45199.704569120368</v>
      </c>
      <c r="E1715" t="s">
        <v>3693</v>
      </c>
      <c r="F1715" t="s">
        <v>4717</v>
      </c>
      <c r="G1715" t="s">
        <v>35</v>
      </c>
      <c r="H1715">
        <v>8</v>
      </c>
      <c r="I1715">
        <v>356000</v>
      </c>
      <c r="J1715">
        <v>2848000</v>
      </c>
      <c r="K1715" t="s">
        <v>17</v>
      </c>
      <c r="L1715" t="s">
        <v>98</v>
      </c>
      <c r="M1715" t="s">
        <v>68</v>
      </c>
    </row>
    <row r="1716" spans="1:13" x14ac:dyDescent="0.25">
      <c r="A1716" t="s">
        <v>4718</v>
      </c>
      <c r="B1716" s="2">
        <v>45016</v>
      </c>
      <c r="C1716" s="2">
        <v>45024</v>
      </c>
      <c r="D1716" s="1">
        <v>45016.099465925923</v>
      </c>
      <c r="E1716" t="s">
        <v>331</v>
      </c>
      <c r="F1716" t="s">
        <v>4719</v>
      </c>
      <c r="G1716" t="s">
        <v>149</v>
      </c>
      <c r="I1716">
        <v>353000</v>
      </c>
      <c r="J1716">
        <v>2824000</v>
      </c>
      <c r="K1716" t="s">
        <v>36</v>
      </c>
      <c r="L1716" t="s">
        <v>37</v>
      </c>
      <c r="M1716" t="s">
        <v>49</v>
      </c>
    </row>
    <row r="1717" spans="1:13" x14ac:dyDescent="0.25">
      <c r="A1717" t="s">
        <v>4720</v>
      </c>
      <c r="B1717" s="2">
        <v>45296</v>
      </c>
      <c r="C1717" s="2">
        <v>45301</v>
      </c>
      <c r="D1717" s="1">
        <v>45296.413958483798</v>
      </c>
      <c r="E1717" t="s">
        <v>4721</v>
      </c>
      <c r="F1717" t="s">
        <v>4722</v>
      </c>
      <c r="G1717" t="s">
        <v>194</v>
      </c>
      <c r="H1717">
        <v>5</v>
      </c>
      <c r="I1717">
        <v>474000</v>
      </c>
      <c r="J1717">
        <v>2370000</v>
      </c>
      <c r="L1717" t="s">
        <v>78</v>
      </c>
      <c r="M1717" t="s">
        <v>68</v>
      </c>
    </row>
    <row r="1718" spans="1:13" x14ac:dyDescent="0.25">
      <c r="A1718" t="s">
        <v>4723</v>
      </c>
      <c r="B1718" s="2">
        <v>45618</v>
      </c>
      <c r="C1718" s="2">
        <v>45627</v>
      </c>
      <c r="D1718" s="1">
        <v>45618.654898391207</v>
      </c>
      <c r="E1718" t="s">
        <v>4724</v>
      </c>
      <c r="F1718" t="s">
        <v>4725</v>
      </c>
      <c r="G1718" t="s">
        <v>194</v>
      </c>
      <c r="H1718">
        <v>9</v>
      </c>
      <c r="I1718">
        <v>422000</v>
      </c>
      <c r="J1718">
        <v>3798000</v>
      </c>
      <c r="K1718" t="s">
        <v>36</v>
      </c>
      <c r="L1718" t="s">
        <v>31</v>
      </c>
      <c r="M1718" t="s">
        <v>106</v>
      </c>
    </row>
    <row r="1719" spans="1:13" x14ac:dyDescent="0.25">
      <c r="A1719" t="s">
        <v>4726</v>
      </c>
      <c r="B1719" s="2">
        <v>44809</v>
      </c>
      <c r="C1719" s="2">
        <v>44815</v>
      </c>
      <c r="D1719" s="1">
        <v>44809.773677754631</v>
      </c>
      <c r="E1719" t="s">
        <v>4727</v>
      </c>
      <c r="F1719" t="s">
        <v>4728</v>
      </c>
      <c r="G1719" t="s">
        <v>303</v>
      </c>
      <c r="H1719">
        <v>6</v>
      </c>
      <c r="I1719">
        <v>451000</v>
      </c>
      <c r="J1719">
        <v>2706000</v>
      </c>
      <c r="K1719" t="s">
        <v>24</v>
      </c>
      <c r="L1719" t="s">
        <v>18</v>
      </c>
      <c r="M1719" t="s">
        <v>25</v>
      </c>
    </row>
    <row r="1720" spans="1:13" x14ac:dyDescent="0.25">
      <c r="A1720" t="s">
        <v>4729</v>
      </c>
      <c r="B1720" s="2">
        <v>45430</v>
      </c>
      <c r="C1720" s="2">
        <v>45439</v>
      </c>
      <c r="D1720" s="1">
        <v>45430.470801527779</v>
      </c>
      <c r="E1720" t="s">
        <v>691</v>
      </c>
      <c r="F1720" t="s">
        <v>4730</v>
      </c>
      <c r="G1720" t="s">
        <v>128</v>
      </c>
      <c r="H1720">
        <v>9</v>
      </c>
      <c r="I1720">
        <v>469000</v>
      </c>
      <c r="J1720">
        <v>4221000</v>
      </c>
      <c r="K1720" t="s">
        <v>24</v>
      </c>
      <c r="L1720" t="s">
        <v>48</v>
      </c>
      <c r="M1720" t="s">
        <v>222</v>
      </c>
    </row>
    <row r="1721" spans="1:13" x14ac:dyDescent="0.25">
      <c r="A1721" t="s">
        <v>4731</v>
      </c>
      <c r="B1721" s="2">
        <v>44619</v>
      </c>
      <c r="C1721" s="2">
        <v>44624</v>
      </c>
      <c r="D1721" s="1">
        <v>44619.158329768521</v>
      </c>
      <c r="E1721" t="s">
        <v>4732</v>
      </c>
      <c r="F1721" t="s">
        <v>4733</v>
      </c>
      <c r="G1721" t="s">
        <v>92</v>
      </c>
      <c r="I1721">
        <v>545000</v>
      </c>
      <c r="J1721">
        <v>2725000</v>
      </c>
      <c r="K1721" t="s">
        <v>36</v>
      </c>
      <c r="L1721" t="s">
        <v>83</v>
      </c>
      <c r="M1721" t="s">
        <v>38</v>
      </c>
    </row>
    <row r="1722" spans="1:13" x14ac:dyDescent="0.25">
      <c r="A1722" t="s">
        <v>4734</v>
      </c>
      <c r="B1722" s="2">
        <v>44763</v>
      </c>
      <c r="C1722" s="2">
        <v>44766</v>
      </c>
      <c r="D1722" s="1">
        <v>44763.608409756947</v>
      </c>
      <c r="E1722" t="s">
        <v>4735</v>
      </c>
      <c r="F1722" t="s">
        <v>4736</v>
      </c>
      <c r="G1722" t="s">
        <v>47</v>
      </c>
      <c r="H1722">
        <v>3</v>
      </c>
      <c r="I1722">
        <v>486000</v>
      </c>
      <c r="J1722">
        <v>1458000</v>
      </c>
      <c r="K1722" t="s">
        <v>30</v>
      </c>
      <c r="L1722" t="s">
        <v>31</v>
      </c>
      <c r="M1722" t="s">
        <v>49</v>
      </c>
    </row>
    <row r="1723" spans="1:13" x14ac:dyDescent="0.25">
      <c r="A1723" t="s">
        <v>4737</v>
      </c>
      <c r="B1723" s="2">
        <v>45202</v>
      </c>
      <c r="C1723" s="2">
        <v>45211</v>
      </c>
      <c r="D1723" s="1">
        <v>45202.57445763889</v>
      </c>
      <c r="E1723" t="s">
        <v>4738</v>
      </c>
      <c r="F1723" t="s">
        <v>4739</v>
      </c>
      <c r="G1723" t="s">
        <v>82</v>
      </c>
      <c r="H1723">
        <v>9</v>
      </c>
      <c r="I1723">
        <v>319000</v>
      </c>
      <c r="J1723">
        <v>2871000</v>
      </c>
      <c r="K1723" t="s">
        <v>17</v>
      </c>
      <c r="L1723" t="s">
        <v>83</v>
      </c>
      <c r="M1723" t="s">
        <v>160</v>
      </c>
    </row>
    <row r="1724" spans="1:13" x14ac:dyDescent="0.25">
      <c r="A1724" t="s">
        <v>4740</v>
      </c>
      <c r="B1724" s="2">
        <v>45652</v>
      </c>
      <c r="C1724" s="2">
        <v>45659</v>
      </c>
      <c r="D1724" s="1">
        <v>45652.086441331019</v>
      </c>
      <c r="E1724" t="s">
        <v>4741</v>
      </c>
      <c r="F1724" t="s">
        <v>4742</v>
      </c>
      <c r="G1724" t="s">
        <v>29</v>
      </c>
      <c r="H1724">
        <v>7</v>
      </c>
      <c r="I1724">
        <v>1095000</v>
      </c>
      <c r="J1724">
        <v>7665000</v>
      </c>
      <c r="K1724" t="s">
        <v>30</v>
      </c>
      <c r="L1724" t="s">
        <v>31</v>
      </c>
      <c r="M1724" t="s">
        <v>74</v>
      </c>
    </row>
    <row r="1725" spans="1:13" x14ac:dyDescent="0.25">
      <c r="A1725" t="s">
        <v>4743</v>
      </c>
      <c r="B1725" s="2">
        <v>45505</v>
      </c>
      <c r="C1725" s="2">
        <v>45511</v>
      </c>
      <c r="D1725" s="1">
        <v>45505.729722314813</v>
      </c>
      <c r="E1725" t="s">
        <v>4744</v>
      </c>
      <c r="F1725" t="s">
        <v>4745</v>
      </c>
      <c r="G1725" t="s">
        <v>128</v>
      </c>
      <c r="H1725">
        <v>6</v>
      </c>
      <c r="I1725">
        <v>507000</v>
      </c>
      <c r="J1725">
        <v>3042000</v>
      </c>
      <c r="K1725" t="s">
        <v>36</v>
      </c>
      <c r="L1725" t="s">
        <v>164</v>
      </c>
      <c r="M1725" t="s">
        <v>60</v>
      </c>
    </row>
    <row r="1726" spans="1:13" x14ac:dyDescent="0.25">
      <c r="A1726" t="s">
        <v>4746</v>
      </c>
      <c r="B1726" s="2">
        <v>45330</v>
      </c>
      <c r="C1726" s="2">
        <v>45339</v>
      </c>
      <c r="D1726" s="1">
        <v>45330.370390416669</v>
      </c>
      <c r="E1726" t="s">
        <v>2093</v>
      </c>
      <c r="F1726" t="s">
        <v>4747</v>
      </c>
      <c r="G1726" t="s">
        <v>47</v>
      </c>
      <c r="H1726">
        <v>9</v>
      </c>
      <c r="I1726">
        <v>426000</v>
      </c>
      <c r="J1726">
        <v>3834000</v>
      </c>
      <c r="K1726" t="s">
        <v>72</v>
      </c>
      <c r="L1726" t="s">
        <v>98</v>
      </c>
      <c r="M1726" t="s">
        <v>49</v>
      </c>
    </row>
    <row r="1727" spans="1:13" x14ac:dyDescent="0.25">
      <c r="A1727" t="s">
        <v>4748</v>
      </c>
      <c r="B1727" s="2">
        <v>44972</v>
      </c>
      <c r="C1727" s="2">
        <v>44980</v>
      </c>
      <c r="D1727" s="1">
        <v>44972.460072986112</v>
      </c>
      <c r="E1727" t="s">
        <v>4749</v>
      </c>
      <c r="F1727" t="s">
        <v>4750</v>
      </c>
      <c r="G1727" t="s">
        <v>110</v>
      </c>
      <c r="I1727">
        <v>683000</v>
      </c>
      <c r="J1727">
        <v>5464000</v>
      </c>
      <c r="L1727" t="s">
        <v>48</v>
      </c>
      <c r="M1727" t="s">
        <v>43</v>
      </c>
    </row>
    <row r="1728" spans="1:13" x14ac:dyDescent="0.25">
      <c r="A1728" t="s">
        <v>4751</v>
      </c>
      <c r="B1728" s="2">
        <v>45613</v>
      </c>
      <c r="C1728" s="2">
        <v>45616</v>
      </c>
      <c r="D1728" s="1">
        <v>45613.581917199073</v>
      </c>
      <c r="E1728" t="s">
        <v>2486</v>
      </c>
      <c r="F1728" t="s">
        <v>4752</v>
      </c>
      <c r="G1728" t="s">
        <v>64</v>
      </c>
      <c r="H1728">
        <v>3</v>
      </c>
      <c r="I1728">
        <v>1332000</v>
      </c>
      <c r="J1728">
        <v>3996000</v>
      </c>
      <c r="K1728" t="s">
        <v>36</v>
      </c>
      <c r="L1728" t="s">
        <v>88</v>
      </c>
      <c r="M1728" t="s">
        <v>145</v>
      </c>
    </row>
    <row r="1729" spans="1:13" x14ac:dyDescent="0.25">
      <c r="A1729" t="s">
        <v>4753</v>
      </c>
      <c r="B1729" s="2">
        <v>45620</v>
      </c>
      <c r="C1729" s="2">
        <v>45621</v>
      </c>
      <c r="D1729" s="1">
        <v>45620.597800324067</v>
      </c>
      <c r="E1729" t="s">
        <v>4754</v>
      </c>
      <c r="F1729" t="s">
        <v>4755</v>
      </c>
      <c r="G1729" t="s">
        <v>355</v>
      </c>
      <c r="H1729">
        <v>1</v>
      </c>
      <c r="I1729">
        <v>414000</v>
      </c>
      <c r="J1729">
        <v>414000</v>
      </c>
      <c r="K1729" t="s">
        <v>24</v>
      </c>
      <c r="L1729" t="s">
        <v>48</v>
      </c>
      <c r="M1729" t="s">
        <v>94</v>
      </c>
    </row>
    <row r="1730" spans="1:13" x14ac:dyDescent="0.25">
      <c r="A1730" t="s">
        <v>4756</v>
      </c>
      <c r="B1730" s="2">
        <v>44860</v>
      </c>
      <c r="C1730" s="2">
        <v>44862</v>
      </c>
      <c r="D1730" s="1">
        <v>44860.763231724537</v>
      </c>
      <c r="E1730" t="s">
        <v>4757</v>
      </c>
      <c r="F1730" t="s">
        <v>4758</v>
      </c>
      <c r="G1730" t="s">
        <v>64</v>
      </c>
      <c r="H1730">
        <v>2</v>
      </c>
      <c r="I1730">
        <v>1132000</v>
      </c>
      <c r="J1730">
        <v>2264000</v>
      </c>
      <c r="K1730" t="s">
        <v>72</v>
      </c>
      <c r="L1730" t="s">
        <v>273</v>
      </c>
      <c r="M1730" t="s">
        <v>84</v>
      </c>
    </row>
    <row r="1731" spans="1:13" x14ac:dyDescent="0.25">
      <c r="A1731" t="s">
        <v>4759</v>
      </c>
      <c r="B1731" s="2">
        <v>44943</v>
      </c>
      <c r="C1731" s="2">
        <v>44947</v>
      </c>
      <c r="D1731" s="1">
        <v>44943.554034004628</v>
      </c>
      <c r="E1731" t="s">
        <v>4760</v>
      </c>
      <c r="F1731" t="s">
        <v>4761</v>
      </c>
      <c r="G1731" t="s">
        <v>355</v>
      </c>
      <c r="H1731">
        <v>4</v>
      </c>
      <c r="I1731">
        <v>508000</v>
      </c>
      <c r="J1731">
        <v>2032000</v>
      </c>
      <c r="K1731" t="s">
        <v>17</v>
      </c>
      <c r="L1731" t="s">
        <v>37</v>
      </c>
      <c r="M1731" t="s">
        <v>160</v>
      </c>
    </row>
    <row r="1732" spans="1:13" x14ac:dyDescent="0.25">
      <c r="A1732" t="s">
        <v>4762</v>
      </c>
      <c r="B1732" s="2">
        <v>44855</v>
      </c>
      <c r="C1732" s="2">
        <v>44858</v>
      </c>
      <c r="D1732" s="1">
        <v>44855.78071259259</v>
      </c>
      <c r="E1732" t="s">
        <v>4763</v>
      </c>
      <c r="F1732" t="s">
        <v>4764</v>
      </c>
      <c r="G1732" t="s">
        <v>221</v>
      </c>
      <c r="H1732">
        <v>3</v>
      </c>
      <c r="I1732">
        <v>552000</v>
      </c>
      <c r="J1732">
        <v>1656000</v>
      </c>
      <c r="K1732" t="s">
        <v>30</v>
      </c>
      <c r="L1732" t="s">
        <v>83</v>
      </c>
      <c r="M1732" t="s">
        <v>43</v>
      </c>
    </row>
    <row r="1733" spans="1:13" x14ac:dyDescent="0.25">
      <c r="A1733" t="s">
        <v>4765</v>
      </c>
      <c r="B1733" s="2">
        <v>45591</v>
      </c>
      <c r="C1733" s="2">
        <v>45600</v>
      </c>
      <c r="D1733" s="1">
        <v>45591.464732858803</v>
      </c>
      <c r="E1733" t="s">
        <v>4766</v>
      </c>
      <c r="F1733" t="s">
        <v>4767</v>
      </c>
      <c r="G1733" t="s">
        <v>307</v>
      </c>
      <c r="H1733">
        <v>9</v>
      </c>
      <c r="I1733">
        <v>1210000</v>
      </c>
      <c r="J1733">
        <v>10890000</v>
      </c>
      <c r="K1733" t="s">
        <v>30</v>
      </c>
      <c r="L1733" t="s">
        <v>48</v>
      </c>
      <c r="M1733" t="s">
        <v>94</v>
      </c>
    </row>
    <row r="1734" spans="1:13" x14ac:dyDescent="0.25">
      <c r="A1734" t="s">
        <v>4768</v>
      </c>
      <c r="B1734" s="2">
        <v>45477</v>
      </c>
      <c r="C1734" s="2">
        <v>45485</v>
      </c>
      <c r="D1734" s="1">
        <v>45477.695795254629</v>
      </c>
      <c r="E1734" t="s">
        <v>4769</v>
      </c>
      <c r="F1734" t="s">
        <v>4770</v>
      </c>
      <c r="G1734" t="s">
        <v>92</v>
      </c>
      <c r="H1734">
        <v>8</v>
      </c>
      <c r="I1734">
        <v>687000</v>
      </c>
      <c r="J1734">
        <v>5496000</v>
      </c>
      <c r="K1734" t="s">
        <v>17</v>
      </c>
      <c r="L1734" t="s">
        <v>93</v>
      </c>
      <c r="M1734" t="s">
        <v>68</v>
      </c>
    </row>
    <row r="1735" spans="1:13" x14ac:dyDescent="0.25">
      <c r="A1735" t="s">
        <v>4771</v>
      </c>
      <c r="B1735" s="2">
        <v>45090</v>
      </c>
      <c r="C1735" s="2">
        <v>45095</v>
      </c>
      <c r="D1735" s="1">
        <v>45090.133906886571</v>
      </c>
      <c r="E1735" t="s">
        <v>2499</v>
      </c>
      <c r="F1735" t="s">
        <v>4772</v>
      </c>
      <c r="G1735" t="s">
        <v>92</v>
      </c>
      <c r="H1735">
        <v>5</v>
      </c>
      <c r="I1735">
        <v>542000</v>
      </c>
      <c r="J1735">
        <v>2710000</v>
      </c>
      <c r="K1735" t="s">
        <v>72</v>
      </c>
      <c r="L1735" t="s">
        <v>164</v>
      </c>
      <c r="M1735" t="s">
        <v>233</v>
      </c>
    </row>
    <row r="1736" spans="1:13" x14ac:dyDescent="0.25">
      <c r="A1736" t="s">
        <v>4773</v>
      </c>
      <c r="B1736" s="2">
        <v>45005</v>
      </c>
      <c r="C1736" s="2">
        <v>45006</v>
      </c>
      <c r="D1736" s="1">
        <v>45005.987411481481</v>
      </c>
      <c r="E1736" t="s">
        <v>2477</v>
      </c>
      <c r="F1736" t="s">
        <v>4774</v>
      </c>
      <c r="G1736" t="s">
        <v>16</v>
      </c>
      <c r="H1736">
        <v>1</v>
      </c>
      <c r="I1736">
        <v>1099000</v>
      </c>
      <c r="J1736">
        <v>1099000</v>
      </c>
      <c r="K1736" t="s">
        <v>30</v>
      </c>
      <c r="L1736" t="s">
        <v>18</v>
      </c>
      <c r="M1736" t="s">
        <v>160</v>
      </c>
    </row>
    <row r="1737" spans="1:13" x14ac:dyDescent="0.25">
      <c r="A1737" t="s">
        <v>4775</v>
      </c>
      <c r="B1737" s="2">
        <v>44713</v>
      </c>
      <c r="C1737" s="2">
        <v>44721</v>
      </c>
      <c r="D1737" s="1">
        <v>44713.69928040509</v>
      </c>
      <c r="E1737" t="s">
        <v>4776</v>
      </c>
      <c r="F1737" t="s">
        <v>4777</v>
      </c>
      <c r="G1737" t="s">
        <v>29</v>
      </c>
      <c r="H1737">
        <v>8</v>
      </c>
      <c r="I1737">
        <v>1191000</v>
      </c>
      <c r="J1737">
        <v>9528000</v>
      </c>
      <c r="K1737" t="s">
        <v>36</v>
      </c>
      <c r="L1737" t="s">
        <v>98</v>
      </c>
      <c r="M1737" t="s">
        <v>222</v>
      </c>
    </row>
    <row r="1738" spans="1:13" x14ac:dyDescent="0.25">
      <c r="A1738" t="s">
        <v>4778</v>
      </c>
      <c r="B1738" s="2">
        <v>45653</v>
      </c>
      <c r="C1738" s="2">
        <v>45662</v>
      </c>
      <c r="D1738" s="1">
        <v>45653.808255868047</v>
      </c>
      <c r="E1738" t="s">
        <v>4779</v>
      </c>
      <c r="F1738" t="s">
        <v>4780</v>
      </c>
      <c r="G1738" t="s">
        <v>47</v>
      </c>
      <c r="H1738">
        <v>9</v>
      </c>
      <c r="I1738">
        <v>437000</v>
      </c>
      <c r="J1738">
        <v>3933000</v>
      </c>
      <c r="K1738" t="s">
        <v>36</v>
      </c>
      <c r="L1738" t="s">
        <v>273</v>
      </c>
      <c r="M1738" t="s">
        <v>19</v>
      </c>
    </row>
    <row r="1739" spans="1:13" x14ac:dyDescent="0.25">
      <c r="A1739" t="s">
        <v>4781</v>
      </c>
      <c r="B1739" s="2">
        <v>45143</v>
      </c>
      <c r="C1739" s="2">
        <v>45146</v>
      </c>
      <c r="D1739" s="1">
        <v>45143.336529375003</v>
      </c>
      <c r="E1739" t="s">
        <v>3851</v>
      </c>
      <c r="F1739" t="s">
        <v>4782</v>
      </c>
      <c r="G1739" t="s">
        <v>64</v>
      </c>
      <c r="H1739">
        <v>3</v>
      </c>
      <c r="I1739">
        <v>1348000</v>
      </c>
      <c r="J1739">
        <v>4044000</v>
      </c>
      <c r="L1739" t="s">
        <v>83</v>
      </c>
      <c r="M1739" t="s">
        <v>160</v>
      </c>
    </row>
    <row r="1740" spans="1:13" x14ac:dyDescent="0.25">
      <c r="A1740" t="s">
        <v>4783</v>
      </c>
      <c r="B1740" s="2">
        <v>45508</v>
      </c>
      <c r="C1740" s="2">
        <v>45511</v>
      </c>
      <c r="D1740" s="1">
        <v>45508.848964699071</v>
      </c>
      <c r="E1740" t="s">
        <v>2338</v>
      </c>
      <c r="F1740" t="s">
        <v>4784</v>
      </c>
      <c r="G1740" t="s">
        <v>137</v>
      </c>
      <c r="H1740">
        <v>3</v>
      </c>
      <c r="I1740">
        <v>395000</v>
      </c>
      <c r="J1740">
        <v>1185000</v>
      </c>
      <c r="K1740" t="s">
        <v>36</v>
      </c>
      <c r="L1740" t="s">
        <v>48</v>
      </c>
      <c r="M1740" t="s">
        <v>74</v>
      </c>
    </row>
    <row r="1741" spans="1:13" x14ac:dyDescent="0.25">
      <c r="A1741" t="s">
        <v>4785</v>
      </c>
      <c r="B1741" s="2">
        <v>45384</v>
      </c>
      <c r="C1741" s="2">
        <v>45391</v>
      </c>
      <c r="D1741" s="1">
        <v>45384.04103641204</v>
      </c>
      <c r="E1741" t="s">
        <v>4601</v>
      </c>
      <c r="F1741" t="s">
        <v>4786</v>
      </c>
      <c r="G1741" t="s">
        <v>92</v>
      </c>
      <c r="H1741">
        <v>7</v>
      </c>
      <c r="I1741">
        <v>562000</v>
      </c>
      <c r="J1741">
        <v>3934000</v>
      </c>
      <c r="K1741" t="s">
        <v>24</v>
      </c>
      <c r="L1741" t="s">
        <v>31</v>
      </c>
      <c r="M1741" t="s">
        <v>222</v>
      </c>
    </row>
    <row r="1742" spans="1:13" x14ac:dyDescent="0.25">
      <c r="A1742" t="s">
        <v>4787</v>
      </c>
      <c r="B1742" s="2">
        <v>45300</v>
      </c>
      <c r="C1742" s="2">
        <v>45304</v>
      </c>
      <c r="D1742" s="1">
        <v>45300.084928576391</v>
      </c>
      <c r="E1742" t="s">
        <v>4788</v>
      </c>
      <c r="F1742" t="s">
        <v>4789</v>
      </c>
      <c r="G1742" t="s">
        <v>47</v>
      </c>
      <c r="H1742">
        <v>4</v>
      </c>
      <c r="I1742">
        <v>421000</v>
      </c>
      <c r="J1742">
        <v>1684000</v>
      </c>
      <c r="K1742" t="s">
        <v>17</v>
      </c>
      <c r="L1742" t="s">
        <v>37</v>
      </c>
      <c r="M1742" t="s">
        <v>43</v>
      </c>
    </row>
    <row r="1743" spans="1:13" x14ac:dyDescent="0.25">
      <c r="A1743" t="s">
        <v>4790</v>
      </c>
      <c r="B1743" s="2">
        <v>44577</v>
      </c>
      <c r="C1743" s="2">
        <v>44585</v>
      </c>
      <c r="D1743" s="1">
        <v>44577.785842546298</v>
      </c>
      <c r="E1743" t="s">
        <v>4791</v>
      </c>
      <c r="F1743" t="s">
        <v>4792</v>
      </c>
      <c r="G1743" t="s">
        <v>23</v>
      </c>
      <c r="H1743">
        <v>8</v>
      </c>
      <c r="I1743">
        <v>584000</v>
      </c>
      <c r="J1743">
        <v>4672000</v>
      </c>
      <c r="K1743" t="s">
        <v>30</v>
      </c>
      <c r="L1743" t="s">
        <v>48</v>
      </c>
      <c r="M1743" t="s">
        <v>38</v>
      </c>
    </row>
    <row r="1744" spans="1:13" x14ac:dyDescent="0.25">
      <c r="A1744" t="s">
        <v>4793</v>
      </c>
      <c r="B1744" s="2">
        <v>45515</v>
      </c>
      <c r="C1744" s="2">
        <v>45520</v>
      </c>
      <c r="D1744" s="1">
        <v>45515.515254456019</v>
      </c>
      <c r="E1744" t="s">
        <v>4794</v>
      </c>
      <c r="F1744" t="s">
        <v>4795</v>
      </c>
      <c r="G1744" t="s">
        <v>303</v>
      </c>
      <c r="H1744">
        <v>5</v>
      </c>
      <c r="I1744">
        <v>489000</v>
      </c>
      <c r="J1744">
        <v>2445000</v>
      </c>
      <c r="K1744" t="s">
        <v>24</v>
      </c>
      <c r="L1744" t="s">
        <v>31</v>
      </c>
      <c r="M1744" t="s">
        <v>133</v>
      </c>
    </row>
    <row r="1745" spans="1:13" x14ac:dyDescent="0.25">
      <c r="A1745" t="s">
        <v>4796</v>
      </c>
      <c r="B1745" s="2">
        <v>44803</v>
      </c>
      <c r="C1745" s="2">
        <v>44807</v>
      </c>
      <c r="D1745" s="1">
        <v>44803.145007187501</v>
      </c>
      <c r="E1745" t="s">
        <v>4797</v>
      </c>
      <c r="F1745" t="s">
        <v>4798</v>
      </c>
      <c r="G1745" t="s">
        <v>303</v>
      </c>
      <c r="H1745">
        <v>4</v>
      </c>
      <c r="I1745">
        <v>488000</v>
      </c>
      <c r="J1745">
        <v>1952000</v>
      </c>
      <c r="K1745" t="s">
        <v>17</v>
      </c>
      <c r="L1745" t="s">
        <v>42</v>
      </c>
      <c r="M1745" t="s">
        <v>226</v>
      </c>
    </row>
    <row r="1746" spans="1:13" x14ac:dyDescent="0.25">
      <c r="A1746" t="s">
        <v>4799</v>
      </c>
      <c r="B1746" s="2">
        <v>45140</v>
      </c>
      <c r="C1746" s="2">
        <v>45141</v>
      </c>
      <c r="D1746" s="1">
        <v>45140.463816550917</v>
      </c>
      <c r="E1746" t="s">
        <v>4800</v>
      </c>
      <c r="F1746" t="s">
        <v>4801</v>
      </c>
      <c r="G1746" t="s">
        <v>23</v>
      </c>
      <c r="H1746">
        <v>1</v>
      </c>
      <c r="I1746">
        <v>672000</v>
      </c>
      <c r="J1746">
        <v>672000</v>
      </c>
      <c r="K1746" t="s">
        <v>72</v>
      </c>
      <c r="L1746" t="s">
        <v>198</v>
      </c>
      <c r="M1746" t="s">
        <v>43</v>
      </c>
    </row>
    <row r="1747" spans="1:13" x14ac:dyDescent="0.25">
      <c r="A1747" t="s">
        <v>4802</v>
      </c>
      <c r="B1747" s="2">
        <v>45131</v>
      </c>
      <c r="C1747" s="2">
        <v>45134</v>
      </c>
      <c r="D1747" s="1">
        <v>45131.332650706019</v>
      </c>
      <c r="E1747" t="s">
        <v>1198</v>
      </c>
      <c r="F1747" t="s">
        <v>4803</v>
      </c>
      <c r="G1747" t="s">
        <v>64</v>
      </c>
      <c r="H1747">
        <v>3</v>
      </c>
      <c r="I1747">
        <v>1162000</v>
      </c>
      <c r="J1747">
        <v>3486000</v>
      </c>
      <c r="K1747" t="s">
        <v>30</v>
      </c>
      <c r="L1747" t="s">
        <v>78</v>
      </c>
      <c r="M1747" t="s">
        <v>117</v>
      </c>
    </row>
    <row r="1748" spans="1:13" x14ac:dyDescent="0.25">
      <c r="A1748" t="s">
        <v>4804</v>
      </c>
      <c r="B1748" s="2">
        <v>45346</v>
      </c>
      <c r="C1748" s="2">
        <v>45354</v>
      </c>
      <c r="D1748" s="1">
        <v>45346.158692939818</v>
      </c>
      <c r="E1748" t="s">
        <v>3362</v>
      </c>
      <c r="F1748" t="s">
        <v>4805</v>
      </c>
      <c r="G1748" t="s">
        <v>35</v>
      </c>
      <c r="I1748">
        <v>402000</v>
      </c>
      <c r="J1748">
        <v>3216000</v>
      </c>
      <c r="K1748" t="s">
        <v>36</v>
      </c>
      <c r="L1748" t="s">
        <v>31</v>
      </c>
      <c r="M1748" t="s">
        <v>25</v>
      </c>
    </row>
    <row r="1749" spans="1:13" x14ac:dyDescent="0.25">
      <c r="A1749" t="s">
        <v>4806</v>
      </c>
      <c r="B1749" s="2">
        <v>44681</v>
      </c>
      <c r="C1749" s="2">
        <v>44685</v>
      </c>
      <c r="D1749" s="1">
        <v>44681.428535231476</v>
      </c>
      <c r="E1749" t="s">
        <v>4807</v>
      </c>
      <c r="F1749" t="s">
        <v>4808</v>
      </c>
      <c r="G1749" t="s">
        <v>194</v>
      </c>
      <c r="H1749">
        <v>4</v>
      </c>
      <c r="I1749">
        <v>466000</v>
      </c>
      <c r="J1749">
        <v>1864000</v>
      </c>
      <c r="K1749" t="s">
        <v>24</v>
      </c>
      <c r="L1749" t="s">
        <v>164</v>
      </c>
      <c r="M1749" t="s">
        <v>74</v>
      </c>
    </row>
    <row r="1750" spans="1:13" x14ac:dyDescent="0.25">
      <c r="A1750" t="s">
        <v>4809</v>
      </c>
      <c r="B1750" s="2">
        <v>45206</v>
      </c>
      <c r="C1750" s="2">
        <v>45210</v>
      </c>
      <c r="D1750" s="1">
        <v>45206.53382611111</v>
      </c>
      <c r="E1750" t="s">
        <v>4277</v>
      </c>
      <c r="F1750" t="s">
        <v>4810</v>
      </c>
      <c r="G1750" t="s">
        <v>47</v>
      </c>
      <c r="H1750">
        <v>4</v>
      </c>
      <c r="I1750">
        <v>465000</v>
      </c>
      <c r="J1750">
        <v>1860000</v>
      </c>
      <c r="K1750" t="s">
        <v>72</v>
      </c>
      <c r="L1750" t="s">
        <v>198</v>
      </c>
      <c r="M1750" t="s">
        <v>74</v>
      </c>
    </row>
    <row r="1751" spans="1:13" x14ac:dyDescent="0.25">
      <c r="A1751" t="s">
        <v>4811</v>
      </c>
      <c r="B1751" s="2">
        <v>45049</v>
      </c>
      <c r="C1751" s="2">
        <v>45054</v>
      </c>
      <c r="D1751" s="1">
        <v>45049.384563958331</v>
      </c>
      <c r="E1751" t="s">
        <v>4812</v>
      </c>
      <c r="F1751" t="s">
        <v>4813</v>
      </c>
      <c r="G1751" t="s">
        <v>29</v>
      </c>
      <c r="H1751">
        <v>5</v>
      </c>
      <c r="I1751">
        <v>1309000</v>
      </c>
      <c r="J1751">
        <v>6545000</v>
      </c>
      <c r="K1751" t="s">
        <v>30</v>
      </c>
      <c r="L1751" t="s">
        <v>37</v>
      </c>
      <c r="M1751" t="s">
        <v>38</v>
      </c>
    </row>
    <row r="1752" spans="1:13" x14ac:dyDescent="0.25">
      <c r="A1752" t="s">
        <v>4814</v>
      </c>
      <c r="B1752" s="2">
        <v>44990</v>
      </c>
      <c r="C1752" s="2">
        <v>44994</v>
      </c>
      <c r="D1752" s="1">
        <v>44990.556681620372</v>
      </c>
      <c r="E1752" t="s">
        <v>4815</v>
      </c>
      <c r="F1752" t="s">
        <v>4816</v>
      </c>
      <c r="G1752" t="s">
        <v>290</v>
      </c>
      <c r="H1752">
        <v>4</v>
      </c>
      <c r="I1752">
        <v>396000</v>
      </c>
      <c r="J1752">
        <v>1584000</v>
      </c>
      <c r="K1752" t="s">
        <v>72</v>
      </c>
      <c r="L1752" t="s">
        <v>214</v>
      </c>
      <c r="M1752" t="s">
        <v>133</v>
      </c>
    </row>
    <row r="1753" spans="1:13" x14ac:dyDescent="0.25">
      <c r="A1753" t="s">
        <v>4817</v>
      </c>
      <c r="B1753" s="2">
        <v>45067</v>
      </c>
      <c r="C1753" s="2">
        <v>45075</v>
      </c>
      <c r="D1753" s="1">
        <v>45067.204357685187</v>
      </c>
      <c r="E1753" t="s">
        <v>4501</v>
      </c>
      <c r="F1753" t="s">
        <v>4818</v>
      </c>
      <c r="G1753" t="s">
        <v>194</v>
      </c>
      <c r="H1753">
        <v>8</v>
      </c>
      <c r="I1753">
        <v>408000</v>
      </c>
      <c r="J1753">
        <v>3264000</v>
      </c>
      <c r="L1753" t="s">
        <v>37</v>
      </c>
      <c r="M1753" t="s">
        <v>38</v>
      </c>
    </row>
    <row r="1754" spans="1:13" x14ac:dyDescent="0.25">
      <c r="A1754" t="s">
        <v>4819</v>
      </c>
      <c r="B1754" s="2">
        <v>45090</v>
      </c>
      <c r="C1754" s="2">
        <v>45092</v>
      </c>
      <c r="D1754" s="1">
        <v>45090.812632094909</v>
      </c>
      <c r="E1754" t="s">
        <v>4820</v>
      </c>
      <c r="F1754" t="s">
        <v>4821</v>
      </c>
      <c r="G1754" t="s">
        <v>16</v>
      </c>
      <c r="H1754">
        <v>2</v>
      </c>
      <c r="I1754">
        <v>1234000</v>
      </c>
      <c r="J1754">
        <v>2468000</v>
      </c>
      <c r="K1754" t="s">
        <v>30</v>
      </c>
      <c r="L1754" t="s">
        <v>18</v>
      </c>
      <c r="M1754" t="s">
        <v>68</v>
      </c>
    </row>
    <row r="1755" spans="1:13" x14ac:dyDescent="0.25">
      <c r="A1755" t="s">
        <v>4822</v>
      </c>
      <c r="B1755" s="2">
        <v>44897</v>
      </c>
      <c r="C1755" s="2">
        <v>44906</v>
      </c>
      <c r="D1755" s="1">
        <v>44897.469510486109</v>
      </c>
      <c r="E1755" t="s">
        <v>4659</v>
      </c>
      <c r="F1755" t="s">
        <v>4823</v>
      </c>
      <c r="G1755" t="s">
        <v>47</v>
      </c>
      <c r="H1755">
        <v>9</v>
      </c>
      <c r="I1755">
        <v>448000</v>
      </c>
      <c r="J1755">
        <v>4032000</v>
      </c>
      <c r="K1755" t="s">
        <v>30</v>
      </c>
      <c r="L1755" t="s">
        <v>190</v>
      </c>
      <c r="M1755" t="s">
        <v>233</v>
      </c>
    </row>
    <row r="1756" spans="1:13" x14ac:dyDescent="0.25">
      <c r="A1756" t="s">
        <v>4824</v>
      </c>
      <c r="B1756" s="2">
        <v>45555</v>
      </c>
      <c r="C1756" s="2">
        <v>45563</v>
      </c>
      <c r="D1756" s="1">
        <v>45555.263555578713</v>
      </c>
      <c r="E1756" t="s">
        <v>4825</v>
      </c>
      <c r="F1756" t="s">
        <v>4826</v>
      </c>
      <c r="G1756" t="s">
        <v>47</v>
      </c>
      <c r="H1756">
        <v>8</v>
      </c>
      <c r="I1756">
        <v>495000</v>
      </c>
      <c r="J1756">
        <v>3960000</v>
      </c>
      <c r="K1756" t="s">
        <v>24</v>
      </c>
      <c r="L1756" t="s">
        <v>48</v>
      </c>
      <c r="M1756" t="s">
        <v>60</v>
      </c>
    </row>
    <row r="1757" spans="1:13" x14ac:dyDescent="0.25">
      <c r="A1757" t="s">
        <v>4827</v>
      </c>
      <c r="B1757" s="2">
        <v>44782</v>
      </c>
      <c r="C1757" s="2">
        <v>44786</v>
      </c>
      <c r="D1757" s="1">
        <v>44782.87912849537</v>
      </c>
      <c r="E1757" t="s">
        <v>1615</v>
      </c>
      <c r="G1757" t="s">
        <v>23</v>
      </c>
      <c r="H1757">
        <v>4</v>
      </c>
      <c r="I1757">
        <v>588000</v>
      </c>
      <c r="J1757">
        <v>2352000</v>
      </c>
      <c r="K1757" t="s">
        <v>53</v>
      </c>
      <c r="L1757" t="s">
        <v>37</v>
      </c>
      <c r="M1757" t="s">
        <v>145</v>
      </c>
    </row>
    <row r="1758" spans="1:13" x14ac:dyDescent="0.25">
      <c r="A1758" t="s">
        <v>4828</v>
      </c>
      <c r="B1758" s="2">
        <v>45540</v>
      </c>
      <c r="C1758" s="2">
        <v>45546</v>
      </c>
      <c r="D1758" s="1">
        <v>45540.522116504631</v>
      </c>
      <c r="E1758" t="s">
        <v>3549</v>
      </c>
      <c r="F1758" t="s">
        <v>4829</v>
      </c>
      <c r="G1758" t="s">
        <v>277</v>
      </c>
      <c r="H1758">
        <v>6</v>
      </c>
      <c r="I1758">
        <v>322000</v>
      </c>
      <c r="J1758">
        <v>1932000</v>
      </c>
      <c r="K1758" t="s">
        <v>72</v>
      </c>
      <c r="L1758" t="s">
        <v>98</v>
      </c>
      <c r="M1758" t="s">
        <v>117</v>
      </c>
    </row>
    <row r="1759" spans="1:13" x14ac:dyDescent="0.25">
      <c r="A1759" t="s">
        <v>4830</v>
      </c>
      <c r="B1759" s="2">
        <v>44598</v>
      </c>
      <c r="C1759" s="2">
        <v>44602</v>
      </c>
      <c r="D1759" s="1">
        <v>44598.365287476852</v>
      </c>
      <c r="E1759" t="s">
        <v>4831</v>
      </c>
      <c r="F1759" t="s">
        <v>4832</v>
      </c>
      <c r="G1759" t="s">
        <v>35</v>
      </c>
      <c r="H1759">
        <v>4</v>
      </c>
      <c r="I1759">
        <v>379000</v>
      </c>
      <c r="J1759">
        <v>1516000</v>
      </c>
      <c r="K1759" t="s">
        <v>53</v>
      </c>
      <c r="L1759" t="s">
        <v>93</v>
      </c>
      <c r="M1759" t="s">
        <v>19</v>
      </c>
    </row>
    <row r="1760" spans="1:13" x14ac:dyDescent="0.25">
      <c r="A1760" t="s">
        <v>4833</v>
      </c>
      <c r="B1760" s="2">
        <v>44599</v>
      </c>
      <c r="C1760" s="2">
        <v>44604</v>
      </c>
      <c r="D1760" s="1">
        <v>44599.838901979158</v>
      </c>
      <c r="E1760" t="s">
        <v>4646</v>
      </c>
      <c r="F1760" t="s">
        <v>4834</v>
      </c>
      <c r="G1760" t="s">
        <v>149</v>
      </c>
      <c r="H1760">
        <v>5</v>
      </c>
      <c r="I1760">
        <v>326000</v>
      </c>
      <c r="J1760">
        <v>1630000</v>
      </c>
      <c r="K1760" t="s">
        <v>72</v>
      </c>
      <c r="L1760" t="s">
        <v>610</v>
      </c>
      <c r="M1760" t="s">
        <v>145</v>
      </c>
    </row>
    <row r="1761" spans="1:13" x14ac:dyDescent="0.25">
      <c r="A1761" t="s">
        <v>4835</v>
      </c>
      <c r="B1761" s="2">
        <v>45451</v>
      </c>
      <c r="C1761" s="2">
        <v>45454</v>
      </c>
      <c r="D1761" s="1">
        <v>45451.348020046287</v>
      </c>
      <c r="E1761" t="s">
        <v>4836</v>
      </c>
      <c r="F1761" t="s">
        <v>4837</v>
      </c>
      <c r="G1761" t="s">
        <v>23</v>
      </c>
      <c r="I1761">
        <v>675000</v>
      </c>
      <c r="J1761">
        <v>2025000</v>
      </c>
      <c r="K1761" t="s">
        <v>17</v>
      </c>
      <c r="L1761" t="s">
        <v>48</v>
      </c>
      <c r="M1761" t="s">
        <v>145</v>
      </c>
    </row>
    <row r="1762" spans="1:13" x14ac:dyDescent="0.25">
      <c r="A1762" t="s">
        <v>4838</v>
      </c>
      <c r="B1762" s="2">
        <v>44780</v>
      </c>
      <c r="C1762" s="2">
        <v>44785</v>
      </c>
      <c r="D1762" s="1">
        <v>44780.649374733803</v>
      </c>
      <c r="E1762" t="s">
        <v>455</v>
      </c>
      <c r="G1762" t="s">
        <v>137</v>
      </c>
      <c r="H1762">
        <v>5</v>
      </c>
      <c r="I1762">
        <v>359000</v>
      </c>
      <c r="J1762">
        <v>1795000</v>
      </c>
      <c r="K1762" t="s">
        <v>72</v>
      </c>
      <c r="L1762" t="s">
        <v>48</v>
      </c>
      <c r="M1762" t="s">
        <v>43</v>
      </c>
    </row>
    <row r="1763" spans="1:13" x14ac:dyDescent="0.25">
      <c r="A1763" t="s">
        <v>4839</v>
      </c>
      <c r="B1763" s="2">
        <v>45091</v>
      </c>
      <c r="C1763" s="2">
        <v>45097</v>
      </c>
      <c r="D1763" s="1">
        <v>45091.986080393523</v>
      </c>
      <c r="E1763" t="s">
        <v>833</v>
      </c>
      <c r="F1763" t="s">
        <v>4840</v>
      </c>
      <c r="G1763" t="s">
        <v>64</v>
      </c>
      <c r="H1763">
        <v>6</v>
      </c>
      <c r="I1763">
        <v>1174000</v>
      </c>
      <c r="J1763">
        <v>7044000</v>
      </c>
      <c r="K1763" t="s">
        <v>53</v>
      </c>
      <c r="L1763" t="s">
        <v>214</v>
      </c>
      <c r="M1763" t="s">
        <v>129</v>
      </c>
    </row>
    <row r="1764" spans="1:13" x14ac:dyDescent="0.25">
      <c r="A1764" t="s">
        <v>4841</v>
      </c>
      <c r="B1764" s="2">
        <v>45230</v>
      </c>
      <c r="C1764" s="2">
        <v>45237</v>
      </c>
      <c r="D1764" s="1">
        <v>45230.445766273151</v>
      </c>
      <c r="E1764" t="s">
        <v>4842</v>
      </c>
      <c r="F1764" t="s">
        <v>4843</v>
      </c>
      <c r="G1764" t="s">
        <v>386</v>
      </c>
      <c r="H1764">
        <v>7</v>
      </c>
      <c r="I1764">
        <v>626000</v>
      </c>
      <c r="J1764">
        <v>4382000</v>
      </c>
      <c r="K1764" t="s">
        <v>36</v>
      </c>
      <c r="L1764" t="s">
        <v>214</v>
      </c>
      <c r="M1764" t="s">
        <v>233</v>
      </c>
    </row>
    <row r="1765" spans="1:13" x14ac:dyDescent="0.25">
      <c r="A1765" t="s">
        <v>4844</v>
      </c>
      <c r="B1765" s="2">
        <v>45376</v>
      </c>
      <c r="C1765" s="2">
        <v>45381</v>
      </c>
      <c r="D1765" s="1">
        <v>45376.083167002318</v>
      </c>
      <c r="E1765" t="s">
        <v>699</v>
      </c>
      <c r="F1765" t="s">
        <v>4845</v>
      </c>
      <c r="G1765" t="s">
        <v>174</v>
      </c>
      <c r="H1765">
        <v>5</v>
      </c>
      <c r="I1765">
        <v>1325000</v>
      </c>
      <c r="J1765">
        <v>6625000</v>
      </c>
      <c r="K1765" t="s">
        <v>17</v>
      </c>
      <c r="L1765" t="s">
        <v>18</v>
      </c>
      <c r="M1765" t="s">
        <v>84</v>
      </c>
    </row>
    <row r="1766" spans="1:13" x14ac:dyDescent="0.25">
      <c r="A1766" t="s">
        <v>4846</v>
      </c>
      <c r="B1766" s="2">
        <v>45341</v>
      </c>
      <c r="C1766" s="2">
        <v>45350</v>
      </c>
      <c r="D1766" s="1">
        <v>45341.83216824074</v>
      </c>
      <c r="E1766" t="s">
        <v>2486</v>
      </c>
      <c r="F1766" t="s">
        <v>4847</v>
      </c>
      <c r="G1766" t="s">
        <v>16</v>
      </c>
      <c r="H1766">
        <v>9</v>
      </c>
      <c r="I1766">
        <v>1197000</v>
      </c>
      <c r="J1766">
        <v>10773000</v>
      </c>
      <c r="K1766" t="s">
        <v>24</v>
      </c>
      <c r="L1766" t="s">
        <v>273</v>
      </c>
      <c r="M1766" t="s">
        <v>102</v>
      </c>
    </row>
    <row r="1767" spans="1:13" x14ac:dyDescent="0.25">
      <c r="A1767" t="s">
        <v>4848</v>
      </c>
      <c r="B1767" s="2">
        <v>45509</v>
      </c>
      <c r="C1767" s="2">
        <v>45517</v>
      </c>
      <c r="D1767" s="1">
        <v>45509.159395856477</v>
      </c>
      <c r="E1767" t="s">
        <v>2556</v>
      </c>
      <c r="F1767" t="s">
        <v>4849</v>
      </c>
      <c r="G1767" t="s">
        <v>47</v>
      </c>
      <c r="H1767">
        <v>8</v>
      </c>
      <c r="I1767">
        <v>442000</v>
      </c>
      <c r="J1767">
        <v>3536000</v>
      </c>
      <c r="K1767" t="s">
        <v>24</v>
      </c>
      <c r="L1767" t="s">
        <v>48</v>
      </c>
      <c r="M1767" t="s">
        <v>38</v>
      </c>
    </row>
    <row r="1768" spans="1:13" x14ac:dyDescent="0.25">
      <c r="A1768" t="s">
        <v>4850</v>
      </c>
      <c r="B1768" s="2">
        <v>44990</v>
      </c>
      <c r="C1768" s="2">
        <v>44996</v>
      </c>
      <c r="D1768" s="1">
        <v>44990.598388043982</v>
      </c>
      <c r="E1768" t="s">
        <v>3127</v>
      </c>
      <c r="F1768" t="s">
        <v>4851</v>
      </c>
      <c r="G1768" t="s">
        <v>92</v>
      </c>
      <c r="H1768">
        <v>6</v>
      </c>
      <c r="I1768">
        <v>550000</v>
      </c>
      <c r="J1768">
        <v>3300000</v>
      </c>
      <c r="K1768" t="s">
        <v>17</v>
      </c>
      <c r="L1768" t="s">
        <v>124</v>
      </c>
      <c r="M1768" t="s">
        <v>102</v>
      </c>
    </row>
    <row r="1769" spans="1:13" x14ac:dyDescent="0.25">
      <c r="A1769" t="s">
        <v>4852</v>
      </c>
      <c r="B1769" s="2">
        <v>45363</v>
      </c>
      <c r="C1769" s="2">
        <v>45370</v>
      </c>
      <c r="D1769" s="1">
        <v>45363.651569374997</v>
      </c>
      <c r="E1769" t="s">
        <v>657</v>
      </c>
      <c r="F1769" t="s">
        <v>4853</v>
      </c>
      <c r="G1769" t="s">
        <v>23</v>
      </c>
      <c r="H1769">
        <v>7</v>
      </c>
      <c r="I1769">
        <v>551000</v>
      </c>
      <c r="J1769">
        <v>3857000</v>
      </c>
      <c r="L1769" t="s">
        <v>190</v>
      </c>
      <c r="M1769" t="s">
        <v>19</v>
      </c>
    </row>
    <row r="1770" spans="1:13" x14ac:dyDescent="0.25">
      <c r="A1770" t="s">
        <v>4854</v>
      </c>
      <c r="B1770" s="2">
        <v>45581</v>
      </c>
      <c r="C1770" s="2">
        <v>45588</v>
      </c>
      <c r="D1770" s="1">
        <v>45581.684265925927</v>
      </c>
      <c r="E1770" t="s">
        <v>2211</v>
      </c>
      <c r="F1770" t="s">
        <v>4855</v>
      </c>
      <c r="G1770" t="s">
        <v>35</v>
      </c>
      <c r="H1770">
        <v>7</v>
      </c>
      <c r="I1770">
        <v>379000</v>
      </c>
      <c r="J1770">
        <v>2653000</v>
      </c>
      <c r="K1770" t="s">
        <v>53</v>
      </c>
      <c r="L1770" t="s">
        <v>31</v>
      </c>
      <c r="M1770" t="s">
        <v>226</v>
      </c>
    </row>
    <row r="1771" spans="1:13" x14ac:dyDescent="0.25">
      <c r="A1771" t="s">
        <v>4856</v>
      </c>
      <c r="B1771" s="2">
        <v>44697</v>
      </c>
      <c r="C1771" s="2">
        <v>44704</v>
      </c>
      <c r="D1771" s="1">
        <v>44697.706930775457</v>
      </c>
      <c r="E1771" t="s">
        <v>4741</v>
      </c>
      <c r="F1771" t="s">
        <v>4857</v>
      </c>
      <c r="G1771" t="s">
        <v>16</v>
      </c>
      <c r="H1771">
        <v>7</v>
      </c>
      <c r="I1771">
        <v>1176000</v>
      </c>
      <c r="J1771">
        <v>8232000</v>
      </c>
      <c r="K1771" t="s">
        <v>24</v>
      </c>
      <c r="L1771" t="s">
        <v>273</v>
      </c>
      <c r="M1771" t="s">
        <v>49</v>
      </c>
    </row>
    <row r="1772" spans="1:13" x14ac:dyDescent="0.25">
      <c r="A1772" t="s">
        <v>4858</v>
      </c>
      <c r="B1772" s="2">
        <v>45182</v>
      </c>
      <c r="C1772" s="2">
        <v>45188</v>
      </c>
      <c r="D1772" s="1">
        <v>45182.404702835651</v>
      </c>
      <c r="E1772" t="s">
        <v>4859</v>
      </c>
      <c r="F1772" t="s">
        <v>4860</v>
      </c>
      <c r="G1772" t="s">
        <v>221</v>
      </c>
      <c r="H1772">
        <v>6</v>
      </c>
      <c r="I1772">
        <v>552000</v>
      </c>
      <c r="J1772">
        <v>3312000</v>
      </c>
      <c r="K1772" t="s">
        <v>30</v>
      </c>
      <c r="L1772" t="s">
        <v>48</v>
      </c>
      <c r="M1772" t="s">
        <v>68</v>
      </c>
    </row>
    <row r="1773" spans="1:13" x14ac:dyDescent="0.25">
      <c r="A1773" t="s">
        <v>4861</v>
      </c>
      <c r="B1773" s="2">
        <v>44695</v>
      </c>
      <c r="C1773" s="2">
        <v>44699</v>
      </c>
      <c r="D1773" s="1">
        <v>44695.251670185193</v>
      </c>
      <c r="E1773" t="s">
        <v>1612</v>
      </c>
      <c r="F1773" t="s">
        <v>4862</v>
      </c>
      <c r="G1773" t="s">
        <v>386</v>
      </c>
      <c r="H1773">
        <v>4</v>
      </c>
      <c r="I1773">
        <v>554000</v>
      </c>
      <c r="J1773">
        <v>2216000</v>
      </c>
      <c r="K1773" t="s">
        <v>17</v>
      </c>
      <c r="L1773" t="s">
        <v>214</v>
      </c>
      <c r="M1773" t="s">
        <v>74</v>
      </c>
    </row>
    <row r="1774" spans="1:13" x14ac:dyDescent="0.25">
      <c r="A1774" t="s">
        <v>4863</v>
      </c>
      <c r="B1774" s="2">
        <v>45528</v>
      </c>
      <c r="C1774" s="2">
        <v>45536</v>
      </c>
      <c r="D1774" s="1">
        <v>45528.805742372693</v>
      </c>
      <c r="E1774" t="s">
        <v>2793</v>
      </c>
      <c r="F1774" t="s">
        <v>4864</v>
      </c>
      <c r="G1774" t="s">
        <v>221</v>
      </c>
      <c r="H1774">
        <v>8</v>
      </c>
      <c r="I1774">
        <v>541000</v>
      </c>
      <c r="J1774">
        <v>4328000</v>
      </c>
      <c r="K1774" t="s">
        <v>36</v>
      </c>
      <c r="L1774" t="s">
        <v>48</v>
      </c>
      <c r="M1774" t="s">
        <v>222</v>
      </c>
    </row>
    <row r="1775" spans="1:13" x14ac:dyDescent="0.25">
      <c r="A1775" t="s">
        <v>4865</v>
      </c>
      <c r="B1775" s="2">
        <v>44724</v>
      </c>
      <c r="C1775" s="2">
        <v>44725</v>
      </c>
      <c r="D1775" s="1">
        <v>44724.867485023147</v>
      </c>
      <c r="E1775" t="s">
        <v>4866</v>
      </c>
      <c r="F1775" t="s">
        <v>4867</v>
      </c>
      <c r="G1775" t="s">
        <v>386</v>
      </c>
      <c r="H1775">
        <v>1</v>
      </c>
      <c r="I1775">
        <v>684000</v>
      </c>
      <c r="J1775">
        <v>684000</v>
      </c>
      <c r="K1775" t="s">
        <v>30</v>
      </c>
      <c r="L1775" t="s">
        <v>37</v>
      </c>
      <c r="M1775" t="s">
        <v>43</v>
      </c>
    </row>
    <row r="1776" spans="1:13" x14ac:dyDescent="0.25">
      <c r="A1776" t="s">
        <v>4868</v>
      </c>
      <c r="B1776" s="2">
        <v>45436</v>
      </c>
      <c r="C1776" s="2">
        <v>45442</v>
      </c>
      <c r="D1776" s="1">
        <v>45436.755287187501</v>
      </c>
      <c r="E1776" t="s">
        <v>3699</v>
      </c>
      <c r="F1776" t="s">
        <v>4869</v>
      </c>
      <c r="G1776" t="s">
        <v>386</v>
      </c>
      <c r="H1776">
        <v>6</v>
      </c>
      <c r="I1776">
        <v>653000</v>
      </c>
      <c r="J1776">
        <v>3918000</v>
      </c>
      <c r="K1776" t="s">
        <v>30</v>
      </c>
      <c r="L1776" t="s">
        <v>48</v>
      </c>
      <c r="M1776" t="s">
        <v>117</v>
      </c>
    </row>
    <row r="1777" spans="1:13" x14ac:dyDescent="0.25">
      <c r="A1777" t="s">
        <v>4870</v>
      </c>
      <c r="B1777" s="2">
        <v>44938</v>
      </c>
      <c r="C1777" s="2">
        <v>44943</v>
      </c>
      <c r="D1777" s="1">
        <v>44938.209980381936</v>
      </c>
      <c r="E1777" t="s">
        <v>1079</v>
      </c>
      <c r="F1777" t="s">
        <v>4871</v>
      </c>
      <c r="G1777" t="s">
        <v>16</v>
      </c>
      <c r="H1777">
        <v>5</v>
      </c>
      <c r="I1777">
        <v>1265000</v>
      </c>
      <c r="J1777">
        <v>6325000</v>
      </c>
      <c r="K1777" t="s">
        <v>72</v>
      </c>
      <c r="L1777" t="s">
        <v>198</v>
      </c>
      <c r="M1777" t="s">
        <v>222</v>
      </c>
    </row>
    <row r="1778" spans="1:13" x14ac:dyDescent="0.25">
      <c r="A1778" t="s">
        <v>4872</v>
      </c>
      <c r="B1778" s="2">
        <v>45097</v>
      </c>
      <c r="C1778" s="2">
        <v>45105</v>
      </c>
      <c r="D1778" s="1">
        <v>45097.018799178237</v>
      </c>
      <c r="E1778" t="s">
        <v>2274</v>
      </c>
      <c r="F1778" t="s">
        <v>4873</v>
      </c>
      <c r="G1778" t="s">
        <v>303</v>
      </c>
      <c r="H1778">
        <v>8</v>
      </c>
      <c r="I1778">
        <v>440000</v>
      </c>
      <c r="J1778">
        <v>3520000</v>
      </c>
      <c r="K1778" t="s">
        <v>72</v>
      </c>
      <c r="L1778" t="s">
        <v>37</v>
      </c>
      <c r="M1778" t="s">
        <v>117</v>
      </c>
    </row>
    <row r="1779" spans="1:13" x14ac:dyDescent="0.25">
      <c r="A1779" t="s">
        <v>4874</v>
      </c>
      <c r="B1779" s="2">
        <v>44900</v>
      </c>
      <c r="C1779" s="2">
        <v>44908</v>
      </c>
      <c r="D1779" s="1">
        <v>44900.667366967587</v>
      </c>
      <c r="E1779" t="s">
        <v>4875</v>
      </c>
      <c r="F1779" t="s">
        <v>4876</v>
      </c>
      <c r="G1779" t="s">
        <v>16</v>
      </c>
      <c r="H1779">
        <v>8</v>
      </c>
      <c r="I1779">
        <v>1354000</v>
      </c>
      <c r="J1779">
        <v>10832000</v>
      </c>
      <c r="K1779" t="s">
        <v>53</v>
      </c>
      <c r="L1779" t="s">
        <v>83</v>
      </c>
      <c r="M1779" t="s">
        <v>233</v>
      </c>
    </row>
    <row r="1780" spans="1:13" x14ac:dyDescent="0.25">
      <c r="A1780" t="s">
        <v>4877</v>
      </c>
      <c r="B1780" s="2">
        <v>45446</v>
      </c>
      <c r="C1780" s="2">
        <v>45452</v>
      </c>
      <c r="D1780" s="1">
        <v>45446.444859201387</v>
      </c>
      <c r="E1780" t="s">
        <v>3016</v>
      </c>
      <c r="F1780" t="s">
        <v>4878</v>
      </c>
      <c r="G1780" t="s">
        <v>23</v>
      </c>
      <c r="H1780">
        <v>6</v>
      </c>
      <c r="I1780">
        <v>646000</v>
      </c>
      <c r="J1780">
        <v>3876000</v>
      </c>
      <c r="K1780" t="s">
        <v>30</v>
      </c>
      <c r="L1780" t="s">
        <v>98</v>
      </c>
      <c r="M1780" t="s">
        <v>84</v>
      </c>
    </row>
    <row r="1781" spans="1:13" x14ac:dyDescent="0.25">
      <c r="A1781" t="s">
        <v>4879</v>
      </c>
      <c r="B1781" s="2">
        <v>45626</v>
      </c>
      <c r="C1781" s="2">
        <v>45629</v>
      </c>
      <c r="D1781" s="1">
        <v>45626.763436319437</v>
      </c>
      <c r="E1781" t="s">
        <v>2303</v>
      </c>
      <c r="F1781" t="s">
        <v>4880</v>
      </c>
      <c r="G1781" t="s">
        <v>82</v>
      </c>
      <c r="H1781">
        <v>3</v>
      </c>
      <c r="I1781">
        <v>320000</v>
      </c>
      <c r="J1781">
        <v>960000</v>
      </c>
      <c r="K1781" t="s">
        <v>36</v>
      </c>
      <c r="L1781" t="s">
        <v>37</v>
      </c>
      <c r="M1781" t="s">
        <v>117</v>
      </c>
    </row>
    <row r="1782" spans="1:13" x14ac:dyDescent="0.25">
      <c r="A1782" t="s">
        <v>4881</v>
      </c>
      <c r="B1782" s="2">
        <v>45002</v>
      </c>
      <c r="C1782" s="2">
        <v>45011</v>
      </c>
      <c r="D1782" s="1">
        <v>45002.015371400463</v>
      </c>
      <c r="E1782" t="s">
        <v>1161</v>
      </c>
      <c r="F1782" t="s">
        <v>4882</v>
      </c>
      <c r="G1782" t="s">
        <v>23</v>
      </c>
      <c r="I1782">
        <v>546000</v>
      </c>
      <c r="J1782">
        <v>4914000</v>
      </c>
      <c r="K1782" t="s">
        <v>72</v>
      </c>
      <c r="L1782" t="s">
        <v>18</v>
      </c>
      <c r="M1782" t="s">
        <v>94</v>
      </c>
    </row>
    <row r="1783" spans="1:13" x14ac:dyDescent="0.25">
      <c r="A1783" t="s">
        <v>4883</v>
      </c>
      <c r="B1783" s="2">
        <v>44998</v>
      </c>
      <c r="C1783" s="2">
        <v>45005</v>
      </c>
      <c r="D1783" s="1">
        <v>44998.138966944447</v>
      </c>
      <c r="E1783" t="s">
        <v>3646</v>
      </c>
      <c r="F1783" t="s">
        <v>4884</v>
      </c>
      <c r="G1783" t="s">
        <v>303</v>
      </c>
      <c r="I1783">
        <v>490000</v>
      </c>
      <c r="J1783">
        <v>3430000</v>
      </c>
      <c r="K1783" t="s">
        <v>53</v>
      </c>
      <c r="L1783" t="s">
        <v>78</v>
      </c>
      <c r="M1783" t="s">
        <v>84</v>
      </c>
    </row>
    <row r="1784" spans="1:13" x14ac:dyDescent="0.25">
      <c r="A1784" t="s">
        <v>4885</v>
      </c>
      <c r="B1784" s="2">
        <v>45586</v>
      </c>
      <c r="C1784" s="2">
        <v>45590</v>
      </c>
      <c r="D1784" s="1">
        <v>45586.354790509256</v>
      </c>
      <c r="E1784" t="s">
        <v>4886</v>
      </c>
      <c r="F1784" t="s">
        <v>4887</v>
      </c>
      <c r="G1784" t="s">
        <v>386</v>
      </c>
      <c r="H1784">
        <v>4</v>
      </c>
      <c r="I1784">
        <v>580000</v>
      </c>
      <c r="J1784">
        <v>2320000</v>
      </c>
      <c r="K1784" t="s">
        <v>24</v>
      </c>
      <c r="L1784" t="s">
        <v>83</v>
      </c>
      <c r="M1784" t="s">
        <v>106</v>
      </c>
    </row>
    <row r="1785" spans="1:13" x14ac:dyDescent="0.25">
      <c r="A1785" t="s">
        <v>4888</v>
      </c>
      <c r="B1785" s="2">
        <v>44660</v>
      </c>
      <c r="C1785" s="2">
        <v>44666</v>
      </c>
      <c r="D1785" s="1">
        <v>44660.783636238433</v>
      </c>
      <c r="E1785" t="s">
        <v>2315</v>
      </c>
      <c r="F1785" t="s">
        <v>4889</v>
      </c>
      <c r="G1785" t="s">
        <v>307</v>
      </c>
      <c r="H1785">
        <v>6</v>
      </c>
      <c r="I1785">
        <v>1223000</v>
      </c>
      <c r="J1785">
        <v>7338000</v>
      </c>
      <c r="K1785" t="s">
        <v>72</v>
      </c>
      <c r="L1785" t="s">
        <v>48</v>
      </c>
      <c r="M1785" t="s">
        <v>74</v>
      </c>
    </row>
    <row r="1786" spans="1:13" x14ac:dyDescent="0.25">
      <c r="A1786" t="s">
        <v>3963</v>
      </c>
      <c r="B1786" s="2">
        <v>45610</v>
      </c>
      <c r="C1786" s="2">
        <v>45614</v>
      </c>
      <c r="D1786" s="1">
        <v>45610.371326412038</v>
      </c>
      <c r="E1786" t="s">
        <v>3964</v>
      </c>
      <c r="F1786" t="s">
        <v>3965</v>
      </c>
      <c r="G1786" t="s">
        <v>149</v>
      </c>
      <c r="H1786">
        <v>4</v>
      </c>
      <c r="I1786">
        <v>348000</v>
      </c>
      <c r="J1786">
        <v>1392000</v>
      </c>
      <c r="K1786" t="s">
        <v>30</v>
      </c>
      <c r="L1786" t="s">
        <v>486</v>
      </c>
      <c r="M1786" t="s">
        <v>145</v>
      </c>
    </row>
    <row r="1787" spans="1:13" x14ac:dyDescent="0.25">
      <c r="A1787" t="s">
        <v>4890</v>
      </c>
      <c r="B1787" s="2">
        <v>45595</v>
      </c>
      <c r="C1787" s="2">
        <v>45597</v>
      </c>
      <c r="D1787" s="1">
        <v>45595.024257303237</v>
      </c>
      <c r="E1787" t="s">
        <v>4788</v>
      </c>
      <c r="F1787" t="s">
        <v>4891</v>
      </c>
      <c r="G1787" t="s">
        <v>23</v>
      </c>
      <c r="H1787">
        <v>2</v>
      </c>
      <c r="I1787">
        <v>613000</v>
      </c>
      <c r="J1787">
        <v>1226000</v>
      </c>
      <c r="L1787" t="s">
        <v>48</v>
      </c>
      <c r="M1787" t="s">
        <v>222</v>
      </c>
    </row>
    <row r="1788" spans="1:13" x14ac:dyDescent="0.25">
      <c r="A1788" t="s">
        <v>4892</v>
      </c>
      <c r="B1788" s="2">
        <v>44974</v>
      </c>
      <c r="C1788" s="2">
        <v>44978</v>
      </c>
      <c r="D1788" s="1">
        <v>44974.65891810185</v>
      </c>
      <c r="E1788" t="s">
        <v>4893</v>
      </c>
      <c r="F1788" t="s">
        <v>4894</v>
      </c>
      <c r="G1788" t="s">
        <v>35</v>
      </c>
      <c r="H1788">
        <v>4</v>
      </c>
      <c r="I1788">
        <v>390000</v>
      </c>
      <c r="J1788">
        <v>1560000</v>
      </c>
      <c r="K1788" t="s">
        <v>24</v>
      </c>
      <c r="L1788" t="s">
        <v>48</v>
      </c>
      <c r="M1788" t="s">
        <v>94</v>
      </c>
    </row>
    <row r="1789" spans="1:13" x14ac:dyDescent="0.25">
      <c r="A1789" t="s">
        <v>4895</v>
      </c>
      <c r="B1789" s="2">
        <v>45075</v>
      </c>
      <c r="C1789" s="2">
        <v>45078</v>
      </c>
      <c r="D1789" s="1">
        <v>45075.537357986112</v>
      </c>
      <c r="E1789" t="s">
        <v>4896</v>
      </c>
      <c r="F1789" t="s">
        <v>4897</v>
      </c>
      <c r="G1789" t="s">
        <v>82</v>
      </c>
      <c r="I1789">
        <v>355000</v>
      </c>
      <c r="J1789">
        <v>1065000</v>
      </c>
      <c r="K1789" t="s">
        <v>17</v>
      </c>
      <c r="L1789" t="s">
        <v>18</v>
      </c>
      <c r="M1789" t="s">
        <v>94</v>
      </c>
    </row>
    <row r="1790" spans="1:13" x14ac:dyDescent="0.25">
      <c r="A1790" t="s">
        <v>4898</v>
      </c>
      <c r="B1790" s="2">
        <v>45239</v>
      </c>
      <c r="C1790" s="2">
        <v>45241</v>
      </c>
      <c r="D1790" s="1">
        <v>45239.983612303236</v>
      </c>
      <c r="E1790" t="s">
        <v>515</v>
      </c>
      <c r="F1790" t="s">
        <v>4899</v>
      </c>
      <c r="G1790" t="s">
        <v>64</v>
      </c>
      <c r="H1790">
        <v>2</v>
      </c>
      <c r="I1790">
        <v>1258000</v>
      </c>
      <c r="J1790">
        <v>2516000</v>
      </c>
      <c r="K1790" t="s">
        <v>30</v>
      </c>
      <c r="L1790" t="s">
        <v>48</v>
      </c>
      <c r="M1790" t="s">
        <v>106</v>
      </c>
    </row>
    <row r="1791" spans="1:13" x14ac:dyDescent="0.25">
      <c r="A1791" t="s">
        <v>4900</v>
      </c>
      <c r="B1791" s="2">
        <v>45324</v>
      </c>
      <c r="C1791" s="2">
        <v>45333</v>
      </c>
      <c r="D1791" s="1">
        <v>45324.646085289351</v>
      </c>
      <c r="E1791" t="s">
        <v>470</v>
      </c>
      <c r="F1791" t="s">
        <v>4901</v>
      </c>
      <c r="G1791" t="s">
        <v>290</v>
      </c>
      <c r="H1791">
        <v>9</v>
      </c>
      <c r="I1791">
        <v>399000</v>
      </c>
      <c r="J1791">
        <v>3591000</v>
      </c>
      <c r="K1791" t="s">
        <v>72</v>
      </c>
      <c r="L1791" t="s">
        <v>273</v>
      </c>
      <c r="M1791" t="s">
        <v>145</v>
      </c>
    </row>
    <row r="1792" spans="1:13" x14ac:dyDescent="0.25">
      <c r="A1792" t="s">
        <v>4902</v>
      </c>
      <c r="B1792" s="2">
        <v>45212</v>
      </c>
      <c r="C1792" s="2">
        <v>45218</v>
      </c>
      <c r="D1792" s="1">
        <v>45212.17229736111</v>
      </c>
      <c r="E1792" t="s">
        <v>4903</v>
      </c>
      <c r="F1792" t="s">
        <v>4904</v>
      </c>
      <c r="G1792" t="s">
        <v>92</v>
      </c>
      <c r="H1792">
        <v>6</v>
      </c>
      <c r="I1792">
        <v>651000</v>
      </c>
      <c r="J1792">
        <v>3906000</v>
      </c>
      <c r="K1792" t="s">
        <v>30</v>
      </c>
      <c r="L1792" t="s">
        <v>18</v>
      </c>
      <c r="M1792" t="s">
        <v>222</v>
      </c>
    </row>
    <row r="1793" spans="1:13" x14ac:dyDescent="0.25">
      <c r="A1793" t="s">
        <v>4905</v>
      </c>
      <c r="B1793" s="2">
        <v>44668</v>
      </c>
      <c r="C1793" s="2">
        <v>44671</v>
      </c>
      <c r="D1793" s="1">
        <v>44668.488972418978</v>
      </c>
      <c r="E1793" t="s">
        <v>1878</v>
      </c>
      <c r="F1793" t="s">
        <v>4906</v>
      </c>
      <c r="G1793" t="s">
        <v>82</v>
      </c>
      <c r="I1793">
        <v>397000</v>
      </c>
      <c r="J1793">
        <v>1191000</v>
      </c>
      <c r="K1793" t="s">
        <v>17</v>
      </c>
      <c r="L1793" t="s">
        <v>31</v>
      </c>
      <c r="M1793" t="s">
        <v>106</v>
      </c>
    </row>
    <row r="1794" spans="1:13" x14ac:dyDescent="0.25">
      <c r="A1794" t="s">
        <v>4907</v>
      </c>
      <c r="B1794" s="2">
        <v>44596</v>
      </c>
      <c r="C1794" s="2">
        <v>44597</v>
      </c>
      <c r="D1794" s="1">
        <v>44596.700665520832</v>
      </c>
      <c r="E1794" t="s">
        <v>2180</v>
      </c>
      <c r="F1794" t="s">
        <v>4908</v>
      </c>
      <c r="G1794" t="s">
        <v>35</v>
      </c>
      <c r="H1794">
        <v>1</v>
      </c>
      <c r="I1794">
        <v>346000</v>
      </c>
      <c r="J1794">
        <v>346000</v>
      </c>
      <c r="K1794" t="s">
        <v>30</v>
      </c>
      <c r="L1794" t="s">
        <v>42</v>
      </c>
      <c r="M1794" t="s">
        <v>19</v>
      </c>
    </row>
    <row r="1795" spans="1:13" x14ac:dyDescent="0.25">
      <c r="A1795" t="s">
        <v>4909</v>
      </c>
      <c r="B1795" s="2">
        <v>45608</v>
      </c>
      <c r="C1795" s="2">
        <v>45614</v>
      </c>
      <c r="D1795" s="1">
        <v>45608.543860937498</v>
      </c>
      <c r="E1795" t="s">
        <v>4910</v>
      </c>
      <c r="F1795" t="s">
        <v>4911</v>
      </c>
      <c r="G1795" t="s">
        <v>303</v>
      </c>
      <c r="H1795">
        <v>6</v>
      </c>
      <c r="I1795">
        <v>494000</v>
      </c>
      <c r="J1795">
        <v>2964000</v>
      </c>
      <c r="K1795" t="s">
        <v>24</v>
      </c>
      <c r="L1795" t="s">
        <v>48</v>
      </c>
      <c r="M1795" t="s">
        <v>74</v>
      </c>
    </row>
    <row r="1796" spans="1:13" x14ac:dyDescent="0.25">
      <c r="A1796" t="s">
        <v>4912</v>
      </c>
      <c r="B1796" s="2">
        <v>44630</v>
      </c>
      <c r="C1796" s="2">
        <v>44636</v>
      </c>
      <c r="D1796" s="1">
        <v>44630.181438113417</v>
      </c>
      <c r="E1796" t="s">
        <v>4913</v>
      </c>
      <c r="F1796" t="s">
        <v>4914</v>
      </c>
      <c r="G1796" t="s">
        <v>35</v>
      </c>
      <c r="H1796">
        <v>6</v>
      </c>
      <c r="I1796">
        <v>355000</v>
      </c>
      <c r="J1796">
        <v>2130000</v>
      </c>
      <c r="K1796" t="s">
        <v>36</v>
      </c>
      <c r="L1796" t="s">
        <v>273</v>
      </c>
      <c r="M1796" t="s">
        <v>38</v>
      </c>
    </row>
    <row r="1797" spans="1:13" x14ac:dyDescent="0.25">
      <c r="A1797" t="s">
        <v>4915</v>
      </c>
      <c r="B1797" s="2">
        <v>45272</v>
      </c>
      <c r="C1797" s="2">
        <v>45275</v>
      </c>
      <c r="D1797" s="1">
        <v>45272.037391736107</v>
      </c>
      <c r="E1797" t="s">
        <v>2361</v>
      </c>
      <c r="F1797" t="s">
        <v>4916</v>
      </c>
      <c r="G1797" t="s">
        <v>303</v>
      </c>
      <c r="H1797">
        <v>3</v>
      </c>
      <c r="I1797">
        <v>454000</v>
      </c>
      <c r="J1797">
        <v>1362000</v>
      </c>
      <c r="K1797" t="s">
        <v>17</v>
      </c>
      <c r="L1797" t="s">
        <v>124</v>
      </c>
      <c r="M1797" t="s">
        <v>233</v>
      </c>
    </row>
    <row r="1798" spans="1:13" x14ac:dyDescent="0.25">
      <c r="A1798" t="s">
        <v>4917</v>
      </c>
      <c r="B1798" s="2">
        <v>44909</v>
      </c>
      <c r="C1798" s="2">
        <v>44913</v>
      </c>
      <c r="D1798" s="1">
        <v>44909.988969826387</v>
      </c>
      <c r="E1798" t="s">
        <v>4918</v>
      </c>
      <c r="F1798" t="s">
        <v>4919</v>
      </c>
      <c r="G1798" t="s">
        <v>23</v>
      </c>
      <c r="H1798">
        <v>4</v>
      </c>
      <c r="I1798">
        <v>547000</v>
      </c>
      <c r="J1798">
        <v>2188000</v>
      </c>
      <c r="K1798" t="s">
        <v>24</v>
      </c>
      <c r="L1798" t="s">
        <v>255</v>
      </c>
      <c r="M1798" t="s">
        <v>74</v>
      </c>
    </row>
    <row r="1799" spans="1:13" x14ac:dyDescent="0.25">
      <c r="A1799" t="s">
        <v>4920</v>
      </c>
      <c r="B1799" s="2">
        <v>45251</v>
      </c>
      <c r="C1799" s="2">
        <v>45256</v>
      </c>
      <c r="D1799" s="1">
        <v>45251.554976446758</v>
      </c>
      <c r="E1799" t="s">
        <v>4921</v>
      </c>
      <c r="F1799" t="s">
        <v>4922</v>
      </c>
      <c r="G1799" t="s">
        <v>221</v>
      </c>
      <c r="H1799">
        <v>5</v>
      </c>
      <c r="I1799">
        <v>631000</v>
      </c>
      <c r="J1799">
        <v>3155000</v>
      </c>
      <c r="L1799" t="s">
        <v>273</v>
      </c>
      <c r="M1799" t="s">
        <v>94</v>
      </c>
    </row>
    <row r="1800" spans="1:13" x14ac:dyDescent="0.25">
      <c r="A1800" t="s">
        <v>4923</v>
      </c>
      <c r="B1800" s="2">
        <v>44721</v>
      </c>
      <c r="C1800" s="2">
        <v>44725</v>
      </c>
      <c r="D1800" s="1">
        <v>44721.417922303241</v>
      </c>
      <c r="E1800" t="s">
        <v>4924</v>
      </c>
      <c r="F1800" t="s">
        <v>4925</v>
      </c>
      <c r="G1800" t="s">
        <v>149</v>
      </c>
      <c r="H1800">
        <v>4</v>
      </c>
      <c r="I1800">
        <v>392000</v>
      </c>
      <c r="J1800">
        <v>1568000</v>
      </c>
      <c r="L1800" t="s">
        <v>37</v>
      </c>
      <c r="M1800" t="s">
        <v>25</v>
      </c>
    </row>
    <row r="1801" spans="1:13" x14ac:dyDescent="0.25">
      <c r="A1801" t="s">
        <v>4926</v>
      </c>
      <c r="B1801" s="2">
        <v>44789</v>
      </c>
      <c r="C1801" s="2">
        <v>44794</v>
      </c>
      <c r="D1801" s="1">
        <v>44789.293809479168</v>
      </c>
      <c r="E1801" t="s">
        <v>1912</v>
      </c>
      <c r="F1801" t="s">
        <v>4927</v>
      </c>
      <c r="G1801" t="s">
        <v>194</v>
      </c>
      <c r="H1801">
        <v>5</v>
      </c>
      <c r="I1801">
        <v>446000</v>
      </c>
      <c r="J1801">
        <v>2230000</v>
      </c>
      <c r="K1801" t="s">
        <v>24</v>
      </c>
      <c r="L1801" t="s">
        <v>83</v>
      </c>
      <c r="M1801" t="s">
        <v>43</v>
      </c>
    </row>
    <row r="1802" spans="1:13" x14ac:dyDescent="0.25">
      <c r="A1802" t="s">
        <v>4928</v>
      </c>
      <c r="B1802" s="2">
        <v>45276</v>
      </c>
      <c r="C1802" s="2">
        <v>45279</v>
      </c>
      <c r="D1802" s="1">
        <v>45276.274607488427</v>
      </c>
      <c r="E1802" t="s">
        <v>2581</v>
      </c>
      <c r="F1802" t="s">
        <v>4929</v>
      </c>
      <c r="G1802" t="s">
        <v>386</v>
      </c>
      <c r="H1802">
        <v>3</v>
      </c>
      <c r="I1802">
        <v>567000</v>
      </c>
      <c r="J1802">
        <v>1701000</v>
      </c>
      <c r="K1802" t="s">
        <v>24</v>
      </c>
      <c r="L1802" t="s">
        <v>83</v>
      </c>
      <c r="M1802" t="s">
        <v>74</v>
      </c>
    </row>
    <row r="1803" spans="1:13" x14ac:dyDescent="0.25">
      <c r="A1803" t="s">
        <v>4930</v>
      </c>
      <c r="B1803" s="2">
        <v>44864</v>
      </c>
      <c r="C1803" s="2">
        <v>44867</v>
      </c>
      <c r="D1803" s="1">
        <v>44864.292129131944</v>
      </c>
      <c r="E1803" t="s">
        <v>4931</v>
      </c>
      <c r="F1803" t="s">
        <v>4932</v>
      </c>
      <c r="G1803" t="s">
        <v>303</v>
      </c>
      <c r="H1803">
        <v>3</v>
      </c>
      <c r="I1803">
        <v>445000</v>
      </c>
      <c r="J1803">
        <v>1335000</v>
      </c>
      <c r="L1803" t="s">
        <v>48</v>
      </c>
      <c r="M1803" t="s">
        <v>43</v>
      </c>
    </row>
    <row r="1804" spans="1:13" x14ac:dyDescent="0.25">
      <c r="A1804" t="s">
        <v>4933</v>
      </c>
      <c r="B1804" s="2">
        <v>44824</v>
      </c>
      <c r="C1804" s="2">
        <v>44828</v>
      </c>
      <c r="D1804" s="1">
        <v>44824.003467210649</v>
      </c>
      <c r="E1804" t="s">
        <v>4934</v>
      </c>
      <c r="F1804" t="s">
        <v>4935</v>
      </c>
      <c r="G1804" t="s">
        <v>221</v>
      </c>
      <c r="H1804">
        <v>4</v>
      </c>
      <c r="I1804">
        <v>665000</v>
      </c>
      <c r="J1804">
        <v>2660000</v>
      </c>
      <c r="K1804" t="s">
        <v>17</v>
      </c>
      <c r="L1804" t="s">
        <v>273</v>
      </c>
      <c r="M1804" t="s">
        <v>233</v>
      </c>
    </row>
    <row r="1805" spans="1:13" x14ac:dyDescent="0.25">
      <c r="A1805" t="s">
        <v>4936</v>
      </c>
      <c r="B1805" s="2">
        <v>45043</v>
      </c>
      <c r="C1805" s="2">
        <v>45051</v>
      </c>
      <c r="D1805" s="1">
        <v>45043.701185902777</v>
      </c>
      <c r="E1805" t="s">
        <v>4653</v>
      </c>
      <c r="F1805" t="s">
        <v>4937</v>
      </c>
      <c r="G1805" t="s">
        <v>92</v>
      </c>
      <c r="H1805">
        <v>8</v>
      </c>
      <c r="I1805">
        <v>562000</v>
      </c>
      <c r="J1805">
        <v>4496000</v>
      </c>
      <c r="K1805" t="s">
        <v>72</v>
      </c>
      <c r="L1805" t="s">
        <v>98</v>
      </c>
      <c r="M1805" t="s">
        <v>94</v>
      </c>
    </row>
    <row r="1806" spans="1:13" x14ac:dyDescent="0.25">
      <c r="A1806" t="s">
        <v>4938</v>
      </c>
      <c r="B1806" s="2">
        <v>44662</v>
      </c>
      <c r="C1806" s="2">
        <v>44671</v>
      </c>
      <c r="D1806" s="1">
        <v>44662.601663460649</v>
      </c>
      <c r="E1806" t="s">
        <v>4939</v>
      </c>
      <c r="F1806" t="s">
        <v>4940</v>
      </c>
      <c r="G1806" t="s">
        <v>16</v>
      </c>
      <c r="H1806">
        <v>9</v>
      </c>
      <c r="I1806">
        <v>1142000</v>
      </c>
      <c r="J1806">
        <v>10278000</v>
      </c>
      <c r="K1806" t="s">
        <v>30</v>
      </c>
      <c r="L1806" t="s">
        <v>83</v>
      </c>
      <c r="M1806" t="s">
        <v>106</v>
      </c>
    </row>
    <row r="1807" spans="1:13" x14ac:dyDescent="0.25">
      <c r="A1807" t="s">
        <v>4941</v>
      </c>
      <c r="B1807" s="2">
        <v>45519</v>
      </c>
      <c r="C1807" s="2">
        <v>45523</v>
      </c>
      <c r="D1807" s="1">
        <v>45519.644420243058</v>
      </c>
      <c r="E1807" t="s">
        <v>1399</v>
      </c>
      <c r="F1807" t="s">
        <v>4942</v>
      </c>
      <c r="G1807" t="s">
        <v>64</v>
      </c>
      <c r="H1807">
        <v>4</v>
      </c>
      <c r="I1807">
        <v>1099000</v>
      </c>
      <c r="J1807">
        <v>4396000</v>
      </c>
      <c r="K1807" t="s">
        <v>17</v>
      </c>
      <c r="L1807" t="s">
        <v>273</v>
      </c>
      <c r="M1807" t="s">
        <v>226</v>
      </c>
    </row>
    <row r="1808" spans="1:13" x14ac:dyDescent="0.25">
      <c r="A1808" t="s">
        <v>4943</v>
      </c>
      <c r="B1808" s="2">
        <v>44901</v>
      </c>
      <c r="C1808" s="2">
        <v>44908</v>
      </c>
      <c r="D1808" s="1">
        <v>44901.907982708333</v>
      </c>
      <c r="E1808" t="s">
        <v>4944</v>
      </c>
      <c r="F1808" t="s">
        <v>4945</v>
      </c>
      <c r="G1808" t="s">
        <v>64</v>
      </c>
      <c r="I1808">
        <v>1338000</v>
      </c>
      <c r="J1808">
        <v>9366000</v>
      </c>
      <c r="K1808" t="s">
        <v>24</v>
      </c>
      <c r="L1808" t="s">
        <v>48</v>
      </c>
      <c r="M1808" t="s">
        <v>84</v>
      </c>
    </row>
    <row r="1809" spans="1:13" x14ac:dyDescent="0.25">
      <c r="A1809" t="s">
        <v>4946</v>
      </c>
      <c r="B1809" s="2">
        <v>45370</v>
      </c>
      <c r="C1809" s="2">
        <v>45372</v>
      </c>
      <c r="D1809" s="1">
        <v>45370.487039224543</v>
      </c>
      <c r="E1809" t="s">
        <v>1792</v>
      </c>
      <c r="F1809" t="s">
        <v>4947</v>
      </c>
      <c r="G1809" t="s">
        <v>149</v>
      </c>
      <c r="H1809">
        <v>2</v>
      </c>
      <c r="I1809">
        <v>341000</v>
      </c>
      <c r="J1809">
        <v>682000</v>
      </c>
      <c r="K1809" t="s">
        <v>30</v>
      </c>
      <c r="L1809" t="s">
        <v>48</v>
      </c>
      <c r="M1809" t="s">
        <v>226</v>
      </c>
    </row>
    <row r="1810" spans="1:13" x14ac:dyDescent="0.25">
      <c r="A1810" t="s">
        <v>4948</v>
      </c>
      <c r="B1810" s="2">
        <v>45272</v>
      </c>
      <c r="C1810" s="2">
        <v>45279</v>
      </c>
      <c r="D1810" s="1">
        <v>45272.226737268516</v>
      </c>
      <c r="E1810" t="s">
        <v>4949</v>
      </c>
      <c r="F1810" t="s">
        <v>4950</v>
      </c>
      <c r="G1810" t="s">
        <v>351</v>
      </c>
      <c r="H1810">
        <v>7</v>
      </c>
      <c r="I1810">
        <v>584000</v>
      </c>
      <c r="J1810">
        <v>4088000</v>
      </c>
      <c r="K1810" t="s">
        <v>53</v>
      </c>
      <c r="L1810" t="s">
        <v>48</v>
      </c>
      <c r="M1810" t="s">
        <v>102</v>
      </c>
    </row>
    <row r="1811" spans="1:13" x14ac:dyDescent="0.25">
      <c r="A1811" t="s">
        <v>4951</v>
      </c>
      <c r="B1811" s="2">
        <v>45312</v>
      </c>
      <c r="C1811" s="2">
        <v>45320</v>
      </c>
      <c r="D1811" s="1">
        <v>45312.455251979169</v>
      </c>
      <c r="E1811" t="s">
        <v>4952</v>
      </c>
      <c r="F1811" t="s">
        <v>4953</v>
      </c>
      <c r="G1811" t="s">
        <v>16</v>
      </c>
      <c r="H1811">
        <v>8</v>
      </c>
      <c r="I1811">
        <v>1170000</v>
      </c>
      <c r="J1811">
        <v>9360000</v>
      </c>
      <c r="L1811" t="s">
        <v>273</v>
      </c>
      <c r="M1811" t="s">
        <v>49</v>
      </c>
    </row>
    <row r="1812" spans="1:13" x14ac:dyDescent="0.25">
      <c r="A1812" t="s">
        <v>4954</v>
      </c>
      <c r="B1812" s="2">
        <v>45104</v>
      </c>
      <c r="C1812" s="2">
        <v>45105</v>
      </c>
      <c r="D1812" s="1">
        <v>45104.615158402783</v>
      </c>
      <c r="E1812" t="s">
        <v>2581</v>
      </c>
      <c r="F1812" t="s">
        <v>4955</v>
      </c>
      <c r="G1812" t="s">
        <v>23</v>
      </c>
      <c r="H1812">
        <v>1</v>
      </c>
      <c r="I1812">
        <v>626000</v>
      </c>
      <c r="J1812">
        <v>626000</v>
      </c>
      <c r="L1812" t="s">
        <v>37</v>
      </c>
      <c r="M1812" t="s">
        <v>25</v>
      </c>
    </row>
    <row r="1813" spans="1:13" x14ac:dyDescent="0.25">
      <c r="A1813" t="s">
        <v>4956</v>
      </c>
      <c r="B1813" s="2">
        <v>44780</v>
      </c>
      <c r="C1813" s="2">
        <v>44786</v>
      </c>
      <c r="D1813" s="1">
        <v>44780.418282233797</v>
      </c>
      <c r="E1813" t="s">
        <v>4957</v>
      </c>
      <c r="F1813" t="s">
        <v>4958</v>
      </c>
      <c r="G1813" t="s">
        <v>23</v>
      </c>
      <c r="H1813">
        <v>6</v>
      </c>
      <c r="I1813">
        <v>591000</v>
      </c>
      <c r="J1813">
        <v>3546000</v>
      </c>
      <c r="L1813" t="s">
        <v>37</v>
      </c>
      <c r="M1813" t="s">
        <v>145</v>
      </c>
    </row>
    <row r="1814" spans="1:13" x14ac:dyDescent="0.25">
      <c r="A1814" t="s">
        <v>4959</v>
      </c>
      <c r="B1814" s="2">
        <v>44786</v>
      </c>
      <c r="C1814" s="2">
        <v>44791</v>
      </c>
      <c r="D1814" s="1">
        <v>44786.165592685182</v>
      </c>
      <c r="E1814" t="s">
        <v>3740</v>
      </c>
      <c r="F1814" t="s">
        <v>4960</v>
      </c>
      <c r="G1814" t="s">
        <v>303</v>
      </c>
      <c r="H1814">
        <v>5</v>
      </c>
      <c r="I1814">
        <v>485000</v>
      </c>
      <c r="J1814">
        <v>2425000</v>
      </c>
      <c r="K1814" t="s">
        <v>24</v>
      </c>
      <c r="L1814" t="s">
        <v>83</v>
      </c>
      <c r="M1814" t="s">
        <v>74</v>
      </c>
    </row>
    <row r="1815" spans="1:13" x14ac:dyDescent="0.25">
      <c r="A1815" t="s">
        <v>4961</v>
      </c>
      <c r="B1815" s="2">
        <v>44625</v>
      </c>
      <c r="C1815" s="2">
        <v>44631</v>
      </c>
      <c r="D1815" s="1">
        <v>44625.917700636572</v>
      </c>
      <c r="E1815" t="s">
        <v>4962</v>
      </c>
      <c r="F1815" t="s">
        <v>4963</v>
      </c>
      <c r="G1815" t="s">
        <v>137</v>
      </c>
      <c r="H1815">
        <v>6</v>
      </c>
      <c r="I1815">
        <v>341000</v>
      </c>
      <c r="J1815">
        <v>2046000</v>
      </c>
      <c r="K1815" t="s">
        <v>36</v>
      </c>
      <c r="L1815" t="s">
        <v>48</v>
      </c>
      <c r="M1815" t="s">
        <v>94</v>
      </c>
    </row>
    <row r="1816" spans="1:13" x14ac:dyDescent="0.25">
      <c r="A1816" t="s">
        <v>4964</v>
      </c>
      <c r="B1816" s="2">
        <v>44996</v>
      </c>
      <c r="C1816" s="2">
        <v>45001</v>
      </c>
      <c r="D1816" s="1">
        <v>44996.92448883102</v>
      </c>
      <c r="E1816" t="s">
        <v>4965</v>
      </c>
      <c r="F1816" t="s">
        <v>4966</v>
      </c>
      <c r="G1816" t="s">
        <v>47</v>
      </c>
      <c r="H1816">
        <v>5</v>
      </c>
      <c r="I1816">
        <v>475000</v>
      </c>
      <c r="J1816">
        <v>2375000</v>
      </c>
      <c r="K1816" t="s">
        <v>72</v>
      </c>
      <c r="L1816" t="s">
        <v>37</v>
      </c>
      <c r="M1816" t="s">
        <v>233</v>
      </c>
    </row>
    <row r="1817" spans="1:13" x14ac:dyDescent="0.25">
      <c r="A1817" t="s">
        <v>4967</v>
      </c>
      <c r="B1817" s="2">
        <v>44771</v>
      </c>
      <c r="C1817" s="2">
        <v>44779</v>
      </c>
      <c r="D1817" s="1">
        <v>44771.519397592587</v>
      </c>
      <c r="E1817" t="s">
        <v>4968</v>
      </c>
      <c r="F1817" t="s">
        <v>4969</v>
      </c>
      <c r="G1817" t="s">
        <v>29</v>
      </c>
      <c r="H1817">
        <v>8</v>
      </c>
      <c r="I1817">
        <v>1098000</v>
      </c>
      <c r="J1817">
        <v>8784000</v>
      </c>
      <c r="K1817" t="s">
        <v>24</v>
      </c>
      <c r="L1817" t="s">
        <v>83</v>
      </c>
      <c r="M1817" t="s">
        <v>129</v>
      </c>
    </row>
    <row r="1818" spans="1:13" x14ac:dyDescent="0.25">
      <c r="A1818" t="s">
        <v>4970</v>
      </c>
      <c r="B1818" s="2">
        <v>44871</v>
      </c>
      <c r="C1818" s="2">
        <v>44880</v>
      </c>
      <c r="D1818" s="1">
        <v>44871.362927175927</v>
      </c>
      <c r="E1818" t="s">
        <v>1507</v>
      </c>
      <c r="F1818" t="s">
        <v>4971</v>
      </c>
      <c r="G1818" t="s">
        <v>290</v>
      </c>
      <c r="H1818">
        <v>9</v>
      </c>
      <c r="I1818">
        <v>353000</v>
      </c>
      <c r="J1818">
        <v>3177000</v>
      </c>
      <c r="K1818" t="s">
        <v>36</v>
      </c>
      <c r="L1818" t="s">
        <v>273</v>
      </c>
      <c r="M1818" t="s">
        <v>222</v>
      </c>
    </row>
    <row r="1819" spans="1:13" x14ac:dyDescent="0.25">
      <c r="A1819" t="s">
        <v>4972</v>
      </c>
      <c r="B1819" s="2">
        <v>44986</v>
      </c>
      <c r="C1819" s="2">
        <v>44995</v>
      </c>
      <c r="D1819" s="1">
        <v>44986.460400787037</v>
      </c>
      <c r="E1819" t="s">
        <v>4973</v>
      </c>
      <c r="G1819" t="s">
        <v>29</v>
      </c>
      <c r="H1819">
        <v>9</v>
      </c>
      <c r="I1819">
        <v>1276000</v>
      </c>
      <c r="J1819">
        <v>11484000</v>
      </c>
      <c r="K1819" t="s">
        <v>24</v>
      </c>
      <c r="L1819" t="s">
        <v>124</v>
      </c>
      <c r="M1819" t="s">
        <v>117</v>
      </c>
    </row>
    <row r="1820" spans="1:13" x14ac:dyDescent="0.25">
      <c r="A1820" t="s">
        <v>4974</v>
      </c>
      <c r="B1820" s="2">
        <v>45554</v>
      </c>
      <c r="C1820" s="2">
        <v>45562</v>
      </c>
      <c r="D1820" s="1">
        <v>45554.406815000002</v>
      </c>
      <c r="E1820" t="s">
        <v>3207</v>
      </c>
      <c r="F1820" t="s">
        <v>4975</v>
      </c>
      <c r="G1820" t="s">
        <v>92</v>
      </c>
      <c r="H1820">
        <v>8</v>
      </c>
      <c r="I1820">
        <v>613000</v>
      </c>
      <c r="J1820">
        <v>4904000</v>
      </c>
      <c r="K1820" t="s">
        <v>17</v>
      </c>
      <c r="L1820" t="s">
        <v>37</v>
      </c>
      <c r="M1820" t="s">
        <v>74</v>
      </c>
    </row>
    <row r="1821" spans="1:13" x14ac:dyDescent="0.25">
      <c r="A1821" t="s">
        <v>4976</v>
      </c>
      <c r="B1821" s="2">
        <v>44923</v>
      </c>
      <c r="C1821" s="2">
        <v>44931</v>
      </c>
      <c r="D1821" s="1">
        <v>44923.153258171304</v>
      </c>
      <c r="E1821" t="s">
        <v>4977</v>
      </c>
      <c r="G1821" t="s">
        <v>16</v>
      </c>
      <c r="H1821">
        <v>8</v>
      </c>
      <c r="I1821">
        <v>1369000</v>
      </c>
      <c r="J1821">
        <v>10952000</v>
      </c>
      <c r="K1821" t="s">
        <v>72</v>
      </c>
      <c r="L1821" t="s">
        <v>429</v>
      </c>
      <c r="M1821" t="s">
        <v>38</v>
      </c>
    </row>
    <row r="1822" spans="1:13" x14ac:dyDescent="0.25">
      <c r="A1822" t="s">
        <v>4978</v>
      </c>
      <c r="B1822" s="2">
        <v>45206</v>
      </c>
      <c r="C1822" s="2">
        <v>45215</v>
      </c>
      <c r="D1822" s="1">
        <v>45206.281597939807</v>
      </c>
      <c r="E1822" t="s">
        <v>4979</v>
      </c>
      <c r="F1822" t="s">
        <v>4980</v>
      </c>
      <c r="G1822" t="s">
        <v>16</v>
      </c>
      <c r="I1822">
        <v>1110000</v>
      </c>
      <c r="J1822">
        <v>9990000</v>
      </c>
      <c r="K1822" t="s">
        <v>17</v>
      </c>
      <c r="L1822" t="s">
        <v>164</v>
      </c>
      <c r="M1822" t="s">
        <v>25</v>
      </c>
    </row>
    <row r="1823" spans="1:13" x14ac:dyDescent="0.25">
      <c r="A1823" t="s">
        <v>4981</v>
      </c>
      <c r="B1823" s="2">
        <v>45018</v>
      </c>
      <c r="C1823" s="2">
        <v>45026</v>
      </c>
      <c r="D1823" s="1">
        <v>45018.416718414352</v>
      </c>
      <c r="E1823" t="s">
        <v>4982</v>
      </c>
      <c r="F1823" t="s">
        <v>4983</v>
      </c>
      <c r="G1823" t="s">
        <v>23</v>
      </c>
      <c r="H1823">
        <v>8</v>
      </c>
      <c r="I1823">
        <v>569000</v>
      </c>
      <c r="J1823">
        <v>4552000</v>
      </c>
      <c r="K1823" t="s">
        <v>30</v>
      </c>
      <c r="L1823" t="s">
        <v>273</v>
      </c>
      <c r="M1823" t="s">
        <v>25</v>
      </c>
    </row>
    <row r="1824" spans="1:13" x14ac:dyDescent="0.25">
      <c r="A1824" t="s">
        <v>4984</v>
      </c>
      <c r="B1824" s="2">
        <v>45078</v>
      </c>
      <c r="C1824" s="2">
        <v>45086</v>
      </c>
      <c r="D1824" s="1">
        <v>45078.814808854157</v>
      </c>
      <c r="E1824" t="s">
        <v>1496</v>
      </c>
      <c r="F1824" t="s">
        <v>4985</v>
      </c>
      <c r="G1824" t="s">
        <v>82</v>
      </c>
      <c r="H1824">
        <v>8</v>
      </c>
      <c r="I1824">
        <v>399000</v>
      </c>
      <c r="J1824">
        <v>3192000</v>
      </c>
      <c r="K1824" t="s">
        <v>53</v>
      </c>
      <c r="L1824" t="s">
        <v>37</v>
      </c>
      <c r="M1824" t="s">
        <v>68</v>
      </c>
    </row>
    <row r="1825" spans="1:13" x14ac:dyDescent="0.25">
      <c r="A1825" t="s">
        <v>4986</v>
      </c>
      <c r="B1825" s="2">
        <v>45049</v>
      </c>
      <c r="C1825" s="2">
        <v>45052</v>
      </c>
      <c r="D1825" s="1">
        <v>45049.526517777776</v>
      </c>
      <c r="E1825" t="s">
        <v>4987</v>
      </c>
      <c r="F1825" t="s">
        <v>4988</v>
      </c>
      <c r="G1825" t="s">
        <v>35</v>
      </c>
      <c r="H1825">
        <v>3</v>
      </c>
      <c r="I1825">
        <v>332000</v>
      </c>
      <c r="J1825">
        <v>996000</v>
      </c>
      <c r="K1825" t="s">
        <v>36</v>
      </c>
      <c r="L1825" t="s">
        <v>429</v>
      </c>
      <c r="M1825" t="s">
        <v>233</v>
      </c>
    </row>
    <row r="1826" spans="1:13" x14ac:dyDescent="0.25">
      <c r="A1826" t="s">
        <v>4989</v>
      </c>
      <c r="B1826" s="2">
        <v>45286</v>
      </c>
      <c r="C1826" s="2">
        <v>45291</v>
      </c>
      <c r="D1826" s="1">
        <v>45286.981515023152</v>
      </c>
      <c r="E1826" t="s">
        <v>203</v>
      </c>
      <c r="F1826" t="s">
        <v>4990</v>
      </c>
      <c r="G1826" t="s">
        <v>64</v>
      </c>
      <c r="H1826">
        <v>5</v>
      </c>
      <c r="I1826">
        <v>1182000</v>
      </c>
      <c r="J1826">
        <v>5910000</v>
      </c>
      <c r="K1826" t="s">
        <v>72</v>
      </c>
      <c r="L1826" t="s">
        <v>273</v>
      </c>
      <c r="M1826" t="s">
        <v>133</v>
      </c>
    </row>
    <row r="1827" spans="1:13" x14ac:dyDescent="0.25">
      <c r="A1827" t="s">
        <v>4991</v>
      </c>
      <c r="B1827" s="2">
        <v>45039</v>
      </c>
      <c r="C1827" s="2">
        <v>45042</v>
      </c>
      <c r="D1827" s="1">
        <v>45039.65369402778</v>
      </c>
      <c r="E1827" t="s">
        <v>4992</v>
      </c>
      <c r="F1827" t="s">
        <v>4993</v>
      </c>
      <c r="G1827" t="s">
        <v>82</v>
      </c>
      <c r="H1827">
        <v>3</v>
      </c>
      <c r="I1827">
        <v>339000</v>
      </c>
      <c r="J1827">
        <v>1017000</v>
      </c>
      <c r="K1827" t="s">
        <v>30</v>
      </c>
      <c r="L1827" t="s">
        <v>18</v>
      </c>
      <c r="M1827" t="s">
        <v>117</v>
      </c>
    </row>
    <row r="1828" spans="1:13" x14ac:dyDescent="0.25">
      <c r="A1828" t="s">
        <v>4994</v>
      </c>
      <c r="B1828" s="2">
        <v>44719</v>
      </c>
      <c r="C1828" s="2">
        <v>44721</v>
      </c>
      <c r="D1828" s="1">
        <v>44719.987714085648</v>
      </c>
      <c r="E1828" t="s">
        <v>4995</v>
      </c>
      <c r="F1828" t="s">
        <v>4996</v>
      </c>
      <c r="G1828" t="s">
        <v>23</v>
      </c>
      <c r="H1828">
        <v>2</v>
      </c>
      <c r="I1828">
        <v>542000</v>
      </c>
      <c r="J1828">
        <v>1084000</v>
      </c>
      <c r="K1828" t="s">
        <v>24</v>
      </c>
      <c r="L1828" t="s">
        <v>73</v>
      </c>
      <c r="M1828" t="s">
        <v>106</v>
      </c>
    </row>
    <row r="1829" spans="1:13" x14ac:dyDescent="0.25">
      <c r="A1829" t="s">
        <v>4997</v>
      </c>
      <c r="B1829" s="2">
        <v>44757</v>
      </c>
      <c r="C1829" s="2">
        <v>44764</v>
      </c>
      <c r="D1829" s="1">
        <v>44757.329503576388</v>
      </c>
      <c r="E1829" t="s">
        <v>4998</v>
      </c>
      <c r="F1829" t="s">
        <v>4999</v>
      </c>
      <c r="G1829" t="s">
        <v>149</v>
      </c>
      <c r="H1829">
        <v>7</v>
      </c>
      <c r="I1829">
        <v>343000</v>
      </c>
      <c r="J1829">
        <v>2401000</v>
      </c>
      <c r="K1829" t="s">
        <v>36</v>
      </c>
      <c r="L1829" t="s">
        <v>273</v>
      </c>
      <c r="M1829" t="s">
        <v>160</v>
      </c>
    </row>
    <row r="1830" spans="1:13" x14ac:dyDescent="0.25">
      <c r="A1830" t="s">
        <v>5000</v>
      </c>
      <c r="B1830" s="2">
        <v>45456</v>
      </c>
      <c r="C1830" s="2">
        <v>45460</v>
      </c>
      <c r="D1830" s="1">
        <v>45456.227146747682</v>
      </c>
      <c r="E1830" t="s">
        <v>5001</v>
      </c>
      <c r="F1830" t="s">
        <v>5002</v>
      </c>
      <c r="G1830" t="s">
        <v>23</v>
      </c>
      <c r="H1830">
        <v>4</v>
      </c>
      <c r="I1830">
        <v>583000</v>
      </c>
      <c r="J1830">
        <v>2332000</v>
      </c>
      <c r="K1830" t="s">
        <v>53</v>
      </c>
      <c r="L1830" t="s">
        <v>37</v>
      </c>
      <c r="M1830" t="s">
        <v>222</v>
      </c>
    </row>
    <row r="1831" spans="1:13" x14ac:dyDescent="0.25">
      <c r="A1831" t="s">
        <v>5003</v>
      </c>
      <c r="B1831" s="2">
        <v>45301</v>
      </c>
      <c r="C1831" s="2">
        <v>45302</v>
      </c>
      <c r="D1831" s="1">
        <v>45301.454315567127</v>
      </c>
      <c r="E1831" t="s">
        <v>5004</v>
      </c>
      <c r="F1831" t="s">
        <v>5005</v>
      </c>
      <c r="G1831" t="s">
        <v>16</v>
      </c>
      <c r="H1831">
        <v>1</v>
      </c>
      <c r="I1831">
        <v>1277000</v>
      </c>
      <c r="J1831">
        <v>1277000</v>
      </c>
      <c r="K1831" t="s">
        <v>36</v>
      </c>
      <c r="L1831" t="s">
        <v>31</v>
      </c>
      <c r="M1831" t="s">
        <v>74</v>
      </c>
    </row>
    <row r="1832" spans="1:13" x14ac:dyDescent="0.25">
      <c r="A1832" t="s">
        <v>5006</v>
      </c>
      <c r="B1832" s="2">
        <v>44863</v>
      </c>
      <c r="C1832" s="2">
        <v>44866</v>
      </c>
      <c r="D1832" s="1">
        <v>44863.345372546297</v>
      </c>
      <c r="E1832" t="s">
        <v>673</v>
      </c>
      <c r="F1832" t="s">
        <v>5007</v>
      </c>
      <c r="G1832" t="s">
        <v>47</v>
      </c>
      <c r="H1832">
        <v>3</v>
      </c>
      <c r="I1832">
        <v>514000</v>
      </c>
      <c r="J1832">
        <v>1542000</v>
      </c>
      <c r="K1832" t="s">
        <v>17</v>
      </c>
      <c r="L1832" t="s">
        <v>48</v>
      </c>
      <c r="M1832" t="s">
        <v>133</v>
      </c>
    </row>
    <row r="1833" spans="1:13" x14ac:dyDescent="0.25">
      <c r="A1833" t="s">
        <v>5008</v>
      </c>
      <c r="B1833" s="2">
        <v>45578</v>
      </c>
      <c r="C1833" s="2">
        <v>45583</v>
      </c>
      <c r="D1833" s="1">
        <v>45578.652037106483</v>
      </c>
      <c r="E1833" t="s">
        <v>5009</v>
      </c>
      <c r="G1833" t="s">
        <v>194</v>
      </c>
      <c r="H1833">
        <v>5</v>
      </c>
      <c r="I1833">
        <v>449000</v>
      </c>
      <c r="J1833">
        <v>2245000</v>
      </c>
      <c r="K1833" t="s">
        <v>30</v>
      </c>
      <c r="L1833" t="s">
        <v>610</v>
      </c>
      <c r="M1833" t="s">
        <v>94</v>
      </c>
    </row>
    <row r="1834" spans="1:13" x14ac:dyDescent="0.25">
      <c r="A1834" t="s">
        <v>5010</v>
      </c>
      <c r="B1834" s="2">
        <v>45646</v>
      </c>
      <c r="C1834" s="2">
        <v>45647</v>
      </c>
      <c r="D1834" s="1">
        <v>45646.620447928239</v>
      </c>
      <c r="E1834" t="s">
        <v>5011</v>
      </c>
      <c r="F1834" t="s">
        <v>5012</v>
      </c>
      <c r="G1834" t="s">
        <v>64</v>
      </c>
      <c r="H1834">
        <v>1</v>
      </c>
      <c r="I1834">
        <v>1168000</v>
      </c>
      <c r="J1834">
        <v>1168000</v>
      </c>
      <c r="K1834" t="s">
        <v>17</v>
      </c>
      <c r="L1834" t="s">
        <v>37</v>
      </c>
      <c r="M1834" t="s">
        <v>19</v>
      </c>
    </row>
    <row r="1835" spans="1:13" x14ac:dyDescent="0.25">
      <c r="A1835" t="s">
        <v>5013</v>
      </c>
      <c r="B1835" s="2">
        <v>44901</v>
      </c>
      <c r="C1835" s="2">
        <v>44902</v>
      </c>
      <c r="D1835" s="1">
        <v>44901.757001956023</v>
      </c>
      <c r="E1835" t="s">
        <v>5014</v>
      </c>
      <c r="F1835" t="s">
        <v>5015</v>
      </c>
      <c r="G1835" t="s">
        <v>16</v>
      </c>
      <c r="H1835">
        <v>1</v>
      </c>
      <c r="I1835">
        <v>1191000</v>
      </c>
      <c r="J1835">
        <v>1191000</v>
      </c>
      <c r="K1835" t="s">
        <v>72</v>
      </c>
      <c r="L1835" t="s">
        <v>31</v>
      </c>
      <c r="M1835" t="s">
        <v>160</v>
      </c>
    </row>
    <row r="1836" spans="1:13" x14ac:dyDescent="0.25">
      <c r="A1836" t="s">
        <v>5016</v>
      </c>
      <c r="B1836" s="2">
        <v>44970</v>
      </c>
      <c r="C1836" s="2">
        <v>44978</v>
      </c>
      <c r="D1836" s="1">
        <v>44970.363263553241</v>
      </c>
      <c r="E1836" t="s">
        <v>5017</v>
      </c>
      <c r="F1836" t="s">
        <v>5018</v>
      </c>
      <c r="G1836" t="s">
        <v>23</v>
      </c>
      <c r="H1836">
        <v>8</v>
      </c>
      <c r="I1836">
        <v>642000</v>
      </c>
      <c r="J1836">
        <v>5136000</v>
      </c>
      <c r="K1836" t="s">
        <v>30</v>
      </c>
      <c r="L1836" t="s">
        <v>823</v>
      </c>
      <c r="M1836" t="s">
        <v>60</v>
      </c>
    </row>
    <row r="1837" spans="1:13" x14ac:dyDescent="0.25">
      <c r="A1837" t="s">
        <v>5019</v>
      </c>
      <c r="B1837" s="2">
        <v>44960</v>
      </c>
      <c r="C1837" s="2">
        <v>44967</v>
      </c>
      <c r="D1837" s="1">
        <v>44960.716295706021</v>
      </c>
      <c r="E1837" t="s">
        <v>45</v>
      </c>
      <c r="F1837" t="s">
        <v>5020</v>
      </c>
      <c r="G1837" t="s">
        <v>92</v>
      </c>
      <c r="I1837">
        <v>584000</v>
      </c>
      <c r="J1837">
        <v>4088000</v>
      </c>
      <c r="K1837" t="s">
        <v>53</v>
      </c>
      <c r="L1837" t="s">
        <v>73</v>
      </c>
      <c r="M1837" t="s">
        <v>49</v>
      </c>
    </row>
    <row r="1838" spans="1:13" x14ac:dyDescent="0.25">
      <c r="A1838" t="s">
        <v>5021</v>
      </c>
      <c r="B1838" s="2">
        <v>45136</v>
      </c>
      <c r="C1838" s="2">
        <v>45141</v>
      </c>
      <c r="D1838" s="1">
        <v>45136.614728993052</v>
      </c>
      <c r="E1838" t="s">
        <v>5022</v>
      </c>
      <c r="F1838" t="s">
        <v>5023</v>
      </c>
      <c r="G1838" t="s">
        <v>64</v>
      </c>
      <c r="H1838">
        <v>5</v>
      </c>
      <c r="I1838">
        <v>1102000</v>
      </c>
      <c r="J1838">
        <v>5510000</v>
      </c>
      <c r="K1838" t="s">
        <v>24</v>
      </c>
      <c r="L1838" t="s">
        <v>18</v>
      </c>
      <c r="M1838" t="s">
        <v>74</v>
      </c>
    </row>
    <row r="1839" spans="1:13" x14ac:dyDescent="0.25">
      <c r="A1839" t="s">
        <v>5024</v>
      </c>
      <c r="B1839" s="2">
        <v>44864</v>
      </c>
      <c r="C1839" s="2">
        <v>44869</v>
      </c>
      <c r="D1839" s="1">
        <v>44864.668649930558</v>
      </c>
      <c r="E1839" t="s">
        <v>3374</v>
      </c>
      <c r="F1839" t="s">
        <v>5025</v>
      </c>
      <c r="G1839" t="s">
        <v>742</v>
      </c>
      <c r="H1839">
        <v>5</v>
      </c>
      <c r="I1839">
        <v>412000</v>
      </c>
      <c r="J1839">
        <v>2060000</v>
      </c>
      <c r="K1839" t="s">
        <v>17</v>
      </c>
      <c r="L1839" t="s">
        <v>164</v>
      </c>
      <c r="M1839" t="s">
        <v>129</v>
      </c>
    </row>
    <row r="1840" spans="1:13" x14ac:dyDescent="0.25">
      <c r="A1840" t="s">
        <v>5026</v>
      </c>
      <c r="B1840" s="2">
        <v>45050</v>
      </c>
      <c r="C1840" s="2">
        <v>45056</v>
      </c>
      <c r="D1840" s="1">
        <v>45050.308251365743</v>
      </c>
      <c r="E1840" t="s">
        <v>5027</v>
      </c>
      <c r="F1840" t="s">
        <v>5028</v>
      </c>
      <c r="G1840" t="s">
        <v>82</v>
      </c>
      <c r="H1840">
        <v>6</v>
      </c>
      <c r="I1840">
        <v>391000</v>
      </c>
      <c r="J1840">
        <v>2346000</v>
      </c>
      <c r="K1840" t="s">
        <v>17</v>
      </c>
      <c r="L1840" t="s">
        <v>37</v>
      </c>
      <c r="M1840" t="s">
        <v>94</v>
      </c>
    </row>
    <row r="1841" spans="1:13" x14ac:dyDescent="0.25">
      <c r="A1841" t="s">
        <v>5029</v>
      </c>
      <c r="B1841" s="2">
        <v>45168</v>
      </c>
      <c r="C1841" s="2">
        <v>45169</v>
      </c>
      <c r="D1841" s="1">
        <v>45168.074731412038</v>
      </c>
      <c r="E1841" t="s">
        <v>1606</v>
      </c>
      <c r="F1841" t="s">
        <v>5030</v>
      </c>
      <c r="G1841" t="s">
        <v>307</v>
      </c>
      <c r="H1841">
        <v>1</v>
      </c>
      <c r="I1841">
        <v>1344000</v>
      </c>
      <c r="J1841">
        <v>1344000</v>
      </c>
      <c r="K1841" t="s">
        <v>30</v>
      </c>
      <c r="L1841" t="s">
        <v>273</v>
      </c>
      <c r="M1841" t="s">
        <v>19</v>
      </c>
    </row>
    <row r="1842" spans="1:13" x14ac:dyDescent="0.25">
      <c r="A1842" t="s">
        <v>5031</v>
      </c>
      <c r="B1842" s="2">
        <v>45268</v>
      </c>
      <c r="C1842" s="2">
        <v>45273</v>
      </c>
      <c r="D1842" s="1">
        <v>45268.622238391203</v>
      </c>
      <c r="E1842" t="s">
        <v>4590</v>
      </c>
      <c r="F1842" t="s">
        <v>5032</v>
      </c>
      <c r="G1842" t="s">
        <v>149</v>
      </c>
      <c r="H1842">
        <v>5</v>
      </c>
      <c r="I1842">
        <v>377000</v>
      </c>
      <c r="J1842">
        <v>1885000</v>
      </c>
      <c r="K1842" t="s">
        <v>72</v>
      </c>
      <c r="L1842" t="s">
        <v>37</v>
      </c>
      <c r="M1842" t="s">
        <v>222</v>
      </c>
    </row>
    <row r="1843" spans="1:13" x14ac:dyDescent="0.25">
      <c r="A1843" t="s">
        <v>5033</v>
      </c>
      <c r="B1843" s="2">
        <v>45429</v>
      </c>
      <c r="C1843" s="2">
        <v>45437</v>
      </c>
      <c r="D1843" s="1">
        <v>45429.252517731482</v>
      </c>
      <c r="E1843" t="s">
        <v>1026</v>
      </c>
      <c r="F1843" t="s">
        <v>5034</v>
      </c>
      <c r="G1843" t="s">
        <v>64</v>
      </c>
      <c r="H1843">
        <v>8</v>
      </c>
      <c r="I1843">
        <v>1269000</v>
      </c>
      <c r="J1843">
        <v>10152000</v>
      </c>
      <c r="K1843" t="s">
        <v>17</v>
      </c>
      <c r="L1843" t="s">
        <v>37</v>
      </c>
      <c r="M1843" t="s">
        <v>226</v>
      </c>
    </row>
    <row r="1844" spans="1:13" x14ac:dyDescent="0.25">
      <c r="A1844" t="s">
        <v>5035</v>
      </c>
      <c r="B1844" s="2">
        <v>45038</v>
      </c>
      <c r="C1844" s="2">
        <v>45045</v>
      </c>
      <c r="D1844" s="1">
        <v>45038.068045960637</v>
      </c>
      <c r="E1844" t="s">
        <v>5036</v>
      </c>
      <c r="F1844" t="s">
        <v>5037</v>
      </c>
      <c r="G1844" t="s">
        <v>221</v>
      </c>
      <c r="H1844">
        <v>7</v>
      </c>
      <c r="I1844">
        <v>564000</v>
      </c>
      <c r="J1844">
        <v>3948000</v>
      </c>
      <c r="K1844" t="s">
        <v>72</v>
      </c>
      <c r="L1844" t="s">
        <v>273</v>
      </c>
      <c r="M1844" t="s">
        <v>68</v>
      </c>
    </row>
    <row r="1845" spans="1:13" x14ac:dyDescent="0.25">
      <c r="A1845" t="s">
        <v>5038</v>
      </c>
      <c r="B1845" s="2">
        <v>45516</v>
      </c>
      <c r="C1845" s="2">
        <v>45522</v>
      </c>
      <c r="D1845" s="1">
        <v>45516.954015497693</v>
      </c>
      <c r="E1845" t="s">
        <v>282</v>
      </c>
      <c r="F1845" t="s">
        <v>5039</v>
      </c>
      <c r="G1845" t="s">
        <v>82</v>
      </c>
      <c r="H1845">
        <v>6</v>
      </c>
      <c r="I1845">
        <v>362000</v>
      </c>
      <c r="J1845">
        <v>2172000</v>
      </c>
      <c r="K1845" t="s">
        <v>36</v>
      </c>
      <c r="L1845" t="s">
        <v>37</v>
      </c>
      <c r="M1845" t="s">
        <v>94</v>
      </c>
    </row>
    <row r="1846" spans="1:13" x14ac:dyDescent="0.25">
      <c r="A1846" t="s">
        <v>5040</v>
      </c>
      <c r="B1846" s="2">
        <v>45341</v>
      </c>
      <c r="C1846" s="2">
        <v>45344</v>
      </c>
      <c r="D1846" s="1">
        <v>45341.481593738426</v>
      </c>
      <c r="E1846" t="s">
        <v>1937</v>
      </c>
      <c r="F1846" t="s">
        <v>5041</v>
      </c>
      <c r="G1846" t="s">
        <v>149</v>
      </c>
      <c r="I1846">
        <v>345000</v>
      </c>
      <c r="J1846">
        <v>1035000</v>
      </c>
      <c r="K1846" t="s">
        <v>72</v>
      </c>
      <c r="L1846" t="s">
        <v>273</v>
      </c>
      <c r="M1846" t="s">
        <v>19</v>
      </c>
    </row>
    <row r="1847" spans="1:13" x14ac:dyDescent="0.25">
      <c r="A1847" t="s">
        <v>5042</v>
      </c>
      <c r="B1847" s="2">
        <v>45039</v>
      </c>
      <c r="C1847" s="2">
        <v>45048</v>
      </c>
      <c r="D1847" s="1">
        <v>45039.702150324083</v>
      </c>
      <c r="E1847" t="s">
        <v>4714</v>
      </c>
      <c r="F1847" t="s">
        <v>5043</v>
      </c>
      <c r="G1847" t="s">
        <v>23</v>
      </c>
      <c r="I1847">
        <v>607000</v>
      </c>
      <c r="J1847">
        <v>5463000</v>
      </c>
      <c r="K1847" t="s">
        <v>17</v>
      </c>
      <c r="L1847" t="s">
        <v>37</v>
      </c>
      <c r="M1847" t="s">
        <v>226</v>
      </c>
    </row>
    <row r="1848" spans="1:13" x14ac:dyDescent="0.25">
      <c r="A1848" t="s">
        <v>5044</v>
      </c>
      <c r="B1848" s="2">
        <v>44562</v>
      </c>
      <c r="C1848" s="2">
        <v>44563</v>
      </c>
      <c r="D1848" s="1">
        <v>44562.8860709375</v>
      </c>
      <c r="E1848" t="s">
        <v>3473</v>
      </c>
      <c r="F1848" t="s">
        <v>5045</v>
      </c>
      <c r="G1848" t="s">
        <v>194</v>
      </c>
      <c r="H1848">
        <v>1</v>
      </c>
      <c r="I1848">
        <v>478000</v>
      </c>
      <c r="J1848">
        <v>478000</v>
      </c>
      <c r="K1848" t="s">
        <v>36</v>
      </c>
      <c r="L1848" t="s">
        <v>273</v>
      </c>
      <c r="M1848" t="s">
        <v>226</v>
      </c>
    </row>
    <row r="1849" spans="1:13" x14ac:dyDescent="0.25">
      <c r="A1849" t="s">
        <v>5046</v>
      </c>
      <c r="B1849" s="2">
        <v>45580</v>
      </c>
      <c r="C1849" s="2">
        <v>45589</v>
      </c>
      <c r="D1849" s="1">
        <v>45580.461337118053</v>
      </c>
      <c r="E1849" t="s">
        <v>4524</v>
      </c>
      <c r="F1849" t="s">
        <v>5047</v>
      </c>
      <c r="G1849" t="s">
        <v>386</v>
      </c>
      <c r="H1849">
        <v>9</v>
      </c>
      <c r="I1849">
        <v>679000</v>
      </c>
      <c r="J1849">
        <v>6111000</v>
      </c>
      <c r="K1849" t="s">
        <v>72</v>
      </c>
      <c r="L1849" t="s">
        <v>98</v>
      </c>
      <c r="M1849" t="s">
        <v>94</v>
      </c>
    </row>
    <row r="1850" spans="1:13" x14ac:dyDescent="0.25">
      <c r="A1850" t="s">
        <v>5048</v>
      </c>
      <c r="B1850" s="2">
        <v>45035</v>
      </c>
      <c r="C1850" s="2">
        <v>45036</v>
      </c>
      <c r="D1850" s="1">
        <v>45035.359813020827</v>
      </c>
      <c r="E1850" t="s">
        <v>1768</v>
      </c>
      <c r="F1850" t="s">
        <v>5049</v>
      </c>
      <c r="G1850" t="s">
        <v>47</v>
      </c>
      <c r="H1850">
        <v>1</v>
      </c>
      <c r="I1850">
        <v>512000</v>
      </c>
      <c r="J1850">
        <v>512000</v>
      </c>
      <c r="K1850" t="s">
        <v>24</v>
      </c>
      <c r="L1850" t="s">
        <v>18</v>
      </c>
      <c r="M1850" t="s">
        <v>94</v>
      </c>
    </row>
    <row r="1851" spans="1:13" x14ac:dyDescent="0.25">
      <c r="A1851" t="s">
        <v>5050</v>
      </c>
      <c r="B1851" s="2">
        <v>45550</v>
      </c>
      <c r="C1851" s="2">
        <v>45552</v>
      </c>
      <c r="D1851" s="1">
        <v>45550.742021238417</v>
      </c>
      <c r="E1851" t="s">
        <v>2743</v>
      </c>
      <c r="F1851" t="s">
        <v>5051</v>
      </c>
      <c r="G1851" t="s">
        <v>47</v>
      </c>
      <c r="H1851">
        <v>2</v>
      </c>
      <c r="I1851">
        <v>417000</v>
      </c>
      <c r="J1851">
        <v>834000</v>
      </c>
      <c r="K1851" t="s">
        <v>36</v>
      </c>
      <c r="L1851" t="s">
        <v>48</v>
      </c>
      <c r="M1851" t="s">
        <v>19</v>
      </c>
    </row>
    <row r="1852" spans="1:13" x14ac:dyDescent="0.25">
      <c r="A1852" t="s">
        <v>5052</v>
      </c>
      <c r="B1852" s="2">
        <v>44837</v>
      </c>
      <c r="C1852" s="2">
        <v>44841</v>
      </c>
      <c r="D1852" s="1">
        <v>44837.874652800929</v>
      </c>
      <c r="E1852" t="s">
        <v>719</v>
      </c>
      <c r="F1852" t="s">
        <v>5053</v>
      </c>
      <c r="G1852" t="s">
        <v>23</v>
      </c>
      <c r="H1852">
        <v>4</v>
      </c>
      <c r="I1852">
        <v>566000</v>
      </c>
      <c r="J1852">
        <v>2264000</v>
      </c>
      <c r="K1852" t="s">
        <v>24</v>
      </c>
      <c r="L1852" t="s">
        <v>93</v>
      </c>
      <c r="M1852" t="s">
        <v>102</v>
      </c>
    </row>
    <row r="1853" spans="1:13" x14ac:dyDescent="0.25">
      <c r="A1853" t="s">
        <v>5054</v>
      </c>
      <c r="B1853" s="2">
        <v>45267</v>
      </c>
      <c r="C1853" s="2">
        <v>45269</v>
      </c>
      <c r="D1853" s="1">
        <v>45267.620326793978</v>
      </c>
      <c r="E1853" t="s">
        <v>5055</v>
      </c>
      <c r="F1853" t="s">
        <v>5056</v>
      </c>
      <c r="G1853" t="s">
        <v>82</v>
      </c>
      <c r="H1853">
        <v>2</v>
      </c>
      <c r="I1853">
        <v>362000</v>
      </c>
      <c r="J1853">
        <v>724000</v>
      </c>
      <c r="L1853" t="s">
        <v>610</v>
      </c>
      <c r="M1853" t="s">
        <v>74</v>
      </c>
    </row>
    <row r="1854" spans="1:13" x14ac:dyDescent="0.25">
      <c r="A1854" t="s">
        <v>5057</v>
      </c>
      <c r="B1854" s="2">
        <v>45200</v>
      </c>
      <c r="C1854" s="2">
        <v>45209</v>
      </c>
      <c r="D1854" s="1">
        <v>45200.388887476853</v>
      </c>
      <c r="E1854" t="s">
        <v>2740</v>
      </c>
      <c r="F1854" t="s">
        <v>5058</v>
      </c>
      <c r="G1854" t="s">
        <v>128</v>
      </c>
      <c r="H1854">
        <v>9</v>
      </c>
      <c r="I1854">
        <v>476000</v>
      </c>
      <c r="J1854">
        <v>4284000</v>
      </c>
      <c r="K1854" t="s">
        <v>30</v>
      </c>
      <c r="L1854" t="s">
        <v>18</v>
      </c>
      <c r="M1854" t="s">
        <v>60</v>
      </c>
    </row>
    <row r="1855" spans="1:13" x14ac:dyDescent="0.25">
      <c r="A1855" t="s">
        <v>5059</v>
      </c>
      <c r="B1855" s="2">
        <v>44992</v>
      </c>
      <c r="C1855" s="2">
        <v>44999</v>
      </c>
      <c r="D1855" s="1">
        <v>44992.798669872682</v>
      </c>
      <c r="E1855" t="s">
        <v>5060</v>
      </c>
      <c r="F1855" t="s">
        <v>5061</v>
      </c>
      <c r="G1855" t="s">
        <v>47</v>
      </c>
      <c r="H1855">
        <v>7</v>
      </c>
      <c r="I1855">
        <v>451000</v>
      </c>
      <c r="J1855">
        <v>3157000</v>
      </c>
      <c r="K1855" t="s">
        <v>17</v>
      </c>
      <c r="L1855" t="s">
        <v>31</v>
      </c>
      <c r="M1855" t="s">
        <v>94</v>
      </c>
    </row>
    <row r="1856" spans="1:13" x14ac:dyDescent="0.25">
      <c r="A1856" t="s">
        <v>5062</v>
      </c>
      <c r="B1856" s="2">
        <v>45265</v>
      </c>
      <c r="C1856" s="2">
        <v>45270</v>
      </c>
      <c r="D1856" s="1">
        <v>45265.761210821758</v>
      </c>
      <c r="E1856" t="s">
        <v>3153</v>
      </c>
      <c r="F1856" t="s">
        <v>5063</v>
      </c>
      <c r="G1856" t="s">
        <v>64</v>
      </c>
      <c r="H1856">
        <v>5</v>
      </c>
      <c r="I1856">
        <v>1326000</v>
      </c>
      <c r="J1856">
        <v>6630000</v>
      </c>
      <c r="K1856" t="s">
        <v>30</v>
      </c>
      <c r="L1856" t="s">
        <v>83</v>
      </c>
      <c r="M1856" t="s">
        <v>102</v>
      </c>
    </row>
    <row r="1857" spans="1:13" x14ac:dyDescent="0.25">
      <c r="A1857" t="s">
        <v>5064</v>
      </c>
      <c r="B1857" s="2">
        <v>45171</v>
      </c>
      <c r="C1857" s="2">
        <v>45176</v>
      </c>
      <c r="D1857" s="1">
        <v>45171.970541840281</v>
      </c>
      <c r="E1857" t="s">
        <v>2104</v>
      </c>
      <c r="F1857" t="s">
        <v>5065</v>
      </c>
      <c r="G1857" t="s">
        <v>303</v>
      </c>
      <c r="H1857">
        <v>5</v>
      </c>
      <c r="I1857">
        <v>458000</v>
      </c>
      <c r="J1857">
        <v>2290000</v>
      </c>
      <c r="K1857" t="s">
        <v>72</v>
      </c>
      <c r="L1857" t="s">
        <v>37</v>
      </c>
      <c r="M1857" t="s">
        <v>233</v>
      </c>
    </row>
    <row r="1858" spans="1:13" x14ac:dyDescent="0.25">
      <c r="A1858" t="s">
        <v>5066</v>
      </c>
      <c r="B1858" s="2">
        <v>45083</v>
      </c>
      <c r="C1858" s="2">
        <v>45088</v>
      </c>
      <c r="D1858" s="1">
        <v>45083.880065555553</v>
      </c>
      <c r="E1858" t="s">
        <v>5067</v>
      </c>
      <c r="F1858" t="s">
        <v>5068</v>
      </c>
      <c r="G1858" t="s">
        <v>47</v>
      </c>
      <c r="H1858">
        <v>5</v>
      </c>
      <c r="I1858">
        <v>488000</v>
      </c>
      <c r="J1858">
        <v>2440000</v>
      </c>
      <c r="K1858" t="s">
        <v>30</v>
      </c>
      <c r="L1858" t="s">
        <v>18</v>
      </c>
      <c r="M1858" t="s">
        <v>102</v>
      </c>
    </row>
    <row r="1859" spans="1:13" x14ac:dyDescent="0.25">
      <c r="A1859" t="s">
        <v>5069</v>
      </c>
      <c r="B1859" s="2">
        <v>45594</v>
      </c>
      <c r="C1859" s="2">
        <v>45596</v>
      </c>
      <c r="D1859" s="1">
        <v>45594.013482002323</v>
      </c>
      <c r="E1859" t="s">
        <v>2370</v>
      </c>
      <c r="F1859" t="s">
        <v>5070</v>
      </c>
      <c r="G1859" t="s">
        <v>64</v>
      </c>
      <c r="H1859">
        <v>2</v>
      </c>
      <c r="I1859">
        <v>1273000</v>
      </c>
      <c r="J1859">
        <v>2546000</v>
      </c>
      <c r="L1859" t="s">
        <v>273</v>
      </c>
      <c r="M1859" t="s">
        <v>106</v>
      </c>
    </row>
    <row r="1860" spans="1:13" x14ac:dyDescent="0.25">
      <c r="A1860" t="s">
        <v>5071</v>
      </c>
      <c r="B1860" s="2">
        <v>44955</v>
      </c>
      <c r="C1860" s="2">
        <v>44962</v>
      </c>
      <c r="D1860" s="1">
        <v>44955.132718425928</v>
      </c>
      <c r="E1860" t="s">
        <v>5072</v>
      </c>
      <c r="F1860" t="s">
        <v>5073</v>
      </c>
      <c r="G1860" t="s">
        <v>64</v>
      </c>
      <c r="H1860">
        <v>7</v>
      </c>
      <c r="I1860">
        <v>1268000</v>
      </c>
      <c r="J1860">
        <v>8876000</v>
      </c>
      <c r="K1860" t="s">
        <v>53</v>
      </c>
      <c r="L1860" t="s">
        <v>823</v>
      </c>
      <c r="M1860" t="s">
        <v>84</v>
      </c>
    </row>
    <row r="1861" spans="1:13" x14ac:dyDescent="0.25">
      <c r="A1861" t="s">
        <v>5074</v>
      </c>
      <c r="B1861" s="2">
        <v>44792</v>
      </c>
      <c r="C1861" s="2">
        <v>44797</v>
      </c>
      <c r="D1861" s="1">
        <v>44792.758107384259</v>
      </c>
      <c r="E1861" t="s">
        <v>3398</v>
      </c>
      <c r="F1861" t="s">
        <v>5075</v>
      </c>
      <c r="G1861" t="s">
        <v>92</v>
      </c>
      <c r="H1861">
        <v>5</v>
      </c>
      <c r="I1861">
        <v>544000</v>
      </c>
      <c r="J1861">
        <v>2720000</v>
      </c>
      <c r="K1861" t="s">
        <v>30</v>
      </c>
      <c r="L1861" t="s">
        <v>88</v>
      </c>
      <c r="M1861" t="s">
        <v>49</v>
      </c>
    </row>
    <row r="1862" spans="1:13" x14ac:dyDescent="0.25">
      <c r="A1862" t="s">
        <v>5076</v>
      </c>
      <c r="B1862" s="2">
        <v>45136</v>
      </c>
      <c r="C1862" s="2">
        <v>45145</v>
      </c>
      <c r="D1862" s="1">
        <v>45136.492704270837</v>
      </c>
      <c r="E1862" t="s">
        <v>5077</v>
      </c>
      <c r="F1862" t="s">
        <v>5078</v>
      </c>
      <c r="G1862" t="s">
        <v>35</v>
      </c>
      <c r="H1862">
        <v>9</v>
      </c>
      <c r="I1862">
        <v>394000</v>
      </c>
      <c r="J1862">
        <v>3546000</v>
      </c>
      <c r="K1862" t="s">
        <v>24</v>
      </c>
      <c r="L1862" t="s">
        <v>83</v>
      </c>
      <c r="M1862" t="s">
        <v>60</v>
      </c>
    </row>
    <row r="1863" spans="1:13" x14ac:dyDescent="0.25">
      <c r="A1863" t="s">
        <v>5079</v>
      </c>
      <c r="B1863" s="2">
        <v>45185</v>
      </c>
      <c r="C1863" s="2">
        <v>45189</v>
      </c>
      <c r="D1863" s="1">
        <v>45185.650217939823</v>
      </c>
      <c r="E1863" t="s">
        <v>1677</v>
      </c>
      <c r="F1863" t="s">
        <v>5080</v>
      </c>
      <c r="G1863" t="s">
        <v>82</v>
      </c>
      <c r="H1863">
        <v>4</v>
      </c>
      <c r="I1863">
        <v>371000</v>
      </c>
      <c r="J1863">
        <v>1484000</v>
      </c>
      <c r="K1863" t="s">
        <v>24</v>
      </c>
      <c r="L1863" t="s">
        <v>823</v>
      </c>
      <c r="M1863" t="s">
        <v>25</v>
      </c>
    </row>
    <row r="1864" spans="1:13" x14ac:dyDescent="0.25">
      <c r="A1864" t="s">
        <v>5081</v>
      </c>
      <c r="B1864" s="2">
        <v>45108</v>
      </c>
      <c r="C1864" s="2">
        <v>45111</v>
      </c>
      <c r="D1864" s="1">
        <v>45108.803728287043</v>
      </c>
      <c r="E1864" t="s">
        <v>238</v>
      </c>
      <c r="F1864" t="s">
        <v>5082</v>
      </c>
      <c r="G1864" t="s">
        <v>128</v>
      </c>
      <c r="H1864">
        <v>3</v>
      </c>
      <c r="I1864">
        <v>480000</v>
      </c>
      <c r="J1864">
        <v>1440000</v>
      </c>
      <c r="K1864" t="s">
        <v>24</v>
      </c>
      <c r="L1864" t="s">
        <v>31</v>
      </c>
      <c r="M1864" t="s">
        <v>74</v>
      </c>
    </row>
    <row r="1865" spans="1:13" x14ac:dyDescent="0.25">
      <c r="A1865" t="s">
        <v>5083</v>
      </c>
      <c r="B1865" s="2">
        <v>45462</v>
      </c>
      <c r="C1865" s="2">
        <v>45468</v>
      </c>
      <c r="D1865" s="1">
        <v>45462.16801616898</v>
      </c>
      <c r="E1865" t="s">
        <v>5084</v>
      </c>
      <c r="F1865" t="s">
        <v>5085</v>
      </c>
      <c r="G1865" t="s">
        <v>23</v>
      </c>
      <c r="H1865">
        <v>6</v>
      </c>
      <c r="I1865">
        <v>548000</v>
      </c>
      <c r="J1865">
        <v>3288000</v>
      </c>
      <c r="K1865" t="s">
        <v>24</v>
      </c>
      <c r="L1865" t="s">
        <v>214</v>
      </c>
      <c r="M1865" t="s">
        <v>133</v>
      </c>
    </row>
    <row r="1866" spans="1:13" x14ac:dyDescent="0.25">
      <c r="A1866" t="s">
        <v>5086</v>
      </c>
      <c r="B1866" s="2">
        <v>44704</v>
      </c>
      <c r="C1866" s="2">
        <v>44711</v>
      </c>
      <c r="D1866" s="1">
        <v>44704.900619560183</v>
      </c>
      <c r="E1866" t="s">
        <v>5087</v>
      </c>
      <c r="F1866" t="s">
        <v>5088</v>
      </c>
      <c r="G1866" t="s">
        <v>92</v>
      </c>
      <c r="H1866">
        <v>7</v>
      </c>
      <c r="I1866">
        <v>576000</v>
      </c>
      <c r="J1866">
        <v>4032000</v>
      </c>
      <c r="K1866" t="s">
        <v>36</v>
      </c>
      <c r="L1866" t="s">
        <v>37</v>
      </c>
      <c r="M1866" t="s">
        <v>19</v>
      </c>
    </row>
    <row r="1867" spans="1:13" x14ac:dyDescent="0.25">
      <c r="A1867" t="s">
        <v>5089</v>
      </c>
      <c r="B1867" s="2">
        <v>45410</v>
      </c>
      <c r="C1867" s="2">
        <v>45413</v>
      </c>
      <c r="D1867" s="1">
        <v>45410.099633761572</v>
      </c>
      <c r="E1867" t="s">
        <v>5090</v>
      </c>
      <c r="F1867" t="s">
        <v>5091</v>
      </c>
      <c r="G1867" t="s">
        <v>64</v>
      </c>
      <c r="H1867">
        <v>3</v>
      </c>
      <c r="I1867">
        <v>1152000</v>
      </c>
      <c r="J1867">
        <v>3456000</v>
      </c>
      <c r="K1867" t="s">
        <v>53</v>
      </c>
      <c r="L1867" t="s">
        <v>198</v>
      </c>
      <c r="M1867" t="s">
        <v>74</v>
      </c>
    </row>
    <row r="1868" spans="1:13" x14ac:dyDescent="0.25">
      <c r="A1868" t="s">
        <v>5092</v>
      </c>
      <c r="B1868" s="2">
        <v>44599</v>
      </c>
      <c r="C1868" s="2">
        <v>44608</v>
      </c>
      <c r="D1868" s="1">
        <v>44599.022645092591</v>
      </c>
      <c r="E1868" t="s">
        <v>1204</v>
      </c>
      <c r="F1868" t="s">
        <v>5093</v>
      </c>
      <c r="G1868" t="s">
        <v>29</v>
      </c>
      <c r="H1868">
        <v>9</v>
      </c>
      <c r="I1868">
        <v>1205000</v>
      </c>
      <c r="J1868">
        <v>10845000</v>
      </c>
      <c r="K1868" t="s">
        <v>53</v>
      </c>
      <c r="L1868" t="s">
        <v>31</v>
      </c>
      <c r="M1868" t="s">
        <v>19</v>
      </c>
    </row>
    <row r="1869" spans="1:13" x14ac:dyDescent="0.25">
      <c r="A1869" t="s">
        <v>5094</v>
      </c>
      <c r="B1869" s="2">
        <v>45346</v>
      </c>
      <c r="C1869" s="2">
        <v>45354</v>
      </c>
      <c r="D1869" s="1">
        <v>45346.350609560177</v>
      </c>
      <c r="E1869" t="s">
        <v>5095</v>
      </c>
      <c r="F1869" t="s">
        <v>5096</v>
      </c>
      <c r="G1869" t="s">
        <v>221</v>
      </c>
      <c r="H1869">
        <v>8</v>
      </c>
      <c r="I1869">
        <v>633000</v>
      </c>
      <c r="J1869">
        <v>5064000</v>
      </c>
      <c r="K1869" t="s">
        <v>72</v>
      </c>
      <c r="L1869" t="s">
        <v>18</v>
      </c>
      <c r="M1869" t="s">
        <v>226</v>
      </c>
    </row>
    <row r="1870" spans="1:13" x14ac:dyDescent="0.25">
      <c r="A1870" t="s">
        <v>5097</v>
      </c>
      <c r="B1870" s="2">
        <v>44944</v>
      </c>
      <c r="C1870" s="2">
        <v>44952</v>
      </c>
      <c r="D1870" s="1">
        <v>44944.233578831023</v>
      </c>
      <c r="E1870" t="s">
        <v>2578</v>
      </c>
      <c r="F1870" t="s">
        <v>5098</v>
      </c>
      <c r="G1870" t="s">
        <v>64</v>
      </c>
      <c r="I1870">
        <v>1206000</v>
      </c>
      <c r="J1870">
        <v>9648000</v>
      </c>
      <c r="K1870" t="s">
        <v>36</v>
      </c>
      <c r="L1870" t="s">
        <v>37</v>
      </c>
      <c r="M1870" t="s">
        <v>60</v>
      </c>
    </row>
    <row r="1871" spans="1:13" x14ac:dyDescent="0.25">
      <c r="A1871" t="s">
        <v>5099</v>
      </c>
      <c r="B1871" s="2">
        <v>44762</v>
      </c>
      <c r="C1871" s="2">
        <v>44763</v>
      </c>
      <c r="D1871" s="1">
        <v>44762.311848750003</v>
      </c>
      <c r="E1871" t="s">
        <v>5100</v>
      </c>
      <c r="F1871" t="s">
        <v>5101</v>
      </c>
      <c r="G1871" t="s">
        <v>307</v>
      </c>
      <c r="H1871">
        <v>1</v>
      </c>
      <c r="I1871">
        <v>1331000</v>
      </c>
      <c r="J1871">
        <v>1331000</v>
      </c>
      <c r="K1871" t="s">
        <v>53</v>
      </c>
      <c r="L1871" t="s">
        <v>83</v>
      </c>
      <c r="M1871" t="s">
        <v>38</v>
      </c>
    </row>
    <row r="1872" spans="1:13" x14ac:dyDescent="0.25">
      <c r="A1872" t="s">
        <v>5102</v>
      </c>
      <c r="B1872" s="2">
        <v>45210</v>
      </c>
      <c r="C1872" s="2">
        <v>45216</v>
      </c>
      <c r="D1872" s="1">
        <v>45210.085405185193</v>
      </c>
      <c r="E1872" t="s">
        <v>2180</v>
      </c>
      <c r="F1872" t="s">
        <v>5103</v>
      </c>
      <c r="G1872" t="s">
        <v>82</v>
      </c>
      <c r="H1872">
        <v>6</v>
      </c>
      <c r="I1872">
        <v>357000</v>
      </c>
      <c r="J1872">
        <v>2142000</v>
      </c>
      <c r="K1872" t="s">
        <v>36</v>
      </c>
      <c r="L1872" t="s">
        <v>37</v>
      </c>
      <c r="M1872" t="s">
        <v>117</v>
      </c>
    </row>
    <row r="1873" spans="1:13" x14ac:dyDescent="0.25">
      <c r="A1873" t="s">
        <v>5104</v>
      </c>
      <c r="B1873" s="2">
        <v>45398</v>
      </c>
      <c r="C1873" s="2">
        <v>45402</v>
      </c>
      <c r="D1873" s="1">
        <v>45398.760639571759</v>
      </c>
      <c r="E1873" t="s">
        <v>5105</v>
      </c>
      <c r="F1873" t="s">
        <v>5106</v>
      </c>
      <c r="G1873" t="s">
        <v>82</v>
      </c>
      <c r="H1873">
        <v>4</v>
      </c>
      <c r="I1873">
        <v>338000</v>
      </c>
      <c r="J1873">
        <v>1352000</v>
      </c>
      <c r="K1873" t="s">
        <v>72</v>
      </c>
      <c r="L1873" t="s">
        <v>190</v>
      </c>
      <c r="M1873" t="s">
        <v>68</v>
      </c>
    </row>
    <row r="1874" spans="1:13" x14ac:dyDescent="0.25">
      <c r="A1874" t="s">
        <v>5107</v>
      </c>
      <c r="B1874" s="2">
        <v>45049</v>
      </c>
      <c r="C1874" s="2">
        <v>45058</v>
      </c>
      <c r="D1874" s="1">
        <v>45049.525869375</v>
      </c>
      <c r="E1874" t="s">
        <v>5108</v>
      </c>
      <c r="F1874" t="s">
        <v>5109</v>
      </c>
      <c r="G1874" t="s">
        <v>221</v>
      </c>
      <c r="H1874">
        <v>9</v>
      </c>
      <c r="I1874">
        <v>548000</v>
      </c>
      <c r="J1874">
        <v>4932000</v>
      </c>
      <c r="K1874" t="s">
        <v>24</v>
      </c>
      <c r="L1874" t="s">
        <v>48</v>
      </c>
      <c r="M1874" t="s">
        <v>145</v>
      </c>
    </row>
    <row r="1875" spans="1:13" x14ac:dyDescent="0.25">
      <c r="A1875" t="s">
        <v>5110</v>
      </c>
      <c r="B1875" s="2">
        <v>45347</v>
      </c>
      <c r="C1875" s="2">
        <v>45354</v>
      </c>
      <c r="D1875" s="1">
        <v>45347.178256921303</v>
      </c>
      <c r="E1875" t="s">
        <v>5111</v>
      </c>
      <c r="F1875" t="s">
        <v>5112</v>
      </c>
      <c r="G1875" t="s">
        <v>64</v>
      </c>
      <c r="H1875">
        <v>7</v>
      </c>
      <c r="I1875">
        <v>1102000</v>
      </c>
      <c r="J1875">
        <v>7714000</v>
      </c>
      <c r="K1875" t="s">
        <v>53</v>
      </c>
      <c r="L1875" t="s">
        <v>273</v>
      </c>
      <c r="M1875" t="s">
        <v>84</v>
      </c>
    </row>
    <row r="1876" spans="1:13" x14ac:dyDescent="0.25">
      <c r="A1876" t="s">
        <v>5113</v>
      </c>
      <c r="B1876" s="2">
        <v>45034</v>
      </c>
      <c r="C1876" s="2">
        <v>45038</v>
      </c>
      <c r="D1876" s="1">
        <v>45034.577583055558</v>
      </c>
      <c r="E1876" t="s">
        <v>5114</v>
      </c>
      <c r="F1876" t="s">
        <v>5115</v>
      </c>
      <c r="G1876" t="s">
        <v>29</v>
      </c>
      <c r="H1876">
        <v>4</v>
      </c>
      <c r="I1876">
        <v>1239000</v>
      </c>
      <c r="J1876">
        <v>4956000</v>
      </c>
      <c r="K1876" t="s">
        <v>30</v>
      </c>
      <c r="L1876" t="s">
        <v>273</v>
      </c>
      <c r="M1876" t="s">
        <v>74</v>
      </c>
    </row>
    <row r="1877" spans="1:13" x14ac:dyDescent="0.25">
      <c r="A1877" t="s">
        <v>5116</v>
      </c>
      <c r="B1877" s="2">
        <v>45338</v>
      </c>
      <c r="C1877" s="2">
        <v>45346</v>
      </c>
      <c r="D1877" s="1">
        <v>45338.220031736113</v>
      </c>
      <c r="E1877" t="s">
        <v>5117</v>
      </c>
      <c r="F1877" t="s">
        <v>5118</v>
      </c>
      <c r="G1877" t="s">
        <v>141</v>
      </c>
      <c r="H1877">
        <v>8</v>
      </c>
      <c r="I1877">
        <v>1089000</v>
      </c>
      <c r="J1877">
        <v>8712000</v>
      </c>
      <c r="K1877" t="s">
        <v>30</v>
      </c>
      <c r="L1877" t="s">
        <v>273</v>
      </c>
      <c r="M1877" t="s">
        <v>49</v>
      </c>
    </row>
    <row r="1878" spans="1:13" x14ac:dyDescent="0.25">
      <c r="A1878" t="s">
        <v>5119</v>
      </c>
      <c r="B1878" s="2">
        <v>44716</v>
      </c>
      <c r="C1878" s="2">
        <v>44717</v>
      </c>
      <c r="D1878" s="1">
        <v>44716.186846157398</v>
      </c>
      <c r="E1878" t="s">
        <v>5120</v>
      </c>
      <c r="F1878" t="s">
        <v>5121</v>
      </c>
      <c r="G1878" t="s">
        <v>64</v>
      </c>
      <c r="H1878">
        <v>1</v>
      </c>
      <c r="I1878">
        <v>1232000</v>
      </c>
      <c r="J1878">
        <v>1232000</v>
      </c>
      <c r="K1878" t="s">
        <v>72</v>
      </c>
      <c r="L1878" t="s">
        <v>273</v>
      </c>
      <c r="M1878" t="s">
        <v>19</v>
      </c>
    </row>
    <row r="1879" spans="1:13" x14ac:dyDescent="0.25">
      <c r="A1879" t="s">
        <v>5122</v>
      </c>
      <c r="B1879" s="2">
        <v>45647</v>
      </c>
      <c r="C1879" s="2">
        <v>45655</v>
      </c>
      <c r="D1879" s="1">
        <v>45647.202976851862</v>
      </c>
      <c r="E1879" t="s">
        <v>5123</v>
      </c>
      <c r="F1879" t="s">
        <v>5124</v>
      </c>
      <c r="G1879" t="s">
        <v>23</v>
      </c>
      <c r="H1879">
        <v>8</v>
      </c>
      <c r="I1879">
        <v>584000</v>
      </c>
      <c r="J1879">
        <v>4672000</v>
      </c>
      <c r="K1879" t="s">
        <v>53</v>
      </c>
      <c r="L1879" t="s">
        <v>83</v>
      </c>
      <c r="M1879" t="s">
        <v>43</v>
      </c>
    </row>
    <row r="1880" spans="1:13" x14ac:dyDescent="0.25">
      <c r="A1880" t="s">
        <v>5125</v>
      </c>
      <c r="B1880" s="2">
        <v>44616</v>
      </c>
      <c r="C1880" s="2">
        <v>44621</v>
      </c>
      <c r="D1880" s="1">
        <v>44616.651160567133</v>
      </c>
      <c r="E1880" t="s">
        <v>5126</v>
      </c>
      <c r="F1880" t="s">
        <v>5127</v>
      </c>
      <c r="G1880" t="s">
        <v>149</v>
      </c>
      <c r="H1880">
        <v>5</v>
      </c>
      <c r="I1880">
        <v>348000</v>
      </c>
      <c r="J1880">
        <v>1740000</v>
      </c>
      <c r="K1880" t="s">
        <v>24</v>
      </c>
      <c r="L1880" t="s">
        <v>37</v>
      </c>
      <c r="M1880" t="s">
        <v>102</v>
      </c>
    </row>
    <row r="1881" spans="1:13" x14ac:dyDescent="0.25">
      <c r="A1881" t="s">
        <v>5128</v>
      </c>
      <c r="B1881" s="2">
        <v>45527</v>
      </c>
      <c r="C1881" s="2">
        <v>45530</v>
      </c>
      <c r="D1881" s="1">
        <v>45527.393576388888</v>
      </c>
      <c r="E1881" t="s">
        <v>2460</v>
      </c>
      <c r="F1881" t="s">
        <v>5129</v>
      </c>
      <c r="G1881" t="s">
        <v>47</v>
      </c>
      <c r="H1881">
        <v>3</v>
      </c>
      <c r="I1881">
        <v>409000</v>
      </c>
      <c r="J1881">
        <v>1227000</v>
      </c>
      <c r="K1881" t="s">
        <v>36</v>
      </c>
      <c r="L1881" t="s">
        <v>48</v>
      </c>
      <c r="M1881" t="s">
        <v>226</v>
      </c>
    </row>
    <row r="1882" spans="1:13" x14ac:dyDescent="0.25">
      <c r="A1882" t="s">
        <v>5130</v>
      </c>
      <c r="B1882" s="2">
        <v>45548</v>
      </c>
      <c r="C1882" s="2">
        <v>45556</v>
      </c>
      <c r="D1882" s="1">
        <v>45548.391979629632</v>
      </c>
      <c r="E1882" t="s">
        <v>4724</v>
      </c>
      <c r="F1882" t="s">
        <v>5131</v>
      </c>
      <c r="G1882" t="s">
        <v>23</v>
      </c>
      <c r="H1882">
        <v>8</v>
      </c>
      <c r="I1882">
        <v>628000</v>
      </c>
      <c r="J1882">
        <v>5024000</v>
      </c>
      <c r="K1882" t="s">
        <v>72</v>
      </c>
      <c r="L1882" t="s">
        <v>273</v>
      </c>
      <c r="M1882" t="s">
        <v>145</v>
      </c>
    </row>
    <row r="1883" spans="1:13" x14ac:dyDescent="0.25">
      <c r="A1883" t="s">
        <v>5132</v>
      </c>
      <c r="B1883" s="2">
        <v>44887</v>
      </c>
      <c r="C1883" s="2">
        <v>44891</v>
      </c>
      <c r="D1883" s="1">
        <v>44887.477905601852</v>
      </c>
      <c r="E1883" t="s">
        <v>5133</v>
      </c>
      <c r="F1883" t="s">
        <v>5134</v>
      </c>
      <c r="G1883" t="s">
        <v>64</v>
      </c>
      <c r="H1883">
        <v>4</v>
      </c>
      <c r="I1883">
        <v>1375000</v>
      </c>
      <c r="J1883">
        <v>5500000</v>
      </c>
      <c r="K1883" t="s">
        <v>53</v>
      </c>
      <c r="L1883" t="s">
        <v>214</v>
      </c>
      <c r="M1883" t="s">
        <v>233</v>
      </c>
    </row>
    <row r="1884" spans="1:13" x14ac:dyDescent="0.25">
      <c r="A1884" t="s">
        <v>5135</v>
      </c>
      <c r="B1884" s="2">
        <v>44720</v>
      </c>
      <c r="C1884" s="2">
        <v>44725</v>
      </c>
      <c r="D1884" s="1">
        <v>44720.216792534717</v>
      </c>
      <c r="E1884" t="s">
        <v>4490</v>
      </c>
      <c r="F1884" t="s">
        <v>5136</v>
      </c>
      <c r="G1884" t="s">
        <v>23</v>
      </c>
      <c r="I1884">
        <v>560000</v>
      </c>
      <c r="J1884">
        <v>2800000</v>
      </c>
      <c r="K1884" t="s">
        <v>17</v>
      </c>
      <c r="L1884" t="s">
        <v>18</v>
      </c>
      <c r="M1884" t="s">
        <v>222</v>
      </c>
    </row>
    <row r="1885" spans="1:13" x14ac:dyDescent="0.25">
      <c r="A1885" t="s">
        <v>5137</v>
      </c>
      <c r="B1885" s="2">
        <v>45481</v>
      </c>
      <c r="C1885" s="2">
        <v>45484</v>
      </c>
      <c r="D1885" s="1">
        <v>45481.677114571758</v>
      </c>
      <c r="E1885" t="s">
        <v>5138</v>
      </c>
      <c r="F1885" t="s">
        <v>5139</v>
      </c>
      <c r="G1885" t="s">
        <v>742</v>
      </c>
      <c r="H1885">
        <v>3</v>
      </c>
      <c r="I1885">
        <v>436000</v>
      </c>
      <c r="J1885">
        <v>1308000</v>
      </c>
      <c r="K1885" t="s">
        <v>53</v>
      </c>
      <c r="L1885" t="s">
        <v>214</v>
      </c>
      <c r="M1885" t="s">
        <v>222</v>
      </c>
    </row>
    <row r="1886" spans="1:13" x14ac:dyDescent="0.25">
      <c r="A1886" t="s">
        <v>5140</v>
      </c>
      <c r="B1886" s="2">
        <v>44704</v>
      </c>
      <c r="C1886" s="2">
        <v>44709</v>
      </c>
      <c r="D1886" s="1">
        <v>44704.966797002307</v>
      </c>
      <c r="E1886" t="s">
        <v>752</v>
      </c>
      <c r="G1886" t="s">
        <v>149</v>
      </c>
      <c r="H1886">
        <v>5</v>
      </c>
      <c r="I1886">
        <v>340000</v>
      </c>
      <c r="J1886">
        <v>1700000</v>
      </c>
      <c r="K1886" t="s">
        <v>30</v>
      </c>
      <c r="L1886" t="s">
        <v>48</v>
      </c>
      <c r="M1886" t="s">
        <v>68</v>
      </c>
    </row>
    <row r="1887" spans="1:13" x14ac:dyDescent="0.25">
      <c r="A1887" t="s">
        <v>5141</v>
      </c>
      <c r="B1887" s="2">
        <v>44650</v>
      </c>
      <c r="C1887" s="2">
        <v>44651</v>
      </c>
      <c r="D1887" s="1">
        <v>44650.636435601853</v>
      </c>
      <c r="E1887" t="s">
        <v>4309</v>
      </c>
      <c r="F1887" t="s">
        <v>5142</v>
      </c>
      <c r="G1887" t="s">
        <v>174</v>
      </c>
      <c r="H1887">
        <v>1</v>
      </c>
      <c r="I1887">
        <v>1348000</v>
      </c>
      <c r="J1887">
        <v>1348000</v>
      </c>
      <c r="K1887" t="s">
        <v>36</v>
      </c>
      <c r="L1887" t="s">
        <v>190</v>
      </c>
      <c r="M1887" t="s">
        <v>106</v>
      </c>
    </row>
    <row r="1888" spans="1:13" x14ac:dyDescent="0.25">
      <c r="A1888" t="s">
        <v>5143</v>
      </c>
      <c r="B1888" s="2">
        <v>44689</v>
      </c>
      <c r="C1888" s="2">
        <v>44691</v>
      </c>
      <c r="D1888" s="1">
        <v>44689.586905949072</v>
      </c>
      <c r="E1888" t="s">
        <v>2255</v>
      </c>
      <c r="F1888" t="s">
        <v>5144</v>
      </c>
      <c r="G1888" t="s">
        <v>351</v>
      </c>
      <c r="H1888">
        <v>2</v>
      </c>
      <c r="I1888">
        <v>558000</v>
      </c>
      <c r="J1888">
        <v>1116000</v>
      </c>
      <c r="K1888" t="s">
        <v>17</v>
      </c>
      <c r="L1888" t="s">
        <v>98</v>
      </c>
      <c r="M1888" t="s">
        <v>106</v>
      </c>
    </row>
    <row r="1889" spans="1:13" x14ac:dyDescent="0.25">
      <c r="A1889" t="s">
        <v>5145</v>
      </c>
      <c r="B1889" s="2">
        <v>44902</v>
      </c>
      <c r="C1889" s="2">
        <v>44908</v>
      </c>
      <c r="D1889" s="1">
        <v>44902.513000381943</v>
      </c>
      <c r="E1889" t="s">
        <v>5146</v>
      </c>
      <c r="F1889" t="s">
        <v>5147</v>
      </c>
      <c r="G1889" t="s">
        <v>23</v>
      </c>
      <c r="H1889">
        <v>6</v>
      </c>
      <c r="I1889">
        <v>682000</v>
      </c>
      <c r="J1889">
        <v>4092000</v>
      </c>
      <c r="K1889" t="s">
        <v>17</v>
      </c>
      <c r="L1889" t="s">
        <v>823</v>
      </c>
      <c r="M1889" t="s">
        <v>117</v>
      </c>
    </row>
    <row r="1890" spans="1:13" x14ac:dyDescent="0.25">
      <c r="A1890" t="s">
        <v>5148</v>
      </c>
      <c r="B1890" s="2">
        <v>44839</v>
      </c>
      <c r="C1890" s="2">
        <v>44840</v>
      </c>
      <c r="D1890" s="1">
        <v>44839.672098090283</v>
      </c>
      <c r="E1890" t="s">
        <v>5149</v>
      </c>
      <c r="F1890" t="s">
        <v>5150</v>
      </c>
      <c r="G1890" t="s">
        <v>742</v>
      </c>
      <c r="H1890">
        <v>1</v>
      </c>
      <c r="I1890">
        <v>406000</v>
      </c>
      <c r="J1890">
        <v>406000</v>
      </c>
      <c r="K1890" t="s">
        <v>24</v>
      </c>
      <c r="L1890" t="s">
        <v>37</v>
      </c>
      <c r="M1890" t="s">
        <v>38</v>
      </c>
    </row>
    <row r="1891" spans="1:13" x14ac:dyDescent="0.25">
      <c r="A1891" t="s">
        <v>5151</v>
      </c>
      <c r="B1891" s="2">
        <v>45026</v>
      </c>
      <c r="C1891" s="2">
        <v>45034</v>
      </c>
      <c r="D1891" s="1">
        <v>45026.355067314813</v>
      </c>
      <c r="E1891" t="s">
        <v>705</v>
      </c>
      <c r="G1891" t="s">
        <v>149</v>
      </c>
      <c r="H1891">
        <v>8</v>
      </c>
      <c r="I1891">
        <v>318000</v>
      </c>
      <c r="J1891">
        <v>2544000</v>
      </c>
      <c r="K1891" t="s">
        <v>53</v>
      </c>
      <c r="L1891" t="s">
        <v>610</v>
      </c>
      <c r="M1891" t="s">
        <v>133</v>
      </c>
    </row>
    <row r="1892" spans="1:13" x14ac:dyDescent="0.25">
      <c r="A1892" t="s">
        <v>5152</v>
      </c>
      <c r="B1892" s="2">
        <v>44846</v>
      </c>
      <c r="C1892" s="2">
        <v>44853</v>
      </c>
      <c r="D1892" s="1">
        <v>44846.403569722221</v>
      </c>
      <c r="E1892" t="s">
        <v>5153</v>
      </c>
      <c r="F1892" t="s">
        <v>5154</v>
      </c>
      <c r="G1892" t="s">
        <v>16</v>
      </c>
      <c r="H1892">
        <v>7</v>
      </c>
      <c r="I1892">
        <v>1348000</v>
      </c>
      <c r="J1892">
        <v>9436000</v>
      </c>
      <c r="K1892" t="s">
        <v>17</v>
      </c>
      <c r="L1892" t="s">
        <v>37</v>
      </c>
      <c r="M1892" t="s">
        <v>60</v>
      </c>
    </row>
    <row r="1893" spans="1:13" x14ac:dyDescent="0.25">
      <c r="A1893" t="s">
        <v>5155</v>
      </c>
      <c r="B1893" s="2">
        <v>44708</v>
      </c>
      <c r="C1893" s="2">
        <v>44711</v>
      </c>
      <c r="D1893" s="1">
        <v>44708.770469814823</v>
      </c>
      <c r="E1893" t="s">
        <v>5156</v>
      </c>
      <c r="F1893" t="s">
        <v>5157</v>
      </c>
      <c r="G1893" t="s">
        <v>16</v>
      </c>
      <c r="H1893">
        <v>3</v>
      </c>
      <c r="I1893">
        <v>1192000</v>
      </c>
      <c r="J1893">
        <v>3576000</v>
      </c>
      <c r="K1893" t="s">
        <v>17</v>
      </c>
      <c r="L1893" t="s">
        <v>37</v>
      </c>
      <c r="M1893" t="s">
        <v>106</v>
      </c>
    </row>
    <row r="1894" spans="1:13" x14ac:dyDescent="0.25">
      <c r="A1894" t="s">
        <v>5158</v>
      </c>
      <c r="B1894" s="2">
        <v>45054</v>
      </c>
      <c r="C1894" s="2">
        <v>45063</v>
      </c>
      <c r="D1894" s="1">
        <v>45054.04216571759</v>
      </c>
      <c r="E1894" t="s">
        <v>1322</v>
      </c>
      <c r="F1894" t="s">
        <v>5159</v>
      </c>
      <c r="G1894" t="s">
        <v>23</v>
      </c>
      <c r="H1894">
        <v>9</v>
      </c>
      <c r="I1894">
        <v>687000</v>
      </c>
      <c r="J1894">
        <v>6183000</v>
      </c>
      <c r="K1894" t="s">
        <v>72</v>
      </c>
      <c r="L1894" t="s">
        <v>98</v>
      </c>
      <c r="M1894" t="s">
        <v>133</v>
      </c>
    </row>
    <row r="1895" spans="1:13" x14ac:dyDescent="0.25">
      <c r="A1895" t="s">
        <v>5160</v>
      </c>
      <c r="B1895" s="2">
        <v>44602</v>
      </c>
      <c r="C1895" s="2">
        <v>44610</v>
      </c>
      <c r="D1895" s="1">
        <v>44602.048801249999</v>
      </c>
      <c r="E1895" t="s">
        <v>5161</v>
      </c>
      <c r="F1895" t="s">
        <v>5162</v>
      </c>
      <c r="G1895" t="s">
        <v>23</v>
      </c>
      <c r="H1895">
        <v>8</v>
      </c>
      <c r="I1895">
        <v>634000</v>
      </c>
      <c r="J1895">
        <v>5072000</v>
      </c>
      <c r="K1895" t="s">
        <v>72</v>
      </c>
      <c r="L1895" t="s">
        <v>48</v>
      </c>
      <c r="M1895" t="s">
        <v>133</v>
      </c>
    </row>
    <row r="1896" spans="1:13" x14ac:dyDescent="0.25">
      <c r="A1896" t="s">
        <v>5163</v>
      </c>
      <c r="B1896" s="2">
        <v>45236</v>
      </c>
      <c r="C1896" s="2">
        <v>45243</v>
      </c>
      <c r="D1896" s="1">
        <v>45236.095840173613</v>
      </c>
      <c r="E1896" t="s">
        <v>5164</v>
      </c>
      <c r="F1896" t="s">
        <v>5165</v>
      </c>
      <c r="G1896" t="s">
        <v>221</v>
      </c>
      <c r="H1896">
        <v>7</v>
      </c>
      <c r="I1896">
        <v>666000</v>
      </c>
      <c r="J1896">
        <v>4662000</v>
      </c>
      <c r="K1896" t="s">
        <v>30</v>
      </c>
      <c r="L1896" t="s">
        <v>31</v>
      </c>
      <c r="M1896" t="s">
        <v>133</v>
      </c>
    </row>
    <row r="1897" spans="1:13" x14ac:dyDescent="0.25">
      <c r="A1897" t="s">
        <v>5166</v>
      </c>
      <c r="B1897" s="2">
        <v>45626</v>
      </c>
      <c r="C1897" s="2">
        <v>45629</v>
      </c>
      <c r="D1897" s="1">
        <v>45626.545156655091</v>
      </c>
      <c r="E1897" t="s">
        <v>5167</v>
      </c>
      <c r="F1897" t="s">
        <v>5168</v>
      </c>
      <c r="G1897" t="s">
        <v>64</v>
      </c>
      <c r="H1897">
        <v>3</v>
      </c>
      <c r="I1897">
        <v>1193000</v>
      </c>
      <c r="J1897">
        <v>3579000</v>
      </c>
      <c r="K1897" t="s">
        <v>24</v>
      </c>
      <c r="L1897" t="s">
        <v>37</v>
      </c>
      <c r="M1897" t="s">
        <v>160</v>
      </c>
    </row>
    <row r="1898" spans="1:13" x14ac:dyDescent="0.25">
      <c r="A1898" t="s">
        <v>5169</v>
      </c>
      <c r="B1898" s="2">
        <v>45378</v>
      </c>
      <c r="C1898" s="2">
        <v>45385</v>
      </c>
      <c r="D1898" s="1">
        <v>45378.665237280089</v>
      </c>
      <c r="E1898" t="s">
        <v>2799</v>
      </c>
      <c r="F1898" t="s">
        <v>5170</v>
      </c>
      <c r="G1898" t="s">
        <v>29</v>
      </c>
      <c r="H1898">
        <v>7</v>
      </c>
      <c r="I1898">
        <v>1311000</v>
      </c>
      <c r="J1898">
        <v>9177000</v>
      </c>
      <c r="K1898" t="s">
        <v>53</v>
      </c>
      <c r="L1898" t="s">
        <v>159</v>
      </c>
      <c r="M1898" t="s">
        <v>106</v>
      </c>
    </row>
    <row r="1899" spans="1:13" x14ac:dyDescent="0.25">
      <c r="A1899" t="s">
        <v>5171</v>
      </c>
      <c r="B1899" s="2">
        <v>44863</v>
      </c>
      <c r="C1899" s="2">
        <v>44869</v>
      </c>
      <c r="D1899" s="1">
        <v>44863.602855092591</v>
      </c>
      <c r="E1899" t="s">
        <v>5172</v>
      </c>
      <c r="F1899" t="s">
        <v>5173</v>
      </c>
      <c r="G1899" t="s">
        <v>23</v>
      </c>
      <c r="H1899">
        <v>6</v>
      </c>
      <c r="I1899">
        <v>621000</v>
      </c>
      <c r="J1899">
        <v>3726000</v>
      </c>
      <c r="K1899" t="s">
        <v>24</v>
      </c>
      <c r="L1899" t="s">
        <v>31</v>
      </c>
      <c r="M1899" t="s">
        <v>233</v>
      </c>
    </row>
    <row r="1900" spans="1:13" x14ac:dyDescent="0.25">
      <c r="A1900" t="s">
        <v>5174</v>
      </c>
      <c r="B1900" s="2">
        <v>45209</v>
      </c>
      <c r="C1900" s="2">
        <v>45217</v>
      </c>
      <c r="D1900" s="1">
        <v>45209.935024895844</v>
      </c>
      <c r="E1900" t="s">
        <v>5175</v>
      </c>
      <c r="F1900" t="s">
        <v>5176</v>
      </c>
      <c r="G1900" t="s">
        <v>194</v>
      </c>
      <c r="H1900">
        <v>8</v>
      </c>
      <c r="I1900">
        <v>494000</v>
      </c>
      <c r="J1900">
        <v>3952000</v>
      </c>
      <c r="K1900" t="s">
        <v>53</v>
      </c>
      <c r="L1900" t="s">
        <v>18</v>
      </c>
      <c r="M1900" t="s">
        <v>43</v>
      </c>
    </row>
    <row r="1901" spans="1:13" x14ac:dyDescent="0.25">
      <c r="A1901" t="s">
        <v>5177</v>
      </c>
      <c r="B1901" s="2">
        <v>44985</v>
      </c>
      <c r="C1901" s="2">
        <v>44992</v>
      </c>
      <c r="D1901" s="1">
        <v>44985.38640865741</v>
      </c>
      <c r="E1901" t="s">
        <v>5178</v>
      </c>
      <c r="F1901" t="s">
        <v>5179</v>
      </c>
      <c r="G1901" t="s">
        <v>307</v>
      </c>
      <c r="H1901">
        <v>7</v>
      </c>
      <c r="I1901">
        <v>1284000</v>
      </c>
      <c r="J1901">
        <v>8988000</v>
      </c>
      <c r="K1901" t="s">
        <v>30</v>
      </c>
      <c r="L1901" t="s">
        <v>83</v>
      </c>
      <c r="M1901" t="s">
        <v>68</v>
      </c>
    </row>
    <row r="1902" spans="1:13" x14ac:dyDescent="0.25">
      <c r="A1902" t="s">
        <v>5180</v>
      </c>
      <c r="B1902" s="2">
        <v>44771</v>
      </c>
      <c r="C1902" s="2">
        <v>44773</v>
      </c>
      <c r="D1902" s="1">
        <v>44771.949833275467</v>
      </c>
      <c r="E1902" t="s">
        <v>5181</v>
      </c>
      <c r="F1902" t="s">
        <v>5182</v>
      </c>
      <c r="G1902" t="s">
        <v>16</v>
      </c>
      <c r="H1902">
        <v>2</v>
      </c>
      <c r="I1902">
        <v>1378000</v>
      </c>
      <c r="J1902">
        <v>2756000</v>
      </c>
      <c r="K1902" t="s">
        <v>24</v>
      </c>
      <c r="L1902" t="s">
        <v>37</v>
      </c>
      <c r="M1902" t="s">
        <v>94</v>
      </c>
    </row>
    <row r="1903" spans="1:13" x14ac:dyDescent="0.25">
      <c r="A1903" t="s">
        <v>5183</v>
      </c>
      <c r="B1903" s="2">
        <v>45489</v>
      </c>
      <c r="C1903" s="2">
        <v>45494</v>
      </c>
      <c r="D1903" s="1">
        <v>45489.76089164352</v>
      </c>
      <c r="E1903" t="s">
        <v>3724</v>
      </c>
      <c r="F1903" t="s">
        <v>5184</v>
      </c>
      <c r="G1903" t="s">
        <v>64</v>
      </c>
      <c r="H1903">
        <v>5</v>
      </c>
      <c r="I1903">
        <v>1112000</v>
      </c>
      <c r="J1903">
        <v>5560000</v>
      </c>
      <c r="K1903" t="s">
        <v>36</v>
      </c>
      <c r="L1903" t="s">
        <v>37</v>
      </c>
      <c r="M1903" t="s">
        <v>68</v>
      </c>
    </row>
    <row r="1904" spans="1:13" x14ac:dyDescent="0.25">
      <c r="A1904" t="s">
        <v>5185</v>
      </c>
      <c r="B1904" s="2">
        <v>45406</v>
      </c>
      <c r="C1904" s="2">
        <v>45411</v>
      </c>
      <c r="D1904" s="1">
        <v>45406.497714351863</v>
      </c>
      <c r="E1904" t="s">
        <v>5186</v>
      </c>
      <c r="F1904" t="s">
        <v>5187</v>
      </c>
      <c r="G1904" t="s">
        <v>128</v>
      </c>
      <c r="H1904">
        <v>5</v>
      </c>
      <c r="I1904">
        <v>475000</v>
      </c>
      <c r="J1904">
        <v>2375000</v>
      </c>
      <c r="K1904" t="s">
        <v>17</v>
      </c>
      <c r="L1904" t="s">
        <v>48</v>
      </c>
      <c r="M1904" t="s">
        <v>38</v>
      </c>
    </row>
    <row r="1905" spans="1:13" x14ac:dyDescent="0.25">
      <c r="A1905" t="s">
        <v>5188</v>
      </c>
      <c r="B1905" s="2">
        <v>45078</v>
      </c>
      <c r="C1905" s="2">
        <v>45086</v>
      </c>
      <c r="D1905" s="1">
        <v>45078.717878425923</v>
      </c>
      <c r="E1905" t="s">
        <v>3524</v>
      </c>
      <c r="F1905" t="s">
        <v>5189</v>
      </c>
      <c r="G1905" t="s">
        <v>16</v>
      </c>
      <c r="H1905">
        <v>8</v>
      </c>
      <c r="I1905">
        <v>1152000</v>
      </c>
      <c r="J1905">
        <v>9216000</v>
      </c>
      <c r="K1905" t="s">
        <v>36</v>
      </c>
      <c r="L1905" t="s">
        <v>48</v>
      </c>
      <c r="M1905" t="s">
        <v>129</v>
      </c>
    </row>
    <row r="1906" spans="1:13" x14ac:dyDescent="0.25">
      <c r="A1906" t="s">
        <v>5190</v>
      </c>
      <c r="B1906" s="2">
        <v>45097</v>
      </c>
      <c r="C1906" s="2">
        <v>45105</v>
      </c>
      <c r="D1906" s="1">
        <v>45097.412583622689</v>
      </c>
      <c r="E1906" t="s">
        <v>2401</v>
      </c>
      <c r="F1906" t="s">
        <v>5191</v>
      </c>
      <c r="G1906" t="s">
        <v>64</v>
      </c>
      <c r="H1906">
        <v>8</v>
      </c>
      <c r="I1906">
        <v>1153000</v>
      </c>
      <c r="J1906">
        <v>9224000</v>
      </c>
      <c r="K1906" t="s">
        <v>24</v>
      </c>
      <c r="L1906" t="s">
        <v>48</v>
      </c>
      <c r="M1906" t="s">
        <v>25</v>
      </c>
    </row>
    <row r="1907" spans="1:13" x14ac:dyDescent="0.25">
      <c r="A1907" t="s">
        <v>5192</v>
      </c>
      <c r="B1907" s="2">
        <v>44799</v>
      </c>
      <c r="C1907" s="2">
        <v>44804</v>
      </c>
      <c r="D1907" s="1">
        <v>44799.169516168979</v>
      </c>
      <c r="E1907" t="s">
        <v>3080</v>
      </c>
      <c r="F1907" t="s">
        <v>5193</v>
      </c>
      <c r="G1907" t="s">
        <v>47</v>
      </c>
      <c r="H1907">
        <v>5</v>
      </c>
      <c r="I1907">
        <v>454000</v>
      </c>
      <c r="J1907">
        <v>2270000</v>
      </c>
      <c r="K1907" t="s">
        <v>72</v>
      </c>
      <c r="L1907" t="s">
        <v>31</v>
      </c>
      <c r="M1907" t="s">
        <v>145</v>
      </c>
    </row>
    <row r="1908" spans="1:13" x14ac:dyDescent="0.25">
      <c r="A1908" t="s">
        <v>5194</v>
      </c>
      <c r="B1908" s="2">
        <v>44985</v>
      </c>
      <c r="C1908" s="2">
        <v>44987</v>
      </c>
      <c r="D1908" s="1">
        <v>44985.966073217591</v>
      </c>
      <c r="E1908" t="s">
        <v>2962</v>
      </c>
      <c r="F1908" t="s">
        <v>5195</v>
      </c>
      <c r="G1908" t="s">
        <v>64</v>
      </c>
      <c r="H1908">
        <v>2</v>
      </c>
      <c r="I1908">
        <v>1350000</v>
      </c>
      <c r="J1908">
        <v>2700000</v>
      </c>
      <c r="K1908" t="s">
        <v>53</v>
      </c>
      <c r="L1908" t="s">
        <v>124</v>
      </c>
      <c r="M1908" t="s">
        <v>25</v>
      </c>
    </row>
    <row r="1909" spans="1:13" x14ac:dyDescent="0.25">
      <c r="A1909" t="s">
        <v>5196</v>
      </c>
      <c r="B1909" s="2">
        <v>45378</v>
      </c>
      <c r="C1909" s="2">
        <v>45384</v>
      </c>
      <c r="D1909" s="1">
        <v>45378.75086388889</v>
      </c>
      <c r="E1909" t="s">
        <v>5197</v>
      </c>
      <c r="F1909" t="s">
        <v>5198</v>
      </c>
      <c r="G1909" t="s">
        <v>221</v>
      </c>
      <c r="H1909">
        <v>6</v>
      </c>
      <c r="I1909">
        <v>549000</v>
      </c>
      <c r="J1909">
        <v>3294000</v>
      </c>
      <c r="K1909" t="s">
        <v>72</v>
      </c>
      <c r="L1909" t="s">
        <v>48</v>
      </c>
      <c r="M1909" t="s">
        <v>84</v>
      </c>
    </row>
    <row r="1910" spans="1:13" x14ac:dyDescent="0.25">
      <c r="A1910" t="s">
        <v>5199</v>
      </c>
      <c r="B1910" s="2">
        <v>44725</v>
      </c>
      <c r="C1910" s="2">
        <v>44733</v>
      </c>
      <c r="D1910" s="1">
        <v>44725.795909594897</v>
      </c>
      <c r="E1910" t="s">
        <v>1780</v>
      </c>
      <c r="F1910" t="s">
        <v>5200</v>
      </c>
      <c r="G1910" t="s">
        <v>23</v>
      </c>
      <c r="H1910">
        <v>8</v>
      </c>
      <c r="I1910">
        <v>575000</v>
      </c>
      <c r="J1910">
        <v>4600000</v>
      </c>
      <c r="K1910" t="s">
        <v>24</v>
      </c>
      <c r="L1910" t="s">
        <v>198</v>
      </c>
      <c r="M1910" t="s">
        <v>160</v>
      </c>
    </row>
    <row r="1911" spans="1:13" x14ac:dyDescent="0.25">
      <c r="A1911" t="s">
        <v>2705</v>
      </c>
      <c r="B1911" s="2">
        <v>45072</v>
      </c>
      <c r="C1911" s="2">
        <v>45078</v>
      </c>
      <c r="D1911" s="1">
        <v>45072.13471244213</v>
      </c>
      <c r="E1911" t="s">
        <v>2706</v>
      </c>
      <c r="F1911" t="s">
        <v>2707</v>
      </c>
      <c r="G1911" t="s">
        <v>47</v>
      </c>
      <c r="H1911">
        <v>6</v>
      </c>
      <c r="I1911">
        <v>515000</v>
      </c>
      <c r="J1911">
        <v>3090000</v>
      </c>
      <c r="K1911" t="s">
        <v>72</v>
      </c>
      <c r="L1911" t="s">
        <v>37</v>
      </c>
      <c r="M1911" t="s">
        <v>102</v>
      </c>
    </row>
    <row r="1912" spans="1:13" x14ac:dyDescent="0.25">
      <c r="A1912" t="s">
        <v>5201</v>
      </c>
      <c r="B1912" s="2">
        <v>44765</v>
      </c>
      <c r="C1912" s="2">
        <v>44767</v>
      </c>
      <c r="D1912" s="1">
        <v>44765.381427673608</v>
      </c>
      <c r="E1912" t="s">
        <v>5202</v>
      </c>
      <c r="F1912" t="s">
        <v>5203</v>
      </c>
      <c r="G1912" t="s">
        <v>23</v>
      </c>
      <c r="H1912">
        <v>2</v>
      </c>
      <c r="I1912">
        <v>551000</v>
      </c>
      <c r="J1912">
        <v>1102000</v>
      </c>
      <c r="K1912" t="s">
        <v>17</v>
      </c>
      <c r="L1912" t="s">
        <v>48</v>
      </c>
      <c r="M1912" t="s">
        <v>84</v>
      </c>
    </row>
    <row r="1913" spans="1:13" x14ac:dyDescent="0.25">
      <c r="A1913" t="s">
        <v>5204</v>
      </c>
      <c r="B1913" s="2">
        <v>45655</v>
      </c>
      <c r="C1913" s="2">
        <v>45659</v>
      </c>
      <c r="D1913" s="1">
        <v>45655.627456678238</v>
      </c>
      <c r="E1913" t="s">
        <v>3190</v>
      </c>
      <c r="F1913" t="s">
        <v>5205</v>
      </c>
      <c r="G1913" t="s">
        <v>82</v>
      </c>
      <c r="H1913">
        <v>4</v>
      </c>
      <c r="I1913">
        <v>380000</v>
      </c>
      <c r="J1913">
        <v>1520000</v>
      </c>
      <c r="K1913" t="s">
        <v>17</v>
      </c>
      <c r="L1913" t="s">
        <v>48</v>
      </c>
      <c r="M1913" t="s">
        <v>74</v>
      </c>
    </row>
    <row r="1914" spans="1:13" x14ac:dyDescent="0.25">
      <c r="A1914" t="s">
        <v>5206</v>
      </c>
      <c r="B1914" s="2">
        <v>44737</v>
      </c>
      <c r="C1914" s="2">
        <v>44745</v>
      </c>
      <c r="D1914" s="1">
        <v>44737.739562175928</v>
      </c>
      <c r="E1914" t="s">
        <v>5207</v>
      </c>
      <c r="F1914" t="s">
        <v>5208</v>
      </c>
      <c r="G1914" t="s">
        <v>194</v>
      </c>
      <c r="H1914">
        <v>8</v>
      </c>
      <c r="I1914">
        <v>417000</v>
      </c>
      <c r="J1914">
        <v>3336000</v>
      </c>
      <c r="K1914" t="s">
        <v>30</v>
      </c>
      <c r="L1914" t="s">
        <v>37</v>
      </c>
      <c r="M1914" t="s">
        <v>160</v>
      </c>
    </row>
    <row r="1915" spans="1:13" x14ac:dyDescent="0.25">
      <c r="A1915" t="s">
        <v>5209</v>
      </c>
      <c r="B1915" s="2">
        <v>45540</v>
      </c>
      <c r="C1915" s="2">
        <v>45546</v>
      </c>
      <c r="D1915" s="1">
        <v>45540.631119687503</v>
      </c>
      <c r="E1915" t="s">
        <v>5210</v>
      </c>
      <c r="F1915" t="s">
        <v>5211</v>
      </c>
      <c r="G1915" t="s">
        <v>221</v>
      </c>
      <c r="H1915">
        <v>6</v>
      </c>
      <c r="I1915">
        <v>689000</v>
      </c>
      <c r="J1915">
        <v>4134000</v>
      </c>
      <c r="K1915" t="s">
        <v>36</v>
      </c>
      <c r="L1915" t="s">
        <v>124</v>
      </c>
      <c r="M1915" t="s">
        <v>233</v>
      </c>
    </row>
    <row r="1916" spans="1:13" x14ac:dyDescent="0.25">
      <c r="A1916" t="s">
        <v>5212</v>
      </c>
      <c r="B1916" s="2">
        <v>45481</v>
      </c>
      <c r="C1916" s="2">
        <v>45486</v>
      </c>
      <c r="D1916" s="1">
        <v>45481.070617685182</v>
      </c>
      <c r="E1916" t="s">
        <v>5213</v>
      </c>
      <c r="F1916" t="s">
        <v>5214</v>
      </c>
      <c r="G1916" t="s">
        <v>35</v>
      </c>
      <c r="H1916">
        <v>5</v>
      </c>
      <c r="I1916">
        <v>382000</v>
      </c>
      <c r="J1916">
        <v>1910000</v>
      </c>
      <c r="K1916" t="s">
        <v>53</v>
      </c>
      <c r="L1916" t="s">
        <v>507</v>
      </c>
      <c r="M1916" t="s">
        <v>49</v>
      </c>
    </row>
    <row r="1917" spans="1:13" x14ac:dyDescent="0.25">
      <c r="A1917" t="s">
        <v>5215</v>
      </c>
      <c r="B1917" s="2">
        <v>44825</v>
      </c>
      <c r="C1917" s="2">
        <v>44833</v>
      </c>
      <c r="D1917" s="1">
        <v>44825.481156817128</v>
      </c>
      <c r="E1917" t="s">
        <v>5216</v>
      </c>
      <c r="F1917" t="s">
        <v>5217</v>
      </c>
      <c r="G1917" t="s">
        <v>92</v>
      </c>
      <c r="H1917">
        <v>8</v>
      </c>
      <c r="I1917">
        <v>648000</v>
      </c>
      <c r="J1917">
        <v>5184000</v>
      </c>
      <c r="K1917" t="s">
        <v>53</v>
      </c>
      <c r="L1917" t="s">
        <v>273</v>
      </c>
      <c r="M1917" t="s">
        <v>106</v>
      </c>
    </row>
    <row r="1918" spans="1:13" x14ac:dyDescent="0.25">
      <c r="A1918" t="s">
        <v>5218</v>
      </c>
      <c r="B1918" s="2">
        <v>44690</v>
      </c>
      <c r="C1918" s="2">
        <v>44696</v>
      </c>
      <c r="D1918" s="1">
        <v>44690.780138738417</v>
      </c>
      <c r="E1918" t="s">
        <v>685</v>
      </c>
      <c r="F1918" t="s">
        <v>5219</v>
      </c>
      <c r="G1918" t="s">
        <v>23</v>
      </c>
      <c r="H1918">
        <v>6</v>
      </c>
      <c r="I1918">
        <v>545000</v>
      </c>
      <c r="J1918">
        <v>3270000</v>
      </c>
      <c r="K1918" t="s">
        <v>24</v>
      </c>
      <c r="L1918" t="s">
        <v>83</v>
      </c>
      <c r="M1918" t="s">
        <v>226</v>
      </c>
    </row>
    <row r="1919" spans="1:13" x14ac:dyDescent="0.25">
      <c r="A1919" t="s">
        <v>5220</v>
      </c>
      <c r="B1919" s="2">
        <v>45523</v>
      </c>
      <c r="C1919" s="2">
        <v>45532</v>
      </c>
      <c r="D1919" s="1">
        <v>45523.748090081019</v>
      </c>
      <c r="E1919" t="s">
        <v>96</v>
      </c>
      <c r="F1919" t="s">
        <v>5221</v>
      </c>
      <c r="G1919" t="s">
        <v>47</v>
      </c>
      <c r="H1919">
        <v>9</v>
      </c>
      <c r="I1919">
        <v>465000</v>
      </c>
      <c r="J1919">
        <v>4185000</v>
      </c>
      <c r="K1919" t="s">
        <v>30</v>
      </c>
      <c r="L1919" t="s">
        <v>83</v>
      </c>
      <c r="M1919" t="s">
        <v>68</v>
      </c>
    </row>
    <row r="1920" spans="1:13" x14ac:dyDescent="0.25">
      <c r="A1920" t="s">
        <v>5222</v>
      </c>
      <c r="B1920" s="2">
        <v>45108</v>
      </c>
      <c r="C1920" s="2">
        <v>45114</v>
      </c>
      <c r="D1920" s="1">
        <v>45108.308863148151</v>
      </c>
      <c r="E1920" t="s">
        <v>1280</v>
      </c>
      <c r="F1920" t="s">
        <v>5223</v>
      </c>
      <c r="G1920" t="s">
        <v>35</v>
      </c>
      <c r="H1920">
        <v>6</v>
      </c>
      <c r="I1920">
        <v>317000</v>
      </c>
      <c r="J1920">
        <v>1902000</v>
      </c>
      <c r="K1920" t="s">
        <v>53</v>
      </c>
      <c r="L1920" t="s">
        <v>124</v>
      </c>
      <c r="M1920" t="s">
        <v>226</v>
      </c>
    </row>
    <row r="1921" spans="1:13" x14ac:dyDescent="0.25">
      <c r="A1921" t="s">
        <v>5224</v>
      </c>
      <c r="B1921" s="2">
        <v>44969</v>
      </c>
      <c r="C1921" s="2">
        <v>44973</v>
      </c>
      <c r="D1921" s="1">
        <v>44969.533968483804</v>
      </c>
      <c r="E1921" t="s">
        <v>3926</v>
      </c>
      <c r="F1921" t="s">
        <v>5225</v>
      </c>
      <c r="G1921" t="s">
        <v>47</v>
      </c>
      <c r="H1921">
        <v>4</v>
      </c>
      <c r="I1921">
        <v>461000</v>
      </c>
      <c r="J1921">
        <v>1844000</v>
      </c>
      <c r="K1921" t="s">
        <v>53</v>
      </c>
      <c r="L1921" t="s">
        <v>37</v>
      </c>
      <c r="M1921" t="s">
        <v>74</v>
      </c>
    </row>
    <row r="1922" spans="1:13" x14ac:dyDescent="0.25">
      <c r="A1922" t="s">
        <v>5226</v>
      </c>
      <c r="B1922" s="2">
        <v>45574</v>
      </c>
      <c r="C1922" s="2">
        <v>45582</v>
      </c>
      <c r="D1922" s="1">
        <v>45574.183111087958</v>
      </c>
      <c r="E1922" t="s">
        <v>3036</v>
      </c>
      <c r="F1922" t="s">
        <v>5227</v>
      </c>
      <c r="G1922" t="s">
        <v>92</v>
      </c>
      <c r="H1922">
        <v>8</v>
      </c>
      <c r="I1922">
        <v>661000</v>
      </c>
      <c r="J1922">
        <v>5288000</v>
      </c>
      <c r="K1922" t="s">
        <v>17</v>
      </c>
      <c r="L1922" t="s">
        <v>73</v>
      </c>
      <c r="M1922" t="s">
        <v>222</v>
      </c>
    </row>
    <row r="1923" spans="1:13" x14ac:dyDescent="0.25">
      <c r="A1923" t="s">
        <v>5228</v>
      </c>
      <c r="B1923" s="2">
        <v>44693</v>
      </c>
      <c r="C1923" s="2">
        <v>44698</v>
      </c>
      <c r="D1923" s="1">
        <v>44693.477919953701</v>
      </c>
      <c r="E1923" t="s">
        <v>5229</v>
      </c>
      <c r="F1923" t="s">
        <v>5230</v>
      </c>
      <c r="G1923" t="s">
        <v>64</v>
      </c>
      <c r="H1923">
        <v>5</v>
      </c>
      <c r="I1923">
        <v>1371000</v>
      </c>
      <c r="J1923">
        <v>6855000</v>
      </c>
      <c r="K1923" t="s">
        <v>72</v>
      </c>
      <c r="L1923" t="s">
        <v>31</v>
      </c>
      <c r="M1923" t="s">
        <v>84</v>
      </c>
    </row>
    <row r="1924" spans="1:13" x14ac:dyDescent="0.25">
      <c r="A1924" t="s">
        <v>5231</v>
      </c>
      <c r="B1924" s="2">
        <v>45138</v>
      </c>
      <c r="C1924" s="2">
        <v>45147</v>
      </c>
      <c r="D1924" s="1">
        <v>45138.354459247683</v>
      </c>
      <c r="E1924" t="s">
        <v>2680</v>
      </c>
      <c r="F1924" t="s">
        <v>5232</v>
      </c>
      <c r="G1924" t="s">
        <v>47</v>
      </c>
      <c r="H1924">
        <v>9</v>
      </c>
      <c r="I1924">
        <v>495000</v>
      </c>
      <c r="J1924">
        <v>4455000</v>
      </c>
      <c r="K1924" t="s">
        <v>30</v>
      </c>
      <c r="L1924" t="s">
        <v>18</v>
      </c>
      <c r="M1924" t="s">
        <v>145</v>
      </c>
    </row>
    <row r="1925" spans="1:13" x14ac:dyDescent="0.25">
      <c r="A1925" t="s">
        <v>5233</v>
      </c>
      <c r="B1925" s="2">
        <v>45065</v>
      </c>
      <c r="C1925" s="2">
        <v>45069</v>
      </c>
      <c r="D1925" s="1">
        <v>45065.287586631937</v>
      </c>
      <c r="E1925" t="s">
        <v>4741</v>
      </c>
      <c r="F1925" t="s">
        <v>5234</v>
      </c>
      <c r="G1925" t="s">
        <v>128</v>
      </c>
      <c r="H1925">
        <v>4</v>
      </c>
      <c r="I1925">
        <v>501000</v>
      </c>
      <c r="J1925">
        <v>2004000</v>
      </c>
      <c r="K1925" t="s">
        <v>30</v>
      </c>
      <c r="L1925" t="s">
        <v>98</v>
      </c>
      <c r="M1925" t="s">
        <v>43</v>
      </c>
    </row>
    <row r="1926" spans="1:13" x14ac:dyDescent="0.25">
      <c r="A1926" t="s">
        <v>5235</v>
      </c>
      <c r="B1926" s="2">
        <v>44915</v>
      </c>
      <c r="C1926" s="2">
        <v>44917</v>
      </c>
      <c r="D1926" s="1">
        <v>44915.675380324072</v>
      </c>
      <c r="E1926" t="s">
        <v>5236</v>
      </c>
      <c r="F1926" t="s">
        <v>5237</v>
      </c>
      <c r="G1926" t="s">
        <v>47</v>
      </c>
      <c r="H1926">
        <v>2</v>
      </c>
      <c r="I1926">
        <v>510000</v>
      </c>
      <c r="J1926">
        <v>1020000</v>
      </c>
      <c r="K1926" t="s">
        <v>53</v>
      </c>
      <c r="L1926" t="s">
        <v>37</v>
      </c>
      <c r="M1926" t="s">
        <v>25</v>
      </c>
    </row>
    <row r="1927" spans="1:13" x14ac:dyDescent="0.25">
      <c r="A1927" t="s">
        <v>5238</v>
      </c>
      <c r="B1927" s="2">
        <v>45303</v>
      </c>
      <c r="C1927" s="2">
        <v>45305</v>
      </c>
      <c r="D1927" s="1">
        <v>45303.992042314807</v>
      </c>
      <c r="E1927" t="s">
        <v>5239</v>
      </c>
      <c r="F1927" t="s">
        <v>5240</v>
      </c>
      <c r="G1927" t="s">
        <v>386</v>
      </c>
      <c r="H1927">
        <v>2</v>
      </c>
      <c r="I1927">
        <v>549000</v>
      </c>
      <c r="J1927">
        <v>1098000</v>
      </c>
      <c r="K1927" t="s">
        <v>53</v>
      </c>
      <c r="L1927" t="s">
        <v>98</v>
      </c>
      <c r="M1927" t="s">
        <v>43</v>
      </c>
    </row>
    <row r="1928" spans="1:13" x14ac:dyDescent="0.25">
      <c r="A1928" t="s">
        <v>5241</v>
      </c>
      <c r="B1928" s="2">
        <v>44572</v>
      </c>
      <c r="C1928" s="2">
        <v>44577</v>
      </c>
      <c r="D1928" s="1">
        <v>44572.146130312503</v>
      </c>
      <c r="E1928" t="s">
        <v>481</v>
      </c>
      <c r="F1928" t="s">
        <v>5242</v>
      </c>
      <c r="G1928" t="s">
        <v>16</v>
      </c>
      <c r="H1928">
        <v>5</v>
      </c>
      <c r="I1928">
        <v>1189000</v>
      </c>
      <c r="J1928">
        <v>5945000</v>
      </c>
      <c r="K1928" t="s">
        <v>24</v>
      </c>
      <c r="L1928" t="s">
        <v>18</v>
      </c>
      <c r="M1928" t="s">
        <v>117</v>
      </c>
    </row>
    <row r="1929" spans="1:13" x14ac:dyDescent="0.25">
      <c r="A1929" t="s">
        <v>3261</v>
      </c>
      <c r="B1929" s="2">
        <v>44810</v>
      </c>
      <c r="C1929" s="2">
        <v>44816</v>
      </c>
      <c r="D1929" s="1">
        <v>44810.45930440972</v>
      </c>
      <c r="E1929" t="s">
        <v>3262</v>
      </c>
      <c r="F1929" t="s">
        <v>3263</v>
      </c>
      <c r="G1929" t="s">
        <v>351</v>
      </c>
      <c r="H1929">
        <v>6</v>
      </c>
      <c r="I1929">
        <v>605000</v>
      </c>
      <c r="J1929">
        <v>3630000</v>
      </c>
      <c r="K1929" t="s">
        <v>36</v>
      </c>
      <c r="L1929" t="s">
        <v>164</v>
      </c>
      <c r="M1929" t="s">
        <v>94</v>
      </c>
    </row>
    <row r="1930" spans="1:13" x14ac:dyDescent="0.25">
      <c r="A1930" t="s">
        <v>5243</v>
      </c>
      <c r="B1930" s="2">
        <v>44708</v>
      </c>
      <c r="C1930" s="2">
        <v>44709</v>
      </c>
      <c r="D1930" s="1">
        <v>44708.569057152781</v>
      </c>
      <c r="E1930" t="s">
        <v>5244</v>
      </c>
      <c r="F1930" t="s">
        <v>5245</v>
      </c>
      <c r="G1930" t="s">
        <v>92</v>
      </c>
      <c r="H1930">
        <v>1</v>
      </c>
      <c r="I1930">
        <v>563000</v>
      </c>
      <c r="J1930">
        <v>563000</v>
      </c>
      <c r="K1930" t="s">
        <v>36</v>
      </c>
      <c r="L1930" t="s">
        <v>18</v>
      </c>
      <c r="M1930" t="s">
        <v>49</v>
      </c>
    </row>
    <row r="1931" spans="1:13" x14ac:dyDescent="0.25">
      <c r="A1931" t="s">
        <v>5246</v>
      </c>
      <c r="B1931" s="2">
        <v>44563</v>
      </c>
      <c r="C1931" s="2">
        <v>44572</v>
      </c>
      <c r="D1931" s="1">
        <v>44563.197787569443</v>
      </c>
      <c r="E1931" t="s">
        <v>5247</v>
      </c>
      <c r="F1931" t="s">
        <v>5248</v>
      </c>
      <c r="G1931" t="s">
        <v>82</v>
      </c>
      <c r="H1931">
        <v>9</v>
      </c>
      <c r="I1931">
        <v>396000</v>
      </c>
      <c r="J1931">
        <v>3564000</v>
      </c>
      <c r="K1931" t="s">
        <v>36</v>
      </c>
      <c r="L1931" t="s">
        <v>124</v>
      </c>
      <c r="M1931" t="s">
        <v>19</v>
      </c>
    </row>
    <row r="1932" spans="1:13" x14ac:dyDescent="0.25">
      <c r="A1932" t="s">
        <v>5249</v>
      </c>
      <c r="B1932" s="2">
        <v>44803</v>
      </c>
      <c r="C1932" s="2">
        <v>44805</v>
      </c>
      <c r="D1932" s="1">
        <v>44803.138796793981</v>
      </c>
      <c r="E1932" t="s">
        <v>5250</v>
      </c>
      <c r="F1932" t="s">
        <v>5251</v>
      </c>
      <c r="G1932" t="s">
        <v>47</v>
      </c>
      <c r="H1932">
        <v>2</v>
      </c>
      <c r="I1932">
        <v>408000</v>
      </c>
      <c r="J1932">
        <v>816000</v>
      </c>
      <c r="K1932" t="s">
        <v>30</v>
      </c>
      <c r="L1932" t="s">
        <v>18</v>
      </c>
      <c r="M1932" t="s">
        <v>233</v>
      </c>
    </row>
    <row r="1933" spans="1:13" x14ac:dyDescent="0.25">
      <c r="A1933" t="s">
        <v>5252</v>
      </c>
      <c r="B1933" s="2">
        <v>45599</v>
      </c>
      <c r="C1933" s="2">
        <v>45604</v>
      </c>
      <c r="D1933" s="1">
        <v>45599.262519421303</v>
      </c>
      <c r="E1933" t="s">
        <v>4962</v>
      </c>
      <c r="F1933" t="s">
        <v>5253</v>
      </c>
      <c r="G1933" t="s">
        <v>64</v>
      </c>
      <c r="H1933">
        <v>5</v>
      </c>
      <c r="I1933">
        <v>1330000</v>
      </c>
      <c r="J1933">
        <v>6650000</v>
      </c>
      <c r="K1933" t="s">
        <v>17</v>
      </c>
      <c r="L1933" t="s">
        <v>78</v>
      </c>
      <c r="M1933" t="s">
        <v>160</v>
      </c>
    </row>
    <row r="1934" spans="1:13" x14ac:dyDescent="0.25">
      <c r="A1934" t="s">
        <v>4464</v>
      </c>
      <c r="B1934" s="2">
        <v>44568</v>
      </c>
      <c r="C1934" s="2">
        <v>44574</v>
      </c>
      <c r="D1934" s="1">
        <v>44568.098869745372</v>
      </c>
      <c r="E1934" t="s">
        <v>203</v>
      </c>
      <c r="F1934" t="s">
        <v>4465</v>
      </c>
      <c r="G1934" t="s">
        <v>149</v>
      </c>
      <c r="H1934">
        <v>6</v>
      </c>
      <c r="I1934">
        <v>325000</v>
      </c>
      <c r="J1934">
        <v>1950000</v>
      </c>
      <c r="K1934" t="s">
        <v>72</v>
      </c>
      <c r="L1934" t="s">
        <v>273</v>
      </c>
      <c r="M1934" t="s">
        <v>233</v>
      </c>
    </row>
    <row r="1935" spans="1:13" x14ac:dyDescent="0.25">
      <c r="A1935" t="s">
        <v>5254</v>
      </c>
      <c r="B1935" s="2">
        <v>45275</v>
      </c>
      <c r="C1935" s="2">
        <v>45281</v>
      </c>
      <c r="D1935" s="1">
        <v>45275.687787326387</v>
      </c>
      <c r="E1935" t="s">
        <v>2987</v>
      </c>
      <c r="G1935" t="s">
        <v>16</v>
      </c>
      <c r="H1935">
        <v>6</v>
      </c>
      <c r="I1935">
        <v>1269000</v>
      </c>
      <c r="J1935">
        <v>7614000</v>
      </c>
      <c r="K1935" t="s">
        <v>30</v>
      </c>
      <c r="L1935" t="s">
        <v>214</v>
      </c>
      <c r="M1935" t="s">
        <v>102</v>
      </c>
    </row>
    <row r="1936" spans="1:13" x14ac:dyDescent="0.25">
      <c r="A1936" t="s">
        <v>5255</v>
      </c>
      <c r="B1936" s="2">
        <v>45599</v>
      </c>
      <c r="C1936" s="2">
        <v>45603</v>
      </c>
      <c r="D1936" s="1">
        <v>45599.499398206019</v>
      </c>
      <c r="E1936" t="s">
        <v>257</v>
      </c>
      <c r="F1936" t="s">
        <v>5256</v>
      </c>
      <c r="G1936" t="s">
        <v>149</v>
      </c>
      <c r="H1936">
        <v>4</v>
      </c>
      <c r="I1936">
        <v>349000</v>
      </c>
      <c r="J1936">
        <v>1396000</v>
      </c>
      <c r="K1936" t="s">
        <v>72</v>
      </c>
      <c r="L1936" t="s">
        <v>37</v>
      </c>
      <c r="M1936" t="s">
        <v>84</v>
      </c>
    </row>
    <row r="1937" spans="1:13" x14ac:dyDescent="0.25">
      <c r="A1937" t="s">
        <v>5257</v>
      </c>
      <c r="B1937" s="2">
        <v>44610</v>
      </c>
      <c r="C1937" s="2">
        <v>44614</v>
      </c>
      <c r="D1937" s="1">
        <v>44610.512615995372</v>
      </c>
      <c r="E1937" t="s">
        <v>2584</v>
      </c>
      <c r="F1937" t="s">
        <v>5258</v>
      </c>
      <c r="G1937" t="s">
        <v>47</v>
      </c>
      <c r="H1937">
        <v>4</v>
      </c>
      <c r="I1937">
        <v>464000</v>
      </c>
      <c r="J1937">
        <v>1856000</v>
      </c>
      <c r="K1937" t="s">
        <v>72</v>
      </c>
      <c r="L1937" t="s">
        <v>18</v>
      </c>
      <c r="M1937" t="s">
        <v>25</v>
      </c>
    </row>
    <row r="1938" spans="1:13" x14ac:dyDescent="0.25">
      <c r="A1938" t="s">
        <v>5259</v>
      </c>
      <c r="B1938" s="2">
        <v>45375</v>
      </c>
      <c r="C1938" s="2">
        <v>45377</v>
      </c>
      <c r="D1938" s="1">
        <v>45375.707191261572</v>
      </c>
      <c r="E1938" t="s">
        <v>5260</v>
      </c>
      <c r="F1938" t="s">
        <v>5261</v>
      </c>
      <c r="G1938" t="s">
        <v>64</v>
      </c>
      <c r="H1938">
        <v>2</v>
      </c>
      <c r="I1938">
        <v>1315000</v>
      </c>
      <c r="J1938">
        <v>2630000</v>
      </c>
      <c r="K1938" t="s">
        <v>17</v>
      </c>
      <c r="L1938" t="s">
        <v>37</v>
      </c>
      <c r="M1938" t="s">
        <v>226</v>
      </c>
    </row>
    <row r="1939" spans="1:13" x14ac:dyDescent="0.25">
      <c r="A1939" t="s">
        <v>787</v>
      </c>
      <c r="B1939" s="2">
        <v>44734</v>
      </c>
      <c r="C1939" s="2">
        <v>44736</v>
      </c>
      <c r="D1939" s="1">
        <v>44734.879784803241</v>
      </c>
      <c r="E1939" t="s">
        <v>788</v>
      </c>
      <c r="F1939" t="s">
        <v>789</v>
      </c>
      <c r="G1939" t="s">
        <v>47</v>
      </c>
      <c r="H1939">
        <v>2</v>
      </c>
      <c r="I1939">
        <v>509000</v>
      </c>
      <c r="J1939">
        <v>1018000</v>
      </c>
      <c r="K1939" t="s">
        <v>53</v>
      </c>
      <c r="L1939" t="s">
        <v>37</v>
      </c>
      <c r="M1939" t="s">
        <v>25</v>
      </c>
    </row>
    <row r="1940" spans="1:13" x14ac:dyDescent="0.25">
      <c r="A1940" t="s">
        <v>5262</v>
      </c>
      <c r="B1940" s="2">
        <v>45321</v>
      </c>
      <c r="C1940" s="2">
        <v>45323</v>
      </c>
      <c r="D1940" s="1">
        <v>45321.600990405102</v>
      </c>
      <c r="E1940" t="s">
        <v>5263</v>
      </c>
      <c r="F1940" t="s">
        <v>5264</v>
      </c>
      <c r="G1940" t="s">
        <v>128</v>
      </c>
      <c r="H1940">
        <v>2</v>
      </c>
      <c r="I1940">
        <v>406000</v>
      </c>
      <c r="J1940">
        <v>812000</v>
      </c>
      <c r="K1940" t="s">
        <v>36</v>
      </c>
      <c r="L1940" t="s">
        <v>164</v>
      </c>
      <c r="M1940" t="s">
        <v>102</v>
      </c>
    </row>
    <row r="1941" spans="1:13" x14ac:dyDescent="0.25">
      <c r="A1941" t="s">
        <v>5265</v>
      </c>
      <c r="B1941" s="2">
        <v>45495</v>
      </c>
      <c r="C1941" s="2">
        <v>45496</v>
      </c>
      <c r="D1941" s="1">
        <v>45495.085522002308</v>
      </c>
      <c r="E1941" t="s">
        <v>5266</v>
      </c>
      <c r="F1941" t="s">
        <v>5267</v>
      </c>
      <c r="G1941" t="s">
        <v>64</v>
      </c>
      <c r="H1941">
        <v>1</v>
      </c>
      <c r="I1941">
        <v>1154000</v>
      </c>
      <c r="J1941">
        <v>1154000</v>
      </c>
      <c r="K1941" t="s">
        <v>72</v>
      </c>
      <c r="L1941" t="s">
        <v>93</v>
      </c>
      <c r="M1941" t="s">
        <v>117</v>
      </c>
    </row>
    <row r="1942" spans="1:13" x14ac:dyDescent="0.25">
      <c r="A1942" t="s">
        <v>5268</v>
      </c>
      <c r="B1942" s="2">
        <v>44697</v>
      </c>
      <c r="C1942" s="2">
        <v>44706</v>
      </c>
      <c r="D1942" s="1">
        <v>44697.150315011582</v>
      </c>
      <c r="E1942" t="s">
        <v>2323</v>
      </c>
      <c r="F1942" t="s">
        <v>5269</v>
      </c>
      <c r="G1942" t="s">
        <v>23</v>
      </c>
      <c r="H1942">
        <v>9</v>
      </c>
      <c r="I1942">
        <v>669000</v>
      </c>
      <c r="J1942">
        <v>6021000</v>
      </c>
      <c r="K1942" t="s">
        <v>72</v>
      </c>
      <c r="L1942" t="s">
        <v>88</v>
      </c>
      <c r="M1942" t="s">
        <v>102</v>
      </c>
    </row>
    <row r="1943" spans="1:13" x14ac:dyDescent="0.25">
      <c r="A1943" t="s">
        <v>5270</v>
      </c>
      <c r="B1943" s="2">
        <v>45531</v>
      </c>
      <c r="C1943" s="2">
        <v>45540</v>
      </c>
      <c r="D1943" s="1">
        <v>45531.27160015046</v>
      </c>
      <c r="E1943" t="s">
        <v>5271</v>
      </c>
      <c r="F1943" t="s">
        <v>5272</v>
      </c>
      <c r="G1943" t="s">
        <v>23</v>
      </c>
      <c r="H1943">
        <v>9</v>
      </c>
      <c r="I1943">
        <v>623000</v>
      </c>
      <c r="J1943">
        <v>5607000</v>
      </c>
      <c r="L1943" t="s">
        <v>31</v>
      </c>
      <c r="M1943" t="s">
        <v>133</v>
      </c>
    </row>
    <row r="1944" spans="1:13" x14ac:dyDescent="0.25">
      <c r="A1944" t="s">
        <v>5273</v>
      </c>
      <c r="B1944" s="2">
        <v>44568</v>
      </c>
      <c r="C1944" s="2">
        <v>44576</v>
      </c>
      <c r="D1944" s="1">
        <v>44568.417596805557</v>
      </c>
      <c r="E1944" t="s">
        <v>3740</v>
      </c>
      <c r="F1944" t="s">
        <v>5274</v>
      </c>
      <c r="G1944" t="s">
        <v>137</v>
      </c>
      <c r="H1944">
        <v>8</v>
      </c>
      <c r="I1944">
        <v>400000</v>
      </c>
      <c r="J1944">
        <v>3200000</v>
      </c>
      <c r="L1944" t="s">
        <v>48</v>
      </c>
      <c r="M1944" t="s">
        <v>38</v>
      </c>
    </row>
    <row r="1945" spans="1:13" x14ac:dyDescent="0.25">
      <c r="A1945" t="s">
        <v>5275</v>
      </c>
      <c r="B1945" s="2">
        <v>44798</v>
      </c>
      <c r="C1945" s="2">
        <v>44804</v>
      </c>
      <c r="D1945" s="1">
        <v>44798.383543541669</v>
      </c>
      <c r="E1945" t="s">
        <v>4403</v>
      </c>
      <c r="F1945" t="s">
        <v>5276</v>
      </c>
      <c r="G1945" t="s">
        <v>16</v>
      </c>
      <c r="H1945">
        <v>6</v>
      </c>
      <c r="I1945">
        <v>1192000</v>
      </c>
      <c r="J1945">
        <v>7152000</v>
      </c>
      <c r="K1945" t="s">
        <v>24</v>
      </c>
      <c r="L1945" t="s">
        <v>48</v>
      </c>
      <c r="M1945" t="s">
        <v>129</v>
      </c>
    </row>
    <row r="1946" spans="1:13" x14ac:dyDescent="0.25">
      <c r="A1946" t="s">
        <v>5277</v>
      </c>
      <c r="B1946" s="2">
        <v>44598</v>
      </c>
      <c r="C1946" s="2">
        <v>44603</v>
      </c>
      <c r="D1946" s="1">
        <v>44598.289851481481</v>
      </c>
      <c r="E1946" t="s">
        <v>2006</v>
      </c>
      <c r="F1946" t="s">
        <v>5278</v>
      </c>
      <c r="G1946" t="s">
        <v>47</v>
      </c>
      <c r="H1946">
        <v>5</v>
      </c>
      <c r="I1946">
        <v>478000</v>
      </c>
      <c r="J1946">
        <v>2390000</v>
      </c>
      <c r="L1946" t="s">
        <v>37</v>
      </c>
      <c r="M1946" t="s">
        <v>25</v>
      </c>
    </row>
    <row r="1947" spans="1:13" x14ac:dyDescent="0.25">
      <c r="A1947" t="s">
        <v>5279</v>
      </c>
      <c r="B1947" s="2">
        <v>45107</v>
      </c>
      <c r="C1947" s="2">
        <v>45114</v>
      </c>
      <c r="D1947" s="1">
        <v>45107.069735740741</v>
      </c>
      <c r="E1947" t="s">
        <v>5280</v>
      </c>
      <c r="F1947" t="s">
        <v>5281</v>
      </c>
      <c r="G1947" t="s">
        <v>64</v>
      </c>
      <c r="H1947">
        <v>7</v>
      </c>
      <c r="I1947">
        <v>1134000</v>
      </c>
      <c r="J1947">
        <v>7938000</v>
      </c>
      <c r="K1947" t="s">
        <v>17</v>
      </c>
      <c r="L1947" t="s">
        <v>18</v>
      </c>
      <c r="M1947" t="s">
        <v>145</v>
      </c>
    </row>
    <row r="1948" spans="1:13" x14ac:dyDescent="0.25">
      <c r="A1948" t="s">
        <v>5282</v>
      </c>
      <c r="B1948" s="2">
        <v>45314</v>
      </c>
      <c r="C1948" s="2">
        <v>45321</v>
      </c>
      <c r="D1948" s="1">
        <v>45314.566342465281</v>
      </c>
      <c r="E1948" t="s">
        <v>5283</v>
      </c>
      <c r="F1948" t="s">
        <v>5284</v>
      </c>
      <c r="G1948" t="s">
        <v>35</v>
      </c>
      <c r="H1948">
        <v>7</v>
      </c>
      <c r="I1948">
        <v>397000</v>
      </c>
      <c r="J1948">
        <v>2779000</v>
      </c>
      <c r="K1948" t="s">
        <v>17</v>
      </c>
      <c r="L1948" t="s">
        <v>37</v>
      </c>
      <c r="M1948" t="s">
        <v>160</v>
      </c>
    </row>
    <row r="1949" spans="1:13" x14ac:dyDescent="0.25">
      <c r="A1949" t="s">
        <v>5285</v>
      </c>
      <c r="B1949" s="2">
        <v>45076</v>
      </c>
      <c r="C1949" s="2">
        <v>45079</v>
      </c>
      <c r="D1949" s="1">
        <v>45076.176794039347</v>
      </c>
      <c r="E1949" t="s">
        <v>5286</v>
      </c>
      <c r="F1949" t="s">
        <v>5287</v>
      </c>
      <c r="G1949" t="s">
        <v>29</v>
      </c>
      <c r="H1949">
        <v>3</v>
      </c>
      <c r="I1949">
        <v>1366000</v>
      </c>
      <c r="J1949">
        <v>4098000</v>
      </c>
      <c r="K1949" t="s">
        <v>24</v>
      </c>
      <c r="L1949" t="s">
        <v>48</v>
      </c>
      <c r="M1949" t="s">
        <v>38</v>
      </c>
    </row>
    <row r="1950" spans="1:13" x14ac:dyDescent="0.25">
      <c r="A1950" t="s">
        <v>5288</v>
      </c>
      <c r="B1950" s="2">
        <v>45615</v>
      </c>
      <c r="C1950" s="2">
        <v>45619</v>
      </c>
      <c r="D1950" s="1">
        <v>45615.650692048614</v>
      </c>
      <c r="E1950" t="s">
        <v>2480</v>
      </c>
      <c r="F1950" t="s">
        <v>5289</v>
      </c>
      <c r="G1950" t="s">
        <v>137</v>
      </c>
      <c r="H1950">
        <v>4</v>
      </c>
      <c r="I1950">
        <v>378000</v>
      </c>
      <c r="J1950">
        <v>1512000</v>
      </c>
      <c r="K1950" t="s">
        <v>53</v>
      </c>
      <c r="L1950" t="s">
        <v>42</v>
      </c>
      <c r="M1950" t="s">
        <v>222</v>
      </c>
    </row>
    <row r="1951" spans="1:13" x14ac:dyDescent="0.25">
      <c r="A1951" t="s">
        <v>5290</v>
      </c>
      <c r="B1951" s="2">
        <v>45459</v>
      </c>
      <c r="C1951" s="2">
        <v>45467</v>
      </c>
      <c r="D1951" s="1">
        <v>45459.464420960649</v>
      </c>
      <c r="E1951" t="s">
        <v>5291</v>
      </c>
      <c r="F1951" t="s">
        <v>5292</v>
      </c>
      <c r="G1951" t="s">
        <v>64</v>
      </c>
      <c r="H1951">
        <v>8</v>
      </c>
      <c r="I1951">
        <v>1186000</v>
      </c>
      <c r="J1951">
        <v>9488000</v>
      </c>
      <c r="K1951" t="s">
        <v>30</v>
      </c>
      <c r="L1951" t="s">
        <v>37</v>
      </c>
      <c r="M1951" t="s">
        <v>49</v>
      </c>
    </row>
    <row r="1952" spans="1:13" x14ac:dyDescent="0.25">
      <c r="A1952" t="s">
        <v>5293</v>
      </c>
      <c r="B1952" s="2">
        <v>44571</v>
      </c>
      <c r="C1952" s="2">
        <v>44578</v>
      </c>
      <c r="D1952" s="1">
        <v>44571.186479317133</v>
      </c>
      <c r="E1952" t="s">
        <v>1795</v>
      </c>
      <c r="F1952" t="s">
        <v>5294</v>
      </c>
      <c r="G1952" t="s">
        <v>303</v>
      </c>
      <c r="H1952">
        <v>7</v>
      </c>
      <c r="I1952">
        <v>500000</v>
      </c>
      <c r="J1952">
        <v>3500000</v>
      </c>
      <c r="K1952" t="s">
        <v>17</v>
      </c>
      <c r="L1952" t="s">
        <v>31</v>
      </c>
      <c r="M1952" t="s">
        <v>145</v>
      </c>
    </row>
    <row r="1953" spans="1:13" x14ac:dyDescent="0.25">
      <c r="A1953" t="s">
        <v>5295</v>
      </c>
      <c r="B1953" s="2">
        <v>44867</v>
      </c>
      <c r="C1953" s="2">
        <v>44873</v>
      </c>
      <c r="D1953" s="1">
        <v>44867.888887638888</v>
      </c>
      <c r="E1953" t="s">
        <v>5296</v>
      </c>
      <c r="F1953" t="s">
        <v>5297</v>
      </c>
      <c r="G1953" t="s">
        <v>92</v>
      </c>
      <c r="H1953">
        <v>6</v>
      </c>
      <c r="I1953">
        <v>669000</v>
      </c>
      <c r="J1953">
        <v>4014000</v>
      </c>
      <c r="K1953" t="s">
        <v>53</v>
      </c>
      <c r="L1953" t="s">
        <v>18</v>
      </c>
      <c r="M1953" t="s">
        <v>129</v>
      </c>
    </row>
    <row r="1954" spans="1:13" x14ac:dyDescent="0.25">
      <c r="A1954" t="s">
        <v>5298</v>
      </c>
      <c r="B1954" s="2">
        <v>45547</v>
      </c>
      <c r="C1954" s="2">
        <v>45556</v>
      </c>
      <c r="D1954" s="1">
        <v>45547.075906365739</v>
      </c>
      <c r="E1954" t="s">
        <v>5299</v>
      </c>
      <c r="F1954" t="s">
        <v>5300</v>
      </c>
      <c r="G1954" t="s">
        <v>82</v>
      </c>
      <c r="I1954">
        <v>352000</v>
      </c>
      <c r="J1954">
        <v>3168000</v>
      </c>
      <c r="K1954" t="s">
        <v>30</v>
      </c>
      <c r="L1954" t="s">
        <v>98</v>
      </c>
      <c r="M1954" t="s">
        <v>226</v>
      </c>
    </row>
    <row r="1955" spans="1:13" x14ac:dyDescent="0.25">
      <c r="A1955" t="s">
        <v>5301</v>
      </c>
      <c r="B1955" s="2">
        <v>44838</v>
      </c>
      <c r="C1955" s="2">
        <v>44840</v>
      </c>
      <c r="D1955" s="1">
        <v>44838.002876747683</v>
      </c>
      <c r="E1955" t="s">
        <v>1809</v>
      </c>
      <c r="F1955" t="s">
        <v>5302</v>
      </c>
      <c r="G1955" t="s">
        <v>16</v>
      </c>
      <c r="H1955">
        <v>2</v>
      </c>
      <c r="I1955">
        <v>1138000</v>
      </c>
      <c r="J1955">
        <v>2276000</v>
      </c>
      <c r="K1955" t="s">
        <v>24</v>
      </c>
      <c r="L1955" t="s">
        <v>93</v>
      </c>
      <c r="M1955" t="s">
        <v>25</v>
      </c>
    </row>
    <row r="1956" spans="1:13" x14ac:dyDescent="0.25">
      <c r="A1956" t="s">
        <v>5303</v>
      </c>
      <c r="B1956" s="2">
        <v>44987</v>
      </c>
      <c r="C1956" s="2">
        <v>44993</v>
      </c>
      <c r="D1956" s="1">
        <v>44987.898445324077</v>
      </c>
      <c r="E1956" t="s">
        <v>954</v>
      </c>
      <c r="F1956" t="s">
        <v>5304</v>
      </c>
      <c r="G1956" t="s">
        <v>128</v>
      </c>
      <c r="I1956">
        <v>411000</v>
      </c>
      <c r="J1956">
        <v>2466000</v>
      </c>
      <c r="K1956" t="s">
        <v>72</v>
      </c>
      <c r="L1956" t="s">
        <v>37</v>
      </c>
      <c r="M1956" t="s">
        <v>160</v>
      </c>
    </row>
    <row r="1957" spans="1:13" x14ac:dyDescent="0.25">
      <c r="A1957" t="s">
        <v>5305</v>
      </c>
      <c r="B1957" s="2">
        <v>45440</v>
      </c>
      <c r="C1957" s="2">
        <v>45443</v>
      </c>
      <c r="D1957" s="1">
        <v>45440.440103946763</v>
      </c>
      <c r="E1957" t="s">
        <v>5306</v>
      </c>
      <c r="F1957" t="s">
        <v>5307</v>
      </c>
      <c r="G1957" t="s">
        <v>141</v>
      </c>
      <c r="H1957">
        <v>3</v>
      </c>
      <c r="I1957">
        <v>1182000</v>
      </c>
      <c r="J1957">
        <v>3546000</v>
      </c>
      <c r="K1957" t="s">
        <v>72</v>
      </c>
      <c r="L1957" t="s">
        <v>98</v>
      </c>
      <c r="M1957" t="s">
        <v>19</v>
      </c>
    </row>
    <row r="1958" spans="1:13" x14ac:dyDescent="0.25">
      <c r="A1958" t="s">
        <v>5308</v>
      </c>
      <c r="B1958" s="2">
        <v>45609</v>
      </c>
      <c r="C1958" s="2">
        <v>45613</v>
      </c>
      <c r="D1958" s="1">
        <v>45609.931529398149</v>
      </c>
      <c r="E1958" t="s">
        <v>5309</v>
      </c>
      <c r="F1958" t="s">
        <v>5310</v>
      </c>
      <c r="G1958" t="s">
        <v>149</v>
      </c>
      <c r="H1958">
        <v>4</v>
      </c>
      <c r="I1958">
        <v>356000</v>
      </c>
      <c r="J1958">
        <v>1424000</v>
      </c>
      <c r="K1958" t="s">
        <v>53</v>
      </c>
      <c r="L1958" t="s">
        <v>48</v>
      </c>
      <c r="M1958" t="s">
        <v>49</v>
      </c>
    </row>
    <row r="1959" spans="1:13" x14ac:dyDescent="0.25">
      <c r="A1959" t="s">
        <v>5311</v>
      </c>
      <c r="B1959" s="2">
        <v>45334</v>
      </c>
      <c r="C1959" s="2">
        <v>45336</v>
      </c>
      <c r="D1959" s="1">
        <v>45334.907165254634</v>
      </c>
      <c r="E1959" t="s">
        <v>5312</v>
      </c>
      <c r="F1959" t="s">
        <v>5313</v>
      </c>
      <c r="G1959" t="s">
        <v>23</v>
      </c>
      <c r="H1959">
        <v>2</v>
      </c>
      <c r="I1959">
        <v>656000</v>
      </c>
      <c r="J1959">
        <v>1312000</v>
      </c>
      <c r="K1959" t="s">
        <v>24</v>
      </c>
      <c r="L1959" t="s">
        <v>31</v>
      </c>
      <c r="M1959" t="s">
        <v>222</v>
      </c>
    </row>
    <row r="1960" spans="1:13" x14ac:dyDescent="0.25">
      <c r="A1960" t="s">
        <v>5314</v>
      </c>
      <c r="B1960" s="2">
        <v>45189</v>
      </c>
      <c r="C1960" s="2">
        <v>45198</v>
      </c>
      <c r="D1960" s="1">
        <v>45189.280026377317</v>
      </c>
      <c r="E1960" t="s">
        <v>1441</v>
      </c>
      <c r="F1960" t="s">
        <v>5315</v>
      </c>
      <c r="G1960" t="s">
        <v>47</v>
      </c>
      <c r="H1960">
        <v>9</v>
      </c>
      <c r="I1960">
        <v>495000</v>
      </c>
      <c r="J1960">
        <v>4455000</v>
      </c>
      <c r="K1960" t="s">
        <v>17</v>
      </c>
      <c r="L1960" t="s">
        <v>83</v>
      </c>
      <c r="M1960" t="s">
        <v>25</v>
      </c>
    </row>
    <row r="1961" spans="1:13" x14ac:dyDescent="0.25">
      <c r="A1961" t="s">
        <v>5316</v>
      </c>
      <c r="B1961" s="2">
        <v>45512</v>
      </c>
      <c r="C1961" s="2">
        <v>45518</v>
      </c>
      <c r="D1961" s="1">
        <v>45512.984763333327</v>
      </c>
      <c r="E1961" t="s">
        <v>5317</v>
      </c>
      <c r="F1961" t="s">
        <v>5318</v>
      </c>
      <c r="G1961" t="s">
        <v>35</v>
      </c>
      <c r="H1961">
        <v>6</v>
      </c>
      <c r="I1961">
        <v>340000</v>
      </c>
      <c r="J1961">
        <v>2040000</v>
      </c>
      <c r="K1961" t="s">
        <v>53</v>
      </c>
      <c r="L1961" t="s">
        <v>610</v>
      </c>
      <c r="M1961" t="s">
        <v>43</v>
      </c>
    </row>
    <row r="1962" spans="1:13" x14ac:dyDescent="0.25">
      <c r="A1962" t="s">
        <v>5319</v>
      </c>
      <c r="B1962" s="2">
        <v>45205</v>
      </c>
      <c r="C1962" s="2">
        <v>45212</v>
      </c>
      <c r="D1962" s="1">
        <v>45205.875156875001</v>
      </c>
      <c r="E1962" t="s">
        <v>5320</v>
      </c>
      <c r="F1962" t="s">
        <v>5321</v>
      </c>
      <c r="G1962" t="s">
        <v>303</v>
      </c>
      <c r="I1962">
        <v>430000</v>
      </c>
      <c r="J1962">
        <v>3010000</v>
      </c>
      <c r="K1962" t="s">
        <v>53</v>
      </c>
      <c r="L1962" t="s">
        <v>37</v>
      </c>
      <c r="M1962" t="s">
        <v>133</v>
      </c>
    </row>
    <row r="1963" spans="1:13" x14ac:dyDescent="0.25">
      <c r="A1963" t="s">
        <v>5322</v>
      </c>
      <c r="B1963" s="2">
        <v>44799</v>
      </c>
      <c r="C1963" s="2">
        <v>44803</v>
      </c>
      <c r="D1963" s="1">
        <v>44799.666296793977</v>
      </c>
      <c r="E1963" t="s">
        <v>3999</v>
      </c>
      <c r="F1963" t="s">
        <v>5323</v>
      </c>
      <c r="G1963" t="s">
        <v>23</v>
      </c>
      <c r="H1963">
        <v>4</v>
      </c>
      <c r="I1963">
        <v>589000</v>
      </c>
      <c r="J1963">
        <v>2356000</v>
      </c>
      <c r="K1963" t="s">
        <v>53</v>
      </c>
      <c r="L1963" t="s">
        <v>18</v>
      </c>
      <c r="M1963" t="s">
        <v>60</v>
      </c>
    </row>
    <row r="1964" spans="1:13" x14ac:dyDescent="0.25">
      <c r="A1964" t="s">
        <v>5324</v>
      </c>
      <c r="B1964" s="2">
        <v>44846</v>
      </c>
      <c r="C1964" s="2">
        <v>44855</v>
      </c>
      <c r="D1964" s="1">
        <v>44846.562942060184</v>
      </c>
      <c r="E1964" t="s">
        <v>2787</v>
      </c>
      <c r="F1964" t="s">
        <v>5325</v>
      </c>
      <c r="G1964" t="s">
        <v>221</v>
      </c>
      <c r="H1964">
        <v>9</v>
      </c>
      <c r="I1964">
        <v>600000</v>
      </c>
      <c r="J1964">
        <v>5400000</v>
      </c>
      <c r="K1964" t="s">
        <v>24</v>
      </c>
      <c r="L1964" t="s">
        <v>273</v>
      </c>
      <c r="M1964" t="s">
        <v>133</v>
      </c>
    </row>
    <row r="1965" spans="1:13" x14ac:dyDescent="0.25">
      <c r="A1965" t="s">
        <v>5326</v>
      </c>
      <c r="B1965" s="2">
        <v>45620</v>
      </c>
      <c r="C1965" s="2">
        <v>45628</v>
      </c>
      <c r="D1965" s="1">
        <v>45620.321540266203</v>
      </c>
      <c r="E1965" t="s">
        <v>1671</v>
      </c>
      <c r="F1965" t="s">
        <v>5327</v>
      </c>
      <c r="G1965" t="s">
        <v>149</v>
      </c>
      <c r="H1965">
        <v>8</v>
      </c>
      <c r="I1965">
        <v>349000</v>
      </c>
      <c r="J1965">
        <v>2792000</v>
      </c>
      <c r="K1965" t="s">
        <v>30</v>
      </c>
      <c r="L1965" t="s">
        <v>42</v>
      </c>
      <c r="M1965" t="s">
        <v>25</v>
      </c>
    </row>
    <row r="1966" spans="1:13" x14ac:dyDescent="0.25">
      <c r="A1966" t="s">
        <v>5328</v>
      </c>
      <c r="B1966" s="2">
        <v>44859</v>
      </c>
      <c r="C1966" s="2">
        <v>44866</v>
      </c>
      <c r="D1966" s="1">
        <v>44859.991305069438</v>
      </c>
      <c r="E1966" t="s">
        <v>3142</v>
      </c>
      <c r="F1966" t="s">
        <v>5329</v>
      </c>
      <c r="G1966" t="s">
        <v>742</v>
      </c>
      <c r="H1966">
        <v>7</v>
      </c>
      <c r="I1966">
        <v>509000</v>
      </c>
      <c r="J1966">
        <v>3563000</v>
      </c>
      <c r="K1966" t="s">
        <v>72</v>
      </c>
      <c r="L1966" t="s">
        <v>48</v>
      </c>
      <c r="M1966" t="s">
        <v>106</v>
      </c>
    </row>
    <row r="1967" spans="1:13" x14ac:dyDescent="0.25">
      <c r="A1967" t="s">
        <v>5330</v>
      </c>
      <c r="B1967" s="2">
        <v>45153</v>
      </c>
      <c r="C1967" s="2">
        <v>45155</v>
      </c>
      <c r="D1967" s="1">
        <v>45153.753176435188</v>
      </c>
      <c r="E1967" t="s">
        <v>5331</v>
      </c>
      <c r="F1967" t="s">
        <v>5332</v>
      </c>
      <c r="G1967" t="s">
        <v>47</v>
      </c>
      <c r="H1967">
        <v>2</v>
      </c>
      <c r="I1967">
        <v>454000</v>
      </c>
      <c r="J1967">
        <v>908000</v>
      </c>
      <c r="K1967" t="s">
        <v>30</v>
      </c>
      <c r="L1967" t="s">
        <v>18</v>
      </c>
      <c r="M1967" t="s">
        <v>43</v>
      </c>
    </row>
    <row r="1968" spans="1:13" x14ac:dyDescent="0.25">
      <c r="A1968" t="s">
        <v>5333</v>
      </c>
      <c r="B1968" s="2">
        <v>44701</v>
      </c>
      <c r="C1968" s="2">
        <v>44703</v>
      </c>
      <c r="D1968" s="1">
        <v>44701.543990439823</v>
      </c>
      <c r="E1968" t="s">
        <v>4800</v>
      </c>
      <c r="F1968" t="s">
        <v>5334</v>
      </c>
      <c r="G1968" t="s">
        <v>149</v>
      </c>
      <c r="H1968">
        <v>2</v>
      </c>
      <c r="I1968">
        <v>317000</v>
      </c>
      <c r="J1968">
        <v>634000</v>
      </c>
      <c r="K1968" t="s">
        <v>53</v>
      </c>
      <c r="L1968" t="s">
        <v>93</v>
      </c>
      <c r="M1968" t="s">
        <v>60</v>
      </c>
    </row>
    <row r="1969" spans="1:13" x14ac:dyDescent="0.25">
      <c r="A1969" t="s">
        <v>5335</v>
      </c>
      <c r="B1969" s="2">
        <v>45202</v>
      </c>
      <c r="C1969" s="2">
        <v>45204</v>
      </c>
      <c r="D1969" s="1">
        <v>45202.966267361109</v>
      </c>
      <c r="E1969" t="s">
        <v>467</v>
      </c>
      <c r="F1969" t="s">
        <v>5336</v>
      </c>
      <c r="G1969" t="s">
        <v>64</v>
      </c>
      <c r="H1969">
        <v>2</v>
      </c>
      <c r="I1969">
        <v>1330000</v>
      </c>
      <c r="J1969">
        <v>2660000</v>
      </c>
      <c r="K1969" t="s">
        <v>30</v>
      </c>
      <c r="L1969" t="s">
        <v>48</v>
      </c>
      <c r="M1969" t="s">
        <v>145</v>
      </c>
    </row>
    <row r="1970" spans="1:13" x14ac:dyDescent="0.25">
      <c r="A1970" t="s">
        <v>5337</v>
      </c>
      <c r="B1970" s="2">
        <v>44676</v>
      </c>
      <c r="C1970" s="2">
        <v>44681</v>
      </c>
      <c r="D1970" s="1">
        <v>44676.63335178241</v>
      </c>
      <c r="E1970" t="s">
        <v>866</v>
      </c>
      <c r="F1970" t="s">
        <v>5338</v>
      </c>
      <c r="G1970" t="s">
        <v>29</v>
      </c>
      <c r="H1970">
        <v>5</v>
      </c>
      <c r="I1970">
        <v>1157000</v>
      </c>
      <c r="J1970">
        <v>5785000</v>
      </c>
      <c r="K1970" t="s">
        <v>72</v>
      </c>
      <c r="L1970" t="s">
        <v>88</v>
      </c>
      <c r="M1970" t="s">
        <v>49</v>
      </c>
    </row>
    <row r="1971" spans="1:13" x14ac:dyDescent="0.25">
      <c r="A1971" t="s">
        <v>5339</v>
      </c>
      <c r="B1971" s="2">
        <v>44957</v>
      </c>
      <c r="C1971" s="2">
        <v>44959</v>
      </c>
      <c r="D1971" s="1">
        <v>44957.58034252315</v>
      </c>
      <c r="E1971" t="s">
        <v>5340</v>
      </c>
      <c r="F1971" t="s">
        <v>5341</v>
      </c>
      <c r="G1971" t="s">
        <v>82</v>
      </c>
      <c r="H1971">
        <v>2</v>
      </c>
      <c r="I1971">
        <v>366000</v>
      </c>
      <c r="J1971">
        <v>732000</v>
      </c>
      <c r="K1971" t="s">
        <v>30</v>
      </c>
      <c r="L1971" t="s">
        <v>37</v>
      </c>
      <c r="M1971" t="s">
        <v>233</v>
      </c>
    </row>
    <row r="1972" spans="1:13" x14ac:dyDescent="0.25">
      <c r="A1972" t="s">
        <v>5342</v>
      </c>
      <c r="B1972" s="2">
        <v>45160</v>
      </c>
      <c r="C1972" s="2">
        <v>45162</v>
      </c>
      <c r="D1972" s="1">
        <v>45160.998474722219</v>
      </c>
      <c r="E1972" t="s">
        <v>5343</v>
      </c>
      <c r="F1972" t="s">
        <v>5344</v>
      </c>
      <c r="G1972" t="s">
        <v>82</v>
      </c>
      <c r="H1972">
        <v>2</v>
      </c>
      <c r="I1972">
        <v>361000</v>
      </c>
      <c r="J1972">
        <v>722000</v>
      </c>
      <c r="L1972" t="s">
        <v>31</v>
      </c>
      <c r="M1972" t="s">
        <v>38</v>
      </c>
    </row>
    <row r="1973" spans="1:13" x14ac:dyDescent="0.25">
      <c r="A1973" t="s">
        <v>5345</v>
      </c>
      <c r="B1973" s="2">
        <v>44715</v>
      </c>
      <c r="C1973" s="2">
        <v>44723</v>
      </c>
      <c r="D1973" s="1">
        <v>44715.40783167824</v>
      </c>
      <c r="E1973" t="s">
        <v>5087</v>
      </c>
      <c r="F1973" t="s">
        <v>5346</v>
      </c>
      <c r="G1973" t="s">
        <v>386</v>
      </c>
      <c r="H1973">
        <v>8</v>
      </c>
      <c r="I1973">
        <v>563000</v>
      </c>
      <c r="J1973">
        <v>4504000</v>
      </c>
      <c r="K1973" t="s">
        <v>17</v>
      </c>
      <c r="L1973" t="s">
        <v>31</v>
      </c>
      <c r="M1973" t="s">
        <v>60</v>
      </c>
    </row>
    <row r="1974" spans="1:13" x14ac:dyDescent="0.25">
      <c r="A1974" t="s">
        <v>5347</v>
      </c>
      <c r="B1974" s="2">
        <v>44701</v>
      </c>
      <c r="C1974" s="2">
        <v>44709</v>
      </c>
      <c r="D1974" s="1">
        <v>44701.560568749999</v>
      </c>
      <c r="E1974" t="s">
        <v>4757</v>
      </c>
      <c r="F1974" t="s">
        <v>5348</v>
      </c>
      <c r="G1974" t="s">
        <v>221</v>
      </c>
      <c r="H1974">
        <v>8</v>
      </c>
      <c r="I1974">
        <v>661000</v>
      </c>
      <c r="J1974">
        <v>5288000</v>
      </c>
      <c r="K1974" t="s">
        <v>72</v>
      </c>
      <c r="L1974" t="s">
        <v>83</v>
      </c>
      <c r="M1974" t="s">
        <v>43</v>
      </c>
    </row>
    <row r="1975" spans="1:13" x14ac:dyDescent="0.25">
      <c r="A1975" t="s">
        <v>5349</v>
      </c>
      <c r="B1975" s="2">
        <v>44605</v>
      </c>
      <c r="C1975" s="2">
        <v>44613</v>
      </c>
      <c r="D1975" s="1">
        <v>44605.980333587962</v>
      </c>
      <c r="E1975" t="s">
        <v>1741</v>
      </c>
      <c r="F1975" t="s">
        <v>5350</v>
      </c>
      <c r="G1975" t="s">
        <v>47</v>
      </c>
      <c r="H1975">
        <v>8</v>
      </c>
      <c r="I1975">
        <v>474000</v>
      </c>
      <c r="J1975">
        <v>3792000</v>
      </c>
      <c r="K1975" t="s">
        <v>36</v>
      </c>
      <c r="L1975" t="s">
        <v>429</v>
      </c>
      <c r="M1975" t="s">
        <v>38</v>
      </c>
    </row>
    <row r="1976" spans="1:13" x14ac:dyDescent="0.25">
      <c r="A1976" t="s">
        <v>5351</v>
      </c>
      <c r="B1976" s="2">
        <v>44875</v>
      </c>
      <c r="C1976" s="2">
        <v>44876</v>
      </c>
      <c r="D1976" s="1">
        <v>44875.314469594909</v>
      </c>
      <c r="E1976" t="s">
        <v>5352</v>
      </c>
      <c r="F1976" t="s">
        <v>5353</v>
      </c>
      <c r="G1976" t="s">
        <v>23</v>
      </c>
      <c r="H1976">
        <v>1</v>
      </c>
      <c r="I1976">
        <v>644000</v>
      </c>
      <c r="J1976">
        <v>644000</v>
      </c>
      <c r="K1976" t="s">
        <v>36</v>
      </c>
      <c r="L1976" t="s">
        <v>255</v>
      </c>
      <c r="M1976" t="s">
        <v>60</v>
      </c>
    </row>
    <row r="1977" spans="1:13" x14ac:dyDescent="0.25">
      <c r="A1977" t="s">
        <v>5354</v>
      </c>
      <c r="B1977" s="2">
        <v>45322</v>
      </c>
      <c r="C1977" s="2">
        <v>45331</v>
      </c>
      <c r="D1977" s="1">
        <v>45322.985741481483</v>
      </c>
      <c r="E1977" t="s">
        <v>1254</v>
      </c>
      <c r="F1977" t="s">
        <v>5355</v>
      </c>
      <c r="G1977" t="s">
        <v>303</v>
      </c>
      <c r="H1977">
        <v>9</v>
      </c>
      <c r="I1977">
        <v>438000</v>
      </c>
      <c r="J1977">
        <v>3942000</v>
      </c>
      <c r="K1977" t="s">
        <v>72</v>
      </c>
      <c r="L1977" t="s">
        <v>42</v>
      </c>
      <c r="M1977" t="s">
        <v>226</v>
      </c>
    </row>
    <row r="1978" spans="1:13" x14ac:dyDescent="0.25">
      <c r="A1978" t="s">
        <v>5356</v>
      </c>
      <c r="B1978" s="2">
        <v>45321</v>
      </c>
      <c r="C1978" s="2">
        <v>45323</v>
      </c>
      <c r="D1978" s="1">
        <v>45321.311688159723</v>
      </c>
      <c r="E1978" t="s">
        <v>4085</v>
      </c>
      <c r="F1978" t="s">
        <v>5357</v>
      </c>
      <c r="G1978" t="s">
        <v>149</v>
      </c>
      <c r="H1978">
        <v>2</v>
      </c>
      <c r="I1978">
        <v>316000</v>
      </c>
      <c r="J1978">
        <v>632000</v>
      </c>
      <c r="K1978" t="s">
        <v>17</v>
      </c>
      <c r="L1978" t="s">
        <v>48</v>
      </c>
      <c r="M1978" t="s">
        <v>68</v>
      </c>
    </row>
    <row r="1979" spans="1:13" x14ac:dyDescent="0.25">
      <c r="A1979" t="s">
        <v>5358</v>
      </c>
      <c r="B1979" s="2">
        <v>45294</v>
      </c>
      <c r="C1979" s="2">
        <v>45303</v>
      </c>
      <c r="D1979" s="1">
        <v>45294.835545972222</v>
      </c>
      <c r="E1979" t="s">
        <v>1989</v>
      </c>
      <c r="F1979" t="s">
        <v>5359</v>
      </c>
      <c r="G1979" t="s">
        <v>128</v>
      </c>
      <c r="H1979">
        <v>9</v>
      </c>
      <c r="I1979">
        <v>446000</v>
      </c>
      <c r="J1979">
        <v>4014000</v>
      </c>
      <c r="K1979" t="s">
        <v>36</v>
      </c>
      <c r="L1979" t="s">
        <v>37</v>
      </c>
      <c r="M1979" t="s">
        <v>129</v>
      </c>
    </row>
    <row r="1980" spans="1:13" x14ac:dyDescent="0.25">
      <c r="A1980" t="s">
        <v>5360</v>
      </c>
      <c r="B1980" s="2">
        <v>44983</v>
      </c>
      <c r="C1980" s="2">
        <v>44984</v>
      </c>
      <c r="D1980" s="1">
        <v>44983.105408726849</v>
      </c>
      <c r="E1980" t="s">
        <v>3967</v>
      </c>
      <c r="F1980" t="s">
        <v>5361</v>
      </c>
      <c r="G1980" t="s">
        <v>82</v>
      </c>
      <c r="H1980">
        <v>1</v>
      </c>
      <c r="I1980">
        <v>392000</v>
      </c>
      <c r="J1980">
        <v>392000</v>
      </c>
      <c r="K1980" t="s">
        <v>24</v>
      </c>
      <c r="L1980" t="s">
        <v>48</v>
      </c>
      <c r="M1980" t="s">
        <v>68</v>
      </c>
    </row>
    <row r="1981" spans="1:13" x14ac:dyDescent="0.25">
      <c r="A1981" t="s">
        <v>5362</v>
      </c>
      <c r="B1981" s="2">
        <v>44638</v>
      </c>
      <c r="C1981" s="2">
        <v>44640</v>
      </c>
      <c r="D1981" s="1">
        <v>44638.285022002317</v>
      </c>
      <c r="E1981" t="s">
        <v>1207</v>
      </c>
      <c r="G1981" t="s">
        <v>149</v>
      </c>
      <c r="H1981">
        <v>2</v>
      </c>
      <c r="I1981">
        <v>398000</v>
      </c>
      <c r="J1981">
        <v>796000</v>
      </c>
      <c r="K1981" t="s">
        <v>72</v>
      </c>
      <c r="L1981" t="s">
        <v>159</v>
      </c>
      <c r="M1981" t="s">
        <v>74</v>
      </c>
    </row>
    <row r="1982" spans="1:13" x14ac:dyDescent="0.25">
      <c r="A1982" t="s">
        <v>5363</v>
      </c>
      <c r="B1982" s="2">
        <v>44861</v>
      </c>
      <c r="C1982" s="2">
        <v>44863</v>
      </c>
      <c r="D1982" s="1">
        <v>44861.675971932869</v>
      </c>
      <c r="E1982" t="s">
        <v>5364</v>
      </c>
      <c r="F1982" t="s">
        <v>5365</v>
      </c>
      <c r="G1982" t="s">
        <v>221</v>
      </c>
      <c r="H1982">
        <v>2</v>
      </c>
      <c r="I1982">
        <v>658000</v>
      </c>
      <c r="J1982">
        <v>1316000</v>
      </c>
      <c r="K1982" t="s">
        <v>30</v>
      </c>
      <c r="L1982" t="s">
        <v>98</v>
      </c>
      <c r="M1982" t="s">
        <v>68</v>
      </c>
    </row>
    <row r="1983" spans="1:13" x14ac:dyDescent="0.25">
      <c r="A1983" t="s">
        <v>5366</v>
      </c>
      <c r="B1983" s="2">
        <v>44778</v>
      </c>
      <c r="C1983" s="2">
        <v>44780</v>
      </c>
      <c r="D1983" s="1">
        <v>44778.903926793981</v>
      </c>
      <c r="E1983" t="s">
        <v>5367</v>
      </c>
      <c r="F1983" t="s">
        <v>5368</v>
      </c>
      <c r="G1983" t="s">
        <v>386</v>
      </c>
      <c r="H1983">
        <v>2</v>
      </c>
      <c r="I1983">
        <v>670000</v>
      </c>
      <c r="J1983">
        <v>1340000</v>
      </c>
      <c r="K1983" t="s">
        <v>53</v>
      </c>
      <c r="L1983" t="s">
        <v>48</v>
      </c>
      <c r="M1983" t="s">
        <v>60</v>
      </c>
    </row>
    <row r="1984" spans="1:13" x14ac:dyDescent="0.25">
      <c r="A1984" t="s">
        <v>5369</v>
      </c>
      <c r="B1984" s="2">
        <v>45435</v>
      </c>
      <c r="C1984" s="2">
        <v>45440</v>
      </c>
      <c r="D1984" s="1">
        <v>45435.180221539347</v>
      </c>
      <c r="E1984" t="s">
        <v>157</v>
      </c>
      <c r="F1984" t="s">
        <v>5370</v>
      </c>
      <c r="G1984" t="s">
        <v>64</v>
      </c>
      <c r="I1984">
        <v>1261000</v>
      </c>
      <c r="J1984">
        <v>6305000</v>
      </c>
      <c r="K1984" t="s">
        <v>72</v>
      </c>
      <c r="L1984" t="s">
        <v>37</v>
      </c>
      <c r="M1984" t="s">
        <v>233</v>
      </c>
    </row>
    <row r="1985" spans="1:13" x14ac:dyDescent="0.25">
      <c r="A1985" t="s">
        <v>5371</v>
      </c>
      <c r="B1985" s="2">
        <v>45331</v>
      </c>
      <c r="C1985" s="2">
        <v>45332</v>
      </c>
      <c r="D1985" s="1">
        <v>45331.949378159719</v>
      </c>
      <c r="E1985" t="s">
        <v>5372</v>
      </c>
      <c r="F1985" t="s">
        <v>5373</v>
      </c>
      <c r="G1985" t="s">
        <v>221</v>
      </c>
      <c r="H1985">
        <v>1</v>
      </c>
      <c r="I1985">
        <v>660000</v>
      </c>
      <c r="J1985">
        <v>660000</v>
      </c>
      <c r="K1985" t="s">
        <v>30</v>
      </c>
      <c r="L1985" t="s">
        <v>48</v>
      </c>
      <c r="M1985" t="s">
        <v>19</v>
      </c>
    </row>
    <row r="1986" spans="1:13" x14ac:dyDescent="0.25">
      <c r="A1986" t="s">
        <v>5374</v>
      </c>
      <c r="B1986" s="2">
        <v>44969</v>
      </c>
      <c r="C1986" s="2">
        <v>44978</v>
      </c>
      <c r="D1986" s="1">
        <v>44969.645157141204</v>
      </c>
      <c r="E1986" t="s">
        <v>4524</v>
      </c>
      <c r="F1986" t="s">
        <v>5375</v>
      </c>
      <c r="G1986" t="s">
        <v>149</v>
      </c>
      <c r="H1986">
        <v>9</v>
      </c>
      <c r="I1986">
        <v>372000</v>
      </c>
      <c r="J1986">
        <v>3348000</v>
      </c>
      <c r="K1986" t="s">
        <v>36</v>
      </c>
      <c r="L1986" t="s">
        <v>37</v>
      </c>
      <c r="M1986" t="s">
        <v>233</v>
      </c>
    </row>
    <row r="1987" spans="1:13" x14ac:dyDescent="0.25">
      <c r="A1987" t="s">
        <v>5376</v>
      </c>
      <c r="B1987" s="2">
        <v>44771</v>
      </c>
      <c r="C1987" s="2">
        <v>44778</v>
      </c>
      <c r="D1987" s="1">
        <v>44771.086471168979</v>
      </c>
      <c r="E1987" t="s">
        <v>5377</v>
      </c>
      <c r="F1987" t="s">
        <v>5378</v>
      </c>
      <c r="G1987" t="s">
        <v>82</v>
      </c>
      <c r="H1987">
        <v>7</v>
      </c>
      <c r="I1987">
        <v>356000</v>
      </c>
      <c r="J1987">
        <v>2492000</v>
      </c>
      <c r="K1987" t="s">
        <v>72</v>
      </c>
      <c r="L1987" t="s">
        <v>18</v>
      </c>
      <c r="M1987" t="s">
        <v>68</v>
      </c>
    </row>
    <row r="1988" spans="1:13" x14ac:dyDescent="0.25">
      <c r="A1988" t="s">
        <v>5379</v>
      </c>
      <c r="B1988" s="2">
        <v>44835</v>
      </c>
      <c r="C1988" s="2">
        <v>44837</v>
      </c>
      <c r="D1988" s="1">
        <v>44835.425916886583</v>
      </c>
      <c r="E1988" t="s">
        <v>930</v>
      </c>
      <c r="F1988" t="s">
        <v>5380</v>
      </c>
      <c r="G1988" t="s">
        <v>82</v>
      </c>
      <c r="H1988">
        <v>2</v>
      </c>
      <c r="I1988">
        <v>396000</v>
      </c>
      <c r="J1988">
        <v>792000</v>
      </c>
      <c r="K1988" t="s">
        <v>17</v>
      </c>
      <c r="L1988" t="s">
        <v>48</v>
      </c>
      <c r="M1988" t="s">
        <v>145</v>
      </c>
    </row>
    <row r="1989" spans="1:13" x14ac:dyDescent="0.25">
      <c r="A1989" t="s">
        <v>5381</v>
      </c>
      <c r="B1989" s="2">
        <v>45298</v>
      </c>
      <c r="C1989" s="2">
        <v>45306</v>
      </c>
      <c r="D1989" s="1">
        <v>45298.621894479169</v>
      </c>
      <c r="E1989" t="s">
        <v>4285</v>
      </c>
      <c r="F1989" t="s">
        <v>5382</v>
      </c>
      <c r="G1989" t="s">
        <v>47</v>
      </c>
      <c r="H1989">
        <v>8</v>
      </c>
      <c r="I1989">
        <v>465000</v>
      </c>
      <c r="J1989">
        <v>3720000</v>
      </c>
      <c r="K1989" t="s">
        <v>36</v>
      </c>
      <c r="L1989" t="s">
        <v>83</v>
      </c>
      <c r="M1989" t="s">
        <v>222</v>
      </c>
    </row>
    <row r="1990" spans="1:13" x14ac:dyDescent="0.25">
      <c r="A1990" t="s">
        <v>5383</v>
      </c>
      <c r="B1990" s="2">
        <v>45035</v>
      </c>
      <c r="C1990" s="2">
        <v>45036</v>
      </c>
      <c r="D1990" s="1">
        <v>45035.879856701387</v>
      </c>
      <c r="E1990" t="s">
        <v>5384</v>
      </c>
      <c r="F1990" t="s">
        <v>5385</v>
      </c>
      <c r="G1990" t="s">
        <v>128</v>
      </c>
      <c r="H1990">
        <v>1</v>
      </c>
      <c r="I1990">
        <v>494000</v>
      </c>
      <c r="J1990">
        <v>494000</v>
      </c>
      <c r="K1990" t="s">
        <v>72</v>
      </c>
      <c r="L1990" t="s">
        <v>37</v>
      </c>
      <c r="M1990" t="s">
        <v>94</v>
      </c>
    </row>
    <row r="1991" spans="1:13" x14ac:dyDescent="0.25">
      <c r="A1991" t="s">
        <v>5386</v>
      </c>
      <c r="B1991" s="2">
        <v>45389</v>
      </c>
      <c r="C1991" s="2">
        <v>45394</v>
      </c>
      <c r="D1991" s="1">
        <v>45389.894488576392</v>
      </c>
      <c r="E1991" t="s">
        <v>3510</v>
      </c>
      <c r="F1991" t="s">
        <v>5387</v>
      </c>
      <c r="G1991" t="s">
        <v>303</v>
      </c>
      <c r="H1991">
        <v>5</v>
      </c>
      <c r="I1991">
        <v>452000</v>
      </c>
      <c r="J1991">
        <v>2260000</v>
      </c>
      <c r="K1991" t="s">
        <v>30</v>
      </c>
      <c r="L1991" t="s">
        <v>48</v>
      </c>
      <c r="M1991" t="s">
        <v>133</v>
      </c>
    </row>
    <row r="1992" spans="1:13" x14ac:dyDescent="0.25">
      <c r="A1992" t="s">
        <v>5388</v>
      </c>
      <c r="B1992" s="2">
        <v>44808</v>
      </c>
      <c r="C1992" s="2">
        <v>44811</v>
      </c>
      <c r="D1992" s="1">
        <v>44808.869417939823</v>
      </c>
      <c r="E1992" t="s">
        <v>1881</v>
      </c>
      <c r="F1992" t="s">
        <v>5389</v>
      </c>
      <c r="G1992" t="s">
        <v>82</v>
      </c>
      <c r="I1992">
        <v>347000</v>
      </c>
      <c r="J1992">
        <v>1041000</v>
      </c>
      <c r="K1992" t="s">
        <v>24</v>
      </c>
      <c r="L1992" t="s">
        <v>83</v>
      </c>
      <c r="M1992" t="s">
        <v>233</v>
      </c>
    </row>
    <row r="1993" spans="1:13" x14ac:dyDescent="0.25">
      <c r="A1993" t="s">
        <v>5390</v>
      </c>
      <c r="B1993" s="2">
        <v>44798</v>
      </c>
      <c r="C1993" s="2">
        <v>44805</v>
      </c>
      <c r="D1993" s="1">
        <v>44798.156339502311</v>
      </c>
      <c r="E1993" t="s">
        <v>2796</v>
      </c>
      <c r="G1993" t="s">
        <v>92</v>
      </c>
      <c r="H1993">
        <v>7</v>
      </c>
      <c r="I1993">
        <v>615000</v>
      </c>
      <c r="J1993">
        <v>4305000</v>
      </c>
      <c r="K1993" t="s">
        <v>53</v>
      </c>
      <c r="L1993" t="s">
        <v>83</v>
      </c>
      <c r="M1993" t="s">
        <v>38</v>
      </c>
    </row>
    <row r="1994" spans="1:13" x14ac:dyDescent="0.25">
      <c r="A1994" t="s">
        <v>5391</v>
      </c>
      <c r="B1994" s="2">
        <v>45242</v>
      </c>
      <c r="C1994" s="2">
        <v>45246</v>
      </c>
      <c r="D1994" s="1">
        <v>45242.853183530089</v>
      </c>
      <c r="E1994" t="s">
        <v>632</v>
      </c>
      <c r="F1994" t="s">
        <v>5392</v>
      </c>
      <c r="G1994" t="s">
        <v>23</v>
      </c>
      <c r="H1994">
        <v>4</v>
      </c>
      <c r="I1994">
        <v>594000</v>
      </c>
      <c r="J1994">
        <v>2376000</v>
      </c>
      <c r="K1994" t="s">
        <v>36</v>
      </c>
      <c r="L1994" t="s">
        <v>48</v>
      </c>
      <c r="M1994" t="s">
        <v>25</v>
      </c>
    </row>
    <row r="1995" spans="1:13" x14ac:dyDescent="0.25">
      <c r="A1995" t="s">
        <v>5393</v>
      </c>
      <c r="B1995" s="2">
        <v>45585</v>
      </c>
      <c r="C1995" s="2">
        <v>45588</v>
      </c>
      <c r="D1995" s="1">
        <v>45585.768950590267</v>
      </c>
      <c r="E1995" t="s">
        <v>5394</v>
      </c>
      <c r="F1995" t="s">
        <v>5395</v>
      </c>
      <c r="G1995" t="s">
        <v>47</v>
      </c>
      <c r="H1995">
        <v>3</v>
      </c>
      <c r="I1995">
        <v>431000</v>
      </c>
      <c r="J1995">
        <v>1293000</v>
      </c>
      <c r="K1995" t="s">
        <v>36</v>
      </c>
      <c r="L1995" t="s">
        <v>164</v>
      </c>
      <c r="M1995" t="s">
        <v>102</v>
      </c>
    </row>
    <row r="1996" spans="1:13" x14ac:dyDescent="0.25">
      <c r="A1996" t="s">
        <v>5396</v>
      </c>
      <c r="B1996" s="2">
        <v>44698</v>
      </c>
      <c r="C1996" s="2">
        <v>44699</v>
      </c>
      <c r="D1996" s="1">
        <v>44698.168469837961</v>
      </c>
      <c r="E1996" t="s">
        <v>5397</v>
      </c>
      <c r="G1996" t="s">
        <v>92</v>
      </c>
      <c r="H1996">
        <v>1</v>
      </c>
      <c r="I1996">
        <v>687000</v>
      </c>
      <c r="J1996">
        <v>687000</v>
      </c>
      <c r="K1996" t="s">
        <v>24</v>
      </c>
      <c r="L1996" t="s">
        <v>198</v>
      </c>
      <c r="M1996" t="s">
        <v>94</v>
      </c>
    </row>
    <row r="1997" spans="1:13" x14ac:dyDescent="0.25">
      <c r="A1997" t="s">
        <v>5398</v>
      </c>
      <c r="B1997" s="2">
        <v>45132</v>
      </c>
      <c r="C1997" s="2">
        <v>45133</v>
      </c>
      <c r="D1997" s="1">
        <v>45132.256682997693</v>
      </c>
      <c r="E1997" t="s">
        <v>5399</v>
      </c>
      <c r="F1997" t="s">
        <v>5400</v>
      </c>
      <c r="G1997" t="s">
        <v>35</v>
      </c>
      <c r="H1997">
        <v>1</v>
      </c>
      <c r="I1997">
        <v>330000</v>
      </c>
      <c r="J1997">
        <v>330000</v>
      </c>
      <c r="K1997" t="s">
        <v>30</v>
      </c>
      <c r="L1997" t="s">
        <v>124</v>
      </c>
      <c r="M1997" t="s">
        <v>160</v>
      </c>
    </row>
    <row r="1998" spans="1:13" x14ac:dyDescent="0.25">
      <c r="A1998" t="s">
        <v>4850</v>
      </c>
      <c r="B1998" s="2">
        <v>44990</v>
      </c>
      <c r="C1998" s="2">
        <v>44996</v>
      </c>
      <c r="D1998" s="1">
        <v>44990.598388043982</v>
      </c>
      <c r="E1998" t="s">
        <v>3127</v>
      </c>
      <c r="F1998" t="s">
        <v>4851</v>
      </c>
      <c r="G1998" t="s">
        <v>92</v>
      </c>
      <c r="H1998">
        <v>6</v>
      </c>
      <c r="I1998">
        <v>550000</v>
      </c>
      <c r="J1998">
        <v>3300000</v>
      </c>
      <c r="K1998" t="s">
        <v>17</v>
      </c>
      <c r="L1998" t="s">
        <v>124</v>
      </c>
      <c r="M1998" t="s">
        <v>102</v>
      </c>
    </row>
    <row r="1999" spans="1:13" x14ac:dyDescent="0.25">
      <c r="A1999" t="s">
        <v>5401</v>
      </c>
      <c r="B1999" s="2">
        <v>45609</v>
      </c>
      <c r="C1999" s="2">
        <v>45612</v>
      </c>
      <c r="D1999" s="1">
        <v>45609.426950717592</v>
      </c>
      <c r="E1999" t="s">
        <v>5402</v>
      </c>
      <c r="F1999" t="s">
        <v>5403</v>
      </c>
      <c r="G1999" t="s">
        <v>82</v>
      </c>
      <c r="H1999">
        <v>3</v>
      </c>
      <c r="I1999">
        <v>400000</v>
      </c>
      <c r="J1999">
        <v>1200000</v>
      </c>
      <c r="K1999" t="s">
        <v>17</v>
      </c>
      <c r="L1999" t="s">
        <v>198</v>
      </c>
      <c r="M1999" t="s">
        <v>117</v>
      </c>
    </row>
    <row r="2000" spans="1:13" x14ac:dyDescent="0.25">
      <c r="A2000" t="s">
        <v>5404</v>
      </c>
      <c r="B2000" s="2">
        <v>45231</v>
      </c>
      <c r="C2000" s="2">
        <v>45233</v>
      </c>
      <c r="D2000" s="1">
        <v>45231.689069907407</v>
      </c>
      <c r="E2000" t="s">
        <v>5405</v>
      </c>
      <c r="F2000" t="s">
        <v>5406</v>
      </c>
      <c r="G2000" t="s">
        <v>23</v>
      </c>
      <c r="H2000">
        <v>2</v>
      </c>
      <c r="I2000">
        <v>595000</v>
      </c>
      <c r="J2000">
        <v>1190000</v>
      </c>
      <c r="K2000" t="s">
        <v>53</v>
      </c>
      <c r="L2000" t="s">
        <v>273</v>
      </c>
      <c r="M2000" t="s">
        <v>60</v>
      </c>
    </row>
    <row r="2001" spans="1:13" x14ac:dyDescent="0.25">
      <c r="A2001" t="s">
        <v>5407</v>
      </c>
      <c r="B2001" s="2">
        <v>45451</v>
      </c>
      <c r="C2001" s="2">
        <v>45460</v>
      </c>
      <c r="D2001" s="1">
        <v>45451.605976817133</v>
      </c>
      <c r="E2001" t="s">
        <v>5408</v>
      </c>
      <c r="F2001" t="s">
        <v>5409</v>
      </c>
      <c r="G2001" t="s">
        <v>29</v>
      </c>
      <c r="H2001">
        <v>9</v>
      </c>
      <c r="I2001">
        <v>1340000</v>
      </c>
      <c r="J2001">
        <v>12060000</v>
      </c>
      <c r="K2001" t="s">
        <v>30</v>
      </c>
      <c r="L2001" t="s">
        <v>48</v>
      </c>
      <c r="M2001" t="s">
        <v>106</v>
      </c>
    </row>
    <row r="2002" spans="1:13" x14ac:dyDescent="0.25">
      <c r="A2002" t="s">
        <v>5410</v>
      </c>
      <c r="B2002" s="2">
        <v>45432</v>
      </c>
      <c r="C2002" s="2">
        <v>45437</v>
      </c>
      <c r="D2002" s="1">
        <v>45432.109010879627</v>
      </c>
      <c r="E2002" t="s">
        <v>5291</v>
      </c>
      <c r="F2002" t="s">
        <v>5411</v>
      </c>
      <c r="G2002" t="s">
        <v>64</v>
      </c>
      <c r="H2002">
        <v>5</v>
      </c>
      <c r="I2002">
        <v>1134000</v>
      </c>
      <c r="J2002">
        <v>5670000</v>
      </c>
      <c r="K2002" t="s">
        <v>17</v>
      </c>
      <c r="L2002" t="s">
        <v>273</v>
      </c>
      <c r="M2002" t="s">
        <v>226</v>
      </c>
    </row>
    <row r="2003" spans="1:13" x14ac:dyDescent="0.25">
      <c r="A2003" t="s">
        <v>5412</v>
      </c>
      <c r="B2003" s="2">
        <v>45294</v>
      </c>
      <c r="C2003" s="2">
        <v>45299</v>
      </c>
      <c r="D2003" s="1">
        <v>45294.042855034721</v>
      </c>
      <c r="E2003" t="s">
        <v>5413</v>
      </c>
      <c r="F2003" t="s">
        <v>5414</v>
      </c>
      <c r="G2003" t="s">
        <v>110</v>
      </c>
      <c r="H2003">
        <v>5</v>
      </c>
      <c r="I2003">
        <v>689000</v>
      </c>
      <c r="J2003">
        <v>3445000</v>
      </c>
      <c r="K2003" t="s">
        <v>36</v>
      </c>
      <c r="L2003" t="s">
        <v>273</v>
      </c>
      <c r="M2003" t="s">
        <v>74</v>
      </c>
    </row>
    <row r="2004" spans="1:13" x14ac:dyDescent="0.25">
      <c r="A2004" t="s">
        <v>5415</v>
      </c>
      <c r="B2004" s="2">
        <v>45406</v>
      </c>
      <c r="C2004" s="2">
        <v>45414</v>
      </c>
      <c r="D2004" s="1">
        <v>45406.919859317131</v>
      </c>
      <c r="E2004" t="s">
        <v>5416</v>
      </c>
      <c r="F2004" t="s">
        <v>5417</v>
      </c>
      <c r="G2004" t="s">
        <v>82</v>
      </c>
      <c r="H2004">
        <v>8</v>
      </c>
      <c r="I2004">
        <v>381000</v>
      </c>
      <c r="J2004">
        <v>3048000</v>
      </c>
      <c r="K2004" t="s">
        <v>30</v>
      </c>
      <c r="L2004" t="s">
        <v>124</v>
      </c>
      <c r="M2004" t="s">
        <v>133</v>
      </c>
    </row>
    <row r="2005" spans="1:13" x14ac:dyDescent="0.25">
      <c r="A2005" t="s">
        <v>5418</v>
      </c>
      <c r="B2005" s="2">
        <v>44634</v>
      </c>
      <c r="C2005" s="2">
        <v>44636</v>
      </c>
      <c r="D2005" s="1">
        <v>44634.899238935177</v>
      </c>
      <c r="E2005" t="s">
        <v>2306</v>
      </c>
      <c r="F2005" t="s">
        <v>5419</v>
      </c>
      <c r="G2005" t="s">
        <v>351</v>
      </c>
      <c r="H2005">
        <v>2</v>
      </c>
      <c r="I2005">
        <v>621000</v>
      </c>
      <c r="J2005">
        <v>1242000</v>
      </c>
      <c r="K2005" t="s">
        <v>36</v>
      </c>
      <c r="L2005" t="s">
        <v>18</v>
      </c>
      <c r="M2005" t="s">
        <v>117</v>
      </c>
    </row>
    <row r="2006" spans="1:13" x14ac:dyDescent="0.25">
      <c r="A2006" t="s">
        <v>5420</v>
      </c>
      <c r="B2006" s="2">
        <v>45014</v>
      </c>
      <c r="C2006" s="2">
        <v>45020</v>
      </c>
      <c r="D2006" s="1">
        <v>45014.356377465279</v>
      </c>
      <c r="E2006" t="s">
        <v>2921</v>
      </c>
      <c r="F2006" t="s">
        <v>5421</v>
      </c>
      <c r="G2006" t="s">
        <v>149</v>
      </c>
      <c r="I2006">
        <v>319000</v>
      </c>
      <c r="J2006">
        <v>1914000</v>
      </c>
      <c r="K2006" t="s">
        <v>53</v>
      </c>
      <c r="L2006" t="s">
        <v>124</v>
      </c>
      <c r="M2006" t="s">
        <v>226</v>
      </c>
    </row>
    <row r="2007" spans="1:13" x14ac:dyDescent="0.25">
      <c r="A2007" t="s">
        <v>5422</v>
      </c>
      <c r="B2007" s="2">
        <v>45227</v>
      </c>
      <c r="C2007" s="2">
        <v>45230</v>
      </c>
      <c r="D2007" s="1">
        <v>45227.752549259261</v>
      </c>
      <c r="E2007" t="s">
        <v>4504</v>
      </c>
      <c r="F2007" t="s">
        <v>5423</v>
      </c>
      <c r="G2007" t="s">
        <v>23</v>
      </c>
      <c r="H2007">
        <v>3</v>
      </c>
      <c r="I2007">
        <v>640000</v>
      </c>
      <c r="J2007">
        <v>1920000</v>
      </c>
      <c r="K2007" t="s">
        <v>17</v>
      </c>
      <c r="L2007" t="s">
        <v>37</v>
      </c>
      <c r="M2007" t="s">
        <v>106</v>
      </c>
    </row>
    <row r="2008" spans="1:13" x14ac:dyDescent="0.25">
      <c r="A2008" t="s">
        <v>929</v>
      </c>
      <c r="B2008" s="2">
        <v>44868</v>
      </c>
      <c r="C2008" s="2">
        <v>44874</v>
      </c>
      <c r="D2008" s="1">
        <v>44868.609343912038</v>
      </c>
      <c r="E2008" t="s">
        <v>930</v>
      </c>
      <c r="F2008" t="s">
        <v>931</v>
      </c>
      <c r="G2008" t="s">
        <v>149</v>
      </c>
      <c r="H2008">
        <v>6</v>
      </c>
      <c r="I2008">
        <v>352000</v>
      </c>
      <c r="J2008">
        <v>2112000</v>
      </c>
      <c r="K2008" t="s">
        <v>53</v>
      </c>
      <c r="L2008" t="s">
        <v>273</v>
      </c>
      <c r="M2008" t="s">
        <v>117</v>
      </c>
    </row>
    <row r="2009" spans="1:13" x14ac:dyDescent="0.25">
      <c r="A2009" t="s">
        <v>5424</v>
      </c>
      <c r="B2009" s="2">
        <v>44876</v>
      </c>
      <c r="C2009" s="2">
        <v>44881</v>
      </c>
      <c r="D2009" s="1">
        <v>44876.850285879627</v>
      </c>
      <c r="E2009" t="s">
        <v>4552</v>
      </c>
      <c r="F2009" t="s">
        <v>5425</v>
      </c>
      <c r="G2009" t="s">
        <v>149</v>
      </c>
      <c r="I2009">
        <v>370000</v>
      </c>
      <c r="J2009">
        <v>1850000</v>
      </c>
      <c r="K2009" t="s">
        <v>24</v>
      </c>
      <c r="L2009" t="s">
        <v>31</v>
      </c>
      <c r="M2009" t="s">
        <v>102</v>
      </c>
    </row>
    <row r="2010" spans="1:13" x14ac:dyDescent="0.25">
      <c r="A2010" t="s">
        <v>5426</v>
      </c>
      <c r="B2010" s="2">
        <v>44775</v>
      </c>
      <c r="C2010" s="2">
        <v>44780</v>
      </c>
      <c r="D2010" s="1">
        <v>44775.286778611109</v>
      </c>
      <c r="E2010" t="s">
        <v>224</v>
      </c>
      <c r="F2010" t="s">
        <v>5427</v>
      </c>
      <c r="G2010" t="s">
        <v>137</v>
      </c>
      <c r="H2010">
        <v>5</v>
      </c>
      <c r="I2010">
        <v>372000</v>
      </c>
      <c r="J2010">
        <v>1860000</v>
      </c>
      <c r="L2010" t="s">
        <v>42</v>
      </c>
      <c r="M2010" t="s">
        <v>68</v>
      </c>
    </row>
    <row r="2011" spans="1:13" x14ac:dyDescent="0.25">
      <c r="A2011" t="s">
        <v>5428</v>
      </c>
      <c r="B2011" s="2">
        <v>45369</v>
      </c>
      <c r="C2011" s="2">
        <v>45371</v>
      </c>
      <c r="D2011" s="1">
        <v>45369.584875115739</v>
      </c>
      <c r="E2011" t="s">
        <v>5429</v>
      </c>
      <c r="F2011" t="s">
        <v>5430</v>
      </c>
      <c r="G2011" t="s">
        <v>23</v>
      </c>
      <c r="H2011">
        <v>2</v>
      </c>
      <c r="I2011">
        <v>658000</v>
      </c>
      <c r="J2011">
        <v>1316000</v>
      </c>
      <c r="K2011" t="s">
        <v>72</v>
      </c>
      <c r="L2011" t="s">
        <v>93</v>
      </c>
      <c r="M2011" t="s">
        <v>233</v>
      </c>
    </row>
    <row r="2012" spans="1:13" x14ac:dyDescent="0.25">
      <c r="A2012" t="s">
        <v>5431</v>
      </c>
      <c r="B2012" s="2">
        <v>45624</v>
      </c>
      <c r="C2012" s="2">
        <v>45630</v>
      </c>
      <c r="D2012" s="1">
        <v>45624.584508414351</v>
      </c>
      <c r="E2012" t="s">
        <v>5432</v>
      </c>
      <c r="F2012" t="s">
        <v>5433</v>
      </c>
      <c r="G2012" t="s">
        <v>92</v>
      </c>
      <c r="H2012">
        <v>6</v>
      </c>
      <c r="I2012">
        <v>595000</v>
      </c>
      <c r="J2012">
        <v>3570000</v>
      </c>
      <c r="K2012" t="s">
        <v>36</v>
      </c>
      <c r="L2012" t="s">
        <v>190</v>
      </c>
      <c r="M2012" t="s">
        <v>145</v>
      </c>
    </row>
    <row r="2013" spans="1:13" x14ac:dyDescent="0.25">
      <c r="A2013" t="s">
        <v>5434</v>
      </c>
      <c r="B2013" s="2">
        <v>44862</v>
      </c>
      <c r="C2013" s="2">
        <v>44864</v>
      </c>
      <c r="D2013" s="1">
        <v>44862.488311527777</v>
      </c>
      <c r="E2013" t="s">
        <v>1277</v>
      </c>
      <c r="F2013" t="s">
        <v>5435</v>
      </c>
      <c r="G2013" t="s">
        <v>92</v>
      </c>
      <c r="H2013">
        <v>2</v>
      </c>
      <c r="I2013">
        <v>664000</v>
      </c>
      <c r="J2013">
        <v>1328000</v>
      </c>
      <c r="K2013" t="s">
        <v>53</v>
      </c>
      <c r="L2013" t="s">
        <v>273</v>
      </c>
      <c r="M2013" t="s">
        <v>94</v>
      </c>
    </row>
    <row r="2014" spans="1:13" x14ac:dyDescent="0.25">
      <c r="A2014" t="s">
        <v>5436</v>
      </c>
      <c r="B2014" s="2">
        <v>44669</v>
      </c>
      <c r="C2014" s="2">
        <v>44670</v>
      </c>
      <c r="D2014" s="1">
        <v>44669.517807685188</v>
      </c>
      <c r="E2014" t="s">
        <v>5437</v>
      </c>
      <c r="F2014" t="s">
        <v>5438</v>
      </c>
      <c r="G2014" t="s">
        <v>64</v>
      </c>
      <c r="H2014">
        <v>1</v>
      </c>
      <c r="I2014">
        <v>1315000</v>
      </c>
      <c r="J2014">
        <v>1315000</v>
      </c>
      <c r="K2014" t="s">
        <v>17</v>
      </c>
      <c r="L2014" t="s">
        <v>198</v>
      </c>
      <c r="M2014" t="s">
        <v>102</v>
      </c>
    </row>
    <row r="2015" spans="1:13" x14ac:dyDescent="0.25">
      <c r="A2015" t="s">
        <v>5439</v>
      </c>
      <c r="B2015" s="2">
        <v>45335</v>
      </c>
      <c r="C2015" s="2">
        <v>45339</v>
      </c>
      <c r="D2015" s="1">
        <v>45335.006038032407</v>
      </c>
      <c r="E2015" t="s">
        <v>4244</v>
      </c>
      <c r="F2015" t="s">
        <v>5440</v>
      </c>
      <c r="G2015" t="s">
        <v>307</v>
      </c>
      <c r="H2015">
        <v>4</v>
      </c>
      <c r="I2015">
        <v>1090000</v>
      </c>
      <c r="J2015">
        <v>4360000</v>
      </c>
      <c r="K2015" t="s">
        <v>53</v>
      </c>
      <c r="L2015" t="s">
        <v>37</v>
      </c>
      <c r="M2015" t="s">
        <v>222</v>
      </c>
    </row>
    <row r="2016" spans="1:13" x14ac:dyDescent="0.25">
      <c r="A2016" t="s">
        <v>5441</v>
      </c>
      <c r="B2016" s="2">
        <v>44751</v>
      </c>
      <c r="C2016" s="2">
        <v>44758</v>
      </c>
      <c r="D2016" s="1">
        <v>44751.523506898149</v>
      </c>
      <c r="E2016" t="s">
        <v>3195</v>
      </c>
      <c r="F2016" t="s">
        <v>5442</v>
      </c>
      <c r="G2016" t="s">
        <v>16</v>
      </c>
      <c r="H2016">
        <v>7</v>
      </c>
      <c r="I2016">
        <v>1261000</v>
      </c>
      <c r="J2016">
        <v>8827000</v>
      </c>
      <c r="K2016" t="s">
        <v>72</v>
      </c>
      <c r="L2016" t="s">
        <v>83</v>
      </c>
      <c r="M2016" t="s">
        <v>160</v>
      </c>
    </row>
    <row r="2017" spans="1:13" x14ac:dyDescent="0.25">
      <c r="A2017" t="s">
        <v>5443</v>
      </c>
      <c r="B2017" s="2">
        <v>45149</v>
      </c>
      <c r="C2017" s="2">
        <v>45158</v>
      </c>
      <c r="D2017" s="1">
        <v>45149.151400879629</v>
      </c>
      <c r="E2017" t="s">
        <v>1889</v>
      </c>
      <c r="F2017" t="s">
        <v>5444</v>
      </c>
      <c r="G2017" t="s">
        <v>47</v>
      </c>
      <c r="H2017">
        <v>9</v>
      </c>
      <c r="I2017">
        <v>466000</v>
      </c>
      <c r="J2017">
        <v>4194000</v>
      </c>
      <c r="K2017" t="s">
        <v>36</v>
      </c>
      <c r="L2017" t="s">
        <v>48</v>
      </c>
      <c r="M2017" t="s">
        <v>160</v>
      </c>
    </row>
    <row r="2018" spans="1:13" x14ac:dyDescent="0.25">
      <c r="A2018" t="s">
        <v>5445</v>
      </c>
      <c r="B2018" s="2">
        <v>45608</v>
      </c>
      <c r="C2018" s="2">
        <v>45609</v>
      </c>
      <c r="D2018" s="1">
        <v>45608.066933379632</v>
      </c>
      <c r="E2018" t="s">
        <v>1771</v>
      </c>
      <c r="F2018" t="s">
        <v>5446</v>
      </c>
      <c r="G2018" t="s">
        <v>149</v>
      </c>
      <c r="H2018">
        <v>1</v>
      </c>
      <c r="I2018">
        <v>351000</v>
      </c>
      <c r="J2018">
        <v>351000</v>
      </c>
      <c r="K2018" t="s">
        <v>36</v>
      </c>
      <c r="L2018" t="s">
        <v>18</v>
      </c>
      <c r="M2018" t="s">
        <v>94</v>
      </c>
    </row>
    <row r="2019" spans="1:13" x14ac:dyDescent="0.25">
      <c r="A2019" t="s">
        <v>5447</v>
      </c>
      <c r="B2019" s="2">
        <v>44757</v>
      </c>
      <c r="C2019" s="2">
        <v>44763</v>
      </c>
      <c r="D2019" s="1">
        <v>44757.940475532407</v>
      </c>
      <c r="E2019" t="s">
        <v>1534</v>
      </c>
      <c r="F2019" t="s">
        <v>5448</v>
      </c>
      <c r="G2019" t="s">
        <v>221</v>
      </c>
      <c r="H2019">
        <v>6</v>
      </c>
      <c r="I2019">
        <v>560000</v>
      </c>
      <c r="J2019">
        <v>3360000</v>
      </c>
      <c r="K2019" t="s">
        <v>72</v>
      </c>
      <c r="L2019" t="s">
        <v>48</v>
      </c>
      <c r="M2019" t="s">
        <v>106</v>
      </c>
    </row>
    <row r="2020" spans="1:13" x14ac:dyDescent="0.25">
      <c r="A2020" t="s">
        <v>2673</v>
      </c>
      <c r="B2020" s="2">
        <v>45166</v>
      </c>
      <c r="C2020" s="2">
        <v>45170</v>
      </c>
      <c r="D2020" s="1">
        <v>45166.004218958333</v>
      </c>
      <c r="E2020" t="s">
        <v>2674</v>
      </c>
      <c r="F2020" t="s">
        <v>2675</v>
      </c>
      <c r="G2020" t="s">
        <v>221</v>
      </c>
      <c r="H2020">
        <v>4</v>
      </c>
      <c r="I2020">
        <v>678000</v>
      </c>
      <c r="J2020">
        <v>2712000</v>
      </c>
      <c r="K2020" t="s">
        <v>53</v>
      </c>
      <c r="L2020" t="s">
        <v>273</v>
      </c>
      <c r="M2020" t="s">
        <v>133</v>
      </c>
    </row>
    <row r="2021" spans="1:13" x14ac:dyDescent="0.25">
      <c r="A2021" t="s">
        <v>5449</v>
      </c>
      <c r="B2021" s="2">
        <v>44818</v>
      </c>
      <c r="C2021" s="2">
        <v>44821</v>
      </c>
      <c r="D2021" s="1">
        <v>44818.856364826388</v>
      </c>
      <c r="E2021" t="s">
        <v>5450</v>
      </c>
      <c r="F2021" t="s">
        <v>5451</v>
      </c>
      <c r="G2021" t="s">
        <v>47</v>
      </c>
      <c r="H2021">
        <v>3</v>
      </c>
      <c r="I2021">
        <v>422000</v>
      </c>
      <c r="J2021">
        <v>1266000</v>
      </c>
      <c r="K2021" t="s">
        <v>30</v>
      </c>
      <c r="L2021" t="s">
        <v>37</v>
      </c>
      <c r="M2021" t="s">
        <v>74</v>
      </c>
    </row>
    <row r="2022" spans="1:13" x14ac:dyDescent="0.25">
      <c r="A2022" t="s">
        <v>5452</v>
      </c>
      <c r="B2022" s="2">
        <v>44983</v>
      </c>
      <c r="C2022" s="2">
        <v>44992</v>
      </c>
      <c r="D2022" s="1">
        <v>44983.348805833331</v>
      </c>
      <c r="E2022" t="s">
        <v>2034</v>
      </c>
      <c r="F2022" t="s">
        <v>5453</v>
      </c>
      <c r="G2022" t="s">
        <v>128</v>
      </c>
      <c r="H2022">
        <v>9</v>
      </c>
      <c r="I2022">
        <v>458000</v>
      </c>
      <c r="J2022">
        <v>4122000</v>
      </c>
      <c r="K2022" t="s">
        <v>17</v>
      </c>
      <c r="L2022" t="s">
        <v>48</v>
      </c>
      <c r="M2022" t="s">
        <v>106</v>
      </c>
    </row>
    <row r="2023" spans="1:13" x14ac:dyDescent="0.25">
      <c r="A2023" t="s">
        <v>5454</v>
      </c>
      <c r="B2023" s="2">
        <v>44645</v>
      </c>
      <c r="C2023" s="2">
        <v>44648</v>
      </c>
      <c r="D2023" s="1">
        <v>44645.203930057869</v>
      </c>
      <c r="E2023" t="s">
        <v>5455</v>
      </c>
      <c r="F2023" t="s">
        <v>5456</v>
      </c>
      <c r="G2023" t="s">
        <v>82</v>
      </c>
      <c r="H2023">
        <v>3</v>
      </c>
      <c r="I2023">
        <v>371000</v>
      </c>
      <c r="J2023">
        <v>1113000</v>
      </c>
      <c r="K2023" t="s">
        <v>24</v>
      </c>
      <c r="L2023" t="s">
        <v>273</v>
      </c>
      <c r="M2023" t="s">
        <v>117</v>
      </c>
    </row>
    <row r="2024" spans="1:13" x14ac:dyDescent="0.25">
      <c r="A2024" t="s">
        <v>5457</v>
      </c>
      <c r="B2024" s="2">
        <v>44789</v>
      </c>
      <c r="C2024" s="2">
        <v>44794</v>
      </c>
      <c r="D2024" s="1">
        <v>44789.129375486111</v>
      </c>
      <c r="E2024" t="s">
        <v>5458</v>
      </c>
      <c r="F2024" t="s">
        <v>5459</v>
      </c>
      <c r="G2024" t="s">
        <v>64</v>
      </c>
      <c r="H2024">
        <v>5</v>
      </c>
      <c r="I2024">
        <v>1348000</v>
      </c>
      <c r="J2024">
        <v>6740000</v>
      </c>
      <c r="K2024" t="s">
        <v>24</v>
      </c>
      <c r="L2024" t="s">
        <v>124</v>
      </c>
      <c r="M2024" t="s">
        <v>74</v>
      </c>
    </row>
    <row r="2025" spans="1:13" x14ac:dyDescent="0.25">
      <c r="A2025" t="s">
        <v>5460</v>
      </c>
      <c r="B2025" s="2">
        <v>44700</v>
      </c>
      <c r="C2025" s="2">
        <v>44704</v>
      </c>
      <c r="D2025" s="1">
        <v>44700.305878576393</v>
      </c>
      <c r="E2025" t="s">
        <v>5461</v>
      </c>
      <c r="F2025" t="s">
        <v>5462</v>
      </c>
      <c r="G2025" t="s">
        <v>47</v>
      </c>
      <c r="H2025">
        <v>4</v>
      </c>
      <c r="I2025">
        <v>455000</v>
      </c>
      <c r="J2025">
        <v>1820000</v>
      </c>
      <c r="L2025" t="s">
        <v>37</v>
      </c>
      <c r="M2025" t="s">
        <v>74</v>
      </c>
    </row>
    <row r="2026" spans="1:13" x14ac:dyDescent="0.25">
      <c r="A2026" t="s">
        <v>5463</v>
      </c>
      <c r="B2026" s="2">
        <v>44983</v>
      </c>
      <c r="C2026" s="2">
        <v>44990</v>
      </c>
      <c r="D2026" s="1">
        <v>44983.454757754633</v>
      </c>
      <c r="E2026" t="s">
        <v>5464</v>
      </c>
      <c r="F2026" t="s">
        <v>5465</v>
      </c>
      <c r="G2026" t="s">
        <v>35</v>
      </c>
      <c r="I2026">
        <v>326000</v>
      </c>
      <c r="J2026">
        <v>2282000</v>
      </c>
      <c r="K2026" t="s">
        <v>24</v>
      </c>
      <c r="L2026" t="s">
        <v>273</v>
      </c>
      <c r="M2026" t="s">
        <v>94</v>
      </c>
    </row>
    <row r="2027" spans="1:13" x14ac:dyDescent="0.25">
      <c r="A2027" t="s">
        <v>5466</v>
      </c>
      <c r="B2027" s="2">
        <v>44870</v>
      </c>
      <c r="C2027" s="2">
        <v>44878</v>
      </c>
      <c r="D2027" s="1">
        <v>44870.41958480324</v>
      </c>
      <c r="E2027" t="s">
        <v>2639</v>
      </c>
      <c r="F2027" t="s">
        <v>5467</v>
      </c>
      <c r="G2027" t="s">
        <v>47</v>
      </c>
      <c r="H2027">
        <v>8</v>
      </c>
      <c r="I2027">
        <v>411000</v>
      </c>
      <c r="J2027">
        <v>3288000</v>
      </c>
      <c r="K2027" t="s">
        <v>72</v>
      </c>
      <c r="L2027" t="s">
        <v>93</v>
      </c>
      <c r="M2027" t="s">
        <v>222</v>
      </c>
    </row>
    <row r="2028" spans="1:13" x14ac:dyDescent="0.25">
      <c r="A2028" t="s">
        <v>5468</v>
      </c>
      <c r="B2028" s="2">
        <v>45358</v>
      </c>
      <c r="C2028" s="2">
        <v>45363</v>
      </c>
      <c r="D2028" s="1">
        <v>45358.212316203702</v>
      </c>
      <c r="E2028" t="s">
        <v>927</v>
      </c>
      <c r="F2028" t="s">
        <v>5469</v>
      </c>
      <c r="G2028" t="s">
        <v>47</v>
      </c>
      <c r="H2028">
        <v>5</v>
      </c>
      <c r="I2028">
        <v>458000</v>
      </c>
      <c r="J2028">
        <v>2290000</v>
      </c>
      <c r="K2028" t="s">
        <v>36</v>
      </c>
      <c r="L2028" t="s">
        <v>610</v>
      </c>
      <c r="M2028" t="s">
        <v>38</v>
      </c>
    </row>
    <row r="2029" spans="1:13" x14ac:dyDescent="0.25">
      <c r="A2029" t="s">
        <v>5470</v>
      </c>
      <c r="B2029" s="2">
        <v>45300</v>
      </c>
      <c r="C2029" s="2">
        <v>45308</v>
      </c>
      <c r="D2029" s="1">
        <v>45300.22147340278</v>
      </c>
      <c r="E2029" t="s">
        <v>5471</v>
      </c>
      <c r="F2029" t="s">
        <v>5472</v>
      </c>
      <c r="G2029" t="s">
        <v>47</v>
      </c>
      <c r="H2029">
        <v>8</v>
      </c>
      <c r="I2029">
        <v>444000</v>
      </c>
      <c r="J2029">
        <v>3552000</v>
      </c>
      <c r="K2029" t="s">
        <v>36</v>
      </c>
      <c r="L2029" t="s">
        <v>31</v>
      </c>
      <c r="M2029" t="s">
        <v>38</v>
      </c>
    </row>
    <row r="2030" spans="1:13" x14ac:dyDescent="0.25">
      <c r="A2030" t="s">
        <v>5473</v>
      </c>
      <c r="B2030" s="2">
        <v>45155</v>
      </c>
      <c r="C2030" s="2">
        <v>45157</v>
      </c>
      <c r="D2030" s="1">
        <v>45155.694734849538</v>
      </c>
      <c r="E2030" t="s">
        <v>5474</v>
      </c>
      <c r="F2030" t="s">
        <v>5475</v>
      </c>
      <c r="G2030" t="s">
        <v>82</v>
      </c>
      <c r="H2030">
        <v>2</v>
      </c>
      <c r="I2030">
        <v>337000</v>
      </c>
      <c r="J2030">
        <v>674000</v>
      </c>
      <c r="K2030" t="s">
        <v>53</v>
      </c>
      <c r="L2030" t="s">
        <v>48</v>
      </c>
      <c r="M2030" t="s">
        <v>129</v>
      </c>
    </row>
    <row r="2031" spans="1:13" x14ac:dyDescent="0.25">
      <c r="A2031" t="s">
        <v>5476</v>
      </c>
      <c r="B2031" s="2">
        <v>45098</v>
      </c>
      <c r="C2031" s="2">
        <v>45102</v>
      </c>
      <c r="D2031" s="1">
        <v>45098.59984166667</v>
      </c>
      <c r="E2031" t="s">
        <v>2468</v>
      </c>
      <c r="F2031" t="s">
        <v>5477</v>
      </c>
      <c r="G2031" t="s">
        <v>47</v>
      </c>
      <c r="H2031">
        <v>4</v>
      </c>
      <c r="I2031">
        <v>464000</v>
      </c>
      <c r="J2031">
        <v>1856000</v>
      </c>
      <c r="K2031" t="s">
        <v>53</v>
      </c>
      <c r="L2031" t="s">
        <v>98</v>
      </c>
      <c r="M2031" t="s">
        <v>94</v>
      </c>
    </row>
    <row r="2032" spans="1:13" x14ac:dyDescent="0.25">
      <c r="A2032" t="s">
        <v>5478</v>
      </c>
      <c r="B2032" s="2">
        <v>44983</v>
      </c>
      <c r="C2032" s="2">
        <v>44987</v>
      </c>
      <c r="D2032" s="1">
        <v>44983.181894351852</v>
      </c>
      <c r="E2032" t="s">
        <v>5479</v>
      </c>
      <c r="F2032" t="s">
        <v>5480</v>
      </c>
      <c r="G2032" t="s">
        <v>23</v>
      </c>
      <c r="H2032">
        <v>4</v>
      </c>
      <c r="I2032">
        <v>677000</v>
      </c>
      <c r="J2032">
        <v>2708000</v>
      </c>
      <c r="K2032" t="s">
        <v>53</v>
      </c>
      <c r="L2032" t="s">
        <v>610</v>
      </c>
      <c r="M2032" t="s">
        <v>68</v>
      </c>
    </row>
    <row r="2033" spans="1:13" x14ac:dyDescent="0.25">
      <c r="A2033" t="s">
        <v>5481</v>
      </c>
      <c r="B2033" s="2">
        <v>45280</v>
      </c>
      <c r="C2033" s="2">
        <v>45289</v>
      </c>
      <c r="D2033" s="1">
        <v>45280.807199039351</v>
      </c>
      <c r="E2033" t="s">
        <v>3368</v>
      </c>
      <c r="F2033" t="s">
        <v>5482</v>
      </c>
      <c r="G2033" t="s">
        <v>742</v>
      </c>
      <c r="H2033">
        <v>9</v>
      </c>
      <c r="I2033">
        <v>460000</v>
      </c>
      <c r="J2033">
        <v>4140000</v>
      </c>
      <c r="K2033" t="s">
        <v>72</v>
      </c>
      <c r="L2033" t="s">
        <v>273</v>
      </c>
      <c r="M2033" t="s">
        <v>19</v>
      </c>
    </row>
    <row r="2034" spans="1:13" x14ac:dyDescent="0.25">
      <c r="A2034" t="s">
        <v>5483</v>
      </c>
      <c r="B2034" s="2">
        <v>45490</v>
      </c>
      <c r="C2034" s="2">
        <v>45493</v>
      </c>
      <c r="D2034" s="1">
        <v>45490.292416493059</v>
      </c>
      <c r="E2034" t="s">
        <v>5484</v>
      </c>
      <c r="F2034" t="s">
        <v>5485</v>
      </c>
      <c r="G2034" t="s">
        <v>82</v>
      </c>
      <c r="I2034">
        <v>385000</v>
      </c>
      <c r="J2034">
        <v>1155000</v>
      </c>
      <c r="K2034" t="s">
        <v>17</v>
      </c>
      <c r="L2034" t="s">
        <v>31</v>
      </c>
      <c r="M2034" t="s">
        <v>68</v>
      </c>
    </row>
    <row r="2035" spans="1:13" x14ac:dyDescent="0.25">
      <c r="A2035" t="s">
        <v>5486</v>
      </c>
      <c r="B2035" s="2">
        <v>44649</v>
      </c>
      <c r="C2035" s="2">
        <v>44658</v>
      </c>
      <c r="D2035" s="1">
        <v>44649.954293518524</v>
      </c>
      <c r="E2035" t="s">
        <v>5487</v>
      </c>
      <c r="F2035" t="s">
        <v>5488</v>
      </c>
      <c r="G2035" t="s">
        <v>35</v>
      </c>
      <c r="I2035">
        <v>393000</v>
      </c>
      <c r="J2035">
        <v>3537000</v>
      </c>
      <c r="K2035" t="s">
        <v>72</v>
      </c>
      <c r="L2035" t="s">
        <v>31</v>
      </c>
      <c r="M2035" t="s">
        <v>222</v>
      </c>
    </row>
    <row r="2036" spans="1:13" x14ac:dyDescent="0.25">
      <c r="A2036" t="s">
        <v>5489</v>
      </c>
      <c r="B2036" s="2">
        <v>45343</v>
      </c>
      <c r="C2036" s="2">
        <v>45351</v>
      </c>
      <c r="D2036" s="1">
        <v>45343.993048634256</v>
      </c>
      <c r="E2036" t="s">
        <v>5490</v>
      </c>
      <c r="F2036" t="s">
        <v>5491</v>
      </c>
      <c r="G2036" t="s">
        <v>64</v>
      </c>
      <c r="H2036">
        <v>8</v>
      </c>
      <c r="I2036">
        <v>1299000</v>
      </c>
      <c r="J2036">
        <v>10392000</v>
      </c>
      <c r="K2036" t="s">
        <v>72</v>
      </c>
      <c r="L2036" t="s">
        <v>37</v>
      </c>
      <c r="M2036" t="s">
        <v>117</v>
      </c>
    </row>
    <row r="2037" spans="1:13" x14ac:dyDescent="0.25">
      <c r="A2037" t="s">
        <v>5492</v>
      </c>
      <c r="B2037" s="2">
        <v>44668</v>
      </c>
      <c r="C2037" s="2">
        <v>44674</v>
      </c>
      <c r="D2037" s="1">
        <v>44668.698809050933</v>
      </c>
      <c r="E2037" t="s">
        <v>4656</v>
      </c>
      <c r="F2037" t="s">
        <v>5493</v>
      </c>
      <c r="G2037" t="s">
        <v>141</v>
      </c>
      <c r="H2037">
        <v>6</v>
      </c>
      <c r="I2037">
        <v>1127000</v>
      </c>
      <c r="J2037">
        <v>6762000</v>
      </c>
      <c r="K2037" t="s">
        <v>53</v>
      </c>
      <c r="L2037" t="s">
        <v>31</v>
      </c>
      <c r="M2037" t="s">
        <v>38</v>
      </c>
    </row>
    <row r="2038" spans="1:13" x14ac:dyDescent="0.25">
      <c r="A2038" t="s">
        <v>4720</v>
      </c>
      <c r="B2038" s="2">
        <v>45296</v>
      </c>
      <c r="C2038" s="2">
        <v>45301</v>
      </c>
      <c r="D2038" s="1">
        <v>45296.413958483798</v>
      </c>
      <c r="E2038" t="s">
        <v>4721</v>
      </c>
      <c r="F2038" t="s">
        <v>4722</v>
      </c>
      <c r="G2038" t="s">
        <v>194</v>
      </c>
      <c r="H2038">
        <v>5</v>
      </c>
      <c r="I2038">
        <v>474000</v>
      </c>
      <c r="J2038">
        <v>2370000</v>
      </c>
      <c r="L2038" t="s">
        <v>78</v>
      </c>
      <c r="M2038" t="s">
        <v>68</v>
      </c>
    </row>
    <row r="2039" spans="1:13" x14ac:dyDescent="0.25">
      <c r="A2039" t="s">
        <v>5494</v>
      </c>
      <c r="B2039" s="2">
        <v>44786</v>
      </c>
      <c r="C2039" s="2">
        <v>44789</v>
      </c>
      <c r="D2039" s="1">
        <v>44786.176188043981</v>
      </c>
      <c r="E2039" t="s">
        <v>4644</v>
      </c>
      <c r="F2039" t="s">
        <v>5495</v>
      </c>
      <c r="G2039" t="s">
        <v>47</v>
      </c>
      <c r="H2039">
        <v>3</v>
      </c>
      <c r="I2039">
        <v>416000</v>
      </c>
      <c r="J2039">
        <v>1248000</v>
      </c>
      <c r="K2039" t="s">
        <v>17</v>
      </c>
      <c r="L2039" t="s">
        <v>48</v>
      </c>
      <c r="M2039" t="s">
        <v>84</v>
      </c>
    </row>
    <row r="2040" spans="1:13" x14ac:dyDescent="0.25">
      <c r="A2040" t="s">
        <v>5496</v>
      </c>
      <c r="B2040" s="2">
        <v>44754</v>
      </c>
      <c r="C2040" s="2">
        <v>44755</v>
      </c>
      <c r="D2040" s="1">
        <v>44754.979738599533</v>
      </c>
      <c r="E2040" t="s">
        <v>1364</v>
      </c>
      <c r="F2040" t="s">
        <v>5497</v>
      </c>
      <c r="G2040" t="s">
        <v>303</v>
      </c>
      <c r="H2040">
        <v>1</v>
      </c>
      <c r="I2040">
        <v>409000</v>
      </c>
      <c r="J2040">
        <v>409000</v>
      </c>
      <c r="K2040" t="s">
        <v>17</v>
      </c>
      <c r="L2040" t="s">
        <v>48</v>
      </c>
      <c r="M2040" t="s">
        <v>94</v>
      </c>
    </row>
    <row r="2041" spans="1:13" x14ac:dyDescent="0.25">
      <c r="A2041" t="s">
        <v>5498</v>
      </c>
      <c r="B2041" s="2">
        <v>45201</v>
      </c>
      <c r="C2041" s="2">
        <v>45209</v>
      </c>
      <c r="D2041" s="1">
        <v>45201.876007604173</v>
      </c>
      <c r="E2041" t="s">
        <v>3562</v>
      </c>
      <c r="F2041" t="s">
        <v>5499</v>
      </c>
      <c r="G2041" t="s">
        <v>47</v>
      </c>
      <c r="H2041">
        <v>8</v>
      </c>
      <c r="I2041">
        <v>482000</v>
      </c>
      <c r="J2041">
        <v>3856000</v>
      </c>
      <c r="K2041" t="s">
        <v>53</v>
      </c>
      <c r="L2041" t="s">
        <v>73</v>
      </c>
      <c r="M2041" t="s">
        <v>68</v>
      </c>
    </row>
    <row r="2042" spans="1:13" x14ac:dyDescent="0.25">
      <c r="A2042" t="s">
        <v>5500</v>
      </c>
      <c r="B2042" s="2">
        <v>45082</v>
      </c>
      <c r="C2042" s="2">
        <v>45089</v>
      </c>
      <c r="D2042" s="1">
        <v>45082.795231006938</v>
      </c>
      <c r="E2042" t="s">
        <v>1328</v>
      </c>
      <c r="F2042" t="s">
        <v>5501</v>
      </c>
      <c r="G2042" t="s">
        <v>351</v>
      </c>
      <c r="H2042">
        <v>7</v>
      </c>
      <c r="I2042">
        <v>621000</v>
      </c>
      <c r="J2042">
        <v>4347000</v>
      </c>
      <c r="L2042" t="s">
        <v>18</v>
      </c>
      <c r="M2042" t="s">
        <v>43</v>
      </c>
    </row>
    <row r="2043" spans="1:13" x14ac:dyDescent="0.25">
      <c r="A2043" t="s">
        <v>5502</v>
      </c>
      <c r="B2043" s="2">
        <v>45087</v>
      </c>
      <c r="C2043" s="2">
        <v>45093</v>
      </c>
      <c r="D2043" s="1">
        <v>45087.375235347223</v>
      </c>
      <c r="E2043" t="s">
        <v>5450</v>
      </c>
      <c r="F2043" t="s">
        <v>5503</v>
      </c>
      <c r="G2043" t="s">
        <v>29</v>
      </c>
      <c r="H2043">
        <v>6</v>
      </c>
      <c r="I2043">
        <v>1227000</v>
      </c>
      <c r="J2043">
        <v>7362000</v>
      </c>
      <c r="K2043" t="s">
        <v>24</v>
      </c>
      <c r="L2043" t="s">
        <v>48</v>
      </c>
      <c r="M2043" t="s">
        <v>129</v>
      </c>
    </row>
    <row r="2044" spans="1:13" x14ac:dyDescent="0.25">
      <c r="A2044" t="s">
        <v>5504</v>
      </c>
      <c r="B2044" s="2">
        <v>45066</v>
      </c>
      <c r="C2044" s="2">
        <v>45074</v>
      </c>
      <c r="D2044" s="1">
        <v>45066.498687511572</v>
      </c>
      <c r="E2044" t="s">
        <v>5505</v>
      </c>
      <c r="F2044" t="s">
        <v>5506</v>
      </c>
      <c r="G2044" t="s">
        <v>35</v>
      </c>
      <c r="H2044">
        <v>8</v>
      </c>
      <c r="I2044">
        <v>364000</v>
      </c>
      <c r="J2044">
        <v>2912000</v>
      </c>
      <c r="K2044" t="s">
        <v>53</v>
      </c>
      <c r="L2044" t="s">
        <v>190</v>
      </c>
      <c r="M2044" t="s">
        <v>145</v>
      </c>
    </row>
    <row r="2045" spans="1:13" x14ac:dyDescent="0.25">
      <c r="A2045" t="s">
        <v>5507</v>
      </c>
      <c r="B2045" s="2">
        <v>45389</v>
      </c>
      <c r="C2045" s="2">
        <v>45397</v>
      </c>
      <c r="D2045" s="1">
        <v>45389.909354317133</v>
      </c>
      <c r="E2045" t="s">
        <v>5508</v>
      </c>
      <c r="F2045" t="s">
        <v>5509</v>
      </c>
      <c r="G2045" t="s">
        <v>92</v>
      </c>
      <c r="H2045">
        <v>8</v>
      </c>
      <c r="I2045">
        <v>688000</v>
      </c>
      <c r="J2045">
        <v>5504000</v>
      </c>
      <c r="K2045" t="s">
        <v>24</v>
      </c>
      <c r="L2045" t="s">
        <v>48</v>
      </c>
      <c r="M2045" t="s">
        <v>233</v>
      </c>
    </row>
    <row r="2046" spans="1:13" x14ac:dyDescent="0.25">
      <c r="A2046" t="s">
        <v>5510</v>
      </c>
      <c r="B2046" s="2">
        <v>45041</v>
      </c>
      <c r="C2046" s="2">
        <v>45042</v>
      </c>
      <c r="D2046" s="1">
        <v>45041.65032630787</v>
      </c>
      <c r="E2046" t="s">
        <v>2338</v>
      </c>
      <c r="G2046" t="s">
        <v>47</v>
      </c>
      <c r="H2046">
        <v>1</v>
      </c>
      <c r="I2046">
        <v>429000</v>
      </c>
      <c r="J2046">
        <v>429000</v>
      </c>
      <c r="K2046" t="s">
        <v>17</v>
      </c>
      <c r="L2046" t="s">
        <v>18</v>
      </c>
      <c r="M2046" t="s">
        <v>68</v>
      </c>
    </row>
    <row r="2047" spans="1:13" x14ac:dyDescent="0.25">
      <c r="A2047" t="s">
        <v>5511</v>
      </c>
      <c r="B2047" s="2">
        <v>45168</v>
      </c>
      <c r="C2047" s="2">
        <v>45174</v>
      </c>
      <c r="D2047" s="1">
        <v>45168.658978587962</v>
      </c>
      <c r="E2047" t="s">
        <v>3473</v>
      </c>
      <c r="F2047" t="s">
        <v>5512</v>
      </c>
      <c r="G2047" t="s">
        <v>16</v>
      </c>
      <c r="H2047">
        <v>6</v>
      </c>
      <c r="I2047">
        <v>1241000</v>
      </c>
      <c r="J2047">
        <v>7446000</v>
      </c>
      <c r="K2047" t="s">
        <v>53</v>
      </c>
      <c r="L2047" t="s">
        <v>48</v>
      </c>
      <c r="M2047" t="s">
        <v>43</v>
      </c>
    </row>
    <row r="2048" spans="1:13" x14ac:dyDescent="0.25">
      <c r="A2048" t="s">
        <v>5513</v>
      </c>
      <c r="B2048" s="2">
        <v>45295</v>
      </c>
      <c r="C2048" s="2">
        <v>45297</v>
      </c>
      <c r="D2048" s="1">
        <v>45295.381549074067</v>
      </c>
      <c r="E2048" t="s">
        <v>2132</v>
      </c>
      <c r="F2048" t="s">
        <v>5514</v>
      </c>
      <c r="G2048" t="s">
        <v>29</v>
      </c>
      <c r="H2048">
        <v>2</v>
      </c>
      <c r="I2048">
        <v>1151000</v>
      </c>
      <c r="J2048">
        <v>2302000</v>
      </c>
      <c r="K2048" t="s">
        <v>36</v>
      </c>
      <c r="L2048" t="s">
        <v>124</v>
      </c>
      <c r="M2048" t="s">
        <v>133</v>
      </c>
    </row>
    <row r="2049" spans="1:13" x14ac:dyDescent="0.25">
      <c r="A2049" t="s">
        <v>5515</v>
      </c>
      <c r="B2049" s="2">
        <v>44923</v>
      </c>
      <c r="C2049" s="2">
        <v>44928</v>
      </c>
      <c r="D2049" s="1">
        <v>44923.882972638887</v>
      </c>
      <c r="E2049" t="s">
        <v>5516</v>
      </c>
      <c r="F2049" t="s">
        <v>5517</v>
      </c>
      <c r="G2049" t="s">
        <v>35</v>
      </c>
      <c r="I2049">
        <v>391000</v>
      </c>
      <c r="J2049">
        <v>1955000</v>
      </c>
      <c r="K2049" t="s">
        <v>53</v>
      </c>
      <c r="L2049" t="s">
        <v>48</v>
      </c>
      <c r="M2049" t="s">
        <v>226</v>
      </c>
    </row>
    <row r="2050" spans="1:13" x14ac:dyDescent="0.25">
      <c r="A2050" t="s">
        <v>5518</v>
      </c>
      <c r="B2050" s="2">
        <v>45585</v>
      </c>
      <c r="C2050" s="2">
        <v>45593</v>
      </c>
      <c r="D2050" s="1">
        <v>45585.134914525457</v>
      </c>
      <c r="E2050" t="s">
        <v>773</v>
      </c>
      <c r="F2050" t="s">
        <v>5519</v>
      </c>
      <c r="G2050" t="s">
        <v>92</v>
      </c>
      <c r="H2050">
        <v>8</v>
      </c>
      <c r="I2050">
        <v>645000</v>
      </c>
      <c r="J2050">
        <v>5160000</v>
      </c>
      <c r="K2050" t="s">
        <v>17</v>
      </c>
      <c r="L2050" t="s">
        <v>31</v>
      </c>
      <c r="M2050" t="s">
        <v>74</v>
      </c>
    </row>
    <row r="2051" spans="1:13" x14ac:dyDescent="0.25">
      <c r="A2051" t="s">
        <v>5520</v>
      </c>
      <c r="B2051" s="2">
        <v>44834</v>
      </c>
      <c r="C2051" s="2">
        <v>44842</v>
      </c>
      <c r="D2051" s="1">
        <v>44834.208922858787</v>
      </c>
      <c r="E2051" t="s">
        <v>5521</v>
      </c>
      <c r="F2051" t="s">
        <v>5522</v>
      </c>
      <c r="G2051" t="s">
        <v>137</v>
      </c>
      <c r="H2051">
        <v>8</v>
      </c>
      <c r="I2051">
        <v>400000</v>
      </c>
      <c r="J2051">
        <v>3200000</v>
      </c>
      <c r="K2051" t="s">
        <v>72</v>
      </c>
      <c r="L2051" t="s">
        <v>83</v>
      </c>
      <c r="M2051" t="s">
        <v>102</v>
      </c>
    </row>
    <row r="2052" spans="1:13" x14ac:dyDescent="0.25">
      <c r="A2052" t="s">
        <v>5523</v>
      </c>
      <c r="B2052" s="2">
        <v>44736</v>
      </c>
      <c r="C2052" s="2">
        <v>44743</v>
      </c>
      <c r="D2052" s="1">
        <v>44736.066822673609</v>
      </c>
      <c r="E2052" t="s">
        <v>5524</v>
      </c>
      <c r="F2052" t="s">
        <v>5525</v>
      </c>
      <c r="G2052" t="s">
        <v>137</v>
      </c>
      <c r="H2052">
        <v>7</v>
      </c>
      <c r="I2052">
        <v>325000</v>
      </c>
      <c r="J2052">
        <v>2275000</v>
      </c>
      <c r="L2052" t="s">
        <v>48</v>
      </c>
      <c r="M2052" t="s">
        <v>84</v>
      </c>
    </row>
    <row r="2053" spans="1:13" x14ac:dyDescent="0.25">
      <c r="A2053" t="s">
        <v>5526</v>
      </c>
      <c r="B2053" s="2">
        <v>45225</v>
      </c>
      <c r="C2053" s="2">
        <v>45228</v>
      </c>
      <c r="D2053" s="1">
        <v>45225.6614180787</v>
      </c>
      <c r="E2053" t="s">
        <v>951</v>
      </c>
      <c r="F2053" t="s">
        <v>5527</v>
      </c>
      <c r="G2053" t="s">
        <v>16</v>
      </c>
      <c r="H2053">
        <v>3</v>
      </c>
      <c r="I2053">
        <v>1126000</v>
      </c>
      <c r="J2053">
        <v>3378000</v>
      </c>
      <c r="K2053" t="s">
        <v>53</v>
      </c>
      <c r="L2053" t="s">
        <v>273</v>
      </c>
      <c r="M2053" t="s">
        <v>102</v>
      </c>
    </row>
    <row r="2054" spans="1:13" x14ac:dyDescent="0.25">
      <c r="A2054" t="s">
        <v>5528</v>
      </c>
      <c r="B2054" s="2">
        <v>45437</v>
      </c>
      <c r="C2054" s="2">
        <v>45443</v>
      </c>
      <c r="D2054" s="1">
        <v>45437.670320243058</v>
      </c>
      <c r="E2054" t="s">
        <v>5529</v>
      </c>
      <c r="F2054" t="s">
        <v>5530</v>
      </c>
      <c r="G2054" t="s">
        <v>277</v>
      </c>
      <c r="H2054">
        <v>6</v>
      </c>
      <c r="I2054">
        <v>323000</v>
      </c>
      <c r="J2054">
        <v>1938000</v>
      </c>
      <c r="L2054" t="s">
        <v>273</v>
      </c>
      <c r="M2054" t="s">
        <v>160</v>
      </c>
    </row>
    <row r="2055" spans="1:13" x14ac:dyDescent="0.25">
      <c r="A2055" t="s">
        <v>5531</v>
      </c>
      <c r="B2055" s="2">
        <v>44955</v>
      </c>
      <c r="C2055" s="2">
        <v>44961</v>
      </c>
      <c r="D2055" s="1">
        <v>44955.927841666657</v>
      </c>
      <c r="E2055" t="s">
        <v>5532</v>
      </c>
      <c r="F2055" t="s">
        <v>5533</v>
      </c>
      <c r="G2055" t="s">
        <v>29</v>
      </c>
      <c r="I2055">
        <v>1168000</v>
      </c>
      <c r="J2055">
        <v>7008000</v>
      </c>
      <c r="K2055" t="s">
        <v>53</v>
      </c>
      <c r="L2055" t="s">
        <v>37</v>
      </c>
      <c r="M2055" t="s">
        <v>19</v>
      </c>
    </row>
    <row r="2056" spans="1:13" x14ac:dyDescent="0.25">
      <c r="A2056" t="s">
        <v>5534</v>
      </c>
      <c r="B2056" s="2">
        <v>44584</v>
      </c>
      <c r="C2056" s="2">
        <v>44587</v>
      </c>
      <c r="D2056" s="1">
        <v>44584.590712870369</v>
      </c>
      <c r="E2056" t="s">
        <v>5535</v>
      </c>
      <c r="F2056" t="s">
        <v>5536</v>
      </c>
      <c r="G2056" t="s">
        <v>149</v>
      </c>
      <c r="H2056">
        <v>3</v>
      </c>
      <c r="I2056">
        <v>372000</v>
      </c>
      <c r="J2056">
        <v>1116000</v>
      </c>
      <c r="L2056" t="s">
        <v>83</v>
      </c>
      <c r="M2056" t="s">
        <v>43</v>
      </c>
    </row>
    <row r="2057" spans="1:13" x14ac:dyDescent="0.25">
      <c r="A2057" t="s">
        <v>5537</v>
      </c>
      <c r="B2057" s="2">
        <v>45474</v>
      </c>
      <c r="C2057" s="2">
        <v>45483</v>
      </c>
      <c r="D2057" s="1">
        <v>45474.00728229167</v>
      </c>
      <c r="E2057" t="s">
        <v>733</v>
      </c>
      <c r="G2057" t="s">
        <v>92</v>
      </c>
      <c r="I2057">
        <v>554000</v>
      </c>
      <c r="J2057">
        <v>4986000</v>
      </c>
      <c r="K2057" t="s">
        <v>30</v>
      </c>
      <c r="L2057" t="s">
        <v>273</v>
      </c>
      <c r="M2057" t="s">
        <v>25</v>
      </c>
    </row>
    <row r="2058" spans="1:13" x14ac:dyDescent="0.25">
      <c r="A2058" t="s">
        <v>5538</v>
      </c>
      <c r="B2058" s="2">
        <v>44856</v>
      </c>
      <c r="C2058" s="2">
        <v>44863</v>
      </c>
      <c r="D2058" s="1">
        <v>44856.180177222217</v>
      </c>
      <c r="E2058" t="s">
        <v>5539</v>
      </c>
      <c r="F2058" t="s">
        <v>5540</v>
      </c>
      <c r="G2058" t="s">
        <v>23</v>
      </c>
      <c r="H2058">
        <v>7</v>
      </c>
      <c r="I2058">
        <v>604000</v>
      </c>
      <c r="J2058">
        <v>4228000</v>
      </c>
      <c r="K2058" t="s">
        <v>36</v>
      </c>
      <c r="L2058" t="s">
        <v>83</v>
      </c>
      <c r="M2058" t="s">
        <v>117</v>
      </c>
    </row>
    <row r="2059" spans="1:13" x14ac:dyDescent="0.25">
      <c r="A2059" t="s">
        <v>5541</v>
      </c>
      <c r="B2059" s="2">
        <v>44841</v>
      </c>
      <c r="C2059" s="2">
        <v>44847</v>
      </c>
      <c r="D2059" s="1">
        <v>44841.656552743058</v>
      </c>
      <c r="E2059" t="s">
        <v>2802</v>
      </c>
      <c r="F2059" t="s">
        <v>5542</v>
      </c>
      <c r="G2059" t="s">
        <v>137</v>
      </c>
      <c r="H2059">
        <v>6</v>
      </c>
      <c r="I2059">
        <v>363000</v>
      </c>
      <c r="J2059">
        <v>2178000</v>
      </c>
      <c r="K2059" t="s">
        <v>24</v>
      </c>
      <c r="L2059" t="s">
        <v>88</v>
      </c>
      <c r="M2059" t="s">
        <v>25</v>
      </c>
    </row>
    <row r="2060" spans="1:13" x14ac:dyDescent="0.25">
      <c r="A2060" t="s">
        <v>5543</v>
      </c>
      <c r="B2060" s="2">
        <v>45183</v>
      </c>
      <c r="C2060" s="2">
        <v>45187</v>
      </c>
      <c r="D2060" s="1">
        <v>45183.217448564807</v>
      </c>
      <c r="E2060" t="s">
        <v>5544</v>
      </c>
      <c r="F2060" t="s">
        <v>5545</v>
      </c>
      <c r="G2060" t="s">
        <v>47</v>
      </c>
      <c r="H2060">
        <v>4</v>
      </c>
      <c r="I2060">
        <v>451000</v>
      </c>
      <c r="J2060">
        <v>1804000</v>
      </c>
      <c r="K2060" t="s">
        <v>24</v>
      </c>
      <c r="L2060" t="s">
        <v>48</v>
      </c>
      <c r="M2060" t="s">
        <v>145</v>
      </c>
    </row>
    <row r="2061" spans="1:13" x14ac:dyDescent="0.25">
      <c r="A2061" t="s">
        <v>5546</v>
      </c>
      <c r="B2061" s="2">
        <v>44896</v>
      </c>
      <c r="C2061" s="2">
        <v>44904</v>
      </c>
      <c r="D2061" s="1">
        <v>44896.583585671287</v>
      </c>
      <c r="E2061" t="s">
        <v>5547</v>
      </c>
      <c r="F2061" t="s">
        <v>5548</v>
      </c>
      <c r="G2061" t="s">
        <v>351</v>
      </c>
      <c r="H2061">
        <v>8</v>
      </c>
      <c r="I2061">
        <v>551000</v>
      </c>
      <c r="J2061">
        <v>4408000</v>
      </c>
      <c r="K2061" t="s">
        <v>72</v>
      </c>
      <c r="L2061" t="s">
        <v>83</v>
      </c>
      <c r="M2061" t="s">
        <v>117</v>
      </c>
    </row>
    <row r="2062" spans="1:13" x14ac:dyDescent="0.25">
      <c r="A2062" t="s">
        <v>5549</v>
      </c>
      <c r="B2062" s="2">
        <v>44613</v>
      </c>
      <c r="C2062" s="2">
        <v>44617</v>
      </c>
      <c r="D2062" s="1">
        <v>44613.949570671299</v>
      </c>
      <c r="E2062" t="s">
        <v>1091</v>
      </c>
      <c r="F2062" t="s">
        <v>5550</v>
      </c>
      <c r="G2062" t="s">
        <v>64</v>
      </c>
      <c r="H2062">
        <v>4</v>
      </c>
      <c r="I2062">
        <v>1213000</v>
      </c>
      <c r="J2062">
        <v>4852000</v>
      </c>
      <c r="K2062" t="s">
        <v>36</v>
      </c>
      <c r="L2062" t="s">
        <v>48</v>
      </c>
      <c r="M2062" t="s">
        <v>102</v>
      </c>
    </row>
    <row r="2063" spans="1:13" x14ac:dyDescent="0.25">
      <c r="A2063" t="s">
        <v>5551</v>
      </c>
      <c r="B2063" s="2">
        <v>45095</v>
      </c>
      <c r="C2063" s="2">
        <v>45104</v>
      </c>
      <c r="D2063" s="1">
        <v>45095.280596770826</v>
      </c>
      <c r="E2063" t="s">
        <v>5207</v>
      </c>
      <c r="F2063" t="s">
        <v>5552</v>
      </c>
      <c r="G2063" t="s">
        <v>35</v>
      </c>
      <c r="I2063">
        <v>353000</v>
      </c>
      <c r="J2063">
        <v>3177000</v>
      </c>
      <c r="L2063" t="s">
        <v>48</v>
      </c>
      <c r="M2063" t="s">
        <v>233</v>
      </c>
    </row>
    <row r="2064" spans="1:13" x14ac:dyDescent="0.25">
      <c r="A2064" t="s">
        <v>5553</v>
      </c>
      <c r="B2064" s="2">
        <v>45400</v>
      </c>
      <c r="C2064" s="2">
        <v>45404</v>
      </c>
      <c r="D2064" s="1">
        <v>45400.908680844906</v>
      </c>
      <c r="E2064" t="s">
        <v>5554</v>
      </c>
      <c r="F2064" t="s">
        <v>5555</v>
      </c>
      <c r="G2064" t="s">
        <v>64</v>
      </c>
      <c r="H2064">
        <v>4</v>
      </c>
      <c r="I2064">
        <v>1212000</v>
      </c>
      <c r="J2064">
        <v>4848000</v>
      </c>
      <c r="K2064" t="s">
        <v>24</v>
      </c>
      <c r="L2064" t="s">
        <v>98</v>
      </c>
      <c r="M2064" t="s">
        <v>38</v>
      </c>
    </row>
    <row r="2065" spans="1:13" x14ac:dyDescent="0.25">
      <c r="A2065" t="s">
        <v>5556</v>
      </c>
      <c r="B2065" s="2">
        <v>45646</v>
      </c>
      <c r="C2065" s="2">
        <v>45648</v>
      </c>
      <c r="D2065" s="1">
        <v>45646.991326597221</v>
      </c>
      <c r="E2065" t="s">
        <v>3153</v>
      </c>
      <c r="F2065" t="s">
        <v>5557</v>
      </c>
      <c r="G2065" t="s">
        <v>47</v>
      </c>
      <c r="H2065">
        <v>2</v>
      </c>
      <c r="I2065">
        <v>472000</v>
      </c>
      <c r="J2065">
        <v>944000</v>
      </c>
      <c r="K2065" t="s">
        <v>17</v>
      </c>
      <c r="L2065" t="s">
        <v>78</v>
      </c>
      <c r="M2065" t="s">
        <v>133</v>
      </c>
    </row>
    <row r="2066" spans="1:13" x14ac:dyDescent="0.25">
      <c r="A2066" t="s">
        <v>5558</v>
      </c>
      <c r="B2066" s="2">
        <v>45425</v>
      </c>
      <c r="C2066" s="2">
        <v>45426</v>
      </c>
      <c r="D2066" s="1">
        <v>45425.39834240741</v>
      </c>
      <c r="E2066" t="s">
        <v>1903</v>
      </c>
      <c r="F2066" t="s">
        <v>5559</v>
      </c>
      <c r="G2066" t="s">
        <v>35</v>
      </c>
      <c r="H2066">
        <v>1</v>
      </c>
      <c r="I2066">
        <v>391000</v>
      </c>
      <c r="J2066">
        <v>391000</v>
      </c>
      <c r="K2066" t="s">
        <v>17</v>
      </c>
      <c r="L2066" t="s">
        <v>48</v>
      </c>
      <c r="M2066" t="s">
        <v>68</v>
      </c>
    </row>
    <row r="2067" spans="1:13" x14ac:dyDescent="0.25">
      <c r="A2067" t="s">
        <v>4530</v>
      </c>
      <c r="B2067" s="2">
        <v>45053</v>
      </c>
      <c r="C2067" s="2">
        <v>45061</v>
      </c>
      <c r="D2067" s="1">
        <v>45053.418709687503</v>
      </c>
      <c r="E2067" t="s">
        <v>4531</v>
      </c>
      <c r="F2067" t="s">
        <v>4532</v>
      </c>
      <c r="G2067" t="s">
        <v>92</v>
      </c>
      <c r="H2067">
        <v>8</v>
      </c>
      <c r="I2067">
        <v>566000</v>
      </c>
      <c r="J2067">
        <v>4528000</v>
      </c>
      <c r="K2067" t="s">
        <v>72</v>
      </c>
      <c r="L2067" t="s">
        <v>37</v>
      </c>
      <c r="M2067" t="s">
        <v>19</v>
      </c>
    </row>
    <row r="2068" spans="1:13" x14ac:dyDescent="0.25">
      <c r="A2068" t="s">
        <v>5560</v>
      </c>
      <c r="B2068" s="2">
        <v>45475</v>
      </c>
      <c r="C2068" s="2">
        <v>45482</v>
      </c>
      <c r="D2068" s="1">
        <v>45475.525355949067</v>
      </c>
      <c r="E2068" t="s">
        <v>5561</v>
      </c>
      <c r="F2068" t="s">
        <v>5562</v>
      </c>
      <c r="G2068" t="s">
        <v>47</v>
      </c>
      <c r="H2068">
        <v>7</v>
      </c>
      <c r="I2068">
        <v>514000</v>
      </c>
      <c r="J2068">
        <v>3598000</v>
      </c>
      <c r="K2068" t="s">
        <v>72</v>
      </c>
      <c r="L2068" t="s">
        <v>214</v>
      </c>
      <c r="M2068" t="s">
        <v>117</v>
      </c>
    </row>
    <row r="2069" spans="1:13" x14ac:dyDescent="0.25">
      <c r="A2069" t="s">
        <v>5563</v>
      </c>
      <c r="B2069" s="2">
        <v>45089</v>
      </c>
      <c r="C2069" s="2">
        <v>45098</v>
      </c>
      <c r="D2069" s="1">
        <v>45089.124238101853</v>
      </c>
      <c r="E2069" t="s">
        <v>5564</v>
      </c>
      <c r="F2069" t="s">
        <v>5565</v>
      </c>
      <c r="G2069" t="s">
        <v>149</v>
      </c>
      <c r="H2069">
        <v>9</v>
      </c>
      <c r="I2069">
        <v>354000</v>
      </c>
      <c r="J2069">
        <v>3186000</v>
      </c>
      <c r="K2069" t="s">
        <v>24</v>
      </c>
      <c r="L2069" t="s">
        <v>18</v>
      </c>
      <c r="M2069" t="s">
        <v>160</v>
      </c>
    </row>
    <row r="2070" spans="1:13" x14ac:dyDescent="0.25">
      <c r="A2070" t="s">
        <v>5566</v>
      </c>
      <c r="B2070" s="2">
        <v>45603</v>
      </c>
      <c r="C2070" s="2">
        <v>45605</v>
      </c>
      <c r="D2070" s="1">
        <v>45603.194728055547</v>
      </c>
      <c r="E2070" t="s">
        <v>5567</v>
      </c>
      <c r="F2070" t="s">
        <v>5568</v>
      </c>
      <c r="G2070" t="s">
        <v>29</v>
      </c>
      <c r="H2070">
        <v>2</v>
      </c>
      <c r="I2070">
        <v>1131000</v>
      </c>
      <c r="J2070">
        <v>2262000</v>
      </c>
      <c r="K2070" t="s">
        <v>53</v>
      </c>
      <c r="L2070" t="s">
        <v>78</v>
      </c>
      <c r="M2070" t="s">
        <v>38</v>
      </c>
    </row>
    <row r="2071" spans="1:13" x14ac:dyDescent="0.25">
      <c r="A2071" t="s">
        <v>5569</v>
      </c>
      <c r="B2071" s="2">
        <v>45235</v>
      </c>
      <c r="C2071" s="2">
        <v>45237</v>
      </c>
      <c r="D2071" s="1">
        <v>45235.449377696757</v>
      </c>
      <c r="E2071" t="s">
        <v>5570</v>
      </c>
      <c r="F2071" t="s">
        <v>5571</v>
      </c>
      <c r="G2071" t="s">
        <v>303</v>
      </c>
      <c r="H2071">
        <v>2</v>
      </c>
      <c r="I2071">
        <v>514000</v>
      </c>
      <c r="J2071">
        <v>1028000</v>
      </c>
      <c r="K2071" t="s">
        <v>36</v>
      </c>
      <c r="L2071" t="s">
        <v>37</v>
      </c>
      <c r="M2071" t="s">
        <v>117</v>
      </c>
    </row>
    <row r="2072" spans="1:13" x14ac:dyDescent="0.25">
      <c r="A2072" t="s">
        <v>5572</v>
      </c>
      <c r="B2072" s="2">
        <v>45278</v>
      </c>
      <c r="C2072" s="2">
        <v>45286</v>
      </c>
      <c r="D2072" s="1">
        <v>45278.836817824071</v>
      </c>
      <c r="E2072" t="s">
        <v>5573</v>
      </c>
      <c r="F2072" t="s">
        <v>5574</v>
      </c>
      <c r="G2072" t="s">
        <v>82</v>
      </c>
      <c r="H2072">
        <v>8</v>
      </c>
      <c r="I2072">
        <v>317000</v>
      </c>
      <c r="J2072">
        <v>2536000</v>
      </c>
      <c r="K2072" t="s">
        <v>30</v>
      </c>
      <c r="L2072" t="s">
        <v>37</v>
      </c>
      <c r="M2072" t="s">
        <v>68</v>
      </c>
    </row>
    <row r="2073" spans="1:13" x14ac:dyDescent="0.25">
      <c r="A2073" t="s">
        <v>5575</v>
      </c>
      <c r="B2073" s="2">
        <v>45451</v>
      </c>
      <c r="C2073" s="2">
        <v>45459</v>
      </c>
      <c r="D2073" s="1">
        <v>45451.71910962963</v>
      </c>
      <c r="E2073" t="s">
        <v>4475</v>
      </c>
      <c r="F2073" t="s">
        <v>5576</v>
      </c>
      <c r="G2073" t="s">
        <v>82</v>
      </c>
      <c r="H2073">
        <v>8</v>
      </c>
      <c r="I2073">
        <v>323000</v>
      </c>
      <c r="J2073">
        <v>2584000</v>
      </c>
      <c r="K2073" t="s">
        <v>36</v>
      </c>
      <c r="L2073" t="s">
        <v>37</v>
      </c>
      <c r="M2073" t="s">
        <v>49</v>
      </c>
    </row>
    <row r="2074" spans="1:13" x14ac:dyDescent="0.25">
      <c r="A2074" t="s">
        <v>5577</v>
      </c>
      <c r="B2074" s="2">
        <v>44595</v>
      </c>
      <c r="C2074" s="2">
        <v>44602</v>
      </c>
      <c r="D2074" s="1">
        <v>44595.020660127317</v>
      </c>
      <c r="E2074" t="s">
        <v>532</v>
      </c>
      <c r="F2074" t="s">
        <v>5578</v>
      </c>
      <c r="G2074" t="s">
        <v>35</v>
      </c>
      <c r="H2074">
        <v>7</v>
      </c>
      <c r="I2074">
        <v>391000</v>
      </c>
      <c r="J2074">
        <v>2737000</v>
      </c>
      <c r="K2074" t="s">
        <v>36</v>
      </c>
      <c r="L2074" t="s">
        <v>83</v>
      </c>
      <c r="M2074" t="s">
        <v>226</v>
      </c>
    </row>
    <row r="2075" spans="1:13" x14ac:dyDescent="0.25">
      <c r="A2075" t="s">
        <v>5579</v>
      </c>
      <c r="B2075" s="2">
        <v>45497</v>
      </c>
      <c r="C2075" s="2">
        <v>45499</v>
      </c>
      <c r="D2075" s="1">
        <v>45497.829020069446</v>
      </c>
      <c r="E2075" t="s">
        <v>5580</v>
      </c>
      <c r="F2075" t="s">
        <v>5581</v>
      </c>
      <c r="G2075" t="s">
        <v>386</v>
      </c>
      <c r="H2075">
        <v>2</v>
      </c>
      <c r="I2075">
        <v>609000</v>
      </c>
      <c r="J2075">
        <v>1218000</v>
      </c>
      <c r="K2075" t="s">
        <v>17</v>
      </c>
      <c r="L2075" t="s">
        <v>273</v>
      </c>
      <c r="M2075" t="s">
        <v>133</v>
      </c>
    </row>
    <row r="2076" spans="1:13" x14ac:dyDescent="0.25">
      <c r="A2076" t="s">
        <v>4298</v>
      </c>
      <c r="B2076" s="2">
        <v>45550</v>
      </c>
      <c r="C2076" s="2">
        <v>45552</v>
      </c>
      <c r="D2076" s="1">
        <v>45550.238036087962</v>
      </c>
      <c r="E2076" t="s">
        <v>2956</v>
      </c>
      <c r="F2076" t="s">
        <v>4299</v>
      </c>
      <c r="G2076" t="s">
        <v>47</v>
      </c>
      <c r="I2076">
        <v>495000</v>
      </c>
      <c r="J2076">
        <v>990000</v>
      </c>
      <c r="K2076" t="s">
        <v>36</v>
      </c>
      <c r="L2076" t="s">
        <v>31</v>
      </c>
      <c r="M2076" t="s">
        <v>129</v>
      </c>
    </row>
    <row r="2077" spans="1:13" x14ac:dyDescent="0.25">
      <c r="A2077" t="s">
        <v>5582</v>
      </c>
      <c r="B2077" s="2">
        <v>45164</v>
      </c>
      <c r="C2077" s="2">
        <v>45172</v>
      </c>
      <c r="D2077" s="1">
        <v>45164.922133333333</v>
      </c>
      <c r="E2077" t="s">
        <v>5583</v>
      </c>
      <c r="F2077" t="s">
        <v>5584</v>
      </c>
      <c r="G2077" t="s">
        <v>16</v>
      </c>
      <c r="H2077">
        <v>8</v>
      </c>
      <c r="I2077">
        <v>1285000</v>
      </c>
      <c r="J2077">
        <v>10280000</v>
      </c>
      <c r="K2077" t="s">
        <v>53</v>
      </c>
      <c r="L2077" t="s">
        <v>83</v>
      </c>
      <c r="M2077" t="s">
        <v>117</v>
      </c>
    </row>
    <row r="2078" spans="1:13" x14ac:dyDescent="0.25">
      <c r="A2078" t="s">
        <v>5585</v>
      </c>
      <c r="B2078" s="2">
        <v>44578</v>
      </c>
      <c r="C2078" s="2">
        <v>44586</v>
      </c>
      <c r="D2078" s="1">
        <v>44578.234543217593</v>
      </c>
      <c r="E2078" t="s">
        <v>770</v>
      </c>
      <c r="F2078" t="s">
        <v>5586</v>
      </c>
      <c r="G2078" t="s">
        <v>47</v>
      </c>
      <c r="H2078">
        <v>8</v>
      </c>
      <c r="I2078">
        <v>458000</v>
      </c>
      <c r="J2078">
        <v>3664000</v>
      </c>
      <c r="K2078" t="s">
        <v>53</v>
      </c>
      <c r="L2078" t="s">
        <v>190</v>
      </c>
      <c r="M2078" t="s">
        <v>60</v>
      </c>
    </row>
    <row r="2079" spans="1:13" x14ac:dyDescent="0.25">
      <c r="A2079" t="s">
        <v>5587</v>
      </c>
      <c r="B2079" s="2">
        <v>45537</v>
      </c>
      <c r="C2079" s="2">
        <v>45544</v>
      </c>
      <c r="D2079" s="1">
        <v>45537.257249907409</v>
      </c>
      <c r="E2079" t="s">
        <v>4272</v>
      </c>
      <c r="F2079" t="s">
        <v>5588</v>
      </c>
      <c r="G2079" t="s">
        <v>221</v>
      </c>
      <c r="H2079">
        <v>7</v>
      </c>
      <c r="I2079">
        <v>613000</v>
      </c>
      <c r="J2079">
        <v>4291000</v>
      </c>
      <c r="K2079" t="s">
        <v>30</v>
      </c>
      <c r="L2079" t="s">
        <v>124</v>
      </c>
      <c r="M2079" t="s">
        <v>94</v>
      </c>
    </row>
    <row r="2080" spans="1:13" x14ac:dyDescent="0.25">
      <c r="A2080" t="s">
        <v>5589</v>
      </c>
      <c r="B2080" s="2">
        <v>44685</v>
      </c>
      <c r="C2080" s="2">
        <v>44689</v>
      </c>
      <c r="D2080" s="1">
        <v>44685.042578078697</v>
      </c>
      <c r="E2080" t="s">
        <v>5590</v>
      </c>
      <c r="F2080" t="s">
        <v>5591</v>
      </c>
      <c r="G2080" t="s">
        <v>221</v>
      </c>
      <c r="H2080">
        <v>4</v>
      </c>
      <c r="I2080">
        <v>597000</v>
      </c>
      <c r="J2080">
        <v>2388000</v>
      </c>
      <c r="L2080" t="s">
        <v>198</v>
      </c>
      <c r="M2080" t="s">
        <v>38</v>
      </c>
    </row>
    <row r="2081" spans="1:13" x14ac:dyDescent="0.25">
      <c r="A2081" t="s">
        <v>5592</v>
      </c>
      <c r="B2081" s="2">
        <v>45488</v>
      </c>
      <c r="C2081" s="2">
        <v>45492</v>
      </c>
      <c r="D2081" s="1">
        <v>45488.163423078702</v>
      </c>
      <c r="E2081" t="s">
        <v>1789</v>
      </c>
      <c r="F2081" t="s">
        <v>5593</v>
      </c>
      <c r="G2081" t="s">
        <v>82</v>
      </c>
      <c r="H2081">
        <v>4</v>
      </c>
      <c r="I2081">
        <v>393000</v>
      </c>
      <c r="J2081">
        <v>1572000</v>
      </c>
      <c r="K2081" t="s">
        <v>36</v>
      </c>
      <c r="L2081" t="s">
        <v>83</v>
      </c>
      <c r="M2081" t="s">
        <v>160</v>
      </c>
    </row>
    <row r="2082" spans="1:13" x14ac:dyDescent="0.25">
      <c r="A2082" t="s">
        <v>5594</v>
      </c>
      <c r="B2082" s="2">
        <v>44626</v>
      </c>
      <c r="C2082" s="2">
        <v>44633</v>
      </c>
      <c r="D2082" s="1">
        <v>44626.356795763888</v>
      </c>
      <c r="E2082" t="s">
        <v>5595</v>
      </c>
      <c r="F2082" t="s">
        <v>5596</v>
      </c>
      <c r="G2082" t="s">
        <v>82</v>
      </c>
      <c r="H2082">
        <v>7</v>
      </c>
      <c r="I2082">
        <v>364000</v>
      </c>
      <c r="J2082">
        <v>2548000</v>
      </c>
      <c r="K2082" t="s">
        <v>53</v>
      </c>
      <c r="L2082" t="s">
        <v>31</v>
      </c>
      <c r="M2082" t="s">
        <v>106</v>
      </c>
    </row>
    <row r="2083" spans="1:13" x14ac:dyDescent="0.25">
      <c r="A2083" t="s">
        <v>5597</v>
      </c>
      <c r="B2083" s="2">
        <v>45202</v>
      </c>
      <c r="C2083" s="2">
        <v>45207</v>
      </c>
      <c r="D2083" s="1">
        <v>45202.84386591435</v>
      </c>
      <c r="E2083" t="s">
        <v>5598</v>
      </c>
      <c r="F2083" t="s">
        <v>5599</v>
      </c>
      <c r="G2083" t="s">
        <v>23</v>
      </c>
      <c r="H2083">
        <v>5</v>
      </c>
      <c r="I2083">
        <v>676000</v>
      </c>
      <c r="J2083">
        <v>3380000</v>
      </c>
      <c r="K2083" t="s">
        <v>17</v>
      </c>
      <c r="L2083" t="s">
        <v>37</v>
      </c>
      <c r="M2083" t="s">
        <v>133</v>
      </c>
    </row>
    <row r="2084" spans="1:13" x14ac:dyDescent="0.25">
      <c r="A2084" t="s">
        <v>5600</v>
      </c>
      <c r="B2084" s="2">
        <v>44889</v>
      </c>
      <c r="C2084" s="2">
        <v>44894</v>
      </c>
      <c r="D2084" s="1">
        <v>44889.820482442126</v>
      </c>
      <c r="E2084" t="s">
        <v>5601</v>
      </c>
      <c r="F2084" t="s">
        <v>5602</v>
      </c>
      <c r="G2084" t="s">
        <v>92</v>
      </c>
      <c r="H2084">
        <v>5</v>
      </c>
      <c r="I2084">
        <v>628000</v>
      </c>
      <c r="J2084">
        <v>3140000</v>
      </c>
      <c r="K2084" t="s">
        <v>17</v>
      </c>
      <c r="L2084" t="s">
        <v>48</v>
      </c>
      <c r="M2084" t="s">
        <v>19</v>
      </c>
    </row>
    <row r="2085" spans="1:13" x14ac:dyDescent="0.25">
      <c r="A2085" t="s">
        <v>5603</v>
      </c>
      <c r="B2085" s="2">
        <v>45061</v>
      </c>
      <c r="C2085" s="2">
        <v>45062</v>
      </c>
      <c r="D2085" s="1">
        <v>45061.03795229167</v>
      </c>
      <c r="E2085" t="s">
        <v>5604</v>
      </c>
      <c r="F2085" t="s">
        <v>5605</v>
      </c>
      <c r="G2085" t="s">
        <v>82</v>
      </c>
      <c r="H2085">
        <v>1</v>
      </c>
      <c r="I2085">
        <v>354000</v>
      </c>
      <c r="J2085">
        <v>354000</v>
      </c>
      <c r="K2085" t="s">
        <v>17</v>
      </c>
      <c r="L2085" t="s">
        <v>83</v>
      </c>
      <c r="M2085" t="s">
        <v>145</v>
      </c>
    </row>
    <row r="2086" spans="1:13" x14ac:dyDescent="0.25">
      <c r="A2086" t="s">
        <v>5606</v>
      </c>
      <c r="B2086" s="2">
        <v>44837</v>
      </c>
      <c r="C2086" s="2">
        <v>44841</v>
      </c>
      <c r="D2086" s="1">
        <v>44837.889783865743</v>
      </c>
      <c r="E2086" t="s">
        <v>4797</v>
      </c>
      <c r="F2086" t="s">
        <v>5607</v>
      </c>
      <c r="G2086" t="s">
        <v>23</v>
      </c>
      <c r="H2086">
        <v>4</v>
      </c>
      <c r="I2086">
        <v>547000</v>
      </c>
      <c r="J2086">
        <v>2188000</v>
      </c>
      <c r="K2086" t="s">
        <v>72</v>
      </c>
      <c r="L2086" t="s">
        <v>37</v>
      </c>
      <c r="M2086" t="s">
        <v>160</v>
      </c>
    </row>
    <row r="2087" spans="1:13" x14ac:dyDescent="0.25">
      <c r="A2087" t="s">
        <v>5608</v>
      </c>
      <c r="B2087" s="2">
        <v>44765</v>
      </c>
      <c r="C2087" s="2">
        <v>44769</v>
      </c>
      <c r="D2087" s="1">
        <v>44765.665700891201</v>
      </c>
      <c r="E2087" t="s">
        <v>1076</v>
      </c>
      <c r="F2087" t="s">
        <v>5609</v>
      </c>
      <c r="G2087" t="s">
        <v>92</v>
      </c>
      <c r="I2087">
        <v>675000</v>
      </c>
      <c r="J2087">
        <v>2700000</v>
      </c>
      <c r="K2087" t="s">
        <v>17</v>
      </c>
      <c r="L2087" t="s">
        <v>73</v>
      </c>
      <c r="M2087" t="s">
        <v>68</v>
      </c>
    </row>
    <row r="2088" spans="1:13" x14ac:dyDescent="0.25">
      <c r="A2088" t="s">
        <v>5610</v>
      </c>
      <c r="B2088" s="2">
        <v>45590</v>
      </c>
      <c r="C2088" s="2">
        <v>45591</v>
      </c>
      <c r="D2088" s="1">
        <v>45590.281663819442</v>
      </c>
      <c r="E2088" t="s">
        <v>5611</v>
      </c>
      <c r="F2088" t="s">
        <v>5612</v>
      </c>
      <c r="G2088" t="s">
        <v>64</v>
      </c>
      <c r="H2088">
        <v>1</v>
      </c>
      <c r="I2088">
        <v>1091000</v>
      </c>
      <c r="J2088">
        <v>1091000</v>
      </c>
      <c r="K2088" t="s">
        <v>53</v>
      </c>
      <c r="L2088" t="s">
        <v>159</v>
      </c>
      <c r="M2088" t="s">
        <v>43</v>
      </c>
    </row>
    <row r="2089" spans="1:13" x14ac:dyDescent="0.25">
      <c r="A2089" t="s">
        <v>5613</v>
      </c>
      <c r="B2089" s="2">
        <v>44877</v>
      </c>
      <c r="C2089" s="2">
        <v>44881</v>
      </c>
      <c r="D2089" s="1">
        <v>44877.495650231482</v>
      </c>
      <c r="E2089" t="s">
        <v>5614</v>
      </c>
      <c r="F2089" t="s">
        <v>5615</v>
      </c>
      <c r="G2089" t="s">
        <v>35</v>
      </c>
      <c r="H2089">
        <v>4</v>
      </c>
      <c r="I2089">
        <v>400000</v>
      </c>
      <c r="J2089">
        <v>1600000</v>
      </c>
      <c r="K2089" t="s">
        <v>24</v>
      </c>
      <c r="L2089" t="s">
        <v>273</v>
      </c>
      <c r="M2089" t="s">
        <v>19</v>
      </c>
    </row>
    <row r="2090" spans="1:13" x14ac:dyDescent="0.25">
      <c r="A2090" t="s">
        <v>1066</v>
      </c>
      <c r="B2090" s="2">
        <v>45303</v>
      </c>
      <c r="C2090" s="2">
        <v>45312</v>
      </c>
      <c r="D2090" s="1">
        <v>45303.140146180558</v>
      </c>
      <c r="E2090" t="s">
        <v>1067</v>
      </c>
      <c r="F2090" t="s">
        <v>1068</v>
      </c>
      <c r="G2090" t="s">
        <v>64</v>
      </c>
      <c r="H2090">
        <v>9</v>
      </c>
      <c r="I2090">
        <v>1349000</v>
      </c>
      <c r="J2090">
        <v>12141000</v>
      </c>
      <c r="K2090" t="s">
        <v>30</v>
      </c>
      <c r="L2090" t="s">
        <v>37</v>
      </c>
      <c r="M2090" t="s">
        <v>160</v>
      </c>
    </row>
    <row r="2091" spans="1:13" x14ac:dyDescent="0.25">
      <c r="A2091" t="s">
        <v>5616</v>
      </c>
      <c r="B2091" s="2">
        <v>45577</v>
      </c>
      <c r="C2091" s="2">
        <v>45585</v>
      </c>
      <c r="D2091" s="1">
        <v>45577.79859864583</v>
      </c>
      <c r="E2091" t="s">
        <v>3640</v>
      </c>
      <c r="F2091" t="s">
        <v>5617</v>
      </c>
      <c r="G2091" t="s">
        <v>82</v>
      </c>
      <c r="H2091">
        <v>8</v>
      </c>
      <c r="I2091">
        <v>317000</v>
      </c>
      <c r="J2091">
        <v>2536000</v>
      </c>
      <c r="K2091" t="s">
        <v>72</v>
      </c>
      <c r="L2091" t="s">
        <v>48</v>
      </c>
      <c r="M2091" t="s">
        <v>38</v>
      </c>
    </row>
    <row r="2092" spans="1:13" x14ac:dyDescent="0.25">
      <c r="A2092" t="s">
        <v>5618</v>
      </c>
      <c r="B2092" s="2">
        <v>45358</v>
      </c>
      <c r="C2092" s="2">
        <v>45361</v>
      </c>
      <c r="D2092" s="1">
        <v>45358.107499594909</v>
      </c>
      <c r="E2092" t="s">
        <v>5619</v>
      </c>
      <c r="F2092" t="s">
        <v>5620</v>
      </c>
      <c r="G2092" t="s">
        <v>23</v>
      </c>
      <c r="H2092">
        <v>3</v>
      </c>
      <c r="I2092">
        <v>638000</v>
      </c>
      <c r="J2092">
        <v>1914000</v>
      </c>
      <c r="L2092" t="s">
        <v>273</v>
      </c>
      <c r="M2092" t="s">
        <v>222</v>
      </c>
    </row>
    <row r="2093" spans="1:13" x14ac:dyDescent="0.25">
      <c r="A2093" t="s">
        <v>5621</v>
      </c>
      <c r="B2093" s="2">
        <v>44677</v>
      </c>
      <c r="C2093" s="2">
        <v>44683</v>
      </c>
      <c r="D2093" s="1">
        <v>44677.613323460653</v>
      </c>
      <c r="E2093" t="s">
        <v>1668</v>
      </c>
      <c r="F2093" t="s">
        <v>5622</v>
      </c>
      <c r="G2093" t="s">
        <v>47</v>
      </c>
      <c r="H2093">
        <v>6</v>
      </c>
      <c r="I2093">
        <v>504000</v>
      </c>
      <c r="J2093">
        <v>3024000</v>
      </c>
      <c r="K2093" t="s">
        <v>72</v>
      </c>
      <c r="L2093" t="s">
        <v>83</v>
      </c>
      <c r="M2093" t="s">
        <v>38</v>
      </c>
    </row>
    <row r="2094" spans="1:13" x14ac:dyDescent="0.25">
      <c r="A2094" t="s">
        <v>5623</v>
      </c>
      <c r="B2094" s="2">
        <v>44962</v>
      </c>
      <c r="C2094" s="2">
        <v>44969</v>
      </c>
      <c r="D2094" s="1">
        <v>44962.605989074073</v>
      </c>
      <c r="E2094" t="s">
        <v>5624</v>
      </c>
      <c r="F2094" t="s">
        <v>5625</v>
      </c>
      <c r="G2094" t="s">
        <v>110</v>
      </c>
      <c r="H2094">
        <v>7</v>
      </c>
      <c r="I2094">
        <v>660000</v>
      </c>
      <c r="J2094">
        <v>4620000</v>
      </c>
      <c r="K2094" t="s">
        <v>72</v>
      </c>
      <c r="L2094" t="s">
        <v>98</v>
      </c>
      <c r="M2094" t="s">
        <v>102</v>
      </c>
    </row>
    <row r="2095" spans="1:13" x14ac:dyDescent="0.25">
      <c r="A2095" t="s">
        <v>5626</v>
      </c>
      <c r="B2095" s="2">
        <v>45324</v>
      </c>
      <c r="C2095" s="2">
        <v>45327</v>
      </c>
      <c r="D2095" s="1">
        <v>45324.94391170139</v>
      </c>
      <c r="E2095" t="s">
        <v>5627</v>
      </c>
      <c r="F2095" t="s">
        <v>5628</v>
      </c>
      <c r="G2095" t="s">
        <v>47</v>
      </c>
      <c r="H2095">
        <v>3</v>
      </c>
      <c r="I2095">
        <v>454000</v>
      </c>
      <c r="J2095">
        <v>1362000</v>
      </c>
      <c r="K2095" t="s">
        <v>53</v>
      </c>
      <c r="L2095" t="s">
        <v>48</v>
      </c>
      <c r="M2095" t="s">
        <v>74</v>
      </c>
    </row>
    <row r="2096" spans="1:13" x14ac:dyDescent="0.25">
      <c r="A2096" t="s">
        <v>5629</v>
      </c>
      <c r="B2096" s="2">
        <v>44618</v>
      </c>
      <c r="C2096" s="2">
        <v>44624</v>
      </c>
      <c r="D2096" s="1">
        <v>44618.139437662037</v>
      </c>
      <c r="E2096" t="s">
        <v>4122</v>
      </c>
      <c r="F2096" t="s">
        <v>5630</v>
      </c>
      <c r="G2096" t="s">
        <v>149</v>
      </c>
      <c r="H2096">
        <v>6</v>
      </c>
      <c r="I2096">
        <v>326000</v>
      </c>
      <c r="J2096">
        <v>1956000</v>
      </c>
      <c r="K2096" t="s">
        <v>30</v>
      </c>
      <c r="L2096" t="s">
        <v>273</v>
      </c>
      <c r="M2096" t="s">
        <v>226</v>
      </c>
    </row>
    <row r="2097" spans="1:13" x14ac:dyDescent="0.25">
      <c r="A2097" t="s">
        <v>5631</v>
      </c>
      <c r="B2097" s="2">
        <v>45062</v>
      </c>
      <c r="C2097" s="2">
        <v>45071</v>
      </c>
      <c r="D2097" s="1">
        <v>45062.110805162039</v>
      </c>
      <c r="E2097" t="s">
        <v>2921</v>
      </c>
      <c r="F2097" t="s">
        <v>5632</v>
      </c>
      <c r="G2097" t="s">
        <v>82</v>
      </c>
      <c r="H2097">
        <v>9</v>
      </c>
      <c r="I2097">
        <v>323000</v>
      </c>
      <c r="J2097">
        <v>2907000</v>
      </c>
      <c r="K2097" t="s">
        <v>36</v>
      </c>
      <c r="L2097" t="s">
        <v>37</v>
      </c>
      <c r="M2097" t="s">
        <v>102</v>
      </c>
    </row>
    <row r="2098" spans="1:13" x14ac:dyDescent="0.25">
      <c r="A2098" t="s">
        <v>5633</v>
      </c>
      <c r="B2098" s="2">
        <v>45583</v>
      </c>
      <c r="C2098" s="2">
        <v>45584</v>
      </c>
      <c r="D2098" s="1">
        <v>45583.615049976848</v>
      </c>
      <c r="E2098" t="s">
        <v>5634</v>
      </c>
      <c r="F2098" t="s">
        <v>5635</v>
      </c>
      <c r="G2098" t="s">
        <v>194</v>
      </c>
      <c r="H2098">
        <v>1</v>
      </c>
      <c r="I2098">
        <v>419000</v>
      </c>
      <c r="J2098">
        <v>419000</v>
      </c>
      <c r="L2098" t="s">
        <v>273</v>
      </c>
      <c r="M2098" t="s">
        <v>117</v>
      </c>
    </row>
    <row r="2099" spans="1:13" x14ac:dyDescent="0.25">
      <c r="A2099" t="s">
        <v>5636</v>
      </c>
      <c r="B2099" s="2">
        <v>45023</v>
      </c>
      <c r="C2099" s="2">
        <v>45030</v>
      </c>
      <c r="D2099" s="1">
        <v>45023.308550046298</v>
      </c>
      <c r="E2099" t="s">
        <v>5637</v>
      </c>
      <c r="F2099" t="s">
        <v>5638</v>
      </c>
      <c r="G2099" t="s">
        <v>221</v>
      </c>
      <c r="H2099">
        <v>7</v>
      </c>
      <c r="I2099">
        <v>600000</v>
      </c>
      <c r="J2099">
        <v>4200000</v>
      </c>
      <c r="K2099" t="s">
        <v>36</v>
      </c>
      <c r="L2099" t="s">
        <v>37</v>
      </c>
      <c r="M2099" t="s">
        <v>133</v>
      </c>
    </row>
    <row r="2100" spans="1:13" x14ac:dyDescent="0.25">
      <c r="A2100" t="s">
        <v>5639</v>
      </c>
      <c r="B2100" s="2">
        <v>44784</v>
      </c>
      <c r="C2100" s="2">
        <v>44788</v>
      </c>
      <c r="D2100" s="1">
        <v>44784.970562175928</v>
      </c>
      <c r="E2100" t="s">
        <v>3651</v>
      </c>
      <c r="F2100" t="s">
        <v>5640</v>
      </c>
      <c r="G2100" t="s">
        <v>23</v>
      </c>
      <c r="I2100">
        <v>678000</v>
      </c>
      <c r="J2100">
        <v>2712000</v>
      </c>
      <c r="K2100" t="s">
        <v>36</v>
      </c>
      <c r="L2100" t="s">
        <v>83</v>
      </c>
      <c r="M2100" t="s">
        <v>74</v>
      </c>
    </row>
    <row r="2101" spans="1:13" x14ac:dyDescent="0.25">
      <c r="A2101" t="s">
        <v>5641</v>
      </c>
      <c r="B2101" s="2">
        <v>45652</v>
      </c>
      <c r="C2101" s="2">
        <v>45654</v>
      </c>
      <c r="D2101" s="1">
        <v>45652.624463888889</v>
      </c>
      <c r="E2101" t="s">
        <v>5642</v>
      </c>
      <c r="F2101" t="s">
        <v>5643</v>
      </c>
      <c r="G2101" t="s">
        <v>47</v>
      </c>
      <c r="H2101">
        <v>2</v>
      </c>
      <c r="I2101">
        <v>409000</v>
      </c>
      <c r="J2101">
        <v>818000</v>
      </c>
      <c r="K2101" t="s">
        <v>17</v>
      </c>
      <c r="L2101" t="s">
        <v>18</v>
      </c>
      <c r="M2101" t="s">
        <v>129</v>
      </c>
    </row>
    <row r="2102" spans="1:13" x14ac:dyDescent="0.25">
      <c r="A2102" t="s">
        <v>5644</v>
      </c>
      <c r="B2102" s="2">
        <v>45124</v>
      </c>
      <c r="C2102" s="2">
        <v>45129</v>
      </c>
      <c r="D2102" s="1">
        <v>45124.749149953706</v>
      </c>
      <c r="E2102" t="s">
        <v>845</v>
      </c>
      <c r="F2102" t="s">
        <v>5645</v>
      </c>
      <c r="G2102" t="s">
        <v>29</v>
      </c>
      <c r="H2102">
        <v>5</v>
      </c>
      <c r="I2102">
        <v>1084000</v>
      </c>
      <c r="J2102">
        <v>5420000</v>
      </c>
      <c r="K2102" t="s">
        <v>30</v>
      </c>
      <c r="L2102" t="s">
        <v>18</v>
      </c>
      <c r="M2102" t="s">
        <v>133</v>
      </c>
    </row>
    <row r="2103" spans="1:13" x14ac:dyDescent="0.25">
      <c r="A2103" t="s">
        <v>5646</v>
      </c>
      <c r="B2103" s="2">
        <v>45285</v>
      </c>
      <c r="C2103" s="2">
        <v>45290</v>
      </c>
      <c r="D2103" s="1">
        <v>45285.323477777783</v>
      </c>
      <c r="E2103" t="s">
        <v>574</v>
      </c>
      <c r="F2103" t="s">
        <v>5647</v>
      </c>
      <c r="G2103" t="s">
        <v>303</v>
      </c>
      <c r="H2103">
        <v>5</v>
      </c>
      <c r="I2103">
        <v>431000</v>
      </c>
      <c r="J2103">
        <v>2155000</v>
      </c>
      <c r="L2103" t="s">
        <v>42</v>
      </c>
      <c r="M2103" t="s">
        <v>102</v>
      </c>
    </row>
    <row r="2104" spans="1:13" x14ac:dyDescent="0.25">
      <c r="A2104" t="s">
        <v>5648</v>
      </c>
      <c r="B2104" s="2">
        <v>45056</v>
      </c>
      <c r="C2104" s="2">
        <v>45060</v>
      </c>
      <c r="D2104" s="1">
        <v>45056.711729456023</v>
      </c>
      <c r="E2104" t="s">
        <v>5649</v>
      </c>
      <c r="F2104" t="s">
        <v>5650</v>
      </c>
      <c r="G2104" t="s">
        <v>16</v>
      </c>
      <c r="H2104">
        <v>4</v>
      </c>
      <c r="I2104">
        <v>1273000</v>
      </c>
      <c r="J2104">
        <v>5092000</v>
      </c>
      <c r="K2104" t="s">
        <v>17</v>
      </c>
      <c r="L2104" t="s">
        <v>31</v>
      </c>
      <c r="M2104" t="s">
        <v>84</v>
      </c>
    </row>
    <row r="2105" spans="1:13" x14ac:dyDescent="0.25">
      <c r="A2105" t="s">
        <v>5651</v>
      </c>
      <c r="B2105" s="2">
        <v>44609</v>
      </c>
      <c r="C2105" s="2">
        <v>44614</v>
      </c>
      <c r="D2105" s="1">
        <v>44609.356297430553</v>
      </c>
      <c r="E2105" t="s">
        <v>2191</v>
      </c>
      <c r="F2105" t="s">
        <v>5652</v>
      </c>
      <c r="G2105" t="s">
        <v>23</v>
      </c>
      <c r="H2105">
        <v>5</v>
      </c>
      <c r="I2105">
        <v>587000</v>
      </c>
      <c r="J2105">
        <v>2935000</v>
      </c>
      <c r="L2105" t="s">
        <v>88</v>
      </c>
      <c r="M2105" t="s">
        <v>106</v>
      </c>
    </row>
    <row r="2106" spans="1:13" x14ac:dyDescent="0.25">
      <c r="A2106" t="s">
        <v>5653</v>
      </c>
      <c r="B2106" s="2">
        <v>44942</v>
      </c>
      <c r="C2106" s="2">
        <v>44947</v>
      </c>
      <c r="D2106" s="1">
        <v>44942.465494085649</v>
      </c>
      <c r="E2106" t="s">
        <v>3274</v>
      </c>
      <c r="G2106" t="s">
        <v>174</v>
      </c>
      <c r="H2106">
        <v>5</v>
      </c>
      <c r="I2106">
        <v>1197000</v>
      </c>
      <c r="J2106">
        <v>5985000</v>
      </c>
      <c r="K2106" t="s">
        <v>30</v>
      </c>
      <c r="L2106" t="s">
        <v>31</v>
      </c>
      <c r="M2106" t="s">
        <v>233</v>
      </c>
    </row>
    <row r="2107" spans="1:13" x14ac:dyDescent="0.25">
      <c r="A2107" t="s">
        <v>5654</v>
      </c>
      <c r="B2107" s="2">
        <v>44775</v>
      </c>
      <c r="C2107" s="2">
        <v>44782</v>
      </c>
      <c r="D2107" s="1">
        <v>44775.946508148147</v>
      </c>
      <c r="E2107" t="s">
        <v>5655</v>
      </c>
      <c r="F2107" t="s">
        <v>5656</v>
      </c>
      <c r="G2107" t="s">
        <v>64</v>
      </c>
      <c r="H2107">
        <v>7</v>
      </c>
      <c r="I2107">
        <v>1352000</v>
      </c>
      <c r="J2107">
        <v>9464000</v>
      </c>
      <c r="K2107" t="s">
        <v>36</v>
      </c>
      <c r="L2107" t="s">
        <v>31</v>
      </c>
      <c r="M2107" t="s">
        <v>84</v>
      </c>
    </row>
    <row r="2108" spans="1:13" x14ac:dyDescent="0.25">
      <c r="A2108" t="s">
        <v>5657</v>
      </c>
      <c r="B2108" s="2">
        <v>45436</v>
      </c>
      <c r="C2108" s="2">
        <v>45441</v>
      </c>
      <c r="D2108" s="1">
        <v>45436.683311990739</v>
      </c>
      <c r="E2108" t="s">
        <v>5658</v>
      </c>
      <c r="F2108" t="s">
        <v>5659</v>
      </c>
      <c r="G2108" t="s">
        <v>64</v>
      </c>
      <c r="H2108">
        <v>5</v>
      </c>
      <c r="I2108">
        <v>1313000</v>
      </c>
      <c r="J2108">
        <v>6565000</v>
      </c>
      <c r="K2108" t="s">
        <v>17</v>
      </c>
      <c r="L2108" t="s">
        <v>42</v>
      </c>
      <c r="M2108" t="s">
        <v>133</v>
      </c>
    </row>
    <row r="2109" spans="1:13" x14ac:dyDescent="0.25">
      <c r="A2109" t="s">
        <v>256</v>
      </c>
      <c r="B2109" s="2">
        <v>45325</v>
      </c>
      <c r="C2109" s="2">
        <v>45327</v>
      </c>
      <c r="D2109" s="1">
        <v>45325.413838125001</v>
      </c>
      <c r="E2109" t="s">
        <v>257</v>
      </c>
      <c r="F2109" t="s">
        <v>258</v>
      </c>
      <c r="G2109" t="s">
        <v>194</v>
      </c>
      <c r="H2109">
        <v>2</v>
      </c>
      <c r="I2109">
        <v>508000</v>
      </c>
      <c r="J2109">
        <v>1016000</v>
      </c>
      <c r="K2109" t="s">
        <v>17</v>
      </c>
      <c r="L2109" t="s">
        <v>190</v>
      </c>
      <c r="M2109" t="s">
        <v>43</v>
      </c>
    </row>
    <row r="2110" spans="1:13" x14ac:dyDescent="0.25">
      <c r="A2110" t="s">
        <v>5660</v>
      </c>
      <c r="B2110" s="2">
        <v>45087</v>
      </c>
      <c r="C2110" s="2">
        <v>45093</v>
      </c>
      <c r="D2110" s="1">
        <v>45087.716912800926</v>
      </c>
      <c r="E2110" t="s">
        <v>493</v>
      </c>
      <c r="F2110" t="s">
        <v>5661</v>
      </c>
      <c r="G2110" t="s">
        <v>221</v>
      </c>
      <c r="H2110">
        <v>6</v>
      </c>
      <c r="I2110">
        <v>545000</v>
      </c>
      <c r="J2110">
        <v>3270000</v>
      </c>
      <c r="K2110" t="s">
        <v>30</v>
      </c>
      <c r="L2110" t="s">
        <v>83</v>
      </c>
      <c r="M2110" t="s">
        <v>19</v>
      </c>
    </row>
    <row r="2111" spans="1:13" x14ac:dyDescent="0.25">
      <c r="A2111" t="s">
        <v>5662</v>
      </c>
      <c r="B2111" s="2">
        <v>45290</v>
      </c>
      <c r="C2111" s="2">
        <v>45296</v>
      </c>
      <c r="D2111" s="1">
        <v>45290.9494800463</v>
      </c>
      <c r="E2111" t="s">
        <v>5663</v>
      </c>
      <c r="F2111" t="s">
        <v>5664</v>
      </c>
      <c r="G2111" t="s">
        <v>221</v>
      </c>
      <c r="H2111">
        <v>6</v>
      </c>
      <c r="I2111">
        <v>665000</v>
      </c>
      <c r="J2111">
        <v>3990000</v>
      </c>
      <c r="K2111" t="s">
        <v>72</v>
      </c>
      <c r="L2111" t="s">
        <v>98</v>
      </c>
      <c r="M2111" t="s">
        <v>233</v>
      </c>
    </row>
    <row r="2112" spans="1:13" x14ac:dyDescent="0.25">
      <c r="A2112" t="s">
        <v>5665</v>
      </c>
      <c r="B2112" s="2">
        <v>45091</v>
      </c>
      <c r="C2112" s="2">
        <v>45094</v>
      </c>
      <c r="D2112" s="1">
        <v>45091.548636643522</v>
      </c>
      <c r="E2112" t="s">
        <v>5666</v>
      </c>
      <c r="F2112" t="s">
        <v>5667</v>
      </c>
      <c r="G2112" t="s">
        <v>64</v>
      </c>
      <c r="H2112">
        <v>3</v>
      </c>
      <c r="I2112">
        <v>1321000</v>
      </c>
      <c r="J2112">
        <v>3963000</v>
      </c>
      <c r="K2112" t="s">
        <v>30</v>
      </c>
      <c r="L2112" t="s">
        <v>48</v>
      </c>
      <c r="M2112" t="s">
        <v>117</v>
      </c>
    </row>
    <row r="2113" spans="1:13" x14ac:dyDescent="0.25">
      <c r="A2113" t="s">
        <v>5668</v>
      </c>
      <c r="B2113" s="2">
        <v>45196</v>
      </c>
      <c r="C2113" s="2">
        <v>45204</v>
      </c>
      <c r="D2113" s="1">
        <v>45196.110488182872</v>
      </c>
      <c r="E2113" t="s">
        <v>580</v>
      </c>
      <c r="F2113" t="s">
        <v>5669</v>
      </c>
      <c r="G2113" t="s">
        <v>149</v>
      </c>
      <c r="H2113">
        <v>8</v>
      </c>
      <c r="I2113">
        <v>316000</v>
      </c>
      <c r="J2113">
        <v>2528000</v>
      </c>
      <c r="K2113" t="s">
        <v>30</v>
      </c>
      <c r="L2113" t="s">
        <v>88</v>
      </c>
      <c r="M2113" t="s">
        <v>43</v>
      </c>
    </row>
    <row r="2114" spans="1:13" x14ac:dyDescent="0.25">
      <c r="A2114" t="s">
        <v>5670</v>
      </c>
      <c r="B2114" s="2">
        <v>45029</v>
      </c>
      <c r="C2114" s="2">
        <v>45030</v>
      </c>
      <c r="D2114" s="1">
        <v>45029.190517615738</v>
      </c>
      <c r="E2114" t="s">
        <v>5671</v>
      </c>
      <c r="F2114" t="s">
        <v>5672</v>
      </c>
      <c r="G2114" t="s">
        <v>64</v>
      </c>
      <c r="H2114">
        <v>1</v>
      </c>
      <c r="I2114">
        <v>1183000</v>
      </c>
      <c r="J2114">
        <v>1183000</v>
      </c>
      <c r="K2114" t="s">
        <v>17</v>
      </c>
      <c r="L2114" t="s">
        <v>124</v>
      </c>
      <c r="M2114" t="s">
        <v>94</v>
      </c>
    </row>
    <row r="2115" spans="1:13" x14ac:dyDescent="0.25">
      <c r="A2115" t="s">
        <v>5673</v>
      </c>
      <c r="B2115" s="2">
        <v>44915</v>
      </c>
      <c r="C2115" s="2">
        <v>44916</v>
      </c>
      <c r="D2115" s="1">
        <v>44915.941400358803</v>
      </c>
      <c r="E2115" t="s">
        <v>1383</v>
      </c>
      <c r="F2115" t="s">
        <v>5674</v>
      </c>
      <c r="G2115" t="s">
        <v>16</v>
      </c>
      <c r="H2115">
        <v>1</v>
      </c>
      <c r="I2115">
        <v>1099000</v>
      </c>
      <c r="J2115">
        <v>1099000</v>
      </c>
      <c r="K2115" t="s">
        <v>30</v>
      </c>
      <c r="L2115" t="s">
        <v>273</v>
      </c>
      <c r="M2115" t="s">
        <v>84</v>
      </c>
    </row>
    <row r="2116" spans="1:13" x14ac:dyDescent="0.25">
      <c r="A2116" t="s">
        <v>5675</v>
      </c>
      <c r="B2116" s="2">
        <v>44880</v>
      </c>
      <c r="C2116" s="2">
        <v>44889</v>
      </c>
      <c r="D2116" s="1">
        <v>44880.828174629627</v>
      </c>
      <c r="E2116" t="s">
        <v>5676</v>
      </c>
      <c r="F2116" t="s">
        <v>5677</v>
      </c>
      <c r="G2116" t="s">
        <v>64</v>
      </c>
      <c r="H2116">
        <v>9</v>
      </c>
      <c r="I2116">
        <v>1090000</v>
      </c>
      <c r="J2116">
        <v>9810000</v>
      </c>
      <c r="K2116" t="s">
        <v>30</v>
      </c>
      <c r="L2116" t="s">
        <v>31</v>
      </c>
      <c r="M2116" t="s">
        <v>233</v>
      </c>
    </row>
    <row r="2117" spans="1:13" x14ac:dyDescent="0.25">
      <c r="A2117" t="s">
        <v>5678</v>
      </c>
      <c r="B2117" s="2">
        <v>45087</v>
      </c>
      <c r="C2117" s="2">
        <v>45092</v>
      </c>
      <c r="D2117" s="1">
        <v>45087.620520659722</v>
      </c>
      <c r="E2117" t="s">
        <v>5679</v>
      </c>
      <c r="F2117" t="s">
        <v>5680</v>
      </c>
      <c r="G2117" t="s">
        <v>82</v>
      </c>
      <c r="H2117">
        <v>5</v>
      </c>
      <c r="I2117">
        <v>382000</v>
      </c>
      <c r="J2117">
        <v>1910000</v>
      </c>
      <c r="L2117" t="s">
        <v>214</v>
      </c>
      <c r="M2117" t="s">
        <v>25</v>
      </c>
    </row>
    <row r="2118" spans="1:13" x14ac:dyDescent="0.25">
      <c r="A2118" t="s">
        <v>5681</v>
      </c>
      <c r="B2118" s="2">
        <v>44702</v>
      </c>
      <c r="C2118" s="2">
        <v>44706</v>
      </c>
      <c r="D2118" s="1">
        <v>44702.090496990742</v>
      </c>
      <c r="E2118" t="s">
        <v>3916</v>
      </c>
      <c r="F2118" t="s">
        <v>5682</v>
      </c>
      <c r="G2118" t="s">
        <v>47</v>
      </c>
      <c r="H2118">
        <v>4</v>
      </c>
      <c r="I2118">
        <v>462000</v>
      </c>
      <c r="J2118">
        <v>1848000</v>
      </c>
      <c r="K2118" t="s">
        <v>53</v>
      </c>
      <c r="L2118" t="s">
        <v>37</v>
      </c>
      <c r="M2118" t="s">
        <v>38</v>
      </c>
    </row>
    <row r="2119" spans="1:13" x14ac:dyDescent="0.25">
      <c r="A2119" t="s">
        <v>5683</v>
      </c>
      <c r="B2119" s="2">
        <v>45614</v>
      </c>
      <c r="C2119" s="2">
        <v>45617</v>
      </c>
      <c r="D2119" s="1">
        <v>45614.614884421288</v>
      </c>
      <c r="E2119" t="s">
        <v>3069</v>
      </c>
      <c r="F2119" t="s">
        <v>5684</v>
      </c>
      <c r="G2119" t="s">
        <v>307</v>
      </c>
      <c r="I2119">
        <v>1166000</v>
      </c>
      <c r="J2119">
        <v>3498000</v>
      </c>
      <c r="K2119" t="s">
        <v>30</v>
      </c>
      <c r="L2119" t="s">
        <v>273</v>
      </c>
      <c r="M2119" t="s">
        <v>74</v>
      </c>
    </row>
    <row r="2120" spans="1:13" x14ac:dyDescent="0.25">
      <c r="A2120" t="s">
        <v>5685</v>
      </c>
      <c r="B2120" s="2">
        <v>45131</v>
      </c>
      <c r="C2120" s="2">
        <v>45133</v>
      </c>
      <c r="D2120" s="1">
        <v>45131.148149062501</v>
      </c>
      <c r="E2120" t="s">
        <v>5686</v>
      </c>
      <c r="F2120" t="s">
        <v>5687</v>
      </c>
      <c r="G2120" t="s">
        <v>64</v>
      </c>
      <c r="I2120">
        <v>1158000</v>
      </c>
      <c r="J2120">
        <v>2316000</v>
      </c>
      <c r="K2120" t="s">
        <v>24</v>
      </c>
      <c r="L2120" t="s">
        <v>823</v>
      </c>
      <c r="M2120" t="s">
        <v>25</v>
      </c>
    </row>
    <row r="2121" spans="1:13" x14ac:dyDescent="0.25">
      <c r="A2121" t="s">
        <v>5688</v>
      </c>
      <c r="B2121" s="2">
        <v>45500</v>
      </c>
      <c r="C2121" s="2">
        <v>45508</v>
      </c>
      <c r="D2121" s="1">
        <v>45500.044484189813</v>
      </c>
      <c r="E2121" t="s">
        <v>1268</v>
      </c>
      <c r="F2121" t="s">
        <v>5689</v>
      </c>
      <c r="G2121" t="s">
        <v>128</v>
      </c>
      <c r="H2121">
        <v>8</v>
      </c>
      <c r="I2121">
        <v>449000</v>
      </c>
      <c r="J2121">
        <v>3592000</v>
      </c>
      <c r="K2121" t="s">
        <v>36</v>
      </c>
      <c r="L2121" t="s">
        <v>18</v>
      </c>
      <c r="M2121" t="s">
        <v>226</v>
      </c>
    </row>
    <row r="2122" spans="1:13" x14ac:dyDescent="0.25">
      <c r="A2122" t="s">
        <v>5690</v>
      </c>
      <c r="B2122" s="2">
        <v>44977</v>
      </c>
      <c r="C2122" s="2">
        <v>44979</v>
      </c>
      <c r="D2122" s="1">
        <v>44977.86140263889</v>
      </c>
      <c r="E2122" t="s">
        <v>5691</v>
      </c>
      <c r="F2122" t="s">
        <v>5692</v>
      </c>
      <c r="G2122" t="s">
        <v>128</v>
      </c>
      <c r="H2122">
        <v>2</v>
      </c>
      <c r="I2122">
        <v>420000</v>
      </c>
      <c r="J2122">
        <v>840000</v>
      </c>
      <c r="K2122" t="s">
        <v>36</v>
      </c>
      <c r="L2122" t="s">
        <v>124</v>
      </c>
      <c r="M2122" t="s">
        <v>106</v>
      </c>
    </row>
    <row r="2123" spans="1:13" x14ac:dyDescent="0.25">
      <c r="A2123" t="s">
        <v>5693</v>
      </c>
      <c r="B2123" s="2">
        <v>44904</v>
      </c>
      <c r="C2123" s="2">
        <v>44911</v>
      </c>
      <c r="D2123" s="1">
        <v>44904.678527986107</v>
      </c>
      <c r="E2123" t="s">
        <v>2463</v>
      </c>
      <c r="F2123" t="s">
        <v>5694</v>
      </c>
      <c r="G2123" t="s">
        <v>303</v>
      </c>
      <c r="H2123">
        <v>7</v>
      </c>
      <c r="I2123">
        <v>425000</v>
      </c>
      <c r="J2123">
        <v>2975000</v>
      </c>
      <c r="K2123" t="s">
        <v>72</v>
      </c>
      <c r="L2123" t="s">
        <v>42</v>
      </c>
      <c r="M2123" t="s">
        <v>133</v>
      </c>
    </row>
    <row r="2124" spans="1:13" x14ac:dyDescent="0.25">
      <c r="A2124" t="s">
        <v>5695</v>
      </c>
      <c r="B2124" s="2">
        <v>45270</v>
      </c>
      <c r="C2124" s="2">
        <v>45278</v>
      </c>
      <c r="D2124" s="1">
        <v>45270.655184710653</v>
      </c>
      <c r="E2124" t="s">
        <v>3010</v>
      </c>
      <c r="F2124" t="s">
        <v>5696</v>
      </c>
      <c r="G2124" t="s">
        <v>64</v>
      </c>
      <c r="H2124">
        <v>8</v>
      </c>
      <c r="I2124">
        <v>1145000</v>
      </c>
      <c r="J2124">
        <v>9160000</v>
      </c>
      <c r="K2124" t="s">
        <v>30</v>
      </c>
      <c r="L2124" t="s">
        <v>48</v>
      </c>
      <c r="M2124" t="s">
        <v>25</v>
      </c>
    </row>
    <row r="2125" spans="1:13" x14ac:dyDescent="0.25">
      <c r="A2125" t="s">
        <v>5697</v>
      </c>
      <c r="B2125" s="2">
        <v>44582</v>
      </c>
      <c r="C2125" s="2">
        <v>44583</v>
      </c>
      <c r="D2125" s="1">
        <v>44582.389362858798</v>
      </c>
      <c r="E2125" t="s">
        <v>2252</v>
      </c>
      <c r="F2125" t="s">
        <v>5698</v>
      </c>
      <c r="G2125" t="s">
        <v>303</v>
      </c>
      <c r="H2125">
        <v>1</v>
      </c>
      <c r="I2125">
        <v>489000</v>
      </c>
      <c r="J2125">
        <v>489000</v>
      </c>
      <c r="K2125" t="s">
        <v>17</v>
      </c>
      <c r="L2125" t="s">
        <v>48</v>
      </c>
      <c r="M2125" t="s">
        <v>145</v>
      </c>
    </row>
    <row r="2126" spans="1:13" x14ac:dyDescent="0.25">
      <c r="A2126" t="s">
        <v>5699</v>
      </c>
      <c r="B2126" s="2">
        <v>44747</v>
      </c>
      <c r="C2126" s="2">
        <v>44754</v>
      </c>
      <c r="D2126" s="1">
        <v>44747.273115462973</v>
      </c>
      <c r="E2126" t="s">
        <v>2975</v>
      </c>
      <c r="F2126" t="s">
        <v>5700</v>
      </c>
      <c r="G2126" t="s">
        <v>128</v>
      </c>
      <c r="H2126">
        <v>7</v>
      </c>
      <c r="I2126">
        <v>492000</v>
      </c>
      <c r="J2126">
        <v>3444000</v>
      </c>
      <c r="L2126" t="s">
        <v>159</v>
      </c>
      <c r="M2126" t="s">
        <v>19</v>
      </c>
    </row>
    <row r="2127" spans="1:13" x14ac:dyDescent="0.25">
      <c r="A2127" t="s">
        <v>5701</v>
      </c>
      <c r="B2127" s="2">
        <v>44766</v>
      </c>
      <c r="C2127" s="2">
        <v>44771</v>
      </c>
      <c r="D2127" s="1">
        <v>44766.996969270833</v>
      </c>
      <c r="E2127" t="s">
        <v>1050</v>
      </c>
      <c r="F2127" t="s">
        <v>5702</v>
      </c>
      <c r="G2127" t="s">
        <v>82</v>
      </c>
      <c r="H2127">
        <v>5</v>
      </c>
      <c r="I2127">
        <v>338000</v>
      </c>
      <c r="J2127">
        <v>1690000</v>
      </c>
      <c r="K2127" t="s">
        <v>17</v>
      </c>
      <c r="L2127" t="s">
        <v>48</v>
      </c>
      <c r="M2127" t="s">
        <v>25</v>
      </c>
    </row>
    <row r="2128" spans="1:13" x14ac:dyDescent="0.25">
      <c r="A2128" t="s">
        <v>5703</v>
      </c>
      <c r="B2128" s="2">
        <v>45253</v>
      </c>
      <c r="C2128" s="2">
        <v>45261</v>
      </c>
      <c r="D2128" s="1">
        <v>45253.483426064813</v>
      </c>
      <c r="E2128" t="s">
        <v>5704</v>
      </c>
      <c r="F2128" t="s">
        <v>5705</v>
      </c>
      <c r="G2128" t="s">
        <v>194</v>
      </c>
      <c r="H2128">
        <v>8</v>
      </c>
      <c r="I2128">
        <v>452000</v>
      </c>
      <c r="J2128">
        <v>3616000</v>
      </c>
      <c r="K2128" t="s">
        <v>24</v>
      </c>
      <c r="L2128" t="s">
        <v>42</v>
      </c>
      <c r="M2128" t="s">
        <v>117</v>
      </c>
    </row>
    <row r="2129" spans="1:13" x14ac:dyDescent="0.25">
      <c r="A2129" t="s">
        <v>5706</v>
      </c>
      <c r="B2129" s="2">
        <v>45149</v>
      </c>
      <c r="C2129" s="2">
        <v>45158</v>
      </c>
      <c r="D2129" s="1">
        <v>45149.637945636583</v>
      </c>
      <c r="E2129" t="s">
        <v>5707</v>
      </c>
      <c r="F2129" t="s">
        <v>5708</v>
      </c>
      <c r="G2129" t="s">
        <v>29</v>
      </c>
      <c r="H2129">
        <v>9</v>
      </c>
      <c r="I2129">
        <v>1083000</v>
      </c>
      <c r="J2129">
        <v>9747000</v>
      </c>
      <c r="K2129" t="s">
        <v>17</v>
      </c>
      <c r="L2129" t="s">
        <v>37</v>
      </c>
      <c r="M2129" t="s">
        <v>102</v>
      </c>
    </row>
    <row r="2130" spans="1:13" x14ac:dyDescent="0.25">
      <c r="A2130" t="s">
        <v>5709</v>
      </c>
      <c r="B2130" s="2">
        <v>45474</v>
      </c>
      <c r="C2130" s="2">
        <v>45480</v>
      </c>
      <c r="D2130" s="1">
        <v>45474.970129988433</v>
      </c>
      <c r="E2130" t="s">
        <v>1909</v>
      </c>
      <c r="F2130" t="s">
        <v>5710</v>
      </c>
      <c r="G2130" t="s">
        <v>82</v>
      </c>
      <c r="H2130">
        <v>6</v>
      </c>
      <c r="I2130">
        <v>379000</v>
      </c>
      <c r="J2130">
        <v>2274000</v>
      </c>
      <c r="K2130" t="s">
        <v>24</v>
      </c>
      <c r="L2130" t="s">
        <v>37</v>
      </c>
      <c r="M2130" t="s">
        <v>94</v>
      </c>
    </row>
    <row r="2131" spans="1:13" x14ac:dyDescent="0.25">
      <c r="A2131" t="s">
        <v>5711</v>
      </c>
      <c r="B2131" s="2">
        <v>45189</v>
      </c>
      <c r="C2131" s="2">
        <v>45193</v>
      </c>
      <c r="D2131" s="1">
        <v>45189.1736790625</v>
      </c>
      <c r="E2131" t="s">
        <v>265</v>
      </c>
      <c r="F2131" t="s">
        <v>5712</v>
      </c>
      <c r="G2131" t="s">
        <v>35</v>
      </c>
      <c r="H2131">
        <v>4</v>
      </c>
      <c r="I2131">
        <v>360000</v>
      </c>
      <c r="J2131">
        <v>1440000</v>
      </c>
      <c r="K2131" t="s">
        <v>30</v>
      </c>
      <c r="L2131" t="s">
        <v>273</v>
      </c>
      <c r="M2131" t="s">
        <v>38</v>
      </c>
    </row>
    <row r="2132" spans="1:13" x14ac:dyDescent="0.25">
      <c r="A2132" t="s">
        <v>5713</v>
      </c>
      <c r="B2132" s="2">
        <v>44822</v>
      </c>
      <c r="C2132" s="2">
        <v>44830</v>
      </c>
      <c r="D2132" s="1">
        <v>44822.417228182872</v>
      </c>
      <c r="E2132" t="s">
        <v>1631</v>
      </c>
      <c r="F2132" t="s">
        <v>5714</v>
      </c>
      <c r="G2132" t="s">
        <v>149</v>
      </c>
      <c r="H2132">
        <v>8</v>
      </c>
      <c r="I2132">
        <v>376000</v>
      </c>
      <c r="J2132">
        <v>3008000</v>
      </c>
      <c r="K2132" t="s">
        <v>36</v>
      </c>
      <c r="L2132" t="s">
        <v>31</v>
      </c>
      <c r="M2132" t="s">
        <v>145</v>
      </c>
    </row>
    <row r="2133" spans="1:13" x14ac:dyDescent="0.25">
      <c r="A2133" t="s">
        <v>5715</v>
      </c>
      <c r="B2133" s="2">
        <v>44963</v>
      </c>
      <c r="C2133" s="2">
        <v>44969</v>
      </c>
      <c r="D2133" s="1">
        <v>44963.771981770828</v>
      </c>
      <c r="E2133" t="s">
        <v>3902</v>
      </c>
      <c r="F2133" t="s">
        <v>5716</v>
      </c>
      <c r="G2133" t="s">
        <v>277</v>
      </c>
      <c r="H2133">
        <v>6</v>
      </c>
      <c r="I2133">
        <v>338000</v>
      </c>
      <c r="J2133">
        <v>2028000</v>
      </c>
      <c r="K2133" t="s">
        <v>30</v>
      </c>
      <c r="L2133" t="s">
        <v>48</v>
      </c>
      <c r="M2133" t="s">
        <v>49</v>
      </c>
    </row>
    <row r="2134" spans="1:13" x14ac:dyDescent="0.25">
      <c r="A2134" t="s">
        <v>5717</v>
      </c>
      <c r="B2134" s="2">
        <v>45540</v>
      </c>
      <c r="C2134" s="2">
        <v>45541</v>
      </c>
      <c r="D2134" s="1">
        <v>45540.344700914349</v>
      </c>
      <c r="E2134" t="s">
        <v>5718</v>
      </c>
      <c r="F2134" t="s">
        <v>5719</v>
      </c>
      <c r="G2134" t="s">
        <v>82</v>
      </c>
      <c r="H2134">
        <v>1</v>
      </c>
      <c r="I2134">
        <v>353000</v>
      </c>
      <c r="J2134">
        <v>353000</v>
      </c>
      <c r="K2134" t="s">
        <v>30</v>
      </c>
      <c r="L2134" t="s">
        <v>273</v>
      </c>
      <c r="M2134" t="s">
        <v>106</v>
      </c>
    </row>
    <row r="2135" spans="1:13" x14ac:dyDescent="0.25">
      <c r="A2135" t="s">
        <v>5720</v>
      </c>
      <c r="B2135" s="2">
        <v>45376</v>
      </c>
      <c r="C2135" s="2">
        <v>45385</v>
      </c>
      <c r="D2135" s="1">
        <v>45376.435848425928</v>
      </c>
      <c r="E2135" t="s">
        <v>5721</v>
      </c>
      <c r="F2135" t="s">
        <v>5722</v>
      </c>
      <c r="G2135" t="s">
        <v>16</v>
      </c>
      <c r="H2135">
        <v>9</v>
      </c>
      <c r="I2135">
        <v>1363000</v>
      </c>
      <c r="J2135">
        <v>12267000</v>
      </c>
      <c r="L2135" t="s">
        <v>98</v>
      </c>
      <c r="M2135" t="s">
        <v>94</v>
      </c>
    </row>
    <row r="2136" spans="1:13" x14ac:dyDescent="0.25">
      <c r="A2136" t="s">
        <v>5723</v>
      </c>
      <c r="B2136" s="2">
        <v>45597</v>
      </c>
      <c r="C2136" s="2">
        <v>45598</v>
      </c>
      <c r="D2136" s="1">
        <v>45597.476905717587</v>
      </c>
      <c r="E2136" t="s">
        <v>5724</v>
      </c>
      <c r="F2136" t="s">
        <v>5725</v>
      </c>
      <c r="G2136" t="s">
        <v>35</v>
      </c>
      <c r="H2136">
        <v>1</v>
      </c>
      <c r="I2136">
        <v>379000</v>
      </c>
      <c r="J2136">
        <v>379000</v>
      </c>
      <c r="K2136" t="s">
        <v>36</v>
      </c>
      <c r="L2136" t="s">
        <v>18</v>
      </c>
      <c r="M2136" t="s">
        <v>102</v>
      </c>
    </row>
    <row r="2137" spans="1:13" x14ac:dyDescent="0.25">
      <c r="A2137" t="s">
        <v>5726</v>
      </c>
      <c r="B2137" s="2">
        <v>45315</v>
      </c>
      <c r="C2137" s="2">
        <v>45320</v>
      </c>
      <c r="D2137" s="1">
        <v>45315.364902372683</v>
      </c>
      <c r="E2137" t="s">
        <v>5727</v>
      </c>
      <c r="F2137" t="s">
        <v>5728</v>
      </c>
      <c r="G2137" t="s">
        <v>221</v>
      </c>
      <c r="I2137">
        <v>663000</v>
      </c>
      <c r="J2137">
        <v>3315000</v>
      </c>
      <c r="K2137" t="s">
        <v>72</v>
      </c>
      <c r="L2137" t="s">
        <v>37</v>
      </c>
      <c r="M2137" t="s">
        <v>25</v>
      </c>
    </row>
    <row r="2138" spans="1:13" x14ac:dyDescent="0.25">
      <c r="A2138" t="s">
        <v>5729</v>
      </c>
      <c r="B2138" s="2">
        <v>45286</v>
      </c>
      <c r="C2138" s="2">
        <v>45292</v>
      </c>
      <c r="D2138" s="1">
        <v>45286.558669942133</v>
      </c>
      <c r="E2138" t="s">
        <v>5730</v>
      </c>
      <c r="F2138" t="s">
        <v>5731</v>
      </c>
      <c r="G2138" t="s">
        <v>23</v>
      </c>
      <c r="H2138">
        <v>6</v>
      </c>
      <c r="I2138">
        <v>565000</v>
      </c>
      <c r="J2138">
        <v>3390000</v>
      </c>
      <c r="K2138" t="s">
        <v>53</v>
      </c>
      <c r="L2138" t="s">
        <v>214</v>
      </c>
      <c r="M2138" t="s">
        <v>145</v>
      </c>
    </row>
    <row r="2139" spans="1:13" x14ac:dyDescent="0.25">
      <c r="A2139" t="s">
        <v>5732</v>
      </c>
      <c r="B2139" s="2">
        <v>44735</v>
      </c>
      <c r="C2139" s="2">
        <v>44739</v>
      </c>
      <c r="D2139" s="1">
        <v>44735.247653391198</v>
      </c>
      <c r="E2139" t="s">
        <v>250</v>
      </c>
      <c r="F2139" t="s">
        <v>5733</v>
      </c>
      <c r="G2139" t="s">
        <v>82</v>
      </c>
      <c r="H2139">
        <v>4</v>
      </c>
      <c r="I2139">
        <v>400000</v>
      </c>
      <c r="J2139">
        <v>1600000</v>
      </c>
      <c r="L2139" t="s">
        <v>18</v>
      </c>
      <c r="M2139" t="s">
        <v>25</v>
      </c>
    </row>
    <row r="2140" spans="1:13" x14ac:dyDescent="0.25">
      <c r="A2140" t="s">
        <v>5734</v>
      </c>
      <c r="B2140" s="2">
        <v>44578</v>
      </c>
      <c r="C2140" s="2">
        <v>44582</v>
      </c>
      <c r="D2140" s="1">
        <v>44578.304831377318</v>
      </c>
      <c r="E2140" t="s">
        <v>617</v>
      </c>
      <c r="F2140" t="s">
        <v>5735</v>
      </c>
      <c r="G2140" t="s">
        <v>141</v>
      </c>
      <c r="H2140">
        <v>4</v>
      </c>
      <c r="I2140">
        <v>1253000</v>
      </c>
      <c r="J2140">
        <v>5012000</v>
      </c>
      <c r="K2140" t="s">
        <v>24</v>
      </c>
      <c r="L2140" t="s">
        <v>37</v>
      </c>
      <c r="M2140" t="s">
        <v>133</v>
      </c>
    </row>
    <row r="2141" spans="1:13" x14ac:dyDescent="0.25">
      <c r="A2141" t="s">
        <v>5736</v>
      </c>
      <c r="B2141" s="2">
        <v>44954</v>
      </c>
      <c r="C2141" s="2">
        <v>44959</v>
      </c>
      <c r="D2141" s="1">
        <v>44954.961958125001</v>
      </c>
      <c r="E2141" t="s">
        <v>5737</v>
      </c>
      <c r="F2141" t="s">
        <v>5738</v>
      </c>
      <c r="G2141" t="s">
        <v>92</v>
      </c>
      <c r="H2141">
        <v>5</v>
      </c>
      <c r="I2141">
        <v>637000</v>
      </c>
      <c r="J2141">
        <v>3185000</v>
      </c>
      <c r="K2141" t="s">
        <v>17</v>
      </c>
      <c r="L2141" t="s">
        <v>273</v>
      </c>
      <c r="M2141" t="s">
        <v>129</v>
      </c>
    </row>
    <row r="2142" spans="1:13" x14ac:dyDescent="0.25">
      <c r="A2142" t="s">
        <v>5739</v>
      </c>
      <c r="B2142" s="2">
        <v>44861</v>
      </c>
      <c r="C2142" s="2">
        <v>44868</v>
      </c>
      <c r="D2142" s="1">
        <v>44861.629039641201</v>
      </c>
      <c r="E2142" t="s">
        <v>1444</v>
      </c>
      <c r="F2142" t="s">
        <v>5740</v>
      </c>
      <c r="G2142" t="s">
        <v>110</v>
      </c>
      <c r="H2142">
        <v>7</v>
      </c>
      <c r="I2142">
        <v>634000</v>
      </c>
      <c r="J2142">
        <v>4438000</v>
      </c>
      <c r="K2142" t="s">
        <v>36</v>
      </c>
      <c r="L2142" t="s">
        <v>273</v>
      </c>
      <c r="M2142" t="s">
        <v>74</v>
      </c>
    </row>
    <row r="2143" spans="1:13" x14ac:dyDescent="0.25">
      <c r="A2143" t="s">
        <v>5741</v>
      </c>
      <c r="B2143" s="2">
        <v>44858</v>
      </c>
      <c r="C2143" s="2">
        <v>44859</v>
      </c>
      <c r="D2143" s="1">
        <v>44858.678973298607</v>
      </c>
      <c r="E2143" t="s">
        <v>5742</v>
      </c>
      <c r="F2143" t="s">
        <v>5743</v>
      </c>
      <c r="G2143" t="s">
        <v>149</v>
      </c>
      <c r="H2143">
        <v>1</v>
      </c>
      <c r="I2143">
        <v>372000</v>
      </c>
      <c r="J2143">
        <v>372000</v>
      </c>
      <c r="K2143" t="s">
        <v>17</v>
      </c>
      <c r="L2143" t="s">
        <v>18</v>
      </c>
      <c r="M2143" t="s">
        <v>25</v>
      </c>
    </row>
    <row r="2144" spans="1:13" x14ac:dyDescent="0.25">
      <c r="A2144" t="s">
        <v>5744</v>
      </c>
      <c r="B2144" s="2">
        <v>45070</v>
      </c>
      <c r="C2144" s="2">
        <v>45077</v>
      </c>
      <c r="D2144" s="1">
        <v>45070.288159467593</v>
      </c>
      <c r="E2144" t="s">
        <v>744</v>
      </c>
      <c r="F2144" t="s">
        <v>5745</v>
      </c>
      <c r="G2144" t="s">
        <v>137</v>
      </c>
      <c r="H2144">
        <v>7</v>
      </c>
      <c r="I2144">
        <v>331000</v>
      </c>
      <c r="J2144">
        <v>2317000</v>
      </c>
      <c r="L2144" t="s">
        <v>18</v>
      </c>
      <c r="M2144" t="s">
        <v>84</v>
      </c>
    </row>
    <row r="2145" spans="1:13" x14ac:dyDescent="0.25">
      <c r="A2145" t="s">
        <v>5746</v>
      </c>
      <c r="B2145" s="2">
        <v>45640</v>
      </c>
      <c r="C2145" s="2">
        <v>45649</v>
      </c>
      <c r="D2145" s="1">
        <v>45640.930189548613</v>
      </c>
      <c r="E2145" t="s">
        <v>5624</v>
      </c>
      <c r="F2145" t="s">
        <v>5747</v>
      </c>
      <c r="G2145" t="s">
        <v>64</v>
      </c>
      <c r="H2145">
        <v>9</v>
      </c>
      <c r="I2145">
        <v>1357000</v>
      </c>
      <c r="J2145">
        <v>12213000</v>
      </c>
      <c r="K2145" t="s">
        <v>36</v>
      </c>
      <c r="L2145" t="s">
        <v>214</v>
      </c>
      <c r="M2145" t="s">
        <v>49</v>
      </c>
    </row>
    <row r="2146" spans="1:13" x14ac:dyDescent="0.25">
      <c r="A2146" t="s">
        <v>5748</v>
      </c>
      <c r="B2146" s="2">
        <v>45245</v>
      </c>
      <c r="C2146" s="2">
        <v>45248</v>
      </c>
      <c r="D2146" s="1">
        <v>45245.839650428243</v>
      </c>
      <c r="E2146" t="s">
        <v>2674</v>
      </c>
      <c r="F2146" t="s">
        <v>5749</v>
      </c>
      <c r="G2146" t="s">
        <v>141</v>
      </c>
      <c r="H2146">
        <v>3</v>
      </c>
      <c r="I2146">
        <v>1156000</v>
      </c>
      <c r="J2146">
        <v>3468000</v>
      </c>
      <c r="K2146" t="s">
        <v>36</v>
      </c>
      <c r="L2146" t="s">
        <v>198</v>
      </c>
      <c r="M2146" t="s">
        <v>226</v>
      </c>
    </row>
    <row r="2147" spans="1:13" x14ac:dyDescent="0.25">
      <c r="A2147" t="s">
        <v>5750</v>
      </c>
      <c r="B2147" s="2">
        <v>44925</v>
      </c>
      <c r="C2147" s="2">
        <v>44926</v>
      </c>
      <c r="D2147" s="1">
        <v>44925.631320300927</v>
      </c>
      <c r="E2147" t="s">
        <v>3336</v>
      </c>
      <c r="F2147" t="s">
        <v>5751</v>
      </c>
      <c r="G2147" t="s">
        <v>174</v>
      </c>
      <c r="H2147">
        <v>1</v>
      </c>
      <c r="I2147">
        <v>1165000</v>
      </c>
      <c r="J2147">
        <v>1165000</v>
      </c>
      <c r="K2147" t="s">
        <v>53</v>
      </c>
      <c r="L2147" t="s">
        <v>190</v>
      </c>
      <c r="M2147" t="s">
        <v>19</v>
      </c>
    </row>
    <row r="2148" spans="1:13" x14ac:dyDescent="0.25">
      <c r="A2148" t="s">
        <v>5752</v>
      </c>
      <c r="B2148" s="2">
        <v>45091</v>
      </c>
      <c r="C2148" s="2">
        <v>45098</v>
      </c>
      <c r="D2148" s="1">
        <v>45091.707850787039</v>
      </c>
      <c r="E2148" t="s">
        <v>169</v>
      </c>
      <c r="F2148" t="s">
        <v>5753</v>
      </c>
      <c r="G2148" t="s">
        <v>82</v>
      </c>
      <c r="H2148">
        <v>7</v>
      </c>
      <c r="I2148">
        <v>353000</v>
      </c>
      <c r="J2148">
        <v>2471000</v>
      </c>
      <c r="K2148" t="s">
        <v>53</v>
      </c>
      <c r="L2148" t="s">
        <v>37</v>
      </c>
      <c r="M2148" t="s">
        <v>222</v>
      </c>
    </row>
    <row r="2149" spans="1:13" x14ac:dyDescent="0.25">
      <c r="A2149" t="s">
        <v>5754</v>
      </c>
      <c r="B2149" s="2">
        <v>45340</v>
      </c>
      <c r="C2149" s="2">
        <v>45345</v>
      </c>
      <c r="D2149" s="1">
        <v>45340.921936030092</v>
      </c>
      <c r="E2149" t="s">
        <v>5755</v>
      </c>
      <c r="F2149" t="s">
        <v>5756</v>
      </c>
      <c r="G2149" t="s">
        <v>92</v>
      </c>
      <c r="H2149">
        <v>5</v>
      </c>
      <c r="I2149">
        <v>661000</v>
      </c>
      <c r="J2149">
        <v>3305000</v>
      </c>
      <c r="K2149" t="s">
        <v>53</v>
      </c>
      <c r="L2149" t="s">
        <v>429</v>
      </c>
      <c r="M2149" t="s">
        <v>117</v>
      </c>
    </row>
    <row r="2150" spans="1:13" x14ac:dyDescent="0.25">
      <c r="A2150" t="s">
        <v>5757</v>
      </c>
      <c r="B2150" s="2">
        <v>45077</v>
      </c>
      <c r="C2150" s="2">
        <v>45081</v>
      </c>
      <c r="D2150" s="1">
        <v>45077.246272881937</v>
      </c>
      <c r="E2150" t="s">
        <v>3368</v>
      </c>
      <c r="F2150" t="s">
        <v>5758</v>
      </c>
      <c r="G2150" t="s">
        <v>16</v>
      </c>
      <c r="H2150">
        <v>4</v>
      </c>
      <c r="I2150">
        <v>1159000</v>
      </c>
      <c r="J2150">
        <v>4636000</v>
      </c>
      <c r="K2150" t="s">
        <v>53</v>
      </c>
      <c r="L2150" t="s">
        <v>31</v>
      </c>
      <c r="M2150" t="s">
        <v>25</v>
      </c>
    </row>
    <row r="2151" spans="1:13" x14ac:dyDescent="0.25">
      <c r="A2151" t="s">
        <v>5759</v>
      </c>
      <c r="B2151" s="2">
        <v>45138</v>
      </c>
      <c r="C2151" s="2">
        <v>45141</v>
      </c>
      <c r="D2151" s="1">
        <v>45138.196658263892</v>
      </c>
      <c r="E2151" t="s">
        <v>4188</v>
      </c>
      <c r="F2151" t="s">
        <v>5760</v>
      </c>
      <c r="G2151" t="s">
        <v>137</v>
      </c>
      <c r="H2151">
        <v>3</v>
      </c>
      <c r="I2151">
        <v>358000</v>
      </c>
      <c r="J2151">
        <v>1074000</v>
      </c>
      <c r="K2151" t="s">
        <v>36</v>
      </c>
      <c r="L2151" t="s">
        <v>83</v>
      </c>
      <c r="M2151" t="s">
        <v>233</v>
      </c>
    </row>
    <row r="2152" spans="1:13" x14ac:dyDescent="0.25">
      <c r="A2152" t="s">
        <v>5761</v>
      </c>
      <c r="B2152" s="2">
        <v>45400</v>
      </c>
      <c r="C2152" s="2">
        <v>45401</v>
      </c>
      <c r="D2152" s="1">
        <v>45400.911302939807</v>
      </c>
      <c r="E2152" t="s">
        <v>4807</v>
      </c>
      <c r="F2152" t="s">
        <v>5762</v>
      </c>
      <c r="G2152" t="s">
        <v>92</v>
      </c>
      <c r="H2152">
        <v>1</v>
      </c>
      <c r="I2152">
        <v>668000</v>
      </c>
      <c r="J2152">
        <v>668000</v>
      </c>
      <c r="K2152" t="s">
        <v>36</v>
      </c>
      <c r="L2152" t="s">
        <v>98</v>
      </c>
      <c r="M2152" t="s">
        <v>43</v>
      </c>
    </row>
    <row r="2153" spans="1:13" x14ac:dyDescent="0.25">
      <c r="A2153" t="s">
        <v>5763</v>
      </c>
      <c r="B2153" s="2">
        <v>44702</v>
      </c>
      <c r="C2153" s="2">
        <v>44707</v>
      </c>
      <c r="D2153" s="1">
        <v>44702.878063194446</v>
      </c>
      <c r="E2153" t="s">
        <v>5764</v>
      </c>
      <c r="F2153" t="s">
        <v>5765</v>
      </c>
      <c r="G2153" t="s">
        <v>128</v>
      </c>
      <c r="H2153">
        <v>5</v>
      </c>
      <c r="I2153">
        <v>515000</v>
      </c>
      <c r="J2153">
        <v>2575000</v>
      </c>
      <c r="K2153" t="s">
        <v>36</v>
      </c>
      <c r="L2153" t="s">
        <v>273</v>
      </c>
      <c r="M2153" t="s">
        <v>60</v>
      </c>
    </row>
    <row r="2154" spans="1:13" x14ac:dyDescent="0.25">
      <c r="A2154" t="s">
        <v>5766</v>
      </c>
      <c r="B2154" s="2">
        <v>45162</v>
      </c>
      <c r="C2154" s="2">
        <v>45168</v>
      </c>
      <c r="D2154" s="1">
        <v>45162.437072499997</v>
      </c>
      <c r="E2154" t="s">
        <v>670</v>
      </c>
      <c r="F2154" t="s">
        <v>5767</v>
      </c>
      <c r="G2154" t="s">
        <v>23</v>
      </c>
      <c r="H2154">
        <v>6</v>
      </c>
      <c r="I2154">
        <v>686000</v>
      </c>
      <c r="J2154">
        <v>4116000</v>
      </c>
      <c r="K2154" t="s">
        <v>17</v>
      </c>
      <c r="L2154" t="s">
        <v>159</v>
      </c>
      <c r="M2154" t="s">
        <v>68</v>
      </c>
    </row>
    <row r="2155" spans="1:13" x14ac:dyDescent="0.25">
      <c r="A2155" t="s">
        <v>5768</v>
      </c>
      <c r="B2155" s="2">
        <v>44709</v>
      </c>
      <c r="C2155" s="2">
        <v>44717</v>
      </c>
      <c r="D2155" s="1">
        <v>44709.089064108797</v>
      </c>
      <c r="E2155" t="s">
        <v>2493</v>
      </c>
      <c r="F2155" t="s">
        <v>5769</v>
      </c>
      <c r="G2155" t="s">
        <v>92</v>
      </c>
      <c r="H2155">
        <v>8</v>
      </c>
      <c r="I2155">
        <v>634000</v>
      </c>
      <c r="J2155">
        <v>5072000</v>
      </c>
      <c r="K2155" t="s">
        <v>17</v>
      </c>
      <c r="L2155" t="s">
        <v>255</v>
      </c>
      <c r="M2155" t="s">
        <v>160</v>
      </c>
    </row>
    <row r="2156" spans="1:13" x14ac:dyDescent="0.25">
      <c r="A2156" t="s">
        <v>5770</v>
      </c>
      <c r="B2156" s="2">
        <v>44831</v>
      </c>
      <c r="C2156" s="2">
        <v>44833</v>
      </c>
      <c r="D2156" s="1">
        <v>44831.950890023138</v>
      </c>
      <c r="E2156" t="s">
        <v>5771</v>
      </c>
      <c r="F2156" t="s">
        <v>5772</v>
      </c>
      <c r="G2156" t="s">
        <v>82</v>
      </c>
      <c r="H2156">
        <v>2</v>
      </c>
      <c r="I2156">
        <v>391000</v>
      </c>
      <c r="J2156">
        <v>782000</v>
      </c>
      <c r="K2156" t="s">
        <v>53</v>
      </c>
      <c r="L2156" t="s">
        <v>823</v>
      </c>
      <c r="M2156" t="s">
        <v>117</v>
      </c>
    </row>
    <row r="2157" spans="1:13" x14ac:dyDescent="0.25">
      <c r="A2157" t="s">
        <v>5773</v>
      </c>
      <c r="B2157" s="2">
        <v>45123</v>
      </c>
      <c r="C2157" s="2">
        <v>45125</v>
      </c>
      <c r="D2157" s="1">
        <v>45123.775988472233</v>
      </c>
      <c r="E2157" t="s">
        <v>5774</v>
      </c>
      <c r="F2157" t="s">
        <v>875</v>
      </c>
      <c r="G2157" t="s">
        <v>82</v>
      </c>
      <c r="H2157">
        <v>2</v>
      </c>
      <c r="I2157">
        <v>362000</v>
      </c>
      <c r="J2157">
        <v>724000</v>
      </c>
      <c r="K2157" t="s">
        <v>36</v>
      </c>
      <c r="L2157" t="s">
        <v>37</v>
      </c>
      <c r="M2157" t="s">
        <v>129</v>
      </c>
    </row>
    <row r="2158" spans="1:13" x14ac:dyDescent="0.25">
      <c r="A2158" t="s">
        <v>5775</v>
      </c>
      <c r="B2158" s="2">
        <v>45598</v>
      </c>
      <c r="C2158" s="2">
        <v>45607</v>
      </c>
      <c r="D2158" s="1">
        <v>45598.450587395833</v>
      </c>
      <c r="E2158" t="s">
        <v>5776</v>
      </c>
      <c r="F2158" t="s">
        <v>5777</v>
      </c>
      <c r="G2158" t="s">
        <v>128</v>
      </c>
      <c r="H2158">
        <v>9</v>
      </c>
      <c r="I2158">
        <v>508000</v>
      </c>
      <c r="J2158">
        <v>4572000</v>
      </c>
      <c r="L2158" t="s">
        <v>48</v>
      </c>
      <c r="M2158" t="s">
        <v>94</v>
      </c>
    </row>
    <row r="2159" spans="1:13" x14ac:dyDescent="0.25">
      <c r="A2159" t="s">
        <v>5778</v>
      </c>
      <c r="B2159" s="2">
        <v>45591</v>
      </c>
      <c r="C2159" s="2">
        <v>45594</v>
      </c>
      <c r="D2159" s="1">
        <v>45591.872803275473</v>
      </c>
      <c r="E2159" t="s">
        <v>5779</v>
      </c>
      <c r="F2159" t="s">
        <v>5780</v>
      </c>
      <c r="G2159" t="s">
        <v>128</v>
      </c>
      <c r="I2159">
        <v>425000</v>
      </c>
      <c r="J2159">
        <v>1275000</v>
      </c>
      <c r="K2159" t="s">
        <v>53</v>
      </c>
      <c r="L2159" t="s">
        <v>214</v>
      </c>
      <c r="M2159" t="s">
        <v>222</v>
      </c>
    </row>
    <row r="2160" spans="1:13" x14ac:dyDescent="0.25">
      <c r="A2160" t="s">
        <v>5781</v>
      </c>
      <c r="B2160" s="2">
        <v>45292</v>
      </c>
      <c r="C2160" s="2">
        <v>45298</v>
      </c>
      <c r="D2160" s="1">
        <v>45292.493217615738</v>
      </c>
      <c r="E2160" t="s">
        <v>5782</v>
      </c>
      <c r="F2160" t="s">
        <v>5783</v>
      </c>
      <c r="G2160" t="s">
        <v>221</v>
      </c>
      <c r="H2160">
        <v>6</v>
      </c>
      <c r="I2160">
        <v>543000</v>
      </c>
      <c r="J2160">
        <v>3258000</v>
      </c>
      <c r="L2160" t="s">
        <v>37</v>
      </c>
      <c r="M2160" t="s">
        <v>94</v>
      </c>
    </row>
    <row r="2161" spans="1:13" x14ac:dyDescent="0.25">
      <c r="A2161" t="s">
        <v>5784</v>
      </c>
      <c r="B2161" s="2">
        <v>44657</v>
      </c>
      <c r="C2161" s="2">
        <v>44658</v>
      </c>
      <c r="D2161" s="1">
        <v>44657.320679999997</v>
      </c>
      <c r="E2161" t="s">
        <v>5785</v>
      </c>
      <c r="F2161" t="s">
        <v>5786</v>
      </c>
      <c r="G2161" t="s">
        <v>290</v>
      </c>
      <c r="I2161">
        <v>341000</v>
      </c>
      <c r="J2161">
        <v>341000</v>
      </c>
      <c r="L2161" t="s">
        <v>83</v>
      </c>
      <c r="M2161" t="s">
        <v>145</v>
      </c>
    </row>
    <row r="2162" spans="1:13" x14ac:dyDescent="0.25">
      <c r="A2162" t="s">
        <v>5787</v>
      </c>
      <c r="B2162" s="2">
        <v>45191</v>
      </c>
      <c r="C2162" s="2">
        <v>45192</v>
      </c>
      <c r="D2162" s="1">
        <v>45191.687080405092</v>
      </c>
      <c r="E2162" t="s">
        <v>5788</v>
      </c>
      <c r="F2162" t="s">
        <v>5789</v>
      </c>
      <c r="G2162" t="s">
        <v>149</v>
      </c>
      <c r="H2162">
        <v>1</v>
      </c>
      <c r="I2162">
        <v>358000</v>
      </c>
      <c r="J2162">
        <v>358000</v>
      </c>
      <c r="K2162" t="s">
        <v>17</v>
      </c>
      <c r="L2162" t="s">
        <v>214</v>
      </c>
      <c r="M2162" t="s">
        <v>94</v>
      </c>
    </row>
    <row r="2163" spans="1:13" x14ac:dyDescent="0.25">
      <c r="A2163" t="s">
        <v>5790</v>
      </c>
      <c r="B2163" s="2">
        <v>45021</v>
      </c>
      <c r="C2163" s="2">
        <v>45030</v>
      </c>
      <c r="D2163" s="1">
        <v>45021.499180011568</v>
      </c>
      <c r="E2163" t="s">
        <v>1825</v>
      </c>
      <c r="F2163" t="s">
        <v>5791</v>
      </c>
      <c r="G2163" t="s">
        <v>47</v>
      </c>
      <c r="H2163">
        <v>9</v>
      </c>
      <c r="I2163">
        <v>450000</v>
      </c>
      <c r="J2163">
        <v>4050000</v>
      </c>
      <c r="K2163" t="s">
        <v>17</v>
      </c>
      <c r="L2163" t="s">
        <v>37</v>
      </c>
      <c r="M2163" t="s">
        <v>38</v>
      </c>
    </row>
    <row r="2164" spans="1:13" x14ac:dyDescent="0.25">
      <c r="A2164" t="s">
        <v>5792</v>
      </c>
      <c r="B2164" s="2">
        <v>44845</v>
      </c>
      <c r="C2164" s="2">
        <v>44847</v>
      </c>
      <c r="D2164" s="1">
        <v>44845.927407685187</v>
      </c>
      <c r="E2164" t="s">
        <v>1588</v>
      </c>
      <c r="F2164" t="s">
        <v>5793</v>
      </c>
      <c r="G2164" t="s">
        <v>23</v>
      </c>
      <c r="H2164">
        <v>2</v>
      </c>
      <c r="I2164">
        <v>560000</v>
      </c>
      <c r="J2164">
        <v>1120000</v>
      </c>
      <c r="K2164" t="s">
        <v>72</v>
      </c>
      <c r="L2164" t="s">
        <v>37</v>
      </c>
      <c r="M2164" t="s">
        <v>129</v>
      </c>
    </row>
    <row r="2165" spans="1:13" x14ac:dyDescent="0.25">
      <c r="A2165" t="s">
        <v>5794</v>
      </c>
      <c r="B2165" s="2">
        <v>45392</v>
      </c>
      <c r="C2165" s="2">
        <v>45400</v>
      </c>
      <c r="D2165" s="1">
        <v>45392.647495717603</v>
      </c>
      <c r="E2165" t="s">
        <v>1975</v>
      </c>
      <c r="F2165" t="s">
        <v>5795</v>
      </c>
      <c r="G2165" t="s">
        <v>92</v>
      </c>
      <c r="H2165">
        <v>8</v>
      </c>
      <c r="I2165">
        <v>575000</v>
      </c>
      <c r="J2165">
        <v>4600000</v>
      </c>
      <c r="K2165" t="s">
        <v>30</v>
      </c>
      <c r="L2165" t="s">
        <v>124</v>
      </c>
      <c r="M2165" t="s">
        <v>133</v>
      </c>
    </row>
    <row r="2166" spans="1:13" x14ac:dyDescent="0.25">
      <c r="A2166" t="s">
        <v>5796</v>
      </c>
      <c r="B2166" s="2">
        <v>45516</v>
      </c>
      <c r="C2166" s="2">
        <v>45525</v>
      </c>
      <c r="D2166" s="1">
        <v>45516.210262465283</v>
      </c>
      <c r="E2166" t="s">
        <v>5797</v>
      </c>
      <c r="F2166" t="s">
        <v>5798</v>
      </c>
      <c r="G2166" t="s">
        <v>194</v>
      </c>
      <c r="H2166">
        <v>9</v>
      </c>
      <c r="I2166">
        <v>445000</v>
      </c>
      <c r="J2166">
        <v>4005000</v>
      </c>
      <c r="K2166" t="s">
        <v>24</v>
      </c>
      <c r="L2166" t="s">
        <v>93</v>
      </c>
      <c r="M2166" t="s">
        <v>94</v>
      </c>
    </row>
    <row r="2167" spans="1:13" x14ac:dyDescent="0.25">
      <c r="A2167" t="s">
        <v>5799</v>
      </c>
      <c r="B2167" s="2">
        <v>45035</v>
      </c>
      <c r="C2167" s="2">
        <v>45039</v>
      </c>
      <c r="D2167" s="1">
        <v>45035.177994942133</v>
      </c>
      <c r="E2167" t="s">
        <v>5800</v>
      </c>
      <c r="F2167" t="s">
        <v>5801</v>
      </c>
      <c r="G2167" t="s">
        <v>82</v>
      </c>
      <c r="H2167">
        <v>4</v>
      </c>
      <c r="I2167">
        <v>367000</v>
      </c>
      <c r="J2167">
        <v>1468000</v>
      </c>
      <c r="K2167" t="s">
        <v>17</v>
      </c>
      <c r="L2167" t="s">
        <v>37</v>
      </c>
      <c r="M2167" t="s">
        <v>25</v>
      </c>
    </row>
    <row r="2168" spans="1:13" x14ac:dyDescent="0.25">
      <c r="A2168" t="s">
        <v>5802</v>
      </c>
      <c r="B2168" s="2">
        <v>45469</v>
      </c>
      <c r="C2168" s="2">
        <v>45477</v>
      </c>
      <c r="D2168" s="1">
        <v>45469.739848229168</v>
      </c>
      <c r="E2168" t="s">
        <v>1120</v>
      </c>
      <c r="F2168" t="s">
        <v>5803</v>
      </c>
      <c r="G2168" t="s">
        <v>221</v>
      </c>
      <c r="H2168">
        <v>8</v>
      </c>
      <c r="I2168">
        <v>651000</v>
      </c>
      <c r="J2168">
        <v>5208000</v>
      </c>
      <c r="K2168" t="s">
        <v>17</v>
      </c>
      <c r="L2168" t="s">
        <v>124</v>
      </c>
      <c r="M2168" t="s">
        <v>84</v>
      </c>
    </row>
    <row r="2169" spans="1:13" x14ac:dyDescent="0.25">
      <c r="A2169" t="s">
        <v>5804</v>
      </c>
      <c r="B2169" s="2">
        <v>44702</v>
      </c>
      <c r="C2169" s="2">
        <v>44711</v>
      </c>
      <c r="D2169" s="1">
        <v>44702.115944120371</v>
      </c>
      <c r="E2169" t="s">
        <v>4014</v>
      </c>
      <c r="F2169" t="s">
        <v>5805</v>
      </c>
      <c r="G2169" t="s">
        <v>82</v>
      </c>
      <c r="H2169">
        <v>9</v>
      </c>
      <c r="I2169">
        <v>352000</v>
      </c>
      <c r="J2169">
        <v>3168000</v>
      </c>
      <c r="K2169" t="s">
        <v>53</v>
      </c>
      <c r="L2169" t="s">
        <v>610</v>
      </c>
      <c r="M2169" t="s">
        <v>68</v>
      </c>
    </row>
    <row r="2170" spans="1:13" x14ac:dyDescent="0.25">
      <c r="A2170" t="s">
        <v>5806</v>
      </c>
      <c r="B2170" s="2">
        <v>44587</v>
      </c>
      <c r="C2170" s="2">
        <v>44594</v>
      </c>
      <c r="D2170" s="1">
        <v>44587.190303506941</v>
      </c>
      <c r="E2170" t="s">
        <v>5807</v>
      </c>
      <c r="F2170" t="s">
        <v>5808</v>
      </c>
      <c r="G2170" t="s">
        <v>303</v>
      </c>
      <c r="H2170">
        <v>7</v>
      </c>
      <c r="I2170">
        <v>450000</v>
      </c>
      <c r="J2170">
        <v>3150000</v>
      </c>
      <c r="K2170" t="s">
        <v>53</v>
      </c>
      <c r="L2170" t="s">
        <v>83</v>
      </c>
      <c r="M2170" t="s">
        <v>38</v>
      </c>
    </row>
    <row r="2171" spans="1:13" x14ac:dyDescent="0.25">
      <c r="A2171" t="s">
        <v>5809</v>
      </c>
      <c r="B2171" s="2">
        <v>44656</v>
      </c>
      <c r="C2171" s="2">
        <v>44657</v>
      </c>
      <c r="D2171" s="1">
        <v>44656.356171574073</v>
      </c>
      <c r="E2171" t="s">
        <v>5810</v>
      </c>
      <c r="F2171" t="s">
        <v>5811</v>
      </c>
      <c r="G2171" t="s">
        <v>92</v>
      </c>
      <c r="H2171">
        <v>1</v>
      </c>
      <c r="I2171">
        <v>611000</v>
      </c>
      <c r="J2171">
        <v>611000</v>
      </c>
      <c r="K2171" t="s">
        <v>30</v>
      </c>
      <c r="L2171" t="s">
        <v>37</v>
      </c>
      <c r="M2171" t="s">
        <v>160</v>
      </c>
    </row>
    <row r="2172" spans="1:13" x14ac:dyDescent="0.25">
      <c r="A2172" t="s">
        <v>5812</v>
      </c>
      <c r="B2172" s="2">
        <v>44827</v>
      </c>
      <c r="C2172" s="2">
        <v>44832</v>
      </c>
      <c r="D2172" s="1">
        <v>44827.220869467586</v>
      </c>
      <c r="E2172" t="s">
        <v>5813</v>
      </c>
      <c r="F2172" t="s">
        <v>5814</v>
      </c>
      <c r="G2172" t="s">
        <v>82</v>
      </c>
      <c r="H2172">
        <v>5</v>
      </c>
      <c r="I2172">
        <v>381000</v>
      </c>
      <c r="J2172">
        <v>1905000</v>
      </c>
      <c r="K2172" t="s">
        <v>72</v>
      </c>
      <c r="L2172" t="s">
        <v>48</v>
      </c>
      <c r="M2172" t="s">
        <v>222</v>
      </c>
    </row>
    <row r="2173" spans="1:13" x14ac:dyDescent="0.25">
      <c r="A2173" t="s">
        <v>5815</v>
      </c>
      <c r="B2173" s="2">
        <v>44852</v>
      </c>
      <c r="C2173" s="2">
        <v>44855</v>
      </c>
      <c r="D2173" s="1">
        <v>44852.139945312498</v>
      </c>
      <c r="E2173" t="s">
        <v>4459</v>
      </c>
      <c r="F2173" t="s">
        <v>5816</v>
      </c>
      <c r="G2173" t="s">
        <v>303</v>
      </c>
      <c r="H2173">
        <v>3</v>
      </c>
      <c r="I2173">
        <v>474000</v>
      </c>
      <c r="J2173">
        <v>1422000</v>
      </c>
      <c r="K2173" t="s">
        <v>72</v>
      </c>
      <c r="L2173" t="s">
        <v>31</v>
      </c>
      <c r="M2173" t="s">
        <v>160</v>
      </c>
    </row>
    <row r="2174" spans="1:13" x14ac:dyDescent="0.25">
      <c r="A2174" t="s">
        <v>5817</v>
      </c>
      <c r="B2174" s="2">
        <v>44578</v>
      </c>
      <c r="C2174" s="2">
        <v>44581</v>
      </c>
      <c r="D2174" s="1">
        <v>44578.351460057871</v>
      </c>
      <c r="E2174" t="s">
        <v>1192</v>
      </c>
      <c r="F2174" t="s">
        <v>5818</v>
      </c>
      <c r="G2174" t="s">
        <v>47</v>
      </c>
      <c r="H2174">
        <v>3</v>
      </c>
      <c r="I2174">
        <v>461000</v>
      </c>
      <c r="J2174">
        <v>1383000</v>
      </c>
      <c r="K2174" t="s">
        <v>17</v>
      </c>
      <c r="L2174" t="s">
        <v>48</v>
      </c>
      <c r="M2174" t="s">
        <v>145</v>
      </c>
    </row>
    <row r="2175" spans="1:13" x14ac:dyDescent="0.25">
      <c r="A2175" t="s">
        <v>5819</v>
      </c>
      <c r="B2175" s="2">
        <v>45135</v>
      </c>
      <c r="C2175" s="2">
        <v>45142</v>
      </c>
      <c r="D2175" s="1">
        <v>45135.931581435187</v>
      </c>
      <c r="E2175" t="s">
        <v>5820</v>
      </c>
      <c r="F2175" t="s">
        <v>5821</v>
      </c>
      <c r="G2175" t="s">
        <v>82</v>
      </c>
      <c r="H2175">
        <v>7</v>
      </c>
      <c r="I2175">
        <v>363000</v>
      </c>
      <c r="J2175">
        <v>2541000</v>
      </c>
      <c r="K2175" t="s">
        <v>36</v>
      </c>
      <c r="L2175" t="s">
        <v>37</v>
      </c>
      <c r="M2175" t="s">
        <v>222</v>
      </c>
    </row>
    <row r="2176" spans="1:13" x14ac:dyDescent="0.25">
      <c r="A2176" t="s">
        <v>5822</v>
      </c>
      <c r="B2176" s="2">
        <v>44754</v>
      </c>
      <c r="C2176" s="2">
        <v>44763</v>
      </c>
      <c r="D2176" s="1">
        <v>44754.076254108797</v>
      </c>
      <c r="E2176" t="s">
        <v>5823</v>
      </c>
      <c r="F2176" t="s">
        <v>5824</v>
      </c>
      <c r="G2176" t="s">
        <v>386</v>
      </c>
      <c r="H2176">
        <v>9</v>
      </c>
      <c r="I2176">
        <v>596000</v>
      </c>
      <c r="J2176">
        <v>5364000</v>
      </c>
      <c r="K2176" t="s">
        <v>72</v>
      </c>
      <c r="L2176" t="s">
        <v>18</v>
      </c>
      <c r="M2176" t="s">
        <v>145</v>
      </c>
    </row>
    <row r="2177" spans="1:13" x14ac:dyDescent="0.25">
      <c r="A2177" t="s">
        <v>5825</v>
      </c>
      <c r="B2177" s="2">
        <v>45048</v>
      </c>
      <c r="C2177" s="2">
        <v>45051</v>
      </c>
      <c r="D2177" s="1">
        <v>45048.014007314807</v>
      </c>
      <c r="E2177" t="s">
        <v>4277</v>
      </c>
      <c r="F2177" t="s">
        <v>5826</v>
      </c>
      <c r="G2177" t="s">
        <v>82</v>
      </c>
      <c r="H2177">
        <v>3</v>
      </c>
      <c r="I2177">
        <v>368000</v>
      </c>
      <c r="J2177">
        <v>1104000</v>
      </c>
      <c r="K2177" t="s">
        <v>30</v>
      </c>
      <c r="L2177" t="s">
        <v>124</v>
      </c>
      <c r="M2177" t="s">
        <v>133</v>
      </c>
    </row>
    <row r="2178" spans="1:13" x14ac:dyDescent="0.25">
      <c r="A2178" t="s">
        <v>5827</v>
      </c>
      <c r="B2178" s="2">
        <v>45268</v>
      </c>
      <c r="C2178" s="2">
        <v>45269</v>
      </c>
      <c r="D2178" s="1">
        <v>45268.734162025467</v>
      </c>
      <c r="E2178" t="s">
        <v>2096</v>
      </c>
      <c r="F2178" t="s">
        <v>5828</v>
      </c>
      <c r="G2178" t="s">
        <v>16</v>
      </c>
      <c r="I2178">
        <v>1331000</v>
      </c>
      <c r="J2178">
        <v>1331000</v>
      </c>
      <c r="K2178" t="s">
        <v>17</v>
      </c>
      <c r="L2178" t="s">
        <v>273</v>
      </c>
      <c r="M2178" t="s">
        <v>43</v>
      </c>
    </row>
    <row r="2179" spans="1:13" x14ac:dyDescent="0.25">
      <c r="A2179" t="s">
        <v>5829</v>
      </c>
      <c r="B2179" s="2">
        <v>45466</v>
      </c>
      <c r="C2179" s="2">
        <v>45469</v>
      </c>
      <c r="D2179" s="1">
        <v>45466.857407835647</v>
      </c>
      <c r="E2179" t="s">
        <v>5830</v>
      </c>
      <c r="F2179" t="s">
        <v>5831</v>
      </c>
      <c r="G2179" t="s">
        <v>23</v>
      </c>
      <c r="H2179">
        <v>3</v>
      </c>
      <c r="I2179">
        <v>602000</v>
      </c>
      <c r="J2179">
        <v>1806000</v>
      </c>
      <c r="K2179" t="s">
        <v>17</v>
      </c>
      <c r="L2179" t="s">
        <v>48</v>
      </c>
      <c r="M2179" t="s">
        <v>94</v>
      </c>
    </row>
    <row r="2180" spans="1:13" x14ac:dyDescent="0.25">
      <c r="A2180" t="s">
        <v>5832</v>
      </c>
      <c r="B2180" s="2">
        <v>44600</v>
      </c>
      <c r="C2180" s="2">
        <v>44604</v>
      </c>
      <c r="D2180" s="1">
        <v>44600.975548229173</v>
      </c>
      <c r="E2180" t="s">
        <v>1325</v>
      </c>
      <c r="F2180" t="s">
        <v>5833</v>
      </c>
      <c r="G2180" t="s">
        <v>128</v>
      </c>
      <c r="H2180">
        <v>4</v>
      </c>
      <c r="I2180">
        <v>487000</v>
      </c>
      <c r="J2180">
        <v>1948000</v>
      </c>
      <c r="K2180" t="s">
        <v>72</v>
      </c>
      <c r="L2180" t="s">
        <v>159</v>
      </c>
      <c r="M2180" t="s">
        <v>160</v>
      </c>
    </row>
    <row r="2181" spans="1:13" x14ac:dyDescent="0.25">
      <c r="A2181" t="s">
        <v>5834</v>
      </c>
      <c r="B2181" s="2">
        <v>45009</v>
      </c>
      <c r="C2181" s="2">
        <v>45010</v>
      </c>
      <c r="D2181" s="1">
        <v>45009.894517106477</v>
      </c>
      <c r="E2181" t="s">
        <v>4921</v>
      </c>
      <c r="F2181" t="s">
        <v>5835</v>
      </c>
      <c r="G2181" t="s">
        <v>82</v>
      </c>
      <c r="I2181">
        <v>356000</v>
      </c>
      <c r="J2181">
        <v>356000</v>
      </c>
      <c r="K2181" t="s">
        <v>17</v>
      </c>
      <c r="L2181" t="s">
        <v>31</v>
      </c>
      <c r="M2181" t="s">
        <v>49</v>
      </c>
    </row>
    <row r="2182" spans="1:13" x14ac:dyDescent="0.25">
      <c r="A2182" t="s">
        <v>5836</v>
      </c>
      <c r="B2182" s="2">
        <v>44832</v>
      </c>
      <c r="C2182" s="2">
        <v>44837</v>
      </c>
      <c r="D2182" s="1">
        <v>44832.952736782398</v>
      </c>
      <c r="E2182" t="s">
        <v>224</v>
      </c>
      <c r="F2182" t="s">
        <v>5837</v>
      </c>
      <c r="G2182" t="s">
        <v>149</v>
      </c>
      <c r="H2182">
        <v>5</v>
      </c>
      <c r="I2182">
        <v>338000</v>
      </c>
      <c r="J2182">
        <v>1690000</v>
      </c>
      <c r="K2182" t="s">
        <v>30</v>
      </c>
      <c r="L2182" t="s">
        <v>273</v>
      </c>
      <c r="M2182" t="s">
        <v>84</v>
      </c>
    </row>
    <row r="2183" spans="1:13" x14ac:dyDescent="0.25">
      <c r="A2183" t="s">
        <v>5838</v>
      </c>
      <c r="B2183" s="2">
        <v>45598</v>
      </c>
      <c r="C2183" s="2">
        <v>45599</v>
      </c>
      <c r="D2183" s="1">
        <v>45598.14101042824</v>
      </c>
      <c r="E2183" t="s">
        <v>552</v>
      </c>
      <c r="F2183" t="s">
        <v>5839</v>
      </c>
      <c r="G2183" t="s">
        <v>47</v>
      </c>
      <c r="H2183">
        <v>1</v>
      </c>
      <c r="I2183">
        <v>454000</v>
      </c>
      <c r="J2183">
        <v>454000</v>
      </c>
      <c r="K2183" t="s">
        <v>17</v>
      </c>
      <c r="L2183" t="s">
        <v>18</v>
      </c>
      <c r="M2183" t="s">
        <v>145</v>
      </c>
    </row>
    <row r="2184" spans="1:13" x14ac:dyDescent="0.25">
      <c r="A2184" t="s">
        <v>5840</v>
      </c>
      <c r="B2184" s="2">
        <v>44955</v>
      </c>
      <c r="C2184" s="2">
        <v>44958</v>
      </c>
      <c r="D2184" s="1">
        <v>44955.890606203713</v>
      </c>
      <c r="E2184" t="s">
        <v>5841</v>
      </c>
      <c r="F2184" t="s">
        <v>5842</v>
      </c>
      <c r="G2184" t="s">
        <v>742</v>
      </c>
      <c r="H2184">
        <v>3</v>
      </c>
      <c r="I2184">
        <v>468000</v>
      </c>
      <c r="J2184">
        <v>1404000</v>
      </c>
      <c r="K2184" t="s">
        <v>17</v>
      </c>
      <c r="L2184" t="s">
        <v>37</v>
      </c>
      <c r="M2184" t="s">
        <v>94</v>
      </c>
    </row>
    <row r="2185" spans="1:13" x14ac:dyDescent="0.25">
      <c r="A2185" t="s">
        <v>5843</v>
      </c>
      <c r="B2185" s="2">
        <v>44931</v>
      </c>
      <c r="C2185" s="2">
        <v>44932</v>
      </c>
      <c r="D2185" s="1">
        <v>44931.018967534721</v>
      </c>
      <c r="E2185" t="s">
        <v>5844</v>
      </c>
      <c r="F2185" t="s">
        <v>5845</v>
      </c>
      <c r="G2185" t="s">
        <v>64</v>
      </c>
      <c r="H2185">
        <v>1</v>
      </c>
      <c r="I2185">
        <v>1147000</v>
      </c>
      <c r="J2185">
        <v>1147000</v>
      </c>
      <c r="K2185" t="s">
        <v>30</v>
      </c>
      <c r="L2185" t="s">
        <v>486</v>
      </c>
      <c r="M2185" t="s">
        <v>74</v>
      </c>
    </row>
    <row r="2186" spans="1:13" x14ac:dyDescent="0.25">
      <c r="A2186" t="s">
        <v>5846</v>
      </c>
      <c r="B2186" s="2">
        <v>45615</v>
      </c>
      <c r="C2186" s="2">
        <v>45617</v>
      </c>
      <c r="D2186" s="1">
        <v>45615.578248819453</v>
      </c>
      <c r="E2186" t="s">
        <v>3848</v>
      </c>
      <c r="F2186" t="s">
        <v>5847</v>
      </c>
      <c r="G2186" t="s">
        <v>128</v>
      </c>
      <c r="H2186">
        <v>2</v>
      </c>
      <c r="I2186">
        <v>461000</v>
      </c>
      <c r="J2186">
        <v>922000</v>
      </c>
      <c r="K2186" t="s">
        <v>24</v>
      </c>
      <c r="L2186" t="s">
        <v>190</v>
      </c>
      <c r="M2186" t="s">
        <v>43</v>
      </c>
    </row>
    <row r="2187" spans="1:13" x14ac:dyDescent="0.25">
      <c r="A2187" t="s">
        <v>5848</v>
      </c>
      <c r="B2187" s="2">
        <v>44584</v>
      </c>
      <c r="C2187" s="2">
        <v>44586</v>
      </c>
      <c r="D2187" s="1">
        <v>44584.382178472217</v>
      </c>
      <c r="E2187" t="s">
        <v>785</v>
      </c>
      <c r="F2187" t="s">
        <v>5849</v>
      </c>
      <c r="G2187" t="s">
        <v>35</v>
      </c>
      <c r="H2187">
        <v>2</v>
      </c>
      <c r="I2187">
        <v>349000</v>
      </c>
      <c r="J2187">
        <v>698000</v>
      </c>
      <c r="K2187" t="s">
        <v>24</v>
      </c>
      <c r="L2187" t="s">
        <v>48</v>
      </c>
      <c r="M2187" t="s">
        <v>84</v>
      </c>
    </row>
    <row r="2188" spans="1:13" x14ac:dyDescent="0.25">
      <c r="A2188" t="s">
        <v>5850</v>
      </c>
      <c r="B2188" s="2">
        <v>44775</v>
      </c>
      <c r="C2188" s="2">
        <v>44777</v>
      </c>
      <c r="D2188" s="1">
        <v>44775.293898368058</v>
      </c>
      <c r="E2188" t="s">
        <v>5851</v>
      </c>
      <c r="F2188" t="s">
        <v>5852</v>
      </c>
      <c r="G2188" t="s">
        <v>29</v>
      </c>
      <c r="H2188">
        <v>2</v>
      </c>
      <c r="I2188">
        <v>1280000</v>
      </c>
      <c r="J2188">
        <v>2560000</v>
      </c>
      <c r="K2188" t="s">
        <v>24</v>
      </c>
      <c r="L2188" t="s">
        <v>83</v>
      </c>
      <c r="M2188" t="s">
        <v>233</v>
      </c>
    </row>
    <row r="2189" spans="1:13" x14ac:dyDescent="0.25">
      <c r="A2189" t="s">
        <v>5853</v>
      </c>
      <c r="B2189" s="2">
        <v>45326</v>
      </c>
      <c r="C2189" s="2">
        <v>45332</v>
      </c>
      <c r="D2189" s="1">
        <v>45326.644149363427</v>
      </c>
      <c r="E2189" t="s">
        <v>2524</v>
      </c>
      <c r="F2189" t="s">
        <v>5854</v>
      </c>
      <c r="G2189" t="s">
        <v>221</v>
      </c>
      <c r="H2189">
        <v>6</v>
      </c>
      <c r="I2189">
        <v>661000</v>
      </c>
      <c r="J2189">
        <v>3966000</v>
      </c>
      <c r="K2189" t="s">
        <v>72</v>
      </c>
      <c r="L2189" t="s">
        <v>37</v>
      </c>
      <c r="M2189" t="s">
        <v>60</v>
      </c>
    </row>
    <row r="2190" spans="1:13" x14ac:dyDescent="0.25">
      <c r="A2190" t="s">
        <v>5855</v>
      </c>
      <c r="B2190" s="2">
        <v>45411</v>
      </c>
      <c r="C2190" s="2">
        <v>45416</v>
      </c>
      <c r="D2190" s="1">
        <v>45411.113065405087</v>
      </c>
      <c r="E2190" t="s">
        <v>2367</v>
      </c>
      <c r="F2190" t="s">
        <v>5856</v>
      </c>
      <c r="G2190" t="s">
        <v>303</v>
      </c>
      <c r="H2190">
        <v>5</v>
      </c>
      <c r="I2190">
        <v>508000</v>
      </c>
      <c r="J2190">
        <v>2540000</v>
      </c>
      <c r="K2190" t="s">
        <v>24</v>
      </c>
      <c r="L2190" t="s">
        <v>190</v>
      </c>
      <c r="M2190" t="s">
        <v>117</v>
      </c>
    </row>
    <row r="2191" spans="1:13" x14ac:dyDescent="0.25">
      <c r="A2191" t="s">
        <v>5857</v>
      </c>
      <c r="B2191" s="2">
        <v>45016</v>
      </c>
      <c r="C2191" s="2">
        <v>45023</v>
      </c>
      <c r="D2191" s="1">
        <v>45016.051494942127</v>
      </c>
      <c r="E2191" t="s">
        <v>5858</v>
      </c>
      <c r="F2191" t="s">
        <v>5859</v>
      </c>
      <c r="G2191" t="s">
        <v>35</v>
      </c>
      <c r="H2191">
        <v>7</v>
      </c>
      <c r="I2191">
        <v>316000</v>
      </c>
      <c r="J2191">
        <v>2212000</v>
      </c>
      <c r="K2191" t="s">
        <v>72</v>
      </c>
      <c r="L2191" t="s">
        <v>37</v>
      </c>
      <c r="M2191" t="s">
        <v>94</v>
      </c>
    </row>
    <row r="2192" spans="1:13" x14ac:dyDescent="0.25">
      <c r="A2192" t="s">
        <v>5860</v>
      </c>
      <c r="B2192" s="2">
        <v>45605</v>
      </c>
      <c r="C2192" s="2">
        <v>45608</v>
      </c>
      <c r="D2192" s="1">
        <v>45605.672715185188</v>
      </c>
      <c r="E2192" t="s">
        <v>5861</v>
      </c>
      <c r="F2192" t="s">
        <v>5862</v>
      </c>
      <c r="G2192" t="s">
        <v>47</v>
      </c>
      <c r="H2192">
        <v>3</v>
      </c>
      <c r="I2192">
        <v>410000</v>
      </c>
      <c r="J2192">
        <v>1230000</v>
      </c>
      <c r="K2192" t="s">
        <v>17</v>
      </c>
      <c r="L2192" t="s">
        <v>273</v>
      </c>
      <c r="M2192" t="s">
        <v>145</v>
      </c>
    </row>
    <row r="2193" spans="1:13" x14ac:dyDescent="0.25">
      <c r="A2193" t="s">
        <v>5863</v>
      </c>
      <c r="B2193" s="2">
        <v>44676</v>
      </c>
      <c r="C2193" s="2">
        <v>44685</v>
      </c>
      <c r="D2193" s="1">
        <v>44676.685313773152</v>
      </c>
      <c r="E2193" t="s">
        <v>5864</v>
      </c>
      <c r="F2193" t="s">
        <v>5865</v>
      </c>
      <c r="G2193" t="s">
        <v>149</v>
      </c>
      <c r="H2193">
        <v>9</v>
      </c>
      <c r="I2193">
        <v>324000</v>
      </c>
      <c r="J2193">
        <v>2916000</v>
      </c>
      <c r="K2193" t="s">
        <v>53</v>
      </c>
      <c r="L2193" t="s">
        <v>83</v>
      </c>
      <c r="M2193" t="s">
        <v>84</v>
      </c>
    </row>
    <row r="2194" spans="1:13" x14ac:dyDescent="0.25">
      <c r="A2194" t="s">
        <v>5866</v>
      </c>
      <c r="B2194" s="2">
        <v>44735</v>
      </c>
      <c r="C2194" s="2">
        <v>44739</v>
      </c>
      <c r="D2194" s="1">
        <v>44735.554591099542</v>
      </c>
      <c r="E2194" t="s">
        <v>5867</v>
      </c>
      <c r="F2194" t="s">
        <v>5868</v>
      </c>
      <c r="G2194" t="s">
        <v>137</v>
      </c>
      <c r="H2194">
        <v>4</v>
      </c>
      <c r="I2194">
        <v>355000</v>
      </c>
      <c r="J2194">
        <v>1420000</v>
      </c>
      <c r="L2194" t="s">
        <v>31</v>
      </c>
      <c r="M2194" t="s">
        <v>38</v>
      </c>
    </row>
    <row r="2195" spans="1:13" x14ac:dyDescent="0.25">
      <c r="A2195" t="s">
        <v>5869</v>
      </c>
      <c r="B2195" s="2">
        <v>45310</v>
      </c>
      <c r="C2195" s="2">
        <v>45315</v>
      </c>
      <c r="D2195" s="1">
        <v>45310.750976527779</v>
      </c>
      <c r="E2195" t="s">
        <v>896</v>
      </c>
      <c r="F2195" t="s">
        <v>5870</v>
      </c>
      <c r="G2195" t="s">
        <v>307</v>
      </c>
      <c r="H2195">
        <v>5</v>
      </c>
      <c r="I2195">
        <v>1120000</v>
      </c>
      <c r="J2195">
        <v>5600000</v>
      </c>
      <c r="K2195" t="s">
        <v>24</v>
      </c>
      <c r="L2195" t="s">
        <v>48</v>
      </c>
      <c r="M2195" t="s">
        <v>60</v>
      </c>
    </row>
    <row r="2196" spans="1:13" x14ac:dyDescent="0.25">
      <c r="A2196" t="s">
        <v>5871</v>
      </c>
      <c r="B2196" s="2">
        <v>44947</v>
      </c>
      <c r="C2196" s="2">
        <v>44952</v>
      </c>
      <c r="D2196" s="1">
        <v>44947.472133761577</v>
      </c>
      <c r="E2196" t="s">
        <v>731</v>
      </c>
      <c r="F2196" t="s">
        <v>5872</v>
      </c>
      <c r="G2196" t="s">
        <v>82</v>
      </c>
      <c r="H2196">
        <v>5</v>
      </c>
      <c r="I2196">
        <v>393000</v>
      </c>
      <c r="J2196">
        <v>1965000</v>
      </c>
      <c r="K2196" t="s">
        <v>30</v>
      </c>
      <c r="L2196" t="s">
        <v>37</v>
      </c>
      <c r="M2196" t="s">
        <v>19</v>
      </c>
    </row>
    <row r="2197" spans="1:13" x14ac:dyDescent="0.25">
      <c r="A2197" t="s">
        <v>5873</v>
      </c>
      <c r="B2197" s="2">
        <v>44751</v>
      </c>
      <c r="C2197" s="2">
        <v>44755</v>
      </c>
      <c r="D2197" s="1">
        <v>44751.700751979173</v>
      </c>
      <c r="E2197" t="s">
        <v>1920</v>
      </c>
      <c r="F2197" t="s">
        <v>5874</v>
      </c>
      <c r="G2197" t="s">
        <v>23</v>
      </c>
      <c r="H2197">
        <v>4</v>
      </c>
      <c r="I2197">
        <v>552000</v>
      </c>
      <c r="J2197">
        <v>2208000</v>
      </c>
      <c r="K2197" t="s">
        <v>36</v>
      </c>
      <c r="L2197" t="s">
        <v>273</v>
      </c>
      <c r="M2197" t="s">
        <v>233</v>
      </c>
    </row>
    <row r="2198" spans="1:13" x14ac:dyDescent="0.25">
      <c r="A2198" t="s">
        <v>5875</v>
      </c>
      <c r="B2198" s="2">
        <v>45093</v>
      </c>
      <c r="C2198" s="2">
        <v>45095</v>
      </c>
      <c r="D2198" s="1">
        <v>45093.931296122682</v>
      </c>
      <c r="E2198" t="s">
        <v>5876</v>
      </c>
      <c r="F2198" t="s">
        <v>5877</v>
      </c>
      <c r="G2198" t="s">
        <v>386</v>
      </c>
      <c r="H2198">
        <v>2</v>
      </c>
      <c r="I2198">
        <v>619000</v>
      </c>
      <c r="J2198">
        <v>1238000</v>
      </c>
      <c r="K2198" t="s">
        <v>36</v>
      </c>
      <c r="L2198" t="s">
        <v>37</v>
      </c>
      <c r="M2198" t="s">
        <v>117</v>
      </c>
    </row>
    <row r="2199" spans="1:13" x14ac:dyDescent="0.25">
      <c r="A2199" t="s">
        <v>5878</v>
      </c>
      <c r="B2199" s="2">
        <v>44586</v>
      </c>
      <c r="C2199" s="2">
        <v>44589</v>
      </c>
      <c r="D2199" s="1">
        <v>44586.405536261584</v>
      </c>
      <c r="E2199" t="s">
        <v>3510</v>
      </c>
      <c r="F2199" t="s">
        <v>5879</v>
      </c>
      <c r="G2199" t="s">
        <v>23</v>
      </c>
      <c r="H2199">
        <v>3</v>
      </c>
      <c r="I2199">
        <v>573000</v>
      </c>
      <c r="J2199">
        <v>1719000</v>
      </c>
      <c r="K2199" t="s">
        <v>53</v>
      </c>
      <c r="L2199" t="s">
        <v>83</v>
      </c>
      <c r="M2199" t="s">
        <v>145</v>
      </c>
    </row>
    <row r="2200" spans="1:13" x14ac:dyDescent="0.25">
      <c r="A2200" t="s">
        <v>5880</v>
      </c>
      <c r="B2200" s="2">
        <v>45559</v>
      </c>
      <c r="C2200" s="2">
        <v>45563</v>
      </c>
      <c r="D2200" s="1">
        <v>45559.303721296303</v>
      </c>
      <c r="E2200" t="s">
        <v>911</v>
      </c>
      <c r="F2200" t="s">
        <v>5881</v>
      </c>
      <c r="G2200" t="s">
        <v>92</v>
      </c>
      <c r="H2200">
        <v>4</v>
      </c>
      <c r="I2200">
        <v>609000</v>
      </c>
      <c r="J2200">
        <v>2436000</v>
      </c>
      <c r="K2200" t="s">
        <v>36</v>
      </c>
      <c r="L2200" t="s">
        <v>31</v>
      </c>
      <c r="M2200" t="s">
        <v>145</v>
      </c>
    </row>
    <row r="2201" spans="1:13" x14ac:dyDescent="0.25">
      <c r="A2201" t="s">
        <v>5882</v>
      </c>
      <c r="B2201" s="2">
        <v>44728</v>
      </c>
      <c r="C2201" s="2">
        <v>44731</v>
      </c>
      <c r="D2201" s="1">
        <v>44728.658676712963</v>
      </c>
      <c r="E2201" t="s">
        <v>5883</v>
      </c>
      <c r="F2201" t="s">
        <v>5884</v>
      </c>
      <c r="G2201" t="s">
        <v>221</v>
      </c>
      <c r="H2201">
        <v>3</v>
      </c>
      <c r="I2201">
        <v>668000</v>
      </c>
      <c r="J2201">
        <v>2004000</v>
      </c>
      <c r="K2201" t="s">
        <v>72</v>
      </c>
      <c r="L2201" t="s">
        <v>37</v>
      </c>
      <c r="M2201" t="s">
        <v>226</v>
      </c>
    </row>
    <row r="2202" spans="1:13" x14ac:dyDescent="0.25">
      <c r="A2202" t="s">
        <v>5885</v>
      </c>
      <c r="B2202" s="2">
        <v>45519</v>
      </c>
      <c r="C2202" s="2">
        <v>45520</v>
      </c>
      <c r="D2202" s="1">
        <v>45519.803000844913</v>
      </c>
      <c r="E2202" t="s">
        <v>5886</v>
      </c>
      <c r="F2202" t="s">
        <v>5887</v>
      </c>
      <c r="G2202" t="s">
        <v>92</v>
      </c>
      <c r="H2202">
        <v>1</v>
      </c>
      <c r="I2202">
        <v>689000</v>
      </c>
      <c r="J2202">
        <v>689000</v>
      </c>
      <c r="K2202" t="s">
        <v>30</v>
      </c>
      <c r="L2202" t="s">
        <v>37</v>
      </c>
      <c r="M2202" t="s">
        <v>222</v>
      </c>
    </row>
    <row r="2203" spans="1:13" x14ac:dyDescent="0.25">
      <c r="A2203" t="s">
        <v>5888</v>
      </c>
      <c r="B2203" s="2">
        <v>45518</v>
      </c>
      <c r="C2203" s="2">
        <v>45521</v>
      </c>
      <c r="D2203" s="1">
        <v>45518.786598692132</v>
      </c>
      <c r="E2203" t="s">
        <v>5889</v>
      </c>
      <c r="F2203" t="s">
        <v>5890</v>
      </c>
      <c r="G2203" t="s">
        <v>64</v>
      </c>
      <c r="H2203">
        <v>3</v>
      </c>
      <c r="I2203">
        <v>1327000</v>
      </c>
      <c r="J2203">
        <v>3981000</v>
      </c>
      <c r="K2203" t="s">
        <v>24</v>
      </c>
      <c r="L2203" t="s">
        <v>124</v>
      </c>
      <c r="M2203" t="s">
        <v>129</v>
      </c>
    </row>
    <row r="2204" spans="1:13" x14ac:dyDescent="0.25">
      <c r="A2204" t="s">
        <v>5891</v>
      </c>
      <c r="B2204" s="2">
        <v>45066</v>
      </c>
      <c r="C2204" s="2">
        <v>45070</v>
      </c>
      <c r="D2204" s="1">
        <v>45066.025519953713</v>
      </c>
      <c r="E2204" t="s">
        <v>5892</v>
      </c>
      <c r="F2204" t="s">
        <v>5893</v>
      </c>
      <c r="G2204" t="s">
        <v>82</v>
      </c>
      <c r="H2204">
        <v>4</v>
      </c>
      <c r="I2204">
        <v>369000</v>
      </c>
      <c r="J2204">
        <v>1476000</v>
      </c>
      <c r="K2204" t="s">
        <v>30</v>
      </c>
      <c r="L2204" t="s">
        <v>273</v>
      </c>
      <c r="M2204" t="s">
        <v>160</v>
      </c>
    </row>
    <row r="2205" spans="1:13" x14ac:dyDescent="0.25">
      <c r="A2205" t="s">
        <v>5894</v>
      </c>
      <c r="B2205" s="2">
        <v>45515</v>
      </c>
      <c r="C2205" s="2">
        <v>45524</v>
      </c>
      <c r="D2205" s="1">
        <v>45515.81247365741</v>
      </c>
      <c r="E2205" t="s">
        <v>5895</v>
      </c>
      <c r="F2205" t="s">
        <v>5896</v>
      </c>
      <c r="G2205" t="s">
        <v>23</v>
      </c>
      <c r="I2205">
        <v>627000</v>
      </c>
      <c r="J2205">
        <v>5643000</v>
      </c>
      <c r="L2205" t="s">
        <v>37</v>
      </c>
      <c r="M2205" t="s">
        <v>25</v>
      </c>
    </row>
    <row r="2206" spans="1:13" x14ac:dyDescent="0.25">
      <c r="A2206" t="s">
        <v>5897</v>
      </c>
      <c r="B2206" s="2">
        <v>45171</v>
      </c>
      <c r="C2206" s="2">
        <v>45178</v>
      </c>
      <c r="D2206" s="1">
        <v>45171.812486967603</v>
      </c>
      <c r="E2206" t="s">
        <v>5898</v>
      </c>
      <c r="F2206" t="s">
        <v>5899</v>
      </c>
      <c r="G2206" t="s">
        <v>47</v>
      </c>
      <c r="H2206">
        <v>7</v>
      </c>
      <c r="I2206">
        <v>454000</v>
      </c>
      <c r="J2206">
        <v>3178000</v>
      </c>
      <c r="K2206" t="s">
        <v>53</v>
      </c>
      <c r="L2206" t="s">
        <v>37</v>
      </c>
      <c r="M2206" t="s">
        <v>38</v>
      </c>
    </row>
    <row r="2207" spans="1:13" x14ac:dyDescent="0.25">
      <c r="A2207" t="s">
        <v>5900</v>
      </c>
      <c r="B2207" s="2">
        <v>45091</v>
      </c>
      <c r="C2207" s="2">
        <v>45093</v>
      </c>
      <c r="D2207" s="1">
        <v>45091.913872407407</v>
      </c>
      <c r="E2207" t="s">
        <v>5901</v>
      </c>
      <c r="F2207" t="s">
        <v>5902</v>
      </c>
      <c r="G2207" t="s">
        <v>221</v>
      </c>
      <c r="H2207">
        <v>2</v>
      </c>
      <c r="I2207">
        <v>653000</v>
      </c>
      <c r="J2207">
        <v>1306000</v>
      </c>
      <c r="K2207" t="s">
        <v>72</v>
      </c>
      <c r="L2207" t="s">
        <v>214</v>
      </c>
      <c r="M2207" t="s">
        <v>145</v>
      </c>
    </row>
    <row r="2208" spans="1:13" x14ac:dyDescent="0.25">
      <c r="A2208" t="s">
        <v>5903</v>
      </c>
      <c r="B2208" s="2">
        <v>44678</v>
      </c>
      <c r="C2208" s="2">
        <v>44685</v>
      </c>
      <c r="D2208" s="1">
        <v>44678.949781226853</v>
      </c>
      <c r="E2208" t="s">
        <v>5904</v>
      </c>
      <c r="G2208" t="s">
        <v>64</v>
      </c>
      <c r="H2208">
        <v>7</v>
      </c>
      <c r="I2208">
        <v>1166000</v>
      </c>
      <c r="J2208">
        <v>8162000</v>
      </c>
      <c r="K2208" t="s">
        <v>30</v>
      </c>
      <c r="L2208" t="s">
        <v>48</v>
      </c>
      <c r="M2208" t="s">
        <v>226</v>
      </c>
    </row>
    <row r="2209" spans="1:13" x14ac:dyDescent="0.25">
      <c r="A2209" t="s">
        <v>5905</v>
      </c>
      <c r="B2209" s="2">
        <v>44850</v>
      </c>
      <c r="C2209" s="2">
        <v>44853</v>
      </c>
      <c r="D2209" s="1">
        <v>44850.89346295139</v>
      </c>
      <c r="E2209" t="s">
        <v>5906</v>
      </c>
      <c r="F2209" t="s">
        <v>5907</v>
      </c>
      <c r="G2209" t="s">
        <v>128</v>
      </c>
      <c r="H2209">
        <v>3</v>
      </c>
      <c r="I2209">
        <v>497000</v>
      </c>
      <c r="J2209">
        <v>1491000</v>
      </c>
      <c r="K2209" t="s">
        <v>17</v>
      </c>
      <c r="L2209" t="s">
        <v>48</v>
      </c>
      <c r="M2209" t="s">
        <v>25</v>
      </c>
    </row>
    <row r="2210" spans="1:13" x14ac:dyDescent="0.25">
      <c r="A2210" t="s">
        <v>5908</v>
      </c>
      <c r="B2210" s="2">
        <v>45431</v>
      </c>
      <c r="C2210" s="2">
        <v>45434</v>
      </c>
      <c r="D2210" s="1">
        <v>45431.980034062501</v>
      </c>
      <c r="E2210" t="s">
        <v>3210</v>
      </c>
      <c r="F2210" t="s">
        <v>5909</v>
      </c>
      <c r="G2210" t="s">
        <v>35</v>
      </c>
      <c r="H2210">
        <v>3</v>
      </c>
      <c r="I2210">
        <v>388000</v>
      </c>
      <c r="J2210">
        <v>1164000</v>
      </c>
      <c r="K2210" t="s">
        <v>72</v>
      </c>
      <c r="L2210" t="s">
        <v>42</v>
      </c>
      <c r="M2210" t="s">
        <v>117</v>
      </c>
    </row>
    <row r="2211" spans="1:13" x14ac:dyDescent="0.25">
      <c r="A2211" t="s">
        <v>5910</v>
      </c>
      <c r="B2211" s="2">
        <v>44805</v>
      </c>
      <c r="C2211" s="2">
        <v>44808</v>
      </c>
      <c r="D2211" s="1">
        <v>44805.988050520828</v>
      </c>
      <c r="E2211" t="s">
        <v>5911</v>
      </c>
      <c r="F2211" t="s">
        <v>5912</v>
      </c>
      <c r="G2211" t="s">
        <v>23</v>
      </c>
      <c r="H2211">
        <v>3</v>
      </c>
      <c r="I2211">
        <v>689000</v>
      </c>
      <c r="J2211">
        <v>2067000</v>
      </c>
      <c r="L2211" t="s">
        <v>93</v>
      </c>
      <c r="M2211" t="s">
        <v>68</v>
      </c>
    </row>
    <row r="2212" spans="1:13" x14ac:dyDescent="0.25">
      <c r="A2212" t="s">
        <v>5913</v>
      </c>
      <c r="B2212" s="2">
        <v>45091</v>
      </c>
      <c r="C2212" s="2">
        <v>45099</v>
      </c>
      <c r="D2212" s="1">
        <v>45091.175090405093</v>
      </c>
      <c r="E2212" t="s">
        <v>206</v>
      </c>
      <c r="F2212" t="s">
        <v>5914</v>
      </c>
      <c r="G2212" t="s">
        <v>35</v>
      </c>
      <c r="H2212">
        <v>8</v>
      </c>
      <c r="I2212">
        <v>350000</v>
      </c>
      <c r="J2212">
        <v>2800000</v>
      </c>
      <c r="K2212" t="s">
        <v>17</v>
      </c>
      <c r="L2212" t="s">
        <v>37</v>
      </c>
      <c r="M2212" t="s">
        <v>129</v>
      </c>
    </row>
    <row r="2213" spans="1:13" x14ac:dyDescent="0.25">
      <c r="A2213" t="s">
        <v>5915</v>
      </c>
      <c r="B2213" s="2">
        <v>45196</v>
      </c>
      <c r="C2213" s="2">
        <v>45198</v>
      </c>
      <c r="D2213" s="1">
        <v>45196.503590081018</v>
      </c>
      <c r="E2213" t="s">
        <v>5916</v>
      </c>
      <c r="F2213" t="s">
        <v>5917</v>
      </c>
      <c r="G2213" t="s">
        <v>82</v>
      </c>
      <c r="H2213">
        <v>2</v>
      </c>
      <c r="I2213">
        <v>400000</v>
      </c>
      <c r="J2213">
        <v>800000</v>
      </c>
      <c r="K2213" t="s">
        <v>72</v>
      </c>
      <c r="L2213" t="s">
        <v>48</v>
      </c>
      <c r="M2213" t="s">
        <v>133</v>
      </c>
    </row>
    <row r="2214" spans="1:13" x14ac:dyDescent="0.25">
      <c r="A2214" t="s">
        <v>5918</v>
      </c>
      <c r="B2214" s="2">
        <v>45241</v>
      </c>
      <c r="C2214" s="2">
        <v>45249</v>
      </c>
      <c r="D2214" s="1">
        <v>45241.590166365742</v>
      </c>
      <c r="E2214" t="s">
        <v>5658</v>
      </c>
      <c r="F2214" t="s">
        <v>5919</v>
      </c>
      <c r="G2214" t="s">
        <v>128</v>
      </c>
      <c r="H2214">
        <v>8</v>
      </c>
      <c r="I2214">
        <v>502000</v>
      </c>
      <c r="J2214">
        <v>4016000</v>
      </c>
      <c r="K2214" t="s">
        <v>72</v>
      </c>
      <c r="L2214" t="s">
        <v>83</v>
      </c>
      <c r="M2214" t="s">
        <v>102</v>
      </c>
    </row>
    <row r="2215" spans="1:13" x14ac:dyDescent="0.25">
      <c r="A2215" t="s">
        <v>5920</v>
      </c>
      <c r="B2215" s="2">
        <v>45275</v>
      </c>
      <c r="C2215" s="2">
        <v>45281</v>
      </c>
      <c r="D2215" s="1">
        <v>45275.783076145832</v>
      </c>
      <c r="E2215" t="s">
        <v>3535</v>
      </c>
      <c r="F2215" t="s">
        <v>5921</v>
      </c>
      <c r="G2215" t="s">
        <v>221</v>
      </c>
      <c r="H2215">
        <v>6</v>
      </c>
      <c r="I2215">
        <v>584000</v>
      </c>
      <c r="J2215">
        <v>3504000</v>
      </c>
      <c r="K2215" t="s">
        <v>17</v>
      </c>
      <c r="L2215" t="s">
        <v>98</v>
      </c>
      <c r="M2215" t="s">
        <v>222</v>
      </c>
    </row>
    <row r="2216" spans="1:13" x14ac:dyDescent="0.25">
      <c r="A2216" t="s">
        <v>5922</v>
      </c>
      <c r="B2216" s="2">
        <v>44744</v>
      </c>
      <c r="C2216" s="2">
        <v>44750</v>
      </c>
      <c r="D2216" s="1">
        <v>44744.144874363417</v>
      </c>
      <c r="E2216" t="s">
        <v>1623</v>
      </c>
      <c r="F2216" t="s">
        <v>5923</v>
      </c>
      <c r="G2216" t="s">
        <v>64</v>
      </c>
      <c r="H2216">
        <v>6</v>
      </c>
      <c r="I2216">
        <v>1303000</v>
      </c>
      <c r="J2216">
        <v>7818000</v>
      </c>
      <c r="L2216" t="s">
        <v>18</v>
      </c>
      <c r="M2216" t="s">
        <v>49</v>
      </c>
    </row>
    <row r="2217" spans="1:13" x14ac:dyDescent="0.25">
      <c r="A2217" t="s">
        <v>5924</v>
      </c>
      <c r="B2217" s="2">
        <v>45189</v>
      </c>
      <c r="C2217" s="2">
        <v>45194</v>
      </c>
      <c r="D2217" s="1">
        <v>45189.14131770833</v>
      </c>
      <c r="E2217" t="s">
        <v>5841</v>
      </c>
      <c r="F2217" t="s">
        <v>5925</v>
      </c>
      <c r="G2217" t="s">
        <v>23</v>
      </c>
      <c r="I2217">
        <v>610000</v>
      </c>
      <c r="J2217">
        <v>3050000</v>
      </c>
      <c r="K2217" t="s">
        <v>17</v>
      </c>
      <c r="L2217" t="s">
        <v>83</v>
      </c>
      <c r="M2217" t="s">
        <v>60</v>
      </c>
    </row>
    <row r="2218" spans="1:13" x14ac:dyDescent="0.25">
      <c r="A2218" t="s">
        <v>5926</v>
      </c>
      <c r="B2218" s="2">
        <v>45527</v>
      </c>
      <c r="C2218" s="2">
        <v>45535</v>
      </c>
      <c r="D2218" s="1">
        <v>45527.528757627311</v>
      </c>
      <c r="E2218" t="s">
        <v>3715</v>
      </c>
      <c r="G2218" t="s">
        <v>64</v>
      </c>
      <c r="H2218">
        <v>8</v>
      </c>
      <c r="I2218">
        <v>1361000</v>
      </c>
      <c r="J2218">
        <v>10888000</v>
      </c>
      <c r="K2218" t="s">
        <v>53</v>
      </c>
      <c r="L2218" t="s">
        <v>83</v>
      </c>
      <c r="M2218" t="s">
        <v>60</v>
      </c>
    </row>
    <row r="2219" spans="1:13" x14ac:dyDescent="0.25">
      <c r="A2219" t="s">
        <v>5927</v>
      </c>
      <c r="B2219" s="2">
        <v>45372</v>
      </c>
      <c r="C2219" s="2">
        <v>45380</v>
      </c>
      <c r="D2219" s="1">
        <v>45372.885476516203</v>
      </c>
      <c r="E2219" t="s">
        <v>5928</v>
      </c>
      <c r="F2219" t="s">
        <v>5929</v>
      </c>
      <c r="G2219" t="s">
        <v>128</v>
      </c>
      <c r="H2219">
        <v>8</v>
      </c>
      <c r="I2219">
        <v>500000</v>
      </c>
      <c r="J2219">
        <v>4000000</v>
      </c>
      <c r="K2219" t="s">
        <v>36</v>
      </c>
      <c r="L2219" t="s">
        <v>48</v>
      </c>
      <c r="M2219" t="s">
        <v>25</v>
      </c>
    </row>
    <row r="2220" spans="1:13" x14ac:dyDescent="0.25">
      <c r="A2220" t="s">
        <v>5930</v>
      </c>
      <c r="B2220" s="2">
        <v>44753</v>
      </c>
      <c r="C2220" s="2">
        <v>44756</v>
      </c>
      <c r="D2220" s="1">
        <v>44753.972656631937</v>
      </c>
      <c r="E2220" t="s">
        <v>5931</v>
      </c>
      <c r="F2220" t="s">
        <v>5932</v>
      </c>
      <c r="G2220" t="s">
        <v>82</v>
      </c>
      <c r="H2220">
        <v>3</v>
      </c>
      <c r="I2220">
        <v>381000</v>
      </c>
      <c r="J2220">
        <v>1143000</v>
      </c>
      <c r="L2220" t="s">
        <v>159</v>
      </c>
      <c r="M2220" t="s">
        <v>129</v>
      </c>
    </row>
    <row r="2221" spans="1:13" x14ac:dyDescent="0.25">
      <c r="A2221" t="s">
        <v>5933</v>
      </c>
      <c r="B2221" s="2">
        <v>45257</v>
      </c>
      <c r="C2221" s="2">
        <v>45266</v>
      </c>
      <c r="D2221" s="1">
        <v>45257.329990127313</v>
      </c>
      <c r="E2221" t="s">
        <v>5934</v>
      </c>
      <c r="F2221" t="s">
        <v>5935</v>
      </c>
      <c r="G2221" t="s">
        <v>64</v>
      </c>
      <c r="H2221">
        <v>9</v>
      </c>
      <c r="I2221">
        <v>1225000</v>
      </c>
      <c r="J2221">
        <v>11025000</v>
      </c>
      <c r="K2221" t="s">
        <v>72</v>
      </c>
      <c r="L2221" t="s">
        <v>31</v>
      </c>
      <c r="M2221" t="s">
        <v>84</v>
      </c>
    </row>
    <row r="2222" spans="1:13" x14ac:dyDescent="0.25">
      <c r="A2222" t="s">
        <v>5936</v>
      </c>
      <c r="B2222" s="2">
        <v>44578</v>
      </c>
      <c r="C2222" s="2">
        <v>44579</v>
      </c>
      <c r="D2222" s="1">
        <v>44578.939599699072</v>
      </c>
      <c r="E2222" t="s">
        <v>2183</v>
      </c>
      <c r="F2222" t="s">
        <v>5937</v>
      </c>
      <c r="G2222" t="s">
        <v>194</v>
      </c>
      <c r="H2222">
        <v>1</v>
      </c>
      <c r="I2222">
        <v>461000</v>
      </c>
      <c r="J2222">
        <v>461000</v>
      </c>
      <c r="K2222" t="s">
        <v>36</v>
      </c>
      <c r="L2222" t="s">
        <v>37</v>
      </c>
      <c r="M2222" t="s">
        <v>43</v>
      </c>
    </row>
    <row r="2223" spans="1:13" x14ac:dyDescent="0.25">
      <c r="A2223" t="s">
        <v>5938</v>
      </c>
      <c r="B2223" s="2">
        <v>44677</v>
      </c>
      <c r="C2223" s="2">
        <v>44678</v>
      </c>
      <c r="D2223" s="1">
        <v>44677.107778807869</v>
      </c>
      <c r="E2223" t="s">
        <v>5939</v>
      </c>
      <c r="F2223" t="s">
        <v>5940</v>
      </c>
      <c r="G2223" t="s">
        <v>351</v>
      </c>
      <c r="H2223">
        <v>1</v>
      </c>
      <c r="I2223">
        <v>676000</v>
      </c>
      <c r="J2223">
        <v>676000</v>
      </c>
      <c r="K2223" t="s">
        <v>36</v>
      </c>
      <c r="L2223" t="s">
        <v>823</v>
      </c>
      <c r="M2223" t="s">
        <v>25</v>
      </c>
    </row>
    <row r="2224" spans="1:13" x14ac:dyDescent="0.25">
      <c r="A2224" t="s">
        <v>5941</v>
      </c>
      <c r="B2224" s="2">
        <v>45127</v>
      </c>
      <c r="C2224" s="2">
        <v>45135</v>
      </c>
      <c r="D2224" s="1">
        <v>45127.08129908565</v>
      </c>
      <c r="E2224" t="s">
        <v>5942</v>
      </c>
      <c r="F2224" t="s">
        <v>5943</v>
      </c>
      <c r="G2224" t="s">
        <v>194</v>
      </c>
      <c r="H2224">
        <v>8</v>
      </c>
      <c r="I2224">
        <v>511000</v>
      </c>
      <c r="J2224">
        <v>4088000</v>
      </c>
      <c r="K2224" t="s">
        <v>30</v>
      </c>
      <c r="L2224" t="s">
        <v>37</v>
      </c>
      <c r="M2224" t="s">
        <v>74</v>
      </c>
    </row>
    <row r="2225" spans="1:13" x14ac:dyDescent="0.25">
      <c r="A2225" t="s">
        <v>5944</v>
      </c>
      <c r="B2225" s="2">
        <v>44807</v>
      </c>
      <c r="C2225" s="2">
        <v>44813</v>
      </c>
      <c r="D2225" s="1">
        <v>44807.57192829861</v>
      </c>
      <c r="E2225" t="s">
        <v>1928</v>
      </c>
      <c r="F2225" t="s">
        <v>5945</v>
      </c>
      <c r="G2225" t="s">
        <v>29</v>
      </c>
      <c r="H2225">
        <v>6</v>
      </c>
      <c r="I2225">
        <v>1128000</v>
      </c>
      <c r="J2225">
        <v>6768000</v>
      </c>
      <c r="K2225" t="s">
        <v>30</v>
      </c>
      <c r="L2225" t="s">
        <v>273</v>
      </c>
      <c r="M2225" t="s">
        <v>145</v>
      </c>
    </row>
    <row r="2226" spans="1:13" x14ac:dyDescent="0.25">
      <c r="A2226" t="s">
        <v>5946</v>
      </c>
      <c r="B2226" s="2">
        <v>45350</v>
      </c>
      <c r="C2226" s="2">
        <v>45353</v>
      </c>
      <c r="D2226" s="1">
        <v>45350.723829178241</v>
      </c>
      <c r="E2226" t="s">
        <v>3438</v>
      </c>
      <c r="F2226" t="s">
        <v>5947</v>
      </c>
      <c r="G2226" t="s">
        <v>307</v>
      </c>
      <c r="H2226">
        <v>3</v>
      </c>
      <c r="I2226">
        <v>1339000</v>
      </c>
      <c r="J2226">
        <v>4017000</v>
      </c>
      <c r="K2226" t="s">
        <v>24</v>
      </c>
      <c r="L2226" t="s">
        <v>124</v>
      </c>
      <c r="M2226" t="s">
        <v>68</v>
      </c>
    </row>
    <row r="2227" spans="1:13" x14ac:dyDescent="0.25">
      <c r="A2227" t="s">
        <v>5948</v>
      </c>
      <c r="B2227" s="2">
        <v>45600</v>
      </c>
      <c r="C2227" s="2">
        <v>45602</v>
      </c>
      <c r="D2227" s="1">
        <v>45600.775316562504</v>
      </c>
      <c r="E2227" t="s">
        <v>711</v>
      </c>
      <c r="F2227" t="s">
        <v>5949</v>
      </c>
      <c r="G2227" t="s">
        <v>92</v>
      </c>
      <c r="H2227">
        <v>2</v>
      </c>
      <c r="I2227">
        <v>545000</v>
      </c>
      <c r="J2227">
        <v>1090000</v>
      </c>
      <c r="K2227" t="s">
        <v>17</v>
      </c>
      <c r="L2227" t="s">
        <v>73</v>
      </c>
      <c r="M2227" t="s">
        <v>129</v>
      </c>
    </row>
    <row r="2228" spans="1:13" x14ac:dyDescent="0.25">
      <c r="A2228" t="s">
        <v>5950</v>
      </c>
      <c r="B2228" s="2">
        <v>45502</v>
      </c>
      <c r="C2228" s="2">
        <v>45504</v>
      </c>
      <c r="D2228" s="1">
        <v>45502.742540891202</v>
      </c>
      <c r="E2228" t="s">
        <v>5951</v>
      </c>
      <c r="F2228" t="s">
        <v>5952</v>
      </c>
      <c r="G2228" t="s">
        <v>47</v>
      </c>
      <c r="H2228">
        <v>2</v>
      </c>
      <c r="I2228">
        <v>420000</v>
      </c>
      <c r="J2228">
        <v>840000</v>
      </c>
      <c r="K2228" t="s">
        <v>72</v>
      </c>
      <c r="L2228" t="s">
        <v>88</v>
      </c>
      <c r="M2228" t="s">
        <v>43</v>
      </c>
    </row>
    <row r="2229" spans="1:13" x14ac:dyDescent="0.25">
      <c r="A2229" t="s">
        <v>5953</v>
      </c>
      <c r="B2229" s="2">
        <v>44592</v>
      </c>
      <c r="C2229" s="2">
        <v>44599</v>
      </c>
      <c r="D2229" s="1">
        <v>44592.294239351853</v>
      </c>
      <c r="E2229" t="s">
        <v>5954</v>
      </c>
      <c r="F2229" t="s">
        <v>5955</v>
      </c>
      <c r="G2229" t="s">
        <v>82</v>
      </c>
      <c r="H2229">
        <v>7</v>
      </c>
      <c r="I2229">
        <v>333000</v>
      </c>
      <c r="J2229">
        <v>2331000</v>
      </c>
      <c r="K2229" t="s">
        <v>30</v>
      </c>
      <c r="L2229" t="s">
        <v>198</v>
      </c>
      <c r="M2229" t="s">
        <v>94</v>
      </c>
    </row>
    <row r="2230" spans="1:13" x14ac:dyDescent="0.25">
      <c r="A2230" t="s">
        <v>5956</v>
      </c>
      <c r="B2230" s="2">
        <v>45536</v>
      </c>
      <c r="C2230" s="2">
        <v>45544</v>
      </c>
      <c r="D2230" s="1">
        <v>45536.137360023153</v>
      </c>
      <c r="E2230" t="s">
        <v>5691</v>
      </c>
      <c r="F2230" t="s">
        <v>5957</v>
      </c>
      <c r="G2230" t="s">
        <v>82</v>
      </c>
      <c r="H2230">
        <v>8</v>
      </c>
      <c r="I2230">
        <v>333000</v>
      </c>
      <c r="J2230">
        <v>2664000</v>
      </c>
      <c r="K2230" t="s">
        <v>30</v>
      </c>
      <c r="L2230" t="s">
        <v>164</v>
      </c>
      <c r="M2230" t="s">
        <v>94</v>
      </c>
    </row>
    <row r="2231" spans="1:13" x14ac:dyDescent="0.25">
      <c r="A2231" t="s">
        <v>5958</v>
      </c>
      <c r="B2231" s="2">
        <v>45116</v>
      </c>
      <c r="C2231" s="2">
        <v>45122</v>
      </c>
      <c r="D2231" s="1">
        <v>45116.58564420139</v>
      </c>
      <c r="E2231" t="s">
        <v>5959</v>
      </c>
      <c r="F2231" t="s">
        <v>5960</v>
      </c>
      <c r="G2231" t="s">
        <v>141</v>
      </c>
      <c r="H2231">
        <v>6</v>
      </c>
      <c r="I2231">
        <v>1335000</v>
      </c>
      <c r="J2231">
        <v>8010000</v>
      </c>
      <c r="K2231" t="s">
        <v>36</v>
      </c>
      <c r="L2231" t="s">
        <v>37</v>
      </c>
      <c r="M2231" t="s">
        <v>60</v>
      </c>
    </row>
    <row r="2232" spans="1:13" x14ac:dyDescent="0.25">
      <c r="A2232" t="s">
        <v>5961</v>
      </c>
      <c r="B2232" s="2">
        <v>45169</v>
      </c>
      <c r="C2232" s="2">
        <v>45172</v>
      </c>
      <c r="D2232" s="1">
        <v>45169.15925434028</v>
      </c>
      <c r="E2232" t="s">
        <v>5962</v>
      </c>
      <c r="F2232" t="s">
        <v>5963</v>
      </c>
      <c r="G2232" t="s">
        <v>110</v>
      </c>
      <c r="H2232">
        <v>3</v>
      </c>
      <c r="I2232">
        <v>652000</v>
      </c>
      <c r="J2232">
        <v>1956000</v>
      </c>
      <c r="K2232" t="s">
        <v>30</v>
      </c>
      <c r="L2232" t="s">
        <v>48</v>
      </c>
      <c r="M2232" t="s">
        <v>74</v>
      </c>
    </row>
    <row r="2233" spans="1:13" x14ac:dyDescent="0.25">
      <c r="A2233" t="s">
        <v>5964</v>
      </c>
      <c r="B2233" s="2">
        <v>44679</v>
      </c>
      <c r="C2233" s="2">
        <v>44682</v>
      </c>
      <c r="D2233" s="1">
        <v>44679.584166377317</v>
      </c>
      <c r="E2233" t="s">
        <v>4222</v>
      </c>
      <c r="F2233" t="s">
        <v>5965</v>
      </c>
      <c r="G2233" t="s">
        <v>64</v>
      </c>
      <c r="H2233">
        <v>3</v>
      </c>
      <c r="I2233">
        <v>1257000</v>
      </c>
      <c r="J2233">
        <v>3771000</v>
      </c>
      <c r="K2233" t="s">
        <v>72</v>
      </c>
      <c r="L2233" t="s">
        <v>124</v>
      </c>
      <c r="M2233" t="s">
        <v>117</v>
      </c>
    </row>
    <row r="2234" spans="1:13" x14ac:dyDescent="0.25">
      <c r="A2234" t="s">
        <v>5966</v>
      </c>
      <c r="B2234" s="2">
        <v>45620</v>
      </c>
      <c r="C2234" s="2">
        <v>45622</v>
      </c>
      <c r="D2234" s="1">
        <v>45620.199014849539</v>
      </c>
      <c r="E2234" t="s">
        <v>797</v>
      </c>
      <c r="F2234" t="s">
        <v>5967</v>
      </c>
      <c r="G2234" t="s">
        <v>351</v>
      </c>
      <c r="H2234">
        <v>2</v>
      </c>
      <c r="I2234">
        <v>541000</v>
      </c>
      <c r="J2234">
        <v>1082000</v>
      </c>
      <c r="K2234" t="s">
        <v>24</v>
      </c>
      <c r="L2234" t="s">
        <v>18</v>
      </c>
      <c r="M2234" t="s">
        <v>133</v>
      </c>
    </row>
    <row r="2235" spans="1:13" x14ac:dyDescent="0.25">
      <c r="A2235" t="s">
        <v>5968</v>
      </c>
      <c r="B2235" s="2">
        <v>45475</v>
      </c>
      <c r="C2235" s="2">
        <v>45482</v>
      </c>
      <c r="D2235" s="1">
        <v>45475.953949560193</v>
      </c>
      <c r="E2235" t="s">
        <v>5969</v>
      </c>
      <c r="G2235" t="s">
        <v>290</v>
      </c>
      <c r="H2235">
        <v>7</v>
      </c>
      <c r="I2235">
        <v>398000</v>
      </c>
      <c r="J2235">
        <v>2786000</v>
      </c>
      <c r="K2235" t="s">
        <v>53</v>
      </c>
      <c r="L2235" t="s">
        <v>48</v>
      </c>
      <c r="M2235" t="s">
        <v>60</v>
      </c>
    </row>
    <row r="2236" spans="1:13" x14ac:dyDescent="0.25">
      <c r="A2236" t="s">
        <v>5970</v>
      </c>
      <c r="B2236" s="2">
        <v>44794</v>
      </c>
      <c r="C2236" s="2">
        <v>44799</v>
      </c>
      <c r="D2236" s="1">
        <v>44794.531428726848</v>
      </c>
      <c r="E2236" t="s">
        <v>2939</v>
      </c>
      <c r="F2236" t="s">
        <v>5971</v>
      </c>
      <c r="G2236" t="s">
        <v>307</v>
      </c>
      <c r="I2236">
        <v>1181000</v>
      </c>
      <c r="J2236">
        <v>5905000</v>
      </c>
      <c r="K2236" t="s">
        <v>72</v>
      </c>
      <c r="L2236" t="s">
        <v>18</v>
      </c>
      <c r="M2236" t="s">
        <v>84</v>
      </c>
    </row>
    <row r="2237" spans="1:13" x14ac:dyDescent="0.25">
      <c r="A2237" t="s">
        <v>5972</v>
      </c>
      <c r="B2237" s="2">
        <v>44788</v>
      </c>
      <c r="C2237" s="2">
        <v>44795</v>
      </c>
      <c r="D2237" s="1">
        <v>44788.040838726847</v>
      </c>
      <c r="E2237" t="s">
        <v>3796</v>
      </c>
      <c r="F2237" t="s">
        <v>5973</v>
      </c>
      <c r="G2237" t="s">
        <v>386</v>
      </c>
      <c r="H2237">
        <v>7</v>
      </c>
      <c r="I2237">
        <v>547000</v>
      </c>
      <c r="J2237">
        <v>3829000</v>
      </c>
      <c r="K2237" t="s">
        <v>30</v>
      </c>
      <c r="L2237" t="s">
        <v>273</v>
      </c>
      <c r="M2237" t="s">
        <v>43</v>
      </c>
    </row>
    <row r="2238" spans="1:13" x14ac:dyDescent="0.25">
      <c r="A2238" t="s">
        <v>5974</v>
      </c>
      <c r="B2238" s="2">
        <v>44672</v>
      </c>
      <c r="C2238" s="2">
        <v>44679</v>
      </c>
      <c r="D2238" s="1">
        <v>44672.467403310176</v>
      </c>
      <c r="E2238" t="s">
        <v>5975</v>
      </c>
      <c r="F2238" t="s">
        <v>5976</v>
      </c>
      <c r="G2238" t="s">
        <v>92</v>
      </c>
      <c r="H2238">
        <v>7</v>
      </c>
      <c r="I2238">
        <v>588000</v>
      </c>
      <c r="J2238">
        <v>4116000</v>
      </c>
      <c r="K2238" t="s">
        <v>24</v>
      </c>
      <c r="L2238" t="s">
        <v>18</v>
      </c>
      <c r="M2238" t="s">
        <v>74</v>
      </c>
    </row>
    <row r="2239" spans="1:13" x14ac:dyDescent="0.25">
      <c r="A2239" t="s">
        <v>5977</v>
      </c>
      <c r="B2239" s="2">
        <v>44940</v>
      </c>
      <c r="C2239" s="2">
        <v>44948</v>
      </c>
      <c r="D2239" s="1">
        <v>44940.373272083343</v>
      </c>
      <c r="E2239" t="s">
        <v>5978</v>
      </c>
      <c r="F2239" t="s">
        <v>5979</v>
      </c>
      <c r="G2239" t="s">
        <v>23</v>
      </c>
      <c r="H2239">
        <v>8</v>
      </c>
      <c r="I2239">
        <v>616000</v>
      </c>
      <c r="J2239">
        <v>4928000</v>
      </c>
      <c r="K2239" t="s">
        <v>17</v>
      </c>
      <c r="L2239" t="s">
        <v>98</v>
      </c>
      <c r="M2239" t="s">
        <v>84</v>
      </c>
    </row>
    <row r="2240" spans="1:13" x14ac:dyDescent="0.25">
      <c r="A2240" t="s">
        <v>5980</v>
      </c>
      <c r="B2240" s="2">
        <v>45292</v>
      </c>
      <c r="C2240" s="2">
        <v>45293</v>
      </c>
      <c r="D2240" s="1">
        <v>45292.310015162038</v>
      </c>
      <c r="E2240" t="s">
        <v>5981</v>
      </c>
      <c r="F2240" t="s">
        <v>5982</v>
      </c>
      <c r="G2240" t="s">
        <v>303</v>
      </c>
      <c r="I2240">
        <v>507000</v>
      </c>
      <c r="J2240">
        <v>507000</v>
      </c>
      <c r="K2240" t="s">
        <v>17</v>
      </c>
      <c r="L2240" t="s">
        <v>31</v>
      </c>
      <c r="M2240" t="s">
        <v>133</v>
      </c>
    </row>
    <row r="2241" spans="1:13" x14ac:dyDescent="0.25">
      <c r="A2241" t="s">
        <v>5983</v>
      </c>
      <c r="B2241" s="2">
        <v>44686</v>
      </c>
      <c r="C2241" s="2">
        <v>44687</v>
      </c>
      <c r="D2241" s="1">
        <v>44686.328360254629</v>
      </c>
      <c r="E2241" t="s">
        <v>437</v>
      </c>
      <c r="F2241" t="s">
        <v>5984</v>
      </c>
      <c r="G2241" t="s">
        <v>23</v>
      </c>
      <c r="H2241">
        <v>1</v>
      </c>
      <c r="I2241">
        <v>578000</v>
      </c>
      <c r="J2241">
        <v>578000</v>
      </c>
      <c r="K2241" t="s">
        <v>30</v>
      </c>
      <c r="L2241" t="s">
        <v>48</v>
      </c>
      <c r="M2241" t="s">
        <v>233</v>
      </c>
    </row>
    <row r="2242" spans="1:13" x14ac:dyDescent="0.25">
      <c r="A2242" t="s">
        <v>5985</v>
      </c>
      <c r="B2242" s="2">
        <v>45604</v>
      </c>
      <c r="C2242" s="2">
        <v>45610</v>
      </c>
      <c r="D2242" s="1">
        <v>45604.166164641203</v>
      </c>
      <c r="E2242" t="s">
        <v>416</v>
      </c>
      <c r="F2242" t="s">
        <v>5986</v>
      </c>
      <c r="G2242" t="s">
        <v>307</v>
      </c>
      <c r="H2242">
        <v>6</v>
      </c>
      <c r="I2242">
        <v>1131000</v>
      </c>
      <c r="J2242">
        <v>6786000</v>
      </c>
      <c r="L2242" t="s">
        <v>124</v>
      </c>
      <c r="M2242" t="s">
        <v>25</v>
      </c>
    </row>
    <row r="2243" spans="1:13" x14ac:dyDescent="0.25">
      <c r="A2243" t="s">
        <v>5987</v>
      </c>
      <c r="B2243" s="2">
        <v>44785</v>
      </c>
      <c r="C2243" s="2">
        <v>44789</v>
      </c>
      <c r="D2243" s="1">
        <v>44785.040736249997</v>
      </c>
      <c r="E2243" t="s">
        <v>5988</v>
      </c>
      <c r="F2243" t="s">
        <v>5989</v>
      </c>
      <c r="G2243" t="s">
        <v>23</v>
      </c>
      <c r="H2243">
        <v>4</v>
      </c>
      <c r="I2243">
        <v>624000</v>
      </c>
      <c r="J2243">
        <v>2496000</v>
      </c>
      <c r="K2243" t="s">
        <v>53</v>
      </c>
      <c r="L2243" t="s">
        <v>83</v>
      </c>
      <c r="M2243" t="s">
        <v>19</v>
      </c>
    </row>
    <row r="2244" spans="1:13" x14ac:dyDescent="0.25">
      <c r="A2244" t="s">
        <v>5990</v>
      </c>
      <c r="B2244" s="2">
        <v>45376</v>
      </c>
      <c r="C2244" s="2">
        <v>45378</v>
      </c>
      <c r="D2244" s="1">
        <v>45376.95750084491</v>
      </c>
      <c r="E2244" t="s">
        <v>422</v>
      </c>
      <c r="F2244" t="s">
        <v>5991</v>
      </c>
      <c r="G2244" t="s">
        <v>64</v>
      </c>
      <c r="H2244">
        <v>2</v>
      </c>
      <c r="I2244">
        <v>1160000</v>
      </c>
      <c r="J2244">
        <v>2320000</v>
      </c>
      <c r="L2244" t="s">
        <v>83</v>
      </c>
      <c r="M2244" t="s">
        <v>19</v>
      </c>
    </row>
    <row r="2245" spans="1:13" x14ac:dyDescent="0.25">
      <c r="A2245" t="s">
        <v>5992</v>
      </c>
      <c r="B2245" s="2">
        <v>45201</v>
      </c>
      <c r="C2245" s="2">
        <v>45209</v>
      </c>
      <c r="D2245" s="1">
        <v>45201.16404502315</v>
      </c>
      <c r="E2245" t="s">
        <v>5993</v>
      </c>
      <c r="F2245" t="s">
        <v>5994</v>
      </c>
      <c r="G2245" t="s">
        <v>16</v>
      </c>
      <c r="I2245">
        <v>1227000</v>
      </c>
      <c r="J2245">
        <v>9816000</v>
      </c>
      <c r="K2245" t="s">
        <v>72</v>
      </c>
      <c r="L2245" t="s">
        <v>37</v>
      </c>
      <c r="M2245" t="s">
        <v>129</v>
      </c>
    </row>
    <row r="2246" spans="1:13" x14ac:dyDescent="0.25">
      <c r="A2246" t="s">
        <v>5995</v>
      </c>
      <c r="B2246" s="2">
        <v>45330</v>
      </c>
      <c r="C2246" s="2">
        <v>45331</v>
      </c>
      <c r="D2246" s="1">
        <v>45330.023736249997</v>
      </c>
      <c r="E2246" t="s">
        <v>1350</v>
      </c>
      <c r="F2246" t="s">
        <v>5996</v>
      </c>
      <c r="G2246" t="s">
        <v>194</v>
      </c>
      <c r="H2246">
        <v>1</v>
      </c>
      <c r="I2246">
        <v>469000</v>
      </c>
      <c r="J2246">
        <v>469000</v>
      </c>
      <c r="K2246" t="s">
        <v>24</v>
      </c>
      <c r="L2246" t="s">
        <v>48</v>
      </c>
      <c r="M2246" t="s">
        <v>68</v>
      </c>
    </row>
    <row r="2247" spans="1:13" x14ac:dyDescent="0.25">
      <c r="A2247" t="s">
        <v>5997</v>
      </c>
      <c r="B2247" s="2">
        <v>44724</v>
      </c>
      <c r="C2247" s="2">
        <v>44727</v>
      </c>
      <c r="D2247" s="1">
        <v>44724.372153506942</v>
      </c>
      <c r="E2247" t="s">
        <v>5998</v>
      </c>
      <c r="F2247" t="s">
        <v>5999</v>
      </c>
      <c r="G2247" t="s">
        <v>82</v>
      </c>
      <c r="H2247">
        <v>3</v>
      </c>
      <c r="I2247">
        <v>333000</v>
      </c>
      <c r="J2247">
        <v>999000</v>
      </c>
      <c r="K2247" t="s">
        <v>24</v>
      </c>
      <c r="L2247" t="s">
        <v>37</v>
      </c>
      <c r="M2247" t="s">
        <v>68</v>
      </c>
    </row>
    <row r="2248" spans="1:13" x14ac:dyDescent="0.25">
      <c r="A2248" t="s">
        <v>6000</v>
      </c>
      <c r="B2248" s="2">
        <v>44813</v>
      </c>
      <c r="C2248" s="2">
        <v>44819</v>
      </c>
      <c r="D2248" s="1">
        <v>44813.813319490742</v>
      </c>
      <c r="E2248" t="s">
        <v>6001</v>
      </c>
      <c r="F2248" t="s">
        <v>6002</v>
      </c>
      <c r="G2248" t="s">
        <v>29</v>
      </c>
      <c r="H2248">
        <v>6</v>
      </c>
      <c r="I2248">
        <v>1369000</v>
      </c>
      <c r="J2248">
        <v>8214000</v>
      </c>
      <c r="K2248" t="s">
        <v>36</v>
      </c>
      <c r="L2248" t="s">
        <v>37</v>
      </c>
      <c r="M2248" t="s">
        <v>25</v>
      </c>
    </row>
    <row r="2249" spans="1:13" x14ac:dyDescent="0.25">
      <c r="A2249" t="s">
        <v>6003</v>
      </c>
      <c r="B2249" s="2">
        <v>45397</v>
      </c>
      <c r="C2249" s="2">
        <v>45403</v>
      </c>
      <c r="D2249" s="1">
        <v>45397.704074398149</v>
      </c>
      <c r="E2249" t="s">
        <v>6004</v>
      </c>
      <c r="G2249" t="s">
        <v>221</v>
      </c>
      <c r="H2249">
        <v>6</v>
      </c>
      <c r="I2249">
        <v>637000</v>
      </c>
      <c r="J2249">
        <v>3822000</v>
      </c>
      <c r="L2249" t="s">
        <v>98</v>
      </c>
      <c r="M2249" t="s">
        <v>222</v>
      </c>
    </row>
    <row r="2250" spans="1:13" x14ac:dyDescent="0.25">
      <c r="A2250" t="s">
        <v>6005</v>
      </c>
      <c r="B2250" s="2">
        <v>45332</v>
      </c>
      <c r="C2250" s="2">
        <v>45341</v>
      </c>
      <c r="D2250" s="1">
        <v>45332.328344421287</v>
      </c>
      <c r="E2250" t="s">
        <v>6006</v>
      </c>
      <c r="F2250" t="s">
        <v>6007</v>
      </c>
      <c r="G2250" t="s">
        <v>355</v>
      </c>
      <c r="H2250">
        <v>9</v>
      </c>
      <c r="I2250">
        <v>463000</v>
      </c>
      <c r="J2250">
        <v>4167000</v>
      </c>
      <c r="K2250" t="s">
        <v>24</v>
      </c>
      <c r="L2250" t="s">
        <v>48</v>
      </c>
      <c r="M2250" t="s">
        <v>74</v>
      </c>
    </row>
    <row r="2251" spans="1:13" x14ac:dyDescent="0.25">
      <c r="A2251" t="s">
        <v>3245</v>
      </c>
      <c r="B2251" s="2">
        <v>44824</v>
      </c>
      <c r="C2251" s="2">
        <v>44825</v>
      </c>
      <c r="D2251" s="1">
        <v>44824.452576400457</v>
      </c>
      <c r="E2251" t="s">
        <v>1062</v>
      </c>
      <c r="F2251" t="s">
        <v>3246</v>
      </c>
      <c r="G2251" t="s">
        <v>303</v>
      </c>
      <c r="I2251">
        <v>509000</v>
      </c>
      <c r="J2251">
        <v>509000</v>
      </c>
      <c r="K2251" t="s">
        <v>24</v>
      </c>
      <c r="L2251" t="s">
        <v>18</v>
      </c>
      <c r="M2251" t="s">
        <v>94</v>
      </c>
    </row>
    <row r="2252" spans="1:13" x14ac:dyDescent="0.25">
      <c r="A2252" t="s">
        <v>6008</v>
      </c>
      <c r="B2252" s="2">
        <v>44798</v>
      </c>
      <c r="C2252" s="2">
        <v>44800</v>
      </c>
      <c r="D2252" s="1">
        <v>44798.372847569437</v>
      </c>
      <c r="E2252" t="s">
        <v>6009</v>
      </c>
      <c r="F2252" t="s">
        <v>6010</v>
      </c>
      <c r="G2252" t="s">
        <v>110</v>
      </c>
      <c r="I2252">
        <v>614000</v>
      </c>
      <c r="J2252">
        <v>1228000</v>
      </c>
      <c r="K2252" t="s">
        <v>72</v>
      </c>
      <c r="L2252" t="s">
        <v>48</v>
      </c>
      <c r="M2252" t="s">
        <v>49</v>
      </c>
    </row>
    <row r="2253" spans="1:13" x14ac:dyDescent="0.25">
      <c r="A2253" t="s">
        <v>6011</v>
      </c>
      <c r="B2253" s="2">
        <v>45168</v>
      </c>
      <c r="C2253" s="2">
        <v>45175</v>
      </c>
      <c r="D2253" s="1">
        <v>45168.018289884261</v>
      </c>
      <c r="E2253" t="s">
        <v>6012</v>
      </c>
      <c r="F2253" t="s">
        <v>6013</v>
      </c>
      <c r="G2253" t="s">
        <v>35</v>
      </c>
      <c r="H2253">
        <v>7</v>
      </c>
      <c r="I2253">
        <v>377000</v>
      </c>
      <c r="J2253">
        <v>2639000</v>
      </c>
      <c r="K2253" t="s">
        <v>72</v>
      </c>
      <c r="L2253" t="s">
        <v>273</v>
      </c>
      <c r="M2253" t="s">
        <v>49</v>
      </c>
    </row>
    <row r="2254" spans="1:13" x14ac:dyDescent="0.25">
      <c r="A2254" t="s">
        <v>6014</v>
      </c>
      <c r="B2254" s="2">
        <v>45269</v>
      </c>
      <c r="C2254" s="2">
        <v>45278</v>
      </c>
      <c r="D2254" s="1">
        <v>45269.088235960648</v>
      </c>
      <c r="E2254" t="s">
        <v>2683</v>
      </c>
      <c r="F2254" t="s">
        <v>6015</v>
      </c>
      <c r="G2254" t="s">
        <v>128</v>
      </c>
      <c r="H2254">
        <v>9</v>
      </c>
      <c r="I2254">
        <v>471000</v>
      </c>
      <c r="J2254">
        <v>4239000</v>
      </c>
      <c r="L2254" t="s">
        <v>48</v>
      </c>
      <c r="M2254" t="s">
        <v>106</v>
      </c>
    </row>
    <row r="2255" spans="1:13" x14ac:dyDescent="0.25">
      <c r="A2255" t="s">
        <v>6016</v>
      </c>
      <c r="B2255" s="2">
        <v>45342</v>
      </c>
      <c r="C2255" s="2">
        <v>45349</v>
      </c>
      <c r="D2255" s="1">
        <v>45342.877099861107</v>
      </c>
      <c r="E2255" t="s">
        <v>1062</v>
      </c>
      <c r="F2255" t="s">
        <v>6017</v>
      </c>
      <c r="G2255" t="s">
        <v>64</v>
      </c>
      <c r="H2255">
        <v>7</v>
      </c>
      <c r="I2255">
        <v>1171000</v>
      </c>
      <c r="J2255">
        <v>8197000</v>
      </c>
      <c r="K2255" t="s">
        <v>53</v>
      </c>
      <c r="L2255" t="s">
        <v>83</v>
      </c>
      <c r="M2255" t="s">
        <v>226</v>
      </c>
    </row>
    <row r="2256" spans="1:13" x14ac:dyDescent="0.25">
      <c r="A2256" t="s">
        <v>6018</v>
      </c>
      <c r="B2256" s="2">
        <v>45147</v>
      </c>
      <c r="C2256" s="2">
        <v>45154</v>
      </c>
      <c r="D2256" s="1">
        <v>45147.630505949077</v>
      </c>
      <c r="E2256" t="s">
        <v>6019</v>
      </c>
      <c r="F2256" t="s">
        <v>6020</v>
      </c>
      <c r="G2256" t="s">
        <v>47</v>
      </c>
      <c r="H2256">
        <v>7</v>
      </c>
      <c r="I2256">
        <v>478000</v>
      </c>
      <c r="J2256">
        <v>3346000</v>
      </c>
      <c r="K2256" t="s">
        <v>36</v>
      </c>
      <c r="L2256" t="s">
        <v>610</v>
      </c>
      <c r="M2256" t="s">
        <v>94</v>
      </c>
    </row>
    <row r="2257" spans="1:13" x14ac:dyDescent="0.25">
      <c r="A2257" t="s">
        <v>6021</v>
      </c>
      <c r="B2257" s="2">
        <v>45128</v>
      </c>
      <c r="C2257" s="2">
        <v>45133</v>
      </c>
      <c r="D2257" s="1">
        <v>45128.881951226853</v>
      </c>
      <c r="E2257" t="s">
        <v>6022</v>
      </c>
      <c r="F2257" t="s">
        <v>6023</v>
      </c>
      <c r="G2257" t="s">
        <v>64</v>
      </c>
      <c r="H2257">
        <v>5</v>
      </c>
      <c r="I2257">
        <v>1160000</v>
      </c>
      <c r="J2257">
        <v>5800000</v>
      </c>
      <c r="L2257" t="s">
        <v>83</v>
      </c>
      <c r="M2257" t="s">
        <v>145</v>
      </c>
    </row>
    <row r="2258" spans="1:13" x14ac:dyDescent="0.25">
      <c r="A2258" t="s">
        <v>6024</v>
      </c>
      <c r="B2258" s="2">
        <v>45038</v>
      </c>
      <c r="C2258" s="2">
        <v>45046</v>
      </c>
      <c r="D2258" s="1">
        <v>45038.306900034717</v>
      </c>
      <c r="E2258" t="s">
        <v>6025</v>
      </c>
      <c r="F2258" t="s">
        <v>6026</v>
      </c>
      <c r="G2258" t="s">
        <v>64</v>
      </c>
      <c r="H2258">
        <v>8</v>
      </c>
      <c r="I2258">
        <v>1215000</v>
      </c>
      <c r="J2258">
        <v>9720000</v>
      </c>
      <c r="K2258" t="s">
        <v>53</v>
      </c>
      <c r="L2258" t="s">
        <v>124</v>
      </c>
      <c r="M2258" t="s">
        <v>74</v>
      </c>
    </row>
    <row r="2259" spans="1:13" x14ac:dyDescent="0.25">
      <c r="A2259" t="s">
        <v>6027</v>
      </c>
      <c r="B2259" s="2">
        <v>45634</v>
      </c>
      <c r="C2259" s="2">
        <v>45642</v>
      </c>
      <c r="D2259" s="1">
        <v>45634.237553356477</v>
      </c>
      <c r="E2259" t="s">
        <v>3019</v>
      </c>
      <c r="F2259" t="s">
        <v>6028</v>
      </c>
      <c r="G2259" t="s">
        <v>29</v>
      </c>
      <c r="H2259">
        <v>8</v>
      </c>
      <c r="I2259">
        <v>1298000</v>
      </c>
      <c r="J2259">
        <v>10384000</v>
      </c>
      <c r="K2259" t="s">
        <v>17</v>
      </c>
      <c r="L2259" t="s">
        <v>273</v>
      </c>
      <c r="M2259" t="s">
        <v>106</v>
      </c>
    </row>
    <row r="2260" spans="1:13" x14ac:dyDescent="0.25">
      <c r="A2260" t="s">
        <v>6029</v>
      </c>
      <c r="B2260" s="2">
        <v>45346</v>
      </c>
      <c r="C2260" s="2">
        <v>45348</v>
      </c>
      <c r="D2260" s="1">
        <v>45346.507784166657</v>
      </c>
      <c r="E2260" t="s">
        <v>6030</v>
      </c>
      <c r="F2260" t="s">
        <v>6031</v>
      </c>
      <c r="G2260" t="s">
        <v>47</v>
      </c>
      <c r="H2260">
        <v>2</v>
      </c>
      <c r="I2260">
        <v>419000</v>
      </c>
      <c r="J2260">
        <v>838000</v>
      </c>
      <c r="K2260" t="s">
        <v>30</v>
      </c>
      <c r="L2260" t="s">
        <v>31</v>
      </c>
      <c r="M2260" t="s">
        <v>222</v>
      </c>
    </row>
    <row r="2261" spans="1:13" x14ac:dyDescent="0.25">
      <c r="A2261" t="s">
        <v>6032</v>
      </c>
      <c r="B2261" s="2">
        <v>44648</v>
      </c>
      <c r="C2261" s="2">
        <v>44652</v>
      </c>
      <c r="D2261" s="1">
        <v>44648.124855069444</v>
      </c>
      <c r="E2261" t="s">
        <v>1697</v>
      </c>
      <c r="F2261" t="s">
        <v>6033</v>
      </c>
      <c r="G2261" t="s">
        <v>149</v>
      </c>
      <c r="H2261">
        <v>4</v>
      </c>
      <c r="I2261">
        <v>336000</v>
      </c>
      <c r="J2261">
        <v>1344000</v>
      </c>
      <c r="L2261" t="s">
        <v>83</v>
      </c>
      <c r="M2261" t="s">
        <v>226</v>
      </c>
    </row>
    <row r="2262" spans="1:13" x14ac:dyDescent="0.25">
      <c r="A2262" t="s">
        <v>6034</v>
      </c>
      <c r="B2262" s="2">
        <v>44809</v>
      </c>
      <c r="C2262" s="2">
        <v>44811</v>
      </c>
      <c r="D2262" s="1">
        <v>44809.802113217593</v>
      </c>
      <c r="E2262" t="s">
        <v>4263</v>
      </c>
      <c r="F2262" t="s">
        <v>6035</v>
      </c>
      <c r="G2262" t="s">
        <v>128</v>
      </c>
      <c r="H2262">
        <v>2</v>
      </c>
      <c r="I2262">
        <v>466000</v>
      </c>
      <c r="J2262">
        <v>932000</v>
      </c>
      <c r="K2262" t="s">
        <v>53</v>
      </c>
      <c r="L2262" t="s">
        <v>98</v>
      </c>
      <c r="M2262" t="s">
        <v>145</v>
      </c>
    </row>
    <row r="2263" spans="1:13" x14ac:dyDescent="0.25">
      <c r="A2263" t="s">
        <v>6036</v>
      </c>
      <c r="B2263" s="2">
        <v>45459</v>
      </c>
      <c r="C2263" s="2">
        <v>45465</v>
      </c>
      <c r="D2263" s="1">
        <v>45459.563116249999</v>
      </c>
      <c r="E2263" t="s">
        <v>6037</v>
      </c>
      <c r="F2263" t="s">
        <v>6038</v>
      </c>
      <c r="G2263" t="s">
        <v>355</v>
      </c>
      <c r="H2263">
        <v>6</v>
      </c>
      <c r="I2263">
        <v>415000</v>
      </c>
      <c r="J2263">
        <v>2490000</v>
      </c>
      <c r="K2263" t="s">
        <v>36</v>
      </c>
      <c r="L2263" t="s">
        <v>88</v>
      </c>
      <c r="M2263" t="s">
        <v>94</v>
      </c>
    </row>
    <row r="2264" spans="1:13" x14ac:dyDescent="0.25">
      <c r="A2264" t="s">
        <v>6039</v>
      </c>
      <c r="B2264" s="2">
        <v>44859</v>
      </c>
      <c r="C2264" s="2">
        <v>44868</v>
      </c>
      <c r="D2264" s="1">
        <v>44859.989504409721</v>
      </c>
      <c r="E2264" t="s">
        <v>2799</v>
      </c>
      <c r="F2264" t="s">
        <v>6040</v>
      </c>
      <c r="G2264" t="s">
        <v>64</v>
      </c>
      <c r="H2264">
        <v>9</v>
      </c>
      <c r="I2264">
        <v>1246000</v>
      </c>
      <c r="J2264">
        <v>11214000</v>
      </c>
      <c r="K2264" t="s">
        <v>72</v>
      </c>
      <c r="L2264" t="s">
        <v>18</v>
      </c>
      <c r="M2264" t="s">
        <v>84</v>
      </c>
    </row>
    <row r="2265" spans="1:13" x14ac:dyDescent="0.25">
      <c r="A2265" t="s">
        <v>6041</v>
      </c>
      <c r="B2265" s="2">
        <v>44698</v>
      </c>
      <c r="C2265" s="2">
        <v>44701</v>
      </c>
      <c r="D2265" s="1">
        <v>44698.657958773147</v>
      </c>
      <c r="E2265" t="s">
        <v>5810</v>
      </c>
      <c r="F2265" t="s">
        <v>6042</v>
      </c>
      <c r="G2265" t="s">
        <v>386</v>
      </c>
      <c r="H2265">
        <v>3</v>
      </c>
      <c r="I2265">
        <v>573000</v>
      </c>
      <c r="J2265">
        <v>1719000</v>
      </c>
      <c r="K2265" t="s">
        <v>24</v>
      </c>
      <c r="L2265" t="s">
        <v>37</v>
      </c>
      <c r="M2265" t="s">
        <v>38</v>
      </c>
    </row>
    <row r="2266" spans="1:13" x14ac:dyDescent="0.25">
      <c r="A2266" t="s">
        <v>6043</v>
      </c>
      <c r="B2266" s="2">
        <v>44618</v>
      </c>
      <c r="C2266" s="2">
        <v>44619</v>
      </c>
      <c r="D2266" s="1">
        <v>44618.694573738423</v>
      </c>
      <c r="E2266" t="s">
        <v>6044</v>
      </c>
      <c r="F2266" t="s">
        <v>6045</v>
      </c>
      <c r="G2266" t="s">
        <v>23</v>
      </c>
      <c r="H2266">
        <v>1</v>
      </c>
      <c r="I2266">
        <v>680000</v>
      </c>
      <c r="J2266">
        <v>680000</v>
      </c>
      <c r="L2266" t="s">
        <v>273</v>
      </c>
      <c r="M2266" t="s">
        <v>43</v>
      </c>
    </row>
    <row r="2267" spans="1:13" x14ac:dyDescent="0.25">
      <c r="A2267" t="s">
        <v>6046</v>
      </c>
      <c r="B2267" s="2">
        <v>45483</v>
      </c>
      <c r="C2267" s="2">
        <v>45488</v>
      </c>
      <c r="D2267" s="1">
        <v>45483.303137824078</v>
      </c>
      <c r="E2267" t="s">
        <v>6047</v>
      </c>
      <c r="F2267" t="s">
        <v>5842</v>
      </c>
      <c r="G2267" t="s">
        <v>82</v>
      </c>
      <c r="H2267">
        <v>5</v>
      </c>
      <c r="I2267">
        <v>360000</v>
      </c>
      <c r="J2267">
        <v>1800000</v>
      </c>
      <c r="L2267" t="s">
        <v>273</v>
      </c>
      <c r="M2267" t="s">
        <v>129</v>
      </c>
    </row>
    <row r="2268" spans="1:13" x14ac:dyDescent="0.25">
      <c r="A2268" t="s">
        <v>6048</v>
      </c>
      <c r="B2268" s="2">
        <v>45074</v>
      </c>
      <c r="C2268" s="2">
        <v>45079</v>
      </c>
      <c r="D2268" s="1">
        <v>45074.296901863418</v>
      </c>
      <c r="E2268" t="s">
        <v>6049</v>
      </c>
      <c r="F2268" t="s">
        <v>6050</v>
      </c>
      <c r="G2268" t="s">
        <v>64</v>
      </c>
      <c r="H2268">
        <v>5</v>
      </c>
      <c r="I2268">
        <v>1176000</v>
      </c>
      <c r="J2268">
        <v>5880000</v>
      </c>
      <c r="L2268" t="s">
        <v>31</v>
      </c>
      <c r="M2268" t="s">
        <v>38</v>
      </c>
    </row>
    <row r="2269" spans="1:13" x14ac:dyDescent="0.25">
      <c r="A2269" t="s">
        <v>6051</v>
      </c>
      <c r="B2269" s="2">
        <v>44641</v>
      </c>
      <c r="C2269" s="2">
        <v>44646</v>
      </c>
      <c r="D2269" s="1">
        <v>44641.203093657408</v>
      </c>
      <c r="E2269" t="s">
        <v>1609</v>
      </c>
      <c r="F2269" t="s">
        <v>6052</v>
      </c>
      <c r="G2269" t="s">
        <v>23</v>
      </c>
      <c r="H2269">
        <v>5</v>
      </c>
      <c r="I2269">
        <v>656000</v>
      </c>
      <c r="J2269">
        <v>3280000</v>
      </c>
      <c r="K2269" t="s">
        <v>36</v>
      </c>
      <c r="L2269" t="s">
        <v>124</v>
      </c>
      <c r="M2269" t="s">
        <v>117</v>
      </c>
    </row>
    <row r="2270" spans="1:13" x14ac:dyDescent="0.25">
      <c r="A2270" t="s">
        <v>6053</v>
      </c>
      <c r="B2270" s="2">
        <v>45458</v>
      </c>
      <c r="C2270" s="2">
        <v>45464</v>
      </c>
      <c r="D2270" s="1">
        <v>45458.361577974538</v>
      </c>
      <c r="E2270" t="s">
        <v>2171</v>
      </c>
      <c r="F2270" t="s">
        <v>6054</v>
      </c>
      <c r="G2270" t="s">
        <v>128</v>
      </c>
      <c r="H2270">
        <v>6</v>
      </c>
      <c r="I2270">
        <v>487000</v>
      </c>
      <c r="J2270">
        <v>2922000</v>
      </c>
      <c r="K2270" t="s">
        <v>30</v>
      </c>
      <c r="L2270" t="s">
        <v>48</v>
      </c>
      <c r="M2270" t="s">
        <v>38</v>
      </c>
    </row>
    <row r="2271" spans="1:13" x14ac:dyDescent="0.25">
      <c r="A2271" t="s">
        <v>6055</v>
      </c>
      <c r="B2271" s="2">
        <v>44960</v>
      </c>
      <c r="C2271" s="2">
        <v>44967</v>
      </c>
      <c r="D2271" s="1">
        <v>44960.134797025457</v>
      </c>
      <c r="E2271" t="s">
        <v>6056</v>
      </c>
      <c r="F2271" t="s">
        <v>6057</v>
      </c>
      <c r="G2271" t="s">
        <v>23</v>
      </c>
      <c r="H2271">
        <v>7</v>
      </c>
      <c r="I2271">
        <v>611000</v>
      </c>
      <c r="J2271">
        <v>4277000</v>
      </c>
      <c r="K2271" t="s">
        <v>17</v>
      </c>
      <c r="L2271" t="s">
        <v>48</v>
      </c>
      <c r="M2271" t="s">
        <v>233</v>
      </c>
    </row>
    <row r="2272" spans="1:13" x14ac:dyDescent="0.25">
      <c r="A2272" t="s">
        <v>6058</v>
      </c>
      <c r="B2272" s="2">
        <v>44641</v>
      </c>
      <c r="C2272" s="2">
        <v>44645</v>
      </c>
      <c r="D2272" s="1">
        <v>44641.590766377318</v>
      </c>
      <c r="E2272" t="s">
        <v>5210</v>
      </c>
      <c r="F2272" t="s">
        <v>6059</v>
      </c>
      <c r="G2272" t="s">
        <v>64</v>
      </c>
      <c r="H2272">
        <v>4</v>
      </c>
      <c r="I2272">
        <v>1358000</v>
      </c>
      <c r="J2272">
        <v>5432000</v>
      </c>
      <c r="K2272" t="s">
        <v>30</v>
      </c>
      <c r="L2272" t="s">
        <v>124</v>
      </c>
      <c r="M2272" t="s">
        <v>106</v>
      </c>
    </row>
    <row r="2273" spans="1:13" x14ac:dyDescent="0.25">
      <c r="A2273" t="s">
        <v>6060</v>
      </c>
      <c r="B2273" s="2">
        <v>44849</v>
      </c>
      <c r="C2273" s="2">
        <v>44854</v>
      </c>
      <c r="D2273" s="1">
        <v>44849.997908912039</v>
      </c>
      <c r="E2273" t="s">
        <v>5408</v>
      </c>
      <c r="F2273" t="s">
        <v>6061</v>
      </c>
      <c r="G2273" t="s">
        <v>35</v>
      </c>
      <c r="H2273">
        <v>5</v>
      </c>
      <c r="I2273">
        <v>384000</v>
      </c>
      <c r="J2273">
        <v>1920000</v>
      </c>
      <c r="K2273" t="s">
        <v>30</v>
      </c>
      <c r="L2273" t="s">
        <v>37</v>
      </c>
      <c r="M2273" t="s">
        <v>84</v>
      </c>
    </row>
    <row r="2274" spans="1:13" x14ac:dyDescent="0.25">
      <c r="A2274" t="s">
        <v>6062</v>
      </c>
      <c r="B2274" s="2">
        <v>44996</v>
      </c>
      <c r="C2274" s="2">
        <v>45004</v>
      </c>
      <c r="D2274" s="1">
        <v>44996.349610902776</v>
      </c>
      <c r="E2274" t="s">
        <v>3063</v>
      </c>
      <c r="F2274" t="s">
        <v>6063</v>
      </c>
      <c r="G2274" t="s">
        <v>23</v>
      </c>
      <c r="H2274">
        <v>8</v>
      </c>
      <c r="I2274">
        <v>616000</v>
      </c>
      <c r="J2274">
        <v>4928000</v>
      </c>
      <c r="K2274" t="s">
        <v>53</v>
      </c>
      <c r="L2274" t="s">
        <v>31</v>
      </c>
      <c r="M2274" t="s">
        <v>102</v>
      </c>
    </row>
    <row r="2275" spans="1:13" x14ac:dyDescent="0.25">
      <c r="A2275" t="s">
        <v>6064</v>
      </c>
      <c r="B2275" s="2">
        <v>45127</v>
      </c>
      <c r="C2275" s="2">
        <v>45133</v>
      </c>
      <c r="D2275" s="1">
        <v>45127.351344918978</v>
      </c>
      <c r="E2275" t="s">
        <v>6065</v>
      </c>
      <c r="F2275" t="s">
        <v>6066</v>
      </c>
      <c r="G2275" t="s">
        <v>290</v>
      </c>
      <c r="I2275">
        <v>381000</v>
      </c>
      <c r="J2275">
        <v>2286000</v>
      </c>
      <c r="L2275" t="s">
        <v>37</v>
      </c>
      <c r="M2275" t="s">
        <v>25</v>
      </c>
    </row>
    <row r="2276" spans="1:13" x14ac:dyDescent="0.25">
      <c r="A2276" t="s">
        <v>6067</v>
      </c>
      <c r="B2276" s="2">
        <v>45438</v>
      </c>
      <c r="C2276" s="2">
        <v>45440</v>
      </c>
      <c r="D2276" s="1">
        <v>45438.318653136572</v>
      </c>
      <c r="E2276" t="s">
        <v>6068</v>
      </c>
      <c r="F2276" t="s">
        <v>6069</v>
      </c>
      <c r="G2276" t="s">
        <v>149</v>
      </c>
      <c r="H2276">
        <v>2</v>
      </c>
      <c r="I2276">
        <v>338000</v>
      </c>
      <c r="J2276">
        <v>676000</v>
      </c>
      <c r="K2276" t="s">
        <v>30</v>
      </c>
      <c r="L2276" t="s">
        <v>214</v>
      </c>
      <c r="M2276" t="s">
        <v>49</v>
      </c>
    </row>
    <row r="2277" spans="1:13" x14ac:dyDescent="0.25">
      <c r="A2277" t="s">
        <v>6070</v>
      </c>
      <c r="B2277" s="2">
        <v>45035</v>
      </c>
      <c r="C2277" s="2">
        <v>45037</v>
      </c>
      <c r="D2277" s="1">
        <v>45035.045924895843</v>
      </c>
      <c r="E2277" t="s">
        <v>6071</v>
      </c>
      <c r="F2277" t="s">
        <v>6072</v>
      </c>
      <c r="G2277" t="s">
        <v>64</v>
      </c>
      <c r="H2277">
        <v>2</v>
      </c>
      <c r="I2277">
        <v>1293000</v>
      </c>
      <c r="J2277">
        <v>2586000</v>
      </c>
      <c r="K2277" t="s">
        <v>36</v>
      </c>
      <c r="L2277" t="s">
        <v>273</v>
      </c>
      <c r="M2277" t="s">
        <v>43</v>
      </c>
    </row>
    <row r="2278" spans="1:13" x14ac:dyDescent="0.25">
      <c r="A2278" t="s">
        <v>6073</v>
      </c>
      <c r="B2278" s="2">
        <v>45132</v>
      </c>
      <c r="C2278" s="2">
        <v>45134</v>
      </c>
      <c r="D2278" s="1">
        <v>45132.044155405092</v>
      </c>
      <c r="E2278" t="s">
        <v>3336</v>
      </c>
      <c r="F2278" t="s">
        <v>6074</v>
      </c>
      <c r="G2278" t="s">
        <v>92</v>
      </c>
      <c r="H2278">
        <v>2</v>
      </c>
      <c r="I2278">
        <v>662000</v>
      </c>
      <c r="J2278">
        <v>1324000</v>
      </c>
      <c r="K2278" t="s">
        <v>72</v>
      </c>
      <c r="L2278" t="s">
        <v>48</v>
      </c>
      <c r="M2278" t="s">
        <v>84</v>
      </c>
    </row>
    <row r="2279" spans="1:13" x14ac:dyDescent="0.25">
      <c r="A2279" t="s">
        <v>6075</v>
      </c>
      <c r="B2279" s="2">
        <v>44563</v>
      </c>
      <c r="C2279" s="2">
        <v>44568</v>
      </c>
      <c r="D2279" s="1">
        <v>44563.125317303238</v>
      </c>
      <c r="E2279" t="s">
        <v>999</v>
      </c>
      <c r="F2279" t="s">
        <v>6076</v>
      </c>
      <c r="G2279" t="s">
        <v>16</v>
      </c>
      <c r="H2279">
        <v>5</v>
      </c>
      <c r="I2279">
        <v>1149000</v>
      </c>
      <c r="J2279">
        <v>5745000</v>
      </c>
      <c r="K2279" t="s">
        <v>24</v>
      </c>
      <c r="L2279" t="s">
        <v>83</v>
      </c>
      <c r="M2279" t="s">
        <v>102</v>
      </c>
    </row>
    <row r="2280" spans="1:13" x14ac:dyDescent="0.25">
      <c r="A2280" t="s">
        <v>6077</v>
      </c>
      <c r="B2280" s="2">
        <v>44945</v>
      </c>
      <c r="C2280" s="2">
        <v>44950</v>
      </c>
      <c r="D2280" s="1">
        <v>44945.063967662027</v>
      </c>
      <c r="E2280" t="s">
        <v>6078</v>
      </c>
      <c r="F2280" t="s">
        <v>6079</v>
      </c>
      <c r="G2280" t="s">
        <v>149</v>
      </c>
      <c r="H2280">
        <v>5</v>
      </c>
      <c r="I2280">
        <v>394000</v>
      </c>
      <c r="J2280">
        <v>1970000</v>
      </c>
      <c r="K2280" t="s">
        <v>72</v>
      </c>
      <c r="L2280" t="s">
        <v>37</v>
      </c>
      <c r="M2280" t="s">
        <v>106</v>
      </c>
    </row>
    <row r="2281" spans="1:13" x14ac:dyDescent="0.25">
      <c r="A2281" t="s">
        <v>6080</v>
      </c>
      <c r="B2281" s="2">
        <v>44893</v>
      </c>
      <c r="C2281" s="2">
        <v>44896</v>
      </c>
      <c r="D2281" s="1">
        <v>44893.429136018523</v>
      </c>
      <c r="E2281" t="s">
        <v>6081</v>
      </c>
      <c r="F2281" t="s">
        <v>6082</v>
      </c>
      <c r="G2281" t="s">
        <v>221</v>
      </c>
      <c r="H2281">
        <v>3</v>
      </c>
      <c r="I2281">
        <v>548000</v>
      </c>
      <c r="J2281">
        <v>1644000</v>
      </c>
      <c r="K2281" t="s">
        <v>24</v>
      </c>
      <c r="L2281" t="s">
        <v>48</v>
      </c>
      <c r="M2281" t="s">
        <v>145</v>
      </c>
    </row>
    <row r="2282" spans="1:13" x14ac:dyDescent="0.25">
      <c r="A2282" t="s">
        <v>6083</v>
      </c>
      <c r="B2282" s="2">
        <v>44681</v>
      </c>
      <c r="C2282" s="2">
        <v>44689</v>
      </c>
      <c r="D2282" s="1">
        <v>44681.70646976852</v>
      </c>
      <c r="E2282" t="s">
        <v>6084</v>
      </c>
      <c r="F2282" t="s">
        <v>6085</v>
      </c>
      <c r="G2282" t="s">
        <v>351</v>
      </c>
      <c r="I2282">
        <v>596000</v>
      </c>
      <c r="J2282">
        <v>4768000</v>
      </c>
      <c r="K2282" t="s">
        <v>24</v>
      </c>
      <c r="L2282" t="s">
        <v>48</v>
      </c>
      <c r="M2282" t="s">
        <v>106</v>
      </c>
    </row>
    <row r="2283" spans="1:13" x14ac:dyDescent="0.25">
      <c r="A2283" t="s">
        <v>6086</v>
      </c>
      <c r="B2283" s="2">
        <v>45456</v>
      </c>
      <c r="C2283" s="2">
        <v>45465</v>
      </c>
      <c r="D2283" s="1">
        <v>45456.05344891204</v>
      </c>
      <c r="E2283" t="s">
        <v>5202</v>
      </c>
      <c r="F2283" t="s">
        <v>6087</v>
      </c>
      <c r="G2283" t="s">
        <v>47</v>
      </c>
      <c r="H2283">
        <v>9</v>
      </c>
      <c r="I2283">
        <v>508000</v>
      </c>
      <c r="J2283">
        <v>4572000</v>
      </c>
      <c r="K2283" t="s">
        <v>24</v>
      </c>
      <c r="L2283" t="s">
        <v>214</v>
      </c>
      <c r="M2283" t="s">
        <v>222</v>
      </c>
    </row>
    <row r="2284" spans="1:13" x14ac:dyDescent="0.25">
      <c r="A2284" t="s">
        <v>6088</v>
      </c>
      <c r="B2284" s="2">
        <v>44643</v>
      </c>
      <c r="C2284" s="2">
        <v>44645</v>
      </c>
      <c r="D2284" s="1">
        <v>44643.842513888892</v>
      </c>
      <c r="E2284" t="s">
        <v>4977</v>
      </c>
      <c r="F2284" t="s">
        <v>6089</v>
      </c>
      <c r="G2284" t="s">
        <v>16</v>
      </c>
      <c r="H2284">
        <v>2</v>
      </c>
      <c r="I2284">
        <v>1266000</v>
      </c>
      <c r="J2284">
        <v>2532000</v>
      </c>
      <c r="K2284" t="s">
        <v>72</v>
      </c>
      <c r="L2284" t="s">
        <v>273</v>
      </c>
      <c r="M2284" t="s">
        <v>222</v>
      </c>
    </row>
    <row r="2285" spans="1:13" x14ac:dyDescent="0.25">
      <c r="A2285" t="s">
        <v>6090</v>
      </c>
      <c r="B2285" s="2">
        <v>45389</v>
      </c>
      <c r="C2285" s="2">
        <v>45390</v>
      </c>
      <c r="D2285" s="1">
        <v>45389.277425196757</v>
      </c>
      <c r="E2285" t="s">
        <v>6091</v>
      </c>
      <c r="F2285" t="s">
        <v>6092</v>
      </c>
      <c r="G2285" t="s">
        <v>149</v>
      </c>
      <c r="H2285">
        <v>1</v>
      </c>
      <c r="I2285">
        <v>340000</v>
      </c>
      <c r="J2285">
        <v>340000</v>
      </c>
      <c r="K2285" t="s">
        <v>30</v>
      </c>
      <c r="L2285" t="s">
        <v>18</v>
      </c>
      <c r="M2285" t="s">
        <v>68</v>
      </c>
    </row>
    <row r="2286" spans="1:13" x14ac:dyDescent="0.25">
      <c r="A2286" t="s">
        <v>6093</v>
      </c>
      <c r="B2286" s="2">
        <v>45055</v>
      </c>
      <c r="C2286" s="2">
        <v>45057</v>
      </c>
      <c r="D2286" s="1">
        <v>45055.292941932872</v>
      </c>
      <c r="E2286" t="s">
        <v>6094</v>
      </c>
      <c r="G2286" t="s">
        <v>29</v>
      </c>
      <c r="H2286">
        <v>2</v>
      </c>
      <c r="I2286">
        <v>1139000</v>
      </c>
      <c r="J2286">
        <v>2278000</v>
      </c>
      <c r="K2286" t="s">
        <v>72</v>
      </c>
      <c r="L2286" t="s">
        <v>159</v>
      </c>
      <c r="M2286" t="s">
        <v>133</v>
      </c>
    </row>
    <row r="2287" spans="1:13" x14ac:dyDescent="0.25">
      <c r="A2287" t="s">
        <v>6095</v>
      </c>
      <c r="B2287" s="2">
        <v>45227</v>
      </c>
      <c r="C2287" s="2">
        <v>45232</v>
      </c>
      <c r="D2287" s="1">
        <v>45227.250188402781</v>
      </c>
      <c r="E2287" t="s">
        <v>5487</v>
      </c>
      <c r="F2287" t="s">
        <v>6096</v>
      </c>
      <c r="G2287" t="s">
        <v>64</v>
      </c>
      <c r="H2287">
        <v>5</v>
      </c>
      <c r="I2287">
        <v>1225000</v>
      </c>
      <c r="J2287">
        <v>6125000</v>
      </c>
      <c r="K2287" t="s">
        <v>36</v>
      </c>
      <c r="L2287" t="s">
        <v>37</v>
      </c>
      <c r="M2287" t="s">
        <v>226</v>
      </c>
    </row>
    <row r="2288" spans="1:13" x14ac:dyDescent="0.25">
      <c r="A2288" t="s">
        <v>6097</v>
      </c>
      <c r="B2288" s="2">
        <v>44984</v>
      </c>
      <c r="C2288" s="2">
        <v>44993</v>
      </c>
      <c r="D2288" s="1">
        <v>44984.953124884261</v>
      </c>
      <c r="E2288" t="s">
        <v>1825</v>
      </c>
      <c r="F2288" t="s">
        <v>6098</v>
      </c>
      <c r="G2288" t="s">
        <v>303</v>
      </c>
      <c r="H2288">
        <v>9</v>
      </c>
      <c r="I2288">
        <v>497000</v>
      </c>
      <c r="J2288">
        <v>4473000</v>
      </c>
      <c r="K2288" t="s">
        <v>53</v>
      </c>
      <c r="L2288" t="s">
        <v>273</v>
      </c>
      <c r="M2288" t="s">
        <v>133</v>
      </c>
    </row>
    <row r="2289" spans="1:13" x14ac:dyDescent="0.25">
      <c r="A2289" t="s">
        <v>6099</v>
      </c>
      <c r="B2289" s="2">
        <v>45232</v>
      </c>
      <c r="C2289" s="2">
        <v>45238</v>
      </c>
      <c r="D2289" s="1">
        <v>45232.18630966435</v>
      </c>
      <c r="E2289" t="s">
        <v>6100</v>
      </c>
      <c r="G2289" t="s">
        <v>29</v>
      </c>
      <c r="H2289">
        <v>6</v>
      </c>
      <c r="I2289">
        <v>1257000</v>
      </c>
      <c r="J2289">
        <v>7542000</v>
      </c>
      <c r="K2289" t="s">
        <v>36</v>
      </c>
      <c r="L2289" t="s">
        <v>48</v>
      </c>
      <c r="M2289" t="s">
        <v>94</v>
      </c>
    </row>
    <row r="2290" spans="1:13" x14ac:dyDescent="0.25">
      <c r="A2290" t="s">
        <v>5345</v>
      </c>
      <c r="B2290" s="2">
        <v>44715</v>
      </c>
      <c r="C2290" s="2">
        <v>44723</v>
      </c>
      <c r="D2290" s="1">
        <v>44715.40783167824</v>
      </c>
      <c r="E2290" t="s">
        <v>5087</v>
      </c>
      <c r="F2290" t="s">
        <v>5346</v>
      </c>
      <c r="G2290" t="s">
        <v>386</v>
      </c>
      <c r="H2290">
        <v>8</v>
      </c>
      <c r="I2290">
        <v>563000</v>
      </c>
      <c r="J2290">
        <v>4504000</v>
      </c>
      <c r="K2290" t="s">
        <v>17</v>
      </c>
      <c r="L2290" t="s">
        <v>31</v>
      </c>
      <c r="M2290" t="s">
        <v>60</v>
      </c>
    </row>
    <row r="2291" spans="1:13" x14ac:dyDescent="0.25">
      <c r="A2291" t="s">
        <v>6101</v>
      </c>
      <c r="B2291" s="2">
        <v>44802</v>
      </c>
      <c r="C2291" s="2">
        <v>44804</v>
      </c>
      <c r="D2291" s="1">
        <v>44802.771311192133</v>
      </c>
      <c r="E2291" t="s">
        <v>6102</v>
      </c>
      <c r="F2291" t="s">
        <v>6103</v>
      </c>
      <c r="G2291" t="s">
        <v>128</v>
      </c>
      <c r="H2291">
        <v>2</v>
      </c>
      <c r="I2291">
        <v>461000</v>
      </c>
      <c r="J2291">
        <v>922000</v>
      </c>
      <c r="K2291" t="s">
        <v>53</v>
      </c>
      <c r="L2291" t="s">
        <v>78</v>
      </c>
      <c r="M2291" t="s">
        <v>226</v>
      </c>
    </row>
    <row r="2292" spans="1:13" x14ac:dyDescent="0.25">
      <c r="A2292" t="s">
        <v>6104</v>
      </c>
      <c r="B2292" s="2">
        <v>44869</v>
      </c>
      <c r="C2292" s="2">
        <v>44878</v>
      </c>
      <c r="D2292" s="1">
        <v>44869.832954988429</v>
      </c>
      <c r="E2292" t="s">
        <v>6105</v>
      </c>
      <c r="F2292" t="s">
        <v>6106</v>
      </c>
      <c r="G2292" t="s">
        <v>92</v>
      </c>
      <c r="H2292">
        <v>9</v>
      </c>
      <c r="I2292">
        <v>657000</v>
      </c>
      <c r="J2292">
        <v>5913000</v>
      </c>
      <c r="K2292" t="s">
        <v>24</v>
      </c>
      <c r="L2292" t="s">
        <v>48</v>
      </c>
      <c r="M2292" t="s">
        <v>129</v>
      </c>
    </row>
    <row r="2293" spans="1:13" x14ac:dyDescent="0.25">
      <c r="A2293" t="s">
        <v>6107</v>
      </c>
      <c r="B2293" s="2">
        <v>44982</v>
      </c>
      <c r="C2293" s="2">
        <v>44984</v>
      </c>
      <c r="D2293" s="1">
        <v>44982.798680752312</v>
      </c>
      <c r="E2293" t="s">
        <v>6108</v>
      </c>
      <c r="F2293" t="s">
        <v>6109</v>
      </c>
      <c r="G2293" t="s">
        <v>47</v>
      </c>
      <c r="H2293">
        <v>2</v>
      </c>
      <c r="I2293">
        <v>425000</v>
      </c>
      <c r="J2293">
        <v>850000</v>
      </c>
      <c r="K2293" t="s">
        <v>17</v>
      </c>
      <c r="L2293" t="s">
        <v>31</v>
      </c>
      <c r="M2293" t="s">
        <v>94</v>
      </c>
    </row>
    <row r="2294" spans="1:13" x14ac:dyDescent="0.25">
      <c r="A2294" t="s">
        <v>6110</v>
      </c>
      <c r="B2294" s="2">
        <v>45023</v>
      </c>
      <c r="C2294" s="2">
        <v>45026</v>
      </c>
      <c r="D2294" s="1">
        <v>45023.396721747682</v>
      </c>
      <c r="E2294" t="s">
        <v>2071</v>
      </c>
      <c r="F2294" t="s">
        <v>6111</v>
      </c>
      <c r="G2294" t="s">
        <v>47</v>
      </c>
      <c r="I2294">
        <v>492000</v>
      </c>
      <c r="J2294">
        <v>1476000</v>
      </c>
      <c r="K2294" t="s">
        <v>36</v>
      </c>
      <c r="L2294" t="s">
        <v>31</v>
      </c>
      <c r="M2294" t="s">
        <v>222</v>
      </c>
    </row>
    <row r="2295" spans="1:13" x14ac:dyDescent="0.25">
      <c r="A2295" t="s">
        <v>6112</v>
      </c>
      <c r="B2295" s="2">
        <v>44613</v>
      </c>
      <c r="C2295" s="2">
        <v>44616</v>
      </c>
      <c r="D2295" s="1">
        <v>44613.528672916669</v>
      </c>
      <c r="E2295" t="s">
        <v>3970</v>
      </c>
      <c r="F2295" t="s">
        <v>6113</v>
      </c>
      <c r="G2295" t="s">
        <v>35</v>
      </c>
      <c r="H2295">
        <v>3</v>
      </c>
      <c r="I2295">
        <v>366000</v>
      </c>
      <c r="J2295">
        <v>1098000</v>
      </c>
      <c r="K2295" t="s">
        <v>24</v>
      </c>
      <c r="L2295" t="s">
        <v>83</v>
      </c>
      <c r="M2295" t="s">
        <v>226</v>
      </c>
    </row>
    <row r="2296" spans="1:13" x14ac:dyDescent="0.25">
      <c r="A2296" t="s">
        <v>6114</v>
      </c>
      <c r="B2296" s="2">
        <v>44969</v>
      </c>
      <c r="C2296" s="2">
        <v>44974</v>
      </c>
      <c r="D2296" s="1">
        <v>44969.950902395831</v>
      </c>
      <c r="E2296" t="s">
        <v>2850</v>
      </c>
      <c r="F2296" t="s">
        <v>6115</v>
      </c>
      <c r="G2296" t="s">
        <v>64</v>
      </c>
      <c r="H2296">
        <v>5</v>
      </c>
      <c r="I2296">
        <v>1377000</v>
      </c>
      <c r="J2296">
        <v>6885000</v>
      </c>
      <c r="K2296" t="s">
        <v>24</v>
      </c>
      <c r="L2296" t="s">
        <v>48</v>
      </c>
      <c r="M2296" t="s">
        <v>129</v>
      </c>
    </row>
    <row r="2297" spans="1:13" x14ac:dyDescent="0.25">
      <c r="A2297" t="s">
        <v>6116</v>
      </c>
      <c r="B2297" s="2">
        <v>44702</v>
      </c>
      <c r="C2297" s="2">
        <v>44711</v>
      </c>
      <c r="D2297" s="1">
        <v>44702.278644467588</v>
      </c>
      <c r="E2297" t="s">
        <v>6117</v>
      </c>
      <c r="F2297" t="s">
        <v>6118</v>
      </c>
      <c r="G2297" t="s">
        <v>149</v>
      </c>
      <c r="H2297">
        <v>9</v>
      </c>
      <c r="I2297">
        <v>385000</v>
      </c>
      <c r="J2297">
        <v>3465000</v>
      </c>
      <c r="K2297" t="s">
        <v>24</v>
      </c>
      <c r="L2297" t="s">
        <v>31</v>
      </c>
      <c r="M2297" t="s">
        <v>68</v>
      </c>
    </row>
    <row r="2298" spans="1:13" x14ac:dyDescent="0.25">
      <c r="A2298" t="s">
        <v>6119</v>
      </c>
      <c r="B2298" s="2">
        <v>45439</v>
      </c>
      <c r="C2298" s="2">
        <v>45445</v>
      </c>
      <c r="D2298" s="1">
        <v>45439.359776319441</v>
      </c>
      <c r="E2298" t="s">
        <v>6120</v>
      </c>
      <c r="F2298" t="s">
        <v>6121</v>
      </c>
      <c r="G2298" t="s">
        <v>29</v>
      </c>
      <c r="H2298">
        <v>6</v>
      </c>
      <c r="I2298">
        <v>1271000</v>
      </c>
      <c r="J2298">
        <v>7626000</v>
      </c>
      <c r="L2298" t="s">
        <v>31</v>
      </c>
      <c r="M2298" t="s">
        <v>60</v>
      </c>
    </row>
    <row r="2299" spans="1:13" x14ac:dyDescent="0.25">
      <c r="A2299" t="s">
        <v>6122</v>
      </c>
      <c r="B2299" s="2">
        <v>45270</v>
      </c>
      <c r="C2299" s="2">
        <v>45279</v>
      </c>
      <c r="D2299" s="1">
        <v>45270.480887592603</v>
      </c>
      <c r="E2299" t="s">
        <v>6123</v>
      </c>
      <c r="F2299" t="s">
        <v>6124</v>
      </c>
      <c r="G2299" t="s">
        <v>221</v>
      </c>
      <c r="H2299">
        <v>9</v>
      </c>
      <c r="I2299">
        <v>658000</v>
      </c>
      <c r="J2299">
        <v>5922000</v>
      </c>
      <c r="L2299" t="s">
        <v>124</v>
      </c>
      <c r="M2299" t="s">
        <v>106</v>
      </c>
    </row>
    <row r="2300" spans="1:13" x14ac:dyDescent="0.25">
      <c r="A2300" t="s">
        <v>6125</v>
      </c>
      <c r="B2300" s="2">
        <v>45118</v>
      </c>
      <c r="C2300" s="2">
        <v>45126</v>
      </c>
      <c r="D2300" s="1">
        <v>45118.488083634264</v>
      </c>
      <c r="E2300" t="s">
        <v>6126</v>
      </c>
      <c r="F2300" t="s">
        <v>6127</v>
      </c>
      <c r="G2300" t="s">
        <v>82</v>
      </c>
      <c r="H2300">
        <v>8</v>
      </c>
      <c r="I2300">
        <v>347000</v>
      </c>
      <c r="J2300">
        <v>2776000</v>
      </c>
      <c r="L2300" t="s">
        <v>37</v>
      </c>
      <c r="M2300" t="s">
        <v>38</v>
      </c>
    </row>
    <row r="2301" spans="1:13" x14ac:dyDescent="0.25">
      <c r="A2301" t="s">
        <v>6128</v>
      </c>
      <c r="B2301" s="2">
        <v>45270</v>
      </c>
      <c r="C2301" s="2">
        <v>45276</v>
      </c>
      <c r="D2301" s="1">
        <v>45270.293028009262</v>
      </c>
      <c r="E2301" t="s">
        <v>6129</v>
      </c>
      <c r="F2301" t="s">
        <v>6130</v>
      </c>
      <c r="G2301" t="s">
        <v>47</v>
      </c>
      <c r="H2301">
        <v>6</v>
      </c>
      <c r="I2301">
        <v>510000</v>
      </c>
      <c r="J2301">
        <v>3060000</v>
      </c>
      <c r="K2301" t="s">
        <v>72</v>
      </c>
      <c r="L2301" t="s">
        <v>18</v>
      </c>
      <c r="M2301" t="s">
        <v>226</v>
      </c>
    </row>
    <row r="2302" spans="1:13" x14ac:dyDescent="0.25">
      <c r="A2302" t="s">
        <v>6131</v>
      </c>
      <c r="B2302" s="2">
        <v>44807</v>
      </c>
      <c r="C2302" s="2">
        <v>44815</v>
      </c>
      <c r="D2302" s="1">
        <v>44807.770180185187</v>
      </c>
      <c r="E2302" t="s">
        <v>6132</v>
      </c>
      <c r="F2302" t="s">
        <v>6133</v>
      </c>
      <c r="G2302" t="s">
        <v>194</v>
      </c>
      <c r="H2302">
        <v>8</v>
      </c>
      <c r="I2302">
        <v>489000</v>
      </c>
      <c r="J2302">
        <v>3912000</v>
      </c>
      <c r="K2302" t="s">
        <v>17</v>
      </c>
      <c r="L2302" t="s">
        <v>37</v>
      </c>
      <c r="M2302" t="s">
        <v>49</v>
      </c>
    </row>
    <row r="2303" spans="1:13" x14ac:dyDescent="0.25">
      <c r="A2303" t="s">
        <v>6134</v>
      </c>
      <c r="B2303" s="2">
        <v>45023</v>
      </c>
      <c r="C2303" s="2">
        <v>45031</v>
      </c>
      <c r="D2303" s="1">
        <v>45023.121653148148</v>
      </c>
      <c r="E2303" t="s">
        <v>6135</v>
      </c>
      <c r="F2303" t="s">
        <v>6136</v>
      </c>
      <c r="G2303" t="s">
        <v>149</v>
      </c>
      <c r="H2303">
        <v>8</v>
      </c>
      <c r="I2303">
        <v>350000</v>
      </c>
      <c r="J2303">
        <v>2800000</v>
      </c>
      <c r="K2303" t="s">
        <v>36</v>
      </c>
      <c r="L2303" t="s">
        <v>124</v>
      </c>
      <c r="M2303" t="s">
        <v>84</v>
      </c>
    </row>
    <row r="2304" spans="1:13" x14ac:dyDescent="0.25">
      <c r="A2304" t="s">
        <v>6137</v>
      </c>
      <c r="B2304" s="2">
        <v>45082</v>
      </c>
      <c r="C2304" s="2">
        <v>45090</v>
      </c>
      <c r="D2304" s="1">
        <v>45082.010162858787</v>
      </c>
      <c r="E2304" t="s">
        <v>6138</v>
      </c>
      <c r="F2304" t="s">
        <v>6139</v>
      </c>
      <c r="G2304" t="s">
        <v>47</v>
      </c>
      <c r="H2304">
        <v>8</v>
      </c>
      <c r="I2304">
        <v>407000</v>
      </c>
      <c r="J2304">
        <v>3256000</v>
      </c>
      <c r="K2304" t="s">
        <v>17</v>
      </c>
      <c r="L2304" t="s">
        <v>124</v>
      </c>
      <c r="M2304" t="s">
        <v>222</v>
      </c>
    </row>
    <row r="2305" spans="1:13" x14ac:dyDescent="0.25">
      <c r="A2305" t="s">
        <v>6140</v>
      </c>
      <c r="B2305" s="2">
        <v>44981</v>
      </c>
      <c r="C2305" s="2">
        <v>44982</v>
      </c>
      <c r="D2305" s="1">
        <v>44981.299348622677</v>
      </c>
      <c r="E2305" t="s">
        <v>4244</v>
      </c>
      <c r="F2305" t="s">
        <v>6141</v>
      </c>
      <c r="G2305" t="s">
        <v>16</v>
      </c>
      <c r="H2305">
        <v>1</v>
      </c>
      <c r="I2305">
        <v>1253000</v>
      </c>
      <c r="J2305">
        <v>1253000</v>
      </c>
      <c r="K2305" t="s">
        <v>72</v>
      </c>
      <c r="L2305" t="s">
        <v>83</v>
      </c>
      <c r="M2305" t="s">
        <v>68</v>
      </c>
    </row>
    <row r="2306" spans="1:13" x14ac:dyDescent="0.25">
      <c r="A2306" t="s">
        <v>6142</v>
      </c>
      <c r="B2306" s="2">
        <v>45649</v>
      </c>
      <c r="C2306" s="2">
        <v>45650</v>
      </c>
      <c r="D2306" s="1">
        <v>45649.689104282414</v>
      </c>
      <c r="E2306" t="s">
        <v>6143</v>
      </c>
      <c r="F2306" t="s">
        <v>6144</v>
      </c>
      <c r="G2306" t="s">
        <v>35</v>
      </c>
      <c r="H2306">
        <v>1</v>
      </c>
      <c r="I2306">
        <v>386000</v>
      </c>
      <c r="J2306">
        <v>386000</v>
      </c>
      <c r="K2306" t="s">
        <v>30</v>
      </c>
      <c r="L2306" t="s">
        <v>31</v>
      </c>
      <c r="M2306" t="s">
        <v>117</v>
      </c>
    </row>
    <row r="2307" spans="1:13" x14ac:dyDescent="0.25">
      <c r="A2307" t="s">
        <v>6145</v>
      </c>
      <c r="B2307" s="2">
        <v>45149</v>
      </c>
      <c r="C2307" s="2">
        <v>45157</v>
      </c>
      <c r="D2307" s="1">
        <v>45149.33544278935</v>
      </c>
      <c r="E2307" t="s">
        <v>6146</v>
      </c>
      <c r="F2307" t="s">
        <v>6147</v>
      </c>
      <c r="G2307" t="s">
        <v>47</v>
      </c>
      <c r="H2307">
        <v>8</v>
      </c>
      <c r="I2307">
        <v>499000</v>
      </c>
      <c r="J2307">
        <v>3992000</v>
      </c>
      <c r="K2307" t="s">
        <v>17</v>
      </c>
      <c r="L2307" t="s">
        <v>48</v>
      </c>
      <c r="M2307" t="s">
        <v>68</v>
      </c>
    </row>
    <row r="2308" spans="1:13" x14ac:dyDescent="0.25">
      <c r="A2308" t="s">
        <v>6148</v>
      </c>
      <c r="B2308" s="2">
        <v>45299</v>
      </c>
      <c r="C2308" s="2">
        <v>45307</v>
      </c>
      <c r="D2308" s="1">
        <v>45299.869851620373</v>
      </c>
      <c r="E2308" t="s">
        <v>6149</v>
      </c>
      <c r="F2308" t="s">
        <v>6150</v>
      </c>
      <c r="G2308" t="s">
        <v>35</v>
      </c>
      <c r="H2308">
        <v>8</v>
      </c>
      <c r="I2308">
        <v>391000</v>
      </c>
      <c r="J2308">
        <v>3128000</v>
      </c>
      <c r="K2308" t="s">
        <v>17</v>
      </c>
      <c r="L2308" t="s">
        <v>273</v>
      </c>
      <c r="M2308" t="s">
        <v>233</v>
      </c>
    </row>
    <row r="2309" spans="1:13" x14ac:dyDescent="0.25">
      <c r="A2309" t="s">
        <v>6151</v>
      </c>
      <c r="B2309" s="2">
        <v>45254</v>
      </c>
      <c r="C2309" s="2">
        <v>45256</v>
      </c>
      <c r="D2309" s="1">
        <v>45254.131866064818</v>
      </c>
      <c r="E2309" t="s">
        <v>6152</v>
      </c>
      <c r="F2309" t="s">
        <v>6153</v>
      </c>
      <c r="G2309" t="s">
        <v>128</v>
      </c>
      <c r="H2309">
        <v>2</v>
      </c>
      <c r="I2309">
        <v>435000</v>
      </c>
      <c r="J2309">
        <v>870000</v>
      </c>
      <c r="K2309" t="s">
        <v>53</v>
      </c>
      <c r="L2309" t="s">
        <v>164</v>
      </c>
      <c r="M2309" t="s">
        <v>38</v>
      </c>
    </row>
    <row r="2310" spans="1:13" x14ac:dyDescent="0.25">
      <c r="A2310" t="s">
        <v>6154</v>
      </c>
      <c r="B2310" s="2">
        <v>45183</v>
      </c>
      <c r="C2310" s="2">
        <v>45191</v>
      </c>
      <c r="D2310" s="1">
        <v>45183.017217905093</v>
      </c>
      <c r="E2310" t="s">
        <v>6155</v>
      </c>
      <c r="F2310" t="s">
        <v>6156</v>
      </c>
      <c r="G2310" t="s">
        <v>137</v>
      </c>
      <c r="H2310">
        <v>8</v>
      </c>
      <c r="I2310">
        <v>317000</v>
      </c>
      <c r="J2310">
        <v>2536000</v>
      </c>
      <c r="L2310" t="s">
        <v>83</v>
      </c>
      <c r="M2310" t="s">
        <v>43</v>
      </c>
    </row>
    <row r="2311" spans="1:13" x14ac:dyDescent="0.25">
      <c r="A2311" t="s">
        <v>6157</v>
      </c>
      <c r="B2311" s="2">
        <v>45639</v>
      </c>
      <c r="C2311" s="2">
        <v>45644</v>
      </c>
      <c r="D2311" s="1">
        <v>45639.954211435193</v>
      </c>
      <c r="E2311" t="s">
        <v>6158</v>
      </c>
      <c r="F2311" t="s">
        <v>6159</v>
      </c>
      <c r="G2311" t="s">
        <v>307</v>
      </c>
      <c r="H2311">
        <v>5</v>
      </c>
      <c r="I2311">
        <v>1164000</v>
      </c>
      <c r="J2311">
        <v>5820000</v>
      </c>
      <c r="K2311" t="s">
        <v>24</v>
      </c>
      <c r="L2311" t="s">
        <v>273</v>
      </c>
      <c r="M2311" t="s">
        <v>60</v>
      </c>
    </row>
    <row r="2312" spans="1:13" x14ac:dyDescent="0.25">
      <c r="A2312" t="s">
        <v>6160</v>
      </c>
      <c r="B2312" s="2">
        <v>44759</v>
      </c>
      <c r="C2312" s="2">
        <v>44762</v>
      </c>
      <c r="D2312" s="1">
        <v>44759.832627881937</v>
      </c>
      <c r="E2312" t="s">
        <v>6161</v>
      </c>
      <c r="F2312" t="s">
        <v>6162</v>
      </c>
      <c r="G2312" t="s">
        <v>29</v>
      </c>
      <c r="H2312">
        <v>3</v>
      </c>
      <c r="I2312">
        <v>1276000</v>
      </c>
      <c r="J2312">
        <v>3828000</v>
      </c>
      <c r="K2312" t="s">
        <v>30</v>
      </c>
      <c r="L2312" t="s">
        <v>31</v>
      </c>
      <c r="M2312" t="s">
        <v>25</v>
      </c>
    </row>
    <row r="2313" spans="1:13" x14ac:dyDescent="0.25">
      <c r="A2313" t="s">
        <v>6163</v>
      </c>
      <c r="B2313" s="2">
        <v>45273</v>
      </c>
      <c r="C2313" s="2">
        <v>45279</v>
      </c>
      <c r="D2313" s="1">
        <v>45273.619936215277</v>
      </c>
      <c r="E2313" t="s">
        <v>6164</v>
      </c>
      <c r="F2313" t="s">
        <v>6165</v>
      </c>
      <c r="G2313" t="s">
        <v>149</v>
      </c>
      <c r="H2313">
        <v>6</v>
      </c>
      <c r="I2313">
        <v>320000</v>
      </c>
      <c r="J2313">
        <v>1920000</v>
      </c>
      <c r="K2313" t="s">
        <v>24</v>
      </c>
      <c r="L2313" t="s">
        <v>31</v>
      </c>
      <c r="M2313" t="s">
        <v>68</v>
      </c>
    </row>
    <row r="2314" spans="1:13" x14ac:dyDescent="0.25">
      <c r="A2314" t="s">
        <v>6166</v>
      </c>
      <c r="B2314" s="2">
        <v>45258</v>
      </c>
      <c r="C2314" s="2">
        <v>45260</v>
      </c>
      <c r="D2314" s="1">
        <v>45258.243516423609</v>
      </c>
      <c r="E2314" t="s">
        <v>592</v>
      </c>
      <c r="G2314" t="s">
        <v>47</v>
      </c>
      <c r="H2314">
        <v>2</v>
      </c>
      <c r="I2314">
        <v>431000</v>
      </c>
      <c r="J2314">
        <v>862000</v>
      </c>
      <c r="K2314" t="s">
        <v>17</v>
      </c>
      <c r="L2314" t="s">
        <v>273</v>
      </c>
      <c r="M2314" t="s">
        <v>145</v>
      </c>
    </row>
    <row r="2315" spans="1:13" x14ac:dyDescent="0.25">
      <c r="A2315" t="s">
        <v>6167</v>
      </c>
      <c r="B2315" s="2">
        <v>45591</v>
      </c>
      <c r="C2315" s="2">
        <v>45595</v>
      </c>
      <c r="D2315" s="1">
        <v>45591.348992685183</v>
      </c>
      <c r="E2315" t="s">
        <v>6168</v>
      </c>
      <c r="F2315" t="s">
        <v>6169</v>
      </c>
      <c r="G2315" t="s">
        <v>23</v>
      </c>
      <c r="H2315">
        <v>4</v>
      </c>
      <c r="I2315">
        <v>673000</v>
      </c>
      <c r="J2315">
        <v>2692000</v>
      </c>
      <c r="K2315" t="s">
        <v>53</v>
      </c>
      <c r="L2315" t="s">
        <v>124</v>
      </c>
      <c r="M2315" t="s">
        <v>133</v>
      </c>
    </row>
    <row r="2316" spans="1:13" x14ac:dyDescent="0.25">
      <c r="A2316" t="s">
        <v>6170</v>
      </c>
      <c r="B2316" s="2">
        <v>45236</v>
      </c>
      <c r="C2316" s="2">
        <v>45238</v>
      </c>
      <c r="D2316" s="1">
        <v>45236.574229224527</v>
      </c>
      <c r="E2316" t="s">
        <v>6171</v>
      </c>
      <c r="F2316" t="s">
        <v>6172</v>
      </c>
      <c r="G2316" t="s">
        <v>307</v>
      </c>
      <c r="H2316">
        <v>2</v>
      </c>
      <c r="I2316">
        <v>1238000</v>
      </c>
      <c r="J2316">
        <v>2476000</v>
      </c>
      <c r="K2316" t="s">
        <v>17</v>
      </c>
      <c r="L2316" t="s">
        <v>31</v>
      </c>
      <c r="M2316" t="s">
        <v>38</v>
      </c>
    </row>
    <row r="2317" spans="1:13" x14ac:dyDescent="0.25">
      <c r="A2317" t="s">
        <v>6173</v>
      </c>
      <c r="B2317" s="2">
        <v>44741</v>
      </c>
      <c r="C2317" s="2">
        <v>44746</v>
      </c>
      <c r="D2317" s="1">
        <v>44741.335815752318</v>
      </c>
      <c r="E2317" t="s">
        <v>3718</v>
      </c>
      <c r="F2317" t="s">
        <v>6174</v>
      </c>
      <c r="G2317" t="s">
        <v>16</v>
      </c>
      <c r="H2317">
        <v>5</v>
      </c>
      <c r="I2317">
        <v>1319000</v>
      </c>
      <c r="J2317">
        <v>6595000</v>
      </c>
      <c r="K2317" t="s">
        <v>30</v>
      </c>
      <c r="L2317" t="s">
        <v>214</v>
      </c>
      <c r="M2317" t="s">
        <v>133</v>
      </c>
    </row>
    <row r="2318" spans="1:13" x14ac:dyDescent="0.25">
      <c r="A2318" t="s">
        <v>6175</v>
      </c>
      <c r="B2318" s="2">
        <v>45646</v>
      </c>
      <c r="C2318" s="2">
        <v>45653</v>
      </c>
      <c r="D2318" s="1">
        <v>45646.457211678236</v>
      </c>
      <c r="E2318" t="s">
        <v>3167</v>
      </c>
      <c r="F2318" t="s">
        <v>6176</v>
      </c>
      <c r="G2318" t="s">
        <v>23</v>
      </c>
      <c r="H2318">
        <v>7</v>
      </c>
      <c r="I2318">
        <v>627000</v>
      </c>
      <c r="J2318">
        <v>4389000</v>
      </c>
      <c r="K2318" t="s">
        <v>72</v>
      </c>
      <c r="L2318" t="s">
        <v>18</v>
      </c>
      <c r="M2318" t="s">
        <v>222</v>
      </c>
    </row>
    <row r="2319" spans="1:13" x14ac:dyDescent="0.25">
      <c r="A2319" t="s">
        <v>6177</v>
      </c>
      <c r="B2319" s="2">
        <v>45523</v>
      </c>
      <c r="C2319" s="2">
        <v>45525</v>
      </c>
      <c r="D2319" s="1">
        <v>45523.710304421293</v>
      </c>
      <c r="E2319" t="s">
        <v>6178</v>
      </c>
      <c r="F2319" t="s">
        <v>6179</v>
      </c>
      <c r="G2319" t="s">
        <v>194</v>
      </c>
      <c r="I2319">
        <v>410000</v>
      </c>
      <c r="J2319">
        <v>820000</v>
      </c>
      <c r="L2319" t="s">
        <v>48</v>
      </c>
      <c r="M2319" t="s">
        <v>49</v>
      </c>
    </row>
    <row r="2320" spans="1:13" x14ac:dyDescent="0.25">
      <c r="A2320" t="s">
        <v>6180</v>
      </c>
      <c r="B2320" s="2">
        <v>44823</v>
      </c>
      <c r="C2320" s="2">
        <v>44830</v>
      </c>
      <c r="D2320" s="1">
        <v>44823.620012685184</v>
      </c>
      <c r="E2320" t="s">
        <v>6181</v>
      </c>
      <c r="F2320" t="s">
        <v>6182</v>
      </c>
      <c r="G2320" t="s">
        <v>23</v>
      </c>
      <c r="I2320">
        <v>615000</v>
      </c>
      <c r="J2320">
        <v>4305000</v>
      </c>
      <c r="K2320" t="s">
        <v>72</v>
      </c>
      <c r="L2320" t="s">
        <v>48</v>
      </c>
      <c r="M2320" t="s">
        <v>145</v>
      </c>
    </row>
    <row r="2321" spans="1:13" x14ac:dyDescent="0.25">
      <c r="A2321" t="s">
        <v>6183</v>
      </c>
      <c r="B2321" s="2">
        <v>45076</v>
      </c>
      <c r="C2321" s="2">
        <v>45077</v>
      </c>
      <c r="D2321" s="1">
        <v>45076.749336724541</v>
      </c>
      <c r="E2321" t="s">
        <v>6184</v>
      </c>
      <c r="F2321" t="s">
        <v>6185</v>
      </c>
      <c r="G2321" t="s">
        <v>221</v>
      </c>
      <c r="H2321">
        <v>1</v>
      </c>
      <c r="I2321">
        <v>608000</v>
      </c>
      <c r="J2321">
        <v>608000</v>
      </c>
      <c r="K2321" t="s">
        <v>36</v>
      </c>
      <c r="L2321" t="s">
        <v>42</v>
      </c>
      <c r="M2321" t="s">
        <v>38</v>
      </c>
    </row>
    <row r="2322" spans="1:13" x14ac:dyDescent="0.25">
      <c r="A2322" t="s">
        <v>6186</v>
      </c>
      <c r="B2322" s="2">
        <v>45116</v>
      </c>
      <c r="C2322" s="2">
        <v>45122</v>
      </c>
      <c r="D2322" s="1">
        <v>45116.313586840282</v>
      </c>
      <c r="E2322" t="s">
        <v>6187</v>
      </c>
      <c r="F2322" t="s">
        <v>6188</v>
      </c>
      <c r="G2322" t="s">
        <v>742</v>
      </c>
      <c r="H2322">
        <v>6</v>
      </c>
      <c r="I2322">
        <v>473000</v>
      </c>
      <c r="J2322">
        <v>2838000</v>
      </c>
      <c r="K2322" t="s">
        <v>30</v>
      </c>
      <c r="L2322" t="s">
        <v>124</v>
      </c>
      <c r="M2322" t="s">
        <v>117</v>
      </c>
    </row>
    <row r="2323" spans="1:13" x14ac:dyDescent="0.25">
      <c r="A2323" t="s">
        <v>6189</v>
      </c>
      <c r="B2323" s="2">
        <v>45135</v>
      </c>
      <c r="C2323" s="2">
        <v>45141</v>
      </c>
      <c r="D2323" s="1">
        <v>45135.487989849527</v>
      </c>
      <c r="E2323" t="s">
        <v>391</v>
      </c>
      <c r="F2323" t="s">
        <v>6190</v>
      </c>
      <c r="G2323" t="s">
        <v>64</v>
      </c>
      <c r="I2323">
        <v>1120000</v>
      </c>
      <c r="J2323">
        <v>6720000</v>
      </c>
      <c r="K2323" t="s">
        <v>53</v>
      </c>
      <c r="L2323" t="s">
        <v>214</v>
      </c>
      <c r="M2323" t="s">
        <v>129</v>
      </c>
    </row>
    <row r="2324" spans="1:13" x14ac:dyDescent="0.25">
      <c r="A2324" t="s">
        <v>6191</v>
      </c>
      <c r="B2324" s="2">
        <v>44738</v>
      </c>
      <c r="C2324" s="2">
        <v>44741</v>
      </c>
      <c r="D2324" s="1">
        <v>44738.070589791663</v>
      </c>
      <c r="E2324" t="s">
        <v>6192</v>
      </c>
      <c r="F2324" t="s">
        <v>6193</v>
      </c>
      <c r="G2324" t="s">
        <v>92</v>
      </c>
      <c r="H2324">
        <v>3</v>
      </c>
      <c r="I2324">
        <v>623000</v>
      </c>
      <c r="J2324">
        <v>1869000</v>
      </c>
      <c r="K2324" t="s">
        <v>53</v>
      </c>
      <c r="L2324" t="s">
        <v>48</v>
      </c>
      <c r="M2324" t="s">
        <v>68</v>
      </c>
    </row>
    <row r="2325" spans="1:13" x14ac:dyDescent="0.25">
      <c r="A2325" t="s">
        <v>6194</v>
      </c>
      <c r="B2325" s="2">
        <v>44987</v>
      </c>
      <c r="C2325" s="2">
        <v>44995</v>
      </c>
      <c r="D2325" s="1">
        <v>44987.428378900462</v>
      </c>
      <c r="E2325" t="s">
        <v>3200</v>
      </c>
      <c r="F2325" t="s">
        <v>6195</v>
      </c>
      <c r="G2325" t="s">
        <v>47</v>
      </c>
      <c r="H2325">
        <v>8</v>
      </c>
      <c r="I2325">
        <v>409000</v>
      </c>
      <c r="J2325">
        <v>3272000</v>
      </c>
      <c r="K2325" t="s">
        <v>72</v>
      </c>
      <c r="L2325" t="s">
        <v>18</v>
      </c>
      <c r="M2325" t="s">
        <v>117</v>
      </c>
    </row>
    <row r="2326" spans="1:13" x14ac:dyDescent="0.25">
      <c r="A2326" t="s">
        <v>6196</v>
      </c>
      <c r="B2326" s="2">
        <v>44672</v>
      </c>
      <c r="C2326" s="2">
        <v>44675</v>
      </c>
      <c r="D2326" s="1">
        <v>44672.045497060193</v>
      </c>
      <c r="E2326" t="s">
        <v>3967</v>
      </c>
      <c r="F2326" t="s">
        <v>6197</v>
      </c>
      <c r="G2326" t="s">
        <v>47</v>
      </c>
      <c r="H2326">
        <v>3</v>
      </c>
      <c r="I2326">
        <v>473000</v>
      </c>
      <c r="J2326">
        <v>1419000</v>
      </c>
      <c r="K2326" t="s">
        <v>30</v>
      </c>
      <c r="L2326" t="s">
        <v>190</v>
      </c>
      <c r="M2326" t="s">
        <v>74</v>
      </c>
    </row>
    <row r="2327" spans="1:13" x14ac:dyDescent="0.25">
      <c r="A2327" t="s">
        <v>6198</v>
      </c>
      <c r="B2327" s="2">
        <v>45044</v>
      </c>
      <c r="C2327" s="2">
        <v>45045</v>
      </c>
      <c r="D2327" s="1">
        <v>45044.899751458332</v>
      </c>
      <c r="E2327" t="s">
        <v>6199</v>
      </c>
      <c r="F2327" t="s">
        <v>6200</v>
      </c>
      <c r="G2327" t="s">
        <v>29</v>
      </c>
      <c r="H2327">
        <v>1</v>
      </c>
      <c r="I2327">
        <v>1085000</v>
      </c>
      <c r="J2327">
        <v>1085000</v>
      </c>
      <c r="K2327" t="s">
        <v>17</v>
      </c>
      <c r="L2327" t="s">
        <v>83</v>
      </c>
      <c r="M2327" t="s">
        <v>129</v>
      </c>
    </row>
    <row r="2328" spans="1:13" x14ac:dyDescent="0.25">
      <c r="A2328" t="s">
        <v>6201</v>
      </c>
      <c r="B2328" s="2">
        <v>44808</v>
      </c>
      <c r="C2328" s="2">
        <v>44816</v>
      </c>
      <c r="D2328" s="1">
        <v>44808.347421076389</v>
      </c>
      <c r="E2328" t="s">
        <v>6202</v>
      </c>
      <c r="F2328" t="s">
        <v>6203</v>
      </c>
      <c r="G2328" t="s">
        <v>64</v>
      </c>
      <c r="H2328">
        <v>8</v>
      </c>
      <c r="I2328">
        <v>1225000</v>
      </c>
      <c r="J2328">
        <v>9800000</v>
      </c>
      <c r="K2328" t="s">
        <v>17</v>
      </c>
      <c r="L2328" t="s">
        <v>98</v>
      </c>
      <c r="M2328" t="s">
        <v>60</v>
      </c>
    </row>
    <row r="2329" spans="1:13" x14ac:dyDescent="0.25">
      <c r="A2329" t="s">
        <v>6204</v>
      </c>
      <c r="B2329" s="2">
        <v>45188</v>
      </c>
      <c r="C2329" s="2">
        <v>45196</v>
      </c>
      <c r="D2329" s="1">
        <v>45188.094103738433</v>
      </c>
      <c r="E2329" t="s">
        <v>6164</v>
      </c>
      <c r="G2329" t="s">
        <v>82</v>
      </c>
      <c r="H2329">
        <v>8</v>
      </c>
      <c r="I2329">
        <v>337000</v>
      </c>
      <c r="J2329">
        <v>2696000</v>
      </c>
      <c r="K2329" t="s">
        <v>53</v>
      </c>
      <c r="L2329" t="s">
        <v>37</v>
      </c>
      <c r="M2329" t="s">
        <v>226</v>
      </c>
    </row>
    <row r="2330" spans="1:13" x14ac:dyDescent="0.25">
      <c r="A2330" t="s">
        <v>6205</v>
      </c>
      <c r="B2330" s="2">
        <v>45232</v>
      </c>
      <c r="C2330" s="2">
        <v>45233</v>
      </c>
      <c r="D2330" s="1">
        <v>45232.718058842591</v>
      </c>
      <c r="E2330" t="s">
        <v>966</v>
      </c>
      <c r="F2330" t="s">
        <v>6206</v>
      </c>
      <c r="G2330" t="s">
        <v>47</v>
      </c>
      <c r="H2330">
        <v>1</v>
      </c>
      <c r="I2330">
        <v>412000</v>
      </c>
      <c r="J2330">
        <v>412000</v>
      </c>
      <c r="K2330" t="s">
        <v>17</v>
      </c>
      <c r="L2330" t="s">
        <v>124</v>
      </c>
      <c r="M2330" t="s">
        <v>43</v>
      </c>
    </row>
    <row r="2331" spans="1:13" x14ac:dyDescent="0.25">
      <c r="A2331" t="s">
        <v>6207</v>
      </c>
      <c r="B2331" s="2">
        <v>44771</v>
      </c>
      <c r="C2331" s="2">
        <v>44780</v>
      </c>
      <c r="D2331" s="1">
        <v>44771.063932002318</v>
      </c>
      <c r="E2331" t="s">
        <v>4559</v>
      </c>
      <c r="F2331" t="s">
        <v>6208</v>
      </c>
      <c r="G2331" t="s">
        <v>29</v>
      </c>
      <c r="H2331">
        <v>9</v>
      </c>
      <c r="I2331">
        <v>1372000</v>
      </c>
      <c r="J2331">
        <v>12348000</v>
      </c>
      <c r="K2331" t="s">
        <v>53</v>
      </c>
      <c r="L2331" t="s">
        <v>48</v>
      </c>
      <c r="M2331" t="s">
        <v>117</v>
      </c>
    </row>
    <row r="2332" spans="1:13" x14ac:dyDescent="0.25">
      <c r="A2332" t="s">
        <v>6209</v>
      </c>
      <c r="B2332" s="2">
        <v>45225</v>
      </c>
      <c r="C2332" s="2">
        <v>45229</v>
      </c>
      <c r="D2332" s="1">
        <v>45225.268946516197</v>
      </c>
      <c r="E2332" t="s">
        <v>2244</v>
      </c>
      <c r="F2332" t="s">
        <v>6210</v>
      </c>
      <c r="G2332" t="s">
        <v>29</v>
      </c>
      <c r="H2332">
        <v>4</v>
      </c>
      <c r="I2332">
        <v>1212000</v>
      </c>
      <c r="J2332">
        <v>4848000</v>
      </c>
      <c r="K2332" t="s">
        <v>17</v>
      </c>
      <c r="L2332" t="s">
        <v>164</v>
      </c>
      <c r="M2332" t="s">
        <v>102</v>
      </c>
    </row>
    <row r="2333" spans="1:13" x14ac:dyDescent="0.25">
      <c r="A2333" t="s">
        <v>6211</v>
      </c>
      <c r="B2333" s="2">
        <v>45147</v>
      </c>
      <c r="C2333" s="2">
        <v>45154</v>
      </c>
      <c r="D2333" s="1">
        <v>45147.942155219913</v>
      </c>
      <c r="E2333" t="s">
        <v>2016</v>
      </c>
      <c r="F2333" t="s">
        <v>6212</v>
      </c>
      <c r="G2333" t="s">
        <v>82</v>
      </c>
      <c r="I2333">
        <v>328000</v>
      </c>
      <c r="J2333">
        <v>2296000</v>
      </c>
      <c r="K2333" t="s">
        <v>36</v>
      </c>
      <c r="L2333" t="s">
        <v>48</v>
      </c>
      <c r="M2333" t="s">
        <v>60</v>
      </c>
    </row>
    <row r="2334" spans="1:13" x14ac:dyDescent="0.25">
      <c r="A2334" t="s">
        <v>6213</v>
      </c>
      <c r="B2334" s="2">
        <v>45422</v>
      </c>
      <c r="C2334" s="2">
        <v>45426</v>
      </c>
      <c r="D2334" s="1">
        <v>45422.047134560184</v>
      </c>
      <c r="E2334" t="s">
        <v>76</v>
      </c>
      <c r="F2334" t="s">
        <v>6214</v>
      </c>
      <c r="G2334" t="s">
        <v>29</v>
      </c>
      <c r="H2334">
        <v>4</v>
      </c>
      <c r="I2334">
        <v>1234000</v>
      </c>
      <c r="J2334">
        <v>4936000</v>
      </c>
      <c r="K2334" t="s">
        <v>53</v>
      </c>
      <c r="L2334" t="s">
        <v>48</v>
      </c>
      <c r="M2334" t="s">
        <v>49</v>
      </c>
    </row>
    <row r="2335" spans="1:13" x14ac:dyDescent="0.25">
      <c r="A2335" t="s">
        <v>6215</v>
      </c>
      <c r="B2335" s="2">
        <v>44664</v>
      </c>
      <c r="C2335" s="2">
        <v>44666</v>
      </c>
      <c r="D2335" s="1">
        <v>44664.205406655092</v>
      </c>
      <c r="E2335" t="s">
        <v>5394</v>
      </c>
      <c r="F2335" t="s">
        <v>6216</v>
      </c>
      <c r="G2335" t="s">
        <v>23</v>
      </c>
      <c r="H2335">
        <v>2</v>
      </c>
      <c r="I2335">
        <v>682000</v>
      </c>
      <c r="J2335">
        <v>1364000</v>
      </c>
      <c r="K2335" t="s">
        <v>36</v>
      </c>
      <c r="L2335" t="s">
        <v>37</v>
      </c>
      <c r="M2335" t="s">
        <v>106</v>
      </c>
    </row>
    <row r="2336" spans="1:13" x14ac:dyDescent="0.25">
      <c r="A2336" t="s">
        <v>6217</v>
      </c>
      <c r="B2336" s="2">
        <v>44908</v>
      </c>
      <c r="C2336" s="2">
        <v>44911</v>
      </c>
      <c r="D2336" s="1">
        <v>44908.447388923611</v>
      </c>
      <c r="E2336" t="s">
        <v>6218</v>
      </c>
      <c r="F2336" t="s">
        <v>6219</v>
      </c>
      <c r="G2336" t="s">
        <v>149</v>
      </c>
      <c r="H2336">
        <v>3</v>
      </c>
      <c r="I2336">
        <v>349000</v>
      </c>
      <c r="J2336">
        <v>1047000</v>
      </c>
      <c r="K2336" t="s">
        <v>72</v>
      </c>
      <c r="L2336" t="s">
        <v>48</v>
      </c>
      <c r="M2336" t="s">
        <v>106</v>
      </c>
    </row>
    <row r="2337" spans="1:13" x14ac:dyDescent="0.25">
      <c r="A2337" t="s">
        <v>6220</v>
      </c>
      <c r="B2337" s="2">
        <v>44889</v>
      </c>
      <c r="C2337" s="2">
        <v>44897</v>
      </c>
      <c r="D2337" s="1">
        <v>44889.045082534722</v>
      </c>
      <c r="E2337" t="s">
        <v>6221</v>
      </c>
      <c r="F2337" t="s">
        <v>6222</v>
      </c>
      <c r="G2337" t="s">
        <v>35</v>
      </c>
      <c r="H2337">
        <v>8</v>
      </c>
      <c r="I2337">
        <v>352000</v>
      </c>
      <c r="J2337">
        <v>2816000</v>
      </c>
      <c r="K2337" t="s">
        <v>53</v>
      </c>
      <c r="L2337" t="s">
        <v>273</v>
      </c>
      <c r="M2337" t="s">
        <v>145</v>
      </c>
    </row>
    <row r="2338" spans="1:13" x14ac:dyDescent="0.25">
      <c r="A2338" t="s">
        <v>6223</v>
      </c>
      <c r="B2338" s="2">
        <v>45453</v>
      </c>
      <c r="C2338" s="2">
        <v>45454</v>
      </c>
      <c r="D2338" s="1">
        <v>45453.165552962957</v>
      </c>
      <c r="E2338" t="s">
        <v>3589</v>
      </c>
      <c r="F2338" t="s">
        <v>6224</v>
      </c>
      <c r="G2338" t="s">
        <v>742</v>
      </c>
      <c r="H2338">
        <v>1</v>
      </c>
      <c r="I2338">
        <v>501000</v>
      </c>
      <c r="J2338">
        <v>501000</v>
      </c>
      <c r="K2338" t="s">
        <v>36</v>
      </c>
      <c r="L2338" t="s">
        <v>164</v>
      </c>
      <c r="M2338" t="s">
        <v>160</v>
      </c>
    </row>
    <row r="2339" spans="1:13" x14ac:dyDescent="0.25">
      <c r="A2339" t="s">
        <v>6225</v>
      </c>
      <c r="B2339" s="2">
        <v>45059</v>
      </c>
      <c r="C2339" s="2">
        <v>45065</v>
      </c>
      <c r="D2339" s="1">
        <v>45059.886641030091</v>
      </c>
      <c r="E2339" t="s">
        <v>6226</v>
      </c>
      <c r="F2339" t="s">
        <v>6227</v>
      </c>
      <c r="G2339" t="s">
        <v>221</v>
      </c>
      <c r="H2339">
        <v>6</v>
      </c>
      <c r="I2339">
        <v>596000</v>
      </c>
      <c r="J2339">
        <v>3576000</v>
      </c>
      <c r="K2339" t="s">
        <v>53</v>
      </c>
      <c r="L2339" t="s">
        <v>37</v>
      </c>
      <c r="M2339" t="s">
        <v>222</v>
      </c>
    </row>
    <row r="2340" spans="1:13" x14ac:dyDescent="0.25">
      <c r="A2340" t="s">
        <v>6228</v>
      </c>
      <c r="B2340" s="2">
        <v>44793</v>
      </c>
      <c r="C2340" s="2">
        <v>44794</v>
      </c>
      <c r="D2340" s="1">
        <v>44793.543274039352</v>
      </c>
      <c r="E2340" t="s">
        <v>4301</v>
      </c>
      <c r="F2340" t="s">
        <v>6229</v>
      </c>
      <c r="G2340" t="s">
        <v>64</v>
      </c>
      <c r="H2340">
        <v>1</v>
      </c>
      <c r="I2340">
        <v>1209000</v>
      </c>
      <c r="J2340">
        <v>1209000</v>
      </c>
      <c r="K2340" t="s">
        <v>24</v>
      </c>
      <c r="L2340" t="s">
        <v>18</v>
      </c>
      <c r="M2340" t="s">
        <v>129</v>
      </c>
    </row>
    <row r="2341" spans="1:13" x14ac:dyDescent="0.25">
      <c r="A2341" t="s">
        <v>6230</v>
      </c>
      <c r="B2341" s="2">
        <v>45081</v>
      </c>
      <c r="C2341" s="2">
        <v>45090</v>
      </c>
      <c r="D2341" s="1">
        <v>45081.730663819442</v>
      </c>
      <c r="E2341" t="s">
        <v>4478</v>
      </c>
      <c r="F2341" t="s">
        <v>6231</v>
      </c>
      <c r="G2341" t="s">
        <v>35</v>
      </c>
      <c r="H2341">
        <v>9</v>
      </c>
      <c r="I2341">
        <v>323000</v>
      </c>
      <c r="J2341">
        <v>2907000</v>
      </c>
      <c r="K2341" t="s">
        <v>72</v>
      </c>
      <c r="L2341" t="s">
        <v>42</v>
      </c>
      <c r="M2341" t="s">
        <v>129</v>
      </c>
    </row>
    <row r="2342" spans="1:13" x14ac:dyDescent="0.25">
      <c r="A2342" t="s">
        <v>6232</v>
      </c>
      <c r="B2342" s="2">
        <v>44825</v>
      </c>
      <c r="C2342" s="2">
        <v>44829</v>
      </c>
      <c r="D2342" s="1">
        <v>44825.439925069448</v>
      </c>
      <c r="E2342" t="s">
        <v>6233</v>
      </c>
      <c r="F2342" t="s">
        <v>6234</v>
      </c>
      <c r="G2342" t="s">
        <v>92</v>
      </c>
      <c r="H2342">
        <v>4</v>
      </c>
      <c r="I2342">
        <v>601000</v>
      </c>
      <c r="J2342">
        <v>2404000</v>
      </c>
      <c r="K2342" t="s">
        <v>72</v>
      </c>
      <c r="L2342" t="s">
        <v>273</v>
      </c>
      <c r="M2342" t="s">
        <v>49</v>
      </c>
    </row>
    <row r="2343" spans="1:13" x14ac:dyDescent="0.25">
      <c r="A2343" t="s">
        <v>6235</v>
      </c>
      <c r="B2343" s="2">
        <v>45216</v>
      </c>
      <c r="C2343" s="2">
        <v>45225</v>
      </c>
      <c r="D2343" s="1">
        <v>45216.56733726852</v>
      </c>
      <c r="E2343" t="s">
        <v>6236</v>
      </c>
      <c r="F2343" t="s">
        <v>6237</v>
      </c>
      <c r="G2343" t="s">
        <v>137</v>
      </c>
      <c r="H2343">
        <v>9</v>
      </c>
      <c r="I2343">
        <v>398000</v>
      </c>
      <c r="J2343">
        <v>3582000</v>
      </c>
      <c r="L2343" t="s">
        <v>37</v>
      </c>
      <c r="M2343" t="s">
        <v>102</v>
      </c>
    </row>
    <row r="2344" spans="1:13" x14ac:dyDescent="0.25">
      <c r="A2344" t="s">
        <v>6238</v>
      </c>
      <c r="B2344" s="2">
        <v>44755</v>
      </c>
      <c r="C2344" s="2">
        <v>44759</v>
      </c>
      <c r="D2344" s="1">
        <v>44755.733486574078</v>
      </c>
      <c r="E2344" t="s">
        <v>6239</v>
      </c>
      <c r="F2344" t="s">
        <v>6240</v>
      </c>
      <c r="G2344" t="s">
        <v>23</v>
      </c>
      <c r="H2344">
        <v>4</v>
      </c>
      <c r="I2344">
        <v>665000</v>
      </c>
      <c r="J2344">
        <v>2660000</v>
      </c>
      <c r="L2344" t="s">
        <v>83</v>
      </c>
      <c r="M2344" t="s">
        <v>68</v>
      </c>
    </row>
    <row r="2345" spans="1:13" x14ac:dyDescent="0.25">
      <c r="A2345" t="s">
        <v>6241</v>
      </c>
      <c r="B2345" s="2">
        <v>44955</v>
      </c>
      <c r="C2345" s="2">
        <v>44958</v>
      </c>
      <c r="D2345" s="1">
        <v>44955.698034675923</v>
      </c>
      <c r="E2345" t="s">
        <v>4091</v>
      </c>
      <c r="G2345" t="s">
        <v>64</v>
      </c>
      <c r="H2345">
        <v>3</v>
      </c>
      <c r="I2345">
        <v>1185000</v>
      </c>
      <c r="J2345">
        <v>3555000</v>
      </c>
      <c r="K2345" t="s">
        <v>17</v>
      </c>
      <c r="L2345" t="s">
        <v>48</v>
      </c>
      <c r="M2345" t="s">
        <v>226</v>
      </c>
    </row>
    <row r="2346" spans="1:13" x14ac:dyDescent="0.25">
      <c r="A2346" t="s">
        <v>6242</v>
      </c>
      <c r="B2346" s="2">
        <v>45268</v>
      </c>
      <c r="C2346" s="2">
        <v>45273</v>
      </c>
      <c r="D2346" s="1">
        <v>45268.748918263889</v>
      </c>
      <c r="E2346" t="s">
        <v>6243</v>
      </c>
      <c r="F2346" t="s">
        <v>6244</v>
      </c>
      <c r="G2346" t="s">
        <v>92</v>
      </c>
      <c r="H2346">
        <v>5</v>
      </c>
      <c r="I2346">
        <v>580000</v>
      </c>
      <c r="J2346">
        <v>2900000</v>
      </c>
      <c r="L2346" t="s">
        <v>37</v>
      </c>
      <c r="M2346" t="s">
        <v>49</v>
      </c>
    </row>
    <row r="2347" spans="1:13" x14ac:dyDescent="0.25">
      <c r="A2347" t="s">
        <v>6245</v>
      </c>
      <c r="B2347" s="2">
        <v>44599</v>
      </c>
      <c r="C2347" s="2">
        <v>44602</v>
      </c>
      <c r="D2347" s="1">
        <v>44599.154336412037</v>
      </c>
      <c r="E2347" t="s">
        <v>738</v>
      </c>
      <c r="F2347" t="s">
        <v>6246</v>
      </c>
      <c r="G2347" t="s">
        <v>82</v>
      </c>
      <c r="H2347">
        <v>3</v>
      </c>
      <c r="I2347">
        <v>388000</v>
      </c>
      <c r="J2347">
        <v>1164000</v>
      </c>
      <c r="K2347" t="s">
        <v>36</v>
      </c>
      <c r="L2347" t="s">
        <v>31</v>
      </c>
      <c r="M2347" t="s">
        <v>68</v>
      </c>
    </row>
    <row r="2348" spans="1:13" x14ac:dyDescent="0.25">
      <c r="A2348" t="s">
        <v>6247</v>
      </c>
      <c r="B2348" s="2">
        <v>45463</v>
      </c>
      <c r="C2348" s="2">
        <v>45472</v>
      </c>
      <c r="D2348" s="1">
        <v>45463.273847627323</v>
      </c>
      <c r="E2348" t="s">
        <v>1839</v>
      </c>
      <c r="F2348" t="s">
        <v>6248</v>
      </c>
      <c r="G2348" t="s">
        <v>221</v>
      </c>
      <c r="H2348">
        <v>9</v>
      </c>
      <c r="I2348">
        <v>671000</v>
      </c>
      <c r="J2348">
        <v>6039000</v>
      </c>
      <c r="K2348" t="s">
        <v>72</v>
      </c>
      <c r="L2348" t="s">
        <v>98</v>
      </c>
      <c r="M2348" t="s">
        <v>60</v>
      </c>
    </row>
    <row r="2349" spans="1:13" x14ac:dyDescent="0.25">
      <c r="A2349" t="s">
        <v>6249</v>
      </c>
      <c r="B2349" s="2">
        <v>44589</v>
      </c>
      <c r="C2349" s="2">
        <v>44594</v>
      </c>
      <c r="D2349" s="1">
        <v>44589.939665300917</v>
      </c>
      <c r="E2349" t="s">
        <v>6250</v>
      </c>
      <c r="F2349" t="s">
        <v>6251</v>
      </c>
      <c r="G2349" t="s">
        <v>23</v>
      </c>
      <c r="H2349">
        <v>5</v>
      </c>
      <c r="I2349">
        <v>676000</v>
      </c>
      <c r="J2349">
        <v>3380000</v>
      </c>
      <c r="K2349" t="s">
        <v>17</v>
      </c>
      <c r="L2349" t="s">
        <v>198</v>
      </c>
      <c r="M2349" t="s">
        <v>226</v>
      </c>
    </row>
    <row r="2350" spans="1:13" x14ac:dyDescent="0.25">
      <c r="A2350" t="s">
        <v>6252</v>
      </c>
      <c r="B2350" s="2">
        <v>44882</v>
      </c>
      <c r="C2350" s="2">
        <v>44889</v>
      </c>
      <c r="D2350" s="1">
        <v>44882.412183935186</v>
      </c>
      <c r="E2350" t="s">
        <v>3122</v>
      </c>
      <c r="F2350" t="s">
        <v>6253</v>
      </c>
      <c r="G2350" t="s">
        <v>82</v>
      </c>
      <c r="H2350">
        <v>7</v>
      </c>
      <c r="I2350">
        <v>383000</v>
      </c>
      <c r="J2350">
        <v>2681000</v>
      </c>
      <c r="K2350" t="s">
        <v>30</v>
      </c>
      <c r="L2350" t="s">
        <v>273</v>
      </c>
      <c r="M2350" t="s">
        <v>233</v>
      </c>
    </row>
    <row r="2351" spans="1:13" x14ac:dyDescent="0.25">
      <c r="A2351" t="s">
        <v>6254</v>
      </c>
      <c r="B2351" s="2">
        <v>44677</v>
      </c>
      <c r="C2351" s="2">
        <v>44679</v>
      </c>
      <c r="D2351" s="1">
        <v>44677.176000231477</v>
      </c>
      <c r="E2351" t="s">
        <v>4931</v>
      </c>
      <c r="F2351" t="s">
        <v>6255</v>
      </c>
      <c r="G2351" t="s">
        <v>29</v>
      </c>
      <c r="I2351">
        <v>1291000</v>
      </c>
      <c r="J2351">
        <v>2582000</v>
      </c>
      <c r="K2351" t="s">
        <v>72</v>
      </c>
      <c r="L2351" t="s">
        <v>78</v>
      </c>
      <c r="M2351" t="s">
        <v>60</v>
      </c>
    </row>
    <row r="2352" spans="1:13" x14ac:dyDescent="0.25">
      <c r="A2352" t="s">
        <v>6256</v>
      </c>
      <c r="B2352" s="2">
        <v>45151</v>
      </c>
      <c r="C2352" s="2">
        <v>45154</v>
      </c>
      <c r="D2352" s="1">
        <v>45151.395864050923</v>
      </c>
      <c r="E2352" t="s">
        <v>3305</v>
      </c>
      <c r="F2352" t="s">
        <v>6257</v>
      </c>
      <c r="G2352" t="s">
        <v>149</v>
      </c>
      <c r="I2352">
        <v>377000</v>
      </c>
      <c r="J2352">
        <v>1131000</v>
      </c>
      <c r="K2352" t="s">
        <v>53</v>
      </c>
      <c r="L2352" t="s">
        <v>18</v>
      </c>
      <c r="M2352" t="s">
        <v>38</v>
      </c>
    </row>
    <row r="2353" spans="1:13" x14ac:dyDescent="0.25">
      <c r="A2353" t="s">
        <v>6258</v>
      </c>
      <c r="B2353" s="2">
        <v>44651</v>
      </c>
      <c r="C2353" s="2">
        <v>44659</v>
      </c>
      <c r="D2353" s="1">
        <v>44651.492847037043</v>
      </c>
      <c r="E2353" t="s">
        <v>151</v>
      </c>
      <c r="F2353" t="s">
        <v>6259</v>
      </c>
      <c r="G2353" t="s">
        <v>110</v>
      </c>
      <c r="H2353">
        <v>8</v>
      </c>
      <c r="I2353">
        <v>620000</v>
      </c>
      <c r="J2353">
        <v>4960000</v>
      </c>
      <c r="K2353" t="s">
        <v>17</v>
      </c>
      <c r="L2353" t="s">
        <v>31</v>
      </c>
      <c r="M2353" t="s">
        <v>43</v>
      </c>
    </row>
    <row r="2354" spans="1:13" x14ac:dyDescent="0.25">
      <c r="A2354" t="s">
        <v>6260</v>
      </c>
      <c r="B2354" s="2">
        <v>45051</v>
      </c>
      <c r="C2354" s="2">
        <v>45056</v>
      </c>
      <c r="D2354" s="1">
        <v>45051.067911956023</v>
      </c>
      <c r="E2354" t="s">
        <v>6261</v>
      </c>
      <c r="F2354" t="s">
        <v>6262</v>
      </c>
      <c r="G2354" t="s">
        <v>82</v>
      </c>
      <c r="H2354">
        <v>5</v>
      </c>
      <c r="I2354">
        <v>369000</v>
      </c>
      <c r="J2354">
        <v>1845000</v>
      </c>
      <c r="K2354" t="s">
        <v>17</v>
      </c>
      <c r="L2354" t="s">
        <v>214</v>
      </c>
      <c r="M2354" t="s">
        <v>60</v>
      </c>
    </row>
    <row r="2355" spans="1:13" x14ac:dyDescent="0.25">
      <c r="A2355" t="s">
        <v>6263</v>
      </c>
      <c r="B2355" s="2">
        <v>45534</v>
      </c>
      <c r="C2355" s="2">
        <v>45535</v>
      </c>
      <c r="D2355" s="1">
        <v>45534.813704085653</v>
      </c>
      <c r="E2355" t="s">
        <v>725</v>
      </c>
      <c r="F2355" t="s">
        <v>6264</v>
      </c>
      <c r="G2355" t="s">
        <v>742</v>
      </c>
      <c r="I2355">
        <v>446000</v>
      </c>
      <c r="J2355">
        <v>446000</v>
      </c>
      <c r="K2355" t="s">
        <v>30</v>
      </c>
      <c r="L2355" t="s">
        <v>78</v>
      </c>
      <c r="M2355" t="s">
        <v>133</v>
      </c>
    </row>
    <row r="2356" spans="1:13" x14ac:dyDescent="0.25">
      <c r="A2356" t="s">
        <v>6265</v>
      </c>
      <c r="B2356" s="2">
        <v>44717</v>
      </c>
      <c r="C2356" s="2">
        <v>44718</v>
      </c>
      <c r="D2356" s="1">
        <v>44717.258995243057</v>
      </c>
      <c r="E2356" t="s">
        <v>126</v>
      </c>
      <c r="F2356" t="s">
        <v>6266</v>
      </c>
      <c r="G2356" t="s">
        <v>23</v>
      </c>
      <c r="I2356">
        <v>583000</v>
      </c>
      <c r="J2356">
        <v>583000</v>
      </c>
      <c r="K2356" t="s">
        <v>24</v>
      </c>
      <c r="L2356" t="s">
        <v>273</v>
      </c>
      <c r="M2356" t="s">
        <v>68</v>
      </c>
    </row>
    <row r="2357" spans="1:13" x14ac:dyDescent="0.25">
      <c r="A2357" t="s">
        <v>6267</v>
      </c>
      <c r="B2357" s="2">
        <v>45235</v>
      </c>
      <c r="C2357" s="2">
        <v>45238</v>
      </c>
      <c r="D2357" s="1">
        <v>45235.663235624997</v>
      </c>
      <c r="E2357" t="s">
        <v>6268</v>
      </c>
      <c r="F2357" t="s">
        <v>6269</v>
      </c>
      <c r="G2357" t="s">
        <v>64</v>
      </c>
      <c r="I2357">
        <v>1225000</v>
      </c>
      <c r="J2357">
        <v>3675000</v>
      </c>
      <c r="K2357" t="s">
        <v>30</v>
      </c>
      <c r="L2357" t="s">
        <v>31</v>
      </c>
      <c r="M2357" t="s">
        <v>226</v>
      </c>
    </row>
    <row r="2358" spans="1:13" x14ac:dyDescent="0.25">
      <c r="A2358" t="s">
        <v>6270</v>
      </c>
      <c r="B2358" s="2">
        <v>44907</v>
      </c>
      <c r="C2358" s="2">
        <v>44911</v>
      </c>
      <c r="D2358" s="1">
        <v>44907.24908642361</v>
      </c>
      <c r="E2358" t="s">
        <v>2623</v>
      </c>
      <c r="F2358" t="s">
        <v>6271</v>
      </c>
      <c r="G2358" t="s">
        <v>23</v>
      </c>
      <c r="H2358">
        <v>4</v>
      </c>
      <c r="I2358">
        <v>633000</v>
      </c>
      <c r="J2358">
        <v>2532000</v>
      </c>
      <c r="K2358" t="s">
        <v>72</v>
      </c>
      <c r="L2358" t="s">
        <v>48</v>
      </c>
      <c r="M2358" t="s">
        <v>226</v>
      </c>
    </row>
    <row r="2359" spans="1:13" x14ac:dyDescent="0.25">
      <c r="A2359" t="s">
        <v>6272</v>
      </c>
      <c r="B2359" s="2">
        <v>44705</v>
      </c>
      <c r="C2359" s="2">
        <v>44706</v>
      </c>
      <c r="D2359" s="1">
        <v>44705.297817152779</v>
      </c>
      <c r="E2359" t="s">
        <v>6273</v>
      </c>
      <c r="F2359" t="s">
        <v>6274</v>
      </c>
      <c r="G2359" t="s">
        <v>64</v>
      </c>
      <c r="H2359">
        <v>1</v>
      </c>
      <c r="I2359">
        <v>1097000</v>
      </c>
      <c r="J2359">
        <v>1097000</v>
      </c>
      <c r="L2359" t="s">
        <v>98</v>
      </c>
      <c r="M2359" t="s">
        <v>233</v>
      </c>
    </row>
    <row r="2360" spans="1:13" x14ac:dyDescent="0.25">
      <c r="A2360" t="s">
        <v>6275</v>
      </c>
      <c r="B2360" s="2">
        <v>44973</v>
      </c>
      <c r="C2360" s="2">
        <v>44976</v>
      </c>
      <c r="D2360" s="1">
        <v>44973.321057893518</v>
      </c>
      <c r="E2360" t="s">
        <v>6276</v>
      </c>
      <c r="F2360" t="s">
        <v>6277</v>
      </c>
      <c r="G2360" t="s">
        <v>303</v>
      </c>
      <c r="H2360">
        <v>3</v>
      </c>
      <c r="I2360">
        <v>497000</v>
      </c>
      <c r="J2360">
        <v>1491000</v>
      </c>
      <c r="K2360" t="s">
        <v>36</v>
      </c>
      <c r="L2360" t="s">
        <v>48</v>
      </c>
      <c r="M2360" t="s">
        <v>145</v>
      </c>
    </row>
    <row r="2361" spans="1:13" x14ac:dyDescent="0.25">
      <c r="A2361" t="s">
        <v>6278</v>
      </c>
      <c r="B2361" s="2">
        <v>45182</v>
      </c>
      <c r="C2361" s="2">
        <v>45190</v>
      </c>
      <c r="D2361" s="1">
        <v>45182.248653113427</v>
      </c>
      <c r="E2361" t="s">
        <v>5906</v>
      </c>
      <c r="F2361" t="s">
        <v>6279</v>
      </c>
      <c r="G2361" t="s">
        <v>92</v>
      </c>
      <c r="H2361">
        <v>8</v>
      </c>
      <c r="I2361">
        <v>640000</v>
      </c>
      <c r="J2361">
        <v>5120000</v>
      </c>
      <c r="K2361" t="s">
        <v>36</v>
      </c>
      <c r="L2361" t="s">
        <v>48</v>
      </c>
      <c r="M2361" t="s">
        <v>106</v>
      </c>
    </row>
    <row r="2362" spans="1:13" x14ac:dyDescent="0.25">
      <c r="A2362" t="s">
        <v>6280</v>
      </c>
      <c r="B2362" s="2">
        <v>45230</v>
      </c>
      <c r="C2362" s="2">
        <v>45232</v>
      </c>
      <c r="D2362" s="1">
        <v>45230.341388182867</v>
      </c>
      <c r="E2362" t="s">
        <v>6281</v>
      </c>
      <c r="F2362" t="s">
        <v>6282</v>
      </c>
      <c r="G2362" t="s">
        <v>221</v>
      </c>
      <c r="H2362">
        <v>2</v>
      </c>
      <c r="I2362">
        <v>543000</v>
      </c>
      <c r="J2362">
        <v>1086000</v>
      </c>
      <c r="K2362" t="s">
        <v>30</v>
      </c>
      <c r="L2362" t="s">
        <v>98</v>
      </c>
      <c r="M2362" t="s">
        <v>43</v>
      </c>
    </row>
    <row r="2363" spans="1:13" x14ac:dyDescent="0.25">
      <c r="A2363" t="s">
        <v>6283</v>
      </c>
      <c r="B2363" s="2">
        <v>45254</v>
      </c>
      <c r="C2363" s="2">
        <v>45262</v>
      </c>
      <c r="D2363" s="1">
        <v>45254.215614247689</v>
      </c>
      <c r="E2363" t="s">
        <v>6284</v>
      </c>
      <c r="F2363" t="s">
        <v>6285</v>
      </c>
      <c r="G2363" t="s">
        <v>16</v>
      </c>
      <c r="H2363">
        <v>8</v>
      </c>
      <c r="I2363">
        <v>1098000</v>
      </c>
      <c r="J2363">
        <v>8784000</v>
      </c>
      <c r="K2363" t="s">
        <v>53</v>
      </c>
      <c r="L2363" t="s">
        <v>48</v>
      </c>
      <c r="M2363" t="s">
        <v>160</v>
      </c>
    </row>
    <row r="2364" spans="1:13" x14ac:dyDescent="0.25">
      <c r="A2364" t="s">
        <v>6286</v>
      </c>
      <c r="B2364" s="2">
        <v>44803</v>
      </c>
      <c r="C2364" s="2">
        <v>44810</v>
      </c>
      <c r="D2364" s="1">
        <v>44803.414362812502</v>
      </c>
      <c r="E2364" t="s">
        <v>3946</v>
      </c>
      <c r="F2364" t="s">
        <v>6287</v>
      </c>
      <c r="G2364" t="s">
        <v>82</v>
      </c>
      <c r="H2364">
        <v>7</v>
      </c>
      <c r="I2364">
        <v>318000</v>
      </c>
      <c r="J2364">
        <v>2226000</v>
      </c>
      <c r="K2364" t="s">
        <v>72</v>
      </c>
      <c r="L2364" t="s">
        <v>214</v>
      </c>
      <c r="M2364" t="s">
        <v>129</v>
      </c>
    </row>
    <row r="2365" spans="1:13" x14ac:dyDescent="0.25">
      <c r="A2365" t="s">
        <v>6288</v>
      </c>
      <c r="B2365" s="2">
        <v>45093</v>
      </c>
      <c r="C2365" s="2">
        <v>45095</v>
      </c>
      <c r="D2365" s="1">
        <v>45093.33159105324</v>
      </c>
      <c r="E2365" t="s">
        <v>6289</v>
      </c>
      <c r="F2365" t="s">
        <v>6290</v>
      </c>
      <c r="G2365" t="s">
        <v>16</v>
      </c>
      <c r="H2365">
        <v>2</v>
      </c>
      <c r="I2365">
        <v>1255000</v>
      </c>
      <c r="J2365">
        <v>2510000</v>
      </c>
      <c r="K2365" t="s">
        <v>24</v>
      </c>
      <c r="L2365" t="s">
        <v>48</v>
      </c>
      <c r="M2365" t="s">
        <v>94</v>
      </c>
    </row>
    <row r="2366" spans="1:13" x14ac:dyDescent="0.25">
      <c r="A2366" t="s">
        <v>6291</v>
      </c>
      <c r="B2366" s="2">
        <v>44779</v>
      </c>
      <c r="C2366" s="2">
        <v>44788</v>
      </c>
      <c r="D2366" s="1">
        <v>44779.590851909721</v>
      </c>
      <c r="E2366" t="s">
        <v>6292</v>
      </c>
      <c r="F2366" t="s">
        <v>6293</v>
      </c>
      <c r="G2366" t="s">
        <v>82</v>
      </c>
      <c r="H2366">
        <v>9</v>
      </c>
      <c r="I2366">
        <v>364000</v>
      </c>
      <c r="J2366">
        <v>3276000</v>
      </c>
      <c r="K2366" t="s">
        <v>53</v>
      </c>
      <c r="L2366" t="s">
        <v>37</v>
      </c>
      <c r="M2366" t="s">
        <v>84</v>
      </c>
    </row>
    <row r="2367" spans="1:13" x14ac:dyDescent="0.25">
      <c r="A2367" t="s">
        <v>6294</v>
      </c>
      <c r="B2367" s="2">
        <v>45245</v>
      </c>
      <c r="C2367" s="2">
        <v>45253</v>
      </c>
      <c r="D2367" s="1">
        <v>45245.086513703704</v>
      </c>
      <c r="E2367" t="s">
        <v>6295</v>
      </c>
      <c r="F2367" t="s">
        <v>6296</v>
      </c>
      <c r="G2367" t="s">
        <v>47</v>
      </c>
      <c r="H2367">
        <v>8</v>
      </c>
      <c r="I2367">
        <v>419000</v>
      </c>
      <c r="J2367">
        <v>3352000</v>
      </c>
      <c r="K2367" t="s">
        <v>53</v>
      </c>
      <c r="L2367" t="s">
        <v>214</v>
      </c>
      <c r="M2367" t="s">
        <v>49</v>
      </c>
    </row>
    <row r="2368" spans="1:13" x14ac:dyDescent="0.25">
      <c r="A2368" t="s">
        <v>6297</v>
      </c>
      <c r="B2368" s="2">
        <v>45533</v>
      </c>
      <c r="C2368" s="2">
        <v>45542</v>
      </c>
      <c r="D2368" s="1">
        <v>45533.305332465279</v>
      </c>
      <c r="E2368" t="s">
        <v>6298</v>
      </c>
      <c r="F2368" t="s">
        <v>6299</v>
      </c>
      <c r="G2368" t="s">
        <v>35</v>
      </c>
      <c r="H2368">
        <v>9</v>
      </c>
      <c r="I2368">
        <v>318000</v>
      </c>
      <c r="J2368">
        <v>2862000</v>
      </c>
      <c r="K2368" t="s">
        <v>30</v>
      </c>
      <c r="L2368" t="s">
        <v>93</v>
      </c>
      <c r="M2368" t="s">
        <v>94</v>
      </c>
    </row>
    <row r="2369" spans="1:13" x14ac:dyDescent="0.25">
      <c r="A2369" t="s">
        <v>6300</v>
      </c>
      <c r="B2369" s="2">
        <v>45145</v>
      </c>
      <c r="C2369" s="2">
        <v>45147</v>
      </c>
      <c r="D2369" s="1">
        <v>45145.238200879627</v>
      </c>
      <c r="E2369" t="s">
        <v>6301</v>
      </c>
      <c r="F2369" t="s">
        <v>6302</v>
      </c>
      <c r="G2369" t="s">
        <v>23</v>
      </c>
      <c r="H2369">
        <v>2</v>
      </c>
      <c r="I2369">
        <v>584000</v>
      </c>
      <c r="J2369">
        <v>1168000</v>
      </c>
      <c r="K2369" t="s">
        <v>17</v>
      </c>
      <c r="L2369" t="s">
        <v>48</v>
      </c>
      <c r="M2369" t="s">
        <v>60</v>
      </c>
    </row>
    <row r="2370" spans="1:13" x14ac:dyDescent="0.25">
      <c r="A2370" t="s">
        <v>6303</v>
      </c>
      <c r="B2370" s="2">
        <v>45081</v>
      </c>
      <c r="C2370" s="2">
        <v>45088</v>
      </c>
      <c r="D2370" s="1">
        <v>45081.399710729173</v>
      </c>
      <c r="E2370" t="s">
        <v>5306</v>
      </c>
      <c r="F2370" t="s">
        <v>6304</v>
      </c>
      <c r="G2370" t="s">
        <v>47</v>
      </c>
      <c r="H2370">
        <v>7</v>
      </c>
      <c r="I2370">
        <v>501000</v>
      </c>
      <c r="J2370">
        <v>3507000</v>
      </c>
      <c r="K2370" t="s">
        <v>30</v>
      </c>
      <c r="L2370" t="s">
        <v>124</v>
      </c>
      <c r="M2370" t="s">
        <v>222</v>
      </c>
    </row>
    <row r="2371" spans="1:13" x14ac:dyDescent="0.25">
      <c r="A2371" t="s">
        <v>6305</v>
      </c>
      <c r="B2371" s="2">
        <v>45155</v>
      </c>
      <c r="C2371" s="2">
        <v>45157</v>
      </c>
      <c r="D2371" s="1">
        <v>45155.295013391202</v>
      </c>
      <c r="E2371" t="s">
        <v>6306</v>
      </c>
      <c r="F2371" t="s">
        <v>6307</v>
      </c>
      <c r="G2371" t="s">
        <v>64</v>
      </c>
      <c r="H2371">
        <v>2</v>
      </c>
      <c r="I2371">
        <v>1286000</v>
      </c>
      <c r="J2371">
        <v>2572000</v>
      </c>
      <c r="K2371" t="s">
        <v>30</v>
      </c>
      <c r="L2371" t="s">
        <v>42</v>
      </c>
      <c r="M2371" t="s">
        <v>60</v>
      </c>
    </row>
    <row r="2372" spans="1:13" x14ac:dyDescent="0.25">
      <c r="A2372" t="s">
        <v>6308</v>
      </c>
      <c r="B2372" s="2">
        <v>45158</v>
      </c>
      <c r="C2372" s="2">
        <v>45163</v>
      </c>
      <c r="D2372" s="1">
        <v>45158.971230613417</v>
      </c>
      <c r="E2372" t="s">
        <v>6309</v>
      </c>
      <c r="F2372" t="s">
        <v>6310</v>
      </c>
      <c r="G2372" t="s">
        <v>64</v>
      </c>
      <c r="H2372">
        <v>5</v>
      </c>
      <c r="I2372">
        <v>1152000</v>
      </c>
      <c r="J2372">
        <v>5760000</v>
      </c>
      <c r="L2372" t="s">
        <v>37</v>
      </c>
      <c r="M2372" t="s">
        <v>38</v>
      </c>
    </row>
    <row r="2373" spans="1:13" x14ac:dyDescent="0.25">
      <c r="A2373" t="s">
        <v>6311</v>
      </c>
      <c r="B2373" s="2">
        <v>45260</v>
      </c>
      <c r="C2373" s="2">
        <v>45268</v>
      </c>
      <c r="D2373" s="1">
        <v>45260.843920914347</v>
      </c>
      <c r="E2373" t="s">
        <v>6312</v>
      </c>
      <c r="F2373" t="s">
        <v>6313</v>
      </c>
      <c r="G2373" t="s">
        <v>64</v>
      </c>
      <c r="H2373">
        <v>8</v>
      </c>
      <c r="I2373">
        <v>1352000</v>
      </c>
      <c r="J2373">
        <v>10816000</v>
      </c>
      <c r="K2373" t="s">
        <v>36</v>
      </c>
      <c r="L2373" t="s">
        <v>48</v>
      </c>
      <c r="M2373" t="s">
        <v>74</v>
      </c>
    </row>
    <row r="2374" spans="1:13" x14ac:dyDescent="0.25">
      <c r="A2374" t="s">
        <v>6314</v>
      </c>
      <c r="B2374" s="2">
        <v>45196</v>
      </c>
      <c r="C2374" s="2">
        <v>45205</v>
      </c>
      <c r="D2374" s="1">
        <v>45196.526554837961</v>
      </c>
      <c r="E2374" t="s">
        <v>5429</v>
      </c>
      <c r="F2374" t="s">
        <v>6315</v>
      </c>
      <c r="G2374" t="s">
        <v>92</v>
      </c>
      <c r="H2374">
        <v>9</v>
      </c>
      <c r="I2374">
        <v>605000</v>
      </c>
      <c r="J2374">
        <v>5445000</v>
      </c>
      <c r="K2374" t="s">
        <v>24</v>
      </c>
      <c r="L2374" t="s">
        <v>273</v>
      </c>
      <c r="M2374" t="s">
        <v>145</v>
      </c>
    </row>
    <row r="2375" spans="1:13" x14ac:dyDescent="0.25">
      <c r="A2375" t="s">
        <v>6316</v>
      </c>
      <c r="B2375" s="2">
        <v>44563</v>
      </c>
      <c r="C2375" s="2">
        <v>44564</v>
      </c>
      <c r="D2375" s="1">
        <v>44563.925027013887</v>
      </c>
      <c r="E2375" t="s">
        <v>4258</v>
      </c>
      <c r="G2375" t="s">
        <v>277</v>
      </c>
      <c r="H2375">
        <v>1</v>
      </c>
      <c r="I2375">
        <v>387000</v>
      </c>
      <c r="J2375">
        <v>387000</v>
      </c>
      <c r="K2375" t="s">
        <v>72</v>
      </c>
      <c r="L2375" t="s">
        <v>164</v>
      </c>
      <c r="M2375" t="s">
        <v>145</v>
      </c>
    </row>
    <row r="2376" spans="1:13" x14ac:dyDescent="0.25">
      <c r="A2376" t="s">
        <v>6317</v>
      </c>
      <c r="B2376" s="2">
        <v>45204</v>
      </c>
      <c r="C2376" s="2">
        <v>45205</v>
      </c>
      <c r="D2376" s="1">
        <v>45204.817098553242</v>
      </c>
      <c r="E2376" t="s">
        <v>6318</v>
      </c>
      <c r="F2376" t="s">
        <v>6319</v>
      </c>
      <c r="G2376" t="s">
        <v>16</v>
      </c>
      <c r="H2376">
        <v>1</v>
      </c>
      <c r="I2376">
        <v>1090000</v>
      </c>
      <c r="J2376">
        <v>1090000</v>
      </c>
      <c r="K2376" t="s">
        <v>36</v>
      </c>
      <c r="L2376" t="s">
        <v>42</v>
      </c>
      <c r="M2376" t="s">
        <v>94</v>
      </c>
    </row>
    <row r="2377" spans="1:13" x14ac:dyDescent="0.25">
      <c r="A2377" t="s">
        <v>6320</v>
      </c>
      <c r="B2377" s="2">
        <v>45137</v>
      </c>
      <c r="C2377" s="2">
        <v>45145</v>
      </c>
      <c r="D2377" s="1">
        <v>45137.169196643517</v>
      </c>
      <c r="E2377" t="s">
        <v>6321</v>
      </c>
      <c r="F2377" t="s">
        <v>6322</v>
      </c>
      <c r="G2377" t="s">
        <v>82</v>
      </c>
      <c r="H2377">
        <v>8</v>
      </c>
      <c r="I2377">
        <v>349000</v>
      </c>
      <c r="J2377">
        <v>2792000</v>
      </c>
      <c r="K2377" t="s">
        <v>36</v>
      </c>
      <c r="L2377" t="s">
        <v>48</v>
      </c>
      <c r="M2377" t="s">
        <v>106</v>
      </c>
    </row>
    <row r="2378" spans="1:13" x14ac:dyDescent="0.25">
      <c r="A2378" t="s">
        <v>6323</v>
      </c>
      <c r="B2378" s="2">
        <v>45114</v>
      </c>
      <c r="C2378" s="2">
        <v>45120</v>
      </c>
      <c r="D2378" s="1">
        <v>45114.744847465277</v>
      </c>
      <c r="E2378" t="s">
        <v>6321</v>
      </c>
      <c r="F2378" t="s">
        <v>6324</v>
      </c>
      <c r="G2378" t="s">
        <v>23</v>
      </c>
      <c r="H2378">
        <v>6</v>
      </c>
      <c r="I2378">
        <v>665000</v>
      </c>
      <c r="J2378">
        <v>3990000</v>
      </c>
      <c r="K2378" t="s">
        <v>30</v>
      </c>
      <c r="L2378" t="s">
        <v>214</v>
      </c>
      <c r="M2378" t="s">
        <v>74</v>
      </c>
    </row>
    <row r="2379" spans="1:13" x14ac:dyDescent="0.25">
      <c r="A2379" t="s">
        <v>6325</v>
      </c>
      <c r="B2379" s="2">
        <v>45318</v>
      </c>
      <c r="C2379" s="2">
        <v>45319</v>
      </c>
      <c r="D2379" s="1">
        <v>45318.98541947917</v>
      </c>
      <c r="E2379" t="s">
        <v>1591</v>
      </c>
      <c r="F2379" t="s">
        <v>6326</v>
      </c>
      <c r="G2379" t="s">
        <v>64</v>
      </c>
      <c r="H2379">
        <v>1</v>
      </c>
      <c r="I2379">
        <v>1236000</v>
      </c>
      <c r="J2379">
        <v>1236000</v>
      </c>
      <c r="K2379" t="s">
        <v>72</v>
      </c>
      <c r="L2379" t="s">
        <v>42</v>
      </c>
      <c r="M2379" t="s">
        <v>222</v>
      </c>
    </row>
    <row r="2380" spans="1:13" x14ac:dyDescent="0.25">
      <c r="A2380" t="s">
        <v>5613</v>
      </c>
      <c r="B2380" s="2">
        <v>44877</v>
      </c>
      <c r="C2380" s="2">
        <v>44881</v>
      </c>
      <c r="D2380" s="1">
        <v>44877.495650231482</v>
      </c>
      <c r="E2380" t="s">
        <v>5614</v>
      </c>
      <c r="F2380" t="s">
        <v>5615</v>
      </c>
      <c r="G2380" t="s">
        <v>35</v>
      </c>
      <c r="H2380">
        <v>4</v>
      </c>
      <c r="I2380">
        <v>400000</v>
      </c>
      <c r="J2380">
        <v>1600000</v>
      </c>
      <c r="K2380" t="s">
        <v>24</v>
      </c>
      <c r="L2380" t="s">
        <v>273</v>
      </c>
      <c r="M2380" t="s">
        <v>19</v>
      </c>
    </row>
    <row r="2381" spans="1:13" x14ac:dyDescent="0.25">
      <c r="A2381" t="s">
        <v>6327</v>
      </c>
      <c r="B2381" s="2">
        <v>45334</v>
      </c>
      <c r="C2381" s="2">
        <v>45341</v>
      </c>
      <c r="D2381" s="1">
        <v>45334.28986287037</v>
      </c>
      <c r="E2381" t="s">
        <v>200</v>
      </c>
      <c r="F2381" t="s">
        <v>6328</v>
      </c>
      <c r="G2381" t="s">
        <v>35</v>
      </c>
      <c r="H2381">
        <v>7</v>
      </c>
      <c r="I2381">
        <v>399000</v>
      </c>
      <c r="J2381">
        <v>2793000</v>
      </c>
      <c r="K2381" t="s">
        <v>36</v>
      </c>
      <c r="L2381" t="s">
        <v>159</v>
      </c>
      <c r="M2381" t="s">
        <v>19</v>
      </c>
    </row>
    <row r="2382" spans="1:13" x14ac:dyDescent="0.25">
      <c r="A2382" t="s">
        <v>6329</v>
      </c>
      <c r="B2382" s="2">
        <v>44707</v>
      </c>
      <c r="C2382" s="2">
        <v>44708</v>
      </c>
      <c r="D2382" s="1">
        <v>44707.431421215268</v>
      </c>
      <c r="E2382" t="s">
        <v>2303</v>
      </c>
      <c r="F2382" t="s">
        <v>6330</v>
      </c>
      <c r="G2382" t="s">
        <v>16</v>
      </c>
      <c r="H2382">
        <v>1</v>
      </c>
      <c r="I2382">
        <v>1373000</v>
      </c>
      <c r="J2382">
        <v>1373000</v>
      </c>
      <c r="L2382" t="s">
        <v>37</v>
      </c>
      <c r="M2382" t="s">
        <v>222</v>
      </c>
    </row>
    <row r="2383" spans="1:13" x14ac:dyDescent="0.25">
      <c r="A2383" t="s">
        <v>6331</v>
      </c>
      <c r="B2383" s="2">
        <v>45362</v>
      </c>
      <c r="C2383" s="2">
        <v>45364</v>
      </c>
      <c r="D2383" s="1">
        <v>45362.394653310177</v>
      </c>
      <c r="E2383" t="s">
        <v>6332</v>
      </c>
      <c r="F2383" t="s">
        <v>6333</v>
      </c>
      <c r="G2383" t="s">
        <v>23</v>
      </c>
      <c r="H2383">
        <v>2</v>
      </c>
      <c r="I2383">
        <v>673000</v>
      </c>
      <c r="J2383">
        <v>1346000</v>
      </c>
      <c r="K2383" t="s">
        <v>24</v>
      </c>
      <c r="L2383" t="s">
        <v>37</v>
      </c>
      <c r="M2383" t="s">
        <v>160</v>
      </c>
    </row>
    <row r="2384" spans="1:13" x14ac:dyDescent="0.25">
      <c r="A2384" t="s">
        <v>6334</v>
      </c>
      <c r="B2384" s="2">
        <v>45164</v>
      </c>
      <c r="C2384" s="2">
        <v>45169</v>
      </c>
      <c r="D2384" s="1">
        <v>45164.133689282397</v>
      </c>
      <c r="E2384" t="s">
        <v>4198</v>
      </c>
      <c r="F2384" t="s">
        <v>6335</v>
      </c>
      <c r="G2384" t="s">
        <v>82</v>
      </c>
      <c r="I2384">
        <v>359000</v>
      </c>
      <c r="J2384">
        <v>1795000</v>
      </c>
      <c r="K2384" t="s">
        <v>72</v>
      </c>
      <c r="L2384" t="s">
        <v>37</v>
      </c>
      <c r="M2384" t="s">
        <v>117</v>
      </c>
    </row>
    <row r="2385" spans="1:13" x14ac:dyDescent="0.25">
      <c r="A2385" t="s">
        <v>6336</v>
      </c>
      <c r="B2385" s="2">
        <v>44830</v>
      </c>
      <c r="C2385" s="2">
        <v>44832</v>
      </c>
      <c r="D2385" s="1">
        <v>44830.088242835649</v>
      </c>
      <c r="E2385" t="s">
        <v>4360</v>
      </c>
      <c r="F2385" t="s">
        <v>6337</v>
      </c>
      <c r="G2385" t="s">
        <v>82</v>
      </c>
      <c r="H2385">
        <v>2</v>
      </c>
      <c r="I2385">
        <v>317000</v>
      </c>
      <c r="J2385">
        <v>634000</v>
      </c>
      <c r="K2385" t="s">
        <v>53</v>
      </c>
      <c r="L2385" t="s">
        <v>37</v>
      </c>
      <c r="M2385" t="s">
        <v>94</v>
      </c>
    </row>
    <row r="2386" spans="1:13" x14ac:dyDescent="0.25">
      <c r="A2386" t="s">
        <v>6338</v>
      </c>
      <c r="B2386" s="2">
        <v>45598</v>
      </c>
      <c r="C2386" s="2">
        <v>45604</v>
      </c>
      <c r="D2386" s="1">
        <v>45598.553314699071</v>
      </c>
      <c r="E2386" t="s">
        <v>2902</v>
      </c>
      <c r="F2386" t="s">
        <v>6339</v>
      </c>
      <c r="G2386" t="s">
        <v>128</v>
      </c>
      <c r="I2386">
        <v>508000</v>
      </c>
      <c r="J2386">
        <v>3048000</v>
      </c>
      <c r="K2386" t="s">
        <v>30</v>
      </c>
      <c r="L2386" t="s">
        <v>42</v>
      </c>
      <c r="M2386" t="s">
        <v>19</v>
      </c>
    </row>
    <row r="2387" spans="1:13" x14ac:dyDescent="0.25">
      <c r="A2387" t="s">
        <v>6340</v>
      </c>
      <c r="B2387" s="2">
        <v>45123</v>
      </c>
      <c r="C2387" s="2">
        <v>45131</v>
      </c>
      <c r="D2387" s="1">
        <v>45123.272450532408</v>
      </c>
      <c r="E2387" t="s">
        <v>6341</v>
      </c>
      <c r="F2387" t="s">
        <v>6342</v>
      </c>
      <c r="G2387" t="s">
        <v>64</v>
      </c>
      <c r="H2387">
        <v>8</v>
      </c>
      <c r="I2387">
        <v>1123000</v>
      </c>
      <c r="J2387">
        <v>8984000</v>
      </c>
      <c r="K2387" t="s">
        <v>36</v>
      </c>
      <c r="L2387" t="s">
        <v>31</v>
      </c>
      <c r="M2387" t="s">
        <v>25</v>
      </c>
    </row>
    <row r="2388" spans="1:13" x14ac:dyDescent="0.25">
      <c r="A2388" t="s">
        <v>6343</v>
      </c>
      <c r="B2388" s="2">
        <v>45043</v>
      </c>
      <c r="C2388" s="2">
        <v>45044</v>
      </c>
      <c r="D2388" s="1">
        <v>45043.070516157408</v>
      </c>
      <c r="E2388" t="s">
        <v>6344</v>
      </c>
      <c r="F2388" t="s">
        <v>6345</v>
      </c>
      <c r="G2388" t="s">
        <v>92</v>
      </c>
      <c r="H2388">
        <v>1</v>
      </c>
      <c r="I2388">
        <v>574000</v>
      </c>
      <c r="J2388">
        <v>574000</v>
      </c>
      <c r="K2388" t="s">
        <v>36</v>
      </c>
      <c r="L2388" t="s">
        <v>164</v>
      </c>
      <c r="M2388" t="s">
        <v>133</v>
      </c>
    </row>
    <row r="2389" spans="1:13" x14ac:dyDescent="0.25">
      <c r="A2389" t="s">
        <v>6346</v>
      </c>
      <c r="B2389" s="2">
        <v>44813</v>
      </c>
      <c r="C2389" s="2">
        <v>44814</v>
      </c>
      <c r="D2389" s="1">
        <v>44813.723581770842</v>
      </c>
      <c r="E2389" t="s">
        <v>1062</v>
      </c>
      <c r="F2389" t="s">
        <v>6347</v>
      </c>
      <c r="G2389" t="s">
        <v>16</v>
      </c>
      <c r="H2389">
        <v>1</v>
      </c>
      <c r="I2389">
        <v>1089000</v>
      </c>
      <c r="J2389">
        <v>1089000</v>
      </c>
      <c r="K2389" t="s">
        <v>24</v>
      </c>
      <c r="L2389" t="s">
        <v>83</v>
      </c>
      <c r="M2389" t="s">
        <v>160</v>
      </c>
    </row>
    <row r="2390" spans="1:13" x14ac:dyDescent="0.25">
      <c r="A2390" t="s">
        <v>6348</v>
      </c>
      <c r="B2390" s="2">
        <v>45136</v>
      </c>
      <c r="C2390" s="2">
        <v>45145</v>
      </c>
      <c r="D2390" s="1">
        <v>45136.704845740744</v>
      </c>
      <c r="E2390" t="s">
        <v>2569</v>
      </c>
      <c r="F2390" t="s">
        <v>6349</v>
      </c>
      <c r="G2390" t="s">
        <v>16</v>
      </c>
      <c r="H2390">
        <v>9</v>
      </c>
      <c r="I2390">
        <v>1146000</v>
      </c>
      <c r="J2390">
        <v>10314000</v>
      </c>
      <c r="K2390" t="s">
        <v>24</v>
      </c>
      <c r="L2390" t="s">
        <v>610</v>
      </c>
      <c r="M2390" t="s">
        <v>102</v>
      </c>
    </row>
    <row r="2391" spans="1:13" x14ac:dyDescent="0.25">
      <c r="A2391" t="s">
        <v>6350</v>
      </c>
      <c r="B2391" s="2">
        <v>44715</v>
      </c>
      <c r="C2391" s="2">
        <v>44717</v>
      </c>
      <c r="D2391" s="1">
        <v>44715.912846296298</v>
      </c>
      <c r="E2391" t="s">
        <v>6351</v>
      </c>
      <c r="F2391" t="s">
        <v>6352</v>
      </c>
      <c r="G2391" t="s">
        <v>92</v>
      </c>
      <c r="H2391">
        <v>2</v>
      </c>
      <c r="I2391">
        <v>675000</v>
      </c>
      <c r="J2391">
        <v>1350000</v>
      </c>
      <c r="K2391" t="s">
        <v>30</v>
      </c>
      <c r="L2391" t="s">
        <v>198</v>
      </c>
      <c r="M2391" t="s">
        <v>233</v>
      </c>
    </row>
    <row r="2392" spans="1:13" x14ac:dyDescent="0.25">
      <c r="A2392" t="s">
        <v>6353</v>
      </c>
      <c r="B2392" s="2">
        <v>45605</v>
      </c>
      <c r="C2392" s="2">
        <v>45611</v>
      </c>
      <c r="D2392" s="1">
        <v>45605.754251631937</v>
      </c>
      <c r="E2392" t="s">
        <v>6354</v>
      </c>
      <c r="F2392" t="s">
        <v>6355</v>
      </c>
      <c r="G2392" t="s">
        <v>82</v>
      </c>
      <c r="H2392">
        <v>6</v>
      </c>
      <c r="I2392">
        <v>400000</v>
      </c>
      <c r="J2392">
        <v>2400000</v>
      </c>
      <c r="K2392" t="s">
        <v>36</v>
      </c>
      <c r="L2392" t="s">
        <v>83</v>
      </c>
      <c r="M2392" t="s">
        <v>133</v>
      </c>
    </row>
    <row r="2393" spans="1:13" x14ac:dyDescent="0.25">
      <c r="A2393" t="s">
        <v>6356</v>
      </c>
      <c r="B2393" s="2">
        <v>45019</v>
      </c>
      <c r="C2393" s="2">
        <v>45027</v>
      </c>
      <c r="D2393" s="1">
        <v>45019.676529270837</v>
      </c>
      <c r="E2393" t="s">
        <v>502</v>
      </c>
      <c r="F2393" t="s">
        <v>6357</v>
      </c>
      <c r="G2393" t="s">
        <v>137</v>
      </c>
      <c r="H2393">
        <v>8</v>
      </c>
      <c r="I2393">
        <v>349000</v>
      </c>
      <c r="J2393">
        <v>2792000</v>
      </c>
      <c r="K2393" t="s">
        <v>30</v>
      </c>
      <c r="L2393" t="s">
        <v>214</v>
      </c>
      <c r="M2393" t="s">
        <v>102</v>
      </c>
    </row>
    <row r="2394" spans="1:13" x14ac:dyDescent="0.25">
      <c r="A2394" t="s">
        <v>6358</v>
      </c>
      <c r="B2394" s="2">
        <v>45618</v>
      </c>
      <c r="C2394" s="2">
        <v>45623</v>
      </c>
      <c r="D2394" s="1">
        <v>45618.691103229168</v>
      </c>
      <c r="E2394" t="s">
        <v>6359</v>
      </c>
      <c r="F2394" t="s">
        <v>6360</v>
      </c>
      <c r="G2394" t="s">
        <v>29</v>
      </c>
      <c r="H2394">
        <v>5</v>
      </c>
      <c r="I2394">
        <v>1321000</v>
      </c>
      <c r="J2394">
        <v>6605000</v>
      </c>
      <c r="L2394" t="s">
        <v>48</v>
      </c>
      <c r="M2394" t="s">
        <v>226</v>
      </c>
    </row>
    <row r="2395" spans="1:13" x14ac:dyDescent="0.25">
      <c r="A2395" t="s">
        <v>6361</v>
      </c>
      <c r="B2395" s="2">
        <v>44729</v>
      </c>
      <c r="C2395" s="2">
        <v>44737</v>
      </c>
      <c r="D2395" s="1">
        <v>44729.668702754629</v>
      </c>
      <c r="E2395" t="s">
        <v>6362</v>
      </c>
      <c r="F2395" t="s">
        <v>6363</v>
      </c>
      <c r="G2395" t="s">
        <v>194</v>
      </c>
      <c r="H2395">
        <v>8</v>
      </c>
      <c r="I2395">
        <v>467000</v>
      </c>
      <c r="J2395">
        <v>3736000</v>
      </c>
      <c r="K2395" t="s">
        <v>17</v>
      </c>
      <c r="L2395" t="s">
        <v>93</v>
      </c>
      <c r="M2395" t="s">
        <v>84</v>
      </c>
    </row>
    <row r="2396" spans="1:13" x14ac:dyDescent="0.25">
      <c r="A2396" t="s">
        <v>6364</v>
      </c>
      <c r="B2396" s="2">
        <v>45578</v>
      </c>
      <c r="C2396" s="2">
        <v>45582</v>
      </c>
      <c r="D2396" s="1">
        <v>45578.392740324067</v>
      </c>
      <c r="E2396" t="s">
        <v>1332</v>
      </c>
      <c r="F2396" t="s">
        <v>6365</v>
      </c>
      <c r="G2396" t="s">
        <v>149</v>
      </c>
      <c r="H2396">
        <v>4</v>
      </c>
      <c r="I2396">
        <v>398000</v>
      </c>
      <c r="J2396">
        <v>1592000</v>
      </c>
      <c r="K2396" t="s">
        <v>30</v>
      </c>
      <c r="L2396" t="s">
        <v>48</v>
      </c>
      <c r="M2396" t="s">
        <v>233</v>
      </c>
    </row>
    <row r="2397" spans="1:13" x14ac:dyDescent="0.25">
      <c r="A2397" t="s">
        <v>6366</v>
      </c>
      <c r="B2397" s="2">
        <v>45059</v>
      </c>
      <c r="C2397" s="2">
        <v>45060</v>
      </c>
      <c r="D2397" s="1">
        <v>45059.684917569437</v>
      </c>
      <c r="E2397" t="s">
        <v>6367</v>
      </c>
      <c r="F2397" t="s">
        <v>6368</v>
      </c>
      <c r="G2397" t="s">
        <v>92</v>
      </c>
      <c r="H2397">
        <v>1</v>
      </c>
      <c r="I2397">
        <v>615000</v>
      </c>
      <c r="J2397">
        <v>615000</v>
      </c>
      <c r="K2397" t="s">
        <v>53</v>
      </c>
      <c r="L2397" t="s">
        <v>18</v>
      </c>
      <c r="M2397" t="s">
        <v>38</v>
      </c>
    </row>
    <row r="2398" spans="1:13" x14ac:dyDescent="0.25">
      <c r="A2398" t="s">
        <v>6369</v>
      </c>
      <c r="B2398" s="2">
        <v>45285</v>
      </c>
      <c r="C2398" s="2">
        <v>45293</v>
      </c>
      <c r="D2398" s="1">
        <v>45285.563997893521</v>
      </c>
      <c r="E2398" t="s">
        <v>1507</v>
      </c>
      <c r="F2398" t="s">
        <v>6370</v>
      </c>
      <c r="G2398" t="s">
        <v>23</v>
      </c>
      <c r="H2398">
        <v>8</v>
      </c>
      <c r="I2398">
        <v>687000</v>
      </c>
      <c r="J2398">
        <v>5496000</v>
      </c>
      <c r="K2398" t="s">
        <v>17</v>
      </c>
      <c r="L2398" t="s">
        <v>37</v>
      </c>
      <c r="M2398" t="s">
        <v>226</v>
      </c>
    </row>
    <row r="2399" spans="1:13" x14ac:dyDescent="0.25">
      <c r="A2399" t="s">
        <v>6371</v>
      </c>
      <c r="B2399" s="2">
        <v>44622</v>
      </c>
      <c r="C2399" s="2">
        <v>44630</v>
      </c>
      <c r="D2399" s="1">
        <v>44622.999903668977</v>
      </c>
      <c r="E2399" t="s">
        <v>6372</v>
      </c>
      <c r="F2399" t="s">
        <v>6373</v>
      </c>
      <c r="G2399" t="s">
        <v>742</v>
      </c>
      <c r="H2399">
        <v>8</v>
      </c>
      <c r="I2399">
        <v>407000</v>
      </c>
      <c r="J2399">
        <v>3256000</v>
      </c>
      <c r="K2399" t="s">
        <v>53</v>
      </c>
      <c r="L2399" t="s">
        <v>48</v>
      </c>
      <c r="M2399" t="s">
        <v>106</v>
      </c>
    </row>
    <row r="2400" spans="1:13" x14ac:dyDescent="0.25">
      <c r="A2400" t="s">
        <v>6374</v>
      </c>
      <c r="B2400" s="2">
        <v>45142</v>
      </c>
      <c r="C2400" s="2">
        <v>45147</v>
      </c>
      <c r="D2400" s="1">
        <v>45142.92941434028</v>
      </c>
      <c r="E2400" t="s">
        <v>6375</v>
      </c>
      <c r="F2400" t="s">
        <v>6376</v>
      </c>
      <c r="G2400" t="s">
        <v>64</v>
      </c>
      <c r="H2400">
        <v>5</v>
      </c>
      <c r="I2400">
        <v>1111000</v>
      </c>
      <c r="J2400">
        <v>5555000</v>
      </c>
      <c r="K2400" t="s">
        <v>30</v>
      </c>
      <c r="L2400" t="s">
        <v>48</v>
      </c>
      <c r="M2400" t="s">
        <v>129</v>
      </c>
    </row>
    <row r="2401" spans="1:13" x14ac:dyDescent="0.25">
      <c r="A2401" t="s">
        <v>6377</v>
      </c>
      <c r="B2401" s="2">
        <v>45039</v>
      </c>
      <c r="C2401" s="2">
        <v>45046</v>
      </c>
      <c r="D2401" s="1">
        <v>45039.350050497676</v>
      </c>
      <c r="E2401" t="s">
        <v>6378</v>
      </c>
      <c r="F2401" t="s">
        <v>6379</v>
      </c>
      <c r="G2401" t="s">
        <v>221</v>
      </c>
      <c r="I2401">
        <v>630000</v>
      </c>
      <c r="J2401">
        <v>4410000</v>
      </c>
      <c r="K2401" t="s">
        <v>53</v>
      </c>
      <c r="L2401" t="s">
        <v>18</v>
      </c>
      <c r="M2401" t="s">
        <v>106</v>
      </c>
    </row>
    <row r="2402" spans="1:13" x14ac:dyDescent="0.25">
      <c r="A2402" t="s">
        <v>6380</v>
      </c>
      <c r="B2402" s="2">
        <v>45571</v>
      </c>
      <c r="C2402" s="2">
        <v>45577</v>
      </c>
      <c r="D2402" s="1">
        <v>45571.226114583333</v>
      </c>
      <c r="E2402" t="s">
        <v>6381</v>
      </c>
      <c r="F2402" t="s">
        <v>6382</v>
      </c>
      <c r="G2402" t="s">
        <v>82</v>
      </c>
      <c r="H2402">
        <v>6</v>
      </c>
      <c r="I2402">
        <v>325000</v>
      </c>
      <c r="J2402">
        <v>1950000</v>
      </c>
      <c r="K2402" t="s">
        <v>17</v>
      </c>
      <c r="L2402" t="s">
        <v>610</v>
      </c>
      <c r="M2402" t="s">
        <v>49</v>
      </c>
    </row>
    <row r="2403" spans="1:13" x14ac:dyDescent="0.25">
      <c r="A2403" t="s">
        <v>6383</v>
      </c>
      <c r="B2403" s="2">
        <v>44587</v>
      </c>
      <c r="C2403" s="2">
        <v>44588</v>
      </c>
      <c r="D2403" s="1">
        <v>44587.636101192133</v>
      </c>
      <c r="E2403" t="s">
        <v>5954</v>
      </c>
      <c r="F2403" t="s">
        <v>6384</v>
      </c>
      <c r="G2403" t="s">
        <v>16</v>
      </c>
      <c r="H2403">
        <v>1</v>
      </c>
      <c r="I2403">
        <v>1242000</v>
      </c>
      <c r="J2403">
        <v>1242000</v>
      </c>
      <c r="K2403" t="s">
        <v>30</v>
      </c>
      <c r="L2403" t="s">
        <v>83</v>
      </c>
      <c r="M2403" t="s">
        <v>68</v>
      </c>
    </row>
    <row r="2404" spans="1:13" x14ac:dyDescent="0.25">
      <c r="A2404" t="s">
        <v>6385</v>
      </c>
      <c r="B2404" s="2">
        <v>45452</v>
      </c>
      <c r="C2404" s="2">
        <v>45460</v>
      </c>
      <c r="D2404" s="1">
        <v>45452.0164893287</v>
      </c>
      <c r="E2404" t="s">
        <v>6386</v>
      </c>
      <c r="F2404" t="s">
        <v>6387</v>
      </c>
      <c r="G2404" t="s">
        <v>303</v>
      </c>
      <c r="H2404">
        <v>8</v>
      </c>
      <c r="I2404">
        <v>451000</v>
      </c>
      <c r="J2404">
        <v>3608000</v>
      </c>
      <c r="K2404" t="s">
        <v>30</v>
      </c>
      <c r="L2404" t="s">
        <v>83</v>
      </c>
      <c r="M2404" t="s">
        <v>160</v>
      </c>
    </row>
    <row r="2405" spans="1:13" x14ac:dyDescent="0.25">
      <c r="A2405" t="s">
        <v>6388</v>
      </c>
      <c r="B2405" s="2">
        <v>45472</v>
      </c>
      <c r="C2405" s="2">
        <v>45478</v>
      </c>
      <c r="D2405" s="1">
        <v>45472.610322187502</v>
      </c>
      <c r="E2405" t="s">
        <v>6389</v>
      </c>
      <c r="F2405" t="s">
        <v>6390</v>
      </c>
      <c r="G2405" t="s">
        <v>35</v>
      </c>
      <c r="H2405">
        <v>6</v>
      </c>
      <c r="I2405">
        <v>318000</v>
      </c>
      <c r="J2405">
        <v>1908000</v>
      </c>
      <c r="K2405" t="s">
        <v>30</v>
      </c>
      <c r="L2405" t="s">
        <v>37</v>
      </c>
      <c r="M2405" t="s">
        <v>38</v>
      </c>
    </row>
    <row r="2406" spans="1:13" x14ac:dyDescent="0.25">
      <c r="A2406" t="s">
        <v>6391</v>
      </c>
      <c r="B2406" s="2">
        <v>45112</v>
      </c>
      <c r="C2406" s="2">
        <v>45117</v>
      </c>
      <c r="D2406" s="1">
        <v>45112.494952638888</v>
      </c>
      <c r="E2406" t="s">
        <v>679</v>
      </c>
      <c r="F2406" t="s">
        <v>6392</v>
      </c>
      <c r="G2406" t="s">
        <v>29</v>
      </c>
      <c r="H2406">
        <v>5</v>
      </c>
      <c r="I2406">
        <v>1219000</v>
      </c>
      <c r="J2406">
        <v>6095000</v>
      </c>
      <c r="K2406" t="s">
        <v>72</v>
      </c>
      <c r="L2406" t="s">
        <v>37</v>
      </c>
      <c r="M2406" t="s">
        <v>60</v>
      </c>
    </row>
    <row r="2407" spans="1:13" x14ac:dyDescent="0.25">
      <c r="A2407" t="s">
        <v>6393</v>
      </c>
      <c r="B2407" s="2">
        <v>44760</v>
      </c>
      <c r="C2407" s="2">
        <v>44762</v>
      </c>
      <c r="D2407" s="1">
        <v>44760.54653295139</v>
      </c>
      <c r="E2407" t="s">
        <v>1886</v>
      </c>
      <c r="F2407" t="s">
        <v>6394</v>
      </c>
      <c r="G2407" t="s">
        <v>128</v>
      </c>
      <c r="H2407">
        <v>2</v>
      </c>
      <c r="I2407">
        <v>468000</v>
      </c>
      <c r="J2407">
        <v>936000</v>
      </c>
      <c r="K2407" t="s">
        <v>53</v>
      </c>
      <c r="L2407" t="s">
        <v>83</v>
      </c>
      <c r="M2407" t="s">
        <v>19</v>
      </c>
    </row>
    <row r="2408" spans="1:13" x14ac:dyDescent="0.25">
      <c r="A2408" t="s">
        <v>6395</v>
      </c>
      <c r="B2408" s="2">
        <v>44820</v>
      </c>
      <c r="C2408" s="2">
        <v>44828</v>
      </c>
      <c r="D2408" s="1">
        <v>44820.061053715282</v>
      </c>
      <c r="E2408" t="s">
        <v>6396</v>
      </c>
      <c r="F2408" t="s">
        <v>6397</v>
      </c>
      <c r="G2408" t="s">
        <v>23</v>
      </c>
      <c r="H2408">
        <v>8</v>
      </c>
      <c r="I2408">
        <v>614000</v>
      </c>
      <c r="J2408">
        <v>4912000</v>
      </c>
      <c r="K2408" t="s">
        <v>24</v>
      </c>
      <c r="L2408" t="s">
        <v>48</v>
      </c>
      <c r="M2408" t="s">
        <v>49</v>
      </c>
    </row>
    <row r="2409" spans="1:13" x14ac:dyDescent="0.25">
      <c r="A2409" t="s">
        <v>6398</v>
      </c>
      <c r="B2409" s="2">
        <v>45167</v>
      </c>
      <c r="C2409" s="2">
        <v>45169</v>
      </c>
      <c r="D2409" s="1">
        <v>45167.776116238427</v>
      </c>
      <c r="E2409" t="s">
        <v>6399</v>
      </c>
      <c r="F2409" t="s">
        <v>6400</v>
      </c>
      <c r="G2409" t="s">
        <v>35</v>
      </c>
      <c r="I2409">
        <v>361000</v>
      </c>
      <c r="J2409">
        <v>722000</v>
      </c>
      <c r="K2409" t="s">
        <v>30</v>
      </c>
      <c r="L2409" t="s">
        <v>18</v>
      </c>
      <c r="M2409" t="s">
        <v>74</v>
      </c>
    </row>
    <row r="2410" spans="1:13" x14ac:dyDescent="0.25">
      <c r="A2410" t="s">
        <v>6401</v>
      </c>
      <c r="B2410" s="2">
        <v>45549</v>
      </c>
      <c r="C2410" s="2">
        <v>45552</v>
      </c>
      <c r="D2410" s="1">
        <v>45549.773703923609</v>
      </c>
      <c r="E2410" t="s">
        <v>1332</v>
      </c>
      <c r="F2410" t="s">
        <v>6402</v>
      </c>
      <c r="G2410" t="s">
        <v>141</v>
      </c>
      <c r="H2410">
        <v>3</v>
      </c>
      <c r="I2410">
        <v>1298000</v>
      </c>
      <c r="J2410">
        <v>3894000</v>
      </c>
      <c r="K2410" t="s">
        <v>30</v>
      </c>
      <c r="L2410" t="s">
        <v>78</v>
      </c>
      <c r="M2410" t="s">
        <v>25</v>
      </c>
    </row>
    <row r="2411" spans="1:13" x14ac:dyDescent="0.25">
      <c r="A2411" t="s">
        <v>6403</v>
      </c>
      <c r="B2411" s="2">
        <v>45391</v>
      </c>
      <c r="C2411" s="2">
        <v>45394</v>
      </c>
      <c r="D2411" s="1">
        <v>45391.425332569437</v>
      </c>
      <c r="E2411" t="s">
        <v>6404</v>
      </c>
      <c r="F2411" t="s">
        <v>6405</v>
      </c>
      <c r="G2411" t="s">
        <v>23</v>
      </c>
      <c r="H2411">
        <v>3</v>
      </c>
      <c r="I2411">
        <v>653000</v>
      </c>
      <c r="J2411">
        <v>1959000</v>
      </c>
      <c r="K2411" t="s">
        <v>53</v>
      </c>
      <c r="L2411" t="s">
        <v>31</v>
      </c>
      <c r="M2411" t="s">
        <v>74</v>
      </c>
    </row>
    <row r="2412" spans="1:13" x14ac:dyDescent="0.25">
      <c r="A2412" t="s">
        <v>1679</v>
      </c>
      <c r="B2412" s="2">
        <v>44741</v>
      </c>
      <c r="C2412" s="2">
        <v>44745</v>
      </c>
      <c r="D2412" s="1">
        <v>44741.30009167824</v>
      </c>
      <c r="E2412" t="s">
        <v>1680</v>
      </c>
      <c r="F2412" t="s">
        <v>1681</v>
      </c>
      <c r="G2412" t="s">
        <v>23</v>
      </c>
      <c r="H2412">
        <v>4</v>
      </c>
      <c r="I2412">
        <v>551000</v>
      </c>
      <c r="J2412">
        <v>2204000</v>
      </c>
      <c r="K2412" t="s">
        <v>53</v>
      </c>
      <c r="L2412" t="s">
        <v>214</v>
      </c>
      <c r="M2412" t="s">
        <v>106</v>
      </c>
    </row>
    <row r="2413" spans="1:13" x14ac:dyDescent="0.25">
      <c r="A2413" t="s">
        <v>6406</v>
      </c>
      <c r="B2413" s="2">
        <v>44877</v>
      </c>
      <c r="C2413" s="2">
        <v>44879</v>
      </c>
      <c r="D2413" s="1">
        <v>44877.552155752317</v>
      </c>
      <c r="E2413" t="s">
        <v>366</v>
      </c>
      <c r="F2413" t="s">
        <v>6407</v>
      </c>
      <c r="G2413" t="s">
        <v>137</v>
      </c>
      <c r="H2413">
        <v>2</v>
      </c>
      <c r="I2413">
        <v>392000</v>
      </c>
      <c r="J2413">
        <v>784000</v>
      </c>
      <c r="K2413" t="s">
        <v>24</v>
      </c>
      <c r="L2413" t="s">
        <v>37</v>
      </c>
      <c r="M2413" t="s">
        <v>49</v>
      </c>
    </row>
    <row r="2414" spans="1:13" x14ac:dyDescent="0.25">
      <c r="A2414" t="s">
        <v>6408</v>
      </c>
      <c r="B2414" s="2">
        <v>45183</v>
      </c>
      <c r="C2414" s="2">
        <v>45189</v>
      </c>
      <c r="D2414" s="1">
        <v>45183.837233831022</v>
      </c>
      <c r="E2414" t="s">
        <v>3902</v>
      </c>
      <c r="F2414" t="s">
        <v>6409</v>
      </c>
      <c r="G2414" t="s">
        <v>221</v>
      </c>
      <c r="H2414">
        <v>6</v>
      </c>
      <c r="I2414">
        <v>591000</v>
      </c>
      <c r="J2414">
        <v>3546000</v>
      </c>
      <c r="K2414" t="s">
        <v>24</v>
      </c>
      <c r="L2414" t="s">
        <v>37</v>
      </c>
      <c r="M2414" t="s">
        <v>43</v>
      </c>
    </row>
    <row r="2415" spans="1:13" x14ac:dyDescent="0.25">
      <c r="A2415" t="s">
        <v>6410</v>
      </c>
      <c r="B2415" s="2">
        <v>44832</v>
      </c>
      <c r="C2415" s="2">
        <v>44834</v>
      </c>
      <c r="D2415" s="1">
        <v>44832.719513518517</v>
      </c>
      <c r="E2415" t="s">
        <v>4360</v>
      </c>
      <c r="F2415" t="s">
        <v>6411</v>
      </c>
      <c r="G2415" t="s">
        <v>23</v>
      </c>
      <c r="H2415">
        <v>2</v>
      </c>
      <c r="I2415">
        <v>686000</v>
      </c>
      <c r="J2415">
        <v>1372000</v>
      </c>
      <c r="K2415" t="s">
        <v>30</v>
      </c>
      <c r="L2415" t="s">
        <v>37</v>
      </c>
      <c r="M2415" t="s">
        <v>222</v>
      </c>
    </row>
    <row r="2416" spans="1:13" x14ac:dyDescent="0.25">
      <c r="A2416" t="s">
        <v>6412</v>
      </c>
      <c r="B2416" s="2">
        <v>45291</v>
      </c>
      <c r="C2416" s="2">
        <v>45294</v>
      </c>
      <c r="D2416" s="1">
        <v>45291.064316076387</v>
      </c>
      <c r="E2416" t="s">
        <v>6413</v>
      </c>
      <c r="F2416" t="s">
        <v>6414</v>
      </c>
      <c r="G2416" t="s">
        <v>23</v>
      </c>
      <c r="H2416">
        <v>3</v>
      </c>
      <c r="I2416">
        <v>639000</v>
      </c>
      <c r="J2416">
        <v>1917000</v>
      </c>
      <c r="K2416" t="s">
        <v>72</v>
      </c>
      <c r="L2416" t="s">
        <v>124</v>
      </c>
      <c r="M2416" t="s">
        <v>106</v>
      </c>
    </row>
    <row r="2417" spans="1:13" x14ac:dyDescent="0.25">
      <c r="A2417" t="s">
        <v>6415</v>
      </c>
      <c r="B2417" s="2">
        <v>45196</v>
      </c>
      <c r="C2417" s="2">
        <v>45201</v>
      </c>
      <c r="D2417" s="1">
        <v>45196.2870774537</v>
      </c>
      <c r="E2417" t="s">
        <v>6416</v>
      </c>
      <c r="F2417" t="s">
        <v>6417</v>
      </c>
      <c r="G2417" t="s">
        <v>47</v>
      </c>
      <c r="H2417">
        <v>5</v>
      </c>
      <c r="I2417">
        <v>513000</v>
      </c>
      <c r="J2417">
        <v>2565000</v>
      </c>
      <c r="K2417" t="s">
        <v>30</v>
      </c>
      <c r="L2417" t="s">
        <v>31</v>
      </c>
      <c r="M2417" t="s">
        <v>25</v>
      </c>
    </row>
    <row r="2418" spans="1:13" x14ac:dyDescent="0.25">
      <c r="A2418" t="s">
        <v>6418</v>
      </c>
      <c r="B2418" s="2">
        <v>45228</v>
      </c>
      <c r="C2418" s="2">
        <v>45235</v>
      </c>
      <c r="D2418" s="1">
        <v>45228.018709814824</v>
      </c>
      <c r="E2418" t="s">
        <v>6419</v>
      </c>
      <c r="F2418" t="s">
        <v>6420</v>
      </c>
      <c r="G2418" t="s">
        <v>82</v>
      </c>
      <c r="H2418">
        <v>7</v>
      </c>
      <c r="I2418">
        <v>401000</v>
      </c>
      <c r="J2418">
        <v>2807000</v>
      </c>
      <c r="L2418" t="s">
        <v>37</v>
      </c>
      <c r="M2418" t="s">
        <v>43</v>
      </c>
    </row>
    <row r="2419" spans="1:13" x14ac:dyDescent="0.25">
      <c r="A2419" t="s">
        <v>6421</v>
      </c>
      <c r="B2419" s="2">
        <v>45053</v>
      </c>
      <c r="C2419" s="2">
        <v>45054</v>
      </c>
      <c r="D2419" s="1">
        <v>45053.45653505787</v>
      </c>
      <c r="E2419" t="s">
        <v>6422</v>
      </c>
      <c r="F2419" t="s">
        <v>6423</v>
      </c>
      <c r="G2419" t="s">
        <v>128</v>
      </c>
      <c r="H2419">
        <v>1</v>
      </c>
      <c r="I2419">
        <v>435000</v>
      </c>
      <c r="J2419">
        <v>435000</v>
      </c>
      <c r="K2419" t="s">
        <v>30</v>
      </c>
      <c r="L2419" t="s">
        <v>83</v>
      </c>
      <c r="M2419" t="s">
        <v>117</v>
      </c>
    </row>
    <row r="2420" spans="1:13" x14ac:dyDescent="0.25">
      <c r="A2420" t="s">
        <v>6424</v>
      </c>
      <c r="B2420" s="2">
        <v>44871</v>
      </c>
      <c r="C2420" s="2">
        <v>44880</v>
      </c>
      <c r="D2420" s="1">
        <v>44871.406490324072</v>
      </c>
      <c r="E2420" t="s">
        <v>2569</v>
      </c>
      <c r="F2420" t="s">
        <v>6425</v>
      </c>
      <c r="G2420" t="s">
        <v>92</v>
      </c>
      <c r="H2420">
        <v>9</v>
      </c>
      <c r="I2420">
        <v>650000</v>
      </c>
      <c r="J2420">
        <v>5850000</v>
      </c>
      <c r="K2420" t="s">
        <v>17</v>
      </c>
      <c r="L2420" t="s">
        <v>83</v>
      </c>
      <c r="M2420" t="s">
        <v>102</v>
      </c>
    </row>
    <row r="2421" spans="1:13" x14ac:dyDescent="0.25">
      <c r="A2421" t="s">
        <v>6426</v>
      </c>
      <c r="B2421" s="2">
        <v>45188</v>
      </c>
      <c r="C2421" s="2">
        <v>45189</v>
      </c>
      <c r="D2421" s="1">
        <v>45188.15340116898</v>
      </c>
      <c r="E2421" t="s">
        <v>800</v>
      </c>
      <c r="F2421" t="s">
        <v>6427</v>
      </c>
      <c r="G2421" t="s">
        <v>23</v>
      </c>
      <c r="H2421">
        <v>1</v>
      </c>
      <c r="I2421">
        <v>571000</v>
      </c>
      <c r="J2421">
        <v>571000</v>
      </c>
      <c r="K2421" t="s">
        <v>53</v>
      </c>
      <c r="L2421" t="s">
        <v>83</v>
      </c>
      <c r="M2421" t="s">
        <v>60</v>
      </c>
    </row>
    <row r="2422" spans="1:13" x14ac:dyDescent="0.25">
      <c r="A2422" t="s">
        <v>6428</v>
      </c>
      <c r="B2422" s="2">
        <v>44682</v>
      </c>
      <c r="C2422" s="2">
        <v>44688</v>
      </c>
      <c r="D2422" s="1">
        <v>44682.26836559028</v>
      </c>
      <c r="E2422" t="s">
        <v>3473</v>
      </c>
      <c r="F2422" t="s">
        <v>6429</v>
      </c>
      <c r="G2422" t="s">
        <v>16</v>
      </c>
      <c r="H2422">
        <v>6</v>
      </c>
      <c r="I2422">
        <v>1279000</v>
      </c>
      <c r="J2422">
        <v>7674000</v>
      </c>
      <c r="K2422" t="s">
        <v>24</v>
      </c>
      <c r="L2422" t="s">
        <v>48</v>
      </c>
      <c r="M2422" t="s">
        <v>94</v>
      </c>
    </row>
    <row r="2423" spans="1:13" x14ac:dyDescent="0.25">
      <c r="A2423" t="s">
        <v>6430</v>
      </c>
      <c r="B2423" s="2">
        <v>45216</v>
      </c>
      <c r="C2423" s="2">
        <v>45220</v>
      </c>
      <c r="D2423" s="1">
        <v>45216.085371041663</v>
      </c>
      <c r="E2423" t="s">
        <v>6431</v>
      </c>
      <c r="F2423" t="s">
        <v>6432</v>
      </c>
      <c r="G2423" t="s">
        <v>23</v>
      </c>
      <c r="H2423">
        <v>4</v>
      </c>
      <c r="I2423">
        <v>650000</v>
      </c>
      <c r="J2423">
        <v>2600000</v>
      </c>
      <c r="K2423" t="s">
        <v>72</v>
      </c>
      <c r="L2423" t="s">
        <v>98</v>
      </c>
      <c r="M2423" t="s">
        <v>102</v>
      </c>
    </row>
    <row r="2424" spans="1:13" x14ac:dyDescent="0.25">
      <c r="A2424" t="s">
        <v>6433</v>
      </c>
      <c r="B2424" s="2">
        <v>45655</v>
      </c>
      <c r="C2424" s="2">
        <v>45660</v>
      </c>
      <c r="D2424" s="1">
        <v>45655.420839502323</v>
      </c>
      <c r="E2424" t="s">
        <v>6434</v>
      </c>
      <c r="F2424" t="s">
        <v>6435</v>
      </c>
      <c r="G2424" t="s">
        <v>16</v>
      </c>
      <c r="H2424">
        <v>5</v>
      </c>
      <c r="I2424">
        <v>1170000</v>
      </c>
      <c r="J2424">
        <v>5850000</v>
      </c>
      <c r="K2424" t="s">
        <v>17</v>
      </c>
      <c r="L2424" t="s">
        <v>37</v>
      </c>
      <c r="M2424" t="s">
        <v>25</v>
      </c>
    </row>
    <row r="2425" spans="1:13" x14ac:dyDescent="0.25">
      <c r="A2425" t="s">
        <v>6436</v>
      </c>
      <c r="B2425" s="2">
        <v>44768</v>
      </c>
      <c r="C2425" s="2">
        <v>44771</v>
      </c>
      <c r="D2425" s="1">
        <v>44768.697490960651</v>
      </c>
      <c r="E2425" t="s">
        <v>6437</v>
      </c>
      <c r="F2425" t="s">
        <v>6438</v>
      </c>
      <c r="G2425" t="s">
        <v>64</v>
      </c>
      <c r="H2425">
        <v>3</v>
      </c>
      <c r="I2425">
        <v>1144000</v>
      </c>
      <c r="J2425">
        <v>3432000</v>
      </c>
      <c r="K2425" t="s">
        <v>24</v>
      </c>
      <c r="L2425" t="s">
        <v>214</v>
      </c>
      <c r="M2425" t="s">
        <v>129</v>
      </c>
    </row>
    <row r="2426" spans="1:13" x14ac:dyDescent="0.25">
      <c r="A2426" t="s">
        <v>6439</v>
      </c>
      <c r="B2426" s="2">
        <v>45452</v>
      </c>
      <c r="C2426" s="2">
        <v>45459</v>
      </c>
      <c r="D2426" s="1">
        <v>45452.548794259259</v>
      </c>
      <c r="E2426" t="s">
        <v>3581</v>
      </c>
      <c r="F2426" t="s">
        <v>6440</v>
      </c>
      <c r="G2426" t="s">
        <v>351</v>
      </c>
      <c r="H2426">
        <v>7</v>
      </c>
      <c r="I2426">
        <v>653000</v>
      </c>
      <c r="J2426">
        <v>4571000</v>
      </c>
      <c r="K2426" t="s">
        <v>36</v>
      </c>
      <c r="L2426" t="s">
        <v>83</v>
      </c>
      <c r="M2426" t="s">
        <v>145</v>
      </c>
    </row>
    <row r="2427" spans="1:13" x14ac:dyDescent="0.25">
      <c r="A2427" t="s">
        <v>6441</v>
      </c>
      <c r="B2427" s="2">
        <v>45164</v>
      </c>
      <c r="C2427" s="2">
        <v>45168</v>
      </c>
      <c r="D2427" s="1">
        <v>45164.477927708343</v>
      </c>
      <c r="E2427" t="s">
        <v>6442</v>
      </c>
      <c r="F2427" t="s">
        <v>6443</v>
      </c>
      <c r="G2427" t="s">
        <v>64</v>
      </c>
      <c r="I2427">
        <v>1150000</v>
      </c>
      <c r="J2427">
        <v>4600000</v>
      </c>
      <c r="K2427" t="s">
        <v>30</v>
      </c>
      <c r="L2427" t="s">
        <v>273</v>
      </c>
      <c r="M2427" t="s">
        <v>117</v>
      </c>
    </row>
    <row r="2428" spans="1:13" x14ac:dyDescent="0.25">
      <c r="A2428" t="s">
        <v>6444</v>
      </c>
      <c r="B2428" s="2">
        <v>45144</v>
      </c>
      <c r="C2428" s="2">
        <v>45149</v>
      </c>
      <c r="D2428" s="1">
        <v>45144.188262615738</v>
      </c>
      <c r="E2428" t="s">
        <v>4957</v>
      </c>
      <c r="F2428" t="s">
        <v>6445</v>
      </c>
      <c r="G2428" t="s">
        <v>82</v>
      </c>
      <c r="H2428">
        <v>5</v>
      </c>
      <c r="I2428">
        <v>354000</v>
      </c>
      <c r="J2428">
        <v>1770000</v>
      </c>
      <c r="K2428" t="s">
        <v>72</v>
      </c>
      <c r="L2428" t="s">
        <v>37</v>
      </c>
      <c r="M2428" t="s">
        <v>160</v>
      </c>
    </row>
    <row r="2429" spans="1:13" x14ac:dyDescent="0.25">
      <c r="A2429" t="s">
        <v>6446</v>
      </c>
      <c r="B2429" s="2">
        <v>44870</v>
      </c>
      <c r="C2429" s="2">
        <v>44875</v>
      </c>
      <c r="D2429" s="1">
        <v>44870.036149872692</v>
      </c>
      <c r="E2429" t="s">
        <v>238</v>
      </c>
      <c r="F2429" t="s">
        <v>6447</v>
      </c>
      <c r="G2429" t="s">
        <v>64</v>
      </c>
      <c r="H2429">
        <v>5</v>
      </c>
      <c r="I2429">
        <v>1156000</v>
      </c>
      <c r="J2429">
        <v>5780000</v>
      </c>
      <c r="K2429" t="s">
        <v>36</v>
      </c>
      <c r="L2429" t="s">
        <v>83</v>
      </c>
      <c r="M2429" t="s">
        <v>38</v>
      </c>
    </row>
    <row r="2430" spans="1:13" x14ac:dyDescent="0.25">
      <c r="A2430" t="s">
        <v>6448</v>
      </c>
      <c r="B2430" s="2">
        <v>45245</v>
      </c>
      <c r="C2430" s="2">
        <v>45247</v>
      </c>
      <c r="D2430" s="1">
        <v>45245.89418909722</v>
      </c>
      <c r="E2430" t="s">
        <v>6449</v>
      </c>
      <c r="F2430" t="s">
        <v>6450</v>
      </c>
      <c r="G2430" t="s">
        <v>303</v>
      </c>
      <c r="H2430">
        <v>2</v>
      </c>
      <c r="I2430">
        <v>479000</v>
      </c>
      <c r="J2430">
        <v>958000</v>
      </c>
      <c r="K2430" t="s">
        <v>53</v>
      </c>
      <c r="L2430" t="s">
        <v>48</v>
      </c>
      <c r="M2430" t="s">
        <v>160</v>
      </c>
    </row>
    <row r="2431" spans="1:13" x14ac:dyDescent="0.25">
      <c r="A2431" t="s">
        <v>6451</v>
      </c>
      <c r="B2431" s="2">
        <v>45100</v>
      </c>
      <c r="C2431" s="2">
        <v>45105</v>
      </c>
      <c r="D2431" s="1">
        <v>45100.978475219898</v>
      </c>
      <c r="E2431" t="s">
        <v>6452</v>
      </c>
      <c r="F2431" t="s">
        <v>5154</v>
      </c>
      <c r="G2431" t="s">
        <v>290</v>
      </c>
      <c r="H2431">
        <v>5</v>
      </c>
      <c r="I2431">
        <v>402000</v>
      </c>
      <c r="J2431">
        <v>2010000</v>
      </c>
      <c r="K2431" t="s">
        <v>36</v>
      </c>
      <c r="L2431" t="s">
        <v>31</v>
      </c>
      <c r="M2431" t="s">
        <v>233</v>
      </c>
    </row>
    <row r="2432" spans="1:13" x14ac:dyDescent="0.25">
      <c r="A2432" t="s">
        <v>6453</v>
      </c>
      <c r="B2432" s="2">
        <v>45245</v>
      </c>
      <c r="C2432" s="2">
        <v>45250</v>
      </c>
      <c r="D2432" s="1">
        <v>45245.029601655093</v>
      </c>
      <c r="E2432" t="s">
        <v>6454</v>
      </c>
      <c r="F2432" t="s">
        <v>6455</v>
      </c>
      <c r="G2432" t="s">
        <v>23</v>
      </c>
      <c r="H2432">
        <v>5</v>
      </c>
      <c r="I2432">
        <v>619000</v>
      </c>
      <c r="J2432">
        <v>3095000</v>
      </c>
      <c r="L2432" t="s">
        <v>273</v>
      </c>
      <c r="M2432" t="s">
        <v>43</v>
      </c>
    </row>
    <row r="2433" spans="1:13" x14ac:dyDescent="0.25">
      <c r="A2433" t="s">
        <v>6456</v>
      </c>
      <c r="B2433" s="2">
        <v>45158</v>
      </c>
      <c r="C2433" s="2">
        <v>45159</v>
      </c>
      <c r="D2433" s="1">
        <v>45158.421033483799</v>
      </c>
      <c r="E2433" t="s">
        <v>4334</v>
      </c>
      <c r="F2433" t="s">
        <v>6457</v>
      </c>
      <c r="G2433" t="s">
        <v>221</v>
      </c>
      <c r="H2433">
        <v>1</v>
      </c>
      <c r="I2433">
        <v>570000</v>
      </c>
      <c r="J2433">
        <v>570000</v>
      </c>
      <c r="K2433" t="s">
        <v>36</v>
      </c>
      <c r="L2433" t="s">
        <v>37</v>
      </c>
      <c r="M2433" t="s">
        <v>25</v>
      </c>
    </row>
    <row r="2434" spans="1:13" x14ac:dyDescent="0.25">
      <c r="A2434" t="s">
        <v>6458</v>
      </c>
      <c r="B2434" s="2">
        <v>45135</v>
      </c>
      <c r="C2434" s="2">
        <v>45136</v>
      </c>
      <c r="D2434" s="1">
        <v>45135.287407916658</v>
      </c>
      <c r="E2434" t="s">
        <v>6152</v>
      </c>
      <c r="F2434" t="s">
        <v>6459</v>
      </c>
      <c r="G2434" t="s">
        <v>110</v>
      </c>
      <c r="H2434">
        <v>1</v>
      </c>
      <c r="I2434">
        <v>633000</v>
      </c>
      <c r="J2434">
        <v>633000</v>
      </c>
      <c r="K2434" t="s">
        <v>30</v>
      </c>
      <c r="L2434" t="s">
        <v>48</v>
      </c>
      <c r="M2434" t="s">
        <v>60</v>
      </c>
    </row>
    <row r="2435" spans="1:13" x14ac:dyDescent="0.25">
      <c r="A2435" t="s">
        <v>6460</v>
      </c>
      <c r="B2435" s="2">
        <v>45327</v>
      </c>
      <c r="C2435" s="2">
        <v>45333</v>
      </c>
      <c r="D2435" s="1">
        <v>45327.481375185183</v>
      </c>
      <c r="E2435" t="s">
        <v>6138</v>
      </c>
      <c r="F2435" t="s">
        <v>6461</v>
      </c>
      <c r="G2435" t="s">
        <v>64</v>
      </c>
      <c r="H2435">
        <v>6</v>
      </c>
      <c r="I2435">
        <v>1105000</v>
      </c>
      <c r="J2435">
        <v>6630000</v>
      </c>
      <c r="K2435" t="s">
        <v>72</v>
      </c>
      <c r="L2435" t="s">
        <v>93</v>
      </c>
      <c r="M2435" t="s">
        <v>226</v>
      </c>
    </row>
    <row r="2436" spans="1:13" x14ac:dyDescent="0.25">
      <c r="A2436" t="s">
        <v>6462</v>
      </c>
      <c r="B2436" s="2">
        <v>44974</v>
      </c>
      <c r="C2436" s="2">
        <v>44975</v>
      </c>
      <c r="D2436" s="1">
        <v>44974.652879050933</v>
      </c>
      <c r="E2436" t="s">
        <v>2034</v>
      </c>
      <c r="F2436" t="s">
        <v>6463</v>
      </c>
      <c r="G2436" t="s">
        <v>92</v>
      </c>
      <c r="H2436">
        <v>1</v>
      </c>
      <c r="I2436">
        <v>618000</v>
      </c>
      <c r="J2436">
        <v>618000</v>
      </c>
      <c r="K2436" t="s">
        <v>24</v>
      </c>
      <c r="L2436" t="s">
        <v>198</v>
      </c>
      <c r="M2436" t="s">
        <v>133</v>
      </c>
    </row>
    <row r="2437" spans="1:13" x14ac:dyDescent="0.25">
      <c r="A2437" t="s">
        <v>6464</v>
      </c>
      <c r="B2437" s="2">
        <v>45027</v>
      </c>
      <c r="C2437" s="2">
        <v>45029</v>
      </c>
      <c r="D2437" s="1">
        <v>45027.518812152783</v>
      </c>
      <c r="E2437" t="s">
        <v>1271</v>
      </c>
      <c r="F2437" t="s">
        <v>6465</v>
      </c>
      <c r="G2437" t="s">
        <v>149</v>
      </c>
      <c r="H2437">
        <v>2</v>
      </c>
      <c r="I2437">
        <v>335000</v>
      </c>
      <c r="J2437">
        <v>670000</v>
      </c>
      <c r="K2437" t="s">
        <v>17</v>
      </c>
      <c r="L2437" t="s">
        <v>37</v>
      </c>
      <c r="M2437" t="s">
        <v>160</v>
      </c>
    </row>
    <row r="2438" spans="1:13" x14ac:dyDescent="0.25">
      <c r="A2438" t="s">
        <v>6466</v>
      </c>
      <c r="B2438" s="2">
        <v>45139</v>
      </c>
      <c r="C2438" s="2">
        <v>45143</v>
      </c>
      <c r="D2438" s="1">
        <v>45139.882861296297</v>
      </c>
      <c r="E2438" t="s">
        <v>2297</v>
      </c>
      <c r="F2438" t="s">
        <v>6467</v>
      </c>
      <c r="G2438" t="s">
        <v>128</v>
      </c>
      <c r="H2438">
        <v>4</v>
      </c>
      <c r="I2438">
        <v>428000</v>
      </c>
      <c r="J2438">
        <v>1712000</v>
      </c>
      <c r="K2438" t="s">
        <v>24</v>
      </c>
      <c r="L2438" t="s">
        <v>48</v>
      </c>
      <c r="M2438" t="s">
        <v>145</v>
      </c>
    </row>
    <row r="2439" spans="1:13" x14ac:dyDescent="0.25">
      <c r="A2439" t="s">
        <v>6468</v>
      </c>
      <c r="B2439" s="2">
        <v>45647</v>
      </c>
      <c r="C2439" s="2">
        <v>45655</v>
      </c>
      <c r="D2439" s="1">
        <v>45647.064478703702</v>
      </c>
      <c r="E2439" t="s">
        <v>1405</v>
      </c>
      <c r="F2439" t="s">
        <v>6469</v>
      </c>
      <c r="G2439" t="s">
        <v>35</v>
      </c>
      <c r="H2439">
        <v>8</v>
      </c>
      <c r="I2439">
        <v>332000</v>
      </c>
      <c r="J2439">
        <v>2656000</v>
      </c>
      <c r="K2439" t="s">
        <v>24</v>
      </c>
      <c r="L2439" t="s">
        <v>48</v>
      </c>
      <c r="M2439" t="s">
        <v>133</v>
      </c>
    </row>
    <row r="2440" spans="1:13" x14ac:dyDescent="0.25">
      <c r="A2440" t="s">
        <v>6470</v>
      </c>
      <c r="B2440" s="2">
        <v>44563</v>
      </c>
      <c r="C2440" s="2">
        <v>44565</v>
      </c>
      <c r="D2440" s="1">
        <v>44563.732903993063</v>
      </c>
      <c r="E2440" t="s">
        <v>6471</v>
      </c>
      <c r="F2440" t="s">
        <v>6472</v>
      </c>
      <c r="G2440" t="s">
        <v>221</v>
      </c>
      <c r="I2440">
        <v>614000</v>
      </c>
      <c r="J2440">
        <v>1228000</v>
      </c>
      <c r="K2440" t="s">
        <v>72</v>
      </c>
      <c r="L2440" t="s">
        <v>37</v>
      </c>
      <c r="M2440" t="s">
        <v>84</v>
      </c>
    </row>
    <row r="2441" spans="1:13" x14ac:dyDescent="0.25">
      <c r="A2441" t="s">
        <v>6473</v>
      </c>
      <c r="B2441" s="2">
        <v>45194</v>
      </c>
      <c r="C2441" s="2">
        <v>45196</v>
      </c>
      <c r="D2441" s="1">
        <v>45194.912801527767</v>
      </c>
      <c r="E2441" t="s">
        <v>6474</v>
      </c>
      <c r="F2441" t="s">
        <v>6475</v>
      </c>
      <c r="G2441" t="s">
        <v>92</v>
      </c>
      <c r="H2441">
        <v>2</v>
      </c>
      <c r="I2441">
        <v>675000</v>
      </c>
      <c r="J2441">
        <v>1350000</v>
      </c>
      <c r="K2441" t="s">
        <v>53</v>
      </c>
      <c r="L2441" t="s">
        <v>273</v>
      </c>
      <c r="M2441" t="s">
        <v>233</v>
      </c>
    </row>
    <row r="2442" spans="1:13" x14ac:dyDescent="0.25">
      <c r="A2442" t="s">
        <v>6476</v>
      </c>
      <c r="B2442" s="2">
        <v>45404</v>
      </c>
      <c r="C2442" s="2">
        <v>45413</v>
      </c>
      <c r="D2442" s="1">
        <v>45404.048315567132</v>
      </c>
      <c r="E2442" t="s">
        <v>758</v>
      </c>
      <c r="F2442" t="s">
        <v>6477</v>
      </c>
      <c r="G2442" t="s">
        <v>29</v>
      </c>
      <c r="H2442">
        <v>9</v>
      </c>
      <c r="I2442">
        <v>1365000</v>
      </c>
      <c r="J2442">
        <v>12285000</v>
      </c>
      <c r="K2442" t="s">
        <v>72</v>
      </c>
      <c r="L2442" t="s">
        <v>78</v>
      </c>
      <c r="M2442" t="s">
        <v>25</v>
      </c>
    </row>
    <row r="2443" spans="1:13" x14ac:dyDescent="0.25">
      <c r="A2443" t="s">
        <v>6478</v>
      </c>
      <c r="B2443" s="2">
        <v>44947</v>
      </c>
      <c r="C2443" s="2">
        <v>44956</v>
      </c>
      <c r="D2443" s="1">
        <v>44947.057407916669</v>
      </c>
      <c r="E2443" t="s">
        <v>6479</v>
      </c>
      <c r="F2443" t="s">
        <v>6480</v>
      </c>
      <c r="G2443" t="s">
        <v>92</v>
      </c>
      <c r="H2443">
        <v>9</v>
      </c>
      <c r="I2443">
        <v>632000</v>
      </c>
      <c r="J2443">
        <v>5688000</v>
      </c>
      <c r="K2443" t="s">
        <v>30</v>
      </c>
      <c r="L2443" t="s">
        <v>18</v>
      </c>
      <c r="M2443" t="s">
        <v>25</v>
      </c>
    </row>
    <row r="2444" spans="1:13" x14ac:dyDescent="0.25">
      <c r="A2444" t="s">
        <v>6481</v>
      </c>
      <c r="B2444" s="2">
        <v>45204</v>
      </c>
      <c r="C2444" s="2">
        <v>45209</v>
      </c>
      <c r="D2444" s="1">
        <v>45204.463430312499</v>
      </c>
      <c r="E2444" t="s">
        <v>1408</v>
      </c>
      <c r="F2444" t="s">
        <v>6482</v>
      </c>
      <c r="G2444" t="s">
        <v>23</v>
      </c>
      <c r="H2444">
        <v>5</v>
      </c>
      <c r="I2444">
        <v>671000</v>
      </c>
      <c r="J2444">
        <v>3355000</v>
      </c>
      <c r="K2444" t="s">
        <v>17</v>
      </c>
      <c r="L2444" t="s">
        <v>124</v>
      </c>
      <c r="M2444" t="s">
        <v>222</v>
      </c>
    </row>
    <row r="2445" spans="1:13" x14ac:dyDescent="0.25">
      <c r="A2445" t="s">
        <v>6483</v>
      </c>
      <c r="B2445" s="2">
        <v>45251</v>
      </c>
      <c r="C2445" s="2">
        <v>45256</v>
      </c>
      <c r="D2445" s="1">
        <v>45251.644349490743</v>
      </c>
      <c r="E2445" t="s">
        <v>5247</v>
      </c>
      <c r="F2445" t="s">
        <v>6484</v>
      </c>
      <c r="G2445" t="s">
        <v>47</v>
      </c>
      <c r="H2445">
        <v>5</v>
      </c>
      <c r="I2445">
        <v>450000</v>
      </c>
      <c r="J2445">
        <v>2250000</v>
      </c>
      <c r="K2445" t="s">
        <v>36</v>
      </c>
      <c r="L2445" t="s">
        <v>48</v>
      </c>
      <c r="M2445" t="s">
        <v>38</v>
      </c>
    </row>
    <row r="2446" spans="1:13" x14ac:dyDescent="0.25">
      <c r="A2446" t="s">
        <v>6485</v>
      </c>
      <c r="B2446" s="2">
        <v>45233</v>
      </c>
      <c r="C2446" s="2">
        <v>45237</v>
      </c>
      <c r="D2446" s="1">
        <v>45233.013728611113</v>
      </c>
      <c r="E2446" t="s">
        <v>6486</v>
      </c>
      <c r="F2446" t="s">
        <v>6487</v>
      </c>
      <c r="G2446" t="s">
        <v>16</v>
      </c>
      <c r="H2446">
        <v>4</v>
      </c>
      <c r="I2446">
        <v>1130000</v>
      </c>
      <c r="J2446">
        <v>4520000</v>
      </c>
      <c r="K2446" t="s">
        <v>17</v>
      </c>
      <c r="L2446" t="s">
        <v>37</v>
      </c>
      <c r="M2446" t="s">
        <v>49</v>
      </c>
    </row>
    <row r="2447" spans="1:13" x14ac:dyDescent="0.25">
      <c r="A2447" t="s">
        <v>6488</v>
      </c>
      <c r="B2447" s="2">
        <v>45039</v>
      </c>
      <c r="C2447" s="2">
        <v>45048</v>
      </c>
      <c r="D2447" s="1">
        <v>45039.417022696762</v>
      </c>
      <c r="E2447" t="s">
        <v>6489</v>
      </c>
      <c r="F2447" t="s">
        <v>6490</v>
      </c>
      <c r="G2447" t="s">
        <v>29</v>
      </c>
      <c r="H2447">
        <v>9</v>
      </c>
      <c r="I2447">
        <v>1174000</v>
      </c>
      <c r="J2447">
        <v>10566000</v>
      </c>
      <c r="K2447" t="s">
        <v>24</v>
      </c>
      <c r="L2447" t="s">
        <v>124</v>
      </c>
      <c r="M2447" t="s">
        <v>106</v>
      </c>
    </row>
    <row r="2448" spans="1:13" x14ac:dyDescent="0.25">
      <c r="A2448" t="s">
        <v>6491</v>
      </c>
      <c r="B2448" s="2">
        <v>45532</v>
      </c>
      <c r="C2448" s="2">
        <v>45538</v>
      </c>
      <c r="D2448" s="1">
        <v>45532.223335115741</v>
      </c>
      <c r="E2448" t="s">
        <v>4204</v>
      </c>
      <c r="G2448" t="s">
        <v>29</v>
      </c>
      <c r="H2448">
        <v>6</v>
      </c>
      <c r="I2448">
        <v>1299000</v>
      </c>
      <c r="J2448">
        <v>7794000</v>
      </c>
      <c r="K2448" t="s">
        <v>17</v>
      </c>
      <c r="L2448" t="s">
        <v>31</v>
      </c>
      <c r="M2448" t="s">
        <v>117</v>
      </c>
    </row>
    <row r="2449" spans="1:13" x14ac:dyDescent="0.25">
      <c r="A2449" t="s">
        <v>6492</v>
      </c>
      <c r="B2449" s="2">
        <v>45556</v>
      </c>
      <c r="C2449" s="2">
        <v>45558</v>
      </c>
      <c r="D2449" s="1">
        <v>45556.88989752315</v>
      </c>
      <c r="E2449" t="s">
        <v>1875</v>
      </c>
      <c r="F2449" t="s">
        <v>6493</v>
      </c>
      <c r="G2449" t="s">
        <v>64</v>
      </c>
      <c r="H2449">
        <v>2</v>
      </c>
      <c r="I2449">
        <v>1258000</v>
      </c>
      <c r="J2449">
        <v>2516000</v>
      </c>
      <c r="K2449" t="s">
        <v>17</v>
      </c>
      <c r="L2449" t="s">
        <v>18</v>
      </c>
      <c r="M2449" t="s">
        <v>38</v>
      </c>
    </row>
    <row r="2450" spans="1:13" x14ac:dyDescent="0.25">
      <c r="A2450" t="s">
        <v>6494</v>
      </c>
      <c r="B2450" s="2">
        <v>45034</v>
      </c>
      <c r="C2450" s="2">
        <v>45041</v>
      </c>
      <c r="D2450" s="1">
        <v>45034.096947025457</v>
      </c>
      <c r="E2450" t="s">
        <v>6495</v>
      </c>
      <c r="F2450" t="s">
        <v>6496</v>
      </c>
      <c r="G2450" t="s">
        <v>23</v>
      </c>
      <c r="H2450">
        <v>7</v>
      </c>
      <c r="I2450">
        <v>687000</v>
      </c>
      <c r="J2450">
        <v>4809000</v>
      </c>
      <c r="K2450" t="s">
        <v>36</v>
      </c>
      <c r="L2450" t="s">
        <v>48</v>
      </c>
      <c r="M2450" t="s">
        <v>226</v>
      </c>
    </row>
    <row r="2451" spans="1:13" x14ac:dyDescent="0.25">
      <c r="A2451" t="s">
        <v>6497</v>
      </c>
      <c r="B2451" s="2">
        <v>45151</v>
      </c>
      <c r="C2451" s="2">
        <v>45152</v>
      </c>
      <c r="D2451" s="1">
        <v>45151.719512361109</v>
      </c>
      <c r="E2451" t="s">
        <v>4944</v>
      </c>
      <c r="F2451" t="s">
        <v>6498</v>
      </c>
      <c r="G2451" t="s">
        <v>128</v>
      </c>
      <c r="H2451">
        <v>1</v>
      </c>
      <c r="I2451">
        <v>491000</v>
      </c>
      <c r="J2451">
        <v>491000</v>
      </c>
      <c r="K2451" t="s">
        <v>17</v>
      </c>
      <c r="L2451" t="s">
        <v>48</v>
      </c>
      <c r="M2451" t="s">
        <v>84</v>
      </c>
    </row>
    <row r="2452" spans="1:13" x14ac:dyDescent="0.25">
      <c r="A2452" t="s">
        <v>6499</v>
      </c>
      <c r="B2452" s="2">
        <v>44990</v>
      </c>
      <c r="C2452" s="2">
        <v>44991</v>
      </c>
      <c r="D2452" s="1">
        <v>44990.276474456019</v>
      </c>
      <c r="E2452" t="s">
        <v>6500</v>
      </c>
      <c r="F2452" t="s">
        <v>6501</v>
      </c>
      <c r="G2452" t="s">
        <v>23</v>
      </c>
      <c r="I2452">
        <v>671000</v>
      </c>
      <c r="J2452">
        <v>671000</v>
      </c>
      <c r="K2452" t="s">
        <v>24</v>
      </c>
      <c r="L2452" t="s">
        <v>31</v>
      </c>
      <c r="M2452" t="s">
        <v>43</v>
      </c>
    </row>
    <row r="2453" spans="1:13" x14ac:dyDescent="0.25">
      <c r="A2453" t="s">
        <v>6502</v>
      </c>
      <c r="B2453" s="2">
        <v>44883</v>
      </c>
      <c r="C2453" s="2">
        <v>44889</v>
      </c>
      <c r="D2453" s="1">
        <v>44883.345882141213</v>
      </c>
      <c r="E2453" t="s">
        <v>2385</v>
      </c>
      <c r="G2453" t="s">
        <v>82</v>
      </c>
      <c r="H2453">
        <v>6</v>
      </c>
      <c r="I2453">
        <v>354000</v>
      </c>
      <c r="J2453">
        <v>2124000</v>
      </c>
      <c r="K2453" t="s">
        <v>30</v>
      </c>
      <c r="L2453" t="s">
        <v>31</v>
      </c>
      <c r="M2453" t="s">
        <v>222</v>
      </c>
    </row>
    <row r="2454" spans="1:13" x14ac:dyDescent="0.25">
      <c r="A2454" t="s">
        <v>6503</v>
      </c>
      <c r="B2454" s="2">
        <v>44954</v>
      </c>
      <c r="C2454" s="2">
        <v>44963</v>
      </c>
      <c r="D2454" s="1">
        <v>44954.274840254628</v>
      </c>
      <c r="E2454" t="s">
        <v>6504</v>
      </c>
      <c r="F2454" t="s">
        <v>6505</v>
      </c>
      <c r="G2454" t="s">
        <v>82</v>
      </c>
      <c r="H2454">
        <v>9</v>
      </c>
      <c r="I2454">
        <v>341000</v>
      </c>
      <c r="J2454">
        <v>3069000</v>
      </c>
      <c r="K2454" t="s">
        <v>72</v>
      </c>
      <c r="L2454" t="s">
        <v>37</v>
      </c>
      <c r="M2454" t="s">
        <v>19</v>
      </c>
    </row>
    <row r="2455" spans="1:13" x14ac:dyDescent="0.25">
      <c r="A2455" t="s">
        <v>6506</v>
      </c>
      <c r="B2455" s="2">
        <v>45539</v>
      </c>
      <c r="C2455" s="2">
        <v>45544</v>
      </c>
      <c r="D2455" s="1">
        <v>45539.812756226849</v>
      </c>
      <c r="E2455" t="s">
        <v>403</v>
      </c>
      <c r="F2455" t="s">
        <v>6507</v>
      </c>
      <c r="G2455" t="s">
        <v>47</v>
      </c>
      <c r="H2455">
        <v>5</v>
      </c>
      <c r="I2455">
        <v>442000</v>
      </c>
      <c r="J2455">
        <v>2210000</v>
      </c>
      <c r="K2455" t="s">
        <v>30</v>
      </c>
      <c r="L2455" t="s">
        <v>48</v>
      </c>
      <c r="M2455" t="s">
        <v>38</v>
      </c>
    </row>
    <row r="2456" spans="1:13" x14ac:dyDescent="0.25">
      <c r="A2456" t="s">
        <v>6508</v>
      </c>
      <c r="B2456" s="2">
        <v>45080</v>
      </c>
      <c r="C2456" s="2">
        <v>45085</v>
      </c>
      <c r="D2456" s="1">
        <v>45080.606548553238</v>
      </c>
      <c r="E2456" t="s">
        <v>1294</v>
      </c>
      <c r="F2456" t="s">
        <v>6509</v>
      </c>
      <c r="G2456" t="s">
        <v>82</v>
      </c>
      <c r="H2456">
        <v>5</v>
      </c>
      <c r="I2456">
        <v>396000</v>
      </c>
      <c r="J2456">
        <v>1980000</v>
      </c>
      <c r="K2456" t="s">
        <v>17</v>
      </c>
      <c r="L2456" t="s">
        <v>48</v>
      </c>
      <c r="M2456" t="s">
        <v>102</v>
      </c>
    </row>
    <row r="2457" spans="1:13" x14ac:dyDescent="0.25">
      <c r="A2457" t="s">
        <v>6510</v>
      </c>
      <c r="B2457" s="2">
        <v>45311</v>
      </c>
      <c r="C2457" s="2">
        <v>45318</v>
      </c>
      <c r="D2457" s="1">
        <v>45311.957702777778</v>
      </c>
      <c r="E2457" t="s">
        <v>2553</v>
      </c>
      <c r="F2457" t="s">
        <v>6511</v>
      </c>
      <c r="G2457" t="s">
        <v>82</v>
      </c>
      <c r="H2457">
        <v>7</v>
      </c>
      <c r="I2457">
        <v>333000</v>
      </c>
      <c r="J2457">
        <v>2331000</v>
      </c>
      <c r="K2457" t="s">
        <v>24</v>
      </c>
      <c r="L2457" t="s">
        <v>37</v>
      </c>
      <c r="M2457" t="s">
        <v>102</v>
      </c>
    </row>
    <row r="2458" spans="1:13" x14ac:dyDescent="0.25">
      <c r="A2458" t="s">
        <v>6512</v>
      </c>
      <c r="B2458" s="2">
        <v>45652</v>
      </c>
      <c r="C2458" s="2">
        <v>45654</v>
      </c>
      <c r="D2458" s="1">
        <v>45652.107302708333</v>
      </c>
      <c r="E2458" t="s">
        <v>2912</v>
      </c>
      <c r="F2458" t="s">
        <v>6513</v>
      </c>
      <c r="G2458" t="s">
        <v>194</v>
      </c>
      <c r="H2458">
        <v>2</v>
      </c>
      <c r="I2458">
        <v>497000</v>
      </c>
      <c r="J2458">
        <v>994000</v>
      </c>
      <c r="K2458" t="s">
        <v>17</v>
      </c>
      <c r="L2458" t="s">
        <v>18</v>
      </c>
      <c r="M2458" t="s">
        <v>226</v>
      </c>
    </row>
    <row r="2459" spans="1:13" x14ac:dyDescent="0.25">
      <c r="A2459" t="s">
        <v>6514</v>
      </c>
      <c r="B2459" s="2">
        <v>45260</v>
      </c>
      <c r="C2459" s="2">
        <v>45268</v>
      </c>
      <c r="D2459" s="1">
        <v>45260.488232546297</v>
      </c>
      <c r="E2459" t="s">
        <v>1659</v>
      </c>
      <c r="F2459" t="s">
        <v>6515</v>
      </c>
      <c r="G2459" t="s">
        <v>47</v>
      </c>
      <c r="I2459">
        <v>507000</v>
      </c>
      <c r="J2459">
        <v>4056000</v>
      </c>
      <c r="K2459" t="s">
        <v>17</v>
      </c>
      <c r="L2459" t="s">
        <v>37</v>
      </c>
      <c r="M2459" t="s">
        <v>94</v>
      </c>
    </row>
    <row r="2460" spans="1:13" x14ac:dyDescent="0.25">
      <c r="A2460" t="s">
        <v>6516</v>
      </c>
      <c r="B2460" s="2">
        <v>44931</v>
      </c>
      <c r="C2460" s="2">
        <v>44932</v>
      </c>
      <c r="D2460" s="1">
        <v>44931.003376909721</v>
      </c>
      <c r="E2460" t="s">
        <v>6517</v>
      </c>
      <c r="F2460" t="s">
        <v>6518</v>
      </c>
      <c r="G2460" t="s">
        <v>82</v>
      </c>
      <c r="H2460">
        <v>1</v>
      </c>
      <c r="I2460">
        <v>322000</v>
      </c>
      <c r="J2460">
        <v>322000</v>
      </c>
      <c r="K2460" t="s">
        <v>30</v>
      </c>
      <c r="L2460" t="s">
        <v>93</v>
      </c>
      <c r="M2460" t="s">
        <v>43</v>
      </c>
    </row>
    <row r="2461" spans="1:13" x14ac:dyDescent="0.25">
      <c r="A2461" t="s">
        <v>6519</v>
      </c>
      <c r="B2461" s="2">
        <v>44804</v>
      </c>
      <c r="C2461" s="2">
        <v>44808</v>
      </c>
      <c r="D2461" s="1">
        <v>44804.587120972217</v>
      </c>
      <c r="E2461" t="s">
        <v>4037</v>
      </c>
      <c r="F2461" t="s">
        <v>6520</v>
      </c>
      <c r="G2461" t="s">
        <v>16</v>
      </c>
      <c r="H2461">
        <v>4</v>
      </c>
      <c r="I2461">
        <v>1288000</v>
      </c>
      <c r="J2461">
        <v>5152000</v>
      </c>
      <c r="K2461" t="s">
        <v>17</v>
      </c>
      <c r="L2461" t="s">
        <v>124</v>
      </c>
      <c r="M2461" t="s">
        <v>106</v>
      </c>
    </row>
    <row r="2462" spans="1:13" x14ac:dyDescent="0.25">
      <c r="A2462" t="s">
        <v>6521</v>
      </c>
      <c r="B2462" s="2">
        <v>45209</v>
      </c>
      <c r="C2462" s="2">
        <v>45212</v>
      </c>
      <c r="D2462" s="1">
        <v>45209.540571921287</v>
      </c>
      <c r="E2462" t="s">
        <v>238</v>
      </c>
      <c r="F2462" t="s">
        <v>6522</v>
      </c>
      <c r="G2462" t="s">
        <v>82</v>
      </c>
      <c r="H2462">
        <v>3</v>
      </c>
      <c r="I2462">
        <v>324000</v>
      </c>
      <c r="J2462">
        <v>972000</v>
      </c>
      <c r="K2462" t="s">
        <v>17</v>
      </c>
      <c r="L2462" t="s">
        <v>98</v>
      </c>
      <c r="M2462" t="s">
        <v>49</v>
      </c>
    </row>
    <row r="2463" spans="1:13" x14ac:dyDescent="0.25">
      <c r="A2463" t="s">
        <v>6523</v>
      </c>
      <c r="B2463" s="2">
        <v>44945</v>
      </c>
      <c r="C2463" s="2">
        <v>44950</v>
      </c>
      <c r="D2463" s="1">
        <v>44945.846862546299</v>
      </c>
      <c r="E2463" t="s">
        <v>5458</v>
      </c>
      <c r="F2463" t="s">
        <v>6524</v>
      </c>
      <c r="G2463" t="s">
        <v>64</v>
      </c>
      <c r="H2463">
        <v>5</v>
      </c>
      <c r="I2463">
        <v>1107000</v>
      </c>
      <c r="J2463">
        <v>5535000</v>
      </c>
      <c r="K2463" t="s">
        <v>17</v>
      </c>
      <c r="L2463" t="s">
        <v>98</v>
      </c>
      <c r="M2463" t="s">
        <v>102</v>
      </c>
    </row>
    <row r="2464" spans="1:13" x14ac:dyDescent="0.25">
      <c r="A2464" t="s">
        <v>6525</v>
      </c>
      <c r="B2464" s="2">
        <v>45266</v>
      </c>
      <c r="C2464" s="2">
        <v>45270</v>
      </c>
      <c r="D2464" s="1">
        <v>45266.472814826389</v>
      </c>
      <c r="E2464" t="s">
        <v>2856</v>
      </c>
      <c r="F2464" t="s">
        <v>6526</v>
      </c>
      <c r="G2464" t="s">
        <v>47</v>
      </c>
      <c r="I2464">
        <v>517000</v>
      </c>
      <c r="J2464">
        <v>2068000</v>
      </c>
      <c r="K2464" t="s">
        <v>53</v>
      </c>
      <c r="L2464" t="s">
        <v>48</v>
      </c>
      <c r="M2464" t="s">
        <v>102</v>
      </c>
    </row>
    <row r="2465" spans="1:13" x14ac:dyDescent="0.25">
      <c r="A2465" t="s">
        <v>6527</v>
      </c>
      <c r="B2465" s="2">
        <v>44969</v>
      </c>
      <c r="C2465" s="2">
        <v>44970</v>
      </c>
      <c r="D2465" s="1">
        <v>44969.643017488423</v>
      </c>
      <c r="E2465" t="s">
        <v>3670</v>
      </c>
      <c r="F2465" t="s">
        <v>6528</v>
      </c>
      <c r="G2465" t="s">
        <v>128</v>
      </c>
      <c r="H2465">
        <v>1</v>
      </c>
      <c r="I2465">
        <v>465000</v>
      </c>
      <c r="J2465">
        <v>465000</v>
      </c>
      <c r="K2465" t="s">
        <v>36</v>
      </c>
      <c r="L2465" t="s">
        <v>164</v>
      </c>
      <c r="M2465" t="s">
        <v>117</v>
      </c>
    </row>
    <row r="2466" spans="1:13" x14ac:dyDescent="0.25">
      <c r="A2466" t="s">
        <v>6529</v>
      </c>
      <c r="B2466" s="2">
        <v>44757</v>
      </c>
      <c r="C2466" s="2">
        <v>44763</v>
      </c>
      <c r="D2466" s="1">
        <v>44757.653822974527</v>
      </c>
      <c r="E2466" t="s">
        <v>1507</v>
      </c>
      <c r="F2466" t="s">
        <v>6530</v>
      </c>
      <c r="G2466" t="s">
        <v>23</v>
      </c>
      <c r="H2466">
        <v>6</v>
      </c>
      <c r="I2466">
        <v>645000</v>
      </c>
      <c r="J2466">
        <v>3870000</v>
      </c>
      <c r="K2466" t="s">
        <v>53</v>
      </c>
      <c r="L2466" t="s">
        <v>83</v>
      </c>
      <c r="M2466" t="s">
        <v>49</v>
      </c>
    </row>
    <row r="2467" spans="1:13" x14ac:dyDescent="0.25">
      <c r="A2467" t="s">
        <v>6531</v>
      </c>
      <c r="B2467" s="2">
        <v>45437</v>
      </c>
      <c r="C2467" s="2">
        <v>45439</v>
      </c>
      <c r="D2467" s="1">
        <v>45437.791146099538</v>
      </c>
      <c r="E2467" t="s">
        <v>2962</v>
      </c>
      <c r="F2467" t="s">
        <v>6532</v>
      </c>
      <c r="G2467" t="s">
        <v>47</v>
      </c>
      <c r="H2467">
        <v>2</v>
      </c>
      <c r="I2467">
        <v>465000</v>
      </c>
      <c r="J2467">
        <v>930000</v>
      </c>
      <c r="K2467" t="s">
        <v>17</v>
      </c>
      <c r="L2467" t="s">
        <v>214</v>
      </c>
      <c r="M2467" t="s">
        <v>60</v>
      </c>
    </row>
    <row r="2468" spans="1:13" x14ac:dyDescent="0.25">
      <c r="A2468" t="s">
        <v>6533</v>
      </c>
      <c r="B2468" s="2">
        <v>45318</v>
      </c>
      <c r="C2468" s="2">
        <v>45327</v>
      </c>
      <c r="D2468" s="1">
        <v>45318.754793194443</v>
      </c>
      <c r="E2468" t="s">
        <v>6534</v>
      </c>
      <c r="F2468" t="s">
        <v>6535</v>
      </c>
      <c r="G2468" t="s">
        <v>386</v>
      </c>
      <c r="I2468">
        <v>689000</v>
      </c>
      <c r="J2468">
        <v>6201000</v>
      </c>
      <c r="K2468" t="s">
        <v>36</v>
      </c>
      <c r="L2468" t="s">
        <v>31</v>
      </c>
      <c r="M2468" t="s">
        <v>43</v>
      </c>
    </row>
    <row r="2469" spans="1:13" x14ac:dyDescent="0.25">
      <c r="A2469" t="s">
        <v>6536</v>
      </c>
      <c r="B2469" s="2">
        <v>45030</v>
      </c>
      <c r="C2469" s="2">
        <v>45035</v>
      </c>
      <c r="D2469" s="1">
        <v>45030.54487208333</v>
      </c>
      <c r="E2469" t="s">
        <v>6537</v>
      </c>
      <c r="F2469" t="s">
        <v>6538</v>
      </c>
      <c r="G2469" t="s">
        <v>16</v>
      </c>
      <c r="H2469">
        <v>5</v>
      </c>
      <c r="I2469">
        <v>1121000</v>
      </c>
      <c r="J2469">
        <v>5605000</v>
      </c>
      <c r="K2469" t="s">
        <v>36</v>
      </c>
      <c r="L2469" t="s">
        <v>93</v>
      </c>
      <c r="M2469" t="s">
        <v>49</v>
      </c>
    </row>
    <row r="2470" spans="1:13" x14ac:dyDescent="0.25">
      <c r="A2470" t="s">
        <v>6539</v>
      </c>
      <c r="B2470" s="2">
        <v>45257</v>
      </c>
      <c r="C2470" s="2">
        <v>45259</v>
      </c>
      <c r="D2470" s="1">
        <v>45257.432679039353</v>
      </c>
      <c r="E2470" t="s">
        <v>6540</v>
      </c>
      <c r="F2470" t="s">
        <v>6541</v>
      </c>
      <c r="G2470" t="s">
        <v>82</v>
      </c>
      <c r="H2470">
        <v>2</v>
      </c>
      <c r="I2470">
        <v>322000</v>
      </c>
      <c r="J2470">
        <v>644000</v>
      </c>
      <c r="K2470" t="s">
        <v>72</v>
      </c>
      <c r="L2470" t="s">
        <v>214</v>
      </c>
      <c r="M2470" t="s">
        <v>145</v>
      </c>
    </row>
    <row r="2471" spans="1:13" x14ac:dyDescent="0.25">
      <c r="A2471" t="s">
        <v>6542</v>
      </c>
      <c r="B2471" s="2">
        <v>45120</v>
      </c>
      <c r="C2471" s="2">
        <v>45122</v>
      </c>
      <c r="D2471" s="1">
        <v>45120.13045167824</v>
      </c>
      <c r="E2471" t="s">
        <v>5561</v>
      </c>
      <c r="F2471" t="s">
        <v>6543</v>
      </c>
      <c r="G2471" t="s">
        <v>221</v>
      </c>
      <c r="H2471">
        <v>2</v>
      </c>
      <c r="I2471">
        <v>587000</v>
      </c>
      <c r="J2471">
        <v>1174000</v>
      </c>
      <c r="K2471" t="s">
        <v>53</v>
      </c>
      <c r="L2471" t="s">
        <v>610</v>
      </c>
      <c r="M2471" t="s">
        <v>25</v>
      </c>
    </row>
    <row r="2472" spans="1:13" x14ac:dyDescent="0.25">
      <c r="A2472" t="s">
        <v>6544</v>
      </c>
      <c r="B2472" s="2">
        <v>45232</v>
      </c>
      <c r="C2472" s="2">
        <v>45240</v>
      </c>
      <c r="D2472" s="1">
        <v>45232.690935775463</v>
      </c>
      <c r="E2472" t="s">
        <v>2283</v>
      </c>
      <c r="F2472" t="s">
        <v>6545</v>
      </c>
      <c r="G2472" t="s">
        <v>355</v>
      </c>
      <c r="H2472">
        <v>8</v>
      </c>
      <c r="I2472">
        <v>432000</v>
      </c>
      <c r="J2472">
        <v>3456000</v>
      </c>
      <c r="K2472" t="s">
        <v>30</v>
      </c>
      <c r="L2472" t="s">
        <v>31</v>
      </c>
      <c r="M2472" t="s">
        <v>25</v>
      </c>
    </row>
    <row r="2473" spans="1:13" x14ac:dyDescent="0.25">
      <c r="A2473" t="s">
        <v>6546</v>
      </c>
      <c r="B2473" s="2">
        <v>44975</v>
      </c>
      <c r="C2473" s="2">
        <v>44980</v>
      </c>
      <c r="D2473" s="1">
        <v>44975.233851319441</v>
      </c>
      <c r="E2473" t="s">
        <v>5898</v>
      </c>
      <c r="F2473" t="s">
        <v>6547</v>
      </c>
      <c r="G2473" t="s">
        <v>128</v>
      </c>
      <c r="H2473">
        <v>5</v>
      </c>
      <c r="I2473">
        <v>481000</v>
      </c>
      <c r="J2473">
        <v>2405000</v>
      </c>
      <c r="L2473" t="s">
        <v>42</v>
      </c>
      <c r="M2473" t="s">
        <v>60</v>
      </c>
    </row>
    <row r="2474" spans="1:13" x14ac:dyDescent="0.25">
      <c r="A2474" t="s">
        <v>6548</v>
      </c>
      <c r="B2474" s="2">
        <v>45351</v>
      </c>
      <c r="C2474" s="2">
        <v>45357</v>
      </c>
      <c r="D2474" s="1">
        <v>45351.014345127318</v>
      </c>
      <c r="E2474" t="s">
        <v>6549</v>
      </c>
      <c r="F2474" t="s">
        <v>6550</v>
      </c>
      <c r="G2474" t="s">
        <v>82</v>
      </c>
      <c r="H2474">
        <v>6</v>
      </c>
      <c r="I2474">
        <v>381000</v>
      </c>
      <c r="J2474">
        <v>2286000</v>
      </c>
      <c r="L2474" t="s">
        <v>93</v>
      </c>
      <c r="M2474" t="s">
        <v>68</v>
      </c>
    </row>
    <row r="2475" spans="1:13" x14ac:dyDescent="0.25">
      <c r="A2475" t="s">
        <v>6551</v>
      </c>
      <c r="B2475" s="2">
        <v>44650</v>
      </c>
      <c r="C2475" s="2">
        <v>44658</v>
      </c>
      <c r="D2475" s="1">
        <v>44650.772662928241</v>
      </c>
      <c r="E2475" t="s">
        <v>6552</v>
      </c>
      <c r="F2475" t="s">
        <v>6553</v>
      </c>
      <c r="G2475" t="s">
        <v>47</v>
      </c>
      <c r="H2475">
        <v>8</v>
      </c>
      <c r="I2475">
        <v>407000</v>
      </c>
      <c r="J2475">
        <v>3256000</v>
      </c>
      <c r="L2475" t="s">
        <v>93</v>
      </c>
      <c r="M2475" t="s">
        <v>117</v>
      </c>
    </row>
    <row r="2476" spans="1:13" x14ac:dyDescent="0.25">
      <c r="A2476" t="s">
        <v>6554</v>
      </c>
      <c r="B2476" s="2">
        <v>44642</v>
      </c>
      <c r="C2476" s="2">
        <v>44644</v>
      </c>
      <c r="D2476" s="1">
        <v>44642.659982696758</v>
      </c>
      <c r="E2476" t="s">
        <v>6555</v>
      </c>
      <c r="F2476" t="s">
        <v>6556</v>
      </c>
      <c r="G2476" t="s">
        <v>82</v>
      </c>
      <c r="H2476">
        <v>2</v>
      </c>
      <c r="I2476">
        <v>332000</v>
      </c>
      <c r="J2476">
        <v>664000</v>
      </c>
      <c r="K2476" t="s">
        <v>36</v>
      </c>
      <c r="L2476" t="s">
        <v>164</v>
      </c>
      <c r="M2476" t="s">
        <v>117</v>
      </c>
    </row>
    <row r="2477" spans="1:13" x14ac:dyDescent="0.25">
      <c r="A2477" t="s">
        <v>6557</v>
      </c>
      <c r="B2477" s="2">
        <v>45622</v>
      </c>
      <c r="C2477" s="2">
        <v>45631</v>
      </c>
      <c r="D2477" s="1">
        <v>45622.236483113433</v>
      </c>
      <c r="E2477" t="s">
        <v>6558</v>
      </c>
      <c r="F2477" t="s">
        <v>6559</v>
      </c>
      <c r="G2477" t="s">
        <v>64</v>
      </c>
      <c r="H2477">
        <v>9</v>
      </c>
      <c r="I2477">
        <v>1266000</v>
      </c>
      <c r="J2477">
        <v>11394000</v>
      </c>
      <c r="K2477" t="s">
        <v>24</v>
      </c>
      <c r="L2477" t="s">
        <v>78</v>
      </c>
      <c r="M2477" t="s">
        <v>226</v>
      </c>
    </row>
    <row r="2478" spans="1:13" x14ac:dyDescent="0.25">
      <c r="A2478" t="s">
        <v>6560</v>
      </c>
      <c r="B2478" s="2">
        <v>45453</v>
      </c>
      <c r="C2478" s="2">
        <v>45459</v>
      </c>
      <c r="D2478" s="1">
        <v>45453.59049934028</v>
      </c>
      <c r="E2478" t="s">
        <v>6561</v>
      </c>
      <c r="F2478" t="s">
        <v>6562</v>
      </c>
      <c r="G2478" t="s">
        <v>64</v>
      </c>
      <c r="H2478">
        <v>6</v>
      </c>
      <c r="I2478">
        <v>1287000</v>
      </c>
      <c r="J2478">
        <v>7722000</v>
      </c>
      <c r="K2478" t="s">
        <v>72</v>
      </c>
      <c r="L2478" t="s">
        <v>83</v>
      </c>
      <c r="M2478" t="s">
        <v>68</v>
      </c>
    </row>
    <row r="2479" spans="1:13" x14ac:dyDescent="0.25">
      <c r="A2479" t="s">
        <v>6563</v>
      </c>
      <c r="B2479" s="2">
        <v>45462</v>
      </c>
      <c r="C2479" s="2">
        <v>45466</v>
      </c>
      <c r="D2479" s="1">
        <v>45462.716795902779</v>
      </c>
      <c r="E2479" t="s">
        <v>6564</v>
      </c>
      <c r="F2479" t="s">
        <v>6565</v>
      </c>
      <c r="G2479" t="s">
        <v>47</v>
      </c>
      <c r="H2479">
        <v>4</v>
      </c>
      <c r="I2479">
        <v>472000</v>
      </c>
      <c r="J2479">
        <v>1888000</v>
      </c>
      <c r="L2479" t="s">
        <v>48</v>
      </c>
      <c r="M2479" t="s">
        <v>145</v>
      </c>
    </row>
    <row r="2480" spans="1:13" x14ac:dyDescent="0.25">
      <c r="A2480" t="s">
        <v>6566</v>
      </c>
      <c r="B2480" s="2">
        <v>45318</v>
      </c>
      <c r="C2480" s="2">
        <v>45326</v>
      </c>
      <c r="D2480" s="1">
        <v>45318.35376701389</v>
      </c>
      <c r="E2480" t="s">
        <v>6567</v>
      </c>
      <c r="F2480" t="s">
        <v>6568</v>
      </c>
      <c r="G2480" t="s">
        <v>221</v>
      </c>
      <c r="H2480">
        <v>8</v>
      </c>
      <c r="I2480">
        <v>547000</v>
      </c>
      <c r="J2480">
        <v>4376000</v>
      </c>
      <c r="K2480" t="s">
        <v>30</v>
      </c>
      <c r="L2480" t="s">
        <v>37</v>
      </c>
      <c r="M2480" t="s">
        <v>106</v>
      </c>
    </row>
    <row r="2481" spans="1:13" x14ac:dyDescent="0.25">
      <c r="A2481" t="s">
        <v>6569</v>
      </c>
      <c r="B2481" s="2">
        <v>44573</v>
      </c>
      <c r="C2481" s="2">
        <v>44578</v>
      </c>
      <c r="D2481" s="1">
        <v>44573.545023773149</v>
      </c>
      <c r="E2481" t="s">
        <v>288</v>
      </c>
      <c r="F2481" t="s">
        <v>6570</v>
      </c>
      <c r="G2481" t="s">
        <v>128</v>
      </c>
      <c r="H2481">
        <v>5</v>
      </c>
      <c r="I2481">
        <v>506000</v>
      </c>
      <c r="J2481">
        <v>2530000</v>
      </c>
      <c r="K2481" t="s">
        <v>36</v>
      </c>
      <c r="L2481" t="s">
        <v>48</v>
      </c>
      <c r="M2481" t="s">
        <v>129</v>
      </c>
    </row>
    <row r="2482" spans="1:13" x14ac:dyDescent="0.25">
      <c r="A2482" t="s">
        <v>6571</v>
      </c>
      <c r="B2482" s="2">
        <v>45006</v>
      </c>
      <c r="C2482" s="2">
        <v>45012</v>
      </c>
      <c r="D2482" s="1">
        <v>45006.58914822917</v>
      </c>
      <c r="E2482" t="s">
        <v>2335</v>
      </c>
      <c r="F2482" t="s">
        <v>6572</v>
      </c>
      <c r="G2482" t="s">
        <v>128</v>
      </c>
      <c r="H2482">
        <v>6</v>
      </c>
      <c r="I2482">
        <v>463000</v>
      </c>
      <c r="J2482">
        <v>2778000</v>
      </c>
      <c r="K2482" t="s">
        <v>24</v>
      </c>
      <c r="L2482" t="s">
        <v>273</v>
      </c>
      <c r="M2482" t="s">
        <v>145</v>
      </c>
    </row>
    <row r="2483" spans="1:13" x14ac:dyDescent="0.25">
      <c r="A2483" t="s">
        <v>6573</v>
      </c>
      <c r="B2483" s="2">
        <v>45228</v>
      </c>
      <c r="C2483" s="2">
        <v>45236</v>
      </c>
      <c r="D2483" s="1">
        <v>45228.461121550929</v>
      </c>
      <c r="E2483" t="s">
        <v>6281</v>
      </c>
      <c r="F2483" t="s">
        <v>6574</v>
      </c>
      <c r="G2483" t="s">
        <v>194</v>
      </c>
      <c r="H2483">
        <v>8</v>
      </c>
      <c r="I2483">
        <v>427000</v>
      </c>
      <c r="J2483">
        <v>3416000</v>
      </c>
      <c r="K2483" t="s">
        <v>53</v>
      </c>
      <c r="L2483" t="s">
        <v>273</v>
      </c>
      <c r="M2483" t="s">
        <v>94</v>
      </c>
    </row>
    <row r="2484" spans="1:13" x14ac:dyDescent="0.25">
      <c r="A2484" t="s">
        <v>6575</v>
      </c>
      <c r="B2484" s="2">
        <v>45358</v>
      </c>
      <c r="C2484" s="2">
        <v>45365</v>
      </c>
      <c r="D2484" s="1">
        <v>45358.386808738433</v>
      </c>
      <c r="E2484" t="s">
        <v>6576</v>
      </c>
      <c r="F2484" t="s">
        <v>6577</v>
      </c>
      <c r="G2484" t="s">
        <v>742</v>
      </c>
      <c r="H2484">
        <v>7</v>
      </c>
      <c r="I2484">
        <v>425000</v>
      </c>
      <c r="J2484">
        <v>2975000</v>
      </c>
      <c r="K2484" t="s">
        <v>30</v>
      </c>
      <c r="L2484" t="s">
        <v>273</v>
      </c>
      <c r="M2484" t="s">
        <v>68</v>
      </c>
    </row>
    <row r="2485" spans="1:13" x14ac:dyDescent="0.25">
      <c r="A2485" t="s">
        <v>6578</v>
      </c>
      <c r="B2485" s="2">
        <v>44667</v>
      </c>
      <c r="C2485" s="2">
        <v>44673</v>
      </c>
      <c r="D2485" s="1">
        <v>44667.132445266201</v>
      </c>
      <c r="E2485" t="s">
        <v>6579</v>
      </c>
      <c r="F2485" t="s">
        <v>6580</v>
      </c>
      <c r="G2485" t="s">
        <v>82</v>
      </c>
      <c r="H2485">
        <v>6</v>
      </c>
      <c r="I2485">
        <v>391000</v>
      </c>
      <c r="J2485">
        <v>2346000</v>
      </c>
      <c r="K2485" t="s">
        <v>17</v>
      </c>
      <c r="L2485" t="s">
        <v>18</v>
      </c>
      <c r="M2485" t="s">
        <v>145</v>
      </c>
    </row>
    <row r="2486" spans="1:13" x14ac:dyDescent="0.25">
      <c r="A2486" t="s">
        <v>6581</v>
      </c>
      <c r="B2486" s="2">
        <v>45427</v>
      </c>
      <c r="C2486" s="2">
        <v>45434</v>
      </c>
      <c r="D2486" s="1">
        <v>45427.302370925929</v>
      </c>
      <c r="E2486" t="s">
        <v>6582</v>
      </c>
      <c r="F2486" t="s">
        <v>6583</v>
      </c>
      <c r="G2486" t="s">
        <v>35</v>
      </c>
      <c r="H2486">
        <v>7</v>
      </c>
      <c r="I2486">
        <v>399000</v>
      </c>
      <c r="J2486">
        <v>2793000</v>
      </c>
      <c r="K2486" t="s">
        <v>17</v>
      </c>
      <c r="L2486" t="s">
        <v>48</v>
      </c>
      <c r="M2486" t="s">
        <v>226</v>
      </c>
    </row>
    <row r="2487" spans="1:13" x14ac:dyDescent="0.25">
      <c r="A2487" t="s">
        <v>6584</v>
      </c>
      <c r="B2487" s="2">
        <v>45150</v>
      </c>
      <c r="C2487" s="2">
        <v>45151</v>
      </c>
      <c r="D2487" s="1">
        <v>45150.672270509262</v>
      </c>
      <c r="E2487" t="s">
        <v>2639</v>
      </c>
      <c r="F2487" t="s">
        <v>6585</v>
      </c>
      <c r="G2487" t="s">
        <v>128</v>
      </c>
      <c r="H2487">
        <v>1</v>
      </c>
      <c r="I2487">
        <v>431000</v>
      </c>
      <c r="J2487">
        <v>431000</v>
      </c>
      <c r="L2487" t="s">
        <v>37</v>
      </c>
      <c r="M2487" t="s">
        <v>43</v>
      </c>
    </row>
    <row r="2488" spans="1:13" x14ac:dyDescent="0.25">
      <c r="A2488" t="s">
        <v>6586</v>
      </c>
      <c r="B2488" s="2">
        <v>45456</v>
      </c>
      <c r="C2488" s="2">
        <v>45464</v>
      </c>
      <c r="D2488" s="1">
        <v>45456.218350370371</v>
      </c>
      <c r="E2488" t="s">
        <v>6587</v>
      </c>
      <c r="F2488" t="s">
        <v>6588</v>
      </c>
      <c r="G2488" t="s">
        <v>149</v>
      </c>
      <c r="H2488">
        <v>8</v>
      </c>
      <c r="I2488">
        <v>322000</v>
      </c>
      <c r="J2488">
        <v>2576000</v>
      </c>
      <c r="K2488" t="s">
        <v>72</v>
      </c>
      <c r="L2488" t="s">
        <v>78</v>
      </c>
      <c r="M2488" t="s">
        <v>38</v>
      </c>
    </row>
    <row r="2489" spans="1:13" x14ac:dyDescent="0.25">
      <c r="A2489" t="s">
        <v>6589</v>
      </c>
      <c r="B2489" s="2">
        <v>44795</v>
      </c>
      <c r="C2489" s="2">
        <v>44796</v>
      </c>
      <c r="D2489" s="1">
        <v>44795.297305</v>
      </c>
      <c r="E2489" t="s">
        <v>6590</v>
      </c>
      <c r="F2489" t="s">
        <v>6591</v>
      </c>
      <c r="G2489" t="s">
        <v>64</v>
      </c>
      <c r="H2489">
        <v>1</v>
      </c>
      <c r="I2489">
        <v>1253000</v>
      </c>
      <c r="J2489">
        <v>1253000</v>
      </c>
      <c r="K2489" t="s">
        <v>17</v>
      </c>
      <c r="L2489" t="s">
        <v>78</v>
      </c>
      <c r="M2489" t="s">
        <v>68</v>
      </c>
    </row>
    <row r="2490" spans="1:13" x14ac:dyDescent="0.25">
      <c r="A2490" t="s">
        <v>6592</v>
      </c>
      <c r="B2490" s="2">
        <v>45344</v>
      </c>
      <c r="C2490" s="2">
        <v>45347</v>
      </c>
      <c r="D2490" s="1">
        <v>45344.08137709491</v>
      </c>
      <c r="E2490" t="s">
        <v>6593</v>
      </c>
      <c r="F2490" t="s">
        <v>6594</v>
      </c>
      <c r="G2490" t="s">
        <v>194</v>
      </c>
      <c r="H2490">
        <v>3</v>
      </c>
      <c r="I2490">
        <v>419000</v>
      </c>
      <c r="J2490">
        <v>1257000</v>
      </c>
      <c r="K2490" t="s">
        <v>30</v>
      </c>
      <c r="L2490" t="s">
        <v>78</v>
      </c>
      <c r="M2490" t="s">
        <v>129</v>
      </c>
    </row>
    <row r="2491" spans="1:13" x14ac:dyDescent="0.25">
      <c r="A2491" t="s">
        <v>6595</v>
      </c>
      <c r="B2491" s="2">
        <v>44820</v>
      </c>
      <c r="C2491" s="2">
        <v>44827</v>
      </c>
      <c r="D2491" s="1">
        <v>44820.221198240739</v>
      </c>
      <c r="E2491" t="s">
        <v>3549</v>
      </c>
      <c r="F2491" t="s">
        <v>6596</v>
      </c>
      <c r="G2491" t="s">
        <v>64</v>
      </c>
      <c r="H2491">
        <v>7</v>
      </c>
      <c r="I2491">
        <v>1256000</v>
      </c>
      <c r="J2491">
        <v>8792000</v>
      </c>
      <c r="L2491" t="s">
        <v>42</v>
      </c>
      <c r="M2491" t="s">
        <v>106</v>
      </c>
    </row>
    <row r="2492" spans="1:13" x14ac:dyDescent="0.25">
      <c r="A2492" t="s">
        <v>6597</v>
      </c>
      <c r="B2492" s="2">
        <v>45593</v>
      </c>
      <c r="C2492" s="2">
        <v>45594</v>
      </c>
      <c r="D2492" s="1">
        <v>45593.893806203712</v>
      </c>
      <c r="E2492" t="s">
        <v>4014</v>
      </c>
      <c r="F2492" t="s">
        <v>6598</v>
      </c>
      <c r="G2492" t="s">
        <v>16</v>
      </c>
      <c r="H2492">
        <v>1</v>
      </c>
      <c r="I2492">
        <v>1099000</v>
      </c>
      <c r="J2492">
        <v>1099000</v>
      </c>
      <c r="K2492" t="s">
        <v>36</v>
      </c>
      <c r="L2492" t="s">
        <v>18</v>
      </c>
      <c r="M2492" t="s">
        <v>129</v>
      </c>
    </row>
    <row r="2493" spans="1:13" x14ac:dyDescent="0.25">
      <c r="A2493" t="s">
        <v>6599</v>
      </c>
      <c r="B2493" s="2">
        <v>44830</v>
      </c>
      <c r="C2493" s="2">
        <v>44831</v>
      </c>
      <c r="D2493" s="1">
        <v>44830.491163055558</v>
      </c>
      <c r="E2493" t="s">
        <v>244</v>
      </c>
      <c r="F2493" t="s">
        <v>6600</v>
      </c>
      <c r="G2493" t="s">
        <v>128</v>
      </c>
      <c r="H2493">
        <v>1</v>
      </c>
      <c r="I2493">
        <v>505000</v>
      </c>
      <c r="J2493">
        <v>505000</v>
      </c>
      <c r="L2493" t="s">
        <v>159</v>
      </c>
      <c r="M2493" t="s">
        <v>129</v>
      </c>
    </row>
    <row r="2494" spans="1:13" x14ac:dyDescent="0.25">
      <c r="A2494" t="s">
        <v>6601</v>
      </c>
      <c r="B2494" s="2">
        <v>45599</v>
      </c>
      <c r="C2494" s="2">
        <v>45605</v>
      </c>
      <c r="D2494" s="1">
        <v>45599.039307916668</v>
      </c>
      <c r="E2494" t="s">
        <v>6602</v>
      </c>
      <c r="F2494" t="s">
        <v>6603</v>
      </c>
      <c r="G2494" t="s">
        <v>128</v>
      </c>
      <c r="H2494">
        <v>6</v>
      </c>
      <c r="I2494">
        <v>420000</v>
      </c>
      <c r="J2494">
        <v>2520000</v>
      </c>
      <c r="K2494" t="s">
        <v>17</v>
      </c>
      <c r="L2494" t="s">
        <v>48</v>
      </c>
      <c r="M2494" t="s">
        <v>38</v>
      </c>
    </row>
    <row r="2495" spans="1:13" x14ac:dyDescent="0.25">
      <c r="A2495" t="s">
        <v>6604</v>
      </c>
      <c r="B2495" s="2">
        <v>44771</v>
      </c>
      <c r="C2495" s="2">
        <v>44780</v>
      </c>
      <c r="D2495" s="1">
        <v>44771.619261874999</v>
      </c>
      <c r="E2495" t="s">
        <v>6605</v>
      </c>
      <c r="F2495" t="s">
        <v>6606</v>
      </c>
      <c r="G2495" t="s">
        <v>82</v>
      </c>
      <c r="H2495">
        <v>9</v>
      </c>
      <c r="I2495">
        <v>350000</v>
      </c>
      <c r="J2495">
        <v>3150000</v>
      </c>
      <c r="K2495" t="s">
        <v>30</v>
      </c>
      <c r="L2495" t="s">
        <v>37</v>
      </c>
      <c r="M2495" t="s">
        <v>226</v>
      </c>
    </row>
    <row r="2496" spans="1:13" x14ac:dyDescent="0.25">
      <c r="A2496" t="s">
        <v>6607</v>
      </c>
      <c r="B2496" s="2">
        <v>44601</v>
      </c>
      <c r="C2496" s="2">
        <v>44609</v>
      </c>
      <c r="D2496" s="1">
        <v>44601.437642337973</v>
      </c>
      <c r="E2496" t="s">
        <v>5573</v>
      </c>
      <c r="F2496" t="s">
        <v>6608</v>
      </c>
      <c r="G2496" t="s">
        <v>23</v>
      </c>
      <c r="H2496">
        <v>8</v>
      </c>
      <c r="I2496">
        <v>616000</v>
      </c>
      <c r="J2496">
        <v>4928000</v>
      </c>
      <c r="K2496" t="s">
        <v>24</v>
      </c>
      <c r="L2496" t="s">
        <v>37</v>
      </c>
      <c r="M2496" t="s">
        <v>160</v>
      </c>
    </row>
    <row r="2497" spans="1:13" x14ac:dyDescent="0.25">
      <c r="A2497" t="s">
        <v>6609</v>
      </c>
      <c r="B2497" s="2">
        <v>45332</v>
      </c>
      <c r="C2497" s="2">
        <v>45335</v>
      </c>
      <c r="D2497" s="1">
        <v>45332.327257210651</v>
      </c>
      <c r="E2497" t="s">
        <v>5055</v>
      </c>
      <c r="F2497" t="s">
        <v>6610</v>
      </c>
      <c r="G2497" t="s">
        <v>47</v>
      </c>
      <c r="H2497">
        <v>3</v>
      </c>
      <c r="I2497">
        <v>461000</v>
      </c>
      <c r="J2497">
        <v>1383000</v>
      </c>
      <c r="L2497" t="s">
        <v>273</v>
      </c>
      <c r="M2497" t="s">
        <v>222</v>
      </c>
    </row>
    <row r="2498" spans="1:13" x14ac:dyDescent="0.25">
      <c r="A2498" t="s">
        <v>6611</v>
      </c>
      <c r="B2498" s="2">
        <v>44631</v>
      </c>
      <c r="C2498" s="2">
        <v>44633</v>
      </c>
      <c r="D2498" s="1">
        <v>44631.840900000003</v>
      </c>
      <c r="E2498" t="s">
        <v>583</v>
      </c>
      <c r="F2498" t="s">
        <v>6612</v>
      </c>
      <c r="G2498" t="s">
        <v>23</v>
      </c>
      <c r="H2498">
        <v>2</v>
      </c>
      <c r="I2498">
        <v>626000</v>
      </c>
      <c r="J2498">
        <v>1252000</v>
      </c>
      <c r="K2498" t="s">
        <v>24</v>
      </c>
      <c r="L2498" t="s">
        <v>83</v>
      </c>
      <c r="M2498" t="s">
        <v>74</v>
      </c>
    </row>
    <row r="2499" spans="1:13" x14ac:dyDescent="0.25">
      <c r="A2499" t="s">
        <v>6613</v>
      </c>
      <c r="B2499" s="2">
        <v>45022</v>
      </c>
      <c r="C2499" s="2">
        <v>45030</v>
      </c>
      <c r="D2499" s="1">
        <v>45022.280660393517</v>
      </c>
      <c r="E2499" t="s">
        <v>4119</v>
      </c>
      <c r="F2499" t="s">
        <v>6614</v>
      </c>
      <c r="G2499" t="s">
        <v>64</v>
      </c>
      <c r="H2499">
        <v>8</v>
      </c>
      <c r="I2499">
        <v>1142000</v>
      </c>
      <c r="J2499">
        <v>9136000</v>
      </c>
      <c r="K2499" t="s">
        <v>17</v>
      </c>
      <c r="L2499" t="s">
        <v>48</v>
      </c>
      <c r="M2499" t="s">
        <v>145</v>
      </c>
    </row>
    <row r="2500" spans="1:13" x14ac:dyDescent="0.25">
      <c r="A2500" t="s">
        <v>6615</v>
      </c>
      <c r="B2500" s="2">
        <v>45402</v>
      </c>
      <c r="C2500" s="2">
        <v>45409</v>
      </c>
      <c r="D2500" s="1">
        <v>45402.743674108788</v>
      </c>
      <c r="E2500" t="s">
        <v>40</v>
      </c>
      <c r="F2500" t="s">
        <v>6616</v>
      </c>
      <c r="G2500" t="s">
        <v>47</v>
      </c>
      <c r="H2500">
        <v>7</v>
      </c>
      <c r="I2500">
        <v>514000</v>
      </c>
      <c r="J2500">
        <v>3598000</v>
      </c>
      <c r="L2500" t="s">
        <v>31</v>
      </c>
      <c r="M2500" t="s">
        <v>106</v>
      </c>
    </row>
    <row r="2501" spans="1:13" x14ac:dyDescent="0.25">
      <c r="A2501" t="s">
        <v>6617</v>
      </c>
      <c r="B2501" s="2">
        <v>44824</v>
      </c>
      <c r="C2501" s="2">
        <v>44828</v>
      </c>
      <c r="D2501" s="1">
        <v>44824.240362719909</v>
      </c>
      <c r="E2501" t="s">
        <v>6618</v>
      </c>
      <c r="F2501" t="s">
        <v>6619</v>
      </c>
      <c r="G2501" t="s">
        <v>82</v>
      </c>
      <c r="H2501">
        <v>4</v>
      </c>
      <c r="I2501">
        <v>323000</v>
      </c>
      <c r="J2501">
        <v>1292000</v>
      </c>
      <c r="K2501" t="s">
        <v>72</v>
      </c>
      <c r="L2501" t="s">
        <v>37</v>
      </c>
      <c r="M2501" t="s">
        <v>43</v>
      </c>
    </row>
    <row r="2502" spans="1:13" x14ac:dyDescent="0.25">
      <c r="A2502" t="s">
        <v>6620</v>
      </c>
      <c r="B2502" s="2">
        <v>44804</v>
      </c>
      <c r="C2502" s="2">
        <v>44807</v>
      </c>
      <c r="D2502" s="1">
        <v>44804.793265787041</v>
      </c>
      <c r="E2502" t="s">
        <v>2766</v>
      </c>
      <c r="F2502" t="s">
        <v>6621</v>
      </c>
      <c r="G2502" t="s">
        <v>128</v>
      </c>
      <c r="H2502">
        <v>3</v>
      </c>
      <c r="I2502">
        <v>512000</v>
      </c>
      <c r="J2502">
        <v>1536000</v>
      </c>
      <c r="K2502" t="s">
        <v>53</v>
      </c>
      <c r="L2502" t="s">
        <v>190</v>
      </c>
      <c r="M2502" t="s">
        <v>145</v>
      </c>
    </row>
    <row r="2503" spans="1:13" x14ac:dyDescent="0.25">
      <c r="A2503" t="s">
        <v>6622</v>
      </c>
      <c r="B2503" s="2">
        <v>45008</v>
      </c>
      <c r="C2503" s="2">
        <v>45009</v>
      </c>
      <c r="D2503" s="1">
        <v>45008.23635958333</v>
      </c>
      <c r="E2503" t="s">
        <v>2572</v>
      </c>
      <c r="F2503" t="s">
        <v>6623</v>
      </c>
      <c r="G2503" t="s">
        <v>64</v>
      </c>
      <c r="H2503">
        <v>1</v>
      </c>
      <c r="I2503">
        <v>1179000</v>
      </c>
      <c r="J2503">
        <v>1179000</v>
      </c>
      <c r="K2503" t="s">
        <v>17</v>
      </c>
      <c r="L2503" t="s">
        <v>18</v>
      </c>
      <c r="M2503" t="s">
        <v>94</v>
      </c>
    </row>
    <row r="2504" spans="1:13" x14ac:dyDescent="0.25">
      <c r="A2504" t="s">
        <v>6624</v>
      </c>
      <c r="B2504" s="2">
        <v>45617</v>
      </c>
      <c r="C2504" s="2">
        <v>45621</v>
      </c>
      <c r="D2504" s="1">
        <v>45617.347643321758</v>
      </c>
      <c r="E2504" t="s">
        <v>6625</v>
      </c>
      <c r="F2504" t="s">
        <v>6626</v>
      </c>
      <c r="G2504" t="s">
        <v>82</v>
      </c>
      <c r="H2504">
        <v>4</v>
      </c>
      <c r="I2504">
        <v>331000</v>
      </c>
      <c r="J2504">
        <v>1324000</v>
      </c>
      <c r="K2504" t="s">
        <v>24</v>
      </c>
      <c r="L2504" t="s">
        <v>18</v>
      </c>
      <c r="M2504" t="s">
        <v>133</v>
      </c>
    </row>
    <row r="2505" spans="1:13" x14ac:dyDescent="0.25">
      <c r="A2505" t="s">
        <v>6627</v>
      </c>
      <c r="B2505" s="2">
        <v>44601</v>
      </c>
      <c r="C2505" s="2">
        <v>44608</v>
      </c>
      <c r="D2505" s="1">
        <v>44601.741752314818</v>
      </c>
      <c r="E2505" t="s">
        <v>216</v>
      </c>
      <c r="F2505" t="s">
        <v>6628</v>
      </c>
      <c r="G2505" t="s">
        <v>23</v>
      </c>
      <c r="I2505">
        <v>564000</v>
      </c>
      <c r="J2505">
        <v>3948000</v>
      </c>
      <c r="K2505" t="s">
        <v>30</v>
      </c>
      <c r="L2505" t="s">
        <v>18</v>
      </c>
      <c r="M2505" t="s">
        <v>68</v>
      </c>
    </row>
    <row r="2506" spans="1:13" x14ac:dyDescent="0.25">
      <c r="A2506" t="s">
        <v>6629</v>
      </c>
      <c r="B2506" s="2">
        <v>45388</v>
      </c>
      <c r="C2506" s="2">
        <v>45391</v>
      </c>
      <c r="D2506" s="1">
        <v>45388.81908321759</v>
      </c>
      <c r="E2506" t="s">
        <v>6630</v>
      </c>
      <c r="F2506" t="s">
        <v>6631</v>
      </c>
      <c r="G2506" t="s">
        <v>23</v>
      </c>
      <c r="H2506">
        <v>3</v>
      </c>
      <c r="I2506">
        <v>569000</v>
      </c>
      <c r="J2506">
        <v>1707000</v>
      </c>
      <c r="K2506" t="s">
        <v>72</v>
      </c>
      <c r="L2506" t="s">
        <v>214</v>
      </c>
      <c r="M2506" t="s">
        <v>222</v>
      </c>
    </row>
    <row r="2507" spans="1:13" x14ac:dyDescent="0.25">
      <c r="A2507" t="s">
        <v>6632</v>
      </c>
      <c r="B2507" s="2">
        <v>45141</v>
      </c>
      <c r="C2507" s="2">
        <v>45144</v>
      </c>
      <c r="D2507" s="1">
        <v>45141.769318217594</v>
      </c>
      <c r="E2507" t="s">
        <v>5120</v>
      </c>
      <c r="F2507" t="s">
        <v>6633</v>
      </c>
      <c r="G2507" t="s">
        <v>64</v>
      </c>
      <c r="H2507">
        <v>3</v>
      </c>
      <c r="I2507">
        <v>1094000</v>
      </c>
      <c r="J2507">
        <v>3282000</v>
      </c>
      <c r="K2507" t="s">
        <v>72</v>
      </c>
      <c r="L2507" t="s">
        <v>190</v>
      </c>
      <c r="M2507" t="s">
        <v>60</v>
      </c>
    </row>
    <row r="2508" spans="1:13" x14ac:dyDescent="0.25">
      <c r="A2508" t="s">
        <v>6634</v>
      </c>
      <c r="B2508" s="2">
        <v>44588</v>
      </c>
      <c r="C2508" s="2">
        <v>44597</v>
      </c>
      <c r="D2508" s="1">
        <v>44588.461333043982</v>
      </c>
      <c r="E2508" t="s">
        <v>6635</v>
      </c>
      <c r="F2508" t="s">
        <v>6636</v>
      </c>
      <c r="G2508" t="s">
        <v>16</v>
      </c>
      <c r="H2508">
        <v>9</v>
      </c>
      <c r="I2508">
        <v>1214000</v>
      </c>
      <c r="J2508">
        <v>10926000</v>
      </c>
      <c r="K2508" t="s">
        <v>30</v>
      </c>
      <c r="L2508" t="s">
        <v>83</v>
      </c>
      <c r="M2508" t="s">
        <v>19</v>
      </c>
    </row>
    <row r="2509" spans="1:13" x14ac:dyDescent="0.25">
      <c r="A2509" t="s">
        <v>6637</v>
      </c>
      <c r="B2509" s="2">
        <v>45580</v>
      </c>
      <c r="C2509" s="2">
        <v>45588</v>
      </c>
      <c r="D2509" s="1">
        <v>45580.683452280093</v>
      </c>
      <c r="E2509" t="s">
        <v>6638</v>
      </c>
      <c r="F2509" t="s">
        <v>6639</v>
      </c>
      <c r="G2509" t="s">
        <v>23</v>
      </c>
      <c r="H2509">
        <v>8</v>
      </c>
      <c r="I2509">
        <v>578000</v>
      </c>
      <c r="J2509">
        <v>4624000</v>
      </c>
      <c r="K2509" t="s">
        <v>17</v>
      </c>
      <c r="L2509" t="s">
        <v>273</v>
      </c>
      <c r="M2509" t="s">
        <v>74</v>
      </c>
    </row>
    <row r="2510" spans="1:13" x14ac:dyDescent="0.25">
      <c r="A2510" t="s">
        <v>6640</v>
      </c>
      <c r="B2510" s="2">
        <v>44736</v>
      </c>
      <c r="C2510" s="2">
        <v>44740</v>
      </c>
      <c r="D2510" s="1">
        <v>44736.586079791668</v>
      </c>
      <c r="E2510" t="s">
        <v>6641</v>
      </c>
      <c r="F2510" t="s">
        <v>6642</v>
      </c>
      <c r="G2510" t="s">
        <v>92</v>
      </c>
      <c r="H2510">
        <v>4</v>
      </c>
      <c r="I2510">
        <v>591000</v>
      </c>
      <c r="J2510">
        <v>2364000</v>
      </c>
      <c r="K2510" t="s">
        <v>36</v>
      </c>
      <c r="L2510" t="s">
        <v>37</v>
      </c>
      <c r="M2510" t="s">
        <v>60</v>
      </c>
    </row>
    <row r="2511" spans="1:13" x14ac:dyDescent="0.25">
      <c r="A2511" t="s">
        <v>6643</v>
      </c>
      <c r="B2511" s="2">
        <v>44893</v>
      </c>
      <c r="C2511" s="2">
        <v>44900</v>
      </c>
      <c r="D2511" s="1">
        <v>44893.913249710648</v>
      </c>
      <c r="E2511" t="s">
        <v>6644</v>
      </c>
      <c r="F2511" t="s">
        <v>6645</v>
      </c>
      <c r="G2511" t="s">
        <v>742</v>
      </c>
      <c r="H2511">
        <v>7</v>
      </c>
      <c r="I2511">
        <v>489000</v>
      </c>
      <c r="J2511">
        <v>3423000</v>
      </c>
      <c r="K2511" t="s">
        <v>24</v>
      </c>
      <c r="L2511" t="s">
        <v>124</v>
      </c>
      <c r="M2511" t="s">
        <v>160</v>
      </c>
    </row>
    <row r="2512" spans="1:13" x14ac:dyDescent="0.25">
      <c r="A2512" t="s">
        <v>6646</v>
      </c>
      <c r="B2512" s="2">
        <v>45107</v>
      </c>
      <c r="C2512" s="2">
        <v>45108</v>
      </c>
      <c r="D2512" s="1">
        <v>45107.538087245368</v>
      </c>
      <c r="E2512" t="s">
        <v>3016</v>
      </c>
      <c r="F2512" t="s">
        <v>6647</v>
      </c>
      <c r="G2512" t="s">
        <v>221</v>
      </c>
      <c r="H2512">
        <v>1</v>
      </c>
      <c r="I2512">
        <v>632000</v>
      </c>
      <c r="J2512">
        <v>632000</v>
      </c>
      <c r="K2512" t="s">
        <v>53</v>
      </c>
      <c r="L2512" t="s">
        <v>48</v>
      </c>
      <c r="M2512" t="s">
        <v>38</v>
      </c>
    </row>
    <row r="2513" spans="1:13" x14ac:dyDescent="0.25">
      <c r="A2513" t="s">
        <v>6648</v>
      </c>
      <c r="B2513" s="2">
        <v>45497</v>
      </c>
      <c r="C2513" s="2">
        <v>45506</v>
      </c>
      <c r="D2513" s="1">
        <v>45497.157909814807</v>
      </c>
      <c r="E2513" t="s">
        <v>6649</v>
      </c>
      <c r="F2513" t="s">
        <v>6650</v>
      </c>
      <c r="G2513" t="s">
        <v>386</v>
      </c>
      <c r="H2513">
        <v>9</v>
      </c>
      <c r="I2513">
        <v>618000</v>
      </c>
      <c r="J2513">
        <v>5562000</v>
      </c>
      <c r="K2513" t="s">
        <v>30</v>
      </c>
      <c r="L2513" t="s">
        <v>18</v>
      </c>
      <c r="M2513" t="s">
        <v>117</v>
      </c>
    </row>
    <row r="2514" spans="1:13" x14ac:dyDescent="0.25">
      <c r="A2514" t="s">
        <v>6651</v>
      </c>
      <c r="B2514" s="2">
        <v>45343</v>
      </c>
      <c r="C2514" s="2">
        <v>45352</v>
      </c>
      <c r="D2514" s="1">
        <v>45343.768734305559</v>
      </c>
      <c r="E2514" t="s">
        <v>2805</v>
      </c>
      <c r="F2514" t="s">
        <v>6652</v>
      </c>
      <c r="G2514" t="s">
        <v>221</v>
      </c>
      <c r="H2514">
        <v>9</v>
      </c>
      <c r="I2514">
        <v>546000</v>
      </c>
      <c r="J2514">
        <v>4914000</v>
      </c>
      <c r="K2514" t="s">
        <v>30</v>
      </c>
      <c r="L2514" t="s">
        <v>48</v>
      </c>
      <c r="M2514" t="s">
        <v>84</v>
      </c>
    </row>
    <row r="2515" spans="1:13" x14ac:dyDescent="0.25">
      <c r="A2515" t="s">
        <v>6653</v>
      </c>
      <c r="B2515" s="2">
        <v>44796</v>
      </c>
      <c r="C2515" s="2">
        <v>44805</v>
      </c>
      <c r="D2515" s="1">
        <v>44796.085266863432</v>
      </c>
      <c r="E2515" t="s">
        <v>3802</v>
      </c>
      <c r="F2515" t="s">
        <v>6654</v>
      </c>
      <c r="G2515" t="s">
        <v>221</v>
      </c>
      <c r="H2515">
        <v>9</v>
      </c>
      <c r="I2515">
        <v>570000</v>
      </c>
      <c r="J2515">
        <v>5130000</v>
      </c>
      <c r="K2515" t="s">
        <v>53</v>
      </c>
      <c r="L2515" t="s">
        <v>214</v>
      </c>
      <c r="M2515" t="s">
        <v>226</v>
      </c>
    </row>
    <row r="2516" spans="1:13" x14ac:dyDescent="0.25">
      <c r="A2516" t="s">
        <v>6655</v>
      </c>
      <c r="B2516" s="2">
        <v>45552</v>
      </c>
      <c r="C2516" s="2">
        <v>45561</v>
      </c>
      <c r="D2516" s="1">
        <v>45552.802686215276</v>
      </c>
      <c r="E2516" t="s">
        <v>6656</v>
      </c>
      <c r="F2516" t="s">
        <v>6657</v>
      </c>
      <c r="G2516" t="s">
        <v>23</v>
      </c>
      <c r="I2516">
        <v>579000</v>
      </c>
      <c r="J2516">
        <v>5211000</v>
      </c>
      <c r="K2516" t="s">
        <v>30</v>
      </c>
      <c r="L2516" t="s">
        <v>273</v>
      </c>
      <c r="M2516" t="s">
        <v>68</v>
      </c>
    </row>
    <row r="2517" spans="1:13" x14ac:dyDescent="0.25">
      <c r="A2517" t="s">
        <v>6658</v>
      </c>
      <c r="B2517" s="2">
        <v>45508</v>
      </c>
      <c r="C2517" s="2">
        <v>45517</v>
      </c>
      <c r="D2517" s="1">
        <v>45508.69902659722</v>
      </c>
      <c r="E2517" t="s">
        <v>6071</v>
      </c>
      <c r="F2517" t="s">
        <v>6659</v>
      </c>
      <c r="G2517" t="s">
        <v>303</v>
      </c>
      <c r="H2517">
        <v>9</v>
      </c>
      <c r="I2517">
        <v>496000</v>
      </c>
      <c r="J2517">
        <v>4464000</v>
      </c>
      <c r="K2517" t="s">
        <v>30</v>
      </c>
      <c r="L2517" t="s">
        <v>37</v>
      </c>
      <c r="M2517" t="s">
        <v>129</v>
      </c>
    </row>
    <row r="2518" spans="1:13" x14ac:dyDescent="0.25">
      <c r="A2518" t="s">
        <v>6660</v>
      </c>
      <c r="B2518" s="2">
        <v>45117</v>
      </c>
      <c r="C2518" s="2">
        <v>45118</v>
      </c>
      <c r="D2518" s="1">
        <v>45117.849513576388</v>
      </c>
      <c r="E2518" t="s">
        <v>6661</v>
      </c>
      <c r="F2518" t="s">
        <v>6662</v>
      </c>
      <c r="G2518" t="s">
        <v>29</v>
      </c>
      <c r="H2518">
        <v>1</v>
      </c>
      <c r="I2518">
        <v>1122000</v>
      </c>
      <c r="J2518">
        <v>1122000</v>
      </c>
      <c r="K2518" t="s">
        <v>72</v>
      </c>
      <c r="L2518" t="s">
        <v>214</v>
      </c>
      <c r="M2518" t="s">
        <v>74</v>
      </c>
    </row>
    <row r="2519" spans="1:13" x14ac:dyDescent="0.25">
      <c r="A2519" t="s">
        <v>6663</v>
      </c>
      <c r="B2519" s="2">
        <v>44642</v>
      </c>
      <c r="C2519" s="2">
        <v>44648</v>
      </c>
      <c r="D2519" s="1">
        <v>44642.14911395833</v>
      </c>
      <c r="E2519" t="s">
        <v>1076</v>
      </c>
      <c r="F2519" t="s">
        <v>6664</v>
      </c>
      <c r="G2519" t="s">
        <v>303</v>
      </c>
      <c r="H2519">
        <v>6</v>
      </c>
      <c r="I2519">
        <v>516000</v>
      </c>
      <c r="J2519">
        <v>3096000</v>
      </c>
      <c r="K2519" t="s">
        <v>36</v>
      </c>
      <c r="L2519" t="s">
        <v>83</v>
      </c>
      <c r="M2519" t="s">
        <v>94</v>
      </c>
    </row>
    <row r="2520" spans="1:13" x14ac:dyDescent="0.25">
      <c r="A2520" t="s">
        <v>6665</v>
      </c>
      <c r="B2520" s="2">
        <v>45592</v>
      </c>
      <c r="C2520" s="2">
        <v>45598</v>
      </c>
      <c r="D2520" s="1">
        <v>45592.781824583333</v>
      </c>
      <c r="E2520" t="s">
        <v>6666</v>
      </c>
      <c r="F2520" t="s">
        <v>6667</v>
      </c>
      <c r="G2520" t="s">
        <v>47</v>
      </c>
      <c r="H2520">
        <v>6</v>
      </c>
      <c r="I2520">
        <v>453000</v>
      </c>
      <c r="J2520">
        <v>2718000</v>
      </c>
      <c r="K2520" t="s">
        <v>36</v>
      </c>
      <c r="L2520" t="s">
        <v>159</v>
      </c>
      <c r="M2520" t="s">
        <v>43</v>
      </c>
    </row>
    <row r="2521" spans="1:13" x14ac:dyDescent="0.25">
      <c r="A2521" t="s">
        <v>6668</v>
      </c>
      <c r="B2521" s="2">
        <v>44642</v>
      </c>
      <c r="C2521" s="2">
        <v>44649</v>
      </c>
      <c r="D2521" s="1">
        <v>44642.180191168984</v>
      </c>
      <c r="E2521" t="s">
        <v>6669</v>
      </c>
      <c r="F2521" t="s">
        <v>6670</v>
      </c>
      <c r="G2521" t="s">
        <v>82</v>
      </c>
      <c r="H2521">
        <v>7</v>
      </c>
      <c r="I2521">
        <v>324000</v>
      </c>
      <c r="J2521">
        <v>2268000</v>
      </c>
      <c r="K2521" t="s">
        <v>53</v>
      </c>
      <c r="L2521" t="s">
        <v>37</v>
      </c>
      <c r="M2521" t="s">
        <v>233</v>
      </c>
    </row>
    <row r="2522" spans="1:13" x14ac:dyDescent="0.25">
      <c r="A2522" t="s">
        <v>6671</v>
      </c>
      <c r="B2522" s="2">
        <v>45532</v>
      </c>
      <c r="C2522" s="2">
        <v>45533</v>
      </c>
      <c r="D2522" s="1">
        <v>45532.707903599527</v>
      </c>
      <c r="E2522" t="s">
        <v>464</v>
      </c>
      <c r="F2522" t="s">
        <v>6672</v>
      </c>
      <c r="G2522" t="s">
        <v>221</v>
      </c>
      <c r="H2522">
        <v>1</v>
      </c>
      <c r="I2522">
        <v>605000</v>
      </c>
      <c r="J2522">
        <v>605000</v>
      </c>
      <c r="L2522" t="s">
        <v>18</v>
      </c>
      <c r="M2522" t="s">
        <v>145</v>
      </c>
    </row>
    <row r="2523" spans="1:13" x14ac:dyDescent="0.25">
      <c r="A2523" t="s">
        <v>6673</v>
      </c>
      <c r="B2523" s="2">
        <v>44944</v>
      </c>
      <c r="C2523" s="2">
        <v>44946</v>
      </c>
      <c r="D2523" s="1">
        <v>44944.239934814817</v>
      </c>
      <c r="E2523" t="s">
        <v>6674</v>
      </c>
      <c r="F2523" t="s">
        <v>6675</v>
      </c>
      <c r="G2523" t="s">
        <v>64</v>
      </c>
      <c r="H2523">
        <v>2</v>
      </c>
      <c r="I2523">
        <v>1288000</v>
      </c>
      <c r="J2523">
        <v>2576000</v>
      </c>
      <c r="K2523" t="s">
        <v>72</v>
      </c>
      <c r="L2523" t="s">
        <v>83</v>
      </c>
      <c r="M2523" t="s">
        <v>129</v>
      </c>
    </row>
    <row r="2524" spans="1:13" x14ac:dyDescent="0.25">
      <c r="A2524" t="s">
        <v>6676</v>
      </c>
      <c r="B2524" s="2">
        <v>44943</v>
      </c>
      <c r="C2524" s="2">
        <v>44946</v>
      </c>
      <c r="D2524" s="1">
        <v>44943.461190532413</v>
      </c>
      <c r="E2524" t="s">
        <v>6677</v>
      </c>
      <c r="F2524" t="s">
        <v>6678</v>
      </c>
      <c r="G2524" t="s">
        <v>141</v>
      </c>
      <c r="H2524">
        <v>3</v>
      </c>
      <c r="I2524">
        <v>1153000</v>
      </c>
      <c r="J2524">
        <v>3459000</v>
      </c>
      <c r="K2524" t="s">
        <v>17</v>
      </c>
      <c r="L2524" t="s">
        <v>124</v>
      </c>
      <c r="M2524" t="s">
        <v>19</v>
      </c>
    </row>
    <row r="2525" spans="1:13" x14ac:dyDescent="0.25">
      <c r="A2525" t="s">
        <v>6679</v>
      </c>
      <c r="B2525" s="2">
        <v>44928</v>
      </c>
      <c r="C2525" s="2">
        <v>44934</v>
      </c>
      <c r="D2525" s="1">
        <v>44928.151255729157</v>
      </c>
      <c r="E2525" t="s">
        <v>6680</v>
      </c>
      <c r="F2525" t="s">
        <v>6681</v>
      </c>
      <c r="G2525" t="s">
        <v>149</v>
      </c>
      <c r="H2525">
        <v>6</v>
      </c>
      <c r="I2525">
        <v>362000</v>
      </c>
      <c r="J2525">
        <v>2172000</v>
      </c>
      <c r="K2525" t="s">
        <v>30</v>
      </c>
      <c r="L2525" t="s">
        <v>37</v>
      </c>
      <c r="M2525" t="s">
        <v>133</v>
      </c>
    </row>
    <row r="2526" spans="1:13" x14ac:dyDescent="0.25">
      <c r="A2526" t="s">
        <v>5855</v>
      </c>
      <c r="B2526" s="2">
        <v>45411</v>
      </c>
      <c r="C2526" s="2">
        <v>45416</v>
      </c>
      <c r="D2526" s="1">
        <v>45411.113065405087</v>
      </c>
      <c r="E2526" t="s">
        <v>2367</v>
      </c>
      <c r="F2526" t="s">
        <v>5856</v>
      </c>
      <c r="G2526" t="s">
        <v>303</v>
      </c>
      <c r="H2526">
        <v>5</v>
      </c>
      <c r="I2526">
        <v>508000</v>
      </c>
      <c r="J2526">
        <v>2540000</v>
      </c>
      <c r="K2526" t="s">
        <v>24</v>
      </c>
      <c r="L2526" t="s">
        <v>190</v>
      </c>
      <c r="M2526" t="s">
        <v>117</v>
      </c>
    </row>
    <row r="2527" spans="1:13" x14ac:dyDescent="0.25">
      <c r="A2527" t="s">
        <v>6682</v>
      </c>
      <c r="B2527" s="2">
        <v>44741</v>
      </c>
      <c r="C2527" s="2">
        <v>44748</v>
      </c>
      <c r="D2527" s="1">
        <v>44741.299377071758</v>
      </c>
      <c r="E2527" t="s">
        <v>305</v>
      </c>
      <c r="F2527" t="s">
        <v>6683</v>
      </c>
      <c r="G2527" t="s">
        <v>47</v>
      </c>
      <c r="H2527">
        <v>7</v>
      </c>
      <c r="I2527">
        <v>440000</v>
      </c>
      <c r="J2527">
        <v>3080000</v>
      </c>
      <c r="L2527" t="s">
        <v>88</v>
      </c>
      <c r="M2527" t="s">
        <v>145</v>
      </c>
    </row>
    <row r="2528" spans="1:13" x14ac:dyDescent="0.25">
      <c r="A2528" t="s">
        <v>6684</v>
      </c>
      <c r="B2528" s="2">
        <v>45113</v>
      </c>
      <c r="C2528" s="2">
        <v>45119</v>
      </c>
      <c r="D2528" s="1">
        <v>45113.248237314823</v>
      </c>
      <c r="E2528" t="s">
        <v>6685</v>
      </c>
      <c r="F2528" t="s">
        <v>6686</v>
      </c>
      <c r="G2528" t="s">
        <v>351</v>
      </c>
      <c r="H2528">
        <v>6</v>
      </c>
      <c r="I2528">
        <v>554000</v>
      </c>
      <c r="J2528">
        <v>3324000</v>
      </c>
      <c r="K2528" t="s">
        <v>72</v>
      </c>
      <c r="L2528" t="s">
        <v>18</v>
      </c>
      <c r="M2528" t="s">
        <v>60</v>
      </c>
    </row>
    <row r="2529" spans="1:13" x14ac:dyDescent="0.25">
      <c r="A2529" t="s">
        <v>6687</v>
      </c>
      <c r="B2529" s="2">
        <v>44652</v>
      </c>
      <c r="C2529" s="2">
        <v>44659</v>
      </c>
      <c r="D2529" s="1">
        <v>44652.651396226851</v>
      </c>
      <c r="E2529" t="s">
        <v>6688</v>
      </c>
      <c r="F2529" t="s">
        <v>6689</v>
      </c>
      <c r="G2529" t="s">
        <v>64</v>
      </c>
      <c r="H2529">
        <v>7</v>
      </c>
      <c r="I2529">
        <v>1158000</v>
      </c>
      <c r="J2529">
        <v>8106000</v>
      </c>
      <c r="K2529" t="s">
        <v>30</v>
      </c>
      <c r="L2529" t="s">
        <v>48</v>
      </c>
      <c r="M2529" t="s">
        <v>25</v>
      </c>
    </row>
    <row r="2530" spans="1:13" x14ac:dyDescent="0.25">
      <c r="A2530" t="s">
        <v>6690</v>
      </c>
      <c r="B2530" s="2">
        <v>45379</v>
      </c>
      <c r="C2530" s="2">
        <v>45388</v>
      </c>
      <c r="D2530" s="1">
        <v>45379.368180370373</v>
      </c>
      <c r="E2530" t="s">
        <v>3863</v>
      </c>
      <c r="F2530" t="s">
        <v>6691</v>
      </c>
      <c r="G2530" t="s">
        <v>23</v>
      </c>
      <c r="H2530">
        <v>9</v>
      </c>
      <c r="I2530">
        <v>630000</v>
      </c>
      <c r="J2530">
        <v>5670000</v>
      </c>
      <c r="K2530" t="s">
        <v>17</v>
      </c>
      <c r="L2530" t="s">
        <v>190</v>
      </c>
      <c r="M2530" t="s">
        <v>117</v>
      </c>
    </row>
    <row r="2531" spans="1:13" x14ac:dyDescent="0.25">
      <c r="A2531" t="s">
        <v>6692</v>
      </c>
      <c r="B2531" s="2">
        <v>45360</v>
      </c>
      <c r="C2531" s="2">
        <v>45363</v>
      </c>
      <c r="D2531" s="1">
        <v>45360.991050416669</v>
      </c>
      <c r="E2531" t="s">
        <v>6693</v>
      </c>
      <c r="F2531" t="s">
        <v>942</v>
      </c>
      <c r="G2531" t="s">
        <v>23</v>
      </c>
      <c r="H2531">
        <v>3</v>
      </c>
      <c r="I2531">
        <v>585000</v>
      </c>
      <c r="J2531">
        <v>1755000</v>
      </c>
      <c r="K2531" t="s">
        <v>36</v>
      </c>
      <c r="L2531" t="s">
        <v>83</v>
      </c>
      <c r="M2531" t="s">
        <v>74</v>
      </c>
    </row>
    <row r="2532" spans="1:13" x14ac:dyDescent="0.25">
      <c r="A2532" t="s">
        <v>6694</v>
      </c>
      <c r="B2532" s="2">
        <v>45489</v>
      </c>
      <c r="C2532" s="2">
        <v>45496</v>
      </c>
      <c r="D2532" s="1">
        <v>45489.305226412027</v>
      </c>
      <c r="E2532" t="s">
        <v>6129</v>
      </c>
      <c r="F2532" t="s">
        <v>6695</v>
      </c>
      <c r="G2532" t="s">
        <v>149</v>
      </c>
      <c r="H2532">
        <v>7</v>
      </c>
      <c r="I2532">
        <v>366000</v>
      </c>
      <c r="J2532">
        <v>2562000</v>
      </c>
      <c r="K2532" t="s">
        <v>17</v>
      </c>
      <c r="L2532" t="s">
        <v>93</v>
      </c>
      <c r="M2532" t="s">
        <v>233</v>
      </c>
    </row>
    <row r="2533" spans="1:13" x14ac:dyDescent="0.25">
      <c r="A2533" t="s">
        <v>6696</v>
      </c>
      <c r="B2533" s="2">
        <v>44630</v>
      </c>
      <c r="C2533" s="2">
        <v>44631</v>
      </c>
      <c r="D2533" s="1">
        <v>44630.459446388893</v>
      </c>
      <c r="E2533" t="s">
        <v>3978</v>
      </c>
      <c r="F2533" t="s">
        <v>6697</v>
      </c>
      <c r="G2533" t="s">
        <v>174</v>
      </c>
      <c r="H2533">
        <v>1</v>
      </c>
      <c r="I2533">
        <v>1082000</v>
      </c>
      <c r="J2533">
        <v>1082000</v>
      </c>
      <c r="K2533" t="s">
        <v>30</v>
      </c>
      <c r="L2533" t="s">
        <v>48</v>
      </c>
      <c r="M2533" t="s">
        <v>68</v>
      </c>
    </row>
    <row r="2534" spans="1:13" x14ac:dyDescent="0.25">
      <c r="A2534" t="s">
        <v>6698</v>
      </c>
      <c r="B2534" s="2">
        <v>44722</v>
      </c>
      <c r="C2534" s="2">
        <v>44724</v>
      </c>
      <c r="D2534" s="1">
        <v>44722.497755393517</v>
      </c>
      <c r="E2534" t="s">
        <v>6699</v>
      </c>
      <c r="F2534" t="s">
        <v>6700</v>
      </c>
      <c r="G2534" t="s">
        <v>82</v>
      </c>
      <c r="H2534">
        <v>2</v>
      </c>
      <c r="I2534">
        <v>340000</v>
      </c>
      <c r="J2534">
        <v>680000</v>
      </c>
      <c r="K2534" t="s">
        <v>72</v>
      </c>
      <c r="L2534" t="s">
        <v>31</v>
      </c>
      <c r="M2534" t="s">
        <v>84</v>
      </c>
    </row>
    <row r="2535" spans="1:13" x14ac:dyDescent="0.25">
      <c r="A2535" t="s">
        <v>6701</v>
      </c>
      <c r="B2535" s="2">
        <v>45391</v>
      </c>
      <c r="C2535" s="2">
        <v>45399</v>
      </c>
      <c r="D2535" s="1">
        <v>45391.841082592589</v>
      </c>
      <c r="E2535" t="s">
        <v>1937</v>
      </c>
      <c r="F2535" t="s">
        <v>6702</v>
      </c>
      <c r="G2535" t="s">
        <v>128</v>
      </c>
      <c r="H2535">
        <v>8</v>
      </c>
      <c r="I2535">
        <v>473000</v>
      </c>
      <c r="J2535">
        <v>3784000</v>
      </c>
      <c r="K2535" t="s">
        <v>24</v>
      </c>
      <c r="L2535" t="s">
        <v>18</v>
      </c>
      <c r="M2535" t="s">
        <v>25</v>
      </c>
    </row>
    <row r="2536" spans="1:13" x14ac:dyDescent="0.25">
      <c r="A2536" t="s">
        <v>6703</v>
      </c>
      <c r="B2536" s="2">
        <v>45534</v>
      </c>
      <c r="C2536" s="2">
        <v>45540</v>
      </c>
      <c r="D2536" s="1">
        <v>45534.221787106479</v>
      </c>
      <c r="E2536" t="s">
        <v>6704</v>
      </c>
      <c r="F2536" t="s">
        <v>6705</v>
      </c>
      <c r="G2536" t="s">
        <v>35</v>
      </c>
      <c r="H2536">
        <v>6</v>
      </c>
      <c r="I2536">
        <v>388000</v>
      </c>
      <c r="J2536">
        <v>2328000</v>
      </c>
      <c r="K2536" t="s">
        <v>17</v>
      </c>
      <c r="L2536" t="s">
        <v>37</v>
      </c>
      <c r="M2536" t="s">
        <v>94</v>
      </c>
    </row>
    <row r="2537" spans="1:13" x14ac:dyDescent="0.25">
      <c r="A2537" t="s">
        <v>6706</v>
      </c>
      <c r="B2537" s="2">
        <v>45094</v>
      </c>
      <c r="C2537" s="2">
        <v>45099</v>
      </c>
      <c r="D2537" s="1">
        <v>45094.743120648149</v>
      </c>
      <c r="E2537" t="s">
        <v>6707</v>
      </c>
      <c r="F2537" t="s">
        <v>6708</v>
      </c>
      <c r="G2537" t="s">
        <v>64</v>
      </c>
      <c r="H2537">
        <v>5</v>
      </c>
      <c r="I2537">
        <v>1191000</v>
      </c>
      <c r="J2537">
        <v>5955000</v>
      </c>
      <c r="K2537" t="s">
        <v>72</v>
      </c>
      <c r="L2537" t="s">
        <v>18</v>
      </c>
      <c r="M2537" t="s">
        <v>133</v>
      </c>
    </row>
    <row r="2538" spans="1:13" x14ac:dyDescent="0.25">
      <c r="A2538" t="s">
        <v>6709</v>
      </c>
      <c r="B2538" s="2">
        <v>45310</v>
      </c>
      <c r="C2538" s="2">
        <v>45319</v>
      </c>
      <c r="D2538" s="1">
        <v>45310.857973680562</v>
      </c>
      <c r="E2538" t="s">
        <v>927</v>
      </c>
      <c r="F2538" t="s">
        <v>6710</v>
      </c>
      <c r="G2538" t="s">
        <v>23</v>
      </c>
      <c r="H2538">
        <v>9</v>
      </c>
      <c r="I2538">
        <v>543000</v>
      </c>
      <c r="J2538">
        <v>4887000</v>
      </c>
      <c r="K2538" t="s">
        <v>72</v>
      </c>
      <c r="L2538" t="s">
        <v>98</v>
      </c>
      <c r="M2538" t="s">
        <v>38</v>
      </c>
    </row>
    <row r="2539" spans="1:13" x14ac:dyDescent="0.25">
      <c r="A2539" t="s">
        <v>6711</v>
      </c>
      <c r="B2539" s="2">
        <v>44916</v>
      </c>
      <c r="C2539" s="2">
        <v>44918</v>
      </c>
      <c r="D2539" s="1">
        <v>44916.784291990742</v>
      </c>
      <c r="E2539" t="s">
        <v>4536</v>
      </c>
      <c r="F2539" t="s">
        <v>6712</v>
      </c>
      <c r="G2539" t="s">
        <v>290</v>
      </c>
      <c r="I2539">
        <v>364000</v>
      </c>
      <c r="J2539">
        <v>728000</v>
      </c>
      <c r="K2539" t="s">
        <v>72</v>
      </c>
      <c r="L2539" t="s">
        <v>48</v>
      </c>
      <c r="M2539" t="s">
        <v>222</v>
      </c>
    </row>
    <row r="2540" spans="1:13" x14ac:dyDescent="0.25">
      <c r="A2540" t="s">
        <v>6713</v>
      </c>
      <c r="B2540" s="2">
        <v>44901</v>
      </c>
      <c r="C2540" s="2">
        <v>44909</v>
      </c>
      <c r="D2540" s="1">
        <v>44901.956805185182</v>
      </c>
      <c r="E2540" t="s">
        <v>2715</v>
      </c>
      <c r="F2540" t="s">
        <v>6714</v>
      </c>
      <c r="G2540" t="s">
        <v>29</v>
      </c>
      <c r="H2540">
        <v>8</v>
      </c>
      <c r="I2540">
        <v>1198000</v>
      </c>
      <c r="J2540">
        <v>9584000</v>
      </c>
      <c r="K2540" t="s">
        <v>30</v>
      </c>
      <c r="L2540" t="s">
        <v>198</v>
      </c>
      <c r="M2540" t="s">
        <v>222</v>
      </c>
    </row>
    <row r="2541" spans="1:13" x14ac:dyDescent="0.25">
      <c r="A2541" t="s">
        <v>6715</v>
      </c>
      <c r="B2541" s="2">
        <v>44835</v>
      </c>
      <c r="C2541" s="2">
        <v>44841</v>
      </c>
      <c r="D2541" s="1">
        <v>44835.03638607639</v>
      </c>
      <c r="E2541" t="s">
        <v>6716</v>
      </c>
      <c r="G2541" t="s">
        <v>23</v>
      </c>
      <c r="H2541">
        <v>6</v>
      </c>
      <c r="I2541">
        <v>633000</v>
      </c>
      <c r="J2541">
        <v>3798000</v>
      </c>
      <c r="K2541" t="s">
        <v>17</v>
      </c>
      <c r="L2541" t="s">
        <v>273</v>
      </c>
      <c r="M2541" t="s">
        <v>68</v>
      </c>
    </row>
    <row r="2542" spans="1:13" x14ac:dyDescent="0.25">
      <c r="A2542" t="s">
        <v>6717</v>
      </c>
      <c r="B2542" s="2">
        <v>45388</v>
      </c>
      <c r="C2542" s="2">
        <v>45390</v>
      </c>
      <c r="D2542" s="1">
        <v>45388.947330706018</v>
      </c>
      <c r="E2542" t="s">
        <v>6718</v>
      </c>
      <c r="F2542" t="s">
        <v>6719</v>
      </c>
      <c r="G2542" t="s">
        <v>290</v>
      </c>
      <c r="H2542">
        <v>2</v>
      </c>
      <c r="I2542">
        <v>346000</v>
      </c>
      <c r="J2542">
        <v>692000</v>
      </c>
      <c r="K2542" t="s">
        <v>72</v>
      </c>
      <c r="L2542" t="s">
        <v>124</v>
      </c>
      <c r="M2542" t="s">
        <v>117</v>
      </c>
    </row>
    <row r="2543" spans="1:13" x14ac:dyDescent="0.25">
      <c r="A2543" t="s">
        <v>6720</v>
      </c>
      <c r="B2543" s="2">
        <v>44978</v>
      </c>
      <c r="C2543" s="2">
        <v>44982</v>
      </c>
      <c r="D2543" s="1">
        <v>44978.276374988433</v>
      </c>
      <c r="E2543" t="s">
        <v>5642</v>
      </c>
      <c r="F2543" t="s">
        <v>6721</v>
      </c>
      <c r="G2543" t="s">
        <v>92</v>
      </c>
      <c r="I2543">
        <v>579000</v>
      </c>
      <c r="J2543">
        <v>2316000</v>
      </c>
      <c r="K2543" t="s">
        <v>17</v>
      </c>
      <c r="L2543" t="s">
        <v>98</v>
      </c>
      <c r="M2543" t="s">
        <v>43</v>
      </c>
    </row>
    <row r="2544" spans="1:13" x14ac:dyDescent="0.25">
      <c r="A2544" t="s">
        <v>6722</v>
      </c>
      <c r="B2544" s="2">
        <v>44881</v>
      </c>
      <c r="C2544" s="2">
        <v>44883</v>
      </c>
      <c r="D2544" s="1">
        <v>44881.248353287039</v>
      </c>
      <c r="E2544" t="s">
        <v>3164</v>
      </c>
      <c r="F2544" t="s">
        <v>6723</v>
      </c>
      <c r="G2544" t="s">
        <v>137</v>
      </c>
      <c r="H2544">
        <v>2</v>
      </c>
      <c r="I2544">
        <v>364000</v>
      </c>
      <c r="J2544">
        <v>728000</v>
      </c>
      <c r="K2544" t="s">
        <v>36</v>
      </c>
      <c r="L2544" t="s">
        <v>610</v>
      </c>
      <c r="M2544" t="s">
        <v>74</v>
      </c>
    </row>
    <row r="2545" spans="1:13" x14ac:dyDescent="0.25">
      <c r="A2545" t="s">
        <v>6724</v>
      </c>
      <c r="B2545" s="2">
        <v>45498</v>
      </c>
      <c r="C2545" s="2">
        <v>45506</v>
      </c>
      <c r="D2545" s="1">
        <v>45498.184621747692</v>
      </c>
      <c r="E2545" t="s">
        <v>1364</v>
      </c>
      <c r="F2545" t="s">
        <v>6725</v>
      </c>
      <c r="G2545" t="s">
        <v>149</v>
      </c>
      <c r="H2545">
        <v>8</v>
      </c>
      <c r="I2545">
        <v>345000</v>
      </c>
      <c r="J2545">
        <v>2760000</v>
      </c>
      <c r="K2545" t="s">
        <v>17</v>
      </c>
      <c r="L2545" t="s">
        <v>48</v>
      </c>
      <c r="M2545" t="s">
        <v>145</v>
      </c>
    </row>
    <row r="2546" spans="1:13" x14ac:dyDescent="0.25">
      <c r="A2546" t="s">
        <v>6726</v>
      </c>
      <c r="B2546" s="2">
        <v>45245</v>
      </c>
      <c r="C2546" s="2">
        <v>45254</v>
      </c>
      <c r="D2546" s="1">
        <v>45245.559990486108</v>
      </c>
      <c r="E2546" t="s">
        <v>6727</v>
      </c>
      <c r="G2546" t="s">
        <v>23</v>
      </c>
      <c r="H2546">
        <v>9</v>
      </c>
      <c r="I2546">
        <v>672000</v>
      </c>
      <c r="J2546">
        <v>6048000</v>
      </c>
      <c r="L2546" t="s">
        <v>164</v>
      </c>
      <c r="M2546" t="s">
        <v>84</v>
      </c>
    </row>
    <row r="2547" spans="1:13" x14ac:dyDescent="0.25">
      <c r="A2547" t="s">
        <v>6728</v>
      </c>
      <c r="B2547" s="2">
        <v>45504</v>
      </c>
      <c r="C2547" s="2">
        <v>45511</v>
      </c>
      <c r="D2547" s="1">
        <v>45504.755236516197</v>
      </c>
      <c r="E2547" t="s">
        <v>1659</v>
      </c>
      <c r="F2547" t="s">
        <v>6729</v>
      </c>
      <c r="G2547" t="s">
        <v>16</v>
      </c>
      <c r="H2547">
        <v>7</v>
      </c>
      <c r="I2547">
        <v>1156000</v>
      </c>
      <c r="J2547">
        <v>8092000</v>
      </c>
      <c r="K2547" t="s">
        <v>36</v>
      </c>
      <c r="L2547" t="s">
        <v>93</v>
      </c>
      <c r="M2547" t="s">
        <v>38</v>
      </c>
    </row>
    <row r="2548" spans="1:13" x14ac:dyDescent="0.25">
      <c r="A2548" t="s">
        <v>6730</v>
      </c>
      <c r="B2548" s="2">
        <v>45647</v>
      </c>
      <c r="C2548" s="2">
        <v>45656</v>
      </c>
      <c r="D2548" s="1">
        <v>45647.931695474537</v>
      </c>
      <c r="E2548" t="s">
        <v>6731</v>
      </c>
      <c r="F2548" t="s">
        <v>6732</v>
      </c>
      <c r="G2548" t="s">
        <v>128</v>
      </c>
      <c r="H2548">
        <v>9</v>
      </c>
      <c r="I2548">
        <v>493000</v>
      </c>
      <c r="J2548">
        <v>4437000</v>
      </c>
      <c r="K2548" t="s">
        <v>24</v>
      </c>
      <c r="L2548" t="s">
        <v>124</v>
      </c>
      <c r="M2548" t="s">
        <v>68</v>
      </c>
    </row>
    <row r="2549" spans="1:13" x14ac:dyDescent="0.25">
      <c r="A2549" t="s">
        <v>6733</v>
      </c>
      <c r="B2549" s="2">
        <v>44917</v>
      </c>
      <c r="C2549" s="2">
        <v>44918</v>
      </c>
      <c r="D2549" s="1">
        <v>44917.972819537034</v>
      </c>
      <c r="E2549" t="s">
        <v>6734</v>
      </c>
      <c r="F2549" t="s">
        <v>6735</v>
      </c>
      <c r="G2549" t="s">
        <v>149</v>
      </c>
      <c r="H2549">
        <v>1</v>
      </c>
      <c r="I2549">
        <v>383000</v>
      </c>
      <c r="J2549">
        <v>383000</v>
      </c>
      <c r="K2549" t="s">
        <v>24</v>
      </c>
      <c r="L2549" t="s">
        <v>37</v>
      </c>
      <c r="M2549" t="s">
        <v>222</v>
      </c>
    </row>
    <row r="2550" spans="1:13" x14ac:dyDescent="0.25">
      <c r="A2550" t="s">
        <v>6736</v>
      </c>
      <c r="B2550" s="2">
        <v>44836</v>
      </c>
      <c r="C2550" s="2">
        <v>44838</v>
      </c>
      <c r="D2550" s="1">
        <v>44836.995743854168</v>
      </c>
      <c r="E2550" t="s">
        <v>6737</v>
      </c>
      <c r="F2550" t="s">
        <v>6738</v>
      </c>
      <c r="G2550" t="s">
        <v>29</v>
      </c>
      <c r="H2550">
        <v>2</v>
      </c>
      <c r="I2550">
        <v>1292000</v>
      </c>
      <c r="J2550">
        <v>2584000</v>
      </c>
      <c r="K2550" t="s">
        <v>36</v>
      </c>
      <c r="L2550" t="s">
        <v>823</v>
      </c>
      <c r="M2550" t="s">
        <v>94</v>
      </c>
    </row>
    <row r="2551" spans="1:13" x14ac:dyDescent="0.25">
      <c r="A2551" t="s">
        <v>6739</v>
      </c>
      <c r="B2551" s="2">
        <v>45210</v>
      </c>
      <c r="C2551" s="2">
        <v>45219</v>
      </c>
      <c r="D2551" s="1">
        <v>45210.982296458344</v>
      </c>
      <c r="E2551" t="s">
        <v>6740</v>
      </c>
      <c r="F2551" t="s">
        <v>6741</v>
      </c>
      <c r="G2551" t="s">
        <v>23</v>
      </c>
      <c r="H2551">
        <v>9</v>
      </c>
      <c r="I2551">
        <v>670000</v>
      </c>
      <c r="J2551">
        <v>6030000</v>
      </c>
      <c r="K2551" t="s">
        <v>53</v>
      </c>
      <c r="L2551" t="s">
        <v>31</v>
      </c>
      <c r="M2551" t="s">
        <v>222</v>
      </c>
    </row>
    <row r="2552" spans="1:13" x14ac:dyDescent="0.25">
      <c r="A2552" t="s">
        <v>6742</v>
      </c>
      <c r="B2552" s="2">
        <v>45452</v>
      </c>
      <c r="C2552" s="2">
        <v>45461</v>
      </c>
      <c r="D2552" s="1">
        <v>45452.286017881946</v>
      </c>
      <c r="E2552" t="s">
        <v>6743</v>
      </c>
      <c r="F2552" t="s">
        <v>6744</v>
      </c>
      <c r="G2552" t="s">
        <v>29</v>
      </c>
      <c r="H2552">
        <v>9</v>
      </c>
      <c r="I2552">
        <v>1133000</v>
      </c>
      <c r="J2552">
        <v>10197000</v>
      </c>
      <c r="K2552" t="s">
        <v>53</v>
      </c>
      <c r="L2552" t="s">
        <v>37</v>
      </c>
      <c r="M2552" t="s">
        <v>68</v>
      </c>
    </row>
    <row r="2553" spans="1:13" x14ac:dyDescent="0.25">
      <c r="A2553" t="s">
        <v>6745</v>
      </c>
      <c r="B2553" s="2">
        <v>45245</v>
      </c>
      <c r="C2553" s="2">
        <v>45247</v>
      </c>
      <c r="D2553" s="1">
        <v>45245.074871099539</v>
      </c>
      <c r="E2553" t="s">
        <v>6746</v>
      </c>
      <c r="F2553" t="s">
        <v>6747</v>
      </c>
      <c r="G2553" t="s">
        <v>64</v>
      </c>
      <c r="H2553">
        <v>2</v>
      </c>
      <c r="I2553">
        <v>1346000</v>
      </c>
      <c r="J2553">
        <v>2692000</v>
      </c>
      <c r="K2553" t="s">
        <v>36</v>
      </c>
      <c r="L2553" t="s">
        <v>273</v>
      </c>
      <c r="M2553" t="s">
        <v>38</v>
      </c>
    </row>
    <row r="2554" spans="1:13" x14ac:dyDescent="0.25">
      <c r="A2554" t="s">
        <v>6748</v>
      </c>
      <c r="B2554" s="2">
        <v>45208</v>
      </c>
      <c r="C2554" s="2">
        <v>45217</v>
      </c>
      <c r="D2554" s="1">
        <v>45208.613184745373</v>
      </c>
      <c r="E2554" t="s">
        <v>3820</v>
      </c>
      <c r="F2554" t="s">
        <v>6749</v>
      </c>
      <c r="G2554" t="s">
        <v>35</v>
      </c>
      <c r="H2554">
        <v>9</v>
      </c>
      <c r="I2554">
        <v>327000</v>
      </c>
      <c r="J2554">
        <v>2943000</v>
      </c>
      <c r="K2554" t="s">
        <v>30</v>
      </c>
      <c r="L2554" t="s">
        <v>214</v>
      </c>
      <c r="M2554" t="s">
        <v>160</v>
      </c>
    </row>
    <row r="2555" spans="1:13" x14ac:dyDescent="0.25">
      <c r="A2555" t="s">
        <v>6750</v>
      </c>
      <c r="B2555" s="2">
        <v>44853</v>
      </c>
      <c r="C2555" s="2">
        <v>44859</v>
      </c>
      <c r="D2555" s="1">
        <v>44853.3473915625</v>
      </c>
      <c r="E2555" t="s">
        <v>238</v>
      </c>
      <c r="F2555" t="s">
        <v>6751</v>
      </c>
      <c r="G2555" t="s">
        <v>128</v>
      </c>
      <c r="H2555">
        <v>6</v>
      </c>
      <c r="I2555">
        <v>445000</v>
      </c>
      <c r="J2555">
        <v>2670000</v>
      </c>
      <c r="K2555" t="s">
        <v>72</v>
      </c>
      <c r="L2555" t="s">
        <v>273</v>
      </c>
      <c r="M2555" t="s">
        <v>68</v>
      </c>
    </row>
    <row r="2556" spans="1:13" x14ac:dyDescent="0.25">
      <c r="A2556" t="s">
        <v>6752</v>
      </c>
      <c r="B2556" s="2">
        <v>45329</v>
      </c>
      <c r="C2556" s="2">
        <v>45336</v>
      </c>
      <c r="D2556" s="1">
        <v>45329.785622222233</v>
      </c>
      <c r="E2556" t="s">
        <v>2457</v>
      </c>
      <c r="F2556" t="s">
        <v>6753</v>
      </c>
      <c r="G2556" t="s">
        <v>47</v>
      </c>
      <c r="H2556">
        <v>7</v>
      </c>
      <c r="I2556">
        <v>510000</v>
      </c>
      <c r="J2556">
        <v>3570000</v>
      </c>
      <c r="K2556" t="s">
        <v>17</v>
      </c>
      <c r="L2556" t="s">
        <v>18</v>
      </c>
      <c r="M2556" t="s">
        <v>74</v>
      </c>
    </row>
    <row r="2557" spans="1:13" x14ac:dyDescent="0.25">
      <c r="A2557" t="s">
        <v>6754</v>
      </c>
      <c r="B2557" s="2">
        <v>45199</v>
      </c>
      <c r="C2557" s="2">
        <v>45208</v>
      </c>
      <c r="D2557" s="1">
        <v>45199.406092835648</v>
      </c>
      <c r="E2557" t="s">
        <v>2258</v>
      </c>
      <c r="F2557" t="s">
        <v>6755</v>
      </c>
      <c r="G2557" t="s">
        <v>64</v>
      </c>
      <c r="H2557">
        <v>9</v>
      </c>
      <c r="I2557">
        <v>1178000</v>
      </c>
      <c r="J2557">
        <v>10602000</v>
      </c>
      <c r="K2557" t="s">
        <v>24</v>
      </c>
      <c r="L2557" t="s">
        <v>98</v>
      </c>
      <c r="M2557" t="s">
        <v>160</v>
      </c>
    </row>
    <row r="2558" spans="1:13" x14ac:dyDescent="0.25">
      <c r="A2558" t="s">
        <v>6756</v>
      </c>
      <c r="B2558" s="2">
        <v>44647</v>
      </c>
      <c r="C2558" s="2">
        <v>44652</v>
      </c>
      <c r="D2558" s="1">
        <v>44647.360840335648</v>
      </c>
      <c r="E2558" t="s">
        <v>3999</v>
      </c>
      <c r="F2558" t="s">
        <v>6757</v>
      </c>
      <c r="G2558" t="s">
        <v>47</v>
      </c>
      <c r="H2558">
        <v>5</v>
      </c>
      <c r="I2558">
        <v>430000</v>
      </c>
      <c r="J2558">
        <v>2150000</v>
      </c>
      <c r="K2558" t="s">
        <v>53</v>
      </c>
      <c r="L2558" t="s">
        <v>31</v>
      </c>
      <c r="M2558" t="s">
        <v>117</v>
      </c>
    </row>
    <row r="2559" spans="1:13" x14ac:dyDescent="0.25">
      <c r="A2559" t="s">
        <v>6758</v>
      </c>
      <c r="B2559" s="2">
        <v>44584</v>
      </c>
      <c r="C2559" s="2">
        <v>44593</v>
      </c>
      <c r="D2559" s="1">
        <v>44584.820857245373</v>
      </c>
      <c r="E2559" t="s">
        <v>6759</v>
      </c>
      <c r="F2559" t="s">
        <v>6760</v>
      </c>
      <c r="G2559" t="s">
        <v>92</v>
      </c>
      <c r="H2559">
        <v>9</v>
      </c>
      <c r="I2559">
        <v>677000</v>
      </c>
      <c r="J2559">
        <v>6093000</v>
      </c>
      <c r="K2559" t="s">
        <v>30</v>
      </c>
      <c r="L2559" t="s">
        <v>273</v>
      </c>
      <c r="M2559" t="s">
        <v>74</v>
      </c>
    </row>
    <row r="2560" spans="1:13" x14ac:dyDescent="0.25">
      <c r="A2560" t="s">
        <v>6761</v>
      </c>
      <c r="B2560" s="2">
        <v>45472</v>
      </c>
      <c r="C2560" s="2">
        <v>45481</v>
      </c>
      <c r="D2560" s="1">
        <v>45472.156663229172</v>
      </c>
      <c r="E2560" t="s">
        <v>6762</v>
      </c>
      <c r="F2560" t="s">
        <v>6763</v>
      </c>
      <c r="G2560" t="s">
        <v>128</v>
      </c>
      <c r="H2560">
        <v>9</v>
      </c>
      <c r="I2560">
        <v>441000</v>
      </c>
      <c r="J2560">
        <v>3969000</v>
      </c>
      <c r="K2560" t="s">
        <v>17</v>
      </c>
      <c r="L2560" t="s">
        <v>48</v>
      </c>
      <c r="M2560" t="s">
        <v>106</v>
      </c>
    </row>
    <row r="2561" spans="1:13" x14ac:dyDescent="0.25">
      <c r="A2561" t="s">
        <v>6764</v>
      </c>
      <c r="B2561" s="2">
        <v>45171</v>
      </c>
      <c r="C2561" s="2">
        <v>45174</v>
      </c>
      <c r="D2561" s="1">
        <v>45171.687119768518</v>
      </c>
      <c r="E2561" t="s">
        <v>1085</v>
      </c>
      <c r="F2561" t="s">
        <v>6765</v>
      </c>
      <c r="G2561" t="s">
        <v>82</v>
      </c>
      <c r="H2561">
        <v>3</v>
      </c>
      <c r="I2561">
        <v>362000</v>
      </c>
      <c r="J2561">
        <v>1086000</v>
      </c>
      <c r="K2561" t="s">
        <v>72</v>
      </c>
      <c r="L2561" t="s">
        <v>83</v>
      </c>
      <c r="M2561" t="s">
        <v>60</v>
      </c>
    </row>
    <row r="2562" spans="1:13" x14ac:dyDescent="0.25">
      <c r="A2562" t="s">
        <v>6766</v>
      </c>
      <c r="B2562" s="2">
        <v>44995</v>
      </c>
      <c r="C2562" s="2">
        <v>45003</v>
      </c>
      <c r="D2562" s="1">
        <v>44995.507943101853</v>
      </c>
      <c r="E2562" t="s">
        <v>711</v>
      </c>
      <c r="F2562" t="s">
        <v>6767</v>
      </c>
      <c r="G2562" t="s">
        <v>82</v>
      </c>
      <c r="H2562">
        <v>8</v>
      </c>
      <c r="I2562">
        <v>357000</v>
      </c>
      <c r="J2562">
        <v>2856000</v>
      </c>
      <c r="K2562" t="s">
        <v>24</v>
      </c>
      <c r="L2562" t="s">
        <v>48</v>
      </c>
      <c r="M2562" t="s">
        <v>74</v>
      </c>
    </row>
    <row r="2563" spans="1:13" x14ac:dyDescent="0.25">
      <c r="A2563" t="s">
        <v>6768</v>
      </c>
      <c r="B2563" s="2">
        <v>45398</v>
      </c>
      <c r="C2563" s="2">
        <v>45407</v>
      </c>
      <c r="D2563" s="1">
        <v>45398.384380740739</v>
      </c>
      <c r="E2563" t="s">
        <v>5105</v>
      </c>
      <c r="F2563" t="s">
        <v>6769</v>
      </c>
      <c r="G2563" t="s">
        <v>47</v>
      </c>
      <c r="H2563">
        <v>9</v>
      </c>
      <c r="I2563">
        <v>430000</v>
      </c>
      <c r="J2563">
        <v>3870000</v>
      </c>
      <c r="L2563" t="s">
        <v>507</v>
      </c>
      <c r="M2563" t="s">
        <v>129</v>
      </c>
    </row>
    <row r="2564" spans="1:13" x14ac:dyDescent="0.25">
      <c r="A2564" t="s">
        <v>6770</v>
      </c>
      <c r="B2564" s="2">
        <v>44789</v>
      </c>
      <c r="C2564" s="2">
        <v>44798</v>
      </c>
      <c r="D2564" s="1">
        <v>44789.922853553238</v>
      </c>
      <c r="E2564" t="s">
        <v>6771</v>
      </c>
      <c r="F2564" t="s">
        <v>6772</v>
      </c>
      <c r="G2564" t="s">
        <v>47</v>
      </c>
      <c r="H2564">
        <v>9</v>
      </c>
      <c r="I2564">
        <v>447000</v>
      </c>
      <c r="J2564">
        <v>4023000</v>
      </c>
      <c r="K2564" t="s">
        <v>36</v>
      </c>
      <c r="L2564" t="s">
        <v>164</v>
      </c>
      <c r="M2564" t="s">
        <v>60</v>
      </c>
    </row>
    <row r="2565" spans="1:13" x14ac:dyDescent="0.25">
      <c r="A2565" t="s">
        <v>6773</v>
      </c>
      <c r="B2565" s="2">
        <v>44718</v>
      </c>
      <c r="C2565" s="2">
        <v>44722</v>
      </c>
      <c r="D2565" s="1">
        <v>44718.087649120367</v>
      </c>
      <c r="E2565" t="s">
        <v>6774</v>
      </c>
      <c r="F2565" t="s">
        <v>6775</v>
      </c>
      <c r="G2565" t="s">
        <v>355</v>
      </c>
      <c r="H2565">
        <v>4</v>
      </c>
      <c r="I2565">
        <v>482000</v>
      </c>
      <c r="J2565">
        <v>1928000</v>
      </c>
      <c r="K2565" t="s">
        <v>72</v>
      </c>
      <c r="L2565" t="s">
        <v>18</v>
      </c>
      <c r="M2565" t="s">
        <v>38</v>
      </c>
    </row>
    <row r="2566" spans="1:13" x14ac:dyDescent="0.25">
      <c r="A2566" t="s">
        <v>6776</v>
      </c>
      <c r="B2566" s="2">
        <v>45149</v>
      </c>
      <c r="C2566" s="2">
        <v>45153</v>
      </c>
      <c r="D2566" s="1">
        <v>45149.167178136573</v>
      </c>
      <c r="E2566" t="s">
        <v>6777</v>
      </c>
      <c r="F2566" t="s">
        <v>6778</v>
      </c>
      <c r="G2566" t="s">
        <v>47</v>
      </c>
      <c r="H2566">
        <v>4</v>
      </c>
      <c r="I2566">
        <v>461000</v>
      </c>
      <c r="J2566">
        <v>1844000</v>
      </c>
      <c r="K2566" t="s">
        <v>72</v>
      </c>
      <c r="L2566" t="s">
        <v>610</v>
      </c>
      <c r="M2566" t="s">
        <v>133</v>
      </c>
    </row>
    <row r="2567" spans="1:13" x14ac:dyDescent="0.25">
      <c r="A2567" t="s">
        <v>6779</v>
      </c>
      <c r="B2567" s="2">
        <v>45503</v>
      </c>
      <c r="C2567" s="2">
        <v>45508</v>
      </c>
      <c r="D2567" s="1">
        <v>45503.961466053239</v>
      </c>
      <c r="E2567" t="s">
        <v>6517</v>
      </c>
      <c r="F2567" t="s">
        <v>6780</v>
      </c>
      <c r="G2567" t="s">
        <v>23</v>
      </c>
      <c r="H2567">
        <v>5</v>
      </c>
      <c r="I2567">
        <v>621000</v>
      </c>
      <c r="J2567">
        <v>3105000</v>
      </c>
      <c r="K2567" t="s">
        <v>53</v>
      </c>
      <c r="L2567" t="s">
        <v>37</v>
      </c>
      <c r="M2567" t="s">
        <v>74</v>
      </c>
    </row>
    <row r="2568" spans="1:13" x14ac:dyDescent="0.25">
      <c r="A2568" t="s">
        <v>6781</v>
      </c>
      <c r="B2568" s="2">
        <v>45302</v>
      </c>
      <c r="C2568" s="2">
        <v>45309</v>
      </c>
      <c r="D2568" s="1">
        <v>45302.368218541669</v>
      </c>
      <c r="E2568" t="s">
        <v>6782</v>
      </c>
      <c r="F2568" t="s">
        <v>6783</v>
      </c>
      <c r="G2568" t="s">
        <v>64</v>
      </c>
      <c r="H2568">
        <v>7</v>
      </c>
      <c r="I2568">
        <v>1329000</v>
      </c>
      <c r="J2568">
        <v>9303000</v>
      </c>
      <c r="K2568" t="s">
        <v>30</v>
      </c>
      <c r="L2568" t="s">
        <v>124</v>
      </c>
      <c r="M2568" t="s">
        <v>38</v>
      </c>
    </row>
    <row r="2569" spans="1:13" x14ac:dyDescent="0.25">
      <c r="A2569" t="s">
        <v>6784</v>
      </c>
      <c r="B2569" s="2">
        <v>44657</v>
      </c>
      <c r="C2569" s="2">
        <v>44665</v>
      </c>
      <c r="D2569" s="1">
        <v>44657.334415567129</v>
      </c>
      <c r="E2569" t="s">
        <v>6785</v>
      </c>
      <c r="F2569" t="s">
        <v>6786</v>
      </c>
      <c r="G2569" t="s">
        <v>35</v>
      </c>
      <c r="H2569">
        <v>8</v>
      </c>
      <c r="I2569">
        <v>385000</v>
      </c>
      <c r="J2569">
        <v>3080000</v>
      </c>
      <c r="K2569" t="s">
        <v>36</v>
      </c>
      <c r="L2569" t="s">
        <v>48</v>
      </c>
      <c r="M2569" t="s">
        <v>145</v>
      </c>
    </row>
    <row r="2570" spans="1:13" x14ac:dyDescent="0.25">
      <c r="A2570" t="s">
        <v>6787</v>
      </c>
      <c r="B2570" s="2">
        <v>45275</v>
      </c>
      <c r="C2570" s="2">
        <v>45282</v>
      </c>
      <c r="D2570" s="1">
        <v>45275.338177384263</v>
      </c>
      <c r="E2570" t="s">
        <v>437</v>
      </c>
      <c r="F2570" t="s">
        <v>6788</v>
      </c>
      <c r="G2570" t="s">
        <v>64</v>
      </c>
      <c r="H2570">
        <v>7</v>
      </c>
      <c r="I2570">
        <v>1114000</v>
      </c>
      <c r="J2570">
        <v>7798000</v>
      </c>
      <c r="K2570" t="s">
        <v>24</v>
      </c>
      <c r="L2570" t="s">
        <v>273</v>
      </c>
      <c r="M2570" t="s">
        <v>106</v>
      </c>
    </row>
    <row r="2571" spans="1:13" x14ac:dyDescent="0.25">
      <c r="A2571" t="s">
        <v>6789</v>
      </c>
      <c r="B2571" s="2">
        <v>45650</v>
      </c>
      <c r="C2571" s="2">
        <v>45651</v>
      </c>
      <c r="D2571" s="1">
        <v>45650.874095219908</v>
      </c>
      <c r="E2571" t="s">
        <v>6790</v>
      </c>
      <c r="F2571" t="s">
        <v>6791</v>
      </c>
      <c r="G2571" t="s">
        <v>221</v>
      </c>
      <c r="H2571">
        <v>1</v>
      </c>
      <c r="I2571">
        <v>561000</v>
      </c>
      <c r="J2571">
        <v>561000</v>
      </c>
      <c r="K2571" t="s">
        <v>24</v>
      </c>
      <c r="L2571" t="s">
        <v>31</v>
      </c>
      <c r="M2571" t="s">
        <v>226</v>
      </c>
    </row>
    <row r="2572" spans="1:13" x14ac:dyDescent="0.25">
      <c r="A2572" t="s">
        <v>6792</v>
      </c>
      <c r="B2572" s="2">
        <v>44840</v>
      </c>
      <c r="C2572" s="2">
        <v>44844</v>
      </c>
      <c r="D2572" s="1">
        <v>44840.090932071762</v>
      </c>
      <c r="E2572" t="s">
        <v>5161</v>
      </c>
      <c r="F2572" t="s">
        <v>6793</v>
      </c>
      <c r="G2572" t="s">
        <v>92</v>
      </c>
      <c r="H2572">
        <v>4</v>
      </c>
      <c r="I2572">
        <v>623000</v>
      </c>
      <c r="J2572">
        <v>2492000</v>
      </c>
      <c r="K2572" t="s">
        <v>72</v>
      </c>
      <c r="L2572" t="s">
        <v>48</v>
      </c>
      <c r="M2572" t="s">
        <v>49</v>
      </c>
    </row>
    <row r="2573" spans="1:13" x14ac:dyDescent="0.25">
      <c r="A2573" t="s">
        <v>6794</v>
      </c>
      <c r="B2573" s="2">
        <v>44635</v>
      </c>
      <c r="C2573" s="2">
        <v>44642</v>
      </c>
      <c r="D2573" s="1">
        <v>44635.377940844897</v>
      </c>
      <c r="E2573" t="s">
        <v>6795</v>
      </c>
      <c r="F2573" t="s">
        <v>6796</v>
      </c>
      <c r="G2573" t="s">
        <v>64</v>
      </c>
      <c r="H2573">
        <v>7</v>
      </c>
      <c r="I2573">
        <v>1264000</v>
      </c>
      <c r="J2573">
        <v>8848000</v>
      </c>
      <c r="K2573" t="s">
        <v>36</v>
      </c>
      <c r="L2573" t="s">
        <v>31</v>
      </c>
      <c r="M2573" t="s">
        <v>43</v>
      </c>
    </row>
    <row r="2574" spans="1:13" x14ac:dyDescent="0.25">
      <c r="A2574" t="s">
        <v>6797</v>
      </c>
      <c r="B2574" s="2">
        <v>45028</v>
      </c>
      <c r="C2574" s="2">
        <v>45037</v>
      </c>
      <c r="D2574" s="1">
        <v>45028.241814097222</v>
      </c>
      <c r="E2574" t="s">
        <v>6798</v>
      </c>
      <c r="F2574" t="s">
        <v>6799</v>
      </c>
      <c r="G2574" t="s">
        <v>23</v>
      </c>
      <c r="I2574">
        <v>658000</v>
      </c>
      <c r="J2574">
        <v>5922000</v>
      </c>
      <c r="K2574" t="s">
        <v>24</v>
      </c>
      <c r="L2574" t="s">
        <v>18</v>
      </c>
      <c r="M2574" t="s">
        <v>117</v>
      </c>
    </row>
    <row r="2575" spans="1:13" x14ac:dyDescent="0.25">
      <c r="A2575" t="s">
        <v>6800</v>
      </c>
      <c r="B2575" s="2">
        <v>45611</v>
      </c>
      <c r="C2575" s="2">
        <v>45614</v>
      </c>
      <c r="D2575" s="1">
        <v>45611.991844050928</v>
      </c>
      <c r="E2575" t="s">
        <v>6801</v>
      </c>
      <c r="F2575" t="s">
        <v>6802</v>
      </c>
      <c r="G2575" t="s">
        <v>16</v>
      </c>
      <c r="H2575">
        <v>3</v>
      </c>
      <c r="I2575">
        <v>1242000</v>
      </c>
      <c r="J2575">
        <v>3726000</v>
      </c>
      <c r="K2575" t="s">
        <v>72</v>
      </c>
      <c r="L2575" t="s">
        <v>83</v>
      </c>
      <c r="M2575" t="s">
        <v>19</v>
      </c>
    </row>
    <row r="2576" spans="1:13" x14ac:dyDescent="0.25">
      <c r="A2576" t="s">
        <v>6803</v>
      </c>
      <c r="B2576" s="2">
        <v>45358</v>
      </c>
      <c r="C2576" s="2">
        <v>45366</v>
      </c>
      <c r="D2576" s="1">
        <v>45358.432058680562</v>
      </c>
      <c r="E2576" t="s">
        <v>1260</v>
      </c>
      <c r="F2576" t="s">
        <v>6804</v>
      </c>
      <c r="G2576" t="s">
        <v>149</v>
      </c>
      <c r="H2576">
        <v>8</v>
      </c>
      <c r="I2576">
        <v>372000</v>
      </c>
      <c r="J2576">
        <v>2976000</v>
      </c>
      <c r="K2576" t="s">
        <v>72</v>
      </c>
      <c r="L2576" t="s">
        <v>159</v>
      </c>
      <c r="M2576" t="s">
        <v>68</v>
      </c>
    </row>
    <row r="2577" spans="1:13" x14ac:dyDescent="0.25">
      <c r="A2577" t="s">
        <v>6805</v>
      </c>
      <c r="B2577" s="2">
        <v>45293</v>
      </c>
      <c r="C2577" s="2">
        <v>45295</v>
      </c>
      <c r="D2577" s="1">
        <v>45293.288610694442</v>
      </c>
      <c r="E2577" t="s">
        <v>2077</v>
      </c>
      <c r="F2577" t="s">
        <v>6806</v>
      </c>
      <c r="G2577" t="s">
        <v>290</v>
      </c>
      <c r="I2577">
        <v>402000</v>
      </c>
      <c r="J2577">
        <v>804000</v>
      </c>
      <c r="K2577" t="s">
        <v>72</v>
      </c>
      <c r="L2577" t="s">
        <v>37</v>
      </c>
      <c r="M2577" t="s">
        <v>43</v>
      </c>
    </row>
    <row r="2578" spans="1:13" x14ac:dyDescent="0.25">
      <c r="A2578" t="s">
        <v>6807</v>
      </c>
      <c r="B2578" s="2">
        <v>44757</v>
      </c>
      <c r="C2578" s="2">
        <v>44758</v>
      </c>
      <c r="D2578" s="1">
        <v>44757.323345081022</v>
      </c>
      <c r="E2578" t="s">
        <v>6808</v>
      </c>
      <c r="F2578" t="s">
        <v>6809</v>
      </c>
      <c r="G2578" t="s">
        <v>194</v>
      </c>
      <c r="H2578">
        <v>1</v>
      </c>
      <c r="I2578">
        <v>503000</v>
      </c>
      <c r="J2578">
        <v>503000</v>
      </c>
      <c r="K2578" t="s">
        <v>30</v>
      </c>
      <c r="L2578" t="s">
        <v>42</v>
      </c>
      <c r="M2578" t="s">
        <v>49</v>
      </c>
    </row>
    <row r="2579" spans="1:13" x14ac:dyDescent="0.25">
      <c r="A2579" t="s">
        <v>6810</v>
      </c>
      <c r="B2579" s="2">
        <v>44982</v>
      </c>
      <c r="C2579" s="2">
        <v>44991</v>
      </c>
      <c r="D2579" s="1">
        <v>44982.513919849538</v>
      </c>
      <c r="E2579" t="s">
        <v>6811</v>
      </c>
      <c r="F2579" t="s">
        <v>6812</v>
      </c>
      <c r="G2579" t="s">
        <v>64</v>
      </c>
      <c r="I2579">
        <v>1193000</v>
      </c>
      <c r="J2579">
        <v>10737000</v>
      </c>
      <c r="K2579" t="s">
        <v>24</v>
      </c>
      <c r="L2579" t="s">
        <v>98</v>
      </c>
      <c r="M2579" t="s">
        <v>43</v>
      </c>
    </row>
    <row r="2580" spans="1:13" x14ac:dyDescent="0.25">
      <c r="A2580" t="s">
        <v>6813</v>
      </c>
      <c r="B2580" s="2">
        <v>44984</v>
      </c>
      <c r="C2580" s="2">
        <v>44985</v>
      </c>
      <c r="D2580" s="1">
        <v>44984.404528796287</v>
      </c>
      <c r="E2580" t="s">
        <v>6814</v>
      </c>
      <c r="F2580" t="s">
        <v>6815</v>
      </c>
      <c r="G2580" t="s">
        <v>82</v>
      </c>
      <c r="H2580">
        <v>1</v>
      </c>
      <c r="I2580">
        <v>361000</v>
      </c>
      <c r="J2580">
        <v>361000</v>
      </c>
      <c r="K2580" t="s">
        <v>53</v>
      </c>
      <c r="L2580" t="s">
        <v>48</v>
      </c>
      <c r="M2580" t="s">
        <v>233</v>
      </c>
    </row>
    <row r="2581" spans="1:13" x14ac:dyDescent="0.25">
      <c r="A2581" t="s">
        <v>6816</v>
      </c>
      <c r="B2581" s="2">
        <v>45641</v>
      </c>
      <c r="C2581" s="2">
        <v>45650</v>
      </c>
      <c r="D2581" s="1">
        <v>45641.402818587972</v>
      </c>
      <c r="E2581" t="s">
        <v>3964</v>
      </c>
      <c r="F2581" t="s">
        <v>6817</v>
      </c>
      <c r="G2581" t="s">
        <v>82</v>
      </c>
      <c r="H2581">
        <v>9</v>
      </c>
      <c r="I2581">
        <v>364000</v>
      </c>
      <c r="J2581">
        <v>3276000</v>
      </c>
      <c r="K2581" t="s">
        <v>36</v>
      </c>
      <c r="L2581" t="s">
        <v>83</v>
      </c>
      <c r="M2581" t="s">
        <v>74</v>
      </c>
    </row>
    <row r="2582" spans="1:13" x14ac:dyDescent="0.25">
      <c r="A2582" t="s">
        <v>6818</v>
      </c>
      <c r="B2582" s="2">
        <v>44829</v>
      </c>
      <c r="C2582" s="2">
        <v>44830</v>
      </c>
      <c r="D2582" s="1">
        <v>44829.569791377318</v>
      </c>
      <c r="E2582" t="s">
        <v>6819</v>
      </c>
      <c r="F2582" t="s">
        <v>6820</v>
      </c>
      <c r="G2582" t="s">
        <v>221</v>
      </c>
      <c r="H2582">
        <v>1</v>
      </c>
      <c r="I2582">
        <v>688000</v>
      </c>
      <c r="J2582">
        <v>688000</v>
      </c>
      <c r="K2582" t="s">
        <v>17</v>
      </c>
      <c r="L2582" t="s">
        <v>18</v>
      </c>
      <c r="M2582" t="s">
        <v>133</v>
      </c>
    </row>
    <row r="2583" spans="1:13" x14ac:dyDescent="0.25">
      <c r="A2583" t="s">
        <v>6821</v>
      </c>
      <c r="B2583" s="2">
        <v>44639</v>
      </c>
      <c r="C2583" s="2">
        <v>44647</v>
      </c>
      <c r="D2583" s="1">
        <v>44639.045966203703</v>
      </c>
      <c r="E2583" t="s">
        <v>6822</v>
      </c>
      <c r="F2583" t="s">
        <v>6823</v>
      </c>
      <c r="G2583" t="s">
        <v>141</v>
      </c>
      <c r="H2583">
        <v>8</v>
      </c>
      <c r="I2583">
        <v>1103000</v>
      </c>
      <c r="J2583">
        <v>8824000</v>
      </c>
      <c r="L2583" t="s">
        <v>31</v>
      </c>
      <c r="M2583" t="s">
        <v>38</v>
      </c>
    </row>
    <row r="2584" spans="1:13" x14ac:dyDescent="0.25">
      <c r="A2584" t="s">
        <v>6824</v>
      </c>
      <c r="B2584" s="2">
        <v>44708</v>
      </c>
      <c r="C2584" s="2">
        <v>44715</v>
      </c>
      <c r="D2584" s="1">
        <v>44708.241172199072</v>
      </c>
      <c r="E2584" t="s">
        <v>4709</v>
      </c>
      <c r="F2584" t="s">
        <v>6825</v>
      </c>
      <c r="G2584" t="s">
        <v>128</v>
      </c>
      <c r="H2584">
        <v>7</v>
      </c>
      <c r="I2584">
        <v>454000</v>
      </c>
      <c r="J2584">
        <v>3178000</v>
      </c>
      <c r="K2584" t="s">
        <v>30</v>
      </c>
      <c r="L2584" t="s">
        <v>42</v>
      </c>
      <c r="M2584" t="s">
        <v>19</v>
      </c>
    </row>
    <row r="2585" spans="1:13" x14ac:dyDescent="0.25">
      <c r="A2585" t="s">
        <v>6826</v>
      </c>
      <c r="B2585" s="2">
        <v>45165</v>
      </c>
      <c r="C2585" s="2">
        <v>45167</v>
      </c>
      <c r="D2585" s="1">
        <v>45165.892829201388</v>
      </c>
      <c r="E2585" t="s">
        <v>4552</v>
      </c>
      <c r="F2585" t="s">
        <v>6827</v>
      </c>
      <c r="G2585" t="s">
        <v>149</v>
      </c>
      <c r="H2585">
        <v>2</v>
      </c>
      <c r="I2585">
        <v>325000</v>
      </c>
      <c r="J2585">
        <v>650000</v>
      </c>
      <c r="K2585" t="s">
        <v>36</v>
      </c>
      <c r="L2585" t="s">
        <v>83</v>
      </c>
      <c r="M2585" t="s">
        <v>49</v>
      </c>
    </row>
    <row r="2586" spans="1:13" x14ac:dyDescent="0.25">
      <c r="A2586" t="s">
        <v>6828</v>
      </c>
      <c r="B2586" s="2">
        <v>44815</v>
      </c>
      <c r="C2586" s="2">
        <v>44819</v>
      </c>
      <c r="D2586" s="1">
        <v>44815.991808530103</v>
      </c>
      <c r="E2586" t="s">
        <v>470</v>
      </c>
      <c r="F2586" t="s">
        <v>6829</v>
      </c>
      <c r="G2586" t="s">
        <v>194</v>
      </c>
      <c r="H2586">
        <v>4</v>
      </c>
      <c r="I2586">
        <v>503000</v>
      </c>
      <c r="J2586">
        <v>2012000</v>
      </c>
      <c r="K2586" t="s">
        <v>17</v>
      </c>
      <c r="L2586" t="s">
        <v>48</v>
      </c>
      <c r="M2586" t="s">
        <v>129</v>
      </c>
    </row>
    <row r="2587" spans="1:13" x14ac:dyDescent="0.25">
      <c r="A2587" t="s">
        <v>6830</v>
      </c>
      <c r="B2587" s="2">
        <v>44659</v>
      </c>
      <c r="C2587" s="2">
        <v>44661</v>
      </c>
      <c r="D2587" s="1">
        <v>44659.939205405091</v>
      </c>
      <c r="E2587" t="s">
        <v>6831</v>
      </c>
      <c r="F2587" t="s">
        <v>6832</v>
      </c>
      <c r="G2587" t="s">
        <v>29</v>
      </c>
      <c r="I2587">
        <v>1158000</v>
      </c>
      <c r="J2587">
        <v>2316000</v>
      </c>
      <c r="K2587" t="s">
        <v>30</v>
      </c>
      <c r="L2587" t="s">
        <v>273</v>
      </c>
      <c r="M2587" t="s">
        <v>38</v>
      </c>
    </row>
    <row r="2588" spans="1:13" x14ac:dyDescent="0.25">
      <c r="A2588" t="s">
        <v>6833</v>
      </c>
      <c r="B2588" s="2">
        <v>45139</v>
      </c>
      <c r="C2588" s="2">
        <v>45144</v>
      </c>
      <c r="D2588" s="1">
        <v>45139.845146886582</v>
      </c>
      <c r="E2588" t="s">
        <v>6834</v>
      </c>
      <c r="F2588" t="s">
        <v>6835</v>
      </c>
      <c r="G2588" t="s">
        <v>149</v>
      </c>
      <c r="H2588">
        <v>5</v>
      </c>
      <c r="I2588">
        <v>351000</v>
      </c>
      <c r="J2588">
        <v>1755000</v>
      </c>
      <c r="K2588" t="s">
        <v>24</v>
      </c>
      <c r="L2588" t="s">
        <v>83</v>
      </c>
      <c r="M2588" t="s">
        <v>84</v>
      </c>
    </row>
    <row r="2589" spans="1:13" x14ac:dyDescent="0.25">
      <c r="A2589" t="s">
        <v>6836</v>
      </c>
      <c r="B2589" s="2">
        <v>45321</v>
      </c>
      <c r="C2589" s="2">
        <v>45323</v>
      </c>
      <c r="D2589" s="1">
        <v>45321.086661365742</v>
      </c>
      <c r="E2589" t="s">
        <v>1615</v>
      </c>
      <c r="F2589" t="s">
        <v>6837</v>
      </c>
      <c r="G2589" t="s">
        <v>82</v>
      </c>
      <c r="H2589">
        <v>2</v>
      </c>
      <c r="I2589">
        <v>348000</v>
      </c>
      <c r="J2589">
        <v>696000</v>
      </c>
      <c r="K2589" t="s">
        <v>17</v>
      </c>
      <c r="L2589" t="s">
        <v>273</v>
      </c>
      <c r="M2589" t="s">
        <v>84</v>
      </c>
    </row>
    <row r="2590" spans="1:13" x14ac:dyDescent="0.25">
      <c r="A2590" t="s">
        <v>6838</v>
      </c>
      <c r="B2590" s="2">
        <v>44902</v>
      </c>
      <c r="C2590" s="2">
        <v>44907</v>
      </c>
      <c r="D2590" s="1">
        <v>44902.28283084491</v>
      </c>
      <c r="E2590" t="s">
        <v>3946</v>
      </c>
      <c r="F2590" t="s">
        <v>6839</v>
      </c>
      <c r="G2590" t="s">
        <v>92</v>
      </c>
      <c r="I2590">
        <v>627000</v>
      </c>
      <c r="J2590">
        <v>3135000</v>
      </c>
      <c r="K2590" t="s">
        <v>24</v>
      </c>
      <c r="L2590" t="s">
        <v>159</v>
      </c>
      <c r="M2590" t="s">
        <v>25</v>
      </c>
    </row>
    <row r="2591" spans="1:13" x14ac:dyDescent="0.25">
      <c r="A2591" t="s">
        <v>6840</v>
      </c>
      <c r="B2591" s="2">
        <v>45505</v>
      </c>
      <c r="C2591" s="2">
        <v>45510</v>
      </c>
      <c r="D2591" s="1">
        <v>45505.904905150463</v>
      </c>
      <c r="E2591" t="s">
        <v>6841</v>
      </c>
      <c r="F2591" t="s">
        <v>6842</v>
      </c>
      <c r="G2591" t="s">
        <v>128</v>
      </c>
      <c r="H2591">
        <v>5</v>
      </c>
      <c r="I2591">
        <v>461000</v>
      </c>
      <c r="J2591">
        <v>2305000</v>
      </c>
      <c r="K2591" t="s">
        <v>53</v>
      </c>
      <c r="L2591" t="s">
        <v>31</v>
      </c>
      <c r="M2591" t="s">
        <v>49</v>
      </c>
    </row>
    <row r="2592" spans="1:13" x14ac:dyDescent="0.25">
      <c r="A2592" t="s">
        <v>6843</v>
      </c>
      <c r="B2592" s="2">
        <v>45645</v>
      </c>
      <c r="C2592" s="2">
        <v>45653</v>
      </c>
      <c r="D2592" s="1">
        <v>45645.221330312503</v>
      </c>
      <c r="E2592" t="s">
        <v>963</v>
      </c>
      <c r="F2592" t="s">
        <v>6844</v>
      </c>
      <c r="G2592" t="s">
        <v>82</v>
      </c>
      <c r="H2592">
        <v>8</v>
      </c>
      <c r="I2592">
        <v>316000</v>
      </c>
      <c r="J2592">
        <v>2528000</v>
      </c>
      <c r="K2592" t="s">
        <v>36</v>
      </c>
      <c r="L2592" t="s">
        <v>48</v>
      </c>
      <c r="M2592" t="s">
        <v>129</v>
      </c>
    </row>
    <row r="2593" spans="1:13" x14ac:dyDescent="0.25">
      <c r="A2593" t="s">
        <v>6845</v>
      </c>
      <c r="B2593" s="2">
        <v>45245</v>
      </c>
      <c r="C2593" s="2">
        <v>45248</v>
      </c>
      <c r="D2593" s="1">
        <v>45245.378003425933</v>
      </c>
      <c r="E2593" t="s">
        <v>1379</v>
      </c>
      <c r="F2593" t="s">
        <v>6846</v>
      </c>
      <c r="G2593" t="s">
        <v>303</v>
      </c>
      <c r="H2593">
        <v>3</v>
      </c>
      <c r="I2593">
        <v>465000</v>
      </c>
      <c r="J2593">
        <v>1395000</v>
      </c>
      <c r="K2593" t="s">
        <v>17</v>
      </c>
      <c r="L2593" t="s">
        <v>159</v>
      </c>
      <c r="M2593" t="s">
        <v>129</v>
      </c>
    </row>
    <row r="2594" spans="1:13" x14ac:dyDescent="0.25">
      <c r="A2594" t="s">
        <v>6847</v>
      </c>
      <c r="B2594" s="2">
        <v>44625</v>
      </c>
      <c r="C2594" s="2">
        <v>44634</v>
      </c>
      <c r="D2594" s="1">
        <v>44625.995644143521</v>
      </c>
      <c r="E2594" t="s">
        <v>6848</v>
      </c>
      <c r="F2594" t="s">
        <v>6849</v>
      </c>
      <c r="G2594" t="s">
        <v>82</v>
      </c>
      <c r="H2594">
        <v>9</v>
      </c>
      <c r="I2594">
        <v>371000</v>
      </c>
      <c r="J2594">
        <v>3339000</v>
      </c>
      <c r="L2594" t="s">
        <v>78</v>
      </c>
      <c r="M2594" t="s">
        <v>133</v>
      </c>
    </row>
    <row r="2595" spans="1:13" x14ac:dyDescent="0.25">
      <c r="A2595" t="s">
        <v>6850</v>
      </c>
      <c r="B2595" s="2">
        <v>44896</v>
      </c>
      <c r="C2595" s="2">
        <v>44901</v>
      </c>
      <c r="D2595" s="1">
        <v>44896.75188423611</v>
      </c>
      <c r="E2595" t="s">
        <v>6378</v>
      </c>
      <c r="F2595" t="s">
        <v>6851</v>
      </c>
      <c r="G2595" t="s">
        <v>303</v>
      </c>
      <c r="H2595">
        <v>5</v>
      </c>
      <c r="I2595">
        <v>418000</v>
      </c>
      <c r="J2595">
        <v>2090000</v>
      </c>
      <c r="K2595" t="s">
        <v>53</v>
      </c>
      <c r="L2595" t="s">
        <v>48</v>
      </c>
      <c r="M2595" t="s">
        <v>233</v>
      </c>
    </row>
    <row r="2596" spans="1:13" x14ac:dyDescent="0.25">
      <c r="A2596" t="s">
        <v>6852</v>
      </c>
      <c r="B2596" s="2">
        <v>45172</v>
      </c>
      <c r="C2596" s="2">
        <v>45174</v>
      </c>
      <c r="D2596" s="1">
        <v>45172.584524965278</v>
      </c>
      <c r="E2596" t="s">
        <v>6853</v>
      </c>
      <c r="F2596" t="s">
        <v>6854</v>
      </c>
      <c r="G2596" t="s">
        <v>23</v>
      </c>
      <c r="I2596">
        <v>598000</v>
      </c>
      <c r="J2596">
        <v>1196000</v>
      </c>
      <c r="K2596" t="s">
        <v>36</v>
      </c>
      <c r="L2596" t="s">
        <v>37</v>
      </c>
      <c r="M2596" t="s">
        <v>38</v>
      </c>
    </row>
    <row r="2597" spans="1:13" x14ac:dyDescent="0.25">
      <c r="A2597" t="s">
        <v>6855</v>
      </c>
      <c r="B2597" s="2">
        <v>44567</v>
      </c>
      <c r="C2597" s="2">
        <v>44574</v>
      </c>
      <c r="D2597" s="1">
        <v>44567.515588923612</v>
      </c>
      <c r="E2597" t="s">
        <v>6856</v>
      </c>
      <c r="F2597" t="s">
        <v>6857</v>
      </c>
      <c r="G2597" t="s">
        <v>16</v>
      </c>
      <c r="H2597">
        <v>7</v>
      </c>
      <c r="I2597">
        <v>1133000</v>
      </c>
      <c r="J2597">
        <v>7931000</v>
      </c>
      <c r="K2597" t="s">
        <v>53</v>
      </c>
      <c r="L2597" t="s">
        <v>37</v>
      </c>
      <c r="M2597" t="s">
        <v>94</v>
      </c>
    </row>
    <row r="2598" spans="1:13" x14ac:dyDescent="0.25">
      <c r="A2598" t="s">
        <v>1533</v>
      </c>
      <c r="B2598" s="2">
        <v>44845</v>
      </c>
      <c r="C2598" s="2">
        <v>44848</v>
      </c>
      <c r="D2598" s="1">
        <v>44845.385366608803</v>
      </c>
      <c r="E2598" t="s">
        <v>1534</v>
      </c>
      <c r="F2598" t="s">
        <v>1535</v>
      </c>
      <c r="G2598" t="s">
        <v>47</v>
      </c>
      <c r="H2598">
        <v>3</v>
      </c>
      <c r="I2598">
        <v>407000</v>
      </c>
      <c r="J2598">
        <v>1221000</v>
      </c>
      <c r="K2598" t="s">
        <v>36</v>
      </c>
      <c r="L2598" t="s">
        <v>18</v>
      </c>
      <c r="M2598" t="s">
        <v>145</v>
      </c>
    </row>
    <row r="2599" spans="1:13" x14ac:dyDescent="0.25">
      <c r="A2599" t="s">
        <v>6858</v>
      </c>
      <c r="B2599" s="2">
        <v>44833</v>
      </c>
      <c r="C2599" s="2">
        <v>44840</v>
      </c>
      <c r="D2599" s="1">
        <v>44833.052227094908</v>
      </c>
      <c r="E2599" t="s">
        <v>6859</v>
      </c>
      <c r="F2599" t="s">
        <v>6860</v>
      </c>
      <c r="G2599" t="s">
        <v>221</v>
      </c>
      <c r="H2599">
        <v>7</v>
      </c>
      <c r="I2599">
        <v>672000</v>
      </c>
      <c r="J2599">
        <v>4704000</v>
      </c>
      <c r="K2599" t="s">
        <v>36</v>
      </c>
      <c r="L2599" t="s">
        <v>18</v>
      </c>
      <c r="M2599" t="s">
        <v>43</v>
      </c>
    </row>
    <row r="2600" spans="1:13" x14ac:dyDescent="0.25">
      <c r="A2600" t="s">
        <v>6861</v>
      </c>
      <c r="B2600" s="2">
        <v>44787</v>
      </c>
      <c r="C2600" s="2">
        <v>44788</v>
      </c>
      <c r="D2600" s="1">
        <v>44787.435476342587</v>
      </c>
      <c r="E2600" t="s">
        <v>5146</v>
      </c>
      <c r="F2600" t="s">
        <v>6862</v>
      </c>
      <c r="G2600" t="s">
        <v>16</v>
      </c>
      <c r="H2600">
        <v>1</v>
      </c>
      <c r="I2600">
        <v>1248000</v>
      </c>
      <c r="J2600">
        <v>1248000</v>
      </c>
      <c r="K2600" t="s">
        <v>17</v>
      </c>
      <c r="L2600" t="s">
        <v>273</v>
      </c>
      <c r="M2600" t="s">
        <v>133</v>
      </c>
    </row>
    <row r="2601" spans="1:13" x14ac:dyDescent="0.25">
      <c r="A2601" t="s">
        <v>6863</v>
      </c>
      <c r="B2601" s="2">
        <v>44854</v>
      </c>
      <c r="C2601" s="2">
        <v>44857</v>
      </c>
      <c r="D2601" s="1">
        <v>44854.618816967602</v>
      </c>
      <c r="E2601" t="s">
        <v>6864</v>
      </c>
      <c r="F2601" t="s">
        <v>6865</v>
      </c>
      <c r="G2601" t="s">
        <v>149</v>
      </c>
      <c r="H2601">
        <v>3</v>
      </c>
      <c r="I2601">
        <v>380000</v>
      </c>
      <c r="J2601">
        <v>1140000</v>
      </c>
      <c r="K2601" t="s">
        <v>17</v>
      </c>
      <c r="L2601" t="s">
        <v>610</v>
      </c>
      <c r="M2601" t="s">
        <v>94</v>
      </c>
    </row>
    <row r="2602" spans="1:13" x14ac:dyDescent="0.25">
      <c r="A2602" t="s">
        <v>6866</v>
      </c>
      <c r="B2602" s="2">
        <v>44789</v>
      </c>
      <c r="C2602" s="2">
        <v>44791</v>
      </c>
      <c r="D2602" s="1">
        <v>44789.258720486112</v>
      </c>
      <c r="E2602" t="s">
        <v>1819</v>
      </c>
      <c r="F2602" t="s">
        <v>6867</v>
      </c>
      <c r="G2602" t="s">
        <v>35</v>
      </c>
      <c r="H2602">
        <v>2</v>
      </c>
      <c r="I2602">
        <v>364000</v>
      </c>
      <c r="J2602">
        <v>728000</v>
      </c>
      <c r="K2602" t="s">
        <v>30</v>
      </c>
      <c r="L2602" t="s">
        <v>124</v>
      </c>
      <c r="M2602" t="s">
        <v>25</v>
      </c>
    </row>
    <row r="2603" spans="1:13" x14ac:dyDescent="0.25">
      <c r="A2603" t="s">
        <v>6868</v>
      </c>
      <c r="B2603" s="2">
        <v>45237</v>
      </c>
      <c r="C2603" s="2">
        <v>45246</v>
      </c>
      <c r="D2603" s="1">
        <v>45237.411960949074</v>
      </c>
      <c r="E2603" t="s">
        <v>6869</v>
      </c>
      <c r="F2603" t="s">
        <v>6870</v>
      </c>
      <c r="G2603" t="s">
        <v>23</v>
      </c>
      <c r="H2603">
        <v>9</v>
      </c>
      <c r="I2603">
        <v>611000</v>
      </c>
      <c r="J2603">
        <v>5499000</v>
      </c>
      <c r="K2603" t="s">
        <v>17</v>
      </c>
      <c r="L2603" t="s">
        <v>37</v>
      </c>
      <c r="M2603" t="s">
        <v>129</v>
      </c>
    </row>
    <row r="2604" spans="1:13" x14ac:dyDescent="0.25">
      <c r="A2604" t="s">
        <v>6871</v>
      </c>
      <c r="B2604" s="2">
        <v>44711</v>
      </c>
      <c r="C2604" s="2">
        <v>44714</v>
      </c>
      <c r="D2604" s="1">
        <v>44711.127970648151</v>
      </c>
      <c r="E2604" t="s">
        <v>3142</v>
      </c>
      <c r="F2604" t="s">
        <v>6872</v>
      </c>
      <c r="G2604" t="s">
        <v>82</v>
      </c>
      <c r="H2604">
        <v>3</v>
      </c>
      <c r="I2604">
        <v>368000</v>
      </c>
      <c r="J2604">
        <v>1104000</v>
      </c>
      <c r="K2604" t="s">
        <v>17</v>
      </c>
      <c r="L2604" t="s">
        <v>18</v>
      </c>
      <c r="M2604" t="s">
        <v>226</v>
      </c>
    </row>
    <row r="2605" spans="1:13" x14ac:dyDescent="0.25">
      <c r="A2605" t="s">
        <v>6873</v>
      </c>
      <c r="B2605" s="2">
        <v>44911</v>
      </c>
      <c r="C2605" s="2">
        <v>44917</v>
      </c>
      <c r="D2605" s="1">
        <v>44911.505676944442</v>
      </c>
      <c r="E2605" t="s">
        <v>6874</v>
      </c>
      <c r="F2605" t="s">
        <v>6875</v>
      </c>
      <c r="G2605" t="s">
        <v>82</v>
      </c>
      <c r="H2605">
        <v>6</v>
      </c>
      <c r="I2605">
        <v>347000</v>
      </c>
      <c r="J2605">
        <v>2082000</v>
      </c>
      <c r="K2605" t="s">
        <v>24</v>
      </c>
      <c r="L2605" t="s">
        <v>83</v>
      </c>
      <c r="M2605" t="s">
        <v>145</v>
      </c>
    </row>
    <row r="2606" spans="1:13" x14ac:dyDescent="0.25">
      <c r="A2606" t="s">
        <v>6876</v>
      </c>
      <c r="B2606" s="2">
        <v>45611</v>
      </c>
      <c r="C2606" s="2">
        <v>45620</v>
      </c>
      <c r="D2606" s="1">
        <v>45611.05484074074</v>
      </c>
      <c r="E2606" t="s">
        <v>6877</v>
      </c>
      <c r="F2606" t="s">
        <v>6878</v>
      </c>
      <c r="G2606" t="s">
        <v>221</v>
      </c>
      <c r="H2606">
        <v>9</v>
      </c>
      <c r="I2606">
        <v>678000</v>
      </c>
      <c r="J2606">
        <v>6102000</v>
      </c>
      <c r="K2606" t="s">
        <v>72</v>
      </c>
      <c r="L2606" t="s">
        <v>124</v>
      </c>
      <c r="M2606" t="s">
        <v>222</v>
      </c>
    </row>
    <row r="2607" spans="1:13" x14ac:dyDescent="0.25">
      <c r="A2607" t="s">
        <v>6879</v>
      </c>
      <c r="B2607" s="2">
        <v>45088</v>
      </c>
      <c r="C2607" s="2">
        <v>45095</v>
      </c>
      <c r="D2607" s="1">
        <v>45088.246790185192</v>
      </c>
      <c r="E2607" t="s">
        <v>6880</v>
      </c>
      <c r="F2607" t="s">
        <v>6881</v>
      </c>
      <c r="G2607" t="s">
        <v>149</v>
      </c>
      <c r="H2607">
        <v>7</v>
      </c>
      <c r="I2607">
        <v>349000</v>
      </c>
      <c r="J2607">
        <v>2443000</v>
      </c>
      <c r="K2607" t="s">
        <v>30</v>
      </c>
      <c r="L2607" t="s">
        <v>98</v>
      </c>
      <c r="M2607" t="s">
        <v>102</v>
      </c>
    </row>
    <row r="2608" spans="1:13" x14ac:dyDescent="0.25">
      <c r="A2608" t="s">
        <v>6882</v>
      </c>
      <c r="B2608" s="2">
        <v>45305</v>
      </c>
      <c r="C2608" s="2">
        <v>45311</v>
      </c>
      <c r="D2608" s="1">
        <v>45305.293180532397</v>
      </c>
      <c r="E2608" t="s">
        <v>6883</v>
      </c>
      <c r="F2608" t="s">
        <v>6884</v>
      </c>
      <c r="G2608" t="s">
        <v>92</v>
      </c>
      <c r="H2608">
        <v>6</v>
      </c>
      <c r="I2608">
        <v>569000</v>
      </c>
      <c r="J2608">
        <v>3414000</v>
      </c>
      <c r="L2608" t="s">
        <v>31</v>
      </c>
      <c r="M2608" t="s">
        <v>129</v>
      </c>
    </row>
    <row r="2609" spans="1:13" x14ac:dyDescent="0.25">
      <c r="A2609" t="s">
        <v>6885</v>
      </c>
      <c r="B2609" s="2">
        <v>44740</v>
      </c>
      <c r="C2609" s="2">
        <v>44747</v>
      </c>
      <c r="D2609" s="1">
        <v>44740.866118726852</v>
      </c>
      <c r="E2609" t="s">
        <v>6886</v>
      </c>
      <c r="F2609" t="s">
        <v>6887</v>
      </c>
      <c r="G2609" t="s">
        <v>47</v>
      </c>
      <c r="H2609">
        <v>7</v>
      </c>
      <c r="I2609">
        <v>423000</v>
      </c>
      <c r="J2609">
        <v>2961000</v>
      </c>
      <c r="K2609" t="s">
        <v>36</v>
      </c>
      <c r="L2609" t="s">
        <v>31</v>
      </c>
      <c r="M2609" t="s">
        <v>43</v>
      </c>
    </row>
    <row r="2610" spans="1:13" x14ac:dyDescent="0.25">
      <c r="A2610" t="s">
        <v>6888</v>
      </c>
      <c r="B2610" s="2">
        <v>44901</v>
      </c>
      <c r="C2610" s="2">
        <v>44905</v>
      </c>
      <c r="D2610" s="1">
        <v>44901.53115584491</v>
      </c>
      <c r="E2610" t="s">
        <v>4201</v>
      </c>
      <c r="F2610" t="s">
        <v>6889</v>
      </c>
      <c r="G2610" t="s">
        <v>64</v>
      </c>
      <c r="H2610">
        <v>4</v>
      </c>
      <c r="I2610">
        <v>1377000</v>
      </c>
      <c r="J2610">
        <v>5508000</v>
      </c>
      <c r="K2610" t="s">
        <v>17</v>
      </c>
      <c r="L2610" t="s">
        <v>98</v>
      </c>
      <c r="M2610" t="s">
        <v>43</v>
      </c>
    </row>
    <row r="2611" spans="1:13" x14ac:dyDescent="0.25">
      <c r="A2611" t="s">
        <v>6890</v>
      </c>
      <c r="B2611" s="2">
        <v>45130</v>
      </c>
      <c r="C2611" s="2">
        <v>45137</v>
      </c>
      <c r="D2611" s="1">
        <v>45130.615166111107</v>
      </c>
      <c r="E2611" t="s">
        <v>4059</v>
      </c>
      <c r="F2611" t="s">
        <v>6891</v>
      </c>
      <c r="G2611" t="s">
        <v>303</v>
      </c>
      <c r="H2611">
        <v>7</v>
      </c>
      <c r="I2611">
        <v>425000</v>
      </c>
      <c r="J2611">
        <v>2975000</v>
      </c>
      <c r="K2611" t="s">
        <v>30</v>
      </c>
      <c r="L2611" t="s">
        <v>37</v>
      </c>
      <c r="M2611" t="s">
        <v>94</v>
      </c>
    </row>
    <row r="2612" spans="1:13" x14ac:dyDescent="0.25">
      <c r="A2612" t="s">
        <v>6892</v>
      </c>
      <c r="B2612" s="2">
        <v>45369</v>
      </c>
      <c r="C2612" s="2">
        <v>45375</v>
      </c>
      <c r="D2612" s="1">
        <v>45369.263475439817</v>
      </c>
      <c r="E2612" t="s">
        <v>4128</v>
      </c>
      <c r="F2612" t="s">
        <v>6893</v>
      </c>
      <c r="G2612" t="s">
        <v>355</v>
      </c>
      <c r="H2612">
        <v>6</v>
      </c>
      <c r="I2612">
        <v>496000</v>
      </c>
      <c r="J2612">
        <v>2976000</v>
      </c>
      <c r="K2612" t="s">
        <v>24</v>
      </c>
      <c r="L2612" t="s">
        <v>124</v>
      </c>
      <c r="M2612" t="s">
        <v>19</v>
      </c>
    </row>
    <row r="2613" spans="1:13" x14ac:dyDescent="0.25">
      <c r="A2613" t="s">
        <v>6894</v>
      </c>
      <c r="B2613" s="2">
        <v>44916</v>
      </c>
      <c r="C2613" s="2">
        <v>44925</v>
      </c>
      <c r="D2613" s="1">
        <v>44916.15481990741</v>
      </c>
      <c r="E2613" t="s">
        <v>4403</v>
      </c>
      <c r="F2613" t="s">
        <v>6895</v>
      </c>
      <c r="G2613" t="s">
        <v>174</v>
      </c>
      <c r="I2613">
        <v>1117000</v>
      </c>
      <c r="J2613">
        <v>10053000</v>
      </c>
      <c r="K2613" t="s">
        <v>53</v>
      </c>
      <c r="L2613" t="s">
        <v>48</v>
      </c>
      <c r="M2613" t="s">
        <v>19</v>
      </c>
    </row>
    <row r="2614" spans="1:13" x14ac:dyDescent="0.25">
      <c r="A2614" t="s">
        <v>6896</v>
      </c>
      <c r="B2614" s="2">
        <v>45248</v>
      </c>
      <c r="C2614" s="2">
        <v>45251</v>
      </c>
      <c r="D2614" s="1">
        <v>45248.295508483803</v>
      </c>
      <c r="E2614" t="s">
        <v>6897</v>
      </c>
      <c r="F2614" t="s">
        <v>6898</v>
      </c>
      <c r="G2614" t="s">
        <v>64</v>
      </c>
      <c r="H2614">
        <v>3</v>
      </c>
      <c r="I2614">
        <v>1208000</v>
      </c>
      <c r="J2614">
        <v>3624000</v>
      </c>
      <c r="K2614" t="s">
        <v>36</v>
      </c>
      <c r="L2614" t="s">
        <v>18</v>
      </c>
      <c r="M2614" t="s">
        <v>145</v>
      </c>
    </row>
    <row r="2615" spans="1:13" x14ac:dyDescent="0.25">
      <c r="A2615" t="s">
        <v>6899</v>
      </c>
      <c r="B2615" s="2">
        <v>45128</v>
      </c>
      <c r="C2615" s="2">
        <v>45129</v>
      </c>
      <c r="D2615" s="1">
        <v>45128.998964259263</v>
      </c>
      <c r="E2615" t="s">
        <v>6900</v>
      </c>
      <c r="F2615" t="s">
        <v>6901</v>
      </c>
      <c r="G2615" t="s">
        <v>351</v>
      </c>
      <c r="H2615">
        <v>1</v>
      </c>
      <c r="I2615">
        <v>684000</v>
      </c>
      <c r="J2615">
        <v>684000</v>
      </c>
      <c r="K2615" t="s">
        <v>53</v>
      </c>
      <c r="L2615" t="s">
        <v>37</v>
      </c>
      <c r="M2615" t="s">
        <v>233</v>
      </c>
    </row>
    <row r="2616" spans="1:13" x14ac:dyDescent="0.25">
      <c r="A2616" t="s">
        <v>6902</v>
      </c>
      <c r="B2616" s="2">
        <v>45070</v>
      </c>
      <c r="C2616" s="2">
        <v>45077</v>
      </c>
      <c r="D2616" s="1">
        <v>45070.24890136574</v>
      </c>
      <c r="E2616" t="s">
        <v>4238</v>
      </c>
      <c r="F2616" t="s">
        <v>6903</v>
      </c>
      <c r="G2616" t="s">
        <v>64</v>
      </c>
      <c r="H2616">
        <v>7</v>
      </c>
      <c r="I2616">
        <v>1227000</v>
      </c>
      <c r="J2616">
        <v>8589000</v>
      </c>
      <c r="K2616" t="s">
        <v>24</v>
      </c>
      <c r="L2616" t="s">
        <v>31</v>
      </c>
      <c r="M2616" t="s">
        <v>102</v>
      </c>
    </row>
    <row r="2617" spans="1:13" x14ac:dyDescent="0.25">
      <c r="A2617" t="s">
        <v>6904</v>
      </c>
      <c r="B2617" s="2">
        <v>45362</v>
      </c>
      <c r="C2617" s="2">
        <v>45366</v>
      </c>
      <c r="D2617" s="1">
        <v>45362.079485439812</v>
      </c>
      <c r="E2617" t="s">
        <v>6905</v>
      </c>
      <c r="F2617" t="s">
        <v>6906</v>
      </c>
      <c r="G2617" t="s">
        <v>386</v>
      </c>
      <c r="H2617">
        <v>4</v>
      </c>
      <c r="I2617">
        <v>595000</v>
      </c>
      <c r="J2617">
        <v>2380000</v>
      </c>
      <c r="K2617" t="s">
        <v>24</v>
      </c>
      <c r="L2617" t="s">
        <v>37</v>
      </c>
      <c r="M2617" t="s">
        <v>38</v>
      </c>
    </row>
    <row r="2618" spans="1:13" x14ac:dyDescent="0.25">
      <c r="A2618" t="s">
        <v>6907</v>
      </c>
      <c r="B2618" s="2">
        <v>45249</v>
      </c>
      <c r="C2618" s="2">
        <v>45253</v>
      </c>
      <c r="D2618" s="1">
        <v>45249.828470787033</v>
      </c>
      <c r="E2618" t="s">
        <v>6908</v>
      </c>
      <c r="F2618" t="s">
        <v>6909</v>
      </c>
      <c r="G2618" t="s">
        <v>47</v>
      </c>
      <c r="H2618">
        <v>4</v>
      </c>
      <c r="I2618">
        <v>436000</v>
      </c>
      <c r="J2618">
        <v>1744000</v>
      </c>
      <c r="K2618" t="s">
        <v>36</v>
      </c>
      <c r="L2618" t="s">
        <v>37</v>
      </c>
      <c r="M2618" t="s">
        <v>233</v>
      </c>
    </row>
    <row r="2619" spans="1:13" x14ac:dyDescent="0.25">
      <c r="A2619" t="s">
        <v>6910</v>
      </c>
      <c r="B2619" s="2">
        <v>45304</v>
      </c>
      <c r="C2619" s="2">
        <v>45311</v>
      </c>
      <c r="D2619" s="1">
        <v>45304.470926400463</v>
      </c>
      <c r="E2619" t="s">
        <v>6911</v>
      </c>
      <c r="F2619" t="s">
        <v>6912</v>
      </c>
      <c r="G2619" t="s">
        <v>16</v>
      </c>
      <c r="H2619">
        <v>7</v>
      </c>
      <c r="I2619">
        <v>1284000</v>
      </c>
      <c r="J2619">
        <v>8988000</v>
      </c>
      <c r="K2619" t="s">
        <v>72</v>
      </c>
      <c r="L2619" t="s">
        <v>37</v>
      </c>
      <c r="M2619" t="s">
        <v>160</v>
      </c>
    </row>
    <row r="2620" spans="1:13" x14ac:dyDescent="0.25">
      <c r="A2620" t="s">
        <v>6913</v>
      </c>
      <c r="B2620" s="2">
        <v>45650</v>
      </c>
      <c r="C2620" s="2">
        <v>45659</v>
      </c>
      <c r="D2620" s="1">
        <v>45650.651640509263</v>
      </c>
      <c r="E2620" t="s">
        <v>6914</v>
      </c>
      <c r="G2620" t="s">
        <v>128</v>
      </c>
      <c r="H2620">
        <v>9</v>
      </c>
      <c r="I2620">
        <v>495000</v>
      </c>
      <c r="J2620">
        <v>4455000</v>
      </c>
      <c r="K2620" t="s">
        <v>30</v>
      </c>
      <c r="L2620" t="s">
        <v>83</v>
      </c>
      <c r="M2620" t="s">
        <v>233</v>
      </c>
    </row>
    <row r="2621" spans="1:13" x14ac:dyDescent="0.25">
      <c r="A2621" t="s">
        <v>6915</v>
      </c>
      <c r="B2621" s="2">
        <v>44770</v>
      </c>
      <c r="C2621" s="2">
        <v>44774</v>
      </c>
      <c r="D2621" s="1">
        <v>44770.848356608803</v>
      </c>
      <c r="E2621" t="s">
        <v>6605</v>
      </c>
      <c r="F2621" t="s">
        <v>6916</v>
      </c>
      <c r="G2621" t="s">
        <v>303</v>
      </c>
      <c r="H2621">
        <v>4</v>
      </c>
      <c r="I2621">
        <v>409000</v>
      </c>
      <c r="J2621">
        <v>1636000</v>
      </c>
      <c r="K2621" t="s">
        <v>30</v>
      </c>
      <c r="L2621" t="s">
        <v>42</v>
      </c>
      <c r="M2621" t="s">
        <v>145</v>
      </c>
    </row>
    <row r="2622" spans="1:13" x14ac:dyDescent="0.25">
      <c r="A2622" t="s">
        <v>6917</v>
      </c>
      <c r="B2622" s="2">
        <v>45521</v>
      </c>
      <c r="C2622" s="2">
        <v>45526</v>
      </c>
      <c r="D2622" s="1">
        <v>45521.278347453706</v>
      </c>
      <c r="E2622" t="s">
        <v>839</v>
      </c>
      <c r="F2622" t="s">
        <v>6918</v>
      </c>
      <c r="G2622" t="s">
        <v>82</v>
      </c>
      <c r="H2622">
        <v>5</v>
      </c>
      <c r="I2622">
        <v>358000</v>
      </c>
      <c r="J2622">
        <v>1790000</v>
      </c>
      <c r="K2622" t="s">
        <v>53</v>
      </c>
      <c r="L2622" t="s">
        <v>159</v>
      </c>
      <c r="M2622" t="s">
        <v>222</v>
      </c>
    </row>
    <row r="2623" spans="1:13" x14ac:dyDescent="0.25">
      <c r="A2623" t="s">
        <v>6919</v>
      </c>
      <c r="B2623" s="2">
        <v>45094</v>
      </c>
      <c r="C2623" s="2">
        <v>45099</v>
      </c>
      <c r="D2623" s="1">
        <v>45094.96743931713</v>
      </c>
      <c r="E2623" t="s">
        <v>4119</v>
      </c>
      <c r="F2623" t="s">
        <v>6920</v>
      </c>
      <c r="G2623" t="s">
        <v>23</v>
      </c>
      <c r="H2623">
        <v>5</v>
      </c>
      <c r="I2623">
        <v>612000</v>
      </c>
      <c r="J2623">
        <v>3060000</v>
      </c>
      <c r="L2623" t="s">
        <v>37</v>
      </c>
      <c r="M2623" t="s">
        <v>226</v>
      </c>
    </row>
    <row r="2624" spans="1:13" x14ac:dyDescent="0.25">
      <c r="A2624" t="s">
        <v>6921</v>
      </c>
      <c r="B2624" s="2">
        <v>45478</v>
      </c>
      <c r="C2624" s="2">
        <v>45482</v>
      </c>
      <c r="D2624" s="1">
        <v>45478.703049953707</v>
      </c>
      <c r="E2624" t="s">
        <v>5229</v>
      </c>
      <c r="F2624" t="s">
        <v>6922</v>
      </c>
      <c r="G2624" t="s">
        <v>64</v>
      </c>
      <c r="H2624">
        <v>4</v>
      </c>
      <c r="I2624">
        <v>1261000</v>
      </c>
      <c r="J2624">
        <v>5044000</v>
      </c>
      <c r="L2624" t="s">
        <v>429</v>
      </c>
      <c r="M2624" t="s">
        <v>117</v>
      </c>
    </row>
    <row r="2625" spans="1:13" x14ac:dyDescent="0.25">
      <c r="A2625" t="s">
        <v>6923</v>
      </c>
      <c r="B2625" s="2">
        <v>44652</v>
      </c>
      <c r="C2625" s="2">
        <v>44653</v>
      </c>
      <c r="D2625" s="1">
        <v>44652.698875844908</v>
      </c>
      <c r="E2625" t="s">
        <v>5178</v>
      </c>
      <c r="G2625" t="s">
        <v>149</v>
      </c>
      <c r="I2625">
        <v>335000</v>
      </c>
      <c r="J2625">
        <v>335000</v>
      </c>
      <c r="K2625" t="s">
        <v>36</v>
      </c>
      <c r="L2625" t="s">
        <v>83</v>
      </c>
      <c r="M2625" t="s">
        <v>117</v>
      </c>
    </row>
    <row r="2626" spans="1:13" x14ac:dyDescent="0.25">
      <c r="A2626" t="s">
        <v>6924</v>
      </c>
      <c r="B2626" s="2">
        <v>45293</v>
      </c>
      <c r="C2626" s="2">
        <v>45302</v>
      </c>
      <c r="D2626" s="1">
        <v>45293.384927777777</v>
      </c>
      <c r="E2626" t="s">
        <v>6434</v>
      </c>
      <c r="F2626" t="s">
        <v>6925</v>
      </c>
      <c r="G2626" t="s">
        <v>47</v>
      </c>
      <c r="H2626">
        <v>9</v>
      </c>
      <c r="I2626">
        <v>414000</v>
      </c>
      <c r="J2626">
        <v>3726000</v>
      </c>
      <c r="L2626" t="s">
        <v>98</v>
      </c>
      <c r="M2626" t="s">
        <v>222</v>
      </c>
    </row>
    <row r="2627" spans="1:13" x14ac:dyDescent="0.25">
      <c r="A2627" t="s">
        <v>6926</v>
      </c>
      <c r="B2627" s="2">
        <v>44740</v>
      </c>
      <c r="C2627" s="2">
        <v>44748</v>
      </c>
      <c r="D2627" s="1">
        <v>44740.654489143519</v>
      </c>
      <c r="E2627" t="s">
        <v>6927</v>
      </c>
      <c r="F2627" t="s">
        <v>6928</v>
      </c>
      <c r="G2627" t="s">
        <v>47</v>
      </c>
      <c r="H2627">
        <v>8</v>
      </c>
      <c r="I2627">
        <v>458000</v>
      </c>
      <c r="J2627">
        <v>3664000</v>
      </c>
      <c r="K2627" t="s">
        <v>24</v>
      </c>
      <c r="L2627" t="s">
        <v>159</v>
      </c>
      <c r="M2627" t="s">
        <v>68</v>
      </c>
    </row>
    <row r="2628" spans="1:13" x14ac:dyDescent="0.25">
      <c r="A2628" t="s">
        <v>6929</v>
      </c>
      <c r="B2628" s="2">
        <v>45221</v>
      </c>
      <c r="C2628" s="2">
        <v>45225</v>
      </c>
      <c r="D2628" s="1">
        <v>45221.699255983804</v>
      </c>
      <c r="E2628" t="s">
        <v>3080</v>
      </c>
      <c r="F2628" t="s">
        <v>6930</v>
      </c>
      <c r="G2628" t="s">
        <v>23</v>
      </c>
      <c r="H2628">
        <v>4</v>
      </c>
      <c r="I2628">
        <v>612000</v>
      </c>
      <c r="J2628">
        <v>2448000</v>
      </c>
      <c r="K2628" t="s">
        <v>30</v>
      </c>
      <c r="L2628" t="s">
        <v>48</v>
      </c>
      <c r="M2628" t="s">
        <v>226</v>
      </c>
    </row>
    <row r="2629" spans="1:13" x14ac:dyDescent="0.25">
      <c r="A2629" t="s">
        <v>6931</v>
      </c>
      <c r="B2629" s="2">
        <v>45499</v>
      </c>
      <c r="C2629" s="2">
        <v>45500</v>
      </c>
      <c r="D2629" s="1">
        <v>45499.914032037042</v>
      </c>
      <c r="E2629" t="s">
        <v>2715</v>
      </c>
      <c r="F2629" t="s">
        <v>6932</v>
      </c>
      <c r="G2629" t="s">
        <v>82</v>
      </c>
      <c r="H2629">
        <v>1</v>
      </c>
      <c r="I2629">
        <v>318000</v>
      </c>
      <c r="J2629">
        <v>318000</v>
      </c>
      <c r="K2629" t="s">
        <v>72</v>
      </c>
      <c r="L2629" t="s">
        <v>124</v>
      </c>
      <c r="M2629" t="s">
        <v>129</v>
      </c>
    </row>
    <row r="2630" spans="1:13" x14ac:dyDescent="0.25">
      <c r="A2630" t="s">
        <v>6933</v>
      </c>
      <c r="B2630" s="2">
        <v>45036</v>
      </c>
      <c r="C2630" s="2">
        <v>45039</v>
      </c>
      <c r="D2630" s="1">
        <v>45036.941594629629</v>
      </c>
      <c r="E2630" t="s">
        <v>2486</v>
      </c>
      <c r="F2630" t="s">
        <v>6934</v>
      </c>
      <c r="G2630" t="s">
        <v>149</v>
      </c>
      <c r="H2630">
        <v>3</v>
      </c>
      <c r="I2630">
        <v>319000</v>
      </c>
      <c r="J2630">
        <v>957000</v>
      </c>
      <c r="L2630" t="s">
        <v>48</v>
      </c>
      <c r="M2630" t="s">
        <v>84</v>
      </c>
    </row>
    <row r="2631" spans="1:13" x14ac:dyDescent="0.25">
      <c r="A2631" t="s">
        <v>6935</v>
      </c>
      <c r="B2631" s="2">
        <v>44657</v>
      </c>
      <c r="C2631" s="2">
        <v>44659</v>
      </c>
      <c r="D2631" s="1">
        <v>44657.107987106479</v>
      </c>
      <c r="E2631" t="s">
        <v>6635</v>
      </c>
      <c r="F2631" t="s">
        <v>6936</v>
      </c>
      <c r="G2631" t="s">
        <v>386</v>
      </c>
      <c r="H2631">
        <v>2</v>
      </c>
      <c r="I2631">
        <v>660000</v>
      </c>
      <c r="J2631">
        <v>1320000</v>
      </c>
      <c r="L2631" t="s">
        <v>31</v>
      </c>
      <c r="M2631" t="s">
        <v>222</v>
      </c>
    </row>
    <row r="2632" spans="1:13" x14ac:dyDescent="0.25">
      <c r="A2632" t="s">
        <v>6937</v>
      </c>
      <c r="B2632" s="2">
        <v>44892</v>
      </c>
      <c r="C2632" s="2">
        <v>44896</v>
      </c>
      <c r="D2632" s="1">
        <v>44892.264679282409</v>
      </c>
      <c r="E2632" t="s">
        <v>6938</v>
      </c>
      <c r="F2632" t="s">
        <v>6939</v>
      </c>
      <c r="G2632" t="s">
        <v>47</v>
      </c>
      <c r="H2632">
        <v>4</v>
      </c>
      <c r="I2632">
        <v>416000</v>
      </c>
      <c r="J2632">
        <v>1664000</v>
      </c>
      <c r="K2632" t="s">
        <v>30</v>
      </c>
      <c r="L2632" t="s">
        <v>273</v>
      </c>
      <c r="M2632" t="s">
        <v>106</v>
      </c>
    </row>
    <row r="2633" spans="1:13" x14ac:dyDescent="0.25">
      <c r="A2633" t="s">
        <v>6940</v>
      </c>
      <c r="B2633" s="2">
        <v>44806</v>
      </c>
      <c r="C2633" s="2">
        <v>44807</v>
      </c>
      <c r="D2633" s="1">
        <v>44806.144149733787</v>
      </c>
      <c r="E2633" t="s">
        <v>5988</v>
      </c>
      <c r="F2633" t="s">
        <v>6941</v>
      </c>
      <c r="G2633" t="s">
        <v>128</v>
      </c>
      <c r="H2633">
        <v>1</v>
      </c>
      <c r="I2633">
        <v>472000</v>
      </c>
      <c r="J2633">
        <v>472000</v>
      </c>
      <c r="K2633" t="s">
        <v>72</v>
      </c>
      <c r="L2633" t="s">
        <v>48</v>
      </c>
      <c r="M2633" t="s">
        <v>43</v>
      </c>
    </row>
    <row r="2634" spans="1:13" x14ac:dyDescent="0.25">
      <c r="A2634" t="s">
        <v>6942</v>
      </c>
      <c r="B2634" s="2">
        <v>45318</v>
      </c>
      <c r="C2634" s="2">
        <v>45326</v>
      </c>
      <c r="D2634" s="1">
        <v>45318.227898611112</v>
      </c>
      <c r="E2634" t="s">
        <v>654</v>
      </c>
      <c r="F2634" t="s">
        <v>6943</v>
      </c>
      <c r="G2634" t="s">
        <v>137</v>
      </c>
      <c r="H2634">
        <v>8</v>
      </c>
      <c r="I2634">
        <v>337000</v>
      </c>
      <c r="J2634">
        <v>2696000</v>
      </c>
      <c r="L2634" t="s">
        <v>273</v>
      </c>
      <c r="M2634" t="s">
        <v>233</v>
      </c>
    </row>
    <row r="2635" spans="1:13" x14ac:dyDescent="0.25">
      <c r="A2635" t="s">
        <v>6944</v>
      </c>
      <c r="B2635" s="2">
        <v>45144</v>
      </c>
      <c r="C2635" s="2">
        <v>45153</v>
      </c>
      <c r="D2635" s="1">
        <v>45144.885690787043</v>
      </c>
      <c r="E2635" t="s">
        <v>5156</v>
      </c>
      <c r="F2635" t="s">
        <v>6945</v>
      </c>
      <c r="G2635" t="s">
        <v>303</v>
      </c>
      <c r="H2635">
        <v>9</v>
      </c>
      <c r="I2635">
        <v>471000</v>
      </c>
      <c r="J2635">
        <v>4239000</v>
      </c>
      <c r="L2635" t="s">
        <v>37</v>
      </c>
      <c r="M2635" t="s">
        <v>49</v>
      </c>
    </row>
    <row r="2636" spans="1:13" x14ac:dyDescent="0.25">
      <c r="A2636" t="s">
        <v>6946</v>
      </c>
      <c r="B2636" s="2">
        <v>45374</v>
      </c>
      <c r="C2636" s="2">
        <v>45383</v>
      </c>
      <c r="D2636" s="1">
        <v>45374.056496134261</v>
      </c>
      <c r="E2636" t="s">
        <v>3799</v>
      </c>
      <c r="F2636" t="s">
        <v>6947</v>
      </c>
      <c r="G2636" t="s">
        <v>64</v>
      </c>
      <c r="H2636">
        <v>9</v>
      </c>
      <c r="I2636">
        <v>1114000</v>
      </c>
      <c r="J2636">
        <v>10026000</v>
      </c>
      <c r="L2636" t="s">
        <v>31</v>
      </c>
      <c r="M2636" t="s">
        <v>38</v>
      </c>
    </row>
    <row r="2637" spans="1:13" x14ac:dyDescent="0.25">
      <c r="A2637" t="s">
        <v>6948</v>
      </c>
      <c r="B2637" s="2">
        <v>45134</v>
      </c>
      <c r="C2637" s="2">
        <v>45136</v>
      </c>
      <c r="D2637" s="1">
        <v>45134.109202754633</v>
      </c>
      <c r="E2637" t="s">
        <v>6949</v>
      </c>
      <c r="F2637" t="s">
        <v>6950</v>
      </c>
      <c r="G2637" t="s">
        <v>23</v>
      </c>
      <c r="H2637">
        <v>2</v>
      </c>
      <c r="I2637">
        <v>549000</v>
      </c>
      <c r="J2637">
        <v>1098000</v>
      </c>
      <c r="K2637" t="s">
        <v>30</v>
      </c>
      <c r="L2637" t="s">
        <v>273</v>
      </c>
      <c r="M2637" t="s">
        <v>60</v>
      </c>
    </row>
    <row r="2638" spans="1:13" x14ac:dyDescent="0.25">
      <c r="A2638" t="s">
        <v>6951</v>
      </c>
      <c r="B2638" s="2">
        <v>44706</v>
      </c>
      <c r="C2638" s="2">
        <v>44707</v>
      </c>
      <c r="D2638" s="1">
        <v>44706.22740787037</v>
      </c>
      <c r="E2638" t="s">
        <v>3817</v>
      </c>
      <c r="F2638" t="s">
        <v>6952</v>
      </c>
      <c r="G2638" t="s">
        <v>137</v>
      </c>
      <c r="H2638">
        <v>1</v>
      </c>
      <c r="I2638">
        <v>384000</v>
      </c>
      <c r="J2638">
        <v>384000</v>
      </c>
      <c r="K2638" t="s">
        <v>53</v>
      </c>
      <c r="L2638" t="s">
        <v>88</v>
      </c>
      <c r="M2638" t="s">
        <v>106</v>
      </c>
    </row>
    <row r="2639" spans="1:13" x14ac:dyDescent="0.25">
      <c r="A2639" t="s">
        <v>6953</v>
      </c>
      <c r="B2639" s="2">
        <v>44958</v>
      </c>
      <c r="C2639" s="2">
        <v>44966</v>
      </c>
      <c r="D2639" s="1">
        <v>44958.002776886577</v>
      </c>
      <c r="E2639" t="s">
        <v>6954</v>
      </c>
      <c r="F2639" t="s">
        <v>6955</v>
      </c>
      <c r="G2639" t="s">
        <v>128</v>
      </c>
      <c r="H2639">
        <v>8</v>
      </c>
      <c r="I2639">
        <v>481000</v>
      </c>
      <c r="J2639">
        <v>3848000</v>
      </c>
      <c r="K2639" t="s">
        <v>36</v>
      </c>
      <c r="L2639" t="s">
        <v>610</v>
      </c>
      <c r="M2639" t="s">
        <v>145</v>
      </c>
    </row>
    <row r="2640" spans="1:13" x14ac:dyDescent="0.25">
      <c r="A2640" t="s">
        <v>6956</v>
      </c>
      <c r="B2640" s="2">
        <v>45208</v>
      </c>
      <c r="C2640" s="2">
        <v>45211</v>
      </c>
      <c r="D2640" s="1">
        <v>45208.345243217591</v>
      </c>
      <c r="E2640" t="s">
        <v>6957</v>
      </c>
      <c r="F2640" t="s">
        <v>6958</v>
      </c>
      <c r="G2640" t="s">
        <v>47</v>
      </c>
      <c r="H2640">
        <v>3</v>
      </c>
      <c r="I2640">
        <v>456000</v>
      </c>
      <c r="J2640">
        <v>1368000</v>
      </c>
      <c r="K2640" t="s">
        <v>30</v>
      </c>
      <c r="L2640" t="s">
        <v>18</v>
      </c>
      <c r="M2640" t="s">
        <v>94</v>
      </c>
    </row>
    <row r="2641" spans="1:13" x14ac:dyDescent="0.25">
      <c r="A2641" t="s">
        <v>6959</v>
      </c>
      <c r="B2641" s="2">
        <v>45345</v>
      </c>
      <c r="C2641" s="2">
        <v>45346</v>
      </c>
      <c r="D2641" s="1">
        <v>45345.627368668982</v>
      </c>
      <c r="E2641" t="s">
        <v>6960</v>
      </c>
      <c r="F2641" t="s">
        <v>6961</v>
      </c>
      <c r="G2641" t="s">
        <v>29</v>
      </c>
      <c r="H2641">
        <v>1</v>
      </c>
      <c r="I2641">
        <v>1124000</v>
      </c>
      <c r="J2641">
        <v>1124000</v>
      </c>
      <c r="K2641" t="s">
        <v>30</v>
      </c>
      <c r="L2641" t="s">
        <v>18</v>
      </c>
      <c r="M2641" t="s">
        <v>74</v>
      </c>
    </row>
    <row r="2642" spans="1:13" x14ac:dyDescent="0.25">
      <c r="A2642" t="s">
        <v>6962</v>
      </c>
      <c r="B2642" s="2">
        <v>44919</v>
      </c>
      <c r="C2642" s="2">
        <v>44928</v>
      </c>
      <c r="D2642" s="1">
        <v>44919.309888807868</v>
      </c>
      <c r="E2642" t="s">
        <v>5120</v>
      </c>
      <c r="F2642" t="s">
        <v>6963</v>
      </c>
      <c r="G2642" t="s">
        <v>64</v>
      </c>
      <c r="H2642">
        <v>9</v>
      </c>
      <c r="I2642">
        <v>1094000</v>
      </c>
      <c r="J2642">
        <v>9846000</v>
      </c>
      <c r="K2642" t="s">
        <v>30</v>
      </c>
      <c r="L2642" t="s">
        <v>48</v>
      </c>
      <c r="M2642" t="s">
        <v>74</v>
      </c>
    </row>
    <row r="2643" spans="1:13" x14ac:dyDescent="0.25">
      <c r="A2643" t="s">
        <v>6964</v>
      </c>
      <c r="B2643" s="2">
        <v>45533</v>
      </c>
      <c r="C2643" s="2">
        <v>45540</v>
      </c>
      <c r="D2643" s="1">
        <v>45533.10363125</v>
      </c>
      <c r="E2643" t="s">
        <v>983</v>
      </c>
      <c r="F2643" t="s">
        <v>6965</v>
      </c>
      <c r="G2643" t="s">
        <v>221</v>
      </c>
      <c r="H2643">
        <v>7</v>
      </c>
      <c r="I2643">
        <v>644000</v>
      </c>
      <c r="J2643">
        <v>4508000</v>
      </c>
      <c r="K2643" t="s">
        <v>24</v>
      </c>
      <c r="L2643" t="s">
        <v>273</v>
      </c>
      <c r="M2643" t="s">
        <v>94</v>
      </c>
    </row>
    <row r="2644" spans="1:13" x14ac:dyDescent="0.25">
      <c r="A2644" t="s">
        <v>6966</v>
      </c>
      <c r="B2644" s="2">
        <v>45312</v>
      </c>
      <c r="C2644" s="2">
        <v>45318</v>
      </c>
      <c r="D2644" s="1">
        <v>45312.391315312503</v>
      </c>
      <c r="E2644" t="s">
        <v>1129</v>
      </c>
      <c r="F2644" t="s">
        <v>6967</v>
      </c>
      <c r="G2644" t="s">
        <v>29</v>
      </c>
      <c r="H2644">
        <v>6</v>
      </c>
      <c r="I2644">
        <v>1161000</v>
      </c>
      <c r="J2644">
        <v>6966000</v>
      </c>
      <c r="K2644" t="s">
        <v>72</v>
      </c>
      <c r="L2644" t="s">
        <v>214</v>
      </c>
      <c r="M2644" t="s">
        <v>133</v>
      </c>
    </row>
    <row r="2645" spans="1:13" x14ac:dyDescent="0.25">
      <c r="A2645" t="s">
        <v>6968</v>
      </c>
      <c r="B2645" s="2">
        <v>45035</v>
      </c>
      <c r="C2645" s="2">
        <v>45043</v>
      </c>
      <c r="D2645" s="1">
        <v>45035.370412164353</v>
      </c>
      <c r="E2645" t="s">
        <v>6969</v>
      </c>
      <c r="F2645" t="s">
        <v>6970</v>
      </c>
      <c r="G2645" t="s">
        <v>82</v>
      </c>
      <c r="H2645">
        <v>8</v>
      </c>
      <c r="I2645">
        <v>379000</v>
      </c>
      <c r="J2645">
        <v>3032000</v>
      </c>
      <c r="K2645" t="s">
        <v>72</v>
      </c>
      <c r="L2645" t="s">
        <v>48</v>
      </c>
      <c r="M2645" t="s">
        <v>94</v>
      </c>
    </row>
    <row r="2646" spans="1:13" x14ac:dyDescent="0.25">
      <c r="A2646" t="s">
        <v>6971</v>
      </c>
      <c r="B2646" s="2">
        <v>45389</v>
      </c>
      <c r="C2646" s="2">
        <v>45395</v>
      </c>
      <c r="D2646" s="1">
        <v>45389.149012766196</v>
      </c>
      <c r="E2646" t="s">
        <v>1082</v>
      </c>
      <c r="F2646" t="s">
        <v>6972</v>
      </c>
      <c r="G2646" t="s">
        <v>277</v>
      </c>
      <c r="H2646">
        <v>6</v>
      </c>
      <c r="I2646">
        <v>401000</v>
      </c>
      <c r="J2646">
        <v>2406000</v>
      </c>
      <c r="K2646" t="s">
        <v>30</v>
      </c>
      <c r="L2646" t="s">
        <v>48</v>
      </c>
      <c r="M2646" t="s">
        <v>84</v>
      </c>
    </row>
    <row r="2647" spans="1:13" x14ac:dyDescent="0.25">
      <c r="A2647" t="s">
        <v>6973</v>
      </c>
      <c r="B2647" s="2">
        <v>45059</v>
      </c>
      <c r="C2647" s="2">
        <v>45060</v>
      </c>
      <c r="D2647" s="1">
        <v>45059.512271817133</v>
      </c>
      <c r="E2647" t="s">
        <v>2894</v>
      </c>
      <c r="F2647" t="s">
        <v>6974</v>
      </c>
      <c r="G2647" t="s">
        <v>221</v>
      </c>
      <c r="H2647">
        <v>1</v>
      </c>
      <c r="I2647">
        <v>626000</v>
      </c>
      <c r="J2647">
        <v>626000</v>
      </c>
      <c r="K2647" t="s">
        <v>17</v>
      </c>
      <c r="L2647" t="s">
        <v>98</v>
      </c>
      <c r="M2647" t="s">
        <v>117</v>
      </c>
    </row>
    <row r="2648" spans="1:13" x14ac:dyDescent="0.25">
      <c r="A2648" t="s">
        <v>6975</v>
      </c>
      <c r="B2648" s="2">
        <v>45034</v>
      </c>
      <c r="C2648" s="2">
        <v>45039</v>
      </c>
      <c r="D2648" s="1">
        <v>45034.817084560193</v>
      </c>
      <c r="E2648" t="s">
        <v>3400</v>
      </c>
      <c r="F2648" t="s">
        <v>6976</v>
      </c>
      <c r="G2648" t="s">
        <v>221</v>
      </c>
      <c r="I2648">
        <v>682000</v>
      </c>
      <c r="J2648">
        <v>3410000</v>
      </c>
      <c r="L2648" t="s">
        <v>31</v>
      </c>
      <c r="M2648" t="s">
        <v>74</v>
      </c>
    </row>
    <row r="2649" spans="1:13" x14ac:dyDescent="0.25">
      <c r="A2649" t="s">
        <v>6977</v>
      </c>
      <c r="B2649" s="2">
        <v>44994</v>
      </c>
      <c r="C2649" s="2">
        <v>44997</v>
      </c>
      <c r="D2649" s="1">
        <v>44994.8699853125</v>
      </c>
      <c r="E2649" t="s">
        <v>6192</v>
      </c>
      <c r="F2649" t="s">
        <v>6978</v>
      </c>
      <c r="G2649" t="s">
        <v>149</v>
      </c>
      <c r="H2649">
        <v>3</v>
      </c>
      <c r="I2649">
        <v>378000</v>
      </c>
      <c r="J2649">
        <v>1134000</v>
      </c>
      <c r="K2649" t="s">
        <v>53</v>
      </c>
      <c r="L2649" t="s">
        <v>273</v>
      </c>
      <c r="M2649" t="s">
        <v>226</v>
      </c>
    </row>
    <row r="2650" spans="1:13" x14ac:dyDescent="0.25">
      <c r="A2650" t="s">
        <v>6979</v>
      </c>
      <c r="B2650" s="2">
        <v>44971</v>
      </c>
      <c r="C2650" s="2">
        <v>44979</v>
      </c>
      <c r="D2650" s="1">
        <v>44971.090735833342</v>
      </c>
      <c r="E2650" t="s">
        <v>930</v>
      </c>
      <c r="F2650" t="s">
        <v>6980</v>
      </c>
      <c r="G2650" t="s">
        <v>64</v>
      </c>
      <c r="H2650">
        <v>8</v>
      </c>
      <c r="I2650">
        <v>1236000</v>
      </c>
      <c r="J2650">
        <v>9888000</v>
      </c>
      <c r="K2650" t="s">
        <v>24</v>
      </c>
      <c r="L2650" t="s">
        <v>190</v>
      </c>
      <c r="M2650" t="s">
        <v>160</v>
      </c>
    </row>
    <row r="2651" spans="1:13" x14ac:dyDescent="0.25">
      <c r="A2651" t="s">
        <v>6981</v>
      </c>
      <c r="B2651" s="2">
        <v>44754</v>
      </c>
      <c r="C2651" s="2">
        <v>44762</v>
      </c>
      <c r="D2651" s="1">
        <v>44754.74813104167</v>
      </c>
      <c r="E2651" t="s">
        <v>6982</v>
      </c>
      <c r="F2651" t="s">
        <v>6983</v>
      </c>
      <c r="G2651" t="s">
        <v>23</v>
      </c>
      <c r="H2651">
        <v>8</v>
      </c>
      <c r="I2651">
        <v>662000</v>
      </c>
      <c r="J2651">
        <v>5296000</v>
      </c>
      <c r="K2651" t="s">
        <v>30</v>
      </c>
      <c r="L2651" t="s">
        <v>48</v>
      </c>
      <c r="M2651" t="s">
        <v>102</v>
      </c>
    </row>
    <row r="2652" spans="1:13" x14ac:dyDescent="0.25">
      <c r="A2652" t="s">
        <v>6984</v>
      </c>
      <c r="B2652" s="2">
        <v>45258</v>
      </c>
      <c r="C2652" s="2">
        <v>45259</v>
      </c>
      <c r="D2652" s="1">
        <v>45258.8427881713</v>
      </c>
      <c r="E2652" t="s">
        <v>6422</v>
      </c>
      <c r="F2652" t="s">
        <v>6985</v>
      </c>
      <c r="G2652" t="s">
        <v>35</v>
      </c>
      <c r="H2652">
        <v>1</v>
      </c>
      <c r="I2652">
        <v>335000</v>
      </c>
      <c r="J2652">
        <v>335000</v>
      </c>
      <c r="K2652" t="s">
        <v>30</v>
      </c>
      <c r="L2652" t="s">
        <v>88</v>
      </c>
      <c r="M2652" t="s">
        <v>25</v>
      </c>
    </row>
    <row r="2653" spans="1:13" x14ac:dyDescent="0.25">
      <c r="A2653" t="s">
        <v>6986</v>
      </c>
      <c r="B2653" s="2">
        <v>45429</v>
      </c>
      <c r="C2653" s="2">
        <v>45436</v>
      </c>
      <c r="D2653" s="1">
        <v>45429.907267986113</v>
      </c>
      <c r="E2653" t="s">
        <v>6987</v>
      </c>
      <c r="F2653" t="s">
        <v>6988</v>
      </c>
      <c r="G2653" t="s">
        <v>82</v>
      </c>
      <c r="H2653">
        <v>7</v>
      </c>
      <c r="I2653">
        <v>358000</v>
      </c>
      <c r="J2653">
        <v>2506000</v>
      </c>
      <c r="K2653" t="s">
        <v>24</v>
      </c>
      <c r="L2653" t="s">
        <v>31</v>
      </c>
      <c r="M2653" t="s">
        <v>117</v>
      </c>
    </row>
    <row r="2654" spans="1:13" x14ac:dyDescent="0.25">
      <c r="A2654" t="s">
        <v>6989</v>
      </c>
      <c r="B2654" s="2">
        <v>45067</v>
      </c>
      <c r="C2654" s="2">
        <v>45076</v>
      </c>
      <c r="D2654" s="1">
        <v>45067.6241691088</v>
      </c>
      <c r="E2654" t="s">
        <v>6990</v>
      </c>
      <c r="F2654" t="s">
        <v>6991</v>
      </c>
      <c r="G2654" t="s">
        <v>29</v>
      </c>
      <c r="H2654">
        <v>9</v>
      </c>
      <c r="I2654">
        <v>1267000</v>
      </c>
      <c r="J2654">
        <v>11403000</v>
      </c>
      <c r="K2654" t="s">
        <v>53</v>
      </c>
      <c r="L2654" t="s">
        <v>610</v>
      </c>
      <c r="M2654" t="s">
        <v>160</v>
      </c>
    </row>
    <row r="2655" spans="1:13" x14ac:dyDescent="0.25">
      <c r="A2655" t="s">
        <v>6992</v>
      </c>
      <c r="B2655" s="2">
        <v>45557</v>
      </c>
      <c r="C2655" s="2">
        <v>45564</v>
      </c>
      <c r="D2655" s="1">
        <v>45557.754771168977</v>
      </c>
      <c r="E2655" t="s">
        <v>1056</v>
      </c>
      <c r="F2655" t="s">
        <v>6993</v>
      </c>
      <c r="G2655" t="s">
        <v>221</v>
      </c>
      <c r="H2655">
        <v>7</v>
      </c>
      <c r="I2655">
        <v>616000</v>
      </c>
      <c r="J2655">
        <v>4312000</v>
      </c>
      <c r="K2655" t="s">
        <v>30</v>
      </c>
      <c r="L2655" t="s">
        <v>37</v>
      </c>
      <c r="M2655" t="s">
        <v>145</v>
      </c>
    </row>
    <row r="2656" spans="1:13" x14ac:dyDescent="0.25">
      <c r="A2656" t="s">
        <v>6994</v>
      </c>
      <c r="B2656" s="2">
        <v>45144</v>
      </c>
      <c r="C2656" s="2">
        <v>45150</v>
      </c>
      <c r="D2656" s="1">
        <v>45144.563444178239</v>
      </c>
      <c r="E2656" t="s">
        <v>6995</v>
      </c>
      <c r="F2656" t="s">
        <v>6996</v>
      </c>
      <c r="G2656" t="s">
        <v>221</v>
      </c>
      <c r="H2656">
        <v>6</v>
      </c>
      <c r="I2656">
        <v>594000</v>
      </c>
      <c r="J2656">
        <v>3564000</v>
      </c>
      <c r="K2656" t="s">
        <v>17</v>
      </c>
      <c r="L2656" t="s">
        <v>37</v>
      </c>
      <c r="M2656" t="s">
        <v>106</v>
      </c>
    </row>
    <row r="2657" spans="1:13" x14ac:dyDescent="0.25">
      <c r="A2657" t="s">
        <v>6997</v>
      </c>
      <c r="B2657" s="2">
        <v>45147</v>
      </c>
      <c r="C2657" s="2">
        <v>45148</v>
      </c>
      <c r="D2657" s="1">
        <v>45147.103481180558</v>
      </c>
      <c r="E2657" t="s">
        <v>3182</v>
      </c>
      <c r="F2657" t="s">
        <v>6998</v>
      </c>
      <c r="G2657" t="s">
        <v>64</v>
      </c>
      <c r="H2657">
        <v>1</v>
      </c>
      <c r="I2657">
        <v>1327000</v>
      </c>
      <c r="J2657">
        <v>1327000</v>
      </c>
      <c r="K2657" t="s">
        <v>24</v>
      </c>
      <c r="L2657" t="s">
        <v>83</v>
      </c>
      <c r="M2657" t="s">
        <v>117</v>
      </c>
    </row>
    <row r="2658" spans="1:13" x14ac:dyDescent="0.25">
      <c r="A2658" t="s">
        <v>6999</v>
      </c>
      <c r="B2658" s="2">
        <v>44580</v>
      </c>
      <c r="C2658" s="2">
        <v>44584</v>
      </c>
      <c r="D2658" s="1">
        <v>44580.076672546304</v>
      </c>
      <c r="E2658" t="s">
        <v>7000</v>
      </c>
      <c r="F2658" t="s">
        <v>7001</v>
      </c>
      <c r="G2658" t="s">
        <v>23</v>
      </c>
      <c r="H2658">
        <v>4</v>
      </c>
      <c r="I2658">
        <v>611000</v>
      </c>
      <c r="J2658">
        <v>2444000</v>
      </c>
      <c r="K2658" t="s">
        <v>24</v>
      </c>
      <c r="L2658" t="s">
        <v>37</v>
      </c>
      <c r="M2658" t="s">
        <v>19</v>
      </c>
    </row>
    <row r="2659" spans="1:13" x14ac:dyDescent="0.25">
      <c r="A2659" t="s">
        <v>7002</v>
      </c>
      <c r="B2659" s="2">
        <v>44632</v>
      </c>
      <c r="C2659" s="2">
        <v>44639</v>
      </c>
      <c r="D2659" s="1">
        <v>44632.728084652779</v>
      </c>
      <c r="E2659" t="s">
        <v>5981</v>
      </c>
      <c r="F2659" t="s">
        <v>7003</v>
      </c>
      <c r="G2659" t="s">
        <v>64</v>
      </c>
      <c r="H2659">
        <v>7</v>
      </c>
      <c r="I2659">
        <v>1329000</v>
      </c>
      <c r="J2659">
        <v>9303000</v>
      </c>
      <c r="K2659" t="s">
        <v>30</v>
      </c>
      <c r="L2659" t="s">
        <v>48</v>
      </c>
      <c r="M2659" t="s">
        <v>133</v>
      </c>
    </row>
    <row r="2660" spans="1:13" x14ac:dyDescent="0.25">
      <c r="A2660" t="s">
        <v>7004</v>
      </c>
      <c r="B2660" s="2">
        <v>45155</v>
      </c>
      <c r="C2660" s="2">
        <v>45161</v>
      </c>
      <c r="D2660" s="1">
        <v>45155.594805057874</v>
      </c>
      <c r="E2660" t="s">
        <v>1085</v>
      </c>
      <c r="F2660" t="s">
        <v>7005</v>
      </c>
      <c r="G2660" t="s">
        <v>92</v>
      </c>
      <c r="H2660">
        <v>6</v>
      </c>
      <c r="I2660">
        <v>639000</v>
      </c>
      <c r="J2660">
        <v>3834000</v>
      </c>
      <c r="K2660" t="s">
        <v>72</v>
      </c>
      <c r="L2660" t="s">
        <v>37</v>
      </c>
      <c r="M2660" t="s">
        <v>102</v>
      </c>
    </row>
    <row r="2661" spans="1:13" x14ac:dyDescent="0.25">
      <c r="A2661" t="s">
        <v>7006</v>
      </c>
      <c r="B2661" s="2">
        <v>45251</v>
      </c>
      <c r="C2661" s="2">
        <v>45259</v>
      </c>
      <c r="D2661" s="1">
        <v>45251.763912141207</v>
      </c>
      <c r="E2661" t="s">
        <v>2781</v>
      </c>
      <c r="F2661" t="s">
        <v>7007</v>
      </c>
      <c r="G2661" t="s">
        <v>141</v>
      </c>
      <c r="H2661">
        <v>8</v>
      </c>
      <c r="I2661">
        <v>1164000</v>
      </c>
      <c r="J2661">
        <v>9312000</v>
      </c>
      <c r="K2661" t="s">
        <v>17</v>
      </c>
      <c r="L2661" t="s">
        <v>507</v>
      </c>
      <c r="M2661" t="s">
        <v>68</v>
      </c>
    </row>
    <row r="2662" spans="1:13" x14ac:dyDescent="0.25">
      <c r="A2662" t="s">
        <v>7008</v>
      </c>
      <c r="B2662" s="2">
        <v>45102</v>
      </c>
      <c r="C2662" s="2">
        <v>45104</v>
      </c>
      <c r="D2662" s="1">
        <v>45102.406310925922</v>
      </c>
      <c r="E2662" t="s">
        <v>854</v>
      </c>
      <c r="F2662" t="s">
        <v>7009</v>
      </c>
      <c r="G2662" t="s">
        <v>82</v>
      </c>
      <c r="H2662">
        <v>2</v>
      </c>
      <c r="I2662">
        <v>320000</v>
      </c>
      <c r="J2662">
        <v>640000</v>
      </c>
      <c r="K2662" t="s">
        <v>72</v>
      </c>
      <c r="L2662" t="s">
        <v>73</v>
      </c>
      <c r="M2662" t="s">
        <v>25</v>
      </c>
    </row>
    <row r="2663" spans="1:13" x14ac:dyDescent="0.25">
      <c r="A2663" t="s">
        <v>7010</v>
      </c>
      <c r="B2663" s="2">
        <v>45335</v>
      </c>
      <c r="C2663" s="2">
        <v>45336</v>
      </c>
      <c r="D2663" s="1">
        <v>45335.844893553243</v>
      </c>
      <c r="E2663" t="s">
        <v>7011</v>
      </c>
      <c r="F2663" t="s">
        <v>7012</v>
      </c>
      <c r="G2663" t="s">
        <v>82</v>
      </c>
      <c r="H2663">
        <v>1</v>
      </c>
      <c r="I2663">
        <v>376000</v>
      </c>
      <c r="J2663">
        <v>376000</v>
      </c>
      <c r="K2663" t="s">
        <v>72</v>
      </c>
      <c r="L2663" t="s">
        <v>37</v>
      </c>
      <c r="M2663" t="s">
        <v>106</v>
      </c>
    </row>
    <row r="2664" spans="1:13" x14ac:dyDescent="0.25">
      <c r="A2664" t="s">
        <v>7013</v>
      </c>
      <c r="B2664" s="2">
        <v>45530</v>
      </c>
      <c r="C2664" s="2">
        <v>45536</v>
      </c>
      <c r="D2664" s="1">
        <v>45530.855390277778</v>
      </c>
      <c r="E2664" t="s">
        <v>4621</v>
      </c>
      <c r="F2664" t="s">
        <v>7014</v>
      </c>
      <c r="G2664" t="s">
        <v>64</v>
      </c>
      <c r="H2664">
        <v>6</v>
      </c>
      <c r="I2664">
        <v>1177000</v>
      </c>
      <c r="J2664">
        <v>7062000</v>
      </c>
      <c r="K2664" t="s">
        <v>72</v>
      </c>
      <c r="L2664" t="s">
        <v>88</v>
      </c>
      <c r="M2664" t="s">
        <v>145</v>
      </c>
    </row>
    <row r="2665" spans="1:13" x14ac:dyDescent="0.25">
      <c r="A2665" t="s">
        <v>7015</v>
      </c>
      <c r="B2665" s="2">
        <v>45534</v>
      </c>
      <c r="C2665" s="2">
        <v>45541</v>
      </c>
      <c r="D2665" s="1">
        <v>45534.787991666657</v>
      </c>
      <c r="E2665" t="s">
        <v>5730</v>
      </c>
      <c r="F2665" t="s">
        <v>7016</v>
      </c>
      <c r="G2665" t="s">
        <v>355</v>
      </c>
      <c r="H2665">
        <v>7</v>
      </c>
      <c r="I2665">
        <v>430000</v>
      </c>
      <c r="J2665">
        <v>3010000</v>
      </c>
      <c r="K2665" t="s">
        <v>36</v>
      </c>
      <c r="L2665" t="s">
        <v>214</v>
      </c>
      <c r="M2665" t="s">
        <v>233</v>
      </c>
    </row>
    <row r="2666" spans="1:13" x14ac:dyDescent="0.25">
      <c r="A2666" t="s">
        <v>7017</v>
      </c>
      <c r="B2666" s="2">
        <v>44731</v>
      </c>
      <c r="C2666" s="2">
        <v>44735</v>
      </c>
      <c r="D2666" s="1">
        <v>44731.214826608797</v>
      </c>
      <c r="E2666" t="s">
        <v>2048</v>
      </c>
      <c r="F2666" t="s">
        <v>7018</v>
      </c>
      <c r="G2666" t="s">
        <v>742</v>
      </c>
      <c r="H2666">
        <v>4</v>
      </c>
      <c r="I2666">
        <v>500000</v>
      </c>
      <c r="J2666">
        <v>2000000</v>
      </c>
      <c r="K2666" t="s">
        <v>72</v>
      </c>
      <c r="L2666" t="s">
        <v>124</v>
      </c>
      <c r="M2666" t="s">
        <v>226</v>
      </c>
    </row>
    <row r="2667" spans="1:13" x14ac:dyDescent="0.25">
      <c r="A2667" t="s">
        <v>7019</v>
      </c>
      <c r="B2667" s="2">
        <v>45515</v>
      </c>
      <c r="C2667" s="2">
        <v>45519</v>
      </c>
      <c r="D2667" s="1">
        <v>45515.548094953701</v>
      </c>
      <c r="E2667" t="s">
        <v>7020</v>
      </c>
      <c r="F2667" t="s">
        <v>7021</v>
      </c>
      <c r="G2667" t="s">
        <v>92</v>
      </c>
      <c r="H2667">
        <v>4</v>
      </c>
      <c r="I2667">
        <v>611000</v>
      </c>
      <c r="J2667">
        <v>2444000</v>
      </c>
      <c r="K2667" t="s">
        <v>72</v>
      </c>
      <c r="L2667" t="s">
        <v>214</v>
      </c>
      <c r="M2667" t="s">
        <v>60</v>
      </c>
    </row>
    <row r="2668" spans="1:13" x14ac:dyDescent="0.25">
      <c r="A2668" t="s">
        <v>7022</v>
      </c>
      <c r="B2668" s="2">
        <v>45392</v>
      </c>
      <c r="C2668" s="2">
        <v>45399</v>
      </c>
      <c r="D2668" s="1">
        <v>45392.231191562503</v>
      </c>
      <c r="E2668" t="s">
        <v>7023</v>
      </c>
      <c r="F2668" t="s">
        <v>7024</v>
      </c>
      <c r="G2668" t="s">
        <v>128</v>
      </c>
      <c r="I2668">
        <v>471000</v>
      </c>
      <c r="J2668">
        <v>3297000</v>
      </c>
      <c r="K2668" t="s">
        <v>53</v>
      </c>
      <c r="L2668" t="s">
        <v>37</v>
      </c>
      <c r="M2668" t="s">
        <v>19</v>
      </c>
    </row>
    <row r="2669" spans="1:13" x14ac:dyDescent="0.25">
      <c r="A2669" t="s">
        <v>7025</v>
      </c>
      <c r="B2669" s="2">
        <v>45369</v>
      </c>
      <c r="C2669" s="2">
        <v>45373</v>
      </c>
      <c r="D2669" s="1">
        <v>45369.154018472233</v>
      </c>
      <c r="E2669" t="s">
        <v>7026</v>
      </c>
      <c r="F2669" t="s">
        <v>7027</v>
      </c>
      <c r="G2669" t="s">
        <v>64</v>
      </c>
      <c r="H2669">
        <v>4</v>
      </c>
      <c r="I2669">
        <v>1253000</v>
      </c>
      <c r="J2669">
        <v>5012000</v>
      </c>
      <c r="K2669" t="s">
        <v>36</v>
      </c>
      <c r="L2669" t="s">
        <v>18</v>
      </c>
      <c r="M2669" t="s">
        <v>38</v>
      </c>
    </row>
    <row r="2670" spans="1:13" x14ac:dyDescent="0.25">
      <c r="A2670" t="s">
        <v>7028</v>
      </c>
      <c r="B2670" s="2">
        <v>45227</v>
      </c>
      <c r="C2670" s="2">
        <v>45231</v>
      </c>
      <c r="D2670" s="1">
        <v>45227.12781445602</v>
      </c>
      <c r="E2670" t="s">
        <v>7029</v>
      </c>
      <c r="F2670" t="s">
        <v>7030</v>
      </c>
      <c r="G2670" t="s">
        <v>303</v>
      </c>
      <c r="H2670">
        <v>4</v>
      </c>
      <c r="I2670">
        <v>408000</v>
      </c>
      <c r="J2670">
        <v>1632000</v>
      </c>
      <c r="K2670" t="s">
        <v>30</v>
      </c>
      <c r="L2670" t="s">
        <v>18</v>
      </c>
      <c r="M2670" t="s">
        <v>145</v>
      </c>
    </row>
    <row r="2671" spans="1:13" x14ac:dyDescent="0.25">
      <c r="A2671" t="s">
        <v>7031</v>
      </c>
      <c r="B2671" s="2">
        <v>45256</v>
      </c>
      <c r="C2671" s="2">
        <v>45259</v>
      </c>
      <c r="D2671" s="1">
        <v>45256.262769374996</v>
      </c>
      <c r="E2671" t="s">
        <v>7032</v>
      </c>
      <c r="F2671" t="s">
        <v>7033</v>
      </c>
      <c r="G2671" t="s">
        <v>16</v>
      </c>
      <c r="H2671">
        <v>3</v>
      </c>
      <c r="I2671">
        <v>1096000</v>
      </c>
      <c r="J2671">
        <v>3288000</v>
      </c>
      <c r="K2671" t="s">
        <v>36</v>
      </c>
      <c r="L2671" t="s">
        <v>124</v>
      </c>
      <c r="M2671" t="s">
        <v>117</v>
      </c>
    </row>
    <row r="2672" spans="1:13" x14ac:dyDescent="0.25">
      <c r="A2672" t="s">
        <v>7034</v>
      </c>
      <c r="B2672" s="2">
        <v>44619</v>
      </c>
      <c r="C2672" s="2">
        <v>44620</v>
      </c>
      <c r="D2672" s="1">
        <v>44619.754047430557</v>
      </c>
      <c r="E2672" t="s">
        <v>4373</v>
      </c>
      <c r="F2672" t="s">
        <v>7035</v>
      </c>
      <c r="G2672" t="s">
        <v>29</v>
      </c>
      <c r="H2672">
        <v>1</v>
      </c>
      <c r="I2672">
        <v>1162000</v>
      </c>
      <c r="J2672">
        <v>1162000</v>
      </c>
      <c r="K2672" t="s">
        <v>30</v>
      </c>
      <c r="L2672" t="s">
        <v>37</v>
      </c>
      <c r="M2672" t="s">
        <v>222</v>
      </c>
    </row>
    <row r="2673" spans="1:13" x14ac:dyDescent="0.25">
      <c r="A2673" t="s">
        <v>7036</v>
      </c>
      <c r="B2673" s="2">
        <v>45200</v>
      </c>
      <c r="C2673" s="2">
        <v>45206</v>
      </c>
      <c r="D2673" s="1">
        <v>45200.97686934028</v>
      </c>
      <c r="E2673" t="s">
        <v>4269</v>
      </c>
      <c r="F2673" t="s">
        <v>7037</v>
      </c>
      <c r="G2673" t="s">
        <v>82</v>
      </c>
      <c r="H2673">
        <v>6</v>
      </c>
      <c r="I2673">
        <v>343000</v>
      </c>
      <c r="J2673">
        <v>2058000</v>
      </c>
      <c r="L2673" t="s">
        <v>37</v>
      </c>
      <c r="M2673" t="s">
        <v>84</v>
      </c>
    </row>
    <row r="2674" spans="1:13" x14ac:dyDescent="0.25">
      <c r="A2674" t="s">
        <v>7038</v>
      </c>
      <c r="B2674" s="2">
        <v>45216</v>
      </c>
      <c r="C2674" s="2">
        <v>45223</v>
      </c>
      <c r="D2674" s="1">
        <v>45216.472233796303</v>
      </c>
      <c r="E2674" t="s">
        <v>7039</v>
      </c>
      <c r="F2674" t="s">
        <v>7040</v>
      </c>
      <c r="G2674" t="s">
        <v>194</v>
      </c>
      <c r="H2674">
        <v>7</v>
      </c>
      <c r="I2674">
        <v>455000</v>
      </c>
      <c r="J2674">
        <v>3185000</v>
      </c>
      <c r="K2674" t="s">
        <v>72</v>
      </c>
      <c r="L2674" t="s">
        <v>48</v>
      </c>
      <c r="M2674" t="s">
        <v>106</v>
      </c>
    </row>
    <row r="2675" spans="1:13" x14ac:dyDescent="0.25">
      <c r="A2675" t="s">
        <v>7041</v>
      </c>
      <c r="B2675" s="2">
        <v>44612</v>
      </c>
      <c r="C2675" s="2">
        <v>44620</v>
      </c>
      <c r="D2675" s="1">
        <v>44612.543904999999</v>
      </c>
      <c r="E2675" t="s">
        <v>679</v>
      </c>
      <c r="F2675" t="s">
        <v>7042</v>
      </c>
      <c r="G2675" t="s">
        <v>16</v>
      </c>
      <c r="H2675">
        <v>8</v>
      </c>
      <c r="I2675">
        <v>1184000</v>
      </c>
      <c r="J2675">
        <v>9472000</v>
      </c>
      <c r="K2675" t="s">
        <v>36</v>
      </c>
      <c r="L2675" t="s">
        <v>83</v>
      </c>
      <c r="M2675" t="s">
        <v>19</v>
      </c>
    </row>
    <row r="2676" spans="1:13" x14ac:dyDescent="0.25">
      <c r="A2676" t="s">
        <v>7043</v>
      </c>
      <c r="B2676" s="2">
        <v>44994</v>
      </c>
      <c r="C2676" s="2">
        <v>44995</v>
      </c>
      <c r="D2676" s="1">
        <v>44994.134170590267</v>
      </c>
      <c r="E2676" t="s">
        <v>2592</v>
      </c>
      <c r="F2676" t="s">
        <v>7044</v>
      </c>
      <c r="G2676" t="s">
        <v>303</v>
      </c>
      <c r="H2676">
        <v>1</v>
      </c>
      <c r="I2676">
        <v>456000</v>
      </c>
      <c r="J2676">
        <v>456000</v>
      </c>
      <c r="K2676" t="s">
        <v>53</v>
      </c>
      <c r="L2676" t="s">
        <v>273</v>
      </c>
      <c r="M2676" t="s">
        <v>222</v>
      </c>
    </row>
    <row r="2677" spans="1:13" x14ac:dyDescent="0.25">
      <c r="A2677" t="s">
        <v>7045</v>
      </c>
      <c r="B2677" s="2">
        <v>45491</v>
      </c>
      <c r="C2677" s="2">
        <v>45499</v>
      </c>
      <c r="D2677" s="1">
        <v>45491.686122280087</v>
      </c>
      <c r="E2677" t="s">
        <v>7046</v>
      </c>
      <c r="F2677" t="s">
        <v>7047</v>
      </c>
      <c r="G2677" t="s">
        <v>303</v>
      </c>
      <c r="H2677">
        <v>8</v>
      </c>
      <c r="I2677">
        <v>417000</v>
      </c>
      <c r="J2677">
        <v>3336000</v>
      </c>
      <c r="K2677" t="s">
        <v>17</v>
      </c>
      <c r="L2677" t="s">
        <v>31</v>
      </c>
      <c r="M2677" t="s">
        <v>106</v>
      </c>
    </row>
    <row r="2678" spans="1:13" x14ac:dyDescent="0.25">
      <c r="A2678" t="s">
        <v>7048</v>
      </c>
      <c r="B2678" s="2">
        <v>45494</v>
      </c>
      <c r="C2678" s="2">
        <v>45496</v>
      </c>
      <c r="D2678" s="1">
        <v>45494.811186817133</v>
      </c>
      <c r="E2678" t="s">
        <v>7049</v>
      </c>
      <c r="F2678" t="s">
        <v>7050</v>
      </c>
      <c r="G2678" t="s">
        <v>303</v>
      </c>
      <c r="H2678">
        <v>2</v>
      </c>
      <c r="I2678">
        <v>483000</v>
      </c>
      <c r="J2678">
        <v>966000</v>
      </c>
      <c r="K2678" t="s">
        <v>36</v>
      </c>
      <c r="L2678" t="s">
        <v>31</v>
      </c>
      <c r="M2678" t="s">
        <v>38</v>
      </c>
    </row>
    <row r="2679" spans="1:13" x14ac:dyDescent="0.25">
      <c r="A2679" t="s">
        <v>7051</v>
      </c>
      <c r="B2679" s="2">
        <v>45328</v>
      </c>
      <c r="C2679" s="2">
        <v>45337</v>
      </c>
      <c r="D2679" s="1">
        <v>45328.773000474539</v>
      </c>
      <c r="E2679" t="s">
        <v>4987</v>
      </c>
      <c r="F2679" t="s">
        <v>7052</v>
      </c>
      <c r="G2679" t="s">
        <v>149</v>
      </c>
      <c r="H2679">
        <v>9</v>
      </c>
      <c r="I2679">
        <v>396000</v>
      </c>
      <c r="J2679">
        <v>3564000</v>
      </c>
      <c r="K2679" t="s">
        <v>24</v>
      </c>
      <c r="L2679" t="s">
        <v>37</v>
      </c>
      <c r="M2679" t="s">
        <v>68</v>
      </c>
    </row>
    <row r="2680" spans="1:13" x14ac:dyDescent="0.25">
      <c r="A2680" t="s">
        <v>7053</v>
      </c>
      <c r="B2680" s="2">
        <v>44944</v>
      </c>
      <c r="C2680" s="2">
        <v>44948</v>
      </c>
      <c r="D2680" s="1">
        <v>44944.532098796299</v>
      </c>
      <c r="E2680" t="s">
        <v>3388</v>
      </c>
      <c r="F2680" t="s">
        <v>7054</v>
      </c>
      <c r="G2680" t="s">
        <v>149</v>
      </c>
      <c r="H2680">
        <v>4</v>
      </c>
      <c r="I2680">
        <v>316000</v>
      </c>
      <c r="J2680">
        <v>1264000</v>
      </c>
      <c r="K2680" t="s">
        <v>72</v>
      </c>
      <c r="L2680" t="s">
        <v>48</v>
      </c>
      <c r="M2680" t="s">
        <v>222</v>
      </c>
    </row>
    <row r="2681" spans="1:13" x14ac:dyDescent="0.25">
      <c r="A2681" t="s">
        <v>7055</v>
      </c>
      <c r="B2681" s="2">
        <v>44739</v>
      </c>
      <c r="C2681" s="2">
        <v>44745</v>
      </c>
      <c r="D2681" s="1">
        <v>44739.505758819447</v>
      </c>
      <c r="E2681" t="s">
        <v>5309</v>
      </c>
      <c r="F2681" t="s">
        <v>7056</v>
      </c>
      <c r="G2681" t="s">
        <v>23</v>
      </c>
      <c r="H2681">
        <v>6</v>
      </c>
      <c r="I2681">
        <v>664000</v>
      </c>
      <c r="J2681">
        <v>3984000</v>
      </c>
      <c r="K2681" t="s">
        <v>17</v>
      </c>
      <c r="L2681" t="s">
        <v>48</v>
      </c>
      <c r="M2681" t="s">
        <v>49</v>
      </c>
    </row>
    <row r="2682" spans="1:13" x14ac:dyDescent="0.25">
      <c r="A2682" t="s">
        <v>7057</v>
      </c>
      <c r="B2682" s="2">
        <v>45327</v>
      </c>
      <c r="C2682" s="2">
        <v>45334</v>
      </c>
      <c r="D2682" s="1">
        <v>45327.388974456022</v>
      </c>
      <c r="E2682" t="s">
        <v>3429</v>
      </c>
      <c r="F2682" t="s">
        <v>7058</v>
      </c>
      <c r="G2682" t="s">
        <v>35</v>
      </c>
      <c r="I2682">
        <v>343000</v>
      </c>
      <c r="J2682">
        <v>2401000</v>
      </c>
      <c r="K2682" t="s">
        <v>53</v>
      </c>
      <c r="L2682" t="s">
        <v>37</v>
      </c>
      <c r="M2682" t="s">
        <v>222</v>
      </c>
    </row>
    <row r="2683" spans="1:13" x14ac:dyDescent="0.25">
      <c r="A2683" t="s">
        <v>7059</v>
      </c>
      <c r="B2683" s="2">
        <v>45093</v>
      </c>
      <c r="C2683" s="2">
        <v>45102</v>
      </c>
      <c r="D2683" s="1">
        <v>45093.292871435187</v>
      </c>
      <c r="E2683" t="s">
        <v>7060</v>
      </c>
      <c r="F2683" t="s">
        <v>7061</v>
      </c>
      <c r="G2683" t="s">
        <v>47</v>
      </c>
      <c r="I2683">
        <v>509000</v>
      </c>
      <c r="J2683">
        <v>4581000</v>
      </c>
      <c r="K2683" t="s">
        <v>53</v>
      </c>
      <c r="L2683" t="s">
        <v>83</v>
      </c>
      <c r="M2683" t="s">
        <v>43</v>
      </c>
    </row>
    <row r="2684" spans="1:13" x14ac:dyDescent="0.25">
      <c r="A2684" t="s">
        <v>7062</v>
      </c>
      <c r="B2684" s="2">
        <v>45625</v>
      </c>
      <c r="C2684" s="2">
        <v>45633</v>
      </c>
      <c r="D2684" s="1">
        <v>45625.743249548606</v>
      </c>
      <c r="E2684" t="s">
        <v>1297</v>
      </c>
      <c r="F2684" t="s">
        <v>7063</v>
      </c>
      <c r="G2684" t="s">
        <v>64</v>
      </c>
      <c r="H2684">
        <v>8</v>
      </c>
      <c r="I2684">
        <v>1113000</v>
      </c>
      <c r="J2684">
        <v>8904000</v>
      </c>
      <c r="K2684" t="s">
        <v>53</v>
      </c>
      <c r="L2684" t="s">
        <v>190</v>
      </c>
      <c r="M2684" t="s">
        <v>19</v>
      </c>
    </row>
    <row r="2685" spans="1:13" x14ac:dyDescent="0.25">
      <c r="A2685" t="s">
        <v>7064</v>
      </c>
      <c r="B2685" s="2">
        <v>45432</v>
      </c>
      <c r="C2685" s="2">
        <v>45434</v>
      </c>
      <c r="D2685" s="1">
        <v>45432.372585543977</v>
      </c>
      <c r="E2685" t="s">
        <v>3248</v>
      </c>
      <c r="F2685" t="s">
        <v>7065</v>
      </c>
      <c r="G2685" t="s">
        <v>110</v>
      </c>
      <c r="H2685">
        <v>2</v>
      </c>
      <c r="I2685">
        <v>651000</v>
      </c>
      <c r="J2685">
        <v>1302000</v>
      </c>
      <c r="K2685" t="s">
        <v>17</v>
      </c>
      <c r="L2685" t="s">
        <v>18</v>
      </c>
      <c r="M2685" t="s">
        <v>19</v>
      </c>
    </row>
    <row r="2686" spans="1:13" x14ac:dyDescent="0.25">
      <c r="A2686" t="s">
        <v>7066</v>
      </c>
      <c r="B2686" s="2">
        <v>44572</v>
      </c>
      <c r="C2686" s="2">
        <v>44575</v>
      </c>
      <c r="D2686" s="1">
        <v>44572.633316620369</v>
      </c>
      <c r="E2686" t="s">
        <v>2370</v>
      </c>
      <c r="F2686" t="s">
        <v>7067</v>
      </c>
      <c r="G2686" t="s">
        <v>221</v>
      </c>
      <c r="H2686">
        <v>3</v>
      </c>
      <c r="I2686">
        <v>579000</v>
      </c>
      <c r="J2686">
        <v>1737000</v>
      </c>
      <c r="K2686" t="s">
        <v>24</v>
      </c>
      <c r="L2686" t="s">
        <v>31</v>
      </c>
      <c r="M2686" t="s">
        <v>102</v>
      </c>
    </row>
    <row r="2687" spans="1:13" x14ac:dyDescent="0.25">
      <c r="A2687" t="s">
        <v>7068</v>
      </c>
      <c r="B2687" s="2">
        <v>44587</v>
      </c>
      <c r="C2687" s="2">
        <v>44588</v>
      </c>
      <c r="D2687" s="1">
        <v>44587.803223356481</v>
      </c>
      <c r="E2687" t="s">
        <v>5730</v>
      </c>
      <c r="F2687" t="s">
        <v>7069</v>
      </c>
      <c r="G2687" t="s">
        <v>355</v>
      </c>
      <c r="H2687">
        <v>1</v>
      </c>
      <c r="I2687">
        <v>460000</v>
      </c>
      <c r="J2687">
        <v>460000</v>
      </c>
      <c r="K2687" t="s">
        <v>30</v>
      </c>
      <c r="L2687" t="s">
        <v>83</v>
      </c>
      <c r="M2687" t="s">
        <v>25</v>
      </c>
    </row>
    <row r="2688" spans="1:13" x14ac:dyDescent="0.25">
      <c r="A2688" t="s">
        <v>7070</v>
      </c>
      <c r="B2688" s="2">
        <v>45267</v>
      </c>
      <c r="C2688" s="2">
        <v>45271</v>
      </c>
      <c r="D2688" s="1">
        <v>45267.001282650461</v>
      </c>
      <c r="E2688" t="s">
        <v>7071</v>
      </c>
      <c r="F2688" t="s">
        <v>7072</v>
      </c>
      <c r="G2688" t="s">
        <v>92</v>
      </c>
      <c r="H2688">
        <v>4</v>
      </c>
      <c r="I2688">
        <v>676000</v>
      </c>
      <c r="J2688">
        <v>2704000</v>
      </c>
      <c r="K2688" t="s">
        <v>17</v>
      </c>
      <c r="L2688" t="s">
        <v>429</v>
      </c>
      <c r="M2688" t="s">
        <v>129</v>
      </c>
    </row>
    <row r="2689" spans="1:13" x14ac:dyDescent="0.25">
      <c r="A2689" t="s">
        <v>7073</v>
      </c>
      <c r="B2689" s="2">
        <v>45550</v>
      </c>
      <c r="C2689" s="2">
        <v>45552</v>
      </c>
      <c r="D2689" s="1">
        <v>45550.857937777779</v>
      </c>
      <c r="E2689" t="s">
        <v>493</v>
      </c>
      <c r="F2689" t="s">
        <v>7074</v>
      </c>
      <c r="G2689" t="s">
        <v>29</v>
      </c>
      <c r="H2689">
        <v>2</v>
      </c>
      <c r="I2689">
        <v>1359000</v>
      </c>
      <c r="J2689">
        <v>2718000</v>
      </c>
      <c r="K2689" t="s">
        <v>17</v>
      </c>
      <c r="L2689" t="s">
        <v>214</v>
      </c>
      <c r="M2689" t="s">
        <v>145</v>
      </c>
    </row>
    <row r="2690" spans="1:13" x14ac:dyDescent="0.25">
      <c r="A2690" t="s">
        <v>7075</v>
      </c>
      <c r="B2690" s="2">
        <v>45279</v>
      </c>
      <c r="C2690" s="2">
        <v>45282</v>
      </c>
      <c r="D2690" s="1">
        <v>45279.981675405092</v>
      </c>
      <c r="E2690" t="s">
        <v>738</v>
      </c>
      <c r="F2690" t="s">
        <v>7076</v>
      </c>
      <c r="G2690" t="s">
        <v>149</v>
      </c>
      <c r="H2690">
        <v>3</v>
      </c>
      <c r="I2690">
        <v>372000</v>
      </c>
      <c r="J2690">
        <v>1116000</v>
      </c>
      <c r="K2690" t="s">
        <v>53</v>
      </c>
      <c r="L2690" t="s">
        <v>88</v>
      </c>
      <c r="M2690" t="s">
        <v>160</v>
      </c>
    </row>
    <row r="2691" spans="1:13" x14ac:dyDescent="0.25">
      <c r="A2691" t="s">
        <v>7077</v>
      </c>
      <c r="B2691" s="2">
        <v>45597</v>
      </c>
      <c r="C2691" s="2">
        <v>45601</v>
      </c>
      <c r="D2691" s="1">
        <v>45597.404165694446</v>
      </c>
      <c r="E2691" t="s">
        <v>1297</v>
      </c>
      <c r="F2691" t="s">
        <v>7078</v>
      </c>
      <c r="G2691" t="s">
        <v>23</v>
      </c>
      <c r="H2691">
        <v>4</v>
      </c>
      <c r="I2691">
        <v>685000</v>
      </c>
      <c r="J2691">
        <v>2740000</v>
      </c>
      <c r="K2691" t="s">
        <v>17</v>
      </c>
      <c r="L2691" t="s">
        <v>214</v>
      </c>
      <c r="M2691" t="s">
        <v>19</v>
      </c>
    </row>
    <row r="2692" spans="1:13" x14ac:dyDescent="0.25">
      <c r="A2692" t="s">
        <v>7079</v>
      </c>
      <c r="B2692" s="2">
        <v>45232</v>
      </c>
      <c r="C2692" s="2">
        <v>45240</v>
      </c>
      <c r="D2692" s="1">
        <v>45232.290256006941</v>
      </c>
      <c r="E2692" t="s">
        <v>7080</v>
      </c>
      <c r="F2692" t="s">
        <v>7081</v>
      </c>
      <c r="G2692" t="s">
        <v>303</v>
      </c>
      <c r="H2692">
        <v>8</v>
      </c>
      <c r="I2692">
        <v>438000</v>
      </c>
      <c r="J2692">
        <v>3504000</v>
      </c>
      <c r="K2692" t="s">
        <v>72</v>
      </c>
      <c r="L2692" t="s">
        <v>273</v>
      </c>
      <c r="M2692" t="s">
        <v>25</v>
      </c>
    </row>
    <row r="2693" spans="1:13" x14ac:dyDescent="0.25">
      <c r="A2693" t="s">
        <v>7082</v>
      </c>
      <c r="B2693" s="2">
        <v>45263</v>
      </c>
      <c r="C2693" s="2">
        <v>45267</v>
      </c>
      <c r="D2693" s="1">
        <v>45263.909251076388</v>
      </c>
      <c r="E2693" t="s">
        <v>1322</v>
      </c>
      <c r="F2693" t="s">
        <v>7083</v>
      </c>
      <c r="G2693" t="s">
        <v>16</v>
      </c>
      <c r="H2693">
        <v>4</v>
      </c>
      <c r="I2693">
        <v>1229000</v>
      </c>
      <c r="J2693">
        <v>4916000</v>
      </c>
      <c r="K2693" t="s">
        <v>17</v>
      </c>
      <c r="L2693" t="s">
        <v>83</v>
      </c>
      <c r="M2693" t="s">
        <v>133</v>
      </c>
    </row>
    <row r="2694" spans="1:13" x14ac:dyDescent="0.25">
      <c r="A2694" t="s">
        <v>7084</v>
      </c>
      <c r="B2694" s="2">
        <v>44810</v>
      </c>
      <c r="C2694" s="2">
        <v>44818</v>
      </c>
      <c r="D2694" s="1">
        <v>44810.264092685182</v>
      </c>
      <c r="E2694" t="s">
        <v>7085</v>
      </c>
      <c r="F2694" t="s">
        <v>7086</v>
      </c>
      <c r="G2694" t="s">
        <v>47</v>
      </c>
      <c r="H2694">
        <v>8</v>
      </c>
      <c r="I2694">
        <v>508000</v>
      </c>
      <c r="J2694">
        <v>4064000</v>
      </c>
      <c r="K2694" t="s">
        <v>53</v>
      </c>
      <c r="L2694" t="s">
        <v>73</v>
      </c>
      <c r="M2694" t="s">
        <v>133</v>
      </c>
    </row>
    <row r="2695" spans="1:13" x14ac:dyDescent="0.25">
      <c r="A2695" t="s">
        <v>7087</v>
      </c>
      <c r="B2695" s="2">
        <v>44759</v>
      </c>
      <c r="C2695" s="2">
        <v>44766</v>
      </c>
      <c r="D2695" s="1">
        <v>44759.007542673608</v>
      </c>
      <c r="E2695" t="s">
        <v>1705</v>
      </c>
      <c r="F2695" t="s">
        <v>7088</v>
      </c>
      <c r="G2695" t="s">
        <v>64</v>
      </c>
      <c r="H2695">
        <v>7</v>
      </c>
      <c r="I2695">
        <v>1087000</v>
      </c>
      <c r="J2695">
        <v>7609000</v>
      </c>
      <c r="K2695" t="s">
        <v>36</v>
      </c>
      <c r="L2695" t="s">
        <v>37</v>
      </c>
      <c r="M2695" t="s">
        <v>102</v>
      </c>
    </row>
    <row r="2696" spans="1:13" x14ac:dyDescent="0.25">
      <c r="A2696" t="s">
        <v>7089</v>
      </c>
      <c r="B2696" s="2">
        <v>45068</v>
      </c>
      <c r="C2696" s="2">
        <v>45077</v>
      </c>
      <c r="D2696" s="1">
        <v>45068.292456643518</v>
      </c>
      <c r="E2696" t="s">
        <v>2891</v>
      </c>
      <c r="F2696" t="s">
        <v>7090</v>
      </c>
      <c r="G2696" t="s">
        <v>92</v>
      </c>
      <c r="H2696">
        <v>9</v>
      </c>
      <c r="I2696">
        <v>686000</v>
      </c>
      <c r="J2696">
        <v>6174000</v>
      </c>
      <c r="K2696" t="s">
        <v>53</v>
      </c>
      <c r="L2696" t="s">
        <v>48</v>
      </c>
      <c r="M2696" t="s">
        <v>106</v>
      </c>
    </row>
    <row r="2697" spans="1:13" x14ac:dyDescent="0.25">
      <c r="A2697" t="s">
        <v>7091</v>
      </c>
      <c r="B2697" s="2">
        <v>45356</v>
      </c>
      <c r="C2697" s="2">
        <v>45363</v>
      </c>
      <c r="D2697" s="1">
        <v>45356.679596377318</v>
      </c>
      <c r="E2697" t="s">
        <v>7092</v>
      </c>
      <c r="F2697" t="s">
        <v>7093</v>
      </c>
      <c r="G2697" t="s">
        <v>82</v>
      </c>
      <c r="H2697">
        <v>7</v>
      </c>
      <c r="I2697">
        <v>353000</v>
      </c>
      <c r="J2697">
        <v>2471000</v>
      </c>
      <c r="K2697" t="s">
        <v>30</v>
      </c>
      <c r="L2697" t="s">
        <v>823</v>
      </c>
      <c r="M2697" t="s">
        <v>117</v>
      </c>
    </row>
    <row r="2698" spans="1:13" x14ac:dyDescent="0.25">
      <c r="A2698" t="s">
        <v>7094</v>
      </c>
      <c r="B2698" s="2">
        <v>44867</v>
      </c>
      <c r="C2698" s="2">
        <v>44868</v>
      </c>
      <c r="D2698" s="1">
        <v>44867.189631099543</v>
      </c>
      <c r="E2698" t="s">
        <v>5408</v>
      </c>
      <c r="F2698" t="s">
        <v>7095</v>
      </c>
      <c r="G2698" t="s">
        <v>29</v>
      </c>
      <c r="H2698">
        <v>1</v>
      </c>
      <c r="I2698">
        <v>1291000</v>
      </c>
      <c r="J2698">
        <v>1291000</v>
      </c>
      <c r="K2698" t="s">
        <v>53</v>
      </c>
      <c r="L2698" t="s">
        <v>73</v>
      </c>
      <c r="M2698" t="s">
        <v>226</v>
      </c>
    </row>
    <row r="2699" spans="1:13" x14ac:dyDescent="0.25">
      <c r="A2699" t="s">
        <v>7096</v>
      </c>
      <c r="B2699" s="2">
        <v>45246</v>
      </c>
      <c r="C2699" s="2">
        <v>45255</v>
      </c>
      <c r="D2699" s="1">
        <v>45246.580945312497</v>
      </c>
      <c r="E2699" t="s">
        <v>4624</v>
      </c>
      <c r="F2699" t="s">
        <v>7097</v>
      </c>
      <c r="G2699" t="s">
        <v>174</v>
      </c>
      <c r="H2699">
        <v>9</v>
      </c>
      <c r="I2699">
        <v>1288000</v>
      </c>
      <c r="J2699">
        <v>11592000</v>
      </c>
      <c r="K2699" t="s">
        <v>17</v>
      </c>
      <c r="L2699" t="s">
        <v>83</v>
      </c>
      <c r="M2699" t="s">
        <v>233</v>
      </c>
    </row>
    <row r="2700" spans="1:13" x14ac:dyDescent="0.25">
      <c r="A2700" t="s">
        <v>7098</v>
      </c>
      <c r="B2700" s="2">
        <v>44966</v>
      </c>
      <c r="C2700" s="2">
        <v>44971</v>
      </c>
      <c r="D2700" s="1">
        <v>44966.441502905087</v>
      </c>
      <c r="E2700" t="s">
        <v>5352</v>
      </c>
      <c r="F2700" t="s">
        <v>7099</v>
      </c>
      <c r="G2700" t="s">
        <v>277</v>
      </c>
      <c r="H2700">
        <v>5</v>
      </c>
      <c r="I2700">
        <v>323000</v>
      </c>
      <c r="J2700">
        <v>1615000</v>
      </c>
      <c r="L2700" t="s">
        <v>37</v>
      </c>
      <c r="M2700" t="s">
        <v>68</v>
      </c>
    </row>
    <row r="2701" spans="1:13" x14ac:dyDescent="0.25">
      <c r="A2701" t="s">
        <v>7100</v>
      </c>
      <c r="B2701" s="2">
        <v>45486</v>
      </c>
      <c r="C2701" s="2">
        <v>45488</v>
      </c>
      <c r="D2701" s="1">
        <v>45486.404996944453</v>
      </c>
      <c r="E2701" t="s">
        <v>298</v>
      </c>
      <c r="F2701" t="s">
        <v>7101</v>
      </c>
      <c r="G2701" t="s">
        <v>64</v>
      </c>
      <c r="H2701">
        <v>2</v>
      </c>
      <c r="I2701">
        <v>1370000</v>
      </c>
      <c r="J2701">
        <v>2740000</v>
      </c>
      <c r="K2701" t="s">
        <v>17</v>
      </c>
      <c r="L2701" t="s">
        <v>273</v>
      </c>
      <c r="M2701" t="s">
        <v>68</v>
      </c>
    </row>
    <row r="2702" spans="1:13" x14ac:dyDescent="0.25">
      <c r="A2702" t="s">
        <v>7102</v>
      </c>
      <c r="B2702" s="2">
        <v>45645</v>
      </c>
      <c r="C2702" s="2">
        <v>45647</v>
      </c>
      <c r="D2702" s="1">
        <v>45645.946042858799</v>
      </c>
      <c r="E2702" t="s">
        <v>6378</v>
      </c>
      <c r="F2702" t="s">
        <v>7103</v>
      </c>
      <c r="G2702" t="s">
        <v>64</v>
      </c>
      <c r="H2702">
        <v>2</v>
      </c>
      <c r="I2702">
        <v>1323000</v>
      </c>
      <c r="J2702">
        <v>2646000</v>
      </c>
      <c r="K2702" t="s">
        <v>72</v>
      </c>
      <c r="L2702" t="s">
        <v>48</v>
      </c>
      <c r="M2702" t="s">
        <v>233</v>
      </c>
    </row>
    <row r="2703" spans="1:13" x14ac:dyDescent="0.25">
      <c r="A2703" t="s">
        <v>7104</v>
      </c>
      <c r="B2703" s="2">
        <v>44999</v>
      </c>
      <c r="C2703" s="2">
        <v>45005</v>
      </c>
      <c r="D2703" s="1">
        <v>44999.84340646991</v>
      </c>
      <c r="E2703" t="s">
        <v>7105</v>
      </c>
      <c r="F2703" t="s">
        <v>7106</v>
      </c>
      <c r="G2703" t="s">
        <v>64</v>
      </c>
      <c r="H2703">
        <v>6</v>
      </c>
      <c r="I2703">
        <v>1183000</v>
      </c>
      <c r="J2703">
        <v>7098000</v>
      </c>
      <c r="K2703" t="s">
        <v>17</v>
      </c>
      <c r="L2703" t="s">
        <v>37</v>
      </c>
      <c r="M2703" t="s">
        <v>102</v>
      </c>
    </row>
    <row r="2704" spans="1:13" x14ac:dyDescent="0.25">
      <c r="A2704" t="s">
        <v>7107</v>
      </c>
      <c r="B2704" s="2">
        <v>45329</v>
      </c>
      <c r="C2704" s="2">
        <v>45334</v>
      </c>
      <c r="D2704" s="1">
        <v>45329.147284305553</v>
      </c>
      <c r="E2704" t="s">
        <v>1308</v>
      </c>
      <c r="F2704" t="s">
        <v>7108</v>
      </c>
      <c r="G2704" t="s">
        <v>128</v>
      </c>
      <c r="H2704">
        <v>5</v>
      </c>
      <c r="I2704">
        <v>468000</v>
      </c>
      <c r="J2704">
        <v>2340000</v>
      </c>
      <c r="K2704" t="s">
        <v>72</v>
      </c>
      <c r="L2704" t="s">
        <v>37</v>
      </c>
      <c r="M2704" t="s">
        <v>160</v>
      </c>
    </row>
    <row r="2705" spans="1:13" x14ac:dyDescent="0.25">
      <c r="A2705" t="s">
        <v>7109</v>
      </c>
      <c r="B2705" s="2">
        <v>44640</v>
      </c>
      <c r="C2705" s="2">
        <v>44647</v>
      </c>
      <c r="D2705" s="1">
        <v>44640.870264340279</v>
      </c>
      <c r="E2705" t="s">
        <v>3085</v>
      </c>
      <c r="F2705" t="s">
        <v>7110</v>
      </c>
      <c r="G2705" t="s">
        <v>82</v>
      </c>
      <c r="H2705">
        <v>7</v>
      </c>
      <c r="I2705">
        <v>396000</v>
      </c>
      <c r="J2705">
        <v>2772000</v>
      </c>
      <c r="K2705" t="s">
        <v>17</v>
      </c>
      <c r="L2705" t="s">
        <v>78</v>
      </c>
      <c r="M2705" t="s">
        <v>133</v>
      </c>
    </row>
    <row r="2706" spans="1:13" x14ac:dyDescent="0.25">
      <c r="A2706" t="s">
        <v>7111</v>
      </c>
      <c r="B2706" s="2">
        <v>45117</v>
      </c>
      <c r="C2706" s="2">
        <v>45119</v>
      </c>
      <c r="D2706" s="1">
        <v>45117.962198877307</v>
      </c>
      <c r="E2706" t="s">
        <v>7112</v>
      </c>
      <c r="F2706" t="s">
        <v>7113</v>
      </c>
      <c r="G2706" t="s">
        <v>742</v>
      </c>
      <c r="H2706">
        <v>2</v>
      </c>
      <c r="I2706">
        <v>487000</v>
      </c>
      <c r="J2706">
        <v>974000</v>
      </c>
      <c r="K2706" t="s">
        <v>30</v>
      </c>
      <c r="L2706" t="s">
        <v>37</v>
      </c>
      <c r="M2706" t="s">
        <v>60</v>
      </c>
    </row>
    <row r="2707" spans="1:13" x14ac:dyDescent="0.25">
      <c r="A2707" t="s">
        <v>7114</v>
      </c>
      <c r="B2707" s="2">
        <v>45186</v>
      </c>
      <c r="C2707" s="2">
        <v>45194</v>
      </c>
      <c r="D2707" s="1">
        <v>45186.812581770842</v>
      </c>
      <c r="E2707" t="s">
        <v>4416</v>
      </c>
      <c r="F2707" t="s">
        <v>7115</v>
      </c>
      <c r="G2707" t="s">
        <v>23</v>
      </c>
      <c r="H2707">
        <v>8</v>
      </c>
      <c r="I2707">
        <v>634000</v>
      </c>
      <c r="J2707">
        <v>5072000</v>
      </c>
      <c r="K2707" t="s">
        <v>53</v>
      </c>
      <c r="L2707" t="s">
        <v>98</v>
      </c>
      <c r="M2707" t="s">
        <v>102</v>
      </c>
    </row>
    <row r="2708" spans="1:13" x14ac:dyDescent="0.25">
      <c r="A2708" t="s">
        <v>7116</v>
      </c>
      <c r="B2708" s="2">
        <v>45631</v>
      </c>
      <c r="C2708" s="2">
        <v>45632</v>
      </c>
      <c r="D2708" s="1">
        <v>45631.732312233798</v>
      </c>
      <c r="E2708" t="s">
        <v>1783</v>
      </c>
      <c r="F2708" t="s">
        <v>7117</v>
      </c>
      <c r="G2708" t="s">
        <v>29</v>
      </c>
      <c r="H2708">
        <v>1</v>
      </c>
      <c r="I2708">
        <v>1163000</v>
      </c>
      <c r="J2708">
        <v>1163000</v>
      </c>
      <c r="L2708" t="s">
        <v>37</v>
      </c>
      <c r="M2708" t="s">
        <v>117</v>
      </c>
    </row>
    <row r="2709" spans="1:13" x14ac:dyDescent="0.25">
      <c r="A2709" t="s">
        <v>7118</v>
      </c>
      <c r="B2709" s="2">
        <v>44913</v>
      </c>
      <c r="C2709" s="2">
        <v>44922</v>
      </c>
      <c r="D2709" s="1">
        <v>44913.69542384259</v>
      </c>
      <c r="E2709" t="s">
        <v>6731</v>
      </c>
      <c r="F2709" t="s">
        <v>7119</v>
      </c>
      <c r="G2709" t="s">
        <v>277</v>
      </c>
      <c r="H2709">
        <v>9</v>
      </c>
      <c r="I2709">
        <v>332000</v>
      </c>
      <c r="J2709">
        <v>2988000</v>
      </c>
      <c r="K2709" t="s">
        <v>72</v>
      </c>
      <c r="L2709" t="s">
        <v>42</v>
      </c>
      <c r="M2709" t="s">
        <v>94</v>
      </c>
    </row>
    <row r="2710" spans="1:13" x14ac:dyDescent="0.25">
      <c r="A2710" t="s">
        <v>7120</v>
      </c>
      <c r="B2710" s="2">
        <v>45365</v>
      </c>
      <c r="C2710" s="2">
        <v>45374</v>
      </c>
      <c r="D2710" s="1">
        <v>45365.377626157409</v>
      </c>
      <c r="E2710" t="s">
        <v>1144</v>
      </c>
      <c r="F2710" t="s">
        <v>7121</v>
      </c>
      <c r="G2710" t="s">
        <v>16</v>
      </c>
      <c r="H2710">
        <v>9</v>
      </c>
      <c r="I2710">
        <v>1097000</v>
      </c>
      <c r="J2710">
        <v>9873000</v>
      </c>
      <c r="K2710" t="s">
        <v>30</v>
      </c>
      <c r="L2710" t="s">
        <v>83</v>
      </c>
      <c r="M2710" t="s">
        <v>68</v>
      </c>
    </row>
    <row r="2711" spans="1:13" x14ac:dyDescent="0.25">
      <c r="A2711" t="s">
        <v>7122</v>
      </c>
      <c r="B2711" s="2">
        <v>44966</v>
      </c>
      <c r="C2711" s="2">
        <v>44975</v>
      </c>
      <c r="D2711" s="1">
        <v>44966.064986018508</v>
      </c>
      <c r="E2711" t="s">
        <v>1457</v>
      </c>
      <c r="F2711" t="s">
        <v>7123</v>
      </c>
      <c r="G2711" t="s">
        <v>23</v>
      </c>
      <c r="H2711">
        <v>9</v>
      </c>
      <c r="I2711">
        <v>592000</v>
      </c>
      <c r="J2711">
        <v>5328000</v>
      </c>
      <c r="K2711" t="s">
        <v>24</v>
      </c>
      <c r="L2711" t="s">
        <v>83</v>
      </c>
      <c r="M2711" t="s">
        <v>233</v>
      </c>
    </row>
    <row r="2712" spans="1:13" x14ac:dyDescent="0.25">
      <c r="A2712" t="s">
        <v>7124</v>
      </c>
      <c r="B2712" s="2">
        <v>44844</v>
      </c>
      <c r="C2712" s="2">
        <v>44849</v>
      </c>
      <c r="D2712" s="1">
        <v>44844.635571331019</v>
      </c>
      <c r="E2712" t="s">
        <v>422</v>
      </c>
      <c r="F2712" t="s">
        <v>7125</v>
      </c>
      <c r="G2712" t="s">
        <v>64</v>
      </c>
      <c r="H2712">
        <v>5</v>
      </c>
      <c r="I2712">
        <v>1112000</v>
      </c>
      <c r="J2712">
        <v>5560000</v>
      </c>
      <c r="K2712" t="s">
        <v>17</v>
      </c>
      <c r="L2712" t="s">
        <v>83</v>
      </c>
      <c r="M2712" t="s">
        <v>74</v>
      </c>
    </row>
    <row r="2713" spans="1:13" x14ac:dyDescent="0.25">
      <c r="A2713" t="s">
        <v>4084</v>
      </c>
      <c r="B2713" s="2">
        <v>45141</v>
      </c>
      <c r="C2713" s="2">
        <v>45144</v>
      </c>
      <c r="D2713" s="1">
        <v>45141.719860810183</v>
      </c>
      <c r="E2713" t="s">
        <v>4085</v>
      </c>
      <c r="F2713" t="s">
        <v>4086</v>
      </c>
      <c r="G2713" t="s">
        <v>23</v>
      </c>
      <c r="H2713">
        <v>3</v>
      </c>
      <c r="I2713">
        <v>641000</v>
      </c>
      <c r="J2713">
        <v>1923000</v>
      </c>
      <c r="K2713" t="s">
        <v>72</v>
      </c>
      <c r="L2713" t="s">
        <v>88</v>
      </c>
      <c r="M2713" t="s">
        <v>133</v>
      </c>
    </row>
    <row r="2714" spans="1:13" x14ac:dyDescent="0.25">
      <c r="A2714" t="s">
        <v>7126</v>
      </c>
      <c r="B2714" s="2">
        <v>44892</v>
      </c>
      <c r="C2714" s="2">
        <v>44894</v>
      </c>
      <c r="D2714" s="1">
        <v>44892.303640312501</v>
      </c>
      <c r="E2714" t="s">
        <v>632</v>
      </c>
      <c r="F2714" t="s">
        <v>7127</v>
      </c>
      <c r="G2714" t="s">
        <v>64</v>
      </c>
      <c r="H2714">
        <v>2</v>
      </c>
      <c r="I2714">
        <v>1084000</v>
      </c>
      <c r="J2714">
        <v>2168000</v>
      </c>
      <c r="K2714" t="s">
        <v>17</v>
      </c>
      <c r="L2714" t="s">
        <v>37</v>
      </c>
      <c r="M2714" t="s">
        <v>145</v>
      </c>
    </row>
    <row r="2715" spans="1:13" x14ac:dyDescent="0.25">
      <c r="A2715" t="s">
        <v>7128</v>
      </c>
      <c r="B2715" s="2">
        <v>44994</v>
      </c>
      <c r="C2715" s="2">
        <v>44999</v>
      </c>
      <c r="D2715" s="1">
        <v>44994.953624351852</v>
      </c>
      <c r="E2715" t="s">
        <v>4653</v>
      </c>
      <c r="F2715" t="s">
        <v>7129</v>
      </c>
      <c r="G2715" t="s">
        <v>29</v>
      </c>
      <c r="H2715">
        <v>5</v>
      </c>
      <c r="I2715">
        <v>1263000</v>
      </c>
      <c r="J2715">
        <v>6315000</v>
      </c>
      <c r="K2715" t="s">
        <v>36</v>
      </c>
      <c r="L2715" t="s">
        <v>37</v>
      </c>
      <c r="M2715" t="s">
        <v>117</v>
      </c>
    </row>
    <row r="2716" spans="1:13" x14ac:dyDescent="0.25">
      <c r="A2716" t="s">
        <v>7130</v>
      </c>
      <c r="B2716" s="2">
        <v>44952</v>
      </c>
      <c r="C2716" s="2">
        <v>44955</v>
      </c>
      <c r="D2716" s="1">
        <v>44952.712260451393</v>
      </c>
      <c r="E2716" t="s">
        <v>2569</v>
      </c>
      <c r="F2716" t="s">
        <v>7131</v>
      </c>
      <c r="G2716" t="s">
        <v>82</v>
      </c>
      <c r="H2716">
        <v>3</v>
      </c>
      <c r="I2716">
        <v>326000</v>
      </c>
      <c r="J2716">
        <v>978000</v>
      </c>
      <c r="L2716" t="s">
        <v>48</v>
      </c>
      <c r="M2716" t="s">
        <v>74</v>
      </c>
    </row>
    <row r="2717" spans="1:13" x14ac:dyDescent="0.25">
      <c r="A2717" t="s">
        <v>7132</v>
      </c>
      <c r="B2717" s="2">
        <v>45382</v>
      </c>
      <c r="C2717" s="2">
        <v>45383</v>
      </c>
      <c r="D2717" s="1">
        <v>45382.89302236111</v>
      </c>
      <c r="E2717" t="s">
        <v>7133</v>
      </c>
      <c r="F2717" t="s">
        <v>7134</v>
      </c>
      <c r="G2717" t="s">
        <v>35</v>
      </c>
      <c r="H2717">
        <v>1</v>
      </c>
      <c r="I2717">
        <v>390000</v>
      </c>
      <c r="J2717">
        <v>390000</v>
      </c>
      <c r="K2717" t="s">
        <v>36</v>
      </c>
      <c r="L2717" t="s">
        <v>273</v>
      </c>
      <c r="M2717" t="s">
        <v>38</v>
      </c>
    </row>
    <row r="2718" spans="1:13" x14ac:dyDescent="0.25">
      <c r="A2718" t="s">
        <v>7135</v>
      </c>
      <c r="B2718" s="2">
        <v>45071</v>
      </c>
      <c r="C2718" s="2">
        <v>45072</v>
      </c>
      <c r="D2718" s="1">
        <v>45071.477252627323</v>
      </c>
      <c r="E2718" t="s">
        <v>5239</v>
      </c>
      <c r="F2718" t="s">
        <v>7136</v>
      </c>
      <c r="G2718" t="s">
        <v>23</v>
      </c>
      <c r="H2718">
        <v>1</v>
      </c>
      <c r="I2718">
        <v>568000</v>
      </c>
      <c r="J2718">
        <v>568000</v>
      </c>
      <c r="K2718" t="s">
        <v>17</v>
      </c>
      <c r="L2718" t="s">
        <v>273</v>
      </c>
      <c r="M2718" t="s">
        <v>74</v>
      </c>
    </row>
    <row r="2719" spans="1:13" x14ac:dyDescent="0.25">
      <c r="A2719" t="s">
        <v>7137</v>
      </c>
      <c r="B2719" s="2">
        <v>45388</v>
      </c>
      <c r="C2719" s="2">
        <v>45395</v>
      </c>
      <c r="D2719" s="1">
        <v>45388.34593949074</v>
      </c>
      <c r="E2719" t="s">
        <v>2430</v>
      </c>
      <c r="F2719" t="s">
        <v>7138</v>
      </c>
      <c r="G2719" t="s">
        <v>174</v>
      </c>
      <c r="H2719">
        <v>7</v>
      </c>
      <c r="I2719">
        <v>1117000</v>
      </c>
      <c r="J2719">
        <v>7819000</v>
      </c>
      <c r="K2719" t="s">
        <v>72</v>
      </c>
      <c r="L2719" t="s">
        <v>124</v>
      </c>
      <c r="M2719" t="s">
        <v>60</v>
      </c>
    </row>
    <row r="2720" spans="1:13" x14ac:dyDescent="0.25">
      <c r="A2720" t="s">
        <v>7139</v>
      </c>
      <c r="B2720" s="2">
        <v>45572</v>
      </c>
      <c r="C2720" s="2">
        <v>45575</v>
      </c>
      <c r="D2720" s="1">
        <v>45572.356088055552</v>
      </c>
      <c r="E2720" t="s">
        <v>7140</v>
      </c>
      <c r="F2720" t="s">
        <v>7141</v>
      </c>
      <c r="G2720" t="s">
        <v>35</v>
      </c>
      <c r="H2720">
        <v>3</v>
      </c>
      <c r="I2720">
        <v>318000</v>
      </c>
      <c r="J2720">
        <v>954000</v>
      </c>
      <c r="K2720" t="s">
        <v>72</v>
      </c>
      <c r="L2720" t="s">
        <v>18</v>
      </c>
      <c r="M2720" t="s">
        <v>19</v>
      </c>
    </row>
    <row r="2721" spans="1:13" x14ac:dyDescent="0.25">
      <c r="A2721" t="s">
        <v>7142</v>
      </c>
      <c r="B2721" s="2">
        <v>45484</v>
      </c>
      <c r="C2721" s="2">
        <v>45485</v>
      </c>
      <c r="D2721" s="1">
        <v>45484.568370462963</v>
      </c>
      <c r="E2721" t="s">
        <v>7143</v>
      </c>
      <c r="F2721" t="s">
        <v>7144</v>
      </c>
      <c r="G2721" t="s">
        <v>23</v>
      </c>
      <c r="H2721">
        <v>1</v>
      </c>
      <c r="I2721">
        <v>594000</v>
      </c>
      <c r="J2721">
        <v>594000</v>
      </c>
      <c r="K2721" t="s">
        <v>53</v>
      </c>
      <c r="L2721" t="s">
        <v>37</v>
      </c>
      <c r="M2721" t="s">
        <v>129</v>
      </c>
    </row>
    <row r="2722" spans="1:13" x14ac:dyDescent="0.25">
      <c r="A2722" t="s">
        <v>7145</v>
      </c>
      <c r="B2722" s="2">
        <v>44861</v>
      </c>
      <c r="C2722" s="2">
        <v>44870</v>
      </c>
      <c r="D2722" s="1">
        <v>44861.929252476853</v>
      </c>
      <c r="E2722" t="s">
        <v>7146</v>
      </c>
      <c r="F2722" t="s">
        <v>7147</v>
      </c>
      <c r="G2722" t="s">
        <v>128</v>
      </c>
      <c r="H2722">
        <v>9</v>
      </c>
      <c r="I2722">
        <v>488000</v>
      </c>
      <c r="J2722">
        <v>4392000</v>
      </c>
      <c r="L2722" t="s">
        <v>48</v>
      </c>
      <c r="M2722" t="s">
        <v>43</v>
      </c>
    </row>
    <row r="2723" spans="1:13" x14ac:dyDescent="0.25">
      <c r="A2723" t="s">
        <v>7148</v>
      </c>
      <c r="B2723" s="2">
        <v>44738</v>
      </c>
      <c r="C2723" s="2">
        <v>44740</v>
      </c>
      <c r="D2723" s="1">
        <v>44738.672709386577</v>
      </c>
      <c r="E2723" t="s">
        <v>5405</v>
      </c>
      <c r="F2723" t="s">
        <v>7149</v>
      </c>
      <c r="G2723" t="s">
        <v>386</v>
      </c>
      <c r="H2723">
        <v>2</v>
      </c>
      <c r="I2723">
        <v>561000</v>
      </c>
      <c r="J2723">
        <v>1122000</v>
      </c>
      <c r="K2723" t="s">
        <v>24</v>
      </c>
      <c r="L2723" t="s">
        <v>48</v>
      </c>
      <c r="M2723" t="s">
        <v>19</v>
      </c>
    </row>
    <row r="2724" spans="1:13" x14ac:dyDescent="0.25">
      <c r="A2724" t="s">
        <v>7150</v>
      </c>
      <c r="B2724" s="2">
        <v>45336</v>
      </c>
      <c r="C2724" s="2">
        <v>45343</v>
      </c>
      <c r="D2724" s="1">
        <v>45336.818102511577</v>
      </c>
      <c r="E2724" t="s">
        <v>1444</v>
      </c>
      <c r="F2724" t="s">
        <v>7151</v>
      </c>
      <c r="G2724" t="s">
        <v>303</v>
      </c>
      <c r="H2724">
        <v>7</v>
      </c>
      <c r="I2724">
        <v>440000</v>
      </c>
      <c r="J2724">
        <v>3080000</v>
      </c>
      <c r="K2724" t="s">
        <v>72</v>
      </c>
      <c r="L2724" t="s">
        <v>273</v>
      </c>
      <c r="M2724" t="s">
        <v>102</v>
      </c>
    </row>
    <row r="2725" spans="1:13" x14ac:dyDescent="0.25">
      <c r="A2725" t="s">
        <v>7152</v>
      </c>
      <c r="B2725" s="2">
        <v>44842</v>
      </c>
      <c r="C2725" s="2">
        <v>44849</v>
      </c>
      <c r="D2725" s="1">
        <v>44842.059483969897</v>
      </c>
      <c r="E2725" t="s">
        <v>5364</v>
      </c>
      <c r="F2725" t="s">
        <v>7153</v>
      </c>
      <c r="G2725" t="s">
        <v>92</v>
      </c>
      <c r="H2725">
        <v>7</v>
      </c>
      <c r="I2725">
        <v>541000</v>
      </c>
      <c r="J2725">
        <v>3787000</v>
      </c>
      <c r="L2725" t="s">
        <v>83</v>
      </c>
      <c r="M2725" t="s">
        <v>60</v>
      </c>
    </row>
    <row r="2726" spans="1:13" x14ac:dyDescent="0.25">
      <c r="A2726" t="s">
        <v>7154</v>
      </c>
      <c r="B2726" s="2">
        <v>44934</v>
      </c>
      <c r="C2726" s="2">
        <v>44940</v>
      </c>
      <c r="D2726" s="1">
        <v>44934.007639016207</v>
      </c>
      <c r="E2726" t="s">
        <v>676</v>
      </c>
      <c r="F2726" t="s">
        <v>7155</v>
      </c>
      <c r="G2726" t="s">
        <v>64</v>
      </c>
      <c r="H2726">
        <v>6</v>
      </c>
      <c r="I2726">
        <v>1235000</v>
      </c>
      <c r="J2726">
        <v>7410000</v>
      </c>
      <c r="L2726" t="s">
        <v>88</v>
      </c>
      <c r="M2726" t="s">
        <v>94</v>
      </c>
    </row>
    <row r="2727" spans="1:13" x14ac:dyDescent="0.25">
      <c r="A2727" t="s">
        <v>7156</v>
      </c>
      <c r="B2727" s="2">
        <v>45582</v>
      </c>
      <c r="C2727" s="2">
        <v>45583</v>
      </c>
      <c r="D2727" s="1">
        <v>45582.807291111108</v>
      </c>
      <c r="E2727" t="s">
        <v>919</v>
      </c>
      <c r="F2727" t="s">
        <v>7157</v>
      </c>
      <c r="G2727" t="s">
        <v>355</v>
      </c>
      <c r="H2727">
        <v>1</v>
      </c>
      <c r="I2727">
        <v>440000</v>
      </c>
      <c r="J2727">
        <v>440000</v>
      </c>
      <c r="K2727" t="s">
        <v>53</v>
      </c>
      <c r="L2727" t="s">
        <v>18</v>
      </c>
      <c r="M2727" t="s">
        <v>94</v>
      </c>
    </row>
    <row r="2728" spans="1:13" x14ac:dyDescent="0.25">
      <c r="A2728" t="s">
        <v>7158</v>
      </c>
      <c r="B2728" s="2">
        <v>45115</v>
      </c>
      <c r="C2728" s="2">
        <v>45121</v>
      </c>
      <c r="D2728" s="1">
        <v>45115.239357199083</v>
      </c>
      <c r="E2728" t="s">
        <v>7159</v>
      </c>
      <c r="F2728" t="s">
        <v>7160</v>
      </c>
      <c r="G2728" t="s">
        <v>16</v>
      </c>
      <c r="H2728">
        <v>6</v>
      </c>
      <c r="I2728">
        <v>1365000</v>
      </c>
      <c r="J2728">
        <v>8190000</v>
      </c>
      <c r="K2728" t="s">
        <v>30</v>
      </c>
      <c r="L2728" t="s">
        <v>18</v>
      </c>
      <c r="M2728" t="s">
        <v>43</v>
      </c>
    </row>
    <row r="2729" spans="1:13" x14ac:dyDescent="0.25">
      <c r="A2729" t="s">
        <v>7161</v>
      </c>
      <c r="B2729" s="2">
        <v>44674</v>
      </c>
      <c r="C2729" s="2">
        <v>44683</v>
      </c>
      <c r="D2729" s="1">
        <v>44674.393476122677</v>
      </c>
      <c r="E2729" t="s">
        <v>7162</v>
      </c>
      <c r="F2729" t="s">
        <v>7163</v>
      </c>
      <c r="G2729" t="s">
        <v>23</v>
      </c>
      <c r="H2729">
        <v>9</v>
      </c>
      <c r="I2729">
        <v>649000</v>
      </c>
      <c r="J2729">
        <v>5841000</v>
      </c>
      <c r="K2729" t="s">
        <v>36</v>
      </c>
      <c r="L2729" t="s">
        <v>37</v>
      </c>
      <c r="M2729" t="s">
        <v>160</v>
      </c>
    </row>
    <row r="2730" spans="1:13" x14ac:dyDescent="0.25">
      <c r="A2730" t="s">
        <v>7164</v>
      </c>
      <c r="B2730" s="2">
        <v>45010</v>
      </c>
      <c r="C2730" s="2">
        <v>45018</v>
      </c>
      <c r="D2730" s="1">
        <v>45010.656783391198</v>
      </c>
      <c r="E2730" t="s">
        <v>7165</v>
      </c>
      <c r="F2730" t="s">
        <v>7166</v>
      </c>
      <c r="G2730" t="s">
        <v>277</v>
      </c>
      <c r="H2730">
        <v>8</v>
      </c>
      <c r="I2730">
        <v>347000</v>
      </c>
      <c r="J2730">
        <v>2776000</v>
      </c>
      <c r="K2730" t="s">
        <v>72</v>
      </c>
      <c r="L2730" t="s">
        <v>214</v>
      </c>
      <c r="M2730" t="s">
        <v>60</v>
      </c>
    </row>
    <row r="2731" spans="1:13" x14ac:dyDescent="0.25">
      <c r="A2731" t="s">
        <v>7167</v>
      </c>
      <c r="B2731" s="2">
        <v>44669</v>
      </c>
      <c r="C2731" s="2">
        <v>44677</v>
      </c>
      <c r="D2731" s="1">
        <v>44669.490311875001</v>
      </c>
      <c r="E2731" t="s">
        <v>7168</v>
      </c>
      <c r="F2731" t="s">
        <v>7169</v>
      </c>
      <c r="G2731" t="s">
        <v>64</v>
      </c>
      <c r="I2731">
        <v>1248000</v>
      </c>
      <c r="J2731">
        <v>9984000</v>
      </c>
      <c r="K2731" t="s">
        <v>36</v>
      </c>
      <c r="L2731" t="s">
        <v>214</v>
      </c>
      <c r="M2731" t="s">
        <v>43</v>
      </c>
    </row>
    <row r="2732" spans="1:13" x14ac:dyDescent="0.25">
      <c r="A2732" t="s">
        <v>7170</v>
      </c>
      <c r="B2732" s="2">
        <v>45545</v>
      </c>
      <c r="C2732" s="2">
        <v>45548</v>
      </c>
      <c r="D2732" s="1">
        <v>45545.812161712973</v>
      </c>
      <c r="E2732" t="s">
        <v>1721</v>
      </c>
      <c r="F2732" t="s">
        <v>7171</v>
      </c>
      <c r="G2732" t="s">
        <v>47</v>
      </c>
      <c r="H2732">
        <v>3</v>
      </c>
      <c r="I2732">
        <v>490000</v>
      </c>
      <c r="J2732">
        <v>1470000</v>
      </c>
      <c r="K2732" t="s">
        <v>72</v>
      </c>
      <c r="L2732" t="s">
        <v>18</v>
      </c>
      <c r="M2732" t="s">
        <v>226</v>
      </c>
    </row>
    <row r="2733" spans="1:13" x14ac:dyDescent="0.25">
      <c r="A2733" t="s">
        <v>7172</v>
      </c>
      <c r="B2733" s="2">
        <v>45258</v>
      </c>
      <c r="C2733" s="2">
        <v>45263</v>
      </c>
      <c r="D2733" s="1">
        <v>45258.573858645832</v>
      </c>
      <c r="E2733" t="s">
        <v>1553</v>
      </c>
      <c r="F2733" t="s">
        <v>7173</v>
      </c>
      <c r="G2733" t="s">
        <v>82</v>
      </c>
      <c r="H2733">
        <v>5</v>
      </c>
      <c r="I2733">
        <v>394000</v>
      </c>
      <c r="J2733">
        <v>1970000</v>
      </c>
      <c r="K2733" t="s">
        <v>53</v>
      </c>
      <c r="L2733" t="s">
        <v>273</v>
      </c>
      <c r="M2733" t="s">
        <v>145</v>
      </c>
    </row>
    <row r="2734" spans="1:13" x14ac:dyDescent="0.25">
      <c r="A2734" t="s">
        <v>7174</v>
      </c>
      <c r="B2734" s="2">
        <v>45307</v>
      </c>
      <c r="C2734" s="2">
        <v>45313</v>
      </c>
      <c r="D2734" s="1">
        <v>45307.447156493057</v>
      </c>
      <c r="E2734" t="s">
        <v>7175</v>
      </c>
      <c r="F2734" t="s">
        <v>7176</v>
      </c>
      <c r="G2734" t="s">
        <v>194</v>
      </c>
      <c r="H2734">
        <v>6</v>
      </c>
      <c r="I2734">
        <v>516000</v>
      </c>
      <c r="J2734">
        <v>3096000</v>
      </c>
      <c r="K2734" t="s">
        <v>72</v>
      </c>
      <c r="L2734" t="s">
        <v>37</v>
      </c>
      <c r="M2734" t="s">
        <v>129</v>
      </c>
    </row>
    <row r="2735" spans="1:13" x14ac:dyDescent="0.25">
      <c r="A2735" t="s">
        <v>7177</v>
      </c>
      <c r="B2735" s="2">
        <v>45300</v>
      </c>
      <c r="C2735" s="2">
        <v>45308</v>
      </c>
      <c r="D2735" s="1">
        <v>45300.41651116898</v>
      </c>
      <c r="E2735" t="s">
        <v>2559</v>
      </c>
      <c r="F2735" t="s">
        <v>7178</v>
      </c>
      <c r="G2735" t="s">
        <v>149</v>
      </c>
      <c r="H2735">
        <v>8</v>
      </c>
      <c r="I2735">
        <v>337000</v>
      </c>
      <c r="J2735">
        <v>2696000</v>
      </c>
      <c r="K2735" t="s">
        <v>17</v>
      </c>
      <c r="L2735" t="s">
        <v>78</v>
      </c>
      <c r="M2735" t="s">
        <v>68</v>
      </c>
    </row>
    <row r="2736" spans="1:13" x14ac:dyDescent="0.25">
      <c r="A2736" t="s">
        <v>7179</v>
      </c>
      <c r="B2736" s="2">
        <v>45462</v>
      </c>
      <c r="C2736" s="2">
        <v>45463</v>
      </c>
      <c r="D2736" s="1">
        <v>45462.845378310187</v>
      </c>
      <c r="E2736" t="s">
        <v>4312</v>
      </c>
      <c r="F2736" t="s">
        <v>7180</v>
      </c>
      <c r="G2736" t="s">
        <v>35</v>
      </c>
      <c r="H2736">
        <v>1</v>
      </c>
      <c r="I2736">
        <v>353000</v>
      </c>
      <c r="J2736">
        <v>353000</v>
      </c>
      <c r="K2736" t="s">
        <v>17</v>
      </c>
      <c r="L2736" t="s">
        <v>37</v>
      </c>
      <c r="M2736" t="s">
        <v>160</v>
      </c>
    </row>
    <row r="2737" spans="1:13" x14ac:dyDescent="0.25">
      <c r="A2737" t="s">
        <v>7181</v>
      </c>
      <c r="B2737" s="2">
        <v>45078</v>
      </c>
      <c r="C2737" s="2">
        <v>45086</v>
      </c>
      <c r="D2737" s="1">
        <v>45078.022072141197</v>
      </c>
      <c r="E2737" t="s">
        <v>4294</v>
      </c>
      <c r="F2737" t="s">
        <v>7182</v>
      </c>
      <c r="G2737" t="s">
        <v>303</v>
      </c>
      <c r="H2737">
        <v>8</v>
      </c>
      <c r="I2737">
        <v>461000</v>
      </c>
      <c r="J2737">
        <v>3688000</v>
      </c>
      <c r="K2737" t="s">
        <v>24</v>
      </c>
      <c r="L2737" t="s">
        <v>83</v>
      </c>
      <c r="M2737" t="s">
        <v>25</v>
      </c>
    </row>
    <row r="2738" spans="1:13" x14ac:dyDescent="0.25">
      <c r="A2738" t="s">
        <v>7183</v>
      </c>
      <c r="B2738" s="2">
        <v>44888</v>
      </c>
      <c r="C2738" s="2">
        <v>44892</v>
      </c>
      <c r="D2738" s="1">
        <v>44888.144863125002</v>
      </c>
      <c r="E2738" t="s">
        <v>7184</v>
      </c>
      <c r="F2738" t="s">
        <v>7185</v>
      </c>
      <c r="G2738" t="s">
        <v>23</v>
      </c>
      <c r="H2738">
        <v>4</v>
      </c>
      <c r="I2738">
        <v>575000</v>
      </c>
      <c r="J2738">
        <v>2300000</v>
      </c>
      <c r="K2738" t="s">
        <v>24</v>
      </c>
      <c r="L2738" t="s">
        <v>31</v>
      </c>
      <c r="M2738" t="s">
        <v>106</v>
      </c>
    </row>
    <row r="2739" spans="1:13" x14ac:dyDescent="0.25">
      <c r="A2739" t="s">
        <v>7186</v>
      </c>
      <c r="B2739" s="2">
        <v>45427</v>
      </c>
      <c r="C2739" s="2">
        <v>45432</v>
      </c>
      <c r="D2739" s="1">
        <v>45427.93559857639</v>
      </c>
      <c r="E2739" t="s">
        <v>7187</v>
      </c>
      <c r="F2739" t="s">
        <v>7188</v>
      </c>
      <c r="G2739" t="s">
        <v>303</v>
      </c>
      <c r="H2739">
        <v>5</v>
      </c>
      <c r="I2739">
        <v>458000</v>
      </c>
      <c r="J2739">
        <v>2290000</v>
      </c>
      <c r="K2739" t="s">
        <v>72</v>
      </c>
      <c r="L2739" t="s">
        <v>48</v>
      </c>
      <c r="M2739" t="s">
        <v>160</v>
      </c>
    </row>
    <row r="2740" spans="1:13" x14ac:dyDescent="0.25">
      <c r="A2740" t="s">
        <v>7189</v>
      </c>
      <c r="B2740" s="2">
        <v>45110</v>
      </c>
      <c r="C2740" s="2">
        <v>45119</v>
      </c>
      <c r="D2740" s="1">
        <v>45110.039003333331</v>
      </c>
      <c r="E2740" t="s">
        <v>7190</v>
      </c>
      <c r="F2740" t="s">
        <v>7191</v>
      </c>
      <c r="G2740" t="s">
        <v>29</v>
      </c>
      <c r="H2740">
        <v>9</v>
      </c>
      <c r="I2740">
        <v>1358000</v>
      </c>
      <c r="J2740">
        <v>12222000</v>
      </c>
      <c r="K2740" t="s">
        <v>36</v>
      </c>
      <c r="L2740" t="s">
        <v>42</v>
      </c>
      <c r="M2740" t="s">
        <v>129</v>
      </c>
    </row>
    <row r="2741" spans="1:13" x14ac:dyDescent="0.25">
      <c r="A2741" t="s">
        <v>7192</v>
      </c>
      <c r="B2741" s="2">
        <v>45430</v>
      </c>
      <c r="C2741" s="2">
        <v>45433</v>
      </c>
      <c r="D2741" s="1">
        <v>45430.398071145843</v>
      </c>
      <c r="E2741" t="s">
        <v>4269</v>
      </c>
      <c r="F2741" t="s">
        <v>7193</v>
      </c>
      <c r="G2741" t="s">
        <v>23</v>
      </c>
      <c r="H2741">
        <v>3</v>
      </c>
      <c r="I2741">
        <v>690000</v>
      </c>
      <c r="J2741">
        <v>2070000</v>
      </c>
      <c r="K2741" t="s">
        <v>53</v>
      </c>
      <c r="L2741" t="s">
        <v>48</v>
      </c>
      <c r="M2741" t="s">
        <v>129</v>
      </c>
    </row>
    <row r="2742" spans="1:13" x14ac:dyDescent="0.25">
      <c r="A2742" t="s">
        <v>7194</v>
      </c>
      <c r="B2742" s="2">
        <v>45342</v>
      </c>
      <c r="C2742" s="2">
        <v>45346</v>
      </c>
      <c r="D2742" s="1">
        <v>45342.237283148148</v>
      </c>
      <c r="E2742" t="s">
        <v>475</v>
      </c>
      <c r="F2742" t="s">
        <v>7195</v>
      </c>
      <c r="G2742" t="s">
        <v>141</v>
      </c>
      <c r="H2742">
        <v>4</v>
      </c>
      <c r="I2742">
        <v>1152000</v>
      </c>
      <c r="J2742">
        <v>4608000</v>
      </c>
      <c r="L2742" t="s">
        <v>31</v>
      </c>
      <c r="M2742" t="s">
        <v>233</v>
      </c>
    </row>
    <row r="2743" spans="1:13" x14ac:dyDescent="0.25">
      <c r="A2743" t="s">
        <v>7196</v>
      </c>
      <c r="B2743" s="2">
        <v>45127</v>
      </c>
      <c r="C2743" s="2">
        <v>45136</v>
      </c>
      <c r="D2743" s="1">
        <v>45127.339399363424</v>
      </c>
      <c r="E2743" t="s">
        <v>379</v>
      </c>
      <c r="F2743" t="s">
        <v>7197</v>
      </c>
      <c r="G2743" t="s">
        <v>23</v>
      </c>
      <c r="H2743">
        <v>9</v>
      </c>
      <c r="I2743">
        <v>669000</v>
      </c>
      <c r="J2743">
        <v>6021000</v>
      </c>
      <c r="K2743" t="s">
        <v>24</v>
      </c>
      <c r="L2743" t="s">
        <v>48</v>
      </c>
      <c r="M2743" t="s">
        <v>49</v>
      </c>
    </row>
    <row r="2744" spans="1:13" x14ac:dyDescent="0.25">
      <c r="A2744" t="s">
        <v>7198</v>
      </c>
      <c r="B2744" s="2">
        <v>45386</v>
      </c>
      <c r="C2744" s="2">
        <v>45387</v>
      </c>
      <c r="D2744" s="1">
        <v>45386.172977222217</v>
      </c>
      <c r="E2744" t="s">
        <v>1609</v>
      </c>
      <c r="F2744" t="s">
        <v>7199</v>
      </c>
      <c r="G2744" t="s">
        <v>82</v>
      </c>
      <c r="H2744">
        <v>1</v>
      </c>
      <c r="I2744">
        <v>354000</v>
      </c>
      <c r="J2744">
        <v>354000</v>
      </c>
      <c r="K2744" t="s">
        <v>24</v>
      </c>
      <c r="L2744" t="s">
        <v>18</v>
      </c>
      <c r="M2744" t="s">
        <v>94</v>
      </c>
    </row>
    <row r="2745" spans="1:13" x14ac:dyDescent="0.25">
      <c r="A2745" t="s">
        <v>7200</v>
      </c>
      <c r="B2745" s="2">
        <v>44720</v>
      </c>
      <c r="C2745" s="2">
        <v>44725</v>
      </c>
      <c r="D2745" s="1">
        <v>44720.813250636573</v>
      </c>
      <c r="E2745" t="s">
        <v>5100</v>
      </c>
      <c r="F2745" t="s">
        <v>7201</v>
      </c>
      <c r="G2745" t="s">
        <v>149</v>
      </c>
      <c r="H2745">
        <v>5</v>
      </c>
      <c r="I2745">
        <v>345000</v>
      </c>
      <c r="J2745">
        <v>1725000</v>
      </c>
      <c r="L2745" t="s">
        <v>37</v>
      </c>
      <c r="M2745" t="s">
        <v>49</v>
      </c>
    </row>
    <row r="2746" spans="1:13" x14ac:dyDescent="0.25">
      <c r="A2746" t="s">
        <v>7202</v>
      </c>
      <c r="B2746" s="2">
        <v>45445</v>
      </c>
      <c r="C2746" s="2">
        <v>45448</v>
      </c>
      <c r="D2746" s="1">
        <v>45445.527723854168</v>
      </c>
      <c r="E2746" t="s">
        <v>6880</v>
      </c>
      <c r="F2746" t="s">
        <v>7203</v>
      </c>
      <c r="G2746" t="s">
        <v>23</v>
      </c>
      <c r="H2746">
        <v>3</v>
      </c>
      <c r="I2746">
        <v>673000</v>
      </c>
      <c r="J2746">
        <v>2019000</v>
      </c>
      <c r="K2746" t="s">
        <v>17</v>
      </c>
      <c r="L2746" t="s">
        <v>18</v>
      </c>
      <c r="M2746" t="s">
        <v>226</v>
      </c>
    </row>
    <row r="2747" spans="1:13" x14ac:dyDescent="0.25">
      <c r="A2747" t="s">
        <v>7204</v>
      </c>
      <c r="B2747" s="2">
        <v>45456</v>
      </c>
      <c r="C2747" s="2">
        <v>45462</v>
      </c>
      <c r="D2747" s="1">
        <v>45456.011780706023</v>
      </c>
      <c r="E2747" t="s">
        <v>6071</v>
      </c>
      <c r="F2747" t="s">
        <v>7205</v>
      </c>
      <c r="G2747" t="s">
        <v>47</v>
      </c>
      <c r="H2747">
        <v>6</v>
      </c>
      <c r="I2747">
        <v>455000</v>
      </c>
      <c r="J2747">
        <v>2730000</v>
      </c>
      <c r="K2747" t="s">
        <v>36</v>
      </c>
      <c r="L2747" t="s">
        <v>18</v>
      </c>
      <c r="M2747" t="s">
        <v>49</v>
      </c>
    </row>
    <row r="2748" spans="1:13" x14ac:dyDescent="0.25">
      <c r="A2748" t="s">
        <v>7206</v>
      </c>
      <c r="B2748" s="2">
        <v>45055</v>
      </c>
      <c r="C2748" s="2">
        <v>45061</v>
      </c>
      <c r="D2748" s="1">
        <v>45055.450430694436</v>
      </c>
      <c r="E2748" t="s">
        <v>6276</v>
      </c>
      <c r="F2748" t="s">
        <v>7207</v>
      </c>
      <c r="G2748" t="s">
        <v>47</v>
      </c>
      <c r="H2748">
        <v>6</v>
      </c>
      <c r="I2748">
        <v>497000</v>
      </c>
      <c r="J2748">
        <v>2982000</v>
      </c>
      <c r="L2748" t="s">
        <v>42</v>
      </c>
      <c r="M2748" t="s">
        <v>102</v>
      </c>
    </row>
    <row r="2749" spans="1:13" x14ac:dyDescent="0.25">
      <c r="A2749" t="s">
        <v>7208</v>
      </c>
      <c r="B2749" s="2">
        <v>44772</v>
      </c>
      <c r="C2749" s="2">
        <v>44774</v>
      </c>
      <c r="D2749" s="1">
        <v>44772.166791053241</v>
      </c>
      <c r="E2749" t="s">
        <v>7209</v>
      </c>
      <c r="F2749" t="s">
        <v>7210</v>
      </c>
      <c r="G2749" t="s">
        <v>29</v>
      </c>
      <c r="H2749">
        <v>2</v>
      </c>
      <c r="I2749">
        <v>1198000</v>
      </c>
      <c r="J2749">
        <v>2396000</v>
      </c>
      <c r="K2749" t="s">
        <v>53</v>
      </c>
      <c r="L2749" t="s">
        <v>37</v>
      </c>
      <c r="M2749" t="s">
        <v>68</v>
      </c>
    </row>
    <row r="2750" spans="1:13" x14ac:dyDescent="0.25">
      <c r="A2750" t="s">
        <v>7211</v>
      </c>
      <c r="B2750" s="2">
        <v>44923</v>
      </c>
      <c r="C2750" s="2">
        <v>44932</v>
      </c>
      <c r="D2750" s="1">
        <v>44923.259049513887</v>
      </c>
      <c r="E2750" t="s">
        <v>1239</v>
      </c>
      <c r="F2750" t="s">
        <v>7212</v>
      </c>
      <c r="G2750" t="s">
        <v>386</v>
      </c>
      <c r="I2750">
        <v>557000</v>
      </c>
      <c r="J2750">
        <v>5013000</v>
      </c>
      <c r="K2750" t="s">
        <v>17</v>
      </c>
      <c r="L2750" t="s">
        <v>83</v>
      </c>
      <c r="M2750" t="s">
        <v>102</v>
      </c>
    </row>
    <row r="2751" spans="1:13" x14ac:dyDescent="0.25">
      <c r="A2751" t="s">
        <v>7213</v>
      </c>
      <c r="B2751" s="2">
        <v>45578</v>
      </c>
      <c r="C2751" s="2">
        <v>45581</v>
      </c>
      <c r="D2751" s="1">
        <v>45578.310461134257</v>
      </c>
      <c r="E2751" t="s">
        <v>5461</v>
      </c>
      <c r="F2751" t="s">
        <v>7214</v>
      </c>
      <c r="G2751" t="s">
        <v>742</v>
      </c>
      <c r="H2751">
        <v>3</v>
      </c>
      <c r="I2751">
        <v>442000</v>
      </c>
      <c r="J2751">
        <v>1326000</v>
      </c>
      <c r="K2751" t="s">
        <v>72</v>
      </c>
      <c r="L2751" t="s">
        <v>31</v>
      </c>
      <c r="M2751" t="s">
        <v>133</v>
      </c>
    </row>
    <row r="2752" spans="1:13" x14ac:dyDescent="0.25">
      <c r="A2752" t="s">
        <v>7215</v>
      </c>
      <c r="B2752" s="2">
        <v>45214</v>
      </c>
      <c r="C2752" s="2">
        <v>45217</v>
      </c>
      <c r="D2752" s="1">
        <v>45214.497038090267</v>
      </c>
      <c r="E2752" t="s">
        <v>7216</v>
      </c>
      <c r="F2752" t="s">
        <v>7217</v>
      </c>
      <c r="G2752" t="s">
        <v>303</v>
      </c>
      <c r="H2752">
        <v>3</v>
      </c>
      <c r="I2752">
        <v>483000</v>
      </c>
      <c r="J2752">
        <v>1449000</v>
      </c>
      <c r="K2752" t="s">
        <v>36</v>
      </c>
      <c r="L2752" t="s">
        <v>273</v>
      </c>
      <c r="M2752" t="s">
        <v>133</v>
      </c>
    </row>
    <row r="2753" spans="1:13" x14ac:dyDescent="0.25">
      <c r="A2753" t="s">
        <v>7218</v>
      </c>
      <c r="B2753" s="2">
        <v>44966</v>
      </c>
      <c r="C2753" s="2">
        <v>44974</v>
      </c>
      <c r="D2753" s="1">
        <v>44966.726900844908</v>
      </c>
      <c r="E2753" t="s">
        <v>7219</v>
      </c>
      <c r="G2753" t="s">
        <v>64</v>
      </c>
      <c r="H2753">
        <v>8</v>
      </c>
      <c r="I2753">
        <v>1284000</v>
      </c>
      <c r="J2753">
        <v>10272000</v>
      </c>
      <c r="K2753" t="s">
        <v>17</v>
      </c>
      <c r="L2753" t="s">
        <v>18</v>
      </c>
      <c r="M2753" t="s">
        <v>160</v>
      </c>
    </row>
    <row r="2754" spans="1:13" x14ac:dyDescent="0.25">
      <c r="A2754" t="s">
        <v>7220</v>
      </c>
      <c r="B2754" s="2">
        <v>45230</v>
      </c>
      <c r="C2754" s="2">
        <v>45231</v>
      </c>
      <c r="D2754" s="1">
        <v>45230.91109710648</v>
      </c>
      <c r="E2754" t="s">
        <v>7221</v>
      </c>
      <c r="F2754" t="s">
        <v>7222</v>
      </c>
      <c r="G2754" t="s">
        <v>303</v>
      </c>
      <c r="H2754">
        <v>1</v>
      </c>
      <c r="I2754">
        <v>441000</v>
      </c>
      <c r="J2754">
        <v>441000</v>
      </c>
      <c r="K2754" t="s">
        <v>72</v>
      </c>
      <c r="L2754" t="s">
        <v>37</v>
      </c>
      <c r="M2754" t="s">
        <v>43</v>
      </c>
    </row>
    <row r="2755" spans="1:13" x14ac:dyDescent="0.25">
      <c r="A2755" t="s">
        <v>4603</v>
      </c>
      <c r="B2755" s="2">
        <v>45391</v>
      </c>
      <c r="C2755" s="2">
        <v>45392</v>
      </c>
      <c r="D2755" s="1">
        <v>45391.696797060184</v>
      </c>
      <c r="E2755" t="s">
        <v>4604</v>
      </c>
      <c r="F2755" t="s">
        <v>4605</v>
      </c>
      <c r="G2755" t="s">
        <v>128</v>
      </c>
      <c r="H2755">
        <v>1</v>
      </c>
      <c r="I2755">
        <v>497000</v>
      </c>
      <c r="J2755">
        <v>497000</v>
      </c>
      <c r="K2755" t="s">
        <v>36</v>
      </c>
      <c r="L2755" t="s">
        <v>37</v>
      </c>
      <c r="M2755" t="s">
        <v>133</v>
      </c>
    </row>
    <row r="2756" spans="1:13" x14ac:dyDescent="0.25">
      <c r="A2756" t="s">
        <v>7223</v>
      </c>
      <c r="B2756" s="2">
        <v>44702</v>
      </c>
      <c r="C2756" s="2">
        <v>44706</v>
      </c>
      <c r="D2756" s="1">
        <v>44702.046260532406</v>
      </c>
      <c r="E2756" t="s">
        <v>7224</v>
      </c>
      <c r="F2756" t="s">
        <v>7225</v>
      </c>
      <c r="G2756" t="s">
        <v>23</v>
      </c>
      <c r="H2756">
        <v>4</v>
      </c>
      <c r="I2756">
        <v>577000</v>
      </c>
      <c r="J2756">
        <v>2308000</v>
      </c>
      <c r="K2756" t="s">
        <v>72</v>
      </c>
      <c r="L2756" t="s">
        <v>83</v>
      </c>
      <c r="M2756" t="s">
        <v>84</v>
      </c>
    </row>
    <row r="2757" spans="1:13" x14ac:dyDescent="0.25">
      <c r="A2757" t="s">
        <v>7226</v>
      </c>
      <c r="B2757" s="2">
        <v>45452</v>
      </c>
      <c r="C2757" s="2">
        <v>45457</v>
      </c>
      <c r="D2757" s="1">
        <v>45452.501018263887</v>
      </c>
      <c r="E2757" t="s">
        <v>1553</v>
      </c>
      <c r="F2757" t="s">
        <v>7227</v>
      </c>
      <c r="G2757" t="s">
        <v>277</v>
      </c>
      <c r="H2757">
        <v>5</v>
      </c>
      <c r="I2757">
        <v>347000</v>
      </c>
      <c r="J2757">
        <v>1735000</v>
      </c>
      <c r="K2757" t="s">
        <v>24</v>
      </c>
      <c r="L2757" t="s">
        <v>93</v>
      </c>
      <c r="M2757" t="s">
        <v>60</v>
      </c>
    </row>
    <row r="2758" spans="1:13" x14ac:dyDescent="0.25">
      <c r="A2758" t="s">
        <v>7228</v>
      </c>
      <c r="B2758" s="2">
        <v>45355</v>
      </c>
      <c r="C2758" s="2">
        <v>45362</v>
      </c>
      <c r="D2758" s="1">
        <v>45355.882401724542</v>
      </c>
      <c r="E2758" t="s">
        <v>1360</v>
      </c>
      <c r="F2758" t="s">
        <v>7229</v>
      </c>
      <c r="G2758" t="s">
        <v>82</v>
      </c>
      <c r="I2758">
        <v>317000</v>
      </c>
      <c r="J2758">
        <v>2219000</v>
      </c>
      <c r="K2758" t="s">
        <v>17</v>
      </c>
      <c r="L2758" t="s">
        <v>273</v>
      </c>
      <c r="M2758" t="s">
        <v>133</v>
      </c>
    </row>
    <row r="2759" spans="1:13" x14ac:dyDescent="0.25">
      <c r="A2759" t="s">
        <v>7230</v>
      </c>
      <c r="B2759" s="2">
        <v>45310</v>
      </c>
      <c r="C2759" s="2">
        <v>45318</v>
      </c>
      <c r="D2759" s="1">
        <v>45310.368485266197</v>
      </c>
      <c r="E2759" t="s">
        <v>3513</v>
      </c>
      <c r="F2759" t="s">
        <v>7231</v>
      </c>
      <c r="G2759" t="s">
        <v>82</v>
      </c>
      <c r="H2759">
        <v>8</v>
      </c>
      <c r="I2759">
        <v>349000</v>
      </c>
      <c r="J2759">
        <v>2792000</v>
      </c>
      <c r="K2759" t="s">
        <v>36</v>
      </c>
      <c r="L2759" t="s">
        <v>42</v>
      </c>
      <c r="M2759" t="s">
        <v>43</v>
      </c>
    </row>
    <row r="2760" spans="1:13" x14ac:dyDescent="0.25">
      <c r="A2760" t="s">
        <v>6646</v>
      </c>
      <c r="B2760" s="2">
        <v>45107</v>
      </c>
      <c r="C2760" s="2">
        <v>45108</v>
      </c>
      <c r="D2760" s="1">
        <v>45107.538087245368</v>
      </c>
      <c r="E2760" t="s">
        <v>3016</v>
      </c>
      <c r="F2760" t="s">
        <v>6647</v>
      </c>
      <c r="G2760" t="s">
        <v>221</v>
      </c>
      <c r="H2760">
        <v>1</v>
      </c>
      <c r="I2760">
        <v>632000</v>
      </c>
      <c r="J2760">
        <v>632000</v>
      </c>
      <c r="K2760" t="s">
        <v>53</v>
      </c>
      <c r="L2760" t="s">
        <v>48</v>
      </c>
      <c r="M2760" t="s">
        <v>38</v>
      </c>
    </row>
    <row r="2761" spans="1:13" x14ac:dyDescent="0.25">
      <c r="A2761" t="s">
        <v>7232</v>
      </c>
      <c r="B2761" s="2">
        <v>45140</v>
      </c>
      <c r="C2761" s="2">
        <v>45141</v>
      </c>
      <c r="D2761" s="1">
        <v>45140.280022951389</v>
      </c>
      <c r="E2761" t="s">
        <v>1332</v>
      </c>
      <c r="F2761" t="s">
        <v>7233</v>
      </c>
      <c r="G2761" t="s">
        <v>64</v>
      </c>
      <c r="H2761">
        <v>1</v>
      </c>
      <c r="I2761">
        <v>1275000</v>
      </c>
      <c r="J2761">
        <v>1275000</v>
      </c>
      <c r="K2761" t="s">
        <v>72</v>
      </c>
      <c r="L2761" t="s">
        <v>48</v>
      </c>
      <c r="M2761" t="s">
        <v>74</v>
      </c>
    </row>
    <row r="2762" spans="1:13" x14ac:dyDescent="0.25">
      <c r="A2762" t="s">
        <v>7234</v>
      </c>
      <c r="B2762" s="2">
        <v>45646</v>
      </c>
      <c r="C2762" s="2">
        <v>45647</v>
      </c>
      <c r="D2762" s="1">
        <v>45646.429448553237</v>
      </c>
      <c r="E2762" t="s">
        <v>4687</v>
      </c>
      <c r="F2762" t="s">
        <v>7235</v>
      </c>
      <c r="G2762" t="s">
        <v>64</v>
      </c>
      <c r="H2762">
        <v>1</v>
      </c>
      <c r="I2762">
        <v>1258000</v>
      </c>
      <c r="J2762">
        <v>1258000</v>
      </c>
      <c r="K2762" t="s">
        <v>17</v>
      </c>
      <c r="L2762" t="s">
        <v>93</v>
      </c>
      <c r="M2762" t="s">
        <v>68</v>
      </c>
    </row>
    <row r="2763" spans="1:13" x14ac:dyDescent="0.25">
      <c r="A2763" t="s">
        <v>7236</v>
      </c>
      <c r="B2763" s="2">
        <v>44930</v>
      </c>
      <c r="C2763" s="2">
        <v>44931</v>
      </c>
      <c r="D2763" s="1">
        <v>44930.957703472217</v>
      </c>
      <c r="E2763" t="s">
        <v>1636</v>
      </c>
      <c r="G2763" t="s">
        <v>277</v>
      </c>
      <c r="H2763">
        <v>1</v>
      </c>
      <c r="I2763">
        <v>399000</v>
      </c>
      <c r="J2763">
        <v>399000</v>
      </c>
      <c r="K2763" t="s">
        <v>36</v>
      </c>
      <c r="L2763" t="s">
        <v>124</v>
      </c>
      <c r="M2763" t="s">
        <v>74</v>
      </c>
    </row>
    <row r="2764" spans="1:13" x14ac:dyDescent="0.25">
      <c r="A2764" t="s">
        <v>7237</v>
      </c>
      <c r="B2764" s="2">
        <v>45392</v>
      </c>
      <c r="C2764" s="2">
        <v>45398</v>
      </c>
      <c r="D2764" s="1">
        <v>45392.388794675928</v>
      </c>
      <c r="E2764" t="s">
        <v>7238</v>
      </c>
      <c r="F2764" t="s">
        <v>7239</v>
      </c>
      <c r="G2764" t="s">
        <v>35</v>
      </c>
      <c r="H2764">
        <v>6</v>
      </c>
      <c r="I2764">
        <v>332000</v>
      </c>
      <c r="J2764">
        <v>1992000</v>
      </c>
      <c r="K2764" t="s">
        <v>17</v>
      </c>
      <c r="L2764" t="s">
        <v>18</v>
      </c>
      <c r="M2764" t="s">
        <v>129</v>
      </c>
    </row>
    <row r="2765" spans="1:13" x14ac:dyDescent="0.25">
      <c r="A2765" t="s">
        <v>7240</v>
      </c>
      <c r="B2765" s="2">
        <v>45585</v>
      </c>
      <c r="C2765" s="2">
        <v>45589</v>
      </c>
      <c r="D2765" s="1">
        <v>45585.666872754628</v>
      </c>
      <c r="E2765" t="s">
        <v>4794</v>
      </c>
      <c r="F2765" t="s">
        <v>7241</v>
      </c>
      <c r="G2765" t="s">
        <v>47</v>
      </c>
      <c r="H2765">
        <v>4</v>
      </c>
      <c r="I2765">
        <v>498000</v>
      </c>
      <c r="J2765">
        <v>1992000</v>
      </c>
      <c r="K2765" t="s">
        <v>24</v>
      </c>
      <c r="L2765" t="s">
        <v>124</v>
      </c>
      <c r="M2765" t="s">
        <v>60</v>
      </c>
    </row>
    <row r="2766" spans="1:13" x14ac:dyDescent="0.25">
      <c r="A2766" t="s">
        <v>7242</v>
      </c>
      <c r="B2766" s="2">
        <v>45637</v>
      </c>
      <c r="C2766" s="2">
        <v>45646</v>
      </c>
      <c r="D2766" s="1">
        <v>45637.908299456023</v>
      </c>
      <c r="E2766" t="s">
        <v>1417</v>
      </c>
      <c r="F2766" t="s">
        <v>7243</v>
      </c>
      <c r="G2766" t="s">
        <v>23</v>
      </c>
      <c r="H2766">
        <v>9</v>
      </c>
      <c r="I2766">
        <v>589000</v>
      </c>
      <c r="J2766">
        <v>5301000</v>
      </c>
      <c r="L2766" t="s">
        <v>48</v>
      </c>
      <c r="M2766" t="s">
        <v>94</v>
      </c>
    </row>
    <row r="2767" spans="1:13" x14ac:dyDescent="0.25">
      <c r="A2767" t="s">
        <v>7244</v>
      </c>
      <c r="B2767" s="2">
        <v>45302</v>
      </c>
      <c r="C2767" s="2">
        <v>45305</v>
      </c>
      <c r="D2767" s="1">
        <v>45302.661902037027</v>
      </c>
      <c r="E2767" t="s">
        <v>360</v>
      </c>
      <c r="F2767" t="s">
        <v>7245</v>
      </c>
      <c r="G2767" t="s">
        <v>47</v>
      </c>
      <c r="H2767">
        <v>3</v>
      </c>
      <c r="I2767">
        <v>438000</v>
      </c>
      <c r="J2767">
        <v>1314000</v>
      </c>
      <c r="K2767" t="s">
        <v>30</v>
      </c>
      <c r="L2767" t="s">
        <v>164</v>
      </c>
      <c r="M2767" t="s">
        <v>226</v>
      </c>
    </row>
    <row r="2768" spans="1:13" x14ac:dyDescent="0.25">
      <c r="A2768" t="s">
        <v>7246</v>
      </c>
      <c r="B2768" s="2">
        <v>45019</v>
      </c>
      <c r="C2768" s="2">
        <v>45022</v>
      </c>
      <c r="D2768" s="1">
        <v>45019.823954618063</v>
      </c>
      <c r="E2768" t="s">
        <v>6618</v>
      </c>
      <c r="F2768" t="s">
        <v>7247</v>
      </c>
      <c r="G2768" t="s">
        <v>128</v>
      </c>
      <c r="H2768">
        <v>3</v>
      </c>
      <c r="I2768">
        <v>428000</v>
      </c>
      <c r="J2768">
        <v>1284000</v>
      </c>
      <c r="K2768" t="s">
        <v>72</v>
      </c>
      <c r="L2768" t="s">
        <v>198</v>
      </c>
      <c r="M2768" t="s">
        <v>117</v>
      </c>
    </row>
    <row r="2769" spans="1:13" x14ac:dyDescent="0.25">
      <c r="A2769" t="s">
        <v>7248</v>
      </c>
      <c r="B2769" s="2">
        <v>44753</v>
      </c>
      <c r="C2769" s="2">
        <v>44761</v>
      </c>
      <c r="D2769" s="1">
        <v>44753.535618113427</v>
      </c>
      <c r="E2769" t="s">
        <v>7184</v>
      </c>
      <c r="F2769" t="s">
        <v>7249</v>
      </c>
      <c r="G2769" t="s">
        <v>82</v>
      </c>
      <c r="H2769">
        <v>8</v>
      </c>
      <c r="I2769">
        <v>389000</v>
      </c>
      <c r="J2769">
        <v>3112000</v>
      </c>
      <c r="K2769" t="s">
        <v>53</v>
      </c>
      <c r="L2769" t="s">
        <v>214</v>
      </c>
      <c r="M2769" t="s">
        <v>129</v>
      </c>
    </row>
    <row r="2770" spans="1:13" x14ac:dyDescent="0.25">
      <c r="A2770" t="s">
        <v>7250</v>
      </c>
      <c r="B2770" s="2">
        <v>44642</v>
      </c>
      <c r="C2770" s="2">
        <v>44651</v>
      </c>
      <c r="D2770" s="1">
        <v>44642.674959814824</v>
      </c>
      <c r="E2770" t="s">
        <v>7251</v>
      </c>
      <c r="F2770" t="s">
        <v>7252</v>
      </c>
      <c r="G2770" t="s">
        <v>47</v>
      </c>
      <c r="H2770">
        <v>9</v>
      </c>
      <c r="I2770">
        <v>505000</v>
      </c>
      <c r="J2770">
        <v>4545000</v>
      </c>
      <c r="K2770" t="s">
        <v>17</v>
      </c>
      <c r="L2770" t="s">
        <v>159</v>
      </c>
      <c r="M2770" t="s">
        <v>43</v>
      </c>
    </row>
    <row r="2771" spans="1:13" x14ac:dyDescent="0.25">
      <c r="A2771" t="s">
        <v>7253</v>
      </c>
      <c r="B2771" s="2">
        <v>45319</v>
      </c>
      <c r="C2771" s="2">
        <v>45322</v>
      </c>
      <c r="D2771" s="1">
        <v>45319.811541736111</v>
      </c>
      <c r="E2771" t="s">
        <v>3656</v>
      </c>
      <c r="F2771" t="s">
        <v>7254</v>
      </c>
      <c r="G2771" t="s">
        <v>82</v>
      </c>
      <c r="H2771">
        <v>3</v>
      </c>
      <c r="I2771">
        <v>333000</v>
      </c>
      <c r="J2771">
        <v>999000</v>
      </c>
      <c r="K2771" t="s">
        <v>53</v>
      </c>
      <c r="L2771" t="s">
        <v>37</v>
      </c>
      <c r="M2771" t="s">
        <v>60</v>
      </c>
    </row>
    <row r="2772" spans="1:13" x14ac:dyDescent="0.25">
      <c r="A2772" t="s">
        <v>7255</v>
      </c>
      <c r="B2772" s="2">
        <v>45402</v>
      </c>
      <c r="C2772" s="2">
        <v>45403</v>
      </c>
      <c r="D2772" s="1">
        <v>45402.42519425926</v>
      </c>
      <c r="E2772" t="s">
        <v>7256</v>
      </c>
      <c r="F2772" t="s">
        <v>7257</v>
      </c>
      <c r="G2772" t="s">
        <v>82</v>
      </c>
      <c r="H2772">
        <v>1</v>
      </c>
      <c r="I2772">
        <v>354000</v>
      </c>
      <c r="J2772">
        <v>354000</v>
      </c>
      <c r="K2772" t="s">
        <v>24</v>
      </c>
      <c r="L2772" t="s">
        <v>37</v>
      </c>
      <c r="M2772" t="s">
        <v>38</v>
      </c>
    </row>
    <row r="2773" spans="1:13" x14ac:dyDescent="0.25">
      <c r="A2773" t="s">
        <v>7258</v>
      </c>
      <c r="B2773" s="2">
        <v>45181</v>
      </c>
      <c r="C2773" s="2">
        <v>45182</v>
      </c>
      <c r="D2773" s="1">
        <v>45181.35516752315</v>
      </c>
      <c r="E2773" t="s">
        <v>2873</v>
      </c>
      <c r="F2773" t="s">
        <v>7259</v>
      </c>
      <c r="G2773" t="s">
        <v>149</v>
      </c>
      <c r="H2773">
        <v>1</v>
      </c>
      <c r="I2773">
        <v>322000</v>
      </c>
      <c r="J2773">
        <v>322000</v>
      </c>
      <c r="K2773" t="s">
        <v>72</v>
      </c>
      <c r="L2773" t="s">
        <v>83</v>
      </c>
      <c r="M2773" t="s">
        <v>129</v>
      </c>
    </row>
    <row r="2774" spans="1:13" x14ac:dyDescent="0.25">
      <c r="A2774" t="s">
        <v>7260</v>
      </c>
      <c r="B2774" s="2">
        <v>45233</v>
      </c>
      <c r="C2774" s="2">
        <v>45241</v>
      </c>
      <c r="D2774" s="1">
        <v>45233.107137476851</v>
      </c>
      <c r="E2774" t="s">
        <v>3217</v>
      </c>
      <c r="F2774" t="s">
        <v>7261</v>
      </c>
      <c r="G2774" t="s">
        <v>149</v>
      </c>
      <c r="H2774">
        <v>8</v>
      </c>
      <c r="I2774">
        <v>339000</v>
      </c>
      <c r="J2774">
        <v>2712000</v>
      </c>
      <c r="K2774" t="s">
        <v>36</v>
      </c>
      <c r="L2774" t="s">
        <v>214</v>
      </c>
      <c r="M2774" t="s">
        <v>94</v>
      </c>
    </row>
    <row r="2775" spans="1:13" x14ac:dyDescent="0.25">
      <c r="A2775" t="s">
        <v>7262</v>
      </c>
      <c r="B2775" s="2">
        <v>45230</v>
      </c>
      <c r="C2775" s="2">
        <v>45234</v>
      </c>
      <c r="D2775" s="1">
        <v>45230.356652650473</v>
      </c>
      <c r="E2775" t="s">
        <v>4633</v>
      </c>
      <c r="F2775" t="s">
        <v>7263</v>
      </c>
      <c r="G2775" t="s">
        <v>23</v>
      </c>
      <c r="H2775">
        <v>4</v>
      </c>
      <c r="I2775">
        <v>638000</v>
      </c>
      <c r="J2775">
        <v>2552000</v>
      </c>
      <c r="K2775" t="s">
        <v>53</v>
      </c>
      <c r="L2775" t="s">
        <v>78</v>
      </c>
      <c r="M2775" t="s">
        <v>226</v>
      </c>
    </row>
    <row r="2776" spans="1:13" x14ac:dyDescent="0.25">
      <c r="A2776" t="s">
        <v>7264</v>
      </c>
      <c r="B2776" s="2">
        <v>45338</v>
      </c>
      <c r="C2776" s="2">
        <v>45339</v>
      </c>
      <c r="D2776" s="1">
        <v>45338.949804849537</v>
      </c>
      <c r="E2776" t="s">
        <v>4413</v>
      </c>
      <c r="F2776" t="s">
        <v>7265</v>
      </c>
      <c r="G2776" t="s">
        <v>221</v>
      </c>
      <c r="H2776">
        <v>1</v>
      </c>
      <c r="I2776">
        <v>670000</v>
      </c>
      <c r="J2776">
        <v>670000</v>
      </c>
      <c r="K2776" t="s">
        <v>30</v>
      </c>
      <c r="L2776" t="s">
        <v>31</v>
      </c>
      <c r="M2776" t="s">
        <v>222</v>
      </c>
    </row>
    <row r="2777" spans="1:13" x14ac:dyDescent="0.25">
      <c r="A2777" t="s">
        <v>7266</v>
      </c>
      <c r="B2777" s="2">
        <v>45648</v>
      </c>
      <c r="C2777" s="2">
        <v>45653</v>
      </c>
      <c r="D2777" s="1">
        <v>45648.348665162041</v>
      </c>
      <c r="E2777" t="s">
        <v>7267</v>
      </c>
      <c r="F2777" t="s">
        <v>7268</v>
      </c>
      <c r="G2777" t="s">
        <v>47</v>
      </c>
      <c r="H2777">
        <v>5</v>
      </c>
      <c r="I2777">
        <v>507000</v>
      </c>
      <c r="J2777">
        <v>2535000</v>
      </c>
      <c r="K2777" t="s">
        <v>17</v>
      </c>
      <c r="L2777" t="s">
        <v>273</v>
      </c>
      <c r="M2777" t="s">
        <v>222</v>
      </c>
    </row>
    <row r="2778" spans="1:13" x14ac:dyDescent="0.25">
      <c r="A2778" t="s">
        <v>7269</v>
      </c>
      <c r="B2778" s="2">
        <v>45654</v>
      </c>
      <c r="C2778" s="2">
        <v>45659</v>
      </c>
      <c r="D2778" s="1">
        <v>45654.66349791667</v>
      </c>
      <c r="E2778" t="s">
        <v>797</v>
      </c>
      <c r="F2778" t="s">
        <v>7270</v>
      </c>
      <c r="G2778" t="s">
        <v>221</v>
      </c>
      <c r="H2778">
        <v>5</v>
      </c>
      <c r="I2778">
        <v>678000</v>
      </c>
      <c r="J2778">
        <v>3390000</v>
      </c>
      <c r="K2778" t="s">
        <v>36</v>
      </c>
      <c r="L2778" t="s">
        <v>98</v>
      </c>
      <c r="M2778" t="s">
        <v>145</v>
      </c>
    </row>
    <row r="2779" spans="1:13" x14ac:dyDescent="0.25">
      <c r="A2779" t="s">
        <v>7271</v>
      </c>
      <c r="B2779" s="2">
        <v>44691</v>
      </c>
      <c r="C2779" s="2">
        <v>44697</v>
      </c>
      <c r="D2779" s="1">
        <v>44691.052517141201</v>
      </c>
      <c r="E2779" t="s">
        <v>7272</v>
      </c>
      <c r="F2779" t="s">
        <v>7273</v>
      </c>
      <c r="G2779" t="s">
        <v>29</v>
      </c>
      <c r="H2779">
        <v>6</v>
      </c>
      <c r="I2779">
        <v>1269000</v>
      </c>
      <c r="J2779">
        <v>7614000</v>
      </c>
      <c r="K2779" t="s">
        <v>17</v>
      </c>
      <c r="L2779" t="s">
        <v>159</v>
      </c>
      <c r="M2779" t="s">
        <v>38</v>
      </c>
    </row>
    <row r="2780" spans="1:13" x14ac:dyDescent="0.25">
      <c r="A2780" t="s">
        <v>7274</v>
      </c>
      <c r="B2780" s="2">
        <v>45518</v>
      </c>
      <c r="C2780" s="2">
        <v>45519</v>
      </c>
      <c r="D2780" s="1">
        <v>45518.407710277781</v>
      </c>
      <c r="E2780" t="s">
        <v>5429</v>
      </c>
      <c r="F2780" t="s">
        <v>7275</v>
      </c>
      <c r="G2780" t="s">
        <v>82</v>
      </c>
      <c r="H2780">
        <v>1</v>
      </c>
      <c r="I2780">
        <v>360000</v>
      </c>
      <c r="J2780">
        <v>360000</v>
      </c>
      <c r="K2780" t="s">
        <v>53</v>
      </c>
      <c r="L2780" t="s">
        <v>78</v>
      </c>
      <c r="M2780" t="s">
        <v>145</v>
      </c>
    </row>
    <row r="2781" spans="1:13" x14ac:dyDescent="0.25">
      <c r="A2781" t="s">
        <v>7276</v>
      </c>
      <c r="B2781" s="2">
        <v>45142</v>
      </c>
      <c r="C2781" s="2">
        <v>45144</v>
      </c>
      <c r="D2781" s="1">
        <v>45142.528932233799</v>
      </c>
      <c r="E2781" t="s">
        <v>271</v>
      </c>
      <c r="F2781" t="s">
        <v>7277</v>
      </c>
      <c r="G2781" t="s">
        <v>82</v>
      </c>
      <c r="H2781">
        <v>2</v>
      </c>
      <c r="I2781">
        <v>318000</v>
      </c>
      <c r="J2781">
        <v>636000</v>
      </c>
      <c r="L2781" t="s">
        <v>124</v>
      </c>
      <c r="M2781" t="s">
        <v>84</v>
      </c>
    </row>
    <row r="2782" spans="1:13" x14ac:dyDescent="0.25">
      <c r="A2782" t="s">
        <v>7278</v>
      </c>
      <c r="B2782" s="2">
        <v>45159</v>
      </c>
      <c r="C2782" s="2">
        <v>45164</v>
      </c>
      <c r="D2782" s="1">
        <v>45159.750479745373</v>
      </c>
      <c r="E2782" t="s">
        <v>7279</v>
      </c>
      <c r="F2782" t="s">
        <v>7280</v>
      </c>
      <c r="G2782" t="s">
        <v>64</v>
      </c>
      <c r="H2782">
        <v>5</v>
      </c>
      <c r="I2782">
        <v>1102000</v>
      </c>
      <c r="J2782">
        <v>5510000</v>
      </c>
      <c r="K2782" t="s">
        <v>30</v>
      </c>
      <c r="L2782" t="s">
        <v>214</v>
      </c>
      <c r="M2782" t="s">
        <v>68</v>
      </c>
    </row>
    <row r="2783" spans="1:13" x14ac:dyDescent="0.25">
      <c r="A2783" t="s">
        <v>7281</v>
      </c>
      <c r="B2783" s="2">
        <v>44923</v>
      </c>
      <c r="C2783" s="2">
        <v>44928</v>
      </c>
      <c r="D2783" s="1">
        <v>44923.955513275461</v>
      </c>
      <c r="E2783" t="s">
        <v>7282</v>
      </c>
      <c r="F2783" t="s">
        <v>7283</v>
      </c>
      <c r="G2783" t="s">
        <v>16</v>
      </c>
      <c r="H2783">
        <v>5</v>
      </c>
      <c r="I2783">
        <v>1185000</v>
      </c>
      <c r="J2783">
        <v>5925000</v>
      </c>
      <c r="K2783" t="s">
        <v>36</v>
      </c>
      <c r="L2783" t="s">
        <v>37</v>
      </c>
      <c r="M2783" t="s">
        <v>233</v>
      </c>
    </row>
    <row r="2784" spans="1:13" x14ac:dyDescent="0.25">
      <c r="A2784" t="s">
        <v>7284</v>
      </c>
      <c r="B2784" s="2">
        <v>45625</v>
      </c>
      <c r="C2784" s="2">
        <v>45634</v>
      </c>
      <c r="D2784" s="1">
        <v>45625.897489027782</v>
      </c>
      <c r="E2784" t="s">
        <v>4992</v>
      </c>
      <c r="F2784" t="s">
        <v>7285</v>
      </c>
      <c r="G2784" t="s">
        <v>194</v>
      </c>
      <c r="H2784">
        <v>9</v>
      </c>
      <c r="I2784">
        <v>482000</v>
      </c>
      <c r="J2784">
        <v>4338000</v>
      </c>
      <c r="K2784" t="s">
        <v>17</v>
      </c>
      <c r="L2784" t="s">
        <v>98</v>
      </c>
      <c r="M2784" t="s">
        <v>145</v>
      </c>
    </row>
    <row r="2785" spans="1:13" x14ac:dyDescent="0.25">
      <c r="A2785" t="s">
        <v>7286</v>
      </c>
      <c r="B2785" s="2">
        <v>44872</v>
      </c>
      <c r="C2785" s="2">
        <v>44873</v>
      </c>
      <c r="D2785" s="1">
        <v>44872.77548178241</v>
      </c>
      <c r="E2785" t="s">
        <v>108</v>
      </c>
      <c r="F2785" t="s">
        <v>7287</v>
      </c>
      <c r="G2785" t="s">
        <v>149</v>
      </c>
      <c r="H2785">
        <v>1</v>
      </c>
      <c r="I2785">
        <v>379000</v>
      </c>
      <c r="J2785">
        <v>379000</v>
      </c>
      <c r="K2785" t="s">
        <v>53</v>
      </c>
      <c r="L2785" t="s">
        <v>273</v>
      </c>
      <c r="M2785" t="s">
        <v>102</v>
      </c>
    </row>
    <row r="2786" spans="1:13" x14ac:dyDescent="0.25">
      <c r="A2786" t="s">
        <v>7288</v>
      </c>
      <c r="B2786" s="2">
        <v>44612</v>
      </c>
      <c r="C2786" s="2">
        <v>44617</v>
      </c>
      <c r="D2786" s="1">
        <v>44612.183720694447</v>
      </c>
      <c r="E2786" t="s">
        <v>2391</v>
      </c>
      <c r="F2786" t="s">
        <v>7289</v>
      </c>
      <c r="G2786" t="s">
        <v>64</v>
      </c>
      <c r="H2786">
        <v>5</v>
      </c>
      <c r="I2786">
        <v>1149000</v>
      </c>
      <c r="J2786">
        <v>5745000</v>
      </c>
      <c r="K2786" t="s">
        <v>17</v>
      </c>
      <c r="L2786" t="s">
        <v>37</v>
      </c>
      <c r="M2786" t="s">
        <v>38</v>
      </c>
    </row>
    <row r="2787" spans="1:13" x14ac:dyDescent="0.25">
      <c r="A2787" t="s">
        <v>7290</v>
      </c>
      <c r="B2787" s="2">
        <v>44914</v>
      </c>
      <c r="C2787" s="2">
        <v>44916</v>
      </c>
      <c r="D2787" s="1">
        <v>44914.939018310193</v>
      </c>
      <c r="E2787" t="s">
        <v>7140</v>
      </c>
      <c r="F2787" t="s">
        <v>7291</v>
      </c>
      <c r="G2787" t="s">
        <v>35</v>
      </c>
      <c r="H2787">
        <v>2</v>
      </c>
      <c r="I2787">
        <v>329000</v>
      </c>
      <c r="J2787">
        <v>658000</v>
      </c>
      <c r="K2787" t="s">
        <v>24</v>
      </c>
      <c r="L2787" t="s">
        <v>37</v>
      </c>
      <c r="M2787" t="s">
        <v>233</v>
      </c>
    </row>
    <row r="2788" spans="1:13" x14ac:dyDescent="0.25">
      <c r="A2788" t="s">
        <v>7292</v>
      </c>
      <c r="B2788" s="2">
        <v>45365</v>
      </c>
      <c r="C2788" s="2">
        <v>45369</v>
      </c>
      <c r="D2788" s="1">
        <v>45365.716879548607</v>
      </c>
      <c r="E2788" t="s">
        <v>7293</v>
      </c>
      <c r="F2788" t="s">
        <v>7294</v>
      </c>
      <c r="G2788" t="s">
        <v>82</v>
      </c>
      <c r="H2788">
        <v>4</v>
      </c>
      <c r="I2788">
        <v>341000</v>
      </c>
      <c r="J2788">
        <v>1364000</v>
      </c>
      <c r="K2788" t="s">
        <v>17</v>
      </c>
      <c r="L2788" t="s">
        <v>37</v>
      </c>
      <c r="M2788" t="s">
        <v>106</v>
      </c>
    </row>
    <row r="2789" spans="1:13" x14ac:dyDescent="0.25">
      <c r="A2789" t="s">
        <v>7295</v>
      </c>
      <c r="B2789" s="2">
        <v>44973</v>
      </c>
      <c r="C2789" s="2">
        <v>44980</v>
      </c>
      <c r="D2789" s="1">
        <v>44973.087883773151</v>
      </c>
      <c r="E2789" t="s">
        <v>4524</v>
      </c>
      <c r="F2789" t="s">
        <v>7296</v>
      </c>
      <c r="G2789" t="s">
        <v>47</v>
      </c>
      <c r="H2789">
        <v>7</v>
      </c>
      <c r="I2789">
        <v>488000</v>
      </c>
      <c r="J2789">
        <v>3416000</v>
      </c>
      <c r="K2789" t="s">
        <v>53</v>
      </c>
      <c r="L2789" t="s">
        <v>18</v>
      </c>
      <c r="M2789" t="s">
        <v>117</v>
      </c>
    </row>
    <row r="2790" spans="1:13" x14ac:dyDescent="0.25">
      <c r="A2790" t="s">
        <v>7297</v>
      </c>
      <c r="B2790" s="2">
        <v>45249</v>
      </c>
      <c r="C2790" s="2">
        <v>45255</v>
      </c>
      <c r="D2790" s="1">
        <v>45249.882927974541</v>
      </c>
      <c r="E2790" t="s">
        <v>7298</v>
      </c>
      <c r="F2790" t="s">
        <v>7299</v>
      </c>
      <c r="G2790" t="s">
        <v>194</v>
      </c>
      <c r="H2790">
        <v>6</v>
      </c>
      <c r="I2790">
        <v>484000</v>
      </c>
      <c r="J2790">
        <v>2904000</v>
      </c>
      <c r="K2790" t="s">
        <v>24</v>
      </c>
      <c r="L2790" t="s">
        <v>273</v>
      </c>
      <c r="M2790" t="s">
        <v>106</v>
      </c>
    </row>
    <row r="2791" spans="1:13" x14ac:dyDescent="0.25">
      <c r="A2791" t="s">
        <v>7300</v>
      </c>
      <c r="B2791" s="2">
        <v>44784</v>
      </c>
      <c r="C2791" s="2">
        <v>44793</v>
      </c>
      <c r="D2791" s="1">
        <v>44784.496975127317</v>
      </c>
      <c r="E2791" t="s">
        <v>7301</v>
      </c>
      <c r="F2791" t="s">
        <v>7302</v>
      </c>
      <c r="G2791" t="s">
        <v>82</v>
      </c>
      <c r="H2791">
        <v>9</v>
      </c>
      <c r="I2791">
        <v>383000</v>
      </c>
      <c r="J2791">
        <v>3447000</v>
      </c>
      <c r="K2791" t="s">
        <v>24</v>
      </c>
      <c r="L2791" t="s">
        <v>823</v>
      </c>
      <c r="M2791" t="s">
        <v>94</v>
      </c>
    </row>
    <row r="2792" spans="1:13" x14ac:dyDescent="0.25">
      <c r="A2792" t="s">
        <v>7303</v>
      </c>
      <c r="B2792" s="2">
        <v>45482</v>
      </c>
      <c r="C2792" s="2">
        <v>45484</v>
      </c>
      <c r="D2792" s="1">
        <v>45482.951921886583</v>
      </c>
      <c r="E2792" t="s">
        <v>2127</v>
      </c>
      <c r="F2792" t="s">
        <v>7304</v>
      </c>
      <c r="G2792" t="s">
        <v>29</v>
      </c>
      <c r="H2792">
        <v>2</v>
      </c>
      <c r="I2792">
        <v>1269000</v>
      </c>
      <c r="J2792">
        <v>2538000</v>
      </c>
      <c r="K2792" t="s">
        <v>72</v>
      </c>
      <c r="L2792" t="s">
        <v>73</v>
      </c>
      <c r="M2792" t="s">
        <v>117</v>
      </c>
    </row>
    <row r="2793" spans="1:13" x14ac:dyDescent="0.25">
      <c r="A2793" t="s">
        <v>7305</v>
      </c>
      <c r="B2793" s="2">
        <v>44690</v>
      </c>
      <c r="C2793" s="2">
        <v>44694</v>
      </c>
      <c r="D2793" s="1">
        <v>44690.864874085652</v>
      </c>
      <c r="E2793" t="s">
        <v>7162</v>
      </c>
      <c r="F2793" t="s">
        <v>7306</v>
      </c>
      <c r="G2793" t="s">
        <v>290</v>
      </c>
      <c r="H2793">
        <v>4</v>
      </c>
      <c r="I2793">
        <v>368000</v>
      </c>
      <c r="J2793">
        <v>1472000</v>
      </c>
      <c r="K2793" t="s">
        <v>72</v>
      </c>
      <c r="L2793" t="s">
        <v>48</v>
      </c>
      <c r="M2793" t="s">
        <v>145</v>
      </c>
    </row>
    <row r="2794" spans="1:13" x14ac:dyDescent="0.25">
      <c r="A2794" t="s">
        <v>7307</v>
      </c>
      <c r="B2794" s="2">
        <v>45567</v>
      </c>
      <c r="C2794" s="2">
        <v>45571</v>
      </c>
      <c r="D2794" s="1">
        <v>45567.123035312499</v>
      </c>
      <c r="E2794" t="s">
        <v>2928</v>
      </c>
      <c r="F2794" t="s">
        <v>7308</v>
      </c>
      <c r="G2794" t="s">
        <v>29</v>
      </c>
      <c r="H2794">
        <v>4</v>
      </c>
      <c r="I2794">
        <v>1149000</v>
      </c>
      <c r="J2794">
        <v>4596000</v>
      </c>
      <c r="K2794" t="s">
        <v>24</v>
      </c>
      <c r="L2794" t="s">
        <v>31</v>
      </c>
      <c r="M2794" t="s">
        <v>106</v>
      </c>
    </row>
    <row r="2795" spans="1:13" x14ac:dyDescent="0.25">
      <c r="A2795" t="s">
        <v>7309</v>
      </c>
      <c r="B2795" s="2">
        <v>44754</v>
      </c>
      <c r="C2795" s="2">
        <v>44755</v>
      </c>
      <c r="D2795" s="1">
        <v>44754.019089745372</v>
      </c>
      <c r="E2795" t="s">
        <v>620</v>
      </c>
      <c r="F2795" t="s">
        <v>7310</v>
      </c>
      <c r="G2795" t="s">
        <v>82</v>
      </c>
      <c r="H2795">
        <v>1</v>
      </c>
      <c r="I2795">
        <v>361000</v>
      </c>
      <c r="J2795">
        <v>361000</v>
      </c>
      <c r="K2795" t="s">
        <v>53</v>
      </c>
      <c r="L2795" t="s">
        <v>37</v>
      </c>
      <c r="M2795" t="s">
        <v>94</v>
      </c>
    </row>
    <row r="2796" spans="1:13" x14ac:dyDescent="0.25">
      <c r="A2796" t="s">
        <v>7311</v>
      </c>
      <c r="B2796" s="2">
        <v>45317</v>
      </c>
      <c r="C2796" s="2">
        <v>45320</v>
      </c>
      <c r="D2796" s="1">
        <v>45317.627947986111</v>
      </c>
      <c r="E2796" t="s">
        <v>4962</v>
      </c>
      <c r="F2796" t="s">
        <v>7312</v>
      </c>
      <c r="G2796" t="s">
        <v>64</v>
      </c>
      <c r="H2796">
        <v>3</v>
      </c>
      <c r="I2796">
        <v>1171000</v>
      </c>
      <c r="J2796">
        <v>3513000</v>
      </c>
      <c r="K2796" t="s">
        <v>53</v>
      </c>
      <c r="L2796" t="s">
        <v>18</v>
      </c>
      <c r="M2796" t="s">
        <v>38</v>
      </c>
    </row>
    <row r="2797" spans="1:13" x14ac:dyDescent="0.25">
      <c r="A2797" t="s">
        <v>7313</v>
      </c>
      <c r="B2797" s="2">
        <v>44637</v>
      </c>
      <c r="C2797" s="2">
        <v>44641</v>
      </c>
      <c r="D2797" s="1">
        <v>44637.424473900457</v>
      </c>
      <c r="E2797" t="s">
        <v>899</v>
      </c>
      <c r="F2797" t="s">
        <v>7314</v>
      </c>
      <c r="G2797" t="s">
        <v>149</v>
      </c>
      <c r="I2797">
        <v>391000</v>
      </c>
      <c r="J2797">
        <v>1564000</v>
      </c>
      <c r="K2797" t="s">
        <v>17</v>
      </c>
      <c r="L2797" t="s">
        <v>37</v>
      </c>
      <c r="M2797" t="s">
        <v>94</v>
      </c>
    </row>
    <row r="2798" spans="1:13" x14ac:dyDescent="0.25">
      <c r="A2798" t="s">
        <v>7315</v>
      </c>
      <c r="B2798" s="2">
        <v>45200</v>
      </c>
      <c r="C2798" s="2">
        <v>45204</v>
      </c>
      <c r="D2798" s="1">
        <v>45200.514179849539</v>
      </c>
      <c r="E2798" t="s">
        <v>2692</v>
      </c>
      <c r="F2798" t="s">
        <v>7316</v>
      </c>
      <c r="G2798" t="s">
        <v>303</v>
      </c>
      <c r="H2798">
        <v>4</v>
      </c>
      <c r="I2798">
        <v>492000</v>
      </c>
      <c r="J2798">
        <v>1968000</v>
      </c>
      <c r="K2798" t="s">
        <v>72</v>
      </c>
      <c r="L2798" t="s">
        <v>198</v>
      </c>
      <c r="M2798" t="s">
        <v>49</v>
      </c>
    </row>
    <row r="2799" spans="1:13" x14ac:dyDescent="0.25">
      <c r="A2799" t="s">
        <v>7317</v>
      </c>
      <c r="B2799" s="2">
        <v>44972</v>
      </c>
      <c r="C2799" s="2">
        <v>44979</v>
      </c>
      <c r="D2799" s="1">
        <v>44972.144341793981</v>
      </c>
      <c r="E2799" t="s">
        <v>7318</v>
      </c>
      <c r="F2799" t="s">
        <v>7319</v>
      </c>
      <c r="G2799" t="s">
        <v>128</v>
      </c>
      <c r="I2799">
        <v>462000</v>
      </c>
      <c r="J2799">
        <v>3234000</v>
      </c>
      <c r="K2799" t="s">
        <v>17</v>
      </c>
      <c r="L2799" t="s">
        <v>273</v>
      </c>
      <c r="M2799" t="s">
        <v>49</v>
      </c>
    </row>
    <row r="2800" spans="1:13" x14ac:dyDescent="0.25">
      <c r="A2800" t="s">
        <v>7320</v>
      </c>
      <c r="B2800" s="2">
        <v>45309</v>
      </c>
      <c r="C2800" s="2">
        <v>45317</v>
      </c>
      <c r="D2800" s="1">
        <v>45309.504660300932</v>
      </c>
      <c r="E2800" t="s">
        <v>1771</v>
      </c>
      <c r="F2800" t="s">
        <v>7321</v>
      </c>
      <c r="G2800" t="s">
        <v>47</v>
      </c>
      <c r="H2800">
        <v>8</v>
      </c>
      <c r="I2800">
        <v>453000</v>
      </c>
      <c r="J2800">
        <v>3624000</v>
      </c>
      <c r="K2800" t="s">
        <v>17</v>
      </c>
      <c r="L2800" t="s">
        <v>273</v>
      </c>
      <c r="M2800" t="s">
        <v>19</v>
      </c>
    </row>
    <row r="2801" spans="1:13" x14ac:dyDescent="0.25">
      <c r="A2801" t="s">
        <v>7322</v>
      </c>
      <c r="B2801" s="2">
        <v>44807</v>
      </c>
      <c r="C2801" s="2">
        <v>44811</v>
      </c>
      <c r="D2801" s="1">
        <v>44807.933819097219</v>
      </c>
      <c r="E2801" t="s">
        <v>7323</v>
      </c>
      <c r="F2801" t="s">
        <v>7324</v>
      </c>
      <c r="G2801" t="s">
        <v>64</v>
      </c>
      <c r="H2801">
        <v>4</v>
      </c>
      <c r="I2801">
        <v>1132000</v>
      </c>
      <c r="J2801">
        <v>4528000</v>
      </c>
      <c r="K2801" t="s">
        <v>53</v>
      </c>
      <c r="L2801" t="s">
        <v>83</v>
      </c>
      <c r="M2801" t="s">
        <v>102</v>
      </c>
    </row>
    <row r="2802" spans="1:13" x14ac:dyDescent="0.25">
      <c r="A2802" t="s">
        <v>7325</v>
      </c>
      <c r="B2802" s="2">
        <v>45622</v>
      </c>
      <c r="C2802" s="2">
        <v>45625</v>
      </c>
      <c r="D2802" s="1">
        <v>45622.737568634257</v>
      </c>
      <c r="E2802" t="s">
        <v>7326</v>
      </c>
      <c r="F2802" t="s">
        <v>7327</v>
      </c>
      <c r="G2802" t="s">
        <v>64</v>
      </c>
      <c r="H2802">
        <v>3</v>
      </c>
      <c r="I2802">
        <v>1246000</v>
      </c>
      <c r="J2802">
        <v>3738000</v>
      </c>
      <c r="K2802" t="s">
        <v>36</v>
      </c>
      <c r="L2802" t="s">
        <v>124</v>
      </c>
      <c r="M2802" t="s">
        <v>43</v>
      </c>
    </row>
    <row r="2803" spans="1:13" x14ac:dyDescent="0.25">
      <c r="A2803" t="s">
        <v>7328</v>
      </c>
      <c r="B2803" s="2">
        <v>44900</v>
      </c>
      <c r="C2803" s="2">
        <v>44908</v>
      </c>
      <c r="D2803" s="1">
        <v>44900.736217951388</v>
      </c>
      <c r="E2803" t="s">
        <v>6811</v>
      </c>
      <c r="F2803" t="s">
        <v>7329</v>
      </c>
      <c r="G2803" t="s">
        <v>82</v>
      </c>
      <c r="H2803">
        <v>8</v>
      </c>
      <c r="I2803">
        <v>330000</v>
      </c>
      <c r="J2803">
        <v>2640000</v>
      </c>
      <c r="K2803" t="s">
        <v>36</v>
      </c>
      <c r="L2803" t="s">
        <v>48</v>
      </c>
      <c r="M2803" t="s">
        <v>160</v>
      </c>
    </row>
    <row r="2804" spans="1:13" x14ac:dyDescent="0.25">
      <c r="A2804" t="s">
        <v>7330</v>
      </c>
      <c r="B2804" s="2">
        <v>45083</v>
      </c>
      <c r="C2804" s="2">
        <v>45087</v>
      </c>
      <c r="D2804" s="1">
        <v>45083.975626331019</v>
      </c>
      <c r="E2804" t="s">
        <v>7331</v>
      </c>
      <c r="F2804" t="s">
        <v>7332</v>
      </c>
      <c r="G2804" t="s">
        <v>82</v>
      </c>
      <c r="H2804">
        <v>4</v>
      </c>
      <c r="I2804">
        <v>321000</v>
      </c>
      <c r="J2804">
        <v>1284000</v>
      </c>
      <c r="K2804" t="s">
        <v>17</v>
      </c>
      <c r="L2804" t="s">
        <v>273</v>
      </c>
      <c r="M2804" t="s">
        <v>38</v>
      </c>
    </row>
    <row r="2805" spans="1:13" x14ac:dyDescent="0.25">
      <c r="A2805" t="s">
        <v>7333</v>
      </c>
      <c r="B2805" s="2">
        <v>44649</v>
      </c>
      <c r="C2805" s="2">
        <v>44657</v>
      </c>
      <c r="D2805" s="1">
        <v>44649.79973712963</v>
      </c>
      <c r="E2805" t="s">
        <v>5904</v>
      </c>
      <c r="F2805" t="s">
        <v>7334</v>
      </c>
      <c r="G2805" t="s">
        <v>386</v>
      </c>
      <c r="H2805">
        <v>8</v>
      </c>
      <c r="I2805">
        <v>579000</v>
      </c>
      <c r="J2805">
        <v>4632000</v>
      </c>
      <c r="K2805" t="s">
        <v>36</v>
      </c>
      <c r="L2805" t="s">
        <v>83</v>
      </c>
      <c r="M2805" t="s">
        <v>74</v>
      </c>
    </row>
    <row r="2806" spans="1:13" x14ac:dyDescent="0.25">
      <c r="A2806" t="s">
        <v>7335</v>
      </c>
      <c r="B2806" s="2">
        <v>45353</v>
      </c>
      <c r="C2806" s="2">
        <v>45355</v>
      </c>
      <c r="D2806" s="1">
        <v>45353.946763344909</v>
      </c>
      <c r="E2806" t="s">
        <v>7336</v>
      </c>
      <c r="F2806" t="s">
        <v>7337</v>
      </c>
      <c r="G2806" t="s">
        <v>64</v>
      </c>
      <c r="H2806">
        <v>2</v>
      </c>
      <c r="I2806">
        <v>1296000</v>
      </c>
      <c r="J2806">
        <v>2592000</v>
      </c>
      <c r="K2806" t="s">
        <v>17</v>
      </c>
      <c r="L2806" t="s">
        <v>610</v>
      </c>
      <c r="M2806" t="s">
        <v>129</v>
      </c>
    </row>
    <row r="2807" spans="1:13" x14ac:dyDescent="0.25">
      <c r="A2807" t="s">
        <v>7338</v>
      </c>
      <c r="B2807" s="2">
        <v>44664</v>
      </c>
      <c r="C2807" s="2">
        <v>44671</v>
      </c>
      <c r="D2807" s="1">
        <v>44664.261315578697</v>
      </c>
      <c r="E2807" t="s">
        <v>2395</v>
      </c>
      <c r="F2807" t="s">
        <v>7339</v>
      </c>
      <c r="G2807" t="s">
        <v>149</v>
      </c>
      <c r="H2807">
        <v>7</v>
      </c>
      <c r="I2807">
        <v>348000</v>
      </c>
      <c r="J2807">
        <v>2436000</v>
      </c>
      <c r="K2807" t="s">
        <v>72</v>
      </c>
      <c r="L2807" t="s">
        <v>37</v>
      </c>
      <c r="M2807" t="s">
        <v>106</v>
      </c>
    </row>
    <row r="2808" spans="1:13" x14ac:dyDescent="0.25">
      <c r="A2808" t="s">
        <v>7340</v>
      </c>
      <c r="B2808" s="2">
        <v>44677</v>
      </c>
      <c r="C2808" s="2">
        <v>44683</v>
      </c>
      <c r="D2808" s="1">
        <v>44677.849537268521</v>
      </c>
      <c r="E2808" t="s">
        <v>7341</v>
      </c>
      <c r="F2808" t="s">
        <v>7342</v>
      </c>
      <c r="G2808" t="s">
        <v>16</v>
      </c>
      <c r="H2808">
        <v>6</v>
      </c>
      <c r="I2808">
        <v>1225000</v>
      </c>
      <c r="J2808">
        <v>7350000</v>
      </c>
      <c r="K2808" t="s">
        <v>36</v>
      </c>
      <c r="L2808" t="s">
        <v>273</v>
      </c>
      <c r="M2808" t="s">
        <v>49</v>
      </c>
    </row>
    <row r="2809" spans="1:13" x14ac:dyDescent="0.25">
      <c r="A2809" t="s">
        <v>7343</v>
      </c>
      <c r="B2809" s="2">
        <v>45106</v>
      </c>
      <c r="C2809" s="2">
        <v>45110</v>
      </c>
      <c r="D2809" s="1">
        <v>45106.28664633102</v>
      </c>
      <c r="E2809" t="s">
        <v>2306</v>
      </c>
      <c r="F2809" t="s">
        <v>7344</v>
      </c>
      <c r="G2809" t="s">
        <v>194</v>
      </c>
      <c r="H2809">
        <v>4</v>
      </c>
      <c r="I2809">
        <v>415000</v>
      </c>
      <c r="J2809">
        <v>1660000</v>
      </c>
      <c r="K2809" t="s">
        <v>24</v>
      </c>
      <c r="L2809" t="s">
        <v>124</v>
      </c>
      <c r="M2809" t="s">
        <v>102</v>
      </c>
    </row>
    <row r="2810" spans="1:13" x14ac:dyDescent="0.25">
      <c r="A2810" t="s">
        <v>7345</v>
      </c>
      <c r="B2810" s="2">
        <v>44624</v>
      </c>
      <c r="C2810" s="2">
        <v>44630</v>
      </c>
      <c r="D2810" s="1">
        <v>44624.522920578704</v>
      </c>
      <c r="E2810" t="s">
        <v>7346</v>
      </c>
      <c r="F2810" t="s">
        <v>7347</v>
      </c>
      <c r="G2810" t="s">
        <v>16</v>
      </c>
      <c r="I2810">
        <v>1342000</v>
      </c>
      <c r="J2810">
        <v>8052000</v>
      </c>
      <c r="K2810" t="s">
        <v>30</v>
      </c>
      <c r="L2810" t="s">
        <v>48</v>
      </c>
      <c r="M2810" t="s">
        <v>233</v>
      </c>
    </row>
    <row r="2811" spans="1:13" x14ac:dyDescent="0.25">
      <c r="A2811" t="s">
        <v>7348</v>
      </c>
      <c r="B2811" s="2">
        <v>44947</v>
      </c>
      <c r="C2811" s="2">
        <v>44956</v>
      </c>
      <c r="D2811" s="1">
        <v>44947.440116736107</v>
      </c>
      <c r="E2811" t="s">
        <v>5718</v>
      </c>
      <c r="F2811" t="s">
        <v>7349</v>
      </c>
      <c r="G2811" t="s">
        <v>35</v>
      </c>
      <c r="H2811">
        <v>9</v>
      </c>
      <c r="I2811">
        <v>338000</v>
      </c>
      <c r="J2811">
        <v>3042000</v>
      </c>
      <c r="K2811" t="s">
        <v>53</v>
      </c>
      <c r="L2811" t="s">
        <v>98</v>
      </c>
      <c r="M2811" t="s">
        <v>233</v>
      </c>
    </row>
    <row r="2812" spans="1:13" x14ac:dyDescent="0.25">
      <c r="A2812" t="s">
        <v>7350</v>
      </c>
      <c r="B2812" s="2">
        <v>45196</v>
      </c>
      <c r="C2812" s="2">
        <v>45203</v>
      </c>
      <c r="D2812" s="1">
        <v>45196.13043420139</v>
      </c>
      <c r="E2812" t="s">
        <v>4738</v>
      </c>
      <c r="F2812" t="s">
        <v>7351</v>
      </c>
      <c r="G2812" t="s">
        <v>128</v>
      </c>
      <c r="H2812">
        <v>7</v>
      </c>
      <c r="I2812">
        <v>442000</v>
      </c>
      <c r="J2812">
        <v>3094000</v>
      </c>
      <c r="K2812" t="s">
        <v>72</v>
      </c>
      <c r="L2812" t="s">
        <v>273</v>
      </c>
      <c r="M2812" t="s">
        <v>84</v>
      </c>
    </row>
    <row r="2813" spans="1:13" x14ac:dyDescent="0.25">
      <c r="A2813" t="s">
        <v>7352</v>
      </c>
      <c r="B2813" s="2">
        <v>45543</v>
      </c>
      <c r="C2813" s="2">
        <v>45547</v>
      </c>
      <c r="D2813" s="1">
        <v>45543.862375717603</v>
      </c>
      <c r="E2813" t="s">
        <v>3398</v>
      </c>
      <c r="F2813" t="s">
        <v>7353</v>
      </c>
      <c r="G2813" t="s">
        <v>110</v>
      </c>
      <c r="H2813">
        <v>4</v>
      </c>
      <c r="I2813">
        <v>593000</v>
      </c>
      <c r="J2813">
        <v>2372000</v>
      </c>
      <c r="K2813" t="s">
        <v>30</v>
      </c>
      <c r="L2813" t="s">
        <v>37</v>
      </c>
      <c r="M2813" t="s">
        <v>233</v>
      </c>
    </row>
    <row r="2814" spans="1:13" x14ac:dyDescent="0.25">
      <c r="A2814" t="s">
        <v>7354</v>
      </c>
      <c r="B2814" s="2">
        <v>45219</v>
      </c>
      <c r="C2814" s="2">
        <v>45228</v>
      </c>
      <c r="D2814" s="1">
        <v>45219.174562974527</v>
      </c>
      <c r="E2814" t="s">
        <v>2648</v>
      </c>
      <c r="F2814" t="s">
        <v>7355</v>
      </c>
      <c r="G2814" t="s">
        <v>23</v>
      </c>
      <c r="H2814">
        <v>9</v>
      </c>
      <c r="I2814">
        <v>561000</v>
      </c>
      <c r="J2814">
        <v>5049000</v>
      </c>
      <c r="L2814" t="s">
        <v>48</v>
      </c>
      <c r="M2814" t="s">
        <v>38</v>
      </c>
    </row>
    <row r="2815" spans="1:13" x14ac:dyDescent="0.25">
      <c r="A2815" t="s">
        <v>7356</v>
      </c>
      <c r="B2815" s="2">
        <v>45627</v>
      </c>
      <c r="C2815" s="2">
        <v>45629</v>
      </c>
      <c r="D2815" s="1">
        <v>45627.571702442132</v>
      </c>
      <c r="E2815" t="s">
        <v>5544</v>
      </c>
      <c r="F2815" t="s">
        <v>7357</v>
      </c>
      <c r="G2815" t="s">
        <v>23</v>
      </c>
      <c r="I2815">
        <v>661000</v>
      </c>
      <c r="J2815">
        <v>1322000</v>
      </c>
      <c r="K2815" t="s">
        <v>30</v>
      </c>
      <c r="L2815" t="s">
        <v>37</v>
      </c>
      <c r="M2815" t="s">
        <v>84</v>
      </c>
    </row>
    <row r="2816" spans="1:13" x14ac:dyDescent="0.25">
      <c r="A2816" t="s">
        <v>7358</v>
      </c>
      <c r="B2816" s="2">
        <v>45508</v>
      </c>
      <c r="C2816" s="2">
        <v>45511</v>
      </c>
      <c r="D2816" s="1">
        <v>45508.382223865738</v>
      </c>
      <c r="E2816" t="s">
        <v>7359</v>
      </c>
      <c r="F2816" t="s">
        <v>7360</v>
      </c>
      <c r="G2816" t="s">
        <v>29</v>
      </c>
      <c r="H2816">
        <v>3</v>
      </c>
      <c r="I2816">
        <v>1094000</v>
      </c>
      <c r="J2816">
        <v>3282000</v>
      </c>
      <c r="K2816" t="s">
        <v>72</v>
      </c>
      <c r="L2816" t="s">
        <v>31</v>
      </c>
      <c r="M2816" t="s">
        <v>222</v>
      </c>
    </row>
    <row r="2817" spans="1:13" x14ac:dyDescent="0.25">
      <c r="A2817" t="s">
        <v>7361</v>
      </c>
      <c r="B2817" s="2">
        <v>45057</v>
      </c>
      <c r="C2817" s="2">
        <v>45058</v>
      </c>
      <c r="D2817" s="1">
        <v>45057.146317766201</v>
      </c>
      <c r="E2817" t="s">
        <v>1886</v>
      </c>
      <c r="F2817" t="s">
        <v>7362</v>
      </c>
      <c r="G2817" t="s">
        <v>82</v>
      </c>
      <c r="H2817">
        <v>1</v>
      </c>
      <c r="I2817">
        <v>385000</v>
      </c>
      <c r="J2817">
        <v>385000</v>
      </c>
      <c r="K2817" t="s">
        <v>72</v>
      </c>
      <c r="L2817" t="s">
        <v>48</v>
      </c>
      <c r="M2817" t="s">
        <v>102</v>
      </c>
    </row>
    <row r="2818" spans="1:13" x14ac:dyDescent="0.25">
      <c r="A2818" t="s">
        <v>7363</v>
      </c>
      <c r="B2818" s="2">
        <v>44891</v>
      </c>
      <c r="C2818" s="2">
        <v>44893</v>
      </c>
      <c r="D2818" s="1">
        <v>44891.095857719913</v>
      </c>
      <c r="E2818" t="s">
        <v>6605</v>
      </c>
      <c r="F2818" t="s">
        <v>7364</v>
      </c>
      <c r="G2818" t="s">
        <v>35</v>
      </c>
      <c r="H2818">
        <v>2</v>
      </c>
      <c r="I2818">
        <v>379000</v>
      </c>
      <c r="J2818">
        <v>758000</v>
      </c>
      <c r="K2818" t="s">
        <v>17</v>
      </c>
      <c r="L2818" t="s">
        <v>18</v>
      </c>
      <c r="M2818" t="s">
        <v>25</v>
      </c>
    </row>
    <row r="2819" spans="1:13" x14ac:dyDescent="0.25">
      <c r="A2819" t="s">
        <v>7365</v>
      </c>
      <c r="B2819" s="2">
        <v>44622</v>
      </c>
      <c r="C2819" s="2">
        <v>44629</v>
      </c>
      <c r="D2819" s="1">
        <v>44622.831211018522</v>
      </c>
      <c r="E2819" t="s">
        <v>3313</v>
      </c>
      <c r="F2819" t="s">
        <v>7366</v>
      </c>
      <c r="G2819" t="s">
        <v>82</v>
      </c>
      <c r="H2819">
        <v>7</v>
      </c>
      <c r="I2819">
        <v>329000</v>
      </c>
      <c r="J2819">
        <v>2303000</v>
      </c>
      <c r="K2819" t="s">
        <v>53</v>
      </c>
      <c r="L2819" t="s">
        <v>610</v>
      </c>
      <c r="M2819" t="s">
        <v>74</v>
      </c>
    </row>
    <row r="2820" spans="1:13" x14ac:dyDescent="0.25">
      <c r="A2820" t="s">
        <v>7367</v>
      </c>
      <c r="B2820" s="2">
        <v>45542</v>
      </c>
      <c r="C2820" s="2">
        <v>45548</v>
      </c>
      <c r="D2820" s="1">
        <v>45542.664068414349</v>
      </c>
      <c r="E2820" t="s">
        <v>3435</v>
      </c>
      <c r="F2820" t="s">
        <v>7368</v>
      </c>
      <c r="G2820" t="s">
        <v>23</v>
      </c>
      <c r="H2820">
        <v>6</v>
      </c>
      <c r="I2820">
        <v>591000</v>
      </c>
      <c r="J2820">
        <v>3546000</v>
      </c>
      <c r="K2820" t="s">
        <v>24</v>
      </c>
      <c r="L2820" t="s">
        <v>48</v>
      </c>
      <c r="M2820" t="s">
        <v>145</v>
      </c>
    </row>
    <row r="2821" spans="1:13" x14ac:dyDescent="0.25">
      <c r="A2821" t="s">
        <v>7369</v>
      </c>
      <c r="B2821" s="2">
        <v>44641</v>
      </c>
      <c r="C2821" s="2">
        <v>44643</v>
      </c>
      <c r="D2821" s="1">
        <v>44641.547603622683</v>
      </c>
      <c r="E2821" t="s">
        <v>1360</v>
      </c>
      <c r="F2821" t="s">
        <v>7370</v>
      </c>
      <c r="G2821" t="s">
        <v>82</v>
      </c>
      <c r="H2821">
        <v>2</v>
      </c>
      <c r="I2821">
        <v>379000</v>
      </c>
      <c r="J2821">
        <v>758000</v>
      </c>
      <c r="L2821" t="s">
        <v>98</v>
      </c>
      <c r="M2821" t="s">
        <v>74</v>
      </c>
    </row>
    <row r="2822" spans="1:13" x14ac:dyDescent="0.25">
      <c r="A2822" t="s">
        <v>7371</v>
      </c>
      <c r="B2822" s="2">
        <v>45478</v>
      </c>
      <c r="C2822" s="2">
        <v>45483</v>
      </c>
      <c r="D2822" s="1">
        <v>45478.833951817127</v>
      </c>
      <c r="E2822" t="s">
        <v>5455</v>
      </c>
      <c r="F2822" t="s">
        <v>7372</v>
      </c>
      <c r="G2822" t="s">
        <v>221</v>
      </c>
      <c r="H2822">
        <v>5</v>
      </c>
      <c r="I2822">
        <v>541000</v>
      </c>
      <c r="J2822">
        <v>2705000</v>
      </c>
      <c r="K2822" t="s">
        <v>72</v>
      </c>
      <c r="L2822" t="s">
        <v>98</v>
      </c>
      <c r="M2822" t="s">
        <v>49</v>
      </c>
    </row>
    <row r="2823" spans="1:13" x14ac:dyDescent="0.25">
      <c r="A2823" t="s">
        <v>7373</v>
      </c>
      <c r="B2823" s="2">
        <v>45438</v>
      </c>
      <c r="C2823" s="2">
        <v>45441</v>
      </c>
      <c r="D2823" s="1">
        <v>45438.583374085647</v>
      </c>
      <c r="E2823" t="s">
        <v>2385</v>
      </c>
      <c r="G2823" t="s">
        <v>141</v>
      </c>
      <c r="I2823">
        <v>1338000</v>
      </c>
      <c r="J2823">
        <v>4014000</v>
      </c>
      <c r="K2823" t="s">
        <v>17</v>
      </c>
      <c r="L2823" t="s">
        <v>37</v>
      </c>
      <c r="M2823" t="s">
        <v>102</v>
      </c>
    </row>
    <row r="2824" spans="1:13" x14ac:dyDescent="0.25">
      <c r="A2824" t="s">
        <v>7374</v>
      </c>
      <c r="B2824" s="2">
        <v>45296</v>
      </c>
      <c r="C2824" s="2">
        <v>45298</v>
      </c>
      <c r="D2824" s="1">
        <v>45296.688822997683</v>
      </c>
      <c r="E2824" t="s">
        <v>1680</v>
      </c>
      <c r="F2824" t="s">
        <v>7375</v>
      </c>
      <c r="G2824" t="s">
        <v>23</v>
      </c>
      <c r="H2824">
        <v>2</v>
      </c>
      <c r="I2824">
        <v>644000</v>
      </c>
      <c r="J2824">
        <v>1288000</v>
      </c>
      <c r="K2824" t="s">
        <v>17</v>
      </c>
      <c r="L2824" t="s">
        <v>124</v>
      </c>
      <c r="M2824" t="s">
        <v>25</v>
      </c>
    </row>
    <row r="2825" spans="1:13" x14ac:dyDescent="0.25">
      <c r="A2825" t="s">
        <v>7376</v>
      </c>
      <c r="B2825" s="2">
        <v>45480</v>
      </c>
      <c r="C2825" s="2">
        <v>45482</v>
      </c>
      <c r="D2825" s="1">
        <v>45480.692164525462</v>
      </c>
      <c r="E2825" t="s">
        <v>574</v>
      </c>
      <c r="F2825" t="s">
        <v>7377</v>
      </c>
      <c r="G2825" t="s">
        <v>29</v>
      </c>
      <c r="H2825">
        <v>2</v>
      </c>
      <c r="I2825">
        <v>1356000</v>
      </c>
      <c r="J2825">
        <v>2712000</v>
      </c>
      <c r="L2825" t="s">
        <v>48</v>
      </c>
      <c r="M2825" t="s">
        <v>133</v>
      </c>
    </row>
    <row r="2826" spans="1:13" x14ac:dyDescent="0.25">
      <c r="A2826" t="s">
        <v>7378</v>
      </c>
      <c r="B2826" s="2">
        <v>45632</v>
      </c>
      <c r="C2826" s="2">
        <v>45636</v>
      </c>
      <c r="D2826" s="1">
        <v>45632.820453564818</v>
      </c>
      <c r="E2826" t="s">
        <v>2962</v>
      </c>
      <c r="F2826" t="s">
        <v>7379</v>
      </c>
      <c r="G2826" t="s">
        <v>742</v>
      </c>
      <c r="H2826">
        <v>4</v>
      </c>
      <c r="I2826">
        <v>469000</v>
      </c>
      <c r="J2826">
        <v>1876000</v>
      </c>
      <c r="K2826" t="s">
        <v>17</v>
      </c>
      <c r="L2826" t="s">
        <v>48</v>
      </c>
      <c r="M2826" t="s">
        <v>222</v>
      </c>
    </row>
    <row r="2827" spans="1:13" x14ac:dyDescent="0.25">
      <c r="A2827" t="s">
        <v>7380</v>
      </c>
      <c r="B2827" s="2">
        <v>44903</v>
      </c>
      <c r="C2827" s="2">
        <v>44911</v>
      </c>
      <c r="D2827" s="1">
        <v>44903.537940104157</v>
      </c>
      <c r="E2827" t="s">
        <v>7381</v>
      </c>
      <c r="F2827" t="s">
        <v>7382</v>
      </c>
      <c r="G2827" t="s">
        <v>64</v>
      </c>
      <c r="I2827">
        <v>1245000</v>
      </c>
      <c r="J2827">
        <v>9960000</v>
      </c>
      <c r="K2827" t="s">
        <v>36</v>
      </c>
      <c r="L2827" t="s">
        <v>48</v>
      </c>
      <c r="M2827" t="s">
        <v>160</v>
      </c>
    </row>
    <row r="2828" spans="1:13" x14ac:dyDescent="0.25">
      <c r="A2828" t="s">
        <v>7383</v>
      </c>
      <c r="B2828" s="2">
        <v>44766</v>
      </c>
      <c r="C2828" s="2">
        <v>44775</v>
      </c>
      <c r="D2828" s="1">
        <v>44766.150040914363</v>
      </c>
      <c r="E2828" t="s">
        <v>7267</v>
      </c>
      <c r="F2828" t="s">
        <v>7384</v>
      </c>
      <c r="G2828" t="s">
        <v>149</v>
      </c>
      <c r="H2828">
        <v>9</v>
      </c>
      <c r="I2828">
        <v>398000</v>
      </c>
      <c r="J2828">
        <v>3582000</v>
      </c>
      <c r="K2828" t="s">
        <v>30</v>
      </c>
      <c r="L2828" t="s">
        <v>198</v>
      </c>
      <c r="M2828" t="s">
        <v>94</v>
      </c>
    </row>
    <row r="2829" spans="1:13" x14ac:dyDescent="0.25">
      <c r="A2829" t="s">
        <v>7385</v>
      </c>
      <c r="B2829" s="2">
        <v>45565</v>
      </c>
      <c r="C2829" s="2">
        <v>45566</v>
      </c>
      <c r="D2829" s="1">
        <v>45565.882218692132</v>
      </c>
      <c r="E2829" t="s">
        <v>3929</v>
      </c>
      <c r="F2829" t="s">
        <v>7386</v>
      </c>
      <c r="G2829" t="s">
        <v>23</v>
      </c>
      <c r="H2829">
        <v>1</v>
      </c>
      <c r="I2829">
        <v>680000</v>
      </c>
      <c r="J2829">
        <v>680000</v>
      </c>
      <c r="K2829" t="s">
        <v>17</v>
      </c>
      <c r="L2829" t="s">
        <v>31</v>
      </c>
      <c r="M2829" t="s">
        <v>94</v>
      </c>
    </row>
    <row r="2830" spans="1:13" x14ac:dyDescent="0.25">
      <c r="A2830" t="s">
        <v>7387</v>
      </c>
      <c r="B2830" s="2">
        <v>45625</v>
      </c>
      <c r="C2830" s="2">
        <v>45631</v>
      </c>
      <c r="D2830" s="1">
        <v>45625.872491493057</v>
      </c>
      <c r="E2830" t="s">
        <v>3013</v>
      </c>
      <c r="F2830" t="s">
        <v>7388</v>
      </c>
      <c r="G2830" t="s">
        <v>82</v>
      </c>
      <c r="H2830">
        <v>6</v>
      </c>
      <c r="I2830">
        <v>335000</v>
      </c>
      <c r="J2830">
        <v>2010000</v>
      </c>
      <c r="K2830" t="s">
        <v>36</v>
      </c>
      <c r="L2830" t="s">
        <v>31</v>
      </c>
      <c r="M2830" t="s">
        <v>49</v>
      </c>
    </row>
    <row r="2831" spans="1:13" x14ac:dyDescent="0.25">
      <c r="A2831" t="s">
        <v>7389</v>
      </c>
      <c r="B2831" s="2">
        <v>44768</v>
      </c>
      <c r="C2831" s="2">
        <v>44772</v>
      </c>
      <c r="D2831" s="1">
        <v>44768.212182650474</v>
      </c>
      <c r="E2831" t="s">
        <v>7390</v>
      </c>
      <c r="F2831" t="s">
        <v>7391</v>
      </c>
      <c r="G2831" t="s">
        <v>82</v>
      </c>
      <c r="H2831">
        <v>4</v>
      </c>
      <c r="I2831">
        <v>346000</v>
      </c>
      <c r="J2831">
        <v>1384000</v>
      </c>
      <c r="K2831" t="s">
        <v>24</v>
      </c>
      <c r="L2831" t="s">
        <v>37</v>
      </c>
      <c r="M2831" t="s">
        <v>84</v>
      </c>
    </row>
    <row r="2832" spans="1:13" x14ac:dyDescent="0.25">
      <c r="A2832" t="s">
        <v>7392</v>
      </c>
      <c r="B2832" s="2">
        <v>45590</v>
      </c>
      <c r="C2832" s="2">
        <v>45595</v>
      </c>
      <c r="D2832" s="1">
        <v>45590.460776655091</v>
      </c>
      <c r="E2832" t="s">
        <v>4080</v>
      </c>
      <c r="F2832" t="s">
        <v>7393</v>
      </c>
      <c r="G2832" t="s">
        <v>23</v>
      </c>
      <c r="H2832">
        <v>5</v>
      </c>
      <c r="I2832">
        <v>664000</v>
      </c>
      <c r="J2832">
        <v>3320000</v>
      </c>
      <c r="K2832" t="s">
        <v>30</v>
      </c>
      <c r="L2832" t="s">
        <v>37</v>
      </c>
      <c r="M2832" t="s">
        <v>133</v>
      </c>
    </row>
    <row r="2833" spans="1:13" x14ac:dyDescent="0.25">
      <c r="A2833" t="s">
        <v>6346</v>
      </c>
      <c r="B2833" s="2">
        <v>44813</v>
      </c>
      <c r="C2833" s="2">
        <v>44814</v>
      </c>
      <c r="D2833" s="1">
        <v>44813.723581770842</v>
      </c>
      <c r="E2833" t="s">
        <v>1062</v>
      </c>
      <c r="F2833" t="s">
        <v>6347</v>
      </c>
      <c r="G2833" t="s">
        <v>16</v>
      </c>
      <c r="H2833">
        <v>1</v>
      </c>
      <c r="I2833">
        <v>1089000</v>
      </c>
      <c r="J2833">
        <v>1089000</v>
      </c>
      <c r="K2833" t="s">
        <v>24</v>
      </c>
      <c r="L2833" t="s">
        <v>83</v>
      </c>
      <c r="M2833" t="s">
        <v>160</v>
      </c>
    </row>
    <row r="2834" spans="1:13" x14ac:dyDescent="0.25">
      <c r="A2834" t="s">
        <v>7394</v>
      </c>
      <c r="B2834" s="2">
        <v>45399</v>
      </c>
      <c r="C2834" s="2">
        <v>45404</v>
      </c>
      <c r="D2834" s="1">
        <v>45399.498109571759</v>
      </c>
      <c r="E2834" t="s">
        <v>788</v>
      </c>
      <c r="F2834" t="s">
        <v>7395</v>
      </c>
      <c r="G2834" t="s">
        <v>82</v>
      </c>
      <c r="H2834">
        <v>5</v>
      </c>
      <c r="I2834">
        <v>352000</v>
      </c>
      <c r="J2834">
        <v>1760000</v>
      </c>
      <c r="K2834" t="s">
        <v>72</v>
      </c>
      <c r="L2834" t="s">
        <v>507</v>
      </c>
      <c r="M2834" t="s">
        <v>74</v>
      </c>
    </row>
    <row r="2835" spans="1:13" x14ac:dyDescent="0.25">
      <c r="A2835" t="s">
        <v>7396</v>
      </c>
      <c r="B2835" s="2">
        <v>45450</v>
      </c>
      <c r="C2835" s="2">
        <v>45459</v>
      </c>
      <c r="D2835" s="1">
        <v>45450.887091932869</v>
      </c>
      <c r="E2835" t="s">
        <v>5022</v>
      </c>
      <c r="F2835" t="s">
        <v>7397</v>
      </c>
      <c r="G2835" t="s">
        <v>82</v>
      </c>
      <c r="H2835">
        <v>9</v>
      </c>
      <c r="I2835">
        <v>394000</v>
      </c>
      <c r="J2835">
        <v>3546000</v>
      </c>
      <c r="K2835" t="s">
        <v>53</v>
      </c>
      <c r="L2835" t="s">
        <v>48</v>
      </c>
      <c r="M2835" t="s">
        <v>129</v>
      </c>
    </row>
    <row r="2836" spans="1:13" x14ac:dyDescent="0.25">
      <c r="A2836" t="s">
        <v>7398</v>
      </c>
      <c r="B2836" s="2">
        <v>44827</v>
      </c>
      <c r="C2836" s="2">
        <v>44836</v>
      </c>
      <c r="D2836" s="1">
        <v>44827.157479340283</v>
      </c>
      <c r="E2836" t="s">
        <v>6564</v>
      </c>
      <c r="F2836" t="s">
        <v>7399</v>
      </c>
      <c r="G2836" t="s">
        <v>47</v>
      </c>
      <c r="H2836">
        <v>9</v>
      </c>
      <c r="I2836">
        <v>433000</v>
      </c>
      <c r="J2836">
        <v>3897000</v>
      </c>
      <c r="K2836" t="s">
        <v>24</v>
      </c>
      <c r="L2836" t="s">
        <v>48</v>
      </c>
      <c r="M2836" t="s">
        <v>129</v>
      </c>
    </row>
    <row r="2837" spans="1:13" x14ac:dyDescent="0.25">
      <c r="A2837" t="s">
        <v>7400</v>
      </c>
      <c r="B2837" s="2">
        <v>45642</v>
      </c>
      <c r="C2837" s="2">
        <v>45650</v>
      </c>
      <c r="D2837" s="1">
        <v>45642.059151319438</v>
      </c>
      <c r="E2837" t="s">
        <v>6834</v>
      </c>
      <c r="F2837" t="s">
        <v>7401</v>
      </c>
      <c r="G2837" t="s">
        <v>92</v>
      </c>
      <c r="H2837">
        <v>8</v>
      </c>
      <c r="I2837">
        <v>644000</v>
      </c>
      <c r="J2837">
        <v>5152000</v>
      </c>
      <c r="K2837" t="s">
        <v>36</v>
      </c>
      <c r="L2837" t="s">
        <v>31</v>
      </c>
      <c r="M2837" t="s">
        <v>84</v>
      </c>
    </row>
    <row r="2838" spans="1:13" x14ac:dyDescent="0.25">
      <c r="A2838" t="s">
        <v>7402</v>
      </c>
      <c r="B2838" s="2">
        <v>45013</v>
      </c>
      <c r="C2838" s="2">
        <v>45021</v>
      </c>
      <c r="D2838" s="1">
        <v>45013.815989583331</v>
      </c>
      <c r="E2838" t="s">
        <v>6762</v>
      </c>
      <c r="F2838" t="s">
        <v>7403</v>
      </c>
      <c r="G2838" t="s">
        <v>128</v>
      </c>
      <c r="H2838">
        <v>8</v>
      </c>
      <c r="I2838">
        <v>474000</v>
      </c>
      <c r="J2838">
        <v>3792000</v>
      </c>
      <c r="K2838" t="s">
        <v>17</v>
      </c>
      <c r="L2838" t="s">
        <v>98</v>
      </c>
      <c r="M2838" t="s">
        <v>43</v>
      </c>
    </row>
    <row r="2839" spans="1:13" x14ac:dyDescent="0.25">
      <c r="A2839" t="s">
        <v>7404</v>
      </c>
      <c r="B2839" s="2">
        <v>45431</v>
      </c>
      <c r="C2839" s="2">
        <v>45438</v>
      </c>
      <c r="D2839" s="1">
        <v>45431.932817604167</v>
      </c>
      <c r="E2839" t="s">
        <v>5377</v>
      </c>
      <c r="F2839" t="s">
        <v>7405</v>
      </c>
      <c r="G2839" t="s">
        <v>64</v>
      </c>
      <c r="H2839">
        <v>7</v>
      </c>
      <c r="I2839">
        <v>1379000</v>
      </c>
      <c r="J2839">
        <v>9653000</v>
      </c>
      <c r="K2839" t="s">
        <v>36</v>
      </c>
      <c r="L2839" t="s">
        <v>18</v>
      </c>
      <c r="M2839" t="s">
        <v>94</v>
      </c>
    </row>
    <row r="2840" spans="1:13" x14ac:dyDescent="0.25">
      <c r="A2840" t="s">
        <v>7406</v>
      </c>
      <c r="B2840" s="2">
        <v>45011</v>
      </c>
      <c r="C2840" s="2">
        <v>45013</v>
      </c>
      <c r="D2840" s="1">
        <v>45011.071172384261</v>
      </c>
      <c r="E2840" t="s">
        <v>2171</v>
      </c>
      <c r="F2840" t="s">
        <v>7407</v>
      </c>
      <c r="G2840" t="s">
        <v>64</v>
      </c>
      <c r="H2840">
        <v>2</v>
      </c>
      <c r="I2840">
        <v>1261000</v>
      </c>
      <c r="J2840">
        <v>2522000</v>
      </c>
      <c r="K2840" t="s">
        <v>53</v>
      </c>
      <c r="L2840" t="s">
        <v>18</v>
      </c>
      <c r="M2840" t="s">
        <v>233</v>
      </c>
    </row>
    <row r="2841" spans="1:13" x14ac:dyDescent="0.25">
      <c r="A2841" t="s">
        <v>7408</v>
      </c>
      <c r="B2841" s="2">
        <v>44647</v>
      </c>
      <c r="C2841" s="2">
        <v>44656</v>
      </c>
      <c r="D2841" s="1">
        <v>44647.100846909721</v>
      </c>
      <c r="E2841" t="s">
        <v>7409</v>
      </c>
      <c r="F2841" t="s">
        <v>7410</v>
      </c>
      <c r="G2841" t="s">
        <v>47</v>
      </c>
      <c r="H2841">
        <v>9</v>
      </c>
      <c r="I2841">
        <v>464000</v>
      </c>
      <c r="J2841">
        <v>4176000</v>
      </c>
      <c r="K2841" t="s">
        <v>72</v>
      </c>
      <c r="L2841" t="s">
        <v>159</v>
      </c>
      <c r="M2841" t="s">
        <v>94</v>
      </c>
    </row>
    <row r="2842" spans="1:13" x14ac:dyDescent="0.25">
      <c r="A2842" t="s">
        <v>7411</v>
      </c>
      <c r="B2842" s="2">
        <v>45413</v>
      </c>
      <c r="C2842" s="2">
        <v>45418</v>
      </c>
      <c r="D2842" s="1">
        <v>45413.089256053237</v>
      </c>
      <c r="E2842" t="s">
        <v>3178</v>
      </c>
      <c r="F2842" t="s">
        <v>7412</v>
      </c>
      <c r="G2842" t="s">
        <v>82</v>
      </c>
      <c r="H2842">
        <v>5</v>
      </c>
      <c r="I2842">
        <v>355000</v>
      </c>
      <c r="J2842">
        <v>1775000</v>
      </c>
      <c r="K2842" t="s">
        <v>30</v>
      </c>
      <c r="L2842" t="s">
        <v>18</v>
      </c>
      <c r="M2842" t="s">
        <v>133</v>
      </c>
    </row>
    <row r="2843" spans="1:13" x14ac:dyDescent="0.25">
      <c r="A2843" t="s">
        <v>7413</v>
      </c>
      <c r="B2843" s="2">
        <v>45179</v>
      </c>
      <c r="C2843" s="2">
        <v>45187</v>
      </c>
      <c r="D2843" s="1">
        <v>45179.133099282408</v>
      </c>
      <c r="E2843" t="s">
        <v>7414</v>
      </c>
      <c r="F2843" t="s">
        <v>7415</v>
      </c>
      <c r="G2843" t="s">
        <v>742</v>
      </c>
      <c r="H2843">
        <v>8</v>
      </c>
      <c r="I2843">
        <v>492000</v>
      </c>
      <c r="J2843">
        <v>3936000</v>
      </c>
      <c r="L2843" t="s">
        <v>37</v>
      </c>
      <c r="M2843" t="s">
        <v>74</v>
      </c>
    </row>
    <row r="2844" spans="1:13" x14ac:dyDescent="0.25">
      <c r="A2844" t="s">
        <v>7416</v>
      </c>
      <c r="B2844" s="2">
        <v>44598</v>
      </c>
      <c r="C2844" s="2">
        <v>44603</v>
      </c>
      <c r="D2844" s="1">
        <v>44598.711047534722</v>
      </c>
      <c r="E2844" t="s">
        <v>4576</v>
      </c>
      <c r="F2844" t="s">
        <v>7417</v>
      </c>
      <c r="G2844" t="s">
        <v>386</v>
      </c>
      <c r="H2844">
        <v>5</v>
      </c>
      <c r="I2844">
        <v>613000</v>
      </c>
      <c r="J2844">
        <v>3065000</v>
      </c>
      <c r="L2844" t="s">
        <v>37</v>
      </c>
      <c r="M2844" t="s">
        <v>19</v>
      </c>
    </row>
    <row r="2845" spans="1:13" x14ac:dyDescent="0.25">
      <c r="A2845" t="s">
        <v>7418</v>
      </c>
      <c r="B2845" s="2">
        <v>45184</v>
      </c>
      <c r="C2845" s="2">
        <v>45186</v>
      </c>
      <c r="D2845" s="1">
        <v>45184.593585902781</v>
      </c>
      <c r="E2845" t="s">
        <v>7419</v>
      </c>
      <c r="F2845" t="s">
        <v>7420</v>
      </c>
      <c r="G2845" t="s">
        <v>29</v>
      </c>
      <c r="H2845">
        <v>2</v>
      </c>
      <c r="I2845">
        <v>1227000</v>
      </c>
      <c r="J2845">
        <v>2454000</v>
      </c>
      <c r="K2845" t="s">
        <v>17</v>
      </c>
      <c r="L2845" t="s">
        <v>83</v>
      </c>
      <c r="M2845" t="s">
        <v>145</v>
      </c>
    </row>
    <row r="2846" spans="1:13" x14ac:dyDescent="0.25">
      <c r="A2846" t="s">
        <v>7421</v>
      </c>
      <c r="B2846" s="2">
        <v>44858</v>
      </c>
      <c r="C2846" s="2">
        <v>44867</v>
      </c>
      <c r="D2846" s="1">
        <v>44858.213141157408</v>
      </c>
      <c r="E2846" t="s">
        <v>2928</v>
      </c>
      <c r="F2846" t="s">
        <v>7422</v>
      </c>
      <c r="G2846" t="s">
        <v>29</v>
      </c>
      <c r="H2846">
        <v>9</v>
      </c>
      <c r="I2846">
        <v>1127000</v>
      </c>
      <c r="J2846">
        <v>10143000</v>
      </c>
      <c r="K2846" t="s">
        <v>30</v>
      </c>
      <c r="L2846" t="s">
        <v>88</v>
      </c>
      <c r="M2846" t="s">
        <v>25</v>
      </c>
    </row>
    <row r="2847" spans="1:13" x14ac:dyDescent="0.25">
      <c r="A2847" t="s">
        <v>7423</v>
      </c>
      <c r="B2847" s="2">
        <v>45525</v>
      </c>
      <c r="C2847" s="2">
        <v>45532</v>
      </c>
      <c r="D2847" s="1">
        <v>45525.936664236113</v>
      </c>
      <c r="E2847" t="s">
        <v>7424</v>
      </c>
      <c r="F2847" t="s">
        <v>7425</v>
      </c>
      <c r="G2847" t="s">
        <v>64</v>
      </c>
      <c r="H2847">
        <v>7</v>
      </c>
      <c r="I2847">
        <v>1325000</v>
      </c>
      <c r="J2847">
        <v>9275000</v>
      </c>
      <c r="L2847" t="s">
        <v>37</v>
      </c>
      <c r="M2847" t="s">
        <v>19</v>
      </c>
    </row>
    <row r="2848" spans="1:13" x14ac:dyDescent="0.25">
      <c r="A2848" t="s">
        <v>7426</v>
      </c>
      <c r="B2848" s="2">
        <v>45161</v>
      </c>
      <c r="C2848" s="2">
        <v>45164</v>
      </c>
      <c r="D2848" s="1">
        <v>45161.698882141201</v>
      </c>
      <c r="E2848" t="s">
        <v>7427</v>
      </c>
      <c r="F2848" t="s">
        <v>7428</v>
      </c>
      <c r="G2848" t="s">
        <v>29</v>
      </c>
      <c r="H2848">
        <v>3</v>
      </c>
      <c r="I2848">
        <v>1187000</v>
      </c>
      <c r="J2848">
        <v>3561000</v>
      </c>
      <c r="K2848" t="s">
        <v>72</v>
      </c>
      <c r="L2848" t="s">
        <v>37</v>
      </c>
      <c r="M2848" t="s">
        <v>74</v>
      </c>
    </row>
    <row r="2849" spans="1:13" x14ac:dyDescent="0.25">
      <c r="A2849" t="s">
        <v>7429</v>
      </c>
      <c r="B2849" s="2">
        <v>45287</v>
      </c>
      <c r="C2849" s="2">
        <v>45295</v>
      </c>
      <c r="D2849" s="1">
        <v>45287.632357453702</v>
      </c>
      <c r="E2849" t="s">
        <v>7430</v>
      </c>
      <c r="F2849" t="s">
        <v>7431</v>
      </c>
      <c r="G2849" t="s">
        <v>47</v>
      </c>
      <c r="H2849">
        <v>8</v>
      </c>
      <c r="I2849">
        <v>456000</v>
      </c>
      <c r="J2849">
        <v>3648000</v>
      </c>
      <c r="K2849" t="s">
        <v>36</v>
      </c>
      <c r="L2849" t="s">
        <v>83</v>
      </c>
      <c r="M2849" t="s">
        <v>160</v>
      </c>
    </row>
    <row r="2850" spans="1:13" x14ac:dyDescent="0.25">
      <c r="A2850" t="s">
        <v>7432</v>
      </c>
      <c r="B2850" s="2">
        <v>45156</v>
      </c>
      <c r="C2850" s="2">
        <v>45158</v>
      </c>
      <c r="D2850" s="1">
        <v>45156.26194365741</v>
      </c>
      <c r="E2850" t="s">
        <v>7433</v>
      </c>
      <c r="F2850" t="s">
        <v>7434</v>
      </c>
      <c r="G2850" t="s">
        <v>221</v>
      </c>
      <c r="H2850">
        <v>2</v>
      </c>
      <c r="I2850">
        <v>672000</v>
      </c>
      <c r="J2850">
        <v>1344000</v>
      </c>
      <c r="K2850" t="s">
        <v>24</v>
      </c>
      <c r="L2850" t="s">
        <v>124</v>
      </c>
      <c r="M2850" t="s">
        <v>226</v>
      </c>
    </row>
    <row r="2851" spans="1:13" x14ac:dyDescent="0.25">
      <c r="A2851" t="s">
        <v>7435</v>
      </c>
      <c r="B2851" s="2">
        <v>44710</v>
      </c>
      <c r="C2851" s="2">
        <v>44719</v>
      </c>
      <c r="D2851" s="1">
        <v>44710.96715423611</v>
      </c>
      <c r="E2851" t="s">
        <v>2493</v>
      </c>
      <c r="F2851" t="s">
        <v>7436</v>
      </c>
      <c r="G2851" t="s">
        <v>23</v>
      </c>
      <c r="H2851">
        <v>9</v>
      </c>
      <c r="I2851">
        <v>667000</v>
      </c>
      <c r="J2851">
        <v>6003000</v>
      </c>
      <c r="K2851" t="s">
        <v>17</v>
      </c>
      <c r="L2851" t="s">
        <v>83</v>
      </c>
      <c r="M2851" t="s">
        <v>60</v>
      </c>
    </row>
    <row r="2852" spans="1:13" x14ac:dyDescent="0.25">
      <c r="A2852" t="s">
        <v>7437</v>
      </c>
      <c r="B2852" s="2">
        <v>44932</v>
      </c>
      <c r="C2852" s="2">
        <v>44939</v>
      </c>
      <c r="D2852" s="1">
        <v>44932.80210494213</v>
      </c>
      <c r="E2852" t="s">
        <v>4696</v>
      </c>
      <c r="F2852" t="s">
        <v>7438</v>
      </c>
      <c r="G2852" t="s">
        <v>303</v>
      </c>
      <c r="H2852">
        <v>7</v>
      </c>
      <c r="I2852">
        <v>507000</v>
      </c>
      <c r="J2852">
        <v>3549000</v>
      </c>
      <c r="K2852" t="s">
        <v>53</v>
      </c>
      <c r="L2852" t="s">
        <v>124</v>
      </c>
      <c r="M2852" t="s">
        <v>133</v>
      </c>
    </row>
    <row r="2853" spans="1:13" x14ac:dyDescent="0.25">
      <c r="A2853" t="s">
        <v>7439</v>
      </c>
      <c r="B2853" s="2">
        <v>44634</v>
      </c>
      <c r="C2853" s="2">
        <v>44638</v>
      </c>
      <c r="D2853" s="1">
        <v>44634.689420347233</v>
      </c>
      <c r="E2853" t="s">
        <v>5876</v>
      </c>
      <c r="F2853" t="s">
        <v>7440</v>
      </c>
      <c r="G2853" t="s">
        <v>16</v>
      </c>
      <c r="H2853">
        <v>4</v>
      </c>
      <c r="I2853">
        <v>1094000</v>
      </c>
      <c r="J2853">
        <v>4376000</v>
      </c>
      <c r="K2853" t="s">
        <v>72</v>
      </c>
      <c r="L2853" t="s">
        <v>18</v>
      </c>
      <c r="M2853" t="s">
        <v>74</v>
      </c>
    </row>
    <row r="2854" spans="1:13" x14ac:dyDescent="0.25">
      <c r="A2854" t="s">
        <v>7441</v>
      </c>
      <c r="B2854" s="2">
        <v>45129</v>
      </c>
      <c r="C2854" s="2">
        <v>45138</v>
      </c>
      <c r="D2854" s="1">
        <v>45129.164095046297</v>
      </c>
      <c r="E2854" t="s">
        <v>1591</v>
      </c>
      <c r="F2854" t="s">
        <v>7442</v>
      </c>
      <c r="G2854" t="s">
        <v>386</v>
      </c>
      <c r="H2854">
        <v>9</v>
      </c>
      <c r="I2854">
        <v>688000</v>
      </c>
      <c r="J2854">
        <v>6192000</v>
      </c>
      <c r="K2854" t="s">
        <v>36</v>
      </c>
      <c r="L2854" t="s">
        <v>273</v>
      </c>
      <c r="M2854" t="s">
        <v>160</v>
      </c>
    </row>
    <row r="2855" spans="1:13" x14ac:dyDescent="0.25">
      <c r="A2855" t="s">
        <v>7443</v>
      </c>
      <c r="B2855" s="2">
        <v>45337</v>
      </c>
      <c r="C2855" s="2">
        <v>45342</v>
      </c>
      <c r="D2855" s="1">
        <v>45337.980127025461</v>
      </c>
      <c r="E2855" t="s">
        <v>1313</v>
      </c>
      <c r="F2855" t="s">
        <v>7444</v>
      </c>
      <c r="G2855" t="s">
        <v>64</v>
      </c>
      <c r="H2855">
        <v>5</v>
      </c>
      <c r="I2855">
        <v>1186000</v>
      </c>
      <c r="J2855">
        <v>5930000</v>
      </c>
      <c r="K2855" t="s">
        <v>30</v>
      </c>
      <c r="L2855" t="s">
        <v>37</v>
      </c>
      <c r="M2855" t="s">
        <v>68</v>
      </c>
    </row>
    <row r="2856" spans="1:13" x14ac:dyDescent="0.25">
      <c r="A2856" t="s">
        <v>7445</v>
      </c>
      <c r="B2856" s="2">
        <v>44704</v>
      </c>
      <c r="C2856" s="2">
        <v>44711</v>
      </c>
      <c r="D2856" s="1">
        <v>44704.525684236112</v>
      </c>
      <c r="E2856" t="s">
        <v>6486</v>
      </c>
      <c r="F2856" t="s">
        <v>7446</v>
      </c>
      <c r="G2856" t="s">
        <v>82</v>
      </c>
      <c r="H2856">
        <v>7</v>
      </c>
      <c r="I2856">
        <v>382000</v>
      </c>
      <c r="J2856">
        <v>2674000</v>
      </c>
      <c r="K2856" t="s">
        <v>30</v>
      </c>
      <c r="L2856" t="s">
        <v>37</v>
      </c>
      <c r="M2856" t="s">
        <v>19</v>
      </c>
    </row>
    <row r="2857" spans="1:13" x14ac:dyDescent="0.25">
      <c r="A2857" t="s">
        <v>7447</v>
      </c>
      <c r="B2857" s="2">
        <v>44564</v>
      </c>
      <c r="C2857" s="2">
        <v>44565</v>
      </c>
      <c r="D2857" s="1">
        <v>44564.928193831023</v>
      </c>
      <c r="E2857" t="s">
        <v>3353</v>
      </c>
      <c r="F2857" t="s">
        <v>7448</v>
      </c>
      <c r="G2857" t="s">
        <v>303</v>
      </c>
      <c r="H2857">
        <v>1</v>
      </c>
      <c r="I2857">
        <v>490000</v>
      </c>
      <c r="J2857">
        <v>490000</v>
      </c>
      <c r="K2857" t="s">
        <v>30</v>
      </c>
      <c r="L2857" t="s">
        <v>273</v>
      </c>
      <c r="M2857" t="s">
        <v>60</v>
      </c>
    </row>
    <row r="2858" spans="1:13" x14ac:dyDescent="0.25">
      <c r="A2858" t="s">
        <v>7449</v>
      </c>
      <c r="B2858" s="2">
        <v>45121</v>
      </c>
      <c r="C2858" s="2">
        <v>45125</v>
      </c>
      <c r="D2858" s="1">
        <v>45121.254457488423</v>
      </c>
      <c r="E2858" t="s">
        <v>665</v>
      </c>
      <c r="F2858" t="s">
        <v>7450</v>
      </c>
      <c r="G2858" t="s">
        <v>47</v>
      </c>
      <c r="I2858">
        <v>472000</v>
      </c>
      <c r="J2858">
        <v>1888000</v>
      </c>
      <c r="K2858" t="s">
        <v>30</v>
      </c>
      <c r="L2858" t="s">
        <v>18</v>
      </c>
      <c r="M2858" t="s">
        <v>133</v>
      </c>
    </row>
    <row r="2859" spans="1:13" x14ac:dyDescent="0.25">
      <c r="A2859" t="s">
        <v>7451</v>
      </c>
      <c r="B2859" s="2">
        <v>45508</v>
      </c>
      <c r="C2859" s="2">
        <v>45517</v>
      </c>
      <c r="D2859" s="1">
        <v>45508.468390173613</v>
      </c>
      <c r="E2859" t="s">
        <v>241</v>
      </c>
      <c r="F2859" t="s">
        <v>7452</v>
      </c>
      <c r="G2859" t="s">
        <v>47</v>
      </c>
      <c r="H2859">
        <v>9</v>
      </c>
      <c r="I2859">
        <v>444000</v>
      </c>
      <c r="J2859">
        <v>3996000</v>
      </c>
      <c r="L2859" t="s">
        <v>37</v>
      </c>
      <c r="M2859" t="s">
        <v>129</v>
      </c>
    </row>
    <row r="2860" spans="1:13" x14ac:dyDescent="0.25">
      <c r="A2860" t="s">
        <v>7453</v>
      </c>
      <c r="B2860" s="2">
        <v>44848</v>
      </c>
      <c r="C2860" s="2">
        <v>44857</v>
      </c>
      <c r="D2860" s="1">
        <v>44848.985945821762</v>
      </c>
      <c r="E2860" t="s">
        <v>4621</v>
      </c>
      <c r="F2860" t="s">
        <v>7454</v>
      </c>
      <c r="G2860" t="s">
        <v>174</v>
      </c>
      <c r="H2860">
        <v>9</v>
      </c>
      <c r="I2860">
        <v>1119000</v>
      </c>
      <c r="J2860">
        <v>10071000</v>
      </c>
      <c r="K2860" t="s">
        <v>53</v>
      </c>
      <c r="L2860" t="s">
        <v>48</v>
      </c>
      <c r="M2860" t="s">
        <v>117</v>
      </c>
    </row>
    <row r="2861" spans="1:13" x14ac:dyDescent="0.25">
      <c r="A2861" t="s">
        <v>7455</v>
      </c>
      <c r="B2861" s="2">
        <v>45198</v>
      </c>
      <c r="C2861" s="2">
        <v>45201</v>
      </c>
      <c r="D2861" s="1">
        <v>45198.353504212973</v>
      </c>
      <c r="E2861" t="s">
        <v>6625</v>
      </c>
      <c r="F2861" t="s">
        <v>7456</v>
      </c>
      <c r="G2861" t="s">
        <v>29</v>
      </c>
      <c r="H2861">
        <v>3</v>
      </c>
      <c r="I2861">
        <v>1119000</v>
      </c>
      <c r="J2861">
        <v>3357000</v>
      </c>
      <c r="K2861" t="s">
        <v>72</v>
      </c>
      <c r="L2861" t="s">
        <v>48</v>
      </c>
      <c r="M2861" t="s">
        <v>94</v>
      </c>
    </row>
    <row r="2862" spans="1:13" x14ac:dyDescent="0.25">
      <c r="A2862" t="s">
        <v>7457</v>
      </c>
      <c r="B2862" s="2">
        <v>44563</v>
      </c>
      <c r="C2862" s="2">
        <v>44566</v>
      </c>
      <c r="D2862" s="1">
        <v>44563.566914930547</v>
      </c>
      <c r="E2862" t="s">
        <v>7458</v>
      </c>
      <c r="F2862" t="s">
        <v>7459</v>
      </c>
      <c r="G2862" t="s">
        <v>82</v>
      </c>
      <c r="H2862">
        <v>3</v>
      </c>
      <c r="I2862">
        <v>369000</v>
      </c>
      <c r="J2862">
        <v>1107000</v>
      </c>
      <c r="K2862" t="s">
        <v>36</v>
      </c>
      <c r="L2862" t="s">
        <v>190</v>
      </c>
      <c r="M2862" t="s">
        <v>233</v>
      </c>
    </row>
    <row r="2863" spans="1:13" x14ac:dyDescent="0.25">
      <c r="A2863" t="s">
        <v>7460</v>
      </c>
      <c r="B2863" s="2">
        <v>45516</v>
      </c>
      <c r="C2863" s="2">
        <v>45523</v>
      </c>
      <c r="D2863" s="1">
        <v>45516.525773692127</v>
      </c>
      <c r="E2863" t="s">
        <v>1631</v>
      </c>
      <c r="F2863" t="s">
        <v>7461</v>
      </c>
      <c r="G2863" t="s">
        <v>47</v>
      </c>
      <c r="I2863">
        <v>503000</v>
      </c>
      <c r="J2863">
        <v>3521000</v>
      </c>
      <c r="K2863" t="s">
        <v>72</v>
      </c>
      <c r="L2863" t="s">
        <v>93</v>
      </c>
      <c r="M2863" t="s">
        <v>49</v>
      </c>
    </row>
    <row r="2864" spans="1:13" x14ac:dyDescent="0.25">
      <c r="A2864" t="s">
        <v>7462</v>
      </c>
      <c r="B2864" s="2">
        <v>45273</v>
      </c>
      <c r="C2864" s="2">
        <v>45282</v>
      </c>
      <c r="D2864" s="1">
        <v>45273.171363726848</v>
      </c>
      <c r="E2864" t="s">
        <v>4794</v>
      </c>
      <c r="F2864" t="s">
        <v>7463</v>
      </c>
      <c r="G2864" t="s">
        <v>23</v>
      </c>
      <c r="I2864">
        <v>639000</v>
      </c>
      <c r="J2864">
        <v>5751000</v>
      </c>
      <c r="K2864" t="s">
        <v>72</v>
      </c>
      <c r="L2864" t="s">
        <v>37</v>
      </c>
      <c r="M2864" t="s">
        <v>102</v>
      </c>
    </row>
    <row r="2865" spans="1:13" x14ac:dyDescent="0.25">
      <c r="A2865" t="s">
        <v>7464</v>
      </c>
      <c r="B2865" s="2">
        <v>45469</v>
      </c>
      <c r="C2865" s="2">
        <v>45478</v>
      </c>
      <c r="D2865" s="1">
        <v>45469.377740150463</v>
      </c>
      <c r="E2865" t="s">
        <v>2752</v>
      </c>
      <c r="F2865" t="s">
        <v>7465</v>
      </c>
      <c r="G2865" t="s">
        <v>303</v>
      </c>
      <c r="H2865">
        <v>9</v>
      </c>
      <c r="I2865">
        <v>513000</v>
      </c>
      <c r="J2865">
        <v>4617000</v>
      </c>
      <c r="K2865" t="s">
        <v>17</v>
      </c>
      <c r="L2865" t="s">
        <v>164</v>
      </c>
      <c r="M2865" t="s">
        <v>68</v>
      </c>
    </row>
    <row r="2866" spans="1:13" x14ac:dyDescent="0.25">
      <c r="A2866" t="s">
        <v>7466</v>
      </c>
      <c r="B2866" s="2">
        <v>45553</v>
      </c>
      <c r="C2866" s="2">
        <v>45554</v>
      </c>
      <c r="D2866" s="1">
        <v>45553.775212777779</v>
      </c>
      <c r="E2866" t="s">
        <v>2584</v>
      </c>
      <c r="F2866" t="s">
        <v>7467</v>
      </c>
      <c r="G2866" t="s">
        <v>221</v>
      </c>
      <c r="H2866">
        <v>1</v>
      </c>
      <c r="I2866">
        <v>619000</v>
      </c>
      <c r="J2866">
        <v>619000</v>
      </c>
      <c r="K2866" t="s">
        <v>36</v>
      </c>
      <c r="L2866" t="s">
        <v>37</v>
      </c>
      <c r="M2866" t="s">
        <v>94</v>
      </c>
    </row>
    <row r="2867" spans="1:13" x14ac:dyDescent="0.25">
      <c r="A2867" t="s">
        <v>7468</v>
      </c>
      <c r="B2867" s="2">
        <v>45339</v>
      </c>
      <c r="C2867" s="2">
        <v>45346</v>
      </c>
      <c r="D2867" s="1">
        <v>45339.493415787038</v>
      </c>
      <c r="E2867" t="s">
        <v>2521</v>
      </c>
      <c r="F2867" t="s">
        <v>7469</v>
      </c>
      <c r="G2867" t="s">
        <v>35</v>
      </c>
      <c r="H2867">
        <v>7</v>
      </c>
      <c r="I2867">
        <v>345000</v>
      </c>
      <c r="J2867">
        <v>2415000</v>
      </c>
      <c r="K2867" t="s">
        <v>72</v>
      </c>
      <c r="L2867" t="s">
        <v>48</v>
      </c>
      <c r="M2867" t="s">
        <v>74</v>
      </c>
    </row>
    <row r="2868" spans="1:13" x14ac:dyDescent="0.25">
      <c r="A2868" t="s">
        <v>7470</v>
      </c>
      <c r="B2868" s="2">
        <v>44678</v>
      </c>
      <c r="C2868" s="2">
        <v>44682</v>
      </c>
      <c r="D2868" s="1">
        <v>44678.104526736111</v>
      </c>
      <c r="E2868" t="s">
        <v>3262</v>
      </c>
      <c r="F2868" t="s">
        <v>7471</v>
      </c>
      <c r="G2868" t="s">
        <v>64</v>
      </c>
      <c r="H2868">
        <v>4</v>
      </c>
      <c r="I2868">
        <v>1213000</v>
      </c>
      <c r="J2868">
        <v>4852000</v>
      </c>
      <c r="K2868" t="s">
        <v>72</v>
      </c>
      <c r="L2868" t="s">
        <v>164</v>
      </c>
      <c r="M2868" t="s">
        <v>106</v>
      </c>
    </row>
    <row r="2869" spans="1:13" x14ac:dyDescent="0.25">
      <c r="A2869" t="s">
        <v>7472</v>
      </c>
      <c r="B2869" s="2">
        <v>45208</v>
      </c>
      <c r="C2869" s="2">
        <v>45213</v>
      </c>
      <c r="D2869" s="1">
        <v>45208.846855659722</v>
      </c>
      <c r="E2869" t="s">
        <v>2559</v>
      </c>
      <c r="F2869" t="s">
        <v>7473</v>
      </c>
      <c r="G2869" t="s">
        <v>64</v>
      </c>
      <c r="I2869">
        <v>1346000</v>
      </c>
      <c r="J2869">
        <v>6730000</v>
      </c>
      <c r="K2869" t="s">
        <v>36</v>
      </c>
      <c r="L2869" t="s">
        <v>83</v>
      </c>
      <c r="M2869" t="s">
        <v>84</v>
      </c>
    </row>
    <row r="2870" spans="1:13" x14ac:dyDescent="0.25">
      <c r="A2870" t="s">
        <v>7474</v>
      </c>
      <c r="B2870" s="2">
        <v>45434</v>
      </c>
      <c r="C2870" s="2">
        <v>45441</v>
      </c>
      <c r="D2870" s="1">
        <v>45434.712781805552</v>
      </c>
      <c r="E2870" t="s">
        <v>7475</v>
      </c>
      <c r="F2870" t="s">
        <v>7476</v>
      </c>
      <c r="G2870" t="s">
        <v>35</v>
      </c>
      <c r="H2870">
        <v>7</v>
      </c>
      <c r="I2870">
        <v>380000</v>
      </c>
      <c r="J2870">
        <v>2660000</v>
      </c>
      <c r="K2870" t="s">
        <v>53</v>
      </c>
      <c r="L2870" t="s">
        <v>37</v>
      </c>
      <c r="M2870" t="s">
        <v>38</v>
      </c>
    </row>
    <row r="2871" spans="1:13" x14ac:dyDescent="0.25">
      <c r="A2871" t="s">
        <v>7477</v>
      </c>
      <c r="B2871" s="2">
        <v>45179</v>
      </c>
      <c r="C2871" s="2">
        <v>45188</v>
      </c>
      <c r="D2871" s="1">
        <v>45179.588556215283</v>
      </c>
      <c r="E2871" t="s">
        <v>7478</v>
      </c>
      <c r="F2871" t="s">
        <v>7479</v>
      </c>
      <c r="G2871" t="s">
        <v>82</v>
      </c>
      <c r="H2871">
        <v>9</v>
      </c>
      <c r="I2871">
        <v>372000</v>
      </c>
      <c r="J2871">
        <v>3348000</v>
      </c>
      <c r="K2871" t="s">
        <v>72</v>
      </c>
      <c r="L2871" t="s">
        <v>93</v>
      </c>
      <c r="M2871" t="s">
        <v>84</v>
      </c>
    </row>
    <row r="2872" spans="1:13" x14ac:dyDescent="0.25">
      <c r="A2872" t="s">
        <v>7480</v>
      </c>
      <c r="B2872" s="2">
        <v>44950</v>
      </c>
      <c r="C2872" s="2">
        <v>44958</v>
      </c>
      <c r="D2872" s="1">
        <v>44950.775616701387</v>
      </c>
      <c r="E2872" t="s">
        <v>7481</v>
      </c>
      <c r="F2872" t="s">
        <v>7482</v>
      </c>
      <c r="G2872" t="s">
        <v>47</v>
      </c>
      <c r="H2872">
        <v>8</v>
      </c>
      <c r="I2872">
        <v>468000</v>
      </c>
      <c r="J2872">
        <v>3744000</v>
      </c>
      <c r="K2872" t="s">
        <v>53</v>
      </c>
      <c r="L2872" t="s">
        <v>88</v>
      </c>
      <c r="M2872" t="s">
        <v>133</v>
      </c>
    </row>
    <row r="2873" spans="1:13" x14ac:dyDescent="0.25">
      <c r="A2873" t="s">
        <v>7483</v>
      </c>
      <c r="B2873" s="2">
        <v>45532</v>
      </c>
      <c r="C2873" s="2">
        <v>45540</v>
      </c>
      <c r="D2873" s="1">
        <v>45532.712211342587</v>
      </c>
      <c r="E2873" t="s">
        <v>3546</v>
      </c>
      <c r="F2873" t="s">
        <v>7484</v>
      </c>
      <c r="G2873" t="s">
        <v>64</v>
      </c>
      <c r="H2873">
        <v>8</v>
      </c>
      <c r="I2873">
        <v>1297000</v>
      </c>
      <c r="J2873">
        <v>10376000</v>
      </c>
      <c r="K2873" t="s">
        <v>24</v>
      </c>
      <c r="L2873" t="s">
        <v>31</v>
      </c>
      <c r="M2873" t="s">
        <v>38</v>
      </c>
    </row>
    <row r="2874" spans="1:13" x14ac:dyDescent="0.25">
      <c r="A2874" t="s">
        <v>7485</v>
      </c>
      <c r="B2874" s="2">
        <v>45492</v>
      </c>
      <c r="C2874" s="2">
        <v>45498</v>
      </c>
      <c r="D2874" s="1">
        <v>45492.54943259259</v>
      </c>
      <c r="E2874" t="s">
        <v>7486</v>
      </c>
      <c r="G2874" t="s">
        <v>29</v>
      </c>
      <c r="H2874">
        <v>6</v>
      </c>
      <c r="I2874">
        <v>1179000</v>
      </c>
      <c r="J2874">
        <v>7074000</v>
      </c>
      <c r="K2874" t="s">
        <v>24</v>
      </c>
      <c r="L2874" t="s">
        <v>18</v>
      </c>
      <c r="M2874" t="s">
        <v>133</v>
      </c>
    </row>
    <row r="2875" spans="1:13" x14ac:dyDescent="0.25">
      <c r="A2875" t="s">
        <v>7487</v>
      </c>
      <c r="B2875" s="2">
        <v>45076</v>
      </c>
      <c r="C2875" s="2">
        <v>45077</v>
      </c>
      <c r="D2875" s="1">
        <v>45076.289718912027</v>
      </c>
      <c r="E2875" t="s">
        <v>5408</v>
      </c>
      <c r="F2875" t="s">
        <v>7488</v>
      </c>
      <c r="G2875" t="s">
        <v>128</v>
      </c>
      <c r="H2875">
        <v>1</v>
      </c>
      <c r="I2875">
        <v>447000</v>
      </c>
      <c r="J2875">
        <v>447000</v>
      </c>
      <c r="K2875" t="s">
        <v>36</v>
      </c>
      <c r="L2875" t="s">
        <v>78</v>
      </c>
      <c r="M2875" t="s">
        <v>60</v>
      </c>
    </row>
    <row r="2876" spans="1:13" x14ac:dyDescent="0.25">
      <c r="A2876" t="s">
        <v>7489</v>
      </c>
      <c r="B2876" s="2">
        <v>45148</v>
      </c>
      <c r="C2876" s="2">
        <v>45156</v>
      </c>
      <c r="D2876" s="1">
        <v>45148.534358495373</v>
      </c>
      <c r="E2876" t="s">
        <v>7490</v>
      </c>
      <c r="F2876" t="s">
        <v>7491</v>
      </c>
      <c r="G2876" t="s">
        <v>23</v>
      </c>
      <c r="H2876">
        <v>8</v>
      </c>
      <c r="I2876">
        <v>660000</v>
      </c>
      <c r="J2876">
        <v>5280000</v>
      </c>
      <c r="K2876" t="s">
        <v>36</v>
      </c>
      <c r="L2876" t="s">
        <v>273</v>
      </c>
      <c r="M2876" t="s">
        <v>84</v>
      </c>
    </row>
    <row r="2877" spans="1:13" x14ac:dyDescent="0.25">
      <c r="A2877" t="s">
        <v>7492</v>
      </c>
      <c r="B2877" s="2">
        <v>44649</v>
      </c>
      <c r="C2877" s="2">
        <v>44650</v>
      </c>
      <c r="D2877" s="1">
        <v>44649.925768900473</v>
      </c>
      <c r="E2877" t="s">
        <v>7493</v>
      </c>
      <c r="F2877" t="s">
        <v>7494</v>
      </c>
      <c r="G2877" t="s">
        <v>110</v>
      </c>
      <c r="H2877">
        <v>1</v>
      </c>
      <c r="I2877">
        <v>652000</v>
      </c>
      <c r="J2877">
        <v>652000</v>
      </c>
      <c r="K2877" t="s">
        <v>24</v>
      </c>
      <c r="L2877" t="s">
        <v>37</v>
      </c>
      <c r="M2877" t="s">
        <v>233</v>
      </c>
    </row>
    <row r="2878" spans="1:13" x14ac:dyDescent="0.25">
      <c r="A2878" t="s">
        <v>7495</v>
      </c>
      <c r="B2878" s="2">
        <v>44862</v>
      </c>
      <c r="C2878" s="2">
        <v>44870</v>
      </c>
      <c r="D2878" s="1">
        <v>44862.298222083336</v>
      </c>
      <c r="E2878" t="s">
        <v>6848</v>
      </c>
      <c r="F2878" t="s">
        <v>7496</v>
      </c>
      <c r="G2878" t="s">
        <v>82</v>
      </c>
      <c r="H2878">
        <v>8</v>
      </c>
      <c r="I2878">
        <v>373000</v>
      </c>
      <c r="J2878">
        <v>2984000</v>
      </c>
      <c r="K2878" t="s">
        <v>30</v>
      </c>
      <c r="L2878" t="s">
        <v>48</v>
      </c>
      <c r="M2878" t="s">
        <v>19</v>
      </c>
    </row>
    <row r="2879" spans="1:13" x14ac:dyDescent="0.25">
      <c r="A2879" t="s">
        <v>7497</v>
      </c>
      <c r="B2879" s="2">
        <v>44907</v>
      </c>
      <c r="C2879" s="2">
        <v>44914</v>
      </c>
      <c r="D2879" s="1">
        <v>44907.616941574073</v>
      </c>
      <c r="E2879" t="s">
        <v>1708</v>
      </c>
      <c r="F2879" t="s">
        <v>7498</v>
      </c>
      <c r="G2879" t="s">
        <v>35</v>
      </c>
      <c r="H2879">
        <v>7</v>
      </c>
      <c r="I2879">
        <v>328000</v>
      </c>
      <c r="J2879">
        <v>2296000</v>
      </c>
      <c r="K2879" t="s">
        <v>53</v>
      </c>
      <c r="L2879" t="s">
        <v>18</v>
      </c>
      <c r="M2879" t="s">
        <v>226</v>
      </c>
    </row>
    <row r="2880" spans="1:13" x14ac:dyDescent="0.25">
      <c r="A2880" t="s">
        <v>7499</v>
      </c>
      <c r="B2880" s="2">
        <v>45438</v>
      </c>
      <c r="C2880" s="2">
        <v>45446</v>
      </c>
      <c r="D2880" s="1">
        <v>45438.365977719906</v>
      </c>
      <c r="E2880" t="s">
        <v>1501</v>
      </c>
      <c r="F2880" t="s">
        <v>7500</v>
      </c>
      <c r="G2880" t="s">
        <v>23</v>
      </c>
      <c r="H2880">
        <v>8</v>
      </c>
      <c r="I2880">
        <v>617000</v>
      </c>
      <c r="J2880">
        <v>4936000</v>
      </c>
      <c r="K2880" t="s">
        <v>53</v>
      </c>
      <c r="L2880" t="s">
        <v>48</v>
      </c>
      <c r="M2880" t="s">
        <v>43</v>
      </c>
    </row>
    <row r="2881" spans="1:13" x14ac:dyDescent="0.25">
      <c r="A2881" t="s">
        <v>7501</v>
      </c>
      <c r="B2881" s="2">
        <v>45643</v>
      </c>
      <c r="C2881" s="2">
        <v>45646</v>
      </c>
      <c r="D2881" s="1">
        <v>45643.571572094908</v>
      </c>
      <c r="E2881" t="s">
        <v>7346</v>
      </c>
      <c r="F2881" t="s">
        <v>7502</v>
      </c>
      <c r="G2881" t="s">
        <v>194</v>
      </c>
      <c r="H2881">
        <v>3</v>
      </c>
      <c r="I2881">
        <v>416000</v>
      </c>
      <c r="J2881">
        <v>1248000</v>
      </c>
      <c r="K2881" t="s">
        <v>53</v>
      </c>
      <c r="L2881" t="s">
        <v>48</v>
      </c>
      <c r="M2881" t="s">
        <v>84</v>
      </c>
    </row>
    <row r="2882" spans="1:13" x14ac:dyDescent="0.25">
      <c r="A2882" t="s">
        <v>7503</v>
      </c>
      <c r="B2882" s="2">
        <v>45082</v>
      </c>
      <c r="C2882" s="2">
        <v>45087</v>
      </c>
      <c r="D2882" s="1">
        <v>45082.07174068287</v>
      </c>
      <c r="E2882" t="s">
        <v>7504</v>
      </c>
      <c r="F2882" t="s">
        <v>7505</v>
      </c>
      <c r="G2882" t="s">
        <v>303</v>
      </c>
      <c r="H2882">
        <v>5</v>
      </c>
      <c r="I2882">
        <v>467000</v>
      </c>
      <c r="J2882">
        <v>2335000</v>
      </c>
      <c r="L2882" t="s">
        <v>18</v>
      </c>
      <c r="M2882" t="s">
        <v>145</v>
      </c>
    </row>
    <row r="2883" spans="1:13" x14ac:dyDescent="0.25">
      <c r="A2883" t="s">
        <v>7506</v>
      </c>
      <c r="B2883" s="2">
        <v>44843</v>
      </c>
      <c r="C2883" s="2">
        <v>44845</v>
      </c>
      <c r="D2883" s="1">
        <v>44843.545050787026</v>
      </c>
      <c r="E2883" t="s">
        <v>7507</v>
      </c>
      <c r="F2883" t="s">
        <v>7508</v>
      </c>
      <c r="G2883" t="s">
        <v>386</v>
      </c>
      <c r="H2883">
        <v>2</v>
      </c>
      <c r="I2883">
        <v>618000</v>
      </c>
      <c r="J2883">
        <v>1236000</v>
      </c>
      <c r="K2883" t="s">
        <v>36</v>
      </c>
      <c r="L2883" t="s">
        <v>37</v>
      </c>
      <c r="M2883" t="s">
        <v>233</v>
      </c>
    </row>
    <row r="2884" spans="1:13" x14ac:dyDescent="0.25">
      <c r="A2884" t="s">
        <v>7509</v>
      </c>
      <c r="B2884" s="2">
        <v>45062</v>
      </c>
      <c r="C2884" s="2">
        <v>45070</v>
      </c>
      <c r="D2884" s="1">
        <v>45062.738049780091</v>
      </c>
      <c r="E2884" t="s">
        <v>7510</v>
      </c>
      <c r="F2884" t="s">
        <v>7511</v>
      </c>
      <c r="G2884" t="s">
        <v>64</v>
      </c>
      <c r="H2884">
        <v>8</v>
      </c>
      <c r="I2884">
        <v>1189000</v>
      </c>
      <c r="J2884">
        <v>9512000</v>
      </c>
      <c r="L2884" t="s">
        <v>48</v>
      </c>
      <c r="M2884" t="s">
        <v>43</v>
      </c>
    </row>
    <row r="2885" spans="1:13" x14ac:dyDescent="0.25">
      <c r="A2885" t="s">
        <v>7512</v>
      </c>
      <c r="B2885" s="2">
        <v>44668</v>
      </c>
      <c r="C2885" s="2">
        <v>44669</v>
      </c>
      <c r="D2885" s="1">
        <v>44668.369015659722</v>
      </c>
      <c r="E2885" t="s">
        <v>7513</v>
      </c>
      <c r="F2885" t="s">
        <v>7514</v>
      </c>
      <c r="G2885" t="s">
        <v>64</v>
      </c>
      <c r="H2885">
        <v>1</v>
      </c>
      <c r="I2885">
        <v>1315000</v>
      </c>
      <c r="J2885">
        <v>1315000</v>
      </c>
      <c r="K2885" t="s">
        <v>24</v>
      </c>
      <c r="L2885" t="s">
        <v>273</v>
      </c>
      <c r="M2885" t="s">
        <v>43</v>
      </c>
    </row>
    <row r="2886" spans="1:13" x14ac:dyDescent="0.25">
      <c r="A2886" t="s">
        <v>7515</v>
      </c>
      <c r="B2886" s="2">
        <v>45641</v>
      </c>
      <c r="C2886" s="2">
        <v>45642</v>
      </c>
      <c r="D2886" s="1">
        <v>45641.973051076391</v>
      </c>
      <c r="E2886" t="s">
        <v>7516</v>
      </c>
      <c r="F2886" t="s">
        <v>7517</v>
      </c>
      <c r="G2886" t="s">
        <v>128</v>
      </c>
      <c r="H2886">
        <v>1</v>
      </c>
      <c r="I2886">
        <v>463000</v>
      </c>
      <c r="J2886">
        <v>463000</v>
      </c>
      <c r="K2886" t="s">
        <v>30</v>
      </c>
      <c r="L2886" t="s">
        <v>83</v>
      </c>
      <c r="M2886" t="s">
        <v>106</v>
      </c>
    </row>
    <row r="2887" spans="1:13" x14ac:dyDescent="0.25">
      <c r="A2887" t="s">
        <v>7518</v>
      </c>
      <c r="B2887" s="2">
        <v>44716</v>
      </c>
      <c r="C2887" s="2">
        <v>44720</v>
      </c>
      <c r="D2887" s="1">
        <v>44716.318988425926</v>
      </c>
      <c r="E2887" t="s">
        <v>7519</v>
      </c>
      <c r="F2887" t="s">
        <v>7520</v>
      </c>
      <c r="G2887" t="s">
        <v>64</v>
      </c>
      <c r="H2887">
        <v>4</v>
      </c>
      <c r="I2887">
        <v>1332000</v>
      </c>
      <c r="J2887">
        <v>5328000</v>
      </c>
      <c r="K2887" t="s">
        <v>53</v>
      </c>
      <c r="L2887" t="s">
        <v>42</v>
      </c>
      <c r="M2887" t="s">
        <v>102</v>
      </c>
    </row>
    <row r="2888" spans="1:13" x14ac:dyDescent="0.25">
      <c r="A2888" t="s">
        <v>7521</v>
      </c>
      <c r="B2888" s="2">
        <v>44738</v>
      </c>
      <c r="C2888" s="2">
        <v>44741</v>
      </c>
      <c r="D2888" s="1">
        <v>44738.761983414362</v>
      </c>
      <c r="E2888" t="s">
        <v>7522</v>
      </c>
      <c r="F2888" t="s">
        <v>7523</v>
      </c>
      <c r="G2888" t="s">
        <v>303</v>
      </c>
      <c r="H2888">
        <v>3</v>
      </c>
      <c r="I2888">
        <v>448000</v>
      </c>
      <c r="J2888">
        <v>1344000</v>
      </c>
      <c r="K2888" t="s">
        <v>30</v>
      </c>
      <c r="L2888" t="s">
        <v>159</v>
      </c>
      <c r="M2888" t="s">
        <v>222</v>
      </c>
    </row>
    <row r="2889" spans="1:13" x14ac:dyDescent="0.25">
      <c r="A2889" t="s">
        <v>7524</v>
      </c>
      <c r="B2889" s="2">
        <v>44777</v>
      </c>
      <c r="C2889" s="2">
        <v>44784</v>
      </c>
      <c r="D2889" s="1">
        <v>44777.074300578701</v>
      </c>
      <c r="E2889" t="s">
        <v>7525</v>
      </c>
      <c r="F2889" t="s">
        <v>7526</v>
      </c>
      <c r="G2889" t="s">
        <v>277</v>
      </c>
      <c r="H2889">
        <v>7</v>
      </c>
      <c r="I2889">
        <v>387000</v>
      </c>
      <c r="J2889">
        <v>2709000</v>
      </c>
      <c r="K2889" t="s">
        <v>36</v>
      </c>
      <c r="L2889" t="s">
        <v>18</v>
      </c>
      <c r="M2889" t="s">
        <v>145</v>
      </c>
    </row>
    <row r="2890" spans="1:13" x14ac:dyDescent="0.25">
      <c r="A2890" t="s">
        <v>7527</v>
      </c>
      <c r="B2890" s="2">
        <v>45182</v>
      </c>
      <c r="C2890" s="2">
        <v>45183</v>
      </c>
      <c r="D2890" s="1">
        <v>45182.876649548612</v>
      </c>
      <c r="E2890" t="s">
        <v>7140</v>
      </c>
      <c r="F2890" t="s">
        <v>7528</v>
      </c>
      <c r="G2890" t="s">
        <v>64</v>
      </c>
      <c r="H2890">
        <v>1</v>
      </c>
      <c r="I2890">
        <v>1279000</v>
      </c>
      <c r="J2890">
        <v>1279000</v>
      </c>
      <c r="K2890" t="s">
        <v>53</v>
      </c>
      <c r="L2890" t="s">
        <v>98</v>
      </c>
      <c r="M2890" t="s">
        <v>74</v>
      </c>
    </row>
    <row r="2891" spans="1:13" x14ac:dyDescent="0.25">
      <c r="A2891" t="s">
        <v>7529</v>
      </c>
      <c r="B2891" s="2">
        <v>44582</v>
      </c>
      <c r="C2891" s="2">
        <v>44591</v>
      </c>
      <c r="D2891" s="1">
        <v>44582.235623923611</v>
      </c>
      <c r="E2891" t="s">
        <v>1741</v>
      </c>
      <c r="F2891" t="s">
        <v>7530</v>
      </c>
      <c r="G2891" t="s">
        <v>35</v>
      </c>
      <c r="H2891">
        <v>9</v>
      </c>
      <c r="I2891">
        <v>393000</v>
      </c>
      <c r="J2891">
        <v>3537000</v>
      </c>
      <c r="K2891" t="s">
        <v>30</v>
      </c>
      <c r="L2891" t="s">
        <v>273</v>
      </c>
      <c r="M2891" t="s">
        <v>233</v>
      </c>
    </row>
    <row r="2892" spans="1:13" x14ac:dyDescent="0.25">
      <c r="A2892" t="s">
        <v>7531</v>
      </c>
      <c r="B2892" s="2">
        <v>45420</v>
      </c>
      <c r="C2892" s="2">
        <v>45422</v>
      </c>
      <c r="D2892" s="1">
        <v>45420.056227314817</v>
      </c>
      <c r="E2892" t="s">
        <v>3999</v>
      </c>
      <c r="F2892" t="s">
        <v>7532</v>
      </c>
      <c r="G2892" t="s">
        <v>47</v>
      </c>
      <c r="H2892">
        <v>2</v>
      </c>
      <c r="I2892">
        <v>438000</v>
      </c>
      <c r="J2892">
        <v>876000</v>
      </c>
      <c r="L2892" t="s">
        <v>37</v>
      </c>
      <c r="M2892" t="s">
        <v>74</v>
      </c>
    </row>
    <row r="2893" spans="1:13" x14ac:dyDescent="0.25">
      <c r="A2893" t="s">
        <v>7533</v>
      </c>
      <c r="B2893" s="2">
        <v>45090</v>
      </c>
      <c r="C2893" s="2">
        <v>45092</v>
      </c>
      <c r="D2893" s="1">
        <v>45090.654279270842</v>
      </c>
      <c r="E2893" t="s">
        <v>7534</v>
      </c>
      <c r="F2893" t="s">
        <v>7535</v>
      </c>
      <c r="G2893" t="s">
        <v>92</v>
      </c>
      <c r="H2893">
        <v>2</v>
      </c>
      <c r="I2893">
        <v>604000</v>
      </c>
      <c r="J2893">
        <v>1208000</v>
      </c>
      <c r="K2893" t="s">
        <v>30</v>
      </c>
      <c r="L2893" t="s">
        <v>83</v>
      </c>
      <c r="M2893" t="s">
        <v>102</v>
      </c>
    </row>
    <row r="2894" spans="1:13" x14ac:dyDescent="0.25">
      <c r="A2894" t="s">
        <v>7536</v>
      </c>
      <c r="B2894" s="2">
        <v>45564</v>
      </c>
      <c r="C2894" s="2">
        <v>45567</v>
      </c>
      <c r="D2894" s="1">
        <v>45564.015631168979</v>
      </c>
      <c r="E2894" t="s">
        <v>4760</v>
      </c>
      <c r="F2894" t="s">
        <v>7537</v>
      </c>
      <c r="G2894" t="s">
        <v>82</v>
      </c>
      <c r="H2894">
        <v>3</v>
      </c>
      <c r="I2894">
        <v>332000</v>
      </c>
      <c r="J2894">
        <v>996000</v>
      </c>
      <c r="K2894" t="s">
        <v>36</v>
      </c>
      <c r="L2894" t="s">
        <v>37</v>
      </c>
      <c r="M2894" t="s">
        <v>94</v>
      </c>
    </row>
    <row r="2895" spans="1:13" x14ac:dyDescent="0.25">
      <c r="A2895" t="s">
        <v>7538</v>
      </c>
      <c r="B2895" s="2">
        <v>45391</v>
      </c>
      <c r="C2895" s="2">
        <v>45393</v>
      </c>
      <c r="D2895" s="1">
        <v>45391.662477546299</v>
      </c>
      <c r="E2895" t="s">
        <v>6593</v>
      </c>
      <c r="F2895" t="s">
        <v>7539</v>
      </c>
      <c r="G2895" t="s">
        <v>128</v>
      </c>
      <c r="H2895">
        <v>2</v>
      </c>
      <c r="I2895">
        <v>439000</v>
      </c>
      <c r="J2895">
        <v>878000</v>
      </c>
      <c r="K2895" t="s">
        <v>36</v>
      </c>
      <c r="L2895" t="s">
        <v>507</v>
      </c>
      <c r="M2895" t="s">
        <v>74</v>
      </c>
    </row>
    <row r="2896" spans="1:13" x14ac:dyDescent="0.25">
      <c r="A2896" t="s">
        <v>7540</v>
      </c>
      <c r="B2896" s="2">
        <v>45278</v>
      </c>
      <c r="C2896" s="2">
        <v>45282</v>
      </c>
      <c r="D2896" s="1">
        <v>45278.650663217602</v>
      </c>
      <c r="E2896" t="s">
        <v>7541</v>
      </c>
      <c r="F2896" t="s">
        <v>7542</v>
      </c>
      <c r="G2896" t="s">
        <v>137</v>
      </c>
      <c r="H2896">
        <v>4</v>
      </c>
      <c r="I2896">
        <v>325000</v>
      </c>
      <c r="J2896">
        <v>1300000</v>
      </c>
      <c r="K2896" t="s">
        <v>30</v>
      </c>
      <c r="L2896" t="s">
        <v>48</v>
      </c>
      <c r="M2896" t="s">
        <v>74</v>
      </c>
    </row>
    <row r="2897" spans="1:13" x14ac:dyDescent="0.25">
      <c r="A2897" t="s">
        <v>7543</v>
      </c>
      <c r="B2897" s="2">
        <v>45205</v>
      </c>
      <c r="C2897" s="2">
        <v>45213</v>
      </c>
      <c r="D2897" s="1">
        <v>45205.292377858786</v>
      </c>
      <c r="E2897" t="s">
        <v>5077</v>
      </c>
      <c r="F2897" t="s">
        <v>7544</v>
      </c>
      <c r="G2897" t="s">
        <v>64</v>
      </c>
      <c r="H2897">
        <v>8</v>
      </c>
      <c r="I2897">
        <v>1351000</v>
      </c>
      <c r="J2897">
        <v>10808000</v>
      </c>
      <c r="K2897" t="s">
        <v>72</v>
      </c>
      <c r="L2897" t="s">
        <v>37</v>
      </c>
      <c r="M2897" t="s">
        <v>160</v>
      </c>
    </row>
    <row r="2898" spans="1:13" x14ac:dyDescent="0.25">
      <c r="A2898" t="s">
        <v>7545</v>
      </c>
      <c r="B2898" s="2">
        <v>44752</v>
      </c>
      <c r="C2898" s="2">
        <v>44755</v>
      </c>
      <c r="D2898" s="1">
        <v>44752.721277766213</v>
      </c>
      <c r="E2898" t="s">
        <v>3330</v>
      </c>
      <c r="F2898" t="s">
        <v>7546</v>
      </c>
      <c r="G2898" t="s">
        <v>64</v>
      </c>
      <c r="H2898">
        <v>3</v>
      </c>
      <c r="I2898">
        <v>1113000</v>
      </c>
      <c r="J2898">
        <v>3339000</v>
      </c>
      <c r="K2898" t="s">
        <v>30</v>
      </c>
      <c r="L2898" t="s">
        <v>190</v>
      </c>
      <c r="M2898" t="s">
        <v>49</v>
      </c>
    </row>
    <row r="2899" spans="1:13" x14ac:dyDescent="0.25">
      <c r="A2899" t="s">
        <v>7547</v>
      </c>
      <c r="B2899" s="2">
        <v>44744</v>
      </c>
      <c r="C2899" s="2">
        <v>44749</v>
      </c>
      <c r="D2899" s="1">
        <v>44744.491508090279</v>
      </c>
      <c r="E2899" t="s">
        <v>6431</v>
      </c>
      <c r="F2899" t="s">
        <v>7548</v>
      </c>
      <c r="G2899" t="s">
        <v>742</v>
      </c>
      <c r="H2899">
        <v>5</v>
      </c>
      <c r="I2899">
        <v>472000</v>
      </c>
      <c r="J2899">
        <v>2360000</v>
      </c>
      <c r="K2899" t="s">
        <v>72</v>
      </c>
      <c r="L2899" t="s">
        <v>93</v>
      </c>
      <c r="M2899" t="s">
        <v>94</v>
      </c>
    </row>
    <row r="2900" spans="1:13" x14ac:dyDescent="0.25">
      <c r="A2900" t="s">
        <v>7549</v>
      </c>
      <c r="B2900" s="2">
        <v>44768</v>
      </c>
      <c r="C2900" s="2">
        <v>44770</v>
      </c>
      <c r="D2900" s="1">
        <v>44768.761806921299</v>
      </c>
      <c r="E2900" t="s">
        <v>2808</v>
      </c>
      <c r="F2900" t="s">
        <v>7550</v>
      </c>
      <c r="G2900" t="s">
        <v>82</v>
      </c>
      <c r="H2900">
        <v>2</v>
      </c>
      <c r="I2900">
        <v>344000</v>
      </c>
      <c r="J2900">
        <v>688000</v>
      </c>
      <c r="K2900" t="s">
        <v>72</v>
      </c>
      <c r="L2900" t="s">
        <v>42</v>
      </c>
      <c r="M2900" t="s">
        <v>94</v>
      </c>
    </row>
    <row r="2901" spans="1:13" x14ac:dyDescent="0.25">
      <c r="A2901" t="s">
        <v>7551</v>
      </c>
      <c r="B2901" s="2">
        <v>44667</v>
      </c>
      <c r="C2901" s="2">
        <v>44670</v>
      </c>
      <c r="D2901" s="1">
        <v>44667.040431863417</v>
      </c>
      <c r="E2901" t="s">
        <v>7475</v>
      </c>
      <c r="F2901" t="s">
        <v>7552</v>
      </c>
      <c r="G2901" t="s">
        <v>16</v>
      </c>
      <c r="H2901">
        <v>3</v>
      </c>
      <c r="I2901">
        <v>1147000</v>
      </c>
      <c r="J2901">
        <v>3441000</v>
      </c>
      <c r="K2901" t="s">
        <v>53</v>
      </c>
      <c r="L2901" t="s">
        <v>37</v>
      </c>
      <c r="M2901" t="s">
        <v>145</v>
      </c>
    </row>
    <row r="2902" spans="1:13" x14ac:dyDescent="0.25">
      <c r="A2902" t="s">
        <v>7553</v>
      </c>
      <c r="B2902" s="2">
        <v>44979</v>
      </c>
      <c r="C2902" s="2">
        <v>44981</v>
      </c>
      <c r="D2902" s="1">
        <v>44979.814902303238</v>
      </c>
      <c r="E2902" t="s">
        <v>7554</v>
      </c>
      <c r="F2902" t="s">
        <v>7555</v>
      </c>
      <c r="G2902" t="s">
        <v>110</v>
      </c>
      <c r="H2902">
        <v>2</v>
      </c>
      <c r="I2902">
        <v>635000</v>
      </c>
      <c r="J2902">
        <v>1270000</v>
      </c>
      <c r="K2902" t="s">
        <v>17</v>
      </c>
      <c r="L2902" t="s">
        <v>31</v>
      </c>
      <c r="M2902" t="s">
        <v>74</v>
      </c>
    </row>
    <row r="2903" spans="1:13" x14ac:dyDescent="0.25">
      <c r="A2903" t="s">
        <v>7556</v>
      </c>
      <c r="B2903" s="2">
        <v>45145</v>
      </c>
      <c r="C2903" s="2">
        <v>45150</v>
      </c>
      <c r="D2903" s="1">
        <v>45145.103551342603</v>
      </c>
      <c r="E2903" t="s">
        <v>7557</v>
      </c>
      <c r="F2903" t="s">
        <v>7558</v>
      </c>
      <c r="G2903" t="s">
        <v>221</v>
      </c>
      <c r="H2903">
        <v>5</v>
      </c>
      <c r="I2903">
        <v>667000</v>
      </c>
      <c r="J2903">
        <v>3335000</v>
      </c>
      <c r="K2903" t="s">
        <v>24</v>
      </c>
      <c r="L2903" t="s">
        <v>429</v>
      </c>
      <c r="M2903" t="s">
        <v>226</v>
      </c>
    </row>
    <row r="2904" spans="1:13" x14ac:dyDescent="0.25">
      <c r="A2904" t="s">
        <v>7559</v>
      </c>
      <c r="B2904" s="2">
        <v>45292</v>
      </c>
      <c r="C2904" s="2">
        <v>45299</v>
      </c>
      <c r="D2904" s="1">
        <v>45292.840896319452</v>
      </c>
      <c r="E2904" t="s">
        <v>7560</v>
      </c>
      <c r="F2904" t="s">
        <v>7561</v>
      </c>
      <c r="G2904" t="s">
        <v>92</v>
      </c>
      <c r="H2904">
        <v>7</v>
      </c>
      <c r="I2904">
        <v>597000</v>
      </c>
      <c r="J2904">
        <v>4179000</v>
      </c>
      <c r="K2904" t="s">
        <v>17</v>
      </c>
      <c r="L2904" t="s">
        <v>31</v>
      </c>
      <c r="M2904" t="s">
        <v>25</v>
      </c>
    </row>
    <row r="2905" spans="1:13" x14ac:dyDescent="0.25">
      <c r="A2905" t="s">
        <v>7562</v>
      </c>
      <c r="B2905" s="2">
        <v>45618</v>
      </c>
      <c r="C2905" s="2">
        <v>45624</v>
      </c>
      <c r="D2905" s="1">
        <v>45618.610602222223</v>
      </c>
      <c r="E2905" t="s">
        <v>7563</v>
      </c>
      <c r="F2905" t="s">
        <v>7564</v>
      </c>
      <c r="G2905" t="s">
        <v>23</v>
      </c>
      <c r="H2905">
        <v>6</v>
      </c>
      <c r="I2905">
        <v>656000</v>
      </c>
      <c r="J2905">
        <v>3936000</v>
      </c>
      <c r="K2905" t="s">
        <v>17</v>
      </c>
      <c r="L2905" t="s">
        <v>31</v>
      </c>
      <c r="M2905" t="s">
        <v>94</v>
      </c>
    </row>
    <row r="2906" spans="1:13" x14ac:dyDescent="0.25">
      <c r="A2906" t="s">
        <v>7565</v>
      </c>
      <c r="B2906" s="2">
        <v>45110</v>
      </c>
      <c r="C2906" s="2">
        <v>45116</v>
      </c>
      <c r="D2906" s="1">
        <v>45110.190737696757</v>
      </c>
      <c r="E2906" t="s">
        <v>7566</v>
      </c>
      <c r="F2906" t="s">
        <v>7567</v>
      </c>
      <c r="G2906" t="s">
        <v>82</v>
      </c>
      <c r="H2906">
        <v>6</v>
      </c>
      <c r="I2906">
        <v>377000</v>
      </c>
      <c r="J2906">
        <v>2262000</v>
      </c>
      <c r="K2906" t="s">
        <v>53</v>
      </c>
      <c r="L2906" t="s">
        <v>48</v>
      </c>
      <c r="M2906" t="s">
        <v>102</v>
      </c>
    </row>
    <row r="2907" spans="1:13" x14ac:dyDescent="0.25">
      <c r="A2907" t="s">
        <v>7568</v>
      </c>
      <c r="B2907" s="2">
        <v>44859</v>
      </c>
      <c r="C2907" s="2">
        <v>44864</v>
      </c>
      <c r="D2907" s="1">
        <v>44859.671625949071</v>
      </c>
      <c r="E2907" t="s">
        <v>7569</v>
      </c>
      <c r="F2907" t="s">
        <v>7570</v>
      </c>
      <c r="G2907" t="s">
        <v>35</v>
      </c>
      <c r="H2907">
        <v>5</v>
      </c>
      <c r="I2907">
        <v>327000</v>
      </c>
      <c r="J2907">
        <v>1635000</v>
      </c>
      <c r="K2907" t="s">
        <v>17</v>
      </c>
      <c r="L2907" t="s">
        <v>37</v>
      </c>
      <c r="M2907" t="s">
        <v>133</v>
      </c>
    </row>
    <row r="2908" spans="1:13" x14ac:dyDescent="0.25">
      <c r="A2908" t="s">
        <v>4489</v>
      </c>
      <c r="B2908" s="2">
        <v>45589</v>
      </c>
      <c r="C2908" s="2">
        <v>45592</v>
      </c>
      <c r="D2908" s="1">
        <v>45589.771057013888</v>
      </c>
      <c r="E2908" t="s">
        <v>4490</v>
      </c>
      <c r="F2908" t="s">
        <v>4491</v>
      </c>
      <c r="G2908" t="s">
        <v>47</v>
      </c>
      <c r="I2908">
        <v>464000</v>
      </c>
      <c r="J2908">
        <v>1392000</v>
      </c>
      <c r="L2908" t="s">
        <v>124</v>
      </c>
      <c r="M2908" t="s">
        <v>68</v>
      </c>
    </row>
    <row r="2909" spans="1:13" x14ac:dyDescent="0.25">
      <c r="A2909" t="s">
        <v>7571</v>
      </c>
      <c r="B2909" s="2">
        <v>44699</v>
      </c>
      <c r="C2909" s="2">
        <v>44700</v>
      </c>
      <c r="D2909" s="1">
        <v>44699.006729398148</v>
      </c>
      <c r="E2909" t="s">
        <v>5841</v>
      </c>
      <c r="F2909" t="s">
        <v>7572</v>
      </c>
      <c r="G2909" t="s">
        <v>137</v>
      </c>
      <c r="H2909">
        <v>1</v>
      </c>
      <c r="I2909">
        <v>378000</v>
      </c>
      <c r="J2909">
        <v>378000</v>
      </c>
      <c r="K2909" t="s">
        <v>72</v>
      </c>
      <c r="L2909" t="s">
        <v>37</v>
      </c>
      <c r="M2909" t="s">
        <v>60</v>
      </c>
    </row>
    <row r="2910" spans="1:13" x14ac:dyDescent="0.25">
      <c r="A2910" t="s">
        <v>7573</v>
      </c>
      <c r="B2910" s="2">
        <v>45505</v>
      </c>
      <c r="C2910" s="2">
        <v>45511</v>
      </c>
      <c r="D2910" s="1">
        <v>45505.535179872677</v>
      </c>
      <c r="E2910" t="s">
        <v>1570</v>
      </c>
      <c r="F2910" t="s">
        <v>7574</v>
      </c>
      <c r="G2910" t="s">
        <v>47</v>
      </c>
      <c r="H2910">
        <v>6</v>
      </c>
      <c r="I2910">
        <v>516000</v>
      </c>
      <c r="J2910">
        <v>3096000</v>
      </c>
      <c r="K2910" t="s">
        <v>53</v>
      </c>
      <c r="L2910" t="s">
        <v>31</v>
      </c>
      <c r="M2910" t="s">
        <v>49</v>
      </c>
    </row>
    <row r="2911" spans="1:13" x14ac:dyDescent="0.25">
      <c r="A2911" t="s">
        <v>7575</v>
      </c>
      <c r="B2911" s="2">
        <v>44920</v>
      </c>
      <c r="C2911" s="2">
        <v>44927</v>
      </c>
      <c r="D2911" s="1">
        <v>44920.94302269676</v>
      </c>
      <c r="E2911" t="s">
        <v>839</v>
      </c>
      <c r="F2911" t="s">
        <v>7576</v>
      </c>
      <c r="G2911" t="s">
        <v>82</v>
      </c>
      <c r="H2911">
        <v>7</v>
      </c>
      <c r="I2911">
        <v>370000</v>
      </c>
      <c r="J2911">
        <v>2590000</v>
      </c>
      <c r="K2911" t="s">
        <v>24</v>
      </c>
      <c r="L2911" t="s">
        <v>18</v>
      </c>
      <c r="M2911" t="s">
        <v>133</v>
      </c>
    </row>
    <row r="2912" spans="1:13" x14ac:dyDescent="0.25">
      <c r="A2912" t="s">
        <v>7577</v>
      </c>
      <c r="B2912" s="2">
        <v>45246</v>
      </c>
      <c r="C2912" s="2">
        <v>45248</v>
      </c>
      <c r="D2912" s="1">
        <v>45246.18066604167</v>
      </c>
      <c r="E2912" t="s">
        <v>2602</v>
      </c>
      <c r="F2912" t="s">
        <v>7578</v>
      </c>
      <c r="G2912" t="s">
        <v>47</v>
      </c>
      <c r="I2912">
        <v>416000</v>
      </c>
      <c r="J2912">
        <v>832000</v>
      </c>
      <c r="K2912" t="s">
        <v>17</v>
      </c>
      <c r="L2912" t="s">
        <v>48</v>
      </c>
      <c r="M2912" t="s">
        <v>94</v>
      </c>
    </row>
    <row r="2913" spans="1:13" x14ac:dyDescent="0.25">
      <c r="A2913" t="s">
        <v>7579</v>
      </c>
      <c r="B2913" s="2">
        <v>44938</v>
      </c>
      <c r="C2913" s="2">
        <v>44944</v>
      </c>
      <c r="D2913" s="1">
        <v>44938.677497476849</v>
      </c>
      <c r="E2913" t="s">
        <v>7580</v>
      </c>
      <c r="F2913" t="s">
        <v>7581</v>
      </c>
      <c r="G2913" t="s">
        <v>64</v>
      </c>
      <c r="H2913">
        <v>6</v>
      </c>
      <c r="I2913">
        <v>1114000</v>
      </c>
      <c r="J2913">
        <v>6684000</v>
      </c>
      <c r="K2913" t="s">
        <v>24</v>
      </c>
      <c r="L2913" t="s">
        <v>273</v>
      </c>
      <c r="M2913" t="s">
        <v>68</v>
      </c>
    </row>
    <row r="2914" spans="1:13" x14ac:dyDescent="0.25">
      <c r="A2914" t="s">
        <v>7582</v>
      </c>
      <c r="B2914" s="2">
        <v>45097</v>
      </c>
      <c r="C2914" s="2">
        <v>45101</v>
      </c>
      <c r="D2914" s="1">
        <v>45097.998332777781</v>
      </c>
      <c r="E2914" t="s">
        <v>7583</v>
      </c>
      <c r="F2914" t="s">
        <v>7584</v>
      </c>
      <c r="G2914" t="s">
        <v>221</v>
      </c>
      <c r="H2914">
        <v>4</v>
      </c>
      <c r="I2914">
        <v>586000</v>
      </c>
      <c r="J2914">
        <v>2344000</v>
      </c>
      <c r="K2914" t="s">
        <v>36</v>
      </c>
      <c r="L2914" t="s">
        <v>31</v>
      </c>
      <c r="M2914" t="s">
        <v>226</v>
      </c>
    </row>
    <row r="2915" spans="1:13" x14ac:dyDescent="0.25">
      <c r="A2915" t="s">
        <v>7585</v>
      </c>
      <c r="B2915" s="2">
        <v>45187</v>
      </c>
      <c r="C2915" s="2">
        <v>45191</v>
      </c>
      <c r="D2915" s="1">
        <v>45187.841452395827</v>
      </c>
      <c r="E2915" t="s">
        <v>7586</v>
      </c>
      <c r="F2915" t="s">
        <v>7587</v>
      </c>
      <c r="G2915" t="s">
        <v>64</v>
      </c>
      <c r="H2915">
        <v>4</v>
      </c>
      <c r="I2915">
        <v>1340000</v>
      </c>
      <c r="J2915">
        <v>5360000</v>
      </c>
      <c r="K2915" t="s">
        <v>72</v>
      </c>
      <c r="L2915" t="s">
        <v>37</v>
      </c>
      <c r="M2915" t="s">
        <v>94</v>
      </c>
    </row>
    <row r="2916" spans="1:13" x14ac:dyDescent="0.25">
      <c r="A2916" t="s">
        <v>7588</v>
      </c>
      <c r="B2916" s="2">
        <v>44734</v>
      </c>
      <c r="C2916" s="2">
        <v>44742</v>
      </c>
      <c r="D2916" s="1">
        <v>44734.418169108787</v>
      </c>
      <c r="E2916" t="s">
        <v>4137</v>
      </c>
      <c r="F2916" t="s">
        <v>7589</v>
      </c>
      <c r="G2916" t="s">
        <v>303</v>
      </c>
      <c r="H2916">
        <v>8</v>
      </c>
      <c r="I2916">
        <v>433000</v>
      </c>
      <c r="J2916">
        <v>3464000</v>
      </c>
      <c r="K2916" t="s">
        <v>72</v>
      </c>
      <c r="L2916" t="s">
        <v>48</v>
      </c>
      <c r="M2916" t="s">
        <v>49</v>
      </c>
    </row>
    <row r="2917" spans="1:13" x14ac:dyDescent="0.25">
      <c r="A2917" t="s">
        <v>7590</v>
      </c>
      <c r="B2917" s="2">
        <v>45598</v>
      </c>
      <c r="C2917" s="2">
        <v>45607</v>
      </c>
      <c r="D2917" s="1">
        <v>45598.919825868063</v>
      </c>
      <c r="E2917" t="s">
        <v>2232</v>
      </c>
      <c r="F2917" t="s">
        <v>7591</v>
      </c>
      <c r="G2917" t="s">
        <v>64</v>
      </c>
      <c r="H2917">
        <v>9</v>
      </c>
      <c r="I2917">
        <v>1261000</v>
      </c>
      <c r="J2917">
        <v>11349000</v>
      </c>
      <c r="K2917" t="s">
        <v>24</v>
      </c>
      <c r="L2917" t="s">
        <v>159</v>
      </c>
      <c r="M2917" t="s">
        <v>84</v>
      </c>
    </row>
    <row r="2918" spans="1:13" x14ac:dyDescent="0.25">
      <c r="A2918" t="s">
        <v>7592</v>
      </c>
      <c r="B2918" s="2">
        <v>45027</v>
      </c>
      <c r="C2918" s="2">
        <v>45036</v>
      </c>
      <c r="D2918" s="1">
        <v>45027.425416481477</v>
      </c>
      <c r="E2918" t="s">
        <v>4653</v>
      </c>
      <c r="F2918" t="s">
        <v>7593</v>
      </c>
      <c r="G2918" t="s">
        <v>92</v>
      </c>
      <c r="H2918">
        <v>9</v>
      </c>
      <c r="I2918">
        <v>559000</v>
      </c>
      <c r="J2918">
        <v>5031000</v>
      </c>
      <c r="K2918" t="s">
        <v>30</v>
      </c>
      <c r="L2918" t="s">
        <v>37</v>
      </c>
      <c r="M2918" t="s">
        <v>84</v>
      </c>
    </row>
    <row r="2919" spans="1:13" x14ac:dyDescent="0.25">
      <c r="A2919" t="s">
        <v>7594</v>
      </c>
      <c r="B2919" s="2">
        <v>45148</v>
      </c>
      <c r="C2919" s="2">
        <v>45150</v>
      </c>
      <c r="D2919" s="1">
        <v>45148.944018298607</v>
      </c>
      <c r="E2919" t="s">
        <v>2156</v>
      </c>
      <c r="F2919" t="s">
        <v>7595</v>
      </c>
      <c r="G2919" t="s">
        <v>742</v>
      </c>
      <c r="H2919">
        <v>2</v>
      </c>
      <c r="I2919">
        <v>431000</v>
      </c>
      <c r="J2919">
        <v>862000</v>
      </c>
      <c r="K2919" t="s">
        <v>30</v>
      </c>
      <c r="L2919" t="s">
        <v>83</v>
      </c>
      <c r="M2919" t="s">
        <v>129</v>
      </c>
    </row>
    <row r="2920" spans="1:13" x14ac:dyDescent="0.25">
      <c r="A2920" t="s">
        <v>7596</v>
      </c>
      <c r="B2920" s="2">
        <v>44769</v>
      </c>
      <c r="C2920" s="2">
        <v>44772</v>
      </c>
      <c r="D2920" s="1">
        <v>44769.605688414347</v>
      </c>
      <c r="E2920" t="s">
        <v>7597</v>
      </c>
      <c r="F2920" t="s">
        <v>7598</v>
      </c>
      <c r="G2920" t="s">
        <v>47</v>
      </c>
      <c r="H2920">
        <v>3</v>
      </c>
      <c r="I2920">
        <v>429000</v>
      </c>
      <c r="J2920">
        <v>1287000</v>
      </c>
      <c r="K2920" t="s">
        <v>30</v>
      </c>
      <c r="L2920" t="s">
        <v>18</v>
      </c>
      <c r="M2920" t="s">
        <v>145</v>
      </c>
    </row>
    <row r="2921" spans="1:13" x14ac:dyDescent="0.25">
      <c r="A2921" t="s">
        <v>7599</v>
      </c>
      <c r="B2921" s="2">
        <v>45480</v>
      </c>
      <c r="C2921" s="2">
        <v>45482</v>
      </c>
      <c r="D2921" s="1">
        <v>45480.919788738429</v>
      </c>
      <c r="E2921" t="s">
        <v>986</v>
      </c>
      <c r="F2921" t="s">
        <v>7600</v>
      </c>
      <c r="G2921" t="s">
        <v>35</v>
      </c>
      <c r="H2921">
        <v>2</v>
      </c>
      <c r="I2921">
        <v>363000</v>
      </c>
      <c r="J2921">
        <v>726000</v>
      </c>
      <c r="K2921" t="s">
        <v>72</v>
      </c>
      <c r="L2921" t="s">
        <v>610</v>
      </c>
      <c r="M2921" t="s">
        <v>68</v>
      </c>
    </row>
    <row r="2922" spans="1:13" x14ac:dyDescent="0.25">
      <c r="A2922" t="s">
        <v>7601</v>
      </c>
      <c r="B2922" s="2">
        <v>45421</v>
      </c>
      <c r="C2922" s="2">
        <v>45426</v>
      </c>
      <c r="D2922" s="1">
        <v>45421.568615300923</v>
      </c>
      <c r="E2922" t="s">
        <v>2224</v>
      </c>
      <c r="F2922" t="s">
        <v>7602</v>
      </c>
      <c r="G2922" t="s">
        <v>64</v>
      </c>
      <c r="H2922">
        <v>5</v>
      </c>
      <c r="I2922">
        <v>1203000</v>
      </c>
      <c r="J2922">
        <v>6015000</v>
      </c>
      <c r="K2922" t="s">
        <v>24</v>
      </c>
      <c r="L2922" t="s">
        <v>37</v>
      </c>
      <c r="M2922" t="s">
        <v>68</v>
      </c>
    </row>
    <row r="2923" spans="1:13" x14ac:dyDescent="0.25">
      <c r="A2923" t="s">
        <v>7603</v>
      </c>
      <c r="B2923" s="2">
        <v>45149</v>
      </c>
      <c r="C2923" s="2">
        <v>45150</v>
      </c>
      <c r="D2923" s="1">
        <v>45149.109880694443</v>
      </c>
      <c r="E2923" t="s">
        <v>1184</v>
      </c>
      <c r="F2923" t="s">
        <v>7604</v>
      </c>
      <c r="G2923" t="s">
        <v>351</v>
      </c>
      <c r="H2923">
        <v>1</v>
      </c>
      <c r="I2923">
        <v>619000</v>
      </c>
      <c r="J2923">
        <v>619000</v>
      </c>
      <c r="K2923" t="s">
        <v>24</v>
      </c>
      <c r="L2923" t="s">
        <v>273</v>
      </c>
      <c r="M2923" t="s">
        <v>226</v>
      </c>
    </row>
    <row r="2924" spans="1:13" x14ac:dyDescent="0.25">
      <c r="A2924" t="s">
        <v>7605</v>
      </c>
      <c r="B2924" s="2">
        <v>45037</v>
      </c>
      <c r="C2924" s="2">
        <v>45041</v>
      </c>
      <c r="D2924" s="1">
        <v>45037.180051909723</v>
      </c>
      <c r="E2924" t="s">
        <v>7606</v>
      </c>
      <c r="F2924" t="s">
        <v>7607</v>
      </c>
      <c r="G2924" t="s">
        <v>149</v>
      </c>
      <c r="H2924">
        <v>4</v>
      </c>
      <c r="I2924">
        <v>388000</v>
      </c>
      <c r="J2924">
        <v>1552000</v>
      </c>
      <c r="K2924" t="s">
        <v>36</v>
      </c>
      <c r="L2924" t="s">
        <v>31</v>
      </c>
      <c r="M2924" t="s">
        <v>25</v>
      </c>
    </row>
    <row r="2925" spans="1:13" x14ac:dyDescent="0.25">
      <c r="A2925" t="s">
        <v>7608</v>
      </c>
      <c r="B2925" s="2">
        <v>45182</v>
      </c>
      <c r="C2925" s="2">
        <v>45190</v>
      </c>
      <c r="D2925" s="1">
        <v>45182.867552743053</v>
      </c>
      <c r="E2925" t="s">
        <v>7609</v>
      </c>
      <c r="F2925" t="s">
        <v>7610</v>
      </c>
      <c r="G2925" t="s">
        <v>82</v>
      </c>
      <c r="H2925">
        <v>8</v>
      </c>
      <c r="I2925">
        <v>355000</v>
      </c>
      <c r="J2925">
        <v>2840000</v>
      </c>
      <c r="K2925" t="s">
        <v>24</v>
      </c>
      <c r="L2925" t="s">
        <v>48</v>
      </c>
      <c r="M2925" t="s">
        <v>74</v>
      </c>
    </row>
    <row r="2926" spans="1:13" x14ac:dyDescent="0.25">
      <c r="A2926" t="s">
        <v>7611</v>
      </c>
      <c r="B2926" s="2">
        <v>45203</v>
      </c>
      <c r="C2926" s="2">
        <v>45211</v>
      </c>
      <c r="D2926" s="1">
        <v>45203.459663831018</v>
      </c>
      <c r="E2926" t="s">
        <v>7298</v>
      </c>
      <c r="F2926" t="s">
        <v>7612</v>
      </c>
      <c r="G2926" t="s">
        <v>82</v>
      </c>
      <c r="H2926">
        <v>8</v>
      </c>
      <c r="I2926">
        <v>356000</v>
      </c>
      <c r="J2926">
        <v>2848000</v>
      </c>
      <c r="K2926" t="s">
        <v>36</v>
      </c>
      <c r="L2926" t="s">
        <v>31</v>
      </c>
      <c r="M2926" t="s">
        <v>38</v>
      </c>
    </row>
    <row r="2927" spans="1:13" x14ac:dyDescent="0.25">
      <c r="A2927" t="s">
        <v>7613</v>
      </c>
      <c r="B2927" s="2">
        <v>44863</v>
      </c>
      <c r="C2927" s="2">
        <v>44866</v>
      </c>
      <c r="D2927" s="1">
        <v>44863.193808969911</v>
      </c>
      <c r="E2927" t="s">
        <v>4547</v>
      </c>
      <c r="F2927" t="s">
        <v>7614</v>
      </c>
      <c r="G2927" t="s">
        <v>92</v>
      </c>
      <c r="H2927">
        <v>3</v>
      </c>
      <c r="I2927">
        <v>561000</v>
      </c>
      <c r="J2927">
        <v>1683000</v>
      </c>
      <c r="K2927" t="s">
        <v>30</v>
      </c>
      <c r="L2927" t="s">
        <v>42</v>
      </c>
      <c r="M2927" t="s">
        <v>94</v>
      </c>
    </row>
    <row r="2928" spans="1:13" x14ac:dyDescent="0.25">
      <c r="A2928" t="s">
        <v>7615</v>
      </c>
      <c r="B2928" s="2">
        <v>44667</v>
      </c>
      <c r="C2928" s="2">
        <v>44671</v>
      </c>
      <c r="D2928" s="1">
        <v>44667.341866319453</v>
      </c>
      <c r="E2928" t="s">
        <v>2718</v>
      </c>
      <c r="F2928" t="s">
        <v>7616</v>
      </c>
      <c r="G2928" t="s">
        <v>16</v>
      </c>
      <c r="H2928">
        <v>4</v>
      </c>
      <c r="I2928">
        <v>1253000</v>
      </c>
      <c r="J2928">
        <v>5012000</v>
      </c>
      <c r="K2928" t="s">
        <v>24</v>
      </c>
      <c r="L2928" t="s">
        <v>18</v>
      </c>
      <c r="M2928" t="s">
        <v>60</v>
      </c>
    </row>
    <row r="2929" spans="1:13" x14ac:dyDescent="0.25">
      <c r="A2929" t="s">
        <v>7617</v>
      </c>
      <c r="B2929" s="2">
        <v>45637</v>
      </c>
      <c r="C2929" s="2">
        <v>45638</v>
      </c>
      <c r="D2929" s="1">
        <v>45637.687438831017</v>
      </c>
      <c r="E2929" t="s">
        <v>7618</v>
      </c>
      <c r="F2929" t="s">
        <v>7619</v>
      </c>
      <c r="G2929" t="s">
        <v>16</v>
      </c>
      <c r="H2929">
        <v>1</v>
      </c>
      <c r="I2929">
        <v>1114000</v>
      </c>
      <c r="J2929">
        <v>1114000</v>
      </c>
      <c r="K2929" t="s">
        <v>72</v>
      </c>
      <c r="L2929" t="s">
        <v>78</v>
      </c>
      <c r="M2929" t="s">
        <v>102</v>
      </c>
    </row>
    <row r="2930" spans="1:13" x14ac:dyDescent="0.25">
      <c r="A2930" t="s">
        <v>7620</v>
      </c>
      <c r="B2930" s="2">
        <v>45544</v>
      </c>
      <c r="C2930" s="2">
        <v>45548</v>
      </c>
      <c r="D2930" s="1">
        <v>45544.480736967591</v>
      </c>
      <c r="E2930" t="s">
        <v>7621</v>
      </c>
      <c r="F2930" t="s">
        <v>7622</v>
      </c>
      <c r="G2930" t="s">
        <v>47</v>
      </c>
      <c r="H2930">
        <v>4</v>
      </c>
      <c r="I2930">
        <v>445000</v>
      </c>
      <c r="J2930">
        <v>1780000</v>
      </c>
      <c r="K2930" t="s">
        <v>24</v>
      </c>
      <c r="L2930" t="s">
        <v>42</v>
      </c>
      <c r="M2930" t="s">
        <v>68</v>
      </c>
    </row>
    <row r="2931" spans="1:13" x14ac:dyDescent="0.25">
      <c r="A2931" t="s">
        <v>7623</v>
      </c>
      <c r="B2931" s="2">
        <v>44906</v>
      </c>
      <c r="C2931" s="2">
        <v>44914</v>
      </c>
      <c r="D2931" s="1">
        <v>44906.562751944453</v>
      </c>
      <c r="E2931" t="s">
        <v>535</v>
      </c>
      <c r="F2931" t="s">
        <v>7624</v>
      </c>
      <c r="G2931" t="s">
        <v>82</v>
      </c>
      <c r="H2931">
        <v>8</v>
      </c>
      <c r="I2931">
        <v>344000</v>
      </c>
      <c r="J2931">
        <v>2752000</v>
      </c>
      <c r="K2931" t="s">
        <v>36</v>
      </c>
      <c r="L2931" t="s">
        <v>429</v>
      </c>
      <c r="M2931" t="s">
        <v>60</v>
      </c>
    </row>
    <row r="2932" spans="1:13" x14ac:dyDescent="0.25">
      <c r="A2932" t="s">
        <v>7625</v>
      </c>
      <c r="B2932" s="2">
        <v>45494</v>
      </c>
      <c r="C2932" s="2">
        <v>45497</v>
      </c>
      <c r="D2932" s="1">
        <v>45494.821936828703</v>
      </c>
      <c r="E2932" t="s">
        <v>7626</v>
      </c>
      <c r="F2932" t="s">
        <v>7627</v>
      </c>
      <c r="G2932" t="s">
        <v>128</v>
      </c>
      <c r="H2932">
        <v>3</v>
      </c>
      <c r="I2932">
        <v>514000</v>
      </c>
      <c r="J2932">
        <v>1542000</v>
      </c>
      <c r="K2932" t="s">
        <v>72</v>
      </c>
      <c r="L2932" t="s">
        <v>93</v>
      </c>
      <c r="M2932" t="s">
        <v>160</v>
      </c>
    </row>
    <row r="2933" spans="1:13" x14ac:dyDescent="0.25">
      <c r="A2933" t="s">
        <v>7628</v>
      </c>
      <c r="B2933" s="2">
        <v>45357</v>
      </c>
      <c r="C2933" s="2">
        <v>45359</v>
      </c>
      <c r="D2933" s="1">
        <v>45357.643588078703</v>
      </c>
      <c r="E2933" t="s">
        <v>7629</v>
      </c>
      <c r="F2933" t="s">
        <v>7630</v>
      </c>
      <c r="G2933" t="s">
        <v>137</v>
      </c>
      <c r="I2933">
        <v>399000</v>
      </c>
      <c r="J2933">
        <v>798000</v>
      </c>
      <c r="K2933" t="s">
        <v>53</v>
      </c>
      <c r="L2933" t="s">
        <v>37</v>
      </c>
      <c r="M2933" t="s">
        <v>129</v>
      </c>
    </row>
    <row r="2934" spans="1:13" x14ac:dyDescent="0.25">
      <c r="A2934" t="s">
        <v>7631</v>
      </c>
      <c r="B2934" s="2">
        <v>44892</v>
      </c>
      <c r="C2934" s="2">
        <v>44896</v>
      </c>
      <c r="D2934" s="1">
        <v>44892.349530127307</v>
      </c>
      <c r="E2934" t="s">
        <v>2987</v>
      </c>
      <c r="F2934" t="s">
        <v>7632</v>
      </c>
      <c r="G2934" t="s">
        <v>64</v>
      </c>
      <c r="H2934">
        <v>4</v>
      </c>
      <c r="I2934">
        <v>1214000</v>
      </c>
      <c r="J2934">
        <v>4856000</v>
      </c>
      <c r="K2934" t="s">
        <v>72</v>
      </c>
      <c r="L2934" t="s">
        <v>198</v>
      </c>
      <c r="M2934" t="s">
        <v>38</v>
      </c>
    </row>
    <row r="2935" spans="1:13" x14ac:dyDescent="0.25">
      <c r="A2935" t="s">
        <v>7633</v>
      </c>
      <c r="B2935" s="2">
        <v>44821</v>
      </c>
      <c r="C2935" s="2">
        <v>44830</v>
      </c>
      <c r="D2935" s="1">
        <v>44821.460521516201</v>
      </c>
      <c r="E2935" t="s">
        <v>7634</v>
      </c>
      <c r="F2935" t="s">
        <v>7635</v>
      </c>
      <c r="G2935" t="s">
        <v>64</v>
      </c>
      <c r="I2935">
        <v>1220000</v>
      </c>
      <c r="J2935">
        <v>10980000</v>
      </c>
      <c r="K2935" t="s">
        <v>53</v>
      </c>
      <c r="L2935" t="s">
        <v>42</v>
      </c>
      <c r="M2935" t="s">
        <v>129</v>
      </c>
    </row>
    <row r="2936" spans="1:13" x14ac:dyDescent="0.25">
      <c r="A2936" t="s">
        <v>7636</v>
      </c>
      <c r="B2936" s="2">
        <v>45404</v>
      </c>
      <c r="C2936" s="2">
        <v>45410</v>
      </c>
      <c r="D2936" s="1">
        <v>45404.788993819442</v>
      </c>
      <c r="E2936" t="s">
        <v>7637</v>
      </c>
      <c r="F2936" t="s">
        <v>7638</v>
      </c>
      <c r="G2936" t="s">
        <v>23</v>
      </c>
      <c r="H2936">
        <v>6</v>
      </c>
      <c r="I2936">
        <v>551000</v>
      </c>
      <c r="J2936">
        <v>3306000</v>
      </c>
      <c r="K2936" t="s">
        <v>53</v>
      </c>
      <c r="L2936" t="s">
        <v>124</v>
      </c>
      <c r="M2936" t="s">
        <v>74</v>
      </c>
    </row>
    <row r="2937" spans="1:13" x14ac:dyDescent="0.25">
      <c r="A2937" t="s">
        <v>7639</v>
      </c>
      <c r="B2937" s="2">
        <v>44751</v>
      </c>
      <c r="C2937" s="2">
        <v>44752</v>
      </c>
      <c r="D2937" s="1">
        <v>44751.98470385417</v>
      </c>
      <c r="E2937" t="s">
        <v>7640</v>
      </c>
      <c r="F2937" t="s">
        <v>7641</v>
      </c>
      <c r="G2937" t="s">
        <v>82</v>
      </c>
      <c r="H2937">
        <v>1</v>
      </c>
      <c r="I2937">
        <v>369000</v>
      </c>
      <c r="J2937">
        <v>369000</v>
      </c>
      <c r="K2937" t="s">
        <v>72</v>
      </c>
      <c r="L2937" t="s">
        <v>37</v>
      </c>
      <c r="M2937" t="s">
        <v>102</v>
      </c>
    </row>
    <row r="2938" spans="1:13" x14ac:dyDescent="0.25">
      <c r="A2938" t="s">
        <v>7642</v>
      </c>
      <c r="B2938" s="2">
        <v>44973</v>
      </c>
      <c r="C2938" s="2">
        <v>44978</v>
      </c>
      <c r="D2938" s="1">
        <v>44973.149082407414</v>
      </c>
      <c r="E2938" t="s">
        <v>3302</v>
      </c>
      <c r="G2938" t="s">
        <v>307</v>
      </c>
      <c r="H2938">
        <v>5</v>
      </c>
      <c r="I2938">
        <v>1197000</v>
      </c>
      <c r="J2938">
        <v>5985000</v>
      </c>
      <c r="K2938" t="s">
        <v>30</v>
      </c>
      <c r="L2938" t="s">
        <v>31</v>
      </c>
      <c r="M2938" t="s">
        <v>38</v>
      </c>
    </row>
    <row r="2939" spans="1:13" x14ac:dyDescent="0.25">
      <c r="A2939" t="s">
        <v>7643</v>
      </c>
      <c r="B2939" s="2">
        <v>45381</v>
      </c>
      <c r="C2939" s="2">
        <v>45384</v>
      </c>
      <c r="D2939" s="1">
        <v>45381.816813969897</v>
      </c>
      <c r="E2939" t="s">
        <v>7644</v>
      </c>
      <c r="F2939" t="s">
        <v>7645</v>
      </c>
      <c r="G2939" t="s">
        <v>303</v>
      </c>
      <c r="H2939">
        <v>3</v>
      </c>
      <c r="I2939">
        <v>470000</v>
      </c>
      <c r="J2939">
        <v>1410000</v>
      </c>
      <c r="K2939" t="s">
        <v>36</v>
      </c>
      <c r="L2939" t="s">
        <v>429</v>
      </c>
      <c r="M2939" t="s">
        <v>160</v>
      </c>
    </row>
    <row r="2940" spans="1:13" x14ac:dyDescent="0.25">
      <c r="A2940" t="s">
        <v>7646</v>
      </c>
      <c r="B2940" s="2">
        <v>45427</v>
      </c>
      <c r="C2940" s="2">
        <v>45431</v>
      </c>
      <c r="D2940" s="1">
        <v>45427.105937222223</v>
      </c>
      <c r="E2940" t="s">
        <v>3999</v>
      </c>
      <c r="F2940" t="s">
        <v>7647</v>
      </c>
      <c r="G2940" t="s">
        <v>47</v>
      </c>
      <c r="H2940">
        <v>4</v>
      </c>
      <c r="I2940">
        <v>486000</v>
      </c>
      <c r="J2940">
        <v>1944000</v>
      </c>
      <c r="K2940" t="s">
        <v>17</v>
      </c>
      <c r="L2940" t="s">
        <v>83</v>
      </c>
      <c r="M2940" t="s">
        <v>117</v>
      </c>
    </row>
    <row r="2941" spans="1:13" x14ac:dyDescent="0.25">
      <c r="A2941" t="s">
        <v>7648</v>
      </c>
      <c r="B2941" s="2">
        <v>44975</v>
      </c>
      <c r="C2941" s="2">
        <v>44977</v>
      </c>
      <c r="D2941" s="1">
        <v>44975.744704803241</v>
      </c>
      <c r="E2941" t="s">
        <v>4601</v>
      </c>
      <c r="F2941" t="s">
        <v>7649</v>
      </c>
      <c r="G2941" t="s">
        <v>29</v>
      </c>
      <c r="H2941">
        <v>2</v>
      </c>
      <c r="I2941">
        <v>1313000</v>
      </c>
      <c r="J2941">
        <v>2626000</v>
      </c>
      <c r="K2941" t="s">
        <v>72</v>
      </c>
      <c r="L2941" t="s">
        <v>37</v>
      </c>
      <c r="M2941" t="s">
        <v>38</v>
      </c>
    </row>
    <row r="2942" spans="1:13" x14ac:dyDescent="0.25">
      <c r="A2942" t="s">
        <v>7650</v>
      </c>
      <c r="B2942" s="2">
        <v>45128</v>
      </c>
      <c r="C2942" s="2">
        <v>45129</v>
      </c>
      <c r="D2942" s="1">
        <v>45128.946180416657</v>
      </c>
      <c r="E2942" t="s">
        <v>3406</v>
      </c>
      <c r="F2942" t="s">
        <v>7651</v>
      </c>
      <c r="G2942" t="s">
        <v>355</v>
      </c>
      <c r="H2942">
        <v>1</v>
      </c>
      <c r="I2942">
        <v>434000</v>
      </c>
      <c r="J2942">
        <v>434000</v>
      </c>
      <c r="K2942" t="s">
        <v>36</v>
      </c>
      <c r="L2942" t="s">
        <v>37</v>
      </c>
      <c r="M2942" t="s">
        <v>222</v>
      </c>
    </row>
    <row r="2943" spans="1:13" x14ac:dyDescent="0.25">
      <c r="A2943" t="s">
        <v>7652</v>
      </c>
      <c r="B2943" s="2">
        <v>45516</v>
      </c>
      <c r="C2943" s="2">
        <v>45524</v>
      </c>
      <c r="D2943" s="1">
        <v>45516.07502837963</v>
      </c>
      <c r="E2943" t="s">
        <v>3740</v>
      </c>
      <c r="F2943" t="s">
        <v>7653</v>
      </c>
      <c r="G2943" t="s">
        <v>92</v>
      </c>
      <c r="H2943">
        <v>8</v>
      </c>
      <c r="I2943">
        <v>625000</v>
      </c>
      <c r="J2943">
        <v>5000000</v>
      </c>
      <c r="K2943" t="s">
        <v>30</v>
      </c>
      <c r="L2943" t="s">
        <v>164</v>
      </c>
      <c r="M2943" t="s">
        <v>145</v>
      </c>
    </row>
    <row r="2944" spans="1:13" x14ac:dyDescent="0.25">
      <c r="A2944" t="s">
        <v>7654</v>
      </c>
      <c r="B2944" s="2">
        <v>44945</v>
      </c>
      <c r="C2944" s="2">
        <v>44948</v>
      </c>
      <c r="D2944" s="1">
        <v>44945.184001932867</v>
      </c>
      <c r="E2944" t="s">
        <v>1184</v>
      </c>
      <c r="F2944" t="s">
        <v>7655</v>
      </c>
      <c r="G2944" t="s">
        <v>92</v>
      </c>
      <c r="H2944">
        <v>3</v>
      </c>
      <c r="I2944">
        <v>672000</v>
      </c>
      <c r="J2944">
        <v>2016000</v>
      </c>
      <c r="K2944" t="s">
        <v>72</v>
      </c>
      <c r="L2944" t="s">
        <v>48</v>
      </c>
      <c r="M2944" t="s">
        <v>117</v>
      </c>
    </row>
    <row r="2945" spans="1:13" x14ac:dyDescent="0.25">
      <c r="A2945" t="s">
        <v>7656</v>
      </c>
      <c r="B2945" s="2">
        <v>45541</v>
      </c>
      <c r="C2945" s="2">
        <v>45547</v>
      </c>
      <c r="D2945" s="1">
        <v>45541.788698761571</v>
      </c>
      <c r="E2945" t="s">
        <v>7657</v>
      </c>
      <c r="F2945" t="s">
        <v>7658</v>
      </c>
      <c r="G2945" t="s">
        <v>194</v>
      </c>
      <c r="H2945">
        <v>6</v>
      </c>
      <c r="I2945">
        <v>444000</v>
      </c>
      <c r="J2945">
        <v>2664000</v>
      </c>
      <c r="K2945" t="s">
        <v>53</v>
      </c>
      <c r="L2945" t="s">
        <v>124</v>
      </c>
      <c r="M2945" t="s">
        <v>94</v>
      </c>
    </row>
    <row r="2946" spans="1:13" x14ac:dyDescent="0.25">
      <c r="A2946" t="s">
        <v>7659</v>
      </c>
      <c r="B2946" s="2">
        <v>45589</v>
      </c>
      <c r="C2946" s="2">
        <v>45595</v>
      </c>
      <c r="D2946" s="1">
        <v>45589.021434525457</v>
      </c>
      <c r="E2946" t="s">
        <v>7660</v>
      </c>
      <c r="F2946" t="s">
        <v>7661</v>
      </c>
      <c r="G2946" t="s">
        <v>92</v>
      </c>
      <c r="H2946">
        <v>6</v>
      </c>
      <c r="I2946">
        <v>564000</v>
      </c>
      <c r="J2946">
        <v>3384000</v>
      </c>
      <c r="K2946" t="s">
        <v>30</v>
      </c>
      <c r="L2946" t="s">
        <v>214</v>
      </c>
      <c r="M2946" t="s">
        <v>60</v>
      </c>
    </row>
    <row r="2947" spans="1:13" x14ac:dyDescent="0.25">
      <c r="A2947" t="s">
        <v>7662</v>
      </c>
      <c r="B2947" s="2">
        <v>45398</v>
      </c>
      <c r="C2947" s="2">
        <v>45405</v>
      </c>
      <c r="D2947" s="1">
        <v>45398.549522337962</v>
      </c>
      <c r="E2947" t="s">
        <v>5138</v>
      </c>
      <c r="F2947" t="s">
        <v>7663</v>
      </c>
      <c r="G2947" t="s">
        <v>82</v>
      </c>
      <c r="I2947">
        <v>352000</v>
      </c>
      <c r="J2947">
        <v>2464000</v>
      </c>
      <c r="K2947" t="s">
        <v>53</v>
      </c>
      <c r="L2947" t="s">
        <v>31</v>
      </c>
      <c r="M2947" t="s">
        <v>94</v>
      </c>
    </row>
    <row r="2948" spans="1:13" x14ac:dyDescent="0.25">
      <c r="A2948" t="s">
        <v>7664</v>
      </c>
      <c r="B2948" s="2">
        <v>44850</v>
      </c>
      <c r="C2948" s="2">
        <v>44852</v>
      </c>
      <c r="D2948" s="1">
        <v>44850.058970879632</v>
      </c>
      <c r="E2948" t="s">
        <v>7665</v>
      </c>
      <c r="F2948" t="s">
        <v>7666</v>
      </c>
      <c r="G2948" t="s">
        <v>47</v>
      </c>
      <c r="H2948">
        <v>2</v>
      </c>
      <c r="I2948">
        <v>425000</v>
      </c>
      <c r="J2948">
        <v>850000</v>
      </c>
      <c r="K2948" t="s">
        <v>72</v>
      </c>
      <c r="L2948" t="s">
        <v>273</v>
      </c>
      <c r="M2948" t="s">
        <v>68</v>
      </c>
    </row>
    <row r="2949" spans="1:13" x14ac:dyDescent="0.25">
      <c r="A2949" t="s">
        <v>7667</v>
      </c>
      <c r="B2949" s="2">
        <v>45474</v>
      </c>
      <c r="C2949" s="2">
        <v>45475</v>
      </c>
      <c r="D2949" s="1">
        <v>45474.568147685182</v>
      </c>
      <c r="E2949" t="s">
        <v>1668</v>
      </c>
      <c r="F2949" t="s">
        <v>7668</v>
      </c>
      <c r="G2949" t="s">
        <v>16</v>
      </c>
      <c r="H2949">
        <v>1</v>
      </c>
      <c r="I2949">
        <v>1209000</v>
      </c>
      <c r="J2949">
        <v>1209000</v>
      </c>
      <c r="K2949" t="s">
        <v>36</v>
      </c>
      <c r="L2949" t="s">
        <v>37</v>
      </c>
      <c r="M2949" t="s">
        <v>38</v>
      </c>
    </row>
    <row r="2950" spans="1:13" x14ac:dyDescent="0.25">
      <c r="A2950" t="s">
        <v>7669</v>
      </c>
      <c r="B2950" s="2">
        <v>44894</v>
      </c>
      <c r="C2950" s="2">
        <v>44895</v>
      </c>
      <c r="D2950" s="1">
        <v>44894.994402222219</v>
      </c>
      <c r="E2950" t="s">
        <v>5864</v>
      </c>
      <c r="F2950" t="s">
        <v>7670</v>
      </c>
      <c r="G2950" t="s">
        <v>35</v>
      </c>
      <c r="H2950">
        <v>1</v>
      </c>
      <c r="I2950">
        <v>337000</v>
      </c>
      <c r="J2950">
        <v>337000</v>
      </c>
      <c r="K2950" t="s">
        <v>72</v>
      </c>
      <c r="L2950" t="s">
        <v>273</v>
      </c>
      <c r="M2950" t="s">
        <v>233</v>
      </c>
    </row>
    <row r="2951" spans="1:13" x14ac:dyDescent="0.25">
      <c r="A2951" t="s">
        <v>7671</v>
      </c>
      <c r="B2951" s="2">
        <v>45344</v>
      </c>
      <c r="C2951" s="2">
        <v>45347</v>
      </c>
      <c r="D2951" s="1">
        <v>45344.632461099543</v>
      </c>
      <c r="E2951" t="s">
        <v>6644</v>
      </c>
      <c r="F2951" t="s">
        <v>7672</v>
      </c>
      <c r="G2951" t="s">
        <v>221</v>
      </c>
      <c r="H2951">
        <v>3</v>
      </c>
      <c r="I2951">
        <v>631000</v>
      </c>
      <c r="J2951">
        <v>1893000</v>
      </c>
      <c r="K2951" t="s">
        <v>24</v>
      </c>
      <c r="L2951" t="s">
        <v>42</v>
      </c>
      <c r="M2951" t="s">
        <v>19</v>
      </c>
    </row>
    <row r="2952" spans="1:13" x14ac:dyDescent="0.25">
      <c r="A2952" t="s">
        <v>7673</v>
      </c>
      <c r="B2952" s="2">
        <v>45483</v>
      </c>
      <c r="C2952" s="2">
        <v>45485</v>
      </c>
      <c r="D2952" s="1">
        <v>45483.225240671287</v>
      </c>
      <c r="E2952" t="s">
        <v>3597</v>
      </c>
      <c r="F2952" t="s">
        <v>7674</v>
      </c>
      <c r="G2952" t="s">
        <v>92</v>
      </c>
      <c r="H2952">
        <v>2</v>
      </c>
      <c r="I2952">
        <v>551000</v>
      </c>
      <c r="J2952">
        <v>1102000</v>
      </c>
      <c r="K2952" t="s">
        <v>36</v>
      </c>
      <c r="L2952" t="s">
        <v>37</v>
      </c>
      <c r="M2952" t="s">
        <v>74</v>
      </c>
    </row>
    <row r="2953" spans="1:13" x14ac:dyDescent="0.25">
      <c r="A2953" t="s">
        <v>7675</v>
      </c>
      <c r="B2953" s="2">
        <v>45274</v>
      </c>
      <c r="C2953" s="2">
        <v>45277</v>
      </c>
      <c r="D2953" s="1">
        <v>45274.047134097222</v>
      </c>
      <c r="E2953" t="s">
        <v>7676</v>
      </c>
      <c r="G2953" t="s">
        <v>82</v>
      </c>
      <c r="H2953">
        <v>3</v>
      </c>
      <c r="I2953">
        <v>342000</v>
      </c>
      <c r="J2953">
        <v>1026000</v>
      </c>
      <c r="L2953" t="s">
        <v>18</v>
      </c>
      <c r="M2953" t="s">
        <v>43</v>
      </c>
    </row>
    <row r="2954" spans="1:13" x14ac:dyDescent="0.25">
      <c r="A2954" t="s">
        <v>7677</v>
      </c>
      <c r="B2954" s="2">
        <v>45292</v>
      </c>
      <c r="C2954" s="2">
        <v>45298</v>
      </c>
      <c r="D2954" s="1">
        <v>45292.86181978009</v>
      </c>
      <c r="E2954" t="s">
        <v>7678</v>
      </c>
      <c r="G2954" t="s">
        <v>47</v>
      </c>
      <c r="H2954">
        <v>6</v>
      </c>
      <c r="I2954">
        <v>516000</v>
      </c>
      <c r="J2954">
        <v>3096000</v>
      </c>
      <c r="K2954" t="s">
        <v>36</v>
      </c>
      <c r="L2954" t="s">
        <v>190</v>
      </c>
      <c r="M2954" t="s">
        <v>49</v>
      </c>
    </row>
    <row r="2955" spans="1:13" x14ac:dyDescent="0.25">
      <c r="A2955" t="s">
        <v>7679</v>
      </c>
      <c r="B2955" s="2">
        <v>44571</v>
      </c>
      <c r="C2955" s="2">
        <v>44575</v>
      </c>
      <c r="D2955" s="1">
        <v>44571.073517210651</v>
      </c>
      <c r="E2955" t="s">
        <v>7023</v>
      </c>
      <c r="F2955" t="s">
        <v>7680</v>
      </c>
      <c r="G2955" t="s">
        <v>221</v>
      </c>
      <c r="H2955">
        <v>4</v>
      </c>
      <c r="I2955">
        <v>579000</v>
      </c>
      <c r="J2955">
        <v>2316000</v>
      </c>
      <c r="K2955" t="s">
        <v>30</v>
      </c>
      <c r="L2955" t="s">
        <v>190</v>
      </c>
      <c r="M2955" t="s">
        <v>160</v>
      </c>
    </row>
    <row r="2956" spans="1:13" x14ac:dyDescent="0.25">
      <c r="A2956" t="s">
        <v>7681</v>
      </c>
      <c r="B2956" s="2">
        <v>44625</v>
      </c>
      <c r="C2956" s="2">
        <v>44629</v>
      </c>
      <c r="D2956" s="1">
        <v>44625.874184432869</v>
      </c>
      <c r="E2956" t="s">
        <v>3013</v>
      </c>
      <c r="F2956" t="s">
        <v>7682</v>
      </c>
      <c r="G2956" t="s">
        <v>128</v>
      </c>
      <c r="H2956">
        <v>4</v>
      </c>
      <c r="I2956">
        <v>468000</v>
      </c>
      <c r="J2956">
        <v>1872000</v>
      </c>
      <c r="K2956" t="s">
        <v>36</v>
      </c>
      <c r="L2956" t="s">
        <v>48</v>
      </c>
      <c r="M2956" t="s">
        <v>226</v>
      </c>
    </row>
    <row r="2957" spans="1:13" x14ac:dyDescent="0.25">
      <c r="A2957" t="s">
        <v>7683</v>
      </c>
      <c r="B2957" s="2">
        <v>45503</v>
      </c>
      <c r="C2957" s="2">
        <v>45507</v>
      </c>
      <c r="D2957" s="1">
        <v>45503.568324444437</v>
      </c>
      <c r="E2957" t="s">
        <v>7684</v>
      </c>
      <c r="F2957" t="s">
        <v>7685</v>
      </c>
      <c r="G2957" t="s">
        <v>149</v>
      </c>
      <c r="H2957">
        <v>4</v>
      </c>
      <c r="I2957">
        <v>319000</v>
      </c>
      <c r="J2957">
        <v>1276000</v>
      </c>
      <c r="K2957" t="s">
        <v>30</v>
      </c>
      <c r="L2957" t="s">
        <v>610</v>
      </c>
      <c r="M2957" t="s">
        <v>43</v>
      </c>
    </row>
    <row r="2958" spans="1:13" x14ac:dyDescent="0.25">
      <c r="A2958" t="s">
        <v>7686</v>
      </c>
      <c r="B2958" s="2">
        <v>44708</v>
      </c>
      <c r="C2958" s="2">
        <v>44717</v>
      </c>
      <c r="D2958" s="1">
        <v>44708.454380300929</v>
      </c>
      <c r="E2958" t="s">
        <v>458</v>
      </c>
      <c r="F2958" t="s">
        <v>7687</v>
      </c>
      <c r="G2958" t="s">
        <v>128</v>
      </c>
      <c r="H2958">
        <v>9</v>
      </c>
      <c r="I2958">
        <v>460000</v>
      </c>
      <c r="J2958">
        <v>4140000</v>
      </c>
      <c r="K2958" t="s">
        <v>17</v>
      </c>
      <c r="L2958" t="s">
        <v>48</v>
      </c>
      <c r="M2958" t="s">
        <v>74</v>
      </c>
    </row>
    <row r="2959" spans="1:13" x14ac:dyDescent="0.25">
      <c r="A2959" t="s">
        <v>7688</v>
      </c>
      <c r="B2959" s="2">
        <v>45455</v>
      </c>
      <c r="C2959" s="2">
        <v>45463</v>
      </c>
      <c r="D2959" s="1">
        <v>45455.527644467591</v>
      </c>
      <c r="E2959" t="s">
        <v>7689</v>
      </c>
      <c r="F2959" t="s">
        <v>7690</v>
      </c>
      <c r="G2959" t="s">
        <v>16</v>
      </c>
      <c r="H2959">
        <v>8</v>
      </c>
      <c r="I2959">
        <v>1350000</v>
      </c>
      <c r="J2959">
        <v>10800000</v>
      </c>
      <c r="K2959" t="s">
        <v>53</v>
      </c>
      <c r="L2959" t="s">
        <v>214</v>
      </c>
      <c r="M2959" t="s">
        <v>84</v>
      </c>
    </row>
    <row r="2960" spans="1:13" x14ac:dyDescent="0.25">
      <c r="A2960" t="s">
        <v>7691</v>
      </c>
      <c r="B2960" s="2">
        <v>45062</v>
      </c>
      <c r="C2960" s="2">
        <v>45069</v>
      </c>
      <c r="D2960" s="1">
        <v>45062.871713749999</v>
      </c>
      <c r="E2960" t="s">
        <v>2247</v>
      </c>
      <c r="F2960" t="s">
        <v>7692</v>
      </c>
      <c r="G2960" t="s">
        <v>64</v>
      </c>
      <c r="H2960">
        <v>7</v>
      </c>
      <c r="I2960">
        <v>1235000</v>
      </c>
      <c r="J2960">
        <v>8645000</v>
      </c>
      <c r="K2960" t="s">
        <v>17</v>
      </c>
      <c r="L2960" t="s">
        <v>42</v>
      </c>
      <c r="M2960" t="s">
        <v>226</v>
      </c>
    </row>
    <row r="2961" spans="1:13" x14ac:dyDescent="0.25">
      <c r="A2961" t="s">
        <v>7693</v>
      </c>
      <c r="B2961" s="2">
        <v>44612</v>
      </c>
      <c r="C2961" s="2">
        <v>44617</v>
      </c>
      <c r="D2961" s="1">
        <v>44612.501072673607</v>
      </c>
      <c r="E2961" t="s">
        <v>1551</v>
      </c>
      <c r="F2961" t="s">
        <v>7694</v>
      </c>
      <c r="G2961" t="s">
        <v>29</v>
      </c>
      <c r="H2961">
        <v>5</v>
      </c>
      <c r="I2961">
        <v>1252000</v>
      </c>
      <c r="J2961">
        <v>6260000</v>
      </c>
      <c r="K2961" t="s">
        <v>24</v>
      </c>
      <c r="L2961" t="s">
        <v>48</v>
      </c>
      <c r="M2961" t="s">
        <v>106</v>
      </c>
    </row>
    <row r="2962" spans="1:13" x14ac:dyDescent="0.25">
      <c r="A2962" t="s">
        <v>7695</v>
      </c>
      <c r="B2962" s="2">
        <v>45572</v>
      </c>
      <c r="C2962" s="2">
        <v>45579</v>
      </c>
      <c r="D2962" s="1">
        <v>45572.981970185188</v>
      </c>
      <c r="E2962" t="s">
        <v>7696</v>
      </c>
      <c r="F2962" t="s">
        <v>7697</v>
      </c>
      <c r="G2962" t="s">
        <v>47</v>
      </c>
      <c r="H2962">
        <v>7</v>
      </c>
      <c r="I2962">
        <v>458000</v>
      </c>
      <c r="J2962">
        <v>3206000</v>
      </c>
      <c r="K2962" t="s">
        <v>17</v>
      </c>
      <c r="L2962" t="s">
        <v>31</v>
      </c>
      <c r="M2962" t="s">
        <v>68</v>
      </c>
    </row>
    <row r="2963" spans="1:13" x14ac:dyDescent="0.25">
      <c r="A2963" t="s">
        <v>7698</v>
      </c>
      <c r="B2963" s="2">
        <v>45513</v>
      </c>
      <c r="C2963" s="2">
        <v>45521</v>
      </c>
      <c r="D2963" s="1">
        <v>45513.632499293977</v>
      </c>
      <c r="E2963" t="s">
        <v>7224</v>
      </c>
      <c r="F2963" t="s">
        <v>7699</v>
      </c>
      <c r="G2963" t="s">
        <v>137</v>
      </c>
      <c r="H2963">
        <v>8</v>
      </c>
      <c r="I2963">
        <v>393000</v>
      </c>
      <c r="J2963">
        <v>3144000</v>
      </c>
      <c r="K2963" t="s">
        <v>53</v>
      </c>
      <c r="L2963" t="s">
        <v>83</v>
      </c>
      <c r="M2963" t="s">
        <v>106</v>
      </c>
    </row>
    <row r="2964" spans="1:13" x14ac:dyDescent="0.25">
      <c r="A2964" t="s">
        <v>7700</v>
      </c>
      <c r="B2964" s="2">
        <v>45653</v>
      </c>
      <c r="C2964" s="2">
        <v>45660</v>
      </c>
      <c r="D2964" s="1">
        <v>45653.250230520833</v>
      </c>
      <c r="E2964" t="s">
        <v>991</v>
      </c>
      <c r="F2964" t="s">
        <v>7701</v>
      </c>
      <c r="G2964" t="s">
        <v>194</v>
      </c>
      <c r="I2964">
        <v>425000</v>
      </c>
      <c r="J2964">
        <v>2975000</v>
      </c>
      <c r="L2964" t="s">
        <v>273</v>
      </c>
      <c r="M2964" t="s">
        <v>94</v>
      </c>
    </row>
    <row r="2965" spans="1:13" x14ac:dyDescent="0.25">
      <c r="A2965" t="s">
        <v>7702</v>
      </c>
      <c r="B2965" s="2">
        <v>44665</v>
      </c>
      <c r="C2965" s="2">
        <v>44670</v>
      </c>
      <c r="D2965" s="1">
        <v>44665.753326111109</v>
      </c>
      <c r="E2965" t="s">
        <v>7703</v>
      </c>
      <c r="F2965" t="s">
        <v>7704</v>
      </c>
      <c r="G2965" t="s">
        <v>149</v>
      </c>
      <c r="H2965">
        <v>5</v>
      </c>
      <c r="I2965">
        <v>326000</v>
      </c>
      <c r="J2965">
        <v>1630000</v>
      </c>
      <c r="K2965" t="s">
        <v>53</v>
      </c>
      <c r="L2965" t="s">
        <v>83</v>
      </c>
      <c r="M2965" t="s">
        <v>19</v>
      </c>
    </row>
    <row r="2966" spans="1:13" x14ac:dyDescent="0.25">
      <c r="A2966" t="s">
        <v>7705</v>
      </c>
      <c r="B2966" s="2">
        <v>44589</v>
      </c>
      <c r="C2966" s="2">
        <v>44592</v>
      </c>
      <c r="D2966" s="1">
        <v>44589.833986307873</v>
      </c>
      <c r="E2966" t="s">
        <v>7706</v>
      </c>
      <c r="F2966" t="s">
        <v>7707</v>
      </c>
      <c r="G2966" t="s">
        <v>23</v>
      </c>
      <c r="H2966">
        <v>3</v>
      </c>
      <c r="I2966">
        <v>592000</v>
      </c>
      <c r="J2966">
        <v>1776000</v>
      </c>
      <c r="K2966" t="s">
        <v>53</v>
      </c>
      <c r="L2966" t="s">
        <v>31</v>
      </c>
      <c r="M2966" t="s">
        <v>117</v>
      </c>
    </row>
    <row r="2967" spans="1:13" x14ac:dyDescent="0.25">
      <c r="A2967" t="s">
        <v>7708</v>
      </c>
      <c r="B2967" s="2">
        <v>45374</v>
      </c>
      <c r="C2967" s="2">
        <v>45375</v>
      </c>
      <c r="D2967" s="1">
        <v>45374.356766342593</v>
      </c>
      <c r="E2967" t="s">
        <v>4939</v>
      </c>
      <c r="F2967" t="s">
        <v>7709</v>
      </c>
      <c r="G2967" t="s">
        <v>221</v>
      </c>
      <c r="H2967">
        <v>1</v>
      </c>
      <c r="I2967">
        <v>601000</v>
      </c>
      <c r="J2967">
        <v>601000</v>
      </c>
      <c r="L2967" t="s">
        <v>164</v>
      </c>
      <c r="M2967" t="s">
        <v>49</v>
      </c>
    </row>
    <row r="2968" spans="1:13" x14ac:dyDescent="0.25">
      <c r="A2968" t="s">
        <v>7710</v>
      </c>
      <c r="B2968" s="2">
        <v>44789</v>
      </c>
      <c r="C2968" s="2">
        <v>44795</v>
      </c>
      <c r="D2968" s="1">
        <v>44789.677722233799</v>
      </c>
      <c r="E2968" t="s">
        <v>7711</v>
      </c>
      <c r="F2968" t="s">
        <v>7712</v>
      </c>
      <c r="G2968" t="s">
        <v>307</v>
      </c>
      <c r="H2968">
        <v>6</v>
      </c>
      <c r="I2968">
        <v>1276000</v>
      </c>
      <c r="J2968">
        <v>7656000</v>
      </c>
      <c r="K2968" t="s">
        <v>53</v>
      </c>
      <c r="L2968" t="s">
        <v>37</v>
      </c>
      <c r="M2968" t="s">
        <v>145</v>
      </c>
    </row>
    <row r="2969" spans="1:13" x14ac:dyDescent="0.25">
      <c r="A2969" t="s">
        <v>7713</v>
      </c>
      <c r="B2969" s="2">
        <v>45445</v>
      </c>
      <c r="C2969" s="2">
        <v>45453</v>
      </c>
      <c r="D2969" s="1">
        <v>45445.299119166673</v>
      </c>
      <c r="E2969" t="s">
        <v>7714</v>
      </c>
      <c r="F2969" t="s">
        <v>7715</v>
      </c>
      <c r="G2969" t="s">
        <v>64</v>
      </c>
      <c r="H2969">
        <v>8</v>
      </c>
      <c r="I2969">
        <v>1344000</v>
      </c>
      <c r="J2969">
        <v>10752000</v>
      </c>
      <c r="K2969" t="s">
        <v>72</v>
      </c>
      <c r="L2969" t="s">
        <v>48</v>
      </c>
      <c r="M2969" t="s">
        <v>145</v>
      </c>
    </row>
    <row r="2970" spans="1:13" x14ac:dyDescent="0.25">
      <c r="A2970" t="s">
        <v>7716</v>
      </c>
      <c r="B2970" s="2">
        <v>45217</v>
      </c>
      <c r="C2970" s="2">
        <v>45221</v>
      </c>
      <c r="D2970" s="1">
        <v>45217.441066446758</v>
      </c>
      <c r="E2970" t="s">
        <v>7717</v>
      </c>
      <c r="F2970" t="s">
        <v>7718</v>
      </c>
      <c r="G2970" t="s">
        <v>23</v>
      </c>
      <c r="H2970">
        <v>4</v>
      </c>
      <c r="I2970">
        <v>545000</v>
      </c>
      <c r="J2970">
        <v>2180000</v>
      </c>
      <c r="L2970" t="s">
        <v>48</v>
      </c>
      <c r="M2970" t="s">
        <v>117</v>
      </c>
    </row>
    <row r="2971" spans="1:13" x14ac:dyDescent="0.25">
      <c r="A2971" t="s">
        <v>7719</v>
      </c>
      <c r="B2971" s="2">
        <v>44907</v>
      </c>
      <c r="C2971" s="2">
        <v>44916</v>
      </c>
      <c r="D2971" s="1">
        <v>44907.977172002313</v>
      </c>
      <c r="E2971" t="s">
        <v>2407</v>
      </c>
      <c r="F2971" t="s">
        <v>7720</v>
      </c>
      <c r="G2971" t="s">
        <v>64</v>
      </c>
      <c r="H2971">
        <v>9</v>
      </c>
      <c r="I2971">
        <v>1276000</v>
      </c>
      <c r="J2971">
        <v>11484000</v>
      </c>
      <c r="K2971" t="s">
        <v>36</v>
      </c>
      <c r="L2971" t="s">
        <v>37</v>
      </c>
      <c r="M2971" t="s">
        <v>160</v>
      </c>
    </row>
    <row r="2972" spans="1:13" x14ac:dyDescent="0.25">
      <c r="A2972" t="s">
        <v>7721</v>
      </c>
      <c r="B2972" s="2">
        <v>45559</v>
      </c>
      <c r="C2972" s="2">
        <v>45563</v>
      </c>
      <c r="D2972" s="1">
        <v>45559.972871006947</v>
      </c>
      <c r="E2972" t="s">
        <v>3784</v>
      </c>
      <c r="F2972" t="s">
        <v>7722</v>
      </c>
      <c r="G2972" t="s">
        <v>82</v>
      </c>
      <c r="I2972">
        <v>348000</v>
      </c>
      <c r="J2972">
        <v>1392000</v>
      </c>
      <c r="K2972" t="s">
        <v>30</v>
      </c>
      <c r="L2972" t="s">
        <v>18</v>
      </c>
      <c r="M2972" t="s">
        <v>102</v>
      </c>
    </row>
    <row r="2973" spans="1:13" x14ac:dyDescent="0.25">
      <c r="A2973" t="s">
        <v>7723</v>
      </c>
      <c r="B2973" s="2">
        <v>44590</v>
      </c>
      <c r="C2973" s="2">
        <v>44592</v>
      </c>
      <c r="D2973" s="1">
        <v>44590.698348784717</v>
      </c>
      <c r="E2973" t="s">
        <v>2177</v>
      </c>
      <c r="F2973" t="s">
        <v>7724</v>
      </c>
      <c r="G2973" t="s">
        <v>29</v>
      </c>
      <c r="H2973">
        <v>2</v>
      </c>
      <c r="I2973">
        <v>1341000</v>
      </c>
      <c r="J2973">
        <v>2682000</v>
      </c>
      <c r="K2973" t="s">
        <v>17</v>
      </c>
      <c r="L2973" t="s">
        <v>37</v>
      </c>
      <c r="M2973" t="s">
        <v>129</v>
      </c>
    </row>
    <row r="2974" spans="1:13" x14ac:dyDescent="0.25">
      <c r="A2974" t="s">
        <v>7725</v>
      </c>
      <c r="B2974" s="2">
        <v>45419</v>
      </c>
      <c r="C2974" s="2">
        <v>45425</v>
      </c>
      <c r="D2974" s="1">
        <v>45419.069992187498</v>
      </c>
      <c r="E2974" t="s">
        <v>673</v>
      </c>
      <c r="F2974" t="s">
        <v>7726</v>
      </c>
      <c r="G2974" t="s">
        <v>149</v>
      </c>
      <c r="H2974">
        <v>6</v>
      </c>
      <c r="I2974">
        <v>364000</v>
      </c>
      <c r="J2974">
        <v>2184000</v>
      </c>
      <c r="K2974" t="s">
        <v>53</v>
      </c>
      <c r="L2974" t="s">
        <v>37</v>
      </c>
      <c r="M2974" t="s">
        <v>74</v>
      </c>
    </row>
    <row r="2975" spans="1:13" x14ac:dyDescent="0.25">
      <c r="A2975" t="s">
        <v>7727</v>
      </c>
      <c r="B2975" s="2">
        <v>45465</v>
      </c>
      <c r="C2975" s="2">
        <v>45466</v>
      </c>
      <c r="D2975" s="1">
        <v>45465.33285042824</v>
      </c>
      <c r="E2975" t="s">
        <v>2367</v>
      </c>
      <c r="F2975" t="s">
        <v>7728</v>
      </c>
      <c r="G2975" t="s">
        <v>221</v>
      </c>
      <c r="H2975">
        <v>1</v>
      </c>
      <c r="I2975">
        <v>570000</v>
      </c>
      <c r="J2975">
        <v>570000</v>
      </c>
      <c r="K2975" t="s">
        <v>36</v>
      </c>
      <c r="L2975" t="s">
        <v>18</v>
      </c>
      <c r="M2975" t="s">
        <v>74</v>
      </c>
    </row>
    <row r="2976" spans="1:13" x14ac:dyDescent="0.25">
      <c r="A2976" t="s">
        <v>7729</v>
      </c>
      <c r="B2976" s="2">
        <v>44653</v>
      </c>
      <c r="C2976" s="2">
        <v>44657</v>
      </c>
      <c r="D2976" s="1">
        <v>44653.495514907409</v>
      </c>
      <c r="E2976" t="s">
        <v>1391</v>
      </c>
      <c r="F2976" t="s">
        <v>7730</v>
      </c>
      <c r="G2976" t="s">
        <v>110</v>
      </c>
      <c r="H2976">
        <v>4</v>
      </c>
      <c r="I2976">
        <v>559000</v>
      </c>
      <c r="J2976">
        <v>2236000</v>
      </c>
      <c r="K2976" t="s">
        <v>30</v>
      </c>
      <c r="L2976" t="s">
        <v>31</v>
      </c>
      <c r="M2976" t="s">
        <v>49</v>
      </c>
    </row>
    <row r="2977" spans="1:13" x14ac:dyDescent="0.25">
      <c r="A2977" t="s">
        <v>7731</v>
      </c>
      <c r="B2977" s="2">
        <v>44845</v>
      </c>
      <c r="C2977" s="2">
        <v>44854</v>
      </c>
      <c r="D2977" s="1">
        <v>44845.44663885417</v>
      </c>
      <c r="E2977" t="s">
        <v>7732</v>
      </c>
      <c r="F2977" t="s">
        <v>7733</v>
      </c>
      <c r="G2977" t="s">
        <v>128</v>
      </c>
      <c r="H2977">
        <v>9</v>
      </c>
      <c r="I2977">
        <v>415000</v>
      </c>
      <c r="J2977">
        <v>3735000</v>
      </c>
      <c r="K2977" t="s">
        <v>17</v>
      </c>
      <c r="L2977" t="s">
        <v>31</v>
      </c>
      <c r="M2977" t="s">
        <v>49</v>
      </c>
    </row>
    <row r="2978" spans="1:13" x14ac:dyDescent="0.25">
      <c r="A2978" t="s">
        <v>7734</v>
      </c>
      <c r="B2978" s="2">
        <v>45405</v>
      </c>
      <c r="C2978" s="2">
        <v>45406</v>
      </c>
      <c r="D2978" s="1">
        <v>45405.667668831018</v>
      </c>
      <c r="E2978" t="s">
        <v>7735</v>
      </c>
      <c r="F2978" t="s">
        <v>7736</v>
      </c>
      <c r="G2978" t="s">
        <v>35</v>
      </c>
      <c r="H2978">
        <v>1</v>
      </c>
      <c r="I2978">
        <v>374000</v>
      </c>
      <c r="J2978">
        <v>374000</v>
      </c>
      <c r="K2978" t="s">
        <v>17</v>
      </c>
      <c r="L2978" t="s">
        <v>42</v>
      </c>
      <c r="M2978" t="s">
        <v>145</v>
      </c>
    </row>
    <row r="2979" spans="1:13" x14ac:dyDescent="0.25">
      <c r="A2979" t="s">
        <v>7737</v>
      </c>
      <c r="B2979" s="2">
        <v>45353</v>
      </c>
      <c r="C2979" s="2">
        <v>45354</v>
      </c>
      <c r="D2979" s="1">
        <v>45353.743111851851</v>
      </c>
      <c r="E2979" t="s">
        <v>7738</v>
      </c>
      <c r="F2979" t="s">
        <v>7739</v>
      </c>
      <c r="G2979" t="s">
        <v>221</v>
      </c>
      <c r="H2979">
        <v>1</v>
      </c>
      <c r="I2979">
        <v>684000</v>
      </c>
      <c r="J2979">
        <v>684000</v>
      </c>
      <c r="K2979" t="s">
        <v>30</v>
      </c>
      <c r="L2979" t="s">
        <v>273</v>
      </c>
      <c r="M2979" t="s">
        <v>226</v>
      </c>
    </row>
    <row r="2980" spans="1:13" x14ac:dyDescent="0.25">
      <c r="A2980" t="s">
        <v>7740</v>
      </c>
      <c r="B2980" s="2">
        <v>44645</v>
      </c>
      <c r="C2980" s="2">
        <v>44647</v>
      </c>
      <c r="D2980" s="1">
        <v>44645.350644386577</v>
      </c>
      <c r="E2980" t="s">
        <v>7741</v>
      </c>
      <c r="F2980" t="s">
        <v>7742</v>
      </c>
      <c r="G2980" t="s">
        <v>128</v>
      </c>
      <c r="H2980">
        <v>2</v>
      </c>
      <c r="I2980">
        <v>492000</v>
      </c>
      <c r="J2980">
        <v>984000</v>
      </c>
      <c r="K2980" t="s">
        <v>36</v>
      </c>
      <c r="L2980" t="s">
        <v>214</v>
      </c>
      <c r="M2980" t="s">
        <v>19</v>
      </c>
    </row>
    <row r="2981" spans="1:13" x14ac:dyDescent="0.25">
      <c r="A2981" t="s">
        <v>7743</v>
      </c>
      <c r="B2981" s="2">
        <v>45438</v>
      </c>
      <c r="C2981" s="2">
        <v>45443</v>
      </c>
      <c r="D2981" s="1">
        <v>45438.858258113432</v>
      </c>
      <c r="E2981" t="s">
        <v>6500</v>
      </c>
      <c r="F2981" t="s">
        <v>7744</v>
      </c>
      <c r="G2981" t="s">
        <v>47</v>
      </c>
      <c r="H2981">
        <v>5</v>
      </c>
      <c r="I2981">
        <v>410000</v>
      </c>
      <c r="J2981">
        <v>2050000</v>
      </c>
      <c r="K2981" t="s">
        <v>24</v>
      </c>
      <c r="L2981" t="s">
        <v>83</v>
      </c>
      <c r="M2981" t="s">
        <v>43</v>
      </c>
    </row>
    <row r="2982" spans="1:13" x14ac:dyDescent="0.25">
      <c r="A2982" t="s">
        <v>7745</v>
      </c>
      <c r="B2982" s="2">
        <v>45505</v>
      </c>
      <c r="C2982" s="2">
        <v>45511</v>
      </c>
      <c r="D2982" s="1">
        <v>45505.61532315972</v>
      </c>
      <c r="E2982" t="s">
        <v>3606</v>
      </c>
      <c r="F2982" t="s">
        <v>7746</v>
      </c>
      <c r="G2982" t="s">
        <v>23</v>
      </c>
      <c r="H2982">
        <v>6</v>
      </c>
      <c r="I2982">
        <v>675000</v>
      </c>
      <c r="J2982">
        <v>4050000</v>
      </c>
      <c r="K2982" t="s">
        <v>53</v>
      </c>
      <c r="L2982" t="s">
        <v>48</v>
      </c>
      <c r="M2982" t="s">
        <v>74</v>
      </c>
    </row>
    <row r="2983" spans="1:13" x14ac:dyDescent="0.25">
      <c r="A2983" t="s">
        <v>7747</v>
      </c>
      <c r="B2983" s="2">
        <v>44974</v>
      </c>
      <c r="C2983" s="2">
        <v>44982</v>
      </c>
      <c r="D2983" s="1">
        <v>44974.925592476851</v>
      </c>
      <c r="E2983" t="s">
        <v>7748</v>
      </c>
      <c r="F2983" t="s">
        <v>7749</v>
      </c>
      <c r="G2983" t="s">
        <v>82</v>
      </c>
      <c r="H2983">
        <v>8</v>
      </c>
      <c r="I2983">
        <v>380000</v>
      </c>
      <c r="J2983">
        <v>3040000</v>
      </c>
      <c r="K2983" t="s">
        <v>17</v>
      </c>
      <c r="L2983" t="s">
        <v>42</v>
      </c>
      <c r="M2983" t="s">
        <v>160</v>
      </c>
    </row>
    <row r="2984" spans="1:13" x14ac:dyDescent="0.25">
      <c r="A2984" t="s">
        <v>7750</v>
      </c>
      <c r="B2984" s="2">
        <v>44886</v>
      </c>
      <c r="C2984" s="2">
        <v>44893</v>
      </c>
      <c r="D2984" s="1">
        <v>44886.698618263887</v>
      </c>
      <c r="E2984" t="s">
        <v>7751</v>
      </c>
      <c r="F2984" t="s">
        <v>7752</v>
      </c>
      <c r="G2984" t="s">
        <v>47</v>
      </c>
      <c r="H2984">
        <v>7</v>
      </c>
      <c r="I2984">
        <v>457000</v>
      </c>
      <c r="J2984">
        <v>3199000</v>
      </c>
      <c r="K2984" t="s">
        <v>36</v>
      </c>
      <c r="L2984" t="s">
        <v>37</v>
      </c>
      <c r="M2984" t="s">
        <v>49</v>
      </c>
    </row>
    <row r="2985" spans="1:13" x14ac:dyDescent="0.25">
      <c r="A2985" t="s">
        <v>7753</v>
      </c>
      <c r="B2985" s="2">
        <v>45643</v>
      </c>
      <c r="C2985" s="2">
        <v>45652</v>
      </c>
      <c r="D2985" s="1">
        <v>45643.403998912043</v>
      </c>
      <c r="E2985" t="s">
        <v>7754</v>
      </c>
      <c r="F2985" t="s">
        <v>7755</v>
      </c>
      <c r="G2985" t="s">
        <v>64</v>
      </c>
      <c r="H2985">
        <v>9</v>
      </c>
      <c r="I2985">
        <v>1266000</v>
      </c>
      <c r="J2985">
        <v>11394000</v>
      </c>
      <c r="K2985" t="s">
        <v>36</v>
      </c>
      <c r="L2985" t="s">
        <v>214</v>
      </c>
      <c r="M2985" t="s">
        <v>49</v>
      </c>
    </row>
    <row r="2986" spans="1:13" x14ac:dyDescent="0.25">
      <c r="A2986" t="s">
        <v>7756</v>
      </c>
      <c r="B2986" s="2">
        <v>44757</v>
      </c>
      <c r="C2986" s="2">
        <v>44765</v>
      </c>
      <c r="D2986" s="1">
        <v>44757.905578310187</v>
      </c>
      <c r="E2986" t="s">
        <v>7757</v>
      </c>
      <c r="F2986" t="s">
        <v>7758</v>
      </c>
      <c r="G2986" t="s">
        <v>742</v>
      </c>
      <c r="H2986">
        <v>8</v>
      </c>
      <c r="I2986">
        <v>496000</v>
      </c>
      <c r="J2986">
        <v>3968000</v>
      </c>
      <c r="K2986" t="s">
        <v>17</v>
      </c>
      <c r="L2986" t="s">
        <v>124</v>
      </c>
      <c r="M2986" t="s">
        <v>106</v>
      </c>
    </row>
    <row r="2987" spans="1:13" x14ac:dyDescent="0.25">
      <c r="A2987" t="s">
        <v>4961</v>
      </c>
      <c r="B2987" s="2">
        <v>44625</v>
      </c>
      <c r="C2987" s="2">
        <v>44631</v>
      </c>
      <c r="D2987" s="1">
        <v>44625.917700636572</v>
      </c>
      <c r="E2987" t="s">
        <v>4962</v>
      </c>
      <c r="F2987" t="s">
        <v>4963</v>
      </c>
      <c r="G2987" t="s">
        <v>137</v>
      </c>
      <c r="H2987">
        <v>6</v>
      </c>
      <c r="I2987">
        <v>341000</v>
      </c>
      <c r="J2987">
        <v>2046000</v>
      </c>
      <c r="K2987" t="s">
        <v>36</v>
      </c>
      <c r="L2987" t="s">
        <v>48</v>
      </c>
      <c r="M2987" t="s">
        <v>94</v>
      </c>
    </row>
    <row r="2988" spans="1:13" x14ac:dyDescent="0.25">
      <c r="A2988" t="s">
        <v>7759</v>
      </c>
      <c r="B2988" s="2">
        <v>44857</v>
      </c>
      <c r="C2988" s="2">
        <v>44858</v>
      </c>
      <c r="D2988" s="1">
        <v>44857.3348921875</v>
      </c>
      <c r="E2988" t="s">
        <v>2505</v>
      </c>
      <c r="F2988" t="s">
        <v>7760</v>
      </c>
      <c r="G2988" t="s">
        <v>149</v>
      </c>
      <c r="H2988">
        <v>1</v>
      </c>
      <c r="I2988">
        <v>336000</v>
      </c>
      <c r="J2988">
        <v>336000</v>
      </c>
      <c r="K2988" t="s">
        <v>24</v>
      </c>
      <c r="L2988" t="s">
        <v>37</v>
      </c>
      <c r="M2988" t="s">
        <v>117</v>
      </c>
    </row>
    <row r="2989" spans="1:13" x14ac:dyDescent="0.25">
      <c r="A2989" t="s">
        <v>7761</v>
      </c>
      <c r="B2989" s="2">
        <v>44840</v>
      </c>
      <c r="C2989" s="2">
        <v>44844</v>
      </c>
      <c r="D2989" s="1">
        <v>44840.170345381943</v>
      </c>
      <c r="E2989" t="s">
        <v>7762</v>
      </c>
      <c r="F2989" t="s">
        <v>7763</v>
      </c>
      <c r="G2989" t="s">
        <v>82</v>
      </c>
      <c r="H2989">
        <v>4</v>
      </c>
      <c r="I2989">
        <v>341000</v>
      </c>
      <c r="J2989">
        <v>1364000</v>
      </c>
      <c r="K2989" t="s">
        <v>30</v>
      </c>
      <c r="L2989" t="s">
        <v>214</v>
      </c>
      <c r="M2989" t="s">
        <v>102</v>
      </c>
    </row>
    <row r="2990" spans="1:13" x14ac:dyDescent="0.25">
      <c r="A2990" t="s">
        <v>7764</v>
      </c>
      <c r="B2990" s="2">
        <v>44650</v>
      </c>
      <c r="C2990" s="2">
        <v>44659</v>
      </c>
      <c r="D2990" s="1">
        <v>44650.435179872693</v>
      </c>
      <c r="E2990" t="s">
        <v>5867</v>
      </c>
      <c r="F2990" t="s">
        <v>7765</v>
      </c>
      <c r="G2990" t="s">
        <v>47</v>
      </c>
      <c r="H2990">
        <v>9</v>
      </c>
      <c r="I2990">
        <v>435000</v>
      </c>
      <c r="J2990">
        <v>3915000</v>
      </c>
      <c r="L2990" t="s">
        <v>214</v>
      </c>
      <c r="M2990" t="s">
        <v>129</v>
      </c>
    </row>
    <row r="2991" spans="1:13" x14ac:dyDescent="0.25">
      <c r="A2991" t="s">
        <v>7766</v>
      </c>
      <c r="B2991" s="2">
        <v>45436</v>
      </c>
      <c r="C2991" s="2">
        <v>45437</v>
      </c>
      <c r="D2991" s="1">
        <v>45436.229119328702</v>
      </c>
      <c r="E2991" t="s">
        <v>7767</v>
      </c>
      <c r="F2991" t="s">
        <v>7768</v>
      </c>
      <c r="G2991" t="s">
        <v>64</v>
      </c>
      <c r="H2991">
        <v>1</v>
      </c>
      <c r="I2991">
        <v>1287000</v>
      </c>
      <c r="J2991">
        <v>1287000</v>
      </c>
      <c r="K2991" t="s">
        <v>17</v>
      </c>
      <c r="L2991" t="s">
        <v>37</v>
      </c>
      <c r="M2991" t="s">
        <v>38</v>
      </c>
    </row>
    <row r="2992" spans="1:13" x14ac:dyDescent="0.25">
      <c r="A2992" t="s">
        <v>7769</v>
      </c>
      <c r="B2992" s="2">
        <v>45524</v>
      </c>
      <c r="C2992" s="2">
        <v>45527</v>
      </c>
      <c r="D2992" s="1">
        <v>45524.478662627313</v>
      </c>
      <c r="E2992" t="s">
        <v>7770</v>
      </c>
      <c r="F2992" t="s">
        <v>7771</v>
      </c>
      <c r="G2992" t="s">
        <v>23</v>
      </c>
      <c r="H2992">
        <v>3</v>
      </c>
      <c r="I2992">
        <v>571000</v>
      </c>
      <c r="J2992">
        <v>1713000</v>
      </c>
      <c r="K2992" t="s">
        <v>24</v>
      </c>
      <c r="L2992" t="s">
        <v>214</v>
      </c>
      <c r="M2992" t="s">
        <v>43</v>
      </c>
    </row>
    <row r="2993" spans="1:13" x14ac:dyDescent="0.25">
      <c r="A2993" t="s">
        <v>7772</v>
      </c>
      <c r="B2993" s="2">
        <v>44992</v>
      </c>
      <c r="C2993" s="2">
        <v>44998</v>
      </c>
      <c r="D2993" s="1">
        <v>44992.068663738428</v>
      </c>
      <c r="E2993" t="s">
        <v>2575</v>
      </c>
      <c r="F2993" t="s">
        <v>7773</v>
      </c>
      <c r="G2993" t="s">
        <v>128</v>
      </c>
      <c r="H2993">
        <v>6</v>
      </c>
      <c r="I2993">
        <v>491000</v>
      </c>
      <c r="J2993">
        <v>2946000</v>
      </c>
      <c r="K2993" t="s">
        <v>17</v>
      </c>
      <c r="L2993" t="s">
        <v>37</v>
      </c>
      <c r="M2993" t="s">
        <v>226</v>
      </c>
    </row>
    <row r="2994" spans="1:13" x14ac:dyDescent="0.25">
      <c r="A2994" t="s">
        <v>7774</v>
      </c>
      <c r="B2994" s="2">
        <v>45273</v>
      </c>
      <c r="C2994" s="2">
        <v>45278</v>
      </c>
      <c r="D2994" s="1">
        <v>45273.387853888889</v>
      </c>
      <c r="E2994" t="s">
        <v>7775</v>
      </c>
      <c r="F2994" t="s">
        <v>7776</v>
      </c>
      <c r="G2994" t="s">
        <v>23</v>
      </c>
      <c r="H2994">
        <v>5</v>
      </c>
      <c r="I2994">
        <v>582000</v>
      </c>
      <c r="J2994">
        <v>2910000</v>
      </c>
      <c r="K2994" t="s">
        <v>53</v>
      </c>
      <c r="L2994" t="s">
        <v>48</v>
      </c>
      <c r="M2994" t="s">
        <v>117</v>
      </c>
    </row>
    <row r="2995" spans="1:13" x14ac:dyDescent="0.25">
      <c r="A2995" t="s">
        <v>7777</v>
      </c>
      <c r="B2995" s="2">
        <v>45464</v>
      </c>
      <c r="C2995" s="2">
        <v>45465</v>
      </c>
      <c r="D2995" s="1">
        <v>45464.792003449067</v>
      </c>
      <c r="E2995" t="s">
        <v>7778</v>
      </c>
      <c r="F2995" t="s">
        <v>7779</v>
      </c>
      <c r="G2995" t="s">
        <v>47</v>
      </c>
      <c r="H2995">
        <v>1</v>
      </c>
      <c r="I2995">
        <v>493000</v>
      </c>
      <c r="J2995">
        <v>493000</v>
      </c>
      <c r="K2995" t="s">
        <v>72</v>
      </c>
      <c r="L2995" t="s">
        <v>124</v>
      </c>
      <c r="M2995" t="s">
        <v>49</v>
      </c>
    </row>
    <row r="2996" spans="1:13" x14ac:dyDescent="0.25">
      <c r="A2996" t="s">
        <v>7780</v>
      </c>
      <c r="B2996" s="2">
        <v>45602</v>
      </c>
      <c r="C2996" s="2">
        <v>45605</v>
      </c>
      <c r="D2996" s="1">
        <v>45602.146208761573</v>
      </c>
      <c r="E2996" t="s">
        <v>6883</v>
      </c>
      <c r="F2996" t="s">
        <v>7781</v>
      </c>
      <c r="G2996" t="s">
        <v>16</v>
      </c>
      <c r="H2996">
        <v>3</v>
      </c>
      <c r="I2996">
        <v>1096000</v>
      </c>
      <c r="J2996">
        <v>3288000</v>
      </c>
      <c r="K2996" t="s">
        <v>72</v>
      </c>
      <c r="L2996" t="s">
        <v>48</v>
      </c>
      <c r="M2996" t="s">
        <v>106</v>
      </c>
    </row>
    <row r="2997" spans="1:13" x14ac:dyDescent="0.25">
      <c r="A2997" t="s">
        <v>7782</v>
      </c>
      <c r="B2997" s="2">
        <v>45167</v>
      </c>
      <c r="C2997" s="2">
        <v>45170</v>
      </c>
      <c r="D2997" s="1">
        <v>45167.342784189823</v>
      </c>
      <c r="E2997" t="s">
        <v>7783</v>
      </c>
      <c r="F2997" t="s">
        <v>7784</v>
      </c>
      <c r="G2997" t="s">
        <v>82</v>
      </c>
      <c r="H2997">
        <v>3</v>
      </c>
      <c r="I2997">
        <v>387000</v>
      </c>
      <c r="J2997">
        <v>1161000</v>
      </c>
      <c r="K2997" t="s">
        <v>30</v>
      </c>
      <c r="L2997" t="s">
        <v>83</v>
      </c>
      <c r="M2997" t="s">
        <v>68</v>
      </c>
    </row>
    <row r="2998" spans="1:13" x14ac:dyDescent="0.25">
      <c r="A2998" t="s">
        <v>7785</v>
      </c>
      <c r="B2998" s="2">
        <v>45326</v>
      </c>
      <c r="C2998" s="2">
        <v>45328</v>
      </c>
      <c r="D2998" s="1">
        <v>45326.821629791673</v>
      </c>
      <c r="E2998" t="s">
        <v>3122</v>
      </c>
      <c r="F2998" t="s">
        <v>7786</v>
      </c>
      <c r="G2998" t="s">
        <v>35</v>
      </c>
      <c r="H2998">
        <v>2</v>
      </c>
      <c r="I2998">
        <v>348000</v>
      </c>
      <c r="J2998">
        <v>696000</v>
      </c>
      <c r="K2998" t="s">
        <v>72</v>
      </c>
      <c r="L2998" t="s">
        <v>78</v>
      </c>
      <c r="M2998" t="s">
        <v>74</v>
      </c>
    </row>
    <row r="2999" spans="1:13" x14ac:dyDescent="0.25">
      <c r="A2999" t="s">
        <v>7787</v>
      </c>
      <c r="B2999" s="2">
        <v>44854</v>
      </c>
      <c r="C2999" s="2">
        <v>44862</v>
      </c>
      <c r="D2999" s="1">
        <v>44854.912444351852</v>
      </c>
      <c r="E2999" t="s">
        <v>1746</v>
      </c>
      <c r="F2999" t="s">
        <v>7788</v>
      </c>
      <c r="G2999" t="s">
        <v>23</v>
      </c>
      <c r="H2999">
        <v>8</v>
      </c>
      <c r="I2999">
        <v>562000</v>
      </c>
      <c r="J2999">
        <v>4496000</v>
      </c>
      <c r="K2999" t="s">
        <v>30</v>
      </c>
      <c r="L2999" t="s">
        <v>124</v>
      </c>
      <c r="M2999" t="s">
        <v>60</v>
      </c>
    </row>
    <row r="3000" spans="1:13" x14ac:dyDescent="0.25">
      <c r="A3000" t="s">
        <v>7789</v>
      </c>
      <c r="B3000" s="2">
        <v>45360</v>
      </c>
      <c r="C3000" s="2">
        <v>45363</v>
      </c>
      <c r="D3000" s="1">
        <v>45360.711718969913</v>
      </c>
      <c r="E3000" t="s">
        <v>7790</v>
      </c>
      <c r="F3000" t="s">
        <v>7791</v>
      </c>
      <c r="G3000" t="s">
        <v>47</v>
      </c>
      <c r="H3000">
        <v>3</v>
      </c>
      <c r="I3000">
        <v>490000</v>
      </c>
      <c r="J3000">
        <v>1470000</v>
      </c>
      <c r="K3000" t="s">
        <v>17</v>
      </c>
      <c r="L3000" t="s">
        <v>273</v>
      </c>
      <c r="M3000" t="s">
        <v>129</v>
      </c>
    </row>
    <row r="3001" spans="1:13" x14ac:dyDescent="0.25">
      <c r="A3001" t="s">
        <v>7792</v>
      </c>
      <c r="B3001" s="2">
        <v>44647</v>
      </c>
      <c r="C3001" s="2">
        <v>44653</v>
      </c>
      <c r="D3001" s="1">
        <v>44647.300054791667</v>
      </c>
      <c r="E3001" t="s">
        <v>1978</v>
      </c>
      <c r="F3001" t="s">
        <v>7793</v>
      </c>
      <c r="G3001" t="s">
        <v>64</v>
      </c>
      <c r="H3001">
        <v>6</v>
      </c>
      <c r="I3001">
        <v>1335000</v>
      </c>
      <c r="J3001">
        <v>8010000</v>
      </c>
      <c r="K3001" t="s">
        <v>30</v>
      </c>
      <c r="L3001" t="s">
        <v>18</v>
      </c>
      <c r="M3001" t="s">
        <v>94</v>
      </c>
    </row>
    <row r="3002" spans="1:13" x14ac:dyDescent="0.25">
      <c r="A3002" t="s">
        <v>7794</v>
      </c>
      <c r="B3002" s="2">
        <v>44980</v>
      </c>
      <c r="C3002" s="2">
        <v>44986</v>
      </c>
      <c r="D3002" s="1">
        <v>44980.871019120372</v>
      </c>
      <c r="E3002" t="s">
        <v>422</v>
      </c>
      <c r="G3002" t="s">
        <v>221</v>
      </c>
      <c r="I3002">
        <v>668000</v>
      </c>
      <c r="J3002">
        <v>4008000</v>
      </c>
      <c r="K3002" t="s">
        <v>53</v>
      </c>
      <c r="L3002" t="s">
        <v>88</v>
      </c>
      <c r="M3002" t="s">
        <v>117</v>
      </c>
    </row>
    <row r="3003" spans="1:13" x14ac:dyDescent="0.25">
      <c r="A3003" t="s">
        <v>7795</v>
      </c>
      <c r="B3003" s="2">
        <v>44646</v>
      </c>
      <c r="C3003" s="2">
        <v>44655</v>
      </c>
      <c r="D3003" s="1">
        <v>44646.53899212963</v>
      </c>
      <c r="E3003" t="s">
        <v>7796</v>
      </c>
      <c r="F3003" t="s">
        <v>7797</v>
      </c>
      <c r="G3003" t="s">
        <v>29</v>
      </c>
      <c r="H3003">
        <v>9</v>
      </c>
      <c r="I3003">
        <v>1113000</v>
      </c>
      <c r="J3003">
        <v>10017000</v>
      </c>
      <c r="K3003" t="s">
        <v>53</v>
      </c>
      <c r="L3003" t="s">
        <v>214</v>
      </c>
      <c r="M3003" t="s">
        <v>226</v>
      </c>
    </row>
    <row r="3004" spans="1:13" x14ac:dyDescent="0.25">
      <c r="A3004" t="s">
        <v>7798</v>
      </c>
      <c r="B3004" s="2">
        <v>44596</v>
      </c>
      <c r="C3004" s="2">
        <v>44600</v>
      </c>
      <c r="D3004" s="1">
        <v>44596.180824583331</v>
      </c>
      <c r="E3004" t="s">
        <v>4621</v>
      </c>
      <c r="F3004" t="s">
        <v>7799</v>
      </c>
      <c r="G3004" t="s">
        <v>141</v>
      </c>
      <c r="H3004">
        <v>4</v>
      </c>
      <c r="I3004">
        <v>1316000</v>
      </c>
      <c r="J3004">
        <v>5264000</v>
      </c>
      <c r="K3004" t="s">
        <v>30</v>
      </c>
      <c r="L3004" t="s">
        <v>273</v>
      </c>
      <c r="M3004" t="s">
        <v>133</v>
      </c>
    </row>
    <row r="3005" spans="1:13" x14ac:dyDescent="0.25">
      <c r="A3005" t="s">
        <v>7800</v>
      </c>
      <c r="B3005" s="2">
        <v>44872</v>
      </c>
      <c r="C3005" s="2">
        <v>44881</v>
      </c>
      <c r="D3005" s="1">
        <v>44872.681235798613</v>
      </c>
      <c r="E3005" t="s">
        <v>1438</v>
      </c>
      <c r="F3005" t="s">
        <v>7801</v>
      </c>
      <c r="G3005" t="s">
        <v>29</v>
      </c>
      <c r="H3005">
        <v>9</v>
      </c>
      <c r="I3005">
        <v>1202000</v>
      </c>
      <c r="J3005">
        <v>10818000</v>
      </c>
      <c r="K3005" t="s">
        <v>72</v>
      </c>
      <c r="L3005" t="s">
        <v>48</v>
      </c>
      <c r="M3005" t="s">
        <v>94</v>
      </c>
    </row>
    <row r="3006" spans="1:13" x14ac:dyDescent="0.25">
      <c r="A3006" t="s">
        <v>7802</v>
      </c>
      <c r="B3006" s="2">
        <v>45057</v>
      </c>
      <c r="C3006" s="2">
        <v>45062</v>
      </c>
      <c r="D3006" s="1">
        <v>45057.68231517361</v>
      </c>
      <c r="E3006" t="s">
        <v>7803</v>
      </c>
      <c r="F3006" t="s">
        <v>7804</v>
      </c>
      <c r="G3006" t="s">
        <v>82</v>
      </c>
      <c r="H3006">
        <v>5</v>
      </c>
      <c r="I3006">
        <v>340000</v>
      </c>
      <c r="J3006">
        <v>1700000</v>
      </c>
      <c r="K3006" t="s">
        <v>36</v>
      </c>
      <c r="L3006" t="s">
        <v>48</v>
      </c>
      <c r="M3006" t="s">
        <v>160</v>
      </c>
    </row>
    <row r="3007" spans="1:13" x14ac:dyDescent="0.25">
      <c r="A3007" t="s">
        <v>7805</v>
      </c>
      <c r="B3007" s="2">
        <v>45187</v>
      </c>
      <c r="C3007" s="2">
        <v>45192</v>
      </c>
      <c r="D3007" s="1">
        <v>45187.57998396991</v>
      </c>
      <c r="E3007" t="s">
        <v>7806</v>
      </c>
      <c r="F3007" t="s">
        <v>7807</v>
      </c>
      <c r="G3007" t="s">
        <v>47</v>
      </c>
      <c r="H3007">
        <v>5</v>
      </c>
      <c r="I3007">
        <v>498000</v>
      </c>
      <c r="J3007">
        <v>2490000</v>
      </c>
      <c r="L3007" t="s">
        <v>37</v>
      </c>
      <c r="M3007" t="s">
        <v>25</v>
      </c>
    </row>
    <row r="3008" spans="1:13" x14ac:dyDescent="0.25">
      <c r="A3008" t="s">
        <v>7808</v>
      </c>
      <c r="B3008" s="2">
        <v>45634</v>
      </c>
      <c r="C3008" s="2">
        <v>45636</v>
      </c>
      <c r="D3008" s="1">
        <v>45634.298747442132</v>
      </c>
      <c r="E3008" t="s">
        <v>7809</v>
      </c>
      <c r="F3008" t="s">
        <v>7810</v>
      </c>
      <c r="G3008" t="s">
        <v>29</v>
      </c>
      <c r="H3008">
        <v>2</v>
      </c>
      <c r="I3008">
        <v>1183000</v>
      </c>
      <c r="J3008">
        <v>2366000</v>
      </c>
      <c r="K3008" t="s">
        <v>24</v>
      </c>
      <c r="L3008" t="s">
        <v>18</v>
      </c>
      <c r="M3008" t="s">
        <v>222</v>
      </c>
    </row>
    <row r="3009" spans="1:13" x14ac:dyDescent="0.25">
      <c r="A3009" t="s">
        <v>7811</v>
      </c>
      <c r="B3009" s="2">
        <v>44806</v>
      </c>
      <c r="C3009" s="2">
        <v>44810</v>
      </c>
      <c r="D3009" s="1">
        <v>44806.928446828701</v>
      </c>
      <c r="E3009" t="s">
        <v>7812</v>
      </c>
      <c r="F3009" t="s">
        <v>7813</v>
      </c>
      <c r="G3009" t="s">
        <v>64</v>
      </c>
      <c r="H3009">
        <v>4</v>
      </c>
      <c r="I3009">
        <v>1365000</v>
      </c>
      <c r="J3009">
        <v>5460000</v>
      </c>
      <c r="K3009" t="s">
        <v>17</v>
      </c>
      <c r="L3009" t="s">
        <v>48</v>
      </c>
      <c r="M3009" t="s">
        <v>68</v>
      </c>
    </row>
    <row r="3010" spans="1:13" x14ac:dyDescent="0.25">
      <c r="A3010" t="s">
        <v>7814</v>
      </c>
      <c r="B3010" s="2">
        <v>44800</v>
      </c>
      <c r="C3010" s="2">
        <v>44801</v>
      </c>
      <c r="D3010" s="1">
        <v>44800.915083333333</v>
      </c>
      <c r="E3010" t="s">
        <v>960</v>
      </c>
      <c r="F3010" t="s">
        <v>7815</v>
      </c>
      <c r="G3010" t="s">
        <v>23</v>
      </c>
      <c r="H3010">
        <v>1</v>
      </c>
      <c r="I3010">
        <v>584000</v>
      </c>
      <c r="J3010">
        <v>584000</v>
      </c>
      <c r="K3010" t="s">
        <v>24</v>
      </c>
      <c r="L3010" t="s">
        <v>37</v>
      </c>
      <c r="M3010" t="s">
        <v>102</v>
      </c>
    </row>
    <row r="3011" spans="1:13" x14ac:dyDescent="0.25">
      <c r="A3011" t="s">
        <v>7816</v>
      </c>
      <c r="B3011" s="2">
        <v>44654</v>
      </c>
      <c r="C3011" s="2">
        <v>44659</v>
      </c>
      <c r="D3011" s="1">
        <v>44654.238158506952</v>
      </c>
      <c r="E3011" t="s">
        <v>5939</v>
      </c>
      <c r="F3011" t="s">
        <v>7817</v>
      </c>
      <c r="G3011" t="s">
        <v>149</v>
      </c>
      <c r="I3011">
        <v>396000</v>
      </c>
      <c r="J3011">
        <v>1980000</v>
      </c>
      <c r="K3011" t="s">
        <v>17</v>
      </c>
      <c r="L3011" t="s">
        <v>88</v>
      </c>
      <c r="M3011" t="s">
        <v>38</v>
      </c>
    </row>
    <row r="3012" spans="1:13" x14ac:dyDescent="0.25">
      <c r="A3012" t="s">
        <v>7818</v>
      </c>
      <c r="B3012" s="2">
        <v>44575</v>
      </c>
      <c r="C3012" s="2">
        <v>44584</v>
      </c>
      <c r="D3012" s="1">
        <v>44575.521871157413</v>
      </c>
      <c r="E3012" t="s">
        <v>7819</v>
      </c>
      <c r="F3012" t="s">
        <v>7820</v>
      </c>
      <c r="G3012" t="s">
        <v>64</v>
      </c>
      <c r="H3012">
        <v>9</v>
      </c>
      <c r="I3012">
        <v>1141000</v>
      </c>
      <c r="J3012">
        <v>10269000</v>
      </c>
      <c r="K3012" t="s">
        <v>17</v>
      </c>
      <c r="L3012" t="s">
        <v>48</v>
      </c>
      <c r="M3012" t="s">
        <v>74</v>
      </c>
    </row>
    <row r="3013" spans="1:13" x14ac:dyDescent="0.25">
      <c r="A3013" t="s">
        <v>7821</v>
      </c>
      <c r="B3013" s="2">
        <v>45605</v>
      </c>
      <c r="C3013" s="2">
        <v>45607</v>
      </c>
      <c r="D3013" s="1">
        <v>45605.269642141197</v>
      </c>
      <c r="E3013" t="s">
        <v>7162</v>
      </c>
      <c r="F3013" t="s">
        <v>7822</v>
      </c>
      <c r="G3013" t="s">
        <v>386</v>
      </c>
      <c r="H3013">
        <v>2</v>
      </c>
      <c r="I3013">
        <v>639000</v>
      </c>
      <c r="J3013">
        <v>1278000</v>
      </c>
      <c r="L3013" t="s">
        <v>214</v>
      </c>
      <c r="M3013" t="s">
        <v>25</v>
      </c>
    </row>
    <row r="3014" spans="1:13" x14ac:dyDescent="0.25">
      <c r="A3014" t="s">
        <v>7823</v>
      </c>
      <c r="B3014" s="2">
        <v>44959</v>
      </c>
      <c r="C3014" s="2">
        <v>44963</v>
      </c>
      <c r="D3014" s="1">
        <v>44959.459612418977</v>
      </c>
      <c r="E3014" t="s">
        <v>7824</v>
      </c>
      <c r="F3014" t="s">
        <v>7825</v>
      </c>
      <c r="G3014" t="s">
        <v>64</v>
      </c>
      <c r="H3014">
        <v>4</v>
      </c>
      <c r="I3014">
        <v>1360000</v>
      </c>
      <c r="J3014">
        <v>5440000</v>
      </c>
      <c r="K3014" t="s">
        <v>72</v>
      </c>
      <c r="L3014" t="s">
        <v>48</v>
      </c>
      <c r="M3014" t="s">
        <v>68</v>
      </c>
    </row>
    <row r="3015" spans="1:13" x14ac:dyDescent="0.25">
      <c r="A3015" t="s">
        <v>7826</v>
      </c>
      <c r="B3015" s="2">
        <v>45275</v>
      </c>
      <c r="C3015" s="2">
        <v>45276</v>
      </c>
      <c r="D3015" s="1">
        <v>45275.377606087961</v>
      </c>
      <c r="E3015" t="s">
        <v>2651</v>
      </c>
      <c r="F3015" t="s">
        <v>7827</v>
      </c>
      <c r="G3015" t="s">
        <v>149</v>
      </c>
      <c r="H3015">
        <v>1</v>
      </c>
      <c r="I3015">
        <v>362000</v>
      </c>
      <c r="J3015">
        <v>362000</v>
      </c>
      <c r="K3015" t="s">
        <v>53</v>
      </c>
      <c r="L3015" t="s">
        <v>48</v>
      </c>
      <c r="M3015" t="s">
        <v>25</v>
      </c>
    </row>
    <row r="3016" spans="1:13" x14ac:dyDescent="0.25">
      <c r="A3016" t="s">
        <v>7828</v>
      </c>
      <c r="B3016" s="2">
        <v>45534</v>
      </c>
      <c r="C3016" s="2">
        <v>45536</v>
      </c>
      <c r="D3016" s="1">
        <v>45534.704339675933</v>
      </c>
      <c r="E3016" t="s">
        <v>7829</v>
      </c>
      <c r="F3016" t="s">
        <v>7830</v>
      </c>
      <c r="G3016" t="s">
        <v>29</v>
      </c>
      <c r="H3016">
        <v>2</v>
      </c>
      <c r="I3016">
        <v>1172000</v>
      </c>
      <c r="J3016">
        <v>2344000</v>
      </c>
      <c r="K3016" t="s">
        <v>53</v>
      </c>
      <c r="L3016" t="s">
        <v>273</v>
      </c>
      <c r="M3016" t="s">
        <v>160</v>
      </c>
    </row>
    <row r="3017" spans="1:13" x14ac:dyDescent="0.25">
      <c r="A3017" t="s">
        <v>7831</v>
      </c>
      <c r="B3017" s="2">
        <v>45270</v>
      </c>
      <c r="C3017" s="2">
        <v>45273</v>
      </c>
      <c r="D3017" s="1">
        <v>45270.462774803244</v>
      </c>
      <c r="E3017" t="s">
        <v>7832</v>
      </c>
      <c r="F3017" t="s">
        <v>7833</v>
      </c>
      <c r="G3017" t="s">
        <v>221</v>
      </c>
      <c r="H3017">
        <v>3</v>
      </c>
      <c r="I3017">
        <v>603000</v>
      </c>
      <c r="J3017">
        <v>1809000</v>
      </c>
      <c r="L3017" t="s">
        <v>31</v>
      </c>
      <c r="M3017" t="s">
        <v>129</v>
      </c>
    </row>
    <row r="3018" spans="1:13" x14ac:dyDescent="0.25">
      <c r="A3018" t="s">
        <v>7834</v>
      </c>
      <c r="B3018" s="2">
        <v>44786</v>
      </c>
      <c r="C3018" s="2">
        <v>44790</v>
      </c>
      <c r="D3018" s="1">
        <v>44786.30487983796</v>
      </c>
      <c r="E3018" t="s">
        <v>7835</v>
      </c>
      <c r="F3018" t="s">
        <v>7836</v>
      </c>
      <c r="G3018" t="s">
        <v>221</v>
      </c>
      <c r="H3018">
        <v>4</v>
      </c>
      <c r="I3018">
        <v>593000</v>
      </c>
      <c r="J3018">
        <v>2372000</v>
      </c>
      <c r="K3018" t="s">
        <v>72</v>
      </c>
      <c r="L3018" t="s">
        <v>48</v>
      </c>
      <c r="M3018" t="s">
        <v>160</v>
      </c>
    </row>
    <row r="3019" spans="1:13" x14ac:dyDescent="0.25">
      <c r="A3019" t="s">
        <v>7837</v>
      </c>
      <c r="B3019" s="2">
        <v>45433</v>
      </c>
      <c r="C3019" s="2">
        <v>45438</v>
      </c>
      <c r="D3019" s="1">
        <v>45433.144439166666</v>
      </c>
      <c r="E3019" t="s">
        <v>7838</v>
      </c>
      <c r="F3019" t="s">
        <v>7839</v>
      </c>
      <c r="G3019" t="s">
        <v>23</v>
      </c>
      <c r="H3019">
        <v>5</v>
      </c>
      <c r="I3019">
        <v>634000</v>
      </c>
      <c r="J3019">
        <v>3170000</v>
      </c>
      <c r="K3019" t="s">
        <v>30</v>
      </c>
      <c r="L3019" t="s">
        <v>18</v>
      </c>
      <c r="M3019" t="s">
        <v>68</v>
      </c>
    </row>
    <row r="3020" spans="1:13" x14ac:dyDescent="0.25">
      <c r="A3020" t="s">
        <v>7840</v>
      </c>
      <c r="B3020" s="2">
        <v>45461</v>
      </c>
      <c r="C3020" s="2">
        <v>45469</v>
      </c>
      <c r="D3020" s="1">
        <v>45461.99342658565</v>
      </c>
      <c r="E3020" t="s">
        <v>7841</v>
      </c>
      <c r="F3020" t="s">
        <v>7842</v>
      </c>
      <c r="G3020" t="s">
        <v>303</v>
      </c>
      <c r="H3020">
        <v>8</v>
      </c>
      <c r="I3020">
        <v>515000</v>
      </c>
      <c r="J3020">
        <v>4120000</v>
      </c>
      <c r="K3020" t="s">
        <v>36</v>
      </c>
      <c r="L3020" t="s">
        <v>31</v>
      </c>
      <c r="M3020" t="s">
        <v>49</v>
      </c>
    </row>
    <row r="3021" spans="1:13" x14ac:dyDescent="0.25">
      <c r="A3021" t="s">
        <v>7843</v>
      </c>
      <c r="B3021" s="2">
        <v>45115</v>
      </c>
      <c r="C3021" s="2">
        <v>45116</v>
      </c>
      <c r="D3021" s="1">
        <v>45115.199298333333</v>
      </c>
      <c r="E3021" t="s">
        <v>4769</v>
      </c>
      <c r="F3021" t="s">
        <v>7844</v>
      </c>
      <c r="G3021" t="s">
        <v>64</v>
      </c>
      <c r="H3021">
        <v>1</v>
      </c>
      <c r="I3021">
        <v>1112000</v>
      </c>
      <c r="J3021">
        <v>1112000</v>
      </c>
      <c r="K3021" t="s">
        <v>17</v>
      </c>
      <c r="L3021" t="s">
        <v>37</v>
      </c>
      <c r="M3021" t="s">
        <v>94</v>
      </c>
    </row>
    <row r="3022" spans="1:13" x14ac:dyDescent="0.25">
      <c r="A3022" t="s">
        <v>7845</v>
      </c>
      <c r="B3022" s="2">
        <v>44916</v>
      </c>
      <c r="C3022" s="2">
        <v>44920</v>
      </c>
      <c r="D3022" s="1">
        <v>44916.389946770832</v>
      </c>
      <c r="E3022" t="s">
        <v>5317</v>
      </c>
      <c r="F3022" t="s">
        <v>7846</v>
      </c>
      <c r="G3022" t="s">
        <v>92</v>
      </c>
      <c r="H3022">
        <v>4</v>
      </c>
      <c r="I3022">
        <v>591000</v>
      </c>
      <c r="J3022">
        <v>2364000</v>
      </c>
      <c r="K3022" t="s">
        <v>36</v>
      </c>
      <c r="L3022" t="s">
        <v>37</v>
      </c>
      <c r="M3022" t="s">
        <v>222</v>
      </c>
    </row>
    <row r="3023" spans="1:13" x14ac:dyDescent="0.25">
      <c r="A3023" t="s">
        <v>7847</v>
      </c>
      <c r="B3023" s="2">
        <v>44962</v>
      </c>
      <c r="C3023" s="2">
        <v>44971</v>
      </c>
      <c r="D3023" s="1">
        <v>44962.224981770843</v>
      </c>
      <c r="E3023" t="s">
        <v>7848</v>
      </c>
      <c r="F3023" t="s">
        <v>7849</v>
      </c>
      <c r="G3023" t="s">
        <v>47</v>
      </c>
      <c r="H3023">
        <v>9</v>
      </c>
      <c r="I3023">
        <v>509000</v>
      </c>
      <c r="J3023">
        <v>4581000</v>
      </c>
      <c r="K3023" t="s">
        <v>36</v>
      </c>
      <c r="L3023" t="s">
        <v>273</v>
      </c>
      <c r="M3023" t="s">
        <v>160</v>
      </c>
    </row>
    <row r="3024" spans="1:13" x14ac:dyDescent="0.25">
      <c r="A3024" t="s">
        <v>7850</v>
      </c>
      <c r="B3024" s="2">
        <v>45295</v>
      </c>
      <c r="C3024" s="2">
        <v>45297</v>
      </c>
      <c r="D3024" s="1">
        <v>45295.295772847217</v>
      </c>
      <c r="E3024" t="s">
        <v>7851</v>
      </c>
      <c r="F3024" t="s">
        <v>7852</v>
      </c>
      <c r="G3024" t="s">
        <v>149</v>
      </c>
      <c r="H3024">
        <v>2</v>
      </c>
      <c r="I3024">
        <v>340000</v>
      </c>
      <c r="J3024">
        <v>680000</v>
      </c>
      <c r="L3024" t="s">
        <v>48</v>
      </c>
      <c r="M3024" t="s">
        <v>84</v>
      </c>
    </row>
    <row r="3025" spans="1:13" x14ac:dyDescent="0.25">
      <c r="A3025" t="s">
        <v>7853</v>
      </c>
      <c r="B3025" s="2">
        <v>44836</v>
      </c>
      <c r="C3025" s="2">
        <v>44845</v>
      </c>
      <c r="D3025" s="1">
        <v>44836.556394490741</v>
      </c>
      <c r="E3025" t="s">
        <v>7071</v>
      </c>
      <c r="F3025" t="s">
        <v>7854</v>
      </c>
      <c r="G3025" t="s">
        <v>64</v>
      </c>
      <c r="H3025">
        <v>9</v>
      </c>
      <c r="I3025">
        <v>1179000</v>
      </c>
      <c r="J3025">
        <v>10611000</v>
      </c>
      <c r="L3025" t="s">
        <v>83</v>
      </c>
      <c r="M3025" t="s">
        <v>38</v>
      </c>
    </row>
    <row r="3026" spans="1:13" x14ac:dyDescent="0.25">
      <c r="A3026" t="s">
        <v>7855</v>
      </c>
      <c r="B3026" s="2">
        <v>45012</v>
      </c>
      <c r="C3026" s="2">
        <v>45016</v>
      </c>
      <c r="D3026" s="1">
        <v>45012.322109317131</v>
      </c>
      <c r="E3026" t="s">
        <v>5867</v>
      </c>
      <c r="F3026" t="s">
        <v>7856</v>
      </c>
      <c r="G3026" t="s">
        <v>23</v>
      </c>
      <c r="H3026">
        <v>4</v>
      </c>
      <c r="I3026">
        <v>570000</v>
      </c>
      <c r="J3026">
        <v>2280000</v>
      </c>
      <c r="K3026" t="s">
        <v>72</v>
      </c>
      <c r="L3026" t="s">
        <v>83</v>
      </c>
      <c r="M3026" t="s">
        <v>145</v>
      </c>
    </row>
    <row r="3027" spans="1:13" x14ac:dyDescent="0.25">
      <c r="A3027" t="s">
        <v>7857</v>
      </c>
      <c r="B3027" s="2">
        <v>45631</v>
      </c>
      <c r="C3027" s="2">
        <v>45635</v>
      </c>
      <c r="D3027" s="1">
        <v>45631.52258164352</v>
      </c>
      <c r="E3027" t="s">
        <v>7858</v>
      </c>
      <c r="F3027" t="s">
        <v>7859</v>
      </c>
      <c r="G3027" t="s">
        <v>35</v>
      </c>
      <c r="H3027">
        <v>4</v>
      </c>
      <c r="I3027">
        <v>373000</v>
      </c>
      <c r="J3027">
        <v>1492000</v>
      </c>
      <c r="K3027" t="s">
        <v>53</v>
      </c>
      <c r="L3027" t="s">
        <v>273</v>
      </c>
      <c r="M3027" t="s">
        <v>94</v>
      </c>
    </row>
    <row r="3028" spans="1:13" x14ac:dyDescent="0.25">
      <c r="A3028" t="s">
        <v>7860</v>
      </c>
      <c r="B3028" s="2">
        <v>44679</v>
      </c>
      <c r="C3028" s="2">
        <v>44686</v>
      </c>
      <c r="D3028" s="1">
        <v>44679.901956365742</v>
      </c>
      <c r="E3028" t="s">
        <v>7861</v>
      </c>
      <c r="F3028" t="s">
        <v>7862</v>
      </c>
      <c r="G3028" t="s">
        <v>141</v>
      </c>
      <c r="H3028">
        <v>7</v>
      </c>
      <c r="I3028">
        <v>1136000</v>
      </c>
      <c r="J3028">
        <v>7952000</v>
      </c>
      <c r="K3028" t="s">
        <v>30</v>
      </c>
      <c r="L3028" t="s">
        <v>124</v>
      </c>
      <c r="M3028" t="s">
        <v>94</v>
      </c>
    </row>
    <row r="3029" spans="1:13" x14ac:dyDescent="0.25">
      <c r="A3029" t="s">
        <v>7863</v>
      </c>
      <c r="B3029" s="2">
        <v>44945</v>
      </c>
      <c r="C3029" s="2">
        <v>44947</v>
      </c>
      <c r="D3029" s="1">
        <v>44945.069682465277</v>
      </c>
      <c r="E3029" t="s">
        <v>2533</v>
      </c>
      <c r="G3029" t="s">
        <v>386</v>
      </c>
      <c r="H3029">
        <v>2</v>
      </c>
      <c r="I3029">
        <v>611000</v>
      </c>
      <c r="J3029">
        <v>1222000</v>
      </c>
      <c r="K3029" t="s">
        <v>17</v>
      </c>
      <c r="L3029" t="s">
        <v>78</v>
      </c>
      <c r="M3029" t="s">
        <v>145</v>
      </c>
    </row>
    <row r="3030" spans="1:13" x14ac:dyDescent="0.25">
      <c r="A3030" t="s">
        <v>7864</v>
      </c>
      <c r="B3030" s="2">
        <v>45433</v>
      </c>
      <c r="C3030" s="2">
        <v>45441</v>
      </c>
      <c r="D3030" s="1">
        <v>45433.661213715277</v>
      </c>
      <c r="E3030" t="s">
        <v>6567</v>
      </c>
      <c r="F3030" t="s">
        <v>7865</v>
      </c>
      <c r="G3030" t="s">
        <v>194</v>
      </c>
      <c r="H3030">
        <v>8</v>
      </c>
      <c r="I3030">
        <v>515000</v>
      </c>
      <c r="J3030">
        <v>4120000</v>
      </c>
      <c r="L3030" t="s">
        <v>78</v>
      </c>
      <c r="M3030" t="s">
        <v>94</v>
      </c>
    </row>
    <row r="3031" spans="1:13" x14ac:dyDescent="0.25">
      <c r="A3031" t="s">
        <v>7866</v>
      </c>
      <c r="B3031" s="2">
        <v>45242</v>
      </c>
      <c r="C3031" s="2">
        <v>45246</v>
      </c>
      <c r="D3031" s="1">
        <v>45242.029089756943</v>
      </c>
      <c r="E3031" t="s">
        <v>337</v>
      </c>
      <c r="F3031" t="s">
        <v>7867</v>
      </c>
      <c r="G3031" t="s">
        <v>29</v>
      </c>
      <c r="H3031">
        <v>4</v>
      </c>
      <c r="I3031">
        <v>1099000</v>
      </c>
      <c r="J3031">
        <v>4396000</v>
      </c>
      <c r="K3031" t="s">
        <v>36</v>
      </c>
      <c r="L3031" t="s">
        <v>48</v>
      </c>
      <c r="M3031" t="s">
        <v>25</v>
      </c>
    </row>
    <row r="3032" spans="1:13" x14ac:dyDescent="0.25">
      <c r="A3032" t="s">
        <v>7868</v>
      </c>
      <c r="B3032" s="2">
        <v>45013</v>
      </c>
      <c r="C3032" s="2">
        <v>45022</v>
      </c>
      <c r="D3032" s="1">
        <v>45013.651260960651</v>
      </c>
      <c r="E3032" t="s">
        <v>6897</v>
      </c>
      <c r="F3032" t="s">
        <v>7869</v>
      </c>
      <c r="G3032" t="s">
        <v>29</v>
      </c>
      <c r="H3032">
        <v>9</v>
      </c>
      <c r="I3032">
        <v>1255000</v>
      </c>
      <c r="J3032">
        <v>11295000</v>
      </c>
      <c r="K3032" t="s">
        <v>36</v>
      </c>
      <c r="L3032" t="s">
        <v>124</v>
      </c>
      <c r="M3032" t="s">
        <v>133</v>
      </c>
    </row>
    <row r="3033" spans="1:13" x14ac:dyDescent="0.25">
      <c r="A3033" t="s">
        <v>7870</v>
      </c>
      <c r="B3033" s="2">
        <v>45310</v>
      </c>
      <c r="C3033" s="2">
        <v>45314</v>
      </c>
      <c r="D3033" s="1">
        <v>45310.425056608787</v>
      </c>
      <c r="E3033" t="s">
        <v>7871</v>
      </c>
      <c r="F3033" t="s">
        <v>7872</v>
      </c>
      <c r="G3033" t="s">
        <v>149</v>
      </c>
      <c r="H3033">
        <v>4</v>
      </c>
      <c r="I3033">
        <v>381000</v>
      </c>
      <c r="J3033">
        <v>1524000</v>
      </c>
      <c r="K3033" t="s">
        <v>30</v>
      </c>
      <c r="L3033" t="s">
        <v>214</v>
      </c>
      <c r="M3033" t="s">
        <v>74</v>
      </c>
    </row>
    <row r="3034" spans="1:13" x14ac:dyDescent="0.25">
      <c r="A3034" t="s">
        <v>7873</v>
      </c>
      <c r="B3034" s="2">
        <v>44826</v>
      </c>
      <c r="C3034" s="2">
        <v>44835</v>
      </c>
      <c r="D3034" s="1">
        <v>44826.97844515046</v>
      </c>
      <c r="E3034" t="s">
        <v>6856</v>
      </c>
      <c r="F3034" t="s">
        <v>7874</v>
      </c>
      <c r="G3034" t="s">
        <v>82</v>
      </c>
      <c r="H3034">
        <v>9</v>
      </c>
      <c r="I3034">
        <v>376000</v>
      </c>
      <c r="J3034">
        <v>3384000</v>
      </c>
      <c r="K3034" t="s">
        <v>17</v>
      </c>
      <c r="L3034" t="s">
        <v>37</v>
      </c>
      <c r="M3034" t="s">
        <v>117</v>
      </c>
    </row>
    <row r="3035" spans="1:13" x14ac:dyDescent="0.25">
      <c r="A3035" t="s">
        <v>7875</v>
      </c>
      <c r="B3035" s="2">
        <v>44909</v>
      </c>
      <c r="C3035" s="2">
        <v>44912</v>
      </c>
      <c r="D3035" s="1">
        <v>44909.481064629632</v>
      </c>
      <c r="E3035" t="s">
        <v>2605</v>
      </c>
      <c r="F3035" t="s">
        <v>7876</v>
      </c>
      <c r="G3035" t="s">
        <v>64</v>
      </c>
      <c r="H3035">
        <v>3</v>
      </c>
      <c r="I3035">
        <v>1237000</v>
      </c>
      <c r="J3035">
        <v>3711000</v>
      </c>
      <c r="K3035" t="s">
        <v>17</v>
      </c>
      <c r="L3035" t="s">
        <v>48</v>
      </c>
      <c r="M3035" t="s">
        <v>226</v>
      </c>
    </row>
    <row r="3036" spans="1:13" x14ac:dyDescent="0.25">
      <c r="A3036" t="s">
        <v>7877</v>
      </c>
      <c r="B3036" s="2">
        <v>45389</v>
      </c>
      <c r="C3036" s="2">
        <v>45391</v>
      </c>
      <c r="D3036" s="1">
        <v>45389.672960150463</v>
      </c>
      <c r="E3036" t="s">
        <v>2659</v>
      </c>
      <c r="F3036" t="s">
        <v>7878</v>
      </c>
      <c r="G3036" t="s">
        <v>386</v>
      </c>
      <c r="H3036">
        <v>2</v>
      </c>
      <c r="I3036">
        <v>628000</v>
      </c>
      <c r="J3036">
        <v>1256000</v>
      </c>
      <c r="K3036" t="s">
        <v>36</v>
      </c>
      <c r="L3036" t="s">
        <v>198</v>
      </c>
      <c r="M3036" t="s">
        <v>102</v>
      </c>
    </row>
    <row r="3037" spans="1:13" x14ac:dyDescent="0.25">
      <c r="A3037" t="s">
        <v>7879</v>
      </c>
      <c r="B3037" s="2">
        <v>45521</v>
      </c>
      <c r="C3037" s="2">
        <v>45526</v>
      </c>
      <c r="D3037" s="1">
        <v>45521.205005706019</v>
      </c>
      <c r="E3037" t="s">
        <v>40</v>
      </c>
      <c r="F3037" t="s">
        <v>7880</v>
      </c>
      <c r="G3037" t="s">
        <v>92</v>
      </c>
      <c r="H3037">
        <v>5</v>
      </c>
      <c r="I3037">
        <v>626000</v>
      </c>
      <c r="J3037">
        <v>3130000</v>
      </c>
      <c r="K3037" t="s">
        <v>24</v>
      </c>
      <c r="L3037" t="s">
        <v>78</v>
      </c>
      <c r="M3037" t="s">
        <v>94</v>
      </c>
    </row>
    <row r="3038" spans="1:13" x14ac:dyDescent="0.25">
      <c r="A3038" t="s">
        <v>7881</v>
      </c>
      <c r="B3038" s="2">
        <v>45573</v>
      </c>
      <c r="C3038" s="2">
        <v>45577</v>
      </c>
      <c r="D3038" s="1">
        <v>45573.286782881944</v>
      </c>
      <c r="E3038" t="s">
        <v>7882</v>
      </c>
      <c r="F3038" t="s">
        <v>7883</v>
      </c>
      <c r="G3038" t="s">
        <v>82</v>
      </c>
      <c r="H3038">
        <v>4</v>
      </c>
      <c r="I3038">
        <v>378000</v>
      </c>
      <c r="J3038">
        <v>1512000</v>
      </c>
      <c r="K3038" t="s">
        <v>53</v>
      </c>
      <c r="L3038" t="s">
        <v>18</v>
      </c>
      <c r="M3038" t="s">
        <v>226</v>
      </c>
    </row>
    <row r="3039" spans="1:13" x14ac:dyDescent="0.25">
      <c r="A3039" t="s">
        <v>7884</v>
      </c>
      <c r="B3039" s="2">
        <v>45014</v>
      </c>
      <c r="C3039" s="2">
        <v>45020</v>
      </c>
      <c r="D3039" s="1">
        <v>45014.40459150463</v>
      </c>
      <c r="E3039" t="s">
        <v>2891</v>
      </c>
      <c r="F3039" t="s">
        <v>7885</v>
      </c>
      <c r="G3039" t="s">
        <v>29</v>
      </c>
      <c r="H3039">
        <v>6</v>
      </c>
      <c r="I3039">
        <v>1327000</v>
      </c>
      <c r="J3039">
        <v>7962000</v>
      </c>
      <c r="K3039" t="s">
        <v>72</v>
      </c>
      <c r="L3039" t="s">
        <v>164</v>
      </c>
      <c r="M3039" t="s">
        <v>226</v>
      </c>
    </row>
    <row r="3040" spans="1:13" x14ac:dyDescent="0.25">
      <c r="A3040" t="s">
        <v>7886</v>
      </c>
      <c r="B3040" s="2">
        <v>44563</v>
      </c>
      <c r="C3040" s="2">
        <v>44565</v>
      </c>
      <c r="D3040" s="1">
        <v>44563.304336921297</v>
      </c>
      <c r="E3040" t="s">
        <v>162</v>
      </c>
      <c r="F3040" t="s">
        <v>7887</v>
      </c>
      <c r="G3040" t="s">
        <v>16</v>
      </c>
      <c r="H3040">
        <v>2</v>
      </c>
      <c r="I3040">
        <v>1142000</v>
      </c>
      <c r="J3040">
        <v>2284000</v>
      </c>
      <c r="K3040" t="s">
        <v>24</v>
      </c>
      <c r="L3040" t="s">
        <v>37</v>
      </c>
      <c r="M3040" t="s">
        <v>74</v>
      </c>
    </row>
    <row r="3041" spans="1:13" x14ac:dyDescent="0.25">
      <c r="A3041" t="s">
        <v>7888</v>
      </c>
      <c r="B3041" s="2">
        <v>45607</v>
      </c>
      <c r="C3041" s="2">
        <v>45612</v>
      </c>
      <c r="D3041" s="1">
        <v>45607.013450532409</v>
      </c>
      <c r="E3041" t="s">
        <v>6442</v>
      </c>
      <c r="F3041" t="s">
        <v>7889</v>
      </c>
      <c r="G3041" t="s">
        <v>35</v>
      </c>
      <c r="H3041">
        <v>5</v>
      </c>
      <c r="I3041">
        <v>376000</v>
      </c>
      <c r="J3041">
        <v>1880000</v>
      </c>
      <c r="K3041" t="s">
        <v>53</v>
      </c>
      <c r="L3041" t="s">
        <v>83</v>
      </c>
      <c r="M3041" t="s">
        <v>49</v>
      </c>
    </row>
    <row r="3042" spans="1:13" x14ac:dyDescent="0.25">
      <c r="A3042" t="s">
        <v>7890</v>
      </c>
      <c r="B3042" s="2">
        <v>45582</v>
      </c>
      <c r="C3042" s="2">
        <v>45585</v>
      </c>
      <c r="D3042" s="1">
        <v>45582.899629178239</v>
      </c>
      <c r="E3042" t="s">
        <v>7891</v>
      </c>
      <c r="F3042" t="s">
        <v>7892</v>
      </c>
      <c r="G3042" t="s">
        <v>351</v>
      </c>
      <c r="H3042">
        <v>3</v>
      </c>
      <c r="I3042">
        <v>650000</v>
      </c>
      <c r="J3042">
        <v>1950000</v>
      </c>
      <c r="K3042" t="s">
        <v>53</v>
      </c>
      <c r="L3042" t="s">
        <v>214</v>
      </c>
      <c r="M3042" t="s">
        <v>233</v>
      </c>
    </row>
    <row r="3043" spans="1:13" x14ac:dyDescent="0.25">
      <c r="A3043" t="s">
        <v>7893</v>
      </c>
      <c r="B3043" s="2">
        <v>45056</v>
      </c>
      <c r="C3043" s="2">
        <v>45062</v>
      </c>
      <c r="D3043" s="1">
        <v>45056.367909363427</v>
      </c>
      <c r="E3043" t="s">
        <v>7894</v>
      </c>
      <c r="F3043" t="s">
        <v>7895</v>
      </c>
      <c r="G3043" t="s">
        <v>128</v>
      </c>
      <c r="H3043">
        <v>6</v>
      </c>
      <c r="I3043">
        <v>432000</v>
      </c>
      <c r="J3043">
        <v>2592000</v>
      </c>
      <c r="K3043" t="s">
        <v>36</v>
      </c>
      <c r="L3043" t="s">
        <v>31</v>
      </c>
      <c r="M3043" t="s">
        <v>74</v>
      </c>
    </row>
    <row r="3044" spans="1:13" x14ac:dyDescent="0.25">
      <c r="A3044" t="s">
        <v>7896</v>
      </c>
      <c r="B3044" s="2">
        <v>45117</v>
      </c>
      <c r="C3044" s="2">
        <v>45125</v>
      </c>
      <c r="D3044" s="1">
        <v>45117.189817893523</v>
      </c>
      <c r="E3044" t="s">
        <v>1161</v>
      </c>
      <c r="F3044" t="s">
        <v>7897</v>
      </c>
      <c r="G3044" t="s">
        <v>128</v>
      </c>
      <c r="H3044">
        <v>8</v>
      </c>
      <c r="I3044">
        <v>508000</v>
      </c>
      <c r="J3044">
        <v>4064000</v>
      </c>
      <c r="K3044" t="s">
        <v>53</v>
      </c>
      <c r="L3044" t="s">
        <v>37</v>
      </c>
      <c r="M3044" t="s">
        <v>226</v>
      </c>
    </row>
    <row r="3045" spans="1:13" x14ac:dyDescent="0.25">
      <c r="A3045" t="s">
        <v>7898</v>
      </c>
      <c r="B3045" s="2">
        <v>45044</v>
      </c>
      <c r="C3045" s="2">
        <v>45053</v>
      </c>
      <c r="D3045" s="1">
        <v>45044.928840624998</v>
      </c>
      <c r="E3045" t="s">
        <v>7899</v>
      </c>
      <c r="F3045" t="s">
        <v>7900</v>
      </c>
      <c r="G3045" t="s">
        <v>355</v>
      </c>
      <c r="H3045">
        <v>9</v>
      </c>
      <c r="I3045">
        <v>473000</v>
      </c>
      <c r="J3045">
        <v>4257000</v>
      </c>
      <c r="K3045" t="s">
        <v>53</v>
      </c>
      <c r="L3045" t="s">
        <v>507</v>
      </c>
      <c r="M3045" t="s">
        <v>25</v>
      </c>
    </row>
    <row r="3046" spans="1:13" x14ac:dyDescent="0.25">
      <c r="A3046" t="s">
        <v>7901</v>
      </c>
      <c r="B3046" s="2">
        <v>45095</v>
      </c>
      <c r="C3046" s="2">
        <v>45104</v>
      </c>
      <c r="D3046" s="1">
        <v>45095.043405069453</v>
      </c>
      <c r="E3046" t="s">
        <v>4644</v>
      </c>
      <c r="F3046" t="s">
        <v>7902</v>
      </c>
      <c r="G3046" t="s">
        <v>23</v>
      </c>
      <c r="H3046">
        <v>9</v>
      </c>
      <c r="I3046">
        <v>629000</v>
      </c>
      <c r="J3046">
        <v>5661000</v>
      </c>
      <c r="K3046" t="s">
        <v>36</v>
      </c>
      <c r="L3046" t="s">
        <v>31</v>
      </c>
      <c r="M3046" t="s">
        <v>160</v>
      </c>
    </row>
    <row r="3047" spans="1:13" x14ac:dyDescent="0.25">
      <c r="A3047" t="s">
        <v>7903</v>
      </c>
      <c r="B3047" s="2">
        <v>45543</v>
      </c>
      <c r="C3047" s="2">
        <v>45549</v>
      </c>
      <c r="D3047" s="1">
        <v>45543.076672951393</v>
      </c>
      <c r="E3047" t="s">
        <v>7904</v>
      </c>
      <c r="G3047" t="s">
        <v>47</v>
      </c>
      <c r="H3047">
        <v>6</v>
      </c>
      <c r="I3047">
        <v>485000</v>
      </c>
      <c r="J3047">
        <v>2910000</v>
      </c>
      <c r="K3047" t="s">
        <v>72</v>
      </c>
      <c r="L3047" t="s">
        <v>37</v>
      </c>
      <c r="M3047" t="s">
        <v>38</v>
      </c>
    </row>
    <row r="3048" spans="1:13" x14ac:dyDescent="0.25">
      <c r="A3048" t="s">
        <v>7905</v>
      </c>
      <c r="B3048" s="2">
        <v>45244</v>
      </c>
      <c r="C3048" s="2">
        <v>45252</v>
      </c>
      <c r="D3048" s="1">
        <v>45244.184557118053</v>
      </c>
      <c r="E3048" t="s">
        <v>7906</v>
      </c>
      <c r="F3048" t="s">
        <v>7907</v>
      </c>
      <c r="G3048" t="s">
        <v>35</v>
      </c>
      <c r="H3048">
        <v>8</v>
      </c>
      <c r="I3048">
        <v>354000</v>
      </c>
      <c r="J3048">
        <v>2832000</v>
      </c>
      <c r="K3048" t="s">
        <v>17</v>
      </c>
      <c r="L3048" t="s">
        <v>42</v>
      </c>
      <c r="M3048" t="s">
        <v>102</v>
      </c>
    </row>
    <row r="3049" spans="1:13" x14ac:dyDescent="0.25">
      <c r="A3049" t="s">
        <v>7908</v>
      </c>
      <c r="B3049" s="2">
        <v>45035</v>
      </c>
      <c r="C3049" s="2">
        <v>45042</v>
      </c>
      <c r="D3049" s="1">
        <v>45035.886312858798</v>
      </c>
      <c r="E3049" t="s">
        <v>7909</v>
      </c>
      <c r="F3049" t="s">
        <v>7910</v>
      </c>
      <c r="G3049" t="s">
        <v>290</v>
      </c>
      <c r="H3049">
        <v>7</v>
      </c>
      <c r="I3049">
        <v>388000</v>
      </c>
      <c r="J3049">
        <v>2716000</v>
      </c>
      <c r="K3049" t="s">
        <v>30</v>
      </c>
      <c r="L3049" t="s">
        <v>273</v>
      </c>
      <c r="M3049" t="s">
        <v>38</v>
      </c>
    </row>
    <row r="3050" spans="1:13" x14ac:dyDescent="0.25">
      <c r="A3050" t="s">
        <v>7911</v>
      </c>
      <c r="B3050" s="2">
        <v>44878</v>
      </c>
      <c r="C3050" s="2">
        <v>44885</v>
      </c>
      <c r="D3050" s="1">
        <v>44878.733681412043</v>
      </c>
      <c r="E3050" t="s">
        <v>5197</v>
      </c>
      <c r="F3050" t="s">
        <v>7912</v>
      </c>
      <c r="G3050" t="s">
        <v>221</v>
      </c>
      <c r="H3050">
        <v>7</v>
      </c>
      <c r="I3050">
        <v>644000</v>
      </c>
      <c r="J3050">
        <v>4508000</v>
      </c>
      <c r="K3050" t="s">
        <v>30</v>
      </c>
      <c r="L3050" t="s">
        <v>159</v>
      </c>
      <c r="M3050" t="s">
        <v>43</v>
      </c>
    </row>
    <row r="3051" spans="1:13" x14ac:dyDescent="0.25">
      <c r="A3051" t="s">
        <v>7913</v>
      </c>
      <c r="B3051" s="2">
        <v>44875</v>
      </c>
      <c r="C3051" s="2">
        <v>44884</v>
      </c>
      <c r="D3051" s="1">
        <v>44875.965505706023</v>
      </c>
      <c r="E3051" t="s">
        <v>4653</v>
      </c>
      <c r="F3051" t="s">
        <v>7914</v>
      </c>
      <c r="G3051" t="s">
        <v>16</v>
      </c>
      <c r="H3051">
        <v>9</v>
      </c>
      <c r="I3051">
        <v>1289000</v>
      </c>
      <c r="J3051">
        <v>11601000</v>
      </c>
      <c r="K3051" t="s">
        <v>24</v>
      </c>
      <c r="L3051" t="s">
        <v>83</v>
      </c>
      <c r="M3051" t="s">
        <v>145</v>
      </c>
    </row>
    <row r="3052" spans="1:13" x14ac:dyDescent="0.25">
      <c r="A3052" t="s">
        <v>7915</v>
      </c>
      <c r="B3052" s="2">
        <v>44604</v>
      </c>
      <c r="C3052" s="2">
        <v>44612</v>
      </c>
      <c r="D3052" s="1">
        <v>44604.669352326389</v>
      </c>
      <c r="E3052" t="s">
        <v>7916</v>
      </c>
      <c r="F3052" t="s">
        <v>7917</v>
      </c>
      <c r="G3052" t="s">
        <v>303</v>
      </c>
      <c r="H3052">
        <v>8</v>
      </c>
      <c r="I3052">
        <v>499000</v>
      </c>
      <c r="J3052">
        <v>3992000</v>
      </c>
      <c r="K3052" t="s">
        <v>17</v>
      </c>
      <c r="L3052" t="s">
        <v>124</v>
      </c>
      <c r="M3052" t="s">
        <v>68</v>
      </c>
    </row>
    <row r="3053" spans="1:13" x14ac:dyDescent="0.25">
      <c r="A3053" t="s">
        <v>7918</v>
      </c>
      <c r="B3053" s="2">
        <v>44799</v>
      </c>
      <c r="C3053" s="2">
        <v>44803</v>
      </c>
      <c r="D3053" s="1">
        <v>44799.073128321761</v>
      </c>
      <c r="E3053" t="s">
        <v>7919</v>
      </c>
      <c r="F3053" t="s">
        <v>7920</v>
      </c>
      <c r="G3053" t="s">
        <v>92</v>
      </c>
      <c r="H3053">
        <v>4</v>
      </c>
      <c r="I3053">
        <v>610000</v>
      </c>
      <c r="J3053">
        <v>2440000</v>
      </c>
      <c r="K3053" t="s">
        <v>53</v>
      </c>
      <c r="L3053" t="s">
        <v>31</v>
      </c>
      <c r="M3053" t="s">
        <v>94</v>
      </c>
    </row>
    <row r="3054" spans="1:13" x14ac:dyDescent="0.25">
      <c r="A3054" t="s">
        <v>7921</v>
      </c>
      <c r="B3054" s="2">
        <v>44865</v>
      </c>
      <c r="C3054" s="2">
        <v>44866</v>
      </c>
      <c r="D3054" s="1">
        <v>44865.005346238417</v>
      </c>
      <c r="E3054" t="s">
        <v>7922</v>
      </c>
      <c r="F3054" t="s">
        <v>7923</v>
      </c>
      <c r="G3054" t="s">
        <v>355</v>
      </c>
      <c r="H3054">
        <v>1</v>
      </c>
      <c r="I3054">
        <v>436000</v>
      </c>
      <c r="J3054">
        <v>436000</v>
      </c>
      <c r="K3054" t="s">
        <v>53</v>
      </c>
      <c r="L3054" t="s">
        <v>48</v>
      </c>
      <c r="M3054" t="s">
        <v>74</v>
      </c>
    </row>
    <row r="3055" spans="1:13" x14ac:dyDescent="0.25">
      <c r="A3055" t="s">
        <v>7924</v>
      </c>
      <c r="B3055" s="2">
        <v>44570</v>
      </c>
      <c r="C3055" s="2">
        <v>44577</v>
      </c>
      <c r="D3055" s="1">
        <v>44570.13978597222</v>
      </c>
      <c r="E3055" t="s">
        <v>3204</v>
      </c>
      <c r="F3055" t="s">
        <v>7925</v>
      </c>
      <c r="G3055" t="s">
        <v>355</v>
      </c>
      <c r="H3055">
        <v>7</v>
      </c>
      <c r="I3055">
        <v>414000</v>
      </c>
      <c r="J3055">
        <v>2898000</v>
      </c>
      <c r="K3055" t="s">
        <v>17</v>
      </c>
      <c r="L3055" t="s">
        <v>88</v>
      </c>
      <c r="M3055" t="s">
        <v>49</v>
      </c>
    </row>
    <row r="3056" spans="1:13" x14ac:dyDescent="0.25">
      <c r="A3056" t="s">
        <v>7926</v>
      </c>
      <c r="B3056" s="2">
        <v>45439</v>
      </c>
      <c r="C3056" s="2">
        <v>45448</v>
      </c>
      <c r="D3056" s="1">
        <v>45439.159679340279</v>
      </c>
      <c r="E3056" t="s">
        <v>3634</v>
      </c>
      <c r="F3056" t="s">
        <v>7927</v>
      </c>
      <c r="G3056" t="s">
        <v>92</v>
      </c>
      <c r="H3056">
        <v>9</v>
      </c>
      <c r="I3056">
        <v>609000</v>
      </c>
      <c r="J3056">
        <v>5481000</v>
      </c>
      <c r="K3056" t="s">
        <v>72</v>
      </c>
      <c r="L3056" t="s">
        <v>48</v>
      </c>
      <c r="M3056" t="s">
        <v>19</v>
      </c>
    </row>
    <row r="3057" spans="1:13" x14ac:dyDescent="0.25">
      <c r="A3057" t="s">
        <v>7928</v>
      </c>
      <c r="B3057" s="2">
        <v>44668</v>
      </c>
      <c r="C3057" s="2">
        <v>44669</v>
      </c>
      <c r="D3057" s="1">
        <v>44668.397488379633</v>
      </c>
      <c r="E3057" t="s">
        <v>5202</v>
      </c>
      <c r="F3057" t="s">
        <v>7929</v>
      </c>
      <c r="G3057" t="s">
        <v>221</v>
      </c>
      <c r="H3057">
        <v>1</v>
      </c>
      <c r="I3057">
        <v>628000</v>
      </c>
      <c r="J3057">
        <v>628000</v>
      </c>
      <c r="K3057" t="s">
        <v>17</v>
      </c>
      <c r="L3057" t="s">
        <v>78</v>
      </c>
      <c r="M3057" t="s">
        <v>68</v>
      </c>
    </row>
    <row r="3058" spans="1:13" x14ac:dyDescent="0.25">
      <c r="A3058" t="s">
        <v>7930</v>
      </c>
      <c r="B3058" s="2">
        <v>45184</v>
      </c>
      <c r="C3058" s="2">
        <v>45189</v>
      </c>
      <c r="D3058" s="1">
        <v>45184.08581449074</v>
      </c>
      <c r="E3058" t="s">
        <v>4987</v>
      </c>
      <c r="F3058" t="s">
        <v>7931</v>
      </c>
      <c r="G3058" t="s">
        <v>82</v>
      </c>
      <c r="H3058">
        <v>5</v>
      </c>
      <c r="I3058">
        <v>330000</v>
      </c>
      <c r="J3058">
        <v>1650000</v>
      </c>
      <c r="K3058" t="s">
        <v>17</v>
      </c>
      <c r="L3058" t="s">
        <v>255</v>
      </c>
      <c r="M3058" t="s">
        <v>102</v>
      </c>
    </row>
    <row r="3059" spans="1:13" x14ac:dyDescent="0.25">
      <c r="A3059" t="s">
        <v>7932</v>
      </c>
      <c r="B3059" s="2">
        <v>45083</v>
      </c>
      <c r="C3059" s="2">
        <v>45088</v>
      </c>
      <c r="D3059" s="1">
        <v>45083.570815324078</v>
      </c>
      <c r="E3059" t="s">
        <v>3631</v>
      </c>
      <c r="F3059" t="s">
        <v>7933</v>
      </c>
      <c r="G3059" t="s">
        <v>64</v>
      </c>
      <c r="H3059">
        <v>5</v>
      </c>
      <c r="I3059">
        <v>1087000</v>
      </c>
      <c r="J3059">
        <v>5435000</v>
      </c>
      <c r="K3059" t="s">
        <v>24</v>
      </c>
      <c r="L3059" t="s">
        <v>83</v>
      </c>
      <c r="M3059" t="s">
        <v>233</v>
      </c>
    </row>
    <row r="3060" spans="1:13" x14ac:dyDescent="0.25">
      <c r="A3060" t="s">
        <v>7934</v>
      </c>
      <c r="B3060" s="2">
        <v>44627</v>
      </c>
      <c r="C3060" s="2">
        <v>44635</v>
      </c>
      <c r="D3060" s="1">
        <v>44627.496822696761</v>
      </c>
      <c r="E3060" t="s">
        <v>6590</v>
      </c>
      <c r="F3060" t="s">
        <v>7935</v>
      </c>
      <c r="G3060" t="s">
        <v>303</v>
      </c>
      <c r="H3060">
        <v>8</v>
      </c>
      <c r="I3060">
        <v>408000</v>
      </c>
      <c r="J3060">
        <v>3264000</v>
      </c>
      <c r="L3060" t="s">
        <v>48</v>
      </c>
      <c r="M3060" t="s">
        <v>133</v>
      </c>
    </row>
    <row r="3061" spans="1:13" x14ac:dyDescent="0.25">
      <c r="A3061" t="s">
        <v>7936</v>
      </c>
      <c r="B3061" s="2">
        <v>44975</v>
      </c>
      <c r="C3061" s="2">
        <v>44976</v>
      </c>
      <c r="D3061" s="1">
        <v>44975.466551504629</v>
      </c>
      <c r="E3061" t="s">
        <v>3502</v>
      </c>
      <c r="F3061" t="s">
        <v>7937</v>
      </c>
      <c r="G3061" t="s">
        <v>82</v>
      </c>
      <c r="H3061">
        <v>1</v>
      </c>
      <c r="I3061">
        <v>348000</v>
      </c>
      <c r="J3061">
        <v>348000</v>
      </c>
      <c r="K3061" t="s">
        <v>24</v>
      </c>
      <c r="L3061" t="s">
        <v>37</v>
      </c>
      <c r="M3061" t="s">
        <v>25</v>
      </c>
    </row>
    <row r="3062" spans="1:13" x14ac:dyDescent="0.25">
      <c r="A3062" t="s">
        <v>7938</v>
      </c>
      <c r="B3062" s="2">
        <v>45105</v>
      </c>
      <c r="C3062" s="2">
        <v>45113</v>
      </c>
      <c r="D3062" s="1">
        <v>45105.301630405091</v>
      </c>
      <c r="E3062" t="s">
        <v>1213</v>
      </c>
      <c r="F3062" t="s">
        <v>7939</v>
      </c>
      <c r="G3062" t="s">
        <v>92</v>
      </c>
      <c r="H3062">
        <v>8</v>
      </c>
      <c r="I3062">
        <v>578000</v>
      </c>
      <c r="J3062">
        <v>4624000</v>
      </c>
      <c r="K3062" t="s">
        <v>72</v>
      </c>
      <c r="L3062" t="s">
        <v>124</v>
      </c>
      <c r="M3062" t="s">
        <v>68</v>
      </c>
    </row>
    <row r="3063" spans="1:13" x14ac:dyDescent="0.25">
      <c r="A3063" t="s">
        <v>7940</v>
      </c>
      <c r="B3063" s="2">
        <v>44875</v>
      </c>
      <c r="C3063" s="2">
        <v>44884</v>
      </c>
      <c r="D3063" s="1">
        <v>44875.137125601846</v>
      </c>
      <c r="E3063" t="s">
        <v>7941</v>
      </c>
      <c r="F3063" t="s">
        <v>7942</v>
      </c>
      <c r="G3063" t="s">
        <v>174</v>
      </c>
      <c r="H3063">
        <v>9</v>
      </c>
      <c r="I3063">
        <v>1141000</v>
      </c>
      <c r="J3063">
        <v>10269000</v>
      </c>
      <c r="K3063" t="s">
        <v>36</v>
      </c>
      <c r="L3063" t="s">
        <v>31</v>
      </c>
      <c r="M3063" t="s">
        <v>222</v>
      </c>
    </row>
    <row r="3064" spans="1:13" x14ac:dyDescent="0.25">
      <c r="A3064" t="s">
        <v>7943</v>
      </c>
      <c r="B3064" s="2">
        <v>44687</v>
      </c>
      <c r="C3064" s="2">
        <v>44692</v>
      </c>
      <c r="D3064" s="1">
        <v>44687.267494548607</v>
      </c>
      <c r="E3064" t="s">
        <v>7944</v>
      </c>
      <c r="F3064" t="s">
        <v>7945</v>
      </c>
      <c r="G3064" t="s">
        <v>149</v>
      </c>
      <c r="H3064">
        <v>5</v>
      </c>
      <c r="I3064">
        <v>371000</v>
      </c>
      <c r="J3064">
        <v>1855000</v>
      </c>
      <c r="K3064" t="s">
        <v>17</v>
      </c>
      <c r="L3064" t="s">
        <v>98</v>
      </c>
      <c r="M3064" t="s">
        <v>43</v>
      </c>
    </row>
    <row r="3065" spans="1:13" x14ac:dyDescent="0.25">
      <c r="A3065" t="s">
        <v>7946</v>
      </c>
      <c r="B3065" s="2">
        <v>45039</v>
      </c>
      <c r="C3065" s="2">
        <v>45043</v>
      </c>
      <c r="D3065" s="1">
        <v>45039.043808703696</v>
      </c>
      <c r="E3065" t="s">
        <v>7947</v>
      </c>
      <c r="F3065" t="s">
        <v>7948</v>
      </c>
      <c r="G3065" t="s">
        <v>82</v>
      </c>
      <c r="H3065">
        <v>4</v>
      </c>
      <c r="I3065">
        <v>339000</v>
      </c>
      <c r="J3065">
        <v>1356000</v>
      </c>
      <c r="K3065" t="s">
        <v>72</v>
      </c>
      <c r="L3065" t="s">
        <v>214</v>
      </c>
      <c r="M3065" t="s">
        <v>84</v>
      </c>
    </row>
    <row r="3066" spans="1:13" x14ac:dyDescent="0.25">
      <c r="A3066" t="s">
        <v>7949</v>
      </c>
      <c r="B3066" s="2">
        <v>45133</v>
      </c>
      <c r="C3066" s="2">
        <v>45141</v>
      </c>
      <c r="D3066" s="1">
        <v>45133.866287962963</v>
      </c>
      <c r="E3066" t="s">
        <v>1662</v>
      </c>
      <c r="F3066" t="s">
        <v>7950</v>
      </c>
      <c r="G3066" t="s">
        <v>64</v>
      </c>
      <c r="H3066">
        <v>8</v>
      </c>
      <c r="I3066">
        <v>1166000</v>
      </c>
      <c r="J3066">
        <v>9328000</v>
      </c>
      <c r="K3066" t="s">
        <v>72</v>
      </c>
      <c r="L3066" t="s">
        <v>48</v>
      </c>
      <c r="M3066" t="s">
        <v>233</v>
      </c>
    </row>
    <row r="3067" spans="1:13" x14ac:dyDescent="0.25">
      <c r="A3067" t="s">
        <v>7951</v>
      </c>
      <c r="B3067" s="2">
        <v>45602</v>
      </c>
      <c r="C3067" s="2">
        <v>45603</v>
      </c>
      <c r="D3067" s="1">
        <v>45602.481225833333</v>
      </c>
      <c r="E3067" t="s">
        <v>7952</v>
      </c>
      <c r="F3067" t="s">
        <v>7953</v>
      </c>
      <c r="G3067" t="s">
        <v>110</v>
      </c>
      <c r="H3067">
        <v>1</v>
      </c>
      <c r="I3067">
        <v>612000</v>
      </c>
      <c r="J3067">
        <v>612000</v>
      </c>
      <c r="K3067" t="s">
        <v>36</v>
      </c>
      <c r="L3067" t="s">
        <v>83</v>
      </c>
      <c r="M3067" t="s">
        <v>43</v>
      </c>
    </row>
    <row r="3068" spans="1:13" x14ac:dyDescent="0.25">
      <c r="A3068" t="s">
        <v>7954</v>
      </c>
      <c r="B3068" s="2">
        <v>45485</v>
      </c>
      <c r="C3068" s="2">
        <v>45489</v>
      </c>
      <c r="D3068" s="1">
        <v>45485.72602224537</v>
      </c>
      <c r="E3068" t="s">
        <v>6949</v>
      </c>
      <c r="F3068" t="s">
        <v>7955</v>
      </c>
      <c r="G3068" t="s">
        <v>82</v>
      </c>
      <c r="H3068">
        <v>4</v>
      </c>
      <c r="I3068">
        <v>383000</v>
      </c>
      <c r="J3068">
        <v>1532000</v>
      </c>
      <c r="K3068" t="s">
        <v>53</v>
      </c>
      <c r="L3068" t="s">
        <v>88</v>
      </c>
      <c r="M3068" t="s">
        <v>145</v>
      </c>
    </row>
    <row r="3069" spans="1:13" x14ac:dyDescent="0.25">
      <c r="A3069" t="s">
        <v>7956</v>
      </c>
      <c r="B3069" s="2">
        <v>45399</v>
      </c>
      <c r="C3069" s="2">
        <v>45400</v>
      </c>
      <c r="D3069" s="1">
        <v>45399.051100671299</v>
      </c>
      <c r="E3069" t="s">
        <v>7909</v>
      </c>
      <c r="F3069" t="s">
        <v>7957</v>
      </c>
      <c r="G3069" t="s">
        <v>92</v>
      </c>
      <c r="H3069">
        <v>1</v>
      </c>
      <c r="I3069">
        <v>618000</v>
      </c>
      <c r="J3069">
        <v>618000</v>
      </c>
      <c r="K3069" t="s">
        <v>24</v>
      </c>
      <c r="L3069" t="s">
        <v>37</v>
      </c>
      <c r="M3069" t="s">
        <v>60</v>
      </c>
    </row>
    <row r="3070" spans="1:13" x14ac:dyDescent="0.25">
      <c r="A3070" t="s">
        <v>7958</v>
      </c>
      <c r="B3070" s="2">
        <v>45503</v>
      </c>
      <c r="C3070" s="2">
        <v>45512</v>
      </c>
      <c r="D3070" s="1">
        <v>45503.197376875003</v>
      </c>
      <c r="E3070" t="s">
        <v>803</v>
      </c>
      <c r="F3070" t="s">
        <v>7959</v>
      </c>
      <c r="G3070" t="s">
        <v>35</v>
      </c>
      <c r="H3070">
        <v>9</v>
      </c>
      <c r="I3070">
        <v>369000</v>
      </c>
      <c r="J3070">
        <v>3321000</v>
      </c>
      <c r="L3070" t="s">
        <v>48</v>
      </c>
      <c r="M3070" t="s">
        <v>106</v>
      </c>
    </row>
    <row r="3071" spans="1:13" x14ac:dyDescent="0.25">
      <c r="A3071" t="s">
        <v>7960</v>
      </c>
      <c r="B3071" s="2">
        <v>44622</v>
      </c>
      <c r="C3071" s="2">
        <v>44626</v>
      </c>
      <c r="D3071" s="1">
        <v>44622.003547384258</v>
      </c>
      <c r="E3071" t="s">
        <v>7961</v>
      </c>
      <c r="F3071" t="s">
        <v>7962</v>
      </c>
      <c r="G3071" t="s">
        <v>92</v>
      </c>
      <c r="H3071">
        <v>4</v>
      </c>
      <c r="I3071">
        <v>608000</v>
      </c>
      <c r="J3071">
        <v>2432000</v>
      </c>
      <c r="K3071" t="s">
        <v>30</v>
      </c>
      <c r="L3071" t="s">
        <v>48</v>
      </c>
      <c r="M3071" t="s">
        <v>38</v>
      </c>
    </row>
    <row r="3072" spans="1:13" x14ac:dyDescent="0.25">
      <c r="A3072" t="s">
        <v>7963</v>
      </c>
      <c r="B3072" s="2">
        <v>45562</v>
      </c>
      <c r="C3072" s="2">
        <v>45569</v>
      </c>
      <c r="D3072" s="1">
        <v>45562.022698472218</v>
      </c>
      <c r="E3072" t="s">
        <v>7964</v>
      </c>
      <c r="F3072" t="s">
        <v>7965</v>
      </c>
      <c r="G3072" t="s">
        <v>82</v>
      </c>
      <c r="H3072">
        <v>7</v>
      </c>
      <c r="I3072">
        <v>374000</v>
      </c>
      <c r="J3072">
        <v>2618000</v>
      </c>
      <c r="K3072" t="s">
        <v>72</v>
      </c>
      <c r="L3072" t="s">
        <v>198</v>
      </c>
      <c r="M3072" t="s">
        <v>25</v>
      </c>
    </row>
    <row r="3073" spans="1:13" x14ac:dyDescent="0.25">
      <c r="A3073" t="s">
        <v>7966</v>
      </c>
      <c r="B3073" s="2">
        <v>44915</v>
      </c>
      <c r="C3073" s="2">
        <v>44917</v>
      </c>
      <c r="D3073" s="1">
        <v>44915.269120578712</v>
      </c>
      <c r="E3073" t="s">
        <v>7967</v>
      </c>
      <c r="F3073" t="s">
        <v>7968</v>
      </c>
      <c r="G3073" t="s">
        <v>307</v>
      </c>
      <c r="I3073">
        <v>1080000</v>
      </c>
      <c r="J3073">
        <v>2160000</v>
      </c>
      <c r="K3073" t="s">
        <v>30</v>
      </c>
      <c r="L3073" t="s">
        <v>78</v>
      </c>
      <c r="M3073" t="s">
        <v>226</v>
      </c>
    </row>
    <row r="3074" spans="1:13" x14ac:dyDescent="0.25">
      <c r="A3074" t="s">
        <v>7969</v>
      </c>
      <c r="B3074" s="2">
        <v>44833</v>
      </c>
      <c r="C3074" s="2">
        <v>44838</v>
      </c>
      <c r="D3074" s="1">
        <v>44833.17332840278</v>
      </c>
      <c r="E3074" t="s">
        <v>7970</v>
      </c>
      <c r="F3074" t="s">
        <v>7971</v>
      </c>
      <c r="G3074" t="s">
        <v>174</v>
      </c>
      <c r="H3074">
        <v>5</v>
      </c>
      <c r="I3074">
        <v>1228000</v>
      </c>
      <c r="J3074">
        <v>6140000</v>
      </c>
      <c r="K3074" t="s">
        <v>30</v>
      </c>
      <c r="L3074" t="s">
        <v>429</v>
      </c>
      <c r="M3074" t="s">
        <v>129</v>
      </c>
    </row>
    <row r="3075" spans="1:13" x14ac:dyDescent="0.25">
      <c r="A3075" t="s">
        <v>7972</v>
      </c>
      <c r="B3075" s="2">
        <v>45003</v>
      </c>
      <c r="C3075" s="2">
        <v>45005</v>
      </c>
      <c r="D3075" s="1">
        <v>45003.095853657411</v>
      </c>
      <c r="E3075" t="s">
        <v>241</v>
      </c>
      <c r="F3075" t="s">
        <v>7973</v>
      </c>
      <c r="G3075" t="s">
        <v>29</v>
      </c>
      <c r="H3075">
        <v>2</v>
      </c>
      <c r="I3075">
        <v>1144000</v>
      </c>
      <c r="J3075">
        <v>2288000</v>
      </c>
      <c r="K3075" t="s">
        <v>72</v>
      </c>
      <c r="L3075" t="s">
        <v>37</v>
      </c>
      <c r="M3075" t="s">
        <v>133</v>
      </c>
    </row>
    <row r="3076" spans="1:13" x14ac:dyDescent="0.25">
      <c r="A3076" t="s">
        <v>7974</v>
      </c>
      <c r="B3076" s="2">
        <v>45090</v>
      </c>
      <c r="C3076" s="2">
        <v>45092</v>
      </c>
      <c r="D3076" s="1">
        <v>45090.412108217592</v>
      </c>
      <c r="E3076" t="s">
        <v>33</v>
      </c>
      <c r="F3076" t="s">
        <v>7975</v>
      </c>
      <c r="G3076" t="s">
        <v>82</v>
      </c>
      <c r="H3076">
        <v>2</v>
      </c>
      <c r="I3076">
        <v>377000</v>
      </c>
      <c r="J3076">
        <v>754000</v>
      </c>
      <c r="K3076" t="s">
        <v>30</v>
      </c>
      <c r="L3076" t="s">
        <v>18</v>
      </c>
      <c r="M3076" t="s">
        <v>43</v>
      </c>
    </row>
    <row r="3077" spans="1:13" x14ac:dyDescent="0.25">
      <c r="A3077" t="s">
        <v>7976</v>
      </c>
      <c r="B3077" s="2">
        <v>44591</v>
      </c>
      <c r="C3077" s="2">
        <v>44592</v>
      </c>
      <c r="D3077" s="1">
        <v>44591.893869988417</v>
      </c>
      <c r="E3077" t="s">
        <v>7741</v>
      </c>
      <c r="F3077" t="s">
        <v>7977</v>
      </c>
      <c r="G3077" t="s">
        <v>16</v>
      </c>
      <c r="H3077">
        <v>1</v>
      </c>
      <c r="I3077">
        <v>1146000</v>
      </c>
      <c r="J3077">
        <v>1146000</v>
      </c>
      <c r="K3077" t="s">
        <v>30</v>
      </c>
      <c r="L3077" t="s">
        <v>18</v>
      </c>
      <c r="M3077" t="s">
        <v>25</v>
      </c>
    </row>
    <row r="3078" spans="1:13" x14ac:dyDescent="0.25">
      <c r="A3078" t="s">
        <v>7978</v>
      </c>
      <c r="B3078" s="2">
        <v>44799</v>
      </c>
      <c r="C3078" s="2">
        <v>44804</v>
      </c>
      <c r="D3078" s="1">
        <v>44799.079149837962</v>
      </c>
      <c r="E3078" t="s">
        <v>7979</v>
      </c>
      <c r="F3078" t="s">
        <v>7980</v>
      </c>
      <c r="G3078" t="s">
        <v>742</v>
      </c>
      <c r="H3078">
        <v>5</v>
      </c>
      <c r="I3078">
        <v>414000</v>
      </c>
      <c r="J3078">
        <v>2070000</v>
      </c>
      <c r="K3078" t="s">
        <v>36</v>
      </c>
      <c r="L3078" t="s">
        <v>18</v>
      </c>
      <c r="M3078" t="s">
        <v>60</v>
      </c>
    </row>
    <row r="3079" spans="1:13" x14ac:dyDescent="0.25">
      <c r="A3079" t="s">
        <v>7981</v>
      </c>
      <c r="B3079" s="2">
        <v>45365</v>
      </c>
      <c r="C3079" s="2">
        <v>45374</v>
      </c>
      <c r="D3079" s="1">
        <v>45365.93228685185</v>
      </c>
      <c r="E3079" t="s">
        <v>3733</v>
      </c>
      <c r="F3079" t="s">
        <v>7982</v>
      </c>
      <c r="G3079" t="s">
        <v>23</v>
      </c>
      <c r="H3079">
        <v>9</v>
      </c>
      <c r="I3079">
        <v>686000</v>
      </c>
      <c r="J3079">
        <v>6174000</v>
      </c>
      <c r="K3079" t="s">
        <v>53</v>
      </c>
      <c r="L3079" t="s">
        <v>273</v>
      </c>
      <c r="M3079" t="s">
        <v>94</v>
      </c>
    </row>
    <row r="3080" spans="1:13" x14ac:dyDescent="0.25">
      <c r="A3080" t="s">
        <v>7983</v>
      </c>
      <c r="B3080" s="2">
        <v>44900</v>
      </c>
      <c r="C3080" s="2">
        <v>44909</v>
      </c>
      <c r="D3080" s="1">
        <v>44900.856402002311</v>
      </c>
      <c r="E3080" t="s">
        <v>4766</v>
      </c>
      <c r="F3080" t="s">
        <v>7984</v>
      </c>
      <c r="G3080" t="s">
        <v>303</v>
      </c>
      <c r="H3080">
        <v>9</v>
      </c>
      <c r="I3080">
        <v>469000</v>
      </c>
      <c r="J3080">
        <v>4221000</v>
      </c>
      <c r="K3080" t="s">
        <v>24</v>
      </c>
      <c r="L3080" t="s">
        <v>273</v>
      </c>
      <c r="M3080" t="s">
        <v>160</v>
      </c>
    </row>
    <row r="3081" spans="1:13" x14ac:dyDescent="0.25">
      <c r="A3081" t="s">
        <v>7985</v>
      </c>
      <c r="B3081" s="2">
        <v>44676</v>
      </c>
      <c r="C3081" s="2">
        <v>44677</v>
      </c>
      <c r="D3081" s="1">
        <v>44676.206609930552</v>
      </c>
      <c r="E3081" t="s">
        <v>7986</v>
      </c>
      <c r="F3081" t="s">
        <v>7987</v>
      </c>
      <c r="G3081" t="s">
        <v>35</v>
      </c>
      <c r="H3081">
        <v>1</v>
      </c>
      <c r="I3081">
        <v>375000</v>
      </c>
      <c r="J3081">
        <v>375000</v>
      </c>
      <c r="K3081" t="s">
        <v>24</v>
      </c>
      <c r="L3081" t="s">
        <v>31</v>
      </c>
      <c r="M3081" t="s">
        <v>145</v>
      </c>
    </row>
    <row r="3082" spans="1:13" x14ac:dyDescent="0.25">
      <c r="A3082" t="s">
        <v>7988</v>
      </c>
      <c r="B3082" s="2">
        <v>45615</v>
      </c>
      <c r="C3082" s="2">
        <v>45617</v>
      </c>
      <c r="D3082" s="1">
        <v>45615.674550138887</v>
      </c>
      <c r="E3082" t="s">
        <v>7989</v>
      </c>
      <c r="F3082" t="s">
        <v>7990</v>
      </c>
      <c r="G3082" t="s">
        <v>82</v>
      </c>
      <c r="H3082">
        <v>2</v>
      </c>
      <c r="I3082">
        <v>339000</v>
      </c>
      <c r="J3082">
        <v>678000</v>
      </c>
      <c r="K3082" t="s">
        <v>24</v>
      </c>
      <c r="L3082" t="s">
        <v>48</v>
      </c>
      <c r="M3082" t="s">
        <v>94</v>
      </c>
    </row>
    <row r="3083" spans="1:13" x14ac:dyDescent="0.25">
      <c r="A3083" t="s">
        <v>7991</v>
      </c>
      <c r="B3083" s="2">
        <v>45192</v>
      </c>
      <c r="C3083" s="2">
        <v>45193</v>
      </c>
      <c r="D3083" s="1">
        <v>45192.368607812503</v>
      </c>
      <c r="E3083" t="s">
        <v>7992</v>
      </c>
      <c r="F3083" t="s">
        <v>7993</v>
      </c>
      <c r="G3083" t="s">
        <v>742</v>
      </c>
      <c r="H3083">
        <v>1</v>
      </c>
      <c r="I3083">
        <v>426000</v>
      </c>
      <c r="J3083">
        <v>426000</v>
      </c>
      <c r="K3083" t="s">
        <v>30</v>
      </c>
      <c r="L3083" t="s">
        <v>18</v>
      </c>
      <c r="M3083" t="s">
        <v>117</v>
      </c>
    </row>
    <row r="3084" spans="1:13" x14ac:dyDescent="0.25">
      <c r="A3084" t="s">
        <v>7994</v>
      </c>
      <c r="B3084" s="2">
        <v>45001</v>
      </c>
      <c r="C3084" s="2">
        <v>45008</v>
      </c>
      <c r="D3084" s="1">
        <v>45001.291864826388</v>
      </c>
      <c r="E3084" t="s">
        <v>4097</v>
      </c>
      <c r="F3084" t="s">
        <v>7995</v>
      </c>
      <c r="G3084" t="s">
        <v>64</v>
      </c>
      <c r="H3084">
        <v>7</v>
      </c>
      <c r="I3084">
        <v>1252000</v>
      </c>
      <c r="J3084">
        <v>8764000</v>
      </c>
      <c r="K3084" t="s">
        <v>24</v>
      </c>
      <c r="L3084" t="s">
        <v>273</v>
      </c>
      <c r="M3084" t="s">
        <v>43</v>
      </c>
    </row>
    <row r="3085" spans="1:13" x14ac:dyDescent="0.25">
      <c r="A3085" t="s">
        <v>7996</v>
      </c>
      <c r="B3085" s="2">
        <v>45400</v>
      </c>
      <c r="C3085" s="2">
        <v>45403</v>
      </c>
      <c r="D3085" s="1">
        <v>45400.336200648147</v>
      </c>
      <c r="E3085" t="s">
        <v>2224</v>
      </c>
      <c r="F3085" t="s">
        <v>7997</v>
      </c>
      <c r="G3085" t="s">
        <v>174</v>
      </c>
      <c r="H3085">
        <v>3</v>
      </c>
      <c r="I3085">
        <v>1200000</v>
      </c>
      <c r="J3085">
        <v>3600000</v>
      </c>
      <c r="K3085" t="s">
        <v>53</v>
      </c>
      <c r="L3085" t="s">
        <v>198</v>
      </c>
      <c r="M3085" t="s">
        <v>19</v>
      </c>
    </row>
    <row r="3086" spans="1:13" x14ac:dyDescent="0.25">
      <c r="A3086" t="s">
        <v>7998</v>
      </c>
      <c r="B3086" s="2">
        <v>45323</v>
      </c>
      <c r="C3086" s="2">
        <v>45329</v>
      </c>
      <c r="D3086" s="1">
        <v>45323.342876180563</v>
      </c>
      <c r="E3086" t="s">
        <v>334</v>
      </c>
      <c r="F3086" t="s">
        <v>7999</v>
      </c>
      <c r="G3086" t="s">
        <v>64</v>
      </c>
      <c r="H3086">
        <v>6</v>
      </c>
      <c r="I3086">
        <v>1179000</v>
      </c>
      <c r="J3086">
        <v>7074000</v>
      </c>
      <c r="K3086" t="s">
        <v>72</v>
      </c>
      <c r="L3086" t="s">
        <v>37</v>
      </c>
      <c r="M3086" t="s">
        <v>84</v>
      </c>
    </row>
    <row r="3087" spans="1:13" x14ac:dyDescent="0.25">
      <c r="A3087" t="s">
        <v>8000</v>
      </c>
      <c r="B3087" s="2">
        <v>45268</v>
      </c>
      <c r="C3087" s="2">
        <v>45269</v>
      </c>
      <c r="D3087" s="1">
        <v>45268.876115740743</v>
      </c>
      <c r="E3087" t="s">
        <v>556</v>
      </c>
      <c r="F3087" t="s">
        <v>8001</v>
      </c>
      <c r="G3087" t="s">
        <v>221</v>
      </c>
      <c r="H3087">
        <v>1</v>
      </c>
      <c r="I3087">
        <v>572000</v>
      </c>
      <c r="J3087">
        <v>572000</v>
      </c>
      <c r="K3087" t="s">
        <v>17</v>
      </c>
      <c r="L3087" t="s">
        <v>98</v>
      </c>
      <c r="M3087" t="s">
        <v>133</v>
      </c>
    </row>
    <row r="3088" spans="1:13" x14ac:dyDescent="0.25">
      <c r="A3088" t="s">
        <v>4667</v>
      </c>
      <c r="B3088" s="2">
        <v>45439</v>
      </c>
      <c r="C3088" s="2">
        <v>45447</v>
      </c>
      <c r="D3088" s="1">
        <v>45439.695136273149</v>
      </c>
      <c r="E3088" t="s">
        <v>4668</v>
      </c>
      <c r="F3088" t="s">
        <v>4669</v>
      </c>
      <c r="G3088" t="s">
        <v>141</v>
      </c>
      <c r="H3088">
        <v>8</v>
      </c>
      <c r="I3088">
        <v>1106000</v>
      </c>
      <c r="J3088">
        <v>8848000</v>
      </c>
      <c r="K3088" t="s">
        <v>72</v>
      </c>
      <c r="L3088" t="s">
        <v>83</v>
      </c>
      <c r="M3088" t="s">
        <v>160</v>
      </c>
    </row>
    <row r="3089" spans="1:13" x14ac:dyDescent="0.25">
      <c r="A3089" t="s">
        <v>8002</v>
      </c>
      <c r="B3089" s="2">
        <v>45190</v>
      </c>
      <c r="C3089" s="2">
        <v>45195</v>
      </c>
      <c r="D3089" s="1">
        <v>45190.328065462963</v>
      </c>
      <c r="E3089" t="s">
        <v>3274</v>
      </c>
      <c r="F3089" t="s">
        <v>8003</v>
      </c>
      <c r="G3089" t="s">
        <v>221</v>
      </c>
      <c r="H3089">
        <v>5</v>
      </c>
      <c r="I3089">
        <v>624000</v>
      </c>
      <c r="J3089">
        <v>3120000</v>
      </c>
      <c r="L3089" t="s">
        <v>429</v>
      </c>
      <c r="M3089" t="s">
        <v>38</v>
      </c>
    </row>
    <row r="3090" spans="1:13" x14ac:dyDescent="0.25">
      <c r="A3090" t="s">
        <v>8004</v>
      </c>
      <c r="B3090" s="2">
        <v>45007</v>
      </c>
      <c r="C3090" s="2">
        <v>45011</v>
      </c>
      <c r="D3090" s="1">
        <v>45007.006536377317</v>
      </c>
      <c r="E3090" t="s">
        <v>7513</v>
      </c>
      <c r="F3090" t="s">
        <v>8005</v>
      </c>
      <c r="G3090" t="s">
        <v>82</v>
      </c>
      <c r="H3090">
        <v>4</v>
      </c>
      <c r="I3090">
        <v>388000</v>
      </c>
      <c r="J3090">
        <v>1552000</v>
      </c>
      <c r="K3090" t="s">
        <v>17</v>
      </c>
      <c r="L3090" t="s">
        <v>48</v>
      </c>
      <c r="M3090" t="s">
        <v>145</v>
      </c>
    </row>
    <row r="3091" spans="1:13" x14ac:dyDescent="0.25">
      <c r="A3091" t="s">
        <v>8006</v>
      </c>
      <c r="B3091" s="2">
        <v>45001</v>
      </c>
      <c r="C3091" s="2">
        <v>45002</v>
      </c>
      <c r="D3091" s="1">
        <v>45001.823021516197</v>
      </c>
      <c r="E3091" t="s">
        <v>8007</v>
      </c>
      <c r="F3091" t="s">
        <v>8008</v>
      </c>
      <c r="G3091" t="s">
        <v>221</v>
      </c>
      <c r="H3091">
        <v>1</v>
      </c>
      <c r="I3091">
        <v>552000</v>
      </c>
      <c r="J3091">
        <v>552000</v>
      </c>
      <c r="K3091" t="s">
        <v>53</v>
      </c>
      <c r="L3091" t="s">
        <v>18</v>
      </c>
      <c r="M3091" t="s">
        <v>233</v>
      </c>
    </row>
    <row r="3092" spans="1:13" x14ac:dyDescent="0.25">
      <c r="A3092" t="s">
        <v>8009</v>
      </c>
      <c r="B3092" s="2">
        <v>45106</v>
      </c>
      <c r="C3092" s="2">
        <v>45114</v>
      </c>
      <c r="D3092" s="1">
        <v>45106.418819432867</v>
      </c>
      <c r="E3092" t="s">
        <v>7819</v>
      </c>
      <c r="F3092" t="s">
        <v>8010</v>
      </c>
      <c r="G3092" t="s">
        <v>47</v>
      </c>
      <c r="H3092">
        <v>8</v>
      </c>
      <c r="I3092">
        <v>406000</v>
      </c>
      <c r="J3092">
        <v>3248000</v>
      </c>
      <c r="K3092" t="s">
        <v>24</v>
      </c>
      <c r="L3092" t="s">
        <v>37</v>
      </c>
      <c r="M3092" t="s">
        <v>60</v>
      </c>
    </row>
    <row r="3093" spans="1:13" x14ac:dyDescent="0.25">
      <c r="A3093" t="s">
        <v>8011</v>
      </c>
      <c r="B3093" s="2">
        <v>45416</v>
      </c>
      <c r="C3093" s="2">
        <v>45420</v>
      </c>
      <c r="D3093" s="1">
        <v>45416.125621226849</v>
      </c>
      <c r="E3093" t="s">
        <v>3929</v>
      </c>
      <c r="F3093" t="s">
        <v>8012</v>
      </c>
      <c r="G3093" t="s">
        <v>82</v>
      </c>
      <c r="H3093">
        <v>4</v>
      </c>
      <c r="I3093">
        <v>399000</v>
      </c>
      <c r="J3093">
        <v>1596000</v>
      </c>
      <c r="K3093" t="s">
        <v>36</v>
      </c>
      <c r="L3093" t="s">
        <v>98</v>
      </c>
      <c r="M3093" t="s">
        <v>68</v>
      </c>
    </row>
    <row r="3094" spans="1:13" x14ac:dyDescent="0.25">
      <c r="A3094" t="s">
        <v>8013</v>
      </c>
      <c r="B3094" s="2">
        <v>44603</v>
      </c>
      <c r="C3094" s="2">
        <v>44610</v>
      </c>
      <c r="D3094" s="1">
        <v>44603.104024409717</v>
      </c>
      <c r="E3094" t="s">
        <v>4459</v>
      </c>
      <c r="F3094" t="s">
        <v>8014</v>
      </c>
      <c r="G3094" t="s">
        <v>307</v>
      </c>
      <c r="H3094">
        <v>7</v>
      </c>
      <c r="I3094">
        <v>1205000</v>
      </c>
      <c r="J3094">
        <v>8435000</v>
      </c>
      <c r="K3094" t="s">
        <v>17</v>
      </c>
      <c r="L3094" t="s">
        <v>273</v>
      </c>
      <c r="M3094" t="s">
        <v>102</v>
      </c>
    </row>
    <row r="3095" spans="1:13" x14ac:dyDescent="0.25">
      <c r="A3095" t="s">
        <v>8015</v>
      </c>
      <c r="B3095" s="2">
        <v>44950</v>
      </c>
      <c r="C3095" s="2">
        <v>44956</v>
      </c>
      <c r="D3095" s="1">
        <v>44950.381237314818</v>
      </c>
      <c r="E3095" t="s">
        <v>8016</v>
      </c>
      <c r="F3095" t="s">
        <v>8017</v>
      </c>
      <c r="G3095" t="s">
        <v>92</v>
      </c>
      <c r="I3095">
        <v>653000</v>
      </c>
      <c r="J3095">
        <v>3918000</v>
      </c>
      <c r="L3095" t="s">
        <v>190</v>
      </c>
      <c r="M3095" t="s">
        <v>133</v>
      </c>
    </row>
    <row r="3096" spans="1:13" x14ac:dyDescent="0.25">
      <c r="A3096" t="s">
        <v>8018</v>
      </c>
      <c r="B3096" s="2">
        <v>44699</v>
      </c>
      <c r="C3096" s="2">
        <v>44707</v>
      </c>
      <c r="D3096" s="1">
        <v>44699.139624606483</v>
      </c>
      <c r="E3096" t="s">
        <v>192</v>
      </c>
      <c r="F3096" t="s">
        <v>8019</v>
      </c>
      <c r="G3096" t="s">
        <v>16</v>
      </c>
      <c r="H3096">
        <v>8</v>
      </c>
      <c r="I3096">
        <v>1301000</v>
      </c>
      <c r="J3096">
        <v>10408000</v>
      </c>
      <c r="K3096" t="s">
        <v>53</v>
      </c>
      <c r="L3096" t="s">
        <v>31</v>
      </c>
      <c r="M3096" t="s">
        <v>102</v>
      </c>
    </row>
    <row r="3097" spans="1:13" x14ac:dyDescent="0.25">
      <c r="A3097" t="s">
        <v>8020</v>
      </c>
      <c r="B3097" s="2">
        <v>45005</v>
      </c>
      <c r="C3097" s="2">
        <v>45014</v>
      </c>
      <c r="D3097" s="1">
        <v>45005.825911145832</v>
      </c>
      <c r="E3097" t="s">
        <v>162</v>
      </c>
      <c r="F3097" t="s">
        <v>8021</v>
      </c>
      <c r="G3097" t="s">
        <v>23</v>
      </c>
      <c r="H3097">
        <v>9</v>
      </c>
      <c r="I3097">
        <v>648000</v>
      </c>
      <c r="J3097">
        <v>5832000</v>
      </c>
      <c r="K3097" t="s">
        <v>30</v>
      </c>
      <c r="L3097" t="s">
        <v>48</v>
      </c>
      <c r="M3097" t="s">
        <v>226</v>
      </c>
    </row>
    <row r="3098" spans="1:13" x14ac:dyDescent="0.25">
      <c r="A3098" t="s">
        <v>8022</v>
      </c>
      <c r="B3098" s="2">
        <v>45118</v>
      </c>
      <c r="C3098" s="2">
        <v>45126</v>
      </c>
      <c r="D3098" s="1">
        <v>45118.603879652779</v>
      </c>
      <c r="E3098" t="s">
        <v>4291</v>
      </c>
      <c r="F3098" t="s">
        <v>8023</v>
      </c>
      <c r="G3098" t="s">
        <v>23</v>
      </c>
      <c r="H3098">
        <v>8</v>
      </c>
      <c r="I3098">
        <v>678000</v>
      </c>
      <c r="J3098">
        <v>5424000</v>
      </c>
      <c r="K3098" t="s">
        <v>24</v>
      </c>
      <c r="L3098" t="s">
        <v>124</v>
      </c>
      <c r="M3098" t="s">
        <v>49</v>
      </c>
    </row>
    <row r="3099" spans="1:13" x14ac:dyDescent="0.25">
      <c r="A3099" t="s">
        <v>8024</v>
      </c>
      <c r="B3099" s="2">
        <v>45017</v>
      </c>
      <c r="C3099" s="2">
        <v>45021</v>
      </c>
      <c r="D3099" s="1">
        <v>45017.556924560187</v>
      </c>
      <c r="E3099" t="s">
        <v>8025</v>
      </c>
      <c r="F3099" t="s">
        <v>8026</v>
      </c>
      <c r="G3099" t="s">
        <v>194</v>
      </c>
      <c r="H3099">
        <v>4</v>
      </c>
      <c r="I3099">
        <v>496000</v>
      </c>
      <c r="J3099">
        <v>1984000</v>
      </c>
      <c r="K3099" t="s">
        <v>24</v>
      </c>
      <c r="L3099" t="s">
        <v>83</v>
      </c>
      <c r="M3099" t="s">
        <v>106</v>
      </c>
    </row>
    <row r="3100" spans="1:13" x14ac:dyDescent="0.25">
      <c r="A3100" t="s">
        <v>8027</v>
      </c>
      <c r="B3100" s="2">
        <v>45211</v>
      </c>
      <c r="C3100" s="2">
        <v>45212</v>
      </c>
      <c r="D3100" s="1">
        <v>45211.759877268523</v>
      </c>
      <c r="E3100" t="s">
        <v>863</v>
      </c>
      <c r="G3100" t="s">
        <v>29</v>
      </c>
      <c r="H3100">
        <v>1</v>
      </c>
      <c r="I3100">
        <v>1322000</v>
      </c>
      <c r="J3100">
        <v>1322000</v>
      </c>
      <c r="K3100" t="s">
        <v>24</v>
      </c>
      <c r="L3100" t="s">
        <v>159</v>
      </c>
      <c r="M3100" t="s">
        <v>222</v>
      </c>
    </row>
    <row r="3101" spans="1:13" x14ac:dyDescent="0.25">
      <c r="A3101" t="s">
        <v>8028</v>
      </c>
      <c r="B3101" s="2">
        <v>44709</v>
      </c>
      <c r="C3101" s="2">
        <v>44712</v>
      </c>
      <c r="D3101" s="1">
        <v>44709.99966050926</v>
      </c>
      <c r="E3101" t="s">
        <v>1230</v>
      </c>
      <c r="F3101" t="s">
        <v>8029</v>
      </c>
      <c r="G3101" t="s">
        <v>82</v>
      </c>
      <c r="H3101">
        <v>3</v>
      </c>
      <c r="I3101">
        <v>319000</v>
      </c>
      <c r="J3101">
        <v>957000</v>
      </c>
      <c r="K3101" t="s">
        <v>36</v>
      </c>
      <c r="L3101" t="s">
        <v>31</v>
      </c>
      <c r="M3101" t="s">
        <v>84</v>
      </c>
    </row>
    <row r="3102" spans="1:13" x14ac:dyDescent="0.25">
      <c r="A3102" t="s">
        <v>8030</v>
      </c>
      <c r="B3102" s="2">
        <v>44578</v>
      </c>
      <c r="C3102" s="2">
        <v>44585</v>
      </c>
      <c r="D3102" s="1">
        <v>44578.183477349543</v>
      </c>
      <c r="E3102" t="s">
        <v>3359</v>
      </c>
      <c r="F3102" t="s">
        <v>8031</v>
      </c>
      <c r="G3102" t="s">
        <v>149</v>
      </c>
      <c r="H3102">
        <v>7</v>
      </c>
      <c r="I3102">
        <v>373000</v>
      </c>
      <c r="J3102">
        <v>2611000</v>
      </c>
      <c r="K3102" t="s">
        <v>72</v>
      </c>
      <c r="L3102" t="s">
        <v>48</v>
      </c>
      <c r="M3102" t="s">
        <v>117</v>
      </c>
    </row>
    <row r="3103" spans="1:13" x14ac:dyDescent="0.25">
      <c r="A3103" t="s">
        <v>8032</v>
      </c>
      <c r="B3103" s="2">
        <v>44624</v>
      </c>
      <c r="C3103" s="2">
        <v>44627</v>
      </c>
      <c r="D3103" s="1">
        <v>44624.863331435183</v>
      </c>
      <c r="E3103" t="s">
        <v>8033</v>
      </c>
      <c r="F3103" t="s">
        <v>8034</v>
      </c>
      <c r="G3103" t="s">
        <v>35</v>
      </c>
      <c r="H3103">
        <v>3</v>
      </c>
      <c r="I3103">
        <v>355000</v>
      </c>
      <c r="J3103">
        <v>1065000</v>
      </c>
      <c r="K3103" t="s">
        <v>72</v>
      </c>
      <c r="L3103" t="s">
        <v>273</v>
      </c>
      <c r="M3103" t="s">
        <v>117</v>
      </c>
    </row>
    <row r="3104" spans="1:13" x14ac:dyDescent="0.25">
      <c r="A3104" t="s">
        <v>8035</v>
      </c>
      <c r="B3104" s="2">
        <v>44641</v>
      </c>
      <c r="C3104" s="2">
        <v>44646</v>
      </c>
      <c r="D3104" s="1">
        <v>44641.13555846065</v>
      </c>
      <c r="E3104" t="s">
        <v>3573</v>
      </c>
      <c r="F3104" t="s">
        <v>8036</v>
      </c>
      <c r="G3104" t="s">
        <v>82</v>
      </c>
      <c r="H3104">
        <v>5</v>
      </c>
      <c r="I3104">
        <v>319000</v>
      </c>
      <c r="J3104">
        <v>1595000</v>
      </c>
      <c r="L3104" t="s">
        <v>42</v>
      </c>
      <c r="M3104" t="s">
        <v>129</v>
      </c>
    </row>
    <row r="3105" spans="1:13" x14ac:dyDescent="0.25">
      <c r="A3105" t="s">
        <v>6280</v>
      </c>
      <c r="B3105" s="2">
        <v>45230</v>
      </c>
      <c r="C3105" s="2">
        <v>45232</v>
      </c>
      <c r="D3105" s="1">
        <v>45230.341388182867</v>
      </c>
      <c r="E3105" t="s">
        <v>6281</v>
      </c>
      <c r="F3105" t="s">
        <v>6282</v>
      </c>
      <c r="G3105" t="s">
        <v>221</v>
      </c>
      <c r="H3105">
        <v>2</v>
      </c>
      <c r="I3105">
        <v>543000</v>
      </c>
      <c r="J3105">
        <v>1086000</v>
      </c>
      <c r="K3105" t="s">
        <v>30</v>
      </c>
      <c r="L3105" t="s">
        <v>98</v>
      </c>
      <c r="M3105" t="s">
        <v>43</v>
      </c>
    </row>
    <row r="3106" spans="1:13" x14ac:dyDescent="0.25">
      <c r="A3106" t="s">
        <v>8037</v>
      </c>
      <c r="B3106" s="2">
        <v>44775</v>
      </c>
      <c r="C3106" s="2">
        <v>44780</v>
      </c>
      <c r="D3106" s="1">
        <v>44775.335682916673</v>
      </c>
      <c r="E3106" t="s">
        <v>2870</v>
      </c>
      <c r="F3106" t="s">
        <v>8038</v>
      </c>
      <c r="G3106" t="s">
        <v>221</v>
      </c>
      <c r="H3106">
        <v>5</v>
      </c>
      <c r="I3106">
        <v>560000</v>
      </c>
      <c r="J3106">
        <v>2800000</v>
      </c>
      <c r="K3106" t="s">
        <v>72</v>
      </c>
      <c r="L3106" t="s">
        <v>18</v>
      </c>
      <c r="M3106" t="s">
        <v>226</v>
      </c>
    </row>
    <row r="3107" spans="1:13" x14ac:dyDescent="0.25">
      <c r="A3107" t="s">
        <v>8039</v>
      </c>
      <c r="B3107" s="2">
        <v>45013</v>
      </c>
      <c r="C3107" s="2">
        <v>45014</v>
      </c>
      <c r="D3107" s="1">
        <v>45013.044825902783</v>
      </c>
      <c r="E3107" t="s">
        <v>1383</v>
      </c>
      <c r="F3107" t="s">
        <v>8040</v>
      </c>
      <c r="G3107" t="s">
        <v>64</v>
      </c>
      <c r="H3107">
        <v>1</v>
      </c>
      <c r="I3107">
        <v>1194000</v>
      </c>
      <c r="J3107">
        <v>1194000</v>
      </c>
      <c r="K3107" t="s">
        <v>72</v>
      </c>
      <c r="L3107" t="s">
        <v>37</v>
      </c>
      <c r="M3107" t="s">
        <v>233</v>
      </c>
    </row>
    <row r="3108" spans="1:13" x14ac:dyDescent="0.25">
      <c r="A3108" t="s">
        <v>8041</v>
      </c>
      <c r="B3108" s="2">
        <v>45004</v>
      </c>
      <c r="C3108" s="2">
        <v>45005</v>
      </c>
      <c r="D3108" s="1">
        <v>45004.285999398147</v>
      </c>
      <c r="E3108" t="s">
        <v>8042</v>
      </c>
      <c r="F3108" t="s">
        <v>8043</v>
      </c>
      <c r="G3108" t="s">
        <v>92</v>
      </c>
      <c r="H3108">
        <v>1</v>
      </c>
      <c r="I3108">
        <v>675000</v>
      </c>
      <c r="J3108">
        <v>675000</v>
      </c>
      <c r="K3108" t="s">
        <v>30</v>
      </c>
      <c r="L3108" t="s">
        <v>88</v>
      </c>
      <c r="M3108" t="s">
        <v>117</v>
      </c>
    </row>
    <row r="3109" spans="1:13" x14ac:dyDescent="0.25">
      <c r="A3109" t="s">
        <v>8044</v>
      </c>
      <c r="B3109" s="2">
        <v>45446</v>
      </c>
      <c r="C3109" s="2">
        <v>45448</v>
      </c>
      <c r="D3109" s="1">
        <v>45446.197299953703</v>
      </c>
      <c r="E3109" t="s">
        <v>8045</v>
      </c>
      <c r="F3109" t="s">
        <v>8046</v>
      </c>
      <c r="G3109" t="s">
        <v>29</v>
      </c>
      <c r="H3109">
        <v>2</v>
      </c>
      <c r="I3109">
        <v>1102000</v>
      </c>
      <c r="J3109">
        <v>2204000</v>
      </c>
      <c r="K3109" t="s">
        <v>17</v>
      </c>
      <c r="L3109" t="s">
        <v>88</v>
      </c>
      <c r="M3109" t="s">
        <v>233</v>
      </c>
    </row>
    <row r="3110" spans="1:13" x14ac:dyDescent="0.25">
      <c r="A3110" t="s">
        <v>8047</v>
      </c>
      <c r="B3110" s="2">
        <v>45260</v>
      </c>
      <c r="C3110" s="2">
        <v>45265</v>
      </c>
      <c r="D3110" s="1">
        <v>45260.785115636572</v>
      </c>
      <c r="E3110" t="s">
        <v>8048</v>
      </c>
      <c r="F3110" t="s">
        <v>8049</v>
      </c>
      <c r="G3110" t="s">
        <v>64</v>
      </c>
      <c r="H3110">
        <v>5</v>
      </c>
      <c r="I3110">
        <v>1093000</v>
      </c>
      <c r="J3110">
        <v>5465000</v>
      </c>
      <c r="K3110" t="s">
        <v>24</v>
      </c>
      <c r="L3110" t="s">
        <v>18</v>
      </c>
      <c r="M3110" t="s">
        <v>117</v>
      </c>
    </row>
    <row r="3111" spans="1:13" x14ac:dyDescent="0.25">
      <c r="A3111" t="s">
        <v>8050</v>
      </c>
      <c r="B3111" s="2">
        <v>44828</v>
      </c>
      <c r="C3111" s="2">
        <v>44837</v>
      </c>
      <c r="D3111" s="1">
        <v>44828.858576990737</v>
      </c>
      <c r="E3111" t="s">
        <v>1254</v>
      </c>
      <c r="F3111" t="s">
        <v>8051</v>
      </c>
      <c r="G3111" t="s">
        <v>23</v>
      </c>
      <c r="H3111">
        <v>9</v>
      </c>
      <c r="I3111">
        <v>557000</v>
      </c>
      <c r="J3111">
        <v>5013000</v>
      </c>
      <c r="K3111" t="s">
        <v>36</v>
      </c>
      <c r="L3111" t="s">
        <v>190</v>
      </c>
      <c r="M3111" t="s">
        <v>160</v>
      </c>
    </row>
    <row r="3112" spans="1:13" x14ac:dyDescent="0.25">
      <c r="A3112" t="s">
        <v>8052</v>
      </c>
      <c r="B3112" s="2">
        <v>45153</v>
      </c>
      <c r="C3112" s="2">
        <v>45156</v>
      </c>
      <c r="D3112" s="1">
        <v>45153.407825902781</v>
      </c>
      <c r="E3112" t="s">
        <v>8053</v>
      </c>
      <c r="F3112" t="s">
        <v>8054</v>
      </c>
      <c r="G3112" t="s">
        <v>29</v>
      </c>
      <c r="H3112">
        <v>3</v>
      </c>
      <c r="I3112">
        <v>1158000</v>
      </c>
      <c r="J3112">
        <v>3474000</v>
      </c>
      <c r="K3112" t="s">
        <v>24</v>
      </c>
      <c r="L3112" t="s">
        <v>48</v>
      </c>
      <c r="M3112" t="s">
        <v>233</v>
      </c>
    </row>
    <row r="3113" spans="1:13" x14ac:dyDescent="0.25">
      <c r="A3113" t="s">
        <v>8055</v>
      </c>
      <c r="B3113" s="2">
        <v>45362</v>
      </c>
      <c r="C3113" s="2">
        <v>45369</v>
      </c>
      <c r="D3113" s="1">
        <v>45362.035556331008</v>
      </c>
      <c r="E3113" t="s">
        <v>2127</v>
      </c>
      <c r="F3113" t="s">
        <v>8056</v>
      </c>
      <c r="G3113" t="s">
        <v>47</v>
      </c>
      <c r="I3113">
        <v>423000</v>
      </c>
      <c r="J3113">
        <v>2961000</v>
      </c>
      <c r="K3113" t="s">
        <v>53</v>
      </c>
      <c r="L3113" t="s">
        <v>93</v>
      </c>
      <c r="M3113" t="s">
        <v>84</v>
      </c>
    </row>
    <row r="3114" spans="1:13" x14ac:dyDescent="0.25">
      <c r="A3114" t="s">
        <v>8057</v>
      </c>
      <c r="B3114" s="2">
        <v>44910</v>
      </c>
      <c r="C3114" s="2">
        <v>44918</v>
      </c>
      <c r="D3114" s="1">
        <v>44910.09651909722</v>
      </c>
      <c r="E3114" t="s">
        <v>1947</v>
      </c>
      <c r="F3114" t="s">
        <v>8058</v>
      </c>
      <c r="G3114" t="s">
        <v>16</v>
      </c>
      <c r="H3114">
        <v>8</v>
      </c>
      <c r="I3114">
        <v>1138000</v>
      </c>
      <c r="J3114">
        <v>9104000</v>
      </c>
      <c r="K3114" t="s">
        <v>17</v>
      </c>
      <c r="L3114" t="s">
        <v>98</v>
      </c>
      <c r="M3114" t="s">
        <v>233</v>
      </c>
    </row>
    <row r="3115" spans="1:13" x14ac:dyDescent="0.25">
      <c r="A3115" t="s">
        <v>8059</v>
      </c>
      <c r="B3115" s="2">
        <v>45162</v>
      </c>
      <c r="C3115" s="2">
        <v>45164</v>
      </c>
      <c r="D3115" s="1">
        <v>45162.68350564815</v>
      </c>
      <c r="E3115" t="s">
        <v>7952</v>
      </c>
      <c r="F3115" t="s">
        <v>8060</v>
      </c>
      <c r="G3115" t="s">
        <v>23</v>
      </c>
      <c r="H3115">
        <v>2</v>
      </c>
      <c r="I3115">
        <v>559000</v>
      </c>
      <c r="J3115">
        <v>1118000</v>
      </c>
      <c r="K3115" t="s">
        <v>30</v>
      </c>
      <c r="L3115" t="s">
        <v>37</v>
      </c>
      <c r="M3115" t="s">
        <v>222</v>
      </c>
    </row>
    <row r="3116" spans="1:13" x14ac:dyDescent="0.25">
      <c r="A3116" t="s">
        <v>8061</v>
      </c>
      <c r="B3116" s="2">
        <v>45107</v>
      </c>
      <c r="C3116" s="2">
        <v>45114</v>
      </c>
      <c r="D3116" s="1">
        <v>45107.936954097233</v>
      </c>
      <c r="E3116" t="s">
        <v>8062</v>
      </c>
      <c r="F3116" t="s">
        <v>8063</v>
      </c>
      <c r="G3116" t="s">
        <v>82</v>
      </c>
      <c r="H3116">
        <v>7</v>
      </c>
      <c r="I3116">
        <v>333000</v>
      </c>
      <c r="J3116">
        <v>2331000</v>
      </c>
      <c r="K3116" t="s">
        <v>17</v>
      </c>
      <c r="L3116" t="s">
        <v>18</v>
      </c>
      <c r="M3116" t="s">
        <v>102</v>
      </c>
    </row>
    <row r="3117" spans="1:13" x14ac:dyDescent="0.25">
      <c r="A3117" t="s">
        <v>8064</v>
      </c>
      <c r="B3117" s="2">
        <v>45060</v>
      </c>
      <c r="C3117" s="2">
        <v>45063</v>
      </c>
      <c r="D3117" s="1">
        <v>45060.732005613427</v>
      </c>
      <c r="E3117" t="s">
        <v>8065</v>
      </c>
      <c r="F3117" t="s">
        <v>8066</v>
      </c>
      <c r="G3117" t="s">
        <v>35</v>
      </c>
      <c r="H3117">
        <v>3</v>
      </c>
      <c r="I3117">
        <v>391000</v>
      </c>
      <c r="J3117">
        <v>1173000</v>
      </c>
      <c r="K3117" t="s">
        <v>53</v>
      </c>
      <c r="L3117" t="s">
        <v>31</v>
      </c>
      <c r="M3117" t="s">
        <v>117</v>
      </c>
    </row>
    <row r="3118" spans="1:13" x14ac:dyDescent="0.25">
      <c r="A3118" t="s">
        <v>8067</v>
      </c>
      <c r="B3118" s="2">
        <v>44764</v>
      </c>
      <c r="C3118" s="2">
        <v>44773</v>
      </c>
      <c r="D3118" s="1">
        <v>44764.061449398148</v>
      </c>
      <c r="E3118" t="s">
        <v>3470</v>
      </c>
      <c r="F3118" t="s">
        <v>8068</v>
      </c>
      <c r="G3118" t="s">
        <v>128</v>
      </c>
      <c r="H3118">
        <v>9</v>
      </c>
      <c r="I3118">
        <v>418000</v>
      </c>
      <c r="J3118">
        <v>3762000</v>
      </c>
      <c r="K3118" t="s">
        <v>30</v>
      </c>
      <c r="L3118" t="s">
        <v>273</v>
      </c>
      <c r="M3118" t="s">
        <v>222</v>
      </c>
    </row>
    <row r="3119" spans="1:13" x14ac:dyDescent="0.25">
      <c r="A3119" t="s">
        <v>8069</v>
      </c>
      <c r="B3119" s="2">
        <v>44738</v>
      </c>
      <c r="C3119" s="2">
        <v>44745</v>
      </c>
      <c r="D3119" s="1">
        <v>44738.246776018517</v>
      </c>
      <c r="E3119" t="s">
        <v>6564</v>
      </c>
      <c r="F3119" t="s">
        <v>8070</v>
      </c>
      <c r="G3119" t="s">
        <v>16</v>
      </c>
      <c r="H3119">
        <v>7</v>
      </c>
      <c r="I3119">
        <v>1195000</v>
      </c>
      <c r="J3119">
        <v>8365000</v>
      </c>
      <c r="K3119" t="s">
        <v>24</v>
      </c>
      <c r="L3119" t="s">
        <v>273</v>
      </c>
      <c r="M3119" t="s">
        <v>49</v>
      </c>
    </row>
    <row r="3120" spans="1:13" x14ac:dyDescent="0.25">
      <c r="A3120" t="s">
        <v>8071</v>
      </c>
      <c r="B3120" s="2">
        <v>45472</v>
      </c>
      <c r="C3120" s="2">
        <v>45473</v>
      </c>
      <c r="D3120" s="1">
        <v>45472.906999317129</v>
      </c>
      <c r="E3120" t="s">
        <v>2088</v>
      </c>
      <c r="F3120" t="s">
        <v>8072</v>
      </c>
      <c r="G3120" t="s">
        <v>277</v>
      </c>
      <c r="H3120">
        <v>1</v>
      </c>
      <c r="I3120">
        <v>402000</v>
      </c>
      <c r="J3120">
        <v>402000</v>
      </c>
      <c r="K3120" t="s">
        <v>36</v>
      </c>
      <c r="L3120" t="s">
        <v>214</v>
      </c>
      <c r="M3120" t="s">
        <v>222</v>
      </c>
    </row>
    <row r="3121" spans="1:13" x14ac:dyDescent="0.25">
      <c r="A3121" t="s">
        <v>8073</v>
      </c>
      <c r="B3121" s="2">
        <v>45319</v>
      </c>
      <c r="C3121" s="2">
        <v>45326</v>
      </c>
      <c r="D3121" s="1">
        <v>45319.916323414349</v>
      </c>
      <c r="E3121" t="s">
        <v>550</v>
      </c>
      <c r="F3121" t="s">
        <v>8074</v>
      </c>
      <c r="G3121" t="s">
        <v>23</v>
      </c>
      <c r="H3121">
        <v>7</v>
      </c>
      <c r="I3121">
        <v>650000</v>
      </c>
      <c r="J3121">
        <v>4550000</v>
      </c>
      <c r="K3121" t="s">
        <v>36</v>
      </c>
      <c r="L3121" t="s">
        <v>48</v>
      </c>
      <c r="M3121" t="s">
        <v>60</v>
      </c>
    </row>
    <row r="3122" spans="1:13" x14ac:dyDescent="0.25">
      <c r="A3122" t="s">
        <v>8075</v>
      </c>
      <c r="B3122" s="2">
        <v>45539</v>
      </c>
      <c r="C3122" s="2">
        <v>45546</v>
      </c>
      <c r="D3122" s="1">
        <v>45539.494713194443</v>
      </c>
      <c r="E3122" t="s">
        <v>8076</v>
      </c>
      <c r="F3122" t="s">
        <v>8077</v>
      </c>
      <c r="G3122" t="s">
        <v>92</v>
      </c>
      <c r="H3122">
        <v>7</v>
      </c>
      <c r="I3122">
        <v>602000</v>
      </c>
      <c r="J3122">
        <v>4214000</v>
      </c>
      <c r="K3122" t="s">
        <v>24</v>
      </c>
      <c r="L3122" t="s">
        <v>37</v>
      </c>
      <c r="M3122" t="s">
        <v>233</v>
      </c>
    </row>
    <row r="3123" spans="1:13" x14ac:dyDescent="0.25">
      <c r="A3123" t="s">
        <v>8078</v>
      </c>
      <c r="B3123" s="2">
        <v>44604</v>
      </c>
      <c r="C3123" s="2">
        <v>44605</v>
      </c>
      <c r="D3123" s="1">
        <v>44604.187613865739</v>
      </c>
      <c r="E3123" t="s">
        <v>3562</v>
      </c>
      <c r="F3123" t="s">
        <v>8079</v>
      </c>
      <c r="G3123" t="s">
        <v>23</v>
      </c>
      <c r="H3123">
        <v>1</v>
      </c>
      <c r="I3123">
        <v>541000</v>
      </c>
      <c r="J3123">
        <v>541000</v>
      </c>
      <c r="K3123" t="s">
        <v>53</v>
      </c>
      <c r="L3123" t="s">
        <v>48</v>
      </c>
      <c r="M3123" t="s">
        <v>233</v>
      </c>
    </row>
    <row r="3124" spans="1:13" x14ac:dyDescent="0.25">
      <c r="A3124" t="s">
        <v>8080</v>
      </c>
      <c r="B3124" s="2">
        <v>45296</v>
      </c>
      <c r="C3124" s="2">
        <v>45300</v>
      </c>
      <c r="D3124" s="1">
        <v>45296.707064097223</v>
      </c>
      <c r="E3124" t="s">
        <v>4656</v>
      </c>
      <c r="F3124" t="s">
        <v>8081</v>
      </c>
      <c r="G3124" t="s">
        <v>47</v>
      </c>
      <c r="H3124">
        <v>4</v>
      </c>
      <c r="I3124">
        <v>442000</v>
      </c>
      <c r="J3124">
        <v>1768000</v>
      </c>
      <c r="L3124" t="s">
        <v>48</v>
      </c>
      <c r="M3124" t="s">
        <v>133</v>
      </c>
    </row>
    <row r="3125" spans="1:13" x14ac:dyDescent="0.25">
      <c r="A3125" t="s">
        <v>8082</v>
      </c>
      <c r="B3125" s="2">
        <v>44905</v>
      </c>
      <c r="C3125" s="2">
        <v>44912</v>
      </c>
      <c r="D3125" s="1">
        <v>44905.047020335653</v>
      </c>
      <c r="E3125" t="s">
        <v>154</v>
      </c>
      <c r="F3125" t="s">
        <v>8083</v>
      </c>
      <c r="G3125" t="s">
        <v>128</v>
      </c>
      <c r="H3125">
        <v>7</v>
      </c>
      <c r="I3125">
        <v>484000</v>
      </c>
      <c r="J3125">
        <v>3388000</v>
      </c>
      <c r="K3125" t="s">
        <v>30</v>
      </c>
      <c r="L3125" t="s">
        <v>88</v>
      </c>
      <c r="M3125" t="s">
        <v>106</v>
      </c>
    </row>
    <row r="3126" spans="1:13" x14ac:dyDescent="0.25">
      <c r="A3126" t="s">
        <v>8084</v>
      </c>
      <c r="B3126" s="2">
        <v>45060</v>
      </c>
      <c r="C3126" s="2">
        <v>45069</v>
      </c>
      <c r="D3126" s="1">
        <v>45060.991133206022</v>
      </c>
      <c r="E3126" t="s">
        <v>8085</v>
      </c>
      <c r="F3126" t="s">
        <v>8086</v>
      </c>
      <c r="G3126" t="s">
        <v>64</v>
      </c>
      <c r="H3126">
        <v>9</v>
      </c>
      <c r="I3126">
        <v>1203000</v>
      </c>
      <c r="J3126">
        <v>10827000</v>
      </c>
      <c r="L3126" t="s">
        <v>31</v>
      </c>
      <c r="M3126" t="s">
        <v>222</v>
      </c>
    </row>
    <row r="3127" spans="1:13" x14ac:dyDescent="0.25">
      <c r="A3127" t="s">
        <v>8087</v>
      </c>
      <c r="B3127" s="2">
        <v>44734</v>
      </c>
      <c r="C3127" s="2">
        <v>44743</v>
      </c>
      <c r="D3127" s="1">
        <v>44734.548479259262</v>
      </c>
      <c r="E3127" t="s">
        <v>8088</v>
      </c>
      <c r="F3127" t="s">
        <v>8089</v>
      </c>
      <c r="G3127" t="s">
        <v>47</v>
      </c>
      <c r="H3127">
        <v>9</v>
      </c>
      <c r="I3127">
        <v>451000</v>
      </c>
      <c r="J3127">
        <v>4059000</v>
      </c>
      <c r="K3127" t="s">
        <v>24</v>
      </c>
      <c r="L3127" t="s">
        <v>83</v>
      </c>
      <c r="M3127" t="s">
        <v>84</v>
      </c>
    </row>
    <row r="3128" spans="1:13" x14ac:dyDescent="0.25">
      <c r="A3128" t="s">
        <v>8090</v>
      </c>
      <c r="B3128" s="2">
        <v>45365</v>
      </c>
      <c r="C3128" s="2">
        <v>45371</v>
      </c>
      <c r="D3128" s="1">
        <v>45365.801798703702</v>
      </c>
      <c r="E3128" t="s">
        <v>6785</v>
      </c>
      <c r="F3128" t="s">
        <v>8091</v>
      </c>
      <c r="G3128" t="s">
        <v>23</v>
      </c>
      <c r="H3128">
        <v>6</v>
      </c>
      <c r="I3128">
        <v>595000</v>
      </c>
      <c r="J3128">
        <v>3570000</v>
      </c>
      <c r="K3128" t="s">
        <v>72</v>
      </c>
      <c r="L3128" t="s">
        <v>486</v>
      </c>
      <c r="M3128" t="s">
        <v>60</v>
      </c>
    </row>
    <row r="3129" spans="1:13" x14ac:dyDescent="0.25">
      <c r="A3129" t="s">
        <v>8092</v>
      </c>
      <c r="B3129" s="2">
        <v>45361</v>
      </c>
      <c r="C3129" s="2">
        <v>45367</v>
      </c>
      <c r="D3129" s="1">
        <v>45361.244532141201</v>
      </c>
      <c r="E3129" t="s">
        <v>7824</v>
      </c>
      <c r="F3129" t="s">
        <v>8093</v>
      </c>
      <c r="G3129" t="s">
        <v>35</v>
      </c>
      <c r="H3129">
        <v>6</v>
      </c>
      <c r="I3129">
        <v>394000</v>
      </c>
      <c r="J3129">
        <v>2364000</v>
      </c>
      <c r="K3129" t="s">
        <v>72</v>
      </c>
      <c r="L3129" t="s">
        <v>124</v>
      </c>
      <c r="M3129" t="s">
        <v>129</v>
      </c>
    </row>
    <row r="3130" spans="1:13" x14ac:dyDescent="0.25">
      <c r="A3130" t="s">
        <v>8094</v>
      </c>
      <c r="B3130" s="2">
        <v>45311</v>
      </c>
      <c r="C3130" s="2">
        <v>45319</v>
      </c>
      <c r="D3130" s="1">
        <v>45311.558066030091</v>
      </c>
      <c r="E3130" t="s">
        <v>1582</v>
      </c>
      <c r="F3130" t="s">
        <v>8095</v>
      </c>
      <c r="G3130" t="s">
        <v>64</v>
      </c>
      <c r="H3130">
        <v>8</v>
      </c>
      <c r="I3130">
        <v>1366000</v>
      </c>
      <c r="J3130">
        <v>10928000</v>
      </c>
      <c r="K3130" t="s">
        <v>53</v>
      </c>
      <c r="L3130" t="s">
        <v>42</v>
      </c>
      <c r="M3130" t="s">
        <v>102</v>
      </c>
    </row>
    <row r="3131" spans="1:13" x14ac:dyDescent="0.25">
      <c r="A3131" t="s">
        <v>8096</v>
      </c>
      <c r="B3131" s="2">
        <v>45114</v>
      </c>
      <c r="C3131" s="2">
        <v>45121</v>
      </c>
      <c r="D3131" s="1">
        <v>45114.371383611113</v>
      </c>
      <c r="E3131" t="s">
        <v>951</v>
      </c>
      <c r="F3131" t="s">
        <v>8097</v>
      </c>
      <c r="G3131" t="s">
        <v>16</v>
      </c>
      <c r="H3131">
        <v>7</v>
      </c>
      <c r="I3131">
        <v>1256000</v>
      </c>
      <c r="J3131">
        <v>8792000</v>
      </c>
      <c r="K3131" t="s">
        <v>72</v>
      </c>
      <c r="L3131" t="s">
        <v>37</v>
      </c>
      <c r="M3131" t="s">
        <v>226</v>
      </c>
    </row>
    <row r="3132" spans="1:13" x14ac:dyDescent="0.25">
      <c r="A3132" t="s">
        <v>8098</v>
      </c>
      <c r="B3132" s="2">
        <v>45464</v>
      </c>
      <c r="C3132" s="2">
        <v>45465</v>
      </c>
      <c r="D3132" s="1">
        <v>45464.422622453712</v>
      </c>
      <c r="E3132" t="s">
        <v>6078</v>
      </c>
      <c r="F3132" t="s">
        <v>7781</v>
      </c>
      <c r="G3132" t="s">
        <v>23</v>
      </c>
      <c r="H3132">
        <v>1</v>
      </c>
      <c r="I3132">
        <v>587000</v>
      </c>
      <c r="J3132">
        <v>587000</v>
      </c>
      <c r="K3132" t="s">
        <v>17</v>
      </c>
      <c r="L3132" t="s">
        <v>610</v>
      </c>
      <c r="M3132" t="s">
        <v>106</v>
      </c>
    </row>
    <row r="3133" spans="1:13" x14ac:dyDescent="0.25">
      <c r="A3133" t="s">
        <v>8099</v>
      </c>
      <c r="B3133" s="2">
        <v>44623</v>
      </c>
      <c r="C3133" s="2">
        <v>44632</v>
      </c>
      <c r="D3133" s="1">
        <v>44623.626977187501</v>
      </c>
      <c r="E3133" t="s">
        <v>8100</v>
      </c>
      <c r="F3133" t="s">
        <v>8101</v>
      </c>
      <c r="G3133" t="s">
        <v>23</v>
      </c>
      <c r="H3133">
        <v>9</v>
      </c>
      <c r="I3133">
        <v>618000</v>
      </c>
      <c r="J3133">
        <v>5562000</v>
      </c>
      <c r="K3133" t="s">
        <v>30</v>
      </c>
      <c r="L3133" t="s">
        <v>37</v>
      </c>
      <c r="M3133" t="s">
        <v>129</v>
      </c>
    </row>
    <row r="3134" spans="1:13" x14ac:dyDescent="0.25">
      <c r="A3134" t="s">
        <v>8102</v>
      </c>
      <c r="B3134" s="2">
        <v>44586</v>
      </c>
      <c r="C3134" s="2">
        <v>44587</v>
      </c>
      <c r="D3134" s="1">
        <v>44586.448310532411</v>
      </c>
      <c r="E3134" t="s">
        <v>8103</v>
      </c>
      <c r="F3134" t="s">
        <v>8104</v>
      </c>
      <c r="G3134" t="s">
        <v>47</v>
      </c>
      <c r="H3134">
        <v>1</v>
      </c>
      <c r="I3134">
        <v>451000</v>
      </c>
      <c r="J3134">
        <v>451000</v>
      </c>
      <c r="L3134" t="s">
        <v>429</v>
      </c>
      <c r="M3134" t="s">
        <v>43</v>
      </c>
    </row>
    <row r="3135" spans="1:13" x14ac:dyDescent="0.25">
      <c r="A3135" t="s">
        <v>8105</v>
      </c>
      <c r="B3135" s="2">
        <v>45518</v>
      </c>
      <c r="C3135" s="2">
        <v>45521</v>
      </c>
      <c r="D3135" s="1">
        <v>45518.954734178238</v>
      </c>
      <c r="E3135" t="s">
        <v>8106</v>
      </c>
      <c r="F3135" t="s">
        <v>8107</v>
      </c>
      <c r="G3135" t="s">
        <v>35</v>
      </c>
      <c r="H3135">
        <v>3</v>
      </c>
      <c r="I3135">
        <v>322000</v>
      </c>
      <c r="J3135">
        <v>966000</v>
      </c>
      <c r="K3135" t="s">
        <v>53</v>
      </c>
      <c r="L3135" t="s">
        <v>190</v>
      </c>
      <c r="M3135" t="s">
        <v>117</v>
      </c>
    </row>
    <row r="3136" spans="1:13" x14ac:dyDescent="0.25">
      <c r="A3136" t="s">
        <v>8108</v>
      </c>
      <c r="B3136" s="2">
        <v>44749</v>
      </c>
      <c r="C3136" s="2">
        <v>44756</v>
      </c>
      <c r="D3136" s="1">
        <v>44749.475625833336</v>
      </c>
      <c r="E3136" t="s">
        <v>8109</v>
      </c>
      <c r="F3136" t="s">
        <v>8110</v>
      </c>
      <c r="G3136" t="s">
        <v>35</v>
      </c>
      <c r="H3136">
        <v>7</v>
      </c>
      <c r="I3136">
        <v>320000</v>
      </c>
      <c r="J3136">
        <v>2240000</v>
      </c>
      <c r="K3136" t="s">
        <v>17</v>
      </c>
      <c r="L3136" t="s">
        <v>37</v>
      </c>
      <c r="M3136" t="s">
        <v>222</v>
      </c>
    </row>
    <row r="3137" spans="1:13" x14ac:dyDescent="0.25">
      <c r="A3137" t="s">
        <v>8111</v>
      </c>
      <c r="B3137" s="2">
        <v>45164</v>
      </c>
      <c r="C3137" s="2">
        <v>45170</v>
      </c>
      <c r="D3137" s="1">
        <v>45164.075157754633</v>
      </c>
      <c r="E3137" t="s">
        <v>2912</v>
      </c>
      <c r="F3137" t="s">
        <v>8112</v>
      </c>
      <c r="G3137" t="s">
        <v>23</v>
      </c>
      <c r="H3137">
        <v>6</v>
      </c>
      <c r="I3137">
        <v>634000</v>
      </c>
      <c r="J3137">
        <v>3804000</v>
      </c>
      <c r="K3137" t="s">
        <v>17</v>
      </c>
      <c r="L3137" t="s">
        <v>273</v>
      </c>
      <c r="M3137" t="s">
        <v>60</v>
      </c>
    </row>
    <row r="3138" spans="1:13" x14ac:dyDescent="0.25">
      <c r="A3138" t="s">
        <v>8113</v>
      </c>
      <c r="B3138" s="2">
        <v>45229</v>
      </c>
      <c r="C3138" s="2">
        <v>45233</v>
      </c>
      <c r="D3138" s="1">
        <v>45229.902719502323</v>
      </c>
      <c r="E3138" t="s">
        <v>738</v>
      </c>
      <c r="F3138" t="s">
        <v>8114</v>
      </c>
      <c r="G3138" t="s">
        <v>351</v>
      </c>
      <c r="H3138">
        <v>4</v>
      </c>
      <c r="I3138">
        <v>677000</v>
      </c>
      <c r="J3138">
        <v>2708000</v>
      </c>
      <c r="K3138" t="s">
        <v>72</v>
      </c>
      <c r="L3138" t="s">
        <v>198</v>
      </c>
      <c r="M3138" t="s">
        <v>117</v>
      </c>
    </row>
    <row r="3139" spans="1:13" x14ac:dyDescent="0.25">
      <c r="A3139" t="s">
        <v>8115</v>
      </c>
      <c r="B3139" s="2">
        <v>44562</v>
      </c>
      <c r="C3139" s="2">
        <v>44567</v>
      </c>
      <c r="D3139" s="1">
        <v>44562.327035173606</v>
      </c>
      <c r="E3139" t="s">
        <v>301</v>
      </c>
      <c r="F3139" t="s">
        <v>8116</v>
      </c>
      <c r="G3139" t="s">
        <v>128</v>
      </c>
      <c r="H3139">
        <v>5</v>
      </c>
      <c r="I3139">
        <v>423000</v>
      </c>
      <c r="J3139">
        <v>2115000</v>
      </c>
      <c r="K3139" t="s">
        <v>24</v>
      </c>
      <c r="L3139" t="s">
        <v>610</v>
      </c>
      <c r="M3139" t="s">
        <v>106</v>
      </c>
    </row>
    <row r="3140" spans="1:13" x14ac:dyDescent="0.25">
      <c r="A3140" t="s">
        <v>8117</v>
      </c>
      <c r="B3140" s="2">
        <v>45133</v>
      </c>
      <c r="C3140" s="2">
        <v>45136</v>
      </c>
      <c r="D3140" s="1">
        <v>45133.038553379629</v>
      </c>
      <c r="E3140" t="s">
        <v>8118</v>
      </c>
      <c r="F3140" t="s">
        <v>8119</v>
      </c>
      <c r="G3140" t="s">
        <v>92</v>
      </c>
      <c r="H3140">
        <v>3</v>
      </c>
      <c r="I3140">
        <v>689000</v>
      </c>
      <c r="J3140">
        <v>2067000</v>
      </c>
      <c r="K3140" t="s">
        <v>53</v>
      </c>
      <c r="L3140" t="s">
        <v>37</v>
      </c>
      <c r="M3140" t="s">
        <v>160</v>
      </c>
    </row>
    <row r="3141" spans="1:13" x14ac:dyDescent="0.25">
      <c r="A3141" t="s">
        <v>8120</v>
      </c>
      <c r="B3141" s="2">
        <v>45418</v>
      </c>
      <c r="C3141" s="2">
        <v>45426</v>
      </c>
      <c r="D3141" s="1">
        <v>45418.546598831017</v>
      </c>
      <c r="E3141" t="s">
        <v>8121</v>
      </c>
      <c r="F3141" t="s">
        <v>8122</v>
      </c>
      <c r="G3141" t="s">
        <v>16</v>
      </c>
      <c r="H3141">
        <v>8</v>
      </c>
      <c r="I3141">
        <v>1185000</v>
      </c>
      <c r="J3141">
        <v>9480000</v>
      </c>
      <c r="L3141" t="s">
        <v>159</v>
      </c>
      <c r="M3141" t="s">
        <v>129</v>
      </c>
    </row>
    <row r="3142" spans="1:13" x14ac:dyDescent="0.25">
      <c r="A3142" t="s">
        <v>8123</v>
      </c>
      <c r="B3142" s="2">
        <v>45068</v>
      </c>
      <c r="C3142" s="2">
        <v>45075</v>
      </c>
      <c r="D3142" s="1">
        <v>45068.198070115737</v>
      </c>
      <c r="E3142" t="s">
        <v>8124</v>
      </c>
      <c r="F3142" t="s">
        <v>8125</v>
      </c>
      <c r="G3142" t="s">
        <v>29</v>
      </c>
      <c r="H3142">
        <v>7</v>
      </c>
      <c r="I3142">
        <v>1305000</v>
      </c>
      <c r="J3142">
        <v>9135000</v>
      </c>
      <c r="K3142" t="s">
        <v>36</v>
      </c>
      <c r="L3142" t="s">
        <v>31</v>
      </c>
      <c r="M3142" t="s">
        <v>102</v>
      </c>
    </row>
    <row r="3143" spans="1:13" x14ac:dyDescent="0.25">
      <c r="A3143" t="s">
        <v>8126</v>
      </c>
      <c r="B3143" s="2">
        <v>45186</v>
      </c>
      <c r="C3143" s="2">
        <v>45189</v>
      </c>
      <c r="D3143" s="1">
        <v>45186.100219664353</v>
      </c>
      <c r="E3143" t="s">
        <v>8127</v>
      </c>
      <c r="F3143" t="s">
        <v>8128</v>
      </c>
      <c r="G3143" t="s">
        <v>47</v>
      </c>
      <c r="H3143">
        <v>3</v>
      </c>
      <c r="I3143">
        <v>513000</v>
      </c>
      <c r="J3143">
        <v>1539000</v>
      </c>
      <c r="K3143" t="s">
        <v>36</v>
      </c>
      <c r="L3143" t="s">
        <v>164</v>
      </c>
      <c r="M3143" t="s">
        <v>49</v>
      </c>
    </row>
    <row r="3144" spans="1:13" x14ac:dyDescent="0.25">
      <c r="A3144" t="s">
        <v>8129</v>
      </c>
      <c r="B3144" s="2">
        <v>45238</v>
      </c>
      <c r="C3144" s="2">
        <v>45241</v>
      </c>
      <c r="D3144" s="1">
        <v>45238.766376493048</v>
      </c>
      <c r="E3144" t="s">
        <v>963</v>
      </c>
      <c r="F3144" t="s">
        <v>8130</v>
      </c>
      <c r="G3144" t="s">
        <v>742</v>
      </c>
      <c r="H3144">
        <v>3</v>
      </c>
      <c r="I3144">
        <v>508000</v>
      </c>
      <c r="J3144">
        <v>1524000</v>
      </c>
      <c r="K3144" t="s">
        <v>24</v>
      </c>
      <c r="L3144" t="s">
        <v>273</v>
      </c>
      <c r="M3144" t="s">
        <v>226</v>
      </c>
    </row>
    <row r="3145" spans="1:13" x14ac:dyDescent="0.25">
      <c r="A3145" t="s">
        <v>8131</v>
      </c>
      <c r="B3145" s="2">
        <v>44880</v>
      </c>
      <c r="C3145" s="2">
        <v>44886</v>
      </c>
      <c r="D3145" s="1">
        <v>44880.50408082176</v>
      </c>
      <c r="E3145" t="s">
        <v>3029</v>
      </c>
      <c r="F3145" t="s">
        <v>8132</v>
      </c>
      <c r="G3145" t="s">
        <v>194</v>
      </c>
      <c r="H3145">
        <v>6</v>
      </c>
      <c r="I3145">
        <v>439000</v>
      </c>
      <c r="J3145">
        <v>2634000</v>
      </c>
      <c r="K3145" t="s">
        <v>30</v>
      </c>
      <c r="L3145" t="s">
        <v>31</v>
      </c>
      <c r="M3145" t="s">
        <v>102</v>
      </c>
    </row>
    <row r="3146" spans="1:13" x14ac:dyDescent="0.25">
      <c r="A3146" t="s">
        <v>8133</v>
      </c>
      <c r="B3146" s="2">
        <v>45286</v>
      </c>
      <c r="C3146" s="2">
        <v>45291</v>
      </c>
      <c r="D3146" s="1">
        <v>45286.473459004628</v>
      </c>
      <c r="E3146" t="s">
        <v>3184</v>
      </c>
      <c r="F3146" t="s">
        <v>8134</v>
      </c>
      <c r="G3146" t="s">
        <v>82</v>
      </c>
      <c r="H3146">
        <v>5</v>
      </c>
      <c r="I3146">
        <v>322000</v>
      </c>
      <c r="J3146">
        <v>1610000</v>
      </c>
      <c r="K3146" t="s">
        <v>24</v>
      </c>
      <c r="L3146" t="s">
        <v>48</v>
      </c>
      <c r="M3146" t="s">
        <v>84</v>
      </c>
    </row>
    <row r="3147" spans="1:13" x14ac:dyDescent="0.25">
      <c r="A3147" t="s">
        <v>8135</v>
      </c>
      <c r="B3147" s="2">
        <v>44601</v>
      </c>
      <c r="C3147" s="2">
        <v>44606</v>
      </c>
      <c r="D3147" s="1">
        <v>44601.366537303242</v>
      </c>
      <c r="E3147" t="s">
        <v>5901</v>
      </c>
      <c r="F3147" t="s">
        <v>8136</v>
      </c>
      <c r="G3147" t="s">
        <v>47</v>
      </c>
      <c r="H3147">
        <v>5</v>
      </c>
      <c r="I3147">
        <v>459000</v>
      </c>
      <c r="J3147">
        <v>2295000</v>
      </c>
      <c r="K3147" t="s">
        <v>72</v>
      </c>
      <c r="L3147" t="s">
        <v>78</v>
      </c>
      <c r="M3147" t="s">
        <v>43</v>
      </c>
    </row>
    <row r="3148" spans="1:13" x14ac:dyDescent="0.25">
      <c r="A3148" t="s">
        <v>8137</v>
      </c>
      <c r="B3148" s="2">
        <v>45084</v>
      </c>
      <c r="C3148" s="2">
        <v>45086</v>
      </c>
      <c r="D3148" s="1">
        <v>45084.971662141201</v>
      </c>
      <c r="E3148" t="s">
        <v>5570</v>
      </c>
      <c r="F3148" t="s">
        <v>8138</v>
      </c>
      <c r="G3148" t="s">
        <v>29</v>
      </c>
      <c r="H3148">
        <v>2</v>
      </c>
      <c r="I3148">
        <v>1251000</v>
      </c>
      <c r="J3148">
        <v>2502000</v>
      </c>
      <c r="K3148" t="s">
        <v>72</v>
      </c>
      <c r="L3148" t="s">
        <v>37</v>
      </c>
      <c r="M3148" t="s">
        <v>25</v>
      </c>
    </row>
    <row r="3149" spans="1:13" x14ac:dyDescent="0.25">
      <c r="A3149" t="s">
        <v>8139</v>
      </c>
      <c r="B3149" s="2">
        <v>44975</v>
      </c>
      <c r="C3149" s="2">
        <v>44976</v>
      </c>
      <c r="D3149" s="1">
        <v>44975.465102233793</v>
      </c>
      <c r="E3149" t="s">
        <v>8140</v>
      </c>
      <c r="G3149" t="s">
        <v>303</v>
      </c>
      <c r="H3149">
        <v>1</v>
      </c>
      <c r="I3149">
        <v>482000</v>
      </c>
      <c r="J3149">
        <v>482000</v>
      </c>
      <c r="K3149" t="s">
        <v>36</v>
      </c>
      <c r="L3149" t="s">
        <v>198</v>
      </c>
      <c r="M3149" t="s">
        <v>25</v>
      </c>
    </row>
    <row r="3150" spans="1:13" x14ac:dyDescent="0.25">
      <c r="A3150" t="s">
        <v>8141</v>
      </c>
      <c r="B3150" s="2">
        <v>45411</v>
      </c>
      <c r="C3150" s="2">
        <v>45417</v>
      </c>
      <c r="D3150" s="1">
        <v>45411.716730879627</v>
      </c>
      <c r="E3150" t="s">
        <v>3540</v>
      </c>
      <c r="F3150" t="s">
        <v>8142</v>
      </c>
      <c r="G3150" t="s">
        <v>92</v>
      </c>
      <c r="H3150">
        <v>6</v>
      </c>
      <c r="I3150">
        <v>548000</v>
      </c>
      <c r="J3150">
        <v>3288000</v>
      </c>
      <c r="K3150" t="s">
        <v>24</v>
      </c>
      <c r="L3150" t="s">
        <v>31</v>
      </c>
      <c r="M3150" t="s">
        <v>133</v>
      </c>
    </row>
    <row r="3151" spans="1:13" x14ac:dyDescent="0.25">
      <c r="A3151" t="s">
        <v>8143</v>
      </c>
      <c r="B3151" s="2">
        <v>44668</v>
      </c>
      <c r="C3151" s="2">
        <v>44673</v>
      </c>
      <c r="D3151" s="1">
        <v>44668.681690659723</v>
      </c>
      <c r="E3151" t="s">
        <v>496</v>
      </c>
      <c r="F3151" t="s">
        <v>8144</v>
      </c>
      <c r="G3151" t="s">
        <v>303</v>
      </c>
      <c r="H3151">
        <v>5</v>
      </c>
      <c r="I3151">
        <v>431000</v>
      </c>
      <c r="J3151">
        <v>2155000</v>
      </c>
      <c r="K3151" t="s">
        <v>36</v>
      </c>
      <c r="L3151" t="s">
        <v>37</v>
      </c>
      <c r="M3151" t="s">
        <v>60</v>
      </c>
    </row>
    <row r="3152" spans="1:13" x14ac:dyDescent="0.25">
      <c r="A3152" t="s">
        <v>8145</v>
      </c>
      <c r="B3152" s="2">
        <v>44748</v>
      </c>
      <c r="C3152" s="2">
        <v>44755</v>
      </c>
      <c r="D3152" s="1">
        <v>44748.442235277776</v>
      </c>
      <c r="E3152" t="s">
        <v>166</v>
      </c>
      <c r="F3152" t="s">
        <v>8146</v>
      </c>
      <c r="G3152" t="s">
        <v>141</v>
      </c>
      <c r="H3152">
        <v>7</v>
      </c>
      <c r="I3152">
        <v>1089000</v>
      </c>
      <c r="J3152">
        <v>7623000</v>
      </c>
      <c r="K3152" t="s">
        <v>72</v>
      </c>
      <c r="L3152" t="s">
        <v>42</v>
      </c>
      <c r="M3152" t="s">
        <v>60</v>
      </c>
    </row>
    <row r="3153" spans="1:13" x14ac:dyDescent="0.25">
      <c r="A3153" t="s">
        <v>8147</v>
      </c>
      <c r="B3153" s="2">
        <v>44767</v>
      </c>
      <c r="C3153" s="2">
        <v>44772</v>
      </c>
      <c r="D3153" s="1">
        <v>44767.109447523151</v>
      </c>
      <c r="E3153" t="s">
        <v>2811</v>
      </c>
      <c r="F3153" t="s">
        <v>8148</v>
      </c>
      <c r="G3153" t="s">
        <v>64</v>
      </c>
      <c r="H3153">
        <v>5</v>
      </c>
      <c r="I3153">
        <v>1288000</v>
      </c>
      <c r="J3153">
        <v>6440000</v>
      </c>
      <c r="K3153" t="s">
        <v>17</v>
      </c>
      <c r="L3153" t="s">
        <v>214</v>
      </c>
      <c r="M3153" t="s">
        <v>160</v>
      </c>
    </row>
    <row r="3154" spans="1:13" x14ac:dyDescent="0.25">
      <c r="A3154" t="s">
        <v>8149</v>
      </c>
      <c r="B3154" s="2">
        <v>44901</v>
      </c>
      <c r="C3154" s="2">
        <v>44902</v>
      </c>
      <c r="D3154" s="1">
        <v>44901.600907916669</v>
      </c>
      <c r="E3154" t="s">
        <v>3875</v>
      </c>
      <c r="F3154" t="s">
        <v>8150</v>
      </c>
      <c r="G3154" t="s">
        <v>47</v>
      </c>
      <c r="I3154">
        <v>439000</v>
      </c>
      <c r="J3154">
        <v>439000</v>
      </c>
      <c r="K3154" t="s">
        <v>17</v>
      </c>
      <c r="L3154" t="s">
        <v>198</v>
      </c>
      <c r="M3154" t="s">
        <v>60</v>
      </c>
    </row>
    <row r="3155" spans="1:13" x14ac:dyDescent="0.25">
      <c r="A3155" t="s">
        <v>8151</v>
      </c>
      <c r="B3155" s="2">
        <v>44903</v>
      </c>
      <c r="C3155" s="2">
        <v>44912</v>
      </c>
      <c r="D3155" s="1">
        <v>44903.70953378472</v>
      </c>
      <c r="E3155" t="s">
        <v>1828</v>
      </c>
      <c r="F3155" t="s">
        <v>8152</v>
      </c>
      <c r="G3155" t="s">
        <v>141</v>
      </c>
      <c r="H3155">
        <v>9</v>
      </c>
      <c r="I3155">
        <v>1183000</v>
      </c>
      <c r="J3155">
        <v>10647000</v>
      </c>
      <c r="K3155" t="s">
        <v>72</v>
      </c>
      <c r="L3155" t="s">
        <v>48</v>
      </c>
      <c r="M3155" t="s">
        <v>94</v>
      </c>
    </row>
    <row r="3156" spans="1:13" x14ac:dyDescent="0.25">
      <c r="A3156" t="s">
        <v>8153</v>
      </c>
      <c r="B3156" s="2">
        <v>44947</v>
      </c>
      <c r="C3156" s="2">
        <v>44949</v>
      </c>
      <c r="D3156" s="1">
        <v>44947.238507175927</v>
      </c>
      <c r="E3156" t="s">
        <v>196</v>
      </c>
      <c r="F3156" t="s">
        <v>8154</v>
      </c>
      <c r="G3156" t="s">
        <v>386</v>
      </c>
      <c r="H3156">
        <v>2</v>
      </c>
      <c r="I3156">
        <v>673000</v>
      </c>
      <c r="J3156">
        <v>1346000</v>
      </c>
      <c r="L3156" t="s">
        <v>48</v>
      </c>
      <c r="M3156" t="s">
        <v>60</v>
      </c>
    </row>
    <row r="3157" spans="1:13" x14ac:dyDescent="0.25">
      <c r="A3157" t="s">
        <v>8155</v>
      </c>
      <c r="B3157" s="2">
        <v>44832</v>
      </c>
      <c r="C3157" s="2">
        <v>44838</v>
      </c>
      <c r="D3157" s="1">
        <v>44832.419101770844</v>
      </c>
      <c r="E3157" t="s">
        <v>5637</v>
      </c>
      <c r="F3157" t="s">
        <v>8156</v>
      </c>
      <c r="G3157" t="s">
        <v>82</v>
      </c>
      <c r="H3157">
        <v>6</v>
      </c>
      <c r="I3157">
        <v>361000</v>
      </c>
      <c r="J3157">
        <v>2166000</v>
      </c>
      <c r="K3157" t="s">
        <v>53</v>
      </c>
      <c r="L3157" t="s">
        <v>93</v>
      </c>
      <c r="M3157" t="s">
        <v>25</v>
      </c>
    </row>
    <row r="3158" spans="1:13" x14ac:dyDescent="0.25">
      <c r="A3158" t="s">
        <v>8157</v>
      </c>
      <c r="B3158" s="2">
        <v>45595</v>
      </c>
      <c r="C3158" s="2">
        <v>45604</v>
      </c>
      <c r="D3158" s="1">
        <v>45595.180924803237</v>
      </c>
      <c r="E3158" t="s">
        <v>4188</v>
      </c>
      <c r="F3158" t="s">
        <v>8158</v>
      </c>
      <c r="G3158" t="s">
        <v>29</v>
      </c>
      <c r="H3158">
        <v>9</v>
      </c>
      <c r="I3158">
        <v>1293000</v>
      </c>
      <c r="J3158">
        <v>11637000</v>
      </c>
      <c r="K3158" t="s">
        <v>24</v>
      </c>
      <c r="L3158" t="s">
        <v>190</v>
      </c>
      <c r="M3158" t="s">
        <v>106</v>
      </c>
    </row>
    <row r="3159" spans="1:13" x14ac:dyDescent="0.25">
      <c r="A3159" t="s">
        <v>8159</v>
      </c>
      <c r="B3159" s="2">
        <v>45071</v>
      </c>
      <c r="C3159" s="2">
        <v>45080</v>
      </c>
      <c r="D3159" s="1">
        <v>45071.459737766207</v>
      </c>
      <c r="E3159" t="s">
        <v>7904</v>
      </c>
      <c r="F3159" t="s">
        <v>8160</v>
      </c>
      <c r="G3159" t="s">
        <v>149</v>
      </c>
      <c r="H3159">
        <v>9</v>
      </c>
      <c r="I3159">
        <v>336000</v>
      </c>
      <c r="J3159">
        <v>3024000</v>
      </c>
      <c r="L3159" t="s">
        <v>78</v>
      </c>
      <c r="M3159" t="s">
        <v>117</v>
      </c>
    </row>
    <row r="3160" spans="1:13" x14ac:dyDescent="0.25">
      <c r="A3160" t="s">
        <v>8161</v>
      </c>
      <c r="B3160" s="2">
        <v>44726</v>
      </c>
      <c r="C3160" s="2">
        <v>44731</v>
      </c>
      <c r="D3160" s="1">
        <v>44726.929120972221</v>
      </c>
      <c r="E3160" t="s">
        <v>8162</v>
      </c>
      <c r="F3160" t="s">
        <v>8163</v>
      </c>
      <c r="G3160" t="s">
        <v>221</v>
      </c>
      <c r="H3160">
        <v>5</v>
      </c>
      <c r="I3160">
        <v>590000</v>
      </c>
      <c r="J3160">
        <v>2950000</v>
      </c>
      <c r="K3160" t="s">
        <v>24</v>
      </c>
      <c r="L3160" t="s">
        <v>48</v>
      </c>
      <c r="M3160" t="s">
        <v>84</v>
      </c>
    </row>
    <row r="3161" spans="1:13" x14ac:dyDescent="0.25">
      <c r="A3161" t="s">
        <v>8164</v>
      </c>
      <c r="B3161" s="2">
        <v>44946</v>
      </c>
      <c r="C3161" s="2">
        <v>44951</v>
      </c>
      <c r="D3161" s="1">
        <v>44946.12958015046</v>
      </c>
      <c r="E3161" t="s">
        <v>1878</v>
      </c>
      <c r="F3161" t="s">
        <v>8165</v>
      </c>
      <c r="G3161" t="s">
        <v>307</v>
      </c>
      <c r="H3161">
        <v>5</v>
      </c>
      <c r="I3161">
        <v>1314000</v>
      </c>
      <c r="J3161">
        <v>6570000</v>
      </c>
      <c r="K3161" t="s">
        <v>72</v>
      </c>
      <c r="L3161" t="s">
        <v>124</v>
      </c>
      <c r="M3161" t="s">
        <v>43</v>
      </c>
    </row>
    <row r="3162" spans="1:13" x14ac:dyDescent="0.25">
      <c r="A3162" t="s">
        <v>8166</v>
      </c>
      <c r="B3162" s="2">
        <v>45052</v>
      </c>
      <c r="C3162" s="2">
        <v>45054</v>
      </c>
      <c r="D3162" s="1">
        <v>45052.205433668983</v>
      </c>
      <c r="E3162" t="s">
        <v>8167</v>
      </c>
      <c r="F3162" t="s">
        <v>8168</v>
      </c>
      <c r="G3162" t="s">
        <v>128</v>
      </c>
      <c r="H3162">
        <v>2</v>
      </c>
      <c r="I3162">
        <v>514000</v>
      </c>
      <c r="J3162">
        <v>1028000</v>
      </c>
      <c r="K3162" t="s">
        <v>24</v>
      </c>
      <c r="L3162" t="s">
        <v>164</v>
      </c>
      <c r="M3162" t="s">
        <v>160</v>
      </c>
    </row>
    <row r="3163" spans="1:13" x14ac:dyDescent="0.25">
      <c r="A3163" t="s">
        <v>8169</v>
      </c>
      <c r="B3163" s="2">
        <v>45655</v>
      </c>
      <c r="C3163" s="2">
        <v>45659</v>
      </c>
      <c r="D3163" s="1">
        <v>45655.769759803239</v>
      </c>
      <c r="E3163" t="s">
        <v>1132</v>
      </c>
      <c r="F3163" t="s">
        <v>8170</v>
      </c>
      <c r="G3163" t="s">
        <v>92</v>
      </c>
      <c r="H3163">
        <v>4</v>
      </c>
      <c r="I3163">
        <v>650000</v>
      </c>
      <c r="J3163">
        <v>2600000</v>
      </c>
      <c r="K3163" t="s">
        <v>36</v>
      </c>
      <c r="L3163" t="s">
        <v>37</v>
      </c>
      <c r="M3163" t="s">
        <v>222</v>
      </c>
    </row>
    <row r="3164" spans="1:13" x14ac:dyDescent="0.25">
      <c r="A3164" t="s">
        <v>8171</v>
      </c>
      <c r="B3164" s="2">
        <v>45101</v>
      </c>
      <c r="C3164" s="2">
        <v>45104</v>
      </c>
      <c r="D3164" s="1">
        <v>45101.41641244213</v>
      </c>
      <c r="E3164" t="s">
        <v>8172</v>
      </c>
      <c r="F3164" t="s">
        <v>8173</v>
      </c>
      <c r="G3164" t="s">
        <v>82</v>
      </c>
      <c r="H3164">
        <v>3</v>
      </c>
      <c r="I3164">
        <v>400000</v>
      </c>
      <c r="J3164">
        <v>1200000</v>
      </c>
      <c r="K3164" t="s">
        <v>72</v>
      </c>
      <c r="L3164" t="s">
        <v>273</v>
      </c>
      <c r="M3164" t="s">
        <v>133</v>
      </c>
    </row>
    <row r="3165" spans="1:13" x14ac:dyDescent="0.25">
      <c r="A3165" t="s">
        <v>8174</v>
      </c>
      <c r="B3165" s="2">
        <v>44958</v>
      </c>
      <c r="C3165" s="2">
        <v>44965</v>
      </c>
      <c r="D3165" s="1">
        <v>44958.39242945602</v>
      </c>
      <c r="E3165" t="s">
        <v>8175</v>
      </c>
      <c r="F3165" t="s">
        <v>8176</v>
      </c>
      <c r="G3165" t="s">
        <v>23</v>
      </c>
      <c r="H3165">
        <v>7</v>
      </c>
      <c r="I3165">
        <v>583000</v>
      </c>
      <c r="J3165">
        <v>4081000</v>
      </c>
      <c r="L3165" t="s">
        <v>48</v>
      </c>
      <c r="M3165" t="s">
        <v>133</v>
      </c>
    </row>
    <row r="3166" spans="1:13" x14ac:dyDescent="0.25">
      <c r="A3166" t="s">
        <v>8177</v>
      </c>
      <c r="B3166" s="2">
        <v>44779</v>
      </c>
      <c r="C3166" s="2">
        <v>44786</v>
      </c>
      <c r="D3166" s="1">
        <v>44779.685384131953</v>
      </c>
      <c r="E3166" t="s">
        <v>8178</v>
      </c>
      <c r="F3166" t="s">
        <v>8179</v>
      </c>
      <c r="G3166" t="s">
        <v>82</v>
      </c>
      <c r="H3166">
        <v>7</v>
      </c>
      <c r="I3166">
        <v>356000</v>
      </c>
      <c r="J3166">
        <v>2492000</v>
      </c>
      <c r="K3166" t="s">
        <v>17</v>
      </c>
      <c r="L3166" t="s">
        <v>31</v>
      </c>
      <c r="M3166" t="s">
        <v>84</v>
      </c>
    </row>
    <row r="3167" spans="1:13" x14ac:dyDescent="0.25">
      <c r="A3167" t="s">
        <v>4892</v>
      </c>
      <c r="B3167" s="2">
        <v>44974</v>
      </c>
      <c r="C3167" s="2">
        <v>44978</v>
      </c>
      <c r="D3167" s="1">
        <v>44974.65891810185</v>
      </c>
      <c r="E3167" t="s">
        <v>4893</v>
      </c>
      <c r="F3167" t="s">
        <v>4894</v>
      </c>
      <c r="G3167" t="s">
        <v>35</v>
      </c>
      <c r="H3167">
        <v>4</v>
      </c>
      <c r="I3167">
        <v>390000</v>
      </c>
      <c r="J3167">
        <v>1560000</v>
      </c>
      <c r="K3167" t="s">
        <v>24</v>
      </c>
      <c r="L3167" t="s">
        <v>48</v>
      </c>
      <c r="M3167" t="s">
        <v>94</v>
      </c>
    </row>
    <row r="3168" spans="1:13" x14ac:dyDescent="0.25">
      <c r="A3168" t="s">
        <v>8180</v>
      </c>
      <c r="B3168" s="2">
        <v>44993</v>
      </c>
      <c r="C3168" s="2">
        <v>44996</v>
      </c>
      <c r="D3168" s="1">
        <v>44993.866419513892</v>
      </c>
      <c r="E3168" t="s">
        <v>3371</v>
      </c>
      <c r="F3168" t="s">
        <v>8181</v>
      </c>
      <c r="G3168" t="s">
        <v>64</v>
      </c>
      <c r="H3168">
        <v>3</v>
      </c>
      <c r="I3168">
        <v>1257000</v>
      </c>
      <c r="J3168">
        <v>3771000</v>
      </c>
      <c r="K3168" t="s">
        <v>36</v>
      </c>
      <c r="L3168" t="s">
        <v>37</v>
      </c>
      <c r="M3168" t="s">
        <v>106</v>
      </c>
    </row>
    <row r="3169" spans="1:13" x14ac:dyDescent="0.25">
      <c r="A3169" t="s">
        <v>8182</v>
      </c>
      <c r="B3169" s="2">
        <v>45017</v>
      </c>
      <c r="C3169" s="2">
        <v>45023</v>
      </c>
      <c r="D3169" s="1">
        <v>45017.942103356479</v>
      </c>
      <c r="E3169" t="s">
        <v>963</v>
      </c>
      <c r="F3169" t="s">
        <v>8183</v>
      </c>
      <c r="G3169" t="s">
        <v>64</v>
      </c>
      <c r="H3169">
        <v>6</v>
      </c>
      <c r="I3169">
        <v>1168000</v>
      </c>
      <c r="J3169">
        <v>7008000</v>
      </c>
      <c r="K3169" t="s">
        <v>24</v>
      </c>
      <c r="L3169" t="s">
        <v>255</v>
      </c>
      <c r="M3169" t="s">
        <v>145</v>
      </c>
    </row>
    <row r="3170" spans="1:13" x14ac:dyDescent="0.25">
      <c r="A3170" t="s">
        <v>8184</v>
      </c>
      <c r="B3170" s="2">
        <v>45067</v>
      </c>
      <c r="C3170" s="2">
        <v>45071</v>
      </c>
      <c r="D3170" s="1">
        <v>45067.230893472217</v>
      </c>
      <c r="E3170" t="s">
        <v>1962</v>
      </c>
      <c r="F3170" t="s">
        <v>8185</v>
      </c>
      <c r="G3170" t="s">
        <v>47</v>
      </c>
      <c r="H3170">
        <v>4</v>
      </c>
      <c r="I3170">
        <v>495000</v>
      </c>
      <c r="J3170">
        <v>1980000</v>
      </c>
      <c r="K3170" t="s">
        <v>24</v>
      </c>
      <c r="L3170" t="s">
        <v>83</v>
      </c>
      <c r="M3170" t="s">
        <v>117</v>
      </c>
    </row>
    <row r="3171" spans="1:13" x14ac:dyDescent="0.25">
      <c r="A3171" t="s">
        <v>8186</v>
      </c>
      <c r="B3171" s="2">
        <v>44943</v>
      </c>
      <c r="C3171" s="2">
        <v>44946</v>
      </c>
      <c r="D3171" s="1">
        <v>44943.844273495371</v>
      </c>
      <c r="E3171" t="s">
        <v>8187</v>
      </c>
      <c r="F3171" t="s">
        <v>8188</v>
      </c>
      <c r="G3171" t="s">
        <v>35</v>
      </c>
      <c r="I3171">
        <v>332000</v>
      </c>
      <c r="J3171">
        <v>996000</v>
      </c>
      <c r="K3171" t="s">
        <v>72</v>
      </c>
      <c r="L3171" t="s">
        <v>48</v>
      </c>
      <c r="M3171" t="s">
        <v>233</v>
      </c>
    </row>
    <row r="3172" spans="1:13" x14ac:dyDescent="0.25">
      <c r="A3172" t="s">
        <v>8189</v>
      </c>
      <c r="B3172" s="2">
        <v>45137</v>
      </c>
      <c r="C3172" s="2">
        <v>45140</v>
      </c>
      <c r="D3172" s="1">
        <v>45137.045298067133</v>
      </c>
      <c r="E3172" t="s">
        <v>5724</v>
      </c>
      <c r="F3172" t="s">
        <v>8190</v>
      </c>
      <c r="G3172" t="s">
        <v>64</v>
      </c>
      <c r="H3172">
        <v>3</v>
      </c>
      <c r="I3172">
        <v>1108000</v>
      </c>
      <c r="J3172">
        <v>3324000</v>
      </c>
      <c r="K3172" t="s">
        <v>53</v>
      </c>
      <c r="L3172" t="s">
        <v>48</v>
      </c>
      <c r="M3172" t="s">
        <v>25</v>
      </c>
    </row>
    <row r="3173" spans="1:13" x14ac:dyDescent="0.25">
      <c r="A3173" t="s">
        <v>8191</v>
      </c>
      <c r="B3173" s="2">
        <v>45474</v>
      </c>
      <c r="C3173" s="2">
        <v>45477</v>
      </c>
      <c r="D3173" s="1">
        <v>45474.421031435188</v>
      </c>
      <c r="E3173" t="s">
        <v>8192</v>
      </c>
      <c r="F3173" t="s">
        <v>8193</v>
      </c>
      <c r="G3173" t="s">
        <v>64</v>
      </c>
      <c r="H3173">
        <v>3</v>
      </c>
      <c r="I3173">
        <v>1360000</v>
      </c>
      <c r="J3173">
        <v>4080000</v>
      </c>
      <c r="K3173" t="s">
        <v>30</v>
      </c>
      <c r="L3173" t="s">
        <v>42</v>
      </c>
      <c r="M3173" t="s">
        <v>160</v>
      </c>
    </row>
    <row r="3174" spans="1:13" x14ac:dyDescent="0.25">
      <c r="A3174" t="s">
        <v>8194</v>
      </c>
      <c r="B3174" s="2">
        <v>44933</v>
      </c>
      <c r="C3174" s="2">
        <v>44934</v>
      </c>
      <c r="D3174" s="1">
        <v>44933.380700555557</v>
      </c>
      <c r="E3174" t="s">
        <v>408</v>
      </c>
      <c r="F3174" t="s">
        <v>8195</v>
      </c>
      <c r="G3174" t="s">
        <v>47</v>
      </c>
      <c r="H3174">
        <v>1</v>
      </c>
      <c r="I3174">
        <v>497000</v>
      </c>
      <c r="J3174">
        <v>497000</v>
      </c>
      <c r="K3174" t="s">
        <v>17</v>
      </c>
      <c r="L3174" t="s">
        <v>48</v>
      </c>
      <c r="M3174" t="s">
        <v>145</v>
      </c>
    </row>
    <row r="3175" spans="1:13" x14ac:dyDescent="0.25">
      <c r="A3175" t="s">
        <v>8196</v>
      </c>
      <c r="B3175" s="2">
        <v>45120</v>
      </c>
      <c r="C3175" s="2">
        <v>45127</v>
      </c>
      <c r="D3175" s="1">
        <v>45120.589534479157</v>
      </c>
      <c r="E3175" t="s">
        <v>1391</v>
      </c>
      <c r="F3175" t="s">
        <v>8197</v>
      </c>
      <c r="G3175" t="s">
        <v>47</v>
      </c>
      <c r="H3175">
        <v>7</v>
      </c>
      <c r="I3175">
        <v>434000</v>
      </c>
      <c r="J3175">
        <v>3038000</v>
      </c>
      <c r="K3175" t="s">
        <v>24</v>
      </c>
      <c r="L3175" t="s">
        <v>214</v>
      </c>
      <c r="M3175" t="s">
        <v>117</v>
      </c>
    </row>
    <row r="3176" spans="1:13" x14ac:dyDescent="0.25">
      <c r="A3176" t="s">
        <v>8198</v>
      </c>
      <c r="B3176" s="2">
        <v>44811</v>
      </c>
      <c r="C3176" s="2">
        <v>44814</v>
      </c>
      <c r="D3176" s="1">
        <v>44811.311656678241</v>
      </c>
      <c r="E3176" t="s">
        <v>6841</v>
      </c>
      <c r="F3176" t="s">
        <v>8199</v>
      </c>
      <c r="G3176" t="s">
        <v>307</v>
      </c>
      <c r="H3176">
        <v>3</v>
      </c>
      <c r="I3176">
        <v>1284000</v>
      </c>
      <c r="J3176">
        <v>3852000</v>
      </c>
      <c r="K3176" t="s">
        <v>30</v>
      </c>
      <c r="L3176" t="s">
        <v>83</v>
      </c>
      <c r="M3176" t="s">
        <v>222</v>
      </c>
    </row>
    <row r="3177" spans="1:13" x14ac:dyDescent="0.25">
      <c r="A3177" t="s">
        <v>8200</v>
      </c>
      <c r="B3177" s="2">
        <v>45086</v>
      </c>
      <c r="C3177" s="2">
        <v>45087</v>
      </c>
      <c r="D3177" s="1">
        <v>45086.947799062502</v>
      </c>
      <c r="E3177" t="s">
        <v>8201</v>
      </c>
      <c r="F3177" t="s">
        <v>8202</v>
      </c>
      <c r="G3177" t="s">
        <v>128</v>
      </c>
      <c r="H3177">
        <v>1</v>
      </c>
      <c r="I3177">
        <v>490000</v>
      </c>
      <c r="J3177">
        <v>490000</v>
      </c>
      <c r="K3177" t="s">
        <v>53</v>
      </c>
      <c r="L3177" t="s">
        <v>37</v>
      </c>
      <c r="M3177" t="s">
        <v>25</v>
      </c>
    </row>
    <row r="3178" spans="1:13" x14ac:dyDescent="0.25">
      <c r="A3178" t="s">
        <v>8203</v>
      </c>
      <c r="B3178" s="2">
        <v>44568</v>
      </c>
      <c r="C3178" s="2">
        <v>44577</v>
      </c>
      <c r="D3178" s="1">
        <v>44568.291184965281</v>
      </c>
      <c r="E3178" t="s">
        <v>6707</v>
      </c>
      <c r="F3178" t="s">
        <v>8204</v>
      </c>
      <c r="G3178" t="s">
        <v>47</v>
      </c>
      <c r="H3178">
        <v>9</v>
      </c>
      <c r="I3178">
        <v>443000</v>
      </c>
      <c r="J3178">
        <v>3987000</v>
      </c>
      <c r="K3178" t="s">
        <v>30</v>
      </c>
      <c r="L3178" t="s">
        <v>273</v>
      </c>
      <c r="M3178" t="s">
        <v>222</v>
      </c>
    </row>
    <row r="3179" spans="1:13" x14ac:dyDescent="0.25">
      <c r="A3179" t="s">
        <v>8205</v>
      </c>
      <c r="B3179" s="2">
        <v>44799</v>
      </c>
      <c r="C3179" s="2">
        <v>44803</v>
      </c>
      <c r="D3179" s="1">
        <v>44799.470909097217</v>
      </c>
      <c r="E3179" t="s">
        <v>6969</v>
      </c>
      <c r="F3179" t="s">
        <v>8206</v>
      </c>
      <c r="G3179" t="s">
        <v>128</v>
      </c>
      <c r="H3179">
        <v>4</v>
      </c>
      <c r="I3179">
        <v>483000</v>
      </c>
      <c r="J3179">
        <v>1932000</v>
      </c>
      <c r="L3179" t="s">
        <v>48</v>
      </c>
      <c r="M3179" t="s">
        <v>226</v>
      </c>
    </row>
    <row r="3180" spans="1:13" x14ac:dyDescent="0.25">
      <c r="A3180" t="s">
        <v>8207</v>
      </c>
      <c r="B3180" s="2">
        <v>45080</v>
      </c>
      <c r="C3180" s="2">
        <v>45085</v>
      </c>
      <c r="D3180" s="1">
        <v>45080.719674976863</v>
      </c>
      <c r="E3180" t="s">
        <v>8208</v>
      </c>
      <c r="F3180" t="s">
        <v>8209</v>
      </c>
      <c r="G3180" t="s">
        <v>82</v>
      </c>
      <c r="H3180">
        <v>5</v>
      </c>
      <c r="I3180">
        <v>344000</v>
      </c>
      <c r="J3180">
        <v>1720000</v>
      </c>
      <c r="K3180" t="s">
        <v>17</v>
      </c>
      <c r="L3180" t="s">
        <v>273</v>
      </c>
      <c r="M3180" t="s">
        <v>68</v>
      </c>
    </row>
    <row r="3181" spans="1:13" x14ac:dyDescent="0.25">
      <c r="A3181" t="s">
        <v>8210</v>
      </c>
      <c r="B3181" s="2">
        <v>45336</v>
      </c>
      <c r="C3181" s="2">
        <v>45341</v>
      </c>
      <c r="D3181" s="1">
        <v>45336.839707141196</v>
      </c>
      <c r="E3181" t="s">
        <v>8211</v>
      </c>
      <c r="F3181" t="s">
        <v>8212</v>
      </c>
      <c r="G3181" t="s">
        <v>149</v>
      </c>
      <c r="I3181">
        <v>318000</v>
      </c>
      <c r="J3181">
        <v>1590000</v>
      </c>
      <c r="K3181" t="s">
        <v>17</v>
      </c>
      <c r="L3181" t="s">
        <v>73</v>
      </c>
      <c r="M3181" t="s">
        <v>43</v>
      </c>
    </row>
    <row r="3182" spans="1:13" x14ac:dyDescent="0.25">
      <c r="A3182" t="s">
        <v>8213</v>
      </c>
      <c r="B3182" s="2">
        <v>44749</v>
      </c>
      <c r="C3182" s="2">
        <v>44753</v>
      </c>
      <c r="D3182" s="1">
        <v>44749.915528356483</v>
      </c>
      <c r="E3182" t="s">
        <v>8214</v>
      </c>
      <c r="F3182" t="s">
        <v>8215</v>
      </c>
      <c r="G3182" t="s">
        <v>137</v>
      </c>
      <c r="H3182">
        <v>4</v>
      </c>
      <c r="I3182">
        <v>401000</v>
      </c>
      <c r="J3182">
        <v>1604000</v>
      </c>
      <c r="K3182" t="s">
        <v>72</v>
      </c>
      <c r="L3182" t="s">
        <v>18</v>
      </c>
      <c r="M3182" t="s">
        <v>74</v>
      </c>
    </row>
    <row r="3183" spans="1:13" x14ac:dyDescent="0.25">
      <c r="A3183" t="s">
        <v>8216</v>
      </c>
      <c r="B3183" s="2">
        <v>44900</v>
      </c>
      <c r="C3183" s="2">
        <v>44908</v>
      </c>
      <c r="D3183" s="1">
        <v>44900.636656493058</v>
      </c>
      <c r="E3183" t="s">
        <v>3753</v>
      </c>
      <c r="F3183" t="s">
        <v>8217</v>
      </c>
      <c r="G3183" t="s">
        <v>290</v>
      </c>
      <c r="H3183">
        <v>8</v>
      </c>
      <c r="I3183">
        <v>330000</v>
      </c>
      <c r="J3183">
        <v>2640000</v>
      </c>
      <c r="K3183" t="s">
        <v>17</v>
      </c>
      <c r="L3183" t="s">
        <v>37</v>
      </c>
      <c r="M3183" t="s">
        <v>222</v>
      </c>
    </row>
    <row r="3184" spans="1:13" x14ac:dyDescent="0.25">
      <c r="A3184" t="s">
        <v>8218</v>
      </c>
      <c r="B3184" s="2">
        <v>44724</v>
      </c>
      <c r="C3184" s="2">
        <v>44733</v>
      </c>
      <c r="D3184" s="1">
        <v>44724.506479861113</v>
      </c>
      <c r="E3184" t="s">
        <v>6298</v>
      </c>
      <c r="F3184" t="s">
        <v>8219</v>
      </c>
      <c r="G3184" t="s">
        <v>303</v>
      </c>
      <c r="H3184">
        <v>9</v>
      </c>
      <c r="I3184">
        <v>506000</v>
      </c>
      <c r="J3184">
        <v>4554000</v>
      </c>
      <c r="K3184" t="s">
        <v>30</v>
      </c>
      <c r="L3184" t="s">
        <v>18</v>
      </c>
      <c r="M3184" t="s">
        <v>84</v>
      </c>
    </row>
    <row r="3185" spans="1:13" x14ac:dyDescent="0.25">
      <c r="A3185" t="s">
        <v>8220</v>
      </c>
      <c r="B3185" s="2">
        <v>45510</v>
      </c>
      <c r="C3185" s="2">
        <v>45512</v>
      </c>
      <c r="D3185" s="1">
        <v>45510.873892939817</v>
      </c>
      <c r="E3185" t="s">
        <v>7146</v>
      </c>
      <c r="G3185" t="s">
        <v>64</v>
      </c>
      <c r="H3185">
        <v>2</v>
      </c>
      <c r="I3185">
        <v>1266000</v>
      </c>
      <c r="J3185">
        <v>2532000</v>
      </c>
      <c r="K3185" t="s">
        <v>53</v>
      </c>
      <c r="L3185" t="s">
        <v>164</v>
      </c>
      <c r="M3185" t="s">
        <v>74</v>
      </c>
    </row>
    <row r="3186" spans="1:13" x14ac:dyDescent="0.25">
      <c r="A3186" t="s">
        <v>8221</v>
      </c>
      <c r="B3186" s="2">
        <v>45198</v>
      </c>
      <c r="C3186" s="2">
        <v>45200</v>
      </c>
      <c r="D3186" s="1">
        <v>45198.375730277781</v>
      </c>
      <c r="E3186" t="s">
        <v>6982</v>
      </c>
      <c r="F3186" t="s">
        <v>8222</v>
      </c>
      <c r="G3186" t="s">
        <v>110</v>
      </c>
      <c r="H3186">
        <v>2</v>
      </c>
      <c r="I3186">
        <v>608000</v>
      </c>
      <c r="J3186">
        <v>1216000</v>
      </c>
      <c r="K3186" t="s">
        <v>72</v>
      </c>
      <c r="L3186" t="s">
        <v>18</v>
      </c>
      <c r="M3186" t="s">
        <v>133</v>
      </c>
    </row>
    <row r="3187" spans="1:13" x14ac:dyDescent="0.25">
      <c r="A3187" t="s">
        <v>8223</v>
      </c>
      <c r="B3187" s="2">
        <v>45379</v>
      </c>
      <c r="C3187" s="2">
        <v>45384</v>
      </c>
      <c r="D3187" s="1">
        <v>45379.25891300926</v>
      </c>
      <c r="E3187" t="s">
        <v>8224</v>
      </c>
      <c r="F3187" t="s">
        <v>8225</v>
      </c>
      <c r="G3187" t="s">
        <v>64</v>
      </c>
      <c r="H3187">
        <v>5</v>
      </c>
      <c r="I3187">
        <v>1364000</v>
      </c>
      <c r="J3187">
        <v>6820000</v>
      </c>
      <c r="K3187" t="s">
        <v>17</v>
      </c>
      <c r="L3187" t="s">
        <v>37</v>
      </c>
      <c r="M3187" t="s">
        <v>94</v>
      </c>
    </row>
    <row r="3188" spans="1:13" x14ac:dyDescent="0.25">
      <c r="A3188" t="s">
        <v>8226</v>
      </c>
      <c r="B3188" s="2">
        <v>45448</v>
      </c>
      <c r="C3188" s="2">
        <v>45451</v>
      </c>
      <c r="D3188" s="1">
        <v>45448.410327349528</v>
      </c>
      <c r="E3188" t="s">
        <v>7279</v>
      </c>
      <c r="G3188" t="s">
        <v>47</v>
      </c>
      <c r="H3188">
        <v>3</v>
      </c>
      <c r="I3188">
        <v>443000</v>
      </c>
      <c r="J3188">
        <v>1329000</v>
      </c>
      <c r="L3188" t="s">
        <v>18</v>
      </c>
      <c r="M3188" t="s">
        <v>74</v>
      </c>
    </row>
    <row r="3189" spans="1:13" x14ac:dyDescent="0.25">
      <c r="A3189" t="s">
        <v>8227</v>
      </c>
      <c r="B3189" s="2">
        <v>45274</v>
      </c>
      <c r="C3189" s="2">
        <v>45277</v>
      </c>
      <c r="D3189" s="1">
        <v>45274.915019143518</v>
      </c>
      <c r="E3189" t="s">
        <v>5331</v>
      </c>
      <c r="F3189" t="s">
        <v>8228</v>
      </c>
      <c r="G3189" t="s">
        <v>23</v>
      </c>
      <c r="H3189">
        <v>3</v>
      </c>
      <c r="I3189">
        <v>668000</v>
      </c>
      <c r="J3189">
        <v>2004000</v>
      </c>
      <c r="K3189" t="s">
        <v>24</v>
      </c>
      <c r="L3189" t="s">
        <v>48</v>
      </c>
      <c r="M3189" t="s">
        <v>84</v>
      </c>
    </row>
    <row r="3190" spans="1:13" x14ac:dyDescent="0.25">
      <c r="A3190" t="s">
        <v>8229</v>
      </c>
      <c r="B3190" s="2">
        <v>45028</v>
      </c>
      <c r="C3190" s="2">
        <v>45037</v>
      </c>
      <c r="D3190" s="1">
        <v>45028.125837256943</v>
      </c>
      <c r="E3190" t="s">
        <v>595</v>
      </c>
      <c r="F3190" t="s">
        <v>8230</v>
      </c>
      <c r="G3190" t="s">
        <v>47</v>
      </c>
      <c r="H3190">
        <v>9</v>
      </c>
      <c r="I3190">
        <v>490000</v>
      </c>
      <c r="J3190">
        <v>4410000</v>
      </c>
      <c r="K3190" t="s">
        <v>24</v>
      </c>
      <c r="L3190" t="s">
        <v>48</v>
      </c>
      <c r="M3190" t="s">
        <v>106</v>
      </c>
    </row>
    <row r="3191" spans="1:13" x14ac:dyDescent="0.25">
      <c r="A3191" t="s">
        <v>8231</v>
      </c>
      <c r="B3191" s="2">
        <v>45430</v>
      </c>
      <c r="C3191" s="2">
        <v>45437</v>
      </c>
      <c r="D3191" s="1">
        <v>45430.386133437503</v>
      </c>
      <c r="E3191" t="s">
        <v>1620</v>
      </c>
      <c r="F3191" t="s">
        <v>8232</v>
      </c>
      <c r="G3191" t="s">
        <v>307</v>
      </c>
      <c r="H3191">
        <v>7</v>
      </c>
      <c r="I3191">
        <v>1296000</v>
      </c>
      <c r="J3191">
        <v>9072000</v>
      </c>
      <c r="L3191" t="s">
        <v>823</v>
      </c>
      <c r="M3191" t="s">
        <v>102</v>
      </c>
    </row>
    <row r="3192" spans="1:13" x14ac:dyDescent="0.25">
      <c r="A3192" t="s">
        <v>8233</v>
      </c>
      <c r="B3192" s="2">
        <v>45148</v>
      </c>
      <c r="C3192" s="2">
        <v>45156</v>
      </c>
      <c r="D3192" s="1">
        <v>45148.718687361114</v>
      </c>
      <c r="E3192" t="s">
        <v>4604</v>
      </c>
      <c r="F3192" t="s">
        <v>8234</v>
      </c>
      <c r="G3192" t="s">
        <v>29</v>
      </c>
      <c r="H3192">
        <v>8</v>
      </c>
      <c r="I3192">
        <v>1255000</v>
      </c>
      <c r="J3192">
        <v>10040000</v>
      </c>
      <c r="K3192" t="s">
        <v>17</v>
      </c>
      <c r="L3192" t="s">
        <v>124</v>
      </c>
      <c r="M3192" t="s">
        <v>74</v>
      </c>
    </row>
    <row r="3193" spans="1:13" x14ac:dyDescent="0.25">
      <c r="A3193" t="s">
        <v>8235</v>
      </c>
      <c r="B3193" s="2">
        <v>45465</v>
      </c>
      <c r="C3193" s="2">
        <v>45474</v>
      </c>
      <c r="D3193" s="1">
        <v>45465.054012881941</v>
      </c>
      <c r="E3193" t="s">
        <v>4995</v>
      </c>
      <c r="F3193" t="s">
        <v>8236</v>
      </c>
      <c r="G3193" t="s">
        <v>47</v>
      </c>
      <c r="H3193">
        <v>9</v>
      </c>
      <c r="I3193">
        <v>470000</v>
      </c>
      <c r="J3193">
        <v>4230000</v>
      </c>
      <c r="K3193" t="s">
        <v>30</v>
      </c>
      <c r="L3193" t="s">
        <v>273</v>
      </c>
      <c r="M3193" t="s">
        <v>117</v>
      </c>
    </row>
    <row r="3194" spans="1:13" x14ac:dyDescent="0.25">
      <c r="A3194" t="s">
        <v>8237</v>
      </c>
      <c r="B3194" s="2">
        <v>44584</v>
      </c>
      <c r="C3194" s="2">
        <v>44592</v>
      </c>
      <c r="D3194" s="1">
        <v>44584.615314479168</v>
      </c>
      <c r="E3194" t="s">
        <v>8238</v>
      </c>
      <c r="F3194" t="s">
        <v>8239</v>
      </c>
      <c r="G3194" t="s">
        <v>351</v>
      </c>
      <c r="H3194">
        <v>8</v>
      </c>
      <c r="I3194">
        <v>543000</v>
      </c>
      <c r="J3194">
        <v>4344000</v>
      </c>
      <c r="K3194" t="s">
        <v>53</v>
      </c>
      <c r="L3194" t="s">
        <v>18</v>
      </c>
      <c r="M3194" t="s">
        <v>160</v>
      </c>
    </row>
    <row r="3195" spans="1:13" x14ac:dyDescent="0.25">
      <c r="A3195" t="s">
        <v>8240</v>
      </c>
      <c r="B3195" s="2">
        <v>45457</v>
      </c>
      <c r="C3195" s="2">
        <v>45462</v>
      </c>
      <c r="D3195" s="1">
        <v>45457.928545578703</v>
      </c>
      <c r="E3195" t="s">
        <v>122</v>
      </c>
      <c r="F3195" t="s">
        <v>8241</v>
      </c>
      <c r="G3195" t="s">
        <v>47</v>
      </c>
      <c r="H3195">
        <v>5</v>
      </c>
      <c r="I3195">
        <v>507000</v>
      </c>
      <c r="J3195">
        <v>2535000</v>
      </c>
      <c r="L3195" t="s">
        <v>18</v>
      </c>
      <c r="M3195" t="s">
        <v>222</v>
      </c>
    </row>
    <row r="3196" spans="1:13" x14ac:dyDescent="0.25">
      <c r="A3196" t="s">
        <v>8242</v>
      </c>
      <c r="B3196" s="2">
        <v>44957</v>
      </c>
      <c r="C3196" s="2">
        <v>44959</v>
      </c>
      <c r="D3196" s="1">
        <v>44957.12626409722</v>
      </c>
      <c r="E3196" t="s">
        <v>5117</v>
      </c>
      <c r="F3196" t="s">
        <v>8243</v>
      </c>
      <c r="G3196" t="s">
        <v>128</v>
      </c>
      <c r="H3196">
        <v>2</v>
      </c>
      <c r="I3196">
        <v>457000</v>
      </c>
      <c r="J3196">
        <v>914000</v>
      </c>
      <c r="K3196" t="s">
        <v>30</v>
      </c>
      <c r="L3196" t="s">
        <v>198</v>
      </c>
      <c r="M3196" t="s">
        <v>222</v>
      </c>
    </row>
    <row r="3197" spans="1:13" x14ac:dyDescent="0.25">
      <c r="A3197" t="s">
        <v>8244</v>
      </c>
      <c r="B3197" s="2">
        <v>45220</v>
      </c>
      <c r="C3197" s="2">
        <v>45223</v>
      </c>
      <c r="D3197" s="1">
        <v>45220.823238333331</v>
      </c>
      <c r="E3197" t="s">
        <v>4347</v>
      </c>
      <c r="F3197" t="s">
        <v>8245</v>
      </c>
      <c r="G3197" t="s">
        <v>92</v>
      </c>
      <c r="H3197">
        <v>3</v>
      </c>
      <c r="I3197">
        <v>647000</v>
      </c>
      <c r="J3197">
        <v>1941000</v>
      </c>
      <c r="K3197" t="s">
        <v>53</v>
      </c>
      <c r="L3197" t="s">
        <v>37</v>
      </c>
      <c r="M3197" t="s">
        <v>60</v>
      </c>
    </row>
    <row r="3198" spans="1:13" x14ac:dyDescent="0.25">
      <c r="A3198" t="s">
        <v>8246</v>
      </c>
      <c r="B3198" s="2">
        <v>45619</v>
      </c>
      <c r="C3198" s="2">
        <v>45625</v>
      </c>
      <c r="D3198" s="1">
        <v>45619.914178495368</v>
      </c>
      <c r="E3198" t="s">
        <v>4576</v>
      </c>
      <c r="F3198" t="s">
        <v>8247</v>
      </c>
      <c r="G3198" t="s">
        <v>82</v>
      </c>
      <c r="H3198">
        <v>6</v>
      </c>
      <c r="I3198">
        <v>377000</v>
      </c>
      <c r="J3198">
        <v>2262000</v>
      </c>
      <c r="K3198" t="s">
        <v>53</v>
      </c>
      <c r="L3198" t="s">
        <v>31</v>
      </c>
      <c r="M3198" t="s">
        <v>233</v>
      </c>
    </row>
    <row r="3199" spans="1:13" x14ac:dyDescent="0.25">
      <c r="A3199" t="s">
        <v>8248</v>
      </c>
      <c r="B3199" s="2">
        <v>45402</v>
      </c>
      <c r="C3199" s="2">
        <v>45406</v>
      </c>
      <c r="D3199" s="1">
        <v>45402.440372245372</v>
      </c>
      <c r="E3199" t="s">
        <v>2067</v>
      </c>
      <c r="F3199" t="s">
        <v>8249</v>
      </c>
      <c r="G3199" t="s">
        <v>64</v>
      </c>
      <c r="H3199">
        <v>4</v>
      </c>
      <c r="I3199">
        <v>1129000</v>
      </c>
      <c r="J3199">
        <v>4516000</v>
      </c>
      <c r="K3199" t="s">
        <v>72</v>
      </c>
      <c r="L3199" t="s">
        <v>73</v>
      </c>
      <c r="M3199" t="s">
        <v>74</v>
      </c>
    </row>
    <row r="3200" spans="1:13" x14ac:dyDescent="0.25">
      <c r="A3200" t="s">
        <v>8250</v>
      </c>
      <c r="B3200" s="2">
        <v>44909</v>
      </c>
      <c r="C3200" s="2">
        <v>44911</v>
      </c>
      <c r="D3200" s="1">
        <v>44909.583790208337</v>
      </c>
      <c r="E3200" t="s">
        <v>6056</v>
      </c>
      <c r="F3200" t="s">
        <v>8251</v>
      </c>
      <c r="G3200" t="s">
        <v>141</v>
      </c>
      <c r="H3200">
        <v>2</v>
      </c>
      <c r="I3200">
        <v>1255000</v>
      </c>
      <c r="J3200">
        <v>2510000</v>
      </c>
      <c r="K3200" t="s">
        <v>53</v>
      </c>
      <c r="L3200" t="s">
        <v>37</v>
      </c>
      <c r="M3200" t="s">
        <v>38</v>
      </c>
    </row>
    <row r="3201" spans="1:13" x14ac:dyDescent="0.25">
      <c r="A3201" t="s">
        <v>8252</v>
      </c>
      <c r="B3201" s="2">
        <v>45527</v>
      </c>
      <c r="C3201" s="2">
        <v>45528</v>
      </c>
      <c r="D3201" s="1">
        <v>45527.904371875004</v>
      </c>
      <c r="E3201" t="s">
        <v>2252</v>
      </c>
      <c r="F3201" t="s">
        <v>8253</v>
      </c>
      <c r="G3201" t="s">
        <v>92</v>
      </c>
      <c r="H3201">
        <v>1</v>
      </c>
      <c r="I3201">
        <v>547000</v>
      </c>
      <c r="J3201">
        <v>547000</v>
      </c>
      <c r="K3201" t="s">
        <v>36</v>
      </c>
      <c r="L3201" t="s">
        <v>48</v>
      </c>
      <c r="M3201" t="s">
        <v>74</v>
      </c>
    </row>
    <row r="3202" spans="1:13" x14ac:dyDescent="0.25">
      <c r="A3202" t="s">
        <v>8254</v>
      </c>
      <c r="B3202" s="2">
        <v>44642</v>
      </c>
      <c r="C3202" s="2">
        <v>44651</v>
      </c>
      <c r="D3202" s="1">
        <v>44642.792721423612</v>
      </c>
      <c r="E3202" t="s">
        <v>8255</v>
      </c>
      <c r="F3202" t="s">
        <v>8256</v>
      </c>
      <c r="G3202" t="s">
        <v>149</v>
      </c>
      <c r="I3202">
        <v>398000</v>
      </c>
      <c r="J3202">
        <v>3582000</v>
      </c>
      <c r="K3202" t="s">
        <v>24</v>
      </c>
      <c r="L3202" t="s">
        <v>273</v>
      </c>
      <c r="M3202" t="s">
        <v>74</v>
      </c>
    </row>
    <row r="3203" spans="1:13" x14ac:dyDescent="0.25">
      <c r="A3203" t="s">
        <v>8257</v>
      </c>
      <c r="B3203" s="2">
        <v>45360</v>
      </c>
      <c r="C3203" s="2">
        <v>45363</v>
      </c>
      <c r="D3203" s="1">
        <v>45360.31182657407</v>
      </c>
      <c r="E3203" t="s">
        <v>5283</v>
      </c>
      <c r="F3203" t="s">
        <v>8258</v>
      </c>
      <c r="G3203" t="s">
        <v>82</v>
      </c>
      <c r="H3203">
        <v>3</v>
      </c>
      <c r="I3203">
        <v>317000</v>
      </c>
      <c r="J3203">
        <v>951000</v>
      </c>
      <c r="K3203" t="s">
        <v>72</v>
      </c>
      <c r="L3203" t="s">
        <v>37</v>
      </c>
      <c r="M3203" t="s">
        <v>25</v>
      </c>
    </row>
    <row r="3204" spans="1:13" x14ac:dyDescent="0.25">
      <c r="A3204" t="s">
        <v>8259</v>
      </c>
      <c r="B3204" s="2">
        <v>44826</v>
      </c>
      <c r="C3204" s="2">
        <v>44828</v>
      </c>
      <c r="D3204" s="1">
        <v>44826.70897039352</v>
      </c>
      <c r="E3204" t="s">
        <v>8260</v>
      </c>
      <c r="F3204" t="s">
        <v>8261</v>
      </c>
      <c r="G3204" t="s">
        <v>174</v>
      </c>
      <c r="H3204">
        <v>2</v>
      </c>
      <c r="I3204">
        <v>1279000</v>
      </c>
      <c r="J3204">
        <v>2558000</v>
      </c>
      <c r="K3204" t="s">
        <v>17</v>
      </c>
      <c r="L3204" t="s">
        <v>31</v>
      </c>
      <c r="M3204" t="s">
        <v>38</v>
      </c>
    </row>
    <row r="3205" spans="1:13" x14ac:dyDescent="0.25">
      <c r="A3205" t="s">
        <v>8262</v>
      </c>
      <c r="B3205" s="2">
        <v>45339</v>
      </c>
      <c r="C3205" s="2">
        <v>45342</v>
      </c>
      <c r="D3205" s="1">
        <v>45339.081248078714</v>
      </c>
      <c r="E3205" t="s">
        <v>8263</v>
      </c>
      <c r="F3205" t="s">
        <v>8264</v>
      </c>
      <c r="G3205" t="s">
        <v>23</v>
      </c>
      <c r="H3205">
        <v>3</v>
      </c>
      <c r="I3205">
        <v>635000</v>
      </c>
      <c r="J3205">
        <v>1905000</v>
      </c>
      <c r="K3205" t="s">
        <v>36</v>
      </c>
      <c r="L3205" t="s">
        <v>31</v>
      </c>
      <c r="M3205" t="s">
        <v>60</v>
      </c>
    </row>
    <row r="3206" spans="1:13" x14ac:dyDescent="0.25">
      <c r="A3206" t="s">
        <v>8265</v>
      </c>
      <c r="B3206" s="2">
        <v>44643</v>
      </c>
      <c r="C3206" s="2">
        <v>44649</v>
      </c>
      <c r="D3206" s="1">
        <v>44643.836265474543</v>
      </c>
      <c r="E3206" t="s">
        <v>8266</v>
      </c>
      <c r="F3206" t="s">
        <v>8267</v>
      </c>
      <c r="G3206" t="s">
        <v>35</v>
      </c>
      <c r="H3206">
        <v>6</v>
      </c>
      <c r="I3206">
        <v>359000</v>
      </c>
      <c r="J3206">
        <v>2154000</v>
      </c>
      <c r="K3206" t="s">
        <v>24</v>
      </c>
      <c r="L3206" t="s">
        <v>83</v>
      </c>
      <c r="M3206" t="s">
        <v>49</v>
      </c>
    </row>
    <row r="3207" spans="1:13" x14ac:dyDescent="0.25">
      <c r="A3207" t="s">
        <v>8268</v>
      </c>
      <c r="B3207" s="2">
        <v>45458</v>
      </c>
      <c r="C3207" s="2">
        <v>45465</v>
      </c>
      <c r="D3207" s="1">
        <v>45458.688381747677</v>
      </c>
      <c r="E3207" t="s">
        <v>3356</v>
      </c>
      <c r="F3207" t="s">
        <v>8269</v>
      </c>
      <c r="G3207" t="s">
        <v>35</v>
      </c>
      <c r="H3207">
        <v>7</v>
      </c>
      <c r="I3207">
        <v>361000</v>
      </c>
      <c r="J3207">
        <v>2527000</v>
      </c>
      <c r="K3207" t="s">
        <v>53</v>
      </c>
      <c r="L3207" t="s">
        <v>18</v>
      </c>
      <c r="M3207" t="s">
        <v>49</v>
      </c>
    </row>
    <row r="3208" spans="1:13" x14ac:dyDescent="0.25">
      <c r="A3208" t="s">
        <v>8270</v>
      </c>
      <c r="B3208" s="2">
        <v>45370</v>
      </c>
      <c r="C3208" s="2">
        <v>45373</v>
      </c>
      <c r="D3208" s="1">
        <v>45370.049126377307</v>
      </c>
      <c r="E3208" t="s">
        <v>8271</v>
      </c>
      <c r="F3208" t="s">
        <v>8272</v>
      </c>
      <c r="G3208" t="s">
        <v>16</v>
      </c>
      <c r="H3208">
        <v>3</v>
      </c>
      <c r="I3208">
        <v>1190000</v>
      </c>
      <c r="J3208">
        <v>3570000</v>
      </c>
      <c r="K3208" t="s">
        <v>53</v>
      </c>
      <c r="L3208" t="s">
        <v>83</v>
      </c>
      <c r="M3208" t="s">
        <v>233</v>
      </c>
    </row>
    <row r="3209" spans="1:13" x14ac:dyDescent="0.25">
      <c r="A3209" t="s">
        <v>8273</v>
      </c>
      <c r="B3209" s="2">
        <v>45021</v>
      </c>
      <c r="C3209" s="2">
        <v>45025</v>
      </c>
      <c r="D3209" s="1">
        <v>45021.967382719908</v>
      </c>
      <c r="E3209" t="s">
        <v>1213</v>
      </c>
      <c r="F3209" t="s">
        <v>8274</v>
      </c>
      <c r="G3209" t="s">
        <v>194</v>
      </c>
      <c r="H3209">
        <v>4</v>
      </c>
      <c r="I3209">
        <v>502000</v>
      </c>
      <c r="J3209">
        <v>2008000</v>
      </c>
      <c r="K3209" t="s">
        <v>36</v>
      </c>
      <c r="L3209" t="s">
        <v>37</v>
      </c>
      <c r="M3209" t="s">
        <v>106</v>
      </c>
    </row>
    <row r="3210" spans="1:13" x14ac:dyDescent="0.25">
      <c r="A3210" t="s">
        <v>8275</v>
      </c>
      <c r="B3210" s="2">
        <v>45105</v>
      </c>
      <c r="C3210" s="2">
        <v>45106</v>
      </c>
      <c r="D3210" s="1">
        <v>45105.002537002307</v>
      </c>
      <c r="E3210" t="s">
        <v>2019</v>
      </c>
      <c r="F3210" t="s">
        <v>8276</v>
      </c>
      <c r="G3210" t="s">
        <v>128</v>
      </c>
      <c r="H3210">
        <v>1</v>
      </c>
      <c r="I3210">
        <v>433000</v>
      </c>
      <c r="J3210">
        <v>433000</v>
      </c>
      <c r="K3210" t="s">
        <v>17</v>
      </c>
      <c r="L3210" t="s">
        <v>37</v>
      </c>
      <c r="M3210" t="s">
        <v>129</v>
      </c>
    </row>
    <row r="3211" spans="1:13" x14ac:dyDescent="0.25">
      <c r="A3211" t="s">
        <v>8277</v>
      </c>
      <c r="B3211" s="2">
        <v>45329</v>
      </c>
      <c r="C3211" s="2">
        <v>45332</v>
      </c>
      <c r="D3211" s="1">
        <v>45329.051873425917</v>
      </c>
      <c r="E3211" t="s">
        <v>8278</v>
      </c>
      <c r="F3211" t="s">
        <v>8279</v>
      </c>
      <c r="G3211" t="s">
        <v>64</v>
      </c>
      <c r="H3211">
        <v>3</v>
      </c>
      <c r="I3211">
        <v>1242000</v>
      </c>
      <c r="J3211">
        <v>3726000</v>
      </c>
      <c r="K3211" t="s">
        <v>24</v>
      </c>
      <c r="L3211" t="s">
        <v>37</v>
      </c>
      <c r="M3211" t="s">
        <v>129</v>
      </c>
    </row>
    <row r="3212" spans="1:13" x14ac:dyDescent="0.25">
      <c r="A3212" t="s">
        <v>8280</v>
      </c>
      <c r="B3212" s="2">
        <v>45372</v>
      </c>
      <c r="C3212" s="2">
        <v>45381</v>
      </c>
      <c r="D3212" s="1">
        <v>45372.141675405102</v>
      </c>
      <c r="E3212" t="s">
        <v>182</v>
      </c>
      <c r="F3212" t="s">
        <v>8281</v>
      </c>
      <c r="G3212" t="s">
        <v>47</v>
      </c>
      <c r="H3212">
        <v>9</v>
      </c>
      <c r="I3212">
        <v>439000</v>
      </c>
      <c r="J3212">
        <v>3951000</v>
      </c>
      <c r="K3212" t="s">
        <v>36</v>
      </c>
      <c r="L3212" t="s">
        <v>37</v>
      </c>
      <c r="M3212" t="s">
        <v>160</v>
      </c>
    </row>
    <row r="3213" spans="1:13" x14ac:dyDescent="0.25">
      <c r="A3213" t="s">
        <v>8282</v>
      </c>
      <c r="B3213" s="2">
        <v>45256</v>
      </c>
      <c r="C3213" s="2">
        <v>45258</v>
      </c>
      <c r="D3213" s="1">
        <v>45256.32071767361</v>
      </c>
      <c r="E3213" t="s">
        <v>8224</v>
      </c>
      <c r="F3213" t="s">
        <v>8283</v>
      </c>
      <c r="G3213" t="s">
        <v>303</v>
      </c>
      <c r="H3213">
        <v>2</v>
      </c>
      <c r="I3213">
        <v>457000</v>
      </c>
      <c r="J3213">
        <v>914000</v>
      </c>
      <c r="K3213" t="s">
        <v>72</v>
      </c>
      <c r="L3213" t="s">
        <v>429</v>
      </c>
      <c r="M3213" t="s">
        <v>129</v>
      </c>
    </row>
    <row r="3214" spans="1:13" x14ac:dyDescent="0.25">
      <c r="A3214" t="s">
        <v>8284</v>
      </c>
      <c r="B3214" s="2">
        <v>45088</v>
      </c>
      <c r="C3214" s="2">
        <v>45090</v>
      </c>
      <c r="D3214" s="1">
        <v>45088.453338749998</v>
      </c>
      <c r="E3214" t="s">
        <v>8285</v>
      </c>
      <c r="G3214" t="s">
        <v>290</v>
      </c>
      <c r="H3214">
        <v>2</v>
      </c>
      <c r="I3214">
        <v>331000</v>
      </c>
      <c r="J3214">
        <v>662000</v>
      </c>
      <c r="K3214" t="s">
        <v>17</v>
      </c>
      <c r="L3214" t="s">
        <v>42</v>
      </c>
      <c r="M3214" t="s">
        <v>60</v>
      </c>
    </row>
    <row r="3215" spans="1:13" x14ac:dyDescent="0.25">
      <c r="A3215" t="s">
        <v>8286</v>
      </c>
      <c r="B3215" s="2">
        <v>45486</v>
      </c>
      <c r="C3215" s="2">
        <v>45487</v>
      </c>
      <c r="D3215" s="1">
        <v>45486.04721611111</v>
      </c>
      <c r="E3215" t="s">
        <v>860</v>
      </c>
      <c r="F3215" t="s">
        <v>8287</v>
      </c>
      <c r="G3215" t="s">
        <v>23</v>
      </c>
      <c r="H3215">
        <v>1</v>
      </c>
      <c r="I3215">
        <v>639000</v>
      </c>
      <c r="J3215">
        <v>639000</v>
      </c>
      <c r="K3215" t="s">
        <v>24</v>
      </c>
      <c r="L3215" t="s">
        <v>159</v>
      </c>
      <c r="M3215" t="s">
        <v>117</v>
      </c>
    </row>
    <row r="3216" spans="1:13" x14ac:dyDescent="0.25">
      <c r="A3216" t="s">
        <v>8288</v>
      </c>
      <c r="B3216" s="2">
        <v>44685</v>
      </c>
      <c r="C3216" s="2">
        <v>44689</v>
      </c>
      <c r="D3216" s="1">
        <v>44685.964197280089</v>
      </c>
      <c r="E3216" t="s">
        <v>8289</v>
      </c>
      <c r="F3216" t="s">
        <v>8290</v>
      </c>
      <c r="G3216" t="s">
        <v>16</v>
      </c>
      <c r="H3216">
        <v>4</v>
      </c>
      <c r="I3216">
        <v>1193000</v>
      </c>
      <c r="J3216">
        <v>4772000</v>
      </c>
      <c r="K3216" t="s">
        <v>36</v>
      </c>
      <c r="L3216" t="s">
        <v>37</v>
      </c>
      <c r="M3216" t="s">
        <v>38</v>
      </c>
    </row>
    <row r="3217" spans="1:13" x14ac:dyDescent="0.25">
      <c r="A3217" t="s">
        <v>8291</v>
      </c>
      <c r="B3217" s="2">
        <v>45523</v>
      </c>
      <c r="C3217" s="2">
        <v>45525</v>
      </c>
      <c r="D3217" s="1">
        <v>45523.440219745367</v>
      </c>
      <c r="E3217" t="s">
        <v>7323</v>
      </c>
      <c r="F3217" t="s">
        <v>8292</v>
      </c>
      <c r="G3217" t="s">
        <v>29</v>
      </c>
      <c r="H3217">
        <v>2</v>
      </c>
      <c r="I3217">
        <v>1204000</v>
      </c>
      <c r="J3217">
        <v>2408000</v>
      </c>
      <c r="K3217" t="s">
        <v>53</v>
      </c>
      <c r="L3217" t="s">
        <v>190</v>
      </c>
      <c r="M3217" t="s">
        <v>226</v>
      </c>
    </row>
    <row r="3218" spans="1:13" x14ac:dyDescent="0.25">
      <c r="A3218" t="s">
        <v>8293</v>
      </c>
      <c r="B3218" s="2">
        <v>45496</v>
      </c>
      <c r="C3218" s="2">
        <v>45500</v>
      </c>
      <c r="D3218" s="1">
        <v>45496.080274849533</v>
      </c>
      <c r="E3218" t="s">
        <v>5666</v>
      </c>
      <c r="F3218" t="s">
        <v>8294</v>
      </c>
      <c r="G3218" t="s">
        <v>47</v>
      </c>
      <c r="H3218">
        <v>4</v>
      </c>
      <c r="I3218">
        <v>494000</v>
      </c>
      <c r="J3218">
        <v>1976000</v>
      </c>
      <c r="K3218" t="s">
        <v>72</v>
      </c>
      <c r="L3218" t="s">
        <v>273</v>
      </c>
      <c r="M3218" t="s">
        <v>38</v>
      </c>
    </row>
    <row r="3219" spans="1:13" x14ac:dyDescent="0.25">
      <c r="A3219" t="s">
        <v>8295</v>
      </c>
      <c r="B3219" s="2">
        <v>45401</v>
      </c>
      <c r="C3219" s="2">
        <v>45404</v>
      </c>
      <c r="D3219" s="1">
        <v>45401.160327060177</v>
      </c>
      <c r="E3219" t="s">
        <v>2235</v>
      </c>
      <c r="F3219" t="s">
        <v>8296</v>
      </c>
      <c r="G3219" t="s">
        <v>221</v>
      </c>
      <c r="H3219">
        <v>3</v>
      </c>
      <c r="I3219">
        <v>648000</v>
      </c>
      <c r="J3219">
        <v>1944000</v>
      </c>
      <c r="K3219" t="s">
        <v>24</v>
      </c>
      <c r="L3219" t="s">
        <v>48</v>
      </c>
      <c r="M3219" t="s">
        <v>145</v>
      </c>
    </row>
    <row r="3220" spans="1:13" x14ac:dyDescent="0.25">
      <c r="A3220" t="s">
        <v>8297</v>
      </c>
      <c r="B3220" s="2">
        <v>45476</v>
      </c>
      <c r="C3220" s="2">
        <v>45480</v>
      </c>
      <c r="D3220" s="1">
        <v>45476.462131712957</v>
      </c>
      <c r="E3220" t="s">
        <v>2418</v>
      </c>
      <c r="F3220" t="s">
        <v>8298</v>
      </c>
      <c r="G3220" t="s">
        <v>16</v>
      </c>
      <c r="H3220">
        <v>4</v>
      </c>
      <c r="I3220">
        <v>1336000</v>
      </c>
      <c r="J3220">
        <v>5344000</v>
      </c>
      <c r="K3220" t="s">
        <v>72</v>
      </c>
      <c r="L3220" t="s">
        <v>18</v>
      </c>
      <c r="M3220" t="s">
        <v>49</v>
      </c>
    </row>
    <row r="3221" spans="1:13" x14ac:dyDescent="0.25">
      <c r="A3221" t="s">
        <v>8299</v>
      </c>
      <c r="B3221" s="2">
        <v>45356</v>
      </c>
      <c r="C3221" s="2">
        <v>45362</v>
      </c>
      <c r="D3221" s="1">
        <v>45356.787579837961</v>
      </c>
      <c r="E3221" t="s">
        <v>2864</v>
      </c>
      <c r="F3221" t="s">
        <v>8300</v>
      </c>
      <c r="G3221" t="s">
        <v>23</v>
      </c>
      <c r="H3221">
        <v>6</v>
      </c>
      <c r="I3221">
        <v>548000</v>
      </c>
      <c r="J3221">
        <v>3288000</v>
      </c>
      <c r="K3221" t="s">
        <v>17</v>
      </c>
      <c r="L3221" t="s">
        <v>83</v>
      </c>
      <c r="M3221" t="s">
        <v>160</v>
      </c>
    </row>
    <row r="3222" spans="1:13" x14ac:dyDescent="0.25">
      <c r="A3222" t="s">
        <v>5434</v>
      </c>
      <c r="B3222" s="2">
        <v>44862</v>
      </c>
      <c r="C3222" s="2">
        <v>44864</v>
      </c>
      <c r="D3222" s="1">
        <v>44862.488311527777</v>
      </c>
      <c r="E3222" t="s">
        <v>1277</v>
      </c>
      <c r="F3222" t="s">
        <v>5435</v>
      </c>
      <c r="G3222" t="s">
        <v>92</v>
      </c>
      <c r="H3222">
        <v>2</v>
      </c>
      <c r="I3222">
        <v>664000</v>
      </c>
      <c r="J3222">
        <v>1328000</v>
      </c>
      <c r="K3222" t="s">
        <v>53</v>
      </c>
      <c r="L3222" t="s">
        <v>273</v>
      </c>
      <c r="M3222" t="s">
        <v>94</v>
      </c>
    </row>
    <row r="3223" spans="1:13" x14ac:dyDescent="0.25">
      <c r="A3223" t="s">
        <v>8301</v>
      </c>
      <c r="B3223" s="2">
        <v>45599</v>
      </c>
      <c r="C3223" s="2">
        <v>45604</v>
      </c>
      <c r="D3223" s="1">
        <v>45599.116262546297</v>
      </c>
      <c r="E3223" t="s">
        <v>6693</v>
      </c>
      <c r="F3223" t="s">
        <v>8302</v>
      </c>
      <c r="G3223" t="s">
        <v>29</v>
      </c>
      <c r="H3223">
        <v>5</v>
      </c>
      <c r="I3223">
        <v>1379000</v>
      </c>
      <c r="J3223">
        <v>6895000</v>
      </c>
      <c r="K3223" t="s">
        <v>72</v>
      </c>
      <c r="L3223" t="s">
        <v>42</v>
      </c>
      <c r="M3223" t="s">
        <v>94</v>
      </c>
    </row>
    <row r="3224" spans="1:13" x14ac:dyDescent="0.25">
      <c r="A3224" t="s">
        <v>8303</v>
      </c>
      <c r="B3224" s="2">
        <v>45451</v>
      </c>
      <c r="C3224" s="2">
        <v>45458</v>
      </c>
      <c r="D3224" s="1">
        <v>45451.886224884263</v>
      </c>
      <c r="E3224" t="s">
        <v>1367</v>
      </c>
      <c r="F3224" t="s">
        <v>8304</v>
      </c>
      <c r="G3224" t="s">
        <v>64</v>
      </c>
      <c r="H3224">
        <v>7</v>
      </c>
      <c r="I3224">
        <v>1253000</v>
      </c>
      <c r="J3224">
        <v>8771000</v>
      </c>
      <c r="K3224" t="s">
        <v>30</v>
      </c>
      <c r="L3224" t="s">
        <v>214</v>
      </c>
      <c r="M3224" t="s">
        <v>49</v>
      </c>
    </row>
    <row r="3225" spans="1:13" x14ac:dyDescent="0.25">
      <c r="A3225" t="s">
        <v>8305</v>
      </c>
      <c r="B3225" s="2">
        <v>44928</v>
      </c>
      <c r="C3225" s="2">
        <v>44933</v>
      </c>
      <c r="D3225" s="1">
        <v>44928.587456550929</v>
      </c>
      <c r="E3225" t="s">
        <v>592</v>
      </c>
      <c r="F3225" t="s">
        <v>8306</v>
      </c>
      <c r="G3225" t="s">
        <v>386</v>
      </c>
      <c r="H3225">
        <v>5</v>
      </c>
      <c r="I3225">
        <v>595000</v>
      </c>
      <c r="J3225">
        <v>2975000</v>
      </c>
      <c r="K3225" t="s">
        <v>36</v>
      </c>
      <c r="L3225" t="s">
        <v>93</v>
      </c>
      <c r="M3225" t="s">
        <v>19</v>
      </c>
    </row>
    <row r="3226" spans="1:13" x14ac:dyDescent="0.25">
      <c r="A3226" t="s">
        <v>8307</v>
      </c>
      <c r="B3226" s="2">
        <v>45471</v>
      </c>
      <c r="C3226" s="2">
        <v>45473</v>
      </c>
      <c r="D3226" s="1">
        <v>45471.39298931713</v>
      </c>
      <c r="E3226" t="s">
        <v>8308</v>
      </c>
      <c r="F3226" t="s">
        <v>8309</v>
      </c>
      <c r="G3226" t="s">
        <v>110</v>
      </c>
      <c r="H3226">
        <v>2</v>
      </c>
      <c r="I3226">
        <v>631000</v>
      </c>
      <c r="J3226">
        <v>1262000</v>
      </c>
      <c r="K3226" t="s">
        <v>72</v>
      </c>
      <c r="L3226" t="s">
        <v>18</v>
      </c>
      <c r="M3226" t="s">
        <v>233</v>
      </c>
    </row>
    <row r="3227" spans="1:13" x14ac:dyDescent="0.25">
      <c r="A3227" t="s">
        <v>8310</v>
      </c>
      <c r="B3227" s="2">
        <v>45507</v>
      </c>
      <c r="C3227" s="2">
        <v>45515</v>
      </c>
      <c r="D3227" s="1">
        <v>45507.411497361107</v>
      </c>
      <c r="E3227" t="s">
        <v>8311</v>
      </c>
      <c r="F3227" t="s">
        <v>8312</v>
      </c>
      <c r="G3227" t="s">
        <v>47</v>
      </c>
      <c r="H3227">
        <v>8</v>
      </c>
      <c r="I3227">
        <v>489000</v>
      </c>
      <c r="J3227">
        <v>3912000</v>
      </c>
      <c r="K3227" t="s">
        <v>30</v>
      </c>
      <c r="L3227" t="s">
        <v>159</v>
      </c>
      <c r="M3227" t="s">
        <v>19</v>
      </c>
    </row>
    <row r="3228" spans="1:13" x14ac:dyDescent="0.25">
      <c r="A3228" t="s">
        <v>8313</v>
      </c>
      <c r="B3228" s="2">
        <v>44937</v>
      </c>
      <c r="C3228" s="2">
        <v>44940</v>
      </c>
      <c r="D3228" s="1">
        <v>44937.232858206022</v>
      </c>
      <c r="E3228" t="s">
        <v>6332</v>
      </c>
      <c r="F3228" t="s">
        <v>8314</v>
      </c>
      <c r="G3228" t="s">
        <v>110</v>
      </c>
      <c r="I3228">
        <v>623000</v>
      </c>
      <c r="J3228">
        <v>1869000</v>
      </c>
      <c r="K3228" t="s">
        <v>72</v>
      </c>
      <c r="L3228" t="s">
        <v>18</v>
      </c>
      <c r="M3228" t="s">
        <v>145</v>
      </c>
    </row>
    <row r="3229" spans="1:13" x14ac:dyDescent="0.25">
      <c r="A3229" t="s">
        <v>8315</v>
      </c>
      <c r="B3229" s="2">
        <v>44987</v>
      </c>
      <c r="C3229" s="2">
        <v>44990</v>
      </c>
      <c r="D3229" s="1">
        <v>44987.538586435177</v>
      </c>
      <c r="E3229" t="s">
        <v>8316</v>
      </c>
      <c r="F3229" t="s">
        <v>8317</v>
      </c>
      <c r="G3229" t="s">
        <v>47</v>
      </c>
      <c r="H3229">
        <v>3</v>
      </c>
      <c r="I3229">
        <v>501000</v>
      </c>
      <c r="J3229">
        <v>1503000</v>
      </c>
      <c r="K3229" t="s">
        <v>53</v>
      </c>
      <c r="L3229" t="s">
        <v>83</v>
      </c>
      <c r="M3229" t="s">
        <v>145</v>
      </c>
    </row>
    <row r="3230" spans="1:13" x14ac:dyDescent="0.25">
      <c r="A3230" t="s">
        <v>8318</v>
      </c>
      <c r="B3230" s="2">
        <v>45303</v>
      </c>
      <c r="C3230" s="2">
        <v>45307</v>
      </c>
      <c r="D3230" s="1">
        <v>45303.220732835653</v>
      </c>
      <c r="E3230" t="s">
        <v>7706</v>
      </c>
      <c r="F3230" t="s">
        <v>8319</v>
      </c>
      <c r="G3230" t="s">
        <v>16</v>
      </c>
      <c r="H3230">
        <v>4</v>
      </c>
      <c r="I3230">
        <v>1152000</v>
      </c>
      <c r="J3230">
        <v>4608000</v>
      </c>
      <c r="K3230" t="s">
        <v>24</v>
      </c>
      <c r="L3230" t="s">
        <v>83</v>
      </c>
      <c r="M3230" t="s">
        <v>19</v>
      </c>
    </row>
    <row r="3231" spans="1:13" x14ac:dyDescent="0.25">
      <c r="A3231" t="s">
        <v>8320</v>
      </c>
      <c r="B3231" s="2">
        <v>45114</v>
      </c>
      <c r="C3231" s="2">
        <v>45116</v>
      </c>
      <c r="D3231" s="1">
        <v>45114.025508877312</v>
      </c>
      <c r="E3231" t="s">
        <v>2799</v>
      </c>
      <c r="F3231" t="s">
        <v>8321</v>
      </c>
      <c r="G3231" t="s">
        <v>23</v>
      </c>
      <c r="H3231">
        <v>2</v>
      </c>
      <c r="I3231">
        <v>647000</v>
      </c>
      <c r="J3231">
        <v>1294000</v>
      </c>
      <c r="K3231" t="s">
        <v>30</v>
      </c>
      <c r="L3231" t="s">
        <v>18</v>
      </c>
      <c r="M3231" t="s">
        <v>49</v>
      </c>
    </row>
    <row r="3232" spans="1:13" x14ac:dyDescent="0.25">
      <c r="A3232" t="s">
        <v>8322</v>
      </c>
      <c r="B3232" s="2">
        <v>44966</v>
      </c>
      <c r="C3232" s="2">
        <v>44967</v>
      </c>
      <c r="D3232" s="1">
        <v>44966.139480682868</v>
      </c>
      <c r="E3232" t="s">
        <v>8238</v>
      </c>
      <c r="F3232" t="s">
        <v>8323</v>
      </c>
      <c r="G3232" t="s">
        <v>221</v>
      </c>
      <c r="H3232">
        <v>1</v>
      </c>
      <c r="I3232">
        <v>609000</v>
      </c>
      <c r="J3232">
        <v>609000</v>
      </c>
      <c r="K3232" t="s">
        <v>72</v>
      </c>
      <c r="L3232" t="s">
        <v>273</v>
      </c>
      <c r="M3232" t="s">
        <v>222</v>
      </c>
    </row>
    <row r="3233" spans="1:13" x14ac:dyDescent="0.25">
      <c r="A3233" t="s">
        <v>8324</v>
      </c>
      <c r="B3233" s="2">
        <v>45567</v>
      </c>
      <c r="C3233" s="2">
        <v>45570</v>
      </c>
      <c r="D3233" s="1">
        <v>45567.478584675933</v>
      </c>
      <c r="E3233" t="s">
        <v>836</v>
      </c>
      <c r="F3233" t="s">
        <v>8325</v>
      </c>
      <c r="G3233" t="s">
        <v>23</v>
      </c>
      <c r="H3233">
        <v>3</v>
      </c>
      <c r="I3233">
        <v>569000</v>
      </c>
      <c r="J3233">
        <v>1707000</v>
      </c>
      <c r="K3233" t="s">
        <v>30</v>
      </c>
      <c r="L3233" t="s">
        <v>18</v>
      </c>
      <c r="M3233" t="s">
        <v>43</v>
      </c>
    </row>
    <row r="3234" spans="1:13" x14ac:dyDescent="0.25">
      <c r="A3234" t="s">
        <v>8326</v>
      </c>
      <c r="B3234" s="2">
        <v>44995</v>
      </c>
      <c r="C3234" s="2">
        <v>44996</v>
      </c>
      <c r="D3234" s="1">
        <v>44995.241138993057</v>
      </c>
      <c r="E3234" t="s">
        <v>8327</v>
      </c>
      <c r="F3234" t="s">
        <v>8328</v>
      </c>
      <c r="G3234" t="s">
        <v>47</v>
      </c>
      <c r="H3234">
        <v>1</v>
      </c>
      <c r="I3234">
        <v>417000</v>
      </c>
      <c r="J3234">
        <v>417000</v>
      </c>
      <c r="K3234" t="s">
        <v>72</v>
      </c>
      <c r="L3234" t="s">
        <v>83</v>
      </c>
      <c r="M3234" t="s">
        <v>68</v>
      </c>
    </row>
    <row r="3235" spans="1:13" x14ac:dyDescent="0.25">
      <c r="A3235" t="s">
        <v>8329</v>
      </c>
      <c r="B3235" s="2">
        <v>45344</v>
      </c>
      <c r="C3235" s="2">
        <v>45352</v>
      </c>
      <c r="D3235" s="1">
        <v>45344.168074351852</v>
      </c>
      <c r="E3235" t="s">
        <v>3651</v>
      </c>
      <c r="F3235" t="s">
        <v>8330</v>
      </c>
      <c r="G3235" t="s">
        <v>47</v>
      </c>
      <c r="H3235">
        <v>8</v>
      </c>
      <c r="I3235">
        <v>411000</v>
      </c>
      <c r="J3235">
        <v>3288000</v>
      </c>
      <c r="K3235" t="s">
        <v>24</v>
      </c>
      <c r="L3235" t="s">
        <v>273</v>
      </c>
      <c r="M3235" t="s">
        <v>233</v>
      </c>
    </row>
    <row r="3236" spans="1:13" x14ac:dyDescent="0.25">
      <c r="A3236" t="s">
        <v>8331</v>
      </c>
      <c r="B3236" s="2">
        <v>44736</v>
      </c>
      <c r="C3236" s="2">
        <v>44738</v>
      </c>
      <c r="D3236" s="1">
        <v>44736.95465446759</v>
      </c>
      <c r="E3236" t="s">
        <v>8332</v>
      </c>
      <c r="F3236" t="s">
        <v>8333</v>
      </c>
      <c r="G3236" t="s">
        <v>303</v>
      </c>
      <c r="H3236">
        <v>2</v>
      </c>
      <c r="I3236">
        <v>453000</v>
      </c>
      <c r="J3236">
        <v>906000</v>
      </c>
      <c r="K3236" t="s">
        <v>24</v>
      </c>
      <c r="L3236" t="s">
        <v>124</v>
      </c>
      <c r="M3236" t="s">
        <v>102</v>
      </c>
    </row>
    <row r="3237" spans="1:13" x14ac:dyDescent="0.25">
      <c r="A3237" t="s">
        <v>5670</v>
      </c>
      <c r="B3237" s="2">
        <v>45029</v>
      </c>
      <c r="C3237" s="2">
        <v>45030</v>
      </c>
      <c r="D3237" s="1">
        <v>45029.190517615738</v>
      </c>
      <c r="E3237" t="s">
        <v>5671</v>
      </c>
      <c r="F3237" t="s">
        <v>5672</v>
      </c>
      <c r="G3237" t="s">
        <v>64</v>
      </c>
      <c r="H3237">
        <v>1</v>
      </c>
      <c r="I3237">
        <v>1183000</v>
      </c>
      <c r="J3237">
        <v>1183000</v>
      </c>
      <c r="K3237" t="s">
        <v>17</v>
      </c>
      <c r="L3237" t="s">
        <v>124</v>
      </c>
      <c r="M3237" t="s">
        <v>94</v>
      </c>
    </row>
    <row r="3238" spans="1:13" x14ac:dyDescent="0.25">
      <c r="A3238" t="s">
        <v>8334</v>
      </c>
      <c r="B3238" s="2">
        <v>45471</v>
      </c>
      <c r="C3238" s="2">
        <v>45479</v>
      </c>
      <c r="D3238" s="1">
        <v>45471.992386157413</v>
      </c>
      <c r="E3238" t="s">
        <v>8335</v>
      </c>
      <c r="F3238" t="s">
        <v>8336</v>
      </c>
      <c r="G3238" t="s">
        <v>16</v>
      </c>
      <c r="H3238">
        <v>8</v>
      </c>
      <c r="I3238">
        <v>1379000</v>
      </c>
      <c r="J3238">
        <v>11032000</v>
      </c>
      <c r="L3238" t="s">
        <v>48</v>
      </c>
      <c r="M3238" t="s">
        <v>74</v>
      </c>
    </row>
    <row r="3239" spans="1:13" x14ac:dyDescent="0.25">
      <c r="A3239" t="s">
        <v>8337</v>
      </c>
      <c r="B3239" s="2">
        <v>45032</v>
      </c>
      <c r="C3239" s="2">
        <v>45035</v>
      </c>
      <c r="D3239" s="1">
        <v>45032.121664247687</v>
      </c>
      <c r="E3239" t="s">
        <v>5508</v>
      </c>
      <c r="G3239" t="s">
        <v>16</v>
      </c>
      <c r="H3239">
        <v>3</v>
      </c>
      <c r="I3239">
        <v>1186000</v>
      </c>
      <c r="J3239">
        <v>3558000</v>
      </c>
      <c r="K3239" t="s">
        <v>72</v>
      </c>
      <c r="L3239" t="s">
        <v>48</v>
      </c>
      <c r="M3239" t="s">
        <v>68</v>
      </c>
    </row>
    <row r="3240" spans="1:13" x14ac:dyDescent="0.25">
      <c r="A3240" t="s">
        <v>8338</v>
      </c>
      <c r="B3240" s="2">
        <v>44780</v>
      </c>
      <c r="C3240" s="2">
        <v>44789</v>
      </c>
      <c r="D3240" s="1">
        <v>44780.49796346065</v>
      </c>
      <c r="E3240" t="s">
        <v>449</v>
      </c>
      <c r="F3240" t="s">
        <v>8339</v>
      </c>
      <c r="G3240" t="s">
        <v>23</v>
      </c>
      <c r="H3240">
        <v>9</v>
      </c>
      <c r="I3240">
        <v>617000</v>
      </c>
      <c r="J3240">
        <v>5553000</v>
      </c>
      <c r="K3240" t="s">
        <v>36</v>
      </c>
      <c r="L3240" t="s">
        <v>18</v>
      </c>
      <c r="M3240" t="s">
        <v>233</v>
      </c>
    </row>
    <row r="3241" spans="1:13" x14ac:dyDescent="0.25">
      <c r="A3241" t="s">
        <v>8340</v>
      </c>
      <c r="B3241" s="2">
        <v>45197</v>
      </c>
      <c r="C3241" s="2">
        <v>45198</v>
      </c>
      <c r="D3241" s="1">
        <v>45197.395997245367</v>
      </c>
      <c r="E3241" t="s">
        <v>8341</v>
      </c>
      <c r="F3241" t="s">
        <v>8342</v>
      </c>
      <c r="G3241" t="s">
        <v>82</v>
      </c>
      <c r="H3241">
        <v>1</v>
      </c>
      <c r="I3241">
        <v>328000</v>
      </c>
      <c r="J3241">
        <v>328000</v>
      </c>
      <c r="K3241" t="s">
        <v>24</v>
      </c>
      <c r="L3241" t="s">
        <v>18</v>
      </c>
      <c r="M3241" t="s">
        <v>84</v>
      </c>
    </row>
    <row r="3242" spans="1:13" x14ac:dyDescent="0.25">
      <c r="A3242" t="s">
        <v>8343</v>
      </c>
      <c r="B3242" s="2">
        <v>45344</v>
      </c>
      <c r="C3242" s="2">
        <v>45350</v>
      </c>
      <c r="D3242" s="1">
        <v>45344.691659571763</v>
      </c>
      <c r="E3242" t="s">
        <v>2436</v>
      </c>
      <c r="F3242" t="s">
        <v>8344</v>
      </c>
      <c r="G3242" t="s">
        <v>128</v>
      </c>
      <c r="H3242">
        <v>6</v>
      </c>
      <c r="I3242">
        <v>405000</v>
      </c>
      <c r="J3242">
        <v>2430000</v>
      </c>
      <c r="K3242" t="s">
        <v>30</v>
      </c>
      <c r="L3242" t="s">
        <v>48</v>
      </c>
      <c r="M3242" t="s">
        <v>60</v>
      </c>
    </row>
    <row r="3243" spans="1:13" x14ac:dyDescent="0.25">
      <c r="A3243" t="s">
        <v>8345</v>
      </c>
      <c r="B3243" s="2">
        <v>45096</v>
      </c>
      <c r="C3243" s="2">
        <v>45097</v>
      </c>
      <c r="D3243" s="1">
        <v>45096.774627349543</v>
      </c>
      <c r="E3243" t="s">
        <v>8346</v>
      </c>
      <c r="F3243" t="s">
        <v>8347</v>
      </c>
      <c r="G3243" t="s">
        <v>128</v>
      </c>
      <c r="H3243">
        <v>1</v>
      </c>
      <c r="I3243">
        <v>447000</v>
      </c>
      <c r="J3243">
        <v>447000</v>
      </c>
      <c r="K3243" t="s">
        <v>24</v>
      </c>
      <c r="L3243" t="s">
        <v>48</v>
      </c>
      <c r="M3243" t="s">
        <v>94</v>
      </c>
    </row>
    <row r="3244" spans="1:13" x14ac:dyDescent="0.25">
      <c r="A3244" t="s">
        <v>8348</v>
      </c>
      <c r="B3244" s="2">
        <v>44617</v>
      </c>
      <c r="C3244" s="2">
        <v>44620</v>
      </c>
      <c r="D3244" s="1">
        <v>44617.198824652784</v>
      </c>
      <c r="E3244" t="s">
        <v>1126</v>
      </c>
      <c r="F3244" t="s">
        <v>8349</v>
      </c>
      <c r="G3244" t="s">
        <v>303</v>
      </c>
      <c r="H3244">
        <v>3</v>
      </c>
      <c r="I3244">
        <v>504000</v>
      </c>
      <c r="J3244">
        <v>1512000</v>
      </c>
      <c r="K3244" t="s">
        <v>30</v>
      </c>
      <c r="L3244" t="s">
        <v>42</v>
      </c>
      <c r="M3244" t="s">
        <v>19</v>
      </c>
    </row>
    <row r="3245" spans="1:13" x14ac:dyDescent="0.25">
      <c r="A3245" t="s">
        <v>8350</v>
      </c>
      <c r="B3245" s="2">
        <v>45040</v>
      </c>
      <c r="C3245" s="2">
        <v>45049</v>
      </c>
      <c r="D3245" s="1">
        <v>45040.886848483788</v>
      </c>
      <c r="E3245" t="s">
        <v>8351</v>
      </c>
      <c r="F3245" t="s">
        <v>8352</v>
      </c>
      <c r="G3245" t="s">
        <v>303</v>
      </c>
      <c r="H3245">
        <v>9</v>
      </c>
      <c r="I3245">
        <v>481000</v>
      </c>
      <c r="J3245">
        <v>4329000</v>
      </c>
      <c r="K3245" t="s">
        <v>72</v>
      </c>
      <c r="L3245" t="s">
        <v>48</v>
      </c>
      <c r="M3245" t="s">
        <v>222</v>
      </c>
    </row>
    <row r="3246" spans="1:13" x14ac:dyDescent="0.25">
      <c r="A3246" t="s">
        <v>8353</v>
      </c>
      <c r="B3246" s="2">
        <v>45350</v>
      </c>
      <c r="C3246" s="2">
        <v>45352</v>
      </c>
      <c r="D3246" s="1">
        <v>45350.992942488418</v>
      </c>
      <c r="E3246" t="s">
        <v>4108</v>
      </c>
      <c r="F3246" t="s">
        <v>8354</v>
      </c>
      <c r="G3246" t="s">
        <v>64</v>
      </c>
      <c r="H3246">
        <v>2</v>
      </c>
      <c r="I3246">
        <v>1222000</v>
      </c>
      <c r="J3246">
        <v>2444000</v>
      </c>
      <c r="K3246" t="s">
        <v>72</v>
      </c>
      <c r="L3246" t="s">
        <v>83</v>
      </c>
      <c r="M3246" t="s">
        <v>74</v>
      </c>
    </row>
    <row r="3247" spans="1:13" x14ac:dyDescent="0.25">
      <c r="A3247" t="s">
        <v>8355</v>
      </c>
      <c r="B3247" s="2">
        <v>45064</v>
      </c>
      <c r="C3247" s="2">
        <v>45069</v>
      </c>
      <c r="D3247" s="1">
        <v>45064.31341480324</v>
      </c>
      <c r="E3247" t="s">
        <v>8356</v>
      </c>
      <c r="F3247" t="s">
        <v>8357</v>
      </c>
      <c r="G3247" t="s">
        <v>23</v>
      </c>
      <c r="H3247">
        <v>5</v>
      </c>
      <c r="I3247">
        <v>582000</v>
      </c>
      <c r="J3247">
        <v>2910000</v>
      </c>
      <c r="K3247" t="s">
        <v>30</v>
      </c>
      <c r="L3247" t="s">
        <v>48</v>
      </c>
      <c r="M3247" t="s">
        <v>74</v>
      </c>
    </row>
    <row r="3248" spans="1:13" x14ac:dyDescent="0.25">
      <c r="A3248" t="s">
        <v>8358</v>
      </c>
      <c r="B3248" s="2">
        <v>44958</v>
      </c>
      <c r="C3248" s="2">
        <v>44966</v>
      </c>
      <c r="D3248" s="1">
        <v>44958.760158958343</v>
      </c>
      <c r="E3248" t="s">
        <v>8359</v>
      </c>
      <c r="F3248" t="s">
        <v>8360</v>
      </c>
      <c r="G3248" t="s">
        <v>149</v>
      </c>
      <c r="H3248">
        <v>8</v>
      </c>
      <c r="I3248">
        <v>361000</v>
      </c>
      <c r="J3248">
        <v>2888000</v>
      </c>
      <c r="L3248" t="s">
        <v>823</v>
      </c>
      <c r="M3248" t="s">
        <v>133</v>
      </c>
    </row>
    <row r="3249" spans="1:13" x14ac:dyDescent="0.25">
      <c r="A3249" t="s">
        <v>8361</v>
      </c>
      <c r="B3249" s="2">
        <v>45114</v>
      </c>
      <c r="C3249" s="2">
        <v>45119</v>
      </c>
      <c r="D3249" s="1">
        <v>45114.911042916669</v>
      </c>
      <c r="E3249" t="s">
        <v>1686</v>
      </c>
      <c r="F3249" t="s">
        <v>8362</v>
      </c>
      <c r="G3249" t="s">
        <v>92</v>
      </c>
      <c r="H3249">
        <v>5</v>
      </c>
      <c r="I3249">
        <v>613000</v>
      </c>
      <c r="J3249">
        <v>3065000</v>
      </c>
      <c r="K3249" t="s">
        <v>36</v>
      </c>
      <c r="L3249" t="s">
        <v>273</v>
      </c>
      <c r="M3249" t="s">
        <v>60</v>
      </c>
    </row>
    <row r="3250" spans="1:13" x14ac:dyDescent="0.25">
      <c r="A3250" t="s">
        <v>8363</v>
      </c>
      <c r="B3250" s="2">
        <v>45017</v>
      </c>
      <c r="C3250" s="2">
        <v>45019</v>
      </c>
      <c r="D3250" s="1">
        <v>45017.760843275457</v>
      </c>
      <c r="E3250" t="s">
        <v>2729</v>
      </c>
      <c r="F3250" t="s">
        <v>8364</v>
      </c>
      <c r="G3250" t="s">
        <v>92</v>
      </c>
      <c r="H3250">
        <v>2</v>
      </c>
      <c r="I3250">
        <v>591000</v>
      </c>
      <c r="J3250">
        <v>1182000</v>
      </c>
      <c r="K3250" t="s">
        <v>24</v>
      </c>
      <c r="L3250" t="s">
        <v>18</v>
      </c>
      <c r="M3250" t="s">
        <v>117</v>
      </c>
    </row>
    <row r="3251" spans="1:13" x14ac:dyDescent="0.25">
      <c r="A3251" t="s">
        <v>8365</v>
      </c>
      <c r="B3251" s="2">
        <v>44895</v>
      </c>
      <c r="C3251" s="2">
        <v>44896</v>
      </c>
      <c r="D3251" s="1">
        <v>44895.633923379632</v>
      </c>
      <c r="E3251" t="s">
        <v>4258</v>
      </c>
      <c r="F3251" t="s">
        <v>8366</v>
      </c>
      <c r="G3251" t="s">
        <v>307</v>
      </c>
      <c r="H3251">
        <v>1</v>
      </c>
      <c r="I3251">
        <v>1122000</v>
      </c>
      <c r="J3251">
        <v>1122000</v>
      </c>
      <c r="L3251" t="s">
        <v>31</v>
      </c>
      <c r="M3251" t="s">
        <v>68</v>
      </c>
    </row>
    <row r="3252" spans="1:13" x14ac:dyDescent="0.25">
      <c r="A3252" t="s">
        <v>4848</v>
      </c>
      <c r="B3252" s="2">
        <v>45509</v>
      </c>
      <c r="C3252" s="2">
        <v>45517</v>
      </c>
      <c r="D3252" s="1">
        <v>45509.159395856477</v>
      </c>
      <c r="E3252" t="s">
        <v>2556</v>
      </c>
      <c r="F3252" t="s">
        <v>4849</v>
      </c>
      <c r="G3252" t="s">
        <v>47</v>
      </c>
      <c r="H3252">
        <v>8</v>
      </c>
      <c r="I3252">
        <v>442000</v>
      </c>
      <c r="J3252">
        <v>3536000</v>
      </c>
      <c r="K3252" t="s">
        <v>24</v>
      </c>
      <c r="L3252" t="s">
        <v>48</v>
      </c>
      <c r="M3252" t="s">
        <v>38</v>
      </c>
    </row>
    <row r="3253" spans="1:13" x14ac:dyDescent="0.25">
      <c r="A3253" t="s">
        <v>8367</v>
      </c>
      <c r="B3253" s="2">
        <v>45488</v>
      </c>
      <c r="C3253" s="2">
        <v>45493</v>
      </c>
      <c r="D3253" s="1">
        <v>45488.463183460648</v>
      </c>
      <c r="E3253" t="s">
        <v>1132</v>
      </c>
      <c r="F3253" t="s">
        <v>8368</v>
      </c>
      <c r="G3253" t="s">
        <v>23</v>
      </c>
      <c r="H3253">
        <v>5</v>
      </c>
      <c r="I3253">
        <v>634000</v>
      </c>
      <c r="J3253">
        <v>3170000</v>
      </c>
      <c r="K3253" t="s">
        <v>53</v>
      </c>
      <c r="L3253" t="s">
        <v>48</v>
      </c>
      <c r="M3253" t="s">
        <v>60</v>
      </c>
    </row>
    <row r="3254" spans="1:13" x14ac:dyDescent="0.25">
      <c r="A3254" t="s">
        <v>8369</v>
      </c>
      <c r="B3254" s="2">
        <v>44815</v>
      </c>
      <c r="C3254" s="2">
        <v>44822</v>
      </c>
      <c r="D3254" s="1">
        <v>44815.572100173609</v>
      </c>
      <c r="E3254" t="s">
        <v>2171</v>
      </c>
      <c r="F3254" t="s">
        <v>8370</v>
      </c>
      <c r="G3254" t="s">
        <v>307</v>
      </c>
      <c r="H3254">
        <v>7</v>
      </c>
      <c r="I3254">
        <v>1313000</v>
      </c>
      <c r="J3254">
        <v>9191000</v>
      </c>
      <c r="L3254" t="s">
        <v>83</v>
      </c>
      <c r="M3254" t="s">
        <v>233</v>
      </c>
    </row>
    <row r="3255" spans="1:13" x14ac:dyDescent="0.25">
      <c r="A3255" t="s">
        <v>8371</v>
      </c>
      <c r="B3255" s="2">
        <v>45468</v>
      </c>
      <c r="C3255" s="2">
        <v>45475</v>
      </c>
      <c r="D3255" s="1">
        <v>45468.264027858793</v>
      </c>
      <c r="E3255" t="s">
        <v>8372</v>
      </c>
      <c r="F3255" t="s">
        <v>8373</v>
      </c>
      <c r="G3255" t="s">
        <v>23</v>
      </c>
      <c r="H3255">
        <v>7</v>
      </c>
      <c r="I3255">
        <v>586000</v>
      </c>
      <c r="J3255">
        <v>4102000</v>
      </c>
      <c r="K3255" t="s">
        <v>30</v>
      </c>
      <c r="L3255" t="s">
        <v>37</v>
      </c>
      <c r="M3255" t="s">
        <v>60</v>
      </c>
    </row>
    <row r="3256" spans="1:13" x14ac:dyDescent="0.25">
      <c r="A3256" t="s">
        <v>8374</v>
      </c>
      <c r="B3256" s="2">
        <v>44706</v>
      </c>
      <c r="C3256" s="2">
        <v>44712</v>
      </c>
      <c r="D3256" s="1">
        <v>44706.373921122693</v>
      </c>
      <c r="E3256" t="s">
        <v>1438</v>
      </c>
      <c r="F3256" t="s">
        <v>8375</v>
      </c>
      <c r="G3256" t="s">
        <v>92</v>
      </c>
      <c r="H3256">
        <v>6</v>
      </c>
      <c r="I3256">
        <v>632000</v>
      </c>
      <c r="J3256">
        <v>3792000</v>
      </c>
      <c r="K3256" t="s">
        <v>72</v>
      </c>
      <c r="L3256" t="s">
        <v>48</v>
      </c>
      <c r="M3256" t="s">
        <v>226</v>
      </c>
    </row>
    <row r="3257" spans="1:13" x14ac:dyDescent="0.25">
      <c r="A3257" t="s">
        <v>8376</v>
      </c>
      <c r="B3257" s="2">
        <v>45123</v>
      </c>
      <c r="C3257" s="2">
        <v>45124</v>
      </c>
      <c r="D3257" s="1">
        <v>45123.419980601851</v>
      </c>
      <c r="E3257" t="s">
        <v>8377</v>
      </c>
      <c r="F3257" t="s">
        <v>8378</v>
      </c>
      <c r="G3257" t="s">
        <v>82</v>
      </c>
      <c r="H3257">
        <v>1</v>
      </c>
      <c r="I3257">
        <v>364000</v>
      </c>
      <c r="J3257">
        <v>364000</v>
      </c>
      <c r="K3257" t="s">
        <v>17</v>
      </c>
      <c r="L3257" t="s">
        <v>48</v>
      </c>
      <c r="M3257" t="s">
        <v>233</v>
      </c>
    </row>
    <row r="3258" spans="1:13" x14ac:dyDescent="0.25">
      <c r="A3258" t="s">
        <v>8379</v>
      </c>
      <c r="B3258" s="2">
        <v>44881</v>
      </c>
      <c r="C3258" s="2">
        <v>44886</v>
      </c>
      <c r="D3258" s="1">
        <v>44881.543041238423</v>
      </c>
      <c r="E3258" t="s">
        <v>8380</v>
      </c>
      <c r="F3258" t="s">
        <v>8381</v>
      </c>
      <c r="G3258" t="s">
        <v>92</v>
      </c>
      <c r="H3258">
        <v>5</v>
      </c>
      <c r="I3258">
        <v>664000</v>
      </c>
      <c r="J3258">
        <v>3320000</v>
      </c>
      <c r="L3258" t="s">
        <v>83</v>
      </c>
      <c r="M3258" t="s">
        <v>25</v>
      </c>
    </row>
    <row r="3259" spans="1:13" x14ac:dyDescent="0.25">
      <c r="A3259" t="s">
        <v>8382</v>
      </c>
      <c r="B3259" s="2">
        <v>44575</v>
      </c>
      <c r="C3259" s="2">
        <v>44582</v>
      </c>
      <c r="D3259" s="1">
        <v>44575.890496006941</v>
      </c>
      <c r="E3259" t="s">
        <v>8383</v>
      </c>
      <c r="F3259" t="s">
        <v>8384</v>
      </c>
      <c r="G3259" t="s">
        <v>92</v>
      </c>
      <c r="H3259">
        <v>7</v>
      </c>
      <c r="I3259">
        <v>612000</v>
      </c>
      <c r="J3259">
        <v>4284000</v>
      </c>
      <c r="K3259" t="s">
        <v>24</v>
      </c>
      <c r="L3259" t="s">
        <v>273</v>
      </c>
      <c r="M3259" t="s">
        <v>226</v>
      </c>
    </row>
    <row r="3260" spans="1:13" x14ac:dyDescent="0.25">
      <c r="A3260" t="s">
        <v>8385</v>
      </c>
      <c r="B3260" s="2">
        <v>44927</v>
      </c>
      <c r="C3260" s="2">
        <v>44930</v>
      </c>
      <c r="D3260" s="1">
        <v>44927.959113611112</v>
      </c>
      <c r="E3260" t="s">
        <v>55</v>
      </c>
      <c r="F3260" t="s">
        <v>8386</v>
      </c>
      <c r="G3260" t="s">
        <v>351</v>
      </c>
      <c r="H3260">
        <v>3</v>
      </c>
      <c r="I3260">
        <v>682000</v>
      </c>
      <c r="J3260">
        <v>2046000</v>
      </c>
      <c r="K3260" t="s">
        <v>72</v>
      </c>
      <c r="L3260" t="s">
        <v>37</v>
      </c>
      <c r="M3260" t="s">
        <v>84</v>
      </c>
    </row>
    <row r="3261" spans="1:13" x14ac:dyDescent="0.25">
      <c r="A3261" t="s">
        <v>8387</v>
      </c>
      <c r="B3261" s="2">
        <v>44741</v>
      </c>
      <c r="C3261" s="2">
        <v>44747</v>
      </c>
      <c r="D3261" s="1">
        <v>44741.336509733803</v>
      </c>
      <c r="E3261" t="s">
        <v>6644</v>
      </c>
      <c r="F3261" t="s">
        <v>8388</v>
      </c>
      <c r="G3261" t="s">
        <v>64</v>
      </c>
      <c r="H3261">
        <v>6</v>
      </c>
      <c r="I3261">
        <v>1220000</v>
      </c>
      <c r="J3261">
        <v>7320000</v>
      </c>
      <c r="K3261" t="s">
        <v>30</v>
      </c>
      <c r="L3261" t="s">
        <v>37</v>
      </c>
      <c r="M3261" t="s">
        <v>102</v>
      </c>
    </row>
    <row r="3262" spans="1:13" x14ac:dyDescent="0.25">
      <c r="A3262" t="s">
        <v>8389</v>
      </c>
      <c r="B3262" s="2">
        <v>44955</v>
      </c>
      <c r="C3262" s="2">
        <v>44956</v>
      </c>
      <c r="D3262" s="1">
        <v>44955.242887800923</v>
      </c>
      <c r="E3262" t="s">
        <v>1325</v>
      </c>
      <c r="F3262" t="s">
        <v>8390</v>
      </c>
      <c r="G3262" t="s">
        <v>64</v>
      </c>
      <c r="H3262">
        <v>1</v>
      </c>
      <c r="I3262">
        <v>1086000</v>
      </c>
      <c r="J3262">
        <v>1086000</v>
      </c>
      <c r="K3262" t="s">
        <v>17</v>
      </c>
      <c r="L3262" t="s">
        <v>78</v>
      </c>
      <c r="M3262" t="s">
        <v>145</v>
      </c>
    </row>
    <row r="3263" spans="1:13" x14ac:dyDescent="0.25">
      <c r="A3263" t="s">
        <v>8391</v>
      </c>
      <c r="B3263" s="2">
        <v>44706</v>
      </c>
      <c r="C3263" s="2">
        <v>44707</v>
      </c>
      <c r="D3263" s="1">
        <v>44706.476253726847</v>
      </c>
      <c r="E3263" t="s">
        <v>7894</v>
      </c>
      <c r="F3263" t="s">
        <v>8392</v>
      </c>
      <c r="G3263" t="s">
        <v>47</v>
      </c>
      <c r="H3263">
        <v>1</v>
      </c>
      <c r="I3263">
        <v>440000</v>
      </c>
      <c r="J3263">
        <v>440000</v>
      </c>
      <c r="K3263" t="s">
        <v>30</v>
      </c>
      <c r="L3263" t="s">
        <v>48</v>
      </c>
      <c r="M3263" t="s">
        <v>117</v>
      </c>
    </row>
    <row r="3264" spans="1:13" x14ac:dyDescent="0.25">
      <c r="A3264" t="s">
        <v>8393</v>
      </c>
      <c r="B3264" s="2">
        <v>44814</v>
      </c>
      <c r="C3264" s="2">
        <v>44818</v>
      </c>
      <c r="D3264" s="1">
        <v>44814.029978206017</v>
      </c>
      <c r="E3264" t="s">
        <v>4410</v>
      </c>
      <c r="F3264" t="s">
        <v>8394</v>
      </c>
      <c r="G3264" t="s">
        <v>47</v>
      </c>
      <c r="I3264">
        <v>440000</v>
      </c>
      <c r="J3264">
        <v>1760000</v>
      </c>
      <c r="K3264" t="s">
        <v>30</v>
      </c>
      <c r="L3264" t="s">
        <v>83</v>
      </c>
      <c r="M3264" t="s">
        <v>145</v>
      </c>
    </row>
    <row r="3265" spans="1:13" x14ac:dyDescent="0.25">
      <c r="A3265" t="s">
        <v>8395</v>
      </c>
      <c r="B3265" s="2">
        <v>44973</v>
      </c>
      <c r="C3265" s="2">
        <v>44975</v>
      </c>
      <c r="D3265" s="1">
        <v>44973.101542407407</v>
      </c>
      <c r="E3265" t="s">
        <v>8396</v>
      </c>
      <c r="F3265" t="s">
        <v>8397</v>
      </c>
      <c r="G3265" t="s">
        <v>82</v>
      </c>
      <c r="H3265">
        <v>2</v>
      </c>
      <c r="I3265">
        <v>325000</v>
      </c>
      <c r="J3265">
        <v>650000</v>
      </c>
      <c r="K3265" t="s">
        <v>36</v>
      </c>
      <c r="L3265" t="s">
        <v>124</v>
      </c>
      <c r="M3265" t="s">
        <v>133</v>
      </c>
    </row>
    <row r="3266" spans="1:13" x14ac:dyDescent="0.25">
      <c r="A3266" t="s">
        <v>8398</v>
      </c>
      <c r="B3266" s="2">
        <v>45186</v>
      </c>
      <c r="C3266" s="2">
        <v>45191</v>
      </c>
      <c r="D3266" s="1">
        <v>45186.543594224539</v>
      </c>
      <c r="E3266" t="s">
        <v>1642</v>
      </c>
      <c r="F3266" t="s">
        <v>8399</v>
      </c>
      <c r="G3266" t="s">
        <v>128</v>
      </c>
      <c r="H3266">
        <v>5</v>
      </c>
      <c r="I3266">
        <v>409000</v>
      </c>
      <c r="J3266">
        <v>2045000</v>
      </c>
      <c r="K3266" t="s">
        <v>53</v>
      </c>
      <c r="L3266" t="s">
        <v>273</v>
      </c>
      <c r="M3266" t="s">
        <v>84</v>
      </c>
    </row>
    <row r="3267" spans="1:13" x14ac:dyDescent="0.25">
      <c r="A3267" t="s">
        <v>8400</v>
      </c>
      <c r="B3267" s="2">
        <v>44882</v>
      </c>
      <c r="C3267" s="2">
        <v>44889</v>
      </c>
      <c r="D3267" s="1">
        <v>44882.956737152781</v>
      </c>
      <c r="E3267" t="s">
        <v>8401</v>
      </c>
      <c r="F3267" t="s">
        <v>8402</v>
      </c>
      <c r="G3267" t="s">
        <v>128</v>
      </c>
      <c r="H3267">
        <v>7</v>
      </c>
      <c r="I3267">
        <v>447000</v>
      </c>
      <c r="J3267">
        <v>3129000</v>
      </c>
      <c r="K3267" t="s">
        <v>30</v>
      </c>
      <c r="L3267" t="s">
        <v>198</v>
      </c>
      <c r="M3267" t="s">
        <v>102</v>
      </c>
    </row>
    <row r="3268" spans="1:13" x14ac:dyDescent="0.25">
      <c r="A3268" t="s">
        <v>8403</v>
      </c>
      <c r="B3268" s="2">
        <v>44581</v>
      </c>
      <c r="C3268" s="2">
        <v>44583</v>
      </c>
      <c r="D3268" s="1">
        <v>44581.869042916667</v>
      </c>
      <c r="E3268" t="s">
        <v>7861</v>
      </c>
      <c r="F3268" t="s">
        <v>8404</v>
      </c>
      <c r="G3268" t="s">
        <v>82</v>
      </c>
      <c r="H3268">
        <v>2</v>
      </c>
      <c r="I3268">
        <v>397000</v>
      </c>
      <c r="J3268">
        <v>794000</v>
      </c>
      <c r="K3268" t="s">
        <v>30</v>
      </c>
      <c r="L3268" t="s">
        <v>83</v>
      </c>
      <c r="M3268" t="s">
        <v>38</v>
      </c>
    </row>
    <row r="3269" spans="1:13" x14ac:dyDescent="0.25">
      <c r="A3269" t="s">
        <v>8405</v>
      </c>
      <c r="B3269" s="2">
        <v>44562</v>
      </c>
      <c r="C3269" s="2">
        <v>44570</v>
      </c>
      <c r="D3269" s="1">
        <v>44562.454393194443</v>
      </c>
      <c r="E3269" t="s">
        <v>1132</v>
      </c>
      <c r="F3269" t="s">
        <v>8406</v>
      </c>
      <c r="G3269" t="s">
        <v>82</v>
      </c>
      <c r="H3269">
        <v>8</v>
      </c>
      <c r="I3269">
        <v>363000</v>
      </c>
      <c r="J3269">
        <v>2904000</v>
      </c>
      <c r="K3269" t="s">
        <v>24</v>
      </c>
      <c r="L3269" t="s">
        <v>37</v>
      </c>
      <c r="M3269" t="s">
        <v>19</v>
      </c>
    </row>
    <row r="3270" spans="1:13" x14ac:dyDescent="0.25">
      <c r="A3270" t="s">
        <v>8407</v>
      </c>
      <c r="B3270" s="2">
        <v>44678</v>
      </c>
      <c r="C3270" s="2">
        <v>44682</v>
      </c>
      <c r="D3270" s="1">
        <v>44678.976111307871</v>
      </c>
      <c r="E3270" t="s">
        <v>2391</v>
      </c>
      <c r="F3270" t="s">
        <v>8408</v>
      </c>
      <c r="G3270" t="s">
        <v>64</v>
      </c>
      <c r="H3270">
        <v>4</v>
      </c>
      <c r="I3270">
        <v>1302000</v>
      </c>
      <c r="J3270">
        <v>5208000</v>
      </c>
      <c r="L3270" t="s">
        <v>610</v>
      </c>
      <c r="M3270" t="s">
        <v>19</v>
      </c>
    </row>
    <row r="3271" spans="1:13" x14ac:dyDescent="0.25">
      <c r="A3271" t="s">
        <v>8409</v>
      </c>
      <c r="B3271" s="2">
        <v>44912</v>
      </c>
      <c r="C3271" s="2">
        <v>44917</v>
      </c>
      <c r="D3271" s="1">
        <v>44912.183363321761</v>
      </c>
      <c r="E3271" t="s">
        <v>8410</v>
      </c>
      <c r="F3271" t="s">
        <v>8411</v>
      </c>
      <c r="G3271" t="s">
        <v>128</v>
      </c>
      <c r="H3271">
        <v>5</v>
      </c>
      <c r="I3271">
        <v>514000</v>
      </c>
      <c r="J3271">
        <v>2570000</v>
      </c>
      <c r="L3271" t="s">
        <v>31</v>
      </c>
      <c r="M3271" t="s">
        <v>94</v>
      </c>
    </row>
    <row r="3272" spans="1:13" x14ac:dyDescent="0.25">
      <c r="A3272" t="s">
        <v>8412</v>
      </c>
      <c r="B3272" s="2">
        <v>45408</v>
      </c>
      <c r="C3272" s="2">
        <v>45409</v>
      </c>
      <c r="D3272" s="1">
        <v>45408.335002939813</v>
      </c>
      <c r="E3272" t="s">
        <v>5458</v>
      </c>
      <c r="F3272" t="s">
        <v>8413</v>
      </c>
      <c r="G3272" t="s">
        <v>23</v>
      </c>
      <c r="I3272">
        <v>634000</v>
      </c>
      <c r="J3272">
        <v>634000</v>
      </c>
      <c r="K3272" t="s">
        <v>30</v>
      </c>
      <c r="L3272" t="s">
        <v>37</v>
      </c>
      <c r="M3272" t="s">
        <v>94</v>
      </c>
    </row>
    <row r="3273" spans="1:13" x14ac:dyDescent="0.25">
      <c r="A3273" t="s">
        <v>8414</v>
      </c>
      <c r="B3273" s="2">
        <v>45186</v>
      </c>
      <c r="C3273" s="2">
        <v>45194</v>
      </c>
      <c r="D3273" s="1">
        <v>45186.045096666669</v>
      </c>
      <c r="E3273" t="s">
        <v>4344</v>
      </c>
      <c r="F3273" t="s">
        <v>8415</v>
      </c>
      <c r="G3273" t="s">
        <v>47</v>
      </c>
      <c r="H3273">
        <v>8</v>
      </c>
      <c r="I3273">
        <v>460000</v>
      </c>
      <c r="J3273">
        <v>3680000</v>
      </c>
      <c r="K3273" t="s">
        <v>36</v>
      </c>
      <c r="L3273" t="s">
        <v>83</v>
      </c>
      <c r="M3273" t="s">
        <v>84</v>
      </c>
    </row>
    <row r="3274" spans="1:13" x14ac:dyDescent="0.25">
      <c r="A3274" t="s">
        <v>8416</v>
      </c>
      <c r="B3274" s="2">
        <v>45306</v>
      </c>
      <c r="C3274" s="2">
        <v>45311</v>
      </c>
      <c r="D3274" s="1">
        <v>45306.247563518518</v>
      </c>
      <c r="E3274" t="s">
        <v>8417</v>
      </c>
      <c r="F3274" t="s">
        <v>8418</v>
      </c>
      <c r="G3274" t="s">
        <v>128</v>
      </c>
      <c r="I3274">
        <v>413000</v>
      </c>
      <c r="J3274">
        <v>2065000</v>
      </c>
      <c r="K3274" t="s">
        <v>36</v>
      </c>
      <c r="L3274" t="s">
        <v>18</v>
      </c>
      <c r="M3274" t="s">
        <v>233</v>
      </c>
    </row>
    <row r="3275" spans="1:13" x14ac:dyDescent="0.25">
      <c r="A3275" t="s">
        <v>8419</v>
      </c>
      <c r="B3275" s="2">
        <v>45574</v>
      </c>
      <c r="C3275" s="2">
        <v>45578</v>
      </c>
      <c r="D3275" s="1">
        <v>45574.292158854158</v>
      </c>
      <c r="E3275" t="s">
        <v>8420</v>
      </c>
      <c r="F3275" t="s">
        <v>8421</v>
      </c>
      <c r="G3275" t="s">
        <v>64</v>
      </c>
      <c r="H3275">
        <v>4</v>
      </c>
      <c r="I3275">
        <v>1155000</v>
      </c>
      <c r="J3275">
        <v>4620000</v>
      </c>
      <c r="K3275" t="s">
        <v>30</v>
      </c>
      <c r="L3275" t="s">
        <v>83</v>
      </c>
      <c r="M3275" t="s">
        <v>145</v>
      </c>
    </row>
    <row r="3276" spans="1:13" x14ac:dyDescent="0.25">
      <c r="A3276" t="s">
        <v>8422</v>
      </c>
      <c r="B3276" s="2">
        <v>45222</v>
      </c>
      <c r="C3276" s="2">
        <v>45224</v>
      </c>
      <c r="D3276" s="1">
        <v>45222.361768090283</v>
      </c>
      <c r="E3276" t="s">
        <v>192</v>
      </c>
      <c r="F3276" t="s">
        <v>8423</v>
      </c>
      <c r="G3276" t="s">
        <v>47</v>
      </c>
      <c r="H3276">
        <v>2</v>
      </c>
      <c r="I3276">
        <v>444000</v>
      </c>
      <c r="J3276">
        <v>888000</v>
      </c>
      <c r="K3276" t="s">
        <v>36</v>
      </c>
      <c r="L3276" t="s">
        <v>42</v>
      </c>
      <c r="M3276" t="s">
        <v>60</v>
      </c>
    </row>
    <row r="3277" spans="1:13" x14ac:dyDescent="0.25">
      <c r="A3277" t="s">
        <v>8424</v>
      </c>
      <c r="B3277" s="2">
        <v>45593</v>
      </c>
      <c r="C3277" s="2">
        <v>45598</v>
      </c>
      <c r="D3277" s="1">
        <v>45593.383520555559</v>
      </c>
      <c r="E3277" t="s">
        <v>4329</v>
      </c>
      <c r="F3277" t="s">
        <v>8425</v>
      </c>
      <c r="G3277" t="s">
        <v>29</v>
      </c>
      <c r="H3277">
        <v>5</v>
      </c>
      <c r="I3277">
        <v>1168000</v>
      </c>
      <c r="J3277">
        <v>5840000</v>
      </c>
      <c r="K3277" t="s">
        <v>72</v>
      </c>
      <c r="L3277" t="s">
        <v>98</v>
      </c>
      <c r="M3277" t="s">
        <v>233</v>
      </c>
    </row>
    <row r="3278" spans="1:13" x14ac:dyDescent="0.25">
      <c r="A3278" t="s">
        <v>8426</v>
      </c>
      <c r="B3278" s="2">
        <v>44593</v>
      </c>
      <c r="C3278" s="2">
        <v>44602</v>
      </c>
      <c r="D3278" s="1">
        <v>44593.227737847221</v>
      </c>
      <c r="E3278" t="s">
        <v>7796</v>
      </c>
      <c r="F3278" t="s">
        <v>8427</v>
      </c>
      <c r="G3278" t="s">
        <v>221</v>
      </c>
      <c r="H3278">
        <v>9</v>
      </c>
      <c r="I3278">
        <v>590000</v>
      </c>
      <c r="J3278">
        <v>5310000</v>
      </c>
      <c r="K3278" t="s">
        <v>17</v>
      </c>
      <c r="L3278" t="s">
        <v>37</v>
      </c>
      <c r="M3278" t="s">
        <v>222</v>
      </c>
    </row>
    <row r="3279" spans="1:13" x14ac:dyDescent="0.25">
      <c r="A3279" t="s">
        <v>8428</v>
      </c>
      <c r="B3279" s="2">
        <v>44984</v>
      </c>
      <c r="C3279" s="2">
        <v>44993</v>
      </c>
      <c r="D3279" s="1">
        <v>44984.995629224541</v>
      </c>
      <c r="E3279" t="s">
        <v>5962</v>
      </c>
      <c r="F3279" t="s">
        <v>8429</v>
      </c>
      <c r="G3279" t="s">
        <v>82</v>
      </c>
      <c r="H3279">
        <v>9</v>
      </c>
      <c r="I3279">
        <v>330000</v>
      </c>
      <c r="J3279">
        <v>2970000</v>
      </c>
      <c r="K3279" t="s">
        <v>72</v>
      </c>
      <c r="L3279" t="s">
        <v>37</v>
      </c>
      <c r="M3279" t="s">
        <v>38</v>
      </c>
    </row>
    <row r="3280" spans="1:13" x14ac:dyDescent="0.25">
      <c r="A3280" t="s">
        <v>8430</v>
      </c>
      <c r="B3280" s="2">
        <v>44828</v>
      </c>
      <c r="C3280" s="2">
        <v>44832</v>
      </c>
      <c r="D3280" s="1">
        <v>44828.140974479167</v>
      </c>
      <c r="E3280" t="s">
        <v>8431</v>
      </c>
      <c r="G3280" t="s">
        <v>29</v>
      </c>
      <c r="H3280">
        <v>4</v>
      </c>
      <c r="I3280">
        <v>1375000</v>
      </c>
      <c r="J3280">
        <v>5500000</v>
      </c>
      <c r="K3280" t="s">
        <v>36</v>
      </c>
      <c r="L3280" t="s">
        <v>273</v>
      </c>
      <c r="M3280" t="s">
        <v>102</v>
      </c>
    </row>
    <row r="3281" spans="1:13" x14ac:dyDescent="0.25">
      <c r="A3281" t="s">
        <v>8432</v>
      </c>
      <c r="B3281" s="2">
        <v>45618</v>
      </c>
      <c r="C3281" s="2">
        <v>45627</v>
      </c>
      <c r="D3281" s="1">
        <v>45618.966523587973</v>
      </c>
      <c r="E3281" t="s">
        <v>5153</v>
      </c>
      <c r="F3281" t="s">
        <v>8433</v>
      </c>
      <c r="G3281" t="s">
        <v>23</v>
      </c>
      <c r="H3281">
        <v>9</v>
      </c>
      <c r="I3281">
        <v>619000</v>
      </c>
      <c r="J3281">
        <v>5571000</v>
      </c>
      <c r="K3281" t="s">
        <v>72</v>
      </c>
      <c r="L3281" t="s">
        <v>18</v>
      </c>
      <c r="M3281" t="s">
        <v>145</v>
      </c>
    </row>
    <row r="3282" spans="1:13" x14ac:dyDescent="0.25">
      <c r="A3282" t="s">
        <v>8434</v>
      </c>
      <c r="B3282" s="2">
        <v>44657</v>
      </c>
      <c r="C3282" s="2">
        <v>44661</v>
      </c>
      <c r="D3282" s="1">
        <v>44657.321104618059</v>
      </c>
      <c r="E3282" t="s">
        <v>382</v>
      </c>
      <c r="G3282" t="s">
        <v>47</v>
      </c>
      <c r="H3282">
        <v>4</v>
      </c>
      <c r="I3282">
        <v>462000</v>
      </c>
      <c r="J3282">
        <v>1848000</v>
      </c>
      <c r="K3282" t="s">
        <v>24</v>
      </c>
      <c r="L3282" t="s">
        <v>214</v>
      </c>
      <c r="M3282" t="s">
        <v>43</v>
      </c>
    </row>
    <row r="3283" spans="1:13" x14ac:dyDescent="0.25">
      <c r="A3283" t="s">
        <v>8435</v>
      </c>
      <c r="B3283" s="2">
        <v>44682</v>
      </c>
      <c r="C3283" s="2">
        <v>44691</v>
      </c>
      <c r="D3283" s="1">
        <v>44682.061498182869</v>
      </c>
      <c r="E3283" t="s">
        <v>2261</v>
      </c>
      <c r="F3283" t="s">
        <v>8436</v>
      </c>
      <c r="G3283" t="s">
        <v>16</v>
      </c>
      <c r="H3283">
        <v>9</v>
      </c>
      <c r="I3283">
        <v>1198000</v>
      </c>
      <c r="J3283">
        <v>10782000</v>
      </c>
      <c r="K3283" t="s">
        <v>72</v>
      </c>
      <c r="L3283" t="s">
        <v>37</v>
      </c>
      <c r="M3283" t="s">
        <v>84</v>
      </c>
    </row>
    <row r="3284" spans="1:13" x14ac:dyDescent="0.25">
      <c r="A3284" t="s">
        <v>8437</v>
      </c>
      <c r="B3284" s="2">
        <v>45119</v>
      </c>
      <c r="C3284" s="2">
        <v>45124</v>
      </c>
      <c r="D3284" s="1">
        <v>45119.619538333332</v>
      </c>
      <c r="E3284" t="s">
        <v>8214</v>
      </c>
      <c r="F3284" t="s">
        <v>8438</v>
      </c>
      <c r="G3284" t="s">
        <v>64</v>
      </c>
      <c r="H3284">
        <v>5</v>
      </c>
      <c r="I3284">
        <v>1378000</v>
      </c>
      <c r="J3284">
        <v>6890000</v>
      </c>
      <c r="K3284" t="s">
        <v>17</v>
      </c>
      <c r="L3284" t="s">
        <v>83</v>
      </c>
      <c r="M3284" t="s">
        <v>60</v>
      </c>
    </row>
    <row r="3285" spans="1:13" x14ac:dyDescent="0.25">
      <c r="A3285" t="s">
        <v>8439</v>
      </c>
      <c r="B3285" s="2">
        <v>45179</v>
      </c>
      <c r="C3285" s="2">
        <v>45181</v>
      </c>
      <c r="D3285" s="1">
        <v>45179.490929016203</v>
      </c>
      <c r="E3285" t="s">
        <v>8440</v>
      </c>
      <c r="F3285" t="s">
        <v>8441</v>
      </c>
      <c r="G3285" t="s">
        <v>29</v>
      </c>
      <c r="H3285">
        <v>2</v>
      </c>
      <c r="I3285">
        <v>1293000</v>
      </c>
      <c r="J3285">
        <v>2586000</v>
      </c>
      <c r="K3285" t="s">
        <v>36</v>
      </c>
      <c r="L3285" t="s">
        <v>48</v>
      </c>
      <c r="M3285" t="s">
        <v>129</v>
      </c>
    </row>
    <row r="3286" spans="1:13" x14ac:dyDescent="0.25">
      <c r="A3286" t="s">
        <v>8442</v>
      </c>
      <c r="B3286" s="2">
        <v>44728</v>
      </c>
      <c r="C3286" s="2">
        <v>44731</v>
      </c>
      <c r="D3286" s="1">
        <v>44728.758059791668</v>
      </c>
      <c r="E3286" t="s">
        <v>3679</v>
      </c>
      <c r="F3286" t="s">
        <v>8443</v>
      </c>
      <c r="G3286" t="s">
        <v>742</v>
      </c>
      <c r="H3286">
        <v>3</v>
      </c>
      <c r="I3286">
        <v>513000</v>
      </c>
      <c r="J3286">
        <v>1539000</v>
      </c>
      <c r="K3286" t="s">
        <v>17</v>
      </c>
      <c r="L3286" t="s">
        <v>610</v>
      </c>
      <c r="M3286" t="s">
        <v>68</v>
      </c>
    </row>
    <row r="3287" spans="1:13" x14ac:dyDescent="0.25">
      <c r="A3287" t="s">
        <v>8444</v>
      </c>
      <c r="B3287" s="2">
        <v>45267</v>
      </c>
      <c r="C3287" s="2">
        <v>45272</v>
      </c>
      <c r="D3287" s="1">
        <v>45267.299719560193</v>
      </c>
      <c r="E3287" t="s">
        <v>8445</v>
      </c>
      <c r="F3287" t="s">
        <v>8446</v>
      </c>
      <c r="G3287" t="s">
        <v>128</v>
      </c>
      <c r="H3287">
        <v>5</v>
      </c>
      <c r="I3287">
        <v>407000</v>
      </c>
      <c r="J3287">
        <v>2035000</v>
      </c>
      <c r="K3287" t="s">
        <v>72</v>
      </c>
      <c r="L3287" t="s">
        <v>273</v>
      </c>
      <c r="M3287" t="s">
        <v>43</v>
      </c>
    </row>
    <row r="3288" spans="1:13" x14ac:dyDescent="0.25">
      <c r="A3288" t="s">
        <v>8447</v>
      </c>
      <c r="B3288" s="2">
        <v>45398</v>
      </c>
      <c r="C3288" s="2">
        <v>45399</v>
      </c>
      <c r="D3288" s="1">
        <v>45398.506590173609</v>
      </c>
      <c r="E3288" t="s">
        <v>7541</v>
      </c>
      <c r="F3288" t="s">
        <v>8448</v>
      </c>
      <c r="G3288" t="s">
        <v>221</v>
      </c>
      <c r="H3288">
        <v>1</v>
      </c>
      <c r="I3288">
        <v>686000</v>
      </c>
      <c r="J3288">
        <v>686000</v>
      </c>
      <c r="K3288" t="s">
        <v>36</v>
      </c>
      <c r="L3288" t="s">
        <v>198</v>
      </c>
      <c r="M3288" t="s">
        <v>25</v>
      </c>
    </row>
    <row r="3289" spans="1:13" x14ac:dyDescent="0.25">
      <c r="A3289" t="s">
        <v>8449</v>
      </c>
      <c r="B3289" s="2">
        <v>44752</v>
      </c>
      <c r="C3289" s="2">
        <v>44755</v>
      </c>
      <c r="D3289" s="1">
        <v>44752.807163784717</v>
      </c>
      <c r="E3289" t="s">
        <v>3080</v>
      </c>
      <c r="F3289" t="s">
        <v>8450</v>
      </c>
      <c r="G3289" t="s">
        <v>47</v>
      </c>
      <c r="H3289">
        <v>3</v>
      </c>
      <c r="I3289">
        <v>449000</v>
      </c>
      <c r="J3289">
        <v>1347000</v>
      </c>
      <c r="K3289" t="s">
        <v>72</v>
      </c>
      <c r="L3289" t="s">
        <v>18</v>
      </c>
      <c r="M3289" t="s">
        <v>160</v>
      </c>
    </row>
    <row r="3290" spans="1:13" x14ac:dyDescent="0.25">
      <c r="A3290" t="s">
        <v>8451</v>
      </c>
      <c r="B3290" s="2">
        <v>44840</v>
      </c>
      <c r="C3290" s="2">
        <v>44845</v>
      </c>
      <c r="D3290" s="1">
        <v>44840.086991203701</v>
      </c>
      <c r="E3290" t="s">
        <v>7964</v>
      </c>
      <c r="F3290" t="s">
        <v>8452</v>
      </c>
      <c r="G3290" t="s">
        <v>92</v>
      </c>
      <c r="H3290">
        <v>5</v>
      </c>
      <c r="I3290">
        <v>603000</v>
      </c>
      <c r="J3290">
        <v>3015000</v>
      </c>
      <c r="K3290" t="s">
        <v>53</v>
      </c>
      <c r="L3290" t="s">
        <v>31</v>
      </c>
      <c r="M3290" t="s">
        <v>25</v>
      </c>
    </row>
    <row r="3291" spans="1:13" x14ac:dyDescent="0.25">
      <c r="A3291" t="s">
        <v>8453</v>
      </c>
      <c r="B3291" s="2">
        <v>45527</v>
      </c>
      <c r="C3291" s="2">
        <v>45533</v>
      </c>
      <c r="D3291" s="1">
        <v>45527.431730069453</v>
      </c>
      <c r="E3291" t="s">
        <v>8454</v>
      </c>
      <c r="F3291" t="s">
        <v>8455</v>
      </c>
      <c r="G3291" t="s">
        <v>47</v>
      </c>
      <c r="H3291">
        <v>6</v>
      </c>
      <c r="I3291">
        <v>423000</v>
      </c>
      <c r="J3291">
        <v>2538000</v>
      </c>
      <c r="K3291" t="s">
        <v>53</v>
      </c>
      <c r="L3291" t="s">
        <v>18</v>
      </c>
      <c r="M3291" t="s">
        <v>68</v>
      </c>
    </row>
    <row r="3292" spans="1:13" x14ac:dyDescent="0.25">
      <c r="A3292" t="s">
        <v>8456</v>
      </c>
      <c r="B3292" s="2">
        <v>44944</v>
      </c>
      <c r="C3292" s="2">
        <v>44951</v>
      </c>
      <c r="D3292" s="1">
        <v>44944.240208391202</v>
      </c>
      <c r="E3292" t="s">
        <v>5570</v>
      </c>
      <c r="F3292" t="s">
        <v>8457</v>
      </c>
      <c r="G3292" t="s">
        <v>23</v>
      </c>
      <c r="H3292">
        <v>7</v>
      </c>
      <c r="I3292">
        <v>620000</v>
      </c>
      <c r="J3292">
        <v>4340000</v>
      </c>
      <c r="L3292" t="s">
        <v>48</v>
      </c>
      <c r="M3292" t="s">
        <v>117</v>
      </c>
    </row>
    <row r="3293" spans="1:13" x14ac:dyDescent="0.25">
      <c r="A3293" t="s">
        <v>8458</v>
      </c>
      <c r="B3293" s="2">
        <v>44886</v>
      </c>
      <c r="C3293" s="2">
        <v>44893</v>
      </c>
      <c r="D3293" s="1">
        <v>44886.780213796294</v>
      </c>
      <c r="E3293" t="s">
        <v>8459</v>
      </c>
      <c r="F3293" t="s">
        <v>8460</v>
      </c>
      <c r="G3293" t="s">
        <v>16</v>
      </c>
      <c r="I3293">
        <v>1341000</v>
      </c>
      <c r="J3293">
        <v>9387000</v>
      </c>
      <c r="K3293" t="s">
        <v>36</v>
      </c>
      <c r="L3293" t="s">
        <v>83</v>
      </c>
      <c r="M3293" t="s">
        <v>145</v>
      </c>
    </row>
    <row r="3294" spans="1:13" x14ac:dyDescent="0.25">
      <c r="A3294" t="s">
        <v>8461</v>
      </c>
      <c r="B3294" s="2">
        <v>44563</v>
      </c>
      <c r="C3294" s="2">
        <v>44572</v>
      </c>
      <c r="D3294" s="1">
        <v>44563.401030914349</v>
      </c>
      <c r="E3294" t="s">
        <v>6856</v>
      </c>
      <c r="F3294" t="s">
        <v>8462</v>
      </c>
      <c r="G3294" t="s">
        <v>82</v>
      </c>
      <c r="H3294">
        <v>9</v>
      </c>
      <c r="I3294">
        <v>348000</v>
      </c>
      <c r="J3294">
        <v>3132000</v>
      </c>
      <c r="K3294" t="s">
        <v>53</v>
      </c>
      <c r="L3294" t="s">
        <v>18</v>
      </c>
      <c r="M3294" t="s">
        <v>25</v>
      </c>
    </row>
    <row r="3295" spans="1:13" x14ac:dyDescent="0.25">
      <c r="A3295" t="s">
        <v>8463</v>
      </c>
      <c r="B3295" s="2">
        <v>44804</v>
      </c>
      <c r="C3295" s="2">
        <v>44812</v>
      </c>
      <c r="D3295" s="1">
        <v>44804.362379432867</v>
      </c>
      <c r="E3295" t="s">
        <v>1857</v>
      </c>
      <c r="F3295" t="s">
        <v>8464</v>
      </c>
      <c r="G3295" t="s">
        <v>64</v>
      </c>
      <c r="H3295">
        <v>8</v>
      </c>
      <c r="I3295">
        <v>1160000</v>
      </c>
      <c r="J3295">
        <v>9280000</v>
      </c>
      <c r="K3295" t="s">
        <v>72</v>
      </c>
      <c r="L3295" t="s">
        <v>18</v>
      </c>
      <c r="M3295" t="s">
        <v>94</v>
      </c>
    </row>
    <row r="3296" spans="1:13" x14ac:dyDescent="0.25">
      <c r="A3296" t="s">
        <v>8465</v>
      </c>
      <c r="B3296" s="2">
        <v>45495</v>
      </c>
      <c r="C3296" s="2">
        <v>45500</v>
      </c>
      <c r="D3296" s="1">
        <v>45495.079632256937</v>
      </c>
      <c r="E3296" t="s">
        <v>6233</v>
      </c>
      <c r="F3296" t="s">
        <v>8466</v>
      </c>
      <c r="G3296" t="s">
        <v>128</v>
      </c>
      <c r="H3296">
        <v>5</v>
      </c>
      <c r="I3296">
        <v>489000</v>
      </c>
      <c r="J3296">
        <v>2445000</v>
      </c>
      <c r="K3296" t="s">
        <v>72</v>
      </c>
      <c r="L3296" t="s">
        <v>48</v>
      </c>
      <c r="M3296" t="s">
        <v>102</v>
      </c>
    </row>
    <row r="3297" spans="1:13" x14ac:dyDescent="0.25">
      <c r="A3297" t="s">
        <v>8467</v>
      </c>
      <c r="B3297" s="2">
        <v>45361</v>
      </c>
      <c r="C3297" s="2">
        <v>45369</v>
      </c>
      <c r="D3297" s="1">
        <v>45361.424444953707</v>
      </c>
      <c r="E3297" t="s">
        <v>6534</v>
      </c>
      <c r="F3297" t="s">
        <v>8468</v>
      </c>
      <c r="G3297" t="s">
        <v>128</v>
      </c>
      <c r="H3297">
        <v>8</v>
      </c>
      <c r="I3297">
        <v>441000</v>
      </c>
      <c r="J3297">
        <v>3528000</v>
      </c>
      <c r="K3297" t="s">
        <v>17</v>
      </c>
      <c r="L3297" t="s">
        <v>37</v>
      </c>
      <c r="M3297" t="s">
        <v>233</v>
      </c>
    </row>
    <row r="3298" spans="1:13" x14ac:dyDescent="0.25">
      <c r="A3298" t="s">
        <v>8469</v>
      </c>
      <c r="B3298" s="2">
        <v>45518</v>
      </c>
      <c r="C3298" s="2">
        <v>45520</v>
      </c>
      <c r="D3298" s="1">
        <v>45518.647532800933</v>
      </c>
      <c r="E3298" t="s">
        <v>3050</v>
      </c>
      <c r="F3298" t="s">
        <v>8470</v>
      </c>
      <c r="G3298" t="s">
        <v>64</v>
      </c>
      <c r="H3298">
        <v>2</v>
      </c>
      <c r="I3298">
        <v>1262000</v>
      </c>
      <c r="J3298">
        <v>2524000</v>
      </c>
      <c r="K3298" t="s">
        <v>30</v>
      </c>
      <c r="L3298" t="s">
        <v>31</v>
      </c>
      <c r="M3298" t="s">
        <v>222</v>
      </c>
    </row>
    <row r="3299" spans="1:13" x14ac:dyDescent="0.25">
      <c r="A3299" t="s">
        <v>8471</v>
      </c>
      <c r="B3299" s="2">
        <v>44581</v>
      </c>
      <c r="C3299" s="2">
        <v>44583</v>
      </c>
      <c r="D3299" s="1">
        <v>44581.814555069453</v>
      </c>
      <c r="E3299" t="s">
        <v>1804</v>
      </c>
      <c r="F3299" t="s">
        <v>8472</v>
      </c>
      <c r="G3299" t="s">
        <v>23</v>
      </c>
      <c r="I3299">
        <v>686000</v>
      </c>
      <c r="J3299">
        <v>1372000</v>
      </c>
      <c r="K3299" t="s">
        <v>17</v>
      </c>
      <c r="L3299" t="s">
        <v>164</v>
      </c>
      <c r="M3299" t="s">
        <v>222</v>
      </c>
    </row>
    <row r="3300" spans="1:13" x14ac:dyDescent="0.25">
      <c r="A3300" t="s">
        <v>8473</v>
      </c>
      <c r="B3300" s="2">
        <v>45433</v>
      </c>
      <c r="C3300" s="2">
        <v>45441</v>
      </c>
      <c r="D3300" s="1">
        <v>45433.220020474539</v>
      </c>
      <c r="E3300" t="s">
        <v>8474</v>
      </c>
      <c r="F3300" t="s">
        <v>8475</v>
      </c>
      <c r="G3300" t="s">
        <v>277</v>
      </c>
      <c r="H3300">
        <v>8</v>
      </c>
      <c r="I3300">
        <v>365000</v>
      </c>
      <c r="J3300">
        <v>2920000</v>
      </c>
      <c r="K3300" t="s">
        <v>72</v>
      </c>
      <c r="L3300" t="s">
        <v>37</v>
      </c>
      <c r="M3300" t="s">
        <v>68</v>
      </c>
    </row>
    <row r="3301" spans="1:13" x14ac:dyDescent="0.25">
      <c r="A3301" t="s">
        <v>8476</v>
      </c>
      <c r="B3301" s="2">
        <v>45070</v>
      </c>
      <c r="C3301" s="2">
        <v>45072</v>
      </c>
      <c r="D3301" s="1">
        <v>45070.885473148148</v>
      </c>
      <c r="E3301" t="s">
        <v>2127</v>
      </c>
      <c r="F3301" t="s">
        <v>8477</v>
      </c>
      <c r="G3301" t="s">
        <v>82</v>
      </c>
      <c r="H3301">
        <v>2</v>
      </c>
      <c r="I3301">
        <v>394000</v>
      </c>
      <c r="J3301">
        <v>788000</v>
      </c>
      <c r="K3301" t="s">
        <v>36</v>
      </c>
      <c r="L3301" t="s">
        <v>37</v>
      </c>
      <c r="M3301" t="s">
        <v>226</v>
      </c>
    </row>
    <row r="3302" spans="1:13" x14ac:dyDescent="0.25">
      <c r="A3302" t="s">
        <v>8478</v>
      </c>
      <c r="B3302" s="2">
        <v>44581</v>
      </c>
      <c r="C3302" s="2">
        <v>44590</v>
      </c>
      <c r="D3302" s="1">
        <v>44581.307491747677</v>
      </c>
      <c r="E3302" t="s">
        <v>1975</v>
      </c>
      <c r="F3302" t="s">
        <v>8479</v>
      </c>
      <c r="G3302" t="s">
        <v>82</v>
      </c>
      <c r="H3302">
        <v>9</v>
      </c>
      <c r="I3302">
        <v>370000</v>
      </c>
      <c r="J3302">
        <v>3330000</v>
      </c>
      <c r="K3302" t="s">
        <v>24</v>
      </c>
      <c r="L3302" t="s">
        <v>610</v>
      </c>
      <c r="M3302" t="s">
        <v>102</v>
      </c>
    </row>
    <row r="3303" spans="1:13" x14ac:dyDescent="0.25">
      <c r="A3303" t="s">
        <v>8480</v>
      </c>
      <c r="B3303" s="2">
        <v>44912</v>
      </c>
      <c r="C3303" s="2">
        <v>44920</v>
      </c>
      <c r="D3303" s="1">
        <v>44912.586312939813</v>
      </c>
      <c r="E3303" t="s">
        <v>2238</v>
      </c>
      <c r="F3303" t="s">
        <v>8481</v>
      </c>
      <c r="G3303" t="s">
        <v>174</v>
      </c>
      <c r="H3303">
        <v>8</v>
      </c>
      <c r="I3303">
        <v>1278000</v>
      </c>
      <c r="J3303">
        <v>10224000</v>
      </c>
      <c r="K3303" t="s">
        <v>53</v>
      </c>
      <c r="L3303" t="s">
        <v>31</v>
      </c>
      <c r="M3303" t="s">
        <v>68</v>
      </c>
    </row>
    <row r="3304" spans="1:13" x14ac:dyDescent="0.25">
      <c r="A3304" t="s">
        <v>8482</v>
      </c>
      <c r="B3304" s="2">
        <v>45402</v>
      </c>
      <c r="C3304" s="2">
        <v>45406</v>
      </c>
      <c r="D3304" s="1">
        <v>45402.10393795139</v>
      </c>
      <c r="E3304" t="s">
        <v>8483</v>
      </c>
      <c r="F3304" t="s">
        <v>8484</v>
      </c>
      <c r="G3304" t="s">
        <v>221</v>
      </c>
      <c r="H3304">
        <v>4</v>
      </c>
      <c r="I3304">
        <v>646000</v>
      </c>
      <c r="J3304">
        <v>2584000</v>
      </c>
      <c r="K3304" t="s">
        <v>30</v>
      </c>
      <c r="L3304" t="s">
        <v>18</v>
      </c>
      <c r="M3304" t="s">
        <v>117</v>
      </c>
    </row>
    <row r="3305" spans="1:13" x14ac:dyDescent="0.25">
      <c r="A3305" t="s">
        <v>8485</v>
      </c>
      <c r="B3305" s="2">
        <v>45417</v>
      </c>
      <c r="C3305" s="2">
        <v>45422</v>
      </c>
      <c r="D3305" s="1">
        <v>45417.212538321757</v>
      </c>
      <c r="E3305" t="s">
        <v>638</v>
      </c>
      <c r="F3305" t="s">
        <v>8486</v>
      </c>
      <c r="G3305" t="s">
        <v>92</v>
      </c>
      <c r="H3305">
        <v>5</v>
      </c>
      <c r="I3305">
        <v>572000</v>
      </c>
      <c r="J3305">
        <v>2860000</v>
      </c>
      <c r="K3305" t="s">
        <v>36</v>
      </c>
      <c r="L3305" t="s">
        <v>73</v>
      </c>
      <c r="M3305" t="s">
        <v>233</v>
      </c>
    </row>
    <row r="3306" spans="1:13" x14ac:dyDescent="0.25">
      <c r="A3306" t="s">
        <v>8487</v>
      </c>
      <c r="B3306" s="2">
        <v>45649</v>
      </c>
      <c r="C3306" s="2">
        <v>45653</v>
      </c>
      <c r="D3306" s="1">
        <v>45649.613827210647</v>
      </c>
      <c r="E3306" t="s">
        <v>502</v>
      </c>
      <c r="F3306" t="s">
        <v>8488</v>
      </c>
      <c r="G3306" t="s">
        <v>29</v>
      </c>
      <c r="H3306">
        <v>4</v>
      </c>
      <c r="I3306">
        <v>1207000</v>
      </c>
      <c r="J3306">
        <v>4828000</v>
      </c>
      <c r="K3306" t="s">
        <v>24</v>
      </c>
      <c r="L3306" t="s">
        <v>37</v>
      </c>
      <c r="M3306" t="s">
        <v>68</v>
      </c>
    </row>
    <row r="3307" spans="1:13" x14ac:dyDescent="0.25">
      <c r="A3307" t="s">
        <v>8489</v>
      </c>
      <c r="B3307" s="2">
        <v>45312</v>
      </c>
      <c r="C3307" s="2">
        <v>45313</v>
      </c>
      <c r="D3307" s="1">
        <v>45312.189555937497</v>
      </c>
      <c r="E3307" t="s">
        <v>8490</v>
      </c>
      <c r="F3307" t="s">
        <v>8491</v>
      </c>
      <c r="G3307" t="s">
        <v>92</v>
      </c>
      <c r="I3307">
        <v>622000</v>
      </c>
      <c r="J3307">
        <v>622000</v>
      </c>
      <c r="K3307" t="s">
        <v>72</v>
      </c>
      <c r="L3307" t="s">
        <v>98</v>
      </c>
      <c r="M3307" t="s">
        <v>233</v>
      </c>
    </row>
    <row r="3308" spans="1:13" x14ac:dyDescent="0.25">
      <c r="A3308" t="s">
        <v>8492</v>
      </c>
      <c r="B3308" s="2">
        <v>45454</v>
      </c>
      <c r="C3308" s="2">
        <v>45457</v>
      </c>
      <c r="D3308" s="1">
        <v>45454.450526956018</v>
      </c>
      <c r="E3308" t="s">
        <v>660</v>
      </c>
      <c r="F3308" t="s">
        <v>8493</v>
      </c>
      <c r="G3308" t="s">
        <v>149</v>
      </c>
      <c r="H3308">
        <v>3</v>
      </c>
      <c r="I3308">
        <v>389000</v>
      </c>
      <c r="J3308">
        <v>1167000</v>
      </c>
      <c r="K3308" t="s">
        <v>72</v>
      </c>
      <c r="L3308" t="s">
        <v>48</v>
      </c>
      <c r="M3308" t="s">
        <v>133</v>
      </c>
    </row>
    <row r="3309" spans="1:13" x14ac:dyDescent="0.25">
      <c r="A3309" t="s">
        <v>8494</v>
      </c>
      <c r="B3309" s="2">
        <v>45159</v>
      </c>
      <c r="C3309" s="2">
        <v>45167</v>
      </c>
      <c r="D3309" s="1">
        <v>45159.238963009258</v>
      </c>
      <c r="E3309" t="s">
        <v>7020</v>
      </c>
      <c r="F3309" t="s">
        <v>8495</v>
      </c>
      <c r="G3309" t="s">
        <v>386</v>
      </c>
      <c r="H3309">
        <v>8</v>
      </c>
      <c r="I3309">
        <v>546000</v>
      </c>
      <c r="J3309">
        <v>4368000</v>
      </c>
      <c r="K3309" t="s">
        <v>30</v>
      </c>
      <c r="L3309" t="s">
        <v>48</v>
      </c>
      <c r="M3309" t="s">
        <v>117</v>
      </c>
    </row>
    <row r="3310" spans="1:13" x14ac:dyDescent="0.25">
      <c r="A3310" t="s">
        <v>8496</v>
      </c>
      <c r="B3310" s="2">
        <v>45037</v>
      </c>
      <c r="C3310" s="2">
        <v>45046</v>
      </c>
      <c r="D3310" s="1">
        <v>45037.967542141203</v>
      </c>
      <c r="E3310" t="s">
        <v>1585</v>
      </c>
      <c r="F3310" t="s">
        <v>8497</v>
      </c>
      <c r="G3310" t="s">
        <v>82</v>
      </c>
      <c r="H3310">
        <v>9</v>
      </c>
      <c r="I3310">
        <v>340000</v>
      </c>
      <c r="J3310">
        <v>3060000</v>
      </c>
      <c r="K3310" t="s">
        <v>24</v>
      </c>
      <c r="L3310" t="s">
        <v>18</v>
      </c>
      <c r="M3310" t="s">
        <v>43</v>
      </c>
    </row>
    <row r="3311" spans="1:13" x14ac:dyDescent="0.25">
      <c r="A3311" t="s">
        <v>8498</v>
      </c>
      <c r="B3311" s="2">
        <v>45071</v>
      </c>
      <c r="C3311" s="2">
        <v>45080</v>
      </c>
      <c r="D3311" s="1">
        <v>45071.144517777779</v>
      </c>
      <c r="E3311" t="s">
        <v>4429</v>
      </c>
      <c r="F3311" t="s">
        <v>8499</v>
      </c>
      <c r="G3311" t="s">
        <v>64</v>
      </c>
      <c r="I3311">
        <v>1107000</v>
      </c>
      <c r="J3311">
        <v>9963000</v>
      </c>
      <c r="K3311" t="s">
        <v>30</v>
      </c>
      <c r="L3311" t="s">
        <v>18</v>
      </c>
      <c r="M3311" t="s">
        <v>129</v>
      </c>
    </row>
    <row r="3312" spans="1:13" x14ac:dyDescent="0.25">
      <c r="A3312" t="s">
        <v>8500</v>
      </c>
      <c r="B3312" s="2">
        <v>45253</v>
      </c>
      <c r="C3312" s="2">
        <v>45257</v>
      </c>
      <c r="D3312" s="1">
        <v>45253.331127152778</v>
      </c>
      <c r="E3312" t="s">
        <v>927</v>
      </c>
      <c r="F3312" t="s">
        <v>8501</v>
      </c>
      <c r="G3312" t="s">
        <v>35</v>
      </c>
      <c r="H3312">
        <v>4</v>
      </c>
      <c r="I3312">
        <v>372000</v>
      </c>
      <c r="J3312">
        <v>1488000</v>
      </c>
      <c r="K3312" t="s">
        <v>72</v>
      </c>
      <c r="L3312" t="s">
        <v>48</v>
      </c>
      <c r="M3312" t="s">
        <v>25</v>
      </c>
    </row>
    <row r="3313" spans="1:13" x14ac:dyDescent="0.25">
      <c r="A3313" t="s">
        <v>8502</v>
      </c>
      <c r="B3313" s="2">
        <v>44693</v>
      </c>
      <c r="C3313" s="2">
        <v>44695</v>
      </c>
      <c r="D3313" s="1">
        <v>44693.422160844908</v>
      </c>
      <c r="E3313" t="s">
        <v>8503</v>
      </c>
      <c r="F3313" t="s">
        <v>8504</v>
      </c>
      <c r="G3313" t="s">
        <v>221</v>
      </c>
      <c r="H3313">
        <v>2</v>
      </c>
      <c r="I3313">
        <v>601000</v>
      </c>
      <c r="J3313">
        <v>1202000</v>
      </c>
      <c r="K3313" t="s">
        <v>72</v>
      </c>
      <c r="L3313" t="s">
        <v>48</v>
      </c>
      <c r="M3313" t="s">
        <v>25</v>
      </c>
    </row>
    <row r="3314" spans="1:13" x14ac:dyDescent="0.25">
      <c r="A3314" t="s">
        <v>8505</v>
      </c>
      <c r="B3314" s="2">
        <v>45408</v>
      </c>
      <c r="C3314" s="2">
        <v>45413</v>
      </c>
      <c r="D3314" s="1">
        <v>45408.650514930552</v>
      </c>
      <c r="E3314" t="s">
        <v>8506</v>
      </c>
      <c r="F3314" t="s">
        <v>8507</v>
      </c>
      <c r="G3314" t="s">
        <v>307</v>
      </c>
      <c r="H3314">
        <v>5</v>
      </c>
      <c r="I3314">
        <v>1364000</v>
      </c>
      <c r="J3314">
        <v>6820000</v>
      </c>
      <c r="K3314" t="s">
        <v>17</v>
      </c>
      <c r="L3314" t="s">
        <v>273</v>
      </c>
      <c r="M3314" t="s">
        <v>226</v>
      </c>
    </row>
    <row r="3315" spans="1:13" x14ac:dyDescent="0.25">
      <c r="A3315" t="s">
        <v>8508</v>
      </c>
      <c r="B3315" s="2">
        <v>45067</v>
      </c>
      <c r="C3315" s="2">
        <v>45072</v>
      </c>
      <c r="D3315" s="1">
        <v>45067.389287916667</v>
      </c>
      <c r="E3315" t="s">
        <v>8509</v>
      </c>
      <c r="F3315" t="s">
        <v>8510</v>
      </c>
      <c r="G3315" t="s">
        <v>307</v>
      </c>
      <c r="H3315">
        <v>5</v>
      </c>
      <c r="I3315">
        <v>1115000</v>
      </c>
      <c r="J3315">
        <v>5575000</v>
      </c>
      <c r="K3315" t="s">
        <v>17</v>
      </c>
      <c r="L3315" t="s">
        <v>83</v>
      </c>
      <c r="M3315" t="s">
        <v>38</v>
      </c>
    </row>
    <row r="3316" spans="1:13" x14ac:dyDescent="0.25">
      <c r="A3316" t="s">
        <v>8511</v>
      </c>
      <c r="B3316" s="2">
        <v>44904</v>
      </c>
      <c r="C3316" s="2">
        <v>44911</v>
      </c>
      <c r="D3316" s="1">
        <v>44904.525234293978</v>
      </c>
      <c r="E3316" t="s">
        <v>2077</v>
      </c>
      <c r="F3316" t="s">
        <v>8512</v>
      </c>
      <c r="G3316" t="s">
        <v>23</v>
      </c>
      <c r="H3316">
        <v>7</v>
      </c>
      <c r="I3316">
        <v>677000</v>
      </c>
      <c r="J3316">
        <v>4739000</v>
      </c>
      <c r="K3316" t="s">
        <v>36</v>
      </c>
      <c r="L3316" t="s">
        <v>18</v>
      </c>
      <c r="M3316" t="s">
        <v>25</v>
      </c>
    </row>
    <row r="3317" spans="1:13" x14ac:dyDescent="0.25">
      <c r="A3317" t="s">
        <v>8513</v>
      </c>
      <c r="B3317" s="2">
        <v>45509</v>
      </c>
      <c r="C3317" s="2">
        <v>45515</v>
      </c>
      <c r="D3317" s="1">
        <v>45509.309328842603</v>
      </c>
      <c r="E3317" t="s">
        <v>8514</v>
      </c>
      <c r="F3317" t="s">
        <v>8515</v>
      </c>
      <c r="G3317" t="s">
        <v>35</v>
      </c>
      <c r="H3317">
        <v>6</v>
      </c>
      <c r="I3317">
        <v>319000</v>
      </c>
      <c r="J3317">
        <v>1914000</v>
      </c>
      <c r="K3317" t="s">
        <v>24</v>
      </c>
      <c r="L3317" t="s">
        <v>48</v>
      </c>
      <c r="M3317" t="s">
        <v>160</v>
      </c>
    </row>
    <row r="3318" spans="1:13" x14ac:dyDescent="0.25">
      <c r="A3318" t="s">
        <v>8516</v>
      </c>
      <c r="B3318" s="2">
        <v>44815</v>
      </c>
      <c r="C3318" s="2">
        <v>44821</v>
      </c>
      <c r="D3318" s="1">
        <v>44815.332321458343</v>
      </c>
      <c r="E3318" t="s">
        <v>994</v>
      </c>
      <c r="F3318" t="s">
        <v>8517</v>
      </c>
      <c r="G3318" t="s">
        <v>386</v>
      </c>
      <c r="H3318">
        <v>6</v>
      </c>
      <c r="I3318">
        <v>660000</v>
      </c>
      <c r="J3318">
        <v>3960000</v>
      </c>
      <c r="K3318" t="s">
        <v>17</v>
      </c>
      <c r="L3318" t="s">
        <v>83</v>
      </c>
      <c r="M3318" t="s">
        <v>60</v>
      </c>
    </row>
    <row r="3319" spans="1:13" x14ac:dyDescent="0.25">
      <c r="A3319" t="s">
        <v>8518</v>
      </c>
      <c r="B3319" s="2">
        <v>45519</v>
      </c>
      <c r="C3319" s="2">
        <v>45525</v>
      </c>
      <c r="D3319" s="1">
        <v>45519.997207002307</v>
      </c>
      <c r="E3319" t="s">
        <v>6587</v>
      </c>
      <c r="F3319" t="s">
        <v>8519</v>
      </c>
      <c r="G3319" t="s">
        <v>386</v>
      </c>
      <c r="H3319">
        <v>6</v>
      </c>
      <c r="I3319">
        <v>554000</v>
      </c>
      <c r="J3319">
        <v>3324000</v>
      </c>
      <c r="L3319" t="s">
        <v>159</v>
      </c>
      <c r="M3319" t="s">
        <v>233</v>
      </c>
    </row>
    <row r="3320" spans="1:13" x14ac:dyDescent="0.25">
      <c r="A3320" t="s">
        <v>8520</v>
      </c>
      <c r="B3320" s="2">
        <v>44606</v>
      </c>
      <c r="C3320" s="2">
        <v>44613</v>
      </c>
      <c r="D3320" s="1">
        <v>44606.629840138892</v>
      </c>
      <c r="E3320" t="s">
        <v>8521</v>
      </c>
      <c r="F3320" t="s">
        <v>8522</v>
      </c>
      <c r="G3320" t="s">
        <v>290</v>
      </c>
      <c r="H3320">
        <v>7</v>
      </c>
      <c r="I3320">
        <v>399000</v>
      </c>
      <c r="J3320">
        <v>2793000</v>
      </c>
      <c r="K3320" t="s">
        <v>36</v>
      </c>
      <c r="L3320" t="s">
        <v>37</v>
      </c>
      <c r="M3320" t="s">
        <v>25</v>
      </c>
    </row>
    <row r="3321" spans="1:13" x14ac:dyDescent="0.25">
      <c r="A3321" t="s">
        <v>8523</v>
      </c>
      <c r="B3321" s="2">
        <v>44651</v>
      </c>
      <c r="C3321" s="2">
        <v>44655</v>
      </c>
      <c r="D3321" s="1">
        <v>44651.338198240737</v>
      </c>
      <c r="E3321" t="s">
        <v>8100</v>
      </c>
      <c r="F3321" t="s">
        <v>8524</v>
      </c>
      <c r="G3321" t="s">
        <v>35</v>
      </c>
      <c r="H3321">
        <v>4</v>
      </c>
      <c r="I3321">
        <v>324000</v>
      </c>
      <c r="J3321">
        <v>1296000</v>
      </c>
      <c r="K3321" t="s">
        <v>17</v>
      </c>
      <c r="L3321" t="s">
        <v>37</v>
      </c>
      <c r="M3321" t="s">
        <v>106</v>
      </c>
    </row>
    <row r="3322" spans="1:13" x14ac:dyDescent="0.25">
      <c r="A3322" t="s">
        <v>8525</v>
      </c>
      <c r="B3322" s="2">
        <v>44727</v>
      </c>
      <c r="C3322" s="2">
        <v>44733</v>
      </c>
      <c r="D3322" s="1">
        <v>44727.449800347233</v>
      </c>
      <c r="E3322" t="s">
        <v>3502</v>
      </c>
      <c r="F3322" t="s">
        <v>8526</v>
      </c>
      <c r="G3322" t="s">
        <v>16</v>
      </c>
      <c r="I3322">
        <v>1246000</v>
      </c>
      <c r="J3322">
        <v>7476000</v>
      </c>
      <c r="L3322" t="s">
        <v>31</v>
      </c>
      <c r="M3322" t="s">
        <v>49</v>
      </c>
    </row>
    <row r="3323" spans="1:13" x14ac:dyDescent="0.25">
      <c r="A3323" t="s">
        <v>8527</v>
      </c>
      <c r="B3323" s="2">
        <v>45411</v>
      </c>
      <c r="C3323" s="2">
        <v>45414</v>
      </c>
      <c r="D3323" s="1">
        <v>45411.647100127317</v>
      </c>
      <c r="E3323" t="s">
        <v>4309</v>
      </c>
      <c r="F3323" t="s">
        <v>8528</v>
      </c>
      <c r="G3323" t="s">
        <v>221</v>
      </c>
      <c r="H3323">
        <v>3</v>
      </c>
      <c r="I3323">
        <v>593000</v>
      </c>
      <c r="J3323">
        <v>1779000</v>
      </c>
      <c r="K3323" t="s">
        <v>30</v>
      </c>
      <c r="L3323" t="s">
        <v>198</v>
      </c>
      <c r="M3323" t="s">
        <v>60</v>
      </c>
    </row>
    <row r="3324" spans="1:13" x14ac:dyDescent="0.25">
      <c r="A3324" t="s">
        <v>8529</v>
      </c>
      <c r="B3324" s="2">
        <v>45656</v>
      </c>
      <c r="C3324" s="2">
        <v>45662</v>
      </c>
      <c r="D3324" s="1">
        <v>45656.248704016201</v>
      </c>
      <c r="E3324" t="s">
        <v>1576</v>
      </c>
      <c r="F3324" t="s">
        <v>8530</v>
      </c>
      <c r="G3324" t="s">
        <v>351</v>
      </c>
      <c r="H3324">
        <v>6</v>
      </c>
      <c r="I3324">
        <v>671000</v>
      </c>
      <c r="J3324">
        <v>4026000</v>
      </c>
      <c r="K3324" t="s">
        <v>53</v>
      </c>
      <c r="L3324" t="s">
        <v>31</v>
      </c>
      <c r="M3324" t="s">
        <v>43</v>
      </c>
    </row>
    <row r="3325" spans="1:13" x14ac:dyDescent="0.25">
      <c r="A3325" t="s">
        <v>8531</v>
      </c>
      <c r="B3325" s="2">
        <v>45471</v>
      </c>
      <c r="C3325" s="2">
        <v>45477</v>
      </c>
      <c r="D3325" s="1">
        <v>45471.994248888892</v>
      </c>
      <c r="E3325" t="s">
        <v>3875</v>
      </c>
      <c r="F3325" t="s">
        <v>8532</v>
      </c>
      <c r="G3325" t="s">
        <v>82</v>
      </c>
      <c r="H3325">
        <v>6</v>
      </c>
      <c r="I3325">
        <v>356000</v>
      </c>
      <c r="J3325">
        <v>2136000</v>
      </c>
      <c r="K3325" t="s">
        <v>30</v>
      </c>
      <c r="L3325" t="s">
        <v>48</v>
      </c>
      <c r="M3325" t="s">
        <v>25</v>
      </c>
    </row>
    <row r="3326" spans="1:13" x14ac:dyDescent="0.25">
      <c r="A3326" t="s">
        <v>8533</v>
      </c>
      <c r="B3326" s="2">
        <v>45174</v>
      </c>
      <c r="C3326" s="2">
        <v>45178</v>
      </c>
      <c r="D3326" s="1">
        <v>45174.558567615743</v>
      </c>
      <c r="E3326" t="s">
        <v>6081</v>
      </c>
      <c r="F3326" t="s">
        <v>8534</v>
      </c>
      <c r="G3326" t="s">
        <v>23</v>
      </c>
      <c r="H3326">
        <v>4</v>
      </c>
      <c r="I3326">
        <v>622000</v>
      </c>
      <c r="J3326">
        <v>2488000</v>
      </c>
      <c r="L3326" t="s">
        <v>18</v>
      </c>
      <c r="M3326" t="s">
        <v>222</v>
      </c>
    </row>
    <row r="3327" spans="1:13" x14ac:dyDescent="0.25">
      <c r="A3327" t="s">
        <v>8535</v>
      </c>
      <c r="B3327" s="2">
        <v>44677</v>
      </c>
      <c r="C3327" s="2">
        <v>44679</v>
      </c>
      <c r="D3327" s="1">
        <v>44677.517953159717</v>
      </c>
      <c r="E3327" t="s">
        <v>8536</v>
      </c>
      <c r="F3327" t="s">
        <v>8537</v>
      </c>
      <c r="G3327" t="s">
        <v>303</v>
      </c>
      <c r="H3327">
        <v>2</v>
      </c>
      <c r="I3327">
        <v>498000</v>
      </c>
      <c r="J3327">
        <v>996000</v>
      </c>
      <c r="K3327" t="s">
        <v>24</v>
      </c>
      <c r="L3327" t="s">
        <v>18</v>
      </c>
      <c r="M3327" t="s">
        <v>74</v>
      </c>
    </row>
    <row r="3328" spans="1:13" x14ac:dyDescent="0.25">
      <c r="A3328" t="s">
        <v>8538</v>
      </c>
      <c r="B3328" s="2">
        <v>44605</v>
      </c>
      <c r="C3328" s="2">
        <v>44608</v>
      </c>
      <c r="D3328" s="1">
        <v>44605.025070995369</v>
      </c>
      <c r="E3328" t="s">
        <v>8539</v>
      </c>
      <c r="G3328" t="s">
        <v>23</v>
      </c>
      <c r="I3328">
        <v>645000</v>
      </c>
      <c r="J3328">
        <v>1935000</v>
      </c>
      <c r="K3328" t="s">
        <v>36</v>
      </c>
      <c r="L3328" t="s">
        <v>18</v>
      </c>
      <c r="M3328" t="s">
        <v>160</v>
      </c>
    </row>
    <row r="3329" spans="1:13" x14ac:dyDescent="0.25">
      <c r="A3329" t="s">
        <v>8540</v>
      </c>
      <c r="B3329" s="2">
        <v>45605</v>
      </c>
      <c r="C3329" s="2">
        <v>45613</v>
      </c>
      <c r="D3329" s="1">
        <v>45605.937588425928</v>
      </c>
      <c r="E3329" t="s">
        <v>638</v>
      </c>
      <c r="F3329" t="s">
        <v>8541</v>
      </c>
      <c r="G3329" t="s">
        <v>23</v>
      </c>
      <c r="H3329">
        <v>8</v>
      </c>
      <c r="I3329">
        <v>562000</v>
      </c>
      <c r="J3329">
        <v>4496000</v>
      </c>
      <c r="K3329" t="s">
        <v>36</v>
      </c>
      <c r="L3329" t="s">
        <v>48</v>
      </c>
      <c r="M3329" t="s">
        <v>84</v>
      </c>
    </row>
    <row r="3330" spans="1:13" x14ac:dyDescent="0.25">
      <c r="A3330" t="s">
        <v>8542</v>
      </c>
      <c r="B3330" s="2">
        <v>45073</v>
      </c>
      <c r="C3330" s="2">
        <v>45078</v>
      </c>
      <c r="D3330" s="1">
        <v>45073.75977986111</v>
      </c>
      <c r="E3330" t="s">
        <v>1166</v>
      </c>
      <c r="F3330" t="s">
        <v>8543</v>
      </c>
      <c r="G3330" t="s">
        <v>82</v>
      </c>
      <c r="H3330">
        <v>5</v>
      </c>
      <c r="I3330">
        <v>360000</v>
      </c>
      <c r="J3330">
        <v>1800000</v>
      </c>
      <c r="K3330" t="s">
        <v>72</v>
      </c>
      <c r="L3330" t="s">
        <v>610</v>
      </c>
      <c r="M3330" t="s">
        <v>117</v>
      </c>
    </row>
    <row r="3331" spans="1:13" x14ac:dyDescent="0.25">
      <c r="A3331" t="s">
        <v>8544</v>
      </c>
      <c r="B3331" s="2">
        <v>44805</v>
      </c>
      <c r="C3331" s="2">
        <v>44814</v>
      </c>
      <c r="D3331" s="1">
        <v>44805.313617777778</v>
      </c>
      <c r="E3331" t="s">
        <v>8545</v>
      </c>
      <c r="F3331" t="s">
        <v>8546</v>
      </c>
      <c r="G3331" t="s">
        <v>303</v>
      </c>
      <c r="H3331">
        <v>9</v>
      </c>
      <c r="I3331">
        <v>484000</v>
      </c>
      <c r="J3331">
        <v>4356000</v>
      </c>
      <c r="L3331" t="s">
        <v>37</v>
      </c>
      <c r="M3331" t="s">
        <v>38</v>
      </c>
    </row>
    <row r="3332" spans="1:13" x14ac:dyDescent="0.25">
      <c r="A3332" t="s">
        <v>8547</v>
      </c>
      <c r="B3332" s="2">
        <v>44737</v>
      </c>
      <c r="C3332" s="2">
        <v>44746</v>
      </c>
      <c r="D3332" s="1">
        <v>44737.852875069453</v>
      </c>
      <c r="E3332" t="s">
        <v>2093</v>
      </c>
      <c r="F3332" t="s">
        <v>8548</v>
      </c>
      <c r="G3332" t="s">
        <v>149</v>
      </c>
      <c r="H3332">
        <v>9</v>
      </c>
      <c r="I3332">
        <v>376000</v>
      </c>
      <c r="J3332">
        <v>3384000</v>
      </c>
      <c r="K3332" t="s">
        <v>53</v>
      </c>
      <c r="L3332" t="s">
        <v>273</v>
      </c>
      <c r="M3332" t="s">
        <v>222</v>
      </c>
    </row>
    <row r="3333" spans="1:13" x14ac:dyDescent="0.25">
      <c r="A3333" t="s">
        <v>8549</v>
      </c>
      <c r="B3333" s="2">
        <v>45471</v>
      </c>
      <c r="C3333" s="2">
        <v>45477</v>
      </c>
      <c r="D3333" s="1">
        <v>45471.972829618047</v>
      </c>
      <c r="E3333" t="s">
        <v>524</v>
      </c>
      <c r="F3333" t="s">
        <v>8550</v>
      </c>
      <c r="G3333" t="s">
        <v>128</v>
      </c>
      <c r="H3333">
        <v>6</v>
      </c>
      <c r="I3333">
        <v>448000</v>
      </c>
      <c r="J3333">
        <v>2688000</v>
      </c>
      <c r="K3333" t="s">
        <v>24</v>
      </c>
      <c r="L3333" t="s">
        <v>78</v>
      </c>
      <c r="M3333" t="s">
        <v>222</v>
      </c>
    </row>
    <row r="3334" spans="1:13" x14ac:dyDescent="0.25">
      <c r="A3334" t="s">
        <v>8551</v>
      </c>
      <c r="B3334" s="2">
        <v>44611</v>
      </c>
      <c r="C3334" s="2">
        <v>44613</v>
      </c>
      <c r="D3334" s="1">
        <v>44611.564448773148</v>
      </c>
      <c r="E3334" t="s">
        <v>6233</v>
      </c>
      <c r="F3334" t="s">
        <v>8552</v>
      </c>
      <c r="G3334" t="s">
        <v>23</v>
      </c>
      <c r="H3334">
        <v>2</v>
      </c>
      <c r="I3334">
        <v>548000</v>
      </c>
      <c r="J3334">
        <v>1096000</v>
      </c>
      <c r="K3334" t="s">
        <v>17</v>
      </c>
      <c r="L3334" t="s">
        <v>214</v>
      </c>
      <c r="M3334" t="s">
        <v>25</v>
      </c>
    </row>
    <row r="3335" spans="1:13" x14ac:dyDescent="0.25">
      <c r="A3335" t="s">
        <v>8553</v>
      </c>
      <c r="B3335" s="2">
        <v>45586</v>
      </c>
      <c r="C3335" s="2">
        <v>45595</v>
      </c>
      <c r="D3335" s="1">
        <v>45586.292976840283</v>
      </c>
      <c r="E3335" t="s">
        <v>5260</v>
      </c>
      <c r="F3335" t="s">
        <v>8554</v>
      </c>
      <c r="G3335" t="s">
        <v>35</v>
      </c>
      <c r="H3335">
        <v>9</v>
      </c>
      <c r="I3335">
        <v>376000</v>
      </c>
      <c r="J3335">
        <v>3384000</v>
      </c>
      <c r="K3335" t="s">
        <v>72</v>
      </c>
      <c r="L3335" t="s">
        <v>73</v>
      </c>
      <c r="M3335" t="s">
        <v>226</v>
      </c>
    </row>
    <row r="3336" spans="1:13" x14ac:dyDescent="0.25">
      <c r="A3336" t="s">
        <v>8555</v>
      </c>
      <c r="B3336" s="2">
        <v>45101</v>
      </c>
      <c r="C3336" s="2">
        <v>45102</v>
      </c>
      <c r="D3336" s="1">
        <v>45101.960465219912</v>
      </c>
      <c r="E3336" t="s">
        <v>1585</v>
      </c>
      <c r="F3336" t="s">
        <v>8556</v>
      </c>
      <c r="G3336" t="s">
        <v>47</v>
      </c>
      <c r="H3336">
        <v>1</v>
      </c>
      <c r="I3336">
        <v>427000</v>
      </c>
      <c r="J3336">
        <v>427000</v>
      </c>
      <c r="K3336" t="s">
        <v>36</v>
      </c>
      <c r="L3336" t="s">
        <v>48</v>
      </c>
      <c r="M3336" t="s">
        <v>49</v>
      </c>
    </row>
    <row r="3337" spans="1:13" x14ac:dyDescent="0.25">
      <c r="A3337" t="s">
        <v>8557</v>
      </c>
      <c r="B3337" s="2">
        <v>45430</v>
      </c>
      <c r="C3337" s="2">
        <v>45434</v>
      </c>
      <c r="D3337" s="1">
        <v>45430.555711932873</v>
      </c>
      <c r="E3337" t="s">
        <v>8558</v>
      </c>
      <c r="F3337" t="s">
        <v>8559</v>
      </c>
      <c r="G3337" t="s">
        <v>92</v>
      </c>
      <c r="H3337">
        <v>4</v>
      </c>
      <c r="I3337">
        <v>562000</v>
      </c>
      <c r="J3337">
        <v>2248000</v>
      </c>
      <c r="K3337" t="s">
        <v>36</v>
      </c>
      <c r="L3337" t="s">
        <v>48</v>
      </c>
      <c r="M3337" t="s">
        <v>68</v>
      </c>
    </row>
    <row r="3338" spans="1:13" x14ac:dyDescent="0.25">
      <c r="A3338" t="s">
        <v>8560</v>
      </c>
      <c r="B3338" s="2">
        <v>45190</v>
      </c>
      <c r="C3338" s="2">
        <v>45192</v>
      </c>
      <c r="D3338" s="1">
        <v>45190.450375694447</v>
      </c>
      <c r="E3338" t="s">
        <v>8561</v>
      </c>
      <c r="F3338" t="s">
        <v>8562</v>
      </c>
      <c r="G3338" t="s">
        <v>290</v>
      </c>
      <c r="H3338">
        <v>2</v>
      </c>
      <c r="I3338">
        <v>377000</v>
      </c>
      <c r="J3338">
        <v>754000</v>
      </c>
      <c r="K3338" t="s">
        <v>17</v>
      </c>
      <c r="L3338" t="s">
        <v>610</v>
      </c>
      <c r="M3338" t="s">
        <v>106</v>
      </c>
    </row>
    <row r="3339" spans="1:13" x14ac:dyDescent="0.25">
      <c r="A3339" t="s">
        <v>8563</v>
      </c>
      <c r="B3339" s="2">
        <v>45507</v>
      </c>
      <c r="C3339" s="2">
        <v>45511</v>
      </c>
      <c r="D3339" s="1">
        <v>45507.367605104169</v>
      </c>
      <c r="E3339" t="s">
        <v>8564</v>
      </c>
      <c r="F3339" t="s">
        <v>8565</v>
      </c>
      <c r="G3339" t="s">
        <v>47</v>
      </c>
      <c r="H3339">
        <v>4</v>
      </c>
      <c r="I3339">
        <v>424000</v>
      </c>
      <c r="J3339">
        <v>1696000</v>
      </c>
      <c r="K3339" t="s">
        <v>72</v>
      </c>
      <c r="L3339" t="s">
        <v>255</v>
      </c>
      <c r="M3339" t="s">
        <v>49</v>
      </c>
    </row>
    <row r="3340" spans="1:13" x14ac:dyDescent="0.25">
      <c r="A3340" t="s">
        <v>8566</v>
      </c>
      <c r="B3340" s="2">
        <v>45191</v>
      </c>
      <c r="C3340" s="2">
        <v>45199</v>
      </c>
      <c r="D3340" s="1">
        <v>45191.411260173612</v>
      </c>
      <c r="E3340" t="s">
        <v>7919</v>
      </c>
      <c r="G3340" t="s">
        <v>47</v>
      </c>
      <c r="H3340">
        <v>8</v>
      </c>
      <c r="I3340">
        <v>415000</v>
      </c>
      <c r="J3340">
        <v>3320000</v>
      </c>
      <c r="K3340" t="s">
        <v>30</v>
      </c>
      <c r="L3340" t="s">
        <v>273</v>
      </c>
      <c r="M3340" t="s">
        <v>117</v>
      </c>
    </row>
    <row r="3341" spans="1:13" x14ac:dyDescent="0.25">
      <c r="A3341" t="s">
        <v>8567</v>
      </c>
      <c r="B3341" s="2">
        <v>44739</v>
      </c>
      <c r="C3341" s="2">
        <v>44742</v>
      </c>
      <c r="D3341" s="1">
        <v>44739.534692777779</v>
      </c>
      <c r="E3341" t="s">
        <v>5529</v>
      </c>
      <c r="F3341" t="s">
        <v>8568</v>
      </c>
      <c r="G3341" t="s">
        <v>174</v>
      </c>
      <c r="H3341">
        <v>3</v>
      </c>
      <c r="I3341">
        <v>1083000</v>
      </c>
      <c r="J3341">
        <v>3249000</v>
      </c>
      <c r="K3341" t="s">
        <v>72</v>
      </c>
      <c r="L3341" t="s">
        <v>214</v>
      </c>
      <c r="M3341" t="s">
        <v>74</v>
      </c>
    </row>
    <row r="3342" spans="1:13" x14ac:dyDescent="0.25">
      <c r="A3342" t="s">
        <v>8569</v>
      </c>
      <c r="B3342" s="2">
        <v>45334</v>
      </c>
      <c r="C3342" s="2">
        <v>45340</v>
      </c>
      <c r="D3342" s="1">
        <v>45334.528024143518</v>
      </c>
      <c r="E3342" t="s">
        <v>3494</v>
      </c>
      <c r="F3342" t="s">
        <v>8570</v>
      </c>
      <c r="G3342" t="s">
        <v>303</v>
      </c>
      <c r="H3342">
        <v>6</v>
      </c>
      <c r="I3342">
        <v>466000</v>
      </c>
      <c r="J3342">
        <v>2796000</v>
      </c>
      <c r="L3342" t="s">
        <v>37</v>
      </c>
      <c r="M3342" t="s">
        <v>129</v>
      </c>
    </row>
    <row r="3343" spans="1:13" x14ac:dyDescent="0.25">
      <c r="A3343" t="s">
        <v>8571</v>
      </c>
      <c r="B3343" s="2">
        <v>45543</v>
      </c>
      <c r="C3343" s="2">
        <v>45548</v>
      </c>
      <c r="D3343" s="1">
        <v>45543.355375277781</v>
      </c>
      <c r="E3343" t="s">
        <v>8572</v>
      </c>
      <c r="F3343" t="s">
        <v>8573</v>
      </c>
      <c r="G3343" t="s">
        <v>307</v>
      </c>
      <c r="H3343">
        <v>5</v>
      </c>
      <c r="I3343">
        <v>1083000</v>
      </c>
      <c r="J3343">
        <v>5415000</v>
      </c>
      <c r="L3343" t="s">
        <v>159</v>
      </c>
      <c r="M3343" t="s">
        <v>102</v>
      </c>
    </row>
    <row r="3344" spans="1:13" x14ac:dyDescent="0.25">
      <c r="A3344" t="s">
        <v>8574</v>
      </c>
      <c r="B3344" s="2">
        <v>45146</v>
      </c>
      <c r="C3344" s="2">
        <v>45153</v>
      </c>
      <c r="D3344" s="1">
        <v>45146.4366405787</v>
      </c>
      <c r="E3344" t="s">
        <v>1035</v>
      </c>
      <c r="F3344" t="s">
        <v>8575</v>
      </c>
      <c r="G3344" t="s">
        <v>307</v>
      </c>
      <c r="H3344">
        <v>7</v>
      </c>
      <c r="I3344">
        <v>1347000</v>
      </c>
      <c r="J3344">
        <v>9429000</v>
      </c>
      <c r="K3344" t="s">
        <v>72</v>
      </c>
      <c r="L3344" t="s">
        <v>37</v>
      </c>
      <c r="M3344" t="s">
        <v>38</v>
      </c>
    </row>
    <row r="3345" spans="1:13" x14ac:dyDescent="0.25">
      <c r="A3345" t="s">
        <v>8576</v>
      </c>
      <c r="B3345" s="2">
        <v>45575</v>
      </c>
      <c r="C3345" s="2">
        <v>45584</v>
      </c>
      <c r="D3345" s="1">
        <v>45575.174177743058</v>
      </c>
      <c r="E3345" t="s">
        <v>8577</v>
      </c>
      <c r="F3345" t="s">
        <v>8578</v>
      </c>
      <c r="G3345" t="s">
        <v>35</v>
      </c>
      <c r="H3345">
        <v>9</v>
      </c>
      <c r="I3345">
        <v>383000</v>
      </c>
      <c r="J3345">
        <v>3447000</v>
      </c>
      <c r="K3345" t="s">
        <v>17</v>
      </c>
      <c r="L3345" t="s">
        <v>42</v>
      </c>
      <c r="M3345" t="s">
        <v>160</v>
      </c>
    </row>
    <row r="3346" spans="1:13" x14ac:dyDescent="0.25">
      <c r="A3346" t="s">
        <v>8579</v>
      </c>
      <c r="B3346" s="2">
        <v>44735</v>
      </c>
      <c r="C3346" s="2">
        <v>44741</v>
      </c>
      <c r="D3346" s="1">
        <v>44735.249443321758</v>
      </c>
      <c r="E3346" t="s">
        <v>2502</v>
      </c>
      <c r="F3346" t="s">
        <v>8580</v>
      </c>
      <c r="G3346" t="s">
        <v>35</v>
      </c>
      <c r="H3346">
        <v>6</v>
      </c>
      <c r="I3346">
        <v>345000</v>
      </c>
      <c r="J3346">
        <v>2070000</v>
      </c>
      <c r="L3346" t="s">
        <v>18</v>
      </c>
      <c r="M3346" t="s">
        <v>74</v>
      </c>
    </row>
    <row r="3347" spans="1:13" x14ac:dyDescent="0.25">
      <c r="A3347" t="s">
        <v>8581</v>
      </c>
      <c r="B3347" s="2">
        <v>45211</v>
      </c>
      <c r="C3347" s="2">
        <v>45216</v>
      </c>
      <c r="D3347" s="1">
        <v>45211.131390069437</v>
      </c>
      <c r="E3347" t="s">
        <v>6635</v>
      </c>
      <c r="F3347" t="s">
        <v>8582</v>
      </c>
      <c r="G3347" t="s">
        <v>23</v>
      </c>
      <c r="H3347">
        <v>5</v>
      </c>
      <c r="I3347">
        <v>572000</v>
      </c>
      <c r="J3347">
        <v>2860000</v>
      </c>
      <c r="K3347" t="s">
        <v>30</v>
      </c>
      <c r="L3347" t="s">
        <v>37</v>
      </c>
      <c r="M3347" t="s">
        <v>94</v>
      </c>
    </row>
    <row r="3348" spans="1:13" x14ac:dyDescent="0.25">
      <c r="A3348" t="s">
        <v>8583</v>
      </c>
      <c r="B3348" s="2">
        <v>45126</v>
      </c>
      <c r="C3348" s="2">
        <v>45134</v>
      </c>
      <c r="D3348" s="1">
        <v>45126.058043750003</v>
      </c>
      <c r="E3348" t="s">
        <v>8124</v>
      </c>
      <c r="F3348" t="s">
        <v>8584</v>
      </c>
      <c r="G3348" t="s">
        <v>277</v>
      </c>
      <c r="H3348">
        <v>8</v>
      </c>
      <c r="I3348">
        <v>384000</v>
      </c>
      <c r="J3348">
        <v>3072000</v>
      </c>
      <c r="K3348" t="s">
        <v>24</v>
      </c>
      <c r="L3348" t="s">
        <v>37</v>
      </c>
      <c r="M3348" t="s">
        <v>222</v>
      </c>
    </row>
    <row r="3349" spans="1:13" x14ac:dyDescent="0.25">
      <c r="A3349" t="s">
        <v>8585</v>
      </c>
      <c r="B3349" s="2">
        <v>44813</v>
      </c>
      <c r="C3349" s="2">
        <v>44818</v>
      </c>
      <c r="D3349" s="1">
        <v>44813.149225543981</v>
      </c>
      <c r="E3349" t="s">
        <v>1204</v>
      </c>
      <c r="F3349" t="s">
        <v>8586</v>
      </c>
      <c r="G3349" t="s">
        <v>64</v>
      </c>
      <c r="H3349">
        <v>5</v>
      </c>
      <c r="I3349">
        <v>1176000</v>
      </c>
      <c r="J3349">
        <v>5880000</v>
      </c>
      <c r="L3349" t="s">
        <v>83</v>
      </c>
      <c r="M3349" t="s">
        <v>74</v>
      </c>
    </row>
    <row r="3350" spans="1:13" x14ac:dyDescent="0.25">
      <c r="A3350" t="s">
        <v>6706</v>
      </c>
      <c r="B3350" s="2">
        <v>45094</v>
      </c>
      <c r="C3350" s="2">
        <v>45099</v>
      </c>
      <c r="D3350" s="1">
        <v>45094.743120648149</v>
      </c>
      <c r="E3350" t="s">
        <v>6707</v>
      </c>
      <c r="F3350" t="s">
        <v>6708</v>
      </c>
      <c r="G3350" t="s">
        <v>64</v>
      </c>
      <c r="H3350">
        <v>5</v>
      </c>
      <c r="I3350">
        <v>1191000</v>
      </c>
      <c r="J3350">
        <v>5955000</v>
      </c>
      <c r="K3350" t="s">
        <v>72</v>
      </c>
      <c r="L3350" t="s">
        <v>18</v>
      </c>
      <c r="M3350" t="s">
        <v>133</v>
      </c>
    </row>
    <row r="3351" spans="1:13" x14ac:dyDescent="0.25">
      <c r="A3351" t="s">
        <v>8587</v>
      </c>
      <c r="B3351" s="2">
        <v>45609</v>
      </c>
      <c r="C3351" s="2">
        <v>45611</v>
      </c>
      <c r="D3351" s="1">
        <v>45609.775827210651</v>
      </c>
      <c r="E3351" t="s">
        <v>4812</v>
      </c>
      <c r="F3351" t="s">
        <v>8588</v>
      </c>
      <c r="G3351" t="s">
        <v>16</v>
      </c>
      <c r="H3351">
        <v>2</v>
      </c>
      <c r="I3351">
        <v>1288000</v>
      </c>
      <c r="J3351">
        <v>2576000</v>
      </c>
      <c r="K3351" t="s">
        <v>24</v>
      </c>
      <c r="L3351" t="s">
        <v>214</v>
      </c>
      <c r="M3351" t="s">
        <v>233</v>
      </c>
    </row>
    <row r="3352" spans="1:13" x14ac:dyDescent="0.25">
      <c r="A3352" t="s">
        <v>8589</v>
      </c>
      <c r="B3352" s="2">
        <v>45005</v>
      </c>
      <c r="C3352" s="2">
        <v>45011</v>
      </c>
      <c r="D3352" s="1">
        <v>45005.608279791668</v>
      </c>
      <c r="E3352" t="s">
        <v>7159</v>
      </c>
      <c r="F3352" t="s">
        <v>8590</v>
      </c>
      <c r="G3352" t="s">
        <v>16</v>
      </c>
      <c r="H3352">
        <v>6</v>
      </c>
      <c r="I3352">
        <v>1344000</v>
      </c>
      <c r="J3352">
        <v>8064000</v>
      </c>
      <c r="K3352" t="s">
        <v>72</v>
      </c>
      <c r="L3352" t="s">
        <v>273</v>
      </c>
      <c r="M3352" t="s">
        <v>43</v>
      </c>
    </row>
    <row r="3353" spans="1:13" x14ac:dyDescent="0.25">
      <c r="A3353" t="s">
        <v>8591</v>
      </c>
      <c r="B3353" s="2">
        <v>44610</v>
      </c>
      <c r="C3353" s="2">
        <v>44615</v>
      </c>
      <c r="D3353" s="1">
        <v>44610.707818194453</v>
      </c>
      <c r="E3353" t="s">
        <v>755</v>
      </c>
      <c r="F3353" t="s">
        <v>8592</v>
      </c>
      <c r="G3353" t="s">
        <v>64</v>
      </c>
      <c r="H3353">
        <v>5</v>
      </c>
      <c r="I3353">
        <v>1166000</v>
      </c>
      <c r="J3353">
        <v>5830000</v>
      </c>
      <c r="K3353" t="s">
        <v>53</v>
      </c>
      <c r="L3353" t="s">
        <v>18</v>
      </c>
      <c r="M3353" t="s">
        <v>102</v>
      </c>
    </row>
    <row r="3354" spans="1:13" x14ac:dyDescent="0.25">
      <c r="A3354" t="s">
        <v>8593</v>
      </c>
      <c r="B3354" s="2">
        <v>45559</v>
      </c>
      <c r="C3354" s="2">
        <v>45564</v>
      </c>
      <c r="D3354" s="1">
        <v>45559.585661759258</v>
      </c>
      <c r="E3354" t="s">
        <v>3063</v>
      </c>
      <c r="F3354" t="s">
        <v>8594</v>
      </c>
      <c r="G3354" t="s">
        <v>47</v>
      </c>
      <c r="H3354">
        <v>5</v>
      </c>
      <c r="I3354">
        <v>471000</v>
      </c>
      <c r="J3354">
        <v>2355000</v>
      </c>
      <c r="K3354" t="s">
        <v>24</v>
      </c>
      <c r="L3354" t="s">
        <v>83</v>
      </c>
      <c r="M3354" t="s">
        <v>84</v>
      </c>
    </row>
    <row r="3355" spans="1:13" x14ac:dyDescent="0.25">
      <c r="A3355" t="s">
        <v>8595</v>
      </c>
      <c r="B3355" s="2">
        <v>44866</v>
      </c>
      <c r="C3355" s="2">
        <v>44869</v>
      </c>
      <c r="D3355" s="1">
        <v>44866.841387395827</v>
      </c>
      <c r="E3355" t="s">
        <v>8596</v>
      </c>
      <c r="F3355" t="s">
        <v>8597</v>
      </c>
      <c r="G3355" t="s">
        <v>47</v>
      </c>
      <c r="H3355">
        <v>3</v>
      </c>
      <c r="I3355">
        <v>424000</v>
      </c>
      <c r="J3355">
        <v>1272000</v>
      </c>
      <c r="K3355" t="s">
        <v>72</v>
      </c>
      <c r="L3355" t="s">
        <v>124</v>
      </c>
      <c r="M3355" t="s">
        <v>49</v>
      </c>
    </row>
    <row r="3356" spans="1:13" x14ac:dyDescent="0.25">
      <c r="A3356" t="s">
        <v>8598</v>
      </c>
      <c r="B3356" s="2">
        <v>44646</v>
      </c>
      <c r="C3356" s="2">
        <v>44647</v>
      </c>
      <c r="D3356" s="1">
        <v>44646.473760289351</v>
      </c>
      <c r="E3356" t="s">
        <v>8599</v>
      </c>
      <c r="F3356" t="s">
        <v>8600</v>
      </c>
      <c r="G3356" t="s">
        <v>82</v>
      </c>
      <c r="H3356">
        <v>1</v>
      </c>
      <c r="I3356">
        <v>361000</v>
      </c>
      <c r="J3356">
        <v>361000</v>
      </c>
      <c r="K3356" t="s">
        <v>30</v>
      </c>
      <c r="L3356" t="s">
        <v>37</v>
      </c>
      <c r="M3356" t="s">
        <v>60</v>
      </c>
    </row>
    <row r="3357" spans="1:13" x14ac:dyDescent="0.25">
      <c r="A3357" t="s">
        <v>8601</v>
      </c>
      <c r="B3357" s="2">
        <v>45551</v>
      </c>
      <c r="C3357" s="2">
        <v>45557</v>
      </c>
      <c r="D3357" s="1">
        <v>45551.459812800917</v>
      </c>
      <c r="E3357" t="s">
        <v>3395</v>
      </c>
      <c r="F3357" t="s">
        <v>8602</v>
      </c>
      <c r="G3357" t="s">
        <v>35</v>
      </c>
      <c r="H3357">
        <v>6</v>
      </c>
      <c r="I3357">
        <v>383000</v>
      </c>
      <c r="J3357">
        <v>2298000</v>
      </c>
      <c r="K3357" t="s">
        <v>53</v>
      </c>
      <c r="L3357" t="s">
        <v>83</v>
      </c>
      <c r="M3357" t="s">
        <v>94</v>
      </c>
    </row>
    <row r="3358" spans="1:13" x14ac:dyDescent="0.25">
      <c r="A3358" t="s">
        <v>8603</v>
      </c>
      <c r="B3358" s="2">
        <v>45010</v>
      </c>
      <c r="C3358" s="2">
        <v>45016</v>
      </c>
      <c r="D3358" s="1">
        <v>45010.113446863434</v>
      </c>
      <c r="E3358" t="s">
        <v>8604</v>
      </c>
      <c r="F3358" t="s">
        <v>8605</v>
      </c>
      <c r="G3358" t="s">
        <v>47</v>
      </c>
      <c r="H3358">
        <v>6</v>
      </c>
      <c r="I3358">
        <v>444000</v>
      </c>
      <c r="J3358">
        <v>2664000</v>
      </c>
      <c r="K3358" t="s">
        <v>53</v>
      </c>
      <c r="L3358" t="s">
        <v>164</v>
      </c>
      <c r="M3358" t="s">
        <v>145</v>
      </c>
    </row>
    <row r="3359" spans="1:13" x14ac:dyDescent="0.25">
      <c r="A3359" t="s">
        <v>8606</v>
      </c>
      <c r="B3359" s="2">
        <v>44685</v>
      </c>
      <c r="C3359" s="2">
        <v>44691</v>
      </c>
      <c r="D3359" s="1">
        <v>44685.011215914346</v>
      </c>
      <c r="E3359" t="s">
        <v>8607</v>
      </c>
      <c r="F3359" t="s">
        <v>8608</v>
      </c>
      <c r="G3359" t="s">
        <v>82</v>
      </c>
      <c r="H3359">
        <v>6</v>
      </c>
      <c r="I3359">
        <v>323000</v>
      </c>
      <c r="J3359">
        <v>1938000</v>
      </c>
      <c r="L3359" t="s">
        <v>88</v>
      </c>
      <c r="M3359" t="s">
        <v>133</v>
      </c>
    </row>
    <row r="3360" spans="1:13" x14ac:dyDescent="0.25">
      <c r="A3360" t="s">
        <v>8609</v>
      </c>
      <c r="B3360" s="2">
        <v>45137</v>
      </c>
      <c r="C3360" s="2">
        <v>45142</v>
      </c>
      <c r="D3360" s="1">
        <v>45137.307438240743</v>
      </c>
      <c r="E3360" t="s">
        <v>4469</v>
      </c>
      <c r="F3360" t="s">
        <v>8610</v>
      </c>
      <c r="G3360" t="s">
        <v>303</v>
      </c>
      <c r="H3360">
        <v>5</v>
      </c>
      <c r="I3360">
        <v>418000</v>
      </c>
      <c r="J3360">
        <v>2090000</v>
      </c>
      <c r="L3360" t="s">
        <v>48</v>
      </c>
      <c r="M3360" t="s">
        <v>74</v>
      </c>
    </row>
    <row r="3361" spans="1:13" x14ac:dyDescent="0.25">
      <c r="A3361" t="s">
        <v>8611</v>
      </c>
      <c r="B3361" s="2">
        <v>45306</v>
      </c>
      <c r="C3361" s="2">
        <v>45311</v>
      </c>
      <c r="D3361" s="1">
        <v>45306.870929525459</v>
      </c>
      <c r="E3361" t="s">
        <v>3111</v>
      </c>
      <c r="F3361" t="s">
        <v>8612</v>
      </c>
      <c r="G3361" t="s">
        <v>221</v>
      </c>
      <c r="H3361">
        <v>5</v>
      </c>
      <c r="I3361">
        <v>643000</v>
      </c>
      <c r="J3361">
        <v>3215000</v>
      </c>
      <c r="K3361" t="s">
        <v>53</v>
      </c>
      <c r="L3361" t="s">
        <v>198</v>
      </c>
      <c r="M3361" t="s">
        <v>233</v>
      </c>
    </row>
    <row r="3362" spans="1:13" x14ac:dyDescent="0.25">
      <c r="A3362" t="s">
        <v>8613</v>
      </c>
      <c r="B3362" s="2">
        <v>45267</v>
      </c>
      <c r="C3362" s="2">
        <v>45270</v>
      </c>
      <c r="D3362" s="1">
        <v>45267.472790335647</v>
      </c>
      <c r="E3362" t="s">
        <v>6168</v>
      </c>
      <c r="F3362" t="s">
        <v>8614</v>
      </c>
      <c r="G3362" t="s">
        <v>29</v>
      </c>
      <c r="H3362">
        <v>3</v>
      </c>
      <c r="I3362">
        <v>1241000</v>
      </c>
      <c r="J3362">
        <v>3723000</v>
      </c>
      <c r="K3362" t="s">
        <v>30</v>
      </c>
      <c r="L3362" t="s">
        <v>83</v>
      </c>
      <c r="M3362" t="s">
        <v>60</v>
      </c>
    </row>
    <row r="3363" spans="1:13" x14ac:dyDescent="0.25">
      <c r="A3363" t="s">
        <v>8615</v>
      </c>
      <c r="B3363" s="2">
        <v>45471</v>
      </c>
      <c r="C3363" s="2">
        <v>45473</v>
      </c>
      <c r="D3363" s="1">
        <v>45471.036094884257</v>
      </c>
      <c r="E3363" t="s">
        <v>6289</v>
      </c>
      <c r="F3363" t="s">
        <v>8616</v>
      </c>
      <c r="G3363" t="s">
        <v>23</v>
      </c>
      <c r="H3363">
        <v>2</v>
      </c>
      <c r="I3363">
        <v>678000</v>
      </c>
      <c r="J3363">
        <v>1356000</v>
      </c>
      <c r="K3363" t="s">
        <v>17</v>
      </c>
      <c r="L3363" t="s">
        <v>37</v>
      </c>
      <c r="M3363" t="s">
        <v>233</v>
      </c>
    </row>
    <row r="3364" spans="1:13" x14ac:dyDescent="0.25">
      <c r="A3364" t="s">
        <v>8617</v>
      </c>
      <c r="B3364" s="2">
        <v>45427</v>
      </c>
      <c r="C3364" s="2">
        <v>45435</v>
      </c>
      <c r="D3364" s="1">
        <v>45427.120285173609</v>
      </c>
      <c r="E3364" t="s">
        <v>8618</v>
      </c>
      <c r="F3364" t="s">
        <v>8619</v>
      </c>
      <c r="G3364" t="s">
        <v>82</v>
      </c>
      <c r="H3364">
        <v>8</v>
      </c>
      <c r="I3364">
        <v>375000</v>
      </c>
      <c r="J3364">
        <v>3000000</v>
      </c>
      <c r="K3364" t="s">
        <v>36</v>
      </c>
      <c r="L3364" t="s">
        <v>273</v>
      </c>
      <c r="M3364" t="s">
        <v>133</v>
      </c>
    </row>
    <row r="3365" spans="1:13" x14ac:dyDescent="0.25">
      <c r="A3365" t="s">
        <v>8620</v>
      </c>
      <c r="B3365" s="2">
        <v>44744</v>
      </c>
      <c r="C3365" s="2">
        <v>44749</v>
      </c>
      <c r="D3365" s="1">
        <v>44744.652844560187</v>
      </c>
      <c r="E3365" t="s">
        <v>8621</v>
      </c>
      <c r="F3365" t="s">
        <v>8622</v>
      </c>
      <c r="G3365" t="s">
        <v>128</v>
      </c>
      <c r="H3365">
        <v>5</v>
      </c>
      <c r="I3365">
        <v>433000</v>
      </c>
      <c r="J3365">
        <v>2165000</v>
      </c>
      <c r="K3365" t="s">
        <v>17</v>
      </c>
      <c r="L3365" t="s">
        <v>83</v>
      </c>
      <c r="M3365" t="s">
        <v>19</v>
      </c>
    </row>
    <row r="3366" spans="1:13" x14ac:dyDescent="0.25">
      <c r="A3366" t="s">
        <v>8623</v>
      </c>
      <c r="B3366" s="2">
        <v>44768</v>
      </c>
      <c r="C3366" s="2">
        <v>44771</v>
      </c>
      <c r="D3366" s="1">
        <v>44768.31034546296</v>
      </c>
      <c r="E3366" t="s">
        <v>5210</v>
      </c>
      <c r="F3366" t="s">
        <v>8624</v>
      </c>
      <c r="G3366" t="s">
        <v>386</v>
      </c>
      <c r="H3366">
        <v>3</v>
      </c>
      <c r="I3366">
        <v>607000</v>
      </c>
      <c r="J3366">
        <v>1821000</v>
      </c>
      <c r="K3366" t="s">
        <v>53</v>
      </c>
      <c r="L3366" t="s">
        <v>273</v>
      </c>
      <c r="M3366" t="s">
        <v>106</v>
      </c>
    </row>
    <row r="3367" spans="1:13" x14ac:dyDescent="0.25">
      <c r="A3367" t="s">
        <v>8625</v>
      </c>
      <c r="B3367" s="2">
        <v>44711</v>
      </c>
      <c r="C3367" s="2">
        <v>44713</v>
      </c>
      <c r="D3367" s="1">
        <v>44711.331493310186</v>
      </c>
      <c r="E3367" t="s">
        <v>8192</v>
      </c>
      <c r="F3367" t="s">
        <v>8626</v>
      </c>
      <c r="G3367" t="s">
        <v>35</v>
      </c>
      <c r="H3367">
        <v>2</v>
      </c>
      <c r="I3367">
        <v>368000</v>
      </c>
      <c r="J3367">
        <v>736000</v>
      </c>
      <c r="K3367" t="s">
        <v>53</v>
      </c>
      <c r="L3367" t="s">
        <v>273</v>
      </c>
      <c r="M3367" t="s">
        <v>129</v>
      </c>
    </row>
    <row r="3368" spans="1:13" x14ac:dyDescent="0.25">
      <c r="A3368" t="s">
        <v>8627</v>
      </c>
      <c r="B3368" s="2">
        <v>45158</v>
      </c>
      <c r="C3368" s="2">
        <v>45163</v>
      </c>
      <c r="D3368" s="1">
        <v>45158.453303194437</v>
      </c>
      <c r="E3368" t="s">
        <v>1159</v>
      </c>
      <c r="F3368" t="s">
        <v>8628</v>
      </c>
      <c r="G3368" t="s">
        <v>92</v>
      </c>
      <c r="H3368">
        <v>5</v>
      </c>
      <c r="I3368">
        <v>548000</v>
      </c>
      <c r="J3368">
        <v>2740000</v>
      </c>
      <c r="K3368" t="s">
        <v>30</v>
      </c>
      <c r="L3368" t="s">
        <v>37</v>
      </c>
      <c r="M3368" t="s">
        <v>102</v>
      </c>
    </row>
    <row r="3369" spans="1:13" x14ac:dyDescent="0.25">
      <c r="A3369" t="s">
        <v>8629</v>
      </c>
      <c r="B3369" s="2">
        <v>45281</v>
      </c>
      <c r="C3369" s="2">
        <v>45286</v>
      </c>
      <c r="D3369" s="1">
        <v>45281.311962708343</v>
      </c>
      <c r="E3369" t="s">
        <v>5416</v>
      </c>
      <c r="F3369" t="s">
        <v>8630</v>
      </c>
      <c r="G3369" t="s">
        <v>35</v>
      </c>
      <c r="H3369">
        <v>5</v>
      </c>
      <c r="I3369">
        <v>375000</v>
      </c>
      <c r="J3369">
        <v>1875000</v>
      </c>
      <c r="K3369" t="s">
        <v>17</v>
      </c>
      <c r="L3369" t="s">
        <v>83</v>
      </c>
      <c r="M3369" t="s">
        <v>222</v>
      </c>
    </row>
    <row r="3370" spans="1:13" x14ac:dyDescent="0.25">
      <c r="A3370" t="s">
        <v>8631</v>
      </c>
      <c r="B3370" s="2">
        <v>44562</v>
      </c>
      <c r="C3370" s="2">
        <v>44566</v>
      </c>
      <c r="D3370" s="1">
        <v>44562.243574131942</v>
      </c>
      <c r="E3370" t="s">
        <v>8632</v>
      </c>
      <c r="F3370" t="s">
        <v>8633</v>
      </c>
      <c r="G3370" t="s">
        <v>35</v>
      </c>
      <c r="H3370">
        <v>4</v>
      </c>
      <c r="I3370">
        <v>393000</v>
      </c>
      <c r="J3370">
        <v>1572000</v>
      </c>
      <c r="K3370" t="s">
        <v>30</v>
      </c>
      <c r="L3370" t="s">
        <v>159</v>
      </c>
      <c r="M3370" t="s">
        <v>226</v>
      </c>
    </row>
    <row r="3371" spans="1:13" x14ac:dyDescent="0.25">
      <c r="A3371" t="s">
        <v>8634</v>
      </c>
      <c r="B3371" s="2">
        <v>44783</v>
      </c>
      <c r="C3371" s="2">
        <v>44789</v>
      </c>
      <c r="D3371" s="1">
        <v>44783.643028738428</v>
      </c>
      <c r="E3371" t="s">
        <v>8635</v>
      </c>
      <c r="F3371" t="s">
        <v>8636</v>
      </c>
      <c r="G3371" t="s">
        <v>351</v>
      </c>
      <c r="H3371">
        <v>6</v>
      </c>
      <c r="I3371">
        <v>554000</v>
      </c>
      <c r="J3371">
        <v>3324000</v>
      </c>
      <c r="K3371" t="s">
        <v>36</v>
      </c>
      <c r="L3371" t="s">
        <v>48</v>
      </c>
      <c r="M3371" t="s">
        <v>133</v>
      </c>
    </row>
    <row r="3372" spans="1:13" x14ac:dyDescent="0.25">
      <c r="A3372" t="s">
        <v>8637</v>
      </c>
      <c r="B3372" s="2">
        <v>45033</v>
      </c>
      <c r="C3372" s="2">
        <v>45038</v>
      </c>
      <c r="D3372" s="1">
        <v>45033.242496365739</v>
      </c>
      <c r="E3372" t="s">
        <v>1931</v>
      </c>
      <c r="F3372" t="s">
        <v>8638</v>
      </c>
      <c r="G3372" t="s">
        <v>92</v>
      </c>
      <c r="H3372">
        <v>5</v>
      </c>
      <c r="I3372">
        <v>599000</v>
      </c>
      <c r="J3372">
        <v>2995000</v>
      </c>
      <c r="K3372" t="s">
        <v>53</v>
      </c>
      <c r="L3372" t="s">
        <v>73</v>
      </c>
      <c r="M3372" t="s">
        <v>68</v>
      </c>
    </row>
    <row r="3373" spans="1:13" x14ac:dyDescent="0.25">
      <c r="A3373" t="s">
        <v>8639</v>
      </c>
      <c r="B3373" s="2">
        <v>45544</v>
      </c>
      <c r="C3373" s="2">
        <v>45548</v>
      </c>
      <c r="D3373" s="1">
        <v>45544.793204062502</v>
      </c>
      <c r="E3373" t="s">
        <v>8640</v>
      </c>
      <c r="F3373" t="s">
        <v>8641</v>
      </c>
      <c r="G3373" t="s">
        <v>303</v>
      </c>
      <c r="H3373">
        <v>4</v>
      </c>
      <c r="I3373">
        <v>407000</v>
      </c>
      <c r="J3373">
        <v>1628000</v>
      </c>
      <c r="K3373" t="s">
        <v>24</v>
      </c>
      <c r="L3373" t="s">
        <v>37</v>
      </c>
      <c r="M3373" t="s">
        <v>222</v>
      </c>
    </row>
    <row r="3374" spans="1:13" x14ac:dyDescent="0.25">
      <c r="A3374" t="s">
        <v>8642</v>
      </c>
      <c r="B3374" s="2">
        <v>45604</v>
      </c>
      <c r="C3374" s="2">
        <v>45605</v>
      </c>
      <c r="D3374" s="1">
        <v>45604.593930543982</v>
      </c>
      <c r="E3374" t="s">
        <v>547</v>
      </c>
      <c r="F3374" t="s">
        <v>8643</v>
      </c>
      <c r="G3374" t="s">
        <v>82</v>
      </c>
      <c r="H3374">
        <v>1</v>
      </c>
      <c r="I3374">
        <v>350000</v>
      </c>
      <c r="J3374">
        <v>350000</v>
      </c>
      <c r="L3374" t="s">
        <v>42</v>
      </c>
      <c r="M3374" t="s">
        <v>117</v>
      </c>
    </row>
    <row r="3375" spans="1:13" x14ac:dyDescent="0.25">
      <c r="A3375" t="s">
        <v>8644</v>
      </c>
      <c r="B3375" s="2">
        <v>44691</v>
      </c>
      <c r="C3375" s="2">
        <v>44694</v>
      </c>
      <c r="D3375" s="1">
        <v>44691.441996724527</v>
      </c>
      <c r="E3375" t="s">
        <v>5570</v>
      </c>
      <c r="F3375" t="s">
        <v>8645</v>
      </c>
      <c r="G3375" t="s">
        <v>128</v>
      </c>
      <c r="H3375">
        <v>3</v>
      </c>
      <c r="I3375">
        <v>454000</v>
      </c>
      <c r="J3375">
        <v>1362000</v>
      </c>
      <c r="K3375" t="s">
        <v>53</v>
      </c>
      <c r="L3375" t="s">
        <v>31</v>
      </c>
      <c r="M3375" t="s">
        <v>222</v>
      </c>
    </row>
    <row r="3376" spans="1:13" x14ac:dyDescent="0.25">
      <c r="A3376" t="s">
        <v>8646</v>
      </c>
      <c r="B3376" s="2">
        <v>44943</v>
      </c>
      <c r="C3376" s="2">
        <v>44947</v>
      </c>
      <c r="D3376" s="1">
        <v>44943.716804930547</v>
      </c>
      <c r="E3376" t="s">
        <v>941</v>
      </c>
      <c r="F3376" t="s">
        <v>8647</v>
      </c>
      <c r="G3376" t="s">
        <v>29</v>
      </c>
      <c r="H3376">
        <v>4</v>
      </c>
      <c r="I3376">
        <v>1185000</v>
      </c>
      <c r="J3376">
        <v>4740000</v>
      </c>
      <c r="K3376" t="s">
        <v>24</v>
      </c>
      <c r="L3376" t="s">
        <v>31</v>
      </c>
      <c r="M3376" t="s">
        <v>19</v>
      </c>
    </row>
    <row r="3377" spans="1:13" x14ac:dyDescent="0.25">
      <c r="A3377" t="s">
        <v>8648</v>
      </c>
      <c r="B3377" s="2">
        <v>44912</v>
      </c>
      <c r="C3377" s="2">
        <v>44913</v>
      </c>
      <c r="D3377" s="1">
        <v>44912.829984421303</v>
      </c>
      <c r="E3377" t="s">
        <v>7554</v>
      </c>
      <c r="F3377" t="s">
        <v>8649</v>
      </c>
      <c r="G3377" t="s">
        <v>194</v>
      </c>
      <c r="H3377">
        <v>1</v>
      </c>
      <c r="I3377">
        <v>488000</v>
      </c>
      <c r="J3377">
        <v>488000</v>
      </c>
      <c r="L3377" t="s">
        <v>190</v>
      </c>
      <c r="M3377" t="s">
        <v>68</v>
      </c>
    </row>
    <row r="3378" spans="1:13" x14ac:dyDescent="0.25">
      <c r="A3378" t="s">
        <v>8650</v>
      </c>
      <c r="B3378" s="2">
        <v>44911</v>
      </c>
      <c r="C3378" s="2">
        <v>44920</v>
      </c>
      <c r="D3378" s="1">
        <v>44911.289014837967</v>
      </c>
      <c r="E3378" t="s">
        <v>8651</v>
      </c>
      <c r="F3378" t="s">
        <v>8652</v>
      </c>
      <c r="G3378" t="s">
        <v>149</v>
      </c>
      <c r="H3378">
        <v>9</v>
      </c>
      <c r="I3378">
        <v>387000</v>
      </c>
      <c r="J3378">
        <v>3483000</v>
      </c>
      <c r="L3378" t="s">
        <v>42</v>
      </c>
      <c r="M3378" t="s">
        <v>84</v>
      </c>
    </row>
    <row r="3379" spans="1:13" x14ac:dyDescent="0.25">
      <c r="A3379" t="s">
        <v>8653</v>
      </c>
      <c r="B3379" s="2">
        <v>45057</v>
      </c>
      <c r="C3379" s="2">
        <v>45065</v>
      </c>
      <c r="D3379" s="1">
        <v>45057.435629583328</v>
      </c>
      <c r="E3379" t="s">
        <v>8654</v>
      </c>
      <c r="F3379" t="s">
        <v>8655</v>
      </c>
      <c r="G3379" t="s">
        <v>64</v>
      </c>
      <c r="H3379">
        <v>8</v>
      </c>
      <c r="I3379">
        <v>1211000</v>
      </c>
      <c r="J3379">
        <v>9688000</v>
      </c>
      <c r="K3379" t="s">
        <v>53</v>
      </c>
      <c r="L3379" t="s">
        <v>37</v>
      </c>
      <c r="M3379" t="s">
        <v>222</v>
      </c>
    </row>
    <row r="3380" spans="1:13" x14ac:dyDescent="0.25">
      <c r="A3380" t="s">
        <v>8656</v>
      </c>
      <c r="B3380" s="2">
        <v>45331</v>
      </c>
      <c r="C3380" s="2">
        <v>45333</v>
      </c>
      <c r="D3380" s="1">
        <v>45331.504865787043</v>
      </c>
      <c r="E3380" t="s">
        <v>527</v>
      </c>
      <c r="F3380" t="s">
        <v>8657</v>
      </c>
      <c r="G3380" t="s">
        <v>23</v>
      </c>
      <c r="H3380">
        <v>2</v>
      </c>
      <c r="I3380">
        <v>656000</v>
      </c>
      <c r="J3380">
        <v>1312000</v>
      </c>
      <c r="K3380" t="s">
        <v>17</v>
      </c>
      <c r="L3380" t="s">
        <v>214</v>
      </c>
      <c r="M3380" t="s">
        <v>233</v>
      </c>
    </row>
    <row r="3381" spans="1:13" x14ac:dyDescent="0.25">
      <c r="A3381" t="s">
        <v>8658</v>
      </c>
      <c r="B3381" s="2">
        <v>44669</v>
      </c>
      <c r="C3381" s="2">
        <v>44671</v>
      </c>
      <c r="D3381" s="1">
        <v>44669.332528159721</v>
      </c>
      <c r="E3381" t="s">
        <v>8289</v>
      </c>
      <c r="F3381" t="s">
        <v>8659</v>
      </c>
      <c r="G3381" t="s">
        <v>351</v>
      </c>
      <c r="H3381">
        <v>2</v>
      </c>
      <c r="I3381">
        <v>670000</v>
      </c>
      <c r="J3381">
        <v>1340000</v>
      </c>
      <c r="K3381" t="s">
        <v>24</v>
      </c>
      <c r="L3381" t="s">
        <v>31</v>
      </c>
      <c r="M3381" t="s">
        <v>226</v>
      </c>
    </row>
    <row r="3382" spans="1:13" x14ac:dyDescent="0.25">
      <c r="A3382" t="s">
        <v>8660</v>
      </c>
      <c r="B3382" s="2">
        <v>44946</v>
      </c>
      <c r="C3382" s="2">
        <v>44949</v>
      </c>
      <c r="D3382" s="1">
        <v>44946.776968032413</v>
      </c>
      <c r="E3382" t="s">
        <v>8661</v>
      </c>
      <c r="F3382" t="s">
        <v>8662</v>
      </c>
      <c r="G3382" t="s">
        <v>47</v>
      </c>
      <c r="H3382">
        <v>3</v>
      </c>
      <c r="I3382">
        <v>440000</v>
      </c>
      <c r="J3382">
        <v>1320000</v>
      </c>
      <c r="L3382" t="s">
        <v>93</v>
      </c>
      <c r="M3382" t="s">
        <v>145</v>
      </c>
    </row>
    <row r="3383" spans="1:13" x14ac:dyDescent="0.25">
      <c r="A3383" t="s">
        <v>8663</v>
      </c>
      <c r="B3383" s="2">
        <v>45645</v>
      </c>
      <c r="C3383" s="2">
        <v>45650</v>
      </c>
      <c r="D3383" s="1">
        <v>45645.885741550926</v>
      </c>
      <c r="E3383" t="s">
        <v>8440</v>
      </c>
      <c r="F3383" t="s">
        <v>8664</v>
      </c>
      <c r="G3383" t="s">
        <v>35</v>
      </c>
      <c r="H3383">
        <v>5</v>
      </c>
      <c r="I3383">
        <v>350000</v>
      </c>
      <c r="J3383">
        <v>1750000</v>
      </c>
      <c r="K3383" t="s">
        <v>24</v>
      </c>
      <c r="L3383" t="s">
        <v>214</v>
      </c>
      <c r="M3383" t="s">
        <v>145</v>
      </c>
    </row>
    <row r="3384" spans="1:13" x14ac:dyDescent="0.25">
      <c r="A3384" t="s">
        <v>8665</v>
      </c>
      <c r="B3384" s="2">
        <v>44639</v>
      </c>
      <c r="C3384" s="2">
        <v>44647</v>
      </c>
      <c r="D3384" s="1">
        <v>44639.587851481483</v>
      </c>
      <c r="E3384" t="s">
        <v>5312</v>
      </c>
      <c r="F3384" t="s">
        <v>8666</v>
      </c>
      <c r="G3384" t="s">
        <v>35</v>
      </c>
      <c r="H3384">
        <v>8</v>
      </c>
      <c r="I3384">
        <v>329000</v>
      </c>
      <c r="J3384">
        <v>2632000</v>
      </c>
      <c r="K3384" t="s">
        <v>30</v>
      </c>
      <c r="L3384" t="s">
        <v>190</v>
      </c>
      <c r="M3384" t="s">
        <v>84</v>
      </c>
    </row>
    <row r="3385" spans="1:13" x14ac:dyDescent="0.25">
      <c r="A3385" t="s">
        <v>8667</v>
      </c>
      <c r="B3385" s="2">
        <v>44642</v>
      </c>
      <c r="C3385" s="2">
        <v>44645</v>
      </c>
      <c r="D3385" s="1">
        <v>44642.198480115738</v>
      </c>
      <c r="E3385" t="s">
        <v>8668</v>
      </c>
      <c r="F3385" t="s">
        <v>8669</v>
      </c>
      <c r="G3385" t="s">
        <v>64</v>
      </c>
      <c r="H3385">
        <v>3</v>
      </c>
      <c r="I3385">
        <v>1190000</v>
      </c>
      <c r="J3385">
        <v>3570000</v>
      </c>
      <c r="K3385" t="s">
        <v>36</v>
      </c>
      <c r="L3385" t="s">
        <v>37</v>
      </c>
      <c r="M3385" t="s">
        <v>226</v>
      </c>
    </row>
    <row r="3386" spans="1:13" x14ac:dyDescent="0.25">
      <c r="A3386" t="s">
        <v>8670</v>
      </c>
      <c r="B3386" s="2">
        <v>44912</v>
      </c>
      <c r="C3386" s="2">
        <v>44915</v>
      </c>
      <c r="D3386" s="1">
        <v>44912.096713032413</v>
      </c>
      <c r="E3386" t="s">
        <v>8671</v>
      </c>
      <c r="F3386" t="s">
        <v>8672</v>
      </c>
      <c r="G3386" t="s">
        <v>92</v>
      </c>
      <c r="H3386">
        <v>3</v>
      </c>
      <c r="I3386">
        <v>546000</v>
      </c>
      <c r="J3386">
        <v>1638000</v>
      </c>
      <c r="K3386" t="s">
        <v>53</v>
      </c>
      <c r="L3386" t="s">
        <v>83</v>
      </c>
      <c r="M3386" t="s">
        <v>145</v>
      </c>
    </row>
    <row r="3387" spans="1:13" x14ac:dyDescent="0.25">
      <c r="A3387" t="s">
        <v>8673</v>
      </c>
      <c r="B3387" s="2">
        <v>45251</v>
      </c>
      <c r="C3387" s="2">
        <v>45259</v>
      </c>
      <c r="D3387" s="1">
        <v>45251.739726307867</v>
      </c>
      <c r="E3387" t="s">
        <v>1462</v>
      </c>
      <c r="F3387" t="s">
        <v>8674</v>
      </c>
      <c r="G3387" t="s">
        <v>16</v>
      </c>
      <c r="H3387">
        <v>8</v>
      </c>
      <c r="I3387">
        <v>1337000</v>
      </c>
      <c r="J3387">
        <v>10696000</v>
      </c>
      <c r="L3387" t="s">
        <v>48</v>
      </c>
      <c r="M3387" t="s">
        <v>106</v>
      </c>
    </row>
    <row r="3388" spans="1:13" x14ac:dyDescent="0.25">
      <c r="A3388" t="s">
        <v>8675</v>
      </c>
      <c r="B3388" s="2">
        <v>45224</v>
      </c>
      <c r="C3388" s="2">
        <v>45227</v>
      </c>
      <c r="D3388" s="1">
        <v>45224.221796493053</v>
      </c>
      <c r="E3388" t="s">
        <v>7267</v>
      </c>
      <c r="F3388" t="s">
        <v>7962</v>
      </c>
      <c r="G3388" t="s">
        <v>64</v>
      </c>
      <c r="H3388">
        <v>3</v>
      </c>
      <c r="I3388">
        <v>1219000</v>
      </c>
      <c r="J3388">
        <v>3657000</v>
      </c>
      <c r="K3388" t="s">
        <v>24</v>
      </c>
      <c r="L3388" t="s">
        <v>73</v>
      </c>
      <c r="M3388" t="s">
        <v>222</v>
      </c>
    </row>
    <row r="3389" spans="1:13" x14ac:dyDescent="0.25">
      <c r="A3389" t="s">
        <v>8676</v>
      </c>
      <c r="B3389" s="2">
        <v>45113</v>
      </c>
      <c r="C3389" s="2">
        <v>45118</v>
      </c>
      <c r="D3389" s="1">
        <v>45113.945884976849</v>
      </c>
      <c r="E3389" t="s">
        <v>2107</v>
      </c>
      <c r="F3389" t="s">
        <v>6023</v>
      </c>
      <c r="G3389" t="s">
        <v>23</v>
      </c>
      <c r="H3389">
        <v>5</v>
      </c>
      <c r="I3389">
        <v>547000</v>
      </c>
      <c r="J3389">
        <v>2735000</v>
      </c>
      <c r="K3389" t="s">
        <v>53</v>
      </c>
      <c r="L3389" t="s">
        <v>83</v>
      </c>
      <c r="M3389" t="s">
        <v>133</v>
      </c>
    </row>
    <row r="3390" spans="1:13" x14ac:dyDescent="0.25">
      <c r="A3390" t="s">
        <v>8677</v>
      </c>
      <c r="B3390" s="2">
        <v>45230</v>
      </c>
      <c r="C3390" s="2">
        <v>45235</v>
      </c>
      <c r="D3390" s="1">
        <v>45230.926434259258</v>
      </c>
      <c r="E3390" t="s">
        <v>8678</v>
      </c>
      <c r="G3390" t="s">
        <v>303</v>
      </c>
      <c r="H3390">
        <v>5</v>
      </c>
      <c r="I3390">
        <v>486000</v>
      </c>
      <c r="J3390">
        <v>2430000</v>
      </c>
      <c r="L3390" t="s">
        <v>37</v>
      </c>
      <c r="M3390" t="s">
        <v>68</v>
      </c>
    </row>
    <row r="3391" spans="1:13" x14ac:dyDescent="0.25">
      <c r="A3391" t="s">
        <v>8679</v>
      </c>
      <c r="B3391" s="2">
        <v>44670</v>
      </c>
      <c r="C3391" s="2">
        <v>44678</v>
      </c>
      <c r="D3391" s="1">
        <v>44670.625319942134</v>
      </c>
      <c r="E3391" t="s">
        <v>8680</v>
      </c>
      <c r="G3391" t="s">
        <v>35</v>
      </c>
      <c r="H3391">
        <v>8</v>
      </c>
      <c r="I3391">
        <v>371000</v>
      </c>
      <c r="J3391">
        <v>2968000</v>
      </c>
      <c r="K3391" t="s">
        <v>24</v>
      </c>
      <c r="L3391" t="s">
        <v>273</v>
      </c>
      <c r="M3391" t="s">
        <v>60</v>
      </c>
    </row>
    <row r="3392" spans="1:13" x14ac:dyDescent="0.25">
      <c r="A3392" t="s">
        <v>8681</v>
      </c>
      <c r="B3392" s="2">
        <v>45183</v>
      </c>
      <c r="C3392" s="2">
        <v>45185</v>
      </c>
      <c r="D3392" s="1">
        <v>45183.87036158565</v>
      </c>
      <c r="E3392" t="s">
        <v>2832</v>
      </c>
      <c r="F3392" t="s">
        <v>8682</v>
      </c>
      <c r="G3392" t="s">
        <v>64</v>
      </c>
      <c r="H3392">
        <v>2</v>
      </c>
      <c r="I3392">
        <v>1104000</v>
      </c>
      <c r="J3392">
        <v>2208000</v>
      </c>
      <c r="K3392" t="s">
        <v>30</v>
      </c>
      <c r="L3392" t="s">
        <v>610</v>
      </c>
      <c r="M3392" t="s">
        <v>145</v>
      </c>
    </row>
    <row r="3393" spans="1:13" x14ac:dyDescent="0.25">
      <c r="A3393" t="s">
        <v>8683</v>
      </c>
      <c r="B3393" s="2">
        <v>44991</v>
      </c>
      <c r="C3393" s="2">
        <v>45000</v>
      </c>
      <c r="D3393" s="1">
        <v>44991.581882789353</v>
      </c>
      <c r="E3393" t="s">
        <v>8684</v>
      </c>
      <c r="F3393" t="s">
        <v>8685</v>
      </c>
      <c r="G3393" t="s">
        <v>82</v>
      </c>
      <c r="H3393">
        <v>9</v>
      </c>
      <c r="I3393">
        <v>391000</v>
      </c>
      <c r="J3393">
        <v>3519000</v>
      </c>
      <c r="K3393" t="s">
        <v>24</v>
      </c>
      <c r="L3393" t="s">
        <v>73</v>
      </c>
      <c r="M3393" t="s">
        <v>19</v>
      </c>
    </row>
    <row r="3394" spans="1:13" x14ac:dyDescent="0.25">
      <c r="A3394" t="s">
        <v>8686</v>
      </c>
      <c r="B3394" s="2">
        <v>45455</v>
      </c>
      <c r="C3394" s="2">
        <v>45463</v>
      </c>
      <c r="D3394" s="1">
        <v>45455.046499918979</v>
      </c>
      <c r="E3394" t="s">
        <v>8687</v>
      </c>
      <c r="F3394" t="s">
        <v>8688</v>
      </c>
      <c r="G3394" t="s">
        <v>92</v>
      </c>
      <c r="H3394">
        <v>8</v>
      </c>
      <c r="I3394">
        <v>562000</v>
      </c>
      <c r="J3394">
        <v>4496000</v>
      </c>
      <c r="K3394" t="s">
        <v>72</v>
      </c>
      <c r="L3394" t="s">
        <v>37</v>
      </c>
      <c r="M3394" t="s">
        <v>133</v>
      </c>
    </row>
    <row r="3395" spans="1:13" x14ac:dyDescent="0.25">
      <c r="A3395" t="s">
        <v>8689</v>
      </c>
      <c r="B3395" s="2">
        <v>45399</v>
      </c>
      <c r="C3395" s="2">
        <v>45404</v>
      </c>
      <c r="D3395" s="1">
        <v>45399.149675000001</v>
      </c>
      <c r="E3395" t="s">
        <v>3207</v>
      </c>
      <c r="F3395" t="s">
        <v>8690</v>
      </c>
      <c r="G3395" t="s">
        <v>137</v>
      </c>
      <c r="H3395">
        <v>5</v>
      </c>
      <c r="I3395">
        <v>317000</v>
      </c>
      <c r="J3395">
        <v>1585000</v>
      </c>
      <c r="K3395" t="s">
        <v>17</v>
      </c>
      <c r="L3395" t="s">
        <v>18</v>
      </c>
      <c r="M3395" t="s">
        <v>117</v>
      </c>
    </row>
    <row r="3396" spans="1:13" x14ac:dyDescent="0.25">
      <c r="A3396" t="s">
        <v>8691</v>
      </c>
      <c r="B3396" s="2">
        <v>44943</v>
      </c>
      <c r="C3396" s="2">
        <v>44952</v>
      </c>
      <c r="D3396" s="1">
        <v>44943.515654259259</v>
      </c>
      <c r="E3396" t="s">
        <v>8692</v>
      </c>
      <c r="F3396" t="s">
        <v>8693</v>
      </c>
      <c r="G3396" t="s">
        <v>16</v>
      </c>
      <c r="H3396">
        <v>9</v>
      </c>
      <c r="I3396">
        <v>1184000</v>
      </c>
      <c r="J3396">
        <v>10656000</v>
      </c>
      <c r="K3396" t="s">
        <v>24</v>
      </c>
      <c r="L3396" t="s">
        <v>31</v>
      </c>
      <c r="M3396" t="s">
        <v>233</v>
      </c>
    </row>
    <row r="3397" spans="1:13" x14ac:dyDescent="0.25">
      <c r="A3397" t="s">
        <v>8694</v>
      </c>
      <c r="B3397" s="2">
        <v>44756</v>
      </c>
      <c r="C3397" s="2">
        <v>44764</v>
      </c>
      <c r="D3397" s="1">
        <v>44756.837546678238</v>
      </c>
      <c r="E3397" t="s">
        <v>2297</v>
      </c>
      <c r="F3397" t="s">
        <v>8695</v>
      </c>
      <c r="G3397" t="s">
        <v>47</v>
      </c>
      <c r="H3397">
        <v>8</v>
      </c>
      <c r="I3397">
        <v>470000</v>
      </c>
      <c r="J3397">
        <v>3760000</v>
      </c>
      <c r="K3397" t="s">
        <v>53</v>
      </c>
      <c r="L3397" t="s">
        <v>37</v>
      </c>
      <c r="M3397" t="s">
        <v>38</v>
      </c>
    </row>
    <row r="3398" spans="1:13" x14ac:dyDescent="0.25">
      <c r="A3398" t="s">
        <v>8696</v>
      </c>
      <c r="B3398" s="2">
        <v>44728</v>
      </c>
      <c r="C3398" s="2">
        <v>44732</v>
      </c>
      <c r="D3398" s="1">
        <v>44728.702213611112</v>
      </c>
      <c r="E3398" t="s">
        <v>8214</v>
      </c>
      <c r="F3398" t="s">
        <v>8697</v>
      </c>
      <c r="G3398" t="s">
        <v>355</v>
      </c>
      <c r="H3398">
        <v>4</v>
      </c>
      <c r="I3398">
        <v>488000</v>
      </c>
      <c r="J3398">
        <v>1952000</v>
      </c>
      <c r="K3398" t="s">
        <v>24</v>
      </c>
      <c r="L3398" t="s">
        <v>124</v>
      </c>
      <c r="M3398" t="s">
        <v>68</v>
      </c>
    </row>
    <row r="3399" spans="1:13" x14ac:dyDescent="0.25">
      <c r="A3399" t="s">
        <v>8698</v>
      </c>
      <c r="B3399" s="2">
        <v>45123</v>
      </c>
      <c r="C3399" s="2">
        <v>45126</v>
      </c>
      <c r="D3399" s="1">
        <v>45123.421890173609</v>
      </c>
      <c r="E3399" t="s">
        <v>4040</v>
      </c>
      <c r="F3399" t="s">
        <v>8699</v>
      </c>
      <c r="G3399" t="s">
        <v>221</v>
      </c>
      <c r="H3399">
        <v>3</v>
      </c>
      <c r="I3399">
        <v>594000</v>
      </c>
      <c r="J3399">
        <v>1782000</v>
      </c>
      <c r="K3399" t="s">
        <v>72</v>
      </c>
      <c r="L3399" t="s">
        <v>93</v>
      </c>
      <c r="M3399" t="s">
        <v>117</v>
      </c>
    </row>
    <row r="3400" spans="1:13" x14ac:dyDescent="0.25">
      <c r="A3400" t="s">
        <v>8700</v>
      </c>
      <c r="B3400" s="2">
        <v>45043</v>
      </c>
      <c r="C3400" s="2">
        <v>45044</v>
      </c>
      <c r="D3400" s="1">
        <v>45043.446109849538</v>
      </c>
      <c r="E3400" t="s">
        <v>4587</v>
      </c>
      <c r="F3400" t="s">
        <v>8701</v>
      </c>
      <c r="G3400" t="s">
        <v>23</v>
      </c>
      <c r="H3400">
        <v>1</v>
      </c>
      <c r="I3400">
        <v>605000</v>
      </c>
      <c r="J3400">
        <v>605000</v>
      </c>
      <c r="K3400" t="s">
        <v>36</v>
      </c>
      <c r="L3400" t="s">
        <v>31</v>
      </c>
      <c r="M3400" t="s">
        <v>25</v>
      </c>
    </row>
    <row r="3401" spans="1:13" x14ac:dyDescent="0.25">
      <c r="A3401" t="s">
        <v>8702</v>
      </c>
      <c r="B3401" s="2">
        <v>45600</v>
      </c>
      <c r="C3401" s="2">
        <v>45606</v>
      </c>
      <c r="D3401" s="1">
        <v>45600.013471516213</v>
      </c>
      <c r="E3401" t="s">
        <v>592</v>
      </c>
      <c r="F3401" t="s">
        <v>8703</v>
      </c>
      <c r="G3401" t="s">
        <v>149</v>
      </c>
      <c r="H3401">
        <v>6</v>
      </c>
      <c r="I3401">
        <v>330000</v>
      </c>
      <c r="J3401">
        <v>1980000</v>
      </c>
      <c r="K3401" t="s">
        <v>17</v>
      </c>
      <c r="L3401" t="s">
        <v>98</v>
      </c>
      <c r="M3401" t="s">
        <v>160</v>
      </c>
    </row>
    <row r="3402" spans="1:13" x14ac:dyDescent="0.25">
      <c r="A3402" t="s">
        <v>8704</v>
      </c>
      <c r="B3402" s="2">
        <v>44973</v>
      </c>
      <c r="C3402" s="2">
        <v>44977</v>
      </c>
      <c r="D3402" s="1">
        <v>44973.525175949071</v>
      </c>
      <c r="E3402" t="s">
        <v>8705</v>
      </c>
      <c r="F3402" t="s">
        <v>8706</v>
      </c>
      <c r="G3402" t="s">
        <v>221</v>
      </c>
      <c r="H3402">
        <v>4</v>
      </c>
      <c r="I3402">
        <v>631000</v>
      </c>
      <c r="J3402">
        <v>2524000</v>
      </c>
      <c r="K3402" t="s">
        <v>30</v>
      </c>
      <c r="L3402" t="s">
        <v>48</v>
      </c>
      <c r="M3402" t="s">
        <v>133</v>
      </c>
    </row>
    <row r="3403" spans="1:13" x14ac:dyDescent="0.25">
      <c r="A3403" t="s">
        <v>8707</v>
      </c>
      <c r="B3403" s="2">
        <v>44592</v>
      </c>
      <c r="C3403" s="2">
        <v>44597</v>
      </c>
      <c r="D3403" s="1">
        <v>44592.426497442131</v>
      </c>
      <c r="E3403" t="s">
        <v>2096</v>
      </c>
      <c r="F3403" t="s">
        <v>8708</v>
      </c>
      <c r="G3403" t="s">
        <v>303</v>
      </c>
      <c r="H3403">
        <v>5</v>
      </c>
      <c r="I3403">
        <v>483000</v>
      </c>
      <c r="J3403">
        <v>2415000</v>
      </c>
      <c r="K3403" t="s">
        <v>17</v>
      </c>
      <c r="L3403" t="s">
        <v>124</v>
      </c>
      <c r="M3403" t="s">
        <v>49</v>
      </c>
    </row>
    <row r="3404" spans="1:13" x14ac:dyDescent="0.25">
      <c r="A3404" t="s">
        <v>8709</v>
      </c>
      <c r="B3404" s="2">
        <v>44974</v>
      </c>
      <c r="C3404" s="2">
        <v>44983</v>
      </c>
      <c r="D3404" s="1">
        <v>44974.978293784719</v>
      </c>
      <c r="E3404" t="s">
        <v>4678</v>
      </c>
      <c r="F3404" t="s">
        <v>8710</v>
      </c>
      <c r="G3404" t="s">
        <v>47</v>
      </c>
      <c r="H3404">
        <v>9</v>
      </c>
      <c r="I3404">
        <v>443000</v>
      </c>
      <c r="J3404">
        <v>3987000</v>
      </c>
      <c r="L3404" t="s">
        <v>159</v>
      </c>
      <c r="M3404" t="s">
        <v>94</v>
      </c>
    </row>
    <row r="3405" spans="1:13" x14ac:dyDescent="0.25">
      <c r="A3405" t="s">
        <v>8711</v>
      </c>
      <c r="B3405" s="2">
        <v>44570</v>
      </c>
      <c r="C3405" s="2">
        <v>44576</v>
      </c>
      <c r="D3405" s="1">
        <v>44570.541100324073</v>
      </c>
      <c r="E3405" t="s">
        <v>559</v>
      </c>
      <c r="F3405" t="s">
        <v>8712</v>
      </c>
      <c r="G3405" t="s">
        <v>23</v>
      </c>
      <c r="H3405">
        <v>6</v>
      </c>
      <c r="I3405">
        <v>588000</v>
      </c>
      <c r="J3405">
        <v>3528000</v>
      </c>
      <c r="K3405" t="s">
        <v>36</v>
      </c>
      <c r="L3405" t="s">
        <v>159</v>
      </c>
      <c r="M3405" t="s">
        <v>145</v>
      </c>
    </row>
    <row r="3406" spans="1:13" x14ac:dyDescent="0.25">
      <c r="A3406" t="s">
        <v>8713</v>
      </c>
      <c r="B3406" s="2">
        <v>44888</v>
      </c>
      <c r="C3406" s="2">
        <v>44893</v>
      </c>
      <c r="D3406" s="1">
        <v>44888.079397615737</v>
      </c>
      <c r="E3406" t="s">
        <v>8714</v>
      </c>
      <c r="F3406" t="s">
        <v>8715</v>
      </c>
      <c r="G3406" t="s">
        <v>92</v>
      </c>
      <c r="H3406">
        <v>5</v>
      </c>
      <c r="I3406">
        <v>679000</v>
      </c>
      <c r="J3406">
        <v>3395000</v>
      </c>
      <c r="K3406" t="s">
        <v>17</v>
      </c>
      <c r="L3406" t="s">
        <v>159</v>
      </c>
      <c r="M3406" t="s">
        <v>222</v>
      </c>
    </row>
    <row r="3407" spans="1:13" x14ac:dyDescent="0.25">
      <c r="A3407" t="s">
        <v>8716</v>
      </c>
      <c r="B3407" s="2">
        <v>44820</v>
      </c>
      <c r="C3407" s="2">
        <v>44825</v>
      </c>
      <c r="D3407" s="1">
        <v>44820.08179329861</v>
      </c>
      <c r="E3407" t="s">
        <v>1014</v>
      </c>
      <c r="F3407" t="s">
        <v>8717</v>
      </c>
      <c r="G3407" t="s">
        <v>16</v>
      </c>
      <c r="H3407">
        <v>5</v>
      </c>
      <c r="I3407">
        <v>1231000</v>
      </c>
      <c r="J3407">
        <v>6155000</v>
      </c>
      <c r="K3407" t="s">
        <v>17</v>
      </c>
      <c r="L3407" t="s">
        <v>37</v>
      </c>
      <c r="M3407" t="s">
        <v>68</v>
      </c>
    </row>
    <row r="3408" spans="1:13" x14ac:dyDescent="0.25">
      <c r="A3408" t="s">
        <v>8718</v>
      </c>
      <c r="B3408" s="2">
        <v>45091</v>
      </c>
      <c r="C3408" s="2">
        <v>45092</v>
      </c>
      <c r="D3408" s="1">
        <v>45091.749280231481</v>
      </c>
      <c r="E3408" t="s">
        <v>8719</v>
      </c>
      <c r="F3408" t="s">
        <v>8720</v>
      </c>
      <c r="G3408" t="s">
        <v>35</v>
      </c>
      <c r="H3408">
        <v>1</v>
      </c>
      <c r="I3408">
        <v>320000</v>
      </c>
      <c r="J3408">
        <v>320000</v>
      </c>
      <c r="K3408" t="s">
        <v>17</v>
      </c>
      <c r="L3408" t="s">
        <v>48</v>
      </c>
      <c r="M3408" t="s">
        <v>38</v>
      </c>
    </row>
    <row r="3409" spans="1:13" x14ac:dyDescent="0.25">
      <c r="A3409" t="s">
        <v>8721</v>
      </c>
      <c r="B3409" s="2">
        <v>45422</v>
      </c>
      <c r="C3409" s="2">
        <v>45431</v>
      </c>
      <c r="D3409" s="1">
        <v>45422.880919039351</v>
      </c>
      <c r="E3409" t="s">
        <v>3807</v>
      </c>
      <c r="G3409" t="s">
        <v>64</v>
      </c>
      <c r="H3409">
        <v>9</v>
      </c>
      <c r="I3409">
        <v>1274000</v>
      </c>
      <c r="J3409">
        <v>11466000</v>
      </c>
      <c r="K3409" t="s">
        <v>17</v>
      </c>
      <c r="L3409" t="s">
        <v>37</v>
      </c>
      <c r="M3409" t="s">
        <v>226</v>
      </c>
    </row>
    <row r="3410" spans="1:13" x14ac:dyDescent="0.25">
      <c r="A3410" t="s">
        <v>8722</v>
      </c>
      <c r="B3410" s="2">
        <v>45168</v>
      </c>
      <c r="C3410" s="2">
        <v>45169</v>
      </c>
      <c r="D3410" s="1">
        <v>45168.954528645831</v>
      </c>
      <c r="E3410" t="s">
        <v>8723</v>
      </c>
      <c r="F3410" t="s">
        <v>8724</v>
      </c>
      <c r="G3410" t="s">
        <v>92</v>
      </c>
      <c r="H3410">
        <v>1</v>
      </c>
      <c r="I3410">
        <v>678000</v>
      </c>
      <c r="J3410">
        <v>678000</v>
      </c>
      <c r="K3410" t="s">
        <v>53</v>
      </c>
      <c r="L3410" t="s">
        <v>48</v>
      </c>
      <c r="M3410" t="s">
        <v>94</v>
      </c>
    </row>
    <row r="3411" spans="1:13" x14ac:dyDescent="0.25">
      <c r="A3411" t="s">
        <v>8725</v>
      </c>
      <c r="B3411" s="2">
        <v>45468</v>
      </c>
      <c r="C3411" s="2">
        <v>45474</v>
      </c>
      <c r="D3411" s="1">
        <v>45468.288511921302</v>
      </c>
      <c r="E3411" t="s">
        <v>8726</v>
      </c>
      <c r="F3411" t="s">
        <v>8727</v>
      </c>
      <c r="G3411" t="s">
        <v>307</v>
      </c>
      <c r="H3411">
        <v>6</v>
      </c>
      <c r="I3411">
        <v>1109000</v>
      </c>
      <c r="J3411">
        <v>6654000</v>
      </c>
      <c r="K3411" t="s">
        <v>30</v>
      </c>
      <c r="L3411" t="s">
        <v>48</v>
      </c>
      <c r="M3411" t="s">
        <v>60</v>
      </c>
    </row>
    <row r="3412" spans="1:13" x14ac:dyDescent="0.25">
      <c r="A3412" t="s">
        <v>8728</v>
      </c>
      <c r="B3412" s="2">
        <v>45325</v>
      </c>
      <c r="C3412" s="2">
        <v>45332</v>
      </c>
      <c r="D3412" s="1">
        <v>45325.806257824072</v>
      </c>
      <c r="E3412" t="s">
        <v>7020</v>
      </c>
      <c r="F3412" t="s">
        <v>8729</v>
      </c>
      <c r="G3412" t="s">
        <v>47</v>
      </c>
      <c r="H3412">
        <v>7</v>
      </c>
      <c r="I3412">
        <v>467000</v>
      </c>
      <c r="J3412">
        <v>3269000</v>
      </c>
      <c r="K3412" t="s">
        <v>24</v>
      </c>
      <c r="L3412" t="s">
        <v>48</v>
      </c>
      <c r="M3412" t="s">
        <v>60</v>
      </c>
    </row>
    <row r="3413" spans="1:13" x14ac:dyDescent="0.25">
      <c r="A3413" t="s">
        <v>8730</v>
      </c>
      <c r="B3413" s="2">
        <v>44571</v>
      </c>
      <c r="C3413" s="2">
        <v>44576</v>
      </c>
      <c r="D3413" s="1">
        <v>44571.555751550928</v>
      </c>
      <c r="E3413" t="s">
        <v>3184</v>
      </c>
      <c r="F3413" t="s">
        <v>8731</v>
      </c>
      <c r="G3413" t="s">
        <v>64</v>
      </c>
      <c r="H3413">
        <v>5</v>
      </c>
      <c r="I3413">
        <v>1133000</v>
      </c>
      <c r="J3413">
        <v>5665000</v>
      </c>
      <c r="K3413" t="s">
        <v>53</v>
      </c>
      <c r="L3413" t="s">
        <v>42</v>
      </c>
      <c r="M3413" t="s">
        <v>102</v>
      </c>
    </row>
    <row r="3414" spans="1:13" x14ac:dyDescent="0.25">
      <c r="A3414" t="s">
        <v>8732</v>
      </c>
      <c r="B3414" s="2">
        <v>45607</v>
      </c>
      <c r="C3414" s="2">
        <v>45616</v>
      </c>
      <c r="D3414" s="1">
        <v>45607.718368611109</v>
      </c>
      <c r="E3414" t="s">
        <v>76</v>
      </c>
      <c r="F3414" t="s">
        <v>8733</v>
      </c>
      <c r="G3414" t="s">
        <v>23</v>
      </c>
      <c r="H3414">
        <v>9</v>
      </c>
      <c r="I3414">
        <v>610000</v>
      </c>
      <c r="J3414">
        <v>5490000</v>
      </c>
      <c r="K3414" t="s">
        <v>53</v>
      </c>
      <c r="L3414" t="s">
        <v>31</v>
      </c>
      <c r="M3414" t="s">
        <v>160</v>
      </c>
    </row>
    <row r="3415" spans="1:13" x14ac:dyDescent="0.25">
      <c r="A3415" t="s">
        <v>8734</v>
      </c>
      <c r="B3415" s="2">
        <v>44683</v>
      </c>
      <c r="C3415" s="2">
        <v>44692</v>
      </c>
      <c r="D3415" s="1">
        <v>44683.305065127322</v>
      </c>
      <c r="E3415" t="s">
        <v>3579</v>
      </c>
      <c r="F3415" t="s">
        <v>8735</v>
      </c>
      <c r="G3415" t="s">
        <v>47</v>
      </c>
      <c r="H3415">
        <v>9</v>
      </c>
      <c r="I3415">
        <v>485000</v>
      </c>
      <c r="J3415">
        <v>4365000</v>
      </c>
      <c r="K3415" t="s">
        <v>53</v>
      </c>
      <c r="L3415" t="s">
        <v>48</v>
      </c>
      <c r="M3415" t="s">
        <v>49</v>
      </c>
    </row>
    <row r="3416" spans="1:13" x14ac:dyDescent="0.25">
      <c r="A3416" t="s">
        <v>8736</v>
      </c>
      <c r="B3416" s="2">
        <v>44672</v>
      </c>
      <c r="C3416" s="2">
        <v>44679</v>
      </c>
      <c r="D3416" s="1">
        <v>44672.017198020832</v>
      </c>
      <c r="E3416" t="s">
        <v>2391</v>
      </c>
      <c r="F3416" t="s">
        <v>8737</v>
      </c>
      <c r="G3416" t="s">
        <v>386</v>
      </c>
      <c r="H3416">
        <v>7</v>
      </c>
      <c r="I3416">
        <v>560000</v>
      </c>
      <c r="J3416">
        <v>3920000</v>
      </c>
      <c r="K3416" t="s">
        <v>30</v>
      </c>
      <c r="L3416" t="s">
        <v>83</v>
      </c>
      <c r="M3416" t="s">
        <v>19</v>
      </c>
    </row>
    <row r="3417" spans="1:13" x14ac:dyDescent="0.25">
      <c r="A3417" t="s">
        <v>8738</v>
      </c>
      <c r="B3417" s="2">
        <v>44603</v>
      </c>
      <c r="C3417" s="2">
        <v>44610</v>
      </c>
      <c r="D3417" s="1">
        <v>44603.275806585647</v>
      </c>
      <c r="E3417" t="s">
        <v>1328</v>
      </c>
      <c r="F3417" t="s">
        <v>8739</v>
      </c>
      <c r="G3417" t="s">
        <v>194</v>
      </c>
      <c r="H3417">
        <v>7</v>
      </c>
      <c r="I3417">
        <v>463000</v>
      </c>
      <c r="J3417">
        <v>3241000</v>
      </c>
      <c r="K3417" t="s">
        <v>17</v>
      </c>
      <c r="L3417" t="s">
        <v>37</v>
      </c>
      <c r="M3417" t="s">
        <v>145</v>
      </c>
    </row>
    <row r="3418" spans="1:13" x14ac:dyDescent="0.25">
      <c r="A3418" t="s">
        <v>8740</v>
      </c>
      <c r="B3418" s="2">
        <v>45088</v>
      </c>
      <c r="C3418" s="2">
        <v>45092</v>
      </c>
      <c r="D3418" s="1">
        <v>45088.086201608799</v>
      </c>
      <c r="E3418" t="s">
        <v>8741</v>
      </c>
      <c r="F3418" t="s">
        <v>8742</v>
      </c>
      <c r="G3418" t="s">
        <v>82</v>
      </c>
      <c r="H3418">
        <v>4</v>
      </c>
      <c r="I3418">
        <v>354000</v>
      </c>
      <c r="J3418">
        <v>1416000</v>
      </c>
      <c r="K3418" t="s">
        <v>17</v>
      </c>
      <c r="L3418" t="s">
        <v>190</v>
      </c>
      <c r="M3418" t="s">
        <v>160</v>
      </c>
    </row>
    <row r="3419" spans="1:13" x14ac:dyDescent="0.25">
      <c r="A3419" t="s">
        <v>8743</v>
      </c>
      <c r="B3419" s="2">
        <v>45039</v>
      </c>
      <c r="C3419" s="2">
        <v>45047</v>
      </c>
      <c r="D3419" s="1">
        <v>45039.218383715277</v>
      </c>
      <c r="E3419" t="s">
        <v>5017</v>
      </c>
      <c r="F3419" t="s">
        <v>8744</v>
      </c>
      <c r="G3419" t="s">
        <v>35</v>
      </c>
      <c r="H3419">
        <v>8</v>
      </c>
      <c r="I3419">
        <v>335000</v>
      </c>
      <c r="J3419">
        <v>2680000</v>
      </c>
      <c r="K3419" t="s">
        <v>53</v>
      </c>
      <c r="L3419" t="s">
        <v>37</v>
      </c>
      <c r="M3419" t="s">
        <v>145</v>
      </c>
    </row>
    <row r="3420" spans="1:13" x14ac:dyDescent="0.25">
      <c r="A3420" t="s">
        <v>8745</v>
      </c>
      <c r="B3420" s="2">
        <v>44664</v>
      </c>
      <c r="C3420" s="2">
        <v>44672</v>
      </c>
      <c r="D3420" s="1">
        <v>44664.869955208327</v>
      </c>
      <c r="E3420" t="s">
        <v>4918</v>
      </c>
      <c r="F3420" t="s">
        <v>8746</v>
      </c>
      <c r="G3420" t="s">
        <v>16</v>
      </c>
      <c r="H3420">
        <v>8</v>
      </c>
      <c r="I3420">
        <v>1143000</v>
      </c>
      <c r="J3420">
        <v>9144000</v>
      </c>
      <c r="K3420" t="s">
        <v>24</v>
      </c>
      <c r="L3420" t="s">
        <v>164</v>
      </c>
      <c r="M3420" t="s">
        <v>222</v>
      </c>
    </row>
    <row r="3421" spans="1:13" x14ac:dyDescent="0.25">
      <c r="A3421" t="s">
        <v>8747</v>
      </c>
      <c r="B3421" s="2">
        <v>45215</v>
      </c>
      <c r="C3421" s="2">
        <v>45218</v>
      </c>
      <c r="D3421" s="1">
        <v>45215.246314282413</v>
      </c>
      <c r="E3421" t="s">
        <v>5529</v>
      </c>
      <c r="F3421" t="s">
        <v>8748</v>
      </c>
      <c r="G3421" t="s">
        <v>29</v>
      </c>
      <c r="H3421">
        <v>3</v>
      </c>
      <c r="I3421">
        <v>1114000</v>
      </c>
      <c r="J3421">
        <v>3342000</v>
      </c>
      <c r="K3421" t="s">
        <v>53</v>
      </c>
      <c r="L3421" t="s">
        <v>18</v>
      </c>
      <c r="M3421" t="s">
        <v>60</v>
      </c>
    </row>
    <row r="3422" spans="1:13" x14ac:dyDescent="0.25">
      <c r="A3422" t="s">
        <v>8749</v>
      </c>
      <c r="B3422" s="2">
        <v>44716</v>
      </c>
      <c r="C3422" s="2">
        <v>44725</v>
      </c>
      <c r="D3422" s="1">
        <v>44716.943288773153</v>
      </c>
      <c r="E3422" t="s">
        <v>6900</v>
      </c>
      <c r="F3422" t="s">
        <v>8750</v>
      </c>
      <c r="G3422" t="s">
        <v>128</v>
      </c>
      <c r="H3422">
        <v>9</v>
      </c>
      <c r="I3422">
        <v>471000</v>
      </c>
      <c r="J3422">
        <v>4239000</v>
      </c>
      <c r="K3422" t="s">
        <v>24</v>
      </c>
      <c r="L3422" t="s">
        <v>37</v>
      </c>
      <c r="M3422" t="s">
        <v>129</v>
      </c>
    </row>
    <row r="3423" spans="1:13" x14ac:dyDescent="0.25">
      <c r="A3423" t="s">
        <v>8751</v>
      </c>
      <c r="B3423" s="2">
        <v>45257</v>
      </c>
      <c r="C3423" s="2">
        <v>45258</v>
      </c>
      <c r="D3423" s="1">
        <v>45257.730414999998</v>
      </c>
      <c r="E3423" t="s">
        <v>8752</v>
      </c>
      <c r="F3423" t="s">
        <v>8753</v>
      </c>
      <c r="G3423" t="s">
        <v>64</v>
      </c>
      <c r="H3423">
        <v>1</v>
      </c>
      <c r="I3423">
        <v>1178000</v>
      </c>
      <c r="J3423">
        <v>1178000</v>
      </c>
      <c r="K3423" t="s">
        <v>30</v>
      </c>
      <c r="L3423" t="s">
        <v>98</v>
      </c>
      <c r="M3423" t="s">
        <v>74</v>
      </c>
    </row>
    <row r="3424" spans="1:13" x14ac:dyDescent="0.25">
      <c r="A3424" t="s">
        <v>8754</v>
      </c>
      <c r="B3424" s="2">
        <v>45508</v>
      </c>
      <c r="C3424" s="2">
        <v>45517</v>
      </c>
      <c r="D3424" s="1">
        <v>45508.766496365737</v>
      </c>
      <c r="E3424" t="s">
        <v>8755</v>
      </c>
      <c r="F3424" t="s">
        <v>8756</v>
      </c>
      <c r="G3424" t="s">
        <v>307</v>
      </c>
      <c r="H3424">
        <v>9</v>
      </c>
      <c r="I3424">
        <v>1313000</v>
      </c>
      <c r="J3424">
        <v>11817000</v>
      </c>
      <c r="K3424" t="s">
        <v>17</v>
      </c>
      <c r="L3424" t="s">
        <v>190</v>
      </c>
      <c r="M3424" t="s">
        <v>226</v>
      </c>
    </row>
    <row r="3425" spans="1:13" x14ac:dyDescent="0.25">
      <c r="A3425" t="s">
        <v>8757</v>
      </c>
      <c r="B3425" s="2">
        <v>44854</v>
      </c>
      <c r="C3425" s="2">
        <v>44862</v>
      </c>
      <c r="D3425" s="1">
        <v>44854.025074583333</v>
      </c>
      <c r="E3425" t="s">
        <v>2096</v>
      </c>
      <c r="F3425" t="s">
        <v>8758</v>
      </c>
      <c r="G3425" t="s">
        <v>23</v>
      </c>
      <c r="H3425">
        <v>8</v>
      </c>
      <c r="I3425">
        <v>683000</v>
      </c>
      <c r="J3425">
        <v>5464000</v>
      </c>
      <c r="K3425" t="s">
        <v>17</v>
      </c>
      <c r="L3425" t="s">
        <v>31</v>
      </c>
      <c r="M3425" t="s">
        <v>226</v>
      </c>
    </row>
    <row r="3426" spans="1:13" x14ac:dyDescent="0.25">
      <c r="A3426" t="s">
        <v>8759</v>
      </c>
      <c r="B3426" s="2">
        <v>44584</v>
      </c>
      <c r="C3426" s="2">
        <v>44590</v>
      </c>
      <c r="D3426" s="1">
        <v>44584.450165034723</v>
      </c>
      <c r="E3426" t="s">
        <v>8760</v>
      </c>
      <c r="F3426" t="s">
        <v>8761</v>
      </c>
      <c r="G3426" t="s">
        <v>23</v>
      </c>
      <c r="I3426">
        <v>546000</v>
      </c>
      <c r="J3426">
        <v>3276000</v>
      </c>
      <c r="K3426" t="s">
        <v>72</v>
      </c>
      <c r="L3426" t="s">
        <v>48</v>
      </c>
      <c r="M3426" t="s">
        <v>68</v>
      </c>
    </row>
    <row r="3427" spans="1:13" x14ac:dyDescent="0.25">
      <c r="A3427" t="s">
        <v>8762</v>
      </c>
      <c r="B3427" s="2">
        <v>45488</v>
      </c>
      <c r="C3427" s="2">
        <v>45494</v>
      </c>
      <c r="D3427" s="1">
        <v>45488.055146956023</v>
      </c>
      <c r="E3427" t="s">
        <v>2784</v>
      </c>
      <c r="F3427" t="s">
        <v>8763</v>
      </c>
      <c r="G3427" t="s">
        <v>23</v>
      </c>
      <c r="I3427">
        <v>595000</v>
      </c>
      <c r="J3427">
        <v>3570000</v>
      </c>
      <c r="K3427" t="s">
        <v>36</v>
      </c>
      <c r="L3427" t="s">
        <v>159</v>
      </c>
      <c r="M3427" t="s">
        <v>60</v>
      </c>
    </row>
    <row r="3428" spans="1:13" x14ac:dyDescent="0.25">
      <c r="A3428" t="s">
        <v>8764</v>
      </c>
      <c r="B3428" s="2">
        <v>45485</v>
      </c>
      <c r="C3428" s="2">
        <v>45493</v>
      </c>
      <c r="D3428" s="1">
        <v>45485.843022048612</v>
      </c>
      <c r="E3428" t="s">
        <v>1677</v>
      </c>
      <c r="F3428" t="s">
        <v>8765</v>
      </c>
      <c r="G3428" t="s">
        <v>110</v>
      </c>
      <c r="H3428">
        <v>8</v>
      </c>
      <c r="I3428">
        <v>654000</v>
      </c>
      <c r="J3428">
        <v>5232000</v>
      </c>
      <c r="K3428" t="s">
        <v>72</v>
      </c>
      <c r="L3428" t="s">
        <v>73</v>
      </c>
      <c r="M3428" t="s">
        <v>25</v>
      </c>
    </row>
    <row r="3429" spans="1:13" x14ac:dyDescent="0.25">
      <c r="A3429" t="s">
        <v>3408</v>
      </c>
      <c r="B3429" s="2">
        <v>44752</v>
      </c>
      <c r="C3429" s="2">
        <v>44755</v>
      </c>
      <c r="D3429" s="1">
        <v>44752.388569016213</v>
      </c>
      <c r="E3429" t="s">
        <v>3409</v>
      </c>
      <c r="F3429" t="s">
        <v>3410</v>
      </c>
      <c r="G3429" t="s">
        <v>35</v>
      </c>
      <c r="H3429">
        <v>3</v>
      </c>
      <c r="I3429">
        <v>350000</v>
      </c>
      <c r="J3429">
        <v>1050000</v>
      </c>
      <c r="K3429" t="s">
        <v>24</v>
      </c>
      <c r="L3429" t="s">
        <v>37</v>
      </c>
      <c r="M3429" t="s">
        <v>129</v>
      </c>
    </row>
    <row r="3430" spans="1:13" x14ac:dyDescent="0.25">
      <c r="A3430" t="s">
        <v>8766</v>
      </c>
      <c r="B3430" s="2">
        <v>44646</v>
      </c>
      <c r="C3430" s="2">
        <v>44653</v>
      </c>
      <c r="D3430" s="1">
        <v>44646.974017418979</v>
      </c>
      <c r="E3430" t="s">
        <v>7390</v>
      </c>
      <c r="F3430" t="s">
        <v>8767</v>
      </c>
      <c r="G3430" t="s">
        <v>386</v>
      </c>
      <c r="H3430">
        <v>7</v>
      </c>
      <c r="I3430">
        <v>569000</v>
      </c>
      <c r="J3430">
        <v>3983000</v>
      </c>
      <c r="K3430" t="s">
        <v>36</v>
      </c>
      <c r="L3430" t="s">
        <v>37</v>
      </c>
      <c r="M3430" t="s">
        <v>94</v>
      </c>
    </row>
    <row r="3431" spans="1:13" x14ac:dyDescent="0.25">
      <c r="A3431" t="s">
        <v>8768</v>
      </c>
      <c r="B3431" s="2">
        <v>45596</v>
      </c>
      <c r="C3431" s="2">
        <v>45603</v>
      </c>
      <c r="D3431" s="1">
        <v>45596.334619236113</v>
      </c>
      <c r="E3431" t="s">
        <v>3796</v>
      </c>
      <c r="F3431" t="s">
        <v>8769</v>
      </c>
      <c r="G3431" t="s">
        <v>47</v>
      </c>
      <c r="H3431">
        <v>7</v>
      </c>
      <c r="I3431">
        <v>470000</v>
      </c>
      <c r="J3431">
        <v>3290000</v>
      </c>
      <c r="K3431" t="s">
        <v>30</v>
      </c>
      <c r="L3431" t="s">
        <v>78</v>
      </c>
      <c r="M3431" t="s">
        <v>43</v>
      </c>
    </row>
    <row r="3432" spans="1:13" x14ac:dyDescent="0.25">
      <c r="A3432" t="s">
        <v>8770</v>
      </c>
      <c r="B3432" s="2">
        <v>44954</v>
      </c>
      <c r="C3432" s="2">
        <v>44963</v>
      </c>
      <c r="D3432" s="1">
        <v>44954.99335571759</v>
      </c>
      <c r="E3432" t="s">
        <v>6602</v>
      </c>
      <c r="F3432" t="s">
        <v>8771</v>
      </c>
      <c r="G3432" t="s">
        <v>47</v>
      </c>
      <c r="H3432">
        <v>9</v>
      </c>
      <c r="I3432">
        <v>490000</v>
      </c>
      <c r="J3432">
        <v>4410000</v>
      </c>
      <c r="K3432" t="s">
        <v>24</v>
      </c>
      <c r="L3432" t="s">
        <v>273</v>
      </c>
      <c r="M3432" t="s">
        <v>25</v>
      </c>
    </row>
    <row r="3433" spans="1:13" x14ac:dyDescent="0.25">
      <c r="A3433" t="s">
        <v>8772</v>
      </c>
      <c r="B3433" s="2">
        <v>45069</v>
      </c>
      <c r="C3433" s="2">
        <v>45073</v>
      </c>
      <c r="D3433" s="1">
        <v>45069.545213425918</v>
      </c>
      <c r="E3433" t="s">
        <v>3733</v>
      </c>
      <c r="F3433" t="s">
        <v>8773</v>
      </c>
      <c r="G3433" t="s">
        <v>303</v>
      </c>
      <c r="H3433">
        <v>4</v>
      </c>
      <c r="I3433">
        <v>457000</v>
      </c>
      <c r="J3433">
        <v>1828000</v>
      </c>
      <c r="K3433" t="s">
        <v>72</v>
      </c>
      <c r="L3433" t="s">
        <v>48</v>
      </c>
      <c r="M3433" t="s">
        <v>117</v>
      </c>
    </row>
    <row r="3434" spans="1:13" x14ac:dyDescent="0.25">
      <c r="A3434" t="s">
        <v>8774</v>
      </c>
      <c r="B3434" s="2">
        <v>44858</v>
      </c>
      <c r="C3434" s="2">
        <v>44862</v>
      </c>
      <c r="D3434" s="1">
        <v>44858.938290914353</v>
      </c>
      <c r="E3434" t="s">
        <v>8775</v>
      </c>
      <c r="F3434" t="s">
        <v>8776</v>
      </c>
      <c r="G3434" t="s">
        <v>47</v>
      </c>
      <c r="H3434">
        <v>4</v>
      </c>
      <c r="I3434">
        <v>432000</v>
      </c>
      <c r="J3434">
        <v>1728000</v>
      </c>
      <c r="K3434" t="s">
        <v>30</v>
      </c>
      <c r="L3434" t="s">
        <v>18</v>
      </c>
      <c r="M3434" t="s">
        <v>145</v>
      </c>
    </row>
    <row r="3435" spans="1:13" x14ac:dyDescent="0.25">
      <c r="A3435" t="s">
        <v>8777</v>
      </c>
      <c r="B3435" s="2">
        <v>45010</v>
      </c>
      <c r="C3435" s="2">
        <v>45018</v>
      </c>
      <c r="D3435" s="1">
        <v>45010.701603680558</v>
      </c>
      <c r="E3435" t="s">
        <v>5619</v>
      </c>
      <c r="F3435" t="s">
        <v>8778</v>
      </c>
      <c r="G3435" t="s">
        <v>221</v>
      </c>
      <c r="H3435">
        <v>8</v>
      </c>
      <c r="I3435">
        <v>587000</v>
      </c>
      <c r="J3435">
        <v>4696000</v>
      </c>
      <c r="L3435" t="s">
        <v>37</v>
      </c>
      <c r="M3435" t="s">
        <v>117</v>
      </c>
    </row>
    <row r="3436" spans="1:13" x14ac:dyDescent="0.25">
      <c r="A3436" t="s">
        <v>8779</v>
      </c>
      <c r="B3436" s="2">
        <v>44693</v>
      </c>
      <c r="C3436" s="2">
        <v>44698</v>
      </c>
      <c r="D3436" s="1">
        <v>44693.862890671298</v>
      </c>
      <c r="E3436" t="s">
        <v>8780</v>
      </c>
      <c r="F3436" t="s">
        <v>8781</v>
      </c>
      <c r="G3436" t="s">
        <v>16</v>
      </c>
      <c r="H3436">
        <v>5</v>
      </c>
      <c r="I3436">
        <v>1113000</v>
      </c>
      <c r="J3436">
        <v>5565000</v>
      </c>
      <c r="K3436" t="s">
        <v>36</v>
      </c>
      <c r="L3436" t="s">
        <v>93</v>
      </c>
      <c r="M3436" t="s">
        <v>133</v>
      </c>
    </row>
    <row r="3437" spans="1:13" x14ac:dyDescent="0.25">
      <c r="A3437" t="s">
        <v>8782</v>
      </c>
      <c r="B3437" s="2">
        <v>45616</v>
      </c>
      <c r="C3437" s="2">
        <v>45621</v>
      </c>
      <c r="D3437" s="1">
        <v>45616.970283645831</v>
      </c>
      <c r="E3437" t="s">
        <v>6743</v>
      </c>
      <c r="F3437" t="s">
        <v>8783</v>
      </c>
      <c r="G3437" t="s">
        <v>742</v>
      </c>
      <c r="H3437">
        <v>5</v>
      </c>
      <c r="I3437">
        <v>430000</v>
      </c>
      <c r="J3437">
        <v>2150000</v>
      </c>
      <c r="K3437" t="s">
        <v>17</v>
      </c>
      <c r="L3437" t="s">
        <v>31</v>
      </c>
      <c r="M3437" t="s">
        <v>117</v>
      </c>
    </row>
    <row r="3438" spans="1:13" x14ac:dyDescent="0.25">
      <c r="A3438" t="s">
        <v>8784</v>
      </c>
      <c r="B3438" s="2">
        <v>44819</v>
      </c>
      <c r="C3438" s="2">
        <v>44826</v>
      </c>
      <c r="D3438" s="1">
        <v>44819.591809652768</v>
      </c>
      <c r="E3438" t="s">
        <v>1032</v>
      </c>
      <c r="F3438" t="s">
        <v>8785</v>
      </c>
      <c r="G3438" t="s">
        <v>137</v>
      </c>
      <c r="H3438">
        <v>7</v>
      </c>
      <c r="I3438">
        <v>327000</v>
      </c>
      <c r="J3438">
        <v>2289000</v>
      </c>
      <c r="K3438" t="s">
        <v>53</v>
      </c>
      <c r="L3438" t="s">
        <v>273</v>
      </c>
      <c r="M3438" t="s">
        <v>19</v>
      </c>
    </row>
    <row r="3439" spans="1:13" x14ac:dyDescent="0.25">
      <c r="A3439" t="s">
        <v>8786</v>
      </c>
      <c r="B3439" s="2">
        <v>44868</v>
      </c>
      <c r="C3439" s="2">
        <v>44873</v>
      </c>
      <c r="D3439" s="1">
        <v>44868.332766840278</v>
      </c>
      <c r="E3439" t="s">
        <v>3235</v>
      </c>
      <c r="F3439" t="s">
        <v>8787</v>
      </c>
      <c r="G3439" t="s">
        <v>355</v>
      </c>
      <c r="H3439">
        <v>5</v>
      </c>
      <c r="I3439">
        <v>411000</v>
      </c>
      <c r="J3439">
        <v>2055000</v>
      </c>
      <c r="K3439" t="s">
        <v>72</v>
      </c>
      <c r="L3439" t="s">
        <v>273</v>
      </c>
      <c r="M3439" t="s">
        <v>226</v>
      </c>
    </row>
    <row r="3440" spans="1:13" x14ac:dyDescent="0.25">
      <c r="A3440" t="s">
        <v>8788</v>
      </c>
      <c r="B3440" s="2">
        <v>45145</v>
      </c>
      <c r="C3440" s="2">
        <v>45154</v>
      </c>
      <c r="D3440" s="1">
        <v>45145.091336168982</v>
      </c>
      <c r="E3440" t="s">
        <v>5247</v>
      </c>
      <c r="F3440" t="s">
        <v>8789</v>
      </c>
      <c r="G3440" t="s">
        <v>47</v>
      </c>
      <c r="H3440">
        <v>9</v>
      </c>
      <c r="I3440">
        <v>426000</v>
      </c>
      <c r="J3440">
        <v>3834000</v>
      </c>
      <c r="K3440" t="s">
        <v>30</v>
      </c>
      <c r="L3440" t="s">
        <v>124</v>
      </c>
      <c r="M3440" t="s">
        <v>25</v>
      </c>
    </row>
    <row r="3441" spans="1:13" x14ac:dyDescent="0.25">
      <c r="A3441" t="s">
        <v>8790</v>
      </c>
      <c r="B3441" s="2">
        <v>45395</v>
      </c>
      <c r="C3441" s="2">
        <v>45399</v>
      </c>
      <c r="D3441" s="1">
        <v>45395.140894606477</v>
      </c>
      <c r="E3441" t="s">
        <v>2022</v>
      </c>
      <c r="F3441" t="s">
        <v>8791</v>
      </c>
      <c r="G3441" t="s">
        <v>303</v>
      </c>
      <c r="H3441">
        <v>4</v>
      </c>
      <c r="I3441">
        <v>424000</v>
      </c>
      <c r="J3441">
        <v>1696000</v>
      </c>
      <c r="K3441" t="s">
        <v>30</v>
      </c>
      <c r="L3441" t="s">
        <v>98</v>
      </c>
      <c r="M3441" t="s">
        <v>160</v>
      </c>
    </row>
    <row r="3442" spans="1:13" x14ac:dyDescent="0.25">
      <c r="A3442" t="s">
        <v>8792</v>
      </c>
      <c r="B3442" s="2">
        <v>44694</v>
      </c>
      <c r="C3442" s="2">
        <v>44695</v>
      </c>
      <c r="D3442" s="1">
        <v>44694.693423414348</v>
      </c>
      <c r="E3442" t="s">
        <v>2395</v>
      </c>
      <c r="F3442" t="s">
        <v>8793</v>
      </c>
      <c r="G3442" t="s">
        <v>35</v>
      </c>
      <c r="H3442">
        <v>1</v>
      </c>
      <c r="I3442">
        <v>325000</v>
      </c>
      <c r="J3442">
        <v>325000</v>
      </c>
      <c r="K3442" t="s">
        <v>17</v>
      </c>
      <c r="L3442" t="s">
        <v>124</v>
      </c>
      <c r="M3442" t="s">
        <v>160</v>
      </c>
    </row>
    <row r="3443" spans="1:13" x14ac:dyDescent="0.25">
      <c r="A3443" t="s">
        <v>8794</v>
      </c>
      <c r="B3443" s="2">
        <v>45063</v>
      </c>
      <c r="C3443" s="2">
        <v>45068</v>
      </c>
      <c r="D3443" s="1">
        <v>45063.931577071759</v>
      </c>
      <c r="E3443" t="s">
        <v>8795</v>
      </c>
      <c r="F3443" t="s">
        <v>8796</v>
      </c>
      <c r="G3443" t="s">
        <v>128</v>
      </c>
      <c r="H3443">
        <v>5</v>
      </c>
      <c r="I3443">
        <v>426000</v>
      </c>
      <c r="J3443">
        <v>2130000</v>
      </c>
      <c r="K3443" t="s">
        <v>72</v>
      </c>
      <c r="L3443" t="s">
        <v>37</v>
      </c>
      <c r="M3443" t="s">
        <v>102</v>
      </c>
    </row>
    <row r="3444" spans="1:13" x14ac:dyDescent="0.25">
      <c r="A3444" t="s">
        <v>8797</v>
      </c>
      <c r="B3444" s="2">
        <v>44951</v>
      </c>
      <c r="C3444" s="2">
        <v>44958</v>
      </c>
      <c r="D3444" s="1">
        <v>44951.023269675927</v>
      </c>
      <c r="E3444" t="s">
        <v>8798</v>
      </c>
      <c r="F3444" t="s">
        <v>8799</v>
      </c>
      <c r="G3444" t="s">
        <v>82</v>
      </c>
      <c r="H3444">
        <v>7</v>
      </c>
      <c r="I3444">
        <v>371000</v>
      </c>
      <c r="J3444">
        <v>2597000</v>
      </c>
      <c r="K3444" t="s">
        <v>24</v>
      </c>
      <c r="L3444" t="s">
        <v>31</v>
      </c>
      <c r="M3444" t="s">
        <v>84</v>
      </c>
    </row>
    <row r="3445" spans="1:13" x14ac:dyDescent="0.25">
      <c r="A3445" t="s">
        <v>8800</v>
      </c>
      <c r="B3445" s="2">
        <v>44813</v>
      </c>
      <c r="C3445" s="2">
        <v>44815</v>
      </c>
      <c r="D3445" s="1">
        <v>44813.853546550927</v>
      </c>
      <c r="E3445" t="s">
        <v>3268</v>
      </c>
      <c r="F3445" t="s">
        <v>8801</v>
      </c>
      <c r="G3445" t="s">
        <v>149</v>
      </c>
      <c r="H3445">
        <v>2</v>
      </c>
      <c r="I3445">
        <v>350000</v>
      </c>
      <c r="J3445">
        <v>700000</v>
      </c>
      <c r="K3445" t="s">
        <v>36</v>
      </c>
      <c r="L3445" t="s">
        <v>18</v>
      </c>
      <c r="M3445" t="s">
        <v>145</v>
      </c>
    </row>
    <row r="3446" spans="1:13" x14ac:dyDescent="0.25">
      <c r="A3446" t="s">
        <v>8802</v>
      </c>
      <c r="B3446" s="2">
        <v>44705</v>
      </c>
      <c r="C3446" s="2">
        <v>44713</v>
      </c>
      <c r="D3446" s="1">
        <v>44705.382600810182</v>
      </c>
      <c r="E3446" t="s">
        <v>8803</v>
      </c>
      <c r="F3446" t="s">
        <v>8804</v>
      </c>
      <c r="G3446" t="s">
        <v>149</v>
      </c>
      <c r="H3446">
        <v>8</v>
      </c>
      <c r="I3446">
        <v>364000</v>
      </c>
      <c r="J3446">
        <v>2912000</v>
      </c>
      <c r="K3446" t="s">
        <v>72</v>
      </c>
      <c r="L3446" t="s">
        <v>48</v>
      </c>
      <c r="M3446" t="s">
        <v>222</v>
      </c>
    </row>
    <row r="3447" spans="1:13" x14ac:dyDescent="0.25">
      <c r="A3447" t="s">
        <v>8805</v>
      </c>
      <c r="B3447" s="2">
        <v>44975</v>
      </c>
      <c r="C3447" s="2">
        <v>44978</v>
      </c>
      <c r="D3447" s="1">
        <v>44975.685118923611</v>
      </c>
      <c r="E3447" t="s">
        <v>4521</v>
      </c>
      <c r="F3447" t="s">
        <v>8806</v>
      </c>
      <c r="G3447" t="s">
        <v>64</v>
      </c>
      <c r="H3447">
        <v>3</v>
      </c>
      <c r="I3447">
        <v>1266000</v>
      </c>
      <c r="J3447">
        <v>3798000</v>
      </c>
      <c r="K3447" t="s">
        <v>36</v>
      </c>
      <c r="L3447" t="s">
        <v>37</v>
      </c>
      <c r="M3447" t="s">
        <v>160</v>
      </c>
    </row>
    <row r="3448" spans="1:13" x14ac:dyDescent="0.25">
      <c r="A3448" t="s">
        <v>8807</v>
      </c>
      <c r="B3448" s="2">
        <v>44996</v>
      </c>
      <c r="C3448" s="2">
        <v>45005</v>
      </c>
      <c r="D3448" s="1">
        <v>44996.817456724537</v>
      </c>
      <c r="E3448" t="s">
        <v>6037</v>
      </c>
      <c r="F3448" t="s">
        <v>8808</v>
      </c>
      <c r="G3448" t="s">
        <v>35</v>
      </c>
      <c r="H3448">
        <v>9</v>
      </c>
      <c r="I3448">
        <v>320000</v>
      </c>
      <c r="J3448">
        <v>2880000</v>
      </c>
      <c r="L3448" t="s">
        <v>124</v>
      </c>
      <c r="M3448" t="s">
        <v>145</v>
      </c>
    </row>
    <row r="3449" spans="1:13" x14ac:dyDescent="0.25">
      <c r="A3449" t="s">
        <v>8809</v>
      </c>
      <c r="B3449" s="2">
        <v>45384</v>
      </c>
      <c r="C3449" s="2">
        <v>45389</v>
      </c>
      <c r="D3449" s="1">
        <v>45384.102547233793</v>
      </c>
      <c r="E3449" t="s">
        <v>8351</v>
      </c>
      <c r="F3449" t="s">
        <v>8810</v>
      </c>
      <c r="G3449" t="s">
        <v>742</v>
      </c>
      <c r="H3449">
        <v>5</v>
      </c>
      <c r="I3449">
        <v>417000</v>
      </c>
      <c r="J3449">
        <v>2085000</v>
      </c>
      <c r="K3449" t="s">
        <v>36</v>
      </c>
      <c r="L3449" t="s">
        <v>37</v>
      </c>
      <c r="M3449" t="s">
        <v>129</v>
      </c>
    </row>
    <row r="3450" spans="1:13" x14ac:dyDescent="0.25">
      <c r="A3450" t="s">
        <v>8811</v>
      </c>
      <c r="B3450" s="2">
        <v>45519</v>
      </c>
      <c r="C3450" s="2">
        <v>45524</v>
      </c>
      <c r="D3450" s="1">
        <v>45519.196935821761</v>
      </c>
      <c r="E3450" t="s">
        <v>5707</v>
      </c>
      <c r="G3450" t="s">
        <v>742</v>
      </c>
      <c r="H3450">
        <v>5</v>
      </c>
      <c r="I3450">
        <v>443000</v>
      </c>
      <c r="J3450">
        <v>2215000</v>
      </c>
      <c r="K3450" t="s">
        <v>30</v>
      </c>
      <c r="L3450" t="s">
        <v>31</v>
      </c>
      <c r="M3450" t="s">
        <v>233</v>
      </c>
    </row>
    <row r="3451" spans="1:13" x14ac:dyDescent="0.25">
      <c r="A3451" t="s">
        <v>8812</v>
      </c>
      <c r="B3451" s="2">
        <v>45244</v>
      </c>
      <c r="C3451" s="2">
        <v>45247</v>
      </c>
      <c r="D3451" s="1">
        <v>45244.430773761567</v>
      </c>
      <c r="E3451" t="s">
        <v>8813</v>
      </c>
      <c r="F3451" t="s">
        <v>8814</v>
      </c>
      <c r="G3451" t="s">
        <v>35</v>
      </c>
      <c r="H3451">
        <v>3</v>
      </c>
      <c r="I3451">
        <v>364000</v>
      </c>
      <c r="J3451">
        <v>1092000</v>
      </c>
      <c r="K3451" t="s">
        <v>36</v>
      </c>
      <c r="L3451" t="s">
        <v>273</v>
      </c>
      <c r="M3451" t="s">
        <v>84</v>
      </c>
    </row>
    <row r="3452" spans="1:13" x14ac:dyDescent="0.25">
      <c r="A3452" t="s">
        <v>8815</v>
      </c>
      <c r="B3452" s="2">
        <v>45520</v>
      </c>
      <c r="C3452" s="2">
        <v>45528</v>
      </c>
      <c r="D3452" s="1">
        <v>45520.092789305563</v>
      </c>
      <c r="E3452" t="s">
        <v>8816</v>
      </c>
      <c r="F3452" t="s">
        <v>8817</v>
      </c>
      <c r="G3452" t="s">
        <v>82</v>
      </c>
      <c r="I3452">
        <v>361000</v>
      </c>
      <c r="J3452">
        <v>2888000</v>
      </c>
      <c r="K3452" t="s">
        <v>17</v>
      </c>
      <c r="L3452" t="s">
        <v>37</v>
      </c>
      <c r="M3452" t="s">
        <v>19</v>
      </c>
    </row>
    <row r="3453" spans="1:13" x14ac:dyDescent="0.25">
      <c r="A3453" t="s">
        <v>8818</v>
      </c>
      <c r="B3453" s="2">
        <v>44648</v>
      </c>
      <c r="C3453" s="2">
        <v>44650</v>
      </c>
      <c r="D3453" s="1">
        <v>44648.747709328702</v>
      </c>
      <c r="E3453" t="s">
        <v>1362</v>
      </c>
      <c r="F3453" t="s">
        <v>8819</v>
      </c>
      <c r="G3453" t="s">
        <v>194</v>
      </c>
      <c r="H3453">
        <v>2</v>
      </c>
      <c r="I3453">
        <v>411000</v>
      </c>
      <c r="J3453">
        <v>822000</v>
      </c>
      <c r="K3453" t="s">
        <v>30</v>
      </c>
      <c r="L3453" t="s">
        <v>73</v>
      </c>
      <c r="M3453" t="s">
        <v>160</v>
      </c>
    </row>
    <row r="3454" spans="1:13" x14ac:dyDescent="0.25">
      <c r="A3454" t="s">
        <v>8820</v>
      </c>
      <c r="B3454" s="2">
        <v>44743</v>
      </c>
      <c r="C3454" s="2">
        <v>44752</v>
      </c>
      <c r="D3454" s="1">
        <v>44743.13202380787</v>
      </c>
      <c r="E3454" t="s">
        <v>8821</v>
      </c>
      <c r="F3454" t="s">
        <v>8822</v>
      </c>
      <c r="G3454" t="s">
        <v>64</v>
      </c>
      <c r="H3454">
        <v>9</v>
      </c>
      <c r="I3454">
        <v>1270000</v>
      </c>
      <c r="J3454">
        <v>11430000</v>
      </c>
      <c r="K3454" t="s">
        <v>24</v>
      </c>
      <c r="L3454" t="s">
        <v>159</v>
      </c>
      <c r="M3454" t="s">
        <v>129</v>
      </c>
    </row>
    <row r="3455" spans="1:13" x14ac:dyDescent="0.25">
      <c r="A3455" t="s">
        <v>8823</v>
      </c>
      <c r="B3455" s="2">
        <v>45279</v>
      </c>
      <c r="C3455" s="2">
        <v>45285</v>
      </c>
      <c r="D3455" s="1">
        <v>45279.750357777782</v>
      </c>
      <c r="E3455" t="s">
        <v>6105</v>
      </c>
      <c r="F3455" t="s">
        <v>8824</v>
      </c>
      <c r="G3455" t="s">
        <v>29</v>
      </c>
      <c r="H3455">
        <v>6</v>
      </c>
      <c r="I3455">
        <v>1298000</v>
      </c>
      <c r="J3455">
        <v>7788000</v>
      </c>
      <c r="K3455" t="s">
        <v>53</v>
      </c>
      <c r="L3455" t="s">
        <v>98</v>
      </c>
      <c r="M3455" t="s">
        <v>233</v>
      </c>
    </row>
    <row r="3456" spans="1:13" x14ac:dyDescent="0.25">
      <c r="A3456" t="s">
        <v>8825</v>
      </c>
      <c r="B3456" s="2">
        <v>44988</v>
      </c>
      <c r="C3456" s="2">
        <v>44989</v>
      </c>
      <c r="D3456" s="1">
        <v>44988.892893993063</v>
      </c>
      <c r="E3456" t="s">
        <v>8826</v>
      </c>
      <c r="F3456" t="s">
        <v>8827</v>
      </c>
      <c r="G3456" t="s">
        <v>16</v>
      </c>
      <c r="H3456">
        <v>1</v>
      </c>
      <c r="I3456">
        <v>1298000</v>
      </c>
      <c r="J3456">
        <v>1298000</v>
      </c>
      <c r="K3456" t="s">
        <v>72</v>
      </c>
      <c r="L3456" t="s">
        <v>214</v>
      </c>
      <c r="M3456" t="s">
        <v>145</v>
      </c>
    </row>
    <row r="3457" spans="1:13" x14ac:dyDescent="0.25">
      <c r="A3457" t="s">
        <v>8828</v>
      </c>
      <c r="B3457" s="2">
        <v>44904</v>
      </c>
      <c r="C3457" s="2">
        <v>44909</v>
      </c>
      <c r="D3457" s="1">
        <v>44904.560719189823</v>
      </c>
      <c r="E3457" t="s">
        <v>2255</v>
      </c>
      <c r="F3457" t="s">
        <v>8829</v>
      </c>
      <c r="G3457" t="s">
        <v>307</v>
      </c>
      <c r="H3457">
        <v>5</v>
      </c>
      <c r="I3457">
        <v>1102000</v>
      </c>
      <c r="J3457">
        <v>5510000</v>
      </c>
      <c r="K3457" t="s">
        <v>30</v>
      </c>
      <c r="L3457" t="s">
        <v>98</v>
      </c>
      <c r="M3457" t="s">
        <v>129</v>
      </c>
    </row>
    <row r="3458" spans="1:13" x14ac:dyDescent="0.25">
      <c r="A3458" t="s">
        <v>8830</v>
      </c>
      <c r="B3458" s="2">
        <v>45589</v>
      </c>
      <c r="C3458" s="2">
        <v>45597</v>
      </c>
      <c r="D3458" s="1">
        <v>45589.674506736112</v>
      </c>
      <c r="E3458" t="s">
        <v>6221</v>
      </c>
      <c r="F3458" t="s">
        <v>8831</v>
      </c>
      <c r="G3458" t="s">
        <v>64</v>
      </c>
      <c r="I3458">
        <v>1115000</v>
      </c>
      <c r="J3458">
        <v>8920000</v>
      </c>
      <c r="K3458" t="s">
        <v>36</v>
      </c>
      <c r="L3458" t="s">
        <v>83</v>
      </c>
      <c r="M3458" t="s">
        <v>145</v>
      </c>
    </row>
    <row r="3459" spans="1:13" x14ac:dyDescent="0.25">
      <c r="A3459" t="s">
        <v>8832</v>
      </c>
      <c r="B3459" s="2">
        <v>45584</v>
      </c>
      <c r="C3459" s="2">
        <v>45587</v>
      </c>
      <c r="D3459" s="1">
        <v>45584.366063564812</v>
      </c>
      <c r="E3459" t="s">
        <v>3316</v>
      </c>
      <c r="F3459" t="s">
        <v>8833</v>
      </c>
      <c r="G3459" t="s">
        <v>82</v>
      </c>
      <c r="H3459">
        <v>3</v>
      </c>
      <c r="I3459">
        <v>356000</v>
      </c>
      <c r="J3459">
        <v>1068000</v>
      </c>
      <c r="K3459" t="s">
        <v>17</v>
      </c>
      <c r="L3459" t="s">
        <v>37</v>
      </c>
      <c r="M3459" t="s">
        <v>19</v>
      </c>
    </row>
    <row r="3460" spans="1:13" x14ac:dyDescent="0.25">
      <c r="A3460" t="s">
        <v>8834</v>
      </c>
      <c r="B3460" s="2">
        <v>44612</v>
      </c>
      <c r="C3460" s="2">
        <v>44620</v>
      </c>
      <c r="D3460" s="1">
        <v>44612.476885995369</v>
      </c>
      <c r="E3460" t="s">
        <v>8835</v>
      </c>
      <c r="F3460" t="s">
        <v>8836</v>
      </c>
      <c r="G3460" t="s">
        <v>221</v>
      </c>
      <c r="H3460">
        <v>8</v>
      </c>
      <c r="I3460">
        <v>654000</v>
      </c>
      <c r="J3460">
        <v>5232000</v>
      </c>
      <c r="K3460" t="s">
        <v>17</v>
      </c>
      <c r="L3460" t="s">
        <v>124</v>
      </c>
      <c r="M3460" t="s">
        <v>106</v>
      </c>
    </row>
    <row r="3461" spans="1:13" x14ac:dyDescent="0.25">
      <c r="A3461" t="s">
        <v>8837</v>
      </c>
      <c r="B3461" s="2">
        <v>45613</v>
      </c>
      <c r="C3461" s="2">
        <v>45616</v>
      </c>
      <c r="D3461" s="1">
        <v>45613.063793703703</v>
      </c>
      <c r="E3461" t="s">
        <v>8838</v>
      </c>
      <c r="F3461" t="s">
        <v>8839</v>
      </c>
      <c r="G3461" t="s">
        <v>47</v>
      </c>
      <c r="H3461">
        <v>3</v>
      </c>
      <c r="I3461">
        <v>407000</v>
      </c>
      <c r="J3461">
        <v>1221000</v>
      </c>
      <c r="K3461" t="s">
        <v>17</v>
      </c>
      <c r="L3461" t="s">
        <v>83</v>
      </c>
      <c r="M3461" t="s">
        <v>133</v>
      </c>
    </row>
    <row r="3462" spans="1:13" x14ac:dyDescent="0.25">
      <c r="A3462" t="s">
        <v>8840</v>
      </c>
      <c r="B3462" s="2">
        <v>45622</v>
      </c>
      <c r="C3462" s="2">
        <v>45625</v>
      </c>
      <c r="D3462" s="1">
        <v>45622.226790173612</v>
      </c>
      <c r="E3462" t="s">
        <v>5283</v>
      </c>
      <c r="F3462" t="s">
        <v>8841</v>
      </c>
      <c r="G3462" t="s">
        <v>29</v>
      </c>
      <c r="H3462">
        <v>3</v>
      </c>
      <c r="I3462">
        <v>1183000</v>
      </c>
      <c r="J3462">
        <v>3549000</v>
      </c>
      <c r="K3462" t="s">
        <v>72</v>
      </c>
      <c r="L3462" t="s">
        <v>93</v>
      </c>
      <c r="M3462" t="s">
        <v>25</v>
      </c>
    </row>
    <row r="3463" spans="1:13" x14ac:dyDescent="0.25">
      <c r="A3463" t="s">
        <v>8842</v>
      </c>
      <c r="B3463" s="2">
        <v>45528</v>
      </c>
      <c r="C3463" s="2">
        <v>45533</v>
      </c>
      <c r="D3463" s="1">
        <v>45528.787428819443</v>
      </c>
      <c r="E3463" t="s">
        <v>8843</v>
      </c>
      <c r="F3463" t="s">
        <v>8844</v>
      </c>
      <c r="G3463" t="s">
        <v>47</v>
      </c>
      <c r="H3463">
        <v>5</v>
      </c>
      <c r="I3463">
        <v>443000</v>
      </c>
      <c r="J3463">
        <v>2215000</v>
      </c>
      <c r="K3463" t="s">
        <v>24</v>
      </c>
      <c r="L3463" t="s">
        <v>214</v>
      </c>
      <c r="M3463" t="s">
        <v>145</v>
      </c>
    </row>
    <row r="3464" spans="1:13" x14ac:dyDescent="0.25">
      <c r="A3464" t="s">
        <v>8845</v>
      </c>
      <c r="B3464" s="2">
        <v>44678</v>
      </c>
      <c r="C3464" s="2">
        <v>44679</v>
      </c>
      <c r="D3464" s="1">
        <v>44678.401300381942</v>
      </c>
      <c r="E3464" t="s">
        <v>1529</v>
      </c>
      <c r="F3464" t="s">
        <v>8846</v>
      </c>
      <c r="G3464" t="s">
        <v>92</v>
      </c>
      <c r="H3464">
        <v>1</v>
      </c>
      <c r="I3464">
        <v>614000</v>
      </c>
      <c r="J3464">
        <v>614000</v>
      </c>
      <c r="K3464" t="s">
        <v>17</v>
      </c>
      <c r="L3464" t="s">
        <v>37</v>
      </c>
      <c r="M3464" t="s">
        <v>117</v>
      </c>
    </row>
    <row r="3465" spans="1:13" x14ac:dyDescent="0.25">
      <c r="A3465" t="s">
        <v>8847</v>
      </c>
      <c r="B3465" s="2">
        <v>44718</v>
      </c>
      <c r="C3465" s="2">
        <v>44727</v>
      </c>
      <c r="D3465" s="1">
        <v>44718.040016747676</v>
      </c>
      <c r="E3465" t="s">
        <v>6737</v>
      </c>
      <c r="F3465" t="s">
        <v>8848</v>
      </c>
      <c r="G3465" t="s">
        <v>351</v>
      </c>
      <c r="H3465">
        <v>9</v>
      </c>
      <c r="I3465">
        <v>561000</v>
      </c>
      <c r="J3465">
        <v>5049000</v>
      </c>
      <c r="K3465" t="s">
        <v>30</v>
      </c>
      <c r="L3465" t="s">
        <v>37</v>
      </c>
      <c r="M3465" t="s">
        <v>25</v>
      </c>
    </row>
    <row r="3466" spans="1:13" x14ac:dyDescent="0.25">
      <c r="A3466" t="s">
        <v>8849</v>
      </c>
      <c r="B3466" s="2">
        <v>45356</v>
      </c>
      <c r="C3466" s="2">
        <v>45357</v>
      </c>
      <c r="D3466" s="1">
        <v>45356.595707476852</v>
      </c>
      <c r="E3466" t="s">
        <v>8850</v>
      </c>
      <c r="F3466" t="s">
        <v>8851</v>
      </c>
      <c r="G3466" t="s">
        <v>351</v>
      </c>
      <c r="H3466">
        <v>1</v>
      </c>
      <c r="I3466">
        <v>609000</v>
      </c>
      <c r="J3466">
        <v>609000</v>
      </c>
      <c r="L3466" t="s">
        <v>37</v>
      </c>
      <c r="M3466" t="s">
        <v>19</v>
      </c>
    </row>
    <row r="3467" spans="1:13" x14ac:dyDescent="0.25">
      <c r="A3467" t="s">
        <v>8852</v>
      </c>
      <c r="B3467" s="2">
        <v>45006</v>
      </c>
      <c r="C3467" s="2">
        <v>45009</v>
      </c>
      <c r="D3467" s="1">
        <v>45006.65793415509</v>
      </c>
      <c r="E3467" t="s">
        <v>1523</v>
      </c>
      <c r="F3467" t="s">
        <v>8853</v>
      </c>
      <c r="G3467" t="s">
        <v>47</v>
      </c>
      <c r="H3467">
        <v>3</v>
      </c>
      <c r="I3467">
        <v>517000</v>
      </c>
      <c r="J3467">
        <v>1551000</v>
      </c>
      <c r="K3467" t="s">
        <v>36</v>
      </c>
      <c r="L3467" t="s">
        <v>48</v>
      </c>
      <c r="M3467" t="s">
        <v>222</v>
      </c>
    </row>
    <row r="3468" spans="1:13" x14ac:dyDescent="0.25">
      <c r="A3468" t="s">
        <v>8854</v>
      </c>
      <c r="B3468" s="2">
        <v>44566</v>
      </c>
      <c r="C3468" s="2">
        <v>44567</v>
      </c>
      <c r="D3468" s="1">
        <v>44566.297803240741</v>
      </c>
      <c r="E3468" t="s">
        <v>8855</v>
      </c>
      <c r="G3468" t="s">
        <v>64</v>
      </c>
      <c r="H3468">
        <v>1</v>
      </c>
      <c r="I3468">
        <v>1337000</v>
      </c>
      <c r="J3468">
        <v>1337000</v>
      </c>
      <c r="K3468" t="s">
        <v>53</v>
      </c>
      <c r="L3468" t="s">
        <v>98</v>
      </c>
      <c r="M3468" t="s">
        <v>60</v>
      </c>
    </row>
    <row r="3469" spans="1:13" x14ac:dyDescent="0.25">
      <c r="A3469" t="s">
        <v>8856</v>
      </c>
      <c r="B3469" s="2">
        <v>45344</v>
      </c>
      <c r="C3469" s="2">
        <v>45351</v>
      </c>
      <c r="D3469" s="1">
        <v>45344.582828530103</v>
      </c>
      <c r="E3469" t="s">
        <v>6341</v>
      </c>
      <c r="F3469" t="s">
        <v>8857</v>
      </c>
      <c r="G3469" t="s">
        <v>351</v>
      </c>
      <c r="H3469">
        <v>7</v>
      </c>
      <c r="I3469">
        <v>576000</v>
      </c>
      <c r="J3469">
        <v>4032000</v>
      </c>
      <c r="K3469" t="s">
        <v>53</v>
      </c>
      <c r="L3469" t="s">
        <v>31</v>
      </c>
      <c r="M3469" t="s">
        <v>226</v>
      </c>
    </row>
    <row r="3470" spans="1:13" x14ac:dyDescent="0.25">
      <c r="A3470" t="s">
        <v>8858</v>
      </c>
      <c r="B3470" s="2">
        <v>45495</v>
      </c>
      <c r="C3470" s="2">
        <v>45503</v>
      </c>
      <c r="D3470" s="1">
        <v>45495.917382326392</v>
      </c>
      <c r="E3470" t="s">
        <v>1230</v>
      </c>
      <c r="F3470" t="s">
        <v>8859</v>
      </c>
      <c r="G3470" t="s">
        <v>64</v>
      </c>
      <c r="H3470">
        <v>8</v>
      </c>
      <c r="I3470">
        <v>1204000</v>
      </c>
      <c r="J3470">
        <v>9632000</v>
      </c>
      <c r="K3470" t="s">
        <v>24</v>
      </c>
      <c r="L3470" t="s">
        <v>18</v>
      </c>
      <c r="M3470" t="s">
        <v>43</v>
      </c>
    </row>
    <row r="3471" spans="1:13" x14ac:dyDescent="0.25">
      <c r="A3471" t="s">
        <v>8860</v>
      </c>
      <c r="B3471" s="2">
        <v>44646</v>
      </c>
      <c r="C3471" s="2">
        <v>44651</v>
      </c>
      <c r="D3471" s="1">
        <v>44646.835496273146</v>
      </c>
      <c r="E3471" t="s">
        <v>8723</v>
      </c>
      <c r="F3471" t="s">
        <v>8861</v>
      </c>
      <c r="G3471" t="s">
        <v>92</v>
      </c>
      <c r="H3471">
        <v>5</v>
      </c>
      <c r="I3471">
        <v>645000</v>
      </c>
      <c r="J3471">
        <v>3225000</v>
      </c>
      <c r="L3471" t="s">
        <v>78</v>
      </c>
      <c r="M3471" t="s">
        <v>226</v>
      </c>
    </row>
    <row r="3472" spans="1:13" x14ac:dyDescent="0.25">
      <c r="A3472" t="s">
        <v>8862</v>
      </c>
      <c r="B3472" s="2">
        <v>45651</v>
      </c>
      <c r="C3472" s="2">
        <v>45660</v>
      </c>
      <c r="D3472" s="1">
        <v>45651.805051145842</v>
      </c>
      <c r="E3472" t="s">
        <v>1851</v>
      </c>
      <c r="F3472" t="s">
        <v>8863</v>
      </c>
      <c r="G3472" t="s">
        <v>303</v>
      </c>
      <c r="H3472">
        <v>9</v>
      </c>
      <c r="I3472">
        <v>469000</v>
      </c>
      <c r="J3472">
        <v>4221000</v>
      </c>
      <c r="K3472" t="s">
        <v>53</v>
      </c>
      <c r="L3472" t="s">
        <v>98</v>
      </c>
      <c r="M3472" t="s">
        <v>94</v>
      </c>
    </row>
    <row r="3473" spans="1:13" x14ac:dyDescent="0.25">
      <c r="A3473" t="s">
        <v>8864</v>
      </c>
      <c r="B3473" s="2">
        <v>45330</v>
      </c>
      <c r="C3473" s="2">
        <v>45332</v>
      </c>
      <c r="D3473" s="1">
        <v>45330.987096944453</v>
      </c>
      <c r="E3473" t="s">
        <v>4403</v>
      </c>
      <c r="G3473" t="s">
        <v>128</v>
      </c>
      <c r="H3473">
        <v>2</v>
      </c>
      <c r="I3473">
        <v>423000</v>
      </c>
      <c r="J3473">
        <v>846000</v>
      </c>
      <c r="K3473" t="s">
        <v>53</v>
      </c>
      <c r="L3473" t="s">
        <v>98</v>
      </c>
      <c r="M3473" t="s">
        <v>102</v>
      </c>
    </row>
    <row r="3474" spans="1:13" x14ac:dyDescent="0.25">
      <c r="A3474" t="s">
        <v>8865</v>
      </c>
      <c r="B3474" s="2">
        <v>45353</v>
      </c>
      <c r="C3474" s="2">
        <v>45361</v>
      </c>
      <c r="D3474" s="1">
        <v>45353.406430092589</v>
      </c>
      <c r="E3474" t="s">
        <v>8866</v>
      </c>
      <c r="F3474" t="s">
        <v>8867</v>
      </c>
      <c r="G3474" t="s">
        <v>92</v>
      </c>
      <c r="H3474">
        <v>8</v>
      </c>
      <c r="I3474">
        <v>612000</v>
      </c>
      <c r="J3474">
        <v>4896000</v>
      </c>
      <c r="L3474" t="s">
        <v>18</v>
      </c>
      <c r="M3474" t="s">
        <v>106</v>
      </c>
    </row>
    <row r="3475" spans="1:13" x14ac:dyDescent="0.25">
      <c r="A3475" t="s">
        <v>8868</v>
      </c>
      <c r="B3475" s="2">
        <v>45353</v>
      </c>
      <c r="C3475" s="2">
        <v>45358</v>
      </c>
      <c r="D3475" s="1">
        <v>45353.8496590625</v>
      </c>
      <c r="E3475" t="s">
        <v>2346</v>
      </c>
      <c r="F3475" t="s">
        <v>8869</v>
      </c>
      <c r="G3475" t="s">
        <v>16</v>
      </c>
      <c r="H3475">
        <v>5</v>
      </c>
      <c r="I3475">
        <v>1288000</v>
      </c>
      <c r="J3475">
        <v>6440000</v>
      </c>
      <c r="K3475" t="s">
        <v>17</v>
      </c>
      <c r="L3475" t="s">
        <v>83</v>
      </c>
      <c r="M3475" t="s">
        <v>233</v>
      </c>
    </row>
    <row r="3476" spans="1:13" x14ac:dyDescent="0.25">
      <c r="A3476" t="s">
        <v>8870</v>
      </c>
      <c r="B3476" s="2">
        <v>45634</v>
      </c>
      <c r="C3476" s="2">
        <v>45635</v>
      </c>
      <c r="D3476" s="1">
        <v>45634.41186108796</v>
      </c>
      <c r="E3476" t="s">
        <v>4034</v>
      </c>
      <c r="F3476" t="s">
        <v>8871</v>
      </c>
      <c r="G3476" t="s">
        <v>307</v>
      </c>
      <c r="H3476">
        <v>1</v>
      </c>
      <c r="I3476">
        <v>1248000</v>
      </c>
      <c r="J3476">
        <v>1248000</v>
      </c>
      <c r="K3476" t="s">
        <v>72</v>
      </c>
      <c r="L3476" t="s">
        <v>198</v>
      </c>
      <c r="M3476" t="s">
        <v>117</v>
      </c>
    </row>
    <row r="3477" spans="1:13" x14ac:dyDescent="0.25">
      <c r="A3477" t="s">
        <v>8872</v>
      </c>
      <c r="B3477" s="2">
        <v>44747</v>
      </c>
      <c r="C3477" s="2">
        <v>44752</v>
      </c>
      <c r="D3477" s="1">
        <v>44747.568345428241</v>
      </c>
      <c r="E3477" t="s">
        <v>8873</v>
      </c>
      <c r="F3477" t="s">
        <v>8874</v>
      </c>
      <c r="G3477" t="s">
        <v>303</v>
      </c>
      <c r="H3477">
        <v>5</v>
      </c>
      <c r="I3477">
        <v>491000</v>
      </c>
      <c r="J3477">
        <v>2455000</v>
      </c>
      <c r="K3477" t="s">
        <v>30</v>
      </c>
      <c r="L3477" t="s">
        <v>48</v>
      </c>
      <c r="M3477" t="s">
        <v>117</v>
      </c>
    </row>
    <row r="3478" spans="1:13" x14ac:dyDescent="0.25">
      <c r="A3478" t="s">
        <v>8875</v>
      </c>
      <c r="B3478" s="2">
        <v>45595</v>
      </c>
      <c r="C3478" s="2">
        <v>45600</v>
      </c>
      <c r="D3478" s="1">
        <v>45595.647202650463</v>
      </c>
      <c r="E3478" t="s">
        <v>5416</v>
      </c>
      <c r="F3478" t="s">
        <v>8876</v>
      </c>
      <c r="G3478" t="s">
        <v>35</v>
      </c>
      <c r="I3478">
        <v>398000</v>
      </c>
      <c r="J3478">
        <v>1990000</v>
      </c>
      <c r="K3478" t="s">
        <v>53</v>
      </c>
      <c r="L3478" t="s">
        <v>31</v>
      </c>
      <c r="M3478" t="s">
        <v>49</v>
      </c>
    </row>
    <row r="3479" spans="1:13" x14ac:dyDescent="0.25">
      <c r="A3479" t="s">
        <v>2384</v>
      </c>
      <c r="B3479" s="2">
        <v>44627</v>
      </c>
      <c r="C3479" s="2">
        <v>44632</v>
      </c>
      <c r="D3479" s="1">
        <v>44627.573574745373</v>
      </c>
      <c r="E3479" t="s">
        <v>2385</v>
      </c>
      <c r="F3479" t="s">
        <v>2386</v>
      </c>
      <c r="G3479" t="s">
        <v>16</v>
      </c>
      <c r="H3479">
        <v>5</v>
      </c>
      <c r="I3479">
        <v>1289000</v>
      </c>
      <c r="J3479">
        <v>6445000</v>
      </c>
      <c r="K3479" t="s">
        <v>36</v>
      </c>
      <c r="L3479" t="s">
        <v>83</v>
      </c>
      <c r="M3479" t="s">
        <v>49</v>
      </c>
    </row>
    <row r="3480" spans="1:13" x14ac:dyDescent="0.25">
      <c r="A3480" t="s">
        <v>8637</v>
      </c>
      <c r="B3480" s="2">
        <v>45033</v>
      </c>
      <c r="C3480" s="2">
        <v>45038</v>
      </c>
      <c r="D3480" s="1">
        <v>45033.242496365739</v>
      </c>
      <c r="E3480" t="s">
        <v>1931</v>
      </c>
      <c r="F3480" t="s">
        <v>8638</v>
      </c>
      <c r="G3480" t="s">
        <v>92</v>
      </c>
      <c r="H3480">
        <v>5</v>
      </c>
      <c r="I3480">
        <v>599000</v>
      </c>
      <c r="J3480">
        <v>2995000</v>
      </c>
      <c r="K3480" t="s">
        <v>53</v>
      </c>
      <c r="L3480" t="s">
        <v>73</v>
      </c>
      <c r="M3480" t="s">
        <v>68</v>
      </c>
    </row>
    <row r="3481" spans="1:13" x14ac:dyDescent="0.25">
      <c r="A3481" t="s">
        <v>8877</v>
      </c>
      <c r="B3481" s="2">
        <v>45164</v>
      </c>
      <c r="C3481" s="2">
        <v>45166</v>
      </c>
      <c r="D3481" s="1">
        <v>45164.627104363433</v>
      </c>
      <c r="E3481" t="s">
        <v>3036</v>
      </c>
      <c r="F3481" t="s">
        <v>8878</v>
      </c>
      <c r="G3481" t="s">
        <v>35</v>
      </c>
      <c r="H3481">
        <v>2</v>
      </c>
      <c r="I3481">
        <v>328000</v>
      </c>
      <c r="J3481">
        <v>656000</v>
      </c>
      <c r="K3481" t="s">
        <v>17</v>
      </c>
      <c r="L3481" t="s">
        <v>37</v>
      </c>
      <c r="M3481" t="s">
        <v>160</v>
      </c>
    </row>
    <row r="3482" spans="1:13" x14ac:dyDescent="0.25">
      <c r="A3482" t="s">
        <v>8879</v>
      </c>
      <c r="B3482" s="2">
        <v>45620</v>
      </c>
      <c r="C3482" s="2">
        <v>45627</v>
      </c>
      <c r="D3482" s="1">
        <v>45620.159995752307</v>
      </c>
      <c r="E3482" t="s">
        <v>6416</v>
      </c>
      <c r="F3482" t="s">
        <v>8880</v>
      </c>
      <c r="G3482" t="s">
        <v>82</v>
      </c>
      <c r="H3482">
        <v>7</v>
      </c>
      <c r="I3482">
        <v>356000</v>
      </c>
      <c r="J3482">
        <v>2492000</v>
      </c>
      <c r="K3482" t="s">
        <v>36</v>
      </c>
      <c r="L3482" t="s">
        <v>48</v>
      </c>
      <c r="M3482" t="s">
        <v>222</v>
      </c>
    </row>
    <row r="3483" spans="1:13" x14ac:dyDescent="0.25">
      <c r="A3483" t="s">
        <v>8881</v>
      </c>
      <c r="B3483" s="2">
        <v>44784</v>
      </c>
      <c r="C3483" s="2">
        <v>44787</v>
      </c>
      <c r="D3483" s="1">
        <v>44784.060329108797</v>
      </c>
      <c r="E3483" t="s">
        <v>8882</v>
      </c>
      <c r="F3483" t="s">
        <v>8883</v>
      </c>
      <c r="G3483" t="s">
        <v>149</v>
      </c>
      <c r="H3483">
        <v>3</v>
      </c>
      <c r="I3483">
        <v>353000</v>
      </c>
      <c r="J3483">
        <v>1059000</v>
      </c>
      <c r="K3483" t="s">
        <v>53</v>
      </c>
      <c r="L3483" t="s">
        <v>48</v>
      </c>
      <c r="M3483" t="s">
        <v>133</v>
      </c>
    </row>
    <row r="3484" spans="1:13" x14ac:dyDescent="0.25">
      <c r="A3484" t="s">
        <v>8884</v>
      </c>
      <c r="B3484" s="2">
        <v>44623</v>
      </c>
      <c r="C3484" s="2">
        <v>44627</v>
      </c>
      <c r="D3484" s="1">
        <v>44623.253866006948</v>
      </c>
      <c r="E3484" t="s">
        <v>8885</v>
      </c>
      <c r="F3484" t="s">
        <v>8886</v>
      </c>
      <c r="G3484" t="s">
        <v>64</v>
      </c>
      <c r="H3484">
        <v>4</v>
      </c>
      <c r="I3484">
        <v>1195000</v>
      </c>
      <c r="J3484">
        <v>4780000</v>
      </c>
      <c r="L3484" t="s">
        <v>48</v>
      </c>
      <c r="M3484" t="s">
        <v>160</v>
      </c>
    </row>
    <row r="3485" spans="1:13" x14ac:dyDescent="0.25">
      <c r="A3485" t="s">
        <v>8887</v>
      </c>
      <c r="B3485" s="2">
        <v>45618</v>
      </c>
      <c r="C3485" s="2">
        <v>45620</v>
      </c>
      <c r="D3485" s="1">
        <v>45618.031108888892</v>
      </c>
      <c r="E3485" t="s">
        <v>8888</v>
      </c>
      <c r="F3485" t="s">
        <v>8889</v>
      </c>
      <c r="G3485" t="s">
        <v>29</v>
      </c>
      <c r="I3485">
        <v>1142000</v>
      </c>
      <c r="J3485">
        <v>2284000</v>
      </c>
      <c r="K3485" t="s">
        <v>36</v>
      </c>
      <c r="L3485" t="s">
        <v>83</v>
      </c>
      <c r="M3485" t="s">
        <v>43</v>
      </c>
    </row>
    <row r="3486" spans="1:13" x14ac:dyDescent="0.25">
      <c r="A3486" t="s">
        <v>8890</v>
      </c>
      <c r="B3486" s="2">
        <v>44700</v>
      </c>
      <c r="C3486" s="2">
        <v>44705</v>
      </c>
      <c r="D3486" s="1">
        <v>44700.25147628472</v>
      </c>
      <c r="E3486" t="s">
        <v>8891</v>
      </c>
      <c r="F3486" t="s">
        <v>8892</v>
      </c>
      <c r="G3486" t="s">
        <v>386</v>
      </c>
      <c r="H3486">
        <v>5</v>
      </c>
      <c r="I3486">
        <v>625000</v>
      </c>
      <c r="J3486">
        <v>3125000</v>
      </c>
      <c r="K3486" t="s">
        <v>30</v>
      </c>
      <c r="L3486" t="s">
        <v>42</v>
      </c>
      <c r="M3486" t="s">
        <v>102</v>
      </c>
    </row>
    <row r="3487" spans="1:13" x14ac:dyDescent="0.25">
      <c r="A3487" t="s">
        <v>8893</v>
      </c>
      <c r="B3487" s="2">
        <v>45428</v>
      </c>
      <c r="C3487" s="2">
        <v>45431</v>
      </c>
      <c r="D3487" s="1">
        <v>45428.799936226853</v>
      </c>
      <c r="E3487" t="s">
        <v>2891</v>
      </c>
      <c r="F3487" t="s">
        <v>8894</v>
      </c>
      <c r="G3487" t="s">
        <v>47</v>
      </c>
      <c r="H3487">
        <v>3</v>
      </c>
      <c r="I3487">
        <v>485000</v>
      </c>
      <c r="J3487">
        <v>1455000</v>
      </c>
      <c r="K3487" t="s">
        <v>17</v>
      </c>
      <c r="L3487" t="s">
        <v>18</v>
      </c>
      <c r="M3487" t="s">
        <v>94</v>
      </c>
    </row>
    <row r="3488" spans="1:13" x14ac:dyDescent="0.25">
      <c r="A3488" t="s">
        <v>8895</v>
      </c>
      <c r="B3488" s="2">
        <v>45379</v>
      </c>
      <c r="C3488" s="2">
        <v>45382</v>
      </c>
      <c r="D3488" s="1">
        <v>45379.546730034723</v>
      </c>
      <c r="E3488" t="s">
        <v>6161</v>
      </c>
      <c r="F3488" t="s">
        <v>8896</v>
      </c>
      <c r="G3488" t="s">
        <v>23</v>
      </c>
      <c r="H3488">
        <v>3</v>
      </c>
      <c r="I3488">
        <v>624000</v>
      </c>
      <c r="J3488">
        <v>1872000</v>
      </c>
      <c r="K3488" t="s">
        <v>72</v>
      </c>
      <c r="L3488" t="s">
        <v>48</v>
      </c>
      <c r="M3488" t="s">
        <v>19</v>
      </c>
    </row>
    <row r="3489" spans="1:13" x14ac:dyDescent="0.25">
      <c r="A3489" t="s">
        <v>8897</v>
      </c>
      <c r="B3489" s="2">
        <v>45515</v>
      </c>
      <c r="C3489" s="2">
        <v>45516</v>
      </c>
      <c r="D3489" s="1">
        <v>45515.274402453702</v>
      </c>
      <c r="E3489" t="s">
        <v>8898</v>
      </c>
      <c r="F3489" t="s">
        <v>8899</v>
      </c>
      <c r="G3489" t="s">
        <v>149</v>
      </c>
      <c r="H3489">
        <v>1</v>
      </c>
      <c r="I3489">
        <v>332000</v>
      </c>
      <c r="J3489">
        <v>332000</v>
      </c>
      <c r="K3489" t="s">
        <v>24</v>
      </c>
      <c r="L3489" t="s">
        <v>164</v>
      </c>
      <c r="M3489" t="s">
        <v>226</v>
      </c>
    </row>
    <row r="3490" spans="1:13" x14ac:dyDescent="0.25">
      <c r="A3490" t="s">
        <v>8900</v>
      </c>
      <c r="B3490" s="2">
        <v>44739</v>
      </c>
      <c r="C3490" s="2">
        <v>44741</v>
      </c>
      <c r="D3490" s="1">
        <v>44739.149460717592</v>
      </c>
      <c r="E3490" t="s">
        <v>3406</v>
      </c>
      <c r="F3490" t="s">
        <v>8901</v>
      </c>
      <c r="G3490" t="s">
        <v>23</v>
      </c>
      <c r="I3490">
        <v>635000</v>
      </c>
      <c r="J3490">
        <v>1270000</v>
      </c>
      <c r="K3490" t="s">
        <v>36</v>
      </c>
      <c r="L3490" t="s">
        <v>18</v>
      </c>
      <c r="M3490" t="s">
        <v>94</v>
      </c>
    </row>
    <row r="3491" spans="1:13" x14ac:dyDescent="0.25">
      <c r="A3491" t="s">
        <v>8902</v>
      </c>
      <c r="B3491" s="2">
        <v>45537</v>
      </c>
      <c r="C3491" s="2">
        <v>45540</v>
      </c>
      <c r="D3491" s="1">
        <v>45537.134919432872</v>
      </c>
      <c r="E3491" t="s">
        <v>8903</v>
      </c>
      <c r="F3491" t="s">
        <v>8904</v>
      </c>
      <c r="G3491" t="s">
        <v>386</v>
      </c>
      <c r="H3491">
        <v>3</v>
      </c>
      <c r="I3491">
        <v>600000</v>
      </c>
      <c r="J3491">
        <v>1800000</v>
      </c>
      <c r="K3491" t="s">
        <v>53</v>
      </c>
      <c r="L3491" t="s">
        <v>83</v>
      </c>
      <c r="M3491" t="s">
        <v>160</v>
      </c>
    </row>
    <row r="3492" spans="1:13" x14ac:dyDescent="0.25">
      <c r="A3492" t="s">
        <v>8905</v>
      </c>
      <c r="B3492" s="2">
        <v>44820</v>
      </c>
      <c r="C3492" s="2">
        <v>44827</v>
      </c>
      <c r="D3492" s="1">
        <v>44820.975032569448</v>
      </c>
      <c r="E3492" t="s">
        <v>969</v>
      </c>
      <c r="F3492" t="s">
        <v>8906</v>
      </c>
      <c r="G3492" t="s">
        <v>277</v>
      </c>
      <c r="I3492">
        <v>316000</v>
      </c>
      <c r="J3492">
        <v>2212000</v>
      </c>
      <c r="K3492" t="s">
        <v>30</v>
      </c>
      <c r="L3492" t="s">
        <v>18</v>
      </c>
      <c r="M3492" t="s">
        <v>129</v>
      </c>
    </row>
    <row r="3493" spans="1:13" x14ac:dyDescent="0.25">
      <c r="A3493" t="s">
        <v>1522</v>
      </c>
      <c r="B3493" s="2">
        <v>45538</v>
      </c>
      <c r="C3493" s="2">
        <v>45544</v>
      </c>
      <c r="D3493" s="1">
        <v>45538.881898136577</v>
      </c>
      <c r="E3493" t="s">
        <v>1523</v>
      </c>
      <c r="F3493" t="s">
        <v>1524</v>
      </c>
      <c r="G3493" t="s">
        <v>47</v>
      </c>
      <c r="H3493">
        <v>6</v>
      </c>
      <c r="I3493">
        <v>442000</v>
      </c>
      <c r="J3493">
        <v>2652000</v>
      </c>
      <c r="K3493" t="s">
        <v>36</v>
      </c>
      <c r="L3493" t="s">
        <v>273</v>
      </c>
      <c r="M3493" t="s">
        <v>233</v>
      </c>
    </row>
    <row r="3494" spans="1:13" x14ac:dyDescent="0.25">
      <c r="A3494" t="s">
        <v>8907</v>
      </c>
      <c r="B3494" s="2">
        <v>45254</v>
      </c>
      <c r="C3494" s="2">
        <v>45261</v>
      </c>
      <c r="D3494" s="1">
        <v>45254.902444513893</v>
      </c>
      <c r="E3494" t="s">
        <v>3983</v>
      </c>
      <c r="G3494" t="s">
        <v>92</v>
      </c>
      <c r="H3494">
        <v>7</v>
      </c>
      <c r="I3494">
        <v>666000</v>
      </c>
      <c r="J3494">
        <v>4662000</v>
      </c>
      <c r="K3494" t="s">
        <v>24</v>
      </c>
      <c r="L3494" t="s">
        <v>98</v>
      </c>
      <c r="M3494" t="s">
        <v>226</v>
      </c>
    </row>
    <row r="3495" spans="1:13" x14ac:dyDescent="0.25">
      <c r="A3495" t="s">
        <v>1149</v>
      </c>
      <c r="B3495" s="2">
        <v>45008</v>
      </c>
      <c r="C3495" s="2">
        <v>45009</v>
      </c>
      <c r="D3495" s="1">
        <v>45008.735163090278</v>
      </c>
      <c r="E3495" t="s">
        <v>1150</v>
      </c>
      <c r="F3495" t="s">
        <v>1151</v>
      </c>
      <c r="G3495" t="s">
        <v>386</v>
      </c>
      <c r="H3495">
        <v>1</v>
      </c>
      <c r="I3495">
        <v>672000</v>
      </c>
      <c r="J3495">
        <v>672000</v>
      </c>
      <c r="K3495" t="s">
        <v>53</v>
      </c>
      <c r="L3495" t="s">
        <v>48</v>
      </c>
      <c r="M3495" t="s">
        <v>74</v>
      </c>
    </row>
    <row r="3496" spans="1:13" x14ac:dyDescent="0.25">
      <c r="A3496" t="s">
        <v>8908</v>
      </c>
      <c r="B3496" s="2">
        <v>45508</v>
      </c>
      <c r="C3496" s="2">
        <v>45509</v>
      </c>
      <c r="D3496" s="1">
        <v>45508.868393877317</v>
      </c>
      <c r="E3496" t="s">
        <v>1286</v>
      </c>
      <c r="F3496" t="s">
        <v>8909</v>
      </c>
      <c r="G3496" t="s">
        <v>307</v>
      </c>
      <c r="H3496">
        <v>1</v>
      </c>
      <c r="I3496">
        <v>1272000</v>
      </c>
      <c r="J3496">
        <v>1272000</v>
      </c>
      <c r="K3496" t="s">
        <v>53</v>
      </c>
      <c r="L3496" t="s">
        <v>37</v>
      </c>
      <c r="M3496" t="s">
        <v>43</v>
      </c>
    </row>
    <row r="3497" spans="1:13" x14ac:dyDescent="0.25">
      <c r="A3497" t="s">
        <v>8910</v>
      </c>
      <c r="B3497" s="2">
        <v>44723</v>
      </c>
      <c r="C3497" s="2">
        <v>44729</v>
      </c>
      <c r="D3497" s="1">
        <v>44723.551774571759</v>
      </c>
      <c r="E3497" t="s">
        <v>629</v>
      </c>
      <c r="F3497" t="s">
        <v>8911</v>
      </c>
      <c r="G3497" t="s">
        <v>64</v>
      </c>
      <c r="H3497">
        <v>6</v>
      </c>
      <c r="I3497">
        <v>1206000</v>
      </c>
      <c r="J3497">
        <v>7236000</v>
      </c>
      <c r="K3497" t="s">
        <v>17</v>
      </c>
      <c r="L3497" t="s">
        <v>31</v>
      </c>
      <c r="M3497" t="s">
        <v>43</v>
      </c>
    </row>
    <row r="3498" spans="1:13" x14ac:dyDescent="0.25">
      <c r="A3498" t="s">
        <v>4130</v>
      </c>
      <c r="B3498" s="2">
        <v>45416</v>
      </c>
      <c r="C3498" s="2">
        <v>45425</v>
      </c>
      <c r="D3498" s="1">
        <v>45416.620061331021</v>
      </c>
      <c r="E3498" t="s">
        <v>3197</v>
      </c>
      <c r="G3498" t="s">
        <v>47</v>
      </c>
      <c r="H3498">
        <v>9</v>
      </c>
      <c r="I3498">
        <v>453000</v>
      </c>
      <c r="J3498">
        <v>4077000</v>
      </c>
      <c r="K3498" t="s">
        <v>30</v>
      </c>
      <c r="L3498" t="s">
        <v>48</v>
      </c>
      <c r="M3498" t="s">
        <v>19</v>
      </c>
    </row>
    <row r="3499" spans="1:13" x14ac:dyDescent="0.25">
      <c r="A3499" t="s">
        <v>8912</v>
      </c>
      <c r="B3499" s="2">
        <v>45209</v>
      </c>
      <c r="C3499" s="2">
        <v>45215</v>
      </c>
      <c r="D3499" s="1">
        <v>45209.33038003472</v>
      </c>
      <c r="E3499" t="s">
        <v>8913</v>
      </c>
      <c r="F3499" t="s">
        <v>8914</v>
      </c>
      <c r="G3499" t="s">
        <v>82</v>
      </c>
      <c r="H3499">
        <v>6</v>
      </c>
      <c r="I3499">
        <v>354000</v>
      </c>
      <c r="J3499">
        <v>2124000</v>
      </c>
      <c r="K3499" t="s">
        <v>30</v>
      </c>
      <c r="L3499" t="s">
        <v>18</v>
      </c>
      <c r="M3499" t="s">
        <v>60</v>
      </c>
    </row>
    <row r="3500" spans="1:13" x14ac:dyDescent="0.25">
      <c r="A3500" t="s">
        <v>8915</v>
      </c>
      <c r="B3500" s="2">
        <v>45368</v>
      </c>
      <c r="C3500" s="2">
        <v>45369</v>
      </c>
      <c r="D3500" s="1">
        <v>45368.763193032413</v>
      </c>
      <c r="E3500" t="s">
        <v>8916</v>
      </c>
      <c r="F3500" t="s">
        <v>8917</v>
      </c>
      <c r="G3500" t="s">
        <v>742</v>
      </c>
      <c r="H3500">
        <v>1</v>
      </c>
      <c r="I3500">
        <v>501000</v>
      </c>
      <c r="J3500">
        <v>501000</v>
      </c>
      <c r="L3500" t="s">
        <v>93</v>
      </c>
      <c r="M3500" t="s">
        <v>102</v>
      </c>
    </row>
    <row r="3501" spans="1:13" x14ac:dyDescent="0.25">
      <c r="A3501" t="s">
        <v>8918</v>
      </c>
      <c r="B3501" s="2">
        <v>45089</v>
      </c>
      <c r="C3501" s="2">
        <v>45094</v>
      </c>
      <c r="D3501" s="1">
        <v>45089.043887638887</v>
      </c>
      <c r="E3501" t="s">
        <v>5458</v>
      </c>
      <c r="F3501" t="s">
        <v>8919</v>
      </c>
      <c r="G3501" t="s">
        <v>149</v>
      </c>
      <c r="H3501">
        <v>5</v>
      </c>
      <c r="I3501">
        <v>334000</v>
      </c>
      <c r="J3501">
        <v>1670000</v>
      </c>
      <c r="K3501" t="s">
        <v>72</v>
      </c>
      <c r="L3501" t="s">
        <v>31</v>
      </c>
      <c r="M3501" t="s">
        <v>25</v>
      </c>
    </row>
    <row r="3502" spans="1:13" x14ac:dyDescent="0.25">
      <c r="A3502" t="s">
        <v>8920</v>
      </c>
      <c r="B3502" s="2">
        <v>44877</v>
      </c>
      <c r="C3502" s="2">
        <v>44879</v>
      </c>
      <c r="D3502" s="1">
        <v>44877.163059386578</v>
      </c>
      <c r="E3502" t="s">
        <v>455</v>
      </c>
      <c r="F3502" t="s">
        <v>8921</v>
      </c>
      <c r="G3502" t="s">
        <v>92</v>
      </c>
      <c r="H3502">
        <v>2</v>
      </c>
      <c r="I3502">
        <v>578000</v>
      </c>
      <c r="J3502">
        <v>1156000</v>
      </c>
      <c r="L3502" t="s">
        <v>214</v>
      </c>
      <c r="M3502" t="s">
        <v>145</v>
      </c>
    </row>
    <row r="3503" spans="1:13" x14ac:dyDescent="0.25">
      <c r="A3503" t="s">
        <v>8922</v>
      </c>
      <c r="B3503" s="2">
        <v>45064</v>
      </c>
      <c r="C3503" s="2">
        <v>45071</v>
      </c>
      <c r="D3503" s="1">
        <v>45064.434855833337</v>
      </c>
      <c r="E3503" t="s">
        <v>8923</v>
      </c>
      <c r="F3503" t="s">
        <v>8924</v>
      </c>
      <c r="G3503" t="s">
        <v>23</v>
      </c>
      <c r="H3503">
        <v>7</v>
      </c>
      <c r="I3503">
        <v>664000</v>
      </c>
      <c r="J3503">
        <v>4648000</v>
      </c>
      <c r="K3503" t="s">
        <v>72</v>
      </c>
      <c r="L3503" t="s">
        <v>31</v>
      </c>
      <c r="M3503" t="s">
        <v>160</v>
      </c>
    </row>
    <row r="3504" spans="1:13" x14ac:dyDescent="0.25">
      <c r="A3504" t="s">
        <v>8925</v>
      </c>
      <c r="B3504" s="2">
        <v>45264</v>
      </c>
      <c r="C3504" s="2">
        <v>45271</v>
      </c>
      <c r="D3504" s="1">
        <v>45264.512150891213</v>
      </c>
      <c r="E3504" t="s">
        <v>8926</v>
      </c>
      <c r="F3504" t="s">
        <v>8927</v>
      </c>
      <c r="G3504" t="s">
        <v>47</v>
      </c>
      <c r="H3504">
        <v>7</v>
      </c>
      <c r="I3504">
        <v>475000</v>
      </c>
      <c r="J3504">
        <v>3325000</v>
      </c>
      <c r="K3504" t="s">
        <v>24</v>
      </c>
      <c r="L3504" t="s">
        <v>37</v>
      </c>
      <c r="M3504" t="s">
        <v>233</v>
      </c>
    </row>
    <row r="3505" spans="1:13" x14ac:dyDescent="0.25">
      <c r="A3505" t="s">
        <v>8928</v>
      </c>
      <c r="B3505" s="2">
        <v>45573</v>
      </c>
      <c r="C3505" s="2">
        <v>45576</v>
      </c>
      <c r="D3505" s="1">
        <v>45573.15033916667</v>
      </c>
      <c r="E3505" t="s">
        <v>8929</v>
      </c>
      <c r="F3505" t="s">
        <v>8930</v>
      </c>
      <c r="G3505" t="s">
        <v>742</v>
      </c>
      <c r="H3505">
        <v>3</v>
      </c>
      <c r="I3505">
        <v>476000</v>
      </c>
      <c r="J3505">
        <v>1428000</v>
      </c>
      <c r="K3505" t="s">
        <v>30</v>
      </c>
      <c r="L3505" t="s">
        <v>37</v>
      </c>
      <c r="M3505" t="s">
        <v>43</v>
      </c>
    </row>
    <row r="3506" spans="1:13" x14ac:dyDescent="0.25">
      <c r="A3506" t="s">
        <v>8931</v>
      </c>
      <c r="B3506" s="2">
        <v>44599</v>
      </c>
      <c r="C3506" s="2">
        <v>44605</v>
      </c>
      <c r="D3506" s="1">
        <v>44599.719645972233</v>
      </c>
      <c r="E3506" t="s">
        <v>6019</v>
      </c>
      <c r="F3506" t="s">
        <v>8932</v>
      </c>
      <c r="G3506" t="s">
        <v>221</v>
      </c>
      <c r="H3506">
        <v>6</v>
      </c>
      <c r="I3506">
        <v>634000</v>
      </c>
      <c r="J3506">
        <v>3804000</v>
      </c>
      <c r="K3506" t="s">
        <v>36</v>
      </c>
      <c r="L3506" t="s">
        <v>31</v>
      </c>
      <c r="M3506" t="s">
        <v>49</v>
      </c>
    </row>
    <row r="3507" spans="1:13" x14ac:dyDescent="0.25">
      <c r="A3507" t="s">
        <v>8933</v>
      </c>
      <c r="B3507" s="2">
        <v>45540</v>
      </c>
      <c r="C3507" s="2">
        <v>45544</v>
      </c>
      <c r="D3507" s="1">
        <v>45540.742720439812</v>
      </c>
      <c r="E3507" t="s">
        <v>8934</v>
      </c>
      <c r="F3507" t="s">
        <v>3427</v>
      </c>
      <c r="G3507" t="s">
        <v>82</v>
      </c>
      <c r="H3507">
        <v>4</v>
      </c>
      <c r="I3507">
        <v>324000</v>
      </c>
      <c r="J3507">
        <v>1296000</v>
      </c>
      <c r="K3507" t="s">
        <v>53</v>
      </c>
      <c r="L3507" t="s">
        <v>48</v>
      </c>
      <c r="M3507" t="s">
        <v>74</v>
      </c>
    </row>
    <row r="3508" spans="1:13" x14ac:dyDescent="0.25">
      <c r="A3508" t="s">
        <v>8935</v>
      </c>
      <c r="B3508" s="2">
        <v>45344</v>
      </c>
      <c r="C3508" s="2">
        <v>45348</v>
      </c>
      <c r="D3508" s="1">
        <v>45344.707327557873</v>
      </c>
      <c r="E3508" t="s">
        <v>8483</v>
      </c>
      <c r="G3508" t="s">
        <v>47</v>
      </c>
      <c r="H3508">
        <v>4</v>
      </c>
      <c r="I3508">
        <v>466000</v>
      </c>
      <c r="J3508">
        <v>1864000</v>
      </c>
      <c r="K3508" t="s">
        <v>72</v>
      </c>
      <c r="L3508" t="s">
        <v>37</v>
      </c>
      <c r="M3508" t="s">
        <v>106</v>
      </c>
    </row>
    <row r="3509" spans="1:13" x14ac:dyDescent="0.25">
      <c r="A3509" t="s">
        <v>8936</v>
      </c>
      <c r="B3509" s="2">
        <v>45622</v>
      </c>
      <c r="C3509" s="2">
        <v>45630</v>
      </c>
      <c r="D3509" s="1">
        <v>45622.959699074083</v>
      </c>
      <c r="E3509" t="s">
        <v>2524</v>
      </c>
      <c r="F3509" t="s">
        <v>8937</v>
      </c>
      <c r="G3509" t="s">
        <v>149</v>
      </c>
      <c r="H3509">
        <v>8</v>
      </c>
      <c r="I3509">
        <v>326000</v>
      </c>
      <c r="J3509">
        <v>2608000</v>
      </c>
      <c r="K3509" t="s">
        <v>30</v>
      </c>
      <c r="L3509" t="s">
        <v>37</v>
      </c>
      <c r="M3509" t="s">
        <v>94</v>
      </c>
    </row>
    <row r="3510" spans="1:13" x14ac:dyDescent="0.25">
      <c r="A3510" t="s">
        <v>8938</v>
      </c>
      <c r="B3510" s="2">
        <v>45038</v>
      </c>
      <c r="C3510" s="2">
        <v>45046</v>
      </c>
      <c r="D3510" s="1">
        <v>45038.408636435182</v>
      </c>
      <c r="E3510" t="s">
        <v>4714</v>
      </c>
      <c r="F3510" t="s">
        <v>8939</v>
      </c>
      <c r="G3510" t="s">
        <v>23</v>
      </c>
      <c r="H3510">
        <v>8</v>
      </c>
      <c r="I3510">
        <v>625000</v>
      </c>
      <c r="J3510">
        <v>5000000</v>
      </c>
      <c r="K3510" t="s">
        <v>36</v>
      </c>
      <c r="L3510" t="s">
        <v>214</v>
      </c>
      <c r="M3510" t="s">
        <v>38</v>
      </c>
    </row>
    <row r="3511" spans="1:13" x14ac:dyDescent="0.25">
      <c r="A3511" t="s">
        <v>8940</v>
      </c>
      <c r="B3511" s="2">
        <v>45062</v>
      </c>
      <c r="C3511" s="2">
        <v>45068</v>
      </c>
      <c r="D3511" s="1">
        <v>45062.024057048613</v>
      </c>
      <c r="E3511" t="s">
        <v>8941</v>
      </c>
      <c r="F3511" t="s">
        <v>8942</v>
      </c>
      <c r="G3511" t="s">
        <v>82</v>
      </c>
      <c r="H3511">
        <v>6</v>
      </c>
      <c r="I3511">
        <v>323000</v>
      </c>
      <c r="J3511">
        <v>1938000</v>
      </c>
      <c r="K3511" t="s">
        <v>30</v>
      </c>
      <c r="L3511" t="s">
        <v>18</v>
      </c>
      <c r="M3511" t="s">
        <v>102</v>
      </c>
    </row>
    <row r="3512" spans="1:13" x14ac:dyDescent="0.25">
      <c r="A3512" t="s">
        <v>8943</v>
      </c>
      <c r="B3512" s="2">
        <v>45047</v>
      </c>
      <c r="C3512" s="2">
        <v>45053</v>
      </c>
      <c r="D3512" s="1">
        <v>45047.617393564811</v>
      </c>
      <c r="E3512" t="s">
        <v>8944</v>
      </c>
      <c r="F3512" t="s">
        <v>8945</v>
      </c>
      <c r="G3512" t="s">
        <v>64</v>
      </c>
      <c r="H3512">
        <v>6</v>
      </c>
      <c r="I3512">
        <v>1086000</v>
      </c>
      <c r="J3512">
        <v>6516000</v>
      </c>
      <c r="L3512" t="s">
        <v>124</v>
      </c>
      <c r="M3512" t="s">
        <v>19</v>
      </c>
    </row>
    <row r="3513" spans="1:13" x14ac:dyDescent="0.25">
      <c r="A3513" t="s">
        <v>8946</v>
      </c>
      <c r="B3513" s="2">
        <v>44883</v>
      </c>
      <c r="C3513" s="2">
        <v>44889</v>
      </c>
      <c r="D3513" s="1">
        <v>44883.062649675929</v>
      </c>
      <c r="E3513" t="s">
        <v>8947</v>
      </c>
      <c r="F3513" t="s">
        <v>8948</v>
      </c>
      <c r="G3513" t="s">
        <v>221</v>
      </c>
      <c r="H3513">
        <v>6</v>
      </c>
      <c r="I3513">
        <v>605000</v>
      </c>
      <c r="J3513">
        <v>3630000</v>
      </c>
      <c r="K3513" t="s">
        <v>24</v>
      </c>
      <c r="L3513" t="s">
        <v>273</v>
      </c>
      <c r="M3513" t="s">
        <v>117</v>
      </c>
    </row>
    <row r="3514" spans="1:13" x14ac:dyDescent="0.25">
      <c r="A3514" t="s">
        <v>8949</v>
      </c>
      <c r="B3514" s="2">
        <v>44914</v>
      </c>
      <c r="C3514" s="2">
        <v>44917</v>
      </c>
      <c r="D3514" s="1">
        <v>44914.415206377307</v>
      </c>
      <c r="E3514" t="s">
        <v>6801</v>
      </c>
      <c r="F3514" t="s">
        <v>8950</v>
      </c>
      <c r="G3514" t="s">
        <v>35</v>
      </c>
      <c r="H3514">
        <v>3</v>
      </c>
      <c r="I3514">
        <v>343000</v>
      </c>
      <c r="J3514">
        <v>1029000</v>
      </c>
      <c r="K3514" t="s">
        <v>72</v>
      </c>
      <c r="L3514" t="s">
        <v>83</v>
      </c>
      <c r="M3514" t="s">
        <v>74</v>
      </c>
    </row>
    <row r="3515" spans="1:13" x14ac:dyDescent="0.25">
      <c r="A3515" t="s">
        <v>8951</v>
      </c>
      <c r="B3515" s="2">
        <v>45461</v>
      </c>
      <c r="C3515" s="2">
        <v>45465</v>
      </c>
      <c r="D3515" s="1">
        <v>45461.741324062503</v>
      </c>
      <c r="E3515" t="s">
        <v>2763</v>
      </c>
      <c r="F3515" t="s">
        <v>8952</v>
      </c>
      <c r="G3515" t="s">
        <v>35</v>
      </c>
      <c r="H3515">
        <v>4</v>
      </c>
      <c r="I3515">
        <v>368000</v>
      </c>
      <c r="J3515">
        <v>1472000</v>
      </c>
      <c r="K3515" t="s">
        <v>17</v>
      </c>
      <c r="L3515" t="s">
        <v>48</v>
      </c>
      <c r="M3515" t="s">
        <v>84</v>
      </c>
    </row>
    <row r="3516" spans="1:13" x14ac:dyDescent="0.25">
      <c r="A3516" t="s">
        <v>8953</v>
      </c>
      <c r="B3516" s="2">
        <v>45210</v>
      </c>
      <c r="C3516" s="2">
        <v>45212</v>
      </c>
      <c r="D3516" s="1">
        <v>45210.484947060177</v>
      </c>
      <c r="E3516" t="s">
        <v>2755</v>
      </c>
      <c r="F3516" t="s">
        <v>8954</v>
      </c>
      <c r="G3516" t="s">
        <v>16</v>
      </c>
      <c r="H3516">
        <v>2</v>
      </c>
      <c r="I3516">
        <v>1195000</v>
      </c>
      <c r="J3516">
        <v>2390000</v>
      </c>
      <c r="K3516" t="s">
        <v>24</v>
      </c>
      <c r="L3516" t="s">
        <v>37</v>
      </c>
      <c r="M3516" t="s">
        <v>117</v>
      </c>
    </row>
    <row r="3517" spans="1:13" x14ac:dyDescent="0.25">
      <c r="A3517" t="s">
        <v>8955</v>
      </c>
      <c r="B3517" s="2">
        <v>45375</v>
      </c>
      <c r="C3517" s="2">
        <v>45383</v>
      </c>
      <c r="D3517" s="1">
        <v>45375.765501064823</v>
      </c>
      <c r="E3517" t="s">
        <v>3603</v>
      </c>
      <c r="F3517" t="s">
        <v>8956</v>
      </c>
      <c r="G3517" t="s">
        <v>35</v>
      </c>
      <c r="H3517">
        <v>8</v>
      </c>
      <c r="I3517">
        <v>320000</v>
      </c>
      <c r="J3517">
        <v>2560000</v>
      </c>
      <c r="L3517" t="s">
        <v>124</v>
      </c>
      <c r="M3517" t="s">
        <v>160</v>
      </c>
    </row>
    <row r="3518" spans="1:13" x14ac:dyDescent="0.25">
      <c r="A3518" t="s">
        <v>8957</v>
      </c>
      <c r="B3518" s="2">
        <v>44948</v>
      </c>
      <c r="C3518" s="2">
        <v>44951</v>
      </c>
      <c r="D3518" s="1">
        <v>44948.768076678243</v>
      </c>
      <c r="E3518" t="s">
        <v>6155</v>
      </c>
      <c r="F3518" t="s">
        <v>8958</v>
      </c>
      <c r="G3518" t="s">
        <v>303</v>
      </c>
      <c r="H3518">
        <v>3</v>
      </c>
      <c r="I3518">
        <v>495000</v>
      </c>
      <c r="J3518">
        <v>1485000</v>
      </c>
      <c r="K3518" t="s">
        <v>36</v>
      </c>
      <c r="L3518" t="s">
        <v>48</v>
      </c>
      <c r="M3518" t="s">
        <v>94</v>
      </c>
    </row>
    <row r="3519" spans="1:13" x14ac:dyDescent="0.25">
      <c r="A3519" t="s">
        <v>8959</v>
      </c>
      <c r="B3519" s="2">
        <v>45250</v>
      </c>
      <c r="C3519" s="2">
        <v>45254</v>
      </c>
      <c r="D3519" s="1">
        <v>45250.601232280103</v>
      </c>
      <c r="E3519" t="s">
        <v>2671</v>
      </c>
      <c r="F3519" t="s">
        <v>8960</v>
      </c>
      <c r="G3519" t="s">
        <v>221</v>
      </c>
      <c r="I3519">
        <v>558000</v>
      </c>
      <c r="J3519">
        <v>2232000</v>
      </c>
      <c r="L3519" t="s">
        <v>164</v>
      </c>
      <c r="M3519" t="s">
        <v>226</v>
      </c>
    </row>
    <row r="3520" spans="1:13" x14ac:dyDescent="0.25">
      <c r="A3520" t="s">
        <v>8961</v>
      </c>
      <c r="B3520" s="2">
        <v>45498</v>
      </c>
      <c r="C3520" s="2">
        <v>45501</v>
      </c>
      <c r="D3520" s="1">
        <v>45498.931573634261</v>
      </c>
      <c r="E3520" t="s">
        <v>119</v>
      </c>
      <c r="F3520" t="s">
        <v>8962</v>
      </c>
      <c r="G3520" t="s">
        <v>64</v>
      </c>
      <c r="H3520">
        <v>3</v>
      </c>
      <c r="I3520">
        <v>1131000</v>
      </c>
      <c r="J3520">
        <v>3393000</v>
      </c>
      <c r="K3520" t="s">
        <v>53</v>
      </c>
      <c r="L3520" t="s">
        <v>83</v>
      </c>
      <c r="M3520" t="s">
        <v>145</v>
      </c>
    </row>
    <row r="3521" spans="1:13" x14ac:dyDescent="0.25">
      <c r="A3521" t="s">
        <v>8963</v>
      </c>
      <c r="B3521" s="2">
        <v>44897</v>
      </c>
      <c r="C3521" s="2">
        <v>44898</v>
      </c>
      <c r="D3521" s="1">
        <v>44897.935421238428</v>
      </c>
      <c r="E3521" t="s">
        <v>5210</v>
      </c>
      <c r="F3521" t="s">
        <v>8964</v>
      </c>
      <c r="G3521" t="s">
        <v>221</v>
      </c>
      <c r="H3521">
        <v>1</v>
      </c>
      <c r="I3521">
        <v>607000</v>
      </c>
      <c r="J3521">
        <v>607000</v>
      </c>
      <c r="K3521" t="s">
        <v>36</v>
      </c>
      <c r="L3521" t="s">
        <v>18</v>
      </c>
      <c r="M3521" t="s">
        <v>233</v>
      </c>
    </row>
    <row r="3522" spans="1:13" x14ac:dyDescent="0.25">
      <c r="A3522" t="s">
        <v>8965</v>
      </c>
      <c r="B3522" s="2">
        <v>45644</v>
      </c>
      <c r="C3522" s="2">
        <v>45653</v>
      </c>
      <c r="D3522" s="1">
        <v>45644.134849849543</v>
      </c>
      <c r="E3522" t="s">
        <v>8966</v>
      </c>
      <c r="F3522" t="s">
        <v>8967</v>
      </c>
      <c r="G3522" t="s">
        <v>303</v>
      </c>
      <c r="H3522">
        <v>9</v>
      </c>
      <c r="I3522">
        <v>498000</v>
      </c>
      <c r="J3522">
        <v>4482000</v>
      </c>
      <c r="K3522" t="s">
        <v>24</v>
      </c>
      <c r="L3522" t="s">
        <v>48</v>
      </c>
      <c r="M3522" t="s">
        <v>68</v>
      </c>
    </row>
    <row r="3523" spans="1:13" x14ac:dyDescent="0.25">
      <c r="A3523" t="s">
        <v>8968</v>
      </c>
      <c r="B3523" s="2">
        <v>44791</v>
      </c>
      <c r="C3523" s="2">
        <v>44792</v>
      </c>
      <c r="D3523" s="1">
        <v>44791.590429606476</v>
      </c>
      <c r="E3523" t="s">
        <v>7251</v>
      </c>
      <c r="F3523" t="s">
        <v>8969</v>
      </c>
      <c r="G3523" t="s">
        <v>29</v>
      </c>
      <c r="H3523">
        <v>1</v>
      </c>
      <c r="I3523">
        <v>1095000</v>
      </c>
      <c r="J3523">
        <v>1095000</v>
      </c>
      <c r="K3523" t="s">
        <v>17</v>
      </c>
      <c r="L3523" t="s">
        <v>48</v>
      </c>
      <c r="M3523" t="s">
        <v>74</v>
      </c>
    </row>
    <row r="3524" spans="1:13" x14ac:dyDescent="0.25">
      <c r="A3524" t="s">
        <v>8970</v>
      </c>
      <c r="B3524" s="2">
        <v>45390</v>
      </c>
      <c r="C3524" s="2">
        <v>45394</v>
      </c>
      <c r="D3524" s="1">
        <v>45390.53989699074</v>
      </c>
      <c r="E3524" t="s">
        <v>5266</v>
      </c>
      <c r="F3524" t="s">
        <v>8971</v>
      </c>
      <c r="G3524" t="s">
        <v>128</v>
      </c>
      <c r="H3524">
        <v>4</v>
      </c>
      <c r="I3524">
        <v>423000</v>
      </c>
      <c r="J3524">
        <v>1692000</v>
      </c>
      <c r="K3524" t="s">
        <v>36</v>
      </c>
      <c r="L3524" t="s">
        <v>610</v>
      </c>
      <c r="M3524" t="s">
        <v>68</v>
      </c>
    </row>
    <row r="3525" spans="1:13" x14ac:dyDescent="0.25">
      <c r="A3525" t="s">
        <v>8972</v>
      </c>
      <c r="B3525" s="2">
        <v>45630</v>
      </c>
      <c r="C3525" s="2">
        <v>45633</v>
      </c>
      <c r="D3525" s="1">
        <v>45630.197516354157</v>
      </c>
      <c r="E3525" t="s">
        <v>8973</v>
      </c>
      <c r="F3525" t="s">
        <v>8974</v>
      </c>
      <c r="G3525" t="s">
        <v>64</v>
      </c>
      <c r="H3525">
        <v>3</v>
      </c>
      <c r="I3525">
        <v>1278000</v>
      </c>
      <c r="J3525">
        <v>3834000</v>
      </c>
      <c r="K3525" t="s">
        <v>36</v>
      </c>
      <c r="L3525" t="s">
        <v>31</v>
      </c>
      <c r="M3525" t="s">
        <v>94</v>
      </c>
    </row>
    <row r="3526" spans="1:13" x14ac:dyDescent="0.25">
      <c r="A3526" t="s">
        <v>8975</v>
      </c>
      <c r="B3526" s="2">
        <v>44777</v>
      </c>
      <c r="C3526" s="2">
        <v>44784</v>
      </c>
      <c r="D3526" s="1">
        <v>44777.547815057871</v>
      </c>
      <c r="E3526" t="s">
        <v>5077</v>
      </c>
      <c r="F3526" t="s">
        <v>8976</v>
      </c>
      <c r="G3526" t="s">
        <v>82</v>
      </c>
      <c r="H3526">
        <v>7</v>
      </c>
      <c r="I3526">
        <v>323000</v>
      </c>
      <c r="J3526">
        <v>2261000</v>
      </c>
      <c r="K3526" t="s">
        <v>53</v>
      </c>
      <c r="L3526" t="s">
        <v>610</v>
      </c>
      <c r="M3526" t="s">
        <v>145</v>
      </c>
    </row>
    <row r="3527" spans="1:13" x14ac:dyDescent="0.25">
      <c r="A3527" t="s">
        <v>8977</v>
      </c>
      <c r="B3527" s="2">
        <v>45474</v>
      </c>
      <c r="C3527" s="2">
        <v>45477</v>
      </c>
      <c r="D3527" s="1">
        <v>45474.875107048611</v>
      </c>
      <c r="E3527" t="s">
        <v>994</v>
      </c>
      <c r="F3527" t="s">
        <v>8978</v>
      </c>
      <c r="G3527" t="s">
        <v>128</v>
      </c>
      <c r="I3527">
        <v>415000</v>
      </c>
      <c r="J3527">
        <v>1245000</v>
      </c>
      <c r="K3527" t="s">
        <v>72</v>
      </c>
      <c r="L3527" t="s">
        <v>37</v>
      </c>
      <c r="M3527" t="s">
        <v>68</v>
      </c>
    </row>
    <row r="3528" spans="1:13" x14ac:dyDescent="0.25">
      <c r="A3528" t="s">
        <v>8979</v>
      </c>
      <c r="B3528" s="2">
        <v>45248</v>
      </c>
      <c r="C3528" s="2">
        <v>45253</v>
      </c>
      <c r="D3528" s="1">
        <v>45248.087918321762</v>
      </c>
      <c r="E3528" t="s">
        <v>5742</v>
      </c>
      <c r="F3528" t="s">
        <v>8980</v>
      </c>
      <c r="G3528" t="s">
        <v>23</v>
      </c>
      <c r="H3528">
        <v>5</v>
      </c>
      <c r="I3528">
        <v>591000</v>
      </c>
      <c r="J3528">
        <v>2955000</v>
      </c>
      <c r="L3528" t="s">
        <v>83</v>
      </c>
      <c r="M3528" t="s">
        <v>68</v>
      </c>
    </row>
    <row r="3529" spans="1:13" x14ac:dyDescent="0.25">
      <c r="A3529" t="s">
        <v>8981</v>
      </c>
      <c r="B3529" s="2">
        <v>45335</v>
      </c>
      <c r="C3529" s="2">
        <v>45344</v>
      </c>
      <c r="D3529" s="1">
        <v>45335.68379221065</v>
      </c>
      <c r="E3529" t="s">
        <v>8982</v>
      </c>
      <c r="F3529" t="s">
        <v>8983</v>
      </c>
      <c r="G3529" t="s">
        <v>92</v>
      </c>
      <c r="H3529">
        <v>9</v>
      </c>
      <c r="I3529">
        <v>685000</v>
      </c>
      <c r="J3529">
        <v>6165000</v>
      </c>
      <c r="K3529" t="s">
        <v>72</v>
      </c>
      <c r="L3529" t="s">
        <v>31</v>
      </c>
      <c r="M3529" t="s">
        <v>129</v>
      </c>
    </row>
    <row r="3530" spans="1:13" x14ac:dyDescent="0.25">
      <c r="A3530" t="s">
        <v>8984</v>
      </c>
      <c r="B3530" s="2">
        <v>44582</v>
      </c>
      <c r="C3530" s="2">
        <v>44585</v>
      </c>
      <c r="D3530" s="1">
        <v>44582.814678136572</v>
      </c>
      <c r="E3530" t="s">
        <v>4103</v>
      </c>
      <c r="F3530" t="s">
        <v>8985</v>
      </c>
      <c r="G3530" t="s">
        <v>47</v>
      </c>
      <c r="H3530">
        <v>3</v>
      </c>
      <c r="I3530">
        <v>407000</v>
      </c>
      <c r="J3530">
        <v>1221000</v>
      </c>
      <c r="K3530" t="s">
        <v>36</v>
      </c>
      <c r="L3530" t="s">
        <v>83</v>
      </c>
      <c r="M3530" t="s">
        <v>74</v>
      </c>
    </row>
    <row r="3531" spans="1:13" x14ac:dyDescent="0.25">
      <c r="A3531" t="s">
        <v>8986</v>
      </c>
      <c r="B3531" s="2">
        <v>44977</v>
      </c>
      <c r="C3531" s="2">
        <v>44980</v>
      </c>
      <c r="D3531" s="1">
        <v>44977.846122233786</v>
      </c>
      <c r="E3531" t="s">
        <v>475</v>
      </c>
      <c r="F3531" t="s">
        <v>8987</v>
      </c>
      <c r="G3531" t="s">
        <v>303</v>
      </c>
      <c r="H3531">
        <v>3</v>
      </c>
      <c r="I3531">
        <v>441000</v>
      </c>
      <c r="J3531">
        <v>1323000</v>
      </c>
      <c r="L3531" t="s">
        <v>88</v>
      </c>
      <c r="M3531" t="s">
        <v>60</v>
      </c>
    </row>
    <row r="3532" spans="1:13" x14ac:dyDescent="0.25">
      <c r="A3532" t="s">
        <v>8988</v>
      </c>
      <c r="B3532" s="2">
        <v>44971</v>
      </c>
      <c r="C3532" s="2">
        <v>44979</v>
      </c>
      <c r="D3532" s="1">
        <v>44971.429247094908</v>
      </c>
      <c r="E3532" t="s">
        <v>1626</v>
      </c>
      <c r="F3532" t="s">
        <v>8989</v>
      </c>
      <c r="G3532" t="s">
        <v>82</v>
      </c>
      <c r="H3532">
        <v>8</v>
      </c>
      <c r="I3532">
        <v>345000</v>
      </c>
      <c r="J3532">
        <v>2760000</v>
      </c>
      <c r="K3532" t="s">
        <v>36</v>
      </c>
      <c r="L3532" t="s">
        <v>31</v>
      </c>
      <c r="M3532" t="s">
        <v>133</v>
      </c>
    </row>
    <row r="3533" spans="1:13" x14ac:dyDescent="0.25">
      <c r="A3533" t="s">
        <v>8990</v>
      </c>
      <c r="B3533" s="2">
        <v>45217</v>
      </c>
      <c r="C3533" s="2">
        <v>45218</v>
      </c>
      <c r="D3533" s="1">
        <v>45217.620211354173</v>
      </c>
      <c r="E3533" t="s">
        <v>6454</v>
      </c>
      <c r="G3533" t="s">
        <v>141</v>
      </c>
      <c r="H3533">
        <v>1</v>
      </c>
      <c r="I3533">
        <v>1335000</v>
      </c>
      <c r="J3533">
        <v>1335000</v>
      </c>
      <c r="K3533" t="s">
        <v>30</v>
      </c>
      <c r="L3533" t="s">
        <v>31</v>
      </c>
      <c r="M3533" t="s">
        <v>102</v>
      </c>
    </row>
    <row r="3534" spans="1:13" x14ac:dyDescent="0.25">
      <c r="A3534" t="s">
        <v>8991</v>
      </c>
      <c r="B3534" s="2">
        <v>45375</v>
      </c>
      <c r="C3534" s="2">
        <v>45381</v>
      </c>
      <c r="D3534" s="1">
        <v>45375.813911006953</v>
      </c>
      <c r="E3534" t="s">
        <v>8992</v>
      </c>
      <c r="F3534" t="s">
        <v>8993</v>
      </c>
      <c r="G3534" t="s">
        <v>29</v>
      </c>
      <c r="H3534">
        <v>6</v>
      </c>
      <c r="I3534">
        <v>1284000</v>
      </c>
      <c r="J3534">
        <v>7704000</v>
      </c>
      <c r="K3534" t="s">
        <v>36</v>
      </c>
      <c r="L3534" t="s">
        <v>37</v>
      </c>
      <c r="M3534" t="s">
        <v>160</v>
      </c>
    </row>
    <row r="3535" spans="1:13" x14ac:dyDescent="0.25">
      <c r="A3535" t="s">
        <v>8994</v>
      </c>
      <c r="B3535" s="2">
        <v>44905</v>
      </c>
      <c r="C3535" s="2">
        <v>44912</v>
      </c>
      <c r="D3535" s="1">
        <v>44905.477934097224</v>
      </c>
      <c r="E3535" t="s">
        <v>6808</v>
      </c>
      <c r="F3535" t="s">
        <v>8995</v>
      </c>
      <c r="G3535" t="s">
        <v>351</v>
      </c>
      <c r="H3535">
        <v>7</v>
      </c>
      <c r="I3535">
        <v>633000</v>
      </c>
      <c r="J3535">
        <v>4431000</v>
      </c>
      <c r="K3535" t="s">
        <v>72</v>
      </c>
      <c r="L3535" t="s">
        <v>31</v>
      </c>
      <c r="M3535" t="s">
        <v>145</v>
      </c>
    </row>
    <row r="3536" spans="1:13" x14ac:dyDescent="0.25">
      <c r="A3536" t="s">
        <v>8996</v>
      </c>
      <c r="B3536" s="2">
        <v>44822</v>
      </c>
      <c r="C3536" s="2">
        <v>44828</v>
      </c>
      <c r="D3536" s="1">
        <v>44822.44245357639</v>
      </c>
      <c r="E3536" t="s">
        <v>8997</v>
      </c>
      <c r="F3536" t="s">
        <v>8998</v>
      </c>
      <c r="G3536" t="s">
        <v>29</v>
      </c>
      <c r="H3536">
        <v>6</v>
      </c>
      <c r="I3536">
        <v>1237000</v>
      </c>
      <c r="J3536">
        <v>7422000</v>
      </c>
      <c r="K3536" t="s">
        <v>17</v>
      </c>
      <c r="L3536" t="s">
        <v>42</v>
      </c>
      <c r="M3536" t="s">
        <v>49</v>
      </c>
    </row>
    <row r="3537" spans="1:13" x14ac:dyDescent="0.25">
      <c r="A3537" t="s">
        <v>8999</v>
      </c>
      <c r="B3537" s="2">
        <v>44602</v>
      </c>
      <c r="C3537" s="2">
        <v>44609</v>
      </c>
      <c r="D3537" s="1">
        <v>44602.455127013891</v>
      </c>
      <c r="E3537" t="s">
        <v>2636</v>
      </c>
      <c r="F3537" t="s">
        <v>9000</v>
      </c>
      <c r="G3537" t="s">
        <v>128</v>
      </c>
      <c r="H3537">
        <v>7</v>
      </c>
      <c r="I3537">
        <v>511000</v>
      </c>
      <c r="J3537">
        <v>3577000</v>
      </c>
      <c r="K3537" t="s">
        <v>24</v>
      </c>
      <c r="L3537" t="s">
        <v>83</v>
      </c>
      <c r="M3537" t="s">
        <v>19</v>
      </c>
    </row>
    <row r="3538" spans="1:13" x14ac:dyDescent="0.25">
      <c r="A3538" t="s">
        <v>9001</v>
      </c>
      <c r="B3538" s="2">
        <v>45343</v>
      </c>
      <c r="C3538" s="2">
        <v>45345</v>
      </c>
      <c r="D3538" s="1">
        <v>45343.72565359954</v>
      </c>
      <c r="E3538" t="s">
        <v>9002</v>
      </c>
      <c r="F3538" t="s">
        <v>9003</v>
      </c>
      <c r="G3538" t="s">
        <v>35</v>
      </c>
      <c r="H3538">
        <v>2</v>
      </c>
      <c r="I3538">
        <v>344000</v>
      </c>
      <c r="J3538">
        <v>688000</v>
      </c>
      <c r="K3538" t="s">
        <v>72</v>
      </c>
      <c r="L3538" t="s">
        <v>37</v>
      </c>
      <c r="M3538" t="s">
        <v>233</v>
      </c>
    </row>
    <row r="3539" spans="1:13" x14ac:dyDescent="0.25">
      <c r="A3539" t="s">
        <v>9004</v>
      </c>
      <c r="B3539" s="2">
        <v>45077</v>
      </c>
      <c r="C3539" s="2">
        <v>45085</v>
      </c>
      <c r="D3539" s="1">
        <v>45077.143713993057</v>
      </c>
      <c r="E3539" t="s">
        <v>5679</v>
      </c>
      <c r="F3539" t="s">
        <v>9005</v>
      </c>
      <c r="G3539" t="s">
        <v>16</v>
      </c>
      <c r="H3539">
        <v>8</v>
      </c>
      <c r="I3539">
        <v>1121000</v>
      </c>
      <c r="J3539">
        <v>8968000</v>
      </c>
      <c r="K3539" t="s">
        <v>36</v>
      </c>
      <c r="L3539" t="s">
        <v>98</v>
      </c>
      <c r="M3539" t="s">
        <v>160</v>
      </c>
    </row>
    <row r="3540" spans="1:13" x14ac:dyDescent="0.25">
      <c r="A3540" t="s">
        <v>9006</v>
      </c>
      <c r="B3540" s="2">
        <v>45414</v>
      </c>
      <c r="C3540" s="2">
        <v>45421</v>
      </c>
      <c r="D3540" s="1">
        <v>45414.208973125002</v>
      </c>
      <c r="E3540" t="s">
        <v>9007</v>
      </c>
      <c r="F3540" t="s">
        <v>9008</v>
      </c>
      <c r="G3540" t="s">
        <v>128</v>
      </c>
      <c r="I3540">
        <v>510000</v>
      </c>
      <c r="J3540">
        <v>3570000</v>
      </c>
      <c r="K3540" t="s">
        <v>24</v>
      </c>
      <c r="L3540" t="s">
        <v>83</v>
      </c>
      <c r="M3540" t="s">
        <v>129</v>
      </c>
    </row>
    <row r="3541" spans="1:13" x14ac:dyDescent="0.25">
      <c r="A3541" t="s">
        <v>9009</v>
      </c>
      <c r="B3541" s="2">
        <v>44889</v>
      </c>
      <c r="C3541" s="2">
        <v>44898</v>
      </c>
      <c r="D3541" s="1">
        <v>44889.14576699074</v>
      </c>
      <c r="E3541" t="s">
        <v>9010</v>
      </c>
      <c r="F3541" t="s">
        <v>9011</v>
      </c>
      <c r="G3541" t="s">
        <v>149</v>
      </c>
      <c r="H3541">
        <v>9</v>
      </c>
      <c r="I3541">
        <v>372000</v>
      </c>
      <c r="J3541">
        <v>3348000</v>
      </c>
      <c r="K3541" t="s">
        <v>30</v>
      </c>
      <c r="L3541" t="s">
        <v>93</v>
      </c>
      <c r="M3541" t="s">
        <v>84</v>
      </c>
    </row>
    <row r="3542" spans="1:13" x14ac:dyDescent="0.25">
      <c r="A3542" t="s">
        <v>9012</v>
      </c>
      <c r="B3542" s="2">
        <v>44966</v>
      </c>
      <c r="C3542" s="2">
        <v>44968</v>
      </c>
      <c r="D3542" s="1">
        <v>44966.190168333327</v>
      </c>
      <c r="E3542" t="s">
        <v>7841</v>
      </c>
      <c r="F3542" t="s">
        <v>9013</v>
      </c>
      <c r="G3542" t="s">
        <v>92</v>
      </c>
      <c r="H3542">
        <v>2</v>
      </c>
      <c r="I3542">
        <v>669000</v>
      </c>
      <c r="J3542">
        <v>1338000</v>
      </c>
      <c r="K3542" t="s">
        <v>53</v>
      </c>
      <c r="L3542" t="s">
        <v>18</v>
      </c>
      <c r="M3542" t="s">
        <v>19</v>
      </c>
    </row>
    <row r="3543" spans="1:13" x14ac:dyDescent="0.25">
      <c r="A3543" t="s">
        <v>9014</v>
      </c>
      <c r="B3543" s="2">
        <v>44686</v>
      </c>
      <c r="C3543" s="2">
        <v>44688</v>
      </c>
      <c r="D3543" s="1">
        <v>44686.484889791667</v>
      </c>
      <c r="E3543" t="s">
        <v>206</v>
      </c>
      <c r="F3543" t="s">
        <v>9015</v>
      </c>
      <c r="G3543" t="s">
        <v>221</v>
      </c>
      <c r="H3543">
        <v>2</v>
      </c>
      <c r="I3543">
        <v>593000</v>
      </c>
      <c r="J3543">
        <v>1186000</v>
      </c>
      <c r="K3543" t="s">
        <v>30</v>
      </c>
      <c r="L3543" t="s">
        <v>48</v>
      </c>
      <c r="M3543" t="s">
        <v>38</v>
      </c>
    </row>
    <row r="3544" spans="1:13" x14ac:dyDescent="0.25">
      <c r="A3544" t="s">
        <v>9016</v>
      </c>
      <c r="B3544" s="2">
        <v>45581</v>
      </c>
      <c r="C3544" s="2">
        <v>45589</v>
      </c>
      <c r="D3544" s="1">
        <v>45581.542337777777</v>
      </c>
      <c r="E3544" t="s">
        <v>7735</v>
      </c>
      <c r="F3544" t="s">
        <v>9017</v>
      </c>
      <c r="G3544" t="s">
        <v>64</v>
      </c>
      <c r="H3544">
        <v>8</v>
      </c>
      <c r="I3544">
        <v>1165000</v>
      </c>
      <c r="J3544">
        <v>9320000</v>
      </c>
      <c r="K3544" t="s">
        <v>24</v>
      </c>
      <c r="L3544" t="s">
        <v>37</v>
      </c>
      <c r="M3544" t="s">
        <v>222</v>
      </c>
    </row>
    <row r="3545" spans="1:13" x14ac:dyDescent="0.25">
      <c r="A3545" t="s">
        <v>9018</v>
      </c>
      <c r="B3545" s="2">
        <v>44857</v>
      </c>
      <c r="C3545" s="2">
        <v>44862</v>
      </c>
      <c r="D3545" s="1">
        <v>44857.211512465277</v>
      </c>
      <c r="E3545" t="s">
        <v>9019</v>
      </c>
      <c r="F3545" t="s">
        <v>9020</v>
      </c>
      <c r="G3545" t="s">
        <v>47</v>
      </c>
      <c r="H3545">
        <v>5</v>
      </c>
      <c r="I3545">
        <v>451000</v>
      </c>
      <c r="J3545">
        <v>2255000</v>
      </c>
      <c r="K3545" t="s">
        <v>36</v>
      </c>
      <c r="L3545" t="s">
        <v>18</v>
      </c>
      <c r="M3545" t="s">
        <v>94</v>
      </c>
    </row>
    <row r="3546" spans="1:13" x14ac:dyDescent="0.25">
      <c r="A3546" t="s">
        <v>9021</v>
      </c>
      <c r="B3546" s="2">
        <v>45591</v>
      </c>
      <c r="C3546" s="2">
        <v>45594</v>
      </c>
      <c r="D3546" s="1">
        <v>45591.832314490741</v>
      </c>
      <c r="E3546" t="s">
        <v>8474</v>
      </c>
      <c r="F3546" t="s">
        <v>9022</v>
      </c>
      <c r="G3546" t="s">
        <v>23</v>
      </c>
      <c r="H3546">
        <v>3</v>
      </c>
      <c r="I3546">
        <v>564000</v>
      </c>
      <c r="J3546">
        <v>1692000</v>
      </c>
      <c r="K3546" t="s">
        <v>72</v>
      </c>
      <c r="L3546" t="s">
        <v>198</v>
      </c>
      <c r="M3546" t="s">
        <v>106</v>
      </c>
    </row>
    <row r="3547" spans="1:13" x14ac:dyDescent="0.25">
      <c r="A3547" t="s">
        <v>9023</v>
      </c>
      <c r="B3547" s="2">
        <v>45115</v>
      </c>
      <c r="C3547" s="2">
        <v>45124</v>
      </c>
      <c r="D3547" s="1">
        <v>45115.515200868052</v>
      </c>
      <c r="E3547" t="s">
        <v>2457</v>
      </c>
      <c r="F3547" t="s">
        <v>9024</v>
      </c>
      <c r="G3547" t="s">
        <v>303</v>
      </c>
      <c r="H3547">
        <v>9</v>
      </c>
      <c r="I3547">
        <v>408000</v>
      </c>
      <c r="J3547">
        <v>3672000</v>
      </c>
      <c r="K3547" t="s">
        <v>36</v>
      </c>
      <c r="L3547" t="s">
        <v>37</v>
      </c>
      <c r="M3547" t="s">
        <v>38</v>
      </c>
    </row>
    <row r="3548" spans="1:13" x14ac:dyDescent="0.25">
      <c r="A3548" t="s">
        <v>9025</v>
      </c>
      <c r="B3548" s="2">
        <v>45139</v>
      </c>
      <c r="C3548" s="2">
        <v>45143</v>
      </c>
      <c r="D3548" s="1">
        <v>45139.981180648138</v>
      </c>
      <c r="E3548" t="s">
        <v>9026</v>
      </c>
      <c r="F3548" t="s">
        <v>9027</v>
      </c>
      <c r="G3548" t="s">
        <v>221</v>
      </c>
      <c r="H3548">
        <v>4</v>
      </c>
      <c r="I3548">
        <v>612000</v>
      </c>
      <c r="J3548">
        <v>2448000</v>
      </c>
      <c r="K3548" t="s">
        <v>53</v>
      </c>
      <c r="L3548" t="s">
        <v>37</v>
      </c>
      <c r="M3548" t="s">
        <v>49</v>
      </c>
    </row>
    <row r="3549" spans="1:13" x14ac:dyDescent="0.25">
      <c r="A3549" t="s">
        <v>9028</v>
      </c>
      <c r="B3549" s="2">
        <v>44719</v>
      </c>
      <c r="C3549" s="2">
        <v>44722</v>
      </c>
      <c r="D3549" s="1">
        <v>44719.213734178244</v>
      </c>
      <c r="E3549" t="s">
        <v>9029</v>
      </c>
      <c r="F3549" t="s">
        <v>9030</v>
      </c>
      <c r="G3549" t="s">
        <v>128</v>
      </c>
      <c r="H3549">
        <v>3</v>
      </c>
      <c r="I3549">
        <v>452000</v>
      </c>
      <c r="J3549">
        <v>1356000</v>
      </c>
      <c r="K3549" t="s">
        <v>36</v>
      </c>
      <c r="L3549" t="s">
        <v>48</v>
      </c>
      <c r="M3549" t="s">
        <v>160</v>
      </c>
    </row>
    <row r="3550" spans="1:13" x14ac:dyDescent="0.25">
      <c r="A3550" t="s">
        <v>9031</v>
      </c>
      <c r="B3550" s="2">
        <v>44992</v>
      </c>
      <c r="C3550" s="2">
        <v>44996</v>
      </c>
      <c r="D3550" s="1">
        <v>44992.479887268521</v>
      </c>
      <c r="E3550" t="s">
        <v>9032</v>
      </c>
      <c r="F3550" t="s">
        <v>9033</v>
      </c>
      <c r="G3550" t="s">
        <v>64</v>
      </c>
      <c r="H3550">
        <v>4</v>
      </c>
      <c r="I3550">
        <v>1195000</v>
      </c>
      <c r="J3550">
        <v>4780000</v>
      </c>
      <c r="K3550" t="s">
        <v>36</v>
      </c>
      <c r="L3550" t="s">
        <v>273</v>
      </c>
      <c r="M3550" t="s">
        <v>94</v>
      </c>
    </row>
    <row r="3551" spans="1:13" x14ac:dyDescent="0.25">
      <c r="A3551" t="s">
        <v>9034</v>
      </c>
      <c r="B3551" s="2">
        <v>44728</v>
      </c>
      <c r="C3551" s="2">
        <v>44731</v>
      </c>
      <c r="D3551" s="1">
        <v>44728.834999965278</v>
      </c>
      <c r="E3551" t="s">
        <v>9035</v>
      </c>
      <c r="F3551" t="s">
        <v>9036</v>
      </c>
      <c r="G3551" t="s">
        <v>194</v>
      </c>
      <c r="H3551">
        <v>3</v>
      </c>
      <c r="I3551">
        <v>425000</v>
      </c>
      <c r="J3551">
        <v>1275000</v>
      </c>
      <c r="K3551" t="s">
        <v>30</v>
      </c>
      <c r="L3551" t="s">
        <v>159</v>
      </c>
      <c r="M3551" t="s">
        <v>43</v>
      </c>
    </row>
    <row r="3552" spans="1:13" x14ac:dyDescent="0.25">
      <c r="A3552" t="s">
        <v>9037</v>
      </c>
      <c r="B3552" s="2">
        <v>45340</v>
      </c>
      <c r="C3552" s="2">
        <v>45348</v>
      </c>
      <c r="D3552" s="1">
        <v>45340.144011736113</v>
      </c>
      <c r="E3552" t="s">
        <v>6184</v>
      </c>
      <c r="F3552" t="s">
        <v>9038</v>
      </c>
      <c r="G3552" t="s">
        <v>386</v>
      </c>
      <c r="H3552">
        <v>8</v>
      </c>
      <c r="I3552">
        <v>669000</v>
      </c>
      <c r="J3552">
        <v>5352000</v>
      </c>
      <c r="K3552" t="s">
        <v>53</v>
      </c>
      <c r="L3552" t="s">
        <v>48</v>
      </c>
      <c r="M3552" t="s">
        <v>160</v>
      </c>
    </row>
    <row r="3553" spans="1:13" x14ac:dyDescent="0.25">
      <c r="A3553" t="s">
        <v>9039</v>
      </c>
      <c r="B3553" s="2">
        <v>45496</v>
      </c>
      <c r="C3553" s="2">
        <v>45498</v>
      </c>
      <c r="D3553" s="1">
        <v>45496.273731631947</v>
      </c>
      <c r="E3553" t="s">
        <v>9040</v>
      </c>
      <c r="F3553" t="s">
        <v>9041</v>
      </c>
      <c r="G3553" t="s">
        <v>29</v>
      </c>
      <c r="I3553">
        <v>1179000</v>
      </c>
      <c r="J3553">
        <v>2358000</v>
      </c>
      <c r="K3553" t="s">
        <v>24</v>
      </c>
      <c r="L3553" t="s">
        <v>48</v>
      </c>
      <c r="M3553" t="s">
        <v>160</v>
      </c>
    </row>
    <row r="3554" spans="1:13" x14ac:dyDescent="0.25">
      <c r="A3554" t="s">
        <v>9042</v>
      </c>
      <c r="B3554" s="2">
        <v>45621</v>
      </c>
      <c r="C3554" s="2">
        <v>45627</v>
      </c>
      <c r="D3554" s="1">
        <v>45621.092290370369</v>
      </c>
      <c r="E3554" t="s">
        <v>8923</v>
      </c>
      <c r="F3554" t="s">
        <v>2371</v>
      </c>
      <c r="G3554" t="s">
        <v>16</v>
      </c>
      <c r="H3554">
        <v>6</v>
      </c>
      <c r="I3554">
        <v>1245000</v>
      </c>
      <c r="J3554">
        <v>7470000</v>
      </c>
      <c r="L3554" t="s">
        <v>18</v>
      </c>
      <c r="M3554" t="s">
        <v>226</v>
      </c>
    </row>
    <row r="3555" spans="1:13" x14ac:dyDescent="0.25">
      <c r="A3555" t="s">
        <v>9043</v>
      </c>
      <c r="B3555" s="2">
        <v>44751</v>
      </c>
      <c r="C3555" s="2">
        <v>44757</v>
      </c>
      <c r="D3555" s="1">
        <v>44751.480845821759</v>
      </c>
      <c r="E3555" t="s">
        <v>9044</v>
      </c>
      <c r="F3555" t="s">
        <v>9045</v>
      </c>
      <c r="G3555" t="s">
        <v>64</v>
      </c>
      <c r="H3555">
        <v>6</v>
      </c>
      <c r="I3555">
        <v>1135000</v>
      </c>
      <c r="J3555">
        <v>6810000</v>
      </c>
      <c r="K3555" t="s">
        <v>36</v>
      </c>
      <c r="L3555" t="s">
        <v>273</v>
      </c>
      <c r="M3555" t="s">
        <v>117</v>
      </c>
    </row>
    <row r="3556" spans="1:13" x14ac:dyDescent="0.25">
      <c r="A3556" t="s">
        <v>9046</v>
      </c>
      <c r="B3556" s="2">
        <v>45350</v>
      </c>
      <c r="C3556" s="2">
        <v>45353</v>
      </c>
      <c r="D3556" s="1">
        <v>45350.763690543979</v>
      </c>
      <c r="E3556" t="s">
        <v>3748</v>
      </c>
      <c r="F3556" t="s">
        <v>9047</v>
      </c>
      <c r="G3556" t="s">
        <v>110</v>
      </c>
      <c r="H3556">
        <v>3</v>
      </c>
      <c r="I3556">
        <v>602000</v>
      </c>
      <c r="J3556">
        <v>1806000</v>
      </c>
      <c r="K3556" t="s">
        <v>17</v>
      </c>
      <c r="L3556" t="s">
        <v>48</v>
      </c>
      <c r="M3556" t="s">
        <v>74</v>
      </c>
    </row>
    <row r="3557" spans="1:13" x14ac:dyDescent="0.25">
      <c r="A3557" t="s">
        <v>9048</v>
      </c>
      <c r="B3557" s="2">
        <v>45360</v>
      </c>
      <c r="C3557" s="2">
        <v>45369</v>
      </c>
      <c r="D3557" s="1">
        <v>45360.678601678243</v>
      </c>
      <c r="E3557" t="s">
        <v>2521</v>
      </c>
      <c r="F3557" t="s">
        <v>9049</v>
      </c>
      <c r="G3557" t="s">
        <v>23</v>
      </c>
      <c r="H3557">
        <v>9</v>
      </c>
      <c r="I3557">
        <v>688000</v>
      </c>
      <c r="J3557">
        <v>6192000</v>
      </c>
      <c r="K3557" t="s">
        <v>53</v>
      </c>
      <c r="L3557" t="s">
        <v>198</v>
      </c>
      <c r="M3557" t="s">
        <v>19</v>
      </c>
    </row>
    <row r="3558" spans="1:13" x14ac:dyDescent="0.25">
      <c r="A3558" t="s">
        <v>9050</v>
      </c>
      <c r="B3558" s="2">
        <v>45560</v>
      </c>
      <c r="C3558" s="2">
        <v>45567</v>
      </c>
      <c r="D3558" s="1">
        <v>45560.140755682871</v>
      </c>
      <c r="E3558" t="s">
        <v>5813</v>
      </c>
      <c r="F3558" t="s">
        <v>9051</v>
      </c>
      <c r="G3558" t="s">
        <v>47</v>
      </c>
      <c r="H3558">
        <v>7</v>
      </c>
      <c r="I3558">
        <v>489000</v>
      </c>
      <c r="J3558">
        <v>3423000</v>
      </c>
      <c r="K3558" t="s">
        <v>30</v>
      </c>
      <c r="L3558" t="s">
        <v>83</v>
      </c>
      <c r="M3558" t="s">
        <v>160</v>
      </c>
    </row>
    <row r="3559" spans="1:13" x14ac:dyDescent="0.25">
      <c r="A3559" t="s">
        <v>9052</v>
      </c>
      <c r="B3559" s="2">
        <v>45076</v>
      </c>
      <c r="C3559" s="2">
        <v>45082</v>
      </c>
      <c r="D3559" s="1">
        <v>45076.681822650462</v>
      </c>
      <c r="E3559" t="s">
        <v>2856</v>
      </c>
      <c r="F3559" t="s">
        <v>9053</v>
      </c>
      <c r="G3559" t="s">
        <v>23</v>
      </c>
      <c r="H3559">
        <v>6</v>
      </c>
      <c r="I3559">
        <v>598000</v>
      </c>
      <c r="J3559">
        <v>3588000</v>
      </c>
      <c r="K3559" t="s">
        <v>53</v>
      </c>
      <c r="L3559" t="s">
        <v>18</v>
      </c>
      <c r="M3559" t="s">
        <v>106</v>
      </c>
    </row>
    <row r="3560" spans="1:13" x14ac:dyDescent="0.25">
      <c r="A3560" t="s">
        <v>9054</v>
      </c>
      <c r="B3560" s="2">
        <v>45226</v>
      </c>
      <c r="C3560" s="2">
        <v>45231</v>
      </c>
      <c r="D3560" s="1">
        <v>45226.373820717592</v>
      </c>
      <c r="E3560" t="s">
        <v>9055</v>
      </c>
      <c r="F3560" t="s">
        <v>9056</v>
      </c>
      <c r="G3560" t="s">
        <v>23</v>
      </c>
      <c r="H3560">
        <v>5</v>
      </c>
      <c r="I3560">
        <v>623000</v>
      </c>
      <c r="J3560">
        <v>3115000</v>
      </c>
      <c r="K3560" t="s">
        <v>24</v>
      </c>
      <c r="L3560" t="s">
        <v>18</v>
      </c>
      <c r="M3560" t="s">
        <v>84</v>
      </c>
    </row>
    <row r="3561" spans="1:13" x14ac:dyDescent="0.25">
      <c r="A3561" t="s">
        <v>9057</v>
      </c>
      <c r="B3561" s="2">
        <v>44616</v>
      </c>
      <c r="C3561" s="2">
        <v>44617</v>
      </c>
      <c r="D3561" s="1">
        <v>44616.797399780087</v>
      </c>
      <c r="E3561" t="s">
        <v>1680</v>
      </c>
      <c r="F3561" t="s">
        <v>9058</v>
      </c>
      <c r="G3561" t="s">
        <v>128</v>
      </c>
      <c r="H3561">
        <v>1</v>
      </c>
      <c r="I3561">
        <v>508000</v>
      </c>
      <c r="J3561">
        <v>508000</v>
      </c>
      <c r="K3561" t="s">
        <v>24</v>
      </c>
      <c r="L3561" t="s">
        <v>48</v>
      </c>
      <c r="M3561" t="s">
        <v>74</v>
      </c>
    </row>
    <row r="3562" spans="1:13" x14ac:dyDescent="0.25">
      <c r="A3562" t="s">
        <v>9059</v>
      </c>
      <c r="B3562" s="2">
        <v>44684</v>
      </c>
      <c r="C3562" s="2">
        <v>44693</v>
      </c>
      <c r="D3562" s="1">
        <v>44684.039155300918</v>
      </c>
      <c r="E3562" t="s">
        <v>6635</v>
      </c>
      <c r="F3562" t="s">
        <v>9060</v>
      </c>
      <c r="G3562" t="s">
        <v>303</v>
      </c>
      <c r="H3562">
        <v>9</v>
      </c>
      <c r="I3562">
        <v>491000</v>
      </c>
      <c r="J3562">
        <v>4419000</v>
      </c>
      <c r="L3562" t="s">
        <v>37</v>
      </c>
      <c r="M3562" t="s">
        <v>49</v>
      </c>
    </row>
    <row r="3563" spans="1:13" x14ac:dyDescent="0.25">
      <c r="A3563" t="s">
        <v>9061</v>
      </c>
      <c r="B3563" s="2">
        <v>45375</v>
      </c>
      <c r="C3563" s="2">
        <v>45377</v>
      </c>
      <c r="D3563" s="1">
        <v>45375.664630925923</v>
      </c>
      <c r="E3563" t="s">
        <v>7011</v>
      </c>
      <c r="F3563" t="s">
        <v>9062</v>
      </c>
      <c r="G3563" t="s">
        <v>82</v>
      </c>
      <c r="H3563">
        <v>2</v>
      </c>
      <c r="I3563">
        <v>343000</v>
      </c>
      <c r="J3563">
        <v>686000</v>
      </c>
      <c r="K3563" t="s">
        <v>36</v>
      </c>
      <c r="L3563" t="s">
        <v>486</v>
      </c>
      <c r="M3563" t="s">
        <v>226</v>
      </c>
    </row>
    <row r="3564" spans="1:13" x14ac:dyDescent="0.25">
      <c r="A3564" t="s">
        <v>9063</v>
      </c>
      <c r="B3564" s="2">
        <v>44582</v>
      </c>
      <c r="C3564" s="2">
        <v>44588</v>
      </c>
      <c r="D3564" s="1">
        <v>44582.411036666657</v>
      </c>
      <c r="E3564" t="s">
        <v>1159</v>
      </c>
      <c r="F3564" t="s">
        <v>9064</v>
      </c>
      <c r="G3564" t="s">
        <v>303</v>
      </c>
      <c r="I3564">
        <v>492000</v>
      </c>
      <c r="J3564">
        <v>2952000</v>
      </c>
      <c r="K3564" t="s">
        <v>36</v>
      </c>
      <c r="L3564" t="s">
        <v>83</v>
      </c>
      <c r="M3564" t="s">
        <v>106</v>
      </c>
    </row>
    <row r="3565" spans="1:13" x14ac:dyDescent="0.25">
      <c r="A3565" t="s">
        <v>9065</v>
      </c>
      <c r="B3565" s="2">
        <v>45239</v>
      </c>
      <c r="C3565" s="2">
        <v>45242</v>
      </c>
      <c r="D3565" s="1">
        <v>45239.336685300928</v>
      </c>
      <c r="E3565" t="s">
        <v>9010</v>
      </c>
      <c r="F3565" t="s">
        <v>9066</v>
      </c>
      <c r="G3565" t="s">
        <v>47</v>
      </c>
      <c r="H3565">
        <v>3</v>
      </c>
      <c r="I3565">
        <v>406000</v>
      </c>
      <c r="J3565">
        <v>1218000</v>
      </c>
      <c r="L3565" t="s">
        <v>214</v>
      </c>
      <c r="M3565" t="s">
        <v>38</v>
      </c>
    </row>
    <row r="3566" spans="1:13" x14ac:dyDescent="0.25">
      <c r="A3566" t="s">
        <v>9067</v>
      </c>
      <c r="B3566" s="2">
        <v>44965</v>
      </c>
      <c r="C3566" s="2">
        <v>44973</v>
      </c>
      <c r="D3566" s="1">
        <v>44965.76186791667</v>
      </c>
      <c r="E3566" t="s">
        <v>1917</v>
      </c>
      <c r="F3566" t="s">
        <v>9068</v>
      </c>
      <c r="G3566" t="s">
        <v>149</v>
      </c>
      <c r="H3566">
        <v>8</v>
      </c>
      <c r="I3566">
        <v>397000</v>
      </c>
      <c r="J3566">
        <v>3176000</v>
      </c>
      <c r="K3566" t="s">
        <v>30</v>
      </c>
      <c r="L3566" t="s">
        <v>164</v>
      </c>
      <c r="M3566" t="s">
        <v>25</v>
      </c>
    </row>
    <row r="3567" spans="1:13" x14ac:dyDescent="0.25">
      <c r="A3567" t="s">
        <v>9069</v>
      </c>
      <c r="B3567" s="2">
        <v>44710</v>
      </c>
      <c r="C3567" s="2">
        <v>44712</v>
      </c>
      <c r="D3567" s="1">
        <v>44710.745447476853</v>
      </c>
      <c r="E3567" t="s">
        <v>9070</v>
      </c>
      <c r="F3567" t="s">
        <v>9071</v>
      </c>
      <c r="G3567" t="s">
        <v>82</v>
      </c>
      <c r="H3567">
        <v>2</v>
      </c>
      <c r="I3567">
        <v>363000</v>
      </c>
      <c r="J3567">
        <v>726000</v>
      </c>
      <c r="K3567" t="s">
        <v>30</v>
      </c>
      <c r="L3567" t="s">
        <v>610</v>
      </c>
      <c r="M3567" t="s">
        <v>68</v>
      </c>
    </row>
    <row r="3568" spans="1:13" x14ac:dyDescent="0.25">
      <c r="A3568" t="s">
        <v>9072</v>
      </c>
      <c r="B3568" s="2">
        <v>45058</v>
      </c>
      <c r="C3568" s="2">
        <v>45061</v>
      </c>
      <c r="D3568" s="1">
        <v>45058.89534221065</v>
      </c>
      <c r="E3568" t="s">
        <v>9073</v>
      </c>
      <c r="F3568" t="s">
        <v>9074</v>
      </c>
      <c r="G3568" t="s">
        <v>303</v>
      </c>
      <c r="H3568">
        <v>3</v>
      </c>
      <c r="I3568">
        <v>424000</v>
      </c>
      <c r="J3568">
        <v>1272000</v>
      </c>
      <c r="K3568" t="s">
        <v>24</v>
      </c>
      <c r="L3568" t="s">
        <v>273</v>
      </c>
      <c r="M3568" t="s">
        <v>145</v>
      </c>
    </row>
    <row r="3569" spans="1:13" x14ac:dyDescent="0.25">
      <c r="A3569" t="s">
        <v>9075</v>
      </c>
      <c r="B3569" s="2">
        <v>44891</v>
      </c>
      <c r="C3569" s="2">
        <v>44899</v>
      </c>
      <c r="D3569" s="1">
        <v>44891.877694918992</v>
      </c>
      <c r="E3569" t="s">
        <v>9076</v>
      </c>
      <c r="F3569" t="s">
        <v>9077</v>
      </c>
      <c r="G3569" t="s">
        <v>47</v>
      </c>
      <c r="H3569">
        <v>8</v>
      </c>
      <c r="I3569">
        <v>501000</v>
      </c>
      <c r="J3569">
        <v>4008000</v>
      </c>
      <c r="K3569" t="s">
        <v>72</v>
      </c>
      <c r="L3569" t="s">
        <v>823</v>
      </c>
      <c r="M3569" t="s">
        <v>38</v>
      </c>
    </row>
    <row r="3570" spans="1:13" x14ac:dyDescent="0.25">
      <c r="A3570" t="s">
        <v>9078</v>
      </c>
      <c r="B3570" s="2">
        <v>45383</v>
      </c>
      <c r="C3570" s="2">
        <v>45390</v>
      </c>
      <c r="D3570" s="1">
        <v>45383.181528275461</v>
      </c>
      <c r="E3570" t="s">
        <v>7279</v>
      </c>
      <c r="F3570" t="s">
        <v>9079</v>
      </c>
      <c r="G3570" t="s">
        <v>92</v>
      </c>
      <c r="H3570">
        <v>7</v>
      </c>
      <c r="I3570">
        <v>599000</v>
      </c>
      <c r="J3570">
        <v>4193000</v>
      </c>
      <c r="K3570" t="s">
        <v>72</v>
      </c>
      <c r="L3570" t="s">
        <v>37</v>
      </c>
      <c r="M3570" t="s">
        <v>117</v>
      </c>
    </row>
    <row r="3571" spans="1:13" x14ac:dyDescent="0.25">
      <c r="A3571" t="s">
        <v>9080</v>
      </c>
      <c r="B3571" s="2">
        <v>45058</v>
      </c>
      <c r="C3571" s="2">
        <v>45065</v>
      </c>
      <c r="D3571" s="1">
        <v>45058.683341793978</v>
      </c>
      <c r="E3571" t="s">
        <v>9081</v>
      </c>
      <c r="F3571" t="s">
        <v>9082</v>
      </c>
      <c r="G3571" t="s">
        <v>82</v>
      </c>
      <c r="H3571">
        <v>7</v>
      </c>
      <c r="I3571">
        <v>395000</v>
      </c>
      <c r="J3571">
        <v>2765000</v>
      </c>
      <c r="K3571" t="s">
        <v>36</v>
      </c>
      <c r="L3571" t="s">
        <v>31</v>
      </c>
      <c r="M3571" t="s">
        <v>60</v>
      </c>
    </row>
    <row r="3572" spans="1:13" x14ac:dyDescent="0.25">
      <c r="A3572" t="s">
        <v>9083</v>
      </c>
      <c r="B3572" s="2">
        <v>44597</v>
      </c>
      <c r="C3572" s="2">
        <v>44599</v>
      </c>
      <c r="D3572" s="1">
        <v>44597.565084490743</v>
      </c>
      <c r="E3572" t="s">
        <v>8866</v>
      </c>
      <c r="F3572" t="s">
        <v>9084</v>
      </c>
      <c r="G3572" t="s">
        <v>174</v>
      </c>
      <c r="H3572">
        <v>2</v>
      </c>
      <c r="I3572">
        <v>1348000</v>
      </c>
      <c r="J3572">
        <v>2696000</v>
      </c>
      <c r="K3572" t="s">
        <v>72</v>
      </c>
      <c r="L3572" t="s">
        <v>18</v>
      </c>
      <c r="M3572" t="s">
        <v>129</v>
      </c>
    </row>
    <row r="3573" spans="1:13" x14ac:dyDescent="0.25">
      <c r="A3573" t="s">
        <v>9085</v>
      </c>
      <c r="B3573" s="2">
        <v>45634</v>
      </c>
      <c r="C3573" s="2">
        <v>45635</v>
      </c>
      <c r="D3573" s="1">
        <v>45634.148186284721</v>
      </c>
      <c r="E3573" t="s">
        <v>623</v>
      </c>
      <c r="F3573" t="s">
        <v>9086</v>
      </c>
      <c r="G3573" t="s">
        <v>128</v>
      </c>
      <c r="H3573">
        <v>1</v>
      </c>
      <c r="I3573">
        <v>481000</v>
      </c>
      <c r="J3573">
        <v>481000</v>
      </c>
      <c r="K3573" t="s">
        <v>53</v>
      </c>
      <c r="L3573" t="s">
        <v>124</v>
      </c>
      <c r="M3573" t="s">
        <v>222</v>
      </c>
    </row>
    <row r="3574" spans="1:13" x14ac:dyDescent="0.25">
      <c r="A3574" t="s">
        <v>9087</v>
      </c>
      <c r="B3574" s="2">
        <v>44847</v>
      </c>
      <c r="C3574" s="2">
        <v>44851</v>
      </c>
      <c r="D3574" s="1">
        <v>44847.377779027767</v>
      </c>
      <c r="E3574" t="s">
        <v>4687</v>
      </c>
      <c r="F3574" t="s">
        <v>9088</v>
      </c>
      <c r="G3574" t="s">
        <v>29</v>
      </c>
      <c r="H3574">
        <v>4</v>
      </c>
      <c r="I3574">
        <v>1160000</v>
      </c>
      <c r="J3574">
        <v>4640000</v>
      </c>
      <c r="K3574" t="s">
        <v>36</v>
      </c>
      <c r="L3574" t="s">
        <v>48</v>
      </c>
      <c r="M3574" t="s">
        <v>94</v>
      </c>
    </row>
    <row r="3575" spans="1:13" x14ac:dyDescent="0.25">
      <c r="A3575" t="s">
        <v>9089</v>
      </c>
      <c r="B3575" s="2">
        <v>44772</v>
      </c>
      <c r="C3575" s="2">
        <v>44778</v>
      </c>
      <c r="D3575" s="1">
        <v>44772.045263668981</v>
      </c>
      <c r="E3575" t="s">
        <v>9090</v>
      </c>
      <c r="F3575" t="s">
        <v>9091</v>
      </c>
      <c r="G3575" t="s">
        <v>307</v>
      </c>
      <c r="H3575">
        <v>6</v>
      </c>
      <c r="I3575">
        <v>1119000</v>
      </c>
      <c r="J3575">
        <v>6714000</v>
      </c>
      <c r="K3575" t="s">
        <v>30</v>
      </c>
      <c r="L3575" t="s">
        <v>18</v>
      </c>
      <c r="M3575" t="s">
        <v>38</v>
      </c>
    </row>
    <row r="3576" spans="1:13" x14ac:dyDescent="0.25">
      <c r="A3576" t="s">
        <v>9092</v>
      </c>
      <c r="B3576" s="2">
        <v>44873</v>
      </c>
      <c r="C3576" s="2">
        <v>44878</v>
      </c>
      <c r="D3576" s="1">
        <v>44873.390368622677</v>
      </c>
      <c r="E3576" t="s">
        <v>3409</v>
      </c>
      <c r="F3576" t="s">
        <v>9093</v>
      </c>
      <c r="G3576" t="s">
        <v>47</v>
      </c>
      <c r="H3576">
        <v>5</v>
      </c>
      <c r="I3576">
        <v>429000</v>
      </c>
      <c r="J3576">
        <v>2145000</v>
      </c>
      <c r="K3576" t="s">
        <v>53</v>
      </c>
      <c r="L3576" t="s">
        <v>18</v>
      </c>
      <c r="M3576" t="s">
        <v>129</v>
      </c>
    </row>
    <row r="3577" spans="1:13" x14ac:dyDescent="0.25">
      <c r="A3577" t="s">
        <v>9094</v>
      </c>
      <c r="B3577" s="2">
        <v>45064</v>
      </c>
      <c r="C3577" s="2">
        <v>45069</v>
      </c>
      <c r="D3577" s="1">
        <v>45064.763850798612</v>
      </c>
      <c r="E3577" t="s">
        <v>5844</v>
      </c>
      <c r="F3577" t="s">
        <v>9095</v>
      </c>
      <c r="G3577" t="s">
        <v>23</v>
      </c>
      <c r="H3577">
        <v>5</v>
      </c>
      <c r="I3577">
        <v>675000</v>
      </c>
      <c r="J3577">
        <v>3375000</v>
      </c>
      <c r="K3577" t="s">
        <v>30</v>
      </c>
      <c r="L3577" t="s">
        <v>83</v>
      </c>
      <c r="M3577" t="s">
        <v>117</v>
      </c>
    </row>
    <row r="3578" spans="1:13" x14ac:dyDescent="0.25">
      <c r="A3578" t="s">
        <v>9096</v>
      </c>
      <c r="B3578" s="2">
        <v>44612</v>
      </c>
      <c r="C3578" s="2">
        <v>44613</v>
      </c>
      <c r="D3578" s="1">
        <v>44612.937629953703</v>
      </c>
      <c r="E3578" t="s">
        <v>4836</v>
      </c>
      <c r="F3578" t="s">
        <v>9097</v>
      </c>
      <c r="G3578" t="s">
        <v>149</v>
      </c>
      <c r="H3578">
        <v>1</v>
      </c>
      <c r="I3578">
        <v>385000</v>
      </c>
      <c r="J3578">
        <v>385000</v>
      </c>
      <c r="K3578" t="s">
        <v>30</v>
      </c>
      <c r="L3578" t="s">
        <v>190</v>
      </c>
      <c r="M3578" t="s">
        <v>160</v>
      </c>
    </row>
    <row r="3579" spans="1:13" x14ac:dyDescent="0.25">
      <c r="A3579" t="s">
        <v>9098</v>
      </c>
      <c r="B3579" s="2">
        <v>45470</v>
      </c>
      <c r="C3579" s="2">
        <v>45473</v>
      </c>
      <c r="D3579" s="1">
        <v>45470.163029386567</v>
      </c>
      <c r="E3579" t="s">
        <v>5655</v>
      </c>
      <c r="F3579" t="s">
        <v>9099</v>
      </c>
      <c r="G3579" t="s">
        <v>194</v>
      </c>
      <c r="H3579">
        <v>3</v>
      </c>
      <c r="I3579">
        <v>452000</v>
      </c>
      <c r="J3579">
        <v>1356000</v>
      </c>
      <c r="K3579" t="s">
        <v>72</v>
      </c>
      <c r="L3579" t="s">
        <v>48</v>
      </c>
      <c r="M3579" t="s">
        <v>25</v>
      </c>
    </row>
    <row r="3580" spans="1:13" x14ac:dyDescent="0.25">
      <c r="A3580" t="s">
        <v>9100</v>
      </c>
      <c r="B3580" s="2">
        <v>45302</v>
      </c>
      <c r="C3580" s="2">
        <v>45305</v>
      </c>
      <c r="D3580" s="1">
        <v>45302.612238402777</v>
      </c>
      <c r="E3580" t="s">
        <v>2483</v>
      </c>
      <c r="F3580" t="s">
        <v>9101</v>
      </c>
      <c r="G3580" t="s">
        <v>82</v>
      </c>
      <c r="I3580">
        <v>326000</v>
      </c>
      <c r="J3580">
        <v>978000</v>
      </c>
      <c r="K3580" t="s">
        <v>36</v>
      </c>
      <c r="L3580" t="s">
        <v>823</v>
      </c>
      <c r="M3580" t="s">
        <v>60</v>
      </c>
    </row>
    <row r="3581" spans="1:13" x14ac:dyDescent="0.25">
      <c r="A3581" t="s">
        <v>9102</v>
      </c>
      <c r="B3581" s="2">
        <v>45331</v>
      </c>
      <c r="C3581" s="2">
        <v>45340</v>
      </c>
      <c r="D3581" s="1">
        <v>45331.712669456021</v>
      </c>
      <c r="E3581" t="s">
        <v>4693</v>
      </c>
      <c r="F3581" t="s">
        <v>9103</v>
      </c>
      <c r="G3581" t="s">
        <v>92</v>
      </c>
      <c r="H3581">
        <v>9</v>
      </c>
      <c r="I3581">
        <v>547000</v>
      </c>
      <c r="J3581">
        <v>4923000</v>
      </c>
      <c r="K3581" t="s">
        <v>72</v>
      </c>
      <c r="L3581" t="s">
        <v>42</v>
      </c>
      <c r="M3581" t="s">
        <v>74</v>
      </c>
    </row>
    <row r="3582" spans="1:13" x14ac:dyDescent="0.25">
      <c r="A3582" t="s">
        <v>9104</v>
      </c>
      <c r="B3582" s="2">
        <v>45316</v>
      </c>
      <c r="C3582" s="2">
        <v>45323</v>
      </c>
      <c r="D3582" s="1">
        <v>45316.571086990742</v>
      </c>
      <c r="E3582" t="s">
        <v>6012</v>
      </c>
      <c r="F3582" t="s">
        <v>9105</v>
      </c>
      <c r="G3582" t="s">
        <v>23</v>
      </c>
      <c r="H3582">
        <v>7</v>
      </c>
      <c r="I3582">
        <v>641000</v>
      </c>
      <c r="J3582">
        <v>4487000</v>
      </c>
      <c r="K3582" t="s">
        <v>53</v>
      </c>
      <c r="L3582" t="s">
        <v>83</v>
      </c>
      <c r="M3582" t="s">
        <v>160</v>
      </c>
    </row>
    <row r="3583" spans="1:13" x14ac:dyDescent="0.25">
      <c r="A3583" t="s">
        <v>9106</v>
      </c>
      <c r="B3583" s="2">
        <v>45467</v>
      </c>
      <c r="C3583" s="2">
        <v>45471</v>
      </c>
      <c r="D3583" s="1">
        <v>45467.985822314811</v>
      </c>
      <c r="E3583" t="s">
        <v>7676</v>
      </c>
      <c r="F3583" t="s">
        <v>9107</v>
      </c>
      <c r="G3583" t="s">
        <v>64</v>
      </c>
      <c r="H3583">
        <v>4</v>
      </c>
      <c r="I3583">
        <v>1334000</v>
      </c>
      <c r="J3583">
        <v>5336000</v>
      </c>
      <c r="K3583" t="s">
        <v>53</v>
      </c>
      <c r="L3583" t="s">
        <v>159</v>
      </c>
      <c r="M3583" t="s">
        <v>233</v>
      </c>
    </row>
    <row r="3584" spans="1:13" x14ac:dyDescent="0.25">
      <c r="A3584" t="s">
        <v>9108</v>
      </c>
      <c r="B3584" s="2">
        <v>45539</v>
      </c>
      <c r="C3584" s="2">
        <v>45544</v>
      </c>
      <c r="D3584" s="1">
        <v>45539.675808425927</v>
      </c>
      <c r="E3584" t="s">
        <v>5090</v>
      </c>
      <c r="F3584" t="s">
        <v>9109</v>
      </c>
      <c r="G3584" t="s">
        <v>29</v>
      </c>
      <c r="H3584">
        <v>5</v>
      </c>
      <c r="I3584">
        <v>1365000</v>
      </c>
      <c r="J3584">
        <v>6825000</v>
      </c>
      <c r="K3584" t="s">
        <v>30</v>
      </c>
      <c r="L3584" t="s">
        <v>214</v>
      </c>
      <c r="M3584" t="s">
        <v>106</v>
      </c>
    </row>
    <row r="3585" spans="1:13" x14ac:dyDescent="0.25">
      <c r="A3585" t="s">
        <v>9110</v>
      </c>
      <c r="B3585" s="2">
        <v>44983</v>
      </c>
      <c r="C3585" s="2">
        <v>44992</v>
      </c>
      <c r="D3585" s="1">
        <v>44983.929449930547</v>
      </c>
      <c r="E3585" t="s">
        <v>4119</v>
      </c>
      <c r="F3585" t="s">
        <v>9111</v>
      </c>
      <c r="G3585" t="s">
        <v>35</v>
      </c>
      <c r="H3585">
        <v>9</v>
      </c>
      <c r="I3585">
        <v>354000</v>
      </c>
      <c r="J3585">
        <v>3186000</v>
      </c>
      <c r="K3585" t="s">
        <v>30</v>
      </c>
      <c r="L3585" t="s">
        <v>214</v>
      </c>
      <c r="M3585" t="s">
        <v>233</v>
      </c>
    </row>
    <row r="3586" spans="1:13" x14ac:dyDescent="0.25">
      <c r="A3586" t="s">
        <v>9112</v>
      </c>
      <c r="B3586" s="2">
        <v>45415</v>
      </c>
      <c r="C3586" s="2">
        <v>45419</v>
      </c>
      <c r="D3586" s="1">
        <v>45415.29368667824</v>
      </c>
      <c r="E3586" t="s">
        <v>7621</v>
      </c>
      <c r="F3586" t="s">
        <v>9113</v>
      </c>
      <c r="G3586" t="s">
        <v>128</v>
      </c>
      <c r="H3586">
        <v>4</v>
      </c>
      <c r="I3586">
        <v>445000</v>
      </c>
      <c r="J3586">
        <v>1780000</v>
      </c>
      <c r="K3586" t="s">
        <v>17</v>
      </c>
      <c r="L3586" t="s">
        <v>37</v>
      </c>
      <c r="M3586" t="s">
        <v>94</v>
      </c>
    </row>
    <row r="3587" spans="1:13" x14ac:dyDescent="0.25">
      <c r="A3587" t="s">
        <v>9114</v>
      </c>
      <c r="B3587" s="2">
        <v>45505</v>
      </c>
      <c r="C3587" s="2">
        <v>45508</v>
      </c>
      <c r="D3587" s="1">
        <v>45505.408781423612</v>
      </c>
      <c r="E3587" t="s">
        <v>6982</v>
      </c>
      <c r="F3587" t="s">
        <v>9115</v>
      </c>
      <c r="G3587" t="s">
        <v>174</v>
      </c>
      <c r="H3587">
        <v>3</v>
      </c>
      <c r="I3587">
        <v>1290000</v>
      </c>
      <c r="J3587">
        <v>3870000</v>
      </c>
      <c r="L3587" t="s">
        <v>124</v>
      </c>
      <c r="M3587" t="s">
        <v>226</v>
      </c>
    </row>
    <row r="3588" spans="1:13" x14ac:dyDescent="0.25">
      <c r="A3588" t="s">
        <v>9116</v>
      </c>
      <c r="B3588" s="2">
        <v>45111</v>
      </c>
      <c r="C3588" s="2">
        <v>45117</v>
      </c>
      <c r="D3588" s="1">
        <v>45111.054429560187</v>
      </c>
      <c r="E3588" t="s">
        <v>6808</v>
      </c>
      <c r="F3588" t="s">
        <v>9117</v>
      </c>
      <c r="G3588" t="s">
        <v>303</v>
      </c>
      <c r="H3588">
        <v>6</v>
      </c>
      <c r="I3588">
        <v>411000</v>
      </c>
      <c r="J3588">
        <v>2466000</v>
      </c>
      <c r="L3588" t="s">
        <v>31</v>
      </c>
      <c r="M3588" t="s">
        <v>74</v>
      </c>
    </row>
    <row r="3589" spans="1:13" x14ac:dyDescent="0.25">
      <c r="A3589" t="s">
        <v>9118</v>
      </c>
      <c r="B3589" s="2">
        <v>45434</v>
      </c>
      <c r="C3589" s="2">
        <v>45438</v>
      </c>
      <c r="D3589" s="1">
        <v>45434.512699942134</v>
      </c>
      <c r="E3589" t="s">
        <v>7986</v>
      </c>
      <c r="F3589" t="s">
        <v>9119</v>
      </c>
      <c r="G3589" t="s">
        <v>92</v>
      </c>
      <c r="H3589">
        <v>4</v>
      </c>
      <c r="I3589">
        <v>608000</v>
      </c>
      <c r="J3589">
        <v>2432000</v>
      </c>
      <c r="L3589" t="s">
        <v>190</v>
      </c>
      <c r="M3589" t="s">
        <v>38</v>
      </c>
    </row>
    <row r="3590" spans="1:13" x14ac:dyDescent="0.25">
      <c r="A3590" t="s">
        <v>9120</v>
      </c>
      <c r="B3590" s="2">
        <v>44928</v>
      </c>
      <c r="C3590" s="2">
        <v>44934</v>
      </c>
      <c r="D3590" s="1">
        <v>44928.114781562501</v>
      </c>
      <c r="E3590" t="s">
        <v>9121</v>
      </c>
      <c r="F3590" t="s">
        <v>9122</v>
      </c>
      <c r="G3590" t="s">
        <v>23</v>
      </c>
      <c r="H3590">
        <v>6</v>
      </c>
      <c r="I3590">
        <v>563000</v>
      </c>
      <c r="J3590">
        <v>3378000</v>
      </c>
      <c r="K3590" t="s">
        <v>53</v>
      </c>
      <c r="L3590" t="s">
        <v>31</v>
      </c>
      <c r="M3590" t="s">
        <v>222</v>
      </c>
    </row>
    <row r="3591" spans="1:13" x14ac:dyDescent="0.25">
      <c r="A3591" t="s">
        <v>9123</v>
      </c>
      <c r="B3591" s="2">
        <v>45498</v>
      </c>
      <c r="C3591" s="2">
        <v>45507</v>
      </c>
      <c r="D3591" s="1">
        <v>45498.16238681713</v>
      </c>
      <c r="E3591" t="s">
        <v>9124</v>
      </c>
      <c r="F3591" t="s">
        <v>9125</v>
      </c>
      <c r="G3591" t="s">
        <v>16</v>
      </c>
      <c r="I3591">
        <v>1202000</v>
      </c>
      <c r="J3591">
        <v>10818000</v>
      </c>
      <c r="K3591" t="s">
        <v>30</v>
      </c>
      <c r="L3591" t="s">
        <v>124</v>
      </c>
      <c r="M3591" t="s">
        <v>133</v>
      </c>
    </row>
    <row r="3592" spans="1:13" x14ac:dyDescent="0.25">
      <c r="A3592" t="s">
        <v>9126</v>
      </c>
      <c r="B3592" s="2">
        <v>44653</v>
      </c>
      <c r="C3592" s="2">
        <v>44659</v>
      </c>
      <c r="D3592" s="1">
        <v>44653.046232280103</v>
      </c>
      <c r="E3592" t="s">
        <v>9127</v>
      </c>
      <c r="F3592" t="s">
        <v>9128</v>
      </c>
      <c r="G3592" t="s">
        <v>92</v>
      </c>
      <c r="H3592">
        <v>6</v>
      </c>
      <c r="I3592">
        <v>585000</v>
      </c>
      <c r="J3592">
        <v>3510000</v>
      </c>
      <c r="K3592" t="s">
        <v>30</v>
      </c>
      <c r="L3592" t="s">
        <v>48</v>
      </c>
      <c r="M3592" t="s">
        <v>222</v>
      </c>
    </row>
    <row r="3593" spans="1:13" x14ac:dyDescent="0.25">
      <c r="A3593" t="s">
        <v>9129</v>
      </c>
      <c r="B3593" s="2">
        <v>45563</v>
      </c>
      <c r="C3593" s="2">
        <v>45572</v>
      </c>
      <c r="D3593" s="1">
        <v>45563.125634293981</v>
      </c>
      <c r="E3593" t="s">
        <v>151</v>
      </c>
      <c r="F3593" t="s">
        <v>9130</v>
      </c>
      <c r="G3593" t="s">
        <v>149</v>
      </c>
      <c r="I3593">
        <v>327000</v>
      </c>
      <c r="J3593">
        <v>2943000</v>
      </c>
      <c r="K3593" t="s">
        <v>36</v>
      </c>
      <c r="L3593" t="s">
        <v>273</v>
      </c>
      <c r="M3593" t="s">
        <v>145</v>
      </c>
    </row>
    <row r="3594" spans="1:13" x14ac:dyDescent="0.25">
      <c r="A3594" t="s">
        <v>9131</v>
      </c>
      <c r="B3594" s="2">
        <v>45116</v>
      </c>
      <c r="C3594" s="2">
        <v>45123</v>
      </c>
      <c r="D3594" s="1">
        <v>45116.046131527779</v>
      </c>
      <c r="E3594" t="s">
        <v>9132</v>
      </c>
      <c r="F3594" t="s">
        <v>9133</v>
      </c>
      <c r="G3594" t="s">
        <v>221</v>
      </c>
      <c r="H3594">
        <v>7</v>
      </c>
      <c r="I3594">
        <v>653000</v>
      </c>
      <c r="J3594">
        <v>4571000</v>
      </c>
      <c r="K3594" t="s">
        <v>24</v>
      </c>
      <c r="L3594" t="s">
        <v>31</v>
      </c>
      <c r="M3594" t="s">
        <v>25</v>
      </c>
    </row>
    <row r="3595" spans="1:13" x14ac:dyDescent="0.25">
      <c r="A3595" t="s">
        <v>9134</v>
      </c>
      <c r="B3595" s="2">
        <v>45521</v>
      </c>
      <c r="C3595" s="2">
        <v>45530</v>
      </c>
      <c r="D3595" s="1">
        <v>45521.677188298607</v>
      </c>
      <c r="E3595" t="s">
        <v>3733</v>
      </c>
      <c r="F3595" t="s">
        <v>9135</v>
      </c>
      <c r="G3595" t="s">
        <v>82</v>
      </c>
      <c r="H3595">
        <v>9</v>
      </c>
      <c r="I3595">
        <v>379000</v>
      </c>
      <c r="J3595">
        <v>3411000</v>
      </c>
      <c r="K3595" t="s">
        <v>53</v>
      </c>
      <c r="L3595" t="s">
        <v>37</v>
      </c>
      <c r="M3595" t="s">
        <v>222</v>
      </c>
    </row>
    <row r="3596" spans="1:13" x14ac:dyDescent="0.25">
      <c r="A3596" t="s">
        <v>9136</v>
      </c>
      <c r="B3596" s="2">
        <v>45282</v>
      </c>
      <c r="C3596" s="2">
        <v>45290</v>
      </c>
      <c r="D3596" s="1">
        <v>45282.900330405093</v>
      </c>
      <c r="E3596" t="s">
        <v>4312</v>
      </c>
      <c r="F3596" t="s">
        <v>9137</v>
      </c>
      <c r="G3596" t="s">
        <v>221</v>
      </c>
      <c r="H3596">
        <v>8</v>
      </c>
      <c r="I3596">
        <v>660000</v>
      </c>
      <c r="J3596">
        <v>5280000</v>
      </c>
      <c r="K3596" t="s">
        <v>30</v>
      </c>
      <c r="L3596" t="s">
        <v>73</v>
      </c>
      <c r="M3596" t="s">
        <v>145</v>
      </c>
    </row>
    <row r="3597" spans="1:13" x14ac:dyDescent="0.25">
      <c r="A3597" t="s">
        <v>9138</v>
      </c>
      <c r="B3597" s="2">
        <v>44633</v>
      </c>
      <c r="C3597" s="2">
        <v>44640</v>
      </c>
      <c r="D3597" s="1">
        <v>44633.68200828704</v>
      </c>
      <c r="E3597" t="s">
        <v>2581</v>
      </c>
      <c r="F3597" t="s">
        <v>9139</v>
      </c>
      <c r="G3597" t="s">
        <v>149</v>
      </c>
      <c r="H3597">
        <v>7</v>
      </c>
      <c r="I3597">
        <v>321000</v>
      </c>
      <c r="J3597">
        <v>2247000</v>
      </c>
      <c r="K3597" t="s">
        <v>24</v>
      </c>
      <c r="L3597" t="s">
        <v>273</v>
      </c>
      <c r="M3597" t="s">
        <v>43</v>
      </c>
    </row>
    <row r="3598" spans="1:13" x14ac:dyDescent="0.25">
      <c r="A3598" t="s">
        <v>9140</v>
      </c>
      <c r="B3598" s="2">
        <v>44661</v>
      </c>
      <c r="C3598" s="2">
        <v>44664</v>
      </c>
      <c r="D3598" s="1">
        <v>44661.291198576393</v>
      </c>
      <c r="E3598" t="s">
        <v>9141</v>
      </c>
      <c r="F3598" t="s">
        <v>9142</v>
      </c>
      <c r="G3598" t="s">
        <v>355</v>
      </c>
      <c r="H3598">
        <v>3</v>
      </c>
      <c r="I3598">
        <v>442000</v>
      </c>
      <c r="J3598">
        <v>1326000</v>
      </c>
      <c r="K3598" t="s">
        <v>53</v>
      </c>
      <c r="L3598" t="s">
        <v>159</v>
      </c>
      <c r="M3598" t="s">
        <v>38</v>
      </c>
    </row>
    <row r="3599" spans="1:13" x14ac:dyDescent="0.25">
      <c r="A3599" t="s">
        <v>9143</v>
      </c>
      <c r="B3599" s="2">
        <v>44939</v>
      </c>
      <c r="C3599" s="2">
        <v>44944</v>
      </c>
      <c r="D3599" s="1">
        <v>44939.646468206018</v>
      </c>
      <c r="E3599" t="s">
        <v>4788</v>
      </c>
      <c r="F3599" t="s">
        <v>9144</v>
      </c>
      <c r="G3599" t="s">
        <v>82</v>
      </c>
      <c r="H3599">
        <v>5</v>
      </c>
      <c r="I3599">
        <v>400000</v>
      </c>
      <c r="J3599">
        <v>2000000</v>
      </c>
      <c r="K3599" t="s">
        <v>53</v>
      </c>
      <c r="L3599" t="s">
        <v>48</v>
      </c>
      <c r="M3599" t="s">
        <v>102</v>
      </c>
    </row>
    <row r="3600" spans="1:13" x14ac:dyDescent="0.25">
      <c r="A3600" t="s">
        <v>9145</v>
      </c>
      <c r="B3600" s="2">
        <v>45121</v>
      </c>
      <c r="C3600" s="2">
        <v>45123</v>
      </c>
      <c r="D3600" s="1">
        <v>45121.82872474537</v>
      </c>
      <c r="E3600" t="s">
        <v>5413</v>
      </c>
      <c r="F3600" t="s">
        <v>9146</v>
      </c>
      <c r="G3600" t="s">
        <v>47</v>
      </c>
      <c r="H3600">
        <v>2</v>
      </c>
      <c r="I3600">
        <v>424000</v>
      </c>
      <c r="J3600">
        <v>848000</v>
      </c>
      <c r="K3600" t="s">
        <v>53</v>
      </c>
      <c r="L3600" t="s">
        <v>88</v>
      </c>
      <c r="M3600" t="s">
        <v>145</v>
      </c>
    </row>
    <row r="3601" spans="1:13" x14ac:dyDescent="0.25">
      <c r="A3601" t="s">
        <v>9147</v>
      </c>
      <c r="B3601" s="2">
        <v>45349</v>
      </c>
      <c r="C3601" s="2">
        <v>45354</v>
      </c>
      <c r="D3601" s="1">
        <v>45349.057323541667</v>
      </c>
      <c r="E3601" t="s">
        <v>1594</v>
      </c>
      <c r="F3601" t="s">
        <v>9148</v>
      </c>
      <c r="G3601" t="s">
        <v>35</v>
      </c>
      <c r="I3601">
        <v>352000</v>
      </c>
      <c r="J3601">
        <v>1760000</v>
      </c>
      <c r="K3601" t="s">
        <v>24</v>
      </c>
      <c r="L3601" t="s">
        <v>18</v>
      </c>
      <c r="M3601" t="s">
        <v>233</v>
      </c>
    </row>
    <row r="3602" spans="1:13" x14ac:dyDescent="0.25">
      <c r="A3602" t="s">
        <v>9149</v>
      </c>
      <c r="B3602" s="2">
        <v>44612</v>
      </c>
      <c r="C3602" s="2">
        <v>44615</v>
      </c>
      <c r="D3602" s="1">
        <v>44612.788648865739</v>
      </c>
      <c r="E3602" t="s">
        <v>502</v>
      </c>
      <c r="F3602" t="s">
        <v>9150</v>
      </c>
      <c r="G3602" t="s">
        <v>82</v>
      </c>
      <c r="H3602">
        <v>3</v>
      </c>
      <c r="I3602">
        <v>342000</v>
      </c>
      <c r="J3602">
        <v>1026000</v>
      </c>
      <c r="K3602" t="s">
        <v>17</v>
      </c>
      <c r="L3602" t="s">
        <v>48</v>
      </c>
      <c r="M3602" t="s">
        <v>133</v>
      </c>
    </row>
    <row r="3603" spans="1:13" x14ac:dyDescent="0.25">
      <c r="A3603" t="s">
        <v>9151</v>
      </c>
      <c r="B3603" s="2">
        <v>44775</v>
      </c>
      <c r="C3603" s="2">
        <v>44783</v>
      </c>
      <c r="D3603" s="1">
        <v>44775.357221701393</v>
      </c>
      <c r="E3603" t="s">
        <v>7606</v>
      </c>
      <c r="F3603" t="s">
        <v>9152</v>
      </c>
      <c r="G3603" t="s">
        <v>277</v>
      </c>
      <c r="H3603">
        <v>8</v>
      </c>
      <c r="I3603">
        <v>319000</v>
      </c>
      <c r="J3603">
        <v>2552000</v>
      </c>
      <c r="K3603" t="s">
        <v>17</v>
      </c>
      <c r="L3603" t="s">
        <v>273</v>
      </c>
      <c r="M3603" t="s">
        <v>74</v>
      </c>
    </row>
    <row r="3604" spans="1:13" x14ac:dyDescent="0.25">
      <c r="A3604" t="s">
        <v>9153</v>
      </c>
      <c r="B3604" s="2">
        <v>44847</v>
      </c>
      <c r="C3604" s="2">
        <v>44856</v>
      </c>
      <c r="D3604" s="1">
        <v>44847.676509097233</v>
      </c>
      <c r="E3604" t="s">
        <v>9154</v>
      </c>
      <c r="F3604" t="s">
        <v>9155</v>
      </c>
      <c r="G3604" t="s">
        <v>29</v>
      </c>
      <c r="H3604">
        <v>9</v>
      </c>
      <c r="I3604">
        <v>1108000</v>
      </c>
      <c r="J3604">
        <v>9972000</v>
      </c>
      <c r="K3604" t="s">
        <v>30</v>
      </c>
      <c r="L3604" t="s">
        <v>37</v>
      </c>
      <c r="M3604" t="s">
        <v>129</v>
      </c>
    </row>
    <row r="3605" spans="1:13" x14ac:dyDescent="0.25">
      <c r="A3605" t="s">
        <v>9156</v>
      </c>
      <c r="B3605" s="2">
        <v>45161</v>
      </c>
      <c r="C3605" s="2">
        <v>45162</v>
      </c>
      <c r="D3605" s="1">
        <v>45161.665142928243</v>
      </c>
      <c r="E3605" t="s">
        <v>4222</v>
      </c>
      <c r="F3605" t="s">
        <v>9157</v>
      </c>
      <c r="G3605" t="s">
        <v>82</v>
      </c>
      <c r="H3605">
        <v>1</v>
      </c>
      <c r="I3605">
        <v>342000</v>
      </c>
      <c r="J3605">
        <v>342000</v>
      </c>
      <c r="K3605" t="s">
        <v>24</v>
      </c>
      <c r="L3605" t="s">
        <v>37</v>
      </c>
      <c r="M3605" t="s">
        <v>68</v>
      </c>
    </row>
    <row r="3606" spans="1:13" x14ac:dyDescent="0.25">
      <c r="A3606" t="s">
        <v>9158</v>
      </c>
      <c r="B3606" s="2">
        <v>45126</v>
      </c>
      <c r="C3606" s="2">
        <v>45131</v>
      </c>
      <c r="D3606" s="1">
        <v>45126.223033969909</v>
      </c>
      <c r="E3606" t="s">
        <v>2486</v>
      </c>
      <c r="F3606" t="s">
        <v>9159</v>
      </c>
      <c r="G3606" t="s">
        <v>149</v>
      </c>
      <c r="H3606">
        <v>5</v>
      </c>
      <c r="I3606">
        <v>382000</v>
      </c>
      <c r="J3606">
        <v>1910000</v>
      </c>
      <c r="K3606" t="s">
        <v>24</v>
      </c>
      <c r="L3606" t="s">
        <v>190</v>
      </c>
      <c r="M3606" t="s">
        <v>68</v>
      </c>
    </row>
    <row r="3607" spans="1:13" x14ac:dyDescent="0.25">
      <c r="A3607" t="s">
        <v>9160</v>
      </c>
      <c r="B3607" s="2">
        <v>44815</v>
      </c>
      <c r="C3607" s="2">
        <v>44819</v>
      </c>
      <c r="D3607" s="1">
        <v>44815.277267141202</v>
      </c>
      <c r="E3607" t="s">
        <v>5730</v>
      </c>
      <c r="F3607" t="s">
        <v>9161</v>
      </c>
      <c r="G3607" t="s">
        <v>35</v>
      </c>
      <c r="H3607">
        <v>4</v>
      </c>
      <c r="I3607">
        <v>327000</v>
      </c>
      <c r="J3607">
        <v>1308000</v>
      </c>
      <c r="K3607" t="s">
        <v>24</v>
      </c>
      <c r="L3607" t="s">
        <v>37</v>
      </c>
      <c r="M3607" t="s">
        <v>68</v>
      </c>
    </row>
    <row r="3608" spans="1:13" x14ac:dyDescent="0.25">
      <c r="A3608" t="s">
        <v>9162</v>
      </c>
      <c r="B3608" s="2">
        <v>44678</v>
      </c>
      <c r="C3608" s="2">
        <v>44684</v>
      </c>
      <c r="D3608" s="1">
        <v>44678.226655729173</v>
      </c>
      <c r="E3608" t="s">
        <v>9163</v>
      </c>
      <c r="F3608" t="s">
        <v>9164</v>
      </c>
      <c r="G3608" t="s">
        <v>23</v>
      </c>
      <c r="H3608">
        <v>6</v>
      </c>
      <c r="I3608">
        <v>689000</v>
      </c>
      <c r="J3608">
        <v>4134000</v>
      </c>
      <c r="K3608" t="s">
        <v>17</v>
      </c>
      <c r="L3608" t="s">
        <v>42</v>
      </c>
      <c r="M3608" t="s">
        <v>160</v>
      </c>
    </row>
    <row r="3609" spans="1:13" x14ac:dyDescent="0.25">
      <c r="A3609" t="s">
        <v>9165</v>
      </c>
      <c r="B3609" s="2">
        <v>45596</v>
      </c>
      <c r="C3609" s="2">
        <v>45601</v>
      </c>
      <c r="D3609" s="1">
        <v>45596.442957233798</v>
      </c>
      <c r="E3609" t="s">
        <v>9166</v>
      </c>
      <c r="F3609" t="s">
        <v>9167</v>
      </c>
      <c r="G3609" t="s">
        <v>29</v>
      </c>
      <c r="I3609">
        <v>1214000</v>
      </c>
      <c r="J3609">
        <v>6070000</v>
      </c>
      <c r="K3609" t="s">
        <v>17</v>
      </c>
      <c r="L3609" t="s">
        <v>98</v>
      </c>
      <c r="M3609" t="s">
        <v>226</v>
      </c>
    </row>
    <row r="3610" spans="1:13" x14ac:dyDescent="0.25">
      <c r="A3610" t="s">
        <v>9168</v>
      </c>
      <c r="B3610" s="2">
        <v>44596</v>
      </c>
      <c r="C3610" s="2">
        <v>44602</v>
      </c>
      <c r="D3610" s="1">
        <v>44596.890014930563</v>
      </c>
      <c r="E3610" t="s">
        <v>9169</v>
      </c>
      <c r="F3610" t="s">
        <v>9170</v>
      </c>
      <c r="G3610" t="s">
        <v>82</v>
      </c>
      <c r="H3610">
        <v>6</v>
      </c>
      <c r="I3610">
        <v>332000</v>
      </c>
      <c r="J3610">
        <v>1992000</v>
      </c>
      <c r="K3610" t="s">
        <v>24</v>
      </c>
      <c r="L3610" t="s">
        <v>31</v>
      </c>
      <c r="M3610" t="s">
        <v>25</v>
      </c>
    </row>
    <row r="3611" spans="1:13" x14ac:dyDescent="0.25">
      <c r="A3611" t="s">
        <v>5910</v>
      </c>
      <c r="B3611" s="2">
        <v>44805</v>
      </c>
      <c r="C3611" s="2">
        <v>44808</v>
      </c>
      <c r="D3611" s="1">
        <v>44805.988050520828</v>
      </c>
      <c r="E3611" t="s">
        <v>5911</v>
      </c>
      <c r="F3611" t="s">
        <v>5912</v>
      </c>
      <c r="G3611" t="s">
        <v>23</v>
      </c>
      <c r="H3611">
        <v>3</v>
      </c>
      <c r="I3611">
        <v>689000</v>
      </c>
      <c r="J3611">
        <v>2067000</v>
      </c>
      <c r="L3611" t="s">
        <v>93</v>
      </c>
      <c r="M3611" t="s">
        <v>68</v>
      </c>
    </row>
    <row r="3612" spans="1:13" x14ac:dyDescent="0.25">
      <c r="A3612" t="s">
        <v>9171</v>
      </c>
      <c r="B3612" s="2">
        <v>45627</v>
      </c>
      <c r="C3612" s="2">
        <v>45635</v>
      </c>
      <c r="D3612" s="1">
        <v>45627.187035266201</v>
      </c>
      <c r="E3612" t="s">
        <v>9172</v>
      </c>
      <c r="G3612" t="s">
        <v>128</v>
      </c>
      <c r="H3612">
        <v>8</v>
      </c>
      <c r="I3612">
        <v>461000</v>
      </c>
      <c r="J3612">
        <v>3688000</v>
      </c>
      <c r="K3612" t="s">
        <v>36</v>
      </c>
      <c r="L3612" t="s">
        <v>48</v>
      </c>
      <c r="M3612" t="s">
        <v>133</v>
      </c>
    </row>
    <row r="3613" spans="1:13" x14ac:dyDescent="0.25">
      <c r="A3613" t="s">
        <v>9173</v>
      </c>
      <c r="B3613" s="2">
        <v>45142</v>
      </c>
      <c r="C3613" s="2">
        <v>45143</v>
      </c>
      <c r="D3613" s="1">
        <v>45142.637647858799</v>
      </c>
      <c r="E3613" t="s">
        <v>6602</v>
      </c>
      <c r="F3613" t="s">
        <v>9174</v>
      </c>
      <c r="G3613" t="s">
        <v>23</v>
      </c>
      <c r="H3613">
        <v>1</v>
      </c>
      <c r="I3613">
        <v>594000</v>
      </c>
      <c r="J3613">
        <v>594000</v>
      </c>
      <c r="K3613" t="s">
        <v>72</v>
      </c>
      <c r="L3613" t="s">
        <v>37</v>
      </c>
      <c r="M3613" t="s">
        <v>25</v>
      </c>
    </row>
    <row r="3614" spans="1:13" x14ac:dyDescent="0.25">
      <c r="A3614" t="s">
        <v>9175</v>
      </c>
      <c r="B3614" s="2">
        <v>45548</v>
      </c>
      <c r="C3614" s="2">
        <v>45554</v>
      </c>
      <c r="D3614" s="1">
        <v>45548.627571273151</v>
      </c>
      <c r="E3614" t="s">
        <v>4487</v>
      </c>
      <c r="F3614" t="s">
        <v>9176</v>
      </c>
      <c r="G3614" t="s">
        <v>303</v>
      </c>
      <c r="H3614">
        <v>6</v>
      </c>
      <c r="I3614">
        <v>488000</v>
      </c>
      <c r="J3614">
        <v>2928000</v>
      </c>
      <c r="K3614" t="s">
        <v>17</v>
      </c>
      <c r="L3614" t="s">
        <v>18</v>
      </c>
      <c r="M3614" t="s">
        <v>84</v>
      </c>
    </row>
    <row r="3615" spans="1:13" x14ac:dyDescent="0.25">
      <c r="A3615" t="s">
        <v>9177</v>
      </c>
      <c r="B3615" s="2">
        <v>44715</v>
      </c>
      <c r="C3615" s="2">
        <v>44720</v>
      </c>
      <c r="D3615" s="1">
        <v>44715.865725451389</v>
      </c>
      <c r="E3615" t="s">
        <v>4443</v>
      </c>
      <c r="F3615" t="s">
        <v>9178</v>
      </c>
      <c r="G3615" t="s">
        <v>92</v>
      </c>
      <c r="H3615">
        <v>5</v>
      </c>
      <c r="I3615">
        <v>662000</v>
      </c>
      <c r="J3615">
        <v>3310000</v>
      </c>
      <c r="K3615" t="s">
        <v>17</v>
      </c>
      <c r="L3615" t="s">
        <v>273</v>
      </c>
      <c r="M3615" t="s">
        <v>74</v>
      </c>
    </row>
    <row r="3616" spans="1:13" x14ac:dyDescent="0.25">
      <c r="A3616" t="s">
        <v>9179</v>
      </c>
      <c r="B3616" s="2">
        <v>45552</v>
      </c>
      <c r="C3616" s="2">
        <v>45555</v>
      </c>
      <c r="D3616" s="1">
        <v>45552.028294456017</v>
      </c>
      <c r="E3616" t="s">
        <v>1462</v>
      </c>
      <c r="F3616" t="s">
        <v>9180</v>
      </c>
      <c r="G3616" t="s">
        <v>149</v>
      </c>
      <c r="H3616">
        <v>3</v>
      </c>
      <c r="I3616">
        <v>327000</v>
      </c>
      <c r="J3616">
        <v>981000</v>
      </c>
      <c r="K3616" t="s">
        <v>36</v>
      </c>
      <c r="L3616" t="s">
        <v>48</v>
      </c>
      <c r="M3616" t="s">
        <v>106</v>
      </c>
    </row>
    <row r="3617" spans="1:13" x14ac:dyDescent="0.25">
      <c r="A3617" t="s">
        <v>9181</v>
      </c>
      <c r="B3617" s="2">
        <v>45019</v>
      </c>
      <c r="C3617" s="2">
        <v>45024</v>
      </c>
      <c r="D3617" s="1">
        <v>45019.567035254629</v>
      </c>
      <c r="E3617" t="s">
        <v>7970</v>
      </c>
      <c r="F3617" t="s">
        <v>9182</v>
      </c>
      <c r="G3617" t="s">
        <v>149</v>
      </c>
      <c r="H3617">
        <v>5</v>
      </c>
      <c r="I3617">
        <v>324000</v>
      </c>
      <c r="J3617">
        <v>1620000</v>
      </c>
      <c r="K3617" t="s">
        <v>24</v>
      </c>
      <c r="L3617" t="s">
        <v>48</v>
      </c>
      <c r="M3617" t="s">
        <v>129</v>
      </c>
    </row>
    <row r="3618" spans="1:13" x14ac:dyDescent="0.25">
      <c r="A3618" t="s">
        <v>9183</v>
      </c>
      <c r="B3618" s="2">
        <v>45568</v>
      </c>
      <c r="C3618" s="2">
        <v>45570</v>
      </c>
      <c r="D3618" s="1">
        <v>45568.878153819453</v>
      </c>
      <c r="E3618" t="s">
        <v>9184</v>
      </c>
      <c r="F3618" t="s">
        <v>9185</v>
      </c>
      <c r="G3618" t="s">
        <v>35</v>
      </c>
      <c r="H3618">
        <v>2</v>
      </c>
      <c r="I3618">
        <v>348000</v>
      </c>
      <c r="J3618">
        <v>696000</v>
      </c>
      <c r="K3618" t="s">
        <v>24</v>
      </c>
      <c r="L3618" t="s">
        <v>198</v>
      </c>
      <c r="M3618" t="s">
        <v>49</v>
      </c>
    </row>
    <row r="3619" spans="1:13" x14ac:dyDescent="0.25">
      <c r="A3619" t="s">
        <v>9186</v>
      </c>
      <c r="B3619" s="2">
        <v>44869</v>
      </c>
      <c r="C3619" s="2">
        <v>44877</v>
      </c>
      <c r="D3619" s="1">
        <v>44869.768551597219</v>
      </c>
      <c r="E3619" t="s">
        <v>5108</v>
      </c>
      <c r="F3619" t="s">
        <v>9187</v>
      </c>
      <c r="G3619" t="s">
        <v>221</v>
      </c>
      <c r="H3619">
        <v>8</v>
      </c>
      <c r="I3619">
        <v>586000</v>
      </c>
      <c r="J3619">
        <v>4688000</v>
      </c>
      <c r="K3619" t="s">
        <v>53</v>
      </c>
      <c r="L3619" t="s">
        <v>83</v>
      </c>
      <c r="M3619" t="s">
        <v>233</v>
      </c>
    </row>
    <row r="3620" spans="1:13" x14ac:dyDescent="0.25">
      <c r="A3620" t="s">
        <v>9188</v>
      </c>
      <c r="B3620" s="2">
        <v>45415</v>
      </c>
      <c r="C3620" s="2">
        <v>45421</v>
      </c>
      <c r="D3620" s="1">
        <v>45415.506811099527</v>
      </c>
      <c r="E3620" t="s">
        <v>9189</v>
      </c>
      <c r="F3620" t="s">
        <v>9190</v>
      </c>
      <c r="G3620" t="s">
        <v>82</v>
      </c>
      <c r="H3620">
        <v>6</v>
      </c>
      <c r="I3620">
        <v>394000</v>
      </c>
      <c r="J3620">
        <v>2364000</v>
      </c>
      <c r="K3620" t="s">
        <v>36</v>
      </c>
      <c r="L3620" t="s">
        <v>37</v>
      </c>
      <c r="M3620" t="s">
        <v>68</v>
      </c>
    </row>
    <row r="3621" spans="1:13" x14ac:dyDescent="0.25">
      <c r="A3621" t="s">
        <v>9191</v>
      </c>
      <c r="B3621" s="2">
        <v>45387</v>
      </c>
      <c r="C3621" s="2">
        <v>45393</v>
      </c>
      <c r="D3621" s="1">
        <v>45387.876910046303</v>
      </c>
      <c r="E3621" t="s">
        <v>9192</v>
      </c>
      <c r="F3621" t="s">
        <v>9193</v>
      </c>
      <c r="G3621" t="s">
        <v>110</v>
      </c>
      <c r="H3621">
        <v>6</v>
      </c>
      <c r="I3621">
        <v>680000</v>
      </c>
      <c r="J3621">
        <v>4080000</v>
      </c>
      <c r="K3621" t="s">
        <v>36</v>
      </c>
      <c r="L3621" t="s">
        <v>37</v>
      </c>
      <c r="M3621" t="s">
        <v>38</v>
      </c>
    </row>
    <row r="3622" spans="1:13" x14ac:dyDescent="0.25">
      <c r="A3622" t="s">
        <v>9194</v>
      </c>
      <c r="B3622" s="2">
        <v>45214</v>
      </c>
      <c r="C3622" s="2">
        <v>45218</v>
      </c>
      <c r="D3622" s="1">
        <v>45214.924234756953</v>
      </c>
      <c r="E3622" t="s">
        <v>3274</v>
      </c>
      <c r="F3622" t="s">
        <v>9195</v>
      </c>
      <c r="G3622" t="s">
        <v>221</v>
      </c>
      <c r="H3622">
        <v>4</v>
      </c>
      <c r="I3622">
        <v>572000</v>
      </c>
      <c r="J3622">
        <v>2288000</v>
      </c>
      <c r="K3622" t="s">
        <v>17</v>
      </c>
      <c r="L3622" t="s">
        <v>31</v>
      </c>
      <c r="M3622" t="s">
        <v>84</v>
      </c>
    </row>
    <row r="3623" spans="1:13" x14ac:dyDescent="0.25">
      <c r="A3623" t="s">
        <v>9196</v>
      </c>
      <c r="B3623" s="2">
        <v>44663</v>
      </c>
      <c r="C3623" s="2">
        <v>44672</v>
      </c>
      <c r="D3623" s="1">
        <v>44663.491216354167</v>
      </c>
      <c r="E3623" t="s">
        <v>9197</v>
      </c>
      <c r="F3623" t="s">
        <v>9198</v>
      </c>
      <c r="G3623" t="s">
        <v>303</v>
      </c>
      <c r="H3623">
        <v>9</v>
      </c>
      <c r="I3623">
        <v>449000</v>
      </c>
      <c r="J3623">
        <v>4041000</v>
      </c>
      <c r="K3623" t="s">
        <v>36</v>
      </c>
      <c r="L3623" t="s">
        <v>48</v>
      </c>
      <c r="M3623" t="s">
        <v>226</v>
      </c>
    </row>
    <row r="3624" spans="1:13" x14ac:dyDescent="0.25">
      <c r="A3624" t="s">
        <v>9199</v>
      </c>
      <c r="B3624" s="2">
        <v>45227</v>
      </c>
      <c r="C3624" s="2">
        <v>45229</v>
      </c>
      <c r="D3624" s="1">
        <v>45227.822996678238</v>
      </c>
      <c r="E3624" t="s">
        <v>9200</v>
      </c>
      <c r="F3624" t="s">
        <v>9201</v>
      </c>
      <c r="G3624" t="s">
        <v>16</v>
      </c>
      <c r="H3624">
        <v>2</v>
      </c>
      <c r="I3624">
        <v>1267000</v>
      </c>
      <c r="J3624">
        <v>2534000</v>
      </c>
      <c r="K3624" t="s">
        <v>30</v>
      </c>
      <c r="L3624" t="s">
        <v>88</v>
      </c>
      <c r="M3624" t="s">
        <v>84</v>
      </c>
    </row>
    <row r="3625" spans="1:13" x14ac:dyDescent="0.25">
      <c r="A3625" t="s">
        <v>9202</v>
      </c>
      <c r="B3625" s="2">
        <v>44840</v>
      </c>
      <c r="C3625" s="2">
        <v>44847</v>
      </c>
      <c r="D3625" s="1">
        <v>44840.574760578696</v>
      </c>
      <c r="E3625" t="s">
        <v>9203</v>
      </c>
      <c r="F3625" t="s">
        <v>9204</v>
      </c>
      <c r="G3625" t="s">
        <v>92</v>
      </c>
      <c r="H3625">
        <v>7</v>
      </c>
      <c r="I3625">
        <v>582000</v>
      </c>
      <c r="J3625">
        <v>4074000</v>
      </c>
      <c r="K3625" t="s">
        <v>53</v>
      </c>
      <c r="L3625" t="s">
        <v>98</v>
      </c>
      <c r="M3625" t="s">
        <v>102</v>
      </c>
    </row>
    <row r="3626" spans="1:13" x14ac:dyDescent="0.25">
      <c r="A3626" t="s">
        <v>9205</v>
      </c>
      <c r="B3626" s="2">
        <v>45512</v>
      </c>
      <c r="C3626" s="2">
        <v>45521</v>
      </c>
      <c r="D3626" s="1">
        <v>45512.522977025466</v>
      </c>
      <c r="E3626" t="s">
        <v>9206</v>
      </c>
      <c r="F3626" t="s">
        <v>9207</v>
      </c>
      <c r="G3626" t="s">
        <v>47</v>
      </c>
      <c r="H3626">
        <v>9</v>
      </c>
      <c r="I3626">
        <v>435000</v>
      </c>
      <c r="J3626">
        <v>3915000</v>
      </c>
      <c r="K3626" t="s">
        <v>30</v>
      </c>
      <c r="L3626" t="s">
        <v>486</v>
      </c>
      <c r="M3626" t="s">
        <v>19</v>
      </c>
    </row>
    <row r="3627" spans="1:13" x14ac:dyDescent="0.25">
      <c r="A3627" t="s">
        <v>9208</v>
      </c>
      <c r="B3627" s="2">
        <v>44622</v>
      </c>
      <c r="C3627" s="2">
        <v>44629</v>
      </c>
      <c r="D3627" s="1">
        <v>44622.757628888889</v>
      </c>
      <c r="E3627" t="s">
        <v>9209</v>
      </c>
      <c r="F3627" t="s">
        <v>9210</v>
      </c>
      <c r="G3627" t="s">
        <v>16</v>
      </c>
      <c r="H3627">
        <v>7</v>
      </c>
      <c r="I3627">
        <v>1163000</v>
      </c>
      <c r="J3627">
        <v>8141000</v>
      </c>
      <c r="K3627" t="s">
        <v>53</v>
      </c>
      <c r="L3627" t="s">
        <v>93</v>
      </c>
      <c r="M3627" t="s">
        <v>160</v>
      </c>
    </row>
    <row r="3628" spans="1:13" x14ac:dyDescent="0.25">
      <c r="A3628" t="s">
        <v>9211</v>
      </c>
      <c r="B3628" s="2">
        <v>45345</v>
      </c>
      <c r="C3628" s="2">
        <v>45353</v>
      </c>
      <c r="D3628" s="1">
        <v>45345.401404652781</v>
      </c>
      <c r="E3628" t="s">
        <v>4791</v>
      </c>
      <c r="F3628" t="s">
        <v>9212</v>
      </c>
      <c r="G3628" t="s">
        <v>47</v>
      </c>
      <c r="H3628">
        <v>8</v>
      </c>
      <c r="I3628">
        <v>512000</v>
      </c>
      <c r="J3628">
        <v>4096000</v>
      </c>
      <c r="K3628" t="s">
        <v>36</v>
      </c>
      <c r="L3628" t="s">
        <v>18</v>
      </c>
      <c r="M3628" t="s">
        <v>102</v>
      </c>
    </row>
    <row r="3629" spans="1:13" x14ac:dyDescent="0.25">
      <c r="A3629" t="s">
        <v>9213</v>
      </c>
      <c r="B3629" s="2">
        <v>44735</v>
      </c>
      <c r="C3629" s="2">
        <v>44736</v>
      </c>
      <c r="D3629" s="1">
        <v>44735.637601099537</v>
      </c>
      <c r="E3629" t="s">
        <v>1435</v>
      </c>
      <c r="F3629" t="s">
        <v>9214</v>
      </c>
      <c r="G3629" t="s">
        <v>23</v>
      </c>
      <c r="I3629">
        <v>570000</v>
      </c>
      <c r="J3629">
        <v>570000</v>
      </c>
      <c r="K3629" t="s">
        <v>17</v>
      </c>
      <c r="L3629" t="s">
        <v>48</v>
      </c>
      <c r="M3629" t="s">
        <v>68</v>
      </c>
    </row>
    <row r="3630" spans="1:13" x14ac:dyDescent="0.25">
      <c r="A3630" t="s">
        <v>9215</v>
      </c>
      <c r="B3630" s="2">
        <v>45034</v>
      </c>
      <c r="C3630" s="2">
        <v>45037</v>
      </c>
      <c r="D3630" s="1">
        <v>45034.27672923611</v>
      </c>
      <c r="E3630" t="s">
        <v>360</v>
      </c>
      <c r="F3630" t="s">
        <v>9216</v>
      </c>
      <c r="G3630" t="s">
        <v>303</v>
      </c>
      <c r="H3630">
        <v>3</v>
      </c>
      <c r="I3630">
        <v>512000</v>
      </c>
      <c r="J3630">
        <v>1536000</v>
      </c>
      <c r="K3630" t="s">
        <v>72</v>
      </c>
      <c r="L3630" t="s">
        <v>18</v>
      </c>
      <c r="M3630" t="s">
        <v>25</v>
      </c>
    </row>
    <row r="3631" spans="1:13" x14ac:dyDescent="0.25">
      <c r="A3631" t="s">
        <v>9217</v>
      </c>
      <c r="B3631" s="2">
        <v>44768</v>
      </c>
      <c r="C3631" s="2">
        <v>44773</v>
      </c>
      <c r="D3631" s="1">
        <v>44768.666848946763</v>
      </c>
      <c r="E3631" t="s">
        <v>6486</v>
      </c>
      <c r="F3631" t="s">
        <v>9218</v>
      </c>
      <c r="G3631" t="s">
        <v>23</v>
      </c>
      <c r="H3631">
        <v>5</v>
      </c>
      <c r="I3631">
        <v>617000</v>
      </c>
      <c r="J3631">
        <v>3085000</v>
      </c>
      <c r="K3631" t="s">
        <v>72</v>
      </c>
      <c r="L3631" t="s">
        <v>37</v>
      </c>
      <c r="M3631" t="s">
        <v>68</v>
      </c>
    </row>
    <row r="3632" spans="1:13" x14ac:dyDescent="0.25">
      <c r="A3632" t="s">
        <v>9219</v>
      </c>
      <c r="B3632" s="2">
        <v>44864</v>
      </c>
      <c r="C3632" s="2">
        <v>44867</v>
      </c>
      <c r="D3632" s="1">
        <v>44864.839155335649</v>
      </c>
      <c r="E3632" t="s">
        <v>860</v>
      </c>
      <c r="F3632" t="s">
        <v>9220</v>
      </c>
      <c r="G3632" t="s">
        <v>47</v>
      </c>
      <c r="H3632">
        <v>3</v>
      </c>
      <c r="I3632">
        <v>431000</v>
      </c>
      <c r="J3632">
        <v>1293000</v>
      </c>
      <c r="K3632" t="s">
        <v>53</v>
      </c>
      <c r="L3632" t="s">
        <v>273</v>
      </c>
      <c r="M3632" t="s">
        <v>49</v>
      </c>
    </row>
    <row r="3633" spans="1:13" x14ac:dyDescent="0.25">
      <c r="A3633" t="s">
        <v>9221</v>
      </c>
      <c r="B3633" s="2">
        <v>45482</v>
      </c>
      <c r="C3633" s="2">
        <v>45483</v>
      </c>
      <c r="D3633" s="1">
        <v>45482.436020613422</v>
      </c>
      <c r="E3633" t="s">
        <v>9222</v>
      </c>
      <c r="F3633" t="s">
        <v>9223</v>
      </c>
      <c r="G3633" t="s">
        <v>23</v>
      </c>
      <c r="H3633">
        <v>1</v>
      </c>
      <c r="I3633">
        <v>689000</v>
      </c>
      <c r="J3633">
        <v>689000</v>
      </c>
      <c r="K3633" t="s">
        <v>36</v>
      </c>
      <c r="L3633" t="s">
        <v>610</v>
      </c>
      <c r="M3633" t="s">
        <v>233</v>
      </c>
    </row>
    <row r="3634" spans="1:13" x14ac:dyDescent="0.25">
      <c r="A3634" t="s">
        <v>9224</v>
      </c>
      <c r="B3634" s="2">
        <v>45392</v>
      </c>
      <c r="C3634" s="2">
        <v>45394</v>
      </c>
      <c r="D3634" s="1">
        <v>45392.496236550927</v>
      </c>
      <c r="E3634" t="s">
        <v>9225</v>
      </c>
      <c r="F3634" t="s">
        <v>9226</v>
      </c>
      <c r="G3634" t="s">
        <v>386</v>
      </c>
      <c r="H3634">
        <v>2</v>
      </c>
      <c r="I3634">
        <v>547000</v>
      </c>
      <c r="J3634">
        <v>1094000</v>
      </c>
      <c r="L3634" t="s">
        <v>37</v>
      </c>
      <c r="M3634" t="s">
        <v>222</v>
      </c>
    </row>
    <row r="3635" spans="1:13" x14ac:dyDescent="0.25">
      <c r="A3635" t="s">
        <v>9227</v>
      </c>
      <c r="B3635" s="2">
        <v>44575</v>
      </c>
      <c r="C3635" s="2">
        <v>44584</v>
      </c>
      <c r="D3635" s="1">
        <v>44575.969367291669</v>
      </c>
      <c r="E3635" t="s">
        <v>6489</v>
      </c>
      <c r="F3635" t="s">
        <v>9228</v>
      </c>
      <c r="G3635" t="s">
        <v>47</v>
      </c>
      <c r="H3635">
        <v>9</v>
      </c>
      <c r="I3635">
        <v>421000</v>
      </c>
      <c r="J3635">
        <v>3789000</v>
      </c>
      <c r="K3635" t="s">
        <v>17</v>
      </c>
      <c r="L3635" t="s">
        <v>31</v>
      </c>
      <c r="M3635" t="s">
        <v>25</v>
      </c>
    </row>
    <row r="3636" spans="1:13" x14ac:dyDescent="0.25">
      <c r="A3636" t="s">
        <v>9229</v>
      </c>
      <c r="B3636" s="2">
        <v>45514</v>
      </c>
      <c r="C3636" s="2">
        <v>45518</v>
      </c>
      <c r="D3636" s="1">
        <v>45514.578651840267</v>
      </c>
      <c r="E3636" t="s">
        <v>437</v>
      </c>
      <c r="F3636" t="s">
        <v>9230</v>
      </c>
      <c r="G3636" t="s">
        <v>47</v>
      </c>
      <c r="I3636">
        <v>425000</v>
      </c>
      <c r="J3636">
        <v>1700000</v>
      </c>
      <c r="K3636" t="s">
        <v>36</v>
      </c>
      <c r="L3636" t="s">
        <v>48</v>
      </c>
      <c r="M3636" t="s">
        <v>222</v>
      </c>
    </row>
    <row r="3637" spans="1:13" x14ac:dyDescent="0.25">
      <c r="A3637" t="s">
        <v>9231</v>
      </c>
      <c r="B3637" s="2">
        <v>44601</v>
      </c>
      <c r="C3637" s="2">
        <v>44604</v>
      </c>
      <c r="D3637" s="1">
        <v>44601.694177037039</v>
      </c>
      <c r="E3637" t="s">
        <v>9232</v>
      </c>
      <c r="F3637" t="s">
        <v>9233</v>
      </c>
      <c r="G3637" t="s">
        <v>35</v>
      </c>
      <c r="H3637">
        <v>3</v>
      </c>
      <c r="I3637">
        <v>386000</v>
      </c>
      <c r="J3637">
        <v>1158000</v>
      </c>
      <c r="K3637" t="s">
        <v>72</v>
      </c>
      <c r="L3637" t="s">
        <v>273</v>
      </c>
      <c r="M3637" t="s">
        <v>43</v>
      </c>
    </row>
    <row r="3638" spans="1:13" x14ac:dyDescent="0.25">
      <c r="A3638" t="s">
        <v>8213</v>
      </c>
      <c r="B3638" s="2">
        <v>44749</v>
      </c>
      <c r="C3638" s="2">
        <v>44753</v>
      </c>
      <c r="D3638" s="1">
        <v>44749.915528356483</v>
      </c>
      <c r="E3638" t="s">
        <v>8214</v>
      </c>
      <c r="F3638" t="s">
        <v>8215</v>
      </c>
      <c r="G3638" t="s">
        <v>137</v>
      </c>
      <c r="H3638">
        <v>4</v>
      </c>
      <c r="I3638">
        <v>401000</v>
      </c>
      <c r="J3638">
        <v>1604000</v>
      </c>
      <c r="K3638" t="s">
        <v>72</v>
      </c>
      <c r="L3638" t="s">
        <v>18</v>
      </c>
      <c r="M3638" t="s">
        <v>74</v>
      </c>
    </row>
    <row r="3639" spans="1:13" x14ac:dyDescent="0.25">
      <c r="A3639" t="s">
        <v>9234</v>
      </c>
      <c r="B3639" s="2">
        <v>44822</v>
      </c>
      <c r="C3639" s="2">
        <v>44824</v>
      </c>
      <c r="D3639" s="1">
        <v>44822.707456192133</v>
      </c>
      <c r="E3639" t="s">
        <v>4995</v>
      </c>
      <c r="F3639" t="s">
        <v>9235</v>
      </c>
      <c r="G3639" t="s">
        <v>303</v>
      </c>
      <c r="H3639">
        <v>2</v>
      </c>
      <c r="I3639">
        <v>448000</v>
      </c>
      <c r="J3639">
        <v>896000</v>
      </c>
      <c r="K3639" t="s">
        <v>17</v>
      </c>
      <c r="L3639" t="s">
        <v>98</v>
      </c>
      <c r="M3639" t="s">
        <v>106</v>
      </c>
    </row>
    <row r="3640" spans="1:13" x14ac:dyDescent="0.25">
      <c r="A3640" t="s">
        <v>9236</v>
      </c>
      <c r="B3640" s="2">
        <v>45440</v>
      </c>
      <c r="C3640" s="2">
        <v>45442</v>
      </c>
      <c r="D3640" s="1">
        <v>45440.747167881942</v>
      </c>
      <c r="E3640" t="s">
        <v>9237</v>
      </c>
      <c r="F3640" t="s">
        <v>9238</v>
      </c>
      <c r="G3640" t="s">
        <v>303</v>
      </c>
      <c r="I3640">
        <v>469000</v>
      </c>
      <c r="J3640">
        <v>938000</v>
      </c>
      <c r="K3640" t="s">
        <v>30</v>
      </c>
      <c r="L3640" t="s">
        <v>486</v>
      </c>
      <c r="M3640" t="s">
        <v>94</v>
      </c>
    </row>
    <row r="3641" spans="1:13" x14ac:dyDescent="0.25">
      <c r="A3641" t="s">
        <v>9239</v>
      </c>
      <c r="B3641" s="2">
        <v>44954</v>
      </c>
      <c r="C3641" s="2">
        <v>44958</v>
      </c>
      <c r="D3641" s="1">
        <v>44954.390379039352</v>
      </c>
      <c r="E3641" t="s">
        <v>9240</v>
      </c>
      <c r="F3641" t="s">
        <v>9241</v>
      </c>
      <c r="G3641" t="s">
        <v>35</v>
      </c>
      <c r="H3641">
        <v>4</v>
      </c>
      <c r="I3641">
        <v>344000</v>
      </c>
      <c r="J3641">
        <v>1376000</v>
      </c>
      <c r="K3641" t="s">
        <v>17</v>
      </c>
      <c r="L3641" t="s">
        <v>214</v>
      </c>
      <c r="M3641" t="s">
        <v>25</v>
      </c>
    </row>
    <row r="3642" spans="1:13" x14ac:dyDescent="0.25">
      <c r="A3642" t="s">
        <v>9242</v>
      </c>
      <c r="B3642" s="2">
        <v>45174</v>
      </c>
      <c r="C3642" s="2">
        <v>45182</v>
      </c>
      <c r="D3642" s="1">
        <v>45174.044827233804</v>
      </c>
      <c r="E3642" t="s">
        <v>1210</v>
      </c>
      <c r="F3642" t="s">
        <v>9243</v>
      </c>
      <c r="G3642" t="s">
        <v>149</v>
      </c>
      <c r="H3642">
        <v>8</v>
      </c>
      <c r="I3642">
        <v>401000</v>
      </c>
      <c r="J3642">
        <v>3208000</v>
      </c>
      <c r="K3642" t="s">
        <v>30</v>
      </c>
      <c r="L3642" t="s">
        <v>273</v>
      </c>
      <c r="M3642" t="s">
        <v>117</v>
      </c>
    </row>
    <row r="3643" spans="1:13" x14ac:dyDescent="0.25">
      <c r="A3643" t="s">
        <v>9244</v>
      </c>
      <c r="B3643" s="2">
        <v>45108</v>
      </c>
      <c r="C3643" s="2">
        <v>45115</v>
      </c>
      <c r="D3643" s="1">
        <v>45108.170001481492</v>
      </c>
      <c r="E3643" t="s">
        <v>2623</v>
      </c>
      <c r="F3643" t="s">
        <v>9245</v>
      </c>
      <c r="G3643" t="s">
        <v>23</v>
      </c>
      <c r="H3643">
        <v>7</v>
      </c>
      <c r="I3643">
        <v>607000</v>
      </c>
      <c r="J3643">
        <v>4249000</v>
      </c>
      <c r="K3643" t="s">
        <v>30</v>
      </c>
      <c r="L3643" t="s">
        <v>610</v>
      </c>
      <c r="M3643" t="s">
        <v>38</v>
      </c>
    </row>
    <row r="3644" spans="1:13" x14ac:dyDescent="0.25">
      <c r="A3644" t="s">
        <v>9246</v>
      </c>
      <c r="B3644" s="2">
        <v>45172</v>
      </c>
      <c r="C3644" s="2">
        <v>45176</v>
      </c>
      <c r="D3644" s="1">
        <v>45172.598164895833</v>
      </c>
      <c r="E3644" t="s">
        <v>1984</v>
      </c>
      <c r="F3644" t="s">
        <v>9247</v>
      </c>
      <c r="G3644" t="s">
        <v>92</v>
      </c>
      <c r="H3644">
        <v>4</v>
      </c>
      <c r="I3644">
        <v>610000</v>
      </c>
      <c r="J3644">
        <v>2440000</v>
      </c>
      <c r="K3644" t="s">
        <v>72</v>
      </c>
      <c r="L3644" t="s">
        <v>78</v>
      </c>
      <c r="M3644" t="s">
        <v>117</v>
      </c>
    </row>
    <row r="3645" spans="1:13" x14ac:dyDescent="0.25">
      <c r="A3645" t="s">
        <v>9248</v>
      </c>
      <c r="B3645" s="2">
        <v>45631</v>
      </c>
      <c r="C3645" s="2">
        <v>45639</v>
      </c>
      <c r="D3645" s="1">
        <v>45631.843308055562</v>
      </c>
      <c r="E3645" t="s">
        <v>1286</v>
      </c>
      <c r="F3645" t="s">
        <v>9249</v>
      </c>
      <c r="G3645" t="s">
        <v>64</v>
      </c>
      <c r="H3645">
        <v>8</v>
      </c>
      <c r="I3645">
        <v>1331000</v>
      </c>
      <c r="J3645">
        <v>10648000</v>
      </c>
      <c r="L3645" t="s">
        <v>198</v>
      </c>
      <c r="M3645" t="s">
        <v>102</v>
      </c>
    </row>
    <row r="3646" spans="1:13" x14ac:dyDescent="0.25">
      <c r="A3646" t="s">
        <v>9250</v>
      </c>
      <c r="B3646" s="2">
        <v>44924</v>
      </c>
      <c r="C3646" s="2">
        <v>44925</v>
      </c>
      <c r="D3646" s="1">
        <v>44924.051532314807</v>
      </c>
      <c r="E3646" t="s">
        <v>9251</v>
      </c>
      <c r="F3646" t="s">
        <v>9252</v>
      </c>
      <c r="G3646" t="s">
        <v>307</v>
      </c>
      <c r="H3646">
        <v>1</v>
      </c>
      <c r="I3646">
        <v>1258000</v>
      </c>
      <c r="J3646">
        <v>1258000</v>
      </c>
      <c r="K3646" t="s">
        <v>30</v>
      </c>
      <c r="L3646" t="s">
        <v>48</v>
      </c>
      <c r="M3646" t="s">
        <v>133</v>
      </c>
    </row>
    <row r="3647" spans="1:13" x14ac:dyDescent="0.25">
      <c r="A3647" t="s">
        <v>9253</v>
      </c>
      <c r="B3647" s="2">
        <v>44615</v>
      </c>
      <c r="C3647" s="2">
        <v>44621</v>
      </c>
      <c r="D3647" s="1">
        <v>44615.7662006713</v>
      </c>
      <c r="E3647" t="s">
        <v>2349</v>
      </c>
      <c r="F3647" t="s">
        <v>9254</v>
      </c>
      <c r="G3647" t="s">
        <v>355</v>
      </c>
      <c r="I3647">
        <v>447000</v>
      </c>
      <c r="J3647">
        <v>2682000</v>
      </c>
      <c r="K3647" t="s">
        <v>30</v>
      </c>
      <c r="L3647" t="s">
        <v>164</v>
      </c>
      <c r="M3647" t="s">
        <v>38</v>
      </c>
    </row>
    <row r="3648" spans="1:13" x14ac:dyDescent="0.25">
      <c r="A3648" t="s">
        <v>9255</v>
      </c>
      <c r="B3648" s="2">
        <v>45537</v>
      </c>
      <c r="C3648" s="2">
        <v>45538</v>
      </c>
      <c r="D3648" s="1">
        <v>45537.789376064808</v>
      </c>
      <c r="E3648" t="s">
        <v>3056</v>
      </c>
      <c r="F3648" t="s">
        <v>9256</v>
      </c>
      <c r="G3648" t="s">
        <v>174</v>
      </c>
      <c r="H3648">
        <v>1</v>
      </c>
      <c r="I3648">
        <v>1198000</v>
      </c>
      <c r="J3648">
        <v>1198000</v>
      </c>
      <c r="L3648" t="s">
        <v>164</v>
      </c>
      <c r="M3648" t="s">
        <v>102</v>
      </c>
    </row>
    <row r="3649" spans="1:13" x14ac:dyDescent="0.25">
      <c r="A3649" t="s">
        <v>9257</v>
      </c>
      <c r="B3649" s="2">
        <v>45249</v>
      </c>
      <c r="C3649" s="2">
        <v>45251</v>
      </c>
      <c r="D3649" s="1">
        <v>45249.661808854173</v>
      </c>
      <c r="E3649" t="s">
        <v>5637</v>
      </c>
      <c r="F3649" t="s">
        <v>9258</v>
      </c>
      <c r="G3649" t="s">
        <v>82</v>
      </c>
      <c r="I3649">
        <v>355000</v>
      </c>
      <c r="J3649">
        <v>710000</v>
      </c>
      <c r="K3649" t="s">
        <v>53</v>
      </c>
      <c r="L3649" t="s">
        <v>37</v>
      </c>
      <c r="M3649" t="s">
        <v>233</v>
      </c>
    </row>
    <row r="3650" spans="1:13" x14ac:dyDescent="0.25">
      <c r="A3650" t="s">
        <v>9259</v>
      </c>
      <c r="B3650" s="2">
        <v>45300</v>
      </c>
      <c r="C3650" s="2">
        <v>45306</v>
      </c>
      <c r="D3650" s="1">
        <v>45300.386388148137</v>
      </c>
      <c r="E3650" t="s">
        <v>6442</v>
      </c>
      <c r="F3650" t="s">
        <v>9260</v>
      </c>
      <c r="G3650" t="s">
        <v>82</v>
      </c>
      <c r="H3650">
        <v>6</v>
      </c>
      <c r="I3650">
        <v>348000</v>
      </c>
      <c r="J3650">
        <v>2088000</v>
      </c>
      <c r="K3650" t="s">
        <v>53</v>
      </c>
      <c r="L3650" t="s">
        <v>42</v>
      </c>
      <c r="M3650" t="s">
        <v>160</v>
      </c>
    </row>
    <row r="3651" spans="1:13" x14ac:dyDescent="0.25">
      <c r="A3651" t="s">
        <v>9261</v>
      </c>
      <c r="B3651" s="2">
        <v>45415</v>
      </c>
      <c r="C3651" s="2">
        <v>45420</v>
      </c>
      <c r="D3651" s="1">
        <v>45415.375950624999</v>
      </c>
      <c r="E3651" t="s">
        <v>960</v>
      </c>
      <c r="F3651" t="s">
        <v>9262</v>
      </c>
      <c r="G3651" t="s">
        <v>149</v>
      </c>
      <c r="I3651">
        <v>344000</v>
      </c>
      <c r="J3651">
        <v>1720000</v>
      </c>
      <c r="K3651" t="s">
        <v>53</v>
      </c>
      <c r="L3651" t="s">
        <v>18</v>
      </c>
      <c r="M3651" t="s">
        <v>226</v>
      </c>
    </row>
    <row r="3652" spans="1:13" x14ac:dyDescent="0.25">
      <c r="A3652" t="s">
        <v>9263</v>
      </c>
      <c r="B3652" s="2">
        <v>45377</v>
      </c>
      <c r="C3652" s="2">
        <v>45382</v>
      </c>
      <c r="D3652" s="1">
        <v>45377.349084340283</v>
      </c>
      <c r="E3652" t="s">
        <v>9264</v>
      </c>
      <c r="F3652" t="s">
        <v>9265</v>
      </c>
      <c r="G3652" t="s">
        <v>23</v>
      </c>
      <c r="H3652">
        <v>5</v>
      </c>
      <c r="I3652">
        <v>664000</v>
      </c>
      <c r="J3652">
        <v>3320000</v>
      </c>
      <c r="K3652" t="s">
        <v>17</v>
      </c>
      <c r="L3652" t="s">
        <v>48</v>
      </c>
      <c r="M3652" t="s">
        <v>222</v>
      </c>
    </row>
    <row r="3653" spans="1:13" x14ac:dyDescent="0.25">
      <c r="A3653" t="s">
        <v>9266</v>
      </c>
      <c r="B3653" s="2">
        <v>45025</v>
      </c>
      <c r="C3653" s="2">
        <v>45034</v>
      </c>
      <c r="D3653" s="1">
        <v>45025.782320543978</v>
      </c>
      <c r="E3653" t="s">
        <v>3429</v>
      </c>
      <c r="F3653" t="s">
        <v>9267</v>
      </c>
      <c r="G3653" t="s">
        <v>23</v>
      </c>
      <c r="H3653">
        <v>9</v>
      </c>
      <c r="I3653">
        <v>577000</v>
      </c>
      <c r="J3653">
        <v>5193000</v>
      </c>
      <c r="K3653" t="s">
        <v>53</v>
      </c>
      <c r="L3653" t="s">
        <v>31</v>
      </c>
      <c r="M3653" t="s">
        <v>133</v>
      </c>
    </row>
    <row r="3654" spans="1:13" x14ac:dyDescent="0.25">
      <c r="A3654" t="s">
        <v>9268</v>
      </c>
      <c r="B3654" s="2">
        <v>45277</v>
      </c>
      <c r="C3654" s="2">
        <v>45280</v>
      </c>
      <c r="D3654" s="1">
        <v>45277.668198749998</v>
      </c>
      <c r="E3654" t="s">
        <v>1179</v>
      </c>
      <c r="F3654" t="s">
        <v>9269</v>
      </c>
      <c r="G3654" t="s">
        <v>47</v>
      </c>
      <c r="H3654">
        <v>3</v>
      </c>
      <c r="I3654">
        <v>514000</v>
      </c>
      <c r="J3654">
        <v>1542000</v>
      </c>
      <c r="K3654" t="s">
        <v>53</v>
      </c>
      <c r="L3654" t="s">
        <v>78</v>
      </c>
      <c r="M3654" t="s">
        <v>43</v>
      </c>
    </row>
    <row r="3655" spans="1:13" x14ac:dyDescent="0.25">
      <c r="A3655" t="s">
        <v>9270</v>
      </c>
      <c r="B3655" s="2">
        <v>45379</v>
      </c>
      <c r="C3655" s="2">
        <v>45386</v>
      </c>
      <c r="D3655" s="1">
        <v>45379.844696319436</v>
      </c>
      <c r="E3655" t="s">
        <v>27</v>
      </c>
      <c r="F3655" t="s">
        <v>9271</v>
      </c>
      <c r="G3655" t="s">
        <v>194</v>
      </c>
      <c r="H3655">
        <v>7</v>
      </c>
      <c r="I3655">
        <v>497000</v>
      </c>
      <c r="J3655">
        <v>3479000</v>
      </c>
      <c r="K3655" t="s">
        <v>17</v>
      </c>
      <c r="L3655" t="s">
        <v>31</v>
      </c>
      <c r="M3655" t="s">
        <v>106</v>
      </c>
    </row>
    <row r="3656" spans="1:13" x14ac:dyDescent="0.25">
      <c r="A3656" t="s">
        <v>9272</v>
      </c>
      <c r="B3656" s="2">
        <v>45213</v>
      </c>
      <c r="C3656" s="2">
        <v>45214</v>
      </c>
      <c r="D3656" s="1">
        <v>45213.685166446761</v>
      </c>
      <c r="E3656" t="s">
        <v>7706</v>
      </c>
      <c r="F3656" t="s">
        <v>9273</v>
      </c>
      <c r="G3656" t="s">
        <v>29</v>
      </c>
      <c r="H3656">
        <v>1</v>
      </c>
      <c r="I3656">
        <v>1189000</v>
      </c>
      <c r="J3656">
        <v>1189000</v>
      </c>
      <c r="K3656" t="s">
        <v>30</v>
      </c>
      <c r="L3656" t="s">
        <v>93</v>
      </c>
      <c r="M3656" t="s">
        <v>106</v>
      </c>
    </row>
    <row r="3657" spans="1:13" x14ac:dyDescent="0.25">
      <c r="A3657" t="s">
        <v>9274</v>
      </c>
      <c r="B3657" s="2">
        <v>44958</v>
      </c>
      <c r="C3657" s="2">
        <v>44960</v>
      </c>
      <c r="D3657" s="1">
        <v>44958.001321180564</v>
      </c>
      <c r="E3657" t="s">
        <v>9275</v>
      </c>
      <c r="F3657" t="s">
        <v>9276</v>
      </c>
      <c r="G3657" t="s">
        <v>64</v>
      </c>
      <c r="H3657">
        <v>2</v>
      </c>
      <c r="I3657">
        <v>1126000</v>
      </c>
      <c r="J3657">
        <v>2252000</v>
      </c>
      <c r="K3657" t="s">
        <v>30</v>
      </c>
      <c r="L3657" t="s">
        <v>78</v>
      </c>
      <c r="M3657" t="s">
        <v>74</v>
      </c>
    </row>
    <row r="3658" spans="1:13" x14ac:dyDescent="0.25">
      <c r="A3658" t="s">
        <v>9277</v>
      </c>
      <c r="B3658" s="2">
        <v>44739</v>
      </c>
      <c r="C3658" s="2">
        <v>44743</v>
      </c>
      <c r="D3658" s="1">
        <v>44739.755826134256</v>
      </c>
      <c r="E3658" t="s">
        <v>6168</v>
      </c>
      <c r="F3658" t="s">
        <v>9278</v>
      </c>
      <c r="G3658" t="s">
        <v>82</v>
      </c>
      <c r="H3658">
        <v>4</v>
      </c>
      <c r="I3658">
        <v>350000</v>
      </c>
      <c r="J3658">
        <v>1400000</v>
      </c>
      <c r="L3658" t="s">
        <v>610</v>
      </c>
      <c r="M3658" t="s">
        <v>84</v>
      </c>
    </row>
    <row r="3659" spans="1:13" x14ac:dyDescent="0.25">
      <c r="A3659" t="s">
        <v>9279</v>
      </c>
      <c r="B3659" s="2">
        <v>45403</v>
      </c>
      <c r="C3659" s="2">
        <v>45407</v>
      </c>
      <c r="D3659" s="1">
        <v>45403.899119965281</v>
      </c>
      <c r="E3659" t="s">
        <v>4539</v>
      </c>
      <c r="F3659" t="s">
        <v>9280</v>
      </c>
      <c r="G3659" t="s">
        <v>23</v>
      </c>
      <c r="H3659">
        <v>4</v>
      </c>
      <c r="I3659">
        <v>659000</v>
      </c>
      <c r="J3659">
        <v>2636000</v>
      </c>
      <c r="K3659" t="s">
        <v>17</v>
      </c>
      <c r="L3659" t="s">
        <v>42</v>
      </c>
      <c r="M3659" t="s">
        <v>102</v>
      </c>
    </row>
    <row r="3660" spans="1:13" x14ac:dyDescent="0.25">
      <c r="A3660" t="s">
        <v>9281</v>
      </c>
      <c r="B3660" s="2">
        <v>44804</v>
      </c>
      <c r="C3660" s="2">
        <v>44812</v>
      </c>
      <c r="D3660" s="1">
        <v>44804.393256249998</v>
      </c>
      <c r="E3660" t="s">
        <v>9282</v>
      </c>
      <c r="F3660" t="s">
        <v>9283</v>
      </c>
      <c r="G3660" t="s">
        <v>29</v>
      </c>
      <c r="H3660">
        <v>8</v>
      </c>
      <c r="I3660">
        <v>1355000</v>
      </c>
      <c r="J3660">
        <v>10840000</v>
      </c>
      <c r="K3660" t="s">
        <v>24</v>
      </c>
      <c r="L3660" t="s">
        <v>48</v>
      </c>
      <c r="M3660" t="s">
        <v>38</v>
      </c>
    </row>
    <row r="3661" spans="1:13" x14ac:dyDescent="0.25">
      <c r="A3661" t="s">
        <v>9284</v>
      </c>
      <c r="B3661" s="2">
        <v>45390</v>
      </c>
      <c r="C3661" s="2">
        <v>45399</v>
      </c>
      <c r="D3661" s="1">
        <v>45390.526763587957</v>
      </c>
      <c r="E3661" t="s">
        <v>9285</v>
      </c>
      <c r="F3661" t="s">
        <v>9286</v>
      </c>
      <c r="G3661" t="s">
        <v>29</v>
      </c>
      <c r="H3661">
        <v>9</v>
      </c>
      <c r="I3661">
        <v>1360000</v>
      </c>
      <c r="J3661">
        <v>12240000</v>
      </c>
      <c r="K3661" t="s">
        <v>53</v>
      </c>
      <c r="L3661" t="s">
        <v>31</v>
      </c>
      <c r="M3661" t="s">
        <v>43</v>
      </c>
    </row>
    <row r="3662" spans="1:13" x14ac:dyDescent="0.25">
      <c r="A3662" t="s">
        <v>9287</v>
      </c>
      <c r="B3662" s="2">
        <v>45302</v>
      </c>
      <c r="C3662" s="2">
        <v>45304</v>
      </c>
      <c r="D3662" s="1">
        <v>45302.803147696759</v>
      </c>
      <c r="E3662" t="s">
        <v>3712</v>
      </c>
      <c r="F3662" t="s">
        <v>9288</v>
      </c>
      <c r="G3662" t="s">
        <v>64</v>
      </c>
      <c r="H3662">
        <v>2</v>
      </c>
      <c r="I3662">
        <v>1285000</v>
      </c>
      <c r="J3662">
        <v>2570000</v>
      </c>
      <c r="K3662" t="s">
        <v>36</v>
      </c>
      <c r="L3662" t="s">
        <v>37</v>
      </c>
      <c r="M3662" t="s">
        <v>68</v>
      </c>
    </row>
    <row r="3663" spans="1:13" x14ac:dyDescent="0.25">
      <c r="A3663" t="s">
        <v>9289</v>
      </c>
      <c r="B3663" s="2">
        <v>44580</v>
      </c>
      <c r="C3663" s="2">
        <v>44583</v>
      </c>
      <c r="D3663" s="1">
        <v>44580.355317453701</v>
      </c>
      <c r="E3663" t="s">
        <v>3519</v>
      </c>
      <c r="F3663" t="s">
        <v>9290</v>
      </c>
      <c r="G3663" t="s">
        <v>16</v>
      </c>
      <c r="H3663">
        <v>3</v>
      </c>
      <c r="I3663">
        <v>1320000</v>
      </c>
      <c r="J3663">
        <v>3960000</v>
      </c>
      <c r="K3663" t="s">
        <v>72</v>
      </c>
      <c r="L3663" t="s">
        <v>37</v>
      </c>
      <c r="M3663" t="s">
        <v>60</v>
      </c>
    </row>
    <row r="3664" spans="1:13" x14ac:dyDescent="0.25">
      <c r="A3664" t="s">
        <v>9291</v>
      </c>
      <c r="B3664" s="2">
        <v>45521</v>
      </c>
      <c r="C3664" s="2">
        <v>45526</v>
      </c>
      <c r="D3664" s="1">
        <v>45521.728261087963</v>
      </c>
      <c r="E3664" t="s">
        <v>4312</v>
      </c>
      <c r="F3664" t="s">
        <v>9292</v>
      </c>
      <c r="G3664" t="s">
        <v>149</v>
      </c>
      <c r="H3664">
        <v>5</v>
      </c>
      <c r="I3664">
        <v>386000</v>
      </c>
      <c r="J3664">
        <v>1930000</v>
      </c>
      <c r="K3664" t="s">
        <v>17</v>
      </c>
      <c r="L3664" t="s">
        <v>18</v>
      </c>
      <c r="M3664" t="s">
        <v>68</v>
      </c>
    </row>
    <row r="3665" spans="1:13" x14ac:dyDescent="0.25">
      <c r="A3665" t="s">
        <v>9293</v>
      </c>
      <c r="B3665" s="2">
        <v>44832</v>
      </c>
      <c r="C3665" s="2">
        <v>44841</v>
      </c>
      <c r="D3665" s="1">
        <v>44832.729933449067</v>
      </c>
      <c r="E3665" t="s">
        <v>2518</v>
      </c>
      <c r="F3665" t="s">
        <v>9294</v>
      </c>
      <c r="G3665" t="s">
        <v>92</v>
      </c>
      <c r="H3665">
        <v>9</v>
      </c>
      <c r="I3665">
        <v>644000</v>
      </c>
      <c r="J3665">
        <v>5796000</v>
      </c>
      <c r="K3665" t="s">
        <v>24</v>
      </c>
      <c r="L3665" t="s">
        <v>37</v>
      </c>
      <c r="M3665" t="s">
        <v>133</v>
      </c>
    </row>
    <row r="3666" spans="1:13" x14ac:dyDescent="0.25">
      <c r="A3666" t="s">
        <v>9295</v>
      </c>
      <c r="B3666" s="2">
        <v>45653</v>
      </c>
      <c r="C3666" s="2">
        <v>45657</v>
      </c>
      <c r="D3666" s="1">
        <v>45653.21455621528</v>
      </c>
      <c r="E3666" t="s">
        <v>6321</v>
      </c>
      <c r="F3666" t="s">
        <v>9296</v>
      </c>
      <c r="G3666" t="s">
        <v>128</v>
      </c>
      <c r="H3666">
        <v>4</v>
      </c>
      <c r="I3666">
        <v>426000</v>
      </c>
      <c r="J3666">
        <v>1704000</v>
      </c>
      <c r="K3666" t="s">
        <v>36</v>
      </c>
      <c r="L3666" t="s">
        <v>83</v>
      </c>
      <c r="M3666" t="s">
        <v>222</v>
      </c>
    </row>
    <row r="3667" spans="1:13" x14ac:dyDescent="0.25">
      <c r="A3667" t="s">
        <v>6267</v>
      </c>
      <c r="B3667" s="2">
        <v>45235</v>
      </c>
      <c r="C3667" s="2">
        <v>45238</v>
      </c>
      <c r="D3667" s="1">
        <v>45235.663235624997</v>
      </c>
      <c r="E3667" t="s">
        <v>6268</v>
      </c>
      <c r="F3667" t="s">
        <v>6269</v>
      </c>
      <c r="G3667" t="s">
        <v>64</v>
      </c>
      <c r="I3667">
        <v>1225000</v>
      </c>
      <c r="J3667">
        <v>3675000</v>
      </c>
      <c r="K3667" t="s">
        <v>30</v>
      </c>
      <c r="L3667" t="s">
        <v>31</v>
      </c>
      <c r="M3667" t="s">
        <v>226</v>
      </c>
    </row>
    <row r="3668" spans="1:13" x14ac:dyDescent="0.25">
      <c r="A3668" t="s">
        <v>9297</v>
      </c>
      <c r="B3668" s="2">
        <v>44928</v>
      </c>
      <c r="C3668" s="2">
        <v>44936</v>
      </c>
      <c r="D3668" s="1">
        <v>44928.17662583333</v>
      </c>
      <c r="E3668" t="s">
        <v>9298</v>
      </c>
      <c r="F3668" t="s">
        <v>9299</v>
      </c>
      <c r="G3668" t="s">
        <v>92</v>
      </c>
      <c r="H3668">
        <v>8</v>
      </c>
      <c r="I3668">
        <v>559000</v>
      </c>
      <c r="J3668">
        <v>4472000</v>
      </c>
      <c r="K3668" t="s">
        <v>17</v>
      </c>
      <c r="L3668" t="s">
        <v>48</v>
      </c>
      <c r="M3668" t="s">
        <v>226</v>
      </c>
    </row>
    <row r="3669" spans="1:13" x14ac:dyDescent="0.25">
      <c r="A3669" t="s">
        <v>9300</v>
      </c>
      <c r="B3669" s="2">
        <v>44567</v>
      </c>
      <c r="C3669" s="2">
        <v>44571</v>
      </c>
      <c r="D3669" s="1">
        <v>44567.029591365739</v>
      </c>
      <c r="E3669" t="s">
        <v>3473</v>
      </c>
      <c r="F3669" t="s">
        <v>9301</v>
      </c>
      <c r="G3669" t="s">
        <v>35</v>
      </c>
      <c r="H3669">
        <v>4</v>
      </c>
      <c r="I3669">
        <v>397000</v>
      </c>
      <c r="J3669">
        <v>1588000</v>
      </c>
      <c r="K3669" t="s">
        <v>17</v>
      </c>
      <c r="L3669" t="s">
        <v>18</v>
      </c>
      <c r="M3669" t="s">
        <v>94</v>
      </c>
    </row>
    <row r="3670" spans="1:13" x14ac:dyDescent="0.25">
      <c r="A3670" t="s">
        <v>9302</v>
      </c>
      <c r="B3670" s="2">
        <v>45653</v>
      </c>
      <c r="C3670" s="2">
        <v>45655</v>
      </c>
      <c r="D3670" s="1">
        <v>45653.151151296297</v>
      </c>
      <c r="E3670" t="s">
        <v>4097</v>
      </c>
      <c r="F3670" t="s">
        <v>9303</v>
      </c>
      <c r="G3670" t="s">
        <v>137</v>
      </c>
      <c r="H3670">
        <v>2</v>
      </c>
      <c r="I3670">
        <v>398000</v>
      </c>
      <c r="J3670">
        <v>796000</v>
      </c>
      <c r="K3670" t="s">
        <v>72</v>
      </c>
      <c r="L3670" t="s">
        <v>83</v>
      </c>
      <c r="M3670" t="s">
        <v>94</v>
      </c>
    </row>
    <row r="3671" spans="1:13" x14ac:dyDescent="0.25">
      <c r="A3671" t="s">
        <v>9304</v>
      </c>
      <c r="B3671" s="2">
        <v>44874</v>
      </c>
      <c r="C3671" s="2">
        <v>44881</v>
      </c>
      <c r="D3671" s="1">
        <v>44874.201957118057</v>
      </c>
      <c r="E3671" t="s">
        <v>7490</v>
      </c>
      <c r="F3671" t="s">
        <v>9305</v>
      </c>
      <c r="G3671" t="s">
        <v>194</v>
      </c>
      <c r="H3671">
        <v>7</v>
      </c>
      <c r="I3671">
        <v>497000</v>
      </c>
      <c r="J3671">
        <v>3479000</v>
      </c>
      <c r="K3671" t="s">
        <v>24</v>
      </c>
      <c r="L3671" t="s">
        <v>48</v>
      </c>
      <c r="M3671" t="s">
        <v>43</v>
      </c>
    </row>
    <row r="3672" spans="1:13" x14ac:dyDescent="0.25">
      <c r="A3672" t="s">
        <v>9306</v>
      </c>
      <c r="B3672" s="2">
        <v>45252</v>
      </c>
      <c r="C3672" s="2">
        <v>45255</v>
      </c>
      <c r="D3672" s="1">
        <v>45252.988109178237</v>
      </c>
      <c r="E3672" t="s">
        <v>5100</v>
      </c>
      <c r="F3672" t="s">
        <v>9307</v>
      </c>
      <c r="G3672" t="s">
        <v>35</v>
      </c>
      <c r="H3672">
        <v>3</v>
      </c>
      <c r="I3672">
        <v>399000</v>
      </c>
      <c r="J3672">
        <v>1197000</v>
      </c>
      <c r="K3672" t="s">
        <v>72</v>
      </c>
      <c r="L3672" t="s">
        <v>48</v>
      </c>
      <c r="M3672" t="s">
        <v>38</v>
      </c>
    </row>
    <row r="3673" spans="1:13" x14ac:dyDescent="0.25">
      <c r="A3673" t="s">
        <v>9308</v>
      </c>
      <c r="B3673" s="2">
        <v>44580</v>
      </c>
      <c r="C3673" s="2">
        <v>44584</v>
      </c>
      <c r="D3673" s="1">
        <v>44580.747177997677</v>
      </c>
      <c r="E3673" t="s">
        <v>4965</v>
      </c>
      <c r="F3673" t="s">
        <v>9309</v>
      </c>
      <c r="G3673" t="s">
        <v>23</v>
      </c>
      <c r="H3673">
        <v>4</v>
      </c>
      <c r="I3673">
        <v>631000</v>
      </c>
      <c r="J3673">
        <v>2524000</v>
      </c>
      <c r="K3673" t="s">
        <v>53</v>
      </c>
      <c r="L3673" t="s">
        <v>18</v>
      </c>
      <c r="M3673" t="s">
        <v>233</v>
      </c>
    </row>
    <row r="3674" spans="1:13" x14ac:dyDescent="0.25">
      <c r="A3674" t="s">
        <v>9310</v>
      </c>
      <c r="B3674" s="2">
        <v>44878</v>
      </c>
      <c r="C3674" s="2">
        <v>44880</v>
      </c>
      <c r="D3674" s="1">
        <v>44878.565919212961</v>
      </c>
      <c r="E3674" t="s">
        <v>6218</v>
      </c>
      <c r="G3674" t="s">
        <v>47</v>
      </c>
      <c r="H3674">
        <v>2</v>
      </c>
      <c r="I3674">
        <v>489000</v>
      </c>
      <c r="J3674">
        <v>978000</v>
      </c>
      <c r="K3674" t="s">
        <v>53</v>
      </c>
      <c r="L3674" t="s">
        <v>273</v>
      </c>
      <c r="M3674" t="s">
        <v>19</v>
      </c>
    </row>
    <row r="3675" spans="1:13" x14ac:dyDescent="0.25">
      <c r="A3675" t="s">
        <v>9311</v>
      </c>
      <c r="B3675" s="2">
        <v>45625</v>
      </c>
      <c r="C3675" s="2">
        <v>45628</v>
      </c>
      <c r="D3675" s="1">
        <v>45625.845272164363</v>
      </c>
      <c r="E3675" t="s">
        <v>9312</v>
      </c>
      <c r="F3675" t="s">
        <v>9313</v>
      </c>
      <c r="G3675" t="s">
        <v>47</v>
      </c>
      <c r="H3675">
        <v>3</v>
      </c>
      <c r="I3675">
        <v>472000</v>
      </c>
      <c r="J3675">
        <v>1416000</v>
      </c>
      <c r="K3675" t="s">
        <v>36</v>
      </c>
      <c r="L3675" t="s">
        <v>88</v>
      </c>
      <c r="M3675" t="s">
        <v>117</v>
      </c>
    </row>
    <row r="3676" spans="1:13" x14ac:dyDescent="0.25">
      <c r="A3676" t="s">
        <v>9314</v>
      </c>
      <c r="B3676" s="2">
        <v>45630</v>
      </c>
      <c r="C3676" s="2">
        <v>45632</v>
      </c>
      <c r="D3676" s="1">
        <v>45630.724696157413</v>
      </c>
      <c r="E3676" t="s">
        <v>7848</v>
      </c>
      <c r="F3676" t="s">
        <v>9315</v>
      </c>
      <c r="G3676" t="s">
        <v>221</v>
      </c>
      <c r="H3676">
        <v>2</v>
      </c>
      <c r="I3676">
        <v>642000</v>
      </c>
      <c r="J3676">
        <v>1284000</v>
      </c>
      <c r="K3676" t="s">
        <v>36</v>
      </c>
      <c r="L3676" t="s">
        <v>48</v>
      </c>
      <c r="M3676" t="s">
        <v>19</v>
      </c>
    </row>
    <row r="3677" spans="1:13" x14ac:dyDescent="0.25">
      <c r="A3677" t="s">
        <v>9316</v>
      </c>
      <c r="B3677" s="2">
        <v>45216</v>
      </c>
      <c r="C3677" s="2">
        <v>45223</v>
      </c>
      <c r="D3677" s="1">
        <v>45216.698790428243</v>
      </c>
      <c r="E3677" t="s">
        <v>9317</v>
      </c>
      <c r="F3677" t="s">
        <v>9318</v>
      </c>
      <c r="G3677" t="s">
        <v>64</v>
      </c>
      <c r="H3677">
        <v>7</v>
      </c>
      <c r="I3677">
        <v>1342000</v>
      </c>
      <c r="J3677">
        <v>9394000</v>
      </c>
      <c r="K3677" t="s">
        <v>53</v>
      </c>
      <c r="L3677" t="s">
        <v>18</v>
      </c>
      <c r="M3677" t="s">
        <v>60</v>
      </c>
    </row>
    <row r="3678" spans="1:13" x14ac:dyDescent="0.25">
      <c r="A3678" t="s">
        <v>9319</v>
      </c>
      <c r="B3678" s="2">
        <v>44913</v>
      </c>
      <c r="C3678" s="2">
        <v>44914</v>
      </c>
      <c r="D3678" s="1">
        <v>44913.579270937502</v>
      </c>
      <c r="E3678" t="s">
        <v>9320</v>
      </c>
      <c r="F3678" t="s">
        <v>9321</v>
      </c>
      <c r="G3678" t="s">
        <v>82</v>
      </c>
      <c r="I3678">
        <v>316000</v>
      </c>
      <c r="J3678">
        <v>316000</v>
      </c>
      <c r="K3678" t="s">
        <v>24</v>
      </c>
      <c r="L3678" t="s">
        <v>37</v>
      </c>
      <c r="M3678" t="s">
        <v>145</v>
      </c>
    </row>
    <row r="3679" spans="1:13" x14ac:dyDescent="0.25">
      <c r="A3679" t="s">
        <v>9322</v>
      </c>
      <c r="B3679" s="2">
        <v>45312</v>
      </c>
      <c r="C3679" s="2">
        <v>45317</v>
      </c>
      <c r="D3679" s="1">
        <v>45312.570233368053</v>
      </c>
      <c r="E3679" t="s">
        <v>574</v>
      </c>
      <c r="F3679" t="s">
        <v>9323</v>
      </c>
      <c r="G3679" t="s">
        <v>92</v>
      </c>
      <c r="H3679">
        <v>5</v>
      </c>
      <c r="I3679">
        <v>622000</v>
      </c>
      <c r="J3679">
        <v>3110000</v>
      </c>
      <c r="L3679" t="s">
        <v>124</v>
      </c>
      <c r="M3679" t="s">
        <v>68</v>
      </c>
    </row>
    <row r="3680" spans="1:13" x14ac:dyDescent="0.25">
      <c r="A3680" t="s">
        <v>9324</v>
      </c>
      <c r="B3680" s="2">
        <v>44836</v>
      </c>
      <c r="C3680" s="2">
        <v>44838</v>
      </c>
      <c r="D3680" s="1">
        <v>44836.984970543977</v>
      </c>
      <c r="E3680" t="s">
        <v>3702</v>
      </c>
      <c r="F3680" t="s">
        <v>9325</v>
      </c>
      <c r="G3680" t="s">
        <v>303</v>
      </c>
      <c r="H3680">
        <v>2</v>
      </c>
      <c r="I3680">
        <v>482000</v>
      </c>
      <c r="J3680">
        <v>964000</v>
      </c>
      <c r="K3680" t="s">
        <v>72</v>
      </c>
      <c r="L3680" t="s">
        <v>124</v>
      </c>
      <c r="M3680" t="s">
        <v>106</v>
      </c>
    </row>
    <row r="3681" spans="1:13" x14ac:dyDescent="0.25">
      <c r="A3681" t="s">
        <v>9326</v>
      </c>
      <c r="B3681" s="2">
        <v>44616</v>
      </c>
      <c r="C3681" s="2">
        <v>44621</v>
      </c>
      <c r="D3681" s="1">
        <v>44616.45888677083</v>
      </c>
      <c r="E3681" t="s">
        <v>3519</v>
      </c>
      <c r="F3681" t="s">
        <v>9327</v>
      </c>
      <c r="G3681" t="s">
        <v>141</v>
      </c>
      <c r="H3681">
        <v>5</v>
      </c>
      <c r="I3681">
        <v>1295000</v>
      </c>
      <c r="J3681">
        <v>6475000</v>
      </c>
      <c r="K3681" t="s">
        <v>53</v>
      </c>
      <c r="L3681" t="s">
        <v>198</v>
      </c>
      <c r="M3681" t="s">
        <v>43</v>
      </c>
    </row>
    <row r="3682" spans="1:13" x14ac:dyDescent="0.25">
      <c r="A3682" t="s">
        <v>9328</v>
      </c>
      <c r="B3682" s="2">
        <v>45406</v>
      </c>
      <c r="C3682" s="2">
        <v>45409</v>
      </c>
      <c r="D3682" s="1">
        <v>45406.735591192133</v>
      </c>
      <c r="E3682" t="s">
        <v>6561</v>
      </c>
      <c r="F3682" t="s">
        <v>9329</v>
      </c>
      <c r="G3682" t="s">
        <v>82</v>
      </c>
      <c r="H3682">
        <v>3</v>
      </c>
      <c r="I3682">
        <v>363000</v>
      </c>
      <c r="J3682">
        <v>1089000</v>
      </c>
      <c r="K3682" t="s">
        <v>17</v>
      </c>
      <c r="L3682" t="s">
        <v>124</v>
      </c>
      <c r="M3682" t="s">
        <v>68</v>
      </c>
    </row>
    <row r="3683" spans="1:13" x14ac:dyDescent="0.25">
      <c r="A3683" t="s">
        <v>9330</v>
      </c>
      <c r="B3683" s="2">
        <v>45550</v>
      </c>
      <c r="C3683" s="2">
        <v>45559</v>
      </c>
      <c r="D3683" s="1">
        <v>45550.725047349537</v>
      </c>
      <c r="E3683" t="s">
        <v>999</v>
      </c>
      <c r="F3683" t="s">
        <v>9331</v>
      </c>
      <c r="G3683" t="s">
        <v>64</v>
      </c>
      <c r="H3683">
        <v>9</v>
      </c>
      <c r="I3683">
        <v>1210000</v>
      </c>
      <c r="J3683">
        <v>10890000</v>
      </c>
      <c r="K3683" t="s">
        <v>17</v>
      </c>
      <c r="L3683" t="s">
        <v>42</v>
      </c>
      <c r="M3683" t="s">
        <v>145</v>
      </c>
    </row>
    <row r="3684" spans="1:13" x14ac:dyDescent="0.25">
      <c r="A3684" t="s">
        <v>9332</v>
      </c>
      <c r="B3684" s="2">
        <v>45072</v>
      </c>
      <c r="C3684" s="2">
        <v>45081</v>
      </c>
      <c r="D3684" s="1">
        <v>45072.257796446756</v>
      </c>
      <c r="E3684" t="s">
        <v>8654</v>
      </c>
      <c r="F3684" t="s">
        <v>9333</v>
      </c>
      <c r="G3684" t="s">
        <v>29</v>
      </c>
      <c r="H3684">
        <v>9</v>
      </c>
      <c r="I3684">
        <v>1124000</v>
      </c>
      <c r="J3684">
        <v>10116000</v>
      </c>
      <c r="K3684" t="s">
        <v>17</v>
      </c>
      <c r="L3684" t="s">
        <v>83</v>
      </c>
      <c r="M3684" t="s">
        <v>60</v>
      </c>
    </row>
    <row r="3685" spans="1:13" x14ac:dyDescent="0.25">
      <c r="A3685" t="s">
        <v>9334</v>
      </c>
      <c r="B3685" s="2">
        <v>45274</v>
      </c>
      <c r="C3685" s="2">
        <v>45277</v>
      </c>
      <c r="D3685" s="1">
        <v>45274.61077939815</v>
      </c>
      <c r="E3685" t="s">
        <v>4260</v>
      </c>
      <c r="F3685" t="s">
        <v>9335</v>
      </c>
      <c r="G3685" t="s">
        <v>47</v>
      </c>
      <c r="H3685">
        <v>3</v>
      </c>
      <c r="I3685">
        <v>480000</v>
      </c>
      <c r="J3685">
        <v>1440000</v>
      </c>
      <c r="K3685" t="s">
        <v>17</v>
      </c>
      <c r="L3685" t="s">
        <v>18</v>
      </c>
      <c r="M3685" t="s">
        <v>145</v>
      </c>
    </row>
    <row r="3686" spans="1:13" x14ac:dyDescent="0.25">
      <c r="A3686" t="s">
        <v>9336</v>
      </c>
      <c r="B3686" s="2">
        <v>45652</v>
      </c>
      <c r="C3686" s="2">
        <v>45655</v>
      </c>
      <c r="D3686" s="1">
        <v>45652.434523703712</v>
      </c>
      <c r="E3686" t="s">
        <v>1239</v>
      </c>
      <c r="F3686" t="s">
        <v>9337</v>
      </c>
      <c r="G3686" t="s">
        <v>82</v>
      </c>
      <c r="H3686">
        <v>3</v>
      </c>
      <c r="I3686">
        <v>380000</v>
      </c>
      <c r="J3686">
        <v>1140000</v>
      </c>
      <c r="L3686" t="s">
        <v>48</v>
      </c>
      <c r="M3686" t="s">
        <v>38</v>
      </c>
    </row>
    <row r="3687" spans="1:13" x14ac:dyDescent="0.25">
      <c r="A3687" t="s">
        <v>9338</v>
      </c>
      <c r="B3687" s="2">
        <v>45345</v>
      </c>
      <c r="C3687" s="2">
        <v>45348</v>
      </c>
      <c r="D3687" s="1">
        <v>45345.687907754633</v>
      </c>
      <c r="E3687" t="s">
        <v>5959</v>
      </c>
      <c r="F3687" t="s">
        <v>9339</v>
      </c>
      <c r="G3687" t="s">
        <v>194</v>
      </c>
      <c r="H3687">
        <v>3</v>
      </c>
      <c r="I3687">
        <v>405000</v>
      </c>
      <c r="J3687">
        <v>1215000</v>
      </c>
      <c r="L3687" t="s">
        <v>78</v>
      </c>
      <c r="M3687" t="s">
        <v>19</v>
      </c>
    </row>
    <row r="3688" spans="1:13" x14ac:dyDescent="0.25">
      <c r="A3688" t="s">
        <v>9340</v>
      </c>
      <c r="B3688" s="2">
        <v>44822</v>
      </c>
      <c r="C3688" s="2">
        <v>44824</v>
      </c>
      <c r="D3688" s="1">
        <v>44822.798656689818</v>
      </c>
      <c r="E3688" t="s">
        <v>2686</v>
      </c>
      <c r="F3688" t="s">
        <v>9341</v>
      </c>
      <c r="G3688" t="s">
        <v>303</v>
      </c>
      <c r="H3688">
        <v>2</v>
      </c>
      <c r="I3688">
        <v>464000</v>
      </c>
      <c r="J3688">
        <v>928000</v>
      </c>
      <c r="L3688" t="s">
        <v>83</v>
      </c>
      <c r="M3688" t="s">
        <v>49</v>
      </c>
    </row>
    <row r="3689" spans="1:13" x14ac:dyDescent="0.25">
      <c r="A3689" t="s">
        <v>9342</v>
      </c>
      <c r="B3689" s="2">
        <v>45327</v>
      </c>
      <c r="C3689" s="2">
        <v>45332</v>
      </c>
      <c r="D3689" s="1">
        <v>45327.019050590279</v>
      </c>
      <c r="E3689" t="s">
        <v>3217</v>
      </c>
      <c r="F3689" t="s">
        <v>9343</v>
      </c>
      <c r="G3689" t="s">
        <v>29</v>
      </c>
      <c r="H3689">
        <v>5</v>
      </c>
      <c r="I3689">
        <v>1298000</v>
      </c>
      <c r="J3689">
        <v>6490000</v>
      </c>
      <c r="K3689" t="s">
        <v>30</v>
      </c>
      <c r="L3689" t="s">
        <v>48</v>
      </c>
      <c r="M3689" t="s">
        <v>25</v>
      </c>
    </row>
    <row r="3690" spans="1:13" x14ac:dyDescent="0.25">
      <c r="A3690" t="s">
        <v>9344</v>
      </c>
      <c r="B3690" s="2">
        <v>44861</v>
      </c>
      <c r="C3690" s="2">
        <v>44864</v>
      </c>
      <c r="D3690" s="1">
        <v>44861.879262106479</v>
      </c>
      <c r="E3690" t="s">
        <v>4291</v>
      </c>
      <c r="F3690" t="s">
        <v>9345</v>
      </c>
      <c r="G3690" t="s">
        <v>92</v>
      </c>
      <c r="H3690">
        <v>3</v>
      </c>
      <c r="I3690">
        <v>632000</v>
      </c>
      <c r="J3690">
        <v>1896000</v>
      </c>
      <c r="K3690" t="s">
        <v>24</v>
      </c>
      <c r="L3690" t="s">
        <v>83</v>
      </c>
      <c r="M3690" t="s">
        <v>117</v>
      </c>
    </row>
    <row r="3691" spans="1:13" x14ac:dyDescent="0.25">
      <c r="A3691" t="s">
        <v>9346</v>
      </c>
      <c r="B3691" s="2">
        <v>44699</v>
      </c>
      <c r="C3691" s="2">
        <v>44701</v>
      </c>
      <c r="D3691" s="1">
        <v>44699.412931574072</v>
      </c>
      <c r="E3691" t="s">
        <v>4696</v>
      </c>
      <c r="F3691" t="s">
        <v>9347</v>
      </c>
      <c r="G3691" t="s">
        <v>64</v>
      </c>
      <c r="I3691">
        <v>1281000</v>
      </c>
      <c r="J3691">
        <v>2562000</v>
      </c>
      <c r="K3691" t="s">
        <v>30</v>
      </c>
      <c r="L3691" t="s">
        <v>83</v>
      </c>
      <c r="M3691" t="s">
        <v>226</v>
      </c>
    </row>
    <row r="3692" spans="1:13" x14ac:dyDescent="0.25">
      <c r="A3692" t="s">
        <v>9348</v>
      </c>
      <c r="B3692" s="2">
        <v>44878</v>
      </c>
      <c r="C3692" s="2">
        <v>44883</v>
      </c>
      <c r="D3692" s="1">
        <v>44878.727952083333</v>
      </c>
      <c r="E3692" t="s">
        <v>7525</v>
      </c>
      <c r="F3692" t="s">
        <v>9349</v>
      </c>
      <c r="G3692" t="s">
        <v>23</v>
      </c>
      <c r="H3692">
        <v>5</v>
      </c>
      <c r="I3692">
        <v>564000</v>
      </c>
      <c r="J3692">
        <v>2820000</v>
      </c>
      <c r="K3692" t="s">
        <v>30</v>
      </c>
      <c r="L3692" t="s">
        <v>37</v>
      </c>
      <c r="M3692" t="s">
        <v>145</v>
      </c>
    </row>
    <row r="3693" spans="1:13" x14ac:dyDescent="0.25">
      <c r="A3693" t="s">
        <v>9350</v>
      </c>
      <c r="B3693" s="2">
        <v>45275</v>
      </c>
      <c r="C3693" s="2">
        <v>45276</v>
      </c>
      <c r="D3693" s="1">
        <v>45275.561905046299</v>
      </c>
      <c r="E3693" t="s">
        <v>9351</v>
      </c>
      <c r="F3693" t="s">
        <v>9352</v>
      </c>
      <c r="G3693" t="s">
        <v>47</v>
      </c>
      <c r="H3693">
        <v>1</v>
      </c>
      <c r="I3693">
        <v>419000</v>
      </c>
      <c r="J3693">
        <v>419000</v>
      </c>
      <c r="K3693" t="s">
        <v>72</v>
      </c>
      <c r="L3693" t="s">
        <v>31</v>
      </c>
      <c r="M3693" t="s">
        <v>94</v>
      </c>
    </row>
    <row r="3694" spans="1:13" x14ac:dyDescent="0.25">
      <c r="A3694" t="s">
        <v>9353</v>
      </c>
      <c r="B3694" s="2">
        <v>44996</v>
      </c>
      <c r="C3694" s="2">
        <v>44997</v>
      </c>
      <c r="D3694" s="1">
        <v>44996.642102337973</v>
      </c>
      <c r="E3694" t="s">
        <v>3243</v>
      </c>
      <c r="F3694" t="s">
        <v>9354</v>
      </c>
      <c r="G3694" t="s">
        <v>128</v>
      </c>
      <c r="H3694">
        <v>1</v>
      </c>
      <c r="I3694">
        <v>411000</v>
      </c>
      <c r="J3694">
        <v>411000</v>
      </c>
      <c r="K3694" t="s">
        <v>24</v>
      </c>
      <c r="L3694" t="s">
        <v>273</v>
      </c>
      <c r="M3694" t="s">
        <v>222</v>
      </c>
    </row>
    <row r="3695" spans="1:13" x14ac:dyDescent="0.25">
      <c r="A3695" t="s">
        <v>9355</v>
      </c>
      <c r="B3695" s="2">
        <v>44932</v>
      </c>
      <c r="C3695" s="2">
        <v>44941</v>
      </c>
      <c r="D3695" s="1">
        <v>44932.819213680559</v>
      </c>
      <c r="E3695" t="s">
        <v>2999</v>
      </c>
      <c r="F3695" t="s">
        <v>9356</v>
      </c>
      <c r="G3695" t="s">
        <v>47</v>
      </c>
      <c r="I3695">
        <v>418000</v>
      </c>
      <c r="J3695">
        <v>3762000</v>
      </c>
      <c r="K3695" t="s">
        <v>30</v>
      </c>
      <c r="L3695" t="s">
        <v>98</v>
      </c>
      <c r="M3695" t="s">
        <v>19</v>
      </c>
    </row>
    <row r="3696" spans="1:13" x14ac:dyDescent="0.25">
      <c r="A3696" t="s">
        <v>9357</v>
      </c>
      <c r="B3696" s="2">
        <v>44770</v>
      </c>
      <c r="C3696" s="2">
        <v>44778</v>
      </c>
      <c r="D3696" s="1">
        <v>44770.489727418979</v>
      </c>
      <c r="E3696" t="s">
        <v>1263</v>
      </c>
      <c r="F3696" t="s">
        <v>9358</v>
      </c>
      <c r="G3696" t="s">
        <v>64</v>
      </c>
      <c r="H3696">
        <v>8</v>
      </c>
      <c r="I3696">
        <v>1169000</v>
      </c>
      <c r="J3696">
        <v>9352000</v>
      </c>
      <c r="K3696" t="s">
        <v>17</v>
      </c>
      <c r="L3696" t="s">
        <v>273</v>
      </c>
      <c r="M3696" t="s">
        <v>94</v>
      </c>
    </row>
    <row r="3697" spans="1:13" x14ac:dyDescent="0.25">
      <c r="A3697" t="s">
        <v>9359</v>
      </c>
      <c r="B3697" s="2">
        <v>45544</v>
      </c>
      <c r="C3697" s="2">
        <v>45551</v>
      </c>
      <c r="D3697" s="1">
        <v>45544.687705162039</v>
      </c>
      <c r="E3697" t="s">
        <v>4111</v>
      </c>
      <c r="F3697" t="s">
        <v>9360</v>
      </c>
      <c r="G3697" t="s">
        <v>82</v>
      </c>
      <c r="H3697">
        <v>7</v>
      </c>
      <c r="I3697">
        <v>365000</v>
      </c>
      <c r="J3697">
        <v>2555000</v>
      </c>
      <c r="K3697" t="s">
        <v>72</v>
      </c>
      <c r="L3697" t="s">
        <v>48</v>
      </c>
      <c r="M3697" t="s">
        <v>38</v>
      </c>
    </row>
    <row r="3698" spans="1:13" x14ac:dyDescent="0.25">
      <c r="A3698" t="s">
        <v>9361</v>
      </c>
      <c r="B3698" s="2">
        <v>45494</v>
      </c>
      <c r="C3698" s="2">
        <v>45502</v>
      </c>
      <c r="D3698" s="1">
        <v>45494.8222646875</v>
      </c>
      <c r="E3698" t="s">
        <v>1937</v>
      </c>
      <c r="G3698" t="s">
        <v>128</v>
      </c>
      <c r="H3698">
        <v>8</v>
      </c>
      <c r="I3698">
        <v>441000</v>
      </c>
      <c r="J3698">
        <v>3528000</v>
      </c>
      <c r="K3698" t="s">
        <v>24</v>
      </c>
      <c r="L3698" t="s">
        <v>823</v>
      </c>
      <c r="M3698" t="s">
        <v>133</v>
      </c>
    </row>
    <row r="3699" spans="1:13" x14ac:dyDescent="0.25">
      <c r="A3699" t="s">
        <v>9362</v>
      </c>
      <c r="B3699" s="2">
        <v>45451</v>
      </c>
      <c r="C3699" s="2">
        <v>45459</v>
      </c>
      <c r="D3699" s="1">
        <v>45451.894548055563</v>
      </c>
      <c r="E3699" t="s">
        <v>9363</v>
      </c>
      <c r="F3699" t="s">
        <v>9364</v>
      </c>
      <c r="G3699" t="s">
        <v>221</v>
      </c>
      <c r="H3699">
        <v>8</v>
      </c>
      <c r="I3699">
        <v>556000</v>
      </c>
      <c r="J3699">
        <v>4448000</v>
      </c>
      <c r="K3699" t="s">
        <v>24</v>
      </c>
      <c r="L3699" t="s">
        <v>31</v>
      </c>
      <c r="M3699" t="s">
        <v>49</v>
      </c>
    </row>
    <row r="3700" spans="1:13" x14ac:dyDescent="0.25">
      <c r="A3700" t="s">
        <v>9365</v>
      </c>
      <c r="B3700" s="2">
        <v>45573</v>
      </c>
      <c r="C3700" s="2">
        <v>45580</v>
      </c>
      <c r="D3700" s="1">
        <v>45573.906310104168</v>
      </c>
      <c r="E3700" t="s">
        <v>9200</v>
      </c>
      <c r="F3700" t="s">
        <v>9366</v>
      </c>
      <c r="G3700" t="s">
        <v>221</v>
      </c>
      <c r="H3700">
        <v>7</v>
      </c>
      <c r="I3700">
        <v>630000</v>
      </c>
      <c r="J3700">
        <v>4410000</v>
      </c>
      <c r="K3700" t="s">
        <v>53</v>
      </c>
      <c r="L3700" t="s">
        <v>98</v>
      </c>
      <c r="M3700" t="s">
        <v>84</v>
      </c>
    </row>
    <row r="3701" spans="1:13" x14ac:dyDescent="0.25">
      <c r="A3701" t="s">
        <v>9367</v>
      </c>
      <c r="B3701" s="2">
        <v>45535</v>
      </c>
      <c r="C3701" s="2">
        <v>45542</v>
      </c>
      <c r="D3701" s="1">
        <v>45535.175988634262</v>
      </c>
      <c r="E3701" t="s">
        <v>9368</v>
      </c>
      <c r="F3701" t="s">
        <v>9369</v>
      </c>
      <c r="G3701" t="s">
        <v>64</v>
      </c>
      <c r="H3701">
        <v>7</v>
      </c>
      <c r="I3701">
        <v>1373000</v>
      </c>
      <c r="J3701">
        <v>9611000</v>
      </c>
      <c r="K3701" t="s">
        <v>36</v>
      </c>
      <c r="L3701" t="s">
        <v>18</v>
      </c>
      <c r="M3701" t="s">
        <v>19</v>
      </c>
    </row>
    <row r="3702" spans="1:13" x14ac:dyDescent="0.25">
      <c r="A3702" t="s">
        <v>9370</v>
      </c>
      <c r="B3702" s="2">
        <v>45304</v>
      </c>
      <c r="C3702" s="2">
        <v>45308</v>
      </c>
      <c r="D3702" s="1">
        <v>45304.479243969909</v>
      </c>
      <c r="E3702" t="s">
        <v>9371</v>
      </c>
      <c r="F3702" t="s">
        <v>9372</v>
      </c>
      <c r="G3702" t="s">
        <v>29</v>
      </c>
      <c r="H3702">
        <v>4</v>
      </c>
      <c r="I3702">
        <v>1379000</v>
      </c>
      <c r="J3702">
        <v>5516000</v>
      </c>
      <c r="K3702" t="s">
        <v>30</v>
      </c>
      <c r="L3702" t="s">
        <v>124</v>
      </c>
      <c r="M3702" t="s">
        <v>94</v>
      </c>
    </row>
    <row r="3703" spans="1:13" x14ac:dyDescent="0.25">
      <c r="A3703" t="s">
        <v>9373</v>
      </c>
      <c r="B3703" s="2">
        <v>44687</v>
      </c>
      <c r="C3703" s="2">
        <v>44696</v>
      </c>
      <c r="D3703" s="1">
        <v>44687.016263171303</v>
      </c>
      <c r="E3703" t="s">
        <v>2491</v>
      </c>
      <c r="F3703" t="s">
        <v>9374</v>
      </c>
      <c r="G3703" t="s">
        <v>355</v>
      </c>
      <c r="H3703">
        <v>9</v>
      </c>
      <c r="I3703">
        <v>410000</v>
      </c>
      <c r="J3703">
        <v>3690000</v>
      </c>
      <c r="K3703" t="s">
        <v>30</v>
      </c>
      <c r="L3703" t="s">
        <v>48</v>
      </c>
      <c r="M3703" t="s">
        <v>19</v>
      </c>
    </row>
    <row r="3704" spans="1:13" x14ac:dyDescent="0.25">
      <c r="A3704" t="s">
        <v>9375</v>
      </c>
      <c r="B3704" s="2">
        <v>44844</v>
      </c>
      <c r="C3704" s="2">
        <v>44847</v>
      </c>
      <c r="D3704" s="1">
        <v>44844.26416259259</v>
      </c>
      <c r="E3704" t="s">
        <v>2712</v>
      </c>
      <c r="F3704" t="s">
        <v>9376</v>
      </c>
      <c r="G3704" t="s">
        <v>92</v>
      </c>
      <c r="H3704">
        <v>3</v>
      </c>
      <c r="I3704">
        <v>661000</v>
      </c>
      <c r="J3704">
        <v>1983000</v>
      </c>
      <c r="K3704" t="s">
        <v>24</v>
      </c>
      <c r="L3704" t="s">
        <v>124</v>
      </c>
      <c r="M3704" t="s">
        <v>49</v>
      </c>
    </row>
    <row r="3705" spans="1:13" x14ac:dyDescent="0.25">
      <c r="A3705" t="s">
        <v>9377</v>
      </c>
      <c r="B3705" s="2">
        <v>44644</v>
      </c>
      <c r="C3705" s="2">
        <v>44649</v>
      </c>
      <c r="D3705" s="1">
        <v>44644.094173148151</v>
      </c>
      <c r="E3705" t="s">
        <v>2122</v>
      </c>
      <c r="F3705" t="s">
        <v>9378</v>
      </c>
      <c r="G3705" t="s">
        <v>35</v>
      </c>
      <c r="H3705">
        <v>5</v>
      </c>
      <c r="I3705">
        <v>338000</v>
      </c>
      <c r="J3705">
        <v>1690000</v>
      </c>
      <c r="K3705" t="s">
        <v>24</v>
      </c>
      <c r="L3705" t="s">
        <v>42</v>
      </c>
      <c r="M3705" t="s">
        <v>60</v>
      </c>
    </row>
    <row r="3706" spans="1:13" x14ac:dyDescent="0.25">
      <c r="A3706" t="s">
        <v>9379</v>
      </c>
      <c r="B3706" s="2">
        <v>44872</v>
      </c>
      <c r="C3706" s="2">
        <v>44875</v>
      </c>
      <c r="D3706" s="1">
        <v>44872.084806539351</v>
      </c>
      <c r="E3706" t="s">
        <v>1579</v>
      </c>
      <c r="F3706" t="s">
        <v>9380</v>
      </c>
      <c r="G3706" t="s">
        <v>194</v>
      </c>
      <c r="H3706">
        <v>3</v>
      </c>
      <c r="I3706">
        <v>491000</v>
      </c>
      <c r="J3706">
        <v>1473000</v>
      </c>
      <c r="K3706" t="s">
        <v>72</v>
      </c>
      <c r="L3706" t="s">
        <v>83</v>
      </c>
      <c r="M3706" t="s">
        <v>102</v>
      </c>
    </row>
    <row r="3707" spans="1:13" x14ac:dyDescent="0.25">
      <c r="A3707" t="s">
        <v>9381</v>
      </c>
      <c r="B3707" s="2">
        <v>45361</v>
      </c>
      <c r="C3707" s="2">
        <v>45369</v>
      </c>
      <c r="D3707" s="1">
        <v>45361.886982280092</v>
      </c>
      <c r="E3707" t="s">
        <v>9382</v>
      </c>
      <c r="F3707" t="s">
        <v>9383</v>
      </c>
      <c r="G3707" t="s">
        <v>29</v>
      </c>
      <c r="H3707">
        <v>8</v>
      </c>
      <c r="I3707">
        <v>1267000</v>
      </c>
      <c r="J3707">
        <v>10136000</v>
      </c>
      <c r="K3707" t="s">
        <v>53</v>
      </c>
      <c r="L3707" t="s">
        <v>31</v>
      </c>
      <c r="M3707" t="s">
        <v>106</v>
      </c>
    </row>
    <row r="3708" spans="1:13" x14ac:dyDescent="0.25">
      <c r="A3708" t="s">
        <v>9384</v>
      </c>
      <c r="B3708" s="2">
        <v>44936</v>
      </c>
      <c r="C3708" s="2">
        <v>44941</v>
      </c>
      <c r="D3708" s="1">
        <v>44936.635193668983</v>
      </c>
      <c r="E3708" t="s">
        <v>6431</v>
      </c>
      <c r="F3708" t="s">
        <v>9385</v>
      </c>
      <c r="G3708" t="s">
        <v>128</v>
      </c>
      <c r="H3708">
        <v>5</v>
      </c>
      <c r="I3708">
        <v>442000</v>
      </c>
      <c r="J3708">
        <v>2210000</v>
      </c>
      <c r="L3708" t="s">
        <v>31</v>
      </c>
      <c r="M3708" t="s">
        <v>19</v>
      </c>
    </row>
    <row r="3709" spans="1:13" x14ac:dyDescent="0.25">
      <c r="A3709" t="s">
        <v>9386</v>
      </c>
      <c r="B3709" s="2">
        <v>45055</v>
      </c>
      <c r="C3709" s="2">
        <v>45060</v>
      </c>
      <c r="D3709" s="1">
        <v>45055.899710324084</v>
      </c>
      <c r="E3709" t="s">
        <v>9387</v>
      </c>
      <c r="F3709" t="s">
        <v>9388</v>
      </c>
      <c r="G3709" t="s">
        <v>221</v>
      </c>
      <c r="H3709">
        <v>5</v>
      </c>
      <c r="I3709">
        <v>563000</v>
      </c>
      <c r="J3709">
        <v>2815000</v>
      </c>
      <c r="K3709" t="s">
        <v>36</v>
      </c>
      <c r="L3709" t="s">
        <v>83</v>
      </c>
      <c r="M3709" t="s">
        <v>43</v>
      </c>
    </row>
    <row r="3710" spans="1:13" x14ac:dyDescent="0.25">
      <c r="A3710" t="s">
        <v>9389</v>
      </c>
      <c r="B3710" s="2">
        <v>45468</v>
      </c>
      <c r="C3710" s="2">
        <v>45475</v>
      </c>
      <c r="D3710" s="1">
        <v>45468.760946145827</v>
      </c>
      <c r="E3710" t="s">
        <v>6449</v>
      </c>
      <c r="F3710" t="s">
        <v>9390</v>
      </c>
      <c r="G3710" t="s">
        <v>16</v>
      </c>
      <c r="H3710">
        <v>7</v>
      </c>
      <c r="I3710">
        <v>1266000</v>
      </c>
      <c r="J3710">
        <v>8862000</v>
      </c>
      <c r="K3710" t="s">
        <v>30</v>
      </c>
      <c r="L3710" t="s">
        <v>31</v>
      </c>
      <c r="M3710" t="s">
        <v>160</v>
      </c>
    </row>
    <row r="3711" spans="1:13" x14ac:dyDescent="0.25">
      <c r="A3711" t="s">
        <v>9391</v>
      </c>
      <c r="B3711" s="2">
        <v>45635</v>
      </c>
      <c r="C3711" s="2">
        <v>45636</v>
      </c>
      <c r="D3711" s="1">
        <v>45635.010503136567</v>
      </c>
      <c r="E3711" t="s">
        <v>9392</v>
      </c>
      <c r="F3711" t="s">
        <v>9393</v>
      </c>
      <c r="G3711" t="s">
        <v>128</v>
      </c>
      <c r="H3711">
        <v>1</v>
      </c>
      <c r="I3711">
        <v>410000</v>
      </c>
      <c r="J3711">
        <v>410000</v>
      </c>
      <c r="L3711" t="s">
        <v>18</v>
      </c>
      <c r="M3711" t="s">
        <v>222</v>
      </c>
    </row>
    <row r="3712" spans="1:13" x14ac:dyDescent="0.25">
      <c r="A3712" t="s">
        <v>9394</v>
      </c>
      <c r="B3712" s="2">
        <v>44793</v>
      </c>
      <c r="C3712" s="2">
        <v>44795</v>
      </c>
      <c r="D3712" s="1">
        <v>44793.218190115738</v>
      </c>
      <c r="E3712" t="s">
        <v>4636</v>
      </c>
      <c r="F3712" t="s">
        <v>9395</v>
      </c>
      <c r="G3712" t="s">
        <v>23</v>
      </c>
      <c r="H3712">
        <v>2</v>
      </c>
      <c r="I3712">
        <v>677000</v>
      </c>
      <c r="J3712">
        <v>1354000</v>
      </c>
      <c r="K3712" t="s">
        <v>24</v>
      </c>
      <c r="L3712" t="s">
        <v>18</v>
      </c>
      <c r="M3712" t="s">
        <v>19</v>
      </c>
    </row>
    <row r="3713" spans="1:13" x14ac:dyDescent="0.25">
      <c r="A3713" t="s">
        <v>9396</v>
      </c>
      <c r="B3713" s="2">
        <v>45155</v>
      </c>
      <c r="C3713" s="2">
        <v>45157</v>
      </c>
      <c r="D3713" s="1">
        <v>45155.479572372693</v>
      </c>
      <c r="E3713" t="s">
        <v>3543</v>
      </c>
      <c r="F3713" t="s">
        <v>9397</v>
      </c>
      <c r="G3713" t="s">
        <v>82</v>
      </c>
      <c r="I3713">
        <v>371000</v>
      </c>
      <c r="J3713">
        <v>742000</v>
      </c>
      <c r="K3713" t="s">
        <v>72</v>
      </c>
      <c r="L3713" t="s">
        <v>37</v>
      </c>
      <c r="M3713" t="s">
        <v>117</v>
      </c>
    </row>
    <row r="3714" spans="1:13" x14ac:dyDescent="0.25">
      <c r="A3714" t="s">
        <v>9398</v>
      </c>
      <c r="B3714" s="2">
        <v>44579</v>
      </c>
      <c r="C3714" s="2">
        <v>44584</v>
      </c>
      <c r="D3714" s="1">
        <v>44579.796648124997</v>
      </c>
      <c r="E3714" t="s">
        <v>3597</v>
      </c>
      <c r="F3714" t="s">
        <v>9399</v>
      </c>
      <c r="G3714" t="s">
        <v>149</v>
      </c>
      <c r="H3714">
        <v>5</v>
      </c>
      <c r="I3714">
        <v>344000</v>
      </c>
      <c r="J3714">
        <v>1720000</v>
      </c>
      <c r="K3714" t="s">
        <v>36</v>
      </c>
      <c r="L3714" t="s">
        <v>78</v>
      </c>
      <c r="M3714" t="s">
        <v>222</v>
      </c>
    </row>
    <row r="3715" spans="1:13" x14ac:dyDescent="0.25">
      <c r="A3715" t="s">
        <v>9400</v>
      </c>
      <c r="B3715" s="2">
        <v>44910</v>
      </c>
      <c r="C3715" s="2">
        <v>44913</v>
      </c>
      <c r="D3715" s="1">
        <v>44910.645317962961</v>
      </c>
      <c r="E3715" t="s">
        <v>2364</v>
      </c>
      <c r="F3715" t="s">
        <v>9401</v>
      </c>
      <c r="G3715" t="s">
        <v>128</v>
      </c>
      <c r="H3715">
        <v>3</v>
      </c>
      <c r="I3715">
        <v>422000</v>
      </c>
      <c r="J3715">
        <v>1266000</v>
      </c>
      <c r="L3715" t="s">
        <v>31</v>
      </c>
      <c r="M3715" t="s">
        <v>38</v>
      </c>
    </row>
    <row r="3716" spans="1:13" x14ac:dyDescent="0.25">
      <c r="A3716" t="s">
        <v>9402</v>
      </c>
      <c r="B3716" s="2">
        <v>45486</v>
      </c>
      <c r="C3716" s="2">
        <v>45488</v>
      </c>
      <c r="D3716" s="1">
        <v>45486.860051932868</v>
      </c>
      <c r="E3716" t="s">
        <v>5671</v>
      </c>
      <c r="F3716" t="s">
        <v>9403</v>
      </c>
      <c r="G3716" t="s">
        <v>386</v>
      </c>
      <c r="I3716">
        <v>644000</v>
      </c>
      <c r="J3716">
        <v>1288000</v>
      </c>
      <c r="K3716" t="s">
        <v>72</v>
      </c>
      <c r="L3716" t="s">
        <v>48</v>
      </c>
      <c r="M3716" t="s">
        <v>38</v>
      </c>
    </row>
    <row r="3717" spans="1:13" x14ac:dyDescent="0.25">
      <c r="A3717" t="s">
        <v>9404</v>
      </c>
      <c r="B3717" s="2">
        <v>44703</v>
      </c>
      <c r="C3717" s="2">
        <v>44709</v>
      </c>
      <c r="D3717" s="1">
        <v>44703.644294444442</v>
      </c>
      <c r="E3717" t="s">
        <v>9405</v>
      </c>
      <c r="F3717" t="s">
        <v>9406</v>
      </c>
      <c r="G3717" t="s">
        <v>23</v>
      </c>
      <c r="H3717">
        <v>6</v>
      </c>
      <c r="I3717">
        <v>593000</v>
      </c>
      <c r="J3717">
        <v>3558000</v>
      </c>
      <c r="K3717" t="s">
        <v>24</v>
      </c>
      <c r="L3717" t="s">
        <v>198</v>
      </c>
      <c r="M3717" t="s">
        <v>102</v>
      </c>
    </row>
    <row r="3718" spans="1:13" x14ac:dyDescent="0.25">
      <c r="A3718" t="s">
        <v>9407</v>
      </c>
      <c r="B3718" s="2">
        <v>45123</v>
      </c>
      <c r="C3718" s="2">
        <v>45131</v>
      </c>
      <c r="D3718" s="1">
        <v>45123.187369282408</v>
      </c>
      <c r="E3718" t="s">
        <v>9408</v>
      </c>
      <c r="F3718" t="s">
        <v>9383</v>
      </c>
      <c r="G3718" t="s">
        <v>64</v>
      </c>
      <c r="H3718">
        <v>8</v>
      </c>
      <c r="I3718">
        <v>1208000</v>
      </c>
      <c r="J3718">
        <v>9664000</v>
      </c>
      <c r="K3718" t="s">
        <v>30</v>
      </c>
      <c r="L3718" t="s">
        <v>48</v>
      </c>
      <c r="M3718" t="s">
        <v>25</v>
      </c>
    </row>
    <row r="3719" spans="1:13" x14ac:dyDescent="0.25">
      <c r="A3719" t="s">
        <v>9409</v>
      </c>
      <c r="B3719" s="2">
        <v>44722</v>
      </c>
      <c r="C3719" s="2">
        <v>44726</v>
      </c>
      <c r="D3719" s="1">
        <v>44722.59441553241</v>
      </c>
      <c r="E3719" t="s">
        <v>1141</v>
      </c>
      <c r="F3719" t="s">
        <v>9410</v>
      </c>
      <c r="G3719" t="s">
        <v>35</v>
      </c>
      <c r="H3719">
        <v>4</v>
      </c>
      <c r="I3719">
        <v>373000</v>
      </c>
      <c r="J3719">
        <v>1492000</v>
      </c>
      <c r="K3719" t="s">
        <v>24</v>
      </c>
      <c r="L3719" t="s">
        <v>507</v>
      </c>
      <c r="M3719" t="s">
        <v>129</v>
      </c>
    </row>
    <row r="3720" spans="1:13" x14ac:dyDescent="0.25">
      <c r="A3720" t="s">
        <v>9411</v>
      </c>
      <c r="B3720" s="2">
        <v>44930</v>
      </c>
      <c r="C3720" s="2">
        <v>44931</v>
      </c>
      <c r="D3720" s="1">
        <v>44930.793631608787</v>
      </c>
      <c r="E3720" t="s">
        <v>2410</v>
      </c>
      <c r="F3720" t="s">
        <v>9412</v>
      </c>
      <c r="G3720" t="s">
        <v>386</v>
      </c>
      <c r="H3720">
        <v>1</v>
      </c>
      <c r="I3720">
        <v>640000</v>
      </c>
      <c r="J3720">
        <v>640000</v>
      </c>
      <c r="K3720" t="s">
        <v>72</v>
      </c>
      <c r="L3720" t="s">
        <v>273</v>
      </c>
      <c r="M3720" t="s">
        <v>49</v>
      </c>
    </row>
    <row r="3721" spans="1:13" x14ac:dyDescent="0.25">
      <c r="A3721" t="s">
        <v>9413</v>
      </c>
      <c r="B3721" s="2">
        <v>45471</v>
      </c>
      <c r="C3721" s="2">
        <v>45478</v>
      </c>
      <c r="D3721" s="1">
        <v>45471.247174641197</v>
      </c>
      <c r="E3721" t="s">
        <v>4797</v>
      </c>
      <c r="F3721" t="s">
        <v>9414</v>
      </c>
      <c r="G3721" t="s">
        <v>128</v>
      </c>
      <c r="H3721">
        <v>7</v>
      </c>
      <c r="I3721">
        <v>484000</v>
      </c>
      <c r="J3721">
        <v>3388000</v>
      </c>
      <c r="K3721" t="s">
        <v>53</v>
      </c>
      <c r="L3721" t="s">
        <v>42</v>
      </c>
      <c r="M3721" t="s">
        <v>43</v>
      </c>
    </row>
    <row r="3722" spans="1:13" x14ac:dyDescent="0.25">
      <c r="A3722" t="s">
        <v>9415</v>
      </c>
      <c r="B3722" s="2">
        <v>45483</v>
      </c>
      <c r="C3722" s="2">
        <v>45488</v>
      </c>
      <c r="D3722" s="1">
        <v>45483.601263101853</v>
      </c>
      <c r="E3722" t="s">
        <v>2180</v>
      </c>
      <c r="F3722" t="s">
        <v>9416</v>
      </c>
      <c r="G3722" t="s">
        <v>128</v>
      </c>
      <c r="H3722">
        <v>5</v>
      </c>
      <c r="I3722">
        <v>456000</v>
      </c>
      <c r="J3722">
        <v>2280000</v>
      </c>
      <c r="K3722" t="s">
        <v>72</v>
      </c>
      <c r="L3722" t="s">
        <v>37</v>
      </c>
      <c r="M3722" t="s">
        <v>222</v>
      </c>
    </row>
    <row r="3723" spans="1:13" x14ac:dyDescent="0.25">
      <c r="A3723" t="s">
        <v>9417</v>
      </c>
      <c r="B3723" s="2">
        <v>45446</v>
      </c>
      <c r="C3723" s="2">
        <v>45448</v>
      </c>
      <c r="D3723" s="1">
        <v>45446.250733310182</v>
      </c>
      <c r="E3723" t="s">
        <v>3640</v>
      </c>
      <c r="F3723" t="s">
        <v>9418</v>
      </c>
      <c r="G3723" t="s">
        <v>35</v>
      </c>
      <c r="H3723">
        <v>2</v>
      </c>
      <c r="I3723">
        <v>328000</v>
      </c>
      <c r="J3723">
        <v>656000</v>
      </c>
      <c r="K3723" t="s">
        <v>53</v>
      </c>
      <c r="L3723" t="s">
        <v>73</v>
      </c>
      <c r="M3723" t="s">
        <v>94</v>
      </c>
    </row>
    <row r="3724" spans="1:13" x14ac:dyDescent="0.25">
      <c r="A3724" t="s">
        <v>9419</v>
      </c>
      <c r="B3724" s="2">
        <v>45142</v>
      </c>
      <c r="C3724" s="2">
        <v>45150</v>
      </c>
      <c r="D3724" s="1">
        <v>45142.995507685177</v>
      </c>
      <c r="E3724" t="s">
        <v>9420</v>
      </c>
      <c r="F3724" t="s">
        <v>9421</v>
      </c>
      <c r="G3724" t="s">
        <v>23</v>
      </c>
      <c r="H3724">
        <v>8</v>
      </c>
      <c r="I3724">
        <v>582000</v>
      </c>
      <c r="J3724">
        <v>4656000</v>
      </c>
      <c r="K3724" t="s">
        <v>53</v>
      </c>
      <c r="L3724" t="s">
        <v>48</v>
      </c>
      <c r="M3724" t="s">
        <v>106</v>
      </c>
    </row>
    <row r="3725" spans="1:13" x14ac:dyDescent="0.25">
      <c r="A3725" t="s">
        <v>9422</v>
      </c>
      <c r="B3725" s="2">
        <v>45103</v>
      </c>
      <c r="C3725" s="2">
        <v>45107</v>
      </c>
      <c r="D3725" s="1">
        <v>45103.589187048608</v>
      </c>
      <c r="E3725" t="s">
        <v>7809</v>
      </c>
      <c r="F3725" t="s">
        <v>9423</v>
      </c>
      <c r="G3725" t="s">
        <v>35</v>
      </c>
      <c r="H3725">
        <v>4</v>
      </c>
      <c r="I3725">
        <v>380000</v>
      </c>
      <c r="J3725">
        <v>1520000</v>
      </c>
      <c r="K3725" t="s">
        <v>24</v>
      </c>
      <c r="L3725" t="s">
        <v>214</v>
      </c>
      <c r="M3725" t="s">
        <v>43</v>
      </c>
    </row>
    <row r="3726" spans="1:13" x14ac:dyDescent="0.25">
      <c r="A3726" t="s">
        <v>9424</v>
      </c>
      <c r="B3726" s="2">
        <v>45521</v>
      </c>
      <c r="C3726" s="2">
        <v>45527</v>
      </c>
      <c r="D3726" s="1">
        <v>45521.024638923613</v>
      </c>
      <c r="E3726" t="s">
        <v>3145</v>
      </c>
      <c r="F3726" t="s">
        <v>5559</v>
      </c>
      <c r="G3726" t="s">
        <v>355</v>
      </c>
      <c r="H3726">
        <v>6</v>
      </c>
      <c r="I3726">
        <v>405000</v>
      </c>
      <c r="J3726">
        <v>2430000</v>
      </c>
      <c r="K3726" t="s">
        <v>24</v>
      </c>
      <c r="L3726" t="s">
        <v>42</v>
      </c>
      <c r="M3726" t="s">
        <v>49</v>
      </c>
    </row>
    <row r="3727" spans="1:13" x14ac:dyDescent="0.25">
      <c r="A3727" t="s">
        <v>9425</v>
      </c>
      <c r="B3727" s="2">
        <v>44822</v>
      </c>
      <c r="C3727" s="2">
        <v>44831</v>
      </c>
      <c r="D3727" s="1">
        <v>44822.204198935193</v>
      </c>
      <c r="E3727" t="s">
        <v>5123</v>
      </c>
      <c r="F3727" t="s">
        <v>9426</v>
      </c>
      <c r="G3727" t="s">
        <v>64</v>
      </c>
      <c r="H3727">
        <v>9</v>
      </c>
      <c r="I3727">
        <v>1120000</v>
      </c>
      <c r="J3727">
        <v>10080000</v>
      </c>
      <c r="K3727" t="s">
        <v>17</v>
      </c>
      <c r="L3727" t="s">
        <v>48</v>
      </c>
      <c r="M3727" t="s">
        <v>84</v>
      </c>
    </row>
    <row r="3728" spans="1:13" x14ac:dyDescent="0.25">
      <c r="A3728" t="s">
        <v>9427</v>
      </c>
      <c r="B3728" s="2">
        <v>44713</v>
      </c>
      <c r="C3728" s="2">
        <v>44720</v>
      </c>
      <c r="D3728" s="1">
        <v>44713.681874768517</v>
      </c>
      <c r="E3728" t="s">
        <v>9428</v>
      </c>
      <c r="F3728" t="s">
        <v>9429</v>
      </c>
      <c r="G3728" t="s">
        <v>47</v>
      </c>
      <c r="H3728">
        <v>7</v>
      </c>
      <c r="I3728">
        <v>434000</v>
      </c>
      <c r="J3728">
        <v>3038000</v>
      </c>
      <c r="L3728" t="s">
        <v>18</v>
      </c>
      <c r="M3728" t="s">
        <v>68</v>
      </c>
    </row>
    <row r="3729" spans="1:13" x14ac:dyDescent="0.25">
      <c r="A3729" t="s">
        <v>9430</v>
      </c>
      <c r="B3729" s="2">
        <v>44726</v>
      </c>
      <c r="C3729" s="2">
        <v>44732</v>
      </c>
      <c r="D3729" s="1">
        <v>44726.144027997689</v>
      </c>
      <c r="E3729" t="s">
        <v>2255</v>
      </c>
      <c r="F3729" t="s">
        <v>9431</v>
      </c>
      <c r="G3729" t="s">
        <v>64</v>
      </c>
      <c r="H3729">
        <v>6</v>
      </c>
      <c r="I3729">
        <v>1265000</v>
      </c>
      <c r="J3729">
        <v>7590000</v>
      </c>
      <c r="K3729" t="s">
        <v>17</v>
      </c>
      <c r="L3729" t="s">
        <v>124</v>
      </c>
      <c r="M3729" t="s">
        <v>233</v>
      </c>
    </row>
    <row r="3730" spans="1:13" x14ac:dyDescent="0.25">
      <c r="A3730" t="s">
        <v>9432</v>
      </c>
      <c r="B3730" s="2">
        <v>44873</v>
      </c>
      <c r="C3730" s="2">
        <v>44881</v>
      </c>
      <c r="D3730" s="1">
        <v>44873.085706631937</v>
      </c>
      <c r="E3730" t="s">
        <v>7046</v>
      </c>
      <c r="F3730" t="s">
        <v>9433</v>
      </c>
      <c r="G3730" t="s">
        <v>29</v>
      </c>
      <c r="H3730">
        <v>8</v>
      </c>
      <c r="I3730">
        <v>1278000</v>
      </c>
      <c r="J3730">
        <v>10224000</v>
      </c>
      <c r="K3730" t="s">
        <v>24</v>
      </c>
      <c r="L3730" t="s">
        <v>159</v>
      </c>
      <c r="M3730" t="s">
        <v>94</v>
      </c>
    </row>
    <row r="3731" spans="1:13" x14ac:dyDescent="0.25">
      <c r="A3731" t="s">
        <v>9434</v>
      </c>
      <c r="B3731" s="2">
        <v>44757</v>
      </c>
      <c r="C3731" s="2">
        <v>44760</v>
      </c>
      <c r="D3731" s="1">
        <v>44757.05383384259</v>
      </c>
      <c r="E3731" t="s">
        <v>8417</v>
      </c>
      <c r="F3731" t="s">
        <v>9435</v>
      </c>
      <c r="G3731" t="s">
        <v>290</v>
      </c>
      <c r="H3731">
        <v>3</v>
      </c>
      <c r="I3731">
        <v>402000</v>
      </c>
      <c r="J3731">
        <v>1206000</v>
      </c>
      <c r="K3731" t="s">
        <v>24</v>
      </c>
      <c r="L3731" t="s">
        <v>18</v>
      </c>
      <c r="M3731" t="s">
        <v>106</v>
      </c>
    </row>
    <row r="3732" spans="1:13" x14ac:dyDescent="0.25">
      <c r="A3732" t="s">
        <v>3932</v>
      </c>
      <c r="B3732" s="2">
        <v>45137</v>
      </c>
      <c r="C3732" s="2">
        <v>45139</v>
      </c>
      <c r="D3732" s="1">
        <v>45137.955020763889</v>
      </c>
      <c r="E3732" t="s">
        <v>1553</v>
      </c>
      <c r="F3732" t="s">
        <v>3933</v>
      </c>
      <c r="G3732" t="s">
        <v>47</v>
      </c>
      <c r="I3732">
        <v>466000</v>
      </c>
      <c r="J3732">
        <v>932000</v>
      </c>
      <c r="K3732" t="s">
        <v>17</v>
      </c>
      <c r="L3732" t="s">
        <v>273</v>
      </c>
      <c r="M3732" t="s">
        <v>106</v>
      </c>
    </row>
    <row r="3733" spans="1:13" x14ac:dyDescent="0.25">
      <c r="A3733" t="s">
        <v>9436</v>
      </c>
      <c r="B3733" s="2">
        <v>45610</v>
      </c>
      <c r="C3733" s="2">
        <v>45619</v>
      </c>
      <c r="D3733" s="1">
        <v>45610.307937534722</v>
      </c>
      <c r="E3733" t="s">
        <v>1711</v>
      </c>
      <c r="F3733" t="s">
        <v>9437</v>
      </c>
      <c r="G3733" t="s">
        <v>64</v>
      </c>
      <c r="H3733">
        <v>9</v>
      </c>
      <c r="I3733">
        <v>1242000</v>
      </c>
      <c r="J3733">
        <v>11178000</v>
      </c>
      <c r="K3733" t="s">
        <v>30</v>
      </c>
      <c r="L3733" t="s">
        <v>610</v>
      </c>
      <c r="M3733" t="s">
        <v>102</v>
      </c>
    </row>
    <row r="3734" spans="1:13" x14ac:dyDescent="0.25">
      <c r="A3734" t="s">
        <v>9438</v>
      </c>
      <c r="B3734" s="2">
        <v>45323</v>
      </c>
      <c r="C3734" s="2">
        <v>45326</v>
      </c>
      <c r="D3734" s="1">
        <v>45323.523240775467</v>
      </c>
      <c r="E3734" t="s">
        <v>6065</v>
      </c>
      <c r="G3734" t="s">
        <v>82</v>
      </c>
      <c r="I3734">
        <v>381000</v>
      </c>
      <c r="J3734">
        <v>1143000</v>
      </c>
      <c r="L3734" t="s">
        <v>214</v>
      </c>
      <c r="M3734" t="s">
        <v>25</v>
      </c>
    </row>
    <row r="3735" spans="1:13" x14ac:dyDescent="0.25">
      <c r="A3735" t="s">
        <v>9439</v>
      </c>
      <c r="B3735" s="2">
        <v>45305</v>
      </c>
      <c r="C3735" s="2">
        <v>45306</v>
      </c>
      <c r="D3735" s="1">
        <v>45305.85863545139</v>
      </c>
      <c r="E3735" t="s">
        <v>301</v>
      </c>
      <c r="F3735" t="s">
        <v>9440</v>
      </c>
      <c r="G3735" t="s">
        <v>47</v>
      </c>
      <c r="H3735">
        <v>1</v>
      </c>
      <c r="I3735">
        <v>504000</v>
      </c>
      <c r="J3735">
        <v>504000</v>
      </c>
      <c r="K3735" t="s">
        <v>72</v>
      </c>
      <c r="L3735" t="s">
        <v>31</v>
      </c>
      <c r="M3735" t="s">
        <v>60</v>
      </c>
    </row>
    <row r="3736" spans="1:13" x14ac:dyDescent="0.25">
      <c r="A3736" t="s">
        <v>9441</v>
      </c>
      <c r="B3736" s="2">
        <v>44573</v>
      </c>
      <c r="C3736" s="2">
        <v>44581</v>
      </c>
      <c r="D3736" s="1">
        <v>44573.429105949072</v>
      </c>
      <c r="E3736" t="s">
        <v>9442</v>
      </c>
      <c r="F3736" t="s">
        <v>9443</v>
      </c>
      <c r="G3736" t="s">
        <v>303</v>
      </c>
      <c r="H3736">
        <v>8</v>
      </c>
      <c r="I3736">
        <v>417000</v>
      </c>
      <c r="J3736">
        <v>3336000</v>
      </c>
      <c r="K3736" t="s">
        <v>30</v>
      </c>
      <c r="L3736" t="s">
        <v>273</v>
      </c>
      <c r="M3736" t="s">
        <v>43</v>
      </c>
    </row>
    <row r="3737" spans="1:13" x14ac:dyDescent="0.25">
      <c r="A3737" t="s">
        <v>9444</v>
      </c>
      <c r="B3737" s="2">
        <v>45513</v>
      </c>
      <c r="C3737" s="2">
        <v>45520</v>
      </c>
      <c r="D3737" s="1">
        <v>45513.883392488417</v>
      </c>
      <c r="E3737" t="s">
        <v>9445</v>
      </c>
      <c r="G3737" t="s">
        <v>194</v>
      </c>
      <c r="H3737">
        <v>7</v>
      </c>
      <c r="I3737">
        <v>434000</v>
      </c>
      <c r="J3737">
        <v>3038000</v>
      </c>
      <c r="K3737" t="s">
        <v>30</v>
      </c>
      <c r="L3737" t="s">
        <v>159</v>
      </c>
      <c r="M3737" t="s">
        <v>25</v>
      </c>
    </row>
    <row r="3738" spans="1:13" x14ac:dyDescent="0.25">
      <c r="A3738" t="s">
        <v>9446</v>
      </c>
      <c r="B3738" s="2">
        <v>45211</v>
      </c>
      <c r="C3738" s="2">
        <v>45213</v>
      </c>
      <c r="D3738" s="1">
        <v>45211.166217349542</v>
      </c>
      <c r="E3738" t="s">
        <v>8377</v>
      </c>
      <c r="F3738" t="s">
        <v>9447</v>
      </c>
      <c r="G3738" t="s">
        <v>35</v>
      </c>
      <c r="H3738">
        <v>2</v>
      </c>
      <c r="I3738">
        <v>327000</v>
      </c>
      <c r="J3738">
        <v>654000</v>
      </c>
      <c r="K3738" t="s">
        <v>36</v>
      </c>
      <c r="L3738" t="s">
        <v>78</v>
      </c>
      <c r="M3738" t="s">
        <v>84</v>
      </c>
    </row>
    <row r="3739" spans="1:13" x14ac:dyDescent="0.25">
      <c r="A3739" t="s">
        <v>9448</v>
      </c>
      <c r="B3739" s="2">
        <v>45116</v>
      </c>
      <c r="C3739" s="2">
        <v>45122</v>
      </c>
      <c r="D3739" s="1">
        <v>45116.42395449074</v>
      </c>
      <c r="E3739" t="s">
        <v>1414</v>
      </c>
      <c r="F3739" t="s">
        <v>9449</v>
      </c>
      <c r="G3739" t="s">
        <v>23</v>
      </c>
      <c r="I3739">
        <v>664000</v>
      </c>
      <c r="J3739">
        <v>3984000</v>
      </c>
      <c r="K3739" t="s">
        <v>53</v>
      </c>
      <c r="L3739" t="s">
        <v>83</v>
      </c>
      <c r="M3739" t="s">
        <v>43</v>
      </c>
    </row>
    <row r="3740" spans="1:13" x14ac:dyDescent="0.25">
      <c r="A3740" t="s">
        <v>9450</v>
      </c>
      <c r="B3740" s="2">
        <v>45638</v>
      </c>
      <c r="C3740" s="2">
        <v>45643</v>
      </c>
      <c r="D3740" s="1">
        <v>45638.558652488427</v>
      </c>
      <c r="E3740" t="s">
        <v>2683</v>
      </c>
      <c r="F3740" t="s">
        <v>9451</v>
      </c>
      <c r="G3740" t="s">
        <v>23</v>
      </c>
      <c r="H3740">
        <v>5</v>
      </c>
      <c r="I3740">
        <v>558000</v>
      </c>
      <c r="J3740">
        <v>2790000</v>
      </c>
      <c r="K3740" t="s">
        <v>53</v>
      </c>
      <c r="L3740" t="s">
        <v>37</v>
      </c>
      <c r="M3740" t="s">
        <v>133</v>
      </c>
    </row>
    <row r="3741" spans="1:13" x14ac:dyDescent="0.25">
      <c r="A3741" t="s">
        <v>9452</v>
      </c>
      <c r="B3741" s="2">
        <v>45185</v>
      </c>
      <c r="C3741" s="2">
        <v>45188</v>
      </c>
      <c r="D3741" s="1">
        <v>45185.320257395833</v>
      </c>
      <c r="E3741" t="s">
        <v>1726</v>
      </c>
      <c r="F3741" t="s">
        <v>9453</v>
      </c>
      <c r="G3741" t="s">
        <v>92</v>
      </c>
      <c r="H3741">
        <v>3</v>
      </c>
      <c r="I3741">
        <v>574000</v>
      </c>
      <c r="J3741">
        <v>1722000</v>
      </c>
      <c r="K3741" t="s">
        <v>17</v>
      </c>
      <c r="L3741" t="s">
        <v>37</v>
      </c>
      <c r="M3741" t="s">
        <v>133</v>
      </c>
    </row>
    <row r="3742" spans="1:13" x14ac:dyDescent="0.25">
      <c r="A3742" t="s">
        <v>9454</v>
      </c>
      <c r="B3742" s="2">
        <v>44659</v>
      </c>
      <c r="C3742" s="2">
        <v>44664</v>
      </c>
      <c r="D3742" s="1">
        <v>44659.899074490742</v>
      </c>
      <c r="E3742" t="s">
        <v>1585</v>
      </c>
      <c r="F3742" t="s">
        <v>9455</v>
      </c>
      <c r="G3742" t="s">
        <v>47</v>
      </c>
      <c r="H3742">
        <v>5</v>
      </c>
      <c r="I3742">
        <v>507000</v>
      </c>
      <c r="J3742">
        <v>2535000</v>
      </c>
      <c r="K3742" t="s">
        <v>72</v>
      </c>
      <c r="L3742" t="s">
        <v>159</v>
      </c>
      <c r="M3742" t="s">
        <v>117</v>
      </c>
    </row>
    <row r="3743" spans="1:13" x14ac:dyDescent="0.25">
      <c r="A3743" t="s">
        <v>9456</v>
      </c>
      <c r="B3743" s="2">
        <v>45402</v>
      </c>
      <c r="C3743" s="2">
        <v>45408</v>
      </c>
      <c r="D3743" s="1">
        <v>45402.959489305547</v>
      </c>
      <c r="E3743" t="s">
        <v>2743</v>
      </c>
      <c r="F3743" t="s">
        <v>9457</v>
      </c>
      <c r="G3743" t="s">
        <v>82</v>
      </c>
      <c r="I3743">
        <v>319000</v>
      </c>
      <c r="J3743">
        <v>1914000</v>
      </c>
      <c r="K3743" t="s">
        <v>17</v>
      </c>
      <c r="L3743" t="s">
        <v>31</v>
      </c>
      <c r="M3743" t="s">
        <v>160</v>
      </c>
    </row>
    <row r="3744" spans="1:13" x14ac:dyDescent="0.25">
      <c r="A3744" t="s">
        <v>9458</v>
      </c>
      <c r="B3744" s="2">
        <v>45543</v>
      </c>
      <c r="C3744" s="2">
        <v>45547</v>
      </c>
      <c r="D3744" s="1">
        <v>45543.718140150457</v>
      </c>
      <c r="E3744" t="s">
        <v>4025</v>
      </c>
      <c r="F3744" t="s">
        <v>9459</v>
      </c>
      <c r="G3744" t="s">
        <v>47</v>
      </c>
      <c r="H3744">
        <v>4</v>
      </c>
      <c r="I3744">
        <v>425000</v>
      </c>
      <c r="J3744">
        <v>1700000</v>
      </c>
      <c r="K3744" t="s">
        <v>72</v>
      </c>
      <c r="L3744" t="s">
        <v>48</v>
      </c>
      <c r="M3744" t="s">
        <v>19</v>
      </c>
    </row>
    <row r="3745" spans="1:13" x14ac:dyDescent="0.25">
      <c r="A3745" t="s">
        <v>9460</v>
      </c>
      <c r="B3745" s="2">
        <v>44573</v>
      </c>
      <c r="C3745" s="2">
        <v>44579</v>
      </c>
      <c r="D3745" s="1">
        <v>44573.764864791658</v>
      </c>
      <c r="E3745" t="s">
        <v>3557</v>
      </c>
      <c r="F3745" t="s">
        <v>9461</v>
      </c>
      <c r="G3745" t="s">
        <v>149</v>
      </c>
      <c r="H3745">
        <v>6</v>
      </c>
      <c r="I3745">
        <v>331000</v>
      </c>
      <c r="J3745">
        <v>1986000</v>
      </c>
      <c r="K3745" t="s">
        <v>24</v>
      </c>
      <c r="L3745" t="s">
        <v>31</v>
      </c>
      <c r="M3745" t="s">
        <v>49</v>
      </c>
    </row>
    <row r="3746" spans="1:13" x14ac:dyDescent="0.25">
      <c r="A3746" t="s">
        <v>8766</v>
      </c>
      <c r="B3746" s="2">
        <v>44646</v>
      </c>
      <c r="C3746" s="2">
        <v>44653</v>
      </c>
      <c r="D3746" s="1">
        <v>44646.974017418979</v>
      </c>
      <c r="E3746" t="s">
        <v>7390</v>
      </c>
      <c r="F3746" t="s">
        <v>8767</v>
      </c>
      <c r="G3746" t="s">
        <v>386</v>
      </c>
      <c r="H3746">
        <v>7</v>
      </c>
      <c r="I3746">
        <v>569000</v>
      </c>
      <c r="J3746">
        <v>3983000</v>
      </c>
      <c r="K3746" t="s">
        <v>36</v>
      </c>
      <c r="L3746" t="s">
        <v>37</v>
      </c>
      <c r="M3746" t="s">
        <v>94</v>
      </c>
    </row>
    <row r="3747" spans="1:13" x14ac:dyDescent="0.25">
      <c r="A3747" t="s">
        <v>9462</v>
      </c>
      <c r="B3747" s="2">
        <v>44878</v>
      </c>
      <c r="C3747" s="2">
        <v>44882</v>
      </c>
      <c r="D3747" s="1">
        <v>44878.450810173606</v>
      </c>
      <c r="E3747" t="s">
        <v>6056</v>
      </c>
      <c r="F3747" t="s">
        <v>9463</v>
      </c>
      <c r="G3747" t="s">
        <v>141</v>
      </c>
      <c r="H3747">
        <v>4</v>
      </c>
      <c r="I3747">
        <v>1354000</v>
      </c>
      <c r="J3747">
        <v>5416000</v>
      </c>
      <c r="K3747" t="s">
        <v>24</v>
      </c>
      <c r="L3747" t="s">
        <v>93</v>
      </c>
      <c r="M3747" t="s">
        <v>25</v>
      </c>
    </row>
    <row r="3748" spans="1:13" x14ac:dyDescent="0.25">
      <c r="A3748" t="s">
        <v>9464</v>
      </c>
      <c r="B3748" s="2">
        <v>45106</v>
      </c>
      <c r="C3748" s="2">
        <v>45110</v>
      </c>
      <c r="D3748" s="1">
        <v>45106.211203981482</v>
      </c>
      <c r="E3748" t="s">
        <v>3875</v>
      </c>
      <c r="F3748" t="s">
        <v>9465</v>
      </c>
      <c r="G3748" t="s">
        <v>64</v>
      </c>
      <c r="H3748">
        <v>4</v>
      </c>
      <c r="I3748">
        <v>1358000</v>
      </c>
      <c r="J3748">
        <v>5432000</v>
      </c>
      <c r="K3748" t="s">
        <v>24</v>
      </c>
      <c r="L3748" t="s">
        <v>37</v>
      </c>
      <c r="M3748" t="s">
        <v>145</v>
      </c>
    </row>
    <row r="3749" spans="1:13" x14ac:dyDescent="0.25">
      <c r="A3749" t="s">
        <v>9466</v>
      </c>
      <c r="B3749" s="2">
        <v>45556</v>
      </c>
      <c r="C3749" s="2">
        <v>45564</v>
      </c>
      <c r="D3749" s="1">
        <v>45556.660603472221</v>
      </c>
      <c r="E3749" t="s">
        <v>538</v>
      </c>
      <c r="F3749" t="s">
        <v>9467</v>
      </c>
      <c r="G3749" t="s">
        <v>23</v>
      </c>
      <c r="H3749">
        <v>8</v>
      </c>
      <c r="I3749">
        <v>688000</v>
      </c>
      <c r="J3749">
        <v>5504000</v>
      </c>
      <c r="K3749" t="s">
        <v>24</v>
      </c>
      <c r="L3749" t="s">
        <v>190</v>
      </c>
      <c r="M3749" t="s">
        <v>106</v>
      </c>
    </row>
    <row r="3750" spans="1:13" x14ac:dyDescent="0.25">
      <c r="A3750" t="s">
        <v>9468</v>
      </c>
      <c r="B3750" s="2">
        <v>45627</v>
      </c>
      <c r="C3750" s="2">
        <v>45629</v>
      </c>
      <c r="D3750" s="1">
        <v>45627.16710496528</v>
      </c>
      <c r="E3750" t="s">
        <v>3486</v>
      </c>
      <c r="F3750" t="s">
        <v>9469</v>
      </c>
      <c r="G3750" t="s">
        <v>82</v>
      </c>
      <c r="H3750">
        <v>2</v>
      </c>
      <c r="I3750">
        <v>375000</v>
      </c>
      <c r="J3750">
        <v>750000</v>
      </c>
      <c r="K3750" t="s">
        <v>36</v>
      </c>
      <c r="L3750" t="s">
        <v>37</v>
      </c>
      <c r="M3750" t="s">
        <v>68</v>
      </c>
    </row>
    <row r="3751" spans="1:13" x14ac:dyDescent="0.25">
      <c r="A3751" t="s">
        <v>9470</v>
      </c>
      <c r="B3751" s="2">
        <v>45530</v>
      </c>
      <c r="C3751" s="2">
        <v>45532</v>
      </c>
      <c r="D3751" s="1">
        <v>45530.847266273151</v>
      </c>
      <c r="E3751" t="s">
        <v>5011</v>
      </c>
      <c r="F3751" t="s">
        <v>9471</v>
      </c>
      <c r="G3751" t="s">
        <v>82</v>
      </c>
      <c r="H3751">
        <v>2</v>
      </c>
      <c r="I3751">
        <v>361000</v>
      </c>
      <c r="J3751">
        <v>722000</v>
      </c>
      <c r="K3751" t="s">
        <v>17</v>
      </c>
      <c r="L3751" t="s">
        <v>164</v>
      </c>
      <c r="M3751" t="s">
        <v>133</v>
      </c>
    </row>
    <row r="3752" spans="1:13" x14ac:dyDescent="0.25">
      <c r="A3752" t="s">
        <v>9472</v>
      </c>
      <c r="B3752" s="2">
        <v>45602</v>
      </c>
      <c r="C3752" s="2">
        <v>45611</v>
      </c>
      <c r="D3752" s="1">
        <v>45602.946585520833</v>
      </c>
      <c r="E3752" t="s">
        <v>3679</v>
      </c>
      <c r="F3752" t="s">
        <v>9473</v>
      </c>
      <c r="G3752" t="s">
        <v>82</v>
      </c>
      <c r="H3752">
        <v>9</v>
      </c>
      <c r="I3752">
        <v>396000</v>
      </c>
      <c r="J3752">
        <v>3564000</v>
      </c>
      <c r="K3752" t="s">
        <v>30</v>
      </c>
      <c r="L3752" t="s">
        <v>273</v>
      </c>
      <c r="M3752" t="s">
        <v>117</v>
      </c>
    </row>
    <row r="3753" spans="1:13" x14ac:dyDescent="0.25">
      <c r="A3753" t="s">
        <v>9474</v>
      </c>
      <c r="B3753" s="2">
        <v>45475</v>
      </c>
      <c r="C3753" s="2">
        <v>45479</v>
      </c>
      <c r="D3753" s="1">
        <v>45475.63312204861</v>
      </c>
      <c r="E3753" t="s">
        <v>3429</v>
      </c>
      <c r="F3753" t="s">
        <v>9475</v>
      </c>
      <c r="G3753" t="s">
        <v>29</v>
      </c>
      <c r="H3753">
        <v>4</v>
      </c>
      <c r="I3753">
        <v>1169000</v>
      </c>
      <c r="J3753">
        <v>4676000</v>
      </c>
      <c r="K3753" t="s">
        <v>72</v>
      </c>
      <c r="L3753" t="s">
        <v>31</v>
      </c>
      <c r="M3753" t="s">
        <v>226</v>
      </c>
    </row>
    <row r="3754" spans="1:13" x14ac:dyDescent="0.25">
      <c r="A3754" t="s">
        <v>9476</v>
      </c>
      <c r="B3754" s="2">
        <v>45141</v>
      </c>
      <c r="C3754" s="2">
        <v>45146</v>
      </c>
      <c r="D3754" s="1">
        <v>45141.705116296303</v>
      </c>
      <c r="E3754" t="s">
        <v>9477</v>
      </c>
      <c r="F3754" t="s">
        <v>9478</v>
      </c>
      <c r="G3754" t="s">
        <v>128</v>
      </c>
      <c r="H3754">
        <v>5</v>
      </c>
      <c r="I3754">
        <v>453000</v>
      </c>
      <c r="J3754">
        <v>2265000</v>
      </c>
      <c r="K3754" t="s">
        <v>17</v>
      </c>
      <c r="L3754" t="s">
        <v>37</v>
      </c>
      <c r="M3754" t="s">
        <v>129</v>
      </c>
    </row>
    <row r="3755" spans="1:13" x14ac:dyDescent="0.25">
      <c r="A3755" t="s">
        <v>9479</v>
      </c>
      <c r="B3755" s="2">
        <v>44889</v>
      </c>
      <c r="C3755" s="2">
        <v>44891</v>
      </c>
      <c r="D3755" s="1">
        <v>44889.600301099526</v>
      </c>
      <c r="E3755" t="s">
        <v>5432</v>
      </c>
      <c r="F3755" t="s">
        <v>9480</v>
      </c>
      <c r="G3755" t="s">
        <v>82</v>
      </c>
      <c r="H3755">
        <v>2</v>
      </c>
      <c r="I3755">
        <v>341000</v>
      </c>
      <c r="J3755">
        <v>682000</v>
      </c>
      <c r="K3755" t="s">
        <v>53</v>
      </c>
      <c r="L3755" t="s">
        <v>18</v>
      </c>
      <c r="M3755" t="s">
        <v>160</v>
      </c>
    </row>
    <row r="3756" spans="1:13" x14ac:dyDescent="0.25">
      <c r="A3756" t="s">
        <v>9481</v>
      </c>
      <c r="B3756" s="2">
        <v>45163</v>
      </c>
      <c r="C3756" s="2">
        <v>45165</v>
      </c>
      <c r="D3756" s="1">
        <v>45163.44288141204</v>
      </c>
      <c r="E3756" t="s">
        <v>6149</v>
      </c>
      <c r="F3756" t="s">
        <v>9482</v>
      </c>
      <c r="G3756" t="s">
        <v>82</v>
      </c>
      <c r="H3756">
        <v>2</v>
      </c>
      <c r="I3756">
        <v>393000</v>
      </c>
      <c r="J3756">
        <v>786000</v>
      </c>
      <c r="K3756" t="s">
        <v>24</v>
      </c>
      <c r="L3756" t="s">
        <v>31</v>
      </c>
      <c r="M3756" t="s">
        <v>129</v>
      </c>
    </row>
    <row r="3757" spans="1:13" x14ac:dyDescent="0.25">
      <c r="A3757" t="s">
        <v>9483</v>
      </c>
      <c r="B3757" s="2">
        <v>45429</v>
      </c>
      <c r="C3757" s="2">
        <v>45437</v>
      </c>
      <c r="D3757" s="1">
        <v>45429.321531550922</v>
      </c>
      <c r="E3757" t="s">
        <v>1729</v>
      </c>
      <c r="F3757" t="s">
        <v>9484</v>
      </c>
      <c r="G3757" t="s">
        <v>47</v>
      </c>
      <c r="I3757">
        <v>446000</v>
      </c>
      <c r="J3757">
        <v>3568000</v>
      </c>
      <c r="K3757" t="s">
        <v>72</v>
      </c>
      <c r="L3757" t="s">
        <v>18</v>
      </c>
      <c r="M3757" t="s">
        <v>160</v>
      </c>
    </row>
    <row r="3758" spans="1:13" x14ac:dyDescent="0.25">
      <c r="A3758" t="s">
        <v>9485</v>
      </c>
      <c r="B3758" s="2">
        <v>44626</v>
      </c>
      <c r="C3758" s="2">
        <v>44630</v>
      </c>
      <c r="D3758" s="1">
        <v>44626.916218148152</v>
      </c>
      <c r="E3758" t="s">
        <v>9486</v>
      </c>
      <c r="F3758" t="s">
        <v>9487</v>
      </c>
      <c r="G3758" t="s">
        <v>128</v>
      </c>
      <c r="H3758">
        <v>4</v>
      </c>
      <c r="I3758">
        <v>504000</v>
      </c>
      <c r="J3758">
        <v>2016000</v>
      </c>
      <c r="K3758" t="s">
        <v>53</v>
      </c>
      <c r="L3758" t="s">
        <v>48</v>
      </c>
      <c r="M3758" t="s">
        <v>226</v>
      </c>
    </row>
    <row r="3759" spans="1:13" x14ac:dyDescent="0.25">
      <c r="A3759" t="s">
        <v>9488</v>
      </c>
      <c r="B3759" s="2">
        <v>44816</v>
      </c>
      <c r="C3759" s="2">
        <v>44825</v>
      </c>
      <c r="D3759" s="1">
        <v>44816.730720590283</v>
      </c>
      <c r="E3759" t="s">
        <v>4241</v>
      </c>
      <c r="F3759" t="s">
        <v>9489</v>
      </c>
      <c r="G3759" t="s">
        <v>29</v>
      </c>
      <c r="I3759">
        <v>1226000</v>
      </c>
      <c r="J3759">
        <v>11034000</v>
      </c>
      <c r="K3759" t="s">
        <v>17</v>
      </c>
      <c r="L3759" t="s">
        <v>42</v>
      </c>
      <c r="M3759" t="s">
        <v>68</v>
      </c>
    </row>
    <row r="3760" spans="1:13" x14ac:dyDescent="0.25">
      <c r="A3760" t="s">
        <v>2953</v>
      </c>
      <c r="B3760" s="2">
        <v>44629</v>
      </c>
      <c r="C3760" s="2">
        <v>44637</v>
      </c>
      <c r="D3760" s="1">
        <v>44629.940423136577</v>
      </c>
      <c r="E3760" t="s">
        <v>1260</v>
      </c>
      <c r="F3760" t="s">
        <v>2954</v>
      </c>
      <c r="G3760" t="s">
        <v>351</v>
      </c>
      <c r="H3760">
        <v>8</v>
      </c>
      <c r="I3760">
        <v>540000</v>
      </c>
      <c r="J3760">
        <v>4320000</v>
      </c>
      <c r="K3760" t="s">
        <v>72</v>
      </c>
      <c r="L3760" t="s">
        <v>83</v>
      </c>
      <c r="M3760" t="s">
        <v>106</v>
      </c>
    </row>
    <row r="3761" spans="1:13" x14ac:dyDescent="0.25">
      <c r="A3761" t="s">
        <v>5132</v>
      </c>
      <c r="B3761" s="2">
        <v>44887</v>
      </c>
      <c r="C3761" s="2">
        <v>44891</v>
      </c>
      <c r="D3761" s="1">
        <v>44887.477905601852</v>
      </c>
      <c r="E3761" t="s">
        <v>5133</v>
      </c>
      <c r="F3761" t="s">
        <v>5134</v>
      </c>
      <c r="G3761" t="s">
        <v>64</v>
      </c>
      <c r="H3761">
        <v>4</v>
      </c>
      <c r="I3761">
        <v>1375000</v>
      </c>
      <c r="J3761">
        <v>5500000</v>
      </c>
      <c r="K3761" t="s">
        <v>53</v>
      </c>
      <c r="L3761" t="s">
        <v>214</v>
      </c>
      <c r="M3761" t="s">
        <v>233</v>
      </c>
    </row>
    <row r="3762" spans="1:13" x14ac:dyDescent="0.25">
      <c r="A3762" t="s">
        <v>9490</v>
      </c>
      <c r="B3762" s="2">
        <v>44900</v>
      </c>
      <c r="C3762" s="2">
        <v>44907</v>
      </c>
      <c r="D3762" s="1">
        <v>44900.240342916673</v>
      </c>
      <c r="E3762" t="s">
        <v>2505</v>
      </c>
      <c r="G3762" t="s">
        <v>64</v>
      </c>
      <c r="H3762">
        <v>7</v>
      </c>
      <c r="I3762">
        <v>1137000</v>
      </c>
      <c r="J3762">
        <v>7959000</v>
      </c>
      <c r="K3762" t="s">
        <v>24</v>
      </c>
      <c r="L3762" t="s">
        <v>83</v>
      </c>
      <c r="M3762" t="s">
        <v>19</v>
      </c>
    </row>
    <row r="3763" spans="1:13" x14ac:dyDescent="0.25">
      <c r="A3763" t="s">
        <v>9491</v>
      </c>
      <c r="B3763" s="2">
        <v>44630</v>
      </c>
      <c r="C3763" s="2">
        <v>44633</v>
      </c>
      <c r="D3763" s="1">
        <v>44630.733574548613</v>
      </c>
      <c r="E3763" t="s">
        <v>3187</v>
      </c>
      <c r="F3763" t="s">
        <v>9492</v>
      </c>
      <c r="G3763" t="s">
        <v>29</v>
      </c>
      <c r="H3763">
        <v>3</v>
      </c>
      <c r="I3763">
        <v>1287000</v>
      </c>
      <c r="J3763">
        <v>3861000</v>
      </c>
      <c r="K3763" t="s">
        <v>30</v>
      </c>
      <c r="L3763" t="s">
        <v>48</v>
      </c>
      <c r="M3763" t="s">
        <v>49</v>
      </c>
    </row>
    <row r="3764" spans="1:13" x14ac:dyDescent="0.25">
      <c r="A3764" t="s">
        <v>9493</v>
      </c>
      <c r="B3764" s="2">
        <v>45374</v>
      </c>
      <c r="C3764" s="2">
        <v>45376</v>
      </c>
      <c r="D3764" s="1">
        <v>45374.138855833327</v>
      </c>
      <c r="E3764" t="s">
        <v>8982</v>
      </c>
      <c r="F3764" t="s">
        <v>9494</v>
      </c>
      <c r="G3764" t="s">
        <v>82</v>
      </c>
      <c r="H3764">
        <v>2</v>
      </c>
      <c r="I3764">
        <v>376000</v>
      </c>
      <c r="J3764">
        <v>752000</v>
      </c>
      <c r="K3764" t="s">
        <v>17</v>
      </c>
      <c r="L3764" t="s">
        <v>124</v>
      </c>
      <c r="M3764" t="s">
        <v>84</v>
      </c>
    </row>
    <row r="3765" spans="1:13" x14ac:dyDescent="0.25">
      <c r="A3765" t="s">
        <v>9495</v>
      </c>
      <c r="B3765" s="2">
        <v>44831</v>
      </c>
      <c r="C3765" s="2">
        <v>44838</v>
      </c>
      <c r="D3765" s="1">
        <v>44831.493563090276</v>
      </c>
      <c r="E3765" t="s">
        <v>871</v>
      </c>
      <c r="F3765" t="s">
        <v>9496</v>
      </c>
      <c r="G3765" t="s">
        <v>221</v>
      </c>
      <c r="H3765">
        <v>7</v>
      </c>
      <c r="I3765">
        <v>588000</v>
      </c>
      <c r="J3765">
        <v>4116000</v>
      </c>
      <c r="K3765" t="s">
        <v>72</v>
      </c>
      <c r="L3765" t="s">
        <v>124</v>
      </c>
      <c r="M3765" t="s">
        <v>226</v>
      </c>
    </row>
    <row r="3766" spans="1:13" x14ac:dyDescent="0.25">
      <c r="A3766" t="s">
        <v>9497</v>
      </c>
      <c r="B3766" s="2">
        <v>44613</v>
      </c>
      <c r="C3766" s="2">
        <v>44621</v>
      </c>
      <c r="D3766" s="1">
        <v>44613.014972280092</v>
      </c>
      <c r="E3766" t="s">
        <v>1504</v>
      </c>
      <c r="F3766" t="s">
        <v>9498</v>
      </c>
      <c r="G3766" t="s">
        <v>141</v>
      </c>
      <c r="I3766">
        <v>1347000</v>
      </c>
      <c r="J3766">
        <v>10776000</v>
      </c>
      <c r="K3766" t="s">
        <v>53</v>
      </c>
      <c r="L3766" t="s">
        <v>273</v>
      </c>
      <c r="M3766" t="s">
        <v>133</v>
      </c>
    </row>
    <row r="3767" spans="1:13" x14ac:dyDescent="0.25">
      <c r="A3767" t="s">
        <v>9499</v>
      </c>
      <c r="B3767" s="2">
        <v>44835</v>
      </c>
      <c r="C3767" s="2">
        <v>44843</v>
      </c>
      <c r="D3767" s="1">
        <v>44835.335739305563</v>
      </c>
      <c r="E3767" t="s">
        <v>2703</v>
      </c>
      <c r="F3767" t="s">
        <v>9500</v>
      </c>
      <c r="G3767" t="s">
        <v>82</v>
      </c>
      <c r="H3767">
        <v>8</v>
      </c>
      <c r="I3767">
        <v>349000</v>
      </c>
      <c r="J3767">
        <v>2792000</v>
      </c>
      <c r="K3767" t="s">
        <v>17</v>
      </c>
      <c r="L3767" t="s">
        <v>124</v>
      </c>
      <c r="M3767" t="s">
        <v>74</v>
      </c>
    </row>
    <row r="3768" spans="1:13" x14ac:dyDescent="0.25">
      <c r="A3768" t="s">
        <v>9501</v>
      </c>
      <c r="B3768" s="2">
        <v>45633</v>
      </c>
      <c r="C3768" s="2">
        <v>45638</v>
      </c>
      <c r="D3768" s="1">
        <v>45633.770761192129</v>
      </c>
      <c r="E3768" t="s">
        <v>5580</v>
      </c>
      <c r="G3768" t="s">
        <v>82</v>
      </c>
      <c r="H3768">
        <v>5</v>
      </c>
      <c r="I3768">
        <v>316000</v>
      </c>
      <c r="J3768">
        <v>1580000</v>
      </c>
      <c r="K3768" t="s">
        <v>36</v>
      </c>
      <c r="L3768" t="s">
        <v>42</v>
      </c>
      <c r="M3768" t="s">
        <v>222</v>
      </c>
    </row>
    <row r="3769" spans="1:13" x14ac:dyDescent="0.25">
      <c r="A3769" t="s">
        <v>9502</v>
      </c>
      <c r="B3769" s="2">
        <v>44596</v>
      </c>
      <c r="C3769" s="2">
        <v>44601</v>
      </c>
      <c r="D3769" s="1">
        <v>44596.108059282407</v>
      </c>
      <c r="E3769" t="s">
        <v>7783</v>
      </c>
      <c r="F3769" t="s">
        <v>9503</v>
      </c>
      <c r="G3769" t="s">
        <v>23</v>
      </c>
      <c r="I3769">
        <v>639000</v>
      </c>
      <c r="J3769">
        <v>3195000</v>
      </c>
      <c r="K3769" t="s">
        <v>30</v>
      </c>
      <c r="L3769" t="s">
        <v>273</v>
      </c>
      <c r="M3769" t="s">
        <v>84</v>
      </c>
    </row>
    <row r="3770" spans="1:13" x14ac:dyDescent="0.25">
      <c r="A3770" t="s">
        <v>9504</v>
      </c>
      <c r="B3770" s="2">
        <v>44637</v>
      </c>
      <c r="C3770" s="2">
        <v>44640</v>
      </c>
      <c r="D3770" s="1">
        <v>44637.650279652778</v>
      </c>
      <c r="E3770" t="s">
        <v>5343</v>
      </c>
      <c r="F3770" t="s">
        <v>9505</v>
      </c>
      <c r="G3770" t="s">
        <v>141</v>
      </c>
      <c r="H3770">
        <v>3</v>
      </c>
      <c r="I3770">
        <v>1198000</v>
      </c>
      <c r="J3770">
        <v>3594000</v>
      </c>
      <c r="K3770" t="s">
        <v>53</v>
      </c>
      <c r="L3770" t="s">
        <v>83</v>
      </c>
      <c r="M3770" t="s">
        <v>145</v>
      </c>
    </row>
    <row r="3771" spans="1:13" x14ac:dyDescent="0.25">
      <c r="A3771" t="s">
        <v>9506</v>
      </c>
      <c r="B3771" s="2">
        <v>45062</v>
      </c>
      <c r="C3771" s="2">
        <v>45068</v>
      </c>
      <c r="D3771" s="1">
        <v>45062.412798194448</v>
      </c>
      <c r="E3771" t="s">
        <v>9507</v>
      </c>
      <c r="F3771" t="s">
        <v>9508</v>
      </c>
      <c r="G3771" t="s">
        <v>47</v>
      </c>
      <c r="H3771">
        <v>6</v>
      </c>
      <c r="I3771">
        <v>419000</v>
      </c>
      <c r="J3771">
        <v>2514000</v>
      </c>
      <c r="K3771" t="s">
        <v>72</v>
      </c>
      <c r="L3771" t="s">
        <v>823</v>
      </c>
      <c r="M3771" t="s">
        <v>25</v>
      </c>
    </row>
    <row r="3772" spans="1:13" x14ac:dyDescent="0.25">
      <c r="A3772" t="s">
        <v>9509</v>
      </c>
      <c r="B3772" s="2">
        <v>45054</v>
      </c>
      <c r="C3772" s="2">
        <v>45063</v>
      </c>
      <c r="D3772" s="1">
        <v>45054.73992803241</v>
      </c>
      <c r="E3772" t="s">
        <v>241</v>
      </c>
      <c r="F3772" t="s">
        <v>9510</v>
      </c>
      <c r="G3772" t="s">
        <v>92</v>
      </c>
      <c r="H3772">
        <v>9</v>
      </c>
      <c r="I3772">
        <v>557000</v>
      </c>
      <c r="J3772">
        <v>5013000</v>
      </c>
      <c r="K3772" t="s">
        <v>30</v>
      </c>
      <c r="L3772" t="s">
        <v>42</v>
      </c>
      <c r="M3772" t="s">
        <v>233</v>
      </c>
    </row>
    <row r="3773" spans="1:13" x14ac:dyDescent="0.25">
      <c r="A3773" t="s">
        <v>9511</v>
      </c>
      <c r="B3773" s="2">
        <v>45129</v>
      </c>
      <c r="C3773" s="2">
        <v>45137</v>
      </c>
      <c r="D3773" s="1">
        <v>45129.860184421297</v>
      </c>
      <c r="E3773" t="s">
        <v>1332</v>
      </c>
      <c r="F3773" t="s">
        <v>9512</v>
      </c>
      <c r="G3773" t="s">
        <v>16</v>
      </c>
      <c r="H3773">
        <v>8</v>
      </c>
      <c r="I3773">
        <v>1196000</v>
      </c>
      <c r="J3773">
        <v>9568000</v>
      </c>
      <c r="K3773" t="s">
        <v>30</v>
      </c>
      <c r="L3773" t="s">
        <v>198</v>
      </c>
      <c r="M3773" t="s">
        <v>19</v>
      </c>
    </row>
    <row r="3774" spans="1:13" x14ac:dyDescent="0.25">
      <c r="A3774" t="s">
        <v>9513</v>
      </c>
      <c r="B3774" s="2">
        <v>44933</v>
      </c>
      <c r="C3774" s="2">
        <v>44941</v>
      </c>
      <c r="D3774" s="1">
        <v>44933.606975000002</v>
      </c>
      <c r="E3774" t="s">
        <v>1842</v>
      </c>
      <c r="F3774" t="s">
        <v>9514</v>
      </c>
      <c r="G3774" t="s">
        <v>64</v>
      </c>
      <c r="H3774">
        <v>8</v>
      </c>
      <c r="I3774">
        <v>1110000</v>
      </c>
      <c r="J3774">
        <v>8880000</v>
      </c>
      <c r="K3774" t="s">
        <v>53</v>
      </c>
      <c r="L3774" t="s">
        <v>37</v>
      </c>
      <c r="M3774" t="s">
        <v>38</v>
      </c>
    </row>
    <row r="3775" spans="1:13" x14ac:dyDescent="0.25">
      <c r="A3775" t="s">
        <v>9515</v>
      </c>
      <c r="B3775" s="2">
        <v>45532</v>
      </c>
      <c r="C3775" s="2">
        <v>45533</v>
      </c>
      <c r="D3775" s="1">
        <v>45532.312768981479</v>
      </c>
      <c r="E3775" t="s">
        <v>6790</v>
      </c>
      <c r="F3775" t="s">
        <v>9516</v>
      </c>
      <c r="G3775" t="s">
        <v>351</v>
      </c>
      <c r="H3775">
        <v>1</v>
      </c>
      <c r="I3775">
        <v>654000</v>
      </c>
      <c r="J3775">
        <v>654000</v>
      </c>
      <c r="K3775" t="s">
        <v>30</v>
      </c>
      <c r="L3775" t="s">
        <v>37</v>
      </c>
      <c r="M3775" t="s">
        <v>102</v>
      </c>
    </row>
    <row r="3776" spans="1:13" x14ac:dyDescent="0.25">
      <c r="A3776" t="s">
        <v>9517</v>
      </c>
      <c r="B3776" s="2">
        <v>45613</v>
      </c>
      <c r="C3776" s="2">
        <v>45617</v>
      </c>
      <c r="D3776" s="1">
        <v>45613.668874756942</v>
      </c>
      <c r="E3776" t="s">
        <v>238</v>
      </c>
      <c r="F3776" t="s">
        <v>9518</v>
      </c>
      <c r="G3776" t="s">
        <v>29</v>
      </c>
      <c r="H3776">
        <v>4</v>
      </c>
      <c r="I3776">
        <v>1357000</v>
      </c>
      <c r="J3776">
        <v>5428000</v>
      </c>
      <c r="K3776" t="s">
        <v>17</v>
      </c>
      <c r="L3776" t="s">
        <v>214</v>
      </c>
      <c r="M3776" t="s">
        <v>222</v>
      </c>
    </row>
    <row r="3777" spans="1:13" x14ac:dyDescent="0.25">
      <c r="A3777" t="s">
        <v>9519</v>
      </c>
      <c r="B3777" s="2">
        <v>44876</v>
      </c>
      <c r="C3777" s="2">
        <v>44884</v>
      </c>
      <c r="D3777" s="1">
        <v>44876.182149074077</v>
      </c>
      <c r="E3777" t="s">
        <v>9520</v>
      </c>
      <c r="F3777" t="s">
        <v>9521</v>
      </c>
      <c r="G3777" t="s">
        <v>92</v>
      </c>
      <c r="I3777">
        <v>568000</v>
      </c>
      <c r="J3777">
        <v>4544000</v>
      </c>
      <c r="K3777" t="s">
        <v>72</v>
      </c>
      <c r="L3777" t="s">
        <v>37</v>
      </c>
      <c r="M3777" t="s">
        <v>19</v>
      </c>
    </row>
    <row r="3778" spans="1:13" x14ac:dyDescent="0.25">
      <c r="A3778" t="s">
        <v>9522</v>
      </c>
      <c r="B3778" s="2">
        <v>44957</v>
      </c>
      <c r="C3778" s="2">
        <v>44964</v>
      </c>
      <c r="D3778" s="1">
        <v>44957.459981666667</v>
      </c>
      <c r="E3778" t="s">
        <v>5788</v>
      </c>
      <c r="F3778" t="s">
        <v>9523</v>
      </c>
      <c r="G3778" t="s">
        <v>23</v>
      </c>
      <c r="H3778">
        <v>7</v>
      </c>
      <c r="I3778">
        <v>570000</v>
      </c>
      <c r="J3778">
        <v>3990000</v>
      </c>
      <c r="K3778" t="s">
        <v>72</v>
      </c>
      <c r="L3778" t="s">
        <v>83</v>
      </c>
      <c r="M3778" t="s">
        <v>94</v>
      </c>
    </row>
    <row r="3779" spans="1:13" x14ac:dyDescent="0.25">
      <c r="A3779" t="s">
        <v>9524</v>
      </c>
      <c r="B3779" s="2">
        <v>44790</v>
      </c>
      <c r="C3779" s="2">
        <v>44793</v>
      </c>
      <c r="D3779" s="1">
        <v>44790.850596747689</v>
      </c>
      <c r="E3779" t="s">
        <v>9132</v>
      </c>
      <c r="F3779" t="s">
        <v>9525</v>
      </c>
      <c r="G3779" t="s">
        <v>23</v>
      </c>
      <c r="H3779">
        <v>3</v>
      </c>
      <c r="I3779">
        <v>559000</v>
      </c>
      <c r="J3779">
        <v>1677000</v>
      </c>
      <c r="K3779" t="s">
        <v>24</v>
      </c>
      <c r="L3779" t="s">
        <v>18</v>
      </c>
      <c r="M3779" t="s">
        <v>160</v>
      </c>
    </row>
    <row r="3780" spans="1:13" x14ac:dyDescent="0.25">
      <c r="A3780" t="s">
        <v>9526</v>
      </c>
      <c r="B3780" s="2">
        <v>44904</v>
      </c>
      <c r="C3780" s="2">
        <v>44907</v>
      </c>
      <c r="D3780" s="1">
        <v>44904.903903356477</v>
      </c>
      <c r="E3780" t="s">
        <v>3628</v>
      </c>
      <c r="F3780" t="s">
        <v>9527</v>
      </c>
      <c r="G3780" t="s">
        <v>47</v>
      </c>
      <c r="H3780">
        <v>3</v>
      </c>
      <c r="I3780">
        <v>475000</v>
      </c>
      <c r="J3780">
        <v>1425000</v>
      </c>
      <c r="K3780" t="s">
        <v>72</v>
      </c>
      <c r="L3780" t="s">
        <v>83</v>
      </c>
      <c r="M3780" t="s">
        <v>222</v>
      </c>
    </row>
    <row r="3781" spans="1:13" x14ac:dyDescent="0.25">
      <c r="A3781" t="s">
        <v>9528</v>
      </c>
      <c r="B3781" s="2">
        <v>44773</v>
      </c>
      <c r="C3781" s="2">
        <v>44779</v>
      </c>
      <c r="D3781" s="1">
        <v>44773.433974560183</v>
      </c>
      <c r="E3781" t="s">
        <v>9529</v>
      </c>
      <c r="F3781" t="s">
        <v>9530</v>
      </c>
      <c r="G3781" t="s">
        <v>82</v>
      </c>
      <c r="H3781">
        <v>6</v>
      </c>
      <c r="I3781">
        <v>380000</v>
      </c>
      <c r="J3781">
        <v>2280000</v>
      </c>
      <c r="K3781" t="s">
        <v>24</v>
      </c>
      <c r="L3781" t="s">
        <v>273</v>
      </c>
      <c r="M3781" t="s">
        <v>43</v>
      </c>
    </row>
    <row r="3782" spans="1:13" x14ac:dyDescent="0.25">
      <c r="A3782" t="s">
        <v>9531</v>
      </c>
      <c r="B3782" s="2">
        <v>44880</v>
      </c>
      <c r="C3782" s="2">
        <v>44881</v>
      </c>
      <c r="D3782" s="1">
        <v>44880.122678425927</v>
      </c>
      <c r="E3782" t="s">
        <v>3119</v>
      </c>
      <c r="F3782" t="s">
        <v>9532</v>
      </c>
      <c r="G3782" t="s">
        <v>47</v>
      </c>
      <c r="H3782">
        <v>1</v>
      </c>
      <c r="I3782">
        <v>510000</v>
      </c>
      <c r="J3782">
        <v>510000</v>
      </c>
      <c r="K3782" t="s">
        <v>36</v>
      </c>
      <c r="L3782" t="s">
        <v>18</v>
      </c>
      <c r="M3782" t="s">
        <v>19</v>
      </c>
    </row>
    <row r="3783" spans="1:13" x14ac:dyDescent="0.25">
      <c r="A3783" t="s">
        <v>9533</v>
      </c>
      <c r="B3783" s="2">
        <v>44706</v>
      </c>
      <c r="C3783" s="2">
        <v>44709</v>
      </c>
      <c r="D3783" s="1">
        <v>44706.908150798612</v>
      </c>
      <c r="E3783" t="s">
        <v>4797</v>
      </c>
      <c r="F3783" t="s">
        <v>9534</v>
      </c>
      <c r="G3783" t="s">
        <v>47</v>
      </c>
      <c r="H3783">
        <v>3</v>
      </c>
      <c r="I3783">
        <v>469000</v>
      </c>
      <c r="J3783">
        <v>1407000</v>
      </c>
      <c r="K3783" t="s">
        <v>53</v>
      </c>
      <c r="L3783" t="s">
        <v>48</v>
      </c>
      <c r="M3783" t="s">
        <v>25</v>
      </c>
    </row>
    <row r="3784" spans="1:13" x14ac:dyDescent="0.25">
      <c r="A3784" t="s">
        <v>9535</v>
      </c>
      <c r="B3784" s="2">
        <v>45185</v>
      </c>
      <c r="C3784" s="2">
        <v>45190</v>
      </c>
      <c r="D3784" s="1">
        <v>45185.579132615741</v>
      </c>
      <c r="E3784" t="s">
        <v>7026</v>
      </c>
      <c r="F3784" t="s">
        <v>9536</v>
      </c>
      <c r="G3784" t="s">
        <v>47</v>
      </c>
      <c r="H3784">
        <v>5</v>
      </c>
      <c r="I3784">
        <v>443000</v>
      </c>
      <c r="J3784">
        <v>2215000</v>
      </c>
      <c r="K3784" t="s">
        <v>72</v>
      </c>
      <c r="L3784" t="s">
        <v>37</v>
      </c>
      <c r="M3784" t="s">
        <v>94</v>
      </c>
    </row>
    <row r="3785" spans="1:13" x14ac:dyDescent="0.25">
      <c r="A3785" t="s">
        <v>9537</v>
      </c>
      <c r="B3785" s="2">
        <v>44567</v>
      </c>
      <c r="C3785" s="2">
        <v>44575</v>
      </c>
      <c r="D3785" s="1">
        <v>44567.106623622683</v>
      </c>
      <c r="E3785" t="s">
        <v>9538</v>
      </c>
      <c r="F3785" t="s">
        <v>9539</v>
      </c>
      <c r="G3785" t="s">
        <v>47</v>
      </c>
      <c r="H3785">
        <v>8</v>
      </c>
      <c r="I3785">
        <v>472000</v>
      </c>
      <c r="J3785">
        <v>3776000</v>
      </c>
      <c r="K3785" t="s">
        <v>72</v>
      </c>
      <c r="L3785" t="s">
        <v>48</v>
      </c>
      <c r="M3785" t="s">
        <v>222</v>
      </c>
    </row>
    <row r="3786" spans="1:13" x14ac:dyDescent="0.25">
      <c r="A3786" t="s">
        <v>9540</v>
      </c>
      <c r="B3786" s="2">
        <v>44830</v>
      </c>
      <c r="C3786" s="2">
        <v>44838</v>
      </c>
      <c r="D3786" s="1">
        <v>44830.103968761578</v>
      </c>
      <c r="E3786" t="s">
        <v>4103</v>
      </c>
      <c r="F3786" t="s">
        <v>9541</v>
      </c>
      <c r="G3786" t="s">
        <v>128</v>
      </c>
      <c r="H3786">
        <v>8</v>
      </c>
      <c r="I3786">
        <v>430000</v>
      </c>
      <c r="J3786">
        <v>3440000</v>
      </c>
      <c r="L3786" t="s">
        <v>18</v>
      </c>
      <c r="M3786" t="s">
        <v>19</v>
      </c>
    </row>
    <row r="3787" spans="1:13" x14ac:dyDescent="0.25">
      <c r="A3787" t="s">
        <v>9542</v>
      </c>
      <c r="B3787" s="2">
        <v>44838</v>
      </c>
      <c r="C3787" s="2">
        <v>44841</v>
      </c>
      <c r="D3787" s="1">
        <v>44838.870622557872</v>
      </c>
      <c r="E3787" t="s">
        <v>295</v>
      </c>
      <c r="F3787" t="s">
        <v>9543</v>
      </c>
      <c r="G3787" t="s">
        <v>303</v>
      </c>
      <c r="H3787">
        <v>3</v>
      </c>
      <c r="I3787">
        <v>458000</v>
      </c>
      <c r="J3787">
        <v>1374000</v>
      </c>
      <c r="L3787" t="s">
        <v>273</v>
      </c>
      <c r="M3787" t="s">
        <v>117</v>
      </c>
    </row>
    <row r="3788" spans="1:13" x14ac:dyDescent="0.25">
      <c r="A3788" t="s">
        <v>9544</v>
      </c>
      <c r="B3788" s="2">
        <v>45469</v>
      </c>
      <c r="C3788" s="2">
        <v>45473</v>
      </c>
      <c r="D3788" s="1">
        <v>45469.241021076392</v>
      </c>
      <c r="E3788" t="s">
        <v>9545</v>
      </c>
      <c r="F3788" t="s">
        <v>9546</v>
      </c>
      <c r="G3788" t="s">
        <v>149</v>
      </c>
      <c r="H3788">
        <v>4</v>
      </c>
      <c r="I3788">
        <v>320000</v>
      </c>
      <c r="J3788">
        <v>1280000</v>
      </c>
      <c r="K3788" t="s">
        <v>17</v>
      </c>
      <c r="L3788" t="s">
        <v>48</v>
      </c>
      <c r="M3788" t="s">
        <v>102</v>
      </c>
    </row>
    <row r="3789" spans="1:13" x14ac:dyDescent="0.25">
      <c r="A3789" t="s">
        <v>9547</v>
      </c>
      <c r="B3789" s="2">
        <v>44562</v>
      </c>
      <c r="C3789" s="2">
        <v>44571</v>
      </c>
      <c r="D3789" s="1">
        <v>44562.103851550928</v>
      </c>
      <c r="E3789" t="s">
        <v>1606</v>
      </c>
      <c r="F3789" t="s">
        <v>9548</v>
      </c>
      <c r="G3789" t="s">
        <v>35</v>
      </c>
      <c r="H3789">
        <v>9</v>
      </c>
      <c r="I3789">
        <v>317000</v>
      </c>
      <c r="J3789">
        <v>2853000</v>
      </c>
      <c r="K3789" t="s">
        <v>24</v>
      </c>
      <c r="L3789" t="s">
        <v>610</v>
      </c>
      <c r="M3789" t="s">
        <v>160</v>
      </c>
    </row>
    <row r="3790" spans="1:13" x14ac:dyDescent="0.25">
      <c r="A3790" t="s">
        <v>9549</v>
      </c>
      <c r="B3790" s="2">
        <v>45035</v>
      </c>
      <c r="C3790" s="2">
        <v>45040</v>
      </c>
      <c r="D3790" s="1">
        <v>45035.274328136577</v>
      </c>
      <c r="E3790" t="s">
        <v>6790</v>
      </c>
      <c r="F3790" t="s">
        <v>9550</v>
      </c>
      <c r="G3790" t="s">
        <v>149</v>
      </c>
      <c r="H3790">
        <v>5</v>
      </c>
      <c r="I3790">
        <v>342000</v>
      </c>
      <c r="J3790">
        <v>1710000</v>
      </c>
      <c r="K3790" t="s">
        <v>17</v>
      </c>
      <c r="L3790" t="s">
        <v>37</v>
      </c>
      <c r="M3790" t="s">
        <v>68</v>
      </c>
    </row>
    <row r="3791" spans="1:13" x14ac:dyDescent="0.25">
      <c r="A3791" t="s">
        <v>9551</v>
      </c>
      <c r="B3791" s="2">
        <v>45175</v>
      </c>
      <c r="C3791" s="2">
        <v>45184</v>
      </c>
      <c r="D3791" s="1">
        <v>45175.430589895826</v>
      </c>
      <c r="E3791" t="s">
        <v>9552</v>
      </c>
      <c r="F3791" t="s">
        <v>9553</v>
      </c>
      <c r="G3791" t="s">
        <v>16</v>
      </c>
      <c r="H3791">
        <v>9</v>
      </c>
      <c r="I3791">
        <v>1252000</v>
      </c>
      <c r="J3791">
        <v>11268000</v>
      </c>
      <c r="K3791" t="s">
        <v>30</v>
      </c>
      <c r="L3791" t="s">
        <v>164</v>
      </c>
      <c r="M3791" t="s">
        <v>19</v>
      </c>
    </row>
    <row r="3792" spans="1:13" x14ac:dyDescent="0.25">
      <c r="A3792" t="s">
        <v>9554</v>
      </c>
      <c r="B3792" s="2">
        <v>45581</v>
      </c>
      <c r="C3792" s="2">
        <v>45589</v>
      </c>
      <c r="D3792" s="1">
        <v>45581.708690451393</v>
      </c>
      <c r="E3792" t="s">
        <v>7882</v>
      </c>
      <c r="F3792" t="s">
        <v>9555</v>
      </c>
      <c r="G3792" t="s">
        <v>16</v>
      </c>
      <c r="H3792">
        <v>8</v>
      </c>
      <c r="I3792">
        <v>1317000</v>
      </c>
      <c r="J3792">
        <v>10536000</v>
      </c>
      <c r="K3792" t="s">
        <v>24</v>
      </c>
      <c r="L3792" t="s">
        <v>42</v>
      </c>
      <c r="M3792" t="s">
        <v>68</v>
      </c>
    </row>
    <row r="3793" spans="1:13" x14ac:dyDescent="0.25">
      <c r="A3793" t="s">
        <v>9556</v>
      </c>
      <c r="B3793" s="2">
        <v>44640</v>
      </c>
      <c r="C3793" s="2">
        <v>44644</v>
      </c>
      <c r="D3793" s="1">
        <v>44640.189733368054</v>
      </c>
      <c r="E3793" t="s">
        <v>4204</v>
      </c>
      <c r="F3793" t="s">
        <v>9557</v>
      </c>
      <c r="G3793" t="s">
        <v>23</v>
      </c>
      <c r="H3793">
        <v>4</v>
      </c>
      <c r="I3793">
        <v>588000</v>
      </c>
      <c r="J3793">
        <v>2352000</v>
      </c>
      <c r="K3793" t="s">
        <v>53</v>
      </c>
      <c r="L3793" t="s">
        <v>37</v>
      </c>
      <c r="M3793" t="s">
        <v>38</v>
      </c>
    </row>
    <row r="3794" spans="1:13" x14ac:dyDescent="0.25">
      <c r="A3794" t="s">
        <v>9558</v>
      </c>
      <c r="B3794" s="2">
        <v>44974</v>
      </c>
      <c r="C3794" s="2">
        <v>44975</v>
      </c>
      <c r="D3794" s="1">
        <v>44974.339891793978</v>
      </c>
      <c r="E3794" t="s">
        <v>9559</v>
      </c>
      <c r="F3794" t="s">
        <v>9560</v>
      </c>
      <c r="G3794" t="s">
        <v>35</v>
      </c>
      <c r="H3794">
        <v>1</v>
      </c>
      <c r="I3794">
        <v>401000</v>
      </c>
      <c r="J3794">
        <v>401000</v>
      </c>
      <c r="K3794" t="s">
        <v>24</v>
      </c>
      <c r="L3794" t="s">
        <v>48</v>
      </c>
      <c r="M3794" t="s">
        <v>60</v>
      </c>
    </row>
    <row r="3795" spans="1:13" x14ac:dyDescent="0.25">
      <c r="A3795" t="s">
        <v>9561</v>
      </c>
      <c r="B3795" s="2">
        <v>45338</v>
      </c>
      <c r="C3795" s="2">
        <v>45346</v>
      </c>
      <c r="D3795" s="1">
        <v>45338.364845763892</v>
      </c>
      <c r="E3795" t="s">
        <v>9562</v>
      </c>
      <c r="F3795" t="s">
        <v>9563</v>
      </c>
      <c r="G3795" t="s">
        <v>29</v>
      </c>
      <c r="H3795">
        <v>8</v>
      </c>
      <c r="I3795">
        <v>1144000</v>
      </c>
      <c r="J3795">
        <v>9152000</v>
      </c>
      <c r="K3795" t="s">
        <v>30</v>
      </c>
      <c r="L3795" t="s">
        <v>78</v>
      </c>
      <c r="M3795" t="s">
        <v>68</v>
      </c>
    </row>
    <row r="3796" spans="1:13" x14ac:dyDescent="0.25">
      <c r="A3796" t="s">
        <v>5243</v>
      </c>
      <c r="B3796" s="2">
        <v>44708</v>
      </c>
      <c r="C3796" s="2">
        <v>44709</v>
      </c>
      <c r="D3796" s="1">
        <v>44708.569057152781</v>
      </c>
      <c r="E3796" t="s">
        <v>5244</v>
      </c>
      <c r="F3796" t="s">
        <v>5245</v>
      </c>
      <c r="G3796" t="s">
        <v>92</v>
      </c>
      <c r="H3796">
        <v>1</v>
      </c>
      <c r="I3796">
        <v>563000</v>
      </c>
      <c r="J3796">
        <v>563000</v>
      </c>
      <c r="K3796" t="s">
        <v>36</v>
      </c>
      <c r="L3796" t="s">
        <v>18</v>
      </c>
      <c r="M3796" t="s">
        <v>49</v>
      </c>
    </row>
    <row r="3797" spans="1:13" x14ac:dyDescent="0.25">
      <c r="A3797" t="s">
        <v>9564</v>
      </c>
      <c r="B3797" s="2">
        <v>45620</v>
      </c>
      <c r="C3797" s="2">
        <v>45629</v>
      </c>
      <c r="D3797" s="1">
        <v>45620.774742592592</v>
      </c>
      <c r="E3797" t="s">
        <v>951</v>
      </c>
      <c r="F3797" t="s">
        <v>9565</v>
      </c>
      <c r="G3797" t="s">
        <v>23</v>
      </c>
      <c r="H3797">
        <v>9</v>
      </c>
      <c r="I3797">
        <v>626000</v>
      </c>
      <c r="J3797">
        <v>5634000</v>
      </c>
      <c r="K3797" t="s">
        <v>17</v>
      </c>
      <c r="L3797" t="s">
        <v>18</v>
      </c>
      <c r="M3797" t="s">
        <v>133</v>
      </c>
    </row>
    <row r="3798" spans="1:13" x14ac:dyDescent="0.25">
      <c r="A3798" t="s">
        <v>9566</v>
      </c>
      <c r="B3798" s="2">
        <v>45391</v>
      </c>
      <c r="C3798" s="2">
        <v>45394</v>
      </c>
      <c r="D3798" s="1">
        <v>45391.199147673608</v>
      </c>
      <c r="E3798" t="s">
        <v>5727</v>
      </c>
      <c r="F3798" t="s">
        <v>9567</v>
      </c>
      <c r="G3798" t="s">
        <v>92</v>
      </c>
      <c r="H3798">
        <v>3</v>
      </c>
      <c r="I3798">
        <v>658000</v>
      </c>
      <c r="J3798">
        <v>1974000</v>
      </c>
      <c r="K3798" t="s">
        <v>72</v>
      </c>
      <c r="L3798" t="s">
        <v>48</v>
      </c>
      <c r="M3798" t="s">
        <v>43</v>
      </c>
    </row>
    <row r="3799" spans="1:13" x14ac:dyDescent="0.25">
      <c r="A3799" t="s">
        <v>9568</v>
      </c>
      <c r="B3799" s="2">
        <v>45216</v>
      </c>
      <c r="C3799" s="2">
        <v>45222</v>
      </c>
      <c r="D3799" s="1">
        <v>45216.46559925926</v>
      </c>
      <c r="E3799" t="s">
        <v>9569</v>
      </c>
      <c r="F3799" t="s">
        <v>9570</v>
      </c>
      <c r="G3799" t="s">
        <v>35</v>
      </c>
      <c r="H3799">
        <v>6</v>
      </c>
      <c r="I3799">
        <v>318000</v>
      </c>
      <c r="J3799">
        <v>1908000</v>
      </c>
      <c r="K3799" t="s">
        <v>72</v>
      </c>
      <c r="L3799" t="s">
        <v>83</v>
      </c>
      <c r="M3799" t="s">
        <v>49</v>
      </c>
    </row>
    <row r="3800" spans="1:13" x14ac:dyDescent="0.25">
      <c r="A3800" t="s">
        <v>9571</v>
      </c>
      <c r="B3800" s="2">
        <v>44598</v>
      </c>
      <c r="C3800" s="2">
        <v>44607</v>
      </c>
      <c r="D3800" s="1">
        <v>44598.230639502312</v>
      </c>
      <c r="E3800" t="s">
        <v>5508</v>
      </c>
      <c r="F3800" t="s">
        <v>9572</v>
      </c>
      <c r="G3800" t="s">
        <v>35</v>
      </c>
      <c r="H3800">
        <v>9</v>
      </c>
      <c r="I3800">
        <v>326000</v>
      </c>
      <c r="J3800">
        <v>2934000</v>
      </c>
      <c r="K3800" t="s">
        <v>30</v>
      </c>
      <c r="L3800" t="s">
        <v>273</v>
      </c>
      <c r="M3800" t="s">
        <v>74</v>
      </c>
    </row>
    <row r="3801" spans="1:13" x14ac:dyDescent="0.25">
      <c r="A3801" t="s">
        <v>9573</v>
      </c>
      <c r="B3801" s="2">
        <v>45434</v>
      </c>
      <c r="C3801" s="2">
        <v>45435</v>
      </c>
      <c r="D3801" s="1">
        <v>45434.618822187498</v>
      </c>
      <c r="E3801" t="s">
        <v>9574</v>
      </c>
      <c r="F3801" t="s">
        <v>9575</v>
      </c>
      <c r="G3801" t="s">
        <v>64</v>
      </c>
      <c r="H3801">
        <v>1</v>
      </c>
      <c r="I3801">
        <v>1228000</v>
      </c>
      <c r="J3801">
        <v>1228000</v>
      </c>
      <c r="K3801" t="s">
        <v>30</v>
      </c>
      <c r="L3801" t="s">
        <v>190</v>
      </c>
      <c r="M3801" t="s">
        <v>43</v>
      </c>
    </row>
    <row r="3802" spans="1:13" x14ac:dyDescent="0.25">
      <c r="A3802" t="s">
        <v>9576</v>
      </c>
      <c r="B3802" s="2">
        <v>44679</v>
      </c>
      <c r="C3802" s="2">
        <v>44686</v>
      </c>
      <c r="D3802" s="1">
        <v>44679.441769942132</v>
      </c>
      <c r="E3802" t="s">
        <v>2280</v>
      </c>
      <c r="F3802" t="s">
        <v>9577</v>
      </c>
      <c r="G3802" t="s">
        <v>23</v>
      </c>
      <c r="I3802">
        <v>632000</v>
      </c>
      <c r="J3802">
        <v>4424000</v>
      </c>
      <c r="K3802" t="s">
        <v>53</v>
      </c>
      <c r="L3802" t="s">
        <v>83</v>
      </c>
      <c r="M3802" t="s">
        <v>226</v>
      </c>
    </row>
    <row r="3803" spans="1:13" x14ac:dyDescent="0.25">
      <c r="A3803" t="s">
        <v>9578</v>
      </c>
      <c r="B3803" s="2">
        <v>44984</v>
      </c>
      <c r="C3803" s="2">
        <v>44992</v>
      </c>
      <c r="D3803" s="1">
        <v>44984.11223013889</v>
      </c>
      <c r="E3803" t="s">
        <v>3796</v>
      </c>
      <c r="F3803" t="s">
        <v>9579</v>
      </c>
      <c r="G3803" t="s">
        <v>16</v>
      </c>
      <c r="H3803">
        <v>8</v>
      </c>
      <c r="I3803">
        <v>1358000</v>
      </c>
      <c r="J3803">
        <v>10864000</v>
      </c>
      <c r="K3803" t="s">
        <v>24</v>
      </c>
      <c r="L3803" t="s">
        <v>48</v>
      </c>
      <c r="M3803" t="s">
        <v>222</v>
      </c>
    </row>
    <row r="3804" spans="1:13" x14ac:dyDescent="0.25">
      <c r="A3804" t="s">
        <v>9580</v>
      </c>
      <c r="B3804" s="2">
        <v>45137</v>
      </c>
      <c r="C3804" s="2">
        <v>45142</v>
      </c>
      <c r="D3804" s="1">
        <v>45137.820608622693</v>
      </c>
      <c r="E3804" t="s">
        <v>8687</v>
      </c>
      <c r="F3804" t="s">
        <v>9581</v>
      </c>
      <c r="G3804" t="s">
        <v>141</v>
      </c>
      <c r="H3804">
        <v>5</v>
      </c>
      <c r="I3804">
        <v>1300000</v>
      </c>
      <c r="J3804">
        <v>6500000</v>
      </c>
      <c r="K3804" t="s">
        <v>36</v>
      </c>
      <c r="L3804" t="s">
        <v>37</v>
      </c>
      <c r="M3804" t="s">
        <v>49</v>
      </c>
    </row>
    <row r="3805" spans="1:13" x14ac:dyDescent="0.25">
      <c r="A3805" t="s">
        <v>9582</v>
      </c>
      <c r="B3805" s="2">
        <v>45107</v>
      </c>
      <c r="C3805" s="2">
        <v>45115</v>
      </c>
      <c r="D3805" s="1">
        <v>45107.302887893522</v>
      </c>
      <c r="E3805" t="s">
        <v>169</v>
      </c>
      <c r="F3805" t="s">
        <v>9583</v>
      </c>
      <c r="G3805" t="s">
        <v>29</v>
      </c>
      <c r="H3805">
        <v>8</v>
      </c>
      <c r="I3805">
        <v>1187000</v>
      </c>
      <c r="J3805">
        <v>9496000</v>
      </c>
      <c r="K3805" t="s">
        <v>72</v>
      </c>
      <c r="L3805" t="s">
        <v>273</v>
      </c>
      <c r="M3805" t="s">
        <v>106</v>
      </c>
    </row>
    <row r="3806" spans="1:13" x14ac:dyDescent="0.25">
      <c r="A3806" t="s">
        <v>9584</v>
      </c>
      <c r="B3806" s="2">
        <v>45452</v>
      </c>
      <c r="C3806" s="2">
        <v>45460</v>
      </c>
      <c r="D3806" s="1">
        <v>45452.507236319441</v>
      </c>
      <c r="E3806" t="s">
        <v>767</v>
      </c>
      <c r="F3806" t="s">
        <v>9585</v>
      </c>
      <c r="G3806" t="s">
        <v>64</v>
      </c>
      <c r="H3806">
        <v>8</v>
      </c>
      <c r="I3806">
        <v>1140000</v>
      </c>
      <c r="J3806">
        <v>9120000</v>
      </c>
      <c r="K3806" t="s">
        <v>72</v>
      </c>
      <c r="L3806" t="s">
        <v>37</v>
      </c>
      <c r="M3806" t="s">
        <v>129</v>
      </c>
    </row>
    <row r="3807" spans="1:13" x14ac:dyDescent="0.25">
      <c r="A3807" t="s">
        <v>9586</v>
      </c>
      <c r="B3807" s="2">
        <v>44942</v>
      </c>
      <c r="C3807" s="2">
        <v>44947</v>
      </c>
      <c r="D3807" s="1">
        <v>44942.606742268523</v>
      </c>
      <c r="E3807" t="s">
        <v>1873</v>
      </c>
      <c r="F3807" t="s">
        <v>9587</v>
      </c>
      <c r="G3807" t="s">
        <v>149</v>
      </c>
      <c r="H3807">
        <v>5</v>
      </c>
      <c r="I3807">
        <v>397000</v>
      </c>
      <c r="J3807">
        <v>1985000</v>
      </c>
      <c r="K3807" t="s">
        <v>17</v>
      </c>
      <c r="L3807" t="s">
        <v>37</v>
      </c>
      <c r="M3807" t="s">
        <v>25</v>
      </c>
    </row>
    <row r="3808" spans="1:13" x14ac:dyDescent="0.25">
      <c r="A3808" t="s">
        <v>9588</v>
      </c>
      <c r="B3808" s="2">
        <v>44934</v>
      </c>
      <c r="C3808" s="2">
        <v>44940</v>
      </c>
      <c r="D3808" s="1">
        <v>44934.552428692128</v>
      </c>
      <c r="E3808" t="s">
        <v>9589</v>
      </c>
      <c r="F3808" t="s">
        <v>9590</v>
      </c>
      <c r="G3808" t="s">
        <v>29</v>
      </c>
      <c r="H3808">
        <v>6</v>
      </c>
      <c r="I3808">
        <v>1247000</v>
      </c>
      <c r="J3808">
        <v>7482000</v>
      </c>
      <c r="K3808" t="s">
        <v>72</v>
      </c>
      <c r="L3808" t="s">
        <v>48</v>
      </c>
      <c r="M3808" t="s">
        <v>226</v>
      </c>
    </row>
    <row r="3809" spans="1:13" x14ac:dyDescent="0.25">
      <c r="A3809" t="s">
        <v>9591</v>
      </c>
      <c r="B3809" s="2">
        <v>44843</v>
      </c>
      <c r="C3809" s="2">
        <v>44846</v>
      </c>
      <c r="D3809" s="1">
        <v>44843.241833969907</v>
      </c>
      <c r="E3809" t="s">
        <v>9592</v>
      </c>
      <c r="F3809" t="s">
        <v>9593</v>
      </c>
      <c r="G3809" t="s">
        <v>29</v>
      </c>
      <c r="H3809">
        <v>3</v>
      </c>
      <c r="I3809">
        <v>1334000</v>
      </c>
      <c r="J3809">
        <v>4002000</v>
      </c>
      <c r="K3809" t="s">
        <v>36</v>
      </c>
      <c r="L3809" t="s">
        <v>273</v>
      </c>
      <c r="M3809" t="s">
        <v>68</v>
      </c>
    </row>
    <row r="3810" spans="1:13" x14ac:dyDescent="0.25">
      <c r="A3810" t="s">
        <v>9594</v>
      </c>
      <c r="B3810" s="2">
        <v>45541</v>
      </c>
      <c r="C3810" s="2">
        <v>45545</v>
      </c>
      <c r="D3810" s="1">
        <v>45541.795028831017</v>
      </c>
      <c r="E3810" t="s">
        <v>9595</v>
      </c>
      <c r="F3810" t="s">
        <v>9596</v>
      </c>
      <c r="G3810" t="s">
        <v>64</v>
      </c>
      <c r="H3810">
        <v>4</v>
      </c>
      <c r="I3810">
        <v>1359000</v>
      </c>
      <c r="J3810">
        <v>5436000</v>
      </c>
      <c r="K3810" t="s">
        <v>36</v>
      </c>
      <c r="L3810" t="s">
        <v>48</v>
      </c>
      <c r="M3810" t="s">
        <v>94</v>
      </c>
    </row>
    <row r="3811" spans="1:13" x14ac:dyDescent="0.25">
      <c r="A3811" t="s">
        <v>9597</v>
      </c>
      <c r="B3811" s="2">
        <v>45212</v>
      </c>
      <c r="C3811" s="2">
        <v>45219</v>
      </c>
      <c r="D3811" s="1">
        <v>45212.889446666668</v>
      </c>
      <c r="E3811" t="s">
        <v>8420</v>
      </c>
      <c r="F3811" t="s">
        <v>9598</v>
      </c>
      <c r="G3811" t="s">
        <v>194</v>
      </c>
      <c r="H3811">
        <v>7</v>
      </c>
      <c r="I3811">
        <v>515000</v>
      </c>
      <c r="J3811">
        <v>3605000</v>
      </c>
      <c r="L3811" t="s">
        <v>273</v>
      </c>
      <c r="M3811" t="s">
        <v>25</v>
      </c>
    </row>
    <row r="3812" spans="1:13" x14ac:dyDescent="0.25">
      <c r="A3812" t="s">
        <v>9599</v>
      </c>
      <c r="B3812" s="2">
        <v>44787</v>
      </c>
      <c r="C3812" s="2">
        <v>44788</v>
      </c>
      <c r="D3812" s="1">
        <v>44787.670660868047</v>
      </c>
      <c r="E3812" t="s">
        <v>5004</v>
      </c>
      <c r="F3812" t="s">
        <v>9600</v>
      </c>
      <c r="G3812" t="s">
        <v>23</v>
      </c>
      <c r="H3812">
        <v>1</v>
      </c>
      <c r="I3812">
        <v>636000</v>
      </c>
      <c r="J3812">
        <v>636000</v>
      </c>
      <c r="K3812" t="s">
        <v>17</v>
      </c>
      <c r="L3812" t="s">
        <v>18</v>
      </c>
      <c r="M3812" t="s">
        <v>160</v>
      </c>
    </row>
    <row r="3813" spans="1:13" x14ac:dyDescent="0.25">
      <c r="A3813" t="s">
        <v>9601</v>
      </c>
      <c r="B3813" s="2">
        <v>44628</v>
      </c>
      <c r="C3813" s="2">
        <v>44636</v>
      </c>
      <c r="D3813" s="1">
        <v>44628.224836597219</v>
      </c>
      <c r="E3813" t="s">
        <v>8654</v>
      </c>
      <c r="F3813" t="s">
        <v>9602</v>
      </c>
      <c r="G3813" t="s">
        <v>128</v>
      </c>
      <c r="H3813">
        <v>8</v>
      </c>
      <c r="I3813">
        <v>512000</v>
      </c>
      <c r="J3813">
        <v>4096000</v>
      </c>
      <c r="K3813" t="s">
        <v>17</v>
      </c>
      <c r="L3813" t="s">
        <v>48</v>
      </c>
      <c r="M3813" t="s">
        <v>38</v>
      </c>
    </row>
    <row r="3814" spans="1:13" x14ac:dyDescent="0.25">
      <c r="A3814" t="s">
        <v>9603</v>
      </c>
      <c r="B3814" s="2">
        <v>45495</v>
      </c>
      <c r="C3814" s="2">
        <v>45502</v>
      </c>
      <c r="D3814" s="1">
        <v>45495.754854375002</v>
      </c>
      <c r="E3814" t="s">
        <v>7961</v>
      </c>
      <c r="F3814" t="s">
        <v>9604</v>
      </c>
      <c r="G3814" t="s">
        <v>29</v>
      </c>
      <c r="H3814">
        <v>7</v>
      </c>
      <c r="I3814">
        <v>1340000</v>
      </c>
      <c r="J3814">
        <v>9380000</v>
      </c>
      <c r="L3814" t="s">
        <v>37</v>
      </c>
      <c r="M3814" t="s">
        <v>226</v>
      </c>
    </row>
    <row r="3815" spans="1:13" x14ac:dyDescent="0.25">
      <c r="A3815" t="s">
        <v>9605</v>
      </c>
      <c r="B3815" s="2">
        <v>45619</v>
      </c>
      <c r="C3815" s="2">
        <v>45620</v>
      </c>
      <c r="D3815" s="1">
        <v>45619.544594409723</v>
      </c>
      <c r="E3815" t="s">
        <v>2605</v>
      </c>
      <c r="F3815" t="s">
        <v>9606</v>
      </c>
      <c r="G3815" t="s">
        <v>29</v>
      </c>
      <c r="H3815">
        <v>1</v>
      </c>
      <c r="I3815">
        <v>1088000</v>
      </c>
      <c r="J3815">
        <v>1088000</v>
      </c>
      <c r="K3815" t="s">
        <v>17</v>
      </c>
      <c r="L3815" t="s">
        <v>98</v>
      </c>
      <c r="M3815" t="s">
        <v>19</v>
      </c>
    </row>
    <row r="3816" spans="1:13" x14ac:dyDescent="0.25">
      <c r="A3816" t="s">
        <v>9607</v>
      </c>
      <c r="B3816" s="2">
        <v>45475</v>
      </c>
      <c r="C3816" s="2">
        <v>45481</v>
      </c>
      <c r="D3816" s="1">
        <v>45475.900115659722</v>
      </c>
      <c r="E3816" t="s">
        <v>8752</v>
      </c>
      <c r="F3816" t="s">
        <v>9608</v>
      </c>
      <c r="G3816" t="s">
        <v>82</v>
      </c>
      <c r="H3816">
        <v>6</v>
      </c>
      <c r="I3816">
        <v>344000</v>
      </c>
      <c r="J3816">
        <v>2064000</v>
      </c>
      <c r="K3816" t="s">
        <v>36</v>
      </c>
      <c r="L3816" t="s">
        <v>18</v>
      </c>
      <c r="M3816" t="s">
        <v>68</v>
      </c>
    </row>
    <row r="3817" spans="1:13" x14ac:dyDescent="0.25">
      <c r="A3817" t="s">
        <v>9609</v>
      </c>
      <c r="B3817" s="2">
        <v>44851</v>
      </c>
      <c r="C3817" s="2">
        <v>44859</v>
      </c>
      <c r="D3817" s="1">
        <v>44851.775807592603</v>
      </c>
      <c r="E3817" t="s">
        <v>8033</v>
      </c>
      <c r="F3817" t="s">
        <v>9610</v>
      </c>
      <c r="G3817" t="s">
        <v>29</v>
      </c>
      <c r="H3817">
        <v>8</v>
      </c>
      <c r="I3817">
        <v>1160000</v>
      </c>
      <c r="J3817">
        <v>9280000</v>
      </c>
      <c r="K3817" t="s">
        <v>36</v>
      </c>
      <c r="L3817" t="s">
        <v>18</v>
      </c>
      <c r="M3817" t="s">
        <v>19</v>
      </c>
    </row>
    <row r="3818" spans="1:13" x14ac:dyDescent="0.25">
      <c r="A3818" t="s">
        <v>9611</v>
      </c>
      <c r="B3818" s="2">
        <v>45242</v>
      </c>
      <c r="C3818" s="2">
        <v>45251</v>
      </c>
      <c r="D3818" s="1">
        <v>45242.920236134261</v>
      </c>
      <c r="E3818" t="s">
        <v>4544</v>
      </c>
      <c r="F3818" t="s">
        <v>9612</v>
      </c>
      <c r="G3818" t="s">
        <v>303</v>
      </c>
      <c r="H3818">
        <v>9</v>
      </c>
      <c r="I3818">
        <v>496000</v>
      </c>
      <c r="J3818">
        <v>4464000</v>
      </c>
      <c r="K3818" t="s">
        <v>17</v>
      </c>
      <c r="L3818" t="s">
        <v>823</v>
      </c>
      <c r="M3818" t="s">
        <v>19</v>
      </c>
    </row>
    <row r="3819" spans="1:13" x14ac:dyDescent="0.25">
      <c r="A3819" t="s">
        <v>9613</v>
      </c>
      <c r="B3819" s="2">
        <v>44808</v>
      </c>
      <c r="C3819" s="2">
        <v>44815</v>
      </c>
      <c r="D3819" s="1">
        <v>44808.819904861113</v>
      </c>
      <c r="E3819" t="s">
        <v>5598</v>
      </c>
      <c r="F3819" t="s">
        <v>9614</v>
      </c>
      <c r="G3819" t="s">
        <v>351</v>
      </c>
      <c r="I3819">
        <v>612000</v>
      </c>
      <c r="J3819">
        <v>4284000</v>
      </c>
      <c r="K3819" t="s">
        <v>53</v>
      </c>
      <c r="L3819" t="s">
        <v>83</v>
      </c>
      <c r="M3819" t="s">
        <v>68</v>
      </c>
    </row>
    <row r="3820" spans="1:13" x14ac:dyDescent="0.25">
      <c r="A3820" t="s">
        <v>9615</v>
      </c>
      <c r="B3820" s="2">
        <v>45001</v>
      </c>
      <c r="C3820" s="2">
        <v>45004</v>
      </c>
      <c r="D3820" s="1">
        <v>45001.280907986111</v>
      </c>
      <c r="E3820" t="s">
        <v>5614</v>
      </c>
      <c r="F3820" t="s">
        <v>9616</v>
      </c>
      <c r="G3820" t="s">
        <v>64</v>
      </c>
      <c r="H3820">
        <v>3</v>
      </c>
      <c r="I3820">
        <v>1121000</v>
      </c>
      <c r="J3820">
        <v>3363000</v>
      </c>
      <c r="K3820" t="s">
        <v>17</v>
      </c>
      <c r="L3820" t="s">
        <v>48</v>
      </c>
      <c r="M3820" t="s">
        <v>117</v>
      </c>
    </row>
    <row r="3821" spans="1:13" x14ac:dyDescent="0.25">
      <c r="A3821" t="s">
        <v>9617</v>
      </c>
      <c r="B3821" s="2">
        <v>45144</v>
      </c>
      <c r="C3821" s="2">
        <v>45148</v>
      </c>
      <c r="D3821" s="1">
        <v>45144.350592858798</v>
      </c>
      <c r="E3821" t="s">
        <v>8311</v>
      </c>
      <c r="F3821" t="s">
        <v>9618</v>
      </c>
      <c r="G3821" t="s">
        <v>64</v>
      </c>
      <c r="H3821">
        <v>4</v>
      </c>
      <c r="I3821">
        <v>1253000</v>
      </c>
      <c r="J3821">
        <v>5012000</v>
      </c>
      <c r="K3821" t="s">
        <v>36</v>
      </c>
      <c r="L3821" t="s">
        <v>273</v>
      </c>
      <c r="M3821" t="s">
        <v>94</v>
      </c>
    </row>
    <row r="3822" spans="1:13" x14ac:dyDescent="0.25">
      <c r="A3822" t="s">
        <v>9619</v>
      </c>
      <c r="B3822" s="2">
        <v>44829</v>
      </c>
      <c r="C3822" s="2">
        <v>44831</v>
      </c>
      <c r="D3822" s="1">
        <v>44829.390648194443</v>
      </c>
      <c r="E3822" t="s">
        <v>1350</v>
      </c>
      <c r="F3822" t="s">
        <v>8742</v>
      </c>
      <c r="G3822" t="s">
        <v>194</v>
      </c>
      <c r="H3822">
        <v>2</v>
      </c>
      <c r="I3822">
        <v>457000</v>
      </c>
      <c r="J3822">
        <v>914000</v>
      </c>
      <c r="K3822" t="s">
        <v>72</v>
      </c>
      <c r="L3822" t="s">
        <v>18</v>
      </c>
      <c r="M3822" t="s">
        <v>233</v>
      </c>
    </row>
    <row r="3823" spans="1:13" x14ac:dyDescent="0.25">
      <c r="A3823" t="s">
        <v>9620</v>
      </c>
      <c r="B3823" s="2">
        <v>45360</v>
      </c>
      <c r="C3823" s="2">
        <v>45363</v>
      </c>
      <c r="D3823" s="1">
        <v>45360.888417800918</v>
      </c>
      <c r="E3823" t="s">
        <v>9621</v>
      </c>
      <c r="F3823" t="s">
        <v>9622</v>
      </c>
      <c r="G3823" t="s">
        <v>64</v>
      </c>
      <c r="H3823">
        <v>3</v>
      </c>
      <c r="I3823">
        <v>1267000</v>
      </c>
      <c r="J3823">
        <v>3801000</v>
      </c>
      <c r="K3823" t="s">
        <v>30</v>
      </c>
      <c r="L3823" t="s">
        <v>273</v>
      </c>
      <c r="M3823" t="s">
        <v>106</v>
      </c>
    </row>
    <row r="3824" spans="1:13" x14ac:dyDescent="0.25">
      <c r="A3824" t="s">
        <v>9623</v>
      </c>
      <c r="B3824" s="2">
        <v>45430</v>
      </c>
      <c r="C3824" s="2">
        <v>45436</v>
      </c>
      <c r="D3824" s="1">
        <v>45430.45865601852</v>
      </c>
      <c r="E3824" t="s">
        <v>9624</v>
      </c>
      <c r="F3824" t="s">
        <v>9625</v>
      </c>
      <c r="G3824" t="s">
        <v>290</v>
      </c>
      <c r="I3824">
        <v>332000</v>
      </c>
      <c r="J3824">
        <v>1992000</v>
      </c>
      <c r="K3824" t="s">
        <v>53</v>
      </c>
      <c r="L3824" t="s">
        <v>48</v>
      </c>
      <c r="M3824" t="s">
        <v>129</v>
      </c>
    </row>
    <row r="3825" spans="1:13" x14ac:dyDescent="0.25">
      <c r="A3825" t="s">
        <v>9626</v>
      </c>
      <c r="B3825" s="2">
        <v>44863</v>
      </c>
      <c r="C3825" s="2">
        <v>44866</v>
      </c>
      <c r="D3825" s="1">
        <v>44863.006316168983</v>
      </c>
      <c r="E3825" t="s">
        <v>2303</v>
      </c>
      <c r="F3825" t="s">
        <v>9627</v>
      </c>
      <c r="G3825" t="s">
        <v>64</v>
      </c>
      <c r="H3825">
        <v>3</v>
      </c>
      <c r="I3825">
        <v>1231000</v>
      </c>
      <c r="J3825">
        <v>3693000</v>
      </c>
      <c r="K3825" t="s">
        <v>53</v>
      </c>
      <c r="L3825" t="s">
        <v>124</v>
      </c>
      <c r="M3825" t="s">
        <v>19</v>
      </c>
    </row>
    <row r="3826" spans="1:13" x14ac:dyDescent="0.25">
      <c r="A3826" t="s">
        <v>9628</v>
      </c>
      <c r="B3826" s="2">
        <v>45538</v>
      </c>
      <c r="C3826" s="2">
        <v>45540</v>
      </c>
      <c r="D3826" s="1">
        <v>45538.518525717591</v>
      </c>
      <c r="E3826" t="s">
        <v>6990</v>
      </c>
      <c r="F3826" t="s">
        <v>9629</v>
      </c>
      <c r="G3826" t="s">
        <v>35</v>
      </c>
      <c r="H3826">
        <v>2</v>
      </c>
      <c r="I3826">
        <v>327000</v>
      </c>
      <c r="J3826">
        <v>654000</v>
      </c>
      <c r="K3826" t="s">
        <v>72</v>
      </c>
      <c r="L3826" t="s">
        <v>83</v>
      </c>
      <c r="M3826" t="s">
        <v>94</v>
      </c>
    </row>
    <row r="3827" spans="1:13" x14ac:dyDescent="0.25">
      <c r="A3827" t="s">
        <v>9630</v>
      </c>
      <c r="B3827" s="2">
        <v>45443</v>
      </c>
      <c r="C3827" s="2">
        <v>45449</v>
      </c>
      <c r="D3827" s="1">
        <v>45443.886655752307</v>
      </c>
      <c r="E3827" t="s">
        <v>809</v>
      </c>
      <c r="F3827" t="s">
        <v>9631</v>
      </c>
      <c r="G3827" t="s">
        <v>64</v>
      </c>
      <c r="H3827">
        <v>6</v>
      </c>
      <c r="I3827">
        <v>1224000</v>
      </c>
      <c r="J3827">
        <v>7344000</v>
      </c>
      <c r="K3827" t="s">
        <v>17</v>
      </c>
      <c r="L3827" t="s">
        <v>42</v>
      </c>
      <c r="M3827" t="s">
        <v>226</v>
      </c>
    </row>
    <row r="3828" spans="1:13" x14ac:dyDescent="0.25">
      <c r="A3828" t="s">
        <v>9632</v>
      </c>
      <c r="B3828" s="2">
        <v>44996</v>
      </c>
      <c r="C3828" s="2">
        <v>44999</v>
      </c>
      <c r="D3828" s="1">
        <v>44996.304212997682</v>
      </c>
      <c r="E3828" t="s">
        <v>6155</v>
      </c>
      <c r="F3828" t="s">
        <v>9633</v>
      </c>
      <c r="G3828" t="s">
        <v>128</v>
      </c>
      <c r="H3828">
        <v>3</v>
      </c>
      <c r="I3828">
        <v>495000</v>
      </c>
      <c r="J3828">
        <v>1485000</v>
      </c>
      <c r="K3828" t="s">
        <v>30</v>
      </c>
      <c r="L3828" t="s">
        <v>37</v>
      </c>
      <c r="M3828" t="s">
        <v>38</v>
      </c>
    </row>
    <row r="3829" spans="1:13" x14ac:dyDescent="0.25">
      <c r="A3829" t="s">
        <v>9634</v>
      </c>
      <c r="B3829" s="2">
        <v>44982</v>
      </c>
      <c r="C3829" s="2">
        <v>44983</v>
      </c>
      <c r="D3829" s="1">
        <v>44982.254623796303</v>
      </c>
      <c r="E3829" t="s">
        <v>9635</v>
      </c>
      <c r="F3829" t="s">
        <v>9636</v>
      </c>
      <c r="G3829" t="s">
        <v>386</v>
      </c>
      <c r="H3829">
        <v>1</v>
      </c>
      <c r="I3829">
        <v>559000</v>
      </c>
      <c r="J3829">
        <v>559000</v>
      </c>
      <c r="K3829" t="s">
        <v>53</v>
      </c>
      <c r="L3829" t="s">
        <v>48</v>
      </c>
      <c r="M3829" t="s">
        <v>226</v>
      </c>
    </row>
    <row r="3830" spans="1:13" x14ac:dyDescent="0.25">
      <c r="A3830" t="s">
        <v>9637</v>
      </c>
      <c r="B3830" s="2">
        <v>45225</v>
      </c>
      <c r="C3830" s="2">
        <v>45233</v>
      </c>
      <c r="D3830" s="1">
        <v>45225.837343576393</v>
      </c>
      <c r="E3830" t="s">
        <v>3187</v>
      </c>
      <c r="F3830" t="s">
        <v>9638</v>
      </c>
      <c r="G3830" t="s">
        <v>23</v>
      </c>
      <c r="H3830">
        <v>8</v>
      </c>
      <c r="I3830">
        <v>586000</v>
      </c>
      <c r="J3830">
        <v>4688000</v>
      </c>
      <c r="K3830" t="s">
        <v>72</v>
      </c>
      <c r="L3830" t="s">
        <v>48</v>
      </c>
      <c r="M3830" t="s">
        <v>106</v>
      </c>
    </row>
    <row r="3831" spans="1:13" x14ac:dyDescent="0.25">
      <c r="A3831" t="s">
        <v>3136</v>
      </c>
      <c r="B3831" s="2">
        <v>44672</v>
      </c>
      <c r="C3831" s="2">
        <v>44676</v>
      </c>
      <c r="D3831" s="1">
        <v>44672.403845104163</v>
      </c>
      <c r="E3831" t="s">
        <v>3137</v>
      </c>
      <c r="F3831" t="s">
        <v>3138</v>
      </c>
      <c r="G3831" t="s">
        <v>35</v>
      </c>
      <c r="H3831">
        <v>4</v>
      </c>
      <c r="I3831">
        <v>379000</v>
      </c>
      <c r="J3831">
        <v>1516000</v>
      </c>
      <c r="K3831" t="s">
        <v>17</v>
      </c>
      <c r="L3831" t="s">
        <v>273</v>
      </c>
      <c r="M3831" t="s">
        <v>233</v>
      </c>
    </row>
    <row r="3832" spans="1:13" x14ac:dyDescent="0.25">
      <c r="A3832" t="s">
        <v>9639</v>
      </c>
      <c r="B3832" s="2">
        <v>44567</v>
      </c>
      <c r="C3832" s="2">
        <v>44576</v>
      </c>
      <c r="D3832" s="1">
        <v>44567.791798958337</v>
      </c>
      <c r="E3832" t="s">
        <v>9640</v>
      </c>
      <c r="F3832" t="s">
        <v>9641</v>
      </c>
      <c r="G3832" t="s">
        <v>35</v>
      </c>
      <c r="H3832">
        <v>9</v>
      </c>
      <c r="I3832">
        <v>376000</v>
      </c>
      <c r="J3832">
        <v>3384000</v>
      </c>
      <c r="L3832" t="s">
        <v>48</v>
      </c>
      <c r="M3832" t="s">
        <v>102</v>
      </c>
    </row>
    <row r="3833" spans="1:13" x14ac:dyDescent="0.25">
      <c r="A3833" t="s">
        <v>9642</v>
      </c>
      <c r="B3833" s="2">
        <v>45387</v>
      </c>
      <c r="C3833" s="2">
        <v>45395</v>
      </c>
      <c r="D3833" s="1">
        <v>45387.294460648147</v>
      </c>
      <c r="E3833" t="s">
        <v>4069</v>
      </c>
      <c r="F3833" t="s">
        <v>9643</v>
      </c>
      <c r="G3833" t="s">
        <v>64</v>
      </c>
      <c r="I3833">
        <v>1134000</v>
      </c>
      <c r="J3833">
        <v>9072000</v>
      </c>
      <c r="K3833" t="s">
        <v>30</v>
      </c>
      <c r="L3833" t="s">
        <v>159</v>
      </c>
      <c r="M3833" t="s">
        <v>145</v>
      </c>
    </row>
    <row r="3834" spans="1:13" x14ac:dyDescent="0.25">
      <c r="A3834" t="s">
        <v>9644</v>
      </c>
      <c r="B3834" s="2">
        <v>45137</v>
      </c>
      <c r="C3834" s="2">
        <v>45140</v>
      </c>
      <c r="D3834" s="1">
        <v>45137.236840011567</v>
      </c>
      <c r="E3834" t="s">
        <v>552</v>
      </c>
      <c r="F3834" t="s">
        <v>9645</v>
      </c>
      <c r="G3834" t="s">
        <v>64</v>
      </c>
      <c r="H3834">
        <v>3</v>
      </c>
      <c r="I3834">
        <v>1217000</v>
      </c>
      <c r="J3834">
        <v>3651000</v>
      </c>
      <c r="K3834" t="s">
        <v>30</v>
      </c>
      <c r="L3834" t="s">
        <v>214</v>
      </c>
      <c r="M3834" t="s">
        <v>145</v>
      </c>
    </row>
    <row r="3835" spans="1:13" x14ac:dyDescent="0.25">
      <c r="A3835" t="s">
        <v>9646</v>
      </c>
      <c r="B3835" s="2">
        <v>45562</v>
      </c>
      <c r="C3835" s="2">
        <v>45567</v>
      </c>
      <c r="D3835" s="1">
        <v>45562.866052442128</v>
      </c>
      <c r="E3835" t="s">
        <v>1975</v>
      </c>
      <c r="F3835" t="s">
        <v>9647</v>
      </c>
      <c r="G3835" t="s">
        <v>128</v>
      </c>
      <c r="H3835">
        <v>5</v>
      </c>
      <c r="I3835">
        <v>459000</v>
      </c>
      <c r="J3835">
        <v>2295000</v>
      </c>
      <c r="K3835" t="s">
        <v>36</v>
      </c>
      <c r="L3835" t="s">
        <v>98</v>
      </c>
      <c r="M3835" t="s">
        <v>106</v>
      </c>
    </row>
    <row r="3836" spans="1:13" x14ac:dyDescent="0.25">
      <c r="A3836" t="s">
        <v>9648</v>
      </c>
      <c r="B3836" s="2">
        <v>45575</v>
      </c>
      <c r="C3836" s="2">
        <v>45580</v>
      </c>
      <c r="D3836" s="1">
        <v>45575.08239541667</v>
      </c>
      <c r="E3836" t="s">
        <v>1135</v>
      </c>
      <c r="G3836" t="s">
        <v>221</v>
      </c>
      <c r="H3836">
        <v>5</v>
      </c>
      <c r="I3836">
        <v>650000</v>
      </c>
      <c r="J3836">
        <v>3250000</v>
      </c>
      <c r="K3836" t="s">
        <v>30</v>
      </c>
      <c r="L3836" t="s">
        <v>48</v>
      </c>
      <c r="M3836" t="s">
        <v>106</v>
      </c>
    </row>
    <row r="3837" spans="1:13" x14ac:dyDescent="0.25">
      <c r="A3837" t="s">
        <v>9649</v>
      </c>
      <c r="B3837" s="2">
        <v>45397</v>
      </c>
      <c r="C3837" s="2">
        <v>45398</v>
      </c>
      <c r="D3837" s="1">
        <v>45397.393749699077</v>
      </c>
      <c r="E3837" t="s">
        <v>6298</v>
      </c>
      <c r="F3837" t="s">
        <v>9650</v>
      </c>
      <c r="G3837" t="s">
        <v>82</v>
      </c>
      <c r="H3837">
        <v>1</v>
      </c>
      <c r="I3837">
        <v>402000</v>
      </c>
      <c r="J3837">
        <v>402000</v>
      </c>
      <c r="K3837" t="s">
        <v>30</v>
      </c>
      <c r="L3837" t="s">
        <v>214</v>
      </c>
      <c r="M3837" t="s">
        <v>68</v>
      </c>
    </row>
    <row r="3838" spans="1:13" x14ac:dyDescent="0.25">
      <c r="A3838" t="s">
        <v>9651</v>
      </c>
      <c r="B3838" s="2">
        <v>45283</v>
      </c>
      <c r="C3838" s="2">
        <v>45288</v>
      </c>
      <c r="D3838" s="1">
        <v>45283.174030115741</v>
      </c>
      <c r="E3838" t="s">
        <v>3684</v>
      </c>
      <c r="F3838" t="s">
        <v>9652</v>
      </c>
      <c r="G3838" t="s">
        <v>64</v>
      </c>
      <c r="H3838">
        <v>5</v>
      </c>
      <c r="I3838">
        <v>1361000</v>
      </c>
      <c r="J3838">
        <v>6805000</v>
      </c>
      <c r="K3838" t="s">
        <v>72</v>
      </c>
      <c r="L3838" t="s">
        <v>48</v>
      </c>
      <c r="M3838" t="s">
        <v>117</v>
      </c>
    </row>
    <row r="3839" spans="1:13" x14ac:dyDescent="0.25">
      <c r="A3839" t="s">
        <v>9653</v>
      </c>
      <c r="B3839" s="2">
        <v>45387</v>
      </c>
      <c r="C3839" s="2">
        <v>45393</v>
      </c>
      <c r="D3839" s="1">
        <v>45387.383937881947</v>
      </c>
      <c r="E3839" t="s">
        <v>957</v>
      </c>
      <c r="F3839" t="s">
        <v>9654</v>
      </c>
      <c r="G3839" t="s">
        <v>303</v>
      </c>
      <c r="I3839">
        <v>479000</v>
      </c>
      <c r="J3839">
        <v>2874000</v>
      </c>
      <c r="L3839" t="s">
        <v>124</v>
      </c>
      <c r="M3839" t="s">
        <v>60</v>
      </c>
    </row>
    <row r="3840" spans="1:13" x14ac:dyDescent="0.25">
      <c r="A3840" t="s">
        <v>9655</v>
      </c>
      <c r="B3840" s="2">
        <v>45322</v>
      </c>
      <c r="C3840" s="2">
        <v>45331</v>
      </c>
      <c r="D3840" s="1">
        <v>45322.469560729172</v>
      </c>
      <c r="E3840" t="s">
        <v>9656</v>
      </c>
      <c r="G3840" t="s">
        <v>64</v>
      </c>
      <c r="H3840">
        <v>9</v>
      </c>
      <c r="I3840">
        <v>1159000</v>
      </c>
      <c r="J3840">
        <v>10431000</v>
      </c>
      <c r="K3840" t="s">
        <v>53</v>
      </c>
      <c r="L3840" t="s">
        <v>31</v>
      </c>
      <c r="M3840" t="s">
        <v>25</v>
      </c>
    </row>
    <row r="3841" spans="1:13" x14ac:dyDescent="0.25">
      <c r="A3841" t="s">
        <v>9657</v>
      </c>
      <c r="B3841" s="2">
        <v>44799</v>
      </c>
      <c r="C3841" s="2">
        <v>44800</v>
      </c>
      <c r="D3841" s="1">
        <v>44799.947525138887</v>
      </c>
      <c r="E3841" t="s">
        <v>9658</v>
      </c>
      <c r="F3841" t="s">
        <v>9659</v>
      </c>
      <c r="G3841" t="s">
        <v>64</v>
      </c>
      <c r="H3841">
        <v>1</v>
      </c>
      <c r="I3841">
        <v>1213000</v>
      </c>
      <c r="J3841">
        <v>1213000</v>
      </c>
      <c r="L3841" t="s">
        <v>31</v>
      </c>
      <c r="M3841" t="s">
        <v>160</v>
      </c>
    </row>
    <row r="3842" spans="1:13" x14ac:dyDescent="0.25">
      <c r="A3842" t="s">
        <v>9660</v>
      </c>
      <c r="B3842" s="2">
        <v>45172</v>
      </c>
      <c r="C3842" s="2">
        <v>45177</v>
      </c>
      <c r="D3842" s="1">
        <v>45172.225529062503</v>
      </c>
      <c r="E3842" t="s">
        <v>4100</v>
      </c>
      <c r="F3842" t="s">
        <v>9661</v>
      </c>
      <c r="G3842" t="s">
        <v>29</v>
      </c>
      <c r="H3842">
        <v>5</v>
      </c>
      <c r="I3842">
        <v>1262000</v>
      </c>
      <c r="J3842">
        <v>6310000</v>
      </c>
      <c r="K3842" t="s">
        <v>30</v>
      </c>
      <c r="L3842" t="s">
        <v>78</v>
      </c>
      <c r="M3842" t="s">
        <v>129</v>
      </c>
    </row>
    <row r="3843" spans="1:13" x14ac:dyDescent="0.25">
      <c r="A3843" t="s">
        <v>9662</v>
      </c>
      <c r="B3843" s="2">
        <v>44746</v>
      </c>
      <c r="C3843" s="2">
        <v>44750</v>
      </c>
      <c r="D3843" s="1">
        <v>44746.184747777777</v>
      </c>
      <c r="E3843" t="s">
        <v>9663</v>
      </c>
      <c r="F3843" t="s">
        <v>9664</v>
      </c>
      <c r="G3843" t="s">
        <v>47</v>
      </c>
      <c r="H3843">
        <v>4</v>
      </c>
      <c r="I3843">
        <v>482000</v>
      </c>
      <c r="J3843">
        <v>1928000</v>
      </c>
      <c r="K3843" t="s">
        <v>72</v>
      </c>
      <c r="L3843" t="s">
        <v>214</v>
      </c>
      <c r="M3843" t="s">
        <v>74</v>
      </c>
    </row>
    <row r="3844" spans="1:13" x14ac:dyDescent="0.25">
      <c r="A3844" t="s">
        <v>9665</v>
      </c>
      <c r="B3844" s="2">
        <v>45534</v>
      </c>
      <c r="C3844" s="2">
        <v>45540</v>
      </c>
      <c r="D3844" s="1">
        <v>45534.356562210647</v>
      </c>
      <c r="E3844" t="s">
        <v>1842</v>
      </c>
      <c r="F3844" t="s">
        <v>9666</v>
      </c>
      <c r="G3844" t="s">
        <v>47</v>
      </c>
      <c r="H3844">
        <v>6</v>
      </c>
      <c r="I3844">
        <v>480000</v>
      </c>
      <c r="J3844">
        <v>2880000</v>
      </c>
      <c r="K3844" t="s">
        <v>72</v>
      </c>
      <c r="L3844" t="s">
        <v>190</v>
      </c>
      <c r="M3844" t="s">
        <v>226</v>
      </c>
    </row>
    <row r="3845" spans="1:13" x14ac:dyDescent="0.25">
      <c r="A3845" t="s">
        <v>9667</v>
      </c>
      <c r="B3845" s="2">
        <v>45267</v>
      </c>
      <c r="C3845" s="2">
        <v>45269</v>
      </c>
      <c r="D3845" s="1">
        <v>45267.029412118063</v>
      </c>
      <c r="E3845" t="s">
        <v>5663</v>
      </c>
      <c r="F3845" t="s">
        <v>9668</v>
      </c>
      <c r="G3845" t="s">
        <v>82</v>
      </c>
      <c r="H3845">
        <v>2</v>
      </c>
      <c r="I3845">
        <v>386000</v>
      </c>
      <c r="J3845">
        <v>772000</v>
      </c>
      <c r="K3845" t="s">
        <v>24</v>
      </c>
      <c r="L3845" t="s">
        <v>31</v>
      </c>
      <c r="M3845" t="s">
        <v>129</v>
      </c>
    </row>
    <row r="3846" spans="1:13" x14ac:dyDescent="0.25">
      <c r="A3846" t="s">
        <v>9669</v>
      </c>
      <c r="B3846" s="2">
        <v>45273</v>
      </c>
      <c r="C3846" s="2">
        <v>45279</v>
      </c>
      <c r="D3846" s="1">
        <v>45273.790098564823</v>
      </c>
      <c r="E3846" t="s">
        <v>8651</v>
      </c>
      <c r="F3846" t="s">
        <v>9670</v>
      </c>
      <c r="G3846" t="s">
        <v>47</v>
      </c>
      <c r="H3846">
        <v>6</v>
      </c>
      <c r="I3846">
        <v>417000</v>
      </c>
      <c r="J3846">
        <v>2502000</v>
      </c>
      <c r="K3846" t="s">
        <v>53</v>
      </c>
      <c r="L3846" t="s">
        <v>31</v>
      </c>
      <c r="M3846" t="s">
        <v>133</v>
      </c>
    </row>
    <row r="3847" spans="1:13" x14ac:dyDescent="0.25">
      <c r="A3847" t="s">
        <v>9671</v>
      </c>
      <c r="B3847" s="2">
        <v>45160</v>
      </c>
      <c r="C3847" s="2">
        <v>45164</v>
      </c>
      <c r="D3847" s="1">
        <v>45160.19614443287</v>
      </c>
      <c r="E3847" t="s">
        <v>1216</v>
      </c>
      <c r="F3847" t="s">
        <v>9672</v>
      </c>
      <c r="G3847" t="s">
        <v>47</v>
      </c>
      <c r="H3847">
        <v>4</v>
      </c>
      <c r="I3847">
        <v>486000</v>
      </c>
      <c r="J3847">
        <v>1944000</v>
      </c>
      <c r="L3847" t="s">
        <v>48</v>
      </c>
      <c r="M3847" t="s">
        <v>38</v>
      </c>
    </row>
    <row r="3848" spans="1:13" x14ac:dyDescent="0.25">
      <c r="A3848" t="s">
        <v>9673</v>
      </c>
      <c r="B3848" s="2">
        <v>45038</v>
      </c>
      <c r="C3848" s="2">
        <v>45040</v>
      </c>
      <c r="D3848" s="1">
        <v>45038.615959594907</v>
      </c>
      <c r="E3848" t="s">
        <v>1839</v>
      </c>
      <c r="F3848" t="s">
        <v>9674</v>
      </c>
      <c r="G3848" t="s">
        <v>92</v>
      </c>
      <c r="H3848">
        <v>2</v>
      </c>
      <c r="I3848">
        <v>648000</v>
      </c>
      <c r="J3848">
        <v>1296000</v>
      </c>
      <c r="K3848" t="s">
        <v>24</v>
      </c>
      <c r="L3848" t="s">
        <v>273</v>
      </c>
      <c r="M3848" t="s">
        <v>226</v>
      </c>
    </row>
    <row r="3849" spans="1:13" x14ac:dyDescent="0.25">
      <c r="A3849" t="s">
        <v>9675</v>
      </c>
      <c r="B3849" s="2">
        <v>44818</v>
      </c>
      <c r="C3849" s="2">
        <v>44822</v>
      </c>
      <c r="D3849" s="1">
        <v>44818.811963541673</v>
      </c>
      <c r="E3849" t="s">
        <v>9676</v>
      </c>
      <c r="F3849" t="s">
        <v>9677</v>
      </c>
      <c r="G3849" t="s">
        <v>47</v>
      </c>
      <c r="H3849">
        <v>4</v>
      </c>
      <c r="I3849">
        <v>466000</v>
      </c>
      <c r="J3849">
        <v>1864000</v>
      </c>
      <c r="K3849" t="s">
        <v>72</v>
      </c>
      <c r="L3849" t="s">
        <v>273</v>
      </c>
      <c r="M3849" t="s">
        <v>160</v>
      </c>
    </row>
    <row r="3850" spans="1:13" x14ac:dyDescent="0.25">
      <c r="A3850" t="s">
        <v>9678</v>
      </c>
      <c r="B3850" s="2">
        <v>44625</v>
      </c>
      <c r="C3850" s="2">
        <v>44633</v>
      </c>
      <c r="D3850" s="1">
        <v>44625.09955929398</v>
      </c>
      <c r="E3850" t="s">
        <v>9679</v>
      </c>
      <c r="F3850" t="s">
        <v>9680</v>
      </c>
      <c r="G3850" t="s">
        <v>47</v>
      </c>
      <c r="H3850">
        <v>8</v>
      </c>
      <c r="I3850">
        <v>465000</v>
      </c>
      <c r="J3850">
        <v>3720000</v>
      </c>
      <c r="K3850" t="s">
        <v>72</v>
      </c>
      <c r="L3850" t="s">
        <v>48</v>
      </c>
      <c r="M3850" t="s">
        <v>106</v>
      </c>
    </row>
    <row r="3851" spans="1:13" x14ac:dyDescent="0.25">
      <c r="A3851" t="s">
        <v>9681</v>
      </c>
      <c r="B3851" s="2">
        <v>45441</v>
      </c>
      <c r="C3851" s="2">
        <v>45449</v>
      </c>
      <c r="D3851" s="1">
        <v>45441.033031493047</v>
      </c>
      <c r="E3851" t="s">
        <v>9682</v>
      </c>
      <c r="F3851" t="s">
        <v>9683</v>
      </c>
      <c r="G3851" t="s">
        <v>23</v>
      </c>
      <c r="H3851">
        <v>8</v>
      </c>
      <c r="I3851">
        <v>543000</v>
      </c>
      <c r="J3851">
        <v>4344000</v>
      </c>
      <c r="K3851" t="s">
        <v>17</v>
      </c>
      <c r="L3851" t="s">
        <v>42</v>
      </c>
      <c r="M3851" t="s">
        <v>49</v>
      </c>
    </row>
    <row r="3852" spans="1:13" x14ac:dyDescent="0.25">
      <c r="A3852" t="s">
        <v>9684</v>
      </c>
      <c r="B3852" s="2">
        <v>45258</v>
      </c>
      <c r="C3852" s="2">
        <v>45262</v>
      </c>
      <c r="D3852" s="1">
        <v>45258.039187453702</v>
      </c>
      <c r="E3852" t="s">
        <v>608</v>
      </c>
      <c r="G3852" t="s">
        <v>149</v>
      </c>
      <c r="H3852">
        <v>4</v>
      </c>
      <c r="I3852">
        <v>382000</v>
      </c>
      <c r="J3852">
        <v>1528000</v>
      </c>
      <c r="L3852" t="s">
        <v>37</v>
      </c>
      <c r="M3852" t="s">
        <v>38</v>
      </c>
    </row>
    <row r="3853" spans="1:13" x14ac:dyDescent="0.25">
      <c r="A3853" t="s">
        <v>9685</v>
      </c>
      <c r="B3853" s="2">
        <v>44860</v>
      </c>
      <c r="C3853" s="2">
        <v>44867</v>
      </c>
      <c r="D3853" s="1">
        <v>44860.785925300923</v>
      </c>
      <c r="E3853" t="s">
        <v>2602</v>
      </c>
      <c r="F3853" t="s">
        <v>9686</v>
      </c>
      <c r="G3853" t="s">
        <v>92</v>
      </c>
      <c r="I3853">
        <v>663000</v>
      </c>
      <c r="J3853">
        <v>4641000</v>
      </c>
      <c r="K3853" t="s">
        <v>30</v>
      </c>
      <c r="L3853" t="s">
        <v>48</v>
      </c>
      <c r="M3853" t="s">
        <v>160</v>
      </c>
    </row>
    <row r="3854" spans="1:13" x14ac:dyDescent="0.25">
      <c r="A3854" t="s">
        <v>9687</v>
      </c>
      <c r="B3854" s="2">
        <v>45251</v>
      </c>
      <c r="C3854" s="2">
        <v>45253</v>
      </c>
      <c r="D3854" s="1">
        <v>45251.867967395832</v>
      </c>
      <c r="E3854" t="s">
        <v>9688</v>
      </c>
      <c r="F3854" t="s">
        <v>9689</v>
      </c>
      <c r="G3854" t="s">
        <v>23</v>
      </c>
      <c r="H3854">
        <v>2</v>
      </c>
      <c r="I3854">
        <v>681000</v>
      </c>
      <c r="J3854">
        <v>1362000</v>
      </c>
      <c r="L3854" t="s">
        <v>83</v>
      </c>
      <c r="M3854" t="s">
        <v>226</v>
      </c>
    </row>
    <row r="3855" spans="1:13" x14ac:dyDescent="0.25">
      <c r="A3855" t="s">
        <v>9690</v>
      </c>
      <c r="B3855" s="2">
        <v>45055</v>
      </c>
      <c r="C3855" s="2">
        <v>45062</v>
      </c>
      <c r="D3855" s="1">
        <v>45055.755118796304</v>
      </c>
      <c r="E3855" t="s">
        <v>9691</v>
      </c>
      <c r="G3855" t="s">
        <v>128</v>
      </c>
      <c r="H3855">
        <v>7</v>
      </c>
      <c r="I3855">
        <v>509000</v>
      </c>
      <c r="J3855">
        <v>3563000</v>
      </c>
      <c r="K3855" t="s">
        <v>17</v>
      </c>
      <c r="L3855" t="s">
        <v>159</v>
      </c>
      <c r="M3855" t="s">
        <v>117</v>
      </c>
    </row>
    <row r="3856" spans="1:13" x14ac:dyDescent="0.25">
      <c r="A3856" t="s">
        <v>2619</v>
      </c>
      <c r="B3856" s="2">
        <v>45418</v>
      </c>
      <c r="C3856" s="2">
        <v>45425</v>
      </c>
      <c r="D3856" s="1">
        <v>45418.645167476847</v>
      </c>
      <c r="E3856" t="s">
        <v>2620</v>
      </c>
      <c r="F3856" t="s">
        <v>2621</v>
      </c>
      <c r="G3856" t="s">
        <v>82</v>
      </c>
      <c r="I3856">
        <v>337000</v>
      </c>
      <c r="J3856">
        <v>2359000</v>
      </c>
      <c r="L3856" t="s">
        <v>83</v>
      </c>
      <c r="M3856" t="s">
        <v>68</v>
      </c>
    </row>
    <row r="3857" spans="1:13" x14ac:dyDescent="0.25">
      <c r="A3857" t="s">
        <v>9692</v>
      </c>
      <c r="B3857" s="2">
        <v>44639</v>
      </c>
      <c r="C3857" s="2">
        <v>44642</v>
      </c>
      <c r="D3857" s="1">
        <v>44639.008451921298</v>
      </c>
      <c r="E3857" t="s">
        <v>9693</v>
      </c>
      <c r="F3857" t="s">
        <v>9694</v>
      </c>
      <c r="G3857" t="s">
        <v>128</v>
      </c>
      <c r="H3857">
        <v>3</v>
      </c>
      <c r="I3857">
        <v>455000</v>
      </c>
      <c r="J3857">
        <v>1365000</v>
      </c>
      <c r="K3857" t="s">
        <v>72</v>
      </c>
      <c r="L3857" t="s">
        <v>48</v>
      </c>
      <c r="M3857" t="s">
        <v>49</v>
      </c>
    </row>
    <row r="3858" spans="1:13" x14ac:dyDescent="0.25">
      <c r="A3858" t="s">
        <v>9695</v>
      </c>
      <c r="B3858" s="2">
        <v>45317</v>
      </c>
      <c r="C3858" s="2">
        <v>45321</v>
      </c>
      <c r="D3858" s="1">
        <v>45317.069170949071</v>
      </c>
      <c r="E3858" t="s">
        <v>9538</v>
      </c>
      <c r="F3858" t="s">
        <v>9696</v>
      </c>
      <c r="G3858" t="s">
        <v>16</v>
      </c>
      <c r="H3858">
        <v>4</v>
      </c>
      <c r="I3858">
        <v>1364000</v>
      </c>
      <c r="J3858">
        <v>5456000</v>
      </c>
      <c r="K3858" t="s">
        <v>30</v>
      </c>
      <c r="L3858" t="s">
        <v>37</v>
      </c>
      <c r="M3858" t="s">
        <v>160</v>
      </c>
    </row>
    <row r="3859" spans="1:13" x14ac:dyDescent="0.25">
      <c r="A3859" t="s">
        <v>9697</v>
      </c>
      <c r="B3859" s="2">
        <v>44829</v>
      </c>
      <c r="C3859" s="2">
        <v>44837</v>
      </c>
      <c r="D3859" s="1">
        <v>44829.545698263893</v>
      </c>
      <c r="E3859" t="s">
        <v>9055</v>
      </c>
      <c r="F3859" t="s">
        <v>9698</v>
      </c>
      <c r="G3859" t="s">
        <v>82</v>
      </c>
      <c r="H3859">
        <v>8</v>
      </c>
      <c r="I3859">
        <v>364000</v>
      </c>
      <c r="J3859">
        <v>2912000</v>
      </c>
      <c r="L3859" t="s">
        <v>48</v>
      </c>
      <c r="M3859" t="s">
        <v>74</v>
      </c>
    </row>
    <row r="3860" spans="1:13" x14ac:dyDescent="0.25">
      <c r="A3860" t="s">
        <v>2438</v>
      </c>
      <c r="B3860" s="2">
        <v>44843</v>
      </c>
      <c r="C3860" s="2">
        <v>44850</v>
      </c>
      <c r="D3860" s="1">
        <v>44843.771363611108</v>
      </c>
      <c r="E3860" t="s">
        <v>2439</v>
      </c>
      <c r="F3860" t="s">
        <v>2440</v>
      </c>
      <c r="G3860" t="s">
        <v>128</v>
      </c>
      <c r="H3860">
        <v>7</v>
      </c>
      <c r="I3860">
        <v>491000</v>
      </c>
      <c r="J3860">
        <v>3437000</v>
      </c>
      <c r="K3860" t="s">
        <v>72</v>
      </c>
      <c r="L3860" t="s">
        <v>48</v>
      </c>
      <c r="M3860" t="s">
        <v>43</v>
      </c>
    </row>
    <row r="3861" spans="1:13" x14ac:dyDescent="0.25">
      <c r="A3861" t="s">
        <v>9699</v>
      </c>
      <c r="B3861" s="2">
        <v>45553</v>
      </c>
      <c r="C3861" s="2">
        <v>45561</v>
      </c>
      <c r="D3861" s="1">
        <v>45553.297573611111</v>
      </c>
      <c r="E3861" t="s">
        <v>1379</v>
      </c>
      <c r="F3861" t="s">
        <v>9700</v>
      </c>
      <c r="G3861" t="s">
        <v>82</v>
      </c>
      <c r="H3861">
        <v>8</v>
      </c>
      <c r="I3861">
        <v>376000</v>
      </c>
      <c r="J3861">
        <v>3008000</v>
      </c>
      <c r="K3861" t="s">
        <v>72</v>
      </c>
      <c r="L3861" t="s">
        <v>37</v>
      </c>
      <c r="M3861" t="s">
        <v>74</v>
      </c>
    </row>
    <row r="3862" spans="1:13" x14ac:dyDescent="0.25">
      <c r="A3862" t="s">
        <v>9701</v>
      </c>
      <c r="B3862" s="2">
        <v>45097</v>
      </c>
      <c r="C3862" s="2">
        <v>45103</v>
      </c>
      <c r="D3862" s="1">
        <v>45097.965709791657</v>
      </c>
      <c r="E3862" t="s">
        <v>9702</v>
      </c>
      <c r="F3862" t="s">
        <v>9703</v>
      </c>
      <c r="G3862" t="s">
        <v>29</v>
      </c>
      <c r="H3862">
        <v>6</v>
      </c>
      <c r="I3862">
        <v>1376000</v>
      </c>
      <c r="J3862">
        <v>8256000</v>
      </c>
      <c r="K3862" t="s">
        <v>36</v>
      </c>
      <c r="L3862" t="s">
        <v>124</v>
      </c>
      <c r="M3862" t="s">
        <v>145</v>
      </c>
    </row>
    <row r="3863" spans="1:13" x14ac:dyDescent="0.25">
      <c r="A3863" t="s">
        <v>9704</v>
      </c>
      <c r="B3863" s="2">
        <v>45418</v>
      </c>
      <c r="C3863" s="2">
        <v>45420</v>
      </c>
      <c r="D3863" s="1">
        <v>45418.250125069448</v>
      </c>
      <c r="E3863" t="s">
        <v>9184</v>
      </c>
      <c r="F3863" t="s">
        <v>9705</v>
      </c>
      <c r="G3863" t="s">
        <v>64</v>
      </c>
      <c r="H3863">
        <v>2</v>
      </c>
      <c r="I3863">
        <v>1221000</v>
      </c>
      <c r="J3863">
        <v>2442000</v>
      </c>
      <c r="L3863" t="s">
        <v>31</v>
      </c>
      <c r="M3863" t="s">
        <v>117</v>
      </c>
    </row>
    <row r="3864" spans="1:13" x14ac:dyDescent="0.25">
      <c r="A3864" t="s">
        <v>9706</v>
      </c>
      <c r="B3864" s="2">
        <v>45492</v>
      </c>
      <c r="C3864" s="2">
        <v>45499</v>
      </c>
      <c r="D3864" s="1">
        <v>45492.396199178242</v>
      </c>
      <c r="E3864" t="s">
        <v>9707</v>
      </c>
      <c r="F3864" t="s">
        <v>9708</v>
      </c>
      <c r="G3864" t="s">
        <v>303</v>
      </c>
      <c r="H3864">
        <v>7</v>
      </c>
      <c r="I3864">
        <v>495000</v>
      </c>
      <c r="J3864">
        <v>3465000</v>
      </c>
      <c r="K3864" t="s">
        <v>36</v>
      </c>
      <c r="L3864" t="s">
        <v>164</v>
      </c>
      <c r="M3864" t="s">
        <v>49</v>
      </c>
    </row>
    <row r="3865" spans="1:13" x14ac:dyDescent="0.25">
      <c r="A3865" t="s">
        <v>9709</v>
      </c>
      <c r="B3865" s="2">
        <v>45117</v>
      </c>
      <c r="C3865" s="2">
        <v>45120</v>
      </c>
      <c r="D3865" s="1">
        <v>45117.016881087962</v>
      </c>
      <c r="E3865" t="s">
        <v>1335</v>
      </c>
      <c r="F3865" t="s">
        <v>9710</v>
      </c>
      <c r="G3865" t="s">
        <v>82</v>
      </c>
      <c r="H3865">
        <v>3</v>
      </c>
      <c r="I3865">
        <v>346000</v>
      </c>
      <c r="J3865">
        <v>1038000</v>
      </c>
      <c r="K3865" t="s">
        <v>17</v>
      </c>
      <c r="L3865" t="s">
        <v>37</v>
      </c>
      <c r="M3865" t="s">
        <v>102</v>
      </c>
    </row>
    <row r="3866" spans="1:13" x14ac:dyDescent="0.25">
      <c r="A3866" t="s">
        <v>9711</v>
      </c>
      <c r="B3866" s="2">
        <v>45573</v>
      </c>
      <c r="C3866" s="2">
        <v>45582</v>
      </c>
      <c r="D3866" s="1">
        <v>45573.228607511577</v>
      </c>
      <c r="E3866" t="s">
        <v>9712</v>
      </c>
      <c r="F3866" t="s">
        <v>9713</v>
      </c>
      <c r="G3866" t="s">
        <v>23</v>
      </c>
      <c r="H3866">
        <v>9</v>
      </c>
      <c r="I3866">
        <v>624000</v>
      </c>
      <c r="J3866">
        <v>5616000</v>
      </c>
      <c r="K3866" t="s">
        <v>36</v>
      </c>
      <c r="L3866" t="s">
        <v>198</v>
      </c>
      <c r="M3866" t="s">
        <v>25</v>
      </c>
    </row>
    <row r="3867" spans="1:13" x14ac:dyDescent="0.25">
      <c r="A3867" t="s">
        <v>9714</v>
      </c>
      <c r="B3867" s="2">
        <v>45198</v>
      </c>
      <c r="C3867" s="2">
        <v>45205</v>
      </c>
      <c r="D3867" s="1">
        <v>45198.468406400461</v>
      </c>
      <c r="E3867" t="s">
        <v>9715</v>
      </c>
      <c r="F3867" t="s">
        <v>9716</v>
      </c>
      <c r="G3867" t="s">
        <v>351</v>
      </c>
      <c r="H3867">
        <v>7</v>
      </c>
      <c r="I3867">
        <v>565000</v>
      </c>
      <c r="J3867">
        <v>3955000</v>
      </c>
      <c r="K3867" t="s">
        <v>53</v>
      </c>
      <c r="L3867" t="s">
        <v>83</v>
      </c>
      <c r="M3867" t="s">
        <v>133</v>
      </c>
    </row>
    <row r="3868" spans="1:13" x14ac:dyDescent="0.25">
      <c r="A3868" t="s">
        <v>9717</v>
      </c>
      <c r="B3868" s="2">
        <v>45595</v>
      </c>
      <c r="C3868" s="2">
        <v>45597</v>
      </c>
      <c r="D3868" s="1">
        <v>45595.321264745369</v>
      </c>
      <c r="E3868" t="s">
        <v>1561</v>
      </c>
      <c r="F3868" t="s">
        <v>9718</v>
      </c>
      <c r="G3868" t="s">
        <v>47</v>
      </c>
      <c r="H3868">
        <v>2</v>
      </c>
      <c r="I3868">
        <v>480000</v>
      </c>
      <c r="J3868">
        <v>960000</v>
      </c>
      <c r="K3868" t="s">
        <v>72</v>
      </c>
      <c r="L3868" t="s">
        <v>31</v>
      </c>
      <c r="M3868" t="s">
        <v>74</v>
      </c>
    </row>
    <row r="3869" spans="1:13" x14ac:dyDescent="0.25">
      <c r="A3869" t="s">
        <v>9719</v>
      </c>
      <c r="B3869" s="2">
        <v>45584</v>
      </c>
      <c r="C3869" s="2">
        <v>45591</v>
      </c>
      <c r="D3869" s="1">
        <v>45584.357582534722</v>
      </c>
      <c r="E3869" t="s">
        <v>2468</v>
      </c>
      <c r="F3869" t="s">
        <v>9720</v>
      </c>
      <c r="G3869" t="s">
        <v>16</v>
      </c>
      <c r="H3869">
        <v>7</v>
      </c>
      <c r="I3869">
        <v>1115000</v>
      </c>
      <c r="J3869">
        <v>7805000</v>
      </c>
      <c r="K3869" t="s">
        <v>53</v>
      </c>
      <c r="L3869" t="s">
        <v>37</v>
      </c>
      <c r="M3869" t="s">
        <v>49</v>
      </c>
    </row>
    <row r="3870" spans="1:13" x14ac:dyDescent="0.25">
      <c r="A3870" t="s">
        <v>9721</v>
      </c>
      <c r="B3870" s="2">
        <v>45374</v>
      </c>
      <c r="C3870" s="2">
        <v>45375</v>
      </c>
      <c r="D3870" s="1">
        <v>45374.342555428237</v>
      </c>
      <c r="E3870" t="s">
        <v>147</v>
      </c>
      <c r="F3870" t="s">
        <v>9722</v>
      </c>
      <c r="G3870" t="s">
        <v>307</v>
      </c>
      <c r="I3870">
        <v>1272000</v>
      </c>
      <c r="J3870">
        <v>1272000</v>
      </c>
      <c r="K3870" t="s">
        <v>72</v>
      </c>
      <c r="L3870" t="s">
        <v>31</v>
      </c>
      <c r="M3870" t="s">
        <v>129</v>
      </c>
    </row>
    <row r="3871" spans="1:13" x14ac:dyDescent="0.25">
      <c r="A3871" t="s">
        <v>9723</v>
      </c>
      <c r="B3871" s="2">
        <v>45287</v>
      </c>
      <c r="C3871" s="2">
        <v>45289</v>
      </c>
      <c r="D3871" s="1">
        <v>45287.811196493058</v>
      </c>
      <c r="E3871" t="s">
        <v>4779</v>
      </c>
      <c r="F3871" t="s">
        <v>9724</v>
      </c>
      <c r="G3871" t="s">
        <v>47</v>
      </c>
      <c r="H3871">
        <v>2</v>
      </c>
      <c r="I3871">
        <v>495000</v>
      </c>
      <c r="J3871">
        <v>990000</v>
      </c>
      <c r="K3871" t="s">
        <v>36</v>
      </c>
      <c r="L3871" t="s">
        <v>18</v>
      </c>
      <c r="M3871" t="s">
        <v>160</v>
      </c>
    </row>
    <row r="3872" spans="1:13" x14ac:dyDescent="0.25">
      <c r="A3872" t="s">
        <v>9725</v>
      </c>
      <c r="B3872" s="2">
        <v>44864</v>
      </c>
      <c r="C3872" s="2">
        <v>44870</v>
      </c>
      <c r="D3872" s="1">
        <v>44864.861516064811</v>
      </c>
      <c r="E3872" t="s">
        <v>705</v>
      </c>
      <c r="F3872" t="s">
        <v>9726</v>
      </c>
      <c r="G3872" t="s">
        <v>47</v>
      </c>
      <c r="H3872">
        <v>6</v>
      </c>
      <c r="I3872">
        <v>468000</v>
      </c>
      <c r="J3872">
        <v>2808000</v>
      </c>
      <c r="K3872" t="s">
        <v>36</v>
      </c>
      <c r="L3872" t="s">
        <v>273</v>
      </c>
      <c r="M3872" t="s">
        <v>60</v>
      </c>
    </row>
    <row r="3873" spans="1:13" x14ac:dyDescent="0.25">
      <c r="A3873" t="s">
        <v>9727</v>
      </c>
      <c r="B3873" s="2">
        <v>45036</v>
      </c>
      <c r="C3873" s="2">
        <v>45040</v>
      </c>
      <c r="D3873" s="1">
        <v>45036.469120231479</v>
      </c>
      <c r="E3873" t="s">
        <v>5776</v>
      </c>
      <c r="F3873" t="s">
        <v>9728</v>
      </c>
      <c r="G3873" t="s">
        <v>221</v>
      </c>
      <c r="H3873">
        <v>4</v>
      </c>
      <c r="I3873">
        <v>548000</v>
      </c>
      <c r="J3873">
        <v>2192000</v>
      </c>
      <c r="K3873" t="s">
        <v>36</v>
      </c>
      <c r="L3873" t="s">
        <v>273</v>
      </c>
      <c r="M3873" t="s">
        <v>145</v>
      </c>
    </row>
    <row r="3874" spans="1:13" x14ac:dyDescent="0.25">
      <c r="A3874" t="s">
        <v>9729</v>
      </c>
      <c r="B3874" s="2">
        <v>44658</v>
      </c>
      <c r="C3874" s="2">
        <v>44662</v>
      </c>
      <c r="D3874" s="1">
        <v>44658.824477210648</v>
      </c>
      <c r="E3874" t="s">
        <v>5479</v>
      </c>
      <c r="F3874" t="s">
        <v>9730</v>
      </c>
      <c r="G3874" t="s">
        <v>16</v>
      </c>
      <c r="H3874">
        <v>4</v>
      </c>
      <c r="I3874">
        <v>1278000</v>
      </c>
      <c r="J3874">
        <v>5112000</v>
      </c>
      <c r="L3874" t="s">
        <v>98</v>
      </c>
      <c r="M3874" t="s">
        <v>74</v>
      </c>
    </row>
    <row r="3875" spans="1:13" x14ac:dyDescent="0.25">
      <c r="A3875" t="s">
        <v>9731</v>
      </c>
      <c r="B3875" s="2">
        <v>45638</v>
      </c>
      <c r="C3875" s="2">
        <v>45642</v>
      </c>
      <c r="D3875" s="1">
        <v>45638.496686192128</v>
      </c>
      <c r="E3875" t="s">
        <v>5133</v>
      </c>
      <c r="F3875" t="s">
        <v>6857</v>
      </c>
      <c r="G3875" t="s">
        <v>64</v>
      </c>
      <c r="H3875">
        <v>4</v>
      </c>
      <c r="I3875">
        <v>1379000</v>
      </c>
      <c r="J3875">
        <v>5516000</v>
      </c>
      <c r="K3875" t="s">
        <v>24</v>
      </c>
      <c r="L3875" t="s">
        <v>37</v>
      </c>
      <c r="M3875" t="s">
        <v>145</v>
      </c>
    </row>
    <row r="3876" spans="1:13" x14ac:dyDescent="0.25">
      <c r="A3876" t="s">
        <v>9732</v>
      </c>
      <c r="B3876" s="2">
        <v>45228</v>
      </c>
      <c r="C3876" s="2">
        <v>45231</v>
      </c>
      <c r="D3876" s="1">
        <v>45228.687124432872</v>
      </c>
      <c r="E3876" t="s">
        <v>5384</v>
      </c>
      <c r="F3876" t="s">
        <v>9733</v>
      </c>
      <c r="G3876" t="s">
        <v>149</v>
      </c>
      <c r="H3876">
        <v>3</v>
      </c>
      <c r="I3876">
        <v>391000</v>
      </c>
      <c r="J3876">
        <v>1173000</v>
      </c>
      <c r="K3876" t="s">
        <v>24</v>
      </c>
      <c r="L3876" t="s">
        <v>31</v>
      </c>
      <c r="M3876" t="s">
        <v>160</v>
      </c>
    </row>
    <row r="3877" spans="1:13" x14ac:dyDescent="0.25">
      <c r="A3877" t="s">
        <v>9734</v>
      </c>
      <c r="B3877" s="2">
        <v>45577</v>
      </c>
      <c r="C3877" s="2">
        <v>45586</v>
      </c>
      <c r="D3877" s="1">
        <v>45577.673993449083</v>
      </c>
      <c r="E3877" t="s">
        <v>76</v>
      </c>
      <c r="F3877" t="s">
        <v>9735</v>
      </c>
      <c r="G3877" t="s">
        <v>303</v>
      </c>
      <c r="I3877">
        <v>427000</v>
      </c>
      <c r="J3877">
        <v>3843000</v>
      </c>
      <c r="K3877" t="s">
        <v>30</v>
      </c>
      <c r="L3877" t="s">
        <v>18</v>
      </c>
      <c r="M3877" t="s">
        <v>233</v>
      </c>
    </row>
    <row r="3878" spans="1:13" x14ac:dyDescent="0.25">
      <c r="A3878" t="s">
        <v>9736</v>
      </c>
      <c r="B3878" s="2">
        <v>45226</v>
      </c>
      <c r="C3878" s="2">
        <v>45231</v>
      </c>
      <c r="D3878" s="1">
        <v>45226.988844548607</v>
      </c>
      <c r="E3878" t="s">
        <v>7475</v>
      </c>
      <c r="F3878" t="s">
        <v>9737</v>
      </c>
      <c r="G3878" t="s">
        <v>128</v>
      </c>
      <c r="H3878">
        <v>5</v>
      </c>
      <c r="I3878">
        <v>416000</v>
      </c>
      <c r="J3878">
        <v>2080000</v>
      </c>
      <c r="K3878" t="s">
        <v>72</v>
      </c>
      <c r="L3878" t="s">
        <v>98</v>
      </c>
      <c r="M3878" t="s">
        <v>117</v>
      </c>
    </row>
    <row r="3879" spans="1:13" x14ac:dyDescent="0.25">
      <c r="A3879" t="s">
        <v>9738</v>
      </c>
      <c r="B3879" s="2">
        <v>45080</v>
      </c>
      <c r="C3879" s="2">
        <v>45082</v>
      </c>
      <c r="D3879" s="1">
        <v>45080.81612383102</v>
      </c>
      <c r="E3879" t="s">
        <v>7409</v>
      </c>
      <c r="F3879" t="s">
        <v>9739</v>
      </c>
      <c r="G3879" t="s">
        <v>128</v>
      </c>
      <c r="H3879">
        <v>2</v>
      </c>
      <c r="I3879">
        <v>428000</v>
      </c>
      <c r="J3879">
        <v>856000</v>
      </c>
      <c r="K3879" t="s">
        <v>72</v>
      </c>
      <c r="L3879" t="s">
        <v>73</v>
      </c>
      <c r="M3879" t="s">
        <v>222</v>
      </c>
    </row>
    <row r="3880" spans="1:13" x14ac:dyDescent="0.25">
      <c r="A3880" t="s">
        <v>9740</v>
      </c>
      <c r="B3880" s="2">
        <v>44594</v>
      </c>
      <c r="C3880" s="2">
        <v>44598</v>
      </c>
      <c r="D3880" s="1">
        <v>44594.49154797454</v>
      </c>
      <c r="E3880" t="s">
        <v>9741</v>
      </c>
      <c r="F3880" t="s">
        <v>9742</v>
      </c>
      <c r="G3880" t="s">
        <v>141</v>
      </c>
      <c r="H3880">
        <v>4</v>
      </c>
      <c r="I3880">
        <v>1239000</v>
      </c>
      <c r="J3880">
        <v>4956000</v>
      </c>
      <c r="K3880" t="s">
        <v>24</v>
      </c>
      <c r="L3880" t="s">
        <v>31</v>
      </c>
      <c r="M3880" t="s">
        <v>49</v>
      </c>
    </row>
    <row r="3881" spans="1:13" x14ac:dyDescent="0.25">
      <c r="A3881" t="s">
        <v>9743</v>
      </c>
      <c r="B3881" s="2">
        <v>44896</v>
      </c>
      <c r="C3881" s="2">
        <v>44903</v>
      </c>
      <c r="D3881" s="1">
        <v>44896.730609178238</v>
      </c>
      <c r="E3881" t="s">
        <v>4122</v>
      </c>
      <c r="F3881" t="s">
        <v>9744</v>
      </c>
      <c r="G3881" t="s">
        <v>128</v>
      </c>
      <c r="H3881">
        <v>7</v>
      </c>
      <c r="I3881">
        <v>485000</v>
      </c>
      <c r="J3881">
        <v>3395000</v>
      </c>
      <c r="K3881" t="s">
        <v>17</v>
      </c>
      <c r="L3881" t="s">
        <v>83</v>
      </c>
      <c r="M3881" t="s">
        <v>84</v>
      </c>
    </row>
    <row r="3882" spans="1:13" x14ac:dyDescent="0.25">
      <c r="A3882" t="s">
        <v>9745</v>
      </c>
      <c r="B3882" s="2">
        <v>44566</v>
      </c>
      <c r="C3882" s="2">
        <v>44573</v>
      </c>
      <c r="D3882" s="1">
        <v>44566.875316458332</v>
      </c>
      <c r="E3882" t="s">
        <v>3210</v>
      </c>
      <c r="F3882" t="s">
        <v>9746</v>
      </c>
      <c r="G3882" t="s">
        <v>303</v>
      </c>
      <c r="H3882">
        <v>7</v>
      </c>
      <c r="I3882">
        <v>427000</v>
      </c>
      <c r="J3882">
        <v>2989000</v>
      </c>
      <c r="K3882" t="s">
        <v>36</v>
      </c>
      <c r="L3882" t="s">
        <v>31</v>
      </c>
      <c r="M3882" t="s">
        <v>60</v>
      </c>
    </row>
    <row r="3883" spans="1:13" x14ac:dyDescent="0.25">
      <c r="A3883" t="s">
        <v>9747</v>
      </c>
      <c r="B3883" s="2">
        <v>44625</v>
      </c>
      <c r="C3883" s="2">
        <v>44633</v>
      </c>
      <c r="D3883" s="1">
        <v>44625.539408900462</v>
      </c>
      <c r="E3883" t="s">
        <v>219</v>
      </c>
      <c r="F3883" t="s">
        <v>9748</v>
      </c>
      <c r="G3883" t="s">
        <v>149</v>
      </c>
      <c r="H3883">
        <v>8</v>
      </c>
      <c r="I3883">
        <v>387000</v>
      </c>
      <c r="J3883">
        <v>3096000</v>
      </c>
      <c r="K3883" t="s">
        <v>30</v>
      </c>
      <c r="L3883" t="s">
        <v>31</v>
      </c>
      <c r="M3883" t="s">
        <v>226</v>
      </c>
    </row>
    <row r="3884" spans="1:13" x14ac:dyDescent="0.25">
      <c r="A3884" t="s">
        <v>9749</v>
      </c>
      <c r="B3884" s="2">
        <v>45275</v>
      </c>
      <c r="C3884" s="2">
        <v>45279</v>
      </c>
      <c r="D3884" s="1">
        <v>45275.187818495368</v>
      </c>
      <c r="E3884" t="s">
        <v>9750</v>
      </c>
      <c r="F3884" t="s">
        <v>9751</v>
      </c>
      <c r="G3884" t="s">
        <v>137</v>
      </c>
      <c r="H3884">
        <v>4</v>
      </c>
      <c r="I3884">
        <v>363000</v>
      </c>
      <c r="J3884">
        <v>1452000</v>
      </c>
      <c r="K3884" t="s">
        <v>24</v>
      </c>
      <c r="L3884" t="s">
        <v>429</v>
      </c>
      <c r="M3884" t="s">
        <v>60</v>
      </c>
    </row>
    <row r="3885" spans="1:13" x14ac:dyDescent="0.25">
      <c r="A3885" t="s">
        <v>9752</v>
      </c>
      <c r="B3885" s="2">
        <v>44745</v>
      </c>
      <c r="C3885" s="2">
        <v>44751</v>
      </c>
      <c r="D3885" s="1">
        <v>44745.421857997688</v>
      </c>
      <c r="E3885" t="s">
        <v>708</v>
      </c>
      <c r="F3885" t="s">
        <v>9753</v>
      </c>
      <c r="G3885" t="s">
        <v>82</v>
      </c>
      <c r="H3885">
        <v>6</v>
      </c>
      <c r="I3885">
        <v>367000</v>
      </c>
      <c r="J3885">
        <v>2202000</v>
      </c>
      <c r="K3885" t="s">
        <v>30</v>
      </c>
      <c r="L3885" t="s">
        <v>37</v>
      </c>
      <c r="M3885" t="s">
        <v>222</v>
      </c>
    </row>
    <row r="3886" spans="1:13" x14ac:dyDescent="0.25">
      <c r="A3886" t="s">
        <v>9754</v>
      </c>
      <c r="B3886" s="2">
        <v>44571</v>
      </c>
      <c r="C3886" s="2">
        <v>44574</v>
      </c>
      <c r="D3886" s="1">
        <v>44571.820856840277</v>
      </c>
      <c r="E3886" t="s">
        <v>9755</v>
      </c>
      <c r="F3886" t="s">
        <v>9756</v>
      </c>
      <c r="G3886" t="s">
        <v>307</v>
      </c>
      <c r="H3886">
        <v>3</v>
      </c>
      <c r="I3886">
        <v>1107000</v>
      </c>
      <c r="J3886">
        <v>3321000</v>
      </c>
      <c r="K3886" t="s">
        <v>24</v>
      </c>
      <c r="L3886" t="s">
        <v>42</v>
      </c>
      <c r="M3886" t="s">
        <v>106</v>
      </c>
    </row>
    <row r="3887" spans="1:13" x14ac:dyDescent="0.25">
      <c r="A3887" t="s">
        <v>2406</v>
      </c>
      <c r="B3887" s="2">
        <v>44775</v>
      </c>
      <c r="C3887" s="2">
        <v>44778</v>
      </c>
      <c r="D3887" s="1">
        <v>44775.01462574074</v>
      </c>
      <c r="E3887" t="s">
        <v>2407</v>
      </c>
      <c r="F3887" t="s">
        <v>2408</v>
      </c>
      <c r="G3887" t="s">
        <v>23</v>
      </c>
      <c r="H3887">
        <v>3</v>
      </c>
      <c r="I3887">
        <v>681000</v>
      </c>
      <c r="J3887">
        <v>2043000</v>
      </c>
      <c r="K3887" t="s">
        <v>17</v>
      </c>
      <c r="L3887" t="s">
        <v>214</v>
      </c>
      <c r="M3887" t="s">
        <v>74</v>
      </c>
    </row>
    <row r="3888" spans="1:13" x14ac:dyDescent="0.25">
      <c r="A3888" t="s">
        <v>5636</v>
      </c>
      <c r="B3888" s="2">
        <v>45023</v>
      </c>
      <c r="C3888" s="2">
        <v>45030</v>
      </c>
      <c r="D3888" s="1">
        <v>45023.308550046298</v>
      </c>
      <c r="E3888" t="s">
        <v>5637</v>
      </c>
      <c r="F3888" t="s">
        <v>5638</v>
      </c>
      <c r="G3888" t="s">
        <v>221</v>
      </c>
      <c r="H3888">
        <v>7</v>
      </c>
      <c r="I3888">
        <v>600000</v>
      </c>
      <c r="J3888">
        <v>4200000</v>
      </c>
      <c r="K3888" t="s">
        <v>36</v>
      </c>
      <c r="L3888" t="s">
        <v>37</v>
      </c>
      <c r="M3888" t="s">
        <v>133</v>
      </c>
    </row>
    <row r="3889" spans="1:13" x14ac:dyDescent="0.25">
      <c r="A3889" t="s">
        <v>9757</v>
      </c>
      <c r="B3889" s="2">
        <v>44848</v>
      </c>
      <c r="C3889" s="2">
        <v>44857</v>
      </c>
      <c r="D3889" s="1">
        <v>44848.695207731478</v>
      </c>
      <c r="E3889" t="s">
        <v>3342</v>
      </c>
      <c r="F3889" t="s">
        <v>9758</v>
      </c>
      <c r="G3889" t="s">
        <v>64</v>
      </c>
      <c r="H3889">
        <v>9</v>
      </c>
      <c r="I3889">
        <v>1356000</v>
      </c>
      <c r="J3889">
        <v>12204000</v>
      </c>
      <c r="K3889" t="s">
        <v>24</v>
      </c>
      <c r="L3889" t="s">
        <v>18</v>
      </c>
      <c r="M3889" t="s">
        <v>94</v>
      </c>
    </row>
    <row r="3890" spans="1:13" x14ac:dyDescent="0.25">
      <c r="A3890" t="s">
        <v>9759</v>
      </c>
      <c r="B3890" s="2">
        <v>45643</v>
      </c>
      <c r="C3890" s="2">
        <v>45650</v>
      </c>
      <c r="D3890" s="1">
        <v>45643.410501886567</v>
      </c>
      <c r="E3890" t="s">
        <v>9760</v>
      </c>
      <c r="F3890" t="s">
        <v>9761</v>
      </c>
      <c r="G3890" t="s">
        <v>64</v>
      </c>
      <c r="H3890">
        <v>7</v>
      </c>
      <c r="I3890">
        <v>1249000</v>
      </c>
      <c r="J3890">
        <v>8743000</v>
      </c>
      <c r="K3890" t="s">
        <v>17</v>
      </c>
      <c r="L3890" t="s">
        <v>93</v>
      </c>
      <c r="M3890" t="s">
        <v>222</v>
      </c>
    </row>
    <row r="3891" spans="1:13" x14ac:dyDescent="0.25">
      <c r="A3891" t="s">
        <v>9762</v>
      </c>
      <c r="B3891" s="2">
        <v>44659</v>
      </c>
      <c r="C3891" s="2">
        <v>44662</v>
      </c>
      <c r="D3891" s="1">
        <v>44659.290025046299</v>
      </c>
      <c r="E3891" t="s">
        <v>505</v>
      </c>
      <c r="F3891" t="s">
        <v>9763</v>
      </c>
      <c r="G3891" t="s">
        <v>221</v>
      </c>
      <c r="H3891">
        <v>3</v>
      </c>
      <c r="I3891">
        <v>671000</v>
      </c>
      <c r="J3891">
        <v>2013000</v>
      </c>
      <c r="K3891" t="s">
        <v>36</v>
      </c>
      <c r="L3891" t="s">
        <v>159</v>
      </c>
      <c r="M3891" t="s">
        <v>222</v>
      </c>
    </row>
    <row r="3892" spans="1:13" x14ac:dyDescent="0.25">
      <c r="A3892" t="s">
        <v>9764</v>
      </c>
      <c r="B3892" s="2">
        <v>45215</v>
      </c>
      <c r="C3892" s="2">
        <v>45216</v>
      </c>
      <c r="D3892" s="1">
        <v>45215.497935937499</v>
      </c>
      <c r="E3892" t="s">
        <v>5895</v>
      </c>
      <c r="F3892" t="s">
        <v>9765</v>
      </c>
      <c r="G3892" t="s">
        <v>128</v>
      </c>
      <c r="I3892">
        <v>465000</v>
      </c>
      <c r="J3892">
        <v>465000</v>
      </c>
      <c r="K3892" t="s">
        <v>36</v>
      </c>
      <c r="L3892" t="s">
        <v>48</v>
      </c>
      <c r="M3892" t="s">
        <v>117</v>
      </c>
    </row>
    <row r="3893" spans="1:13" x14ac:dyDescent="0.25">
      <c r="A3893" t="s">
        <v>9766</v>
      </c>
      <c r="B3893" s="2">
        <v>44835</v>
      </c>
      <c r="C3893" s="2">
        <v>44840</v>
      </c>
      <c r="D3893" s="1">
        <v>44835.050065185183</v>
      </c>
      <c r="E3893" t="s">
        <v>2261</v>
      </c>
      <c r="F3893" t="s">
        <v>9767</v>
      </c>
      <c r="G3893" t="s">
        <v>742</v>
      </c>
      <c r="H3893">
        <v>5</v>
      </c>
      <c r="I3893">
        <v>507000</v>
      </c>
      <c r="J3893">
        <v>2535000</v>
      </c>
      <c r="K3893" t="s">
        <v>30</v>
      </c>
      <c r="L3893" t="s">
        <v>273</v>
      </c>
      <c r="M3893" t="s">
        <v>49</v>
      </c>
    </row>
    <row r="3894" spans="1:13" x14ac:dyDescent="0.25">
      <c r="A3894" t="s">
        <v>9768</v>
      </c>
      <c r="B3894" s="2">
        <v>44964</v>
      </c>
      <c r="C3894" s="2">
        <v>44971</v>
      </c>
      <c r="D3894" s="1">
        <v>44964.353001261567</v>
      </c>
      <c r="E3894" t="s">
        <v>9769</v>
      </c>
      <c r="F3894" t="s">
        <v>9770</v>
      </c>
      <c r="G3894" t="s">
        <v>92</v>
      </c>
      <c r="H3894">
        <v>7</v>
      </c>
      <c r="I3894">
        <v>610000</v>
      </c>
      <c r="J3894">
        <v>4270000</v>
      </c>
      <c r="K3894" t="s">
        <v>36</v>
      </c>
      <c r="L3894" t="s">
        <v>164</v>
      </c>
      <c r="M3894" t="s">
        <v>60</v>
      </c>
    </row>
    <row r="3895" spans="1:13" x14ac:dyDescent="0.25">
      <c r="A3895" t="s">
        <v>9771</v>
      </c>
      <c r="B3895" s="2">
        <v>44894</v>
      </c>
      <c r="C3895" s="2">
        <v>44903</v>
      </c>
      <c r="D3895" s="1">
        <v>44894.272196157413</v>
      </c>
      <c r="E3895" t="s">
        <v>9772</v>
      </c>
      <c r="F3895" t="s">
        <v>9773</v>
      </c>
      <c r="G3895" t="s">
        <v>47</v>
      </c>
      <c r="H3895">
        <v>9</v>
      </c>
      <c r="I3895">
        <v>454000</v>
      </c>
      <c r="J3895">
        <v>4086000</v>
      </c>
      <c r="K3895" t="s">
        <v>72</v>
      </c>
      <c r="L3895" t="s">
        <v>37</v>
      </c>
      <c r="M3895" t="s">
        <v>94</v>
      </c>
    </row>
    <row r="3896" spans="1:13" x14ac:dyDescent="0.25">
      <c r="A3896" t="s">
        <v>9774</v>
      </c>
      <c r="B3896" s="2">
        <v>45264</v>
      </c>
      <c r="C3896" s="2">
        <v>45269</v>
      </c>
      <c r="D3896" s="1">
        <v>45264.677505486106</v>
      </c>
      <c r="E3896" t="s">
        <v>282</v>
      </c>
      <c r="F3896" t="s">
        <v>9775</v>
      </c>
      <c r="G3896" t="s">
        <v>64</v>
      </c>
      <c r="H3896">
        <v>5</v>
      </c>
      <c r="I3896">
        <v>1175000</v>
      </c>
      <c r="J3896">
        <v>5875000</v>
      </c>
      <c r="K3896" t="s">
        <v>53</v>
      </c>
      <c r="L3896" t="s">
        <v>31</v>
      </c>
      <c r="M3896" t="s">
        <v>233</v>
      </c>
    </row>
    <row r="3897" spans="1:13" x14ac:dyDescent="0.25">
      <c r="A3897" t="s">
        <v>9776</v>
      </c>
      <c r="B3897" s="2">
        <v>44618</v>
      </c>
      <c r="C3897" s="2">
        <v>44624</v>
      </c>
      <c r="D3897" s="1">
        <v>44618.401061863427</v>
      </c>
      <c r="E3897" t="s">
        <v>9442</v>
      </c>
      <c r="F3897" t="s">
        <v>9777</v>
      </c>
      <c r="G3897" t="s">
        <v>194</v>
      </c>
      <c r="H3897">
        <v>6</v>
      </c>
      <c r="I3897">
        <v>475000</v>
      </c>
      <c r="J3897">
        <v>2850000</v>
      </c>
      <c r="K3897" t="s">
        <v>30</v>
      </c>
      <c r="L3897" t="s">
        <v>214</v>
      </c>
      <c r="M3897" t="s">
        <v>94</v>
      </c>
    </row>
    <row r="3898" spans="1:13" x14ac:dyDescent="0.25">
      <c r="A3898" t="s">
        <v>9778</v>
      </c>
      <c r="B3898" s="2">
        <v>44772</v>
      </c>
      <c r="C3898" s="2">
        <v>44773</v>
      </c>
      <c r="D3898" s="1">
        <v>44772.093485891201</v>
      </c>
      <c r="E3898" t="s">
        <v>8572</v>
      </c>
      <c r="F3898" t="s">
        <v>9779</v>
      </c>
      <c r="G3898" t="s">
        <v>290</v>
      </c>
      <c r="H3898">
        <v>1</v>
      </c>
      <c r="I3898">
        <v>345000</v>
      </c>
      <c r="J3898">
        <v>345000</v>
      </c>
      <c r="K3898" t="s">
        <v>36</v>
      </c>
      <c r="L3898" t="s">
        <v>18</v>
      </c>
      <c r="M3898" t="s">
        <v>84</v>
      </c>
    </row>
    <row r="3899" spans="1:13" x14ac:dyDescent="0.25">
      <c r="A3899" t="s">
        <v>9780</v>
      </c>
      <c r="B3899" s="2">
        <v>45548</v>
      </c>
      <c r="C3899" s="2">
        <v>45551</v>
      </c>
      <c r="D3899" s="1">
        <v>45548.661059583334</v>
      </c>
      <c r="E3899" t="s">
        <v>3173</v>
      </c>
      <c r="F3899" t="s">
        <v>9781</v>
      </c>
      <c r="G3899" t="s">
        <v>194</v>
      </c>
      <c r="H3899">
        <v>3</v>
      </c>
      <c r="I3899">
        <v>468000</v>
      </c>
      <c r="J3899">
        <v>1404000</v>
      </c>
      <c r="K3899" t="s">
        <v>72</v>
      </c>
      <c r="L3899" t="s">
        <v>37</v>
      </c>
      <c r="M3899" t="s">
        <v>84</v>
      </c>
    </row>
    <row r="3900" spans="1:13" x14ac:dyDescent="0.25">
      <c r="A3900" t="s">
        <v>9782</v>
      </c>
      <c r="B3900" s="2">
        <v>45616</v>
      </c>
      <c r="C3900" s="2">
        <v>45622</v>
      </c>
      <c r="D3900" s="1">
        <v>45616.135532233799</v>
      </c>
      <c r="E3900" t="s">
        <v>8564</v>
      </c>
      <c r="F3900" t="s">
        <v>9783</v>
      </c>
      <c r="G3900" t="s">
        <v>92</v>
      </c>
      <c r="H3900">
        <v>6</v>
      </c>
      <c r="I3900">
        <v>563000</v>
      </c>
      <c r="J3900">
        <v>3378000</v>
      </c>
      <c r="L3900" t="s">
        <v>37</v>
      </c>
      <c r="M3900" t="s">
        <v>233</v>
      </c>
    </row>
    <row r="3901" spans="1:13" x14ac:dyDescent="0.25">
      <c r="A3901" t="s">
        <v>9784</v>
      </c>
      <c r="B3901" s="2">
        <v>44961</v>
      </c>
      <c r="C3901" s="2">
        <v>44965</v>
      </c>
      <c r="D3901" s="1">
        <v>44961.11690828704</v>
      </c>
      <c r="E3901" t="s">
        <v>1257</v>
      </c>
      <c r="F3901" t="s">
        <v>9785</v>
      </c>
      <c r="G3901" t="s">
        <v>92</v>
      </c>
      <c r="I3901">
        <v>584000</v>
      </c>
      <c r="J3901">
        <v>2336000</v>
      </c>
      <c r="K3901" t="s">
        <v>24</v>
      </c>
      <c r="L3901" t="s">
        <v>214</v>
      </c>
      <c r="M3901" t="s">
        <v>145</v>
      </c>
    </row>
    <row r="3902" spans="1:13" x14ac:dyDescent="0.25">
      <c r="A3902" t="s">
        <v>9786</v>
      </c>
      <c r="B3902" s="2">
        <v>45395</v>
      </c>
      <c r="C3902" s="2">
        <v>45398</v>
      </c>
      <c r="D3902" s="1">
        <v>45395.416091319443</v>
      </c>
      <c r="E3902" t="s">
        <v>6819</v>
      </c>
      <c r="F3902" t="s">
        <v>9787</v>
      </c>
      <c r="G3902" t="s">
        <v>64</v>
      </c>
      <c r="H3902">
        <v>3</v>
      </c>
      <c r="I3902">
        <v>1346000</v>
      </c>
      <c r="J3902">
        <v>4038000</v>
      </c>
      <c r="K3902" t="s">
        <v>17</v>
      </c>
      <c r="L3902" t="s">
        <v>486</v>
      </c>
      <c r="M3902" t="s">
        <v>145</v>
      </c>
    </row>
    <row r="3903" spans="1:13" x14ac:dyDescent="0.25">
      <c r="A3903" t="s">
        <v>9788</v>
      </c>
      <c r="B3903" s="2">
        <v>44738</v>
      </c>
      <c r="C3903" s="2">
        <v>44743</v>
      </c>
      <c r="D3903" s="1">
        <v>44738.661387476852</v>
      </c>
      <c r="E3903" t="s">
        <v>9789</v>
      </c>
      <c r="F3903" t="s">
        <v>9790</v>
      </c>
      <c r="G3903" t="s">
        <v>23</v>
      </c>
      <c r="H3903">
        <v>5</v>
      </c>
      <c r="I3903">
        <v>589000</v>
      </c>
      <c r="J3903">
        <v>2945000</v>
      </c>
      <c r="K3903" t="s">
        <v>17</v>
      </c>
      <c r="L3903" t="s">
        <v>48</v>
      </c>
      <c r="M3903" t="s">
        <v>43</v>
      </c>
    </row>
    <row r="3904" spans="1:13" x14ac:dyDescent="0.25">
      <c r="A3904" t="s">
        <v>9791</v>
      </c>
      <c r="B3904" s="2">
        <v>45475</v>
      </c>
      <c r="C3904" s="2">
        <v>45476</v>
      </c>
      <c r="D3904" s="1">
        <v>45475.296000023147</v>
      </c>
      <c r="E3904" t="s">
        <v>6856</v>
      </c>
      <c r="F3904" t="s">
        <v>9792</v>
      </c>
      <c r="G3904" t="s">
        <v>16</v>
      </c>
      <c r="H3904">
        <v>1</v>
      </c>
      <c r="I3904">
        <v>1354000</v>
      </c>
      <c r="J3904">
        <v>1354000</v>
      </c>
      <c r="K3904" t="s">
        <v>24</v>
      </c>
      <c r="L3904" t="s">
        <v>48</v>
      </c>
      <c r="M3904" t="s">
        <v>117</v>
      </c>
    </row>
    <row r="3905" spans="1:13" x14ac:dyDescent="0.25">
      <c r="A3905" t="s">
        <v>9793</v>
      </c>
      <c r="B3905" s="2">
        <v>45096</v>
      </c>
      <c r="C3905" s="2">
        <v>45101</v>
      </c>
      <c r="D3905" s="1">
        <v>45096.220652916672</v>
      </c>
      <c r="E3905" t="s">
        <v>9794</v>
      </c>
      <c r="F3905" t="s">
        <v>9795</v>
      </c>
      <c r="G3905" t="s">
        <v>92</v>
      </c>
      <c r="H3905">
        <v>5</v>
      </c>
      <c r="I3905">
        <v>595000</v>
      </c>
      <c r="J3905">
        <v>2975000</v>
      </c>
      <c r="K3905" t="s">
        <v>17</v>
      </c>
      <c r="L3905" t="s">
        <v>37</v>
      </c>
      <c r="M3905" t="s">
        <v>226</v>
      </c>
    </row>
    <row r="3906" spans="1:13" x14ac:dyDescent="0.25">
      <c r="A3906" t="s">
        <v>9796</v>
      </c>
      <c r="B3906" s="2">
        <v>44980</v>
      </c>
      <c r="C3906" s="2">
        <v>44985</v>
      </c>
      <c r="D3906" s="1">
        <v>44980.818200636582</v>
      </c>
      <c r="E3906" t="s">
        <v>3002</v>
      </c>
      <c r="F3906" t="s">
        <v>9797</v>
      </c>
      <c r="G3906" t="s">
        <v>174</v>
      </c>
      <c r="H3906">
        <v>5</v>
      </c>
      <c r="I3906">
        <v>1272000</v>
      </c>
      <c r="J3906">
        <v>6360000</v>
      </c>
      <c r="K3906" t="s">
        <v>72</v>
      </c>
      <c r="L3906" t="s">
        <v>214</v>
      </c>
      <c r="M3906" t="s">
        <v>60</v>
      </c>
    </row>
    <row r="3907" spans="1:13" x14ac:dyDescent="0.25">
      <c r="A3907" t="s">
        <v>9798</v>
      </c>
      <c r="B3907" s="2">
        <v>44893</v>
      </c>
      <c r="C3907" s="2">
        <v>44894</v>
      </c>
      <c r="D3907" s="1">
        <v>44893.958270567127</v>
      </c>
      <c r="E3907" t="s">
        <v>5283</v>
      </c>
      <c r="F3907" t="s">
        <v>9799</v>
      </c>
      <c r="G3907" t="s">
        <v>29</v>
      </c>
      <c r="H3907">
        <v>1</v>
      </c>
      <c r="I3907">
        <v>1187000</v>
      </c>
      <c r="J3907">
        <v>1187000</v>
      </c>
      <c r="K3907" t="s">
        <v>53</v>
      </c>
      <c r="L3907" t="s">
        <v>214</v>
      </c>
      <c r="M3907" t="s">
        <v>38</v>
      </c>
    </row>
    <row r="3908" spans="1:13" x14ac:dyDescent="0.25">
      <c r="A3908" t="s">
        <v>9800</v>
      </c>
      <c r="B3908" s="2">
        <v>44986</v>
      </c>
      <c r="C3908" s="2">
        <v>44993</v>
      </c>
      <c r="D3908" s="1">
        <v>44986.736254004631</v>
      </c>
      <c r="E3908" t="s">
        <v>9801</v>
      </c>
      <c r="F3908" t="s">
        <v>9802</v>
      </c>
      <c r="G3908" t="s">
        <v>303</v>
      </c>
      <c r="H3908">
        <v>7</v>
      </c>
      <c r="I3908">
        <v>421000</v>
      </c>
      <c r="J3908">
        <v>2947000</v>
      </c>
      <c r="L3908" t="s">
        <v>124</v>
      </c>
      <c r="M3908" t="s">
        <v>19</v>
      </c>
    </row>
    <row r="3909" spans="1:13" x14ac:dyDescent="0.25">
      <c r="A3909" t="s">
        <v>9803</v>
      </c>
      <c r="B3909" s="2">
        <v>45229</v>
      </c>
      <c r="C3909" s="2">
        <v>45238</v>
      </c>
      <c r="D3909" s="1">
        <v>45229.264142962973</v>
      </c>
      <c r="E3909" t="s">
        <v>9804</v>
      </c>
      <c r="F3909" t="s">
        <v>9805</v>
      </c>
      <c r="G3909" t="s">
        <v>64</v>
      </c>
      <c r="H3909">
        <v>9</v>
      </c>
      <c r="I3909">
        <v>1253000</v>
      </c>
      <c r="J3909">
        <v>11277000</v>
      </c>
      <c r="K3909" t="s">
        <v>30</v>
      </c>
      <c r="L3909" t="s">
        <v>190</v>
      </c>
      <c r="M3909" t="s">
        <v>94</v>
      </c>
    </row>
    <row r="3910" spans="1:13" x14ac:dyDescent="0.25">
      <c r="A3910" t="s">
        <v>1152</v>
      </c>
      <c r="B3910" s="2">
        <v>45006</v>
      </c>
      <c r="C3910" s="2">
        <v>45007</v>
      </c>
      <c r="D3910" s="1">
        <v>45006.952405358803</v>
      </c>
      <c r="E3910" t="s">
        <v>1153</v>
      </c>
      <c r="F3910" t="s">
        <v>1154</v>
      </c>
      <c r="G3910" t="s">
        <v>47</v>
      </c>
      <c r="H3910">
        <v>1</v>
      </c>
      <c r="I3910">
        <v>444000</v>
      </c>
      <c r="J3910">
        <v>444000</v>
      </c>
      <c r="K3910" t="s">
        <v>53</v>
      </c>
      <c r="L3910" t="s">
        <v>37</v>
      </c>
      <c r="M3910" t="s">
        <v>68</v>
      </c>
    </row>
    <row r="3911" spans="1:13" x14ac:dyDescent="0.25">
      <c r="A3911" t="s">
        <v>9806</v>
      </c>
      <c r="B3911" s="2">
        <v>44708</v>
      </c>
      <c r="C3911" s="2">
        <v>44715</v>
      </c>
      <c r="D3911" s="1">
        <v>44708.586907418983</v>
      </c>
      <c r="E3911" t="s">
        <v>2671</v>
      </c>
      <c r="F3911" t="s">
        <v>9807</v>
      </c>
      <c r="G3911" t="s">
        <v>16</v>
      </c>
      <c r="H3911">
        <v>7</v>
      </c>
      <c r="I3911">
        <v>1379000</v>
      </c>
      <c r="J3911">
        <v>9653000</v>
      </c>
      <c r="K3911" t="s">
        <v>53</v>
      </c>
      <c r="L3911" t="s">
        <v>124</v>
      </c>
      <c r="M3911" t="s">
        <v>160</v>
      </c>
    </row>
    <row r="3912" spans="1:13" x14ac:dyDescent="0.25">
      <c r="A3912" t="s">
        <v>9808</v>
      </c>
      <c r="B3912" s="2">
        <v>45538</v>
      </c>
      <c r="C3912" s="2">
        <v>45542</v>
      </c>
      <c r="D3912" s="1">
        <v>45538.3121009838</v>
      </c>
      <c r="E3912" t="s">
        <v>7080</v>
      </c>
      <c r="F3912" t="s">
        <v>9809</v>
      </c>
      <c r="G3912" t="s">
        <v>92</v>
      </c>
      <c r="H3912">
        <v>4</v>
      </c>
      <c r="I3912">
        <v>624000</v>
      </c>
      <c r="J3912">
        <v>2496000</v>
      </c>
      <c r="K3912" t="s">
        <v>24</v>
      </c>
      <c r="L3912" t="s">
        <v>48</v>
      </c>
      <c r="M3912" t="s">
        <v>19</v>
      </c>
    </row>
    <row r="3913" spans="1:13" x14ac:dyDescent="0.25">
      <c r="A3913" t="s">
        <v>9810</v>
      </c>
      <c r="B3913" s="2">
        <v>45507</v>
      </c>
      <c r="C3913" s="2">
        <v>45510</v>
      </c>
      <c r="D3913" s="1">
        <v>45507.915268020843</v>
      </c>
      <c r="E3913" t="s">
        <v>2712</v>
      </c>
      <c r="F3913" t="s">
        <v>9811</v>
      </c>
      <c r="G3913" t="s">
        <v>35</v>
      </c>
      <c r="H3913">
        <v>3</v>
      </c>
      <c r="I3913">
        <v>345000</v>
      </c>
      <c r="J3913">
        <v>1035000</v>
      </c>
      <c r="K3913" t="s">
        <v>24</v>
      </c>
      <c r="L3913" t="s">
        <v>48</v>
      </c>
      <c r="M3913" t="s">
        <v>106</v>
      </c>
    </row>
    <row r="3914" spans="1:13" x14ac:dyDescent="0.25">
      <c r="A3914" t="s">
        <v>9812</v>
      </c>
      <c r="B3914" s="2">
        <v>44620</v>
      </c>
      <c r="C3914" s="2">
        <v>44627</v>
      </c>
      <c r="D3914" s="1">
        <v>44620.567928530087</v>
      </c>
      <c r="E3914" t="s">
        <v>2912</v>
      </c>
      <c r="F3914" t="s">
        <v>9813</v>
      </c>
      <c r="G3914" t="s">
        <v>47</v>
      </c>
      <c r="H3914">
        <v>7</v>
      </c>
      <c r="I3914">
        <v>450000</v>
      </c>
      <c r="J3914">
        <v>3150000</v>
      </c>
      <c r="K3914" t="s">
        <v>30</v>
      </c>
      <c r="L3914" t="s">
        <v>83</v>
      </c>
      <c r="M3914" t="s">
        <v>60</v>
      </c>
    </row>
    <row r="3915" spans="1:13" x14ac:dyDescent="0.25">
      <c r="A3915" t="s">
        <v>9814</v>
      </c>
      <c r="B3915" s="2">
        <v>45623</v>
      </c>
      <c r="C3915" s="2">
        <v>45624</v>
      </c>
      <c r="D3915" s="1">
        <v>45623.111100196758</v>
      </c>
      <c r="E3915" t="s">
        <v>5529</v>
      </c>
      <c r="F3915" t="s">
        <v>1832</v>
      </c>
      <c r="G3915" t="s">
        <v>47</v>
      </c>
      <c r="H3915">
        <v>1</v>
      </c>
      <c r="I3915">
        <v>484000</v>
      </c>
      <c r="J3915">
        <v>484000</v>
      </c>
      <c r="K3915" t="s">
        <v>30</v>
      </c>
      <c r="L3915" t="s">
        <v>37</v>
      </c>
      <c r="M3915" t="s">
        <v>38</v>
      </c>
    </row>
    <row r="3916" spans="1:13" x14ac:dyDescent="0.25">
      <c r="A3916" t="s">
        <v>9815</v>
      </c>
      <c r="B3916" s="2">
        <v>44915</v>
      </c>
      <c r="C3916" s="2">
        <v>44918</v>
      </c>
      <c r="D3916" s="1">
        <v>44915.268514432872</v>
      </c>
      <c r="E3916" t="s">
        <v>1600</v>
      </c>
      <c r="F3916" t="s">
        <v>9816</v>
      </c>
      <c r="G3916" t="s">
        <v>23</v>
      </c>
      <c r="H3916">
        <v>3</v>
      </c>
      <c r="I3916">
        <v>631000</v>
      </c>
      <c r="J3916">
        <v>1893000</v>
      </c>
      <c r="K3916" t="s">
        <v>36</v>
      </c>
      <c r="L3916" t="s">
        <v>190</v>
      </c>
      <c r="M3916" t="s">
        <v>145</v>
      </c>
    </row>
    <row r="3917" spans="1:13" x14ac:dyDescent="0.25">
      <c r="A3917" t="s">
        <v>9817</v>
      </c>
      <c r="B3917" s="2">
        <v>45550</v>
      </c>
      <c r="C3917" s="2">
        <v>45554</v>
      </c>
      <c r="D3917" s="1">
        <v>45550.401024189807</v>
      </c>
      <c r="E3917" t="s">
        <v>1639</v>
      </c>
      <c r="F3917" t="s">
        <v>9818</v>
      </c>
      <c r="G3917" t="s">
        <v>29</v>
      </c>
      <c r="I3917">
        <v>1275000</v>
      </c>
      <c r="J3917">
        <v>5100000</v>
      </c>
      <c r="K3917" t="s">
        <v>24</v>
      </c>
      <c r="L3917" t="s">
        <v>98</v>
      </c>
      <c r="M3917" t="s">
        <v>74</v>
      </c>
    </row>
    <row r="3918" spans="1:13" x14ac:dyDescent="0.25">
      <c r="A3918" t="s">
        <v>9819</v>
      </c>
      <c r="B3918" s="2">
        <v>45530</v>
      </c>
      <c r="C3918" s="2">
        <v>45536</v>
      </c>
      <c r="D3918" s="1">
        <v>45530.743473807866</v>
      </c>
      <c r="E3918" t="s">
        <v>9820</v>
      </c>
      <c r="F3918" t="s">
        <v>9821</v>
      </c>
      <c r="G3918" t="s">
        <v>16</v>
      </c>
      <c r="H3918">
        <v>6</v>
      </c>
      <c r="I3918">
        <v>1351000</v>
      </c>
      <c r="J3918">
        <v>8106000</v>
      </c>
      <c r="K3918" t="s">
        <v>30</v>
      </c>
      <c r="L3918" t="s">
        <v>48</v>
      </c>
      <c r="M3918" t="s">
        <v>19</v>
      </c>
    </row>
    <row r="3919" spans="1:13" x14ac:dyDescent="0.25">
      <c r="A3919" t="s">
        <v>9822</v>
      </c>
      <c r="B3919" s="2">
        <v>45633</v>
      </c>
      <c r="C3919" s="2">
        <v>45639</v>
      </c>
      <c r="D3919" s="1">
        <v>45633.734222766201</v>
      </c>
      <c r="E3919" t="s">
        <v>9823</v>
      </c>
      <c r="F3919" t="s">
        <v>9824</v>
      </c>
      <c r="G3919" t="s">
        <v>82</v>
      </c>
      <c r="H3919">
        <v>6</v>
      </c>
      <c r="I3919">
        <v>381000</v>
      </c>
      <c r="J3919">
        <v>2286000</v>
      </c>
      <c r="K3919" t="s">
        <v>36</v>
      </c>
      <c r="L3919" t="s">
        <v>31</v>
      </c>
      <c r="M3919" t="s">
        <v>133</v>
      </c>
    </row>
    <row r="3920" spans="1:13" x14ac:dyDescent="0.25">
      <c r="A3920" t="s">
        <v>9825</v>
      </c>
      <c r="B3920" s="2">
        <v>44776</v>
      </c>
      <c r="C3920" s="2">
        <v>44777</v>
      </c>
      <c r="D3920" s="1">
        <v>44776.953370092589</v>
      </c>
      <c r="E3920" t="s">
        <v>1582</v>
      </c>
      <c r="F3920" t="s">
        <v>9826</v>
      </c>
      <c r="G3920" t="s">
        <v>303</v>
      </c>
      <c r="H3920">
        <v>1</v>
      </c>
      <c r="I3920">
        <v>493000</v>
      </c>
      <c r="J3920">
        <v>493000</v>
      </c>
      <c r="K3920" t="s">
        <v>17</v>
      </c>
      <c r="L3920" t="s">
        <v>214</v>
      </c>
      <c r="M3920" t="s">
        <v>129</v>
      </c>
    </row>
    <row r="3921" spans="1:13" x14ac:dyDescent="0.25">
      <c r="A3921" t="s">
        <v>9827</v>
      </c>
      <c r="B3921" s="2">
        <v>45529</v>
      </c>
      <c r="C3921" s="2">
        <v>45532</v>
      </c>
      <c r="D3921" s="1">
        <v>45529.130597164352</v>
      </c>
      <c r="E3921" t="s">
        <v>6226</v>
      </c>
      <c r="F3921" t="s">
        <v>9828</v>
      </c>
      <c r="G3921" t="s">
        <v>92</v>
      </c>
      <c r="H3921">
        <v>3</v>
      </c>
      <c r="I3921">
        <v>631000</v>
      </c>
      <c r="J3921">
        <v>1893000</v>
      </c>
      <c r="K3921" t="s">
        <v>72</v>
      </c>
      <c r="L3921" t="s">
        <v>83</v>
      </c>
      <c r="M3921" t="s">
        <v>25</v>
      </c>
    </row>
    <row r="3922" spans="1:13" x14ac:dyDescent="0.25">
      <c r="A3922" t="s">
        <v>9829</v>
      </c>
      <c r="B3922" s="2">
        <v>44994</v>
      </c>
      <c r="C3922" s="2">
        <v>44999</v>
      </c>
      <c r="D3922" s="1">
        <v>44994.007416585649</v>
      </c>
      <c r="E3922" t="s">
        <v>9830</v>
      </c>
      <c r="G3922" t="s">
        <v>47</v>
      </c>
      <c r="H3922">
        <v>5</v>
      </c>
      <c r="I3922">
        <v>485000</v>
      </c>
      <c r="J3922">
        <v>2425000</v>
      </c>
      <c r="K3922" t="s">
        <v>24</v>
      </c>
      <c r="L3922" t="s">
        <v>18</v>
      </c>
      <c r="M3922" t="s">
        <v>145</v>
      </c>
    </row>
    <row r="3923" spans="1:13" x14ac:dyDescent="0.25">
      <c r="A3923" t="s">
        <v>9831</v>
      </c>
      <c r="B3923" s="2">
        <v>45554</v>
      </c>
      <c r="C3923" s="2">
        <v>45563</v>
      </c>
      <c r="D3923" s="1">
        <v>45554.564261539352</v>
      </c>
      <c r="E3923" t="s">
        <v>2939</v>
      </c>
      <c r="F3923" t="s">
        <v>9832</v>
      </c>
      <c r="G3923" t="s">
        <v>174</v>
      </c>
      <c r="H3923">
        <v>9</v>
      </c>
      <c r="I3923">
        <v>1339000</v>
      </c>
      <c r="J3923">
        <v>12051000</v>
      </c>
      <c r="K3923" t="s">
        <v>36</v>
      </c>
      <c r="L3923" t="s">
        <v>124</v>
      </c>
      <c r="M3923" t="s">
        <v>160</v>
      </c>
    </row>
    <row r="3924" spans="1:13" x14ac:dyDescent="0.25">
      <c r="A3924" t="s">
        <v>9833</v>
      </c>
      <c r="B3924" s="2">
        <v>45382</v>
      </c>
      <c r="C3924" s="2">
        <v>45384</v>
      </c>
      <c r="D3924" s="1">
        <v>45382.548103067129</v>
      </c>
      <c r="E3924" t="s">
        <v>8755</v>
      </c>
      <c r="F3924" t="s">
        <v>9834</v>
      </c>
      <c r="G3924" t="s">
        <v>23</v>
      </c>
      <c r="H3924">
        <v>2</v>
      </c>
      <c r="I3924">
        <v>674000</v>
      </c>
      <c r="J3924">
        <v>1348000</v>
      </c>
      <c r="K3924" t="s">
        <v>30</v>
      </c>
      <c r="L3924" t="s">
        <v>83</v>
      </c>
      <c r="M3924" t="s">
        <v>38</v>
      </c>
    </row>
    <row r="3925" spans="1:13" x14ac:dyDescent="0.25">
      <c r="A3925" t="s">
        <v>9835</v>
      </c>
      <c r="B3925" s="2">
        <v>45096</v>
      </c>
      <c r="C3925" s="2">
        <v>45097</v>
      </c>
      <c r="D3925" s="1">
        <v>45096.467286481478</v>
      </c>
      <c r="E3925" t="s">
        <v>9836</v>
      </c>
      <c r="F3925" t="s">
        <v>9837</v>
      </c>
      <c r="G3925" t="s">
        <v>47</v>
      </c>
      <c r="H3925">
        <v>1</v>
      </c>
      <c r="I3925">
        <v>508000</v>
      </c>
      <c r="J3925">
        <v>508000</v>
      </c>
      <c r="K3925" t="s">
        <v>36</v>
      </c>
      <c r="L3925" t="s">
        <v>83</v>
      </c>
      <c r="M3925" t="s">
        <v>68</v>
      </c>
    </row>
    <row r="3926" spans="1:13" x14ac:dyDescent="0.25">
      <c r="A3926" t="s">
        <v>9838</v>
      </c>
      <c r="B3926" s="2">
        <v>45149</v>
      </c>
      <c r="C3926" s="2">
        <v>45152</v>
      </c>
      <c r="D3926" s="1">
        <v>45149.033206597232</v>
      </c>
      <c r="E3926" t="s">
        <v>9839</v>
      </c>
      <c r="F3926" t="s">
        <v>9840</v>
      </c>
      <c r="G3926" t="s">
        <v>221</v>
      </c>
      <c r="H3926">
        <v>3</v>
      </c>
      <c r="I3926">
        <v>545000</v>
      </c>
      <c r="J3926">
        <v>1635000</v>
      </c>
      <c r="K3926" t="s">
        <v>72</v>
      </c>
      <c r="L3926" t="s">
        <v>37</v>
      </c>
      <c r="M3926" t="s">
        <v>19</v>
      </c>
    </row>
    <row r="3927" spans="1:13" x14ac:dyDescent="0.25">
      <c r="A3927" t="s">
        <v>9841</v>
      </c>
      <c r="B3927" s="2">
        <v>45136</v>
      </c>
      <c r="C3927" s="2">
        <v>45139</v>
      </c>
      <c r="D3927" s="1">
        <v>45136.279946342591</v>
      </c>
      <c r="E3927" t="s">
        <v>9842</v>
      </c>
      <c r="F3927" t="s">
        <v>9843</v>
      </c>
      <c r="G3927" t="s">
        <v>194</v>
      </c>
      <c r="H3927">
        <v>3</v>
      </c>
      <c r="I3927">
        <v>478000</v>
      </c>
      <c r="J3927">
        <v>1434000</v>
      </c>
      <c r="K3927" t="s">
        <v>36</v>
      </c>
      <c r="L3927" t="s">
        <v>31</v>
      </c>
      <c r="M3927" t="s">
        <v>38</v>
      </c>
    </row>
    <row r="3928" spans="1:13" x14ac:dyDescent="0.25">
      <c r="A3928" t="s">
        <v>9844</v>
      </c>
      <c r="B3928" s="2">
        <v>44813</v>
      </c>
      <c r="C3928" s="2">
        <v>44819</v>
      </c>
      <c r="D3928" s="1">
        <v>44813.040322349538</v>
      </c>
      <c r="E3928" t="s">
        <v>7838</v>
      </c>
      <c r="F3928" t="s">
        <v>9845</v>
      </c>
      <c r="G3928" t="s">
        <v>92</v>
      </c>
      <c r="H3928">
        <v>6</v>
      </c>
      <c r="I3928">
        <v>627000</v>
      </c>
      <c r="J3928">
        <v>3762000</v>
      </c>
      <c r="K3928" t="s">
        <v>24</v>
      </c>
      <c r="L3928" t="s">
        <v>18</v>
      </c>
      <c r="M3928" t="s">
        <v>94</v>
      </c>
    </row>
    <row r="3929" spans="1:13" x14ac:dyDescent="0.25">
      <c r="A3929" t="s">
        <v>9846</v>
      </c>
      <c r="B3929" s="2">
        <v>45592</v>
      </c>
      <c r="C3929" s="2">
        <v>45594</v>
      </c>
      <c r="D3929" s="1">
        <v>45592.198828194443</v>
      </c>
      <c r="E3929" t="s">
        <v>9847</v>
      </c>
      <c r="G3929" t="s">
        <v>64</v>
      </c>
      <c r="I3929">
        <v>1350000</v>
      </c>
      <c r="J3929">
        <v>2700000</v>
      </c>
      <c r="K3929" t="s">
        <v>30</v>
      </c>
      <c r="L3929" t="s">
        <v>93</v>
      </c>
      <c r="M3929" t="s">
        <v>74</v>
      </c>
    </row>
    <row r="3930" spans="1:13" x14ac:dyDescent="0.25">
      <c r="A3930" t="s">
        <v>9848</v>
      </c>
      <c r="B3930" s="2">
        <v>44988</v>
      </c>
      <c r="C3930" s="2">
        <v>44993</v>
      </c>
      <c r="D3930" s="1">
        <v>44988.461798124998</v>
      </c>
      <c r="E3930" t="s">
        <v>9507</v>
      </c>
      <c r="F3930" t="s">
        <v>9849</v>
      </c>
      <c r="G3930" t="s">
        <v>23</v>
      </c>
      <c r="H3930">
        <v>5</v>
      </c>
      <c r="I3930">
        <v>654000</v>
      </c>
      <c r="J3930">
        <v>3270000</v>
      </c>
      <c r="K3930" t="s">
        <v>17</v>
      </c>
      <c r="L3930" t="s">
        <v>31</v>
      </c>
      <c r="M3930" t="s">
        <v>117</v>
      </c>
    </row>
    <row r="3931" spans="1:13" x14ac:dyDescent="0.25">
      <c r="A3931" t="s">
        <v>9850</v>
      </c>
      <c r="B3931" s="2">
        <v>45523</v>
      </c>
      <c r="C3931" s="2">
        <v>45528</v>
      </c>
      <c r="D3931" s="1">
        <v>45523.666792199067</v>
      </c>
      <c r="E3931" t="s">
        <v>8813</v>
      </c>
      <c r="F3931" t="s">
        <v>9851</v>
      </c>
      <c r="G3931" t="s">
        <v>82</v>
      </c>
      <c r="H3931">
        <v>5</v>
      </c>
      <c r="I3931">
        <v>336000</v>
      </c>
      <c r="J3931">
        <v>1680000</v>
      </c>
      <c r="K3931" t="s">
        <v>36</v>
      </c>
      <c r="L3931" t="s">
        <v>48</v>
      </c>
      <c r="M3931" t="s">
        <v>160</v>
      </c>
    </row>
    <row r="3932" spans="1:13" x14ac:dyDescent="0.25">
      <c r="A3932" t="s">
        <v>9852</v>
      </c>
      <c r="B3932" s="2">
        <v>44619</v>
      </c>
      <c r="C3932" s="2">
        <v>44628</v>
      </c>
      <c r="D3932" s="1">
        <v>44619.776825011577</v>
      </c>
      <c r="E3932" t="s">
        <v>9189</v>
      </c>
      <c r="F3932" t="s">
        <v>9853</v>
      </c>
      <c r="G3932" t="s">
        <v>64</v>
      </c>
      <c r="H3932">
        <v>9</v>
      </c>
      <c r="I3932">
        <v>1208000</v>
      </c>
      <c r="J3932">
        <v>10872000</v>
      </c>
      <c r="K3932" t="s">
        <v>72</v>
      </c>
      <c r="L3932" t="s">
        <v>214</v>
      </c>
      <c r="M3932" t="s">
        <v>25</v>
      </c>
    </row>
    <row r="3933" spans="1:13" x14ac:dyDescent="0.25">
      <c r="A3933" t="s">
        <v>9854</v>
      </c>
      <c r="B3933" s="2">
        <v>45485</v>
      </c>
      <c r="C3933" s="2">
        <v>45489</v>
      </c>
      <c r="D3933" s="1">
        <v>45485.178736701389</v>
      </c>
      <c r="E3933" t="s">
        <v>9855</v>
      </c>
      <c r="F3933" t="s">
        <v>9856</v>
      </c>
      <c r="G3933" t="s">
        <v>47</v>
      </c>
      <c r="H3933">
        <v>4</v>
      </c>
      <c r="I3933">
        <v>450000</v>
      </c>
      <c r="J3933">
        <v>1800000</v>
      </c>
      <c r="K3933" t="s">
        <v>24</v>
      </c>
      <c r="L3933" t="s">
        <v>48</v>
      </c>
      <c r="M3933" t="s">
        <v>49</v>
      </c>
    </row>
    <row r="3934" spans="1:13" x14ac:dyDescent="0.25">
      <c r="A3934" t="s">
        <v>9857</v>
      </c>
      <c r="B3934" s="2">
        <v>44705</v>
      </c>
      <c r="C3934" s="2">
        <v>44710</v>
      </c>
      <c r="D3934" s="1">
        <v>44705.003264548614</v>
      </c>
      <c r="E3934" t="s">
        <v>2227</v>
      </c>
      <c r="F3934" t="s">
        <v>9858</v>
      </c>
      <c r="G3934" t="s">
        <v>174</v>
      </c>
      <c r="H3934">
        <v>5</v>
      </c>
      <c r="I3934">
        <v>1377000</v>
      </c>
      <c r="J3934">
        <v>6885000</v>
      </c>
      <c r="K3934" t="s">
        <v>17</v>
      </c>
      <c r="L3934" t="s">
        <v>37</v>
      </c>
      <c r="M3934" t="s">
        <v>233</v>
      </c>
    </row>
    <row r="3935" spans="1:13" x14ac:dyDescent="0.25">
      <c r="A3935" t="s">
        <v>9859</v>
      </c>
      <c r="B3935" s="2">
        <v>44721</v>
      </c>
      <c r="C3935" s="2">
        <v>44728</v>
      </c>
      <c r="D3935" s="1">
        <v>44721.57485355324</v>
      </c>
      <c r="E3935" t="s">
        <v>1457</v>
      </c>
      <c r="F3935" t="s">
        <v>9860</v>
      </c>
      <c r="G3935" t="s">
        <v>47</v>
      </c>
      <c r="H3935">
        <v>7</v>
      </c>
      <c r="I3935">
        <v>433000</v>
      </c>
      <c r="J3935">
        <v>3031000</v>
      </c>
      <c r="K3935" t="s">
        <v>17</v>
      </c>
      <c r="L3935" t="s">
        <v>37</v>
      </c>
      <c r="M3935" t="s">
        <v>226</v>
      </c>
    </row>
    <row r="3936" spans="1:13" x14ac:dyDescent="0.25">
      <c r="A3936" t="s">
        <v>9861</v>
      </c>
      <c r="B3936" s="2">
        <v>45648</v>
      </c>
      <c r="C3936" s="2">
        <v>45653</v>
      </c>
      <c r="D3936" s="1">
        <v>45648.638615821757</v>
      </c>
      <c r="E3936" t="s">
        <v>1612</v>
      </c>
      <c r="F3936" t="s">
        <v>9862</v>
      </c>
      <c r="G3936" t="s">
        <v>47</v>
      </c>
      <c r="H3936">
        <v>5</v>
      </c>
      <c r="I3936">
        <v>455000</v>
      </c>
      <c r="J3936">
        <v>2275000</v>
      </c>
      <c r="K3936" t="s">
        <v>30</v>
      </c>
      <c r="L3936" t="s">
        <v>93</v>
      </c>
      <c r="M3936" t="s">
        <v>94</v>
      </c>
    </row>
    <row r="3937" spans="1:13" x14ac:dyDescent="0.25">
      <c r="A3937" t="s">
        <v>9863</v>
      </c>
      <c r="B3937" s="2">
        <v>45029</v>
      </c>
      <c r="C3937" s="2">
        <v>45030</v>
      </c>
      <c r="D3937" s="1">
        <v>45029.99267939815</v>
      </c>
      <c r="E3937" t="s">
        <v>8445</v>
      </c>
      <c r="F3937" t="s">
        <v>9864</v>
      </c>
      <c r="G3937" t="s">
        <v>221</v>
      </c>
      <c r="H3937">
        <v>1</v>
      </c>
      <c r="I3937">
        <v>564000</v>
      </c>
      <c r="J3937">
        <v>564000</v>
      </c>
      <c r="K3937" t="s">
        <v>53</v>
      </c>
      <c r="L3937" t="s">
        <v>273</v>
      </c>
      <c r="M3937" t="s">
        <v>49</v>
      </c>
    </row>
    <row r="3938" spans="1:13" x14ac:dyDescent="0.25">
      <c r="A3938" t="s">
        <v>9865</v>
      </c>
      <c r="B3938" s="2">
        <v>44880</v>
      </c>
      <c r="C3938" s="2">
        <v>44886</v>
      </c>
      <c r="D3938" s="1">
        <v>44880.243766319443</v>
      </c>
      <c r="E3938" t="s">
        <v>8140</v>
      </c>
      <c r="F3938" t="s">
        <v>9866</v>
      </c>
      <c r="G3938" t="s">
        <v>194</v>
      </c>
      <c r="H3938">
        <v>6</v>
      </c>
      <c r="I3938">
        <v>456000</v>
      </c>
      <c r="J3938">
        <v>2736000</v>
      </c>
      <c r="K3938" t="s">
        <v>53</v>
      </c>
      <c r="L3938" t="s">
        <v>48</v>
      </c>
      <c r="M3938" t="s">
        <v>145</v>
      </c>
    </row>
    <row r="3939" spans="1:13" x14ac:dyDescent="0.25">
      <c r="A3939" t="s">
        <v>9867</v>
      </c>
      <c r="B3939" s="2">
        <v>45210</v>
      </c>
      <c r="C3939" s="2">
        <v>45212</v>
      </c>
      <c r="D3939" s="1">
        <v>45210.629018946762</v>
      </c>
      <c r="E3939" t="s">
        <v>464</v>
      </c>
      <c r="F3939" t="s">
        <v>9868</v>
      </c>
      <c r="G3939" t="s">
        <v>92</v>
      </c>
      <c r="H3939">
        <v>2</v>
      </c>
      <c r="I3939">
        <v>564000</v>
      </c>
      <c r="J3939">
        <v>1128000</v>
      </c>
      <c r="K3939" t="s">
        <v>72</v>
      </c>
      <c r="L3939" t="s">
        <v>31</v>
      </c>
      <c r="M3939" t="s">
        <v>129</v>
      </c>
    </row>
    <row r="3940" spans="1:13" x14ac:dyDescent="0.25">
      <c r="A3940" t="s">
        <v>9869</v>
      </c>
      <c r="B3940" s="2">
        <v>45459</v>
      </c>
      <c r="C3940" s="2">
        <v>45463</v>
      </c>
      <c r="D3940" s="1">
        <v>45459.812425694443</v>
      </c>
      <c r="E3940" t="s">
        <v>9870</v>
      </c>
      <c r="F3940" t="s">
        <v>9871</v>
      </c>
      <c r="G3940" t="s">
        <v>128</v>
      </c>
      <c r="I3940">
        <v>426000</v>
      </c>
      <c r="J3940">
        <v>1704000</v>
      </c>
      <c r="K3940" t="s">
        <v>30</v>
      </c>
      <c r="L3940" t="s">
        <v>18</v>
      </c>
      <c r="M3940" t="s">
        <v>49</v>
      </c>
    </row>
    <row r="3941" spans="1:13" x14ac:dyDescent="0.25">
      <c r="A3941" t="s">
        <v>9872</v>
      </c>
      <c r="B3941" s="2">
        <v>44587</v>
      </c>
      <c r="C3941" s="2">
        <v>44588</v>
      </c>
      <c r="D3941" s="1">
        <v>44587.519697465279</v>
      </c>
      <c r="E3941" t="s">
        <v>8741</v>
      </c>
      <c r="F3941" t="s">
        <v>9873</v>
      </c>
      <c r="G3941" t="s">
        <v>47</v>
      </c>
      <c r="H3941">
        <v>1</v>
      </c>
      <c r="I3941">
        <v>484000</v>
      </c>
      <c r="J3941">
        <v>484000</v>
      </c>
      <c r="K3941" t="s">
        <v>53</v>
      </c>
      <c r="L3941" t="s">
        <v>18</v>
      </c>
      <c r="M3941" t="s">
        <v>60</v>
      </c>
    </row>
    <row r="3942" spans="1:13" x14ac:dyDescent="0.25">
      <c r="A3942" t="s">
        <v>9874</v>
      </c>
      <c r="B3942" s="2">
        <v>45531</v>
      </c>
      <c r="C3942" s="2">
        <v>45532</v>
      </c>
      <c r="D3942" s="1">
        <v>45531.996018587961</v>
      </c>
      <c r="E3942" t="s">
        <v>614</v>
      </c>
      <c r="F3942" t="s">
        <v>9875</v>
      </c>
      <c r="G3942" t="s">
        <v>64</v>
      </c>
      <c r="H3942">
        <v>1</v>
      </c>
      <c r="I3942">
        <v>1362000</v>
      </c>
      <c r="J3942">
        <v>1362000</v>
      </c>
      <c r="K3942" t="s">
        <v>17</v>
      </c>
      <c r="L3942" t="s">
        <v>37</v>
      </c>
      <c r="M3942" t="s">
        <v>68</v>
      </c>
    </row>
    <row r="3943" spans="1:13" x14ac:dyDescent="0.25">
      <c r="A3943" t="s">
        <v>9876</v>
      </c>
      <c r="B3943" s="2">
        <v>45565</v>
      </c>
      <c r="C3943" s="2">
        <v>45571</v>
      </c>
      <c r="D3943" s="1">
        <v>45565.958105509257</v>
      </c>
      <c r="E3943" t="s">
        <v>871</v>
      </c>
      <c r="F3943" t="s">
        <v>9877</v>
      </c>
      <c r="G3943" t="s">
        <v>64</v>
      </c>
      <c r="H3943">
        <v>6</v>
      </c>
      <c r="I3943">
        <v>1314000</v>
      </c>
      <c r="J3943">
        <v>7884000</v>
      </c>
      <c r="K3943" t="s">
        <v>36</v>
      </c>
      <c r="L3943" t="s">
        <v>48</v>
      </c>
      <c r="M3943" t="s">
        <v>43</v>
      </c>
    </row>
    <row r="3944" spans="1:13" x14ac:dyDescent="0.25">
      <c r="A3944" t="s">
        <v>9878</v>
      </c>
      <c r="B3944" s="2">
        <v>45164</v>
      </c>
      <c r="C3944" s="2">
        <v>45168</v>
      </c>
      <c r="D3944" s="1">
        <v>45164.298843958342</v>
      </c>
      <c r="E3944" t="s">
        <v>9879</v>
      </c>
      <c r="F3944" t="s">
        <v>9880</v>
      </c>
      <c r="G3944" t="s">
        <v>29</v>
      </c>
      <c r="H3944">
        <v>4</v>
      </c>
      <c r="I3944">
        <v>1199000</v>
      </c>
      <c r="J3944">
        <v>4796000</v>
      </c>
      <c r="K3944" t="s">
        <v>53</v>
      </c>
      <c r="L3944" t="s">
        <v>48</v>
      </c>
      <c r="M3944" t="s">
        <v>43</v>
      </c>
    </row>
    <row r="3945" spans="1:13" x14ac:dyDescent="0.25">
      <c r="A3945" t="s">
        <v>9881</v>
      </c>
      <c r="B3945" s="2">
        <v>45302</v>
      </c>
      <c r="C3945" s="2">
        <v>45305</v>
      </c>
      <c r="D3945" s="1">
        <v>45302.798855416673</v>
      </c>
      <c r="E3945" t="s">
        <v>7000</v>
      </c>
      <c r="F3945" t="s">
        <v>9882</v>
      </c>
      <c r="G3945" t="s">
        <v>149</v>
      </c>
      <c r="H3945">
        <v>3</v>
      </c>
      <c r="I3945">
        <v>390000</v>
      </c>
      <c r="J3945">
        <v>1170000</v>
      </c>
      <c r="K3945" t="s">
        <v>17</v>
      </c>
      <c r="L3945" t="s">
        <v>31</v>
      </c>
      <c r="M3945" t="s">
        <v>94</v>
      </c>
    </row>
    <row r="3946" spans="1:13" x14ac:dyDescent="0.25">
      <c r="A3946" t="s">
        <v>9883</v>
      </c>
      <c r="B3946" s="2">
        <v>45103</v>
      </c>
      <c r="C3946" s="2">
        <v>45105</v>
      </c>
      <c r="D3946" s="1">
        <v>45103.956446597222</v>
      </c>
      <c r="E3946" t="s">
        <v>9428</v>
      </c>
      <c r="F3946" t="s">
        <v>9884</v>
      </c>
      <c r="G3946" t="s">
        <v>47</v>
      </c>
      <c r="H3946">
        <v>2</v>
      </c>
      <c r="I3946">
        <v>514000</v>
      </c>
      <c r="J3946">
        <v>1028000</v>
      </c>
      <c r="K3946" t="s">
        <v>53</v>
      </c>
      <c r="L3946" t="s">
        <v>37</v>
      </c>
      <c r="M3946" t="s">
        <v>106</v>
      </c>
    </row>
    <row r="3947" spans="1:13" x14ac:dyDescent="0.25">
      <c r="A3947" t="s">
        <v>9885</v>
      </c>
      <c r="B3947" s="2">
        <v>45119</v>
      </c>
      <c r="C3947" s="2">
        <v>45124</v>
      </c>
      <c r="D3947" s="1">
        <v>45119.209260023148</v>
      </c>
      <c r="E3947" t="s">
        <v>6120</v>
      </c>
      <c r="G3947" t="s">
        <v>47</v>
      </c>
      <c r="H3947">
        <v>5</v>
      </c>
      <c r="I3947">
        <v>515000</v>
      </c>
      <c r="J3947">
        <v>2575000</v>
      </c>
      <c r="K3947" t="s">
        <v>24</v>
      </c>
      <c r="L3947" t="s">
        <v>48</v>
      </c>
      <c r="M3947" t="s">
        <v>129</v>
      </c>
    </row>
    <row r="3948" spans="1:13" x14ac:dyDescent="0.25">
      <c r="A3948" t="s">
        <v>9886</v>
      </c>
      <c r="B3948" s="2">
        <v>45055</v>
      </c>
      <c r="C3948" s="2">
        <v>45058</v>
      </c>
      <c r="D3948" s="1">
        <v>45055.816891030103</v>
      </c>
      <c r="E3948" t="s">
        <v>9887</v>
      </c>
      <c r="F3948" t="s">
        <v>9888</v>
      </c>
      <c r="G3948" t="s">
        <v>82</v>
      </c>
      <c r="H3948">
        <v>3</v>
      </c>
      <c r="I3948">
        <v>350000</v>
      </c>
      <c r="J3948">
        <v>1050000</v>
      </c>
      <c r="L3948" t="s">
        <v>18</v>
      </c>
      <c r="M3948" t="s">
        <v>60</v>
      </c>
    </row>
    <row r="3949" spans="1:13" x14ac:dyDescent="0.25">
      <c r="A3949" t="s">
        <v>9889</v>
      </c>
      <c r="B3949" s="2">
        <v>45311</v>
      </c>
      <c r="C3949" s="2">
        <v>45319</v>
      </c>
      <c r="D3949" s="1">
        <v>45311.177810023153</v>
      </c>
      <c r="E3949" t="s">
        <v>7583</v>
      </c>
      <c r="F3949" t="s">
        <v>9890</v>
      </c>
      <c r="G3949" t="s">
        <v>82</v>
      </c>
      <c r="H3949">
        <v>8</v>
      </c>
      <c r="I3949">
        <v>359000</v>
      </c>
      <c r="J3949">
        <v>2872000</v>
      </c>
      <c r="K3949" t="s">
        <v>72</v>
      </c>
      <c r="L3949" t="s">
        <v>37</v>
      </c>
      <c r="M3949" t="s">
        <v>117</v>
      </c>
    </row>
    <row r="3950" spans="1:13" x14ac:dyDescent="0.25">
      <c r="A3950" t="s">
        <v>9891</v>
      </c>
      <c r="B3950" s="2">
        <v>44690</v>
      </c>
      <c r="C3950" s="2">
        <v>44692</v>
      </c>
      <c r="D3950" s="1">
        <v>44690.145246539352</v>
      </c>
      <c r="E3950" t="s">
        <v>3063</v>
      </c>
      <c r="F3950" t="s">
        <v>9892</v>
      </c>
      <c r="G3950" t="s">
        <v>23</v>
      </c>
      <c r="H3950">
        <v>2</v>
      </c>
      <c r="I3950">
        <v>611000</v>
      </c>
      <c r="J3950">
        <v>1222000</v>
      </c>
      <c r="K3950" t="s">
        <v>30</v>
      </c>
      <c r="L3950" t="s">
        <v>42</v>
      </c>
      <c r="M3950" t="s">
        <v>49</v>
      </c>
    </row>
    <row r="3951" spans="1:13" x14ac:dyDescent="0.25">
      <c r="A3951" t="s">
        <v>9893</v>
      </c>
      <c r="B3951" s="2">
        <v>45092</v>
      </c>
      <c r="C3951" s="2">
        <v>45095</v>
      </c>
      <c r="D3951" s="1">
        <v>45092.428820034722</v>
      </c>
      <c r="E3951" t="s">
        <v>2463</v>
      </c>
      <c r="G3951" t="s">
        <v>16</v>
      </c>
      <c r="H3951">
        <v>3</v>
      </c>
      <c r="I3951">
        <v>1194000</v>
      </c>
      <c r="J3951">
        <v>3582000</v>
      </c>
      <c r="K3951" t="s">
        <v>30</v>
      </c>
      <c r="L3951" t="s">
        <v>48</v>
      </c>
      <c r="M3951" t="s">
        <v>222</v>
      </c>
    </row>
    <row r="3952" spans="1:13" x14ac:dyDescent="0.25">
      <c r="A3952" t="s">
        <v>9894</v>
      </c>
      <c r="B3952" s="2">
        <v>45557</v>
      </c>
      <c r="C3952" s="2">
        <v>45565</v>
      </c>
      <c r="D3952" s="1">
        <v>45557.029224768521</v>
      </c>
      <c r="E3952" t="s">
        <v>3190</v>
      </c>
      <c r="F3952" t="s">
        <v>9895</v>
      </c>
      <c r="G3952" t="s">
        <v>35</v>
      </c>
      <c r="H3952">
        <v>8</v>
      </c>
      <c r="I3952">
        <v>320000</v>
      </c>
      <c r="J3952">
        <v>2560000</v>
      </c>
      <c r="K3952" t="s">
        <v>36</v>
      </c>
      <c r="L3952" t="s">
        <v>31</v>
      </c>
      <c r="M3952" t="s">
        <v>74</v>
      </c>
    </row>
    <row r="3953" spans="1:13" x14ac:dyDescent="0.25">
      <c r="A3953" t="s">
        <v>9896</v>
      </c>
      <c r="B3953" s="2">
        <v>45167</v>
      </c>
      <c r="C3953" s="2">
        <v>45174</v>
      </c>
      <c r="D3953" s="1">
        <v>45167.09316582176</v>
      </c>
      <c r="E3953" t="s">
        <v>2373</v>
      </c>
      <c r="F3953" t="s">
        <v>9897</v>
      </c>
      <c r="G3953" t="s">
        <v>23</v>
      </c>
      <c r="H3953">
        <v>7</v>
      </c>
      <c r="I3953">
        <v>607000</v>
      </c>
      <c r="J3953">
        <v>4249000</v>
      </c>
      <c r="L3953" t="s">
        <v>48</v>
      </c>
      <c r="M3953" t="s">
        <v>74</v>
      </c>
    </row>
    <row r="3954" spans="1:13" x14ac:dyDescent="0.25">
      <c r="A3954" t="s">
        <v>9898</v>
      </c>
      <c r="B3954" s="2">
        <v>44625</v>
      </c>
      <c r="C3954" s="2">
        <v>44627</v>
      </c>
      <c r="D3954" s="1">
        <v>44625.764430266201</v>
      </c>
      <c r="E3954" t="s">
        <v>9899</v>
      </c>
      <c r="G3954" t="s">
        <v>128</v>
      </c>
      <c r="H3954">
        <v>2</v>
      </c>
      <c r="I3954">
        <v>414000</v>
      </c>
      <c r="J3954">
        <v>828000</v>
      </c>
      <c r="L3954" t="s">
        <v>273</v>
      </c>
      <c r="M3954" t="s">
        <v>38</v>
      </c>
    </row>
    <row r="3955" spans="1:13" x14ac:dyDescent="0.25">
      <c r="A3955" t="s">
        <v>9900</v>
      </c>
      <c r="B3955" s="2">
        <v>45351</v>
      </c>
      <c r="C3955" s="2">
        <v>45352</v>
      </c>
      <c r="D3955" s="1">
        <v>45351.59961646991</v>
      </c>
      <c r="E3955" t="s">
        <v>1454</v>
      </c>
      <c r="F3955" t="s">
        <v>9901</v>
      </c>
      <c r="G3955" t="s">
        <v>64</v>
      </c>
      <c r="H3955">
        <v>1</v>
      </c>
      <c r="I3955">
        <v>1216000</v>
      </c>
      <c r="J3955">
        <v>1216000</v>
      </c>
      <c r="K3955" t="s">
        <v>24</v>
      </c>
      <c r="L3955" t="s">
        <v>48</v>
      </c>
      <c r="M3955" t="s">
        <v>19</v>
      </c>
    </row>
    <row r="3956" spans="1:13" x14ac:dyDescent="0.25">
      <c r="A3956" t="s">
        <v>9902</v>
      </c>
      <c r="B3956" s="2">
        <v>44946</v>
      </c>
      <c r="C3956" s="2">
        <v>44954</v>
      </c>
      <c r="D3956" s="1">
        <v>44946.259303321764</v>
      </c>
      <c r="E3956" t="s">
        <v>583</v>
      </c>
      <c r="F3956" t="s">
        <v>9903</v>
      </c>
      <c r="G3956" t="s">
        <v>82</v>
      </c>
      <c r="H3956">
        <v>8</v>
      </c>
      <c r="I3956">
        <v>369000</v>
      </c>
      <c r="J3956">
        <v>2952000</v>
      </c>
      <c r="K3956" t="s">
        <v>24</v>
      </c>
      <c r="L3956" t="s">
        <v>124</v>
      </c>
      <c r="M3956" t="s">
        <v>68</v>
      </c>
    </row>
    <row r="3957" spans="1:13" x14ac:dyDescent="0.25">
      <c r="A3957" t="s">
        <v>9904</v>
      </c>
      <c r="B3957" s="2">
        <v>44620</v>
      </c>
      <c r="C3957" s="2">
        <v>44624</v>
      </c>
      <c r="D3957" s="1">
        <v>44620.213784328713</v>
      </c>
      <c r="E3957" t="s">
        <v>7279</v>
      </c>
      <c r="F3957" t="s">
        <v>9905</v>
      </c>
      <c r="G3957" t="s">
        <v>82</v>
      </c>
      <c r="H3957">
        <v>4</v>
      </c>
      <c r="I3957">
        <v>363000</v>
      </c>
      <c r="J3957">
        <v>1452000</v>
      </c>
      <c r="K3957" t="s">
        <v>30</v>
      </c>
      <c r="L3957" t="s">
        <v>83</v>
      </c>
      <c r="M3957" t="s">
        <v>226</v>
      </c>
    </row>
    <row r="3958" spans="1:13" x14ac:dyDescent="0.25">
      <c r="A3958" t="s">
        <v>9906</v>
      </c>
      <c r="B3958" s="2">
        <v>45566</v>
      </c>
      <c r="C3958" s="2">
        <v>45573</v>
      </c>
      <c r="D3958" s="1">
        <v>45566.703597974527</v>
      </c>
      <c r="E3958" t="s">
        <v>4987</v>
      </c>
      <c r="F3958" t="s">
        <v>9907</v>
      </c>
      <c r="G3958" t="s">
        <v>35</v>
      </c>
      <c r="H3958">
        <v>7</v>
      </c>
      <c r="I3958">
        <v>335000</v>
      </c>
      <c r="J3958">
        <v>2345000</v>
      </c>
      <c r="L3958" t="s">
        <v>37</v>
      </c>
      <c r="M3958" t="s">
        <v>38</v>
      </c>
    </row>
    <row r="3959" spans="1:13" x14ac:dyDescent="0.25">
      <c r="A3959" t="s">
        <v>9908</v>
      </c>
      <c r="B3959" s="2">
        <v>44889</v>
      </c>
      <c r="C3959" s="2">
        <v>44892</v>
      </c>
      <c r="D3959" s="1">
        <v>44889.685012743059</v>
      </c>
      <c r="E3959" t="s">
        <v>9909</v>
      </c>
      <c r="F3959" t="s">
        <v>9910</v>
      </c>
      <c r="G3959" t="s">
        <v>47</v>
      </c>
      <c r="H3959">
        <v>3</v>
      </c>
      <c r="I3959">
        <v>455000</v>
      </c>
      <c r="J3959">
        <v>1365000</v>
      </c>
      <c r="K3959" t="s">
        <v>24</v>
      </c>
      <c r="L3959" t="s">
        <v>37</v>
      </c>
      <c r="M3959" t="s">
        <v>233</v>
      </c>
    </row>
    <row r="3960" spans="1:13" x14ac:dyDescent="0.25">
      <c r="A3960" t="s">
        <v>9911</v>
      </c>
      <c r="B3960" s="2">
        <v>45287</v>
      </c>
      <c r="C3960" s="2">
        <v>45288</v>
      </c>
      <c r="D3960" s="1">
        <v>45287.146013634258</v>
      </c>
      <c r="E3960" t="s">
        <v>5458</v>
      </c>
      <c r="F3960" t="s">
        <v>9912</v>
      </c>
      <c r="G3960" t="s">
        <v>23</v>
      </c>
      <c r="H3960">
        <v>1</v>
      </c>
      <c r="I3960">
        <v>665000</v>
      </c>
      <c r="J3960">
        <v>665000</v>
      </c>
      <c r="K3960" t="s">
        <v>30</v>
      </c>
      <c r="L3960" t="s">
        <v>78</v>
      </c>
      <c r="M3960" t="s">
        <v>129</v>
      </c>
    </row>
    <row r="3961" spans="1:13" x14ac:dyDescent="0.25">
      <c r="A3961" t="s">
        <v>9913</v>
      </c>
      <c r="B3961" s="2">
        <v>44799</v>
      </c>
      <c r="C3961" s="2">
        <v>44807</v>
      </c>
      <c r="D3961" s="1">
        <v>44799.961000729163</v>
      </c>
      <c r="E3961" t="s">
        <v>9794</v>
      </c>
      <c r="F3961" t="s">
        <v>9914</v>
      </c>
      <c r="G3961" t="s">
        <v>16</v>
      </c>
      <c r="I3961">
        <v>1278000</v>
      </c>
      <c r="J3961">
        <v>10224000</v>
      </c>
      <c r="K3961" t="s">
        <v>30</v>
      </c>
      <c r="L3961" t="s">
        <v>18</v>
      </c>
      <c r="M3961" t="s">
        <v>233</v>
      </c>
    </row>
    <row r="3962" spans="1:13" x14ac:dyDescent="0.25">
      <c r="A3962" t="s">
        <v>9915</v>
      </c>
      <c r="B3962" s="2">
        <v>45193</v>
      </c>
      <c r="C3962" s="2">
        <v>45198</v>
      </c>
      <c r="D3962" s="1">
        <v>45193.432405810177</v>
      </c>
      <c r="E3962" t="s">
        <v>3943</v>
      </c>
      <c r="F3962" t="s">
        <v>9916</v>
      </c>
      <c r="G3962" t="s">
        <v>16</v>
      </c>
      <c r="H3962">
        <v>5</v>
      </c>
      <c r="I3962">
        <v>1372000</v>
      </c>
      <c r="J3962">
        <v>6860000</v>
      </c>
      <c r="K3962" t="s">
        <v>53</v>
      </c>
      <c r="L3962" t="s">
        <v>48</v>
      </c>
      <c r="M3962" t="s">
        <v>49</v>
      </c>
    </row>
    <row r="3963" spans="1:13" x14ac:dyDescent="0.25">
      <c r="A3963" t="s">
        <v>9917</v>
      </c>
      <c r="B3963" s="2">
        <v>45569</v>
      </c>
      <c r="C3963" s="2">
        <v>45570</v>
      </c>
      <c r="D3963" s="1">
        <v>45569.287534733798</v>
      </c>
      <c r="E3963" t="s">
        <v>8175</v>
      </c>
      <c r="F3963" t="s">
        <v>9918</v>
      </c>
      <c r="G3963" t="s">
        <v>194</v>
      </c>
      <c r="H3963">
        <v>1</v>
      </c>
      <c r="I3963">
        <v>458000</v>
      </c>
      <c r="J3963">
        <v>458000</v>
      </c>
      <c r="K3963" t="s">
        <v>72</v>
      </c>
      <c r="L3963" t="s">
        <v>273</v>
      </c>
      <c r="M3963" t="s">
        <v>226</v>
      </c>
    </row>
    <row r="3964" spans="1:13" x14ac:dyDescent="0.25">
      <c r="A3964" t="s">
        <v>9919</v>
      </c>
      <c r="B3964" s="2">
        <v>44713</v>
      </c>
      <c r="C3964" s="2">
        <v>44721</v>
      </c>
      <c r="D3964" s="1">
        <v>44713.914440555563</v>
      </c>
      <c r="E3964" t="s">
        <v>2297</v>
      </c>
      <c r="F3964" t="s">
        <v>9920</v>
      </c>
      <c r="G3964" t="s">
        <v>16</v>
      </c>
      <c r="H3964">
        <v>8</v>
      </c>
      <c r="I3964">
        <v>1303000</v>
      </c>
      <c r="J3964">
        <v>10424000</v>
      </c>
      <c r="K3964" t="s">
        <v>36</v>
      </c>
      <c r="L3964" t="s">
        <v>42</v>
      </c>
      <c r="M3964" t="s">
        <v>160</v>
      </c>
    </row>
    <row r="3965" spans="1:13" x14ac:dyDescent="0.25">
      <c r="A3965" t="s">
        <v>9921</v>
      </c>
      <c r="B3965" s="2">
        <v>45106</v>
      </c>
      <c r="C3965" s="2">
        <v>45107</v>
      </c>
      <c r="D3965" s="1">
        <v>45106.879373715281</v>
      </c>
      <c r="E3965" t="s">
        <v>5437</v>
      </c>
      <c r="F3965" t="s">
        <v>9922</v>
      </c>
      <c r="G3965" t="s">
        <v>221</v>
      </c>
      <c r="H3965">
        <v>1</v>
      </c>
      <c r="I3965">
        <v>573000</v>
      </c>
      <c r="J3965">
        <v>573000</v>
      </c>
      <c r="K3965" t="s">
        <v>53</v>
      </c>
      <c r="L3965" t="s">
        <v>159</v>
      </c>
      <c r="M3965" t="s">
        <v>60</v>
      </c>
    </row>
    <row r="3966" spans="1:13" x14ac:dyDescent="0.25">
      <c r="A3966" t="s">
        <v>9923</v>
      </c>
      <c r="B3966" s="2">
        <v>44589</v>
      </c>
      <c r="C3966" s="2">
        <v>44595</v>
      </c>
      <c r="D3966" s="1">
        <v>44589.432051898148</v>
      </c>
      <c r="E3966" t="s">
        <v>6540</v>
      </c>
      <c r="F3966" t="s">
        <v>9924</v>
      </c>
      <c r="G3966" t="s">
        <v>221</v>
      </c>
      <c r="H3966">
        <v>6</v>
      </c>
      <c r="I3966">
        <v>618000</v>
      </c>
      <c r="J3966">
        <v>3708000</v>
      </c>
      <c r="K3966" t="s">
        <v>24</v>
      </c>
      <c r="L3966" t="s">
        <v>31</v>
      </c>
      <c r="M3966" t="s">
        <v>102</v>
      </c>
    </row>
    <row r="3967" spans="1:13" x14ac:dyDescent="0.25">
      <c r="A3967" t="s">
        <v>9925</v>
      </c>
      <c r="B3967" s="2">
        <v>44903</v>
      </c>
      <c r="C3967" s="2">
        <v>44905</v>
      </c>
      <c r="D3967" s="1">
        <v>44903.537737488427</v>
      </c>
      <c r="E3967" t="s">
        <v>5087</v>
      </c>
      <c r="F3967" t="s">
        <v>9926</v>
      </c>
      <c r="G3967" t="s">
        <v>35</v>
      </c>
      <c r="H3967">
        <v>2</v>
      </c>
      <c r="I3967">
        <v>331000</v>
      </c>
      <c r="J3967">
        <v>662000</v>
      </c>
      <c r="K3967" t="s">
        <v>24</v>
      </c>
      <c r="L3967" t="s">
        <v>214</v>
      </c>
      <c r="M3967" t="s">
        <v>117</v>
      </c>
    </row>
    <row r="3968" spans="1:13" x14ac:dyDescent="0.25">
      <c r="A3968" t="s">
        <v>6097</v>
      </c>
      <c r="B3968" s="2">
        <v>44984</v>
      </c>
      <c r="C3968" s="2">
        <v>44993</v>
      </c>
      <c r="D3968" s="1">
        <v>44984.953124884261</v>
      </c>
      <c r="E3968" t="s">
        <v>1825</v>
      </c>
      <c r="F3968" t="s">
        <v>6098</v>
      </c>
      <c r="G3968" t="s">
        <v>303</v>
      </c>
      <c r="H3968">
        <v>9</v>
      </c>
      <c r="I3968">
        <v>497000</v>
      </c>
      <c r="J3968">
        <v>4473000</v>
      </c>
      <c r="K3968" t="s">
        <v>53</v>
      </c>
      <c r="L3968" t="s">
        <v>273</v>
      </c>
      <c r="M3968" t="s">
        <v>133</v>
      </c>
    </row>
    <row r="3969" spans="1:13" x14ac:dyDescent="0.25">
      <c r="A3969" t="s">
        <v>9927</v>
      </c>
      <c r="B3969" s="2">
        <v>45407</v>
      </c>
      <c r="C3969" s="2">
        <v>45412</v>
      </c>
      <c r="D3969" s="1">
        <v>45407.68999791667</v>
      </c>
      <c r="E3969" t="s">
        <v>1411</v>
      </c>
      <c r="F3969" t="s">
        <v>9928</v>
      </c>
      <c r="G3969" t="s">
        <v>128</v>
      </c>
      <c r="H3969">
        <v>5</v>
      </c>
      <c r="I3969">
        <v>487000</v>
      </c>
      <c r="J3969">
        <v>2435000</v>
      </c>
      <c r="L3969" t="s">
        <v>37</v>
      </c>
      <c r="M3969" t="s">
        <v>160</v>
      </c>
    </row>
    <row r="3970" spans="1:13" x14ac:dyDescent="0.25">
      <c r="A3970" t="s">
        <v>9929</v>
      </c>
      <c r="B3970" s="2">
        <v>45241</v>
      </c>
      <c r="C3970" s="2">
        <v>45243</v>
      </c>
      <c r="D3970" s="1">
        <v>45241.285544270831</v>
      </c>
      <c r="E3970" t="s">
        <v>9691</v>
      </c>
      <c r="F3970" t="s">
        <v>9930</v>
      </c>
      <c r="G3970" t="s">
        <v>149</v>
      </c>
      <c r="H3970">
        <v>2</v>
      </c>
      <c r="I3970">
        <v>329000</v>
      </c>
      <c r="J3970">
        <v>658000</v>
      </c>
      <c r="K3970" t="s">
        <v>53</v>
      </c>
      <c r="L3970" t="s">
        <v>273</v>
      </c>
      <c r="M3970" t="s">
        <v>38</v>
      </c>
    </row>
    <row r="3971" spans="1:13" x14ac:dyDescent="0.25">
      <c r="A3971" t="s">
        <v>9931</v>
      </c>
      <c r="B3971" s="2">
        <v>45637</v>
      </c>
      <c r="C3971" s="2">
        <v>45645</v>
      </c>
      <c r="D3971" s="1">
        <v>45637.540505520832</v>
      </c>
      <c r="E3971" t="s">
        <v>6819</v>
      </c>
      <c r="F3971" t="s">
        <v>9932</v>
      </c>
      <c r="G3971" t="s">
        <v>35</v>
      </c>
      <c r="H3971">
        <v>8</v>
      </c>
      <c r="I3971">
        <v>364000</v>
      </c>
      <c r="J3971">
        <v>2912000</v>
      </c>
      <c r="L3971" t="s">
        <v>83</v>
      </c>
      <c r="M3971" t="s">
        <v>68</v>
      </c>
    </row>
    <row r="3972" spans="1:13" x14ac:dyDescent="0.25">
      <c r="A3972" t="s">
        <v>9933</v>
      </c>
      <c r="B3972" s="2">
        <v>45271</v>
      </c>
      <c r="C3972" s="2">
        <v>45280</v>
      </c>
      <c r="D3972" s="1">
        <v>45271.898105138891</v>
      </c>
      <c r="E3972" t="s">
        <v>5036</v>
      </c>
      <c r="F3972" t="s">
        <v>9066</v>
      </c>
      <c r="G3972" t="s">
        <v>16</v>
      </c>
      <c r="H3972">
        <v>9</v>
      </c>
      <c r="I3972">
        <v>1215000</v>
      </c>
      <c r="J3972">
        <v>10935000</v>
      </c>
      <c r="K3972" t="s">
        <v>36</v>
      </c>
      <c r="L3972" t="s">
        <v>48</v>
      </c>
      <c r="M3972" t="s">
        <v>222</v>
      </c>
    </row>
    <row r="3973" spans="1:13" x14ac:dyDescent="0.25">
      <c r="A3973" t="s">
        <v>9934</v>
      </c>
      <c r="B3973" s="2">
        <v>45368</v>
      </c>
      <c r="C3973" s="2">
        <v>45372</v>
      </c>
      <c r="D3973" s="1">
        <v>45368.173900729169</v>
      </c>
      <c r="E3973" t="s">
        <v>9935</v>
      </c>
      <c r="F3973" t="s">
        <v>9936</v>
      </c>
      <c r="G3973" t="s">
        <v>47</v>
      </c>
      <c r="H3973">
        <v>4</v>
      </c>
      <c r="I3973">
        <v>405000</v>
      </c>
      <c r="J3973">
        <v>1620000</v>
      </c>
      <c r="K3973" t="s">
        <v>53</v>
      </c>
      <c r="L3973" t="s">
        <v>48</v>
      </c>
      <c r="M3973" t="s">
        <v>129</v>
      </c>
    </row>
    <row r="3974" spans="1:13" x14ac:dyDescent="0.25">
      <c r="A3974" t="s">
        <v>9937</v>
      </c>
      <c r="B3974" s="2">
        <v>45501</v>
      </c>
      <c r="C3974" s="2">
        <v>45503</v>
      </c>
      <c r="D3974" s="1">
        <v>45501.995423541674</v>
      </c>
      <c r="E3974" t="s">
        <v>4633</v>
      </c>
      <c r="F3974" t="s">
        <v>9938</v>
      </c>
      <c r="G3974" t="s">
        <v>82</v>
      </c>
      <c r="H3974">
        <v>2</v>
      </c>
      <c r="I3974">
        <v>391000</v>
      </c>
      <c r="J3974">
        <v>782000</v>
      </c>
      <c r="K3974" t="s">
        <v>36</v>
      </c>
      <c r="L3974" t="s">
        <v>48</v>
      </c>
      <c r="M3974" t="s">
        <v>160</v>
      </c>
    </row>
    <row r="3975" spans="1:13" x14ac:dyDescent="0.25">
      <c r="A3975" t="s">
        <v>9939</v>
      </c>
      <c r="B3975" s="2">
        <v>45654</v>
      </c>
      <c r="C3975" s="2">
        <v>45661</v>
      </c>
      <c r="D3975" s="1">
        <v>45654.524593819442</v>
      </c>
      <c r="E3975" t="s">
        <v>4440</v>
      </c>
      <c r="F3975" t="s">
        <v>9940</v>
      </c>
      <c r="G3975" t="s">
        <v>23</v>
      </c>
      <c r="H3975">
        <v>7</v>
      </c>
      <c r="I3975">
        <v>613000</v>
      </c>
      <c r="J3975">
        <v>4291000</v>
      </c>
      <c r="K3975" t="s">
        <v>17</v>
      </c>
      <c r="L3975" t="s">
        <v>31</v>
      </c>
      <c r="M3975" t="s">
        <v>68</v>
      </c>
    </row>
    <row r="3976" spans="1:13" x14ac:dyDescent="0.25">
      <c r="A3976" t="s">
        <v>9941</v>
      </c>
      <c r="B3976" s="2">
        <v>45529</v>
      </c>
      <c r="C3976" s="2">
        <v>45532</v>
      </c>
      <c r="D3976" s="1">
        <v>45529.734609652784</v>
      </c>
      <c r="E3976" t="s">
        <v>7770</v>
      </c>
      <c r="F3976" t="s">
        <v>9942</v>
      </c>
      <c r="G3976" t="s">
        <v>29</v>
      </c>
      <c r="H3976">
        <v>3</v>
      </c>
      <c r="I3976">
        <v>1107000</v>
      </c>
      <c r="J3976">
        <v>3321000</v>
      </c>
      <c r="K3976" t="s">
        <v>24</v>
      </c>
      <c r="L3976" t="s">
        <v>273</v>
      </c>
      <c r="M3976" t="s">
        <v>60</v>
      </c>
    </row>
    <row r="3977" spans="1:13" x14ac:dyDescent="0.25">
      <c r="A3977" t="s">
        <v>9943</v>
      </c>
      <c r="B3977" s="2">
        <v>45143</v>
      </c>
      <c r="C3977" s="2">
        <v>45145</v>
      </c>
      <c r="D3977" s="1">
        <v>45143.448571944442</v>
      </c>
      <c r="E3977" t="s">
        <v>9789</v>
      </c>
      <c r="F3977" t="s">
        <v>9944</v>
      </c>
      <c r="G3977" t="s">
        <v>16</v>
      </c>
      <c r="H3977">
        <v>2</v>
      </c>
      <c r="I3977">
        <v>1226000</v>
      </c>
      <c r="J3977">
        <v>2452000</v>
      </c>
      <c r="K3977" t="s">
        <v>36</v>
      </c>
      <c r="L3977" t="s">
        <v>159</v>
      </c>
      <c r="M3977" t="s">
        <v>233</v>
      </c>
    </row>
    <row r="3978" spans="1:13" x14ac:dyDescent="0.25">
      <c r="A3978" t="s">
        <v>9945</v>
      </c>
      <c r="B3978" s="2">
        <v>44637</v>
      </c>
      <c r="C3978" s="2">
        <v>44644</v>
      </c>
      <c r="D3978" s="1">
        <v>44637.58411635417</v>
      </c>
      <c r="E3978" t="s">
        <v>2227</v>
      </c>
      <c r="F3978" t="s">
        <v>9946</v>
      </c>
      <c r="G3978" t="s">
        <v>141</v>
      </c>
      <c r="H3978">
        <v>7</v>
      </c>
      <c r="I3978">
        <v>1252000</v>
      </c>
      <c r="J3978">
        <v>8764000</v>
      </c>
      <c r="K3978" t="s">
        <v>24</v>
      </c>
      <c r="L3978" t="s">
        <v>159</v>
      </c>
      <c r="M3978" t="s">
        <v>129</v>
      </c>
    </row>
    <row r="3979" spans="1:13" x14ac:dyDescent="0.25">
      <c r="A3979" t="s">
        <v>9947</v>
      </c>
      <c r="B3979" s="2">
        <v>44671</v>
      </c>
      <c r="C3979" s="2">
        <v>44677</v>
      </c>
      <c r="D3979" s="1">
        <v>44671.773491956017</v>
      </c>
      <c r="E3979" t="s">
        <v>6152</v>
      </c>
      <c r="F3979" t="s">
        <v>9948</v>
      </c>
      <c r="G3979" t="s">
        <v>307</v>
      </c>
      <c r="H3979">
        <v>6</v>
      </c>
      <c r="I3979">
        <v>1378000</v>
      </c>
      <c r="J3979">
        <v>8268000</v>
      </c>
      <c r="K3979" t="s">
        <v>24</v>
      </c>
      <c r="L3979" t="s">
        <v>18</v>
      </c>
      <c r="M3979" t="s">
        <v>94</v>
      </c>
    </row>
    <row r="3980" spans="1:13" x14ac:dyDescent="0.25">
      <c r="A3980" t="s">
        <v>9949</v>
      </c>
      <c r="B3980" s="2">
        <v>45048</v>
      </c>
      <c r="C3980" s="2">
        <v>45057</v>
      </c>
      <c r="D3980" s="1">
        <v>45048.264848055558</v>
      </c>
      <c r="E3980" t="s">
        <v>3395</v>
      </c>
      <c r="F3980" t="s">
        <v>9950</v>
      </c>
      <c r="G3980" t="s">
        <v>64</v>
      </c>
      <c r="H3980">
        <v>9</v>
      </c>
      <c r="I3980">
        <v>1119000</v>
      </c>
      <c r="J3980">
        <v>10071000</v>
      </c>
      <c r="K3980" t="s">
        <v>72</v>
      </c>
      <c r="L3980" t="s">
        <v>93</v>
      </c>
      <c r="M3980" t="s">
        <v>222</v>
      </c>
    </row>
    <row r="3981" spans="1:13" x14ac:dyDescent="0.25">
      <c r="A3981" t="s">
        <v>9951</v>
      </c>
      <c r="B3981" s="2">
        <v>44837</v>
      </c>
      <c r="C3981" s="2">
        <v>44838</v>
      </c>
      <c r="D3981" s="1">
        <v>44837.719753483798</v>
      </c>
      <c r="E3981" t="s">
        <v>9952</v>
      </c>
      <c r="F3981" t="s">
        <v>9953</v>
      </c>
      <c r="G3981" t="s">
        <v>23</v>
      </c>
      <c r="H3981">
        <v>1</v>
      </c>
      <c r="I3981">
        <v>682000</v>
      </c>
      <c r="J3981">
        <v>682000</v>
      </c>
      <c r="K3981" t="s">
        <v>17</v>
      </c>
      <c r="L3981" t="s">
        <v>37</v>
      </c>
      <c r="M3981" t="s">
        <v>106</v>
      </c>
    </row>
    <row r="3982" spans="1:13" x14ac:dyDescent="0.25">
      <c r="A3982" t="s">
        <v>9954</v>
      </c>
      <c r="B3982" s="2">
        <v>45527</v>
      </c>
      <c r="C3982" s="2">
        <v>45536</v>
      </c>
      <c r="D3982" s="1">
        <v>45527.708201516201</v>
      </c>
      <c r="E3982" t="s">
        <v>4114</v>
      </c>
      <c r="F3982" t="s">
        <v>9955</v>
      </c>
      <c r="G3982" t="s">
        <v>47</v>
      </c>
      <c r="H3982">
        <v>9</v>
      </c>
      <c r="I3982">
        <v>453000</v>
      </c>
      <c r="J3982">
        <v>4077000</v>
      </c>
      <c r="K3982" t="s">
        <v>17</v>
      </c>
      <c r="L3982" t="s">
        <v>124</v>
      </c>
      <c r="M3982" t="s">
        <v>49</v>
      </c>
    </row>
    <row r="3983" spans="1:13" x14ac:dyDescent="0.25">
      <c r="A3983" t="s">
        <v>9956</v>
      </c>
      <c r="B3983" s="2">
        <v>44966</v>
      </c>
      <c r="C3983" s="2">
        <v>44967</v>
      </c>
      <c r="D3983" s="1">
        <v>44966.652268356484</v>
      </c>
      <c r="E3983" t="s">
        <v>9957</v>
      </c>
      <c r="F3983" t="s">
        <v>9958</v>
      </c>
      <c r="G3983" t="s">
        <v>47</v>
      </c>
      <c r="I3983">
        <v>429000</v>
      </c>
      <c r="J3983">
        <v>429000</v>
      </c>
      <c r="K3983" t="s">
        <v>36</v>
      </c>
      <c r="L3983" t="s">
        <v>37</v>
      </c>
      <c r="M3983" t="s">
        <v>106</v>
      </c>
    </row>
    <row r="3984" spans="1:13" x14ac:dyDescent="0.25">
      <c r="A3984" t="s">
        <v>9959</v>
      </c>
      <c r="B3984" s="2">
        <v>44637</v>
      </c>
      <c r="C3984" s="2">
        <v>44639</v>
      </c>
      <c r="D3984" s="1">
        <v>44637.070020046303</v>
      </c>
      <c r="E3984" t="s">
        <v>6990</v>
      </c>
      <c r="F3984" t="s">
        <v>9960</v>
      </c>
      <c r="G3984" t="s">
        <v>47</v>
      </c>
      <c r="H3984">
        <v>2</v>
      </c>
      <c r="I3984">
        <v>448000</v>
      </c>
      <c r="J3984">
        <v>896000</v>
      </c>
      <c r="K3984" t="s">
        <v>17</v>
      </c>
      <c r="L3984" t="s">
        <v>159</v>
      </c>
      <c r="M3984" t="s">
        <v>38</v>
      </c>
    </row>
    <row r="3985" spans="1:13" x14ac:dyDescent="0.25">
      <c r="A3985" t="s">
        <v>9961</v>
      </c>
      <c r="B3985" s="2">
        <v>44743</v>
      </c>
      <c r="C3985" s="2">
        <v>44749</v>
      </c>
      <c r="D3985" s="1">
        <v>44743.151040300923</v>
      </c>
      <c r="E3985" t="s">
        <v>2853</v>
      </c>
      <c r="F3985" t="s">
        <v>9962</v>
      </c>
      <c r="G3985" t="s">
        <v>82</v>
      </c>
      <c r="H3985">
        <v>6</v>
      </c>
      <c r="I3985">
        <v>339000</v>
      </c>
      <c r="J3985">
        <v>2034000</v>
      </c>
      <c r="L3985" t="s">
        <v>273</v>
      </c>
      <c r="M3985" t="s">
        <v>129</v>
      </c>
    </row>
    <row r="3986" spans="1:13" x14ac:dyDescent="0.25">
      <c r="A3986" t="s">
        <v>687</v>
      </c>
      <c r="B3986" s="2">
        <v>44863</v>
      </c>
      <c r="C3986" s="2">
        <v>44865</v>
      </c>
      <c r="D3986" s="1">
        <v>44863.83482502315</v>
      </c>
      <c r="E3986" t="s">
        <v>688</v>
      </c>
      <c r="F3986" t="s">
        <v>689</v>
      </c>
      <c r="G3986" t="s">
        <v>290</v>
      </c>
      <c r="H3986">
        <v>2</v>
      </c>
      <c r="I3986">
        <v>385000</v>
      </c>
      <c r="J3986">
        <v>770000</v>
      </c>
      <c r="K3986" t="s">
        <v>72</v>
      </c>
      <c r="L3986" t="s">
        <v>42</v>
      </c>
      <c r="M3986" t="s">
        <v>160</v>
      </c>
    </row>
    <row r="3987" spans="1:13" x14ac:dyDescent="0.25">
      <c r="A3987" t="s">
        <v>9963</v>
      </c>
      <c r="B3987" s="2">
        <v>45044</v>
      </c>
      <c r="C3987" s="2">
        <v>45047</v>
      </c>
      <c r="D3987" s="1">
        <v>45044.727834456018</v>
      </c>
      <c r="E3987" t="s">
        <v>1213</v>
      </c>
      <c r="F3987" t="s">
        <v>9964</v>
      </c>
      <c r="G3987" t="s">
        <v>64</v>
      </c>
      <c r="H3987">
        <v>3</v>
      </c>
      <c r="I3987">
        <v>1084000</v>
      </c>
      <c r="J3987">
        <v>3252000</v>
      </c>
      <c r="K3987" t="s">
        <v>17</v>
      </c>
      <c r="L3987" t="s">
        <v>48</v>
      </c>
      <c r="M3987" t="s">
        <v>38</v>
      </c>
    </row>
    <row r="3988" spans="1:13" x14ac:dyDescent="0.25">
      <c r="A3988" t="s">
        <v>5282</v>
      </c>
      <c r="B3988" s="2">
        <v>45314</v>
      </c>
      <c r="C3988" s="2">
        <v>45321</v>
      </c>
      <c r="D3988" s="1">
        <v>45314.566342465281</v>
      </c>
      <c r="E3988" t="s">
        <v>5283</v>
      </c>
      <c r="F3988" t="s">
        <v>5284</v>
      </c>
      <c r="G3988" t="s">
        <v>35</v>
      </c>
      <c r="H3988">
        <v>7</v>
      </c>
      <c r="I3988">
        <v>397000</v>
      </c>
      <c r="J3988">
        <v>2779000</v>
      </c>
      <c r="K3988" t="s">
        <v>17</v>
      </c>
      <c r="L3988" t="s">
        <v>37</v>
      </c>
      <c r="M3988" t="s">
        <v>160</v>
      </c>
    </row>
    <row r="3989" spans="1:13" x14ac:dyDescent="0.25">
      <c r="A3989" t="s">
        <v>9965</v>
      </c>
      <c r="B3989" s="2">
        <v>44989</v>
      </c>
      <c r="C3989" s="2">
        <v>44994</v>
      </c>
      <c r="D3989" s="1">
        <v>44989.716652395837</v>
      </c>
      <c r="E3989" t="s">
        <v>6105</v>
      </c>
      <c r="F3989" t="s">
        <v>9966</v>
      </c>
      <c r="G3989" t="s">
        <v>128</v>
      </c>
      <c r="H3989">
        <v>5</v>
      </c>
      <c r="I3989">
        <v>475000</v>
      </c>
      <c r="J3989">
        <v>2375000</v>
      </c>
      <c r="K3989" t="s">
        <v>36</v>
      </c>
      <c r="L3989" t="s">
        <v>78</v>
      </c>
      <c r="M3989" t="s">
        <v>19</v>
      </c>
    </row>
    <row r="3990" spans="1:13" x14ac:dyDescent="0.25">
      <c r="A3990" t="s">
        <v>9967</v>
      </c>
      <c r="B3990" s="2">
        <v>45275</v>
      </c>
      <c r="C3990" s="2">
        <v>45277</v>
      </c>
      <c r="D3990" s="1">
        <v>45275.45815298611</v>
      </c>
      <c r="E3990" t="s">
        <v>2391</v>
      </c>
      <c r="F3990" t="s">
        <v>9968</v>
      </c>
      <c r="G3990" t="s">
        <v>47</v>
      </c>
      <c r="H3990">
        <v>2</v>
      </c>
      <c r="I3990">
        <v>506000</v>
      </c>
      <c r="J3990">
        <v>1012000</v>
      </c>
      <c r="L3990" t="s">
        <v>273</v>
      </c>
      <c r="M3990" t="s">
        <v>106</v>
      </c>
    </row>
    <row r="3991" spans="1:13" x14ac:dyDescent="0.25">
      <c r="A3991" t="s">
        <v>9969</v>
      </c>
      <c r="B3991" s="2">
        <v>45159</v>
      </c>
      <c r="C3991" s="2">
        <v>45161</v>
      </c>
      <c r="D3991" s="1">
        <v>45159.659384953702</v>
      </c>
      <c r="E3991" t="s">
        <v>2343</v>
      </c>
      <c r="F3991" t="s">
        <v>9970</v>
      </c>
      <c r="G3991" t="s">
        <v>47</v>
      </c>
      <c r="H3991">
        <v>2</v>
      </c>
      <c r="I3991">
        <v>415000</v>
      </c>
      <c r="J3991">
        <v>830000</v>
      </c>
      <c r="K3991" t="s">
        <v>53</v>
      </c>
      <c r="L3991" t="s">
        <v>37</v>
      </c>
      <c r="M3991" t="s">
        <v>102</v>
      </c>
    </row>
    <row r="3992" spans="1:13" x14ac:dyDescent="0.25">
      <c r="A3992" t="s">
        <v>9971</v>
      </c>
      <c r="B3992" s="2">
        <v>44971</v>
      </c>
      <c r="C3992" s="2">
        <v>44975</v>
      </c>
      <c r="D3992" s="1">
        <v>44971.830871388891</v>
      </c>
      <c r="E3992" t="s">
        <v>5724</v>
      </c>
      <c r="F3992" t="s">
        <v>9972</v>
      </c>
      <c r="G3992" t="s">
        <v>221</v>
      </c>
      <c r="H3992">
        <v>4</v>
      </c>
      <c r="I3992">
        <v>654000</v>
      </c>
      <c r="J3992">
        <v>2616000</v>
      </c>
      <c r="K3992" t="s">
        <v>72</v>
      </c>
      <c r="L3992" t="s">
        <v>88</v>
      </c>
      <c r="M3992" t="s">
        <v>222</v>
      </c>
    </row>
    <row r="3993" spans="1:13" x14ac:dyDescent="0.25">
      <c r="A3993" t="s">
        <v>9973</v>
      </c>
      <c r="B3993" s="2">
        <v>45140</v>
      </c>
      <c r="C3993" s="2">
        <v>45147</v>
      </c>
      <c r="D3993" s="1">
        <v>45140.374909791673</v>
      </c>
      <c r="E3993" t="s">
        <v>9974</v>
      </c>
      <c r="F3993" t="s">
        <v>9975</v>
      </c>
      <c r="G3993" t="s">
        <v>82</v>
      </c>
      <c r="H3993">
        <v>7</v>
      </c>
      <c r="I3993">
        <v>369000</v>
      </c>
      <c r="J3993">
        <v>2583000</v>
      </c>
      <c r="L3993" t="s">
        <v>214</v>
      </c>
      <c r="M3993" t="s">
        <v>117</v>
      </c>
    </row>
    <row r="3994" spans="1:13" x14ac:dyDescent="0.25">
      <c r="A3994" t="s">
        <v>9976</v>
      </c>
      <c r="B3994" s="2">
        <v>45328</v>
      </c>
      <c r="C3994" s="2">
        <v>45335</v>
      </c>
      <c r="D3994" s="1">
        <v>45328.818420798612</v>
      </c>
      <c r="E3994" t="s">
        <v>6558</v>
      </c>
      <c r="F3994" t="s">
        <v>9977</v>
      </c>
      <c r="G3994" t="s">
        <v>35</v>
      </c>
      <c r="H3994">
        <v>7</v>
      </c>
      <c r="I3994">
        <v>356000</v>
      </c>
      <c r="J3994">
        <v>2492000</v>
      </c>
      <c r="K3994" t="s">
        <v>30</v>
      </c>
      <c r="L3994" t="s">
        <v>48</v>
      </c>
      <c r="M3994" t="s">
        <v>19</v>
      </c>
    </row>
    <row r="3995" spans="1:13" x14ac:dyDescent="0.25">
      <c r="A3995" t="s">
        <v>9978</v>
      </c>
      <c r="B3995" s="2">
        <v>45243</v>
      </c>
      <c r="C3995" s="2">
        <v>45247</v>
      </c>
      <c r="D3995" s="1">
        <v>45243.794968865739</v>
      </c>
      <c r="E3995" t="s">
        <v>7964</v>
      </c>
      <c r="F3995" t="s">
        <v>9979</v>
      </c>
      <c r="G3995" t="s">
        <v>35</v>
      </c>
      <c r="H3995">
        <v>4</v>
      </c>
      <c r="I3995">
        <v>341000</v>
      </c>
      <c r="J3995">
        <v>1364000</v>
      </c>
      <c r="K3995" t="s">
        <v>53</v>
      </c>
      <c r="L3995" t="s">
        <v>164</v>
      </c>
      <c r="M3995" t="s">
        <v>133</v>
      </c>
    </row>
    <row r="3996" spans="1:13" x14ac:dyDescent="0.25">
      <c r="A3996" t="s">
        <v>9980</v>
      </c>
      <c r="B3996" s="2">
        <v>45470</v>
      </c>
      <c r="C3996" s="2">
        <v>45478</v>
      </c>
      <c r="D3996" s="1">
        <v>45470.502137581017</v>
      </c>
      <c r="E3996" t="s">
        <v>9981</v>
      </c>
      <c r="F3996" t="s">
        <v>9982</v>
      </c>
      <c r="G3996" t="s">
        <v>47</v>
      </c>
      <c r="I3996">
        <v>516000</v>
      </c>
      <c r="J3996">
        <v>4128000</v>
      </c>
      <c r="K3996" t="s">
        <v>30</v>
      </c>
      <c r="L3996" t="s">
        <v>124</v>
      </c>
      <c r="M3996" t="s">
        <v>43</v>
      </c>
    </row>
    <row r="3997" spans="1:13" x14ac:dyDescent="0.25">
      <c r="A3997" t="s">
        <v>9983</v>
      </c>
      <c r="B3997" s="2">
        <v>45342</v>
      </c>
      <c r="C3997" s="2">
        <v>45351</v>
      </c>
      <c r="D3997" s="1">
        <v>45342.42441</v>
      </c>
      <c r="E3997" t="s">
        <v>2771</v>
      </c>
      <c r="F3997" t="s">
        <v>9984</v>
      </c>
      <c r="G3997" t="s">
        <v>221</v>
      </c>
      <c r="H3997">
        <v>9</v>
      </c>
      <c r="I3997">
        <v>632000</v>
      </c>
      <c r="J3997">
        <v>5688000</v>
      </c>
      <c r="K3997" t="s">
        <v>24</v>
      </c>
      <c r="L3997" t="s">
        <v>273</v>
      </c>
      <c r="M3997" t="s">
        <v>117</v>
      </c>
    </row>
    <row r="3998" spans="1:13" x14ac:dyDescent="0.25">
      <c r="A3998" t="s">
        <v>9985</v>
      </c>
      <c r="B3998" s="2">
        <v>44958</v>
      </c>
      <c r="C3998" s="2">
        <v>44960</v>
      </c>
      <c r="D3998" s="1">
        <v>44958.729644780091</v>
      </c>
      <c r="E3998" t="s">
        <v>1594</v>
      </c>
      <c r="F3998" t="s">
        <v>9986</v>
      </c>
      <c r="G3998" t="s">
        <v>47</v>
      </c>
      <c r="H3998">
        <v>2</v>
      </c>
      <c r="I3998">
        <v>468000</v>
      </c>
      <c r="J3998">
        <v>936000</v>
      </c>
      <c r="K3998" t="s">
        <v>53</v>
      </c>
      <c r="L3998" t="s">
        <v>78</v>
      </c>
      <c r="M3998" t="s">
        <v>43</v>
      </c>
    </row>
    <row r="3999" spans="1:13" x14ac:dyDescent="0.25">
      <c r="A3999" t="s">
        <v>9987</v>
      </c>
      <c r="B3999" s="2">
        <v>45638</v>
      </c>
      <c r="C3999" s="2">
        <v>45642</v>
      </c>
      <c r="D3999" s="1">
        <v>45638.291978981477</v>
      </c>
      <c r="E3999" t="s">
        <v>3111</v>
      </c>
      <c r="F3999" t="s">
        <v>9988</v>
      </c>
      <c r="G3999" t="s">
        <v>82</v>
      </c>
      <c r="I3999">
        <v>382000</v>
      </c>
      <c r="J3999">
        <v>1528000</v>
      </c>
      <c r="K3999" t="s">
        <v>24</v>
      </c>
      <c r="L3999" t="s">
        <v>273</v>
      </c>
      <c r="M3999" t="s">
        <v>160</v>
      </c>
    </row>
    <row r="4000" spans="1:13" x14ac:dyDescent="0.25">
      <c r="A4000" t="s">
        <v>9989</v>
      </c>
      <c r="B4000" s="2">
        <v>44917</v>
      </c>
      <c r="C4000" s="2">
        <v>44926</v>
      </c>
      <c r="D4000" s="1">
        <v>44917.81532736111</v>
      </c>
      <c r="E4000" t="s">
        <v>1161</v>
      </c>
      <c r="F4000" t="s">
        <v>9990</v>
      </c>
      <c r="G4000" t="s">
        <v>92</v>
      </c>
      <c r="H4000">
        <v>9</v>
      </c>
      <c r="I4000">
        <v>571000</v>
      </c>
      <c r="J4000">
        <v>5139000</v>
      </c>
      <c r="K4000" t="s">
        <v>30</v>
      </c>
      <c r="L4000" t="s">
        <v>98</v>
      </c>
      <c r="M4000" t="s">
        <v>133</v>
      </c>
    </row>
    <row r="4001" spans="1:13" x14ac:dyDescent="0.25">
      <c r="A4001" t="s">
        <v>9991</v>
      </c>
      <c r="B4001" s="2">
        <v>44706</v>
      </c>
      <c r="C4001" s="2">
        <v>44708</v>
      </c>
      <c r="D4001" s="1">
        <v>44706.370136018522</v>
      </c>
      <c r="E4001" t="s">
        <v>4760</v>
      </c>
      <c r="F4001" t="s">
        <v>9992</v>
      </c>
      <c r="G4001" t="s">
        <v>64</v>
      </c>
      <c r="I4001">
        <v>1379000</v>
      </c>
      <c r="J4001">
        <v>2758000</v>
      </c>
      <c r="K4001" t="s">
        <v>17</v>
      </c>
      <c r="L4001" t="s">
        <v>83</v>
      </c>
      <c r="M4001" t="s">
        <v>129</v>
      </c>
    </row>
    <row r="4002" spans="1:13" x14ac:dyDescent="0.25">
      <c r="A4002" t="s">
        <v>9993</v>
      </c>
      <c r="B4002" s="2">
        <v>45485</v>
      </c>
      <c r="C4002" s="2">
        <v>45490</v>
      </c>
      <c r="D4002" s="1">
        <v>45485.076051828713</v>
      </c>
      <c r="E4002" t="s">
        <v>4277</v>
      </c>
      <c r="F4002" t="s">
        <v>9994</v>
      </c>
      <c r="G4002" t="s">
        <v>303</v>
      </c>
      <c r="H4002">
        <v>5</v>
      </c>
      <c r="I4002">
        <v>505000</v>
      </c>
      <c r="J4002">
        <v>2525000</v>
      </c>
      <c r="K4002" t="s">
        <v>30</v>
      </c>
      <c r="L4002" t="s">
        <v>37</v>
      </c>
      <c r="M4002" t="s">
        <v>129</v>
      </c>
    </row>
    <row r="4003" spans="1:13" x14ac:dyDescent="0.25">
      <c r="A4003" t="s">
        <v>9995</v>
      </c>
      <c r="B4003" s="2">
        <v>44703</v>
      </c>
      <c r="C4003" s="2">
        <v>44709</v>
      </c>
      <c r="D4003" s="1">
        <v>44703.417838437497</v>
      </c>
      <c r="E4003" t="s">
        <v>4504</v>
      </c>
      <c r="F4003" t="s">
        <v>9996</v>
      </c>
      <c r="G4003" t="s">
        <v>82</v>
      </c>
      <c r="H4003">
        <v>6</v>
      </c>
      <c r="I4003">
        <v>316000</v>
      </c>
      <c r="J4003">
        <v>1896000</v>
      </c>
      <c r="K4003" t="s">
        <v>72</v>
      </c>
      <c r="L4003" t="s">
        <v>83</v>
      </c>
      <c r="M4003" t="s">
        <v>68</v>
      </c>
    </row>
    <row r="4004" spans="1:13" x14ac:dyDescent="0.25">
      <c r="A4004" t="s">
        <v>9997</v>
      </c>
      <c r="B4004" s="2">
        <v>45627</v>
      </c>
      <c r="C4004" s="2">
        <v>45630</v>
      </c>
      <c r="D4004" s="1">
        <v>45627.435188750002</v>
      </c>
      <c r="E4004" t="s">
        <v>833</v>
      </c>
      <c r="F4004" t="s">
        <v>9998</v>
      </c>
      <c r="G4004" t="s">
        <v>128</v>
      </c>
      <c r="H4004">
        <v>3</v>
      </c>
      <c r="I4004">
        <v>414000</v>
      </c>
      <c r="J4004">
        <v>1242000</v>
      </c>
      <c r="K4004" t="s">
        <v>30</v>
      </c>
      <c r="L4004" t="s">
        <v>93</v>
      </c>
      <c r="M4004" t="s">
        <v>222</v>
      </c>
    </row>
    <row r="4005" spans="1:13" x14ac:dyDescent="0.25">
      <c r="A4005" t="s">
        <v>9999</v>
      </c>
      <c r="B4005" s="2">
        <v>44785</v>
      </c>
      <c r="C4005" s="2">
        <v>44792</v>
      </c>
      <c r="D4005" s="1">
        <v>44785.669250300933</v>
      </c>
      <c r="E4005" t="s">
        <v>10000</v>
      </c>
      <c r="F4005" t="s">
        <v>10001</v>
      </c>
      <c r="G4005" t="s">
        <v>23</v>
      </c>
      <c r="H4005">
        <v>7</v>
      </c>
      <c r="I4005">
        <v>622000</v>
      </c>
      <c r="J4005">
        <v>4354000</v>
      </c>
      <c r="K4005" t="s">
        <v>17</v>
      </c>
      <c r="L4005" t="s">
        <v>78</v>
      </c>
      <c r="M4005" t="s">
        <v>226</v>
      </c>
    </row>
    <row r="4006" spans="1:13" x14ac:dyDescent="0.25">
      <c r="A4006" t="s">
        <v>10002</v>
      </c>
      <c r="B4006" s="2">
        <v>45466</v>
      </c>
      <c r="C4006" s="2">
        <v>45471</v>
      </c>
      <c r="D4006" s="1">
        <v>45466.438772800917</v>
      </c>
      <c r="E4006" t="s">
        <v>10003</v>
      </c>
      <c r="F4006" t="s">
        <v>10004</v>
      </c>
      <c r="G4006" t="s">
        <v>16</v>
      </c>
      <c r="H4006">
        <v>5</v>
      </c>
      <c r="I4006">
        <v>1244000</v>
      </c>
      <c r="J4006">
        <v>6220000</v>
      </c>
      <c r="K4006" t="s">
        <v>36</v>
      </c>
      <c r="L4006" t="s">
        <v>37</v>
      </c>
      <c r="M4006" t="s">
        <v>84</v>
      </c>
    </row>
    <row r="4007" spans="1:13" x14ac:dyDescent="0.25">
      <c r="A4007" t="s">
        <v>10005</v>
      </c>
      <c r="B4007" s="2">
        <v>44997</v>
      </c>
      <c r="C4007" s="2">
        <v>44999</v>
      </c>
      <c r="D4007" s="1">
        <v>44997.424893796298</v>
      </c>
      <c r="E4007" t="s">
        <v>1615</v>
      </c>
      <c r="F4007" t="s">
        <v>10006</v>
      </c>
      <c r="G4007" t="s">
        <v>307</v>
      </c>
      <c r="H4007">
        <v>2</v>
      </c>
      <c r="I4007">
        <v>1356000</v>
      </c>
      <c r="J4007">
        <v>2712000</v>
      </c>
      <c r="K4007" t="s">
        <v>36</v>
      </c>
      <c r="L4007" t="s">
        <v>48</v>
      </c>
      <c r="M4007" t="s">
        <v>43</v>
      </c>
    </row>
    <row r="4008" spans="1:13" x14ac:dyDescent="0.25">
      <c r="A4008" t="s">
        <v>10007</v>
      </c>
      <c r="B4008" s="2">
        <v>45218</v>
      </c>
      <c r="C4008" s="2">
        <v>45221</v>
      </c>
      <c r="D4008" s="1">
        <v>45218.014116053237</v>
      </c>
      <c r="E4008" t="s">
        <v>10008</v>
      </c>
      <c r="F4008" t="s">
        <v>10009</v>
      </c>
      <c r="G4008" t="s">
        <v>23</v>
      </c>
      <c r="H4008">
        <v>3</v>
      </c>
      <c r="I4008">
        <v>679000</v>
      </c>
      <c r="J4008">
        <v>2037000</v>
      </c>
      <c r="K4008" t="s">
        <v>53</v>
      </c>
      <c r="L4008" t="s">
        <v>124</v>
      </c>
      <c r="M4008" t="s">
        <v>102</v>
      </c>
    </row>
    <row r="4009" spans="1:13" x14ac:dyDescent="0.25">
      <c r="A4009" t="s">
        <v>10010</v>
      </c>
      <c r="B4009" s="2">
        <v>44691</v>
      </c>
      <c r="C4009" s="2">
        <v>44693</v>
      </c>
      <c r="D4009" s="1">
        <v>44691.667736342592</v>
      </c>
      <c r="E4009" t="s">
        <v>679</v>
      </c>
      <c r="F4009" t="s">
        <v>10011</v>
      </c>
      <c r="G4009" t="s">
        <v>47</v>
      </c>
      <c r="H4009">
        <v>2</v>
      </c>
      <c r="I4009">
        <v>424000</v>
      </c>
      <c r="J4009">
        <v>848000</v>
      </c>
      <c r="K4009" t="s">
        <v>17</v>
      </c>
      <c r="L4009" t="s">
        <v>37</v>
      </c>
      <c r="M4009" t="s">
        <v>133</v>
      </c>
    </row>
    <row r="4010" spans="1:13" x14ac:dyDescent="0.25">
      <c r="A4010" t="s">
        <v>10012</v>
      </c>
      <c r="B4010" s="2">
        <v>45485</v>
      </c>
      <c r="C4010" s="2">
        <v>45491</v>
      </c>
      <c r="D4010" s="1">
        <v>45485.805359212973</v>
      </c>
      <c r="E4010" t="s">
        <v>5105</v>
      </c>
      <c r="F4010" t="s">
        <v>10013</v>
      </c>
      <c r="G4010" t="s">
        <v>16</v>
      </c>
      <c r="H4010">
        <v>6</v>
      </c>
      <c r="I4010">
        <v>1082000</v>
      </c>
      <c r="J4010">
        <v>6492000</v>
      </c>
      <c r="K4010" t="s">
        <v>30</v>
      </c>
      <c r="L4010" t="s">
        <v>48</v>
      </c>
      <c r="M4010" t="s">
        <v>68</v>
      </c>
    </row>
    <row r="4011" spans="1:13" x14ac:dyDescent="0.25">
      <c r="A4011" t="s">
        <v>10014</v>
      </c>
      <c r="B4011" s="2">
        <v>44955</v>
      </c>
      <c r="C4011" s="2">
        <v>44956</v>
      </c>
      <c r="D4011" s="1">
        <v>44955.494485810188</v>
      </c>
      <c r="E4011" t="s">
        <v>10015</v>
      </c>
      <c r="F4011" t="s">
        <v>10016</v>
      </c>
      <c r="G4011" t="s">
        <v>64</v>
      </c>
      <c r="H4011">
        <v>1</v>
      </c>
      <c r="I4011">
        <v>1367000</v>
      </c>
      <c r="J4011">
        <v>1367000</v>
      </c>
      <c r="K4011" t="s">
        <v>72</v>
      </c>
      <c r="L4011" t="s">
        <v>42</v>
      </c>
      <c r="M4011" t="s">
        <v>19</v>
      </c>
    </row>
    <row r="4012" spans="1:13" x14ac:dyDescent="0.25">
      <c r="A4012" t="s">
        <v>10017</v>
      </c>
      <c r="B4012" s="2">
        <v>45539</v>
      </c>
      <c r="C4012" s="2">
        <v>45545</v>
      </c>
      <c r="D4012" s="1">
        <v>45539.741663726847</v>
      </c>
      <c r="E4012" t="s">
        <v>3182</v>
      </c>
      <c r="F4012" t="s">
        <v>10018</v>
      </c>
      <c r="G4012" t="s">
        <v>29</v>
      </c>
      <c r="H4012">
        <v>6</v>
      </c>
      <c r="I4012">
        <v>1095000</v>
      </c>
      <c r="J4012">
        <v>6570000</v>
      </c>
      <c r="K4012" t="s">
        <v>36</v>
      </c>
      <c r="L4012" t="s">
        <v>273</v>
      </c>
      <c r="M4012" t="s">
        <v>68</v>
      </c>
    </row>
    <row r="4013" spans="1:13" x14ac:dyDescent="0.25">
      <c r="A4013" t="s">
        <v>10019</v>
      </c>
      <c r="B4013" s="2">
        <v>45544</v>
      </c>
      <c r="C4013" s="2">
        <v>45549</v>
      </c>
      <c r="D4013" s="1">
        <v>45544.158566990744</v>
      </c>
      <c r="E4013" t="s">
        <v>7184</v>
      </c>
      <c r="F4013" t="s">
        <v>10020</v>
      </c>
      <c r="G4013" t="s">
        <v>64</v>
      </c>
      <c r="H4013">
        <v>5</v>
      </c>
      <c r="I4013">
        <v>1093000</v>
      </c>
      <c r="J4013">
        <v>5465000</v>
      </c>
      <c r="K4013" t="s">
        <v>53</v>
      </c>
      <c r="L4013" t="s">
        <v>88</v>
      </c>
      <c r="M4013" t="s">
        <v>25</v>
      </c>
    </row>
    <row r="4014" spans="1:13" x14ac:dyDescent="0.25">
      <c r="A4014" t="s">
        <v>6676</v>
      </c>
      <c r="B4014" s="2">
        <v>44943</v>
      </c>
      <c r="C4014" s="2">
        <v>44946</v>
      </c>
      <c r="D4014" s="1">
        <v>44943.461190532413</v>
      </c>
      <c r="E4014" t="s">
        <v>6677</v>
      </c>
      <c r="F4014" t="s">
        <v>6678</v>
      </c>
      <c r="G4014" t="s">
        <v>141</v>
      </c>
      <c r="H4014">
        <v>3</v>
      </c>
      <c r="I4014">
        <v>1153000</v>
      </c>
      <c r="J4014">
        <v>3459000</v>
      </c>
      <c r="K4014" t="s">
        <v>17</v>
      </c>
      <c r="L4014" t="s">
        <v>124</v>
      </c>
      <c r="M4014" t="s">
        <v>19</v>
      </c>
    </row>
    <row r="4015" spans="1:13" x14ac:dyDescent="0.25">
      <c r="A4015" t="s">
        <v>10021</v>
      </c>
      <c r="B4015" s="2">
        <v>45167</v>
      </c>
      <c r="C4015" s="2">
        <v>45170</v>
      </c>
      <c r="D4015" s="1">
        <v>45167.299230891207</v>
      </c>
      <c r="E4015" t="s">
        <v>7430</v>
      </c>
      <c r="F4015" t="s">
        <v>10022</v>
      </c>
      <c r="G4015" t="s">
        <v>47</v>
      </c>
      <c r="H4015">
        <v>3</v>
      </c>
      <c r="I4015">
        <v>517000</v>
      </c>
      <c r="J4015">
        <v>1551000</v>
      </c>
      <c r="K4015" t="s">
        <v>30</v>
      </c>
      <c r="L4015" t="s">
        <v>273</v>
      </c>
      <c r="M4015" t="s">
        <v>68</v>
      </c>
    </row>
    <row r="4016" spans="1:13" x14ac:dyDescent="0.25">
      <c r="A4016" t="s">
        <v>10023</v>
      </c>
      <c r="B4016" s="2">
        <v>44570</v>
      </c>
      <c r="C4016" s="2">
        <v>44578</v>
      </c>
      <c r="D4016" s="1">
        <v>44570.932384525462</v>
      </c>
      <c r="E4016" t="s">
        <v>10024</v>
      </c>
      <c r="F4016" t="s">
        <v>10025</v>
      </c>
      <c r="G4016" t="s">
        <v>137</v>
      </c>
      <c r="H4016">
        <v>8</v>
      </c>
      <c r="I4016">
        <v>335000</v>
      </c>
      <c r="J4016">
        <v>2680000</v>
      </c>
      <c r="K4016" t="s">
        <v>72</v>
      </c>
      <c r="L4016" t="s">
        <v>78</v>
      </c>
      <c r="M4016" t="s">
        <v>60</v>
      </c>
    </row>
    <row r="4017" spans="1:13" x14ac:dyDescent="0.25">
      <c r="A4017" t="s">
        <v>10026</v>
      </c>
      <c r="B4017" s="2">
        <v>45204</v>
      </c>
      <c r="C4017" s="2">
        <v>45207</v>
      </c>
      <c r="D4017" s="1">
        <v>45204.957284398151</v>
      </c>
      <c r="E4017" t="s">
        <v>8167</v>
      </c>
      <c r="F4017" t="s">
        <v>10027</v>
      </c>
      <c r="G4017" t="s">
        <v>16</v>
      </c>
      <c r="H4017">
        <v>3</v>
      </c>
      <c r="I4017">
        <v>1304000</v>
      </c>
      <c r="J4017">
        <v>3912000</v>
      </c>
      <c r="K4017" t="s">
        <v>24</v>
      </c>
      <c r="L4017" t="s">
        <v>31</v>
      </c>
      <c r="M4017" t="s">
        <v>160</v>
      </c>
    </row>
    <row r="4018" spans="1:13" x14ac:dyDescent="0.25">
      <c r="A4018" t="s">
        <v>10028</v>
      </c>
      <c r="B4018" s="2">
        <v>45380</v>
      </c>
      <c r="C4018" s="2">
        <v>45389</v>
      </c>
      <c r="D4018" s="1">
        <v>45380.088383229173</v>
      </c>
      <c r="E4018" t="s">
        <v>2636</v>
      </c>
      <c r="F4018" t="s">
        <v>10029</v>
      </c>
      <c r="G4018" t="s">
        <v>35</v>
      </c>
      <c r="H4018">
        <v>9</v>
      </c>
      <c r="I4018">
        <v>396000</v>
      </c>
      <c r="J4018">
        <v>3564000</v>
      </c>
      <c r="K4018" t="s">
        <v>24</v>
      </c>
      <c r="L4018" t="s">
        <v>37</v>
      </c>
      <c r="M4018" t="s">
        <v>68</v>
      </c>
    </row>
    <row r="4019" spans="1:13" x14ac:dyDescent="0.25">
      <c r="A4019" t="s">
        <v>10030</v>
      </c>
      <c r="B4019" s="2">
        <v>44670</v>
      </c>
      <c r="C4019" s="2">
        <v>44671</v>
      </c>
      <c r="D4019" s="1">
        <v>44670.579933391207</v>
      </c>
      <c r="E4019" t="s">
        <v>10031</v>
      </c>
      <c r="F4019" t="s">
        <v>10032</v>
      </c>
      <c r="G4019" t="s">
        <v>137</v>
      </c>
      <c r="I4019">
        <v>325000</v>
      </c>
      <c r="J4019">
        <v>325000</v>
      </c>
      <c r="K4019" t="s">
        <v>36</v>
      </c>
      <c r="L4019" t="s">
        <v>31</v>
      </c>
      <c r="M4019" t="s">
        <v>117</v>
      </c>
    </row>
    <row r="4020" spans="1:13" x14ac:dyDescent="0.25">
      <c r="A4020" t="s">
        <v>9646</v>
      </c>
      <c r="B4020" s="2">
        <v>45562</v>
      </c>
      <c r="C4020" s="2">
        <v>45567</v>
      </c>
      <c r="D4020" s="1">
        <v>45562.866052442128</v>
      </c>
      <c r="E4020" t="s">
        <v>1975</v>
      </c>
      <c r="F4020" t="s">
        <v>9647</v>
      </c>
      <c r="G4020" t="s">
        <v>128</v>
      </c>
      <c r="H4020">
        <v>5</v>
      </c>
      <c r="I4020">
        <v>459000</v>
      </c>
      <c r="J4020">
        <v>2295000</v>
      </c>
      <c r="K4020" t="s">
        <v>36</v>
      </c>
      <c r="L4020" t="s">
        <v>98</v>
      </c>
      <c r="M4020" t="s">
        <v>106</v>
      </c>
    </row>
    <row r="4021" spans="1:13" x14ac:dyDescent="0.25">
      <c r="A4021" t="s">
        <v>10033</v>
      </c>
      <c r="B4021" s="2">
        <v>45040</v>
      </c>
      <c r="C4021" s="2">
        <v>45041</v>
      </c>
      <c r="D4021" s="1">
        <v>45040.204754351849</v>
      </c>
      <c r="E4021" t="s">
        <v>9351</v>
      </c>
      <c r="F4021" t="s">
        <v>10034</v>
      </c>
      <c r="G4021" t="s">
        <v>307</v>
      </c>
      <c r="H4021">
        <v>1</v>
      </c>
      <c r="I4021">
        <v>1371000</v>
      </c>
      <c r="J4021">
        <v>1371000</v>
      </c>
      <c r="K4021" t="s">
        <v>17</v>
      </c>
      <c r="L4021" t="s">
        <v>48</v>
      </c>
      <c r="M4021" t="s">
        <v>145</v>
      </c>
    </row>
    <row r="4022" spans="1:13" x14ac:dyDescent="0.25">
      <c r="A4022" t="s">
        <v>10035</v>
      </c>
      <c r="B4022" s="2">
        <v>45065</v>
      </c>
      <c r="C4022" s="2">
        <v>45072</v>
      </c>
      <c r="D4022" s="1">
        <v>45065.213114421298</v>
      </c>
      <c r="E4022" t="s">
        <v>10036</v>
      </c>
      <c r="F4022" t="s">
        <v>10037</v>
      </c>
      <c r="G4022" t="s">
        <v>92</v>
      </c>
      <c r="H4022">
        <v>7</v>
      </c>
      <c r="I4022">
        <v>643000</v>
      </c>
      <c r="J4022">
        <v>4501000</v>
      </c>
      <c r="K4022" t="s">
        <v>53</v>
      </c>
      <c r="L4022" t="s">
        <v>48</v>
      </c>
      <c r="M4022" t="s">
        <v>43</v>
      </c>
    </row>
    <row r="4023" spans="1:13" x14ac:dyDescent="0.25">
      <c r="A4023" t="s">
        <v>10038</v>
      </c>
      <c r="B4023" s="2">
        <v>45025</v>
      </c>
      <c r="C4023" s="2">
        <v>45031</v>
      </c>
      <c r="D4023" s="1">
        <v>45025.051832013887</v>
      </c>
      <c r="E4023" t="s">
        <v>10039</v>
      </c>
      <c r="F4023" t="s">
        <v>10040</v>
      </c>
      <c r="G4023" t="s">
        <v>35</v>
      </c>
      <c r="H4023">
        <v>6</v>
      </c>
      <c r="I4023">
        <v>318000</v>
      </c>
      <c r="J4023">
        <v>1908000</v>
      </c>
      <c r="K4023" t="s">
        <v>24</v>
      </c>
      <c r="L4023" t="s">
        <v>48</v>
      </c>
      <c r="M4023" t="s">
        <v>49</v>
      </c>
    </row>
    <row r="4024" spans="1:13" x14ac:dyDescent="0.25">
      <c r="A4024" t="s">
        <v>5819</v>
      </c>
      <c r="B4024" s="2">
        <v>45135</v>
      </c>
      <c r="C4024" s="2">
        <v>45142</v>
      </c>
      <c r="D4024" s="1">
        <v>45135.931581435187</v>
      </c>
      <c r="E4024" t="s">
        <v>5820</v>
      </c>
      <c r="F4024" t="s">
        <v>5821</v>
      </c>
      <c r="G4024" t="s">
        <v>82</v>
      </c>
      <c r="H4024">
        <v>7</v>
      </c>
      <c r="I4024">
        <v>363000</v>
      </c>
      <c r="J4024">
        <v>2541000</v>
      </c>
      <c r="K4024" t="s">
        <v>36</v>
      </c>
      <c r="L4024" t="s">
        <v>37</v>
      </c>
      <c r="M4024" t="s">
        <v>222</v>
      </c>
    </row>
    <row r="4025" spans="1:13" x14ac:dyDescent="0.25">
      <c r="A4025" t="s">
        <v>10041</v>
      </c>
      <c r="B4025" s="2">
        <v>45043</v>
      </c>
      <c r="C4025" s="2">
        <v>45048</v>
      </c>
      <c r="D4025" s="1">
        <v>45043.794716620367</v>
      </c>
      <c r="E4025" t="s">
        <v>5280</v>
      </c>
      <c r="F4025" t="s">
        <v>10042</v>
      </c>
      <c r="G4025" t="s">
        <v>64</v>
      </c>
      <c r="H4025">
        <v>5</v>
      </c>
      <c r="I4025">
        <v>1251000</v>
      </c>
      <c r="J4025">
        <v>6255000</v>
      </c>
      <c r="K4025" t="s">
        <v>24</v>
      </c>
      <c r="L4025" t="s">
        <v>214</v>
      </c>
      <c r="M4025" t="s">
        <v>233</v>
      </c>
    </row>
    <row r="4026" spans="1:13" x14ac:dyDescent="0.25">
      <c r="A4026" t="s">
        <v>10043</v>
      </c>
      <c r="B4026" s="2">
        <v>44665</v>
      </c>
      <c r="C4026" s="2">
        <v>44674</v>
      </c>
      <c r="D4026" s="1">
        <v>44665.965575520837</v>
      </c>
      <c r="E4026" t="s">
        <v>2530</v>
      </c>
      <c r="F4026" t="s">
        <v>10044</v>
      </c>
      <c r="G4026" t="s">
        <v>16</v>
      </c>
      <c r="H4026">
        <v>9</v>
      </c>
      <c r="I4026">
        <v>1130000</v>
      </c>
      <c r="J4026">
        <v>10170000</v>
      </c>
      <c r="K4026" t="s">
        <v>17</v>
      </c>
      <c r="L4026" t="s">
        <v>78</v>
      </c>
      <c r="M4026" t="s">
        <v>43</v>
      </c>
    </row>
    <row r="4027" spans="1:13" x14ac:dyDescent="0.25">
      <c r="A4027" t="s">
        <v>10045</v>
      </c>
      <c r="B4027" s="2">
        <v>45457</v>
      </c>
      <c r="C4027" s="2">
        <v>45461</v>
      </c>
      <c r="D4027" s="1">
        <v>45457.03345412037</v>
      </c>
      <c r="E4027" t="s">
        <v>3019</v>
      </c>
      <c r="F4027" t="s">
        <v>10046</v>
      </c>
      <c r="G4027" t="s">
        <v>82</v>
      </c>
      <c r="H4027">
        <v>4</v>
      </c>
      <c r="I4027">
        <v>384000</v>
      </c>
      <c r="J4027">
        <v>1536000</v>
      </c>
      <c r="K4027" t="s">
        <v>24</v>
      </c>
      <c r="L4027" t="s">
        <v>48</v>
      </c>
      <c r="M4027" t="s">
        <v>19</v>
      </c>
    </row>
    <row r="4028" spans="1:13" x14ac:dyDescent="0.25">
      <c r="A4028" t="s">
        <v>10047</v>
      </c>
      <c r="B4028" s="2">
        <v>44790</v>
      </c>
      <c r="C4028" s="2">
        <v>44797</v>
      </c>
      <c r="D4028" s="1">
        <v>44790.750973564813</v>
      </c>
      <c r="E4028" t="s">
        <v>5779</v>
      </c>
      <c r="F4028" t="s">
        <v>10048</v>
      </c>
      <c r="G4028" t="s">
        <v>64</v>
      </c>
      <c r="H4028">
        <v>7</v>
      </c>
      <c r="I4028">
        <v>1203000</v>
      </c>
      <c r="J4028">
        <v>8421000</v>
      </c>
      <c r="K4028" t="s">
        <v>30</v>
      </c>
      <c r="L4028" t="s">
        <v>98</v>
      </c>
      <c r="M4028" t="s">
        <v>233</v>
      </c>
    </row>
    <row r="4029" spans="1:13" x14ac:dyDescent="0.25">
      <c r="A4029" t="s">
        <v>10049</v>
      </c>
      <c r="B4029" s="2">
        <v>45544</v>
      </c>
      <c r="C4029" s="2">
        <v>45548</v>
      </c>
      <c r="D4029" s="1">
        <v>45544.233365011583</v>
      </c>
      <c r="E4029" t="s">
        <v>10050</v>
      </c>
      <c r="F4029" t="s">
        <v>10051</v>
      </c>
      <c r="G4029" t="s">
        <v>92</v>
      </c>
      <c r="H4029">
        <v>4</v>
      </c>
      <c r="I4029">
        <v>625000</v>
      </c>
      <c r="J4029">
        <v>2500000</v>
      </c>
      <c r="K4029" t="s">
        <v>36</v>
      </c>
      <c r="L4029" t="s">
        <v>159</v>
      </c>
      <c r="M4029" t="s">
        <v>60</v>
      </c>
    </row>
    <row r="4030" spans="1:13" x14ac:dyDescent="0.25">
      <c r="A4030" t="s">
        <v>10052</v>
      </c>
      <c r="B4030" s="2">
        <v>44826</v>
      </c>
      <c r="C4030" s="2">
        <v>44833</v>
      </c>
      <c r="D4030" s="1">
        <v>44826.753807372683</v>
      </c>
      <c r="E4030" t="s">
        <v>7790</v>
      </c>
      <c r="F4030" t="s">
        <v>10053</v>
      </c>
      <c r="G4030" t="s">
        <v>92</v>
      </c>
      <c r="H4030">
        <v>7</v>
      </c>
      <c r="I4030">
        <v>612000</v>
      </c>
      <c r="J4030">
        <v>4284000</v>
      </c>
      <c r="K4030" t="s">
        <v>24</v>
      </c>
      <c r="L4030" t="s">
        <v>124</v>
      </c>
      <c r="M4030" t="s">
        <v>133</v>
      </c>
    </row>
    <row r="4031" spans="1:13" x14ac:dyDescent="0.25">
      <c r="A4031" t="s">
        <v>10054</v>
      </c>
      <c r="B4031" s="2">
        <v>45414</v>
      </c>
      <c r="C4031" s="2">
        <v>45423</v>
      </c>
      <c r="D4031" s="1">
        <v>45414.808737939813</v>
      </c>
      <c r="E4031" t="s">
        <v>3790</v>
      </c>
      <c r="F4031" t="s">
        <v>10055</v>
      </c>
      <c r="G4031" t="s">
        <v>47</v>
      </c>
      <c r="H4031">
        <v>9</v>
      </c>
      <c r="I4031">
        <v>446000</v>
      </c>
      <c r="J4031">
        <v>4014000</v>
      </c>
      <c r="K4031" t="s">
        <v>53</v>
      </c>
      <c r="L4031" t="s">
        <v>48</v>
      </c>
      <c r="M4031" t="s">
        <v>233</v>
      </c>
    </row>
    <row r="4032" spans="1:13" x14ac:dyDescent="0.25">
      <c r="A4032" t="s">
        <v>10056</v>
      </c>
      <c r="B4032" s="2">
        <v>44674</v>
      </c>
      <c r="C4032" s="2">
        <v>44682</v>
      </c>
      <c r="D4032" s="1">
        <v>44674.171268206017</v>
      </c>
      <c r="E4032" t="s">
        <v>5291</v>
      </c>
      <c r="F4032" t="s">
        <v>10057</v>
      </c>
      <c r="G4032" t="s">
        <v>149</v>
      </c>
      <c r="H4032">
        <v>8</v>
      </c>
      <c r="I4032">
        <v>343000</v>
      </c>
      <c r="J4032">
        <v>2744000</v>
      </c>
      <c r="K4032" t="s">
        <v>53</v>
      </c>
      <c r="L4032" t="s">
        <v>273</v>
      </c>
      <c r="M4032" t="s">
        <v>160</v>
      </c>
    </row>
    <row r="4033" spans="1:13" x14ac:dyDescent="0.25">
      <c r="A4033" t="s">
        <v>10058</v>
      </c>
      <c r="B4033" s="2">
        <v>44943</v>
      </c>
      <c r="C4033" s="2">
        <v>44949</v>
      </c>
      <c r="D4033" s="1">
        <v>44943.376985023147</v>
      </c>
      <c r="E4033" t="s">
        <v>9621</v>
      </c>
      <c r="F4033" t="s">
        <v>10059</v>
      </c>
      <c r="G4033" t="s">
        <v>221</v>
      </c>
      <c r="H4033">
        <v>6</v>
      </c>
      <c r="I4033">
        <v>611000</v>
      </c>
      <c r="J4033">
        <v>3666000</v>
      </c>
      <c r="K4033" t="s">
        <v>53</v>
      </c>
      <c r="L4033" t="s">
        <v>78</v>
      </c>
      <c r="M4033" t="s">
        <v>129</v>
      </c>
    </row>
    <row r="4034" spans="1:13" x14ac:dyDescent="0.25">
      <c r="A4034" t="s">
        <v>10060</v>
      </c>
      <c r="B4034" s="2">
        <v>44809</v>
      </c>
      <c r="C4034" s="2">
        <v>44814</v>
      </c>
      <c r="D4034" s="1">
        <v>44809.393853888891</v>
      </c>
      <c r="E4034" t="s">
        <v>839</v>
      </c>
      <c r="F4034" t="s">
        <v>10061</v>
      </c>
      <c r="G4034" t="s">
        <v>307</v>
      </c>
      <c r="H4034">
        <v>5</v>
      </c>
      <c r="I4034">
        <v>1295000</v>
      </c>
      <c r="J4034">
        <v>6475000</v>
      </c>
      <c r="K4034" t="s">
        <v>17</v>
      </c>
      <c r="L4034" t="s">
        <v>273</v>
      </c>
      <c r="M4034" t="s">
        <v>49</v>
      </c>
    </row>
    <row r="4035" spans="1:13" x14ac:dyDescent="0.25">
      <c r="A4035" t="s">
        <v>10062</v>
      </c>
      <c r="B4035" s="2">
        <v>45218</v>
      </c>
      <c r="C4035" s="2">
        <v>45226</v>
      </c>
      <c r="D4035" s="1">
        <v>45218.518476249999</v>
      </c>
      <c r="E4035" t="s">
        <v>9240</v>
      </c>
      <c r="F4035" t="s">
        <v>10063</v>
      </c>
      <c r="G4035" t="s">
        <v>149</v>
      </c>
      <c r="H4035">
        <v>8</v>
      </c>
      <c r="I4035">
        <v>336000</v>
      </c>
      <c r="J4035">
        <v>2688000</v>
      </c>
      <c r="K4035" t="s">
        <v>17</v>
      </c>
      <c r="L4035" t="s">
        <v>214</v>
      </c>
      <c r="M4035" t="s">
        <v>226</v>
      </c>
    </row>
    <row r="4036" spans="1:13" x14ac:dyDescent="0.25">
      <c r="A4036" t="s">
        <v>10064</v>
      </c>
      <c r="B4036" s="2">
        <v>45080</v>
      </c>
      <c r="C4036" s="2">
        <v>45085</v>
      </c>
      <c r="D4036" s="1">
        <v>45080.080944456022</v>
      </c>
      <c r="E4036" t="s">
        <v>541</v>
      </c>
      <c r="F4036" t="s">
        <v>10065</v>
      </c>
      <c r="G4036" t="s">
        <v>303</v>
      </c>
      <c r="H4036">
        <v>5</v>
      </c>
      <c r="I4036">
        <v>483000</v>
      </c>
      <c r="J4036">
        <v>2415000</v>
      </c>
      <c r="K4036" t="s">
        <v>72</v>
      </c>
      <c r="L4036" t="s">
        <v>31</v>
      </c>
      <c r="M4036" t="s">
        <v>106</v>
      </c>
    </row>
    <row r="4037" spans="1:13" x14ac:dyDescent="0.25">
      <c r="A4037" t="s">
        <v>10066</v>
      </c>
      <c r="B4037" s="2">
        <v>45385</v>
      </c>
      <c r="C4037" s="2">
        <v>45393</v>
      </c>
      <c r="D4037" s="1">
        <v>45385.509371689812</v>
      </c>
      <c r="E4037" t="s">
        <v>10067</v>
      </c>
      <c r="F4037" t="s">
        <v>10068</v>
      </c>
      <c r="G4037" t="s">
        <v>386</v>
      </c>
      <c r="H4037">
        <v>8</v>
      </c>
      <c r="I4037">
        <v>682000</v>
      </c>
      <c r="J4037">
        <v>5456000</v>
      </c>
      <c r="K4037" t="s">
        <v>72</v>
      </c>
      <c r="L4037" t="s">
        <v>83</v>
      </c>
      <c r="M4037" t="s">
        <v>145</v>
      </c>
    </row>
    <row r="4038" spans="1:13" x14ac:dyDescent="0.25">
      <c r="A4038" t="s">
        <v>10069</v>
      </c>
      <c r="B4038" s="2">
        <v>44755</v>
      </c>
      <c r="C4038" s="2">
        <v>44763</v>
      </c>
      <c r="D4038" s="1">
        <v>44755.617025636573</v>
      </c>
      <c r="E4038" t="s">
        <v>2194</v>
      </c>
      <c r="F4038" t="s">
        <v>10070</v>
      </c>
      <c r="G4038" t="s">
        <v>29</v>
      </c>
      <c r="H4038">
        <v>8</v>
      </c>
      <c r="I4038">
        <v>1216000</v>
      </c>
      <c r="J4038">
        <v>9728000</v>
      </c>
      <c r="K4038" t="s">
        <v>24</v>
      </c>
      <c r="L4038" t="s">
        <v>48</v>
      </c>
      <c r="M4038" t="s">
        <v>145</v>
      </c>
    </row>
    <row r="4039" spans="1:13" x14ac:dyDescent="0.25">
      <c r="A4039" t="s">
        <v>10071</v>
      </c>
      <c r="B4039" s="2">
        <v>45071</v>
      </c>
      <c r="C4039" s="2">
        <v>45077</v>
      </c>
      <c r="D4039" s="1">
        <v>45071.681400185182</v>
      </c>
      <c r="E4039" t="s">
        <v>349</v>
      </c>
      <c r="F4039" t="s">
        <v>10072</v>
      </c>
      <c r="G4039" t="s">
        <v>23</v>
      </c>
      <c r="H4039">
        <v>6</v>
      </c>
      <c r="I4039">
        <v>678000</v>
      </c>
      <c r="J4039">
        <v>4068000</v>
      </c>
      <c r="K4039" t="s">
        <v>30</v>
      </c>
      <c r="L4039" t="s">
        <v>37</v>
      </c>
      <c r="M4039" t="s">
        <v>117</v>
      </c>
    </row>
    <row r="4040" spans="1:13" x14ac:dyDescent="0.25">
      <c r="A4040" t="s">
        <v>10073</v>
      </c>
      <c r="B4040" s="2">
        <v>44968</v>
      </c>
      <c r="C4040" s="2">
        <v>44975</v>
      </c>
      <c r="D4040" s="1">
        <v>44968.323019016207</v>
      </c>
      <c r="E4040" t="s">
        <v>10074</v>
      </c>
      <c r="F4040" t="s">
        <v>10075</v>
      </c>
      <c r="G4040" t="s">
        <v>82</v>
      </c>
      <c r="H4040">
        <v>7</v>
      </c>
      <c r="I4040">
        <v>326000</v>
      </c>
      <c r="J4040">
        <v>2282000</v>
      </c>
      <c r="K4040" t="s">
        <v>30</v>
      </c>
      <c r="L4040" t="s">
        <v>273</v>
      </c>
      <c r="M4040" t="s">
        <v>43</v>
      </c>
    </row>
    <row r="4041" spans="1:13" x14ac:dyDescent="0.25">
      <c r="A4041" t="s">
        <v>10076</v>
      </c>
      <c r="B4041" s="2">
        <v>45139</v>
      </c>
      <c r="C4041" s="2">
        <v>45148</v>
      </c>
      <c r="D4041" s="1">
        <v>45139.15956871528</v>
      </c>
      <c r="E4041" t="s">
        <v>1631</v>
      </c>
      <c r="F4041" t="s">
        <v>10077</v>
      </c>
      <c r="G4041" t="s">
        <v>307</v>
      </c>
      <c r="H4041">
        <v>9</v>
      </c>
      <c r="I4041">
        <v>1177000</v>
      </c>
      <c r="J4041">
        <v>10593000</v>
      </c>
      <c r="K4041" t="s">
        <v>24</v>
      </c>
      <c r="L4041" t="s">
        <v>31</v>
      </c>
      <c r="M4041" t="s">
        <v>233</v>
      </c>
    </row>
    <row r="4042" spans="1:13" x14ac:dyDescent="0.25">
      <c r="A4042" t="s">
        <v>10078</v>
      </c>
      <c r="B4042" s="2">
        <v>44946</v>
      </c>
      <c r="C4042" s="2">
        <v>44951</v>
      </c>
      <c r="D4042" s="1">
        <v>44946.753796435187</v>
      </c>
      <c r="E4042" t="s">
        <v>7634</v>
      </c>
      <c r="F4042" t="s">
        <v>10079</v>
      </c>
      <c r="G4042" t="s">
        <v>64</v>
      </c>
      <c r="H4042">
        <v>5</v>
      </c>
      <c r="I4042">
        <v>1200000</v>
      </c>
      <c r="J4042">
        <v>6000000</v>
      </c>
      <c r="K4042" t="s">
        <v>72</v>
      </c>
      <c r="L4042" t="s">
        <v>31</v>
      </c>
      <c r="M4042" t="s">
        <v>19</v>
      </c>
    </row>
    <row r="4043" spans="1:13" x14ac:dyDescent="0.25">
      <c r="A4043" t="s">
        <v>10080</v>
      </c>
      <c r="B4043" s="2">
        <v>44670</v>
      </c>
      <c r="C4043" s="2">
        <v>44673</v>
      </c>
      <c r="D4043" s="1">
        <v>44670.277440081023</v>
      </c>
      <c r="E4043" t="s">
        <v>1227</v>
      </c>
      <c r="F4043" t="s">
        <v>10081</v>
      </c>
      <c r="G4043" t="s">
        <v>47</v>
      </c>
      <c r="H4043">
        <v>3</v>
      </c>
      <c r="I4043">
        <v>448000</v>
      </c>
      <c r="J4043">
        <v>1344000</v>
      </c>
      <c r="K4043" t="s">
        <v>53</v>
      </c>
      <c r="L4043" t="s">
        <v>31</v>
      </c>
      <c r="M4043" t="s">
        <v>74</v>
      </c>
    </row>
    <row r="4044" spans="1:13" x14ac:dyDescent="0.25">
      <c r="A4044" t="s">
        <v>10082</v>
      </c>
      <c r="B4044" s="2">
        <v>44769</v>
      </c>
      <c r="C4044" s="2">
        <v>44775</v>
      </c>
      <c r="D4044" s="1">
        <v>44769.778744120369</v>
      </c>
      <c r="E4044" t="s">
        <v>4370</v>
      </c>
      <c r="F4044" t="s">
        <v>10083</v>
      </c>
      <c r="G4044" t="s">
        <v>47</v>
      </c>
      <c r="H4044">
        <v>6</v>
      </c>
      <c r="I4044">
        <v>443000</v>
      </c>
      <c r="J4044">
        <v>2658000</v>
      </c>
      <c r="K4044" t="s">
        <v>36</v>
      </c>
      <c r="L4044" t="s">
        <v>273</v>
      </c>
      <c r="M4044" t="s">
        <v>226</v>
      </c>
    </row>
    <row r="4045" spans="1:13" x14ac:dyDescent="0.25">
      <c r="A4045" t="s">
        <v>10084</v>
      </c>
      <c r="B4045" s="2">
        <v>44562</v>
      </c>
      <c r="C4045" s="2">
        <v>44566</v>
      </c>
      <c r="D4045" s="1">
        <v>44562.46980460648</v>
      </c>
      <c r="E4045" t="s">
        <v>376</v>
      </c>
      <c r="F4045" t="s">
        <v>10085</v>
      </c>
      <c r="G4045" t="s">
        <v>23</v>
      </c>
      <c r="H4045">
        <v>4</v>
      </c>
      <c r="I4045">
        <v>682000</v>
      </c>
      <c r="J4045">
        <v>2728000</v>
      </c>
      <c r="K4045" t="s">
        <v>24</v>
      </c>
      <c r="L4045" t="s">
        <v>37</v>
      </c>
      <c r="M4045" t="s">
        <v>19</v>
      </c>
    </row>
    <row r="4046" spans="1:13" x14ac:dyDescent="0.25">
      <c r="A4046" t="s">
        <v>10086</v>
      </c>
      <c r="B4046" s="2">
        <v>44696</v>
      </c>
      <c r="C4046" s="2">
        <v>44702</v>
      </c>
      <c r="D4046" s="1">
        <v>44696.77883693287</v>
      </c>
      <c r="E4046" t="s">
        <v>166</v>
      </c>
      <c r="F4046" t="s">
        <v>10087</v>
      </c>
      <c r="G4046" t="s">
        <v>35</v>
      </c>
      <c r="H4046">
        <v>6</v>
      </c>
      <c r="I4046">
        <v>331000</v>
      </c>
      <c r="J4046">
        <v>1986000</v>
      </c>
      <c r="K4046" t="s">
        <v>72</v>
      </c>
      <c r="L4046" t="s">
        <v>48</v>
      </c>
      <c r="M4046" t="s">
        <v>133</v>
      </c>
    </row>
    <row r="4047" spans="1:13" x14ac:dyDescent="0.25">
      <c r="A4047" t="s">
        <v>10088</v>
      </c>
      <c r="B4047" s="2">
        <v>44955</v>
      </c>
      <c r="C4047" s="2">
        <v>44958</v>
      </c>
      <c r="D4047" s="1">
        <v>44955.620577152768</v>
      </c>
      <c r="E4047" t="s">
        <v>10089</v>
      </c>
      <c r="F4047" t="s">
        <v>10090</v>
      </c>
      <c r="G4047" t="s">
        <v>64</v>
      </c>
      <c r="H4047">
        <v>3</v>
      </c>
      <c r="I4047">
        <v>1091000</v>
      </c>
      <c r="J4047">
        <v>3273000</v>
      </c>
      <c r="K4047" t="s">
        <v>36</v>
      </c>
      <c r="L4047" t="s">
        <v>83</v>
      </c>
      <c r="M4047" t="s">
        <v>133</v>
      </c>
    </row>
    <row r="4048" spans="1:13" x14ac:dyDescent="0.25">
      <c r="A4048" t="s">
        <v>10091</v>
      </c>
      <c r="B4048" s="2">
        <v>44902</v>
      </c>
      <c r="C4048" s="2">
        <v>44910</v>
      </c>
      <c r="D4048" s="1">
        <v>44902.637877314817</v>
      </c>
      <c r="E4048" t="s">
        <v>9679</v>
      </c>
      <c r="F4048" t="s">
        <v>10092</v>
      </c>
      <c r="G4048" t="s">
        <v>82</v>
      </c>
      <c r="H4048">
        <v>8</v>
      </c>
      <c r="I4048">
        <v>367000</v>
      </c>
      <c r="J4048">
        <v>2936000</v>
      </c>
      <c r="K4048" t="s">
        <v>53</v>
      </c>
      <c r="L4048" t="s">
        <v>93</v>
      </c>
      <c r="M4048" t="s">
        <v>94</v>
      </c>
    </row>
    <row r="4049" spans="1:13" x14ac:dyDescent="0.25">
      <c r="A4049" t="s">
        <v>10093</v>
      </c>
      <c r="B4049" s="2">
        <v>44836</v>
      </c>
      <c r="C4049" s="2">
        <v>44838</v>
      </c>
      <c r="D4049" s="1">
        <v>44836.812128043981</v>
      </c>
      <c r="E4049" t="s">
        <v>3167</v>
      </c>
      <c r="F4049" t="s">
        <v>10094</v>
      </c>
      <c r="G4049" t="s">
        <v>128</v>
      </c>
      <c r="H4049">
        <v>2</v>
      </c>
      <c r="I4049">
        <v>509000</v>
      </c>
      <c r="J4049">
        <v>1018000</v>
      </c>
      <c r="K4049" t="s">
        <v>24</v>
      </c>
      <c r="L4049" t="s">
        <v>48</v>
      </c>
      <c r="M4049" t="s">
        <v>25</v>
      </c>
    </row>
    <row r="4050" spans="1:13" x14ac:dyDescent="0.25">
      <c r="A4050" t="s">
        <v>10095</v>
      </c>
      <c r="B4050" s="2">
        <v>44816</v>
      </c>
      <c r="C4050" s="2">
        <v>44824</v>
      </c>
      <c r="D4050" s="1">
        <v>44816.188338749998</v>
      </c>
      <c r="E4050" t="s">
        <v>4696</v>
      </c>
      <c r="F4050" t="s">
        <v>10096</v>
      </c>
      <c r="G4050" t="s">
        <v>128</v>
      </c>
      <c r="H4050">
        <v>8</v>
      </c>
      <c r="I4050">
        <v>499000</v>
      </c>
      <c r="J4050">
        <v>3992000</v>
      </c>
      <c r="K4050" t="s">
        <v>36</v>
      </c>
      <c r="L4050" t="s">
        <v>18</v>
      </c>
      <c r="M4050" t="s">
        <v>102</v>
      </c>
    </row>
    <row r="4051" spans="1:13" x14ac:dyDescent="0.25">
      <c r="A4051" t="s">
        <v>10097</v>
      </c>
      <c r="B4051" s="2">
        <v>44663</v>
      </c>
      <c r="C4051" s="2">
        <v>44666</v>
      </c>
      <c r="D4051" s="1">
        <v>44663.554749907409</v>
      </c>
      <c r="E4051" t="s">
        <v>565</v>
      </c>
      <c r="F4051" t="s">
        <v>10098</v>
      </c>
      <c r="G4051" t="s">
        <v>137</v>
      </c>
      <c r="H4051">
        <v>3</v>
      </c>
      <c r="I4051">
        <v>355000</v>
      </c>
      <c r="J4051">
        <v>1065000</v>
      </c>
      <c r="K4051" t="s">
        <v>17</v>
      </c>
      <c r="L4051" t="s">
        <v>273</v>
      </c>
      <c r="M4051" t="s">
        <v>19</v>
      </c>
    </row>
    <row r="4052" spans="1:13" x14ac:dyDescent="0.25">
      <c r="A4052" t="s">
        <v>10099</v>
      </c>
      <c r="B4052" s="2">
        <v>45624</v>
      </c>
      <c r="C4052" s="2">
        <v>45630</v>
      </c>
      <c r="D4052" s="1">
        <v>45624.923407835653</v>
      </c>
      <c r="E4052" t="s">
        <v>10100</v>
      </c>
      <c r="F4052" t="s">
        <v>10101</v>
      </c>
      <c r="G4052" t="s">
        <v>82</v>
      </c>
      <c r="H4052">
        <v>6</v>
      </c>
      <c r="I4052">
        <v>401000</v>
      </c>
      <c r="J4052">
        <v>2406000</v>
      </c>
      <c r="K4052" t="s">
        <v>72</v>
      </c>
      <c r="L4052" t="s">
        <v>83</v>
      </c>
      <c r="M4052" t="s">
        <v>68</v>
      </c>
    </row>
    <row r="4053" spans="1:13" x14ac:dyDescent="0.25">
      <c r="A4053" t="s">
        <v>10102</v>
      </c>
      <c r="B4053" s="2">
        <v>45263</v>
      </c>
      <c r="C4053" s="2">
        <v>45271</v>
      </c>
      <c r="D4053" s="1">
        <v>45263.992317453703</v>
      </c>
      <c r="E4053" t="s">
        <v>6759</v>
      </c>
      <c r="F4053" t="s">
        <v>10103</v>
      </c>
      <c r="G4053" t="s">
        <v>92</v>
      </c>
      <c r="H4053">
        <v>8</v>
      </c>
      <c r="I4053">
        <v>642000</v>
      </c>
      <c r="J4053">
        <v>5136000</v>
      </c>
      <c r="K4053" t="s">
        <v>24</v>
      </c>
      <c r="L4053" t="s">
        <v>31</v>
      </c>
      <c r="M4053" t="s">
        <v>68</v>
      </c>
    </row>
    <row r="4054" spans="1:13" x14ac:dyDescent="0.25">
      <c r="A4054" t="s">
        <v>10104</v>
      </c>
      <c r="B4054" s="2">
        <v>45035</v>
      </c>
      <c r="C4054" s="2">
        <v>45040</v>
      </c>
      <c r="D4054" s="1">
        <v>45035.087573344907</v>
      </c>
      <c r="E4054" t="s">
        <v>679</v>
      </c>
      <c r="F4054" t="s">
        <v>10105</v>
      </c>
      <c r="G4054" t="s">
        <v>82</v>
      </c>
      <c r="I4054">
        <v>393000</v>
      </c>
      <c r="J4054">
        <v>1965000</v>
      </c>
      <c r="K4054" t="s">
        <v>30</v>
      </c>
      <c r="L4054" t="s">
        <v>83</v>
      </c>
      <c r="M4054" t="s">
        <v>129</v>
      </c>
    </row>
    <row r="4055" spans="1:13" x14ac:dyDescent="0.25">
      <c r="A4055" t="s">
        <v>10106</v>
      </c>
      <c r="B4055" s="2">
        <v>45034</v>
      </c>
      <c r="C4055" s="2">
        <v>45042</v>
      </c>
      <c r="D4055" s="1">
        <v>45034.41303787037</v>
      </c>
      <c r="E4055" t="s">
        <v>1465</v>
      </c>
      <c r="G4055" t="s">
        <v>221</v>
      </c>
      <c r="H4055">
        <v>8</v>
      </c>
      <c r="I4055">
        <v>612000</v>
      </c>
      <c r="J4055">
        <v>4896000</v>
      </c>
      <c r="L4055" t="s">
        <v>18</v>
      </c>
      <c r="M4055" t="s">
        <v>49</v>
      </c>
    </row>
    <row r="4056" spans="1:13" x14ac:dyDescent="0.25">
      <c r="A4056" t="s">
        <v>10107</v>
      </c>
      <c r="B4056" s="2">
        <v>44728</v>
      </c>
      <c r="C4056" s="2">
        <v>44732</v>
      </c>
      <c r="D4056" s="1">
        <v>44728.640234282408</v>
      </c>
      <c r="E4056" t="s">
        <v>5306</v>
      </c>
      <c r="F4056" t="s">
        <v>10108</v>
      </c>
      <c r="G4056" t="s">
        <v>194</v>
      </c>
      <c r="H4056">
        <v>4</v>
      </c>
      <c r="I4056">
        <v>471000</v>
      </c>
      <c r="J4056">
        <v>1884000</v>
      </c>
      <c r="K4056" t="s">
        <v>24</v>
      </c>
      <c r="L4056" t="s">
        <v>273</v>
      </c>
      <c r="M4056" t="s">
        <v>226</v>
      </c>
    </row>
    <row r="4057" spans="1:13" x14ac:dyDescent="0.25">
      <c r="A4057" t="s">
        <v>10109</v>
      </c>
      <c r="B4057" s="2">
        <v>45161</v>
      </c>
      <c r="C4057" s="2">
        <v>45170</v>
      </c>
      <c r="D4057" s="1">
        <v>45161.27404527778</v>
      </c>
      <c r="E4057" t="s">
        <v>6737</v>
      </c>
      <c r="F4057" t="s">
        <v>10110</v>
      </c>
      <c r="G4057" t="s">
        <v>64</v>
      </c>
      <c r="H4057">
        <v>9</v>
      </c>
      <c r="I4057">
        <v>1324000</v>
      </c>
      <c r="J4057">
        <v>11916000</v>
      </c>
      <c r="L4057" t="s">
        <v>273</v>
      </c>
      <c r="M4057" t="s">
        <v>49</v>
      </c>
    </row>
    <row r="4058" spans="1:13" x14ac:dyDescent="0.25">
      <c r="A4058" t="s">
        <v>10111</v>
      </c>
      <c r="B4058" s="2">
        <v>45217</v>
      </c>
      <c r="C4058" s="2">
        <v>45222</v>
      </c>
      <c r="D4058" s="1">
        <v>45217.347912268517</v>
      </c>
      <c r="E4058" t="s">
        <v>10112</v>
      </c>
      <c r="F4058" t="s">
        <v>10113</v>
      </c>
      <c r="G4058" t="s">
        <v>355</v>
      </c>
      <c r="H4058">
        <v>5</v>
      </c>
      <c r="I4058">
        <v>517000</v>
      </c>
      <c r="J4058">
        <v>2585000</v>
      </c>
      <c r="K4058" t="s">
        <v>53</v>
      </c>
      <c r="L4058" t="s">
        <v>429</v>
      </c>
      <c r="M4058" t="s">
        <v>226</v>
      </c>
    </row>
    <row r="4059" spans="1:13" x14ac:dyDescent="0.25">
      <c r="A4059" t="s">
        <v>10114</v>
      </c>
      <c r="B4059" s="2">
        <v>45247</v>
      </c>
      <c r="C4059" s="2">
        <v>45252</v>
      </c>
      <c r="D4059" s="1">
        <v>45247.211666631942</v>
      </c>
      <c r="E4059" t="s">
        <v>4699</v>
      </c>
      <c r="F4059" t="s">
        <v>10115</v>
      </c>
      <c r="G4059" t="s">
        <v>82</v>
      </c>
      <c r="H4059">
        <v>5</v>
      </c>
      <c r="I4059">
        <v>330000</v>
      </c>
      <c r="J4059">
        <v>1650000</v>
      </c>
      <c r="K4059" t="s">
        <v>17</v>
      </c>
      <c r="L4059" t="s">
        <v>31</v>
      </c>
      <c r="M4059" t="s">
        <v>74</v>
      </c>
    </row>
    <row r="4060" spans="1:13" x14ac:dyDescent="0.25">
      <c r="A4060" t="s">
        <v>10116</v>
      </c>
      <c r="B4060" s="2">
        <v>44773</v>
      </c>
      <c r="C4060" s="2">
        <v>44775</v>
      </c>
      <c r="D4060" s="1">
        <v>44773.268080416667</v>
      </c>
      <c r="E4060" t="s">
        <v>8383</v>
      </c>
      <c r="F4060" t="s">
        <v>10117</v>
      </c>
      <c r="G4060" t="s">
        <v>64</v>
      </c>
      <c r="I4060">
        <v>1136000</v>
      </c>
      <c r="J4060">
        <v>2272000</v>
      </c>
      <c r="K4060" t="s">
        <v>17</v>
      </c>
      <c r="L4060" t="s">
        <v>37</v>
      </c>
      <c r="M4060" t="s">
        <v>106</v>
      </c>
    </row>
    <row r="4061" spans="1:13" x14ac:dyDescent="0.25">
      <c r="A4061" t="s">
        <v>10118</v>
      </c>
      <c r="B4061" s="2">
        <v>44934</v>
      </c>
      <c r="C4061" s="2">
        <v>44937</v>
      </c>
      <c r="D4061" s="1">
        <v>44934.672105648147</v>
      </c>
      <c r="E4061" t="s">
        <v>10119</v>
      </c>
      <c r="G4061" t="s">
        <v>303</v>
      </c>
      <c r="H4061">
        <v>3</v>
      </c>
      <c r="I4061">
        <v>517000</v>
      </c>
      <c r="J4061">
        <v>1551000</v>
      </c>
      <c r="K4061" t="s">
        <v>72</v>
      </c>
      <c r="L4061" t="s">
        <v>273</v>
      </c>
      <c r="M4061" t="s">
        <v>84</v>
      </c>
    </row>
    <row r="4062" spans="1:13" x14ac:dyDescent="0.25">
      <c r="A4062" t="s">
        <v>10120</v>
      </c>
      <c r="B4062" s="2">
        <v>44737</v>
      </c>
      <c r="C4062" s="2">
        <v>44742</v>
      </c>
      <c r="D4062" s="1">
        <v>44737.173405347217</v>
      </c>
      <c r="E4062" t="s">
        <v>10121</v>
      </c>
      <c r="F4062" t="s">
        <v>10122</v>
      </c>
      <c r="G4062" t="s">
        <v>64</v>
      </c>
      <c r="H4062">
        <v>5</v>
      </c>
      <c r="I4062">
        <v>1114000</v>
      </c>
      <c r="J4062">
        <v>5570000</v>
      </c>
      <c r="K4062" t="s">
        <v>72</v>
      </c>
      <c r="L4062" t="s">
        <v>98</v>
      </c>
      <c r="M4062" t="s">
        <v>38</v>
      </c>
    </row>
    <row r="4063" spans="1:13" x14ac:dyDescent="0.25">
      <c r="A4063" t="s">
        <v>10123</v>
      </c>
      <c r="B4063" s="2">
        <v>44972</v>
      </c>
      <c r="C4063" s="2">
        <v>44976</v>
      </c>
      <c r="D4063" s="1">
        <v>44972.70158695602</v>
      </c>
      <c r="E4063" t="s">
        <v>10124</v>
      </c>
      <c r="F4063" t="s">
        <v>10125</v>
      </c>
      <c r="G4063" t="s">
        <v>29</v>
      </c>
      <c r="H4063">
        <v>4</v>
      </c>
      <c r="I4063">
        <v>1082000</v>
      </c>
      <c r="J4063">
        <v>4328000</v>
      </c>
      <c r="K4063" t="s">
        <v>30</v>
      </c>
      <c r="L4063" t="s">
        <v>48</v>
      </c>
      <c r="M4063" t="s">
        <v>117</v>
      </c>
    </row>
    <row r="4064" spans="1:13" x14ac:dyDescent="0.25">
      <c r="A4064" t="s">
        <v>10126</v>
      </c>
      <c r="B4064" s="2">
        <v>45463</v>
      </c>
      <c r="C4064" s="2">
        <v>45468</v>
      </c>
      <c r="D4064" s="1">
        <v>45463.694609652783</v>
      </c>
      <c r="E4064" t="s">
        <v>1677</v>
      </c>
      <c r="G4064" t="s">
        <v>64</v>
      </c>
      <c r="H4064">
        <v>5</v>
      </c>
      <c r="I4064">
        <v>1367000</v>
      </c>
      <c r="J4064">
        <v>6835000</v>
      </c>
      <c r="K4064" t="s">
        <v>24</v>
      </c>
      <c r="L4064" t="s">
        <v>124</v>
      </c>
      <c r="M4064" t="s">
        <v>68</v>
      </c>
    </row>
    <row r="4065" spans="1:13" x14ac:dyDescent="0.25">
      <c r="A4065" t="s">
        <v>10127</v>
      </c>
      <c r="B4065" s="2">
        <v>44793</v>
      </c>
      <c r="C4065" s="2">
        <v>44797</v>
      </c>
      <c r="D4065" s="1">
        <v>44793.022341238429</v>
      </c>
      <c r="E4065" t="s">
        <v>10128</v>
      </c>
      <c r="F4065" t="s">
        <v>10129</v>
      </c>
      <c r="G4065" t="s">
        <v>92</v>
      </c>
      <c r="H4065">
        <v>4</v>
      </c>
      <c r="I4065">
        <v>575000</v>
      </c>
      <c r="J4065">
        <v>2300000</v>
      </c>
      <c r="K4065" t="s">
        <v>24</v>
      </c>
      <c r="L4065" t="s">
        <v>78</v>
      </c>
      <c r="M4065" t="s">
        <v>222</v>
      </c>
    </row>
    <row r="4066" spans="1:13" x14ac:dyDescent="0.25">
      <c r="A4066" t="s">
        <v>10130</v>
      </c>
      <c r="B4066" s="2">
        <v>44599</v>
      </c>
      <c r="C4066" s="2">
        <v>44608</v>
      </c>
      <c r="D4066" s="1">
        <v>44599.951503761571</v>
      </c>
      <c r="E4066" t="s">
        <v>5619</v>
      </c>
      <c r="F4066" t="s">
        <v>10131</v>
      </c>
      <c r="G4066" t="s">
        <v>221</v>
      </c>
      <c r="H4066">
        <v>9</v>
      </c>
      <c r="I4066">
        <v>662000</v>
      </c>
      <c r="J4066">
        <v>5958000</v>
      </c>
      <c r="K4066" t="s">
        <v>17</v>
      </c>
      <c r="L4066" t="s">
        <v>31</v>
      </c>
      <c r="M4066" t="s">
        <v>226</v>
      </c>
    </row>
    <row r="4067" spans="1:13" x14ac:dyDescent="0.25">
      <c r="A4067" t="s">
        <v>10132</v>
      </c>
      <c r="B4067" s="2">
        <v>45305</v>
      </c>
      <c r="C4067" s="2">
        <v>45308</v>
      </c>
      <c r="D4067" s="1">
        <v>45305.151743101851</v>
      </c>
      <c r="E4067" t="s">
        <v>4744</v>
      </c>
      <c r="F4067" t="s">
        <v>10133</v>
      </c>
      <c r="G4067" t="s">
        <v>303</v>
      </c>
      <c r="H4067">
        <v>3</v>
      </c>
      <c r="I4067">
        <v>486000</v>
      </c>
      <c r="J4067">
        <v>1458000</v>
      </c>
      <c r="K4067" t="s">
        <v>53</v>
      </c>
      <c r="L4067" t="s">
        <v>48</v>
      </c>
      <c r="M4067" t="s">
        <v>94</v>
      </c>
    </row>
    <row r="4068" spans="1:13" x14ac:dyDescent="0.25">
      <c r="A4068" t="s">
        <v>10134</v>
      </c>
      <c r="B4068" s="2">
        <v>44734</v>
      </c>
      <c r="C4068" s="2">
        <v>44738</v>
      </c>
      <c r="D4068" s="1">
        <v>44734.759331608802</v>
      </c>
      <c r="E4068" t="s">
        <v>1828</v>
      </c>
      <c r="F4068" t="s">
        <v>10135</v>
      </c>
      <c r="G4068" t="s">
        <v>149</v>
      </c>
      <c r="H4068">
        <v>4</v>
      </c>
      <c r="I4068">
        <v>395000</v>
      </c>
      <c r="J4068">
        <v>1580000</v>
      </c>
      <c r="K4068" t="s">
        <v>30</v>
      </c>
      <c r="L4068" t="s">
        <v>273</v>
      </c>
      <c r="M4068" t="s">
        <v>160</v>
      </c>
    </row>
    <row r="4069" spans="1:13" x14ac:dyDescent="0.25">
      <c r="A4069" t="s">
        <v>10136</v>
      </c>
      <c r="B4069" s="2">
        <v>45373</v>
      </c>
      <c r="C4069" s="2">
        <v>45382</v>
      </c>
      <c r="D4069" s="1">
        <v>45373.043623206016</v>
      </c>
      <c r="E4069" t="s">
        <v>6874</v>
      </c>
      <c r="F4069" t="s">
        <v>10137</v>
      </c>
      <c r="G4069" t="s">
        <v>221</v>
      </c>
      <c r="H4069">
        <v>9</v>
      </c>
      <c r="I4069">
        <v>553000</v>
      </c>
      <c r="J4069">
        <v>4977000</v>
      </c>
      <c r="K4069" t="s">
        <v>30</v>
      </c>
      <c r="L4069" t="s">
        <v>98</v>
      </c>
      <c r="M4069" t="s">
        <v>74</v>
      </c>
    </row>
    <row r="4070" spans="1:13" x14ac:dyDescent="0.25">
      <c r="A4070" t="s">
        <v>10138</v>
      </c>
      <c r="B4070" s="2">
        <v>44860</v>
      </c>
      <c r="C4070" s="2">
        <v>44864</v>
      </c>
      <c r="D4070" s="1">
        <v>44860.924499143519</v>
      </c>
      <c r="E4070" t="s">
        <v>1008</v>
      </c>
      <c r="F4070" t="s">
        <v>10139</v>
      </c>
      <c r="G4070" t="s">
        <v>386</v>
      </c>
      <c r="H4070">
        <v>4</v>
      </c>
      <c r="I4070">
        <v>638000</v>
      </c>
      <c r="J4070">
        <v>2552000</v>
      </c>
      <c r="K4070" t="s">
        <v>53</v>
      </c>
      <c r="L4070" t="s">
        <v>273</v>
      </c>
      <c r="M4070" t="s">
        <v>68</v>
      </c>
    </row>
    <row r="4071" spans="1:13" x14ac:dyDescent="0.25">
      <c r="A4071" t="s">
        <v>10140</v>
      </c>
      <c r="B4071" s="2">
        <v>45640</v>
      </c>
      <c r="C4071" s="2">
        <v>45646</v>
      </c>
      <c r="D4071" s="1">
        <v>45640.695628784721</v>
      </c>
      <c r="E4071" t="s">
        <v>6908</v>
      </c>
      <c r="F4071" t="s">
        <v>10141</v>
      </c>
      <c r="G4071" t="s">
        <v>149</v>
      </c>
      <c r="H4071">
        <v>6</v>
      </c>
      <c r="I4071">
        <v>337000</v>
      </c>
      <c r="J4071">
        <v>2022000</v>
      </c>
      <c r="K4071" t="s">
        <v>30</v>
      </c>
      <c r="L4071" t="s">
        <v>273</v>
      </c>
      <c r="M4071" t="s">
        <v>74</v>
      </c>
    </row>
    <row r="4072" spans="1:13" x14ac:dyDescent="0.25">
      <c r="A4072" t="s">
        <v>10142</v>
      </c>
      <c r="B4072" s="2">
        <v>44602</v>
      </c>
      <c r="C4072" s="2">
        <v>44611</v>
      </c>
      <c r="D4072" s="1">
        <v>44602.193715937501</v>
      </c>
      <c r="E4072" t="s">
        <v>871</v>
      </c>
      <c r="F4072" t="s">
        <v>10143</v>
      </c>
      <c r="G4072" t="s">
        <v>47</v>
      </c>
      <c r="H4072">
        <v>9</v>
      </c>
      <c r="I4072">
        <v>506000</v>
      </c>
      <c r="J4072">
        <v>4554000</v>
      </c>
      <c r="K4072" t="s">
        <v>36</v>
      </c>
      <c r="L4072" t="s">
        <v>37</v>
      </c>
      <c r="M4072" t="s">
        <v>117</v>
      </c>
    </row>
    <row r="4073" spans="1:13" x14ac:dyDescent="0.25">
      <c r="A4073" t="s">
        <v>10144</v>
      </c>
      <c r="B4073" s="2">
        <v>45629</v>
      </c>
      <c r="C4073" s="2">
        <v>45637</v>
      </c>
      <c r="D4073" s="1">
        <v>45629.152035474537</v>
      </c>
      <c r="E4073" t="s">
        <v>3462</v>
      </c>
      <c r="F4073" t="s">
        <v>10145</v>
      </c>
      <c r="G4073" t="s">
        <v>149</v>
      </c>
      <c r="H4073">
        <v>8</v>
      </c>
      <c r="I4073">
        <v>332000</v>
      </c>
      <c r="J4073">
        <v>2656000</v>
      </c>
      <c r="K4073" t="s">
        <v>17</v>
      </c>
      <c r="L4073" t="s">
        <v>18</v>
      </c>
      <c r="M4073" t="s">
        <v>38</v>
      </c>
    </row>
    <row r="4074" spans="1:13" x14ac:dyDescent="0.25">
      <c r="A4074" t="s">
        <v>10146</v>
      </c>
      <c r="B4074" s="2">
        <v>44861</v>
      </c>
      <c r="C4074" s="2">
        <v>44864</v>
      </c>
      <c r="D4074" s="1">
        <v>44861.140813541657</v>
      </c>
      <c r="E4074" t="s">
        <v>3810</v>
      </c>
      <c r="F4074" t="s">
        <v>10147</v>
      </c>
      <c r="G4074" t="s">
        <v>351</v>
      </c>
      <c r="H4074">
        <v>3</v>
      </c>
      <c r="I4074">
        <v>669000</v>
      </c>
      <c r="J4074">
        <v>2007000</v>
      </c>
      <c r="L4074" t="s">
        <v>18</v>
      </c>
      <c r="M4074" t="s">
        <v>38</v>
      </c>
    </row>
    <row r="4075" spans="1:13" x14ac:dyDescent="0.25">
      <c r="A4075" t="s">
        <v>10148</v>
      </c>
      <c r="B4075" s="2">
        <v>45654</v>
      </c>
      <c r="C4075" s="2">
        <v>45657</v>
      </c>
      <c r="D4075" s="1">
        <v>45654.87206277778</v>
      </c>
      <c r="E4075" t="s">
        <v>3715</v>
      </c>
      <c r="F4075" t="s">
        <v>10149</v>
      </c>
      <c r="G4075" t="s">
        <v>221</v>
      </c>
      <c r="H4075">
        <v>3</v>
      </c>
      <c r="I4075">
        <v>621000</v>
      </c>
      <c r="J4075">
        <v>1863000</v>
      </c>
      <c r="L4075" t="s">
        <v>37</v>
      </c>
      <c r="M4075" t="s">
        <v>233</v>
      </c>
    </row>
    <row r="4076" spans="1:13" x14ac:dyDescent="0.25">
      <c r="A4076" t="s">
        <v>10150</v>
      </c>
      <c r="B4076" s="2">
        <v>45274</v>
      </c>
      <c r="C4076" s="2">
        <v>45280</v>
      </c>
      <c r="D4076" s="1">
        <v>45274.117100532407</v>
      </c>
      <c r="E4076" t="s">
        <v>5785</v>
      </c>
      <c r="F4076" t="s">
        <v>10151</v>
      </c>
      <c r="G4076" t="s">
        <v>35</v>
      </c>
      <c r="H4076">
        <v>6</v>
      </c>
      <c r="I4076">
        <v>381000</v>
      </c>
      <c r="J4076">
        <v>2286000</v>
      </c>
      <c r="K4076" t="s">
        <v>53</v>
      </c>
      <c r="L4076" t="s">
        <v>507</v>
      </c>
      <c r="M4076" t="s">
        <v>222</v>
      </c>
    </row>
    <row r="4077" spans="1:13" x14ac:dyDescent="0.25">
      <c r="A4077" t="s">
        <v>10152</v>
      </c>
      <c r="B4077" s="2">
        <v>45508</v>
      </c>
      <c r="C4077" s="2">
        <v>45516</v>
      </c>
      <c r="D4077" s="1">
        <v>45508.338755312499</v>
      </c>
      <c r="E4077" t="s">
        <v>8033</v>
      </c>
      <c r="F4077" t="s">
        <v>10153</v>
      </c>
      <c r="G4077" t="s">
        <v>221</v>
      </c>
      <c r="H4077">
        <v>8</v>
      </c>
      <c r="I4077">
        <v>601000</v>
      </c>
      <c r="J4077">
        <v>4808000</v>
      </c>
      <c r="K4077" t="s">
        <v>53</v>
      </c>
      <c r="L4077" t="s">
        <v>37</v>
      </c>
      <c r="M4077" t="s">
        <v>94</v>
      </c>
    </row>
    <row r="4078" spans="1:13" x14ac:dyDescent="0.25">
      <c r="A4078" t="s">
        <v>1459</v>
      </c>
      <c r="B4078" s="2">
        <v>45482</v>
      </c>
      <c r="C4078" s="2">
        <v>45490</v>
      </c>
      <c r="D4078" s="1">
        <v>45482.204426157397</v>
      </c>
      <c r="E4078" t="s">
        <v>924</v>
      </c>
      <c r="F4078" t="s">
        <v>1460</v>
      </c>
      <c r="G4078" t="s">
        <v>82</v>
      </c>
      <c r="H4078">
        <v>8</v>
      </c>
      <c r="I4078">
        <v>368000</v>
      </c>
      <c r="J4078">
        <v>2944000</v>
      </c>
      <c r="K4078" t="s">
        <v>17</v>
      </c>
      <c r="L4078" t="s">
        <v>98</v>
      </c>
      <c r="M4078" t="s">
        <v>106</v>
      </c>
    </row>
    <row r="4079" spans="1:13" x14ac:dyDescent="0.25">
      <c r="A4079" t="s">
        <v>10154</v>
      </c>
      <c r="B4079" s="2">
        <v>45584</v>
      </c>
      <c r="C4079" s="2">
        <v>45585</v>
      </c>
      <c r="D4079" s="1">
        <v>45584.801358483797</v>
      </c>
      <c r="E4079" t="s">
        <v>6625</v>
      </c>
      <c r="F4079" t="s">
        <v>10155</v>
      </c>
      <c r="G4079" t="s">
        <v>64</v>
      </c>
      <c r="H4079">
        <v>1</v>
      </c>
      <c r="I4079">
        <v>1346000</v>
      </c>
      <c r="J4079">
        <v>1346000</v>
      </c>
      <c r="K4079" t="s">
        <v>17</v>
      </c>
      <c r="L4079" t="s">
        <v>42</v>
      </c>
      <c r="M4079" t="s">
        <v>84</v>
      </c>
    </row>
    <row r="4080" spans="1:13" x14ac:dyDescent="0.25">
      <c r="A4080" t="s">
        <v>10156</v>
      </c>
      <c r="B4080" s="2">
        <v>44643</v>
      </c>
      <c r="C4080" s="2">
        <v>44647</v>
      </c>
      <c r="D4080" s="1">
        <v>44643.714638368052</v>
      </c>
      <c r="E4080" t="s">
        <v>7634</v>
      </c>
      <c r="F4080" t="s">
        <v>10157</v>
      </c>
      <c r="G4080" t="s">
        <v>82</v>
      </c>
      <c r="H4080">
        <v>4</v>
      </c>
      <c r="I4080">
        <v>393000</v>
      </c>
      <c r="J4080">
        <v>1572000</v>
      </c>
      <c r="K4080" t="s">
        <v>72</v>
      </c>
      <c r="L4080" t="s">
        <v>37</v>
      </c>
      <c r="M4080" t="s">
        <v>129</v>
      </c>
    </row>
    <row r="4081" spans="1:13" x14ac:dyDescent="0.25">
      <c r="A4081" t="s">
        <v>10158</v>
      </c>
      <c r="B4081" s="2">
        <v>44943</v>
      </c>
      <c r="C4081" s="2">
        <v>44952</v>
      </c>
      <c r="D4081" s="1">
        <v>44943.390774039362</v>
      </c>
      <c r="E4081" t="s">
        <v>10159</v>
      </c>
      <c r="F4081" t="s">
        <v>10160</v>
      </c>
      <c r="G4081" t="s">
        <v>23</v>
      </c>
      <c r="H4081">
        <v>9</v>
      </c>
      <c r="I4081">
        <v>653000</v>
      </c>
      <c r="J4081">
        <v>5877000</v>
      </c>
      <c r="K4081" t="s">
        <v>36</v>
      </c>
      <c r="L4081" t="s">
        <v>273</v>
      </c>
      <c r="M4081" t="s">
        <v>160</v>
      </c>
    </row>
    <row r="4082" spans="1:13" x14ac:dyDescent="0.25">
      <c r="A4082" t="s">
        <v>10161</v>
      </c>
      <c r="B4082" s="2">
        <v>44683</v>
      </c>
      <c r="C4082" s="2">
        <v>44685</v>
      </c>
      <c r="D4082" s="1">
        <v>44683.515481319453</v>
      </c>
      <c r="E4082" t="s">
        <v>1150</v>
      </c>
      <c r="F4082" t="s">
        <v>10162</v>
      </c>
      <c r="G4082" t="s">
        <v>303</v>
      </c>
      <c r="H4082">
        <v>2</v>
      </c>
      <c r="I4082">
        <v>410000</v>
      </c>
      <c r="J4082">
        <v>820000</v>
      </c>
      <c r="K4082" t="s">
        <v>53</v>
      </c>
      <c r="L4082" t="s">
        <v>48</v>
      </c>
      <c r="M4082" t="s">
        <v>233</v>
      </c>
    </row>
    <row r="4083" spans="1:13" x14ac:dyDescent="0.25">
      <c r="A4083" t="s">
        <v>10163</v>
      </c>
      <c r="B4083" s="2">
        <v>44711</v>
      </c>
      <c r="C4083" s="2">
        <v>44715</v>
      </c>
      <c r="D4083" s="1">
        <v>44711.482629965278</v>
      </c>
      <c r="E4083" t="s">
        <v>6454</v>
      </c>
      <c r="F4083" t="s">
        <v>10164</v>
      </c>
      <c r="G4083" t="s">
        <v>307</v>
      </c>
      <c r="H4083">
        <v>4</v>
      </c>
      <c r="I4083">
        <v>1257000</v>
      </c>
      <c r="J4083">
        <v>5028000</v>
      </c>
      <c r="K4083" t="s">
        <v>53</v>
      </c>
      <c r="L4083" t="s">
        <v>273</v>
      </c>
      <c r="M4083" t="s">
        <v>102</v>
      </c>
    </row>
    <row r="4084" spans="1:13" x14ac:dyDescent="0.25">
      <c r="A4084" t="s">
        <v>10165</v>
      </c>
      <c r="B4084" s="2">
        <v>44620</v>
      </c>
      <c r="C4084" s="2">
        <v>44623</v>
      </c>
      <c r="D4084" s="1">
        <v>44620.974984050918</v>
      </c>
      <c r="E4084" t="s">
        <v>3063</v>
      </c>
      <c r="F4084" t="s">
        <v>10166</v>
      </c>
      <c r="G4084" t="s">
        <v>16</v>
      </c>
      <c r="H4084">
        <v>3</v>
      </c>
      <c r="I4084">
        <v>1253000</v>
      </c>
      <c r="J4084">
        <v>3759000</v>
      </c>
      <c r="K4084" t="s">
        <v>24</v>
      </c>
      <c r="L4084" t="s">
        <v>124</v>
      </c>
      <c r="M4084" t="s">
        <v>43</v>
      </c>
    </row>
    <row r="4085" spans="1:13" x14ac:dyDescent="0.25">
      <c r="A4085" t="s">
        <v>10167</v>
      </c>
      <c r="B4085" s="2">
        <v>45145</v>
      </c>
      <c r="C4085" s="2">
        <v>45152</v>
      </c>
      <c r="D4085" s="1">
        <v>45145.522541412043</v>
      </c>
      <c r="E4085" t="s">
        <v>4091</v>
      </c>
      <c r="F4085" t="s">
        <v>10168</v>
      </c>
      <c r="G4085" t="s">
        <v>35</v>
      </c>
      <c r="H4085">
        <v>7</v>
      </c>
      <c r="I4085">
        <v>366000</v>
      </c>
      <c r="J4085">
        <v>2562000</v>
      </c>
      <c r="K4085" t="s">
        <v>36</v>
      </c>
      <c r="L4085" t="s">
        <v>48</v>
      </c>
      <c r="M4085" t="s">
        <v>68</v>
      </c>
    </row>
    <row r="4086" spans="1:13" x14ac:dyDescent="0.25">
      <c r="A4086" t="s">
        <v>10169</v>
      </c>
      <c r="B4086" s="2">
        <v>45082</v>
      </c>
      <c r="C4086" s="2">
        <v>45091</v>
      </c>
      <c r="D4086" s="1">
        <v>45082.190158495367</v>
      </c>
      <c r="E4086" t="s">
        <v>2261</v>
      </c>
      <c r="F4086" t="s">
        <v>10170</v>
      </c>
      <c r="G4086" t="s">
        <v>110</v>
      </c>
      <c r="H4086">
        <v>9</v>
      </c>
      <c r="I4086">
        <v>616000</v>
      </c>
      <c r="J4086">
        <v>5544000</v>
      </c>
      <c r="K4086" t="s">
        <v>53</v>
      </c>
      <c r="L4086" t="s">
        <v>31</v>
      </c>
      <c r="M4086" t="s">
        <v>94</v>
      </c>
    </row>
    <row r="4087" spans="1:13" x14ac:dyDescent="0.25">
      <c r="A4087" t="s">
        <v>10171</v>
      </c>
      <c r="B4087" s="2">
        <v>45204</v>
      </c>
      <c r="C4087" s="2">
        <v>45205</v>
      </c>
      <c r="D4087" s="1">
        <v>45204.971072060187</v>
      </c>
      <c r="E4087" t="s">
        <v>1917</v>
      </c>
      <c r="F4087" t="s">
        <v>10172</v>
      </c>
      <c r="G4087" t="s">
        <v>386</v>
      </c>
      <c r="H4087">
        <v>1</v>
      </c>
      <c r="I4087">
        <v>615000</v>
      </c>
      <c r="J4087">
        <v>615000</v>
      </c>
      <c r="K4087" t="s">
        <v>24</v>
      </c>
      <c r="L4087" t="s">
        <v>31</v>
      </c>
      <c r="M4087" t="s">
        <v>49</v>
      </c>
    </row>
    <row r="4088" spans="1:13" x14ac:dyDescent="0.25">
      <c r="A4088" t="s">
        <v>10173</v>
      </c>
      <c r="B4088" s="2">
        <v>45556</v>
      </c>
      <c r="C4088" s="2">
        <v>45563</v>
      </c>
      <c r="D4088" s="1">
        <v>45556.528065150473</v>
      </c>
      <c r="E4088" t="s">
        <v>10174</v>
      </c>
      <c r="F4088" t="s">
        <v>10175</v>
      </c>
      <c r="G4088" t="s">
        <v>23</v>
      </c>
      <c r="H4088">
        <v>7</v>
      </c>
      <c r="I4088">
        <v>643000</v>
      </c>
      <c r="J4088">
        <v>4501000</v>
      </c>
      <c r="K4088" t="s">
        <v>24</v>
      </c>
      <c r="L4088" t="s">
        <v>124</v>
      </c>
      <c r="M4088" t="s">
        <v>233</v>
      </c>
    </row>
    <row r="4089" spans="1:13" x14ac:dyDescent="0.25">
      <c r="A4089" t="s">
        <v>10176</v>
      </c>
      <c r="B4089" s="2">
        <v>45388</v>
      </c>
      <c r="C4089" s="2">
        <v>45390</v>
      </c>
      <c r="D4089" s="1">
        <v>45388.165683969914</v>
      </c>
      <c r="E4089" t="s">
        <v>2165</v>
      </c>
      <c r="F4089" t="s">
        <v>10177</v>
      </c>
      <c r="G4089" t="s">
        <v>92</v>
      </c>
      <c r="H4089">
        <v>2</v>
      </c>
      <c r="I4089">
        <v>625000</v>
      </c>
      <c r="J4089">
        <v>1250000</v>
      </c>
      <c r="K4089" t="s">
        <v>72</v>
      </c>
      <c r="L4089" t="s">
        <v>214</v>
      </c>
      <c r="M4089" t="s">
        <v>19</v>
      </c>
    </row>
    <row r="4090" spans="1:13" x14ac:dyDescent="0.25">
      <c r="A4090" t="s">
        <v>10178</v>
      </c>
      <c r="B4090" s="2">
        <v>45456</v>
      </c>
      <c r="C4090" s="2">
        <v>45463</v>
      </c>
      <c r="D4090" s="1">
        <v>45456.565217604169</v>
      </c>
      <c r="E4090" t="s">
        <v>803</v>
      </c>
      <c r="F4090" t="s">
        <v>10179</v>
      </c>
      <c r="G4090" t="s">
        <v>23</v>
      </c>
      <c r="H4090">
        <v>7</v>
      </c>
      <c r="I4090">
        <v>662000</v>
      </c>
      <c r="J4090">
        <v>4634000</v>
      </c>
      <c r="K4090" t="s">
        <v>36</v>
      </c>
      <c r="L4090" t="s">
        <v>823</v>
      </c>
      <c r="M4090" t="s">
        <v>19</v>
      </c>
    </row>
    <row r="4091" spans="1:13" x14ac:dyDescent="0.25">
      <c r="A4091" t="s">
        <v>9927</v>
      </c>
      <c r="B4091" s="2">
        <v>45407</v>
      </c>
      <c r="C4091" s="2">
        <v>45412</v>
      </c>
      <c r="D4091" s="1">
        <v>45407.68999791667</v>
      </c>
      <c r="E4091" t="s">
        <v>1411</v>
      </c>
      <c r="F4091" t="s">
        <v>9928</v>
      </c>
      <c r="G4091" t="s">
        <v>128</v>
      </c>
      <c r="H4091">
        <v>5</v>
      </c>
      <c r="I4091">
        <v>487000</v>
      </c>
      <c r="J4091">
        <v>2435000</v>
      </c>
      <c r="L4091" t="s">
        <v>37</v>
      </c>
      <c r="M4091" t="s">
        <v>160</v>
      </c>
    </row>
    <row r="4092" spans="1:13" x14ac:dyDescent="0.25">
      <c r="A4092" t="s">
        <v>10180</v>
      </c>
      <c r="B4092" s="2">
        <v>44645</v>
      </c>
      <c r="C4092" s="2">
        <v>44648</v>
      </c>
      <c r="D4092" s="1">
        <v>44645.307848310193</v>
      </c>
      <c r="E4092" t="s">
        <v>1650</v>
      </c>
      <c r="F4092" t="s">
        <v>10181</v>
      </c>
      <c r="G4092" t="s">
        <v>149</v>
      </c>
      <c r="H4092">
        <v>3</v>
      </c>
      <c r="I4092">
        <v>315000</v>
      </c>
      <c r="J4092">
        <v>945000</v>
      </c>
      <c r="K4092" t="s">
        <v>17</v>
      </c>
      <c r="L4092" t="s">
        <v>48</v>
      </c>
      <c r="M4092" t="s">
        <v>19</v>
      </c>
    </row>
    <row r="4093" spans="1:13" x14ac:dyDescent="0.25">
      <c r="A4093" t="s">
        <v>10182</v>
      </c>
      <c r="B4093" s="2">
        <v>45014</v>
      </c>
      <c r="C4093" s="2">
        <v>45022</v>
      </c>
      <c r="D4093" s="1">
        <v>45014.466857766201</v>
      </c>
      <c r="E4093" t="s">
        <v>2718</v>
      </c>
      <c r="F4093" t="s">
        <v>10183</v>
      </c>
      <c r="G4093" t="s">
        <v>149</v>
      </c>
      <c r="H4093">
        <v>8</v>
      </c>
      <c r="I4093">
        <v>318000</v>
      </c>
      <c r="J4093">
        <v>2544000</v>
      </c>
      <c r="K4093" t="s">
        <v>53</v>
      </c>
      <c r="L4093" t="s">
        <v>93</v>
      </c>
      <c r="M4093" t="s">
        <v>226</v>
      </c>
    </row>
    <row r="4094" spans="1:13" x14ac:dyDescent="0.25">
      <c r="A4094" t="s">
        <v>10184</v>
      </c>
      <c r="B4094" s="2">
        <v>45004</v>
      </c>
      <c r="C4094" s="2">
        <v>45009</v>
      </c>
      <c r="D4094" s="1">
        <v>45004.408153865741</v>
      </c>
      <c r="E4094" t="s">
        <v>1561</v>
      </c>
      <c r="F4094" t="s">
        <v>10185</v>
      </c>
      <c r="G4094" t="s">
        <v>277</v>
      </c>
      <c r="H4094">
        <v>5</v>
      </c>
      <c r="I4094">
        <v>352000</v>
      </c>
      <c r="J4094">
        <v>1760000</v>
      </c>
      <c r="K4094" t="s">
        <v>30</v>
      </c>
      <c r="L4094" t="s">
        <v>164</v>
      </c>
      <c r="M4094" t="s">
        <v>222</v>
      </c>
    </row>
    <row r="4095" spans="1:13" x14ac:dyDescent="0.25">
      <c r="A4095" t="s">
        <v>10186</v>
      </c>
      <c r="B4095" s="2">
        <v>44576</v>
      </c>
      <c r="C4095" s="2">
        <v>44581</v>
      </c>
      <c r="D4095" s="1">
        <v>44576.021384201391</v>
      </c>
      <c r="E4095" t="s">
        <v>8214</v>
      </c>
      <c r="F4095" t="s">
        <v>10187</v>
      </c>
      <c r="G4095" t="s">
        <v>35</v>
      </c>
      <c r="I4095">
        <v>333000</v>
      </c>
      <c r="J4095">
        <v>1665000</v>
      </c>
      <c r="K4095" t="s">
        <v>53</v>
      </c>
      <c r="L4095" t="s">
        <v>98</v>
      </c>
      <c r="M4095" t="s">
        <v>102</v>
      </c>
    </row>
    <row r="4096" spans="1:13" x14ac:dyDescent="0.25">
      <c r="A4096" t="s">
        <v>10188</v>
      </c>
      <c r="B4096" s="2">
        <v>44745</v>
      </c>
      <c r="C4096" s="2">
        <v>44748</v>
      </c>
      <c r="D4096" s="1">
        <v>44745.264669293982</v>
      </c>
      <c r="E4096" t="s">
        <v>2323</v>
      </c>
      <c r="F4096" t="s">
        <v>10189</v>
      </c>
      <c r="G4096" t="s">
        <v>194</v>
      </c>
      <c r="H4096">
        <v>3</v>
      </c>
      <c r="I4096">
        <v>443000</v>
      </c>
      <c r="J4096">
        <v>1329000</v>
      </c>
      <c r="K4096" t="s">
        <v>17</v>
      </c>
      <c r="L4096" t="s">
        <v>83</v>
      </c>
      <c r="M4096" t="s">
        <v>43</v>
      </c>
    </row>
    <row r="4097" spans="1:13" x14ac:dyDescent="0.25">
      <c r="A4097" t="s">
        <v>10190</v>
      </c>
      <c r="B4097" s="2">
        <v>44644</v>
      </c>
      <c r="C4097" s="2">
        <v>44653</v>
      </c>
      <c r="D4097" s="1">
        <v>44644.881159710647</v>
      </c>
      <c r="E4097" t="s">
        <v>5785</v>
      </c>
      <c r="F4097" t="s">
        <v>10191</v>
      </c>
      <c r="G4097" t="s">
        <v>23</v>
      </c>
      <c r="H4097">
        <v>9</v>
      </c>
      <c r="I4097">
        <v>673000</v>
      </c>
      <c r="J4097">
        <v>6057000</v>
      </c>
      <c r="K4097" t="s">
        <v>24</v>
      </c>
      <c r="L4097" t="s">
        <v>48</v>
      </c>
      <c r="M4097" t="s">
        <v>145</v>
      </c>
    </row>
    <row r="4098" spans="1:13" x14ac:dyDescent="0.25">
      <c r="A4098" t="s">
        <v>10192</v>
      </c>
      <c r="B4098" s="2">
        <v>45237</v>
      </c>
      <c r="C4098" s="2">
        <v>45243</v>
      </c>
      <c r="D4098" s="1">
        <v>45237.690639004628</v>
      </c>
      <c r="E4098" t="s">
        <v>4496</v>
      </c>
      <c r="F4098" t="s">
        <v>10193</v>
      </c>
      <c r="G4098" t="s">
        <v>64</v>
      </c>
      <c r="H4098">
        <v>6</v>
      </c>
      <c r="I4098">
        <v>1106000</v>
      </c>
      <c r="J4098">
        <v>6636000</v>
      </c>
      <c r="K4098" t="s">
        <v>72</v>
      </c>
      <c r="L4098" t="s">
        <v>124</v>
      </c>
      <c r="M4098" t="s">
        <v>84</v>
      </c>
    </row>
    <row r="4099" spans="1:13" x14ac:dyDescent="0.25">
      <c r="A4099" t="s">
        <v>10194</v>
      </c>
      <c r="B4099" s="2">
        <v>44845</v>
      </c>
      <c r="C4099" s="2">
        <v>44848</v>
      </c>
      <c r="D4099" s="1">
        <v>44845.354968611107</v>
      </c>
      <c r="E4099" t="s">
        <v>1865</v>
      </c>
      <c r="F4099" t="s">
        <v>10195</v>
      </c>
      <c r="G4099" t="s">
        <v>23</v>
      </c>
      <c r="H4099">
        <v>3</v>
      </c>
      <c r="I4099">
        <v>590000</v>
      </c>
      <c r="J4099">
        <v>1770000</v>
      </c>
      <c r="K4099" t="s">
        <v>30</v>
      </c>
      <c r="L4099" t="s">
        <v>37</v>
      </c>
      <c r="M4099" t="s">
        <v>74</v>
      </c>
    </row>
    <row r="4100" spans="1:13" x14ac:dyDescent="0.25">
      <c r="A4100" t="s">
        <v>10196</v>
      </c>
      <c r="B4100" s="2">
        <v>45211</v>
      </c>
      <c r="C4100" s="2">
        <v>45217</v>
      </c>
      <c r="D4100" s="1">
        <v>45211.762427175927</v>
      </c>
      <c r="E4100" t="s">
        <v>9442</v>
      </c>
      <c r="F4100" t="s">
        <v>10197</v>
      </c>
      <c r="G4100" t="s">
        <v>92</v>
      </c>
      <c r="H4100">
        <v>6</v>
      </c>
      <c r="I4100">
        <v>658000</v>
      </c>
      <c r="J4100">
        <v>3948000</v>
      </c>
      <c r="K4100" t="s">
        <v>30</v>
      </c>
      <c r="L4100" t="s">
        <v>18</v>
      </c>
      <c r="M4100" t="s">
        <v>117</v>
      </c>
    </row>
    <row r="4101" spans="1:13" x14ac:dyDescent="0.25">
      <c r="A4101" t="s">
        <v>10198</v>
      </c>
      <c r="B4101" s="2">
        <v>44744</v>
      </c>
      <c r="C4101" s="2">
        <v>44747</v>
      </c>
      <c r="D4101" s="1">
        <v>44744.375488634258</v>
      </c>
      <c r="E4101" t="s">
        <v>10199</v>
      </c>
      <c r="F4101" t="s">
        <v>10200</v>
      </c>
      <c r="G4101" t="s">
        <v>23</v>
      </c>
      <c r="I4101">
        <v>653000</v>
      </c>
      <c r="J4101">
        <v>1959000</v>
      </c>
      <c r="K4101" t="s">
        <v>72</v>
      </c>
      <c r="L4101" t="s">
        <v>18</v>
      </c>
      <c r="M4101" t="s">
        <v>25</v>
      </c>
    </row>
    <row r="4102" spans="1:13" x14ac:dyDescent="0.25">
      <c r="A4102" t="s">
        <v>10201</v>
      </c>
      <c r="B4102" s="2">
        <v>45601</v>
      </c>
      <c r="C4102" s="2">
        <v>45604</v>
      </c>
      <c r="D4102" s="1">
        <v>45601.616660624997</v>
      </c>
      <c r="E4102" t="s">
        <v>5291</v>
      </c>
      <c r="F4102" t="s">
        <v>10202</v>
      </c>
      <c r="G4102" t="s">
        <v>303</v>
      </c>
      <c r="H4102">
        <v>3</v>
      </c>
      <c r="I4102">
        <v>487000</v>
      </c>
      <c r="J4102">
        <v>1461000</v>
      </c>
      <c r="K4102" t="s">
        <v>53</v>
      </c>
      <c r="L4102" t="s">
        <v>214</v>
      </c>
      <c r="M4102" t="s">
        <v>106</v>
      </c>
    </row>
    <row r="4103" spans="1:13" x14ac:dyDescent="0.25">
      <c r="A4103" t="s">
        <v>10203</v>
      </c>
      <c r="B4103" s="2">
        <v>44575</v>
      </c>
      <c r="C4103" s="2">
        <v>44579</v>
      </c>
      <c r="D4103" s="1">
        <v>44575.4203375</v>
      </c>
      <c r="E4103" t="s">
        <v>2864</v>
      </c>
      <c r="F4103" t="s">
        <v>10204</v>
      </c>
      <c r="G4103" t="s">
        <v>23</v>
      </c>
      <c r="H4103">
        <v>4</v>
      </c>
      <c r="I4103">
        <v>640000</v>
      </c>
      <c r="J4103">
        <v>2560000</v>
      </c>
      <c r="L4103" t="s">
        <v>98</v>
      </c>
      <c r="M4103" t="s">
        <v>222</v>
      </c>
    </row>
    <row r="4104" spans="1:13" x14ac:dyDescent="0.25">
      <c r="A4104" t="s">
        <v>10205</v>
      </c>
      <c r="B4104" s="2">
        <v>45428</v>
      </c>
      <c r="C4104" s="2">
        <v>45436</v>
      </c>
      <c r="D4104" s="1">
        <v>45428.147316388888</v>
      </c>
      <c r="E4104" t="s">
        <v>2480</v>
      </c>
      <c r="F4104" t="s">
        <v>10206</v>
      </c>
      <c r="G4104" t="s">
        <v>47</v>
      </c>
      <c r="H4104">
        <v>8</v>
      </c>
      <c r="I4104">
        <v>475000</v>
      </c>
      <c r="J4104">
        <v>3800000</v>
      </c>
      <c r="K4104" t="s">
        <v>30</v>
      </c>
      <c r="L4104" t="s">
        <v>83</v>
      </c>
      <c r="M4104" t="s">
        <v>226</v>
      </c>
    </row>
    <row r="4105" spans="1:13" x14ac:dyDescent="0.25">
      <c r="A4105" t="s">
        <v>10207</v>
      </c>
      <c r="B4105" s="2">
        <v>45466</v>
      </c>
      <c r="C4105" s="2">
        <v>45471</v>
      </c>
      <c r="D4105" s="1">
        <v>45466.59359621528</v>
      </c>
      <c r="E4105" t="s">
        <v>6905</v>
      </c>
      <c r="F4105" t="s">
        <v>10208</v>
      </c>
      <c r="G4105" t="s">
        <v>23</v>
      </c>
      <c r="H4105">
        <v>5</v>
      </c>
      <c r="I4105">
        <v>671000</v>
      </c>
      <c r="J4105">
        <v>3355000</v>
      </c>
      <c r="K4105" t="s">
        <v>30</v>
      </c>
      <c r="L4105" t="s">
        <v>429</v>
      </c>
      <c r="M4105" t="s">
        <v>68</v>
      </c>
    </row>
    <row r="4106" spans="1:13" x14ac:dyDescent="0.25">
      <c r="A4106" t="s">
        <v>10209</v>
      </c>
      <c r="B4106" s="2">
        <v>44639</v>
      </c>
      <c r="C4106" s="2">
        <v>44640</v>
      </c>
      <c r="D4106" s="1">
        <v>44639.000742812503</v>
      </c>
      <c r="E4106" t="s">
        <v>3097</v>
      </c>
      <c r="F4106" t="s">
        <v>10210</v>
      </c>
      <c r="G4106" t="s">
        <v>303</v>
      </c>
      <c r="H4106">
        <v>1</v>
      </c>
      <c r="I4106">
        <v>507000</v>
      </c>
      <c r="J4106">
        <v>507000</v>
      </c>
      <c r="K4106" t="s">
        <v>17</v>
      </c>
      <c r="L4106" t="s">
        <v>42</v>
      </c>
      <c r="M4106" t="s">
        <v>38</v>
      </c>
    </row>
    <row r="4107" spans="1:13" x14ac:dyDescent="0.25">
      <c r="A4107" t="s">
        <v>10211</v>
      </c>
      <c r="B4107" s="2">
        <v>44830</v>
      </c>
      <c r="C4107" s="2">
        <v>44838</v>
      </c>
      <c r="D4107" s="1">
        <v>44830.084580694442</v>
      </c>
      <c r="E4107" t="s">
        <v>728</v>
      </c>
      <c r="F4107" t="s">
        <v>10212</v>
      </c>
      <c r="G4107" t="s">
        <v>221</v>
      </c>
      <c r="H4107">
        <v>8</v>
      </c>
      <c r="I4107">
        <v>604000</v>
      </c>
      <c r="J4107">
        <v>4832000</v>
      </c>
      <c r="K4107" t="s">
        <v>53</v>
      </c>
      <c r="L4107" t="s">
        <v>37</v>
      </c>
      <c r="M4107" t="s">
        <v>233</v>
      </c>
    </row>
    <row r="4108" spans="1:13" x14ac:dyDescent="0.25">
      <c r="A4108" t="s">
        <v>10213</v>
      </c>
      <c r="B4108" s="2">
        <v>45111</v>
      </c>
      <c r="C4108" s="2">
        <v>45118</v>
      </c>
      <c r="D4108" s="1">
        <v>45111.654494328701</v>
      </c>
      <c r="E4108" t="s">
        <v>3010</v>
      </c>
      <c r="F4108" t="s">
        <v>10214</v>
      </c>
      <c r="G4108" t="s">
        <v>82</v>
      </c>
      <c r="H4108">
        <v>7</v>
      </c>
      <c r="I4108">
        <v>328000</v>
      </c>
      <c r="J4108">
        <v>2296000</v>
      </c>
      <c r="K4108" t="s">
        <v>72</v>
      </c>
      <c r="L4108" t="s">
        <v>190</v>
      </c>
      <c r="M4108" t="s">
        <v>68</v>
      </c>
    </row>
    <row r="4109" spans="1:13" x14ac:dyDescent="0.25">
      <c r="A4109" t="s">
        <v>10215</v>
      </c>
      <c r="B4109" s="2">
        <v>44706</v>
      </c>
      <c r="C4109" s="2">
        <v>44713</v>
      </c>
      <c r="D4109" s="1">
        <v>44706.7539687963</v>
      </c>
      <c r="E4109" t="s">
        <v>192</v>
      </c>
      <c r="F4109" t="s">
        <v>10216</v>
      </c>
      <c r="G4109" t="s">
        <v>23</v>
      </c>
      <c r="H4109">
        <v>7</v>
      </c>
      <c r="I4109">
        <v>561000</v>
      </c>
      <c r="J4109">
        <v>3927000</v>
      </c>
      <c r="K4109" t="s">
        <v>17</v>
      </c>
      <c r="L4109" t="s">
        <v>214</v>
      </c>
      <c r="M4109" t="s">
        <v>84</v>
      </c>
    </row>
    <row r="4110" spans="1:13" x14ac:dyDescent="0.25">
      <c r="A4110" t="s">
        <v>6885</v>
      </c>
      <c r="B4110" s="2">
        <v>44740</v>
      </c>
      <c r="C4110" s="2">
        <v>44747</v>
      </c>
      <c r="D4110" s="1">
        <v>44740.866118726852</v>
      </c>
      <c r="E4110" t="s">
        <v>6886</v>
      </c>
      <c r="F4110" t="s">
        <v>6887</v>
      </c>
      <c r="G4110" t="s">
        <v>47</v>
      </c>
      <c r="H4110">
        <v>7</v>
      </c>
      <c r="I4110">
        <v>423000</v>
      </c>
      <c r="J4110">
        <v>2961000</v>
      </c>
      <c r="K4110" t="s">
        <v>36</v>
      </c>
      <c r="L4110" t="s">
        <v>31</v>
      </c>
      <c r="M4110" t="s">
        <v>43</v>
      </c>
    </row>
    <row r="4111" spans="1:13" x14ac:dyDescent="0.25">
      <c r="A4111" t="s">
        <v>10217</v>
      </c>
      <c r="B4111" s="2">
        <v>45614</v>
      </c>
      <c r="C4111" s="2">
        <v>45617</v>
      </c>
      <c r="D4111" s="1">
        <v>45614.467956689812</v>
      </c>
      <c r="E4111" t="s">
        <v>6199</v>
      </c>
      <c r="F4111" t="s">
        <v>10218</v>
      </c>
      <c r="G4111" t="s">
        <v>35</v>
      </c>
      <c r="H4111">
        <v>3</v>
      </c>
      <c r="I4111">
        <v>339000</v>
      </c>
      <c r="J4111">
        <v>1017000</v>
      </c>
      <c r="K4111" t="s">
        <v>17</v>
      </c>
      <c r="L4111" t="s">
        <v>18</v>
      </c>
      <c r="M4111" t="s">
        <v>94</v>
      </c>
    </row>
    <row r="4112" spans="1:13" x14ac:dyDescent="0.25">
      <c r="A4112" t="s">
        <v>10219</v>
      </c>
      <c r="B4112" s="2">
        <v>44726</v>
      </c>
      <c r="C4112" s="2">
        <v>44735</v>
      </c>
      <c r="D4112" s="1">
        <v>44726.522008206019</v>
      </c>
      <c r="E4112" t="s">
        <v>2902</v>
      </c>
      <c r="G4112" t="s">
        <v>194</v>
      </c>
      <c r="H4112">
        <v>9</v>
      </c>
      <c r="I4112">
        <v>482000</v>
      </c>
      <c r="J4112">
        <v>4338000</v>
      </c>
      <c r="L4112" t="s">
        <v>37</v>
      </c>
      <c r="M4112" t="s">
        <v>43</v>
      </c>
    </row>
    <row r="4113" spans="1:13" x14ac:dyDescent="0.25">
      <c r="A4113" t="s">
        <v>10220</v>
      </c>
      <c r="B4113" s="2">
        <v>44865</v>
      </c>
      <c r="C4113" s="2">
        <v>44869</v>
      </c>
      <c r="D4113" s="1">
        <v>44865.136053819442</v>
      </c>
      <c r="E4113" t="s">
        <v>951</v>
      </c>
      <c r="F4113" t="s">
        <v>10221</v>
      </c>
      <c r="G4113" t="s">
        <v>47</v>
      </c>
      <c r="H4113">
        <v>4</v>
      </c>
      <c r="I4113">
        <v>440000</v>
      </c>
      <c r="J4113">
        <v>1760000</v>
      </c>
      <c r="K4113" t="s">
        <v>36</v>
      </c>
      <c r="L4113" t="s">
        <v>98</v>
      </c>
      <c r="M4113" t="s">
        <v>74</v>
      </c>
    </row>
    <row r="4114" spans="1:13" x14ac:dyDescent="0.25">
      <c r="A4114" t="s">
        <v>10222</v>
      </c>
      <c r="B4114" s="2">
        <v>45627</v>
      </c>
      <c r="C4114" s="2">
        <v>45629</v>
      </c>
      <c r="D4114" s="1">
        <v>45627.859410092591</v>
      </c>
      <c r="E4114" t="s">
        <v>10223</v>
      </c>
      <c r="F4114" t="s">
        <v>10224</v>
      </c>
      <c r="G4114" t="s">
        <v>23</v>
      </c>
      <c r="H4114">
        <v>2</v>
      </c>
      <c r="I4114">
        <v>604000</v>
      </c>
      <c r="J4114">
        <v>1208000</v>
      </c>
      <c r="K4114" t="s">
        <v>24</v>
      </c>
      <c r="L4114" t="s">
        <v>98</v>
      </c>
      <c r="M4114" t="s">
        <v>222</v>
      </c>
    </row>
    <row r="4115" spans="1:13" x14ac:dyDescent="0.25">
      <c r="A4115" t="s">
        <v>10225</v>
      </c>
      <c r="B4115" s="2">
        <v>44599</v>
      </c>
      <c r="C4115" s="2">
        <v>44604</v>
      </c>
      <c r="D4115" s="1">
        <v>44599.429271840279</v>
      </c>
      <c r="E4115" t="s">
        <v>6790</v>
      </c>
      <c r="F4115" t="s">
        <v>10226</v>
      </c>
      <c r="G4115" t="s">
        <v>64</v>
      </c>
      <c r="H4115">
        <v>5</v>
      </c>
      <c r="I4115">
        <v>1172000</v>
      </c>
      <c r="J4115">
        <v>5860000</v>
      </c>
      <c r="K4115" t="s">
        <v>36</v>
      </c>
      <c r="L4115" t="s">
        <v>124</v>
      </c>
      <c r="M4115" t="s">
        <v>145</v>
      </c>
    </row>
    <row r="4116" spans="1:13" x14ac:dyDescent="0.25">
      <c r="A4116" t="s">
        <v>10227</v>
      </c>
      <c r="B4116" s="2">
        <v>44830</v>
      </c>
      <c r="C4116" s="2">
        <v>44836</v>
      </c>
      <c r="D4116" s="1">
        <v>44830.660818321761</v>
      </c>
      <c r="E4116" t="s">
        <v>10228</v>
      </c>
      <c r="F4116" t="s">
        <v>10229</v>
      </c>
      <c r="G4116" t="s">
        <v>47</v>
      </c>
      <c r="H4116">
        <v>6</v>
      </c>
      <c r="I4116">
        <v>462000</v>
      </c>
      <c r="J4116">
        <v>2772000</v>
      </c>
      <c r="L4116" t="s">
        <v>83</v>
      </c>
      <c r="M4116" t="s">
        <v>60</v>
      </c>
    </row>
    <row r="4117" spans="1:13" x14ac:dyDescent="0.25">
      <c r="A4117" t="s">
        <v>10230</v>
      </c>
      <c r="B4117" s="2">
        <v>44729</v>
      </c>
      <c r="C4117" s="2">
        <v>44730</v>
      </c>
      <c r="D4117" s="1">
        <v>44729.660312372682</v>
      </c>
      <c r="E4117" t="s">
        <v>10231</v>
      </c>
      <c r="F4117" t="s">
        <v>10232</v>
      </c>
      <c r="G4117" t="s">
        <v>64</v>
      </c>
      <c r="H4117">
        <v>1</v>
      </c>
      <c r="I4117">
        <v>1121000</v>
      </c>
      <c r="J4117">
        <v>1121000</v>
      </c>
      <c r="K4117" t="s">
        <v>53</v>
      </c>
      <c r="L4117" t="s">
        <v>37</v>
      </c>
      <c r="M4117" t="s">
        <v>102</v>
      </c>
    </row>
    <row r="4118" spans="1:13" x14ac:dyDescent="0.25">
      <c r="A4118" t="s">
        <v>10233</v>
      </c>
      <c r="B4118" s="2">
        <v>45103</v>
      </c>
      <c r="C4118" s="2">
        <v>45105</v>
      </c>
      <c r="D4118" s="1">
        <v>45103.549540555563</v>
      </c>
      <c r="E4118" t="s">
        <v>10234</v>
      </c>
      <c r="F4118" t="s">
        <v>10235</v>
      </c>
      <c r="G4118" t="s">
        <v>16</v>
      </c>
      <c r="H4118">
        <v>2</v>
      </c>
      <c r="I4118">
        <v>1305000</v>
      </c>
      <c r="J4118">
        <v>2610000</v>
      </c>
      <c r="K4118" t="s">
        <v>30</v>
      </c>
      <c r="L4118" t="s">
        <v>48</v>
      </c>
      <c r="M4118" t="s">
        <v>94</v>
      </c>
    </row>
    <row r="4119" spans="1:13" x14ac:dyDescent="0.25">
      <c r="A4119" t="s">
        <v>10236</v>
      </c>
      <c r="B4119" s="2">
        <v>45049</v>
      </c>
      <c r="C4119" s="2">
        <v>45058</v>
      </c>
      <c r="D4119" s="1">
        <v>45049.065611666672</v>
      </c>
      <c r="E4119" t="s">
        <v>2539</v>
      </c>
      <c r="F4119" t="s">
        <v>10237</v>
      </c>
      <c r="G4119" t="s">
        <v>82</v>
      </c>
      <c r="H4119">
        <v>9</v>
      </c>
      <c r="I4119">
        <v>363000</v>
      </c>
      <c r="J4119">
        <v>3267000</v>
      </c>
      <c r="K4119" t="s">
        <v>30</v>
      </c>
      <c r="L4119" t="s">
        <v>273</v>
      </c>
      <c r="M4119" t="s">
        <v>145</v>
      </c>
    </row>
    <row r="4120" spans="1:13" x14ac:dyDescent="0.25">
      <c r="A4120" t="s">
        <v>10238</v>
      </c>
      <c r="B4120" s="2">
        <v>45378</v>
      </c>
      <c r="C4120" s="2">
        <v>45382</v>
      </c>
      <c r="D4120" s="1">
        <v>45378.601139050923</v>
      </c>
      <c r="E4120" t="s">
        <v>3108</v>
      </c>
      <c r="F4120" t="s">
        <v>4616</v>
      </c>
      <c r="G4120" t="s">
        <v>307</v>
      </c>
      <c r="H4120">
        <v>4</v>
      </c>
      <c r="I4120">
        <v>1223000</v>
      </c>
      <c r="J4120">
        <v>4892000</v>
      </c>
      <c r="K4120" t="s">
        <v>72</v>
      </c>
      <c r="L4120" t="s">
        <v>48</v>
      </c>
      <c r="M4120" t="s">
        <v>106</v>
      </c>
    </row>
    <row r="4121" spans="1:13" x14ac:dyDescent="0.25">
      <c r="A4121" t="s">
        <v>10239</v>
      </c>
      <c r="B4121" s="2">
        <v>44942</v>
      </c>
      <c r="C4121" s="2">
        <v>44945</v>
      </c>
      <c r="D4121" s="1">
        <v>44942.966036759259</v>
      </c>
      <c r="E4121" t="s">
        <v>6808</v>
      </c>
      <c r="F4121" t="s">
        <v>1466</v>
      </c>
      <c r="G4121" t="s">
        <v>23</v>
      </c>
      <c r="H4121">
        <v>3</v>
      </c>
      <c r="I4121">
        <v>651000</v>
      </c>
      <c r="J4121">
        <v>1953000</v>
      </c>
      <c r="K4121" t="s">
        <v>72</v>
      </c>
      <c r="L4121" t="s">
        <v>18</v>
      </c>
      <c r="M4121" t="s">
        <v>233</v>
      </c>
    </row>
    <row r="4122" spans="1:13" x14ac:dyDescent="0.25">
      <c r="A4122" t="s">
        <v>10240</v>
      </c>
      <c r="B4122" s="2">
        <v>45259</v>
      </c>
      <c r="C4122" s="2">
        <v>45260</v>
      </c>
      <c r="D4122" s="1">
        <v>45259.003190104173</v>
      </c>
      <c r="E4122" t="s">
        <v>7838</v>
      </c>
      <c r="F4122" t="s">
        <v>10241</v>
      </c>
      <c r="G4122" t="s">
        <v>82</v>
      </c>
      <c r="H4122">
        <v>1</v>
      </c>
      <c r="I4122">
        <v>319000</v>
      </c>
      <c r="J4122">
        <v>319000</v>
      </c>
      <c r="K4122" t="s">
        <v>53</v>
      </c>
      <c r="L4122" t="s">
        <v>164</v>
      </c>
      <c r="M4122" t="s">
        <v>74</v>
      </c>
    </row>
    <row r="4123" spans="1:13" x14ac:dyDescent="0.25">
      <c r="A4123" t="s">
        <v>10242</v>
      </c>
      <c r="B4123" s="2">
        <v>44943</v>
      </c>
      <c r="C4123" s="2">
        <v>44952</v>
      </c>
      <c r="D4123" s="1">
        <v>44943.318014178243</v>
      </c>
      <c r="E4123" t="s">
        <v>10243</v>
      </c>
      <c r="F4123" t="s">
        <v>10244</v>
      </c>
      <c r="G4123" t="s">
        <v>35</v>
      </c>
      <c r="H4123">
        <v>9</v>
      </c>
      <c r="I4123">
        <v>343000</v>
      </c>
      <c r="J4123">
        <v>3087000</v>
      </c>
      <c r="K4123" t="s">
        <v>17</v>
      </c>
      <c r="L4123" t="s">
        <v>18</v>
      </c>
      <c r="M4123" t="s">
        <v>233</v>
      </c>
    </row>
    <row r="4124" spans="1:13" x14ac:dyDescent="0.25">
      <c r="A4124" t="s">
        <v>10245</v>
      </c>
      <c r="B4124" s="2">
        <v>44890</v>
      </c>
      <c r="C4124" s="2">
        <v>44894</v>
      </c>
      <c r="D4124" s="1">
        <v>44890.072923368047</v>
      </c>
      <c r="E4124" t="s">
        <v>5867</v>
      </c>
      <c r="F4124" t="s">
        <v>10246</v>
      </c>
      <c r="G4124" t="s">
        <v>92</v>
      </c>
      <c r="H4124">
        <v>4</v>
      </c>
      <c r="I4124">
        <v>658000</v>
      </c>
      <c r="J4124">
        <v>2632000</v>
      </c>
      <c r="K4124" t="s">
        <v>17</v>
      </c>
      <c r="L4124" t="s">
        <v>37</v>
      </c>
      <c r="M4124" t="s">
        <v>117</v>
      </c>
    </row>
    <row r="4125" spans="1:13" x14ac:dyDescent="0.25">
      <c r="A4125" t="s">
        <v>10247</v>
      </c>
      <c r="B4125" s="2">
        <v>45567</v>
      </c>
      <c r="C4125" s="2">
        <v>45576</v>
      </c>
      <c r="D4125" s="1">
        <v>45567.776483020833</v>
      </c>
      <c r="E4125" t="s">
        <v>9656</v>
      </c>
      <c r="F4125" t="s">
        <v>10248</v>
      </c>
      <c r="G4125" t="s">
        <v>64</v>
      </c>
      <c r="I4125">
        <v>1354000</v>
      </c>
      <c r="J4125">
        <v>12186000</v>
      </c>
      <c r="K4125" t="s">
        <v>72</v>
      </c>
      <c r="L4125" t="s">
        <v>48</v>
      </c>
      <c r="M4125" t="s">
        <v>68</v>
      </c>
    </row>
    <row r="4126" spans="1:13" x14ac:dyDescent="0.25">
      <c r="A4126" t="s">
        <v>10249</v>
      </c>
      <c r="B4126" s="2">
        <v>44581</v>
      </c>
      <c r="C4126" s="2">
        <v>44586</v>
      </c>
      <c r="D4126" s="1">
        <v>44581.129710474539</v>
      </c>
      <c r="E4126" t="s">
        <v>10250</v>
      </c>
      <c r="F4126" t="s">
        <v>10251</v>
      </c>
      <c r="G4126" t="s">
        <v>82</v>
      </c>
      <c r="H4126">
        <v>5</v>
      </c>
      <c r="I4126">
        <v>339000</v>
      </c>
      <c r="J4126">
        <v>1695000</v>
      </c>
      <c r="K4126" t="s">
        <v>72</v>
      </c>
      <c r="L4126" t="s">
        <v>273</v>
      </c>
      <c r="M4126" t="s">
        <v>38</v>
      </c>
    </row>
    <row r="4127" spans="1:13" x14ac:dyDescent="0.25">
      <c r="A4127" t="s">
        <v>10252</v>
      </c>
      <c r="B4127" s="2">
        <v>45162</v>
      </c>
      <c r="C4127" s="2">
        <v>45164</v>
      </c>
      <c r="D4127" s="1">
        <v>45162.76938928241</v>
      </c>
      <c r="E4127" t="s">
        <v>5146</v>
      </c>
      <c r="F4127" t="s">
        <v>10253</v>
      </c>
      <c r="G4127" t="s">
        <v>16</v>
      </c>
      <c r="H4127">
        <v>2</v>
      </c>
      <c r="I4127">
        <v>1236000</v>
      </c>
      <c r="J4127">
        <v>2472000</v>
      </c>
      <c r="K4127" t="s">
        <v>53</v>
      </c>
      <c r="L4127" t="s">
        <v>48</v>
      </c>
      <c r="M4127" t="s">
        <v>38</v>
      </c>
    </row>
    <row r="4128" spans="1:13" x14ac:dyDescent="0.25">
      <c r="A4128" t="s">
        <v>10254</v>
      </c>
      <c r="B4128" s="2">
        <v>45294</v>
      </c>
      <c r="C4128" s="2">
        <v>45299</v>
      </c>
      <c r="D4128" s="1">
        <v>45294.356318819453</v>
      </c>
      <c r="E4128" t="s">
        <v>6644</v>
      </c>
      <c r="F4128" t="s">
        <v>10255</v>
      </c>
      <c r="G4128" t="s">
        <v>16</v>
      </c>
      <c r="H4128">
        <v>5</v>
      </c>
      <c r="I4128">
        <v>1109000</v>
      </c>
      <c r="J4128">
        <v>5545000</v>
      </c>
      <c r="K4128" t="s">
        <v>36</v>
      </c>
      <c r="L4128" t="s">
        <v>37</v>
      </c>
      <c r="M4128" t="s">
        <v>133</v>
      </c>
    </row>
    <row r="4129" spans="1:13" x14ac:dyDescent="0.25">
      <c r="A4129" t="s">
        <v>10256</v>
      </c>
      <c r="B4129" s="2">
        <v>45418</v>
      </c>
      <c r="C4129" s="2">
        <v>45427</v>
      </c>
      <c r="D4129" s="1">
        <v>45418.568107708343</v>
      </c>
      <c r="E4129" t="s">
        <v>10257</v>
      </c>
      <c r="F4129" t="s">
        <v>10258</v>
      </c>
      <c r="G4129" t="s">
        <v>35</v>
      </c>
      <c r="H4129">
        <v>9</v>
      </c>
      <c r="I4129">
        <v>402000</v>
      </c>
      <c r="J4129">
        <v>3618000</v>
      </c>
      <c r="K4129" t="s">
        <v>30</v>
      </c>
      <c r="L4129" t="s">
        <v>18</v>
      </c>
      <c r="M4129" t="s">
        <v>68</v>
      </c>
    </row>
    <row r="4130" spans="1:13" x14ac:dyDescent="0.25">
      <c r="A4130" t="s">
        <v>10259</v>
      </c>
      <c r="B4130" s="2">
        <v>44642</v>
      </c>
      <c r="C4130" s="2">
        <v>44644</v>
      </c>
      <c r="D4130" s="1">
        <v>44642.87058609954</v>
      </c>
      <c r="E4130" t="s">
        <v>3403</v>
      </c>
      <c r="F4130" t="s">
        <v>10260</v>
      </c>
      <c r="G4130" t="s">
        <v>149</v>
      </c>
      <c r="H4130">
        <v>2</v>
      </c>
      <c r="I4130">
        <v>323000</v>
      </c>
      <c r="J4130">
        <v>646000</v>
      </c>
      <c r="K4130" t="s">
        <v>36</v>
      </c>
      <c r="L4130" t="s">
        <v>48</v>
      </c>
      <c r="M4130" t="s">
        <v>129</v>
      </c>
    </row>
    <row r="4131" spans="1:13" x14ac:dyDescent="0.25">
      <c r="A4131" t="s">
        <v>10261</v>
      </c>
      <c r="B4131" s="2">
        <v>45656</v>
      </c>
      <c r="C4131" s="2">
        <v>45657</v>
      </c>
      <c r="D4131" s="1">
        <v>45656.552400474538</v>
      </c>
      <c r="E4131" t="s">
        <v>1073</v>
      </c>
      <c r="F4131" t="s">
        <v>10262</v>
      </c>
      <c r="G4131" t="s">
        <v>194</v>
      </c>
      <c r="H4131">
        <v>1</v>
      </c>
      <c r="I4131">
        <v>441000</v>
      </c>
      <c r="J4131">
        <v>441000</v>
      </c>
      <c r="L4131" t="s">
        <v>37</v>
      </c>
      <c r="M4131" t="s">
        <v>43</v>
      </c>
    </row>
    <row r="4132" spans="1:13" x14ac:dyDescent="0.25">
      <c r="A4132" t="s">
        <v>10263</v>
      </c>
      <c r="B4132" s="2">
        <v>45288</v>
      </c>
      <c r="C4132" s="2">
        <v>45289</v>
      </c>
      <c r="D4132" s="1">
        <v>45288.003743414352</v>
      </c>
      <c r="E4132" t="s">
        <v>833</v>
      </c>
      <c r="F4132" t="s">
        <v>10264</v>
      </c>
      <c r="G4132" t="s">
        <v>23</v>
      </c>
      <c r="H4132">
        <v>1</v>
      </c>
      <c r="I4132">
        <v>648000</v>
      </c>
      <c r="J4132">
        <v>648000</v>
      </c>
      <c r="K4132" t="s">
        <v>24</v>
      </c>
      <c r="L4132" t="s">
        <v>159</v>
      </c>
      <c r="M4132" t="s">
        <v>19</v>
      </c>
    </row>
    <row r="4133" spans="1:13" x14ac:dyDescent="0.25">
      <c r="A4133" t="s">
        <v>10265</v>
      </c>
      <c r="B4133" s="2">
        <v>44766</v>
      </c>
      <c r="C4133" s="2">
        <v>44772</v>
      </c>
      <c r="D4133" s="1">
        <v>44766.874007708328</v>
      </c>
      <c r="E4133" t="s">
        <v>2148</v>
      </c>
      <c r="F4133" t="s">
        <v>10266</v>
      </c>
      <c r="G4133" t="s">
        <v>128</v>
      </c>
      <c r="H4133">
        <v>6</v>
      </c>
      <c r="I4133">
        <v>432000</v>
      </c>
      <c r="J4133">
        <v>2592000</v>
      </c>
      <c r="K4133" t="s">
        <v>72</v>
      </c>
      <c r="L4133" t="s">
        <v>48</v>
      </c>
      <c r="M4133" t="s">
        <v>25</v>
      </c>
    </row>
    <row r="4134" spans="1:13" x14ac:dyDescent="0.25">
      <c r="A4134" t="s">
        <v>10267</v>
      </c>
      <c r="B4134" s="2">
        <v>45588</v>
      </c>
      <c r="C4134" s="2">
        <v>45589</v>
      </c>
      <c r="D4134" s="1">
        <v>45588.960672951391</v>
      </c>
      <c r="E4134" t="s">
        <v>3975</v>
      </c>
      <c r="F4134" t="s">
        <v>10268</v>
      </c>
      <c r="G4134" t="s">
        <v>82</v>
      </c>
      <c r="H4134">
        <v>1</v>
      </c>
      <c r="I4134">
        <v>320000</v>
      </c>
      <c r="J4134">
        <v>320000</v>
      </c>
      <c r="K4134" t="s">
        <v>17</v>
      </c>
      <c r="L4134" t="s">
        <v>37</v>
      </c>
      <c r="M4134" t="s">
        <v>84</v>
      </c>
    </row>
    <row r="4135" spans="1:13" x14ac:dyDescent="0.25">
      <c r="A4135" t="s">
        <v>10269</v>
      </c>
      <c r="B4135" s="2">
        <v>45191</v>
      </c>
      <c r="C4135" s="2">
        <v>45197</v>
      </c>
      <c r="D4135" s="1">
        <v>45191.085362858787</v>
      </c>
      <c r="E4135" t="s">
        <v>3024</v>
      </c>
      <c r="F4135" t="s">
        <v>10270</v>
      </c>
      <c r="G4135" t="s">
        <v>16</v>
      </c>
      <c r="H4135">
        <v>6</v>
      </c>
      <c r="I4135">
        <v>1263000</v>
      </c>
      <c r="J4135">
        <v>7578000</v>
      </c>
      <c r="K4135" t="s">
        <v>36</v>
      </c>
      <c r="L4135" t="s">
        <v>18</v>
      </c>
      <c r="M4135" t="s">
        <v>160</v>
      </c>
    </row>
    <row r="4136" spans="1:13" x14ac:dyDescent="0.25">
      <c r="A4136" t="s">
        <v>10271</v>
      </c>
      <c r="B4136" s="2">
        <v>45297</v>
      </c>
      <c r="C4136" s="2">
        <v>45299</v>
      </c>
      <c r="D4136" s="1">
        <v>45297.649240752318</v>
      </c>
      <c r="E4136" t="s">
        <v>4539</v>
      </c>
      <c r="F4136" t="s">
        <v>10272</v>
      </c>
      <c r="G4136" t="s">
        <v>64</v>
      </c>
      <c r="H4136">
        <v>2</v>
      </c>
      <c r="I4136">
        <v>1251000</v>
      </c>
      <c r="J4136">
        <v>2502000</v>
      </c>
      <c r="L4136" t="s">
        <v>190</v>
      </c>
      <c r="M4136" t="s">
        <v>160</v>
      </c>
    </row>
    <row r="4137" spans="1:13" x14ac:dyDescent="0.25">
      <c r="A4137" t="s">
        <v>10273</v>
      </c>
      <c r="B4137" s="2">
        <v>44782</v>
      </c>
      <c r="C4137" s="2">
        <v>44787</v>
      </c>
      <c r="D4137" s="1">
        <v>44782.125271053243</v>
      </c>
      <c r="E4137" t="s">
        <v>10274</v>
      </c>
      <c r="G4137" t="s">
        <v>16</v>
      </c>
      <c r="H4137">
        <v>5</v>
      </c>
      <c r="I4137">
        <v>1140000</v>
      </c>
      <c r="J4137">
        <v>5700000</v>
      </c>
      <c r="K4137" t="s">
        <v>72</v>
      </c>
      <c r="L4137" t="s">
        <v>83</v>
      </c>
      <c r="M4137" t="s">
        <v>233</v>
      </c>
    </row>
    <row r="4138" spans="1:13" x14ac:dyDescent="0.25">
      <c r="A4138" t="s">
        <v>10275</v>
      </c>
      <c r="B4138" s="2">
        <v>45592</v>
      </c>
      <c r="C4138" s="2">
        <v>45596</v>
      </c>
      <c r="D4138" s="1">
        <v>45592.005823587962</v>
      </c>
      <c r="E4138" t="s">
        <v>6874</v>
      </c>
      <c r="F4138" t="s">
        <v>10276</v>
      </c>
      <c r="G4138" t="s">
        <v>64</v>
      </c>
      <c r="H4138">
        <v>4</v>
      </c>
      <c r="I4138">
        <v>1258000</v>
      </c>
      <c r="J4138">
        <v>5032000</v>
      </c>
      <c r="K4138" t="s">
        <v>17</v>
      </c>
      <c r="L4138" t="s">
        <v>18</v>
      </c>
      <c r="M4138" t="s">
        <v>25</v>
      </c>
    </row>
    <row r="4139" spans="1:13" x14ac:dyDescent="0.25">
      <c r="A4139" t="s">
        <v>10277</v>
      </c>
      <c r="B4139" s="2">
        <v>45007</v>
      </c>
      <c r="C4139" s="2">
        <v>45015</v>
      </c>
      <c r="D4139" s="1">
        <v>45007.346725254632</v>
      </c>
      <c r="E4139" t="s">
        <v>6239</v>
      </c>
      <c r="F4139" t="s">
        <v>10278</v>
      </c>
      <c r="G4139" t="s">
        <v>47</v>
      </c>
      <c r="H4139">
        <v>8</v>
      </c>
      <c r="I4139">
        <v>452000</v>
      </c>
      <c r="J4139">
        <v>3616000</v>
      </c>
      <c r="L4139" t="s">
        <v>37</v>
      </c>
      <c r="M4139" t="s">
        <v>84</v>
      </c>
    </row>
    <row r="4140" spans="1:13" x14ac:dyDescent="0.25">
      <c r="A4140" t="s">
        <v>10279</v>
      </c>
      <c r="B4140" s="2">
        <v>45281</v>
      </c>
      <c r="C4140" s="2">
        <v>45287</v>
      </c>
      <c r="D4140" s="1">
        <v>45281.441571134259</v>
      </c>
      <c r="E4140" t="s">
        <v>10280</v>
      </c>
      <c r="F4140" t="s">
        <v>10281</v>
      </c>
      <c r="G4140" t="s">
        <v>137</v>
      </c>
      <c r="H4140">
        <v>6</v>
      </c>
      <c r="I4140">
        <v>375000</v>
      </c>
      <c r="J4140">
        <v>2250000</v>
      </c>
      <c r="K4140" t="s">
        <v>17</v>
      </c>
      <c r="L4140" t="s">
        <v>159</v>
      </c>
      <c r="M4140" t="s">
        <v>94</v>
      </c>
    </row>
    <row r="4141" spans="1:13" x14ac:dyDescent="0.25">
      <c r="A4141" t="s">
        <v>10282</v>
      </c>
      <c r="B4141" s="2">
        <v>45543</v>
      </c>
      <c r="C4141" s="2">
        <v>45550</v>
      </c>
      <c r="D4141" s="1">
        <v>45543.16872883102</v>
      </c>
      <c r="E4141" t="s">
        <v>10283</v>
      </c>
      <c r="F4141" t="s">
        <v>10284</v>
      </c>
      <c r="G4141" t="s">
        <v>303</v>
      </c>
      <c r="H4141">
        <v>7</v>
      </c>
      <c r="I4141">
        <v>457000</v>
      </c>
      <c r="J4141">
        <v>3199000</v>
      </c>
      <c r="K4141" t="s">
        <v>30</v>
      </c>
      <c r="L4141" t="s">
        <v>37</v>
      </c>
      <c r="M4141" t="s">
        <v>102</v>
      </c>
    </row>
    <row r="4142" spans="1:13" x14ac:dyDescent="0.25">
      <c r="A4142" t="s">
        <v>10285</v>
      </c>
      <c r="B4142" s="2">
        <v>45011</v>
      </c>
      <c r="C4142" s="2">
        <v>45016</v>
      </c>
      <c r="D4142" s="1">
        <v>45011.173309351849</v>
      </c>
      <c r="E4142" t="s">
        <v>924</v>
      </c>
      <c r="F4142" t="s">
        <v>10286</v>
      </c>
      <c r="G4142" t="s">
        <v>47</v>
      </c>
      <c r="I4142">
        <v>434000</v>
      </c>
      <c r="J4142">
        <v>2170000</v>
      </c>
      <c r="K4142" t="s">
        <v>36</v>
      </c>
      <c r="L4142" t="s">
        <v>37</v>
      </c>
      <c r="M4142" t="s">
        <v>74</v>
      </c>
    </row>
    <row r="4143" spans="1:13" x14ac:dyDescent="0.25">
      <c r="A4143" t="s">
        <v>10287</v>
      </c>
      <c r="B4143" s="2">
        <v>44675</v>
      </c>
      <c r="C4143" s="2">
        <v>44683</v>
      </c>
      <c r="D4143" s="1">
        <v>44675.589599212974</v>
      </c>
      <c r="E4143" t="s">
        <v>544</v>
      </c>
      <c r="F4143" t="s">
        <v>10288</v>
      </c>
      <c r="G4143" t="s">
        <v>221</v>
      </c>
      <c r="H4143">
        <v>8</v>
      </c>
      <c r="I4143">
        <v>660000</v>
      </c>
      <c r="J4143">
        <v>5280000</v>
      </c>
      <c r="K4143" t="s">
        <v>72</v>
      </c>
      <c r="L4143" t="s">
        <v>48</v>
      </c>
      <c r="M4143" t="s">
        <v>68</v>
      </c>
    </row>
    <row r="4144" spans="1:13" x14ac:dyDescent="0.25">
      <c r="A4144" t="s">
        <v>10289</v>
      </c>
      <c r="B4144" s="2">
        <v>44904</v>
      </c>
      <c r="C4144" s="2">
        <v>44911</v>
      </c>
      <c r="D4144" s="1">
        <v>44904.903147569443</v>
      </c>
      <c r="E4144" t="s">
        <v>9351</v>
      </c>
      <c r="F4144" t="s">
        <v>10290</v>
      </c>
      <c r="G4144" t="s">
        <v>47</v>
      </c>
      <c r="H4144">
        <v>7</v>
      </c>
      <c r="I4144">
        <v>436000</v>
      </c>
      <c r="J4144">
        <v>3052000</v>
      </c>
      <c r="K4144" t="s">
        <v>72</v>
      </c>
      <c r="L4144" t="s">
        <v>48</v>
      </c>
      <c r="M4144" t="s">
        <v>68</v>
      </c>
    </row>
    <row r="4145" spans="1:13" x14ac:dyDescent="0.25">
      <c r="A4145" t="s">
        <v>10291</v>
      </c>
      <c r="B4145" s="2">
        <v>45514</v>
      </c>
      <c r="C4145" s="2">
        <v>45517</v>
      </c>
      <c r="D4145" s="1">
        <v>45514.682659375001</v>
      </c>
      <c r="E4145" t="s">
        <v>10292</v>
      </c>
      <c r="F4145" t="s">
        <v>10293</v>
      </c>
      <c r="G4145" t="s">
        <v>47</v>
      </c>
      <c r="H4145">
        <v>3</v>
      </c>
      <c r="I4145">
        <v>417000</v>
      </c>
      <c r="J4145">
        <v>1251000</v>
      </c>
      <c r="K4145" t="s">
        <v>17</v>
      </c>
      <c r="L4145" t="s">
        <v>18</v>
      </c>
      <c r="M4145" t="s">
        <v>68</v>
      </c>
    </row>
    <row r="4146" spans="1:13" x14ac:dyDescent="0.25">
      <c r="A4146" t="s">
        <v>10294</v>
      </c>
      <c r="B4146" s="2">
        <v>45440</v>
      </c>
      <c r="C4146" s="2">
        <v>45445</v>
      </c>
      <c r="D4146" s="1">
        <v>45440.443357847224</v>
      </c>
      <c r="E4146" t="s">
        <v>2107</v>
      </c>
      <c r="F4146" t="s">
        <v>10295</v>
      </c>
      <c r="G4146" t="s">
        <v>23</v>
      </c>
      <c r="H4146">
        <v>5</v>
      </c>
      <c r="I4146">
        <v>688000</v>
      </c>
      <c r="J4146">
        <v>3440000</v>
      </c>
      <c r="K4146" t="s">
        <v>30</v>
      </c>
      <c r="L4146" t="s">
        <v>37</v>
      </c>
      <c r="M4146" t="s">
        <v>25</v>
      </c>
    </row>
    <row r="4147" spans="1:13" x14ac:dyDescent="0.25">
      <c r="A4147" t="s">
        <v>10296</v>
      </c>
      <c r="B4147" s="2">
        <v>45242</v>
      </c>
      <c r="C4147" s="2">
        <v>45246</v>
      </c>
      <c r="D4147" s="1">
        <v>45242.928484317134</v>
      </c>
      <c r="E4147" t="s">
        <v>4040</v>
      </c>
      <c r="F4147" t="s">
        <v>10297</v>
      </c>
      <c r="G4147" t="s">
        <v>128</v>
      </c>
      <c r="H4147">
        <v>4</v>
      </c>
      <c r="I4147">
        <v>433000</v>
      </c>
      <c r="J4147">
        <v>1732000</v>
      </c>
      <c r="K4147" t="s">
        <v>36</v>
      </c>
      <c r="L4147" t="s">
        <v>18</v>
      </c>
      <c r="M4147" t="s">
        <v>233</v>
      </c>
    </row>
    <row r="4148" spans="1:13" x14ac:dyDescent="0.25">
      <c r="A4148" t="s">
        <v>10298</v>
      </c>
      <c r="B4148" s="2">
        <v>45592</v>
      </c>
      <c r="C4148" s="2">
        <v>45601</v>
      </c>
      <c r="D4148" s="1">
        <v>45592.561384062501</v>
      </c>
      <c r="E4148" t="s">
        <v>10299</v>
      </c>
      <c r="F4148" t="s">
        <v>10300</v>
      </c>
      <c r="G4148" t="s">
        <v>64</v>
      </c>
      <c r="H4148">
        <v>9</v>
      </c>
      <c r="I4148">
        <v>1161000</v>
      </c>
      <c r="J4148">
        <v>10449000</v>
      </c>
      <c r="K4148" t="s">
        <v>17</v>
      </c>
      <c r="L4148" t="s">
        <v>31</v>
      </c>
      <c r="M4148" t="s">
        <v>226</v>
      </c>
    </row>
    <row r="4149" spans="1:13" x14ac:dyDescent="0.25">
      <c r="A4149" t="s">
        <v>10301</v>
      </c>
      <c r="B4149" s="2">
        <v>44862</v>
      </c>
      <c r="C4149" s="2">
        <v>44865</v>
      </c>
      <c r="D4149" s="1">
        <v>44862.011680428237</v>
      </c>
      <c r="E4149" t="s">
        <v>9899</v>
      </c>
      <c r="F4149" t="s">
        <v>10302</v>
      </c>
      <c r="G4149" t="s">
        <v>92</v>
      </c>
      <c r="H4149">
        <v>3</v>
      </c>
      <c r="I4149">
        <v>596000</v>
      </c>
      <c r="J4149">
        <v>1788000</v>
      </c>
      <c r="K4149" t="s">
        <v>17</v>
      </c>
      <c r="L4149" t="s">
        <v>98</v>
      </c>
      <c r="M4149" t="s">
        <v>19</v>
      </c>
    </row>
    <row r="4150" spans="1:13" x14ac:dyDescent="0.25">
      <c r="A4150" t="s">
        <v>10303</v>
      </c>
      <c r="B4150" s="2">
        <v>45356</v>
      </c>
      <c r="C4150" s="2">
        <v>45360</v>
      </c>
      <c r="D4150" s="1">
        <v>45356.073921365743</v>
      </c>
      <c r="E4150" t="s">
        <v>282</v>
      </c>
      <c r="F4150" t="s">
        <v>10304</v>
      </c>
      <c r="G4150" t="s">
        <v>82</v>
      </c>
      <c r="H4150">
        <v>4</v>
      </c>
      <c r="I4150">
        <v>359000</v>
      </c>
      <c r="J4150">
        <v>1436000</v>
      </c>
      <c r="K4150" t="s">
        <v>72</v>
      </c>
      <c r="L4150" t="s">
        <v>31</v>
      </c>
      <c r="M4150" t="s">
        <v>68</v>
      </c>
    </row>
    <row r="4151" spans="1:13" x14ac:dyDescent="0.25">
      <c r="A4151" t="s">
        <v>10305</v>
      </c>
      <c r="B4151" s="2">
        <v>44576</v>
      </c>
      <c r="C4151" s="2">
        <v>44583</v>
      </c>
      <c r="D4151" s="1">
        <v>44576.885151504634</v>
      </c>
      <c r="E4151" t="s">
        <v>8224</v>
      </c>
      <c r="F4151" t="s">
        <v>10306</v>
      </c>
      <c r="G4151" t="s">
        <v>82</v>
      </c>
      <c r="H4151">
        <v>7</v>
      </c>
      <c r="I4151">
        <v>389000</v>
      </c>
      <c r="J4151">
        <v>2723000</v>
      </c>
      <c r="K4151" t="s">
        <v>30</v>
      </c>
      <c r="L4151" t="s">
        <v>18</v>
      </c>
      <c r="M4151" t="s">
        <v>94</v>
      </c>
    </row>
    <row r="4152" spans="1:13" x14ac:dyDescent="0.25">
      <c r="A4152" t="s">
        <v>10307</v>
      </c>
      <c r="B4152" s="2">
        <v>45294</v>
      </c>
      <c r="C4152" s="2">
        <v>45300</v>
      </c>
      <c r="D4152" s="1">
        <v>45294.019360474536</v>
      </c>
      <c r="E4152" t="s">
        <v>3080</v>
      </c>
      <c r="F4152" t="s">
        <v>10308</v>
      </c>
      <c r="G4152" t="s">
        <v>64</v>
      </c>
      <c r="H4152">
        <v>6</v>
      </c>
      <c r="I4152">
        <v>1246000</v>
      </c>
      <c r="J4152">
        <v>7476000</v>
      </c>
      <c r="K4152" t="s">
        <v>36</v>
      </c>
      <c r="L4152" t="s">
        <v>37</v>
      </c>
      <c r="M4152" t="s">
        <v>106</v>
      </c>
    </row>
    <row r="4153" spans="1:13" x14ac:dyDescent="0.25">
      <c r="A4153" t="s">
        <v>10309</v>
      </c>
      <c r="B4153" s="2">
        <v>44820</v>
      </c>
      <c r="C4153" s="2">
        <v>44826</v>
      </c>
      <c r="D4153" s="1">
        <v>44820.764413645833</v>
      </c>
      <c r="E4153" t="s">
        <v>5372</v>
      </c>
      <c r="F4153" t="s">
        <v>10310</v>
      </c>
      <c r="G4153" t="s">
        <v>64</v>
      </c>
      <c r="H4153">
        <v>6</v>
      </c>
      <c r="I4153">
        <v>1166000</v>
      </c>
      <c r="J4153">
        <v>6996000</v>
      </c>
      <c r="K4153" t="s">
        <v>30</v>
      </c>
      <c r="L4153" t="s">
        <v>18</v>
      </c>
      <c r="M4153" t="s">
        <v>49</v>
      </c>
    </row>
    <row r="4154" spans="1:13" x14ac:dyDescent="0.25">
      <c r="A4154" t="s">
        <v>10311</v>
      </c>
      <c r="B4154" s="2">
        <v>45080</v>
      </c>
      <c r="C4154" s="2">
        <v>45081</v>
      </c>
      <c r="D4154" s="1">
        <v>45080.798008229169</v>
      </c>
      <c r="E4154" t="s">
        <v>10312</v>
      </c>
      <c r="F4154" t="s">
        <v>10313</v>
      </c>
      <c r="G4154" t="s">
        <v>64</v>
      </c>
      <c r="H4154">
        <v>1</v>
      </c>
      <c r="I4154">
        <v>1322000</v>
      </c>
      <c r="J4154">
        <v>1322000</v>
      </c>
      <c r="K4154" t="s">
        <v>36</v>
      </c>
      <c r="L4154" t="s">
        <v>273</v>
      </c>
      <c r="M4154" t="s">
        <v>129</v>
      </c>
    </row>
    <row r="4155" spans="1:13" x14ac:dyDescent="0.25">
      <c r="A4155" t="s">
        <v>10314</v>
      </c>
      <c r="B4155" s="2">
        <v>44656</v>
      </c>
      <c r="C4155" s="2">
        <v>44657</v>
      </c>
      <c r="D4155" s="1">
        <v>44656.725830972216</v>
      </c>
      <c r="E4155" t="s">
        <v>515</v>
      </c>
      <c r="F4155" t="s">
        <v>10315</v>
      </c>
      <c r="G4155" t="s">
        <v>29</v>
      </c>
      <c r="H4155">
        <v>1</v>
      </c>
      <c r="I4155">
        <v>1211000</v>
      </c>
      <c r="J4155">
        <v>1211000</v>
      </c>
      <c r="K4155" t="s">
        <v>30</v>
      </c>
      <c r="L4155" t="s">
        <v>98</v>
      </c>
      <c r="M4155" t="s">
        <v>117</v>
      </c>
    </row>
    <row r="4156" spans="1:13" x14ac:dyDescent="0.25">
      <c r="A4156" t="s">
        <v>10316</v>
      </c>
      <c r="B4156" s="2">
        <v>44617</v>
      </c>
      <c r="C4156" s="2">
        <v>44619</v>
      </c>
      <c r="D4156" s="1">
        <v>44617.795251203701</v>
      </c>
      <c r="E4156" t="s">
        <v>14</v>
      </c>
      <c r="F4156" t="s">
        <v>10317</v>
      </c>
      <c r="G4156" t="s">
        <v>92</v>
      </c>
      <c r="I4156">
        <v>644000</v>
      </c>
      <c r="J4156">
        <v>1288000</v>
      </c>
      <c r="K4156" t="s">
        <v>36</v>
      </c>
      <c r="L4156" t="s">
        <v>37</v>
      </c>
      <c r="M4156" t="s">
        <v>68</v>
      </c>
    </row>
    <row r="4157" spans="1:13" x14ac:dyDescent="0.25">
      <c r="A4157" t="s">
        <v>10318</v>
      </c>
      <c r="B4157" s="2">
        <v>45267</v>
      </c>
      <c r="C4157" s="2">
        <v>45274</v>
      </c>
      <c r="D4157" s="1">
        <v>45267.244301770843</v>
      </c>
      <c r="E4157" t="s">
        <v>8401</v>
      </c>
      <c r="F4157" t="s">
        <v>10319</v>
      </c>
      <c r="G4157" t="s">
        <v>137</v>
      </c>
      <c r="H4157">
        <v>7</v>
      </c>
      <c r="I4157">
        <v>388000</v>
      </c>
      <c r="J4157">
        <v>2716000</v>
      </c>
      <c r="K4157" t="s">
        <v>72</v>
      </c>
      <c r="L4157" t="s">
        <v>18</v>
      </c>
      <c r="M4157" t="s">
        <v>133</v>
      </c>
    </row>
    <row r="4158" spans="1:13" x14ac:dyDescent="0.25">
      <c r="A4158" t="s">
        <v>10320</v>
      </c>
      <c r="B4158" s="2">
        <v>44717</v>
      </c>
      <c r="C4158" s="2">
        <v>44720</v>
      </c>
      <c r="D4158" s="1">
        <v>44717.534191435188</v>
      </c>
      <c r="E4158" t="s">
        <v>7858</v>
      </c>
      <c r="F4158" t="s">
        <v>10321</v>
      </c>
      <c r="G4158" t="s">
        <v>149</v>
      </c>
      <c r="H4158">
        <v>3</v>
      </c>
      <c r="I4158">
        <v>347000</v>
      </c>
      <c r="J4158">
        <v>1041000</v>
      </c>
      <c r="K4158" t="s">
        <v>36</v>
      </c>
      <c r="L4158" t="s">
        <v>48</v>
      </c>
      <c r="M4158" t="s">
        <v>68</v>
      </c>
    </row>
    <row r="4159" spans="1:13" x14ac:dyDescent="0.25">
      <c r="A4159" t="s">
        <v>10322</v>
      </c>
      <c r="B4159" s="2">
        <v>45649</v>
      </c>
      <c r="C4159" s="2">
        <v>45653</v>
      </c>
      <c r="D4159" s="1">
        <v>45649.362723981481</v>
      </c>
      <c r="E4159" t="s">
        <v>1141</v>
      </c>
      <c r="F4159" t="s">
        <v>10323</v>
      </c>
      <c r="G4159" t="s">
        <v>35</v>
      </c>
      <c r="I4159">
        <v>328000</v>
      </c>
      <c r="J4159">
        <v>1312000</v>
      </c>
      <c r="K4159" t="s">
        <v>36</v>
      </c>
      <c r="L4159" t="s">
        <v>214</v>
      </c>
      <c r="M4159" t="s">
        <v>43</v>
      </c>
    </row>
    <row r="4160" spans="1:13" x14ac:dyDescent="0.25">
      <c r="A4160" t="s">
        <v>10324</v>
      </c>
      <c r="B4160" s="2">
        <v>44963</v>
      </c>
      <c r="C4160" s="2">
        <v>44971</v>
      </c>
      <c r="D4160" s="1">
        <v>44963.235727361112</v>
      </c>
      <c r="E4160" t="s">
        <v>699</v>
      </c>
      <c r="F4160" t="s">
        <v>10325</v>
      </c>
      <c r="G4160" t="s">
        <v>92</v>
      </c>
      <c r="H4160">
        <v>8</v>
      </c>
      <c r="I4160">
        <v>578000</v>
      </c>
      <c r="J4160">
        <v>4624000</v>
      </c>
      <c r="K4160" t="s">
        <v>72</v>
      </c>
      <c r="L4160" t="s">
        <v>48</v>
      </c>
      <c r="M4160" t="s">
        <v>60</v>
      </c>
    </row>
    <row r="4161" spans="1:13" x14ac:dyDescent="0.25">
      <c r="A4161" t="s">
        <v>10326</v>
      </c>
      <c r="B4161" s="2">
        <v>45273</v>
      </c>
      <c r="C4161" s="2">
        <v>45275</v>
      </c>
      <c r="D4161" s="1">
        <v>45273.482620798612</v>
      </c>
      <c r="E4161" t="s">
        <v>455</v>
      </c>
      <c r="F4161" t="s">
        <v>10327</v>
      </c>
      <c r="G4161" t="s">
        <v>92</v>
      </c>
      <c r="H4161">
        <v>2</v>
      </c>
      <c r="I4161">
        <v>546000</v>
      </c>
      <c r="J4161">
        <v>1092000</v>
      </c>
      <c r="K4161" t="s">
        <v>36</v>
      </c>
      <c r="L4161" t="s">
        <v>83</v>
      </c>
      <c r="M4161" t="s">
        <v>160</v>
      </c>
    </row>
    <row r="4162" spans="1:13" x14ac:dyDescent="0.25">
      <c r="A4162" t="s">
        <v>10328</v>
      </c>
      <c r="B4162" s="2">
        <v>44752</v>
      </c>
      <c r="C4162" s="2">
        <v>44759</v>
      </c>
      <c r="D4162" s="1">
        <v>44752.026085104168</v>
      </c>
      <c r="E4162" t="s">
        <v>1271</v>
      </c>
      <c r="F4162" t="s">
        <v>10329</v>
      </c>
      <c r="G4162" t="s">
        <v>47</v>
      </c>
      <c r="H4162">
        <v>7</v>
      </c>
      <c r="I4162">
        <v>476000</v>
      </c>
      <c r="J4162">
        <v>3332000</v>
      </c>
      <c r="K4162" t="s">
        <v>72</v>
      </c>
      <c r="L4162" t="s">
        <v>48</v>
      </c>
      <c r="M4162" t="s">
        <v>226</v>
      </c>
    </row>
    <row r="4163" spans="1:13" x14ac:dyDescent="0.25">
      <c r="A4163" t="s">
        <v>10330</v>
      </c>
      <c r="B4163" s="2">
        <v>44640</v>
      </c>
      <c r="C4163" s="2">
        <v>44646</v>
      </c>
      <c r="D4163" s="1">
        <v>44640.384327453707</v>
      </c>
      <c r="E4163" t="s">
        <v>1088</v>
      </c>
      <c r="F4163" t="s">
        <v>10331</v>
      </c>
      <c r="G4163" t="s">
        <v>64</v>
      </c>
      <c r="H4163">
        <v>6</v>
      </c>
      <c r="I4163">
        <v>1215000</v>
      </c>
      <c r="J4163">
        <v>7290000</v>
      </c>
      <c r="K4163" t="s">
        <v>36</v>
      </c>
      <c r="L4163" t="s">
        <v>37</v>
      </c>
      <c r="M4163" t="s">
        <v>133</v>
      </c>
    </row>
    <row r="4164" spans="1:13" x14ac:dyDescent="0.25">
      <c r="A4164" t="s">
        <v>10332</v>
      </c>
      <c r="B4164" s="2">
        <v>44937</v>
      </c>
      <c r="C4164" s="2">
        <v>44941</v>
      </c>
      <c r="D4164" s="1">
        <v>44937.15500515046</v>
      </c>
      <c r="E4164" t="s">
        <v>5671</v>
      </c>
      <c r="F4164" t="s">
        <v>10333</v>
      </c>
      <c r="G4164" t="s">
        <v>82</v>
      </c>
      <c r="H4164">
        <v>4</v>
      </c>
      <c r="I4164">
        <v>344000</v>
      </c>
      <c r="J4164">
        <v>1376000</v>
      </c>
      <c r="K4164" t="s">
        <v>30</v>
      </c>
      <c r="L4164" t="s">
        <v>78</v>
      </c>
      <c r="M4164" t="s">
        <v>84</v>
      </c>
    </row>
    <row r="4165" spans="1:13" x14ac:dyDescent="0.25">
      <c r="A4165" t="s">
        <v>10334</v>
      </c>
      <c r="B4165" s="2">
        <v>44865</v>
      </c>
      <c r="C4165" s="2">
        <v>44872</v>
      </c>
      <c r="D4165" s="1">
        <v>44865.03747505787</v>
      </c>
      <c r="E4165" t="s">
        <v>10335</v>
      </c>
      <c r="G4165" t="s">
        <v>64</v>
      </c>
      <c r="H4165">
        <v>7</v>
      </c>
      <c r="I4165">
        <v>1081000</v>
      </c>
      <c r="J4165">
        <v>7567000</v>
      </c>
      <c r="K4165" t="s">
        <v>53</v>
      </c>
      <c r="L4165" t="s">
        <v>18</v>
      </c>
      <c r="M4165" t="s">
        <v>129</v>
      </c>
    </row>
    <row r="4166" spans="1:13" x14ac:dyDescent="0.25">
      <c r="A4166" t="s">
        <v>10336</v>
      </c>
      <c r="B4166" s="2">
        <v>45184</v>
      </c>
      <c r="C4166" s="2">
        <v>45188</v>
      </c>
      <c r="D4166" s="1">
        <v>45184.400694895827</v>
      </c>
      <c r="E4166" t="s">
        <v>4052</v>
      </c>
      <c r="F4166" t="s">
        <v>10337</v>
      </c>
      <c r="G4166" t="s">
        <v>303</v>
      </c>
      <c r="H4166">
        <v>4</v>
      </c>
      <c r="I4166">
        <v>497000</v>
      </c>
      <c r="J4166">
        <v>1988000</v>
      </c>
      <c r="K4166" t="s">
        <v>53</v>
      </c>
      <c r="L4166" t="s">
        <v>124</v>
      </c>
      <c r="M4166" t="s">
        <v>84</v>
      </c>
    </row>
    <row r="4167" spans="1:13" x14ac:dyDescent="0.25">
      <c r="A4167" t="s">
        <v>10338</v>
      </c>
      <c r="B4167" s="2">
        <v>45554</v>
      </c>
      <c r="C4167" s="2">
        <v>45559</v>
      </c>
      <c r="D4167" s="1">
        <v>45554.326999965277</v>
      </c>
      <c r="E4167" t="s">
        <v>1102</v>
      </c>
      <c r="F4167" t="s">
        <v>10339</v>
      </c>
      <c r="G4167" t="s">
        <v>23</v>
      </c>
      <c r="H4167">
        <v>5</v>
      </c>
      <c r="I4167">
        <v>553000</v>
      </c>
      <c r="J4167">
        <v>2765000</v>
      </c>
      <c r="K4167" t="s">
        <v>24</v>
      </c>
      <c r="L4167" t="s">
        <v>93</v>
      </c>
      <c r="M4167" t="s">
        <v>38</v>
      </c>
    </row>
    <row r="4168" spans="1:13" x14ac:dyDescent="0.25">
      <c r="A4168" t="s">
        <v>10340</v>
      </c>
      <c r="B4168" s="2">
        <v>45626</v>
      </c>
      <c r="C4168" s="2">
        <v>45633</v>
      </c>
      <c r="D4168" s="1">
        <v>45626.087460694442</v>
      </c>
      <c r="E4168" t="s">
        <v>3016</v>
      </c>
      <c r="F4168" t="s">
        <v>10341</v>
      </c>
      <c r="G4168" t="s">
        <v>23</v>
      </c>
      <c r="H4168">
        <v>7</v>
      </c>
      <c r="I4168">
        <v>580000</v>
      </c>
      <c r="J4168">
        <v>4060000</v>
      </c>
      <c r="K4168" t="s">
        <v>53</v>
      </c>
      <c r="L4168" t="s">
        <v>37</v>
      </c>
      <c r="M4168" t="s">
        <v>145</v>
      </c>
    </row>
    <row r="4169" spans="1:13" x14ac:dyDescent="0.25">
      <c r="A4169" t="s">
        <v>10342</v>
      </c>
      <c r="B4169" s="2">
        <v>45084</v>
      </c>
      <c r="C4169" s="2">
        <v>45088</v>
      </c>
      <c r="D4169" s="1">
        <v>45084.08650020833</v>
      </c>
      <c r="E4169" t="s">
        <v>4280</v>
      </c>
      <c r="F4169" t="s">
        <v>10343</v>
      </c>
      <c r="G4169" t="s">
        <v>47</v>
      </c>
      <c r="H4169">
        <v>4</v>
      </c>
      <c r="I4169">
        <v>457000</v>
      </c>
      <c r="J4169">
        <v>1828000</v>
      </c>
      <c r="L4169" t="s">
        <v>37</v>
      </c>
      <c r="M4169" t="s">
        <v>133</v>
      </c>
    </row>
    <row r="4170" spans="1:13" x14ac:dyDescent="0.25">
      <c r="A4170" t="s">
        <v>10344</v>
      </c>
      <c r="B4170" s="2">
        <v>45452</v>
      </c>
      <c r="C4170" s="2">
        <v>45460</v>
      </c>
      <c r="D4170" s="1">
        <v>45452.461073391198</v>
      </c>
      <c r="E4170" t="s">
        <v>2277</v>
      </c>
      <c r="F4170" t="s">
        <v>10345</v>
      </c>
      <c r="G4170" t="s">
        <v>82</v>
      </c>
      <c r="H4170">
        <v>8</v>
      </c>
      <c r="I4170">
        <v>375000</v>
      </c>
      <c r="J4170">
        <v>3000000</v>
      </c>
      <c r="K4170" t="s">
        <v>53</v>
      </c>
      <c r="L4170" t="s">
        <v>273</v>
      </c>
      <c r="M4170" t="s">
        <v>160</v>
      </c>
    </row>
    <row r="4171" spans="1:13" x14ac:dyDescent="0.25">
      <c r="A4171" t="s">
        <v>10346</v>
      </c>
      <c r="B4171" s="2">
        <v>44928</v>
      </c>
      <c r="C4171" s="2">
        <v>44930</v>
      </c>
      <c r="D4171" s="1">
        <v>44928.746039467587</v>
      </c>
      <c r="E4171" t="s">
        <v>4744</v>
      </c>
      <c r="F4171" t="s">
        <v>10347</v>
      </c>
      <c r="G4171" t="s">
        <v>92</v>
      </c>
      <c r="H4171">
        <v>2</v>
      </c>
      <c r="I4171">
        <v>633000</v>
      </c>
      <c r="J4171">
        <v>1266000</v>
      </c>
      <c r="K4171" t="s">
        <v>36</v>
      </c>
      <c r="L4171" t="s">
        <v>48</v>
      </c>
      <c r="M4171" t="s">
        <v>129</v>
      </c>
    </row>
    <row r="4172" spans="1:13" x14ac:dyDescent="0.25">
      <c r="A4172" t="s">
        <v>10348</v>
      </c>
      <c r="B4172" s="2">
        <v>45079</v>
      </c>
      <c r="C4172" s="2">
        <v>45081</v>
      </c>
      <c r="D4172" s="1">
        <v>45079.751148414347</v>
      </c>
      <c r="E4172" t="s">
        <v>629</v>
      </c>
      <c r="F4172" t="s">
        <v>10349</v>
      </c>
      <c r="G4172" t="s">
        <v>23</v>
      </c>
      <c r="H4172">
        <v>2</v>
      </c>
      <c r="I4172">
        <v>584000</v>
      </c>
      <c r="J4172">
        <v>1168000</v>
      </c>
      <c r="K4172" t="s">
        <v>17</v>
      </c>
      <c r="L4172" t="s">
        <v>37</v>
      </c>
      <c r="M4172" t="s">
        <v>25</v>
      </c>
    </row>
    <row r="4173" spans="1:13" x14ac:dyDescent="0.25">
      <c r="A4173" t="s">
        <v>10350</v>
      </c>
      <c r="B4173" s="2">
        <v>45387</v>
      </c>
      <c r="C4173" s="2">
        <v>45390</v>
      </c>
      <c r="D4173" s="1">
        <v>45387.498473611107</v>
      </c>
      <c r="E4173" t="s">
        <v>4779</v>
      </c>
      <c r="F4173" t="s">
        <v>10351</v>
      </c>
      <c r="G4173" t="s">
        <v>47</v>
      </c>
      <c r="H4173">
        <v>3</v>
      </c>
      <c r="I4173">
        <v>410000</v>
      </c>
      <c r="J4173">
        <v>1230000</v>
      </c>
      <c r="K4173" t="s">
        <v>24</v>
      </c>
      <c r="L4173" t="s">
        <v>610</v>
      </c>
      <c r="M4173" t="s">
        <v>106</v>
      </c>
    </row>
    <row r="4174" spans="1:13" x14ac:dyDescent="0.25">
      <c r="A4174" t="s">
        <v>10352</v>
      </c>
      <c r="B4174" s="2">
        <v>44582</v>
      </c>
      <c r="C4174" s="2">
        <v>44585</v>
      </c>
      <c r="D4174" s="1">
        <v>44582.675263275472</v>
      </c>
      <c r="E4174" t="s">
        <v>10353</v>
      </c>
      <c r="F4174" t="s">
        <v>6106</v>
      </c>
      <c r="G4174" t="s">
        <v>64</v>
      </c>
      <c r="H4174">
        <v>3</v>
      </c>
      <c r="I4174">
        <v>1101000</v>
      </c>
      <c r="J4174">
        <v>3303000</v>
      </c>
      <c r="K4174" t="s">
        <v>24</v>
      </c>
      <c r="L4174" t="s">
        <v>48</v>
      </c>
      <c r="M4174" t="s">
        <v>160</v>
      </c>
    </row>
    <row r="4175" spans="1:13" x14ac:dyDescent="0.25">
      <c r="A4175" t="s">
        <v>10354</v>
      </c>
      <c r="B4175" s="2">
        <v>44818</v>
      </c>
      <c r="C4175" s="2">
        <v>44820</v>
      </c>
      <c r="D4175" s="1">
        <v>44818.031301481482</v>
      </c>
      <c r="E4175" t="s">
        <v>4339</v>
      </c>
      <c r="F4175" t="s">
        <v>10355</v>
      </c>
      <c r="G4175" t="s">
        <v>23</v>
      </c>
      <c r="H4175">
        <v>2</v>
      </c>
      <c r="I4175">
        <v>597000</v>
      </c>
      <c r="J4175">
        <v>1194000</v>
      </c>
      <c r="K4175" t="s">
        <v>72</v>
      </c>
      <c r="L4175" t="s">
        <v>37</v>
      </c>
      <c r="M4175" t="s">
        <v>222</v>
      </c>
    </row>
    <row r="4176" spans="1:13" x14ac:dyDescent="0.25">
      <c r="A4176" t="s">
        <v>10356</v>
      </c>
      <c r="B4176" s="2">
        <v>44733</v>
      </c>
      <c r="C4176" s="2">
        <v>44735</v>
      </c>
      <c r="D4176" s="1">
        <v>44733.814286759261</v>
      </c>
      <c r="E4176" t="s">
        <v>1909</v>
      </c>
      <c r="F4176" t="s">
        <v>10357</v>
      </c>
      <c r="G4176" t="s">
        <v>47</v>
      </c>
      <c r="H4176">
        <v>2</v>
      </c>
      <c r="I4176">
        <v>413000</v>
      </c>
      <c r="J4176">
        <v>826000</v>
      </c>
      <c r="K4176" t="s">
        <v>72</v>
      </c>
      <c r="L4176" t="s">
        <v>42</v>
      </c>
      <c r="M4176" t="s">
        <v>60</v>
      </c>
    </row>
    <row r="4177" spans="1:13" x14ac:dyDescent="0.25">
      <c r="A4177" t="s">
        <v>10358</v>
      </c>
      <c r="B4177" s="2">
        <v>44857</v>
      </c>
      <c r="C4177" s="2">
        <v>44864</v>
      </c>
      <c r="D4177" s="1">
        <v>44857.996161064817</v>
      </c>
      <c r="E4177" t="s">
        <v>6161</v>
      </c>
      <c r="F4177" t="s">
        <v>10359</v>
      </c>
      <c r="G4177" t="s">
        <v>149</v>
      </c>
      <c r="H4177">
        <v>7</v>
      </c>
      <c r="I4177">
        <v>345000</v>
      </c>
      <c r="J4177">
        <v>2415000</v>
      </c>
      <c r="K4177" t="s">
        <v>24</v>
      </c>
      <c r="L4177" t="s">
        <v>83</v>
      </c>
      <c r="M4177" t="s">
        <v>68</v>
      </c>
    </row>
    <row r="4178" spans="1:13" x14ac:dyDescent="0.25">
      <c r="A4178" t="s">
        <v>8227</v>
      </c>
      <c r="B4178" s="2">
        <v>45274</v>
      </c>
      <c r="C4178" s="2">
        <v>45277</v>
      </c>
      <c r="D4178" s="1">
        <v>45274.915019143518</v>
      </c>
      <c r="E4178" t="s">
        <v>5331</v>
      </c>
      <c r="F4178" t="s">
        <v>8228</v>
      </c>
      <c r="G4178" t="s">
        <v>23</v>
      </c>
      <c r="H4178">
        <v>3</v>
      </c>
      <c r="I4178">
        <v>668000</v>
      </c>
      <c r="J4178">
        <v>2004000</v>
      </c>
      <c r="K4178" t="s">
        <v>24</v>
      </c>
      <c r="L4178" t="s">
        <v>48</v>
      </c>
      <c r="M4178" t="s">
        <v>84</v>
      </c>
    </row>
    <row r="4179" spans="1:13" x14ac:dyDescent="0.25">
      <c r="A4179" t="s">
        <v>10360</v>
      </c>
      <c r="B4179" s="2">
        <v>45140</v>
      </c>
      <c r="C4179" s="2">
        <v>45149</v>
      </c>
      <c r="D4179" s="1">
        <v>45140.746267824077</v>
      </c>
      <c r="E4179" t="s">
        <v>481</v>
      </c>
      <c r="F4179" t="s">
        <v>10361</v>
      </c>
      <c r="G4179" t="s">
        <v>303</v>
      </c>
      <c r="H4179">
        <v>9</v>
      </c>
      <c r="I4179">
        <v>479000</v>
      </c>
      <c r="J4179">
        <v>4311000</v>
      </c>
      <c r="K4179" t="s">
        <v>72</v>
      </c>
      <c r="L4179" t="s">
        <v>273</v>
      </c>
      <c r="M4179" t="s">
        <v>102</v>
      </c>
    </row>
    <row r="4180" spans="1:13" x14ac:dyDescent="0.25">
      <c r="A4180" t="s">
        <v>10362</v>
      </c>
      <c r="B4180" s="2">
        <v>44635</v>
      </c>
      <c r="C4180" s="2">
        <v>44641</v>
      </c>
      <c r="D4180" s="1">
        <v>44635.036777442132</v>
      </c>
      <c r="E4180" t="s">
        <v>10363</v>
      </c>
      <c r="F4180" t="s">
        <v>10364</v>
      </c>
      <c r="G4180" t="s">
        <v>82</v>
      </c>
      <c r="H4180">
        <v>6</v>
      </c>
      <c r="I4180">
        <v>365000</v>
      </c>
      <c r="J4180">
        <v>2190000</v>
      </c>
      <c r="K4180" t="s">
        <v>17</v>
      </c>
      <c r="L4180" t="s">
        <v>124</v>
      </c>
      <c r="M4180" t="s">
        <v>38</v>
      </c>
    </row>
    <row r="4181" spans="1:13" x14ac:dyDescent="0.25">
      <c r="A4181" t="s">
        <v>10365</v>
      </c>
      <c r="B4181" s="2">
        <v>44876</v>
      </c>
      <c r="C4181" s="2">
        <v>44877</v>
      </c>
      <c r="D4181" s="1">
        <v>44876.884260995372</v>
      </c>
      <c r="E4181" t="s">
        <v>7678</v>
      </c>
      <c r="F4181" t="s">
        <v>10366</v>
      </c>
      <c r="G4181" t="s">
        <v>303</v>
      </c>
      <c r="H4181">
        <v>1</v>
      </c>
      <c r="I4181">
        <v>508000</v>
      </c>
      <c r="J4181">
        <v>508000</v>
      </c>
      <c r="K4181" t="s">
        <v>30</v>
      </c>
      <c r="L4181" t="s">
        <v>73</v>
      </c>
      <c r="M4181" t="s">
        <v>49</v>
      </c>
    </row>
    <row r="4182" spans="1:13" x14ac:dyDescent="0.25">
      <c r="A4182" t="s">
        <v>10367</v>
      </c>
      <c r="B4182" s="2">
        <v>45347</v>
      </c>
      <c r="C4182" s="2">
        <v>45356</v>
      </c>
      <c r="D4182" s="1">
        <v>45347.695148240738</v>
      </c>
      <c r="E4182" t="s">
        <v>6025</v>
      </c>
      <c r="F4182" t="s">
        <v>10368</v>
      </c>
      <c r="G4182" t="s">
        <v>35</v>
      </c>
      <c r="H4182">
        <v>9</v>
      </c>
      <c r="I4182">
        <v>384000</v>
      </c>
      <c r="J4182">
        <v>3456000</v>
      </c>
      <c r="K4182" t="s">
        <v>24</v>
      </c>
      <c r="L4182" t="s">
        <v>164</v>
      </c>
      <c r="M4182" t="s">
        <v>102</v>
      </c>
    </row>
    <row r="4183" spans="1:13" x14ac:dyDescent="0.25">
      <c r="A4183" t="s">
        <v>10369</v>
      </c>
      <c r="B4183" s="2">
        <v>45266</v>
      </c>
      <c r="C4183" s="2">
        <v>45274</v>
      </c>
      <c r="D4183" s="1">
        <v>45266.70589701389</v>
      </c>
      <c r="E4183" t="s">
        <v>3295</v>
      </c>
      <c r="F4183" t="s">
        <v>10370</v>
      </c>
      <c r="G4183" t="s">
        <v>29</v>
      </c>
      <c r="H4183">
        <v>8</v>
      </c>
      <c r="I4183">
        <v>1337000</v>
      </c>
      <c r="J4183">
        <v>10696000</v>
      </c>
      <c r="K4183" t="s">
        <v>36</v>
      </c>
      <c r="L4183" t="s">
        <v>18</v>
      </c>
      <c r="M4183" t="s">
        <v>117</v>
      </c>
    </row>
    <row r="4184" spans="1:13" x14ac:dyDescent="0.25">
      <c r="A4184" t="s">
        <v>10371</v>
      </c>
      <c r="B4184" s="2">
        <v>45628</v>
      </c>
      <c r="C4184" s="2">
        <v>45634</v>
      </c>
      <c r="D4184" s="1">
        <v>45628.463792685186</v>
      </c>
      <c r="E4184" t="s">
        <v>5408</v>
      </c>
      <c r="F4184" t="s">
        <v>10372</v>
      </c>
      <c r="G4184" t="s">
        <v>221</v>
      </c>
      <c r="H4184">
        <v>6</v>
      </c>
      <c r="I4184">
        <v>628000</v>
      </c>
      <c r="J4184">
        <v>3768000</v>
      </c>
      <c r="K4184" t="s">
        <v>36</v>
      </c>
      <c r="L4184" t="s">
        <v>214</v>
      </c>
      <c r="M4184" t="s">
        <v>160</v>
      </c>
    </row>
    <row r="4185" spans="1:13" x14ac:dyDescent="0.25">
      <c r="A4185" t="s">
        <v>10373</v>
      </c>
      <c r="B4185" s="2">
        <v>44755</v>
      </c>
      <c r="C4185" s="2">
        <v>44763</v>
      </c>
      <c r="D4185" s="1">
        <v>44755.086733587967</v>
      </c>
      <c r="E4185" t="s">
        <v>589</v>
      </c>
      <c r="F4185" t="s">
        <v>10374</v>
      </c>
      <c r="G4185" t="s">
        <v>149</v>
      </c>
      <c r="H4185">
        <v>8</v>
      </c>
      <c r="I4185">
        <v>350000</v>
      </c>
      <c r="J4185">
        <v>2800000</v>
      </c>
      <c r="K4185" t="s">
        <v>17</v>
      </c>
      <c r="L4185" t="s">
        <v>83</v>
      </c>
      <c r="M4185" t="s">
        <v>25</v>
      </c>
    </row>
    <row r="4186" spans="1:13" x14ac:dyDescent="0.25">
      <c r="A4186" t="s">
        <v>10375</v>
      </c>
      <c r="B4186" s="2">
        <v>44717</v>
      </c>
      <c r="C4186" s="2">
        <v>44725</v>
      </c>
      <c r="D4186" s="1">
        <v>44717.885931643519</v>
      </c>
      <c r="E4186" t="s">
        <v>475</v>
      </c>
      <c r="F4186" t="s">
        <v>10376</v>
      </c>
      <c r="G4186" t="s">
        <v>47</v>
      </c>
      <c r="H4186">
        <v>8</v>
      </c>
      <c r="I4186">
        <v>428000</v>
      </c>
      <c r="J4186">
        <v>3424000</v>
      </c>
      <c r="K4186" t="s">
        <v>36</v>
      </c>
      <c r="L4186" t="s">
        <v>83</v>
      </c>
      <c r="M4186" t="s">
        <v>226</v>
      </c>
    </row>
    <row r="4187" spans="1:13" x14ac:dyDescent="0.25">
      <c r="A4187" t="s">
        <v>10377</v>
      </c>
      <c r="B4187" s="2">
        <v>45005</v>
      </c>
      <c r="C4187" s="2">
        <v>45012</v>
      </c>
      <c r="D4187" s="1">
        <v>45005.151850590279</v>
      </c>
      <c r="E4187" t="s">
        <v>7970</v>
      </c>
      <c r="F4187" t="s">
        <v>10378</v>
      </c>
      <c r="G4187" t="s">
        <v>307</v>
      </c>
      <c r="H4187">
        <v>7</v>
      </c>
      <c r="I4187">
        <v>1351000</v>
      </c>
      <c r="J4187">
        <v>9457000</v>
      </c>
      <c r="K4187" t="s">
        <v>24</v>
      </c>
      <c r="L4187" t="s">
        <v>273</v>
      </c>
      <c r="M4187" t="s">
        <v>117</v>
      </c>
    </row>
    <row r="4188" spans="1:13" x14ac:dyDescent="0.25">
      <c r="A4188" t="s">
        <v>10379</v>
      </c>
      <c r="B4188" s="2">
        <v>44592</v>
      </c>
      <c r="C4188" s="2">
        <v>44596</v>
      </c>
      <c r="D4188" s="1">
        <v>44592.579631215267</v>
      </c>
      <c r="E4188" t="s">
        <v>2752</v>
      </c>
      <c r="F4188" t="s">
        <v>10380</v>
      </c>
      <c r="G4188" t="s">
        <v>82</v>
      </c>
      <c r="H4188">
        <v>4</v>
      </c>
      <c r="I4188">
        <v>399000</v>
      </c>
      <c r="J4188">
        <v>1596000</v>
      </c>
      <c r="K4188" t="s">
        <v>24</v>
      </c>
      <c r="L4188" t="s">
        <v>18</v>
      </c>
      <c r="M4188" t="s">
        <v>25</v>
      </c>
    </row>
    <row r="4189" spans="1:13" x14ac:dyDescent="0.25">
      <c r="A4189" t="s">
        <v>10381</v>
      </c>
      <c r="B4189" s="2">
        <v>45248</v>
      </c>
      <c r="C4189" s="2">
        <v>45256</v>
      </c>
      <c r="D4189" s="1">
        <v>45248.781084351853</v>
      </c>
      <c r="E4189" t="s">
        <v>2370</v>
      </c>
      <c r="F4189" t="s">
        <v>10382</v>
      </c>
      <c r="G4189" t="s">
        <v>47</v>
      </c>
      <c r="I4189">
        <v>496000</v>
      </c>
      <c r="J4189">
        <v>3968000</v>
      </c>
      <c r="K4189" t="s">
        <v>17</v>
      </c>
      <c r="L4189" t="s">
        <v>48</v>
      </c>
      <c r="M4189" t="s">
        <v>38</v>
      </c>
    </row>
    <row r="4190" spans="1:13" x14ac:dyDescent="0.25">
      <c r="A4190" t="s">
        <v>10383</v>
      </c>
      <c r="B4190" s="2">
        <v>45408</v>
      </c>
      <c r="C4190" s="2">
        <v>45417</v>
      </c>
      <c r="D4190" s="1">
        <v>45408.696537569442</v>
      </c>
      <c r="E4190" t="s">
        <v>8678</v>
      </c>
      <c r="F4190" t="s">
        <v>10384</v>
      </c>
      <c r="G4190" t="s">
        <v>82</v>
      </c>
      <c r="H4190">
        <v>9</v>
      </c>
      <c r="I4190">
        <v>398000</v>
      </c>
      <c r="J4190">
        <v>3582000</v>
      </c>
      <c r="L4190" t="s">
        <v>124</v>
      </c>
      <c r="M4190" t="s">
        <v>38</v>
      </c>
    </row>
    <row r="4191" spans="1:13" x14ac:dyDescent="0.25">
      <c r="A4191" t="s">
        <v>10385</v>
      </c>
      <c r="B4191" s="2">
        <v>44958</v>
      </c>
      <c r="C4191" s="2">
        <v>44961</v>
      </c>
      <c r="D4191" s="1">
        <v>44958.723821944448</v>
      </c>
      <c r="E4191" t="s">
        <v>10386</v>
      </c>
      <c r="F4191" t="s">
        <v>10387</v>
      </c>
      <c r="G4191" t="s">
        <v>16</v>
      </c>
      <c r="H4191">
        <v>3</v>
      </c>
      <c r="I4191">
        <v>1286000</v>
      </c>
      <c r="J4191">
        <v>3858000</v>
      </c>
      <c r="K4191" t="s">
        <v>72</v>
      </c>
      <c r="L4191" t="s">
        <v>18</v>
      </c>
      <c r="M4191" t="s">
        <v>233</v>
      </c>
    </row>
    <row r="4192" spans="1:13" x14ac:dyDescent="0.25">
      <c r="A4192" t="s">
        <v>10388</v>
      </c>
      <c r="B4192" s="2">
        <v>44631</v>
      </c>
      <c r="C4192" s="2">
        <v>44633</v>
      </c>
      <c r="D4192" s="1">
        <v>44631.254477581017</v>
      </c>
      <c r="E4192" t="s">
        <v>10389</v>
      </c>
      <c r="F4192" t="s">
        <v>10390</v>
      </c>
      <c r="G4192" t="s">
        <v>128</v>
      </c>
      <c r="H4192">
        <v>2</v>
      </c>
      <c r="I4192">
        <v>471000</v>
      </c>
      <c r="J4192">
        <v>942000</v>
      </c>
      <c r="L4192" t="s">
        <v>37</v>
      </c>
      <c r="M4192" t="s">
        <v>38</v>
      </c>
    </row>
    <row r="4193" spans="1:13" x14ac:dyDescent="0.25">
      <c r="A4193" t="s">
        <v>10391</v>
      </c>
      <c r="B4193" s="2">
        <v>45166</v>
      </c>
      <c r="C4193" s="2">
        <v>45174</v>
      </c>
      <c r="D4193" s="1">
        <v>45166.205435648153</v>
      </c>
      <c r="E4193" t="s">
        <v>7478</v>
      </c>
      <c r="F4193" t="s">
        <v>10392</v>
      </c>
      <c r="G4193" t="s">
        <v>128</v>
      </c>
      <c r="H4193">
        <v>8</v>
      </c>
      <c r="I4193">
        <v>484000</v>
      </c>
      <c r="J4193">
        <v>3872000</v>
      </c>
      <c r="K4193" t="s">
        <v>24</v>
      </c>
      <c r="L4193" t="s">
        <v>42</v>
      </c>
      <c r="M4193" t="s">
        <v>222</v>
      </c>
    </row>
    <row r="4194" spans="1:13" x14ac:dyDescent="0.25">
      <c r="A4194" t="s">
        <v>10393</v>
      </c>
      <c r="B4194" s="2">
        <v>45489</v>
      </c>
      <c r="C4194" s="2">
        <v>45493</v>
      </c>
      <c r="D4194" s="1">
        <v>45489.281392037039</v>
      </c>
      <c r="E4194" t="s">
        <v>10394</v>
      </c>
      <c r="F4194" t="s">
        <v>10395</v>
      </c>
      <c r="G4194" t="s">
        <v>386</v>
      </c>
      <c r="H4194">
        <v>4</v>
      </c>
      <c r="I4194">
        <v>556000</v>
      </c>
      <c r="J4194">
        <v>2224000</v>
      </c>
      <c r="K4194" t="s">
        <v>72</v>
      </c>
      <c r="L4194" t="s">
        <v>610</v>
      </c>
      <c r="M4194" t="s">
        <v>38</v>
      </c>
    </row>
    <row r="4195" spans="1:13" x14ac:dyDescent="0.25">
      <c r="A4195" t="s">
        <v>10396</v>
      </c>
      <c r="B4195" s="2">
        <v>45382</v>
      </c>
      <c r="C4195" s="2">
        <v>45383</v>
      </c>
      <c r="D4195" s="1">
        <v>45382.679724155103</v>
      </c>
      <c r="E4195" t="s">
        <v>10397</v>
      </c>
      <c r="F4195" t="s">
        <v>10398</v>
      </c>
      <c r="G4195" t="s">
        <v>82</v>
      </c>
      <c r="H4195">
        <v>1</v>
      </c>
      <c r="I4195">
        <v>322000</v>
      </c>
      <c r="J4195">
        <v>322000</v>
      </c>
      <c r="L4195" t="s">
        <v>83</v>
      </c>
      <c r="M4195" t="s">
        <v>106</v>
      </c>
    </row>
    <row r="4196" spans="1:13" x14ac:dyDescent="0.25">
      <c r="A4196" t="s">
        <v>10399</v>
      </c>
      <c r="B4196" s="2">
        <v>45212</v>
      </c>
      <c r="C4196" s="2">
        <v>45220</v>
      </c>
      <c r="D4196" s="1">
        <v>45212.609978506953</v>
      </c>
      <c r="E4196" t="s">
        <v>3047</v>
      </c>
      <c r="F4196" t="s">
        <v>10400</v>
      </c>
      <c r="G4196" t="s">
        <v>23</v>
      </c>
      <c r="H4196">
        <v>8</v>
      </c>
      <c r="I4196">
        <v>645000</v>
      </c>
      <c r="J4196">
        <v>5160000</v>
      </c>
      <c r="K4196" t="s">
        <v>17</v>
      </c>
      <c r="L4196" t="s">
        <v>124</v>
      </c>
      <c r="M4196" t="s">
        <v>19</v>
      </c>
    </row>
    <row r="4197" spans="1:13" x14ac:dyDescent="0.25">
      <c r="A4197" t="s">
        <v>10401</v>
      </c>
      <c r="B4197" s="2">
        <v>45481</v>
      </c>
      <c r="C4197" s="2">
        <v>45487</v>
      </c>
      <c r="D4197" s="1">
        <v>45481.441241736109</v>
      </c>
      <c r="E4197" t="s">
        <v>10402</v>
      </c>
      <c r="F4197" t="s">
        <v>10403</v>
      </c>
      <c r="G4197" t="s">
        <v>277</v>
      </c>
      <c r="H4197">
        <v>6</v>
      </c>
      <c r="I4197">
        <v>363000</v>
      </c>
      <c r="J4197">
        <v>2178000</v>
      </c>
      <c r="K4197" t="s">
        <v>17</v>
      </c>
      <c r="L4197" t="s">
        <v>31</v>
      </c>
      <c r="M4197" t="s">
        <v>74</v>
      </c>
    </row>
    <row r="4198" spans="1:13" x14ac:dyDescent="0.25">
      <c r="A4198" t="s">
        <v>10404</v>
      </c>
      <c r="B4198" s="2">
        <v>45562</v>
      </c>
      <c r="C4198" s="2">
        <v>45563</v>
      </c>
      <c r="D4198" s="1">
        <v>45562.060366770827</v>
      </c>
      <c r="E4198" t="s">
        <v>2972</v>
      </c>
      <c r="F4198" t="s">
        <v>10405</v>
      </c>
      <c r="G4198" t="s">
        <v>82</v>
      </c>
      <c r="I4198">
        <v>358000</v>
      </c>
      <c r="J4198">
        <v>358000</v>
      </c>
      <c r="K4198" t="s">
        <v>36</v>
      </c>
      <c r="L4198" t="s">
        <v>83</v>
      </c>
      <c r="M4198" t="s">
        <v>94</v>
      </c>
    </row>
    <row r="4199" spans="1:13" x14ac:dyDescent="0.25">
      <c r="A4199" t="s">
        <v>10406</v>
      </c>
      <c r="B4199" s="2">
        <v>45479</v>
      </c>
      <c r="C4199" s="2">
        <v>45487</v>
      </c>
      <c r="D4199" s="1">
        <v>45479.878189953713</v>
      </c>
      <c r="E4199" t="s">
        <v>10407</v>
      </c>
      <c r="F4199" t="s">
        <v>10408</v>
      </c>
      <c r="G4199" t="s">
        <v>174</v>
      </c>
      <c r="H4199">
        <v>8</v>
      </c>
      <c r="I4199">
        <v>1317000</v>
      </c>
      <c r="J4199">
        <v>10536000</v>
      </c>
      <c r="L4199" t="s">
        <v>48</v>
      </c>
      <c r="M4199" t="s">
        <v>133</v>
      </c>
    </row>
    <row r="4200" spans="1:13" x14ac:dyDescent="0.25">
      <c r="A4200" t="s">
        <v>10409</v>
      </c>
      <c r="B4200" s="2">
        <v>44625</v>
      </c>
      <c r="C4200" s="2">
        <v>44628</v>
      </c>
      <c r="D4200" s="1">
        <v>44625.808203668981</v>
      </c>
      <c r="E4200" t="s">
        <v>3313</v>
      </c>
      <c r="F4200" t="s">
        <v>10410</v>
      </c>
      <c r="G4200" t="s">
        <v>47</v>
      </c>
      <c r="H4200">
        <v>3</v>
      </c>
      <c r="I4200">
        <v>448000</v>
      </c>
      <c r="J4200">
        <v>1344000</v>
      </c>
      <c r="L4200" t="s">
        <v>31</v>
      </c>
      <c r="M4200" t="s">
        <v>160</v>
      </c>
    </row>
    <row r="4201" spans="1:13" x14ac:dyDescent="0.25">
      <c r="A4201" t="s">
        <v>10411</v>
      </c>
      <c r="B4201" s="2">
        <v>44896</v>
      </c>
      <c r="C4201" s="2">
        <v>44905</v>
      </c>
      <c r="D4201" s="1">
        <v>44896.174485914351</v>
      </c>
      <c r="E4201" t="s">
        <v>10412</v>
      </c>
      <c r="F4201" t="s">
        <v>10413</v>
      </c>
      <c r="G4201" t="s">
        <v>64</v>
      </c>
      <c r="H4201">
        <v>9</v>
      </c>
      <c r="I4201">
        <v>1145000</v>
      </c>
      <c r="J4201">
        <v>10305000</v>
      </c>
      <c r="K4201" t="s">
        <v>30</v>
      </c>
      <c r="L4201" t="s">
        <v>37</v>
      </c>
      <c r="M4201" t="s">
        <v>233</v>
      </c>
    </row>
    <row r="4202" spans="1:13" x14ac:dyDescent="0.25">
      <c r="A4202" t="s">
        <v>10414</v>
      </c>
      <c r="B4202" s="2">
        <v>44963</v>
      </c>
      <c r="C4202" s="2">
        <v>44966</v>
      </c>
      <c r="D4202" s="1">
        <v>44963.71261603009</v>
      </c>
      <c r="E4202" t="s">
        <v>1473</v>
      </c>
      <c r="F4202" t="s">
        <v>10415</v>
      </c>
      <c r="G4202" t="s">
        <v>47</v>
      </c>
      <c r="H4202">
        <v>3</v>
      </c>
      <c r="I4202">
        <v>418000</v>
      </c>
      <c r="J4202">
        <v>1254000</v>
      </c>
      <c r="K4202" t="s">
        <v>53</v>
      </c>
      <c r="L4202" t="s">
        <v>18</v>
      </c>
      <c r="M4202" t="s">
        <v>106</v>
      </c>
    </row>
    <row r="4203" spans="1:13" x14ac:dyDescent="0.25">
      <c r="A4203" t="s">
        <v>10416</v>
      </c>
      <c r="B4203" s="2">
        <v>45451</v>
      </c>
      <c r="C4203" s="2">
        <v>45460</v>
      </c>
      <c r="D4203" s="1">
        <v>45451.897700844907</v>
      </c>
      <c r="E4203" t="s">
        <v>6801</v>
      </c>
      <c r="F4203" t="s">
        <v>10417</v>
      </c>
      <c r="G4203" t="s">
        <v>23</v>
      </c>
      <c r="H4203">
        <v>9</v>
      </c>
      <c r="I4203">
        <v>636000</v>
      </c>
      <c r="J4203">
        <v>5724000</v>
      </c>
      <c r="K4203" t="s">
        <v>36</v>
      </c>
      <c r="L4203" t="s">
        <v>31</v>
      </c>
      <c r="M4203" t="s">
        <v>106</v>
      </c>
    </row>
    <row r="4204" spans="1:13" x14ac:dyDescent="0.25">
      <c r="A4204" t="s">
        <v>10418</v>
      </c>
      <c r="B4204" s="2">
        <v>44902</v>
      </c>
      <c r="C4204" s="2">
        <v>44904</v>
      </c>
      <c r="D4204" s="1">
        <v>44902.052957268519</v>
      </c>
      <c r="E4204" t="s">
        <v>10419</v>
      </c>
      <c r="F4204" t="s">
        <v>10420</v>
      </c>
      <c r="G4204" t="s">
        <v>82</v>
      </c>
      <c r="H4204">
        <v>2</v>
      </c>
      <c r="I4204">
        <v>316000</v>
      </c>
      <c r="J4204">
        <v>632000</v>
      </c>
      <c r="K4204" t="s">
        <v>72</v>
      </c>
      <c r="L4204" t="s">
        <v>273</v>
      </c>
      <c r="M4204" t="s">
        <v>94</v>
      </c>
    </row>
    <row r="4205" spans="1:13" x14ac:dyDescent="0.25">
      <c r="A4205" t="s">
        <v>10421</v>
      </c>
      <c r="B4205" s="2">
        <v>44607</v>
      </c>
      <c r="C4205" s="2">
        <v>44616</v>
      </c>
      <c r="D4205" s="1">
        <v>44607.687500694446</v>
      </c>
      <c r="E4205" t="s">
        <v>10422</v>
      </c>
      <c r="F4205" t="s">
        <v>10423</v>
      </c>
      <c r="G4205" t="s">
        <v>64</v>
      </c>
      <c r="H4205">
        <v>9</v>
      </c>
      <c r="I4205">
        <v>1236000</v>
      </c>
      <c r="J4205">
        <v>11124000</v>
      </c>
      <c r="K4205" t="s">
        <v>36</v>
      </c>
      <c r="L4205" t="s">
        <v>83</v>
      </c>
      <c r="M4205" t="s">
        <v>49</v>
      </c>
    </row>
    <row r="4206" spans="1:13" x14ac:dyDescent="0.25">
      <c r="A4206" t="s">
        <v>10424</v>
      </c>
      <c r="B4206" s="2">
        <v>44894</v>
      </c>
      <c r="C4206" s="2">
        <v>44898</v>
      </c>
      <c r="D4206" s="1">
        <v>44894.186126504632</v>
      </c>
      <c r="E4206" t="s">
        <v>10425</v>
      </c>
      <c r="F4206" t="s">
        <v>10426</v>
      </c>
      <c r="G4206" t="s">
        <v>47</v>
      </c>
      <c r="H4206">
        <v>4</v>
      </c>
      <c r="I4206">
        <v>430000</v>
      </c>
      <c r="J4206">
        <v>1720000</v>
      </c>
      <c r="K4206" t="s">
        <v>30</v>
      </c>
      <c r="L4206" t="s">
        <v>37</v>
      </c>
      <c r="M4206" t="s">
        <v>68</v>
      </c>
    </row>
    <row r="4207" spans="1:13" x14ac:dyDescent="0.25">
      <c r="A4207" t="s">
        <v>6566</v>
      </c>
      <c r="B4207" s="2">
        <v>45318</v>
      </c>
      <c r="C4207" s="2">
        <v>45326</v>
      </c>
      <c r="D4207" s="1">
        <v>45318.35376701389</v>
      </c>
      <c r="E4207" t="s">
        <v>6567</v>
      </c>
      <c r="F4207" t="s">
        <v>6568</v>
      </c>
      <c r="G4207" t="s">
        <v>221</v>
      </c>
      <c r="H4207">
        <v>8</v>
      </c>
      <c r="I4207">
        <v>547000</v>
      </c>
      <c r="J4207">
        <v>4376000</v>
      </c>
      <c r="K4207" t="s">
        <v>30</v>
      </c>
      <c r="L4207" t="s">
        <v>37</v>
      </c>
      <c r="M4207" t="s">
        <v>106</v>
      </c>
    </row>
    <row r="4208" spans="1:13" x14ac:dyDescent="0.25">
      <c r="A4208" t="s">
        <v>996</v>
      </c>
      <c r="B4208" s="2">
        <v>45237</v>
      </c>
      <c r="C4208" s="2">
        <v>45241</v>
      </c>
      <c r="D4208" s="1">
        <v>45237.685465937502</v>
      </c>
      <c r="E4208" t="s">
        <v>298</v>
      </c>
      <c r="F4208" t="s">
        <v>997</v>
      </c>
      <c r="G4208" t="s">
        <v>47</v>
      </c>
      <c r="H4208">
        <v>4</v>
      </c>
      <c r="I4208">
        <v>415000</v>
      </c>
      <c r="J4208">
        <v>1660000</v>
      </c>
      <c r="K4208" t="s">
        <v>24</v>
      </c>
      <c r="L4208" t="s">
        <v>164</v>
      </c>
      <c r="M4208" t="s">
        <v>145</v>
      </c>
    </row>
    <row r="4209" spans="1:13" x14ac:dyDescent="0.25">
      <c r="A4209" t="s">
        <v>10427</v>
      </c>
      <c r="B4209" s="2">
        <v>45614</v>
      </c>
      <c r="C4209" s="2">
        <v>45616</v>
      </c>
      <c r="D4209" s="1">
        <v>45614.907421724543</v>
      </c>
      <c r="E4209" t="s">
        <v>728</v>
      </c>
      <c r="F4209" t="s">
        <v>10428</v>
      </c>
      <c r="G4209" t="s">
        <v>128</v>
      </c>
      <c r="H4209">
        <v>2</v>
      </c>
      <c r="I4209">
        <v>454000</v>
      </c>
      <c r="J4209">
        <v>908000</v>
      </c>
      <c r="K4209" t="s">
        <v>72</v>
      </c>
      <c r="L4209" t="s">
        <v>37</v>
      </c>
      <c r="M4209" t="s">
        <v>84</v>
      </c>
    </row>
    <row r="4210" spans="1:13" x14ac:dyDescent="0.25">
      <c r="A4210" t="s">
        <v>10429</v>
      </c>
      <c r="B4210" s="2">
        <v>44713</v>
      </c>
      <c r="C4210" s="2">
        <v>44720</v>
      </c>
      <c r="D4210" s="1">
        <v>44713.44203027778</v>
      </c>
      <c r="E4210" t="s">
        <v>4496</v>
      </c>
      <c r="F4210" t="s">
        <v>10430</v>
      </c>
      <c r="G4210" t="s">
        <v>174</v>
      </c>
      <c r="H4210">
        <v>7</v>
      </c>
      <c r="I4210">
        <v>1199000</v>
      </c>
      <c r="J4210">
        <v>8393000</v>
      </c>
      <c r="K4210" t="s">
        <v>17</v>
      </c>
      <c r="L4210" t="s">
        <v>18</v>
      </c>
      <c r="M4210" t="s">
        <v>43</v>
      </c>
    </row>
    <row r="4211" spans="1:13" x14ac:dyDescent="0.25">
      <c r="A4211" t="s">
        <v>10431</v>
      </c>
      <c r="B4211" s="2">
        <v>44972</v>
      </c>
      <c r="C4211" s="2">
        <v>44975</v>
      </c>
      <c r="D4211" s="1">
        <v>44972.778361793979</v>
      </c>
      <c r="E4211" t="s">
        <v>4690</v>
      </c>
      <c r="F4211" t="s">
        <v>10432</v>
      </c>
      <c r="G4211" t="s">
        <v>64</v>
      </c>
      <c r="H4211">
        <v>3</v>
      </c>
      <c r="I4211">
        <v>1267000</v>
      </c>
      <c r="J4211">
        <v>3801000</v>
      </c>
      <c r="K4211" t="s">
        <v>36</v>
      </c>
      <c r="L4211" t="s">
        <v>273</v>
      </c>
      <c r="M4211" t="s">
        <v>19</v>
      </c>
    </row>
    <row r="4212" spans="1:13" x14ac:dyDescent="0.25">
      <c r="A4212" t="s">
        <v>10433</v>
      </c>
      <c r="B4212" s="2">
        <v>45575</v>
      </c>
      <c r="C4212" s="2">
        <v>45582</v>
      </c>
      <c r="D4212" s="1">
        <v>45575.711378368047</v>
      </c>
      <c r="E4212" t="s">
        <v>6416</v>
      </c>
      <c r="F4212" t="s">
        <v>10434</v>
      </c>
      <c r="G4212" t="s">
        <v>35</v>
      </c>
      <c r="H4212">
        <v>7</v>
      </c>
      <c r="I4212">
        <v>387000</v>
      </c>
      <c r="J4212">
        <v>2709000</v>
      </c>
      <c r="L4212" t="s">
        <v>37</v>
      </c>
      <c r="M4212" t="s">
        <v>106</v>
      </c>
    </row>
    <row r="4213" spans="1:13" x14ac:dyDescent="0.25">
      <c r="A4213" t="s">
        <v>10435</v>
      </c>
      <c r="B4213" s="2">
        <v>44914</v>
      </c>
      <c r="C4213" s="2">
        <v>44919</v>
      </c>
      <c r="D4213" s="1">
        <v>44914.219806840279</v>
      </c>
      <c r="E4213" t="s">
        <v>5951</v>
      </c>
      <c r="F4213" t="s">
        <v>10436</v>
      </c>
      <c r="G4213" t="s">
        <v>92</v>
      </c>
      <c r="H4213">
        <v>5</v>
      </c>
      <c r="I4213">
        <v>567000</v>
      </c>
      <c r="J4213">
        <v>2835000</v>
      </c>
      <c r="K4213" t="s">
        <v>24</v>
      </c>
      <c r="L4213" t="s">
        <v>83</v>
      </c>
      <c r="M4213" t="s">
        <v>60</v>
      </c>
    </row>
    <row r="4214" spans="1:13" x14ac:dyDescent="0.25">
      <c r="A4214" t="s">
        <v>10437</v>
      </c>
      <c r="B4214" s="2">
        <v>44994</v>
      </c>
      <c r="C4214" s="2">
        <v>45000</v>
      </c>
      <c r="D4214" s="1">
        <v>44994.879389780093</v>
      </c>
      <c r="E4214" t="s">
        <v>8838</v>
      </c>
      <c r="F4214" t="s">
        <v>10438</v>
      </c>
      <c r="G4214" t="s">
        <v>149</v>
      </c>
      <c r="H4214">
        <v>6</v>
      </c>
      <c r="I4214">
        <v>374000</v>
      </c>
      <c r="J4214">
        <v>2244000</v>
      </c>
      <c r="K4214" t="s">
        <v>53</v>
      </c>
      <c r="L4214" t="s">
        <v>48</v>
      </c>
      <c r="M4214" t="s">
        <v>38</v>
      </c>
    </row>
    <row r="4215" spans="1:13" x14ac:dyDescent="0.25">
      <c r="A4215" t="s">
        <v>10439</v>
      </c>
      <c r="B4215" s="2">
        <v>45006</v>
      </c>
      <c r="C4215" s="2">
        <v>45010</v>
      </c>
      <c r="D4215" s="1">
        <v>45006.957603912037</v>
      </c>
      <c r="E4215" t="s">
        <v>3807</v>
      </c>
      <c r="F4215" t="s">
        <v>10440</v>
      </c>
      <c r="G4215" t="s">
        <v>64</v>
      </c>
      <c r="H4215">
        <v>4</v>
      </c>
      <c r="I4215">
        <v>1253000</v>
      </c>
      <c r="J4215">
        <v>5012000</v>
      </c>
      <c r="K4215" t="s">
        <v>72</v>
      </c>
      <c r="L4215" t="s">
        <v>37</v>
      </c>
      <c r="M4215" t="s">
        <v>74</v>
      </c>
    </row>
    <row r="4216" spans="1:13" x14ac:dyDescent="0.25">
      <c r="A4216" t="s">
        <v>10441</v>
      </c>
      <c r="B4216" s="2">
        <v>45020</v>
      </c>
      <c r="C4216" s="2">
        <v>45024</v>
      </c>
      <c r="D4216" s="1">
        <v>45020.203601909721</v>
      </c>
      <c r="E4216" t="s">
        <v>10442</v>
      </c>
      <c r="F4216" t="s">
        <v>10443</v>
      </c>
      <c r="G4216" t="s">
        <v>194</v>
      </c>
      <c r="H4216">
        <v>4</v>
      </c>
      <c r="I4216">
        <v>495000</v>
      </c>
      <c r="J4216">
        <v>1980000</v>
      </c>
      <c r="K4216" t="s">
        <v>36</v>
      </c>
      <c r="L4216" t="s">
        <v>18</v>
      </c>
      <c r="M4216" t="s">
        <v>94</v>
      </c>
    </row>
    <row r="4217" spans="1:13" x14ac:dyDescent="0.25">
      <c r="A4217" t="s">
        <v>10444</v>
      </c>
      <c r="B4217" s="2">
        <v>44949</v>
      </c>
      <c r="C4217" s="2">
        <v>44955</v>
      </c>
      <c r="D4217" s="1">
        <v>44949.089589606483</v>
      </c>
      <c r="E4217" t="s">
        <v>320</v>
      </c>
      <c r="F4217" t="s">
        <v>10445</v>
      </c>
      <c r="G4217" t="s">
        <v>92</v>
      </c>
      <c r="H4217">
        <v>6</v>
      </c>
      <c r="I4217">
        <v>648000</v>
      </c>
      <c r="J4217">
        <v>3888000</v>
      </c>
      <c r="K4217" t="s">
        <v>72</v>
      </c>
      <c r="L4217" t="s">
        <v>31</v>
      </c>
      <c r="M4217" t="s">
        <v>74</v>
      </c>
    </row>
    <row r="4218" spans="1:13" x14ac:dyDescent="0.25">
      <c r="A4218" t="s">
        <v>10446</v>
      </c>
      <c r="B4218" s="2">
        <v>45209</v>
      </c>
      <c r="C4218" s="2">
        <v>45214</v>
      </c>
      <c r="D4218" s="1">
        <v>45209.369133842592</v>
      </c>
      <c r="E4218" t="s">
        <v>7919</v>
      </c>
      <c r="F4218" t="s">
        <v>10447</v>
      </c>
      <c r="G4218" t="s">
        <v>92</v>
      </c>
      <c r="H4218">
        <v>5</v>
      </c>
      <c r="I4218">
        <v>632000</v>
      </c>
      <c r="J4218">
        <v>3160000</v>
      </c>
      <c r="K4218" t="s">
        <v>72</v>
      </c>
      <c r="L4218" t="s">
        <v>18</v>
      </c>
      <c r="M4218" t="s">
        <v>226</v>
      </c>
    </row>
    <row r="4219" spans="1:13" x14ac:dyDescent="0.25">
      <c r="A4219" t="s">
        <v>10448</v>
      </c>
      <c r="B4219" s="2">
        <v>45051</v>
      </c>
      <c r="C4219" s="2">
        <v>45057</v>
      </c>
      <c r="D4219" s="1">
        <v>45051.683609247688</v>
      </c>
      <c r="E4219" t="s">
        <v>4069</v>
      </c>
      <c r="F4219" t="s">
        <v>10449</v>
      </c>
      <c r="G4219" t="s">
        <v>35</v>
      </c>
      <c r="H4219">
        <v>6</v>
      </c>
      <c r="I4219">
        <v>374000</v>
      </c>
      <c r="J4219">
        <v>2244000</v>
      </c>
      <c r="K4219" t="s">
        <v>72</v>
      </c>
      <c r="L4219" t="s">
        <v>198</v>
      </c>
      <c r="M4219" t="s">
        <v>117</v>
      </c>
    </row>
    <row r="4220" spans="1:13" x14ac:dyDescent="0.25">
      <c r="A4220" t="s">
        <v>10450</v>
      </c>
      <c r="B4220" s="2">
        <v>45332</v>
      </c>
      <c r="C4220" s="2">
        <v>45338</v>
      </c>
      <c r="D4220" s="1">
        <v>45332.891915127308</v>
      </c>
      <c r="E4220" t="s">
        <v>2569</v>
      </c>
      <c r="F4220" t="s">
        <v>10451</v>
      </c>
      <c r="G4220" t="s">
        <v>64</v>
      </c>
      <c r="H4220">
        <v>6</v>
      </c>
      <c r="I4220">
        <v>1360000</v>
      </c>
      <c r="J4220">
        <v>8160000</v>
      </c>
      <c r="K4220" t="s">
        <v>17</v>
      </c>
      <c r="L4220" t="s">
        <v>37</v>
      </c>
      <c r="M4220" t="s">
        <v>129</v>
      </c>
    </row>
    <row r="4221" spans="1:13" x14ac:dyDescent="0.25">
      <c r="A4221" t="s">
        <v>10452</v>
      </c>
      <c r="B4221" s="2">
        <v>44950</v>
      </c>
      <c r="C4221" s="2">
        <v>44959</v>
      </c>
      <c r="D4221" s="1">
        <v>44950.145003865742</v>
      </c>
      <c r="E4221" t="s">
        <v>90</v>
      </c>
      <c r="F4221" t="s">
        <v>10453</v>
      </c>
      <c r="G4221" t="s">
        <v>82</v>
      </c>
      <c r="H4221">
        <v>9</v>
      </c>
      <c r="I4221">
        <v>329000</v>
      </c>
      <c r="J4221">
        <v>2961000</v>
      </c>
      <c r="K4221" t="s">
        <v>36</v>
      </c>
      <c r="L4221" t="s">
        <v>18</v>
      </c>
      <c r="M4221" t="s">
        <v>106</v>
      </c>
    </row>
    <row r="4222" spans="1:13" x14ac:dyDescent="0.25">
      <c r="A4222" t="s">
        <v>10454</v>
      </c>
      <c r="B4222" s="2">
        <v>44830</v>
      </c>
      <c r="C4222" s="2">
        <v>44833</v>
      </c>
      <c r="D4222" s="1">
        <v>44830.628377962959</v>
      </c>
      <c r="E4222" t="s">
        <v>8607</v>
      </c>
      <c r="F4222" t="s">
        <v>10455</v>
      </c>
      <c r="G4222" t="s">
        <v>128</v>
      </c>
      <c r="H4222">
        <v>3</v>
      </c>
      <c r="I4222">
        <v>513000</v>
      </c>
      <c r="J4222">
        <v>1539000</v>
      </c>
      <c r="K4222" t="s">
        <v>24</v>
      </c>
      <c r="L4222" t="s">
        <v>610</v>
      </c>
      <c r="M4222" t="s">
        <v>43</v>
      </c>
    </row>
    <row r="4223" spans="1:13" x14ac:dyDescent="0.25">
      <c r="A4223" t="s">
        <v>10456</v>
      </c>
      <c r="B4223" s="2">
        <v>44864</v>
      </c>
      <c r="C4223" s="2">
        <v>44872</v>
      </c>
      <c r="D4223" s="1">
        <v>44864.736318020827</v>
      </c>
      <c r="E4223" t="s">
        <v>10457</v>
      </c>
      <c r="F4223" t="s">
        <v>10458</v>
      </c>
      <c r="G4223" t="s">
        <v>23</v>
      </c>
      <c r="H4223">
        <v>8</v>
      </c>
      <c r="I4223">
        <v>649000</v>
      </c>
      <c r="J4223">
        <v>5192000</v>
      </c>
      <c r="K4223" t="s">
        <v>72</v>
      </c>
      <c r="L4223" t="s">
        <v>48</v>
      </c>
      <c r="M4223" t="s">
        <v>38</v>
      </c>
    </row>
    <row r="4224" spans="1:13" x14ac:dyDescent="0.25">
      <c r="A4224" t="s">
        <v>10459</v>
      </c>
      <c r="B4224" s="2">
        <v>45416</v>
      </c>
      <c r="C4224" s="2">
        <v>45423</v>
      </c>
      <c r="D4224" s="1">
        <v>45416.131505902777</v>
      </c>
      <c r="E4224" t="s">
        <v>10460</v>
      </c>
      <c r="F4224" t="s">
        <v>10461</v>
      </c>
      <c r="G4224" t="s">
        <v>64</v>
      </c>
      <c r="H4224">
        <v>7</v>
      </c>
      <c r="I4224">
        <v>1086000</v>
      </c>
      <c r="J4224">
        <v>7602000</v>
      </c>
      <c r="K4224" t="s">
        <v>72</v>
      </c>
      <c r="L4224" t="s">
        <v>31</v>
      </c>
      <c r="M4224" t="s">
        <v>226</v>
      </c>
    </row>
    <row r="4225" spans="1:13" x14ac:dyDescent="0.25">
      <c r="A4225" t="s">
        <v>10462</v>
      </c>
      <c r="B4225" s="2">
        <v>45492</v>
      </c>
      <c r="C4225" s="2">
        <v>45498</v>
      </c>
      <c r="D4225" s="1">
        <v>45492.394543645831</v>
      </c>
      <c r="E4225" t="s">
        <v>419</v>
      </c>
      <c r="F4225" t="s">
        <v>10463</v>
      </c>
      <c r="G4225" t="s">
        <v>82</v>
      </c>
      <c r="I4225">
        <v>381000</v>
      </c>
      <c r="J4225">
        <v>2286000</v>
      </c>
      <c r="K4225" t="s">
        <v>30</v>
      </c>
      <c r="L4225" t="s">
        <v>48</v>
      </c>
      <c r="M4225" t="s">
        <v>133</v>
      </c>
    </row>
    <row r="4226" spans="1:13" x14ac:dyDescent="0.25">
      <c r="A4226" t="s">
        <v>10464</v>
      </c>
      <c r="B4226" s="2">
        <v>45293</v>
      </c>
      <c r="C4226" s="2">
        <v>45294</v>
      </c>
      <c r="D4226" s="1">
        <v>45293.029609687503</v>
      </c>
      <c r="E4226" t="s">
        <v>9007</v>
      </c>
      <c r="F4226" t="s">
        <v>10465</v>
      </c>
      <c r="G4226" t="s">
        <v>307</v>
      </c>
      <c r="I4226">
        <v>1268000</v>
      </c>
      <c r="J4226">
        <v>1268000</v>
      </c>
      <c r="K4226" t="s">
        <v>36</v>
      </c>
      <c r="L4226" t="s">
        <v>83</v>
      </c>
      <c r="M4226" t="s">
        <v>43</v>
      </c>
    </row>
    <row r="4227" spans="1:13" x14ac:dyDescent="0.25">
      <c r="A4227" t="s">
        <v>10466</v>
      </c>
      <c r="B4227" s="2">
        <v>45247</v>
      </c>
      <c r="C4227" s="2">
        <v>45248</v>
      </c>
      <c r="D4227" s="1">
        <v>45247.510920671302</v>
      </c>
      <c r="E4227" t="s">
        <v>7566</v>
      </c>
      <c r="F4227" t="s">
        <v>10467</v>
      </c>
      <c r="G4227" t="s">
        <v>64</v>
      </c>
      <c r="H4227">
        <v>1</v>
      </c>
      <c r="I4227">
        <v>1120000</v>
      </c>
      <c r="J4227">
        <v>1120000</v>
      </c>
      <c r="K4227" t="s">
        <v>17</v>
      </c>
      <c r="L4227" t="s">
        <v>48</v>
      </c>
      <c r="M4227" t="s">
        <v>222</v>
      </c>
    </row>
    <row r="4228" spans="1:13" x14ac:dyDescent="0.25">
      <c r="A4228" t="s">
        <v>10468</v>
      </c>
      <c r="B4228" s="2">
        <v>45235</v>
      </c>
      <c r="C4228" s="2">
        <v>45242</v>
      </c>
      <c r="D4228" s="1">
        <v>45235.095732557871</v>
      </c>
      <c r="E4228" t="s">
        <v>5399</v>
      </c>
      <c r="F4228" t="s">
        <v>10469</v>
      </c>
      <c r="G4228" t="s">
        <v>29</v>
      </c>
      <c r="H4228">
        <v>7</v>
      </c>
      <c r="I4228">
        <v>1287000</v>
      </c>
      <c r="J4228">
        <v>9009000</v>
      </c>
      <c r="K4228" t="s">
        <v>17</v>
      </c>
      <c r="L4228" t="s">
        <v>37</v>
      </c>
      <c r="M4228" t="s">
        <v>226</v>
      </c>
    </row>
    <row r="4229" spans="1:13" x14ac:dyDescent="0.25">
      <c r="A4229" t="s">
        <v>10470</v>
      </c>
      <c r="B4229" s="2">
        <v>44705</v>
      </c>
      <c r="C4229" s="2">
        <v>44713</v>
      </c>
      <c r="D4229" s="1">
        <v>44705.388058287041</v>
      </c>
      <c r="E4229" t="s">
        <v>5299</v>
      </c>
      <c r="F4229" t="s">
        <v>10471</v>
      </c>
      <c r="G4229" t="s">
        <v>386</v>
      </c>
      <c r="H4229">
        <v>8</v>
      </c>
      <c r="I4229">
        <v>655000</v>
      </c>
      <c r="J4229">
        <v>5240000</v>
      </c>
      <c r="K4229" t="s">
        <v>17</v>
      </c>
      <c r="L4229" t="s">
        <v>37</v>
      </c>
      <c r="M4229" t="s">
        <v>106</v>
      </c>
    </row>
    <row r="4230" spans="1:13" x14ac:dyDescent="0.25">
      <c r="A4230" t="s">
        <v>10472</v>
      </c>
      <c r="B4230" s="2">
        <v>45192</v>
      </c>
      <c r="C4230" s="2">
        <v>45197</v>
      </c>
      <c r="D4230" s="1">
        <v>45192.815620208326</v>
      </c>
      <c r="E4230" t="s">
        <v>8539</v>
      </c>
      <c r="F4230" t="s">
        <v>10473</v>
      </c>
      <c r="G4230" t="s">
        <v>64</v>
      </c>
      <c r="H4230">
        <v>5</v>
      </c>
      <c r="I4230">
        <v>1118000</v>
      </c>
      <c r="J4230">
        <v>5590000</v>
      </c>
      <c r="K4230" t="s">
        <v>53</v>
      </c>
      <c r="L4230" t="s">
        <v>31</v>
      </c>
      <c r="M4230" t="s">
        <v>49</v>
      </c>
    </row>
    <row r="4231" spans="1:13" x14ac:dyDescent="0.25">
      <c r="A4231" t="s">
        <v>10474</v>
      </c>
      <c r="B4231" s="2">
        <v>45278</v>
      </c>
      <c r="C4231" s="2">
        <v>45281</v>
      </c>
      <c r="D4231" s="1">
        <v>45278.034322581021</v>
      </c>
      <c r="E4231" t="s">
        <v>10475</v>
      </c>
      <c r="F4231" t="s">
        <v>10476</v>
      </c>
      <c r="G4231" t="s">
        <v>35</v>
      </c>
      <c r="H4231">
        <v>3</v>
      </c>
      <c r="I4231">
        <v>316000</v>
      </c>
      <c r="J4231">
        <v>948000</v>
      </c>
      <c r="K4231" t="s">
        <v>72</v>
      </c>
      <c r="L4231" t="s">
        <v>159</v>
      </c>
      <c r="M4231" t="s">
        <v>74</v>
      </c>
    </row>
    <row r="4232" spans="1:13" x14ac:dyDescent="0.25">
      <c r="A4232" t="s">
        <v>10477</v>
      </c>
      <c r="B4232" s="2">
        <v>45085</v>
      </c>
      <c r="C4232" s="2">
        <v>45086</v>
      </c>
      <c r="D4232" s="1">
        <v>45085.039708657408</v>
      </c>
      <c r="E4232" t="s">
        <v>5931</v>
      </c>
      <c r="F4232" t="s">
        <v>10478</v>
      </c>
      <c r="G4232" t="s">
        <v>47</v>
      </c>
      <c r="I4232">
        <v>427000</v>
      </c>
      <c r="J4232">
        <v>427000</v>
      </c>
      <c r="K4232" t="s">
        <v>30</v>
      </c>
      <c r="L4232" t="s">
        <v>273</v>
      </c>
      <c r="M4232" t="s">
        <v>68</v>
      </c>
    </row>
    <row r="4233" spans="1:13" x14ac:dyDescent="0.25">
      <c r="A4233" t="s">
        <v>10479</v>
      </c>
      <c r="B4233" s="2">
        <v>44940</v>
      </c>
      <c r="C4233" s="2">
        <v>44945</v>
      </c>
      <c r="D4233" s="1">
        <v>44940.547956516202</v>
      </c>
      <c r="E4233" t="s">
        <v>10480</v>
      </c>
      <c r="F4233" t="s">
        <v>10481</v>
      </c>
      <c r="G4233" t="s">
        <v>221</v>
      </c>
      <c r="H4233">
        <v>5</v>
      </c>
      <c r="I4233">
        <v>571000</v>
      </c>
      <c r="J4233">
        <v>2855000</v>
      </c>
      <c r="K4233" t="s">
        <v>53</v>
      </c>
      <c r="L4233" t="s">
        <v>31</v>
      </c>
      <c r="M4233" t="s">
        <v>160</v>
      </c>
    </row>
    <row r="4234" spans="1:13" x14ac:dyDescent="0.25">
      <c r="A4234" t="s">
        <v>10482</v>
      </c>
      <c r="B4234" s="2">
        <v>45145</v>
      </c>
      <c r="C4234" s="2">
        <v>45148</v>
      </c>
      <c r="D4234" s="1">
        <v>45145.041481064807</v>
      </c>
      <c r="E4234" t="s">
        <v>10483</v>
      </c>
      <c r="F4234" t="s">
        <v>10484</v>
      </c>
      <c r="G4234" t="s">
        <v>307</v>
      </c>
      <c r="H4234">
        <v>3</v>
      </c>
      <c r="I4234">
        <v>1083000</v>
      </c>
      <c r="J4234">
        <v>3249000</v>
      </c>
      <c r="L4234" t="s">
        <v>37</v>
      </c>
      <c r="M4234" t="s">
        <v>102</v>
      </c>
    </row>
    <row r="4235" spans="1:13" x14ac:dyDescent="0.25">
      <c r="A4235" t="s">
        <v>10485</v>
      </c>
      <c r="B4235" s="2">
        <v>45459</v>
      </c>
      <c r="C4235" s="2">
        <v>45466</v>
      </c>
      <c r="D4235" s="1">
        <v>45459.108292013887</v>
      </c>
      <c r="E4235" t="s">
        <v>2270</v>
      </c>
      <c r="F4235" t="s">
        <v>10486</v>
      </c>
      <c r="G4235" t="s">
        <v>16</v>
      </c>
      <c r="H4235">
        <v>7</v>
      </c>
      <c r="I4235">
        <v>1272000</v>
      </c>
      <c r="J4235">
        <v>8904000</v>
      </c>
      <c r="K4235" t="s">
        <v>24</v>
      </c>
      <c r="L4235" t="s">
        <v>37</v>
      </c>
      <c r="M4235" t="s">
        <v>19</v>
      </c>
    </row>
    <row r="4236" spans="1:13" x14ac:dyDescent="0.25">
      <c r="A4236" t="s">
        <v>10487</v>
      </c>
      <c r="B4236" s="2">
        <v>45437</v>
      </c>
      <c r="C4236" s="2">
        <v>45442</v>
      </c>
      <c r="D4236" s="1">
        <v>45437.59509949074</v>
      </c>
      <c r="E4236" t="s">
        <v>8973</v>
      </c>
      <c r="F4236" t="s">
        <v>10488</v>
      </c>
      <c r="G4236" t="s">
        <v>82</v>
      </c>
      <c r="H4236">
        <v>5</v>
      </c>
      <c r="I4236">
        <v>318000</v>
      </c>
      <c r="J4236">
        <v>1590000</v>
      </c>
      <c r="K4236" t="s">
        <v>36</v>
      </c>
      <c r="L4236" t="s">
        <v>98</v>
      </c>
      <c r="M4236" t="s">
        <v>233</v>
      </c>
    </row>
    <row r="4237" spans="1:13" x14ac:dyDescent="0.25">
      <c r="A4237" t="s">
        <v>10489</v>
      </c>
      <c r="B4237" s="2">
        <v>45651</v>
      </c>
      <c r="C4237" s="2">
        <v>45654</v>
      </c>
      <c r="D4237" s="1">
        <v>45651.950644745368</v>
      </c>
      <c r="E4237" t="s">
        <v>10490</v>
      </c>
      <c r="F4237" t="s">
        <v>10491</v>
      </c>
      <c r="G4237" t="s">
        <v>149</v>
      </c>
      <c r="H4237">
        <v>3</v>
      </c>
      <c r="I4237">
        <v>330000</v>
      </c>
      <c r="J4237">
        <v>990000</v>
      </c>
      <c r="K4237" t="s">
        <v>53</v>
      </c>
      <c r="L4237" t="s">
        <v>48</v>
      </c>
      <c r="M4237" t="s">
        <v>117</v>
      </c>
    </row>
    <row r="4238" spans="1:13" x14ac:dyDescent="0.25">
      <c r="A4238" t="s">
        <v>10492</v>
      </c>
      <c r="B4238" s="2">
        <v>44925</v>
      </c>
      <c r="C4238" s="2">
        <v>44929</v>
      </c>
      <c r="D4238" s="1">
        <v>44925.971318310178</v>
      </c>
      <c r="E4238" t="s">
        <v>5691</v>
      </c>
      <c r="F4238" t="s">
        <v>10493</v>
      </c>
      <c r="G4238" t="s">
        <v>64</v>
      </c>
      <c r="H4238">
        <v>4</v>
      </c>
      <c r="I4238">
        <v>1204000</v>
      </c>
      <c r="J4238">
        <v>4816000</v>
      </c>
      <c r="K4238" t="s">
        <v>30</v>
      </c>
      <c r="L4238" t="s">
        <v>214</v>
      </c>
      <c r="M4238" t="s">
        <v>145</v>
      </c>
    </row>
    <row r="4239" spans="1:13" x14ac:dyDescent="0.25">
      <c r="A4239" t="s">
        <v>10494</v>
      </c>
      <c r="B4239" s="2">
        <v>44718</v>
      </c>
      <c r="C4239" s="2">
        <v>44723</v>
      </c>
      <c r="D4239" s="1">
        <v>44718.229949050918</v>
      </c>
      <c r="E4239" t="s">
        <v>815</v>
      </c>
      <c r="F4239" t="s">
        <v>10495</v>
      </c>
      <c r="G4239" t="s">
        <v>23</v>
      </c>
      <c r="H4239">
        <v>5</v>
      </c>
      <c r="I4239">
        <v>573000</v>
      </c>
      <c r="J4239">
        <v>2865000</v>
      </c>
      <c r="K4239" t="s">
        <v>24</v>
      </c>
      <c r="L4239" t="s">
        <v>124</v>
      </c>
      <c r="M4239" t="s">
        <v>25</v>
      </c>
    </row>
    <row r="4240" spans="1:13" x14ac:dyDescent="0.25">
      <c r="A4240" t="s">
        <v>10496</v>
      </c>
      <c r="B4240" s="2">
        <v>44791</v>
      </c>
      <c r="C4240" s="2">
        <v>44792</v>
      </c>
      <c r="D4240" s="1">
        <v>44791.023718564807</v>
      </c>
      <c r="E4240" t="s">
        <v>10497</v>
      </c>
      <c r="F4240" t="s">
        <v>10498</v>
      </c>
      <c r="G4240" t="s">
        <v>82</v>
      </c>
      <c r="H4240">
        <v>1</v>
      </c>
      <c r="I4240">
        <v>402000</v>
      </c>
      <c r="J4240">
        <v>402000</v>
      </c>
      <c r="K4240" t="s">
        <v>72</v>
      </c>
      <c r="L4240" t="s">
        <v>83</v>
      </c>
      <c r="M4240" t="s">
        <v>145</v>
      </c>
    </row>
    <row r="4241" spans="1:13" x14ac:dyDescent="0.25">
      <c r="A4241" t="s">
        <v>483</v>
      </c>
      <c r="B4241" s="2">
        <v>45567</v>
      </c>
      <c r="C4241" s="2">
        <v>45576</v>
      </c>
      <c r="D4241" s="1">
        <v>45567.121799930559</v>
      </c>
      <c r="E4241" t="s">
        <v>484</v>
      </c>
      <c r="F4241" t="s">
        <v>485</v>
      </c>
      <c r="G4241" t="s">
        <v>303</v>
      </c>
      <c r="H4241">
        <v>9</v>
      </c>
      <c r="I4241">
        <v>437000</v>
      </c>
      <c r="J4241">
        <v>3933000</v>
      </c>
      <c r="K4241" t="s">
        <v>36</v>
      </c>
      <c r="L4241" t="s">
        <v>486</v>
      </c>
      <c r="M4241" t="s">
        <v>68</v>
      </c>
    </row>
    <row r="4242" spans="1:13" x14ac:dyDescent="0.25">
      <c r="A4242" t="s">
        <v>10499</v>
      </c>
      <c r="B4242" s="2">
        <v>45604</v>
      </c>
      <c r="C4242" s="2">
        <v>45605</v>
      </c>
      <c r="D4242" s="1">
        <v>45604.992436643523</v>
      </c>
      <c r="E4242" t="s">
        <v>10500</v>
      </c>
      <c r="F4242" t="s">
        <v>10501</v>
      </c>
      <c r="G4242" t="s">
        <v>174</v>
      </c>
      <c r="H4242">
        <v>1</v>
      </c>
      <c r="I4242">
        <v>1265000</v>
      </c>
      <c r="J4242">
        <v>1265000</v>
      </c>
      <c r="K4242" t="s">
        <v>36</v>
      </c>
      <c r="L4242" t="s">
        <v>48</v>
      </c>
      <c r="M4242" t="s">
        <v>233</v>
      </c>
    </row>
    <row r="4243" spans="1:13" x14ac:dyDescent="0.25">
      <c r="A4243" t="s">
        <v>10502</v>
      </c>
      <c r="B4243" s="2">
        <v>45301</v>
      </c>
      <c r="C4243" s="2">
        <v>45310</v>
      </c>
      <c r="D4243" s="1">
        <v>45301.146504490738</v>
      </c>
      <c r="E4243" t="s">
        <v>10503</v>
      </c>
      <c r="F4243" t="s">
        <v>10504</v>
      </c>
      <c r="G4243" t="s">
        <v>303</v>
      </c>
      <c r="H4243">
        <v>9</v>
      </c>
      <c r="I4243">
        <v>499000</v>
      </c>
      <c r="J4243">
        <v>4491000</v>
      </c>
      <c r="K4243" t="s">
        <v>72</v>
      </c>
      <c r="L4243" t="s">
        <v>31</v>
      </c>
      <c r="M4243" t="s">
        <v>74</v>
      </c>
    </row>
    <row r="4244" spans="1:13" x14ac:dyDescent="0.25">
      <c r="A4244" t="s">
        <v>10505</v>
      </c>
      <c r="B4244" s="2">
        <v>45011</v>
      </c>
      <c r="C4244" s="2">
        <v>45013</v>
      </c>
      <c r="D4244" s="1">
        <v>45011.913228101846</v>
      </c>
      <c r="E4244" t="s">
        <v>1792</v>
      </c>
      <c r="F4244" t="s">
        <v>10506</v>
      </c>
      <c r="G4244" t="s">
        <v>92</v>
      </c>
      <c r="H4244">
        <v>2</v>
      </c>
      <c r="I4244">
        <v>585000</v>
      </c>
      <c r="J4244">
        <v>1170000</v>
      </c>
      <c r="K4244" t="s">
        <v>17</v>
      </c>
      <c r="L4244" t="s">
        <v>93</v>
      </c>
      <c r="M4244" t="s">
        <v>49</v>
      </c>
    </row>
    <row r="4245" spans="1:13" x14ac:dyDescent="0.25">
      <c r="A4245" t="s">
        <v>10507</v>
      </c>
      <c r="B4245" s="2">
        <v>44731</v>
      </c>
      <c r="C4245" s="2">
        <v>44738</v>
      </c>
      <c r="D4245" s="1">
        <v>44731.954401469913</v>
      </c>
      <c r="E4245" t="s">
        <v>7790</v>
      </c>
      <c r="F4245" t="s">
        <v>10508</v>
      </c>
      <c r="G4245" t="s">
        <v>128</v>
      </c>
      <c r="I4245">
        <v>451000</v>
      </c>
      <c r="J4245">
        <v>3157000</v>
      </c>
      <c r="K4245" t="s">
        <v>30</v>
      </c>
      <c r="L4245" t="s">
        <v>31</v>
      </c>
      <c r="M4245" t="s">
        <v>38</v>
      </c>
    </row>
    <row r="4246" spans="1:13" x14ac:dyDescent="0.25">
      <c r="A4246" t="s">
        <v>10509</v>
      </c>
      <c r="B4246" s="2">
        <v>44789</v>
      </c>
      <c r="C4246" s="2">
        <v>44793</v>
      </c>
      <c r="D4246" s="1">
        <v>44789.62426271991</v>
      </c>
      <c r="E4246" t="s">
        <v>7732</v>
      </c>
      <c r="F4246" t="s">
        <v>10510</v>
      </c>
      <c r="G4246" t="s">
        <v>92</v>
      </c>
      <c r="H4246">
        <v>4</v>
      </c>
      <c r="I4246">
        <v>631000</v>
      </c>
      <c r="J4246">
        <v>2524000</v>
      </c>
      <c r="K4246" t="s">
        <v>36</v>
      </c>
      <c r="L4246" t="s">
        <v>159</v>
      </c>
      <c r="M4246" t="s">
        <v>133</v>
      </c>
    </row>
    <row r="4247" spans="1:13" x14ac:dyDescent="0.25">
      <c r="A4247" t="s">
        <v>10511</v>
      </c>
      <c r="B4247" s="2">
        <v>44833</v>
      </c>
      <c r="C4247" s="2">
        <v>44836</v>
      </c>
      <c r="D4247" s="1">
        <v>44833.306653263891</v>
      </c>
      <c r="E4247" t="s">
        <v>8431</v>
      </c>
      <c r="F4247" t="s">
        <v>10512</v>
      </c>
      <c r="G4247" t="s">
        <v>82</v>
      </c>
      <c r="H4247">
        <v>3</v>
      </c>
      <c r="I4247">
        <v>347000</v>
      </c>
      <c r="J4247">
        <v>1041000</v>
      </c>
      <c r="K4247" t="s">
        <v>17</v>
      </c>
      <c r="L4247" t="s">
        <v>31</v>
      </c>
      <c r="M4247" t="s">
        <v>233</v>
      </c>
    </row>
    <row r="4248" spans="1:13" x14ac:dyDescent="0.25">
      <c r="A4248" t="s">
        <v>10513</v>
      </c>
      <c r="B4248" s="2">
        <v>44857</v>
      </c>
      <c r="C4248" s="2">
        <v>44865</v>
      </c>
      <c r="D4248" s="1">
        <v>44857.627205150457</v>
      </c>
      <c r="E4248" t="s">
        <v>8033</v>
      </c>
      <c r="F4248" t="s">
        <v>10514</v>
      </c>
      <c r="G4248" t="s">
        <v>149</v>
      </c>
      <c r="H4248">
        <v>8</v>
      </c>
      <c r="I4248">
        <v>363000</v>
      </c>
      <c r="J4248">
        <v>2904000</v>
      </c>
      <c r="K4248" t="s">
        <v>30</v>
      </c>
      <c r="L4248" t="s">
        <v>37</v>
      </c>
      <c r="M4248" t="s">
        <v>133</v>
      </c>
    </row>
    <row r="4249" spans="1:13" x14ac:dyDescent="0.25">
      <c r="A4249" t="s">
        <v>10515</v>
      </c>
      <c r="B4249" s="2">
        <v>44845</v>
      </c>
      <c r="C4249" s="2">
        <v>44851</v>
      </c>
      <c r="D4249" s="1">
        <v>44845.526998136571</v>
      </c>
      <c r="E4249" t="s">
        <v>2599</v>
      </c>
      <c r="F4249" t="s">
        <v>10516</v>
      </c>
      <c r="G4249" t="s">
        <v>16</v>
      </c>
      <c r="H4249">
        <v>6</v>
      </c>
      <c r="I4249">
        <v>1277000</v>
      </c>
      <c r="J4249">
        <v>7662000</v>
      </c>
      <c r="K4249" t="s">
        <v>17</v>
      </c>
      <c r="L4249" t="s">
        <v>98</v>
      </c>
      <c r="M4249" t="s">
        <v>233</v>
      </c>
    </row>
    <row r="4250" spans="1:13" x14ac:dyDescent="0.25">
      <c r="A4250" t="s">
        <v>10517</v>
      </c>
      <c r="B4250" s="2">
        <v>45340</v>
      </c>
      <c r="C4250" s="2">
        <v>45341</v>
      </c>
      <c r="D4250" s="1">
        <v>45340.759948194442</v>
      </c>
      <c r="E4250" t="s">
        <v>2062</v>
      </c>
      <c r="F4250" t="s">
        <v>10518</v>
      </c>
      <c r="G4250" t="s">
        <v>23</v>
      </c>
      <c r="H4250">
        <v>1</v>
      </c>
      <c r="I4250">
        <v>553000</v>
      </c>
      <c r="J4250">
        <v>553000</v>
      </c>
      <c r="K4250" t="s">
        <v>53</v>
      </c>
      <c r="L4250" t="s">
        <v>37</v>
      </c>
      <c r="M4250" t="s">
        <v>117</v>
      </c>
    </row>
    <row r="4251" spans="1:13" x14ac:dyDescent="0.25">
      <c r="A4251" t="s">
        <v>10519</v>
      </c>
      <c r="B4251" s="2">
        <v>45098</v>
      </c>
      <c r="C4251" s="2">
        <v>45099</v>
      </c>
      <c r="D4251" s="1">
        <v>45098.213268634259</v>
      </c>
      <c r="E4251" t="s">
        <v>3097</v>
      </c>
      <c r="F4251" t="s">
        <v>10520</v>
      </c>
      <c r="G4251" t="s">
        <v>64</v>
      </c>
      <c r="H4251">
        <v>1</v>
      </c>
      <c r="I4251">
        <v>1259000</v>
      </c>
      <c r="J4251">
        <v>1259000</v>
      </c>
      <c r="K4251" t="s">
        <v>36</v>
      </c>
      <c r="L4251" t="s">
        <v>37</v>
      </c>
      <c r="M4251" t="s">
        <v>160</v>
      </c>
    </row>
    <row r="4252" spans="1:13" x14ac:dyDescent="0.25">
      <c r="A4252" t="s">
        <v>10521</v>
      </c>
      <c r="B4252" s="2">
        <v>45465</v>
      </c>
      <c r="C4252" s="2">
        <v>45472</v>
      </c>
      <c r="D4252" s="1">
        <v>45465.579654201392</v>
      </c>
      <c r="E4252" t="s">
        <v>10522</v>
      </c>
      <c r="F4252" t="s">
        <v>10523</v>
      </c>
      <c r="G4252" t="s">
        <v>303</v>
      </c>
      <c r="H4252">
        <v>7</v>
      </c>
      <c r="I4252">
        <v>454000</v>
      </c>
      <c r="J4252">
        <v>3178000</v>
      </c>
      <c r="K4252" t="s">
        <v>72</v>
      </c>
      <c r="L4252" t="s">
        <v>31</v>
      </c>
      <c r="M4252" t="s">
        <v>25</v>
      </c>
    </row>
    <row r="4253" spans="1:13" x14ac:dyDescent="0.25">
      <c r="A4253" t="s">
        <v>10524</v>
      </c>
      <c r="B4253" s="2">
        <v>45171</v>
      </c>
      <c r="C4253" s="2">
        <v>45178</v>
      </c>
      <c r="D4253" s="1">
        <v>45171.935791516204</v>
      </c>
      <c r="E4253" t="s">
        <v>6126</v>
      </c>
      <c r="F4253" t="s">
        <v>10525</v>
      </c>
      <c r="G4253" t="s">
        <v>23</v>
      </c>
      <c r="H4253">
        <v>7</v>
      </c>
      <c r="I4253">
        <v>560000</v>
      </c>
      <c r="J4253">
        <v>3920000</v>
      </c>
      <c r="K4253" t="s">
        <v>17</v>
      </c>
      <c r="L4253" t="s">
        <v>190</v>
      </c>
      <c r="M4253" t="s">
        <v>68</v>
      </c>
    </row>
    <row r="4254" spans="1:13" x14ac:dyDescent="0.25">
      <c r="A4254" t="s">
        <v>10526</v>
      </c>
      <c r="B4254" s="2">
        <v>44582</v>
      </c>
      <c r="C4254" s="2">
        <v>44591</v>
      </c>
      <c r="D4254" s="1">
        <v>44582.894846261574</v>
      </c>
      <c r="E4254" t="s">
        <v>1906</v>
      </c>
      <c r="F4254" t="s">
        <v>10527</v>
      </c>
      <c r="G4254" t="s">
        <v>303</v>
      </c>
      <c r="H4254">
        <v>9</v>
      </c>
      <c r="I4254">
        <v>463000</v>
      </c>
      <c r="J4254">
        <v>4167000</v>
      </c>
      <c r="K4254" t="s">
        <v>72</v>
      </c>
      <c r="L4254" t="s">
        <v>42</v>
      </c>
      <c r="M4254" t="s">
        <v>43</v>
      </c>
    </row>
    <row r="4255" spans="1:13" x14ac:dyDescent="0.25">
      <c r="A4255" t="s">
        <v>10528</v>
      </c>
      <c r="B4255" s="2">
        <v>45036</v>
      </c>
      <c r="C4255" s="2">
        <v>45040</v>
      </c>
      <c r="D4255" s="1">
        <v>45036.391805937499</v>
      </c>
      <c r="E4255" t="s">
        <v>5892</v>
      </c>
      <c r="F4255" t="s">
        <v>10529</v>
      </c>
      <c r="G4255" t="s">
        <v>29</v>
      </c>
      <c r="H4255">
        <v>4</v>
      </c>
      <c r="I4255">
        <v>1380000</v>
      </c>
      <c r="J4255">
        <v>5520000</v>
      </c>
      <c r="L4255" t="s">
        <v>273</v>
      </c>
      <c r="M4255" t="s">
        <v>233</v>
      </c>
    </row>
    <row r="4256" spans="1:13" x14ac:dyDescent="0.25">
      <c r="A4256" t="s">
        <v>10530</v>
      </c>
      <c r="B4256" s="2">
        <v>44786</v>
      </c>
      <c r="C4256" s="2">
        <v>44793</v>
      </c>
      <c r="D4256" s="1">
        <v>44786.604136388887</v>
      </c>
      <c r="E4256" t="s">
        <v>10531</v>
      </c>
      <c r="F4256" t="s">
        <v>10532</v>
      </c>
      <c r="G4256" t="s">
        <v>47</v>
      </c>
      <c r="H4256">
        <v>7</v>
      </c>
      <c r="I4256">
        <v>415000</v>
      </c>
      <c r="J4256">
        <v>2905000</v>
      </c>
      <c r="K4256" t="s">
        <v>24</v>
      </c>
      <c r="L4256" t="s">
        <v>83</v>
      </c>
      <c r="M4256" t="s">
        <v>133</v>
      </c>
    </row>
    <row r="4257" spans="1:13" x14ac:dyDescent="0.25">
      <c r="A4257" t="s">
        <v>10533</v>
      </c>
      <c r="B4257" s="2">
        <v>45212</v>
      </c>
      <c r="C4257" s="2">
        <v>45217</v>
      </c>
      <c r="D4257" s="1">
        <v>45212.714727361112</v>
      </c>
      <c r="E4257" t="s">
        <v>10534</v>
      </c>
      <c r="F4257" t="s">
        <v>10535</v>
      </c>
      <c r="G4257" t="s">
        <v>149</v>
      </c>
      <c r="H4257">
        <v>5</v>
      </c>
      <c r="I4257">
        <v>322000</v>
      </c>
      <c r="J4257">
        <v>1610000</v>
      </c>
      <c r="K4257" t="s">
        <v>72</v>
      </c>
      <c r="L4257" t="s">
        <v>610</v>
      </c>
      <c r="M4257" t="s">
        <v>106</v>
      </c>
    </row>
    <row r="4258" spans="1:13" x14ac:dyDescent="0.25">
      <c r="A4258" t="s">
        <v>10536</v>
      </c>
      <c r="B4258" s="2">
        <v>45503</v>
      </c>
      <c r="C4258" s="2">
        <v>45510</v>
      </c>
      <c r="D4258" s="1">
        <v>45503.004577905092</v>
      </c>
      <c r="E4258" t="s">
        <v>9282</v>
      </c>
      <c r="F4258" t="s">
        <v>10537</v>
      </c>
      <c r="G4258" t="s">
        <v>303</v>
      </c>
      <c r="H4258">
        <v>7</v>
      </c>
      <c r="I4258">
        <v>494000</v>
      </c>
      <c r="J4258">
        <v>3458000</v>
      </c>
      <c r="K4258" t="s">
        <v>30</v>
      </c>
      <c r="L4258" t="s">
        <v>37</v>
      </c>
      <c r="M4258" t="s">
        <v>60</v>
      </c>
    </row>
    <row r="4259" spans="1:13" x14ac:dyDescent="0.25">
      <c r="A4259" t="s">
        <v>10538</v>
      </c>
      <c r="B4259" s="2">
        <v>45335</v>
      </c>
      <c r="C4259" s="2">
        <v>45341</v>
      </c>
      <c r="D4259" s="1">
        <v>45335.185431550934</v>
      </c>
      <c r="E4259" t="s">
        <v>5004</v>
      </c>
      <c r="F4259" t="s">
        <v>10539</v>
      </c>
      <c r="G4259" t="s">
        <v>16</v>
      </c>
      <c r="H4259">
        <v>6</v>
      </c>
      <c r="I4259">
        <v>1097000</v>
      </c>
      <c r="J4259">
        <v>6582000</v>
      </c>
      <c r="K4259" t="s">
        <v>36</v>
      </c>
      <c r="L4259" t="s">
        <v>273</v>
      </c>
      <c r="M4259" t="s">
        <v>84</v>
      </c>
    </row>
    <row r="4260" spans="1:13" x14ac:dyDescent="0.25">
      <c r="A4260" t="s">
        <v>10540</v>
      </c>
      <c r="B4260" s="2">
        <v>45569</v>
      </c>
      <c r="C4260" s="2">
        <v>45571</v>
      </c>
      <c r="D4260" s="1">
        <v>45569.381280937501</v>
      </c>
      <c r="E4260" t="s">
        <v>6677</v>
      </c>
      <c r="F4260" t="s">
        <v>10541</v>
      </c>
      <c r="G4260" t="s">
        <v>221</v>
      </c>
      <c r="I4260">
        <v>636000</v>
      </c>
      <c r="J4260">
        <v>1272000</v>
      </c>
      <c r="K4260" t="s">
        <v>24</v>
      </c>
      <c r="L4260" t="s">
        <v>124</v>
      </c>
      <c r="M4260" t="s">
        <v>102</v>
      </c>
    </row>
    <row r="4261" spans="1:13" x14ac:dyDescent="0.25">
      <c r="A4261" t="s">
        <v>10542</v>
      </c>
      <c r="B4261" s="2">
        <v>45319</v>
      </c>
      <c r="C4261" s="2">
        <v>45325</v>
      </c>
      <c r="D4261" s="1">
        <v>45319.909304363428</v>
      </c>
      <c r="E4261" t="s">
        <v>1834</v>
      </c>
      <c r="F4261" t="s">
        <v>10543</v>
      </c>
      <c r="G4261" t="s">
        <v>110</v>
      </c>
      <c r="H4261">
        <v>6</v>
      </c>
      <c r="I4261">
        <v>596000</v>
      </c>
      <c r="J4261">
        <v>3576000</v>
      </c>
      <c r="K4261" t="s">
        <v>17</v>
      </c>
      <c r="L4261" t="s">
        <v>83</v>
      </c>
      <c r="M4261" t="s">
        <v>25</v>
      </c>
    </row>
    <row r="4262" spans="1:13" x14ac:dyDescent="0.25">
      <c r="A4262" t="s">
        <v>10544</v>
      </c>
      <c r="B4262" s="2">
        <v>44638</v>
      </c>
      <c r="C4262" s="2">
        <v>44644</v>
      </c>
      <c r="D4262" s="1">
        <v>44638.802487361107</v>
      </c>
      <c r="E4262" t="s">
        <v>9200</v>
      </c>
      <c r="F4262" t="s">
        <v>10545</v>
      </c>
      <c r="G4262" t="s">
        <v>303</v>
      </c>
      <c r="H4262">
        <v>6</v>
      </c>
      <c r="I4262">
        <v>435000</v>
      </c>
      <c r="J4262">
        <v>2610000</v>
      </c>
      <c r="K4262" t="s">
        <v>30</v>
      </c>
      <c r="L4262" t="s">
        <v>18</v>
      </c>
      <c r="M4262" t="s">
        <v>102</v>
      </c>
    </row>
    <row r="4263" spans="1:13" x14ac:dyDescent="0.25">
      <c r="A4263" t="s">
        <v>10546</v>
      </c>
      <c r="B4263" s="2">
        <v>45066</v>
      </c>
      <c r="C4263" s="2">
        <v>45074</v>
      </c>
      <c r="D4263" s="1">
        <v>45066.848491944453</v>
      </c>
      <c r="E4263" t="s">
        <v>9405</v>
      </c>
      <c r="F4263" t="s">
        <v>10547</v>
      </c>
      <c r="G4263" t="s">
        <v>47</v>
      </c>
      <c r="H4263">
        <v>8</v>
      </c>
      <c r="I4263">
        <v>492000</v>
      </c>
      <c r="J4263">
        <v>3936000</v>
      </c>
      <c r="K4263" t="s">
        <v>30</v>
      </c>
      <c r="L4263" t="s">
        <v>31</v>
      </c>
      <c r="M4263" t="s">
        <v>94</v>
      </c>
    </row>
    <row r="4264" spans="1:13" x14ac:dyDescent="0.25">
      <c r="A4264" t="s">
        <v>10548</v>
      </c>
      <c r="B4264" s="2">
        <v>45342</v>
      </c>
      <c r="C4264" s="2">
        <v>45344</v>
      </c>
      <c r="D4264" s="1">
        <v>45342.256343252317</v>
      </c>
      <c r="E4264" t="s">
        <v>4416</v>
      </c>
      <c r="F4264" t="s">
        <v>10549</v>
      </c>
      <c r="G4264" t="s">
        <v>64</v>
      </c>
      <c r="H4264">
        <v>2</v>
      </c>
      <c r="I4264">
        <v>1207000</v>
      </c>
      <c r="J4264">
        <v>2414000</v>
      </c>
      <c r="K4264" t="s">
        <v>36</v>
      </c>
      <c r="L4264" t="s">
        <v>31</v>
      </c>
      <c r="M4264" t="s">
        <v>74</v>
      </c>
    </row>
    <row r="4265" spans="1:13" x14ac:dyDescent="0.25">
      <c r="A4265" t="s">
        <v>10550</v>
      </c>
      <c r="B4265" s="2">
        <v>45187</v>
      </c>
      <c r="C4265" s="2">
        <v>45188</v>
      </c>
      <c r="D4265" s="1">
        <v>45187.009051759262</v>
      </c>
      <c r="E4265" t="s">
        <v>58</v>
      </c>
      <c r="F4265" t="s">
        <v>10551</v>
      </c>
      <c r="G4265" t="s">
        <v>29</v>
      </c>
      <c r="I4265">
        <v>1181000</v>
      </c>
      <c r="J4265">
        <v>1181000</v>
      </c>
      <c r="K4265" t="s">
        <v>72</v>
      </c>
      <c r="L4265" t="s">
        <v>98</v>
      </c>
      <c r="M4265" t="s">
        <v>43</v>
      </c>
    </row>
    <row r="4266" spans="1:13" x14ac:dyDescent="0.25">
      <c r="A4266" t="s">
        <v>10552</v>
      </c>
      <c r="B4266" s="2">
        <v>45504</v>
      </c>
      <c r="C4266" s="2">
        <v>45513</v>
      </c>
      <c r="D4266" s="1">
        <v>45504.222049768519</v>
      </c>
      <c r="E4266" t="s">
        <v>6312</v>
      </c>
      <c r="F4266" t="s">
        <v>10553</v>
      </c>
      <c r="G4266" t="s">
        <v>277</v>
      </c>
      <c r="I4266">
        <v>346000</v>
      </c>
      <c r="J4266">
        <v>3114000</v>
      </c>
      <c r="K4266" t="s">
        <v>17</v>
      </c>
      <c r="L4266" t="s">
        <v>273</v>
      </c>
      <c r="M4266" t="s">
        <v>19</v>
      </c>
    </row>
    <row r="4267" spans="1:13" x14ac:dyDescent="0.25">
      <c r="A4267" t="s">
        <v>10554</v>
      </c>
      <c r="B4267" s="2">
        <v>45315</v>
      </c>
      <c r="C4267" s="2">
        <v>45317</v>
      </c>
      <c r="D4267" s="1">
        <v>45315.893455833328</v>
      </c>
      <c r="E4267" t="s">
        <v>1094</v>
      </c>
      <c r="F4267" t="s">
        <v>10555</v>
      </c>
      <c r="G4267" t="s">
        <v>290</v>
      </c>
      <c r="H4267">
        <v>2</v>
      </c>
      <c r="I4267">
        <v>343000</v>
      </c>
      <c r="J4267">
        <v>686000</v>
      </c>
      <c r="K4267" t="s">
        <v>72</v>
      </c>
      <c r="L4267" t="s">
        <v>83</v>
      </c>
      <c r="M4267" t="s">
        <v>106</v>
      </c>
    </row>
    <row r="4268" spans="1:13" x14ac:dyDescent="0.25">
      <c r="A4268" t="s">
        <v>10556</v>
      </c>
      <c r="B4268" s="2">
        <v>45447</v>
      </c>
      <c r="C4268" s="2">
        <v>45449</v>
      </c>
      <c r="D4268" s="1">
        <v>45447.659308969909</v>
      </c>
      <c r="E4268" t="s">
        <v>3097</v>
      </c>
      <c r="F4268" t="s">
        <v>10557</v>
      </c>
      <c r="G4268" t="s">
        <v>35</v>
      </c>
      <c r="H4268">
        <v>2</v>
      </c>
      <c r="I4268">
        <v>383000</v>
      </c>
      <c r="J4268">
        <v>766000</v>
      </c>
      <c r="K4268" t="s">
        <v>53</v>
      </c>
      <c r="L4268" t="s">
        <v>823</v>
      </c>
      <c r="M4268" t="s">
        <v>68</v>
      </c>
    </row>
    <row r="4269" spans="1:13" x14ac:dyDescent="0.25">
      <c r="A4269" t="s">
        <v>10558</v>
      </c>
      <c r="B4269" s="2">
        <v>44569</v>
      </c>
      <c r="C4269" s="2">
        <v>44578</v>
      </c>
      <c r="D4269" s="1">
        <v>44569.514362060188</v>
      </c>
      <c r="E4269" t="s">
        <v>4069</v>
      </c>
      <c r="F4269" t="s">
        <v>10559</v>
      </c>
      <c r="G4269" t="s">
        <v>29</v>
      </c>
      <c r="H4269">
        <v>9</v>
      </c>
      <c r="I4269">
        <v>1189000</v>
      </c>
      <c r="J4269">
        <v>10701000</v>
      </c>
      <c r="K4269" t="s">
        <v>17</v>
      </c>
      <c r="L4269" t="s">
        <v>31</v>
      </c>
      <c r="M4269" t="s">
        <v>74</v>
      </c>
    </row>
    <row r="4270" spans="1:13" x14ac:dyDescent="0.25">
      <c r="A4270" t="s">
        <v>10560</v>
      </c>
      <c r="B4270" s="2">
        <v>45399</v>
      </c>
      <c r="C4270" s="2">
        <v>45402</v>
      </c>
      <c r="D4270" s="1">
        <v>45399.406360474539</v>
      </c>
      <c r="E4270" t="s">
        <v>3167</v>
      </c>
      <c r="F4270" t="s">
        <v>10561</v>
      </c>
      <c r="G4270" t="s">
        <v>92</v>
      </c>
      <c r="H4270">
        <v>3</v>
      </c>
      <c r="I4270">
        <v>636000</v>
      </c>
      <c r="J4270">
        <v>1908000</v>
      </c>
      <c r="K4270" t="s">
        <v>17</v>
      </c>
      <c r="L4270" t="s">
        <v>37</v>
      </c>
      <c r="M4270" t="s">
        <v>68</v>
      </c>
    </row>
    <row r="4271" spans="1:13" x14ac:dyDescent="0.25">
      <c r="A4271" t="s">
        <v>10562</v>
      </c>
      <c r="B4271" s="2">
        <v>45497</v>
      </c>
      <c r="C4271" s="2">
        <v>45499</v>
      </c>
      <c r="D4271" s="1">
        <v>45497.985121886573</v>
      </c>
      <c r="E4271" t="s">
        <v>2315</v>
      </c>
      <c r="F4271" t="s">
        <v>10563</v>
      </c>
      <c r="G4271" t="s">
        <v>29</v>
      </c>
      <c r="H4271">
        <v>2</v>
      </c>
      <c r="I4271">
        <v>1115000</v>
      </c>
      <c r="J4271">
        <v>2230000</v>
      </c>
      <c r="K4271" t="s">
        <v>30</v>
      </c>
      <c r="L4271" t="s">
        <v>78</v>
      </c>
      <c r="M4271" t="s">
        <v>222</v>
      </c>
    </row>
    <row r="4272" spans="1:13" x14ac:dyDescent="0.25">
      <c r="A4272" t="s">
        <v>10564</v>
      </c>
      <c r="B4272" s="2">
        <v>45294</v>
      </c>
      <c r="C4272" s="2">
        <v>45297</v>
      </c>
      <c r="D4272" s="1">
        <v>45294.242184664348</v>
      </c>
      <c r="E4272" t="s">
        <v>1454</v>
      </c>
      <c r="F4272" t="s">
        <v>10565</v>
      </c>
      <c r="G4272" t="s">
        <v>29</v>
      </c>
      <c r="H4272">
        <v>3</v>
      </c>
      <c r="I4272">
        <v>1355000</v>
      </c>
      <c r="J4272">
        <v>4065000</v>
      </c>
      <c r="K4272" t="s">
        <v>30</v>
      </c>
      <c r="L4272" t="s">
        <v>37</v>
      </c>
      <c r="M4272" t="s">
        <v>84</v>
      </c>
    </row>
    <row r="4273" spans="1:13" x14ac:dyDescent="0.25">
      <c r="A4273" t="s">
        <v>10566</v>
      </c>
      <c r="B4273" s="2">
        <v>44969</v>
      </c>
      <c r="C4273" s="2">
        <v>44974</v>
      </c>
      <c r="D4273" s="1">
        <v>44969.408192164352</v>
      </c>
      <c r="E4273" t="s">
        <v>27</v>
      </c>
      <c r="F4273" t="s">
        <v>10567</v>
      </c>
      <c r="G4273" t="s">
        <v>128</v>
      </c>
      <c r="H4273">
        <v>5</v>
      </c>
      <c r="I4273">
        <v>426000</v>
      </c>
      <c r="J4273">
        <v>2130000</v>
      </c>
      <c r="K4273" t="s">
        <v>17</v>
      </c>
      <c r="L4273" t="s">
        <v>198</v>
      </c>
      <c r="M4273" t="s">
        <v>38</v>
      </c>
    </row>
    <row r="4274" spans="1:13" x14ac:dyDescent="0.25">
      <c r="A4274" t="s">
        <v>10568</v>
      </c>
      <c r="B4274" s="2">
        <v>45260</v>
      </c>
      <c r="C4274" s="2">
        <v>45269</v>
      </c>
      <c r="D4274" s="1">
        <v>45260.585565949077</v>
      </c>
      <c r="E4274" t="s">
        <v>3916</v>
      </c>
      <c r="F4274" t="s">
        <v>10569</v>
      </c>
      <c r="G4274" t="s">
        <v>128</v>
      </c>
      <c r="H4274">
        <v>9</v>
      </c>
      <c r="I4274">
        <v>430000</v>
      </c>
      <c r="J4274">
        <v>3870000</v>
      </c>
      <c r="K4274" t="s">
        <v>24</v>
      </c>
      <c r="L4274" t="s">
        <v>42</v>
      </c>
      <c r="M4274" t="s">
        <v>94</v>
      </c>
    </row>
    <row r="4275" spans="1:13" x14ac:dyDescent="0.25">
      <c r="A4275" t="s">
        <v>10570</v>
      </c>
      <c r="B4275" s="2">
        <v>44968</v>
      </c>
      <c r="C4275" s="2">
        <v>44969</v>
      </c>
      <c r="D4275" s="1">
        <v>44968.633799247677</v>
      </c>
      <c r="E4275" t="s">
        <v>6030</v>
      </c>
      <c r="F4275" t="s">
        <v>10571</v>
      </c>
      <c r="G4275" t="s">
        <v>64</v>
      </c>
      <c r="H4275">
        <v>1</v>
      </c>
      <c r="I4275">
        <v>1125000</v>
      </c>
      <c r="J4275">
        <v>1125000</v>
      </c>
      <c r="K4275" t="s">
        <v>24</v>
      </c>
      <c r="L4275" t="s">
        <v>273</v>
      </c>
      <c r="M4275" t="s">
        <v>68</v>
      </c>
    </row>
    <row r="4276" spans="1:13" x14ac:dyDescent="0.25">
      <c r="A4276" t="s">
        <v>10572</v>
      </c>
      <c r="B4276" s="2">
        <v>45530</v>
      </c>
      <c r="C4276" s="2">
        <v>45538</v>
      </c>
      <c r="D4276" s="1">
        <v>45530.519925451386</v>
      </c>
      <c r="E4276" t="s">
        <v>2258</v>
      </c>
      <c r="F4276" t="s">
        <v>10573</v>
      </c>
      <c r="G4276" t="s">
        <v>149</v>
      </c>
      <c r="H4276">
        <v>8</v>
      </c>
      <c r="I4276">
        <v>365000</v>
      </c>
      <c r="J4276">
        <v>2920000</v>
      </c>
      <c r="K4276" t="s">
        <v>53</v>
      </c>
      <c r="L4276" t="s">
        <v>198</v>
      </c>
      <c r="M4276" t="s">
        <v>68</v>
      </c>
    </row>
    <row r="4277" spans="1:13" x14ac:dyDescent="0.25">
      <c r="A4277" t="s">
        <v>10574</v>
      </c>
      <c r="B4277" s="2">
        <v>45346</v>
      </c>
      <c r="C4277" s="2">
        <v>45351</v>
      </c>
      <c r="D4277" s="1">
        <v>45346.07628090278</v>
      </c>
      <c r="E4277" t="s">
        <v>1809</v>
      </c>
      <c r="F4277" t="s">
        <v>10575</v>
      </c>
      <c r="G4277" t="s">
        <v>64</v>
      </c>
      <c r="H4277">
        <v>5</v>
      </c>
      <c r="I4277">
        <v>1261000</v>
      </c>
      <c r="J4277">
        <v>6305000</v>
      </c>
      <c r="K4277" t="s">
        <v>30</v>
      </c>
      <c r="L4277" t="s">
        <v>48</v>
      </c>
      <c r="M4277" t="s">
        <v>160</v>
      </c>
    </row>
    <row r="4278" spans="1:13" x14ac:dyDescent="0.25">
      <c r="A4278" t="s">
        <v>10576</v>
      </c>
      <c r="B4278" s="2">
        <v>45572</v>
      </c>
      <c r="C4278" s="2">
        <v>45577</v>
      </c>
      <c r="D4278" s="1">
        <v>45572.905179756941</v>
      </c>
      <c r="E4278" t="s">
        <v>10577</v>
      </c>
      <c r="F4278" t="s">
        <v>10578</v>
      </c>
      <c r="G4278" t="s">
        <v>47</v>
      </c>
      <c r="H4278">
        <v>5</v>
      </c>
      <c r="I4278">
        <v>434000</v>
      </c>
      <c r="J4278">
        <v>2170000</v>
      </c>
      <c r="K4278" t="s">
        <v>17</v>
      </c>
      <c r="L4278" t="s">
        <v>198</v>
      </c>
      <c r="M4278" t="s">
        <v>145</v>
      </c>
    </row>
    <row r="4279" spans="1:13" x14ac:dyDescent="0.25">
      <c r="A4279" t="s">
        <v>10579</v>
      </c>
      <c r="B4279" s="2">
        <v>45277</v>
      </c>
      <c r="C4279" s="2">
        <v>45282</v>
      </c>
      <c r="D4279" s="1">
        <v>45277.181455231483</v>
      </c>
      <c r="E4279" t="s">
        <v>10580</v>
      </c>
      <c r="G4279" t="s">
        <v>307</v>
      </c>
      <c r="H4279">
        <v>5</v>
      </c>
      <c r="I4279">
        <v>1378000</v>
      </c>
      <c r="J4279">
        <v>6890000</v>
      </c>
      <c r="K4279" t="s">
        <v>30</v>
      </c>
      <c r="L4279" t="s">
        <v>37</v>
      </c>
      <c r="M4279" t="s">
        <v>222</v>
      </c>
    </row>
    <row r="4280" spans="1:13" x14ac:dyDescent="0.25">
      <c r="A4280" t="s">
        <v>10581</v>
      </c>
      <c r="B4280" s="2">
        <v>45051</v>
      </c>
      <c r="C4280" s="2">
        <v>45052</v>
      </c>
      <c r="D4280" s="1">
        <v>45051.512043958333</v>
      </c>
      <c r="E4280" t="s">
        <v>224</v>
      </c>
      <c r="F4280" t="s">
        <v>10582</v>
      </c>
      <c r="G4280" t="s">
        <v>128</v>
      </c>
      <c r="H4280">
        <v>1</v>
      </c>
      <c r="I4280">
        <v>438000</v>
      </c>
      <c r="J4280">
        <v>438000</v>
      </c>
      <c r="K4280" t="s">
        <v>36</v>
      </c>
      <c r="L4280" t="s">
        <v>18</v>
      </c>
      <c r="M4280" t="s">
        <v>25</v>
      </c>
    </row>
    <row r="4281" spans="1:13" x14ac:dyDescent="0.25">
      <c r="A4281" t="s">
        <v>10583</v>
      </c>
      <c r="B4281" s="2">
        <v>45537</v>
      </c>
      <c r="C4281" s="2">
        <v>45546</v>
      </c>
      <c r="D4281" s="1">
        <v>45537.513217372689</v>
      </c>
      <c r="E4281" t="s">
        <v>8536</v>
      </c>
      <c r="F4281" t="s">
        <v>10584</v>
      </c>
      <c r="G4281" t="s">
        <v>303</v>
      </c>
      <c r="H4281">
        <v>9</v>
      </c>
      <c r="I4281">
        <v>506000</v>
      </c>
      <c r="J4281">
        <v>4554000</v>
      </c>
      <c r="L4281" t="s">
        <v>31</v>
      </c>
      <c r="M4281" t="s">
        <v>38</v>
      </c>
    </row>
    <row r="4282" spans="1:13" x14ac:dyDescent="0.25">
      <c r="A4282" t="s">
        <v>10585</v>
      </c>
      <c r="B4282" s="2">
        <v>45483</v>
      </c>
      <c r="C4282" s="2">
        <v>45489</v>
      </c>
      <c r="D4282" s="1">
        <v>45483.805613518518</v>
      </c>
      <c r="E4282" t="s">
        <v>919</v>
      </c>
      <c r="F4282" t="s">
        <v>10586</v>
      </c>
      <c r="G4282" t="s">
        <v>82</v>
      </c>
      <c r="H4282">
        <v>6</v>
      </c>
      <c r="I4282">
        <v>370000</v>
      </c>
      <c r="J4282">
        <v>2220000</v>
      </c>
      <c r="K4282" t="s">
        <v>17</v>
      </c>
      <c r="L4282" t="s">
        <v>48</v>
      </c>
      <c r="M4282" t="s">
        <v>25</v>
      </c>
    </row>
    <row r="4283" spans="1:13" x14ac:dyDescent="0.25">
      <c r="A4283" t="s">
        <v>10587</v>
      </c>
      <c r="B4283" s="2">
        <v>44636</v>
      </c>
      <c r="C4283" s="2">
        <v>44643</v>
      </c>
      <c r="D4283" s="1">
        <v>44636.52633990741</v>
      </c>
      <c r="E4283" t="s">
        <v>5892</v>
      </c>
      <c r="F4283" t="s">
        <v>10588</v>
      </c>
      <c r="G4283" t="s">
        <v>16</v>
      </c>
      <c r="H4283">
        <v>7</v>
      </c>
      <c r="I4283">
        <v>1171000</v>
      </c>
      <c r="J4283">
        <v>8197000</v>
      </c>
      <c r="K4283" t="s">
        <v>30</v>
      </c>
      <c r="L4283" t="s">
        <v>48</v>
      </c>
      <c r="M4283" t="s">
        <v>233</v>
      </c>
    </row>
    <row r="4284" spans="1:13" x14ac:dyDescent="0.25">
      <c r="A4284" t="s">
        <v>10589</v>
      </c>
      <c r="B4284" s="2">
        <v>44842</v>
      </c>
      <c r="C4284" s="2">
        <v>44845</v>
      </c>
      <c r="D4284" s="1">
        <v>44842.899145543983</v>
      </c>
      <c r="E4284" t="s">
        <v>21</v>
      </c>
      <c r="F4284" t="s">
        <v>10590</v>
      </c>
      <c r="G4284" t="s">
        <v>29</v>
      </c>
      <c r="H4284">
        <v>3</v>
      </c>
      <c r="I4284">
        <v>1303000</v>
      </c>
      <c r="J4284">
        <v>3909000</v>
      </c>
      <c r="K4284" t="s">
        <v>72</v>
      </c>
      <c r="L4284" t="s">
        <v>164</v>
      </c>
      <c r="M4284" t="s">
        <v>68</v>
      </c>
    </row>
    <row r="4285" spans="1:13" x14ac:dyDescent="0.25">
      <c r="A4285" t="s">
        <v>10591</v>
      </c>
      <c r="B4285" s="2">
        <v>45014</v>
      </c>
      <c r="C4285" s="2">
        <v>45020</v>
      </c>
      <c r="D4285" s="1">
        <v>45014.04936744213</v>
      </c>
      <c r="E4285" t="s">
        <v>10592</v>
      </c>
      <c r="F4285" t="s">
        <v>10593</v>
      </c>
      <c r="G4285" t="s">
        <v>221</v>
      </c>
      <c r="H4285">
        <v>6</v>
      </c>
      <c r="I4285">
        <v>569000</v>
      </c>
      <c r="J4285">
        <v>3414000</v>
      </c>
      <c r="K4285" t="s">
        <v>17</v>
      </c>
      <c r="L4285" t="s">
        <v>37</v>
      </c>
      <c r="M4285" t="s">
        <v>19</v>
      </c>
    </row>
    <row r="4286" spans="1:13" x14ac:dyDescent="0.25">
      <c r="A4286" t="s">
        <v>10594</v>
      </c>
      <c r="B4286" s="2">
        <v>45610</v>
      </c>
      <c r="C4286" s="2">
        <v>45615</v>
      </c>
      <c r="D4286" s="1">
        <v>45610.354116145827</v>
      </c>
      <c r="E4286" t="s">
        <v>10595</v>
      </c>
      <c r="F4286" t="s">
        <v>10596</v>
      </c>
      <c r="G4286" t="s">
        <v>64</v>
      </c>
      <c r="H4286">
        <v>5</v>
      </c>
      <c r="I4286">
        <v>1311000</v>
      </c>
      <c r="J4286">
        <v>6555000</v>
      </c>
      <c r="K4286" t="s">
        <v>17</v>
      </c>
      <c r="L4286" t="s">
        <v>83</v>
      </c>
      <c r="M4286" t="s">
        <v>129</v>
      </c>
    </row>
    <row r="4287" spans="1:13" x14ac:dyDescent="0.25">
      <c r="A4287" t="s">
        <v>10597</v>
      </c>
      <c r="B4287" s="2">
        <v>45084</v>
      </c>
      <c r="C4287" s="2">
        <v>45085</v>
      </c>
      <c r="D4287" s="1">
        <v>45084.383877326392</v>
      </c>
      <c r="E4287" t="s">
        <v>4213</v>
      </c>
      <c r="F4287" t="s">
        <v>10598</v>
      </c>
      <c r="G4287" t="s">
        <v>82</v>
      </c>
      <c r="I4287">
        <v>383000</v>
      </c>
      <c r="J4287">
        <v>383000</v>
      </c>
      <c r="K4287" t="s">
        <v>30</v>
      </c>
      <c r="L4287" t="s">
        <v>48</v>
      </c>
      <c r="M4287" t="s">
        <v>84</v>
      </c>
    </row>
    <row r="4288" spans="1:13" x14ac:dyDescent="0.25">
      <c r="A4288" t="s">
        <v>10599</v>
      </c>
      <c r="B4288" s="2">
        <v>45613</v>
      </c>
      <c r="C4288" s="2">
        <v>45620</v>
      </c>
      <c r="D4288" s="1">
        <v>45613.468695231481</v>
      </c>
      <c r="E4288" t="s">
        <v>6126</v>
      </c>
      <c r="F4288" t="s">
        <v>10600</v>
      </c>
      <c r="G4288" t="s">
        <v>64</v>
      </c>
      <c r="H4288">
        <v>7</v>
      </c>
      <c r="I4288">
        <v>1108000</v>
      </c>
      <c r="J4288">
        <v>7756000</v>
      </c>
      <c r="K4288" t="s">
        <v>30</v>
      </c>
      <c r="L4288" t="s">
        <v>273</v>
      </c>
      <c r="M4288" t="s">
        <v>145</v>
      </c>
    </row>
    <row r="4289" spans="1:13" x14ac:dyDescent="0.25">
      <c r="A4289" t="s">
        <v>10601</v>
      </c>
      <c r="B4289" s="2">
        <v>44674</v>
      </c>
      <c r="C4289" s="2">
        <v>44677</v>
      </c>
      <c r="D4289" s="1">
        <v>44674.288357303238</v>
      </c>
      <c r="E4289" t="s">
        <v>8327</v>
      </c>
      <c r="F4289" t="s">
        <v>10602</v>
      </c>
      <c r="G4289" t="s">
        <v>277</v>
      </c>
      <c r="H4289">
        <v>3</v>
      </c>
      <c r="I4289">
        <v>354000</v>
      </c>
      <c r="J4289">
        <v>1062000</v>
      </c>
      <c r="K4289" t="s">
        <v>53</v>
      </c>
      <c r="L4289" t="s">
        <v>48</v>
      </c>
      <c r="M4289" t="s">
        <v>25</v>
      </c>
    </row>
    <row r="4290" spans="1:13" x14ac:dyDescent="0.25">
      <c r="A4290" t="s">
        <v>10603</v>
      </c>
      <c r="B4290" s="2">
        <v>44752</v>
      </c>
      <c r="C4290" s="2">
        <v>44758</v>
      </c>
      <c r="D4290" s="1">
        <v>44752.816740150462</v>
      </c>
      <c r="E4290" t="s">
        <v>10604</v>
      </c>
      <c r="F4290" t="s">
        <v>10605</v>
      </c>
      <c r="G4290" t="s">
        <v>174</v>
      </c>
      <c r="H4290">
        <v>6</v>
      </c>
      <c r="I4290">
        <v>1217000</v>
      </c>
      <c r="J4290">
        <v>7302000</v>
      </c>
      <c r="K4290" t="s">
        <v>53</v>
      </c>
      <c r="L4290" t="s">
        <v>98</v>
      </c>
      <c r="M4290" t="s">
        <v>226</v>
      </c>
    </row>
    <row r="4291" spans="1:13" x14ac:dyDescent="0.25">
      <c r="A4291" t="s">
        <v>10606</v>
      </c>
      <c r="B4291" s="2">
        <v>45500</v>
      </c>
      <c r="C4291" s="2">
        <v>45503</v>
      </c>
      <c r="D4291" s="1">
        <v>45500.233875231483</v>
      </c>
      <c r="E4291" t="s">
        <v>8175</v>
      </c>
      <c r="F4291" t="s">
        <v>10607</v>
      </c>
      <c r="G4291" t="s">
        <v>35</v>
      </c>
      <c r="H4291">
        <v>3</v>
      </c>
      <c r="I4291">
        <v>378000</v>
      </c>
      <c r="J4291">
        <v>1134000</v>
      </c>
      <c r="K4291" t="s">
        <v>17</v>
      </c>
      <c r="L4291" t="s">
        <v>31</v>
      </c>
      <c r="M4291" t="s">
        <v>74</v>
      </c>
    </row>
    <row r="4292" spans="1:13" x14ac:dyDescent="0.25">
      <c r="A4292" t="s">
        <v>10608</v>
      </c>
      <c r="B4292" s="2">
        <v>45333</v>
      </c>
      <c r="C4292" s="2">
        <v>45334</v>
      </c>
      <c r="D4292" s="1">
        <v>45333.547885405103</v>
      </c>
      <c r="E4292" t="s">
        <v>10609</v>
      </c>
      <c r="F4292" t="s">
        <v>10610</v>
      </c>
      <c r="G4292" t="s">
        <v>149</v>
      </c>
      <c r="H4292">
        <v>1</v>
      </c>
      <c r="I4292">
        <v>328000</v>
      </c>
      <c r="J4292">
        <v>328000</v>
      </c>
      <c r="K4292" t="s">
        <v>36</v>
      </c>
      <c r="L4292" t="s">
        <v>48</v>
      </c>
      <c r="M4292" t="s">
        <v>94</v>
      </c>
    </row>
    <row r="4293" spans="1:13" x14ac:dyDescent="0.25">
      <c r="A4293" t="s">
        <v>10611</v>
      </c>
      <c r="B4293" s="2">
        <v>44800</v>
      </c>
      <c r="C4293" s="2">
        <v>44806</v>
      </c>
      <c r="D4293" s="1">
        <v>44800.288295300918</v>
      </c>
      <c r="E4293" t="s">
        <v>1928</v>
      </c>
      <c r="F4293" t="s">
        <v>10612</v>
      </c>
      <c r="G4293" t="s">
        <v>47</v>
      </c>
      <c r="H4293">
        <v>6</v>
      </c>
      <c r="I4293">
        <v>491000</v>
      </c>
      <c r="J4293">
        <v>2946000</v>
      </c>
      <c r="K4293" t="s">
        <v>30</v>
      </c>
      <c r="L4293" t="s">
        <v>42</v>
      </c>
      <c r="M4293" t="s">
        <v>49</v>
      </c>
    </row>
    <row r="4294" spans="1:13" x14ac:dyDescent="0.25">
      <c r="A4294" t="s">
        <v>10613</v>
      </c>
      <c r="B4294" s="2">
        <v>45367</v>
      </c>
      <c r="C4294" s="2">
        <v>45370</v>
      </c>
      <c r="D4294" s="1">
        <v>45367.055526180557</v>
      </c>
      <c r="E4294" t="s">
        <v>10614</v>
      </c>
      <c r="F4294" t="s">
        <v>10615</v>
      </c>
      <c r="G4294" t="s">
        <v>64</v>
      </c>
      <c r="H4294">
        <v>3</v>
      </c>
      <c r="I4294">
        <v>1330000</v>
      </c>
      <c r="J4294">
        <v>3990000</v>
      </c>
      <c r="L4294" t="s">
        <v>42</v>
      </c>
      <c r="M4294" t="s">
        <v>145</v>
      </c>
    </row>
    <row r="4295" spans="1:13" x14ac:dyDescent="0.25">
      <c r="A4295" t="s">
        <v>10616</v>
      </c>
      <c r="B4295" s="2">
        <v>44943</v>
      </c>
      <c r="C4295" s="2">
        <v>44944</v>
      </c>
      <c r="D4295" s="1">
        <v>44943.11448045139</v>
      </c>
      <c r="E4295" t="s">
        <v>7922</v>
      </c>
      <c r="F4295" t="s">
        <v>10617</v>
      </c>
      <c r="G4295" t="s">
        <v>16</v>
      </c>
      <c r="H4295">
        <v>1</v>
      </c>
      <c r="I4295">
        <v>1176000</v>
      </c>
      <c r="J4295">
        <v>1176000</v>
      </c>
      <c r="K4295" t="s">
        <v>36</v>
      </c>
      <c r="L4295" t="s">
        <v>31</v>
      </c>
      <c r="M4295" t="s">
        <v>117</v>
      </c>
    </row>
    <row r="4296" spans="1:13" x14ac:dyDescent="0.25">
      <c r="A4296" t="s">
        <v>10618</v>
      </c>
      <c r="B4296" s="2">
        <v>45410</v>
      </c>
      <c r="C4296" s="2">
        <v>45419</v>
      </c>
      <c r="D4296" s="1">
        <v>45410.224622650458</v>
      </c>
      <c r="E4296" t="s">
        <v>2309</v>
      </c>
      <c r="F4296" t="s">
        <v>10619</v>
      </c>
      <c r="G4296" t="s">
        <v>23</v>
      </c>
      <c r="H4296">
        <v>9</v>
      </c>
      <c r="I4296">
        <v>577000</v>
      </c>
      <c r="J4296">
        <v>5193000</v>
      </c>
      <c r="K4296" t="s">
        <v>30</v>
      </c>
      <c r="L4296" t="s">
        <v>31</v>
      </c>
      <c r="M4296" t="s">
        <v>84</v>
      </c>
    </row>
    <row r="4297" spans="1:13" x14ac:dyDescent="0.25">
      <c r="A4297" t="s">
        <v>10620</v>
      </c>
      <c r="B4297" s="2">
        <v>45553</v>
      </c>
      <c r="C4297" s="2">
        <v>45560</v>
      </c>
      <c r="D4297" s="1">
        <v>45553.925826863429</v>
      </c>
      <c r="E4297" t="s">
        <v>812</v>
      </c>
      <c r="F4297" t="s">
        <v>10621</v>
      </c>
      <c r="G4297" t="s">
        <v>23</v>
      </c>
      <c r="H4297">
        <v>7</v>
      </c>
      <c r="I4297">
        <v>620000</v>
      </c>
      <c r="J4297">
        <v>4340000</v>
      </c>
      <c r="K4297" t="s">
        <v>53</v>
      </c>
      <c r="L4297" t="s">
        <v>37</v>
      </c>
      <c r="M4297" t="s">
        <v>102</v>
      </c>
    </row>
    <row r="4298" spans="1:13" x14ac:dyDescent="0.25">
      <c r="A4298" t="s">
        <v>10622</v>
      </c>
      <c r="B4298" s="2">
        <v>45555</v>
      </c>
      <c r="C4298" s="2">
        <v>45557</v>
      </c>
      <c r="D4298" s="1">
        <v>45555.114869999998</v>
      </c>
      <c r="E4298" t="s">
        <v>10623</v>
      </c>
      <c r="F4298" t="s">
        <v>10624</v>
      </c>
      <c r="G4298" t="s">
        <v>194</v>
      </c>
      <c r="H4298">
        <v>2</v>
      </c>
      <c r="I4298">
        <v>476000</v>
      </c>
      <c r="J4298">
        <v>952000</v>
      </c>
      <c r="K4298" t="s">
        <v>36</v>
      </c>
      <c r="L4298" t="s">
        <v>273</v>
      </c>
      <c r="M4298" t="s">
        <v>60</v>
      </c>
    </row>
    <row r="4299" spans="1:13" x14ac:dyDescent="0.25">
      <c r="A4299" t="s">
        <v>10625</v>
      </c>
      <c r="B4299" s="2">
        <v>45405</v>
      </c>
      <c r="C4299" s="2">
        <v>45414</v>
      </c>
      <c r="D4299" s="1">
        <v>45405.758630590281</v>
      </c>
      <c r="E4299" t="s">
        <v>10626</v>
      </c>
      <c r="F4299" t="s">
        <v>10627</v>
      </c>
      <c r="G4299" t="s">
        <v>47</v>
      </c>
      <c r="H4299">
        <v>9</v>
      </c>
      <c r="I4299">
        <v>429000</v>
      </c>
      <c r="J4299">
        <v>3861000</v>
      </c>
      <c r="K4299" t="s">
        <v>17</v>
      </c>
      <c r="L4299" t="s">
        <v>273</v>
      </c>
      <c r="M4299" t="s">
        <v>84</v>
      </c>
    </row>
    <row r="4300" spans="1:13" x14ac:dyDescent="0.25">
      <c r="A4300" t="s">
        <v>6863</v>
      </c>
      <c r="B4300" s="2">
        <v>44854</v>
      </c>
      <c r="C4300" s="2">
        <v>44857</v>
      </c>
      <c r="D4300" s="1">
        <v>44854.618816967602</v>
      </c>
      <c r="E4300" t="s">
        <v>6864</v>
      </c>
      <c r="F4300" t="s">
        <v>6865</v>
      </c>
      <c r="G4300" t="s">
        <v>149</v>
      </c>
      <c r="H4300">
        <v>3</v>
      </c>
      <c r="I4300">
        <v>380000</v>
      </c>
      <c r="J4300">
        <v>1140000</v>
      </c>
      <c r="K4300" t="s">
        <v>17</v>
      </c>
      <c r="L4300" t="s">
        <v>610</v>
      </c>
      <c r="M4300" t="s">
        <v>94</v>
      </c>
    </row>
    <row r="4301" spans="1:13" x14ac:dyDescent="0.25">
      <c r="A4301" t="s">
        <v>10628</v>
      </c>
      <c r="B4301" s="2">
        <v>45237</v>
      </c>
      <c r="C4301" s="2">
        <v>45242</v>
      </c>
      <c r="D4301" s="1">
        <v>45237.64257340278</v>
      </c>
      <c r="E4301" t="s">
        <v>2486</v>
      </c>
      <c r="F4301" t="s">
        <v>10629</v>
      </c>
      <c r="G4301" t="s">
        <v>16</v>
      </c>
      <c r="H4301">
        <v>5</v>
      </c>
      <c r="I4301">
        <v>1329000</v>
      </c>
      <c r="J4301">
        <v>6645000</v>
      </c>
      <c r="K4301" t="s">
        <v>53</v>
      </c>
      <c r="L4301" t="s">
        <v>37</v>
      </c>
      <c r="M4301" t="s">
        <v>102</v>
      </c>
    </row>
    <row r="4302" spans="1:13" x14ac:dyDescent="0.25">
      <c r="A4302" t="s">
        <v>10630</v>
      </c>
      <c r="B4302" s="2">
        <v>45250</v>
      </c>
      <c r="C4302" s="2">
        <v>45254</v>
      </c>
      <c r="D4302" s="1">
        <v>45250.69597202546</v>
      </c>
      <c r="E4302" t="s">
        <v>3676</v>
      </c>
      <c r="F4302" t="s">
        <v>10631</v>
      </c>
      <c r="G4302" t="s">
        <v>35</v>
      </c>
      <c r="H4302">
        <v>4</v>
      </c>
      <c r="I4302">
        <v>348000</v>
      </c>
      <c r="J4302">
        <v>1392000</v>
      </c>
      <c r="K4302" t="s">
        <v>24</v>
      </c>
      <c r="L4302" t="s">
        <v>98</v>
      </c>
      <c r="M4302" t="s">
        <v>68</v>
      </c>
    </row>
    <row r="4303" spans="1:13" x14ac:dyDescent="0.25">
      <c r="A4303" t="s">
        <v>10632</v>
      </c>
      <c r="B4303" s="2">
        <v>44779</v>
      </c>
      <c r="C4303" s="2">
        <v>44787</v>
      </c>
      <c r="D4303" s="1">
        <v>44779.482284895843</v>
      </c>
      <c r="E4303" t="s">
        <v>3505</v>
      </c>
      <c r="F4303" t="s">
        <v>10633</v>
      </c>
      <c r="G4303" t="s">
        <v>47</v>
      </c>
      <c r="H4303">
        <v>8</v>
      </c>
      <c r="I4303">
        <v>482000</v>
      </c>
      <c r="J4303">
        <v>3856000</v>
      </c>
      <c r="K4303" t="s">
        <v>72</v>
      </c>
      <c r="L4303" t="s">
        <v>48</v>
      </c>
      <c r="M4303" t="s">
        <v>49</v>
      </c>
    </row>
    <row r="4304" spans="1:13" x14ac:dyDescent="0.25">
      <c r="A4304" t="s">
        <v>10634</v>
      </c>
      <c r="B4304" s="2">
        <v>45571</v>
      </c>
      <c r="C4304" s="2">
        <v>45577</v>
      </c>
      <c r="D4304" s="1">
        <v>45571.806706238429</v>
      </c>
      <c r="E4304" t="s">
        <v>2671</v>
      </c>
      <c r="F4304" t="s">
        <v>10635</v>
      </c>
      <c r="G4304" t="s">
        <v>23</v>
      </c>
      <c r="H4304">
        <v>6</v>
      </c>
      <c r="I4304">
        <v>588000</v>
      </c>
      <c r="J4304">
        <v>3528000</v>
      </c>
      <c r="L4304" t="s">
        <v>18</v>
      </c>
      <c r="M4304" t="s">
        <v>68</v>
      </c>
    </row>
    <row r="4305" spans="1:13" x14ac:dyDescent="0.25">
      <c r="A4305" t="s">
        <v>10636</v>
      </c>
      <c r="B4305" s="2">
        <v>45205</v>
      </c>
      <c r="C4305" s="2">
        <v>45208</v>
      </c>
      <c r="D4305" s="1">
        <v>45205.416388101847</v>
      </c>
      <c r="E4305" t="s">
        <v>3019</v>
      </c>
      <c r="F4305" t="s">
        <v>10637</v>
      </c>
      <c r="G4305" t="s">
        <v>23</v>
      </c>
      <c r="H4305">
        <v>3</v>
      </c>
      <c r="I4305">
        <v>563000</v>
      </c>
      <c r="J4305">
        <v>1689000</v>
      </c>
      <c r="K4305" t="s">
        <v>53</v>
      </c>
      <c r="L4305" t="s">
        <v>273</v>
      </c>
      <c r="M4305" t="s">
        <v>38</v>
      </c>
    </row>
    <row r="4306" spans="1:13" x14ac:dyDescent="0.25">
      <c r="A4306" t="s">
        <v>10638</v>
      </c>
      <c r="B4306" s="2">
        <v>44977</v>
      </c>
      <c r="C4306" s="2">
        <v>44985</v>
      </c>
      <c r="D4306" s="1">
        <v>44977.813296134264</v>
      </c>
      <c r="E4306" t="s">
        <v>6413</v>
      </c>
      <c r="F4306" t="s">
        <v>10639</v>
      </c>
      <c r="G4306" t="s">
        <v>29</v>
      </c>
      <c r="H4306">
        <v>8</v>
      </c>
      <c r="I4306">
        <v>1201000</v>
      </c>
      <c r="J4306">
        <v>9608000</v>
      </c>
      <c r="K4306" t="s">
        <v>53</v>
      </c>
      <c r="L4306" t="s">
        <v>159</v>
      </c>
      <c r="M4306" t="s">
        <v>68</v>
      </c>
    </row>
    <row r="4307" spans="1:13" x14ac:dyDescent="0.25">
      <c r="A4307" t="s">
        <v>10640</v>
      </c>
      <c r="B4307" s="2">
        <v>44826</v>
      </c>
      <c r="C4307" s="2">
        <v>44831</v>
      </c>
      <c r="D4307" s="1">
        <v>44826.931862696758</v>
      </c>
      <c r="E4307" t="s">
        <v>2436</v>
      </c>
      <c r="F4307" t="s">
        <v>10641</v>
      </c>
      <c r="G4307" t="s">
        <v>82</v>
      </c>
      <c r="H4307">
        <v>5</v>
      </c>
      <c r="I4307">
        <v>362000</v>
      </c>
      <c r="J4307">
        <v>1810000</v>
      </c>
      <c r="K4307" t="s">
        <v>17</v>
      </c>
      <c r="L4307" t="s">
        <v>273</v>
      </c>
      <c r="M4307" t="s">
        <v>38</v>
      </c>
    </row>
    <row r="4308" spans="1:13" x14ac:dyDescent="0.25">
      <c r="A4308" t="s">
        <v>10642</v>
      </c>
      <c r="B4308" s="2">
        <v>45529</v>
      </c>
      <c r="C4308" s="2">
        <v>45534</v>
      </c>
      <c r="D4308" s="1">
        <v>45529.4329959838</v>
      </c>
      <c r="E4308" t="s">
        <v>3063</v>
      </c>
      <c r="G4308" t="s">
        <v>303</v>
      </c>
      <c r="H4308">
        <v>5</v>
      </c>
      <c r="I4308">
        <v>453000</v>
      </c>
      <c r="J4308">
        <v>2265000</v>
      </c>
      <c r="L4308" t="s">
        <v>48</v>
      </c>
      <c r="M4308" t="s">
        <v>38</v>
      </c>
    </row>
    <row r="4309" spans="1:13" x14ac:dyDescent="0.25">
      <c r="A4309" t="s">
        <v>10643</v>
      </c>
      <c r="B4309" s="2">
        <v>45505</v>
      </c>
      <c r="C4309" s="2">
        <v>45512</v>
      </c>
      <c r="D4309" s="1">
        <v>45505.599374884259</v>
      </c>
      <c r="E4309" t="s">
        <v>3690</v>
      </c>
      <c r="F4309" t="s">
        <v>10644</v>
      </c>
      <c r="G4309" t="s">
        <v>303</v>
      </c>
      <c r="H4309">
        <v>7</v>
      </c>
      <c r="I4309">
        <v>448000</v>
      </c>
      <c r="J4309">
        <v>3136000</v>
      </c>
      <c r="K4309" t="s">
        <v>24</v>
      </c>
      <c r="L4309" t="s">
        <v>48</v>
      </c>
      <c r="M4309" t="s">
        <v>233</v>
      </c>
    </row>
    <row r="4310" spans="1:13" x14ac:dyDescent="0.25">
      <c r="A4310" t="s">
        <v>10645</v>
      </c>
      <c r="B4310" s="2">
        <v>45383</v>
      </c>
      <c r="C4310" s="2">
        <v>45392</v>
      </c>
      <c r="D4310" s="1">
        <v>45383.291794814817</v>
      </c>
      <c r="E4310" t="s">
        <v>1388</v>
      </c>
      <c r="F4310" t="s">
        <v>10646</v>
      </c>
      <c r="G4310" t="s">
        <v>64</v>
      </c>
      <c r="H4310">
        <v>9</v>
      </c>
      <c r="I4310">
        <v>1193000</v>
      </c>
      <c r="J4310">
        <v>10737000</v>
      </c>
      <c r="K4310" t="s">
        <v>17</v>
      </c>
      <c r="L4310" t="s">
        <v>78</v>
      </c>
      <c r="M4310" t="s">
        <v>160</v>
      </c>
    </row>
    <row r="4311" spans="1:13" x14ac:dyDescent="0.25">
      <c r="A4311" t="s">
        <v>10647</v>
      </c>
      <c r="B4311" s="2">
        <v>44815</v>
      </c>
      <c r="C4311" s="2">
        <v>44821</v>
      </c>
      <c r="D4311" s="1">
        <v>44815.835486099539</v>
      </c>
      <c r="E4311" t="s">
        <v>10648</v>
      </c>
      <c r="F4311" t="s">
        <v>10649</v>
      </c>
      <c r="G4311" t="s">
        <v>355</v>
      </c>
      <c r="H4311">
        <v>6</v>
      </c>
      <c r="I4311">
        <v>435000</v>
      </c>
      <c r="J4311">
        <v>2610000</v>
      </c>
      <c r="K4311" t="s">
        <v>72</v>
      </c>
      <c r="L4311" t="s">
        <v>83</v>
      </c>
      <c r="M4311" t="s">
        <v>106</v>
      </c>
    </row>
    <row r="4312" spans="1:13" x14ac:dyDescent="0.25">
      <c r="A4312" t="s">
        <v>10650</v>
      </c>
      <c r="B4312" s="2">
        <v>45474</v>
      </c>
      <c r="C4312" s="2">
        <v>45480</v>
      </c>
      <c r="D4312" s="1">
        <v>45474.895681481481</v>
      </c>
      <c r="E4312" t="s">
        <v>6404</v>
      </c>
      <c r="F4312" t="s">
        <v>10651</v>
      </c>
      <c r="G4312" t="s">
        <v>47</v>
      </c>
      <c r="H4312">
        <v>6</v>
      </c>
      <c r="I4312">
        <v>412000</v>
      </c>
      <c r="J4312">
        <v>2472000</v>
      </c>
      <c r="K4312" t="s">
        <v>24</v>
      </c>
      <c r="L4312" t="s">
        <v>273</v>
      </c>
      <c r="M4312" t="s">
        <v>94</v>
      </c>
    </row>
    <row r="4313" spans="1:13" x14ac:dyDescent="0.25">
      <c r="A4313" t="s">
        <v>10652</v>
      </c>
      <c r="B4313" s="2">
        <v>45388</v>
      </c>
      <c r="C4313" s="2">
        <v>45397</v>
      </c>
      <c r="D4313" s="1">
        <v>45388.161614050929</v>
      </c>
      <c r="E4313" t="s">
        <v>3252</v>
      </c>
      <c r="F4313" t="s">
        <v>10653</v>
      </c>
      <c r="G4313" t="s">
        <v>23</v>
      </c>
      <c r="H4313">
        <v>9</v>
      </c>
      <c r="I4313">
        <v>677000</v>
      </c>
      <c r="J4313">
        <v>6093000</v>
      </c>
      <c r="K4313" t="s">
        <v>24</v>
      </c>
      <c r="L4313" t="s">
        <v>31</v>
      </c>
      <c r="M4313" t="s">
        <v>133</v>
      </c>
    </row>
    <row r="4314" spans="1:13" x14ac:dyDescent="0.25">
      <c r="A4314" t="s">
        <v>10654</v>
      </c>
      <c r="B4314" s="2">
        <v>44691</v>
      </c>
      <c r="C4314" s="2">
        <v>44698</v>
      </c>
      <c r="D4314" s="1">
        <v>44691.222715937503</v>
      </c>
      <c r="E4314" t="s">
        <v>10655</v>
      </c>
      <c r="F4314" t="s">
        <v>10656</v>
      </c>
      <c r="G4314" t="s">
        <v>82</v>
      </c>
      <c r="H4314">
        <v>7</v>
      </c>
      <c r="I4314">
        <v>393000</v>
      </c>
      <c r="J4314">
        <v>2751000</v>
      </c>
      <c r="K4314" t="s">
        <v>53</v>
      </c>
      <c r="L4314" t="s">
        <v>37</v>
      </c>
      <c r="M4314" t="s">
        <v>25</v>
      </c>
    </row>
    <row r="4315" spans="1:13" x14ac:dyDescent="0.25">
      <c r="A4315" t="s">
        <v>10657</v>
      </c>
      <c r="B4315" s="2">
        <v>45039</v>
      </c>
      <c r="C4315" s="2">
        <v>45041</v>
      </c>
      <c r="D4315" s="1">
        <v>45039.049900740742</v>
      </c>
      <c r="E4315" t="s">
        <v>2599</v>
      </c>
      <c r="F4315" t="s">
        <v>10658</v>
      </c>
      <c r="G4315" t="s">
        <v>23</v>
      </c>
      <c r="H4315">
        <v>2</v>
      </c>
      <c r="I4315">
        <v>681000</v>
      </c>
      <c r="J4315">
        <v>1362000</v>
      </c>
      <c r="K4315" t="s">
        <v>53</v>
      </c>
      <c r="L4315" t="s">
        <v>610</v>
      </c>
      <c r="M4315" t="s">
        <v>60</v>
      </c>
    </row>
    <row r="4316" spans="1:13" x14ac:dyDescent="0.25">
      <c r="A4316" t="s">
        <v>10659</v>
      </c>
      <c r="B4316" s="2">
        <v>44962</v>
      </c>
      <c r="C4316" s="2">
        <v>44965</v>
      </c>
      <c r="D4316" s="1">
        <v>44962.660762141197</v>
      </c>
      <c r="E4316" t="s">
        <v>10660</v>
      </c>
      <c r="F4316" t="s">
        <v>10661</v>
      </c>
      <c r="G4316" t="s">
        <v>303</v>
      </c>
      <c r="H4316">
        <v>3</v>
      </c>
      <c r="I4316">
        <v>405000</v>
      </c>
      <c r="J4316">
        <v>1215000</v>
      </c>
      <c r="L4316" t="s">
        <v>18</v>
      </c>
      <c r="M4316" t="s">
        <v>106</v>
      </c>
    </row>
    <row r="4317" spans="1:13" x14ac:dyDescent="0.25">
      <c r="A4317" t="s">
        <v>10439</v>
      </c>
      <c r="B4317" s="2">
        <v>45006</v>
      </c>
      <c r="C4317" s="2">
        <v>45010</v>
      </c>
      <c r="D4317" s="1">
        <v>45006.957603912037</v>
      </c>
      <c r="E4317" t="s">
        <v>3807</v>
      </c>
      <c r="F4317" t="s">
        <v>10440</v>
      </c>
      <c r="G4317" t="s">
        <v>64</v>
      </c>
      <c r="H4317">
        <v>4</v>
      </c>
      <c r="I4317">
        <v>1253000</v>
      </c>
      <c r="J4317">
        <v>5012000</v>
      </c>
      <c r="K4317" t="s">
        <v>72</v>
      </c>
      <c r="L4317" t="s">
        <v>37</v>
      </c>
      <c r="M4317" t="s">
        <v>74</v>
      </c>
    </row>
    <row r="4318" spans="1:13" x14ac:dyDescent="0.25">
      <c r="A4318" t="s">
        <v>10662</v>
      </c>
      <c r="B4318" s="2">
        <v>44602</v>
      </c>
      <c r="C4318" s="2">
        <v>44610</v>
      </c>
      <c r="D4318" s="1">
        <v>44602.691404375</v>
      </c>
      <c r="E4318" t="s">
        <v>10663</v>
      </c>
      <c r="F4318" t="s">
        <v>10664</v>
      </c>
      <c r="G4318" t="s">
        <v>47</v>
      </c>
      <c r="H4318">
        <v>8</v>
      </c>
      <c r="I4318">
        <v>512000</v>
      </c>
      <c r="J4318">
        <v>4096000</v>
      </c>
      <c r="K4318" t="s">
        <v>17</v>
      </c>
      <c r="L4318" t="s">
        <v>214</v>
      </c>
      <c r="M4318" t="s">
        <v>60</v>
      </c>
    </row>
    <row r="4319" spans="1:13" x14ac:dyDescent="0.25">
      <c r="A4319" t="s">
        <v>10665</v>
      </c>
      <c r="B4319" s="2">
        <v>44917</v>
      </c>
      <c r="C4319" s="2">
        <v>44925</v>
      </c>
      <c r="D4319" s="1">
        <v>44917.231724108788</v>
      </c>
      <c r="E4319" t="s">
        <v>10666</v>
      </c>
      <c r="F4319" t="s">
        <v>10667</v>
      </c>
      <c r="G4319" t="s">
        <v>47</v>
      </c>
      <c r="I4319">
        <v>499000</v>
      </c>
      <c r="J4319">
        <v>3992000</v>
      </c>
      <c r="K4319" t="s">
        <v>36</v>
      </c>
      <c r="L4319" t="s">
        <v>48</v>
      </c>
      <c r="M4319" t="s">
        <v>117</v>
      </c>
    </row>
    <row r="4320" spans="1:13" x14ac:dyDescent="0.25">
      <c r="A4320" t="s">
        <v>10668</v>
      </c>
      <c r="B4320" s="2">
        <v>45411</v>
      </c>
      <c r="C4320" s="2">
        <v>45412</v>
      </c>
      <c r="D4320" s="1">
        <v>45411.086647835647</v>
      </c>
      <c r="E4320" t="s">
        <v>2318</v>
      </c>
      <c r="F4320" t="s">
        <v>10669</v>
      </c>
      <c r="G4320" t="s">
        <v>64</v>
      </c>
      <c r="H4320">
        <v>1</v>
      </c>
      <c r="I4320">
        <v>1123000</v>
      </c>
      <c r="J4320">
        <v>1123000</v>
      </c>
      <c r="K4320" t="s">
        <v>17</v>
      </c>
      <c r="L4320" t="s">
        <v>42</v>
      </c>
      <c r="M4320" t="s">
        <v>49</v>
      </c>
    </row>
    <row r="4321" spans="1:13" x14ac:dyDescent="0.25">
      <c r="A4321" t="s">
        <v>10670</v>
      </c>
      <c r="B4321" s="2">
        <v>45037</v>
      </c>
      <c r="C4321" s="2">
        <v>45039</v>
      </c>
      <c r="D4321" s="1">
        <v>45037.629314282407</v>
      </c>
      <c r="E4321" t="s">
        <v>10671</v>
      </c>
      <c r="F4321" t="s">
        <v>10672</v>
      </c>
      <c r="G4321" t="s">
        <v>386</v>
      </c>
      <c r="H4321">
        <v>2</v>
      </c>
      <c r="I4321">
        <v>689000</v>
      </c>
      <c r="J4321">
        <v>1378000</v>
      </c>
      <c r="K4321" t="s">
        <v>36</v>
      </c>
      <c r="L4321" t="s">
        <v>124</v>
      </c>
      <c r="M4321" t="s">
        <v>19</v>
      </c>
    </row>
    <row r="4322" spans="1:13" x14ac:dyDescent="0.25">
      <c r="A4322" t="s">
        <v>10673</v>
      </c>
      <c r="B4322" s="2">
        <v>45345</v>
      </c>
      <c r="C4322" s="2">
        <v>45348</v>
      </c>
      <c r="D4322" s="1">
        <v>45345.925049814818</v>
      </c>
      <c r="E4322" t="s">
        <v>4111</v>
      </c>
      <c r="F4322" t="s">
        <v>10674</v>
      </c>
      <c r="G4322" t="s">
        <v>137</v>
      </c>
      <c r="H4322">
        <v>3</v>
      </c>
      <c r="I4322">
        <v>385000</v>
      </c>
      <c r="J4322">
        <v>1155000</v>
      </c>
      <c r="K4322" t="s">
        <v>53</v>
      </c>
      <c r="L4322" t="s">
        <v>198</v>
      </c>
      <c r="M4322" t="s">
        <v>233</v>
      </c>
    </row>
    <row r="4323" spans="1:13" x14ac:dyDescent="0.25">
      <c r="A4323" t="s">
        <v>8963</v>
      </c>
      <c r="B4323" s="2">
        <v>44897</v>
      </c>
      <c r="C4323" s="2">
        <v>44898</v>
      </c>
      <c r="D4323" s="1">
        <v>44897.935421238428</v>
      </c>
      <c r="E4323" t="s">
        <v>5210</v>
      </c>
      <c r="F4323" t="s">
        <v>8964</v>
      </c>
      <c r="G4323" t="s">
        <v>221</v>
      </c>
      <c r="H4323">
        <v>1</v>
      </c>
      <c r="I4323">
        <v>607000</v>
      </c>
      <c r="J4323">
        <v>607000</v>
      </c>
      <c r="K4323" t="s">
        <v>36</v>
      </c>
      <c r="L4323" t="s">
        <v>18</v>
      </c>
      <c r="M4323" t="s">
        <v>233</v>
      </c>
    </row>
    <row r="4324" spans="1:13" x14ac:dyDescent="0.25">
      <c r="A4324" t="s">
        <v>10675</v>
      </c>
      <c r="B4324" s="2">
        <v>44823</v>
      </c>
      <c r="C4324" s="2">
        <v>44826</v>
      </c>
      <c r="D4324" s="1">
        <v>44823.165954374999</v>
      </c>
      <c r="E4324" t="s">
        <v>3342</v>
      </c>
      <c r="F4324" t="s">
        <v>10676</v>
      </c>
      <c r="G4324" t="s">
        <v>194</v>
      </c>
      <c r="H4324">
        <v>3</v>
      </c>
      <c r="I4324">
        <v>479000</v>
      </c>
      <c r="J4324">
        <v>1437000</v>
      </c>
      <c r="K4324" t="s">
        <v>30</v>
      </c>
      <c r="L4324" t="s">
        <v>37</v>
      </c>
      <c r="M4324" t="s">
        <v>226</v>
      </c>
    </row>
    <row r="4325" spans="1:13" x14ac:dyDescent="0.25">
      <c r="A4325" t="s">
        <v>10677</v>
      </c>
      <c r="B4325" s="2">
        <v>45020</v>
      </c>
      <c r="C4325" s="2">
        <v>45023</v>
      </c>
      <c r="D4325" s="1">
        <v>45020.818707685183</v>
      </c>
      <c r="E4325" t="s">
        <v>3082</v>
      </c>
      <c r="F4325" t="s">
        <v>10678</v>
      </c>
      <c r="G4325" t="s">
        <v>307</v>
      </c>
      <c r="H4325">
        <v>3</v>
      </c>
      <c r="I4325">
        <v>1262000</v>
      </c>
      <c r="J4325">
        <v>3786000</v>
      </c>
      <c r="K4325" t="s">
        <v>36</v>
      </c>
      <c r="L4325" t="s">
        <v>37</v>
      </c>
      <c r="M4325" t="s">
        <v>38</v>
      </c>
    </row>
    <row r="4326" spans="1:13" x14ac:dyDescent="0.25">
      <c r="A4326" t="s">
        <v>10679</v>
      </c>
      <c r="B4326" s="2">
        <v>44779</v>
      </c>
      <c r="C4326" s="2">
        <v>44782</v>
      </c>
      <c r="D4326" s="1">
        <v>44779.506672858799</v>
      </c>
      <c r="E4326" t="s">
        <v>10680</v>
      </c>
      <c r="F4326" t="s">
        <v>10681</v>
      </c>
      <c r="G4326" t="s">
        <v>64</v>
      </c>
      <c r="H4326">
        <v>3</v>
      </c>
      <c r="I4326">
        <v>1150000</v>
      </c>
      <c r="J4326">
        <v>3450000</v>
      </c>
      <c r="K4326" t="s">
        <v>36</v>
      </c>
      <c r="L4326" t="s">
        <v>37</v>
      </c>
      <c r="M4326" t="s">
        <v>84</v>
      </c>
    </row>
    <row r="4327" spans="1:13" x14ac:dyDescent="0.25">
      <c r="A4327" t="s">
        <v>10682</v>
      </c>
      <c r="B4327" s="2">
        <v>44726</v>
      </c>
      <c r="C4327" s="2">
        <v>44727</v>
      </c>
      <c r="D4327" s="1">
        <v>44726.840055104163</v>
      </c>
      <c r="E4327" t="s">
        <v>9055</v>
      </c>
      <c r="F4327" t="s">
        <v>10683</v>
      </c>
      <c r="G4327" t="s">
        <v>64</v>
      </c>
      <c r="H4327">
        <v>1</v>
      </c>
      <c r="I4327">
        <v>1082000</v>
      </c>
      <c r="J4327">
        <v>1082000</v>
      </c>
      <c r="K4327" t="s">
        <v>72</v>
      </c>
      <c r="L4327" t="s">
        <v>190</v>
      </c>
      <c r="M4327" t="s">
        <v>68</v>
      </c>
    </row>
    <row r="4328" spans="1:13" x14ac:dyDescent="0.25">
      <c r="A4328" t="s">
        <v>10684</v>
      </c>
      <c r="B4328" s="2">
        <v>45578</v>
      </c>
      <c r="C4328" s="2">
        <v>45585</v>
      </c>
      <c r="D4328" s="1">
        <v>45578.630048645828</v>
      </c>
      <c r="E4328" t="s">
        <v>4952</v>
      </c>
      <c r="F4328" t="s">
        <v>10685</v>
      </c>
      <c r="G4328" t="s">
        <v>194</v>
      </c>
      <c r="H4328">
        <v>7</v>
      </c>
      <c r="I4328">
        <v>449000</v>
      </c>
      <c r="J4328">
        <v>3143000</v>
      </c>
      <c r="K4328" t="s">
        <v>36</v>
      </c>
      <c r="L4328" t="s">
        <v>273</v>
      </c>
      <c r="M4328" t="s">
        <v>94</v>
      </c>
    </row>
    <row r="4329" spans="1:13" x14ac:dyDescent="0.25">
      <c r="A4329" t="s">
        <v>10686</v>
      </c>
      <c r="B4329" s="2">
        <v>44749</v>
      </c>
      <c r="C4329" s="2">
        <v>44753</v>
      </c>
      <c r="D4329" s="1">
        <v>44749.122411354168</v>
      </c>
      <c r="E4329" t="s">
        <v>10687</v>
      </c>
      <c r="F4329" t="s">
        <v>10688</v>
      </c>
      <c r="G4329" t="s">
        <v>47</v>
      </c>
      <c r="I4329">
        <v>516000</v>
      </c>
      <c r="J4329">
        <v>2064000</v>
      </c>
      <c r="K4329" t="s">
        <v>17</v>
      </c>
      <c r="L4329" t="s">
        <v>37</v>
      </c>
      <c r="M4329" t="s">
        <v>74</v>
      </c>
    </row>
    <row r="4330" spans="1:13" x14ac:dyDescent="0.25">
      <c r="A4330" t="s">
        <v>10689</v>
      </c>
      <c r="B4330" s="2">
        <v>45017</v>
      </c>
      <c r="C4330" s="2">
        <v>45020</v>
      </c>
      <c r="D4330" s="1">
        <v>45017.013509363424</v>
      </c>
      <c r="E4330" t="s">
        <v>1523</v>
      </c>
      <c r="F4330" t="s">
        <v>10690</v>
      </c>
      <c r="G4330" t="s">
        <v>23</v>
      </c>
      <c r="H4330">
        <v>3</v>
      </c>
      <c r="I4330">
        <v>555000</v>
      </c>
      <c r="J4330">
        <v>1665000</v>
      </c>
      <c r="K4330" t="s">
        <v>30</v>
      </c>
      <c r="L4330" t="s">
        <v>273</v>
      </c>
      <c r="M4330" t="s">
        <v>129</v>
      </c>
    </row>
    <row r="4331" spans="1:13" x14ac:dyDescent="0.25">
      <c r="A4331" t="s">
        <v>10691</v>
      </c>
      <c r="B4331" s="2">
        <v>45178</v>
      </c>
      <c r="C4331" s="2">
        <v>45186</v>
      </c>
      <c r="D4331" s="1">
        <v>45178.52735582176</v>
      </c>
      <c r="E4331" t="s">
        <v>10692</v>
      </c>
      <c r="F4331" t="s">
        <v>10693</v>
      </c>
      <c r="G4331" t="s">
        <v>128</v>
      </c>
      <c r="H4331">
        <v>8</v>
      </c>
      <c r="I4331">
        <v>411000</v>
      </c>
      <c r="J4331">
        <v>3288000</v>
      </c>
      <c r="K4331" t="s">
        <v>30</v>
      </c>
      <c r="L4331" t="s">
        <v>273</v>
      </c>
      <c r="M4331" t="s">
        <v>38</v>
      </c>
    </row>
    <row r="4332" spans="1:13" x14ac:dyDescent="0.25">
      <c r="A4332" t="s">
        <v>10694</v>
      </c>
      <c r="B4332" s="2">
        <v>45239</v>
      </c>
      <c r="C4332" s="2">
        <v>45247</v>
      </c>
      <c r="D4332" s="1">
        <v>45239.327744525457</v>
      </c>
      <c r="E4332" t="s">
        <v>5864</v>
      </c>
      <c r="F4332" t="s">
        <v>10695</v>
      </c>
      <c r="G4332" t="s">
        <v>137</v>
      </c>
      <c r="H4332">
        <v>8</v>
      </c>
      <c r="I4332">
        <v>333000</v>
      </c>
      <c r="J4332">
        <v>2664000</v>
      </c>
      <c r="K4332" t="s">
        <v>30</v>
      </c>
      <c r="L4332" t="s">
        <v>83</v>
      </c>
      <c r="M4332" t="s">
        <v>145</v>
      </c>
    </row>
    <row r="4333" spans="1:13" x14ac:dyDescent="0.25">
      <c r="A4333" t="s">
        <v>10696</v>
      </c>
      <c r="B4333" s="2">
        <v>44670</v>
      </c>
      <c r="C4333" s="2">
        <v>44671</v>
      </c>
      <c r="D4333" s="1">
        <v>44670.531349027777</v>
      </c>
      <c r="E4333" t="s">
        <v>5471</v>
      </c>
      <c r="F4333" t="s">
        <v>10697</v>
      </c>
      <c r="G4333" t="s">
        <v>82</v>
      </c>
      <c r="H4333">
        <v>1</v>
      </c>
      <c r="I4333">
        <v>324000</v>
      </c>
      <c r="J4333">
        <v>324000</v>
      </c>
      <c r="K4333" t="s">
        <v>17</v>
      </c>
      <c r="L4333" t="s">
        <v>37</v>
      </c>
      <c r="M4333" t="s">
        <v>94</v>
      </c>
    </row>
    <row r="4334" spans="1:13" x14ac:dyDescent="0.25">
      <c r="A4334" t="s">
        <v>10698</v>
      </c>
      <c r="B4334" s="2">
        <v>45400</v>
      </c>
      <c r="C4334" s="2">
        <v>45404</v>
      </c>
      <c r="D4334" s="1">
        <v>45400.081892326387</v>
      </c>
      <c r="E4334" t="s">
        <v>10234</v>
      </c>
      <c r="F4334" t="s">
        <v>10699</v>
      </c>
      <c r="G4334" t="s">
        <v>29</v>
      </c>
      <c r="H4334">
        <v>4</v>
      </c>
      <c r="I4334">
        <v>1173000</v>
      </c>
      <c r="J4334">
        <v>4692000</v>
      </c>
      <c r="L4334" t="s">
        <v>198</v>
      </c>
      <c r="M4334" t="s">
        <v>233</v>
      </c>
    </row>
    <row r="4335" spans="1:13" x14ac:dyDescent="0.25">
      <c r="A4335" t="s">
        <v>10700</v>
      </c>
      <c r="B4335" s="2">
        <v>44906</v>
      </c>
      <c r="C4335" s="2">
        <v>44912</v>
      </c>
      <c r="D4335" s="1">
        <v>44906.12741685185</v>
      </c>
      <c r="E4335" t="s">
        <v>7490</v>
      </c>
      <c r="F4335" t="s">
        <v>10701</v>
      </c>
      <c r="G4335" t="s">
        <v>16</v>
      </c>
      <c r="H4335">
        <v>6</v>
      </c>
      <c r="I4335">
        <v>1283000</v>
      </c>
      <c r="J4335">
        <v>7698000</v>
      </c>
      <c r="K4335" t="s">
        <v>72</v>
      </c>
      <c r="L4335" t="s">
        <v>37</v>
      </c>
      <c r="M4335" t="s">
        <v>129</v>
      </c>
    </row>
    <row r="4336" spans="1:13" x14ac:dyDescent="0.25">
      <c r="A4336" t="s">
        <v>10702</v>
      </c>
      <c r="B4336" s="2">
        <v>45350</v>
      </c>
      <c r="C4336" s="2">
        <v>45354</v>
      </c>
      <c r="D4336" s="1">
        <v>45350.313829571758</v>
      </c>
      <c r="E4336" t="s">
        <v>6236</v>
      </c>
      <c r="F4336" t="s">
        <v>10703</v>
      </c>
      <c r="G4336" t="s">
        <v>35</v>
      </c>
      <c r="H4336">
        <v>4</v>
      </c>
      <c r="I4336">
        <v>385000</v>
      </c>
      <c r="J4336">
        <v>1540000</v>
      </c>
      <c r="K4336" t="s">
        <v>17</v>
      </c>
      <c r="L4336" t="s">
        <v>124</v>
      </c>
      <c r="M4336" t="s">
        <v>94</v>
      </c>
    </row>
    <row r="4337" spans="1:13" x14ac:dyDescent="0.25">
      <c r="A4337" t="s">
        <v>10704</v>
      </c>
      <c r="B4337" s="2">
        <v>45137</v>
      </c>
      <c r="C4337" s="2">
        <v>45145</v>
      </c>
      <c r="D4337" s="1">
        <v>45137.565560196759</v>
      </c>
      <c r="E4337" t="s">
        <v>10705</v>
      </c>
      <c r="F4337" t="s">
        <v>10706</v>
      </c>
      <c r="G4337" t="s">
        <v>47</v>
      </c>
      <c r="H4337">
        <v>8</v>
      </c>
      <c r="I4337">
        <v>459000</v>
      </c>
      <c r="J4337">
        <v>3672000</v>
      </c>
      <c r="K4337" t="s">
        <v>53</v>
      </c>
      <c r="L4337" t="s">
        <v>273</v>
      </c>
      <c r="M4337" t="s">
        <v>43</v>
      </c>
    </row>
    <row r="4338" spans="1:13" x14ac:dyDescent="0.25">
      <c r="A4338" t="s">
        <v>10707</v>
      </c>
      <c r="B4338" s="2">
        <v>44588</v>
      </c>
      <c r="C4338" s="2">
        <v>44593</v>
      </c>
      <c r="D4338" s="1">
        <v>44588.74085548611</v>
      </c>
      <c r="E4338" t="s">
        <v>4886</v>
      </c>
      <c r="F4338" t="s">
        <v>10708</v>
      </c>
      <c r="G4338" t="s">
        <v>303</v>
      </c>
      <c r="H4338">
        <v>5</v>
      </c>
      <c r="I4338">
        <v>442000</v>
      </c>
      <c r="J4338">
        <v>2210000</v>
      </c>
      <c r="K4338" t="s">
        <v>17</v>
      </c>
      <c r="L4338" t="s">
        <v>37</v>
      </c>
      <c r="M4338" t="s">
        <v>233</v>
      </c>
    </row>
    <row r="4339" spans="1:13" x14ac:dyDescent="0.25">
      <c r="A4339" t="s">
        <v>10709</v>
      </c>
      <c r="B4339" s="2">
        <v>45594</v>
      </c>
      <c r="C4339" s="2">
        <v>45599</v>
      </c>
      <c r="D4339" s="1">
        <v>45594.849376192127</v>
      </c>
      <c r="E4339" t="s">
        <v>3549</v>
      </c>
      <c r="F4339" t="s">
        <v>10710</v>
      </c>
      <c r="G4339" t="s">
        <v>23</v>
      </c>
      <c r="H4339">
        <v>5</v>
      </c>
      <c r="I4339">
        <v>672000</v>
      </c>
      <c r="J4339">
        <v>3360000</v>
      </c>
      <c r="K4339" t="s">
        <v>24</v>
      </c>
      <c r="L4339" t="s">
        <v>37</v>
      </c>
      <c r="M4339" t="s">
        <v>74</v>
      </c>
    </row>
    <row r="4340" spans="1:13" x14ac:dyDescent="0.25">
      <c r="A4340" t="s">
        <v>10711</v>
      </c>
      <c r="B4340" s="2">
        <v>45613</v>
      </c>
      <c r="C4340" s="2">
        <v>45617</v>
      </c>
      <c r="D4340" s="1">
        <v>45613.231610011571</v>
      </c>
      <c r="E4340" t="s">
        <v>10712</v>
      </c>
      <c r="F4340" t="s">
        <v>10713</v>
      </c>
      <c r="G4340" t="s">
        <v>23</v>
      </c>
      <c r="H4340">
        <v>4</v>
      </c>
      <c r="I4340">
        <v>682000</v>
      </c>
      <c r="J4340">
        <v>2728000</v>
      </c>
      <c r="K4340" t="s">
        <v>36</v>
      </c>
      <c r="L4340" t="s">
        <v>273</v>
      </c>
      <c r="M4340" t="s">
        <v>43</v>
      </c>
    </row>
    <row r="4341" spans="1:13" x14ac:dyDescent="0.25">
      <c r="A4341" t="s">
        <v>10714</v>
      </c>
      <c r="B4341" s="2">
        <v>44866</v>
      </c>
      <c r="C4341" s="2">
        <v>44871</v>
      </c>
      <c r="D4341" s="1">
        <v>44866.198842905091</v>
      </c>
      <c r="E4341" t="s">
        <v>10715</v>
      </c>
      <c r="F4341" t="s">
        <v>10716</v>
      </c>
      <c r="G4341" t="s">
        <v>221</v>
      </c>
      <c r="H4341">
        <v>5</v>
      </c>
      <c r="I4341">
        <v>640000</v>
      </c>
      <c r="J4341">
        <v>3200000</v>
      </c>
      <c r="K4341" t="s">
        <v>36</v>
      </c>
      <c r="L4341" t="s">
        <v>31</v>
      </c>
      <c r="M4341" t="s">
        <v>74</v>
      </c>
    </row>
    <row r="4342" spans="1:13" x14ac:dyDescent="0.25">
      <c r="A4342" t="s">
        <v>10717</v>
      </c>
      <c r="B4342" s="2">
        <v>44868</v>
      </c>
      <c r="C4342" s="2">
        <v>44877</v>
      </c>
      <c r="D4342" s="1">
        <v>44868.444396134262</v>
      </c>
      <c r="E4342" t="s">
        <v>10718</v>
      </c>
      <c r="F4342" t="s">
        <v>10719</v>
      </c>
      <c r="G4342" t="s">
        <v>47</v>
      </c>
      <c r="H4342">
        <v>9</v>
      </c>
      <c r="I4342">
        <v>502000</v>
      </c>
      <c r="J4342">
        <v>4518000</v>
      </c>
      <c r="K4342" t="s">
        <v>24</v>
      </c>
      <c r="L4342" t="s">
        <v>124</v>
      </c>
      <c r="M4342" t="s">
        <v>74</v>
      </c>
    </row>
    <row r="4343" spans="1:13" x14ac:dyDescent="0.25">
      <c r="A4343" t="s">
        <v>10720</v>
      </c>
      <c r="B4343" s="2">
        <v>45594</v>
      </c>
      <c r="C4343" s="2">
        <v>45600</v>
      </c>
      <c r="D4343" s="1">
        <v>45594.962293958342</v>
      </c>
      <c r="E4343" t="s">
        <v>4347</v>
      </c>
      <c r="F4343" t="s">
        <v>10721</v>
      </c>
      <c r="G4343" t="s">
        <v>128</v>
      </c>
      <c r="H4343">
        <v>6</v>
      </c>
      <c r="I4343">
        <v>437000</v>
      </c>
      <c r="J4343">
        <v>2622000</v>
      </c>
      <c r="L4343" t="s">
        <v>48</v>
      </c>
      <c r="M4343" t="s">
        <v>68</v>
      </c>
    </row>
    <row r="4344" spans="1:13" x14ac:dyDescent="0.25">
      <c r="A4344" t="s">
        <v>10722</v>
      </c>
      <c r="B4344" s="2">
        <v>45189</v>
      </c>
      <c r="C4344" s="2">
        <v>45195</v>
      </c>
      <c r="D4344" s="1">
        <v>45189.082451377311</v>
      </c>
      <c r="E4344" t="s">
        <v>8420</v>
      </c>
      <c r="F4344" t="s">
        <v>10723</v>
      </c>
      <c r="G4344" t="s">
        <v>47</v>
      </c>
      <c r="H4344">
        <v>6</v>
      </c>
      <c r="I4344">
        <v>465000</v>
      </c>
      <c r="J4344">
        <v>2790000</v>
      </c>
      <c r="K4344" t="s">
        <v>30</v>
      </c>
      <c r="L4344" t="s">
        <v>48</v>
      </c>
      <c r="M4344" t="s">
        <v>226</v>
      </c>
    </row>
    <row r="4345" spans="1:13" x14ac:dyDescent="0.25">
      <c r="A4345" t="s">
        <v>10724</v>
      </c>
      <c r="B4345" s="2">
        <v>44707</v>
      </c>
      <c r="C4345" s="2">
        <v>44716</v>
      </c>
      <c r="D4345" s="1">
        <v>44707.105805613428</v>
      </c>
      <c r="E4345" t="s">
        <v>4114</v>
      </c>
      <c r="F4345" t="s">
        <v>10725</v>
      </c>
      <c r="G4345" t="s">
        <v>23</v>
      </c>
      <c r="H4345">
        <v>9</v>
      </c>
      <c r="I4345">
        <v>629000</v>
      </c>
      <c r="J4345">
        <v>5661000</v>
      </c>
      <c r="K4345" t="s">
        <v>53</v>
      </c>
      <c r="L4345" t="s">
        <v>273</v>
      </c>
      <c r="M4345" t="s">
        <v>226</v>
      </c>
    </row>
    <row r="4346" spans="1:13" x14ac:dyDescent="0.25">
      <c r="A4346" t="s">
        <v>10726</v>
      </c>
      <c r="B4346" s="2">
        <v>45519</v>
      </c>
      <c r="C4346" s="2">
        <v>45523</v>
      </c>
      <c r="D4346" s="1">
        <v>45519.730918032408</v>
      </c>
      <c r="E4346" t="s">
        <v>10727</v>
      </c>
      <c r="F4346" t="s">
        <v>10728</v>
      </c>
      <c r="G4346" t="s">
        <v>128</v>
      </c>
      <c r="H4346">
        <v>4</v>
      </c>
      <c r="I4346">
        <v>463000</v>
      </c>
      <c r="J4346">
        <v>1852000</v>
      </c>
      <c r="K4346" t="s">
        <v>30</v>
      </c>
      <c r="L4346" t="s">
        <v>31</v>
      </c>
      <c r="M4346" t="s">
        <v>102</v>
      </c>
    </row>
    <row r="4347" spans="1:13" x14ac:dyDescent="0.25">
      <c r="A4347" t="s">
        <v>10729</v>
      </c>
      <c r="B4347" s="2">
        <v>44705</v>
      </c>
      <c r="C4347" s="2">
        <v>44711</v>
      </c>
      <c r="D4347" s="1">
        <v>44705.128223125001</v>
      </c>
      <c r="E4347" t="s">
        <v>10730</v>
      </c>
      <c r="F4347" t="s">
        <v>10731</v>
      </c>
      <c r="G4347" t="s">
        <v>47</v>
      </c>
      <c r="H4347">
        <v>6</v>
      </c>
      <c r="I4347">
        <v>459000</v>
      </c>
      <c r="J4347">
        <v>2754000</v>
      </c>
      <c r="K4347" t="s">
        <v>30</v>
      </c>
      <c r="L4347" t="s">
        <v>18</v>
      </c>
      <c r="M4347" t="s">
        <v>222</v>
      </c>
    </row>
    <row r="4348" spans="1:13" x14ac:dyDescent="0.25">
      <c r="A4348" t="s">
        <v>10732</v>
      </c>
      <c r="B4348" s="2">
        <v>45263</v>
      </c>
      <c r="C4348" s="2">
        <v>45271</v>
      </c>
      <c r="D4348" s="1">
        <v>45263.965908206017</v>
      </c>
      <c r="E4348" t="s">
        <v>2686</v>
      </c>
      <c r="F4348" t="s">
        <v>10733</v>
      </c>
      <c r="G4348" t="s">
        <v>149</v>
      </c>
      <c r="I4348">
        <v>348000</v>
      </c>
      <c r="J4348">
        <v>2784000</v>
      </c>
      <c r="K4348" t="s">
        <v>17</v>
      </c>
      <c r="L4348" t="s">
        <v>273</v>
      </c>
      <c r="M4348" t="s">
        <v>49</v>
      </c>
    </row>
    <row r="4349" spans="1:13" x14ac:dyDescent="0.25">
      <c r="A4349" t="s">
        <v>10734</v>
      </c>
      <c r="B4349" s="2">
        <v>45612</v>
      </c>
      <c r="C4349" s="2">
        <v>45615</v>
      </c>
      <c r="D4349" s="1">
        <v>45612.27959121528</v>
      </c>
      <c r="E4349" t="s">
        <v>3727</v>
      </c>
      <c r="F4349" t="s">
        <v>10735</v>
      </c>
      <c r="G4349" t="s">
        <v>82</v>
      </c>
      <c r="H4349">
        <v>3</v>
      </c>
      <c r="I4349">
        <v>371000</v>
      </c>
      <c r="J4349">
        <v>1113000</v>
      </c>
      <c r="K4349" t="s">
        <v>72</v>
      </c>
      <c r="L4349" t="s">
        <v>48</v>
      </c>
      <c r="M4349" t="s">
        <v>129</v>
      </c>
    </row>
    <row r="4350" spans="1:13" x14ac:dyDescent="0.25">
      <c r="A4350" t="s">
        <v>10736</v>
      </c>
      <c r="B4350" s="2">
        <v>44564</v>
      </c>
      <c r="C4350" s="2">
        <v>44568</v>
      </c>
      <c r="D4350" s="1">
        <v>44564.919608495373</v>
      </c>
      <c r="E4350" t="s">
        <v>4269</v>
      </c>
      <c r="F4350" t="s">
        <v>10737</v>
      </c>
      <c r="G4350" t="s">
        <v>47</v>
      </c>
      <c r="H4350">
        <v>4</v>
      </c>
      <c r="I4350">
        <v>465000</v>
      </c>
      <c r="J4350">
        <v>1860000</v>
      </c>
      <c r="K4350" t="s">
        <v>17</v>
      </c>
      <c r="L4350" t="s">
        <v>83</v>
      </c>
      <c r="M4350" t="s">
        <v>222</v>
      </c>
    </row>
    <row r="4351" spans="1:13" x14ac:dyDescent="0.25">
      <c r="A4351" t="s">
        <v>10738</v>
      </c>
      <c r="B4351" s="2">
        <v>44966</v>
      </c>
      <c r="C4351" s="2">
        <v>44969</v>
      </c>
      <c r="D4351" s="1">
        <v>44966.321152418983</v>
      </c>
      <c r="E4351" t="s">
        <v>10739</v>
      </c>
      <c r="F4351" t="s">
        <v>10740</v>
      </c>
      <c r="G4351" t="s">
        <v>29</v>
      </c>
      <c r="H4351">
        <v>3</v>
      </c>
      <c r="I4351">
        <v>1276000</v>
      </c>
      <c r="J4351">
        <v>3828000</v>
      </c>
      <c r="K4351" t="s">
        <v>72</v>
      </c>
      <c r="L4351" t="s">
        <v>37</v>
      </c>
      <c r="M4351" t="s">
        <v>94</v>
      </c>
    </row>
    <row r="4352" spans="1:13" x14ac:dyDescent="0.25">
      <c r="A4352" t="s">
        <v>10741</v>
      </c>
      <c r="B4352" s="2">
        <v>45112</v>
      </c>
      <c r="C4352" s="2">
        <v>45114</v>
      </c>
      <c r="D4352" s="1">
        <v>45112.770462361113</v>
      </c>
      <c r="E4352" t="s">
        <v>1230</v>
      </c>
      <c r="F4352" t="s">
        <v>10742</v>
      </c>
      <c r="G4352" t="s">
        <v>303</v>
      </c>
      <c r="H4352">
        <v>2</v>
      </c>
      <c r="I4352">
        <v>494000</v>
      </c>
      <c r="J4352">
        <v>988000</v>
      </c>
      <c r="K4352" t="s">
        <v>24</v>
      </c>
      <c r="L4352" t="s">
        <v>98</v>
      </c>
      <c r="M4352" t="s">
        <v>68</v>
      </c>
    </row>
    <row r="4353" spans="1:13" x14ac:dyDescent="0.25">
      <c r="A4353" t="s">
        <v>10743</v>
      </c>
      <c r="B4353" s="2">
        <v>45218</v>
      </c>
      <c r="C4353" s="2">
        <v>45223</v>
      </c>
      <c r="D4353" s="1">
        <v>45218.742040023149</v>
      </c>
      <c r="E4353" t="s">
        <v>9909</v>
      </c>
      <c r="F4353" t="s">
        <v>10744</v>
      </c>
      <c r="G4353" t="s">
        <v>82</v>
      </c>
      <c r="H4353">
        <v>5</v>
      </c>
      <c r="I4353">
        <v>394000</v>
      </c>
      <c r="J4353">
        <v>1970000</v>
      </c>
      <c r="K4353" t="s">
        <v>30</v>
      </c>
      <c r="L4353" t="s">
        <v>83</v>
      </c>
      <c r="M4353" t="s">
        <v>222</v>
      </c>
    </row>
    <row r="4354" spans="1:13" x14ac:dyDescent="0.25">
      <c r="A4354" t="s">
        <v>10745</v>
      </c>
      <c r="B4354" s="2">
        <v>45495</v>
      </c>
      <c r="C4354" s="2">
        <v>45501</v>
      </c>
      <c r="D4354" s="1">
        <v>45495.061348854157</v>
      </c>
      <c r="E4354" t="s">
        <v>10746</v>
      </c>
      <c r="F4354" t="s">
        <v>10747</v>
      </c>
      <c r="G4354" t="s">
        <v>64</v>
      </c>
      <c r="H4354">
        <v>6</v>
      </c>
      <c r="I4354">
        <v>1267000</v>
      </c>
      <c r="J4354">
        <v>7602000</v>
      </c>
      <c r="K4354" t="s">
        <v>17</v>
      </c>
      <c r="L4354" t="s">
        <v>273</v>
      </c>
      <c r="M4354" t="s">
        <v>19</v>
      </c>
    </row>
    <row r="4355" spans="1:13" x14ac:dyDescent="0.25">
      <c r="A4355" t="s">
        <v>10748</v>
      </c>
      <c r="B4355" s="2">
        <v>45609</v>
      </c>
      <c r="C4355" s="2">
        <v>45610</v>
      </c>
      <c r="D4355" s="1">
        <v>45609.066999097216</v>
      </c>
      <c r="E4355" t="s">
        <v>5416</v>
      </c>
      <c r="F4355" t="s">
        <v>10749</v>
      </c>
      <c r="G4355" t="s">
        <v>82</v>
      </c>
      <c r="H4355">
        <v>1</v>
      </c>
      <c r="I4355">
        <v>367000</v>
      </c>
      <c r="J4355">
        <v>367000</v>
      </c>
      <c r="K4355" t="s">
        <v>17</v>
      </c>
      <c r="L4355" t="s">
        <v>18</v>
      </c>
      <c r="M4355" t="s">
        <v>133</v>
      </c>
    </row>
    <row r="4356" spans="1:13" x14ac:dyDescent="0.25">
      <c r="A4356" t="s">
        <v>10750</v>
      </c>
      <c r="B4356" s="2">
        <v>44825</v>
      </c>
      <c r="C4356" s="2">
        <v>44833</v>
      </c>
      <c r="D4356" s="1">
        <v>44825.005109479163</v>
      </c>
      <c r="E4356" t="s">
        <v>10751</v>
      </c>
      <c r="F4356" t="s">
        <v>10752</v>
      </c>
      <c r="G4356" t="s">
        <v>35</v>
      </c>
      <c r="H4356">
        <v>8</v>
      </c>
      <c r="I4356">
        <v>341000</v>
      </c>
      <c r="J4356">
        <v>2728000</v>
      </c>
      <c r="K4356" t="s">
        <v>36</v>
      </c>
      <c r="L4356" t="s">
        <v>37</v>
      </c>
      <c r="M4356" t="s">
        <v>60</v>
      </c>
    </row>
    <row r="4357" spans="1:13" x14ac:dyDescent="0.25">
      <c r="A4357" t="s">
        <v>10753</v>
      </c>
      <c r="B4357" s="2">
        <v>45379</v>
      </c>
      <c r="C4357" s="2">
        <v>45382</v>
      </c>
      <c r="D4357" s="1">
        <v>45379.53560978009</v>
      </c>
      <c r="E4357" t="s">
        <v>2013</v>
      </c>
      <c r="F4357" t="s">
        <v>10754</v>
      </c>
      <c r="G4357" t="s">
        <v>47</v>
      </c>
      <c r="H4357">
        <v>3</v>
      </c>
      <c r="I4357">
        <v>425000</v>
      </c>
      <c r="J4357">
        <v>1275000</v>
      </c>
      <c r="K4357" t="s">
        <v>17</v>
      </c>
      <c r="L4357" t="s">
        <v>83</v>
      </c>
      <c r="M4357" t="s">
        <v>43</v>
      </c>
    </row>
    <row r="4358" spans="1:13" x14ac:dyDescent="0.25">
      <c r="A4358" t="s">
        <v>10755</v>
      </c>
      <c r="B4358" s="2">
        <v>44814</v>
      </c>
      <c r="C4358" s="2">
        <v>44817</v>
      </c>
      <c r="D4358" s="1">
        <v>44814.150704236112</v>
      </c>
      <c r="E4358" t="s">
        <v>10756</v>
      </c>
      <c r="F4358" t="s">
        <v>10757</v>
      </c>
      <c r="G4358" t="s">
        <v>47</v>
      </c>
      <c r="H4358">
        <v>3</v>
      </c>
      <c r="I4358">
        <v>461000</v>
      </c>
      <c r="J4358">
        <v>1383000</v>
      </c>
      <c r="K4358" t="s">
        <v>53</v>
      </c>
      <c r="L4358" t="s">
        <v>88</v>
      </c>
      <c r="M4358" t="s">
        <v>129</v>
      </c>
    </row>
    <row r="4359" spans="1:13" x14ac:dyDescent="0.25">
      <c r="A4359" t="s">
        <v>10758</v>
      </c>
      <c r="B4359" s="2">
        <v>45077</v>
      </c>
      <c r="C4359" s="2">
        <v>45084</v>
      </c>
      <c r="D4359" s="1">
        <v>45077.249769675916</v>
      </c>
      <c r="E4359" t="s">
        <v>10759</v>
      </c>
      <c r="F4359" t="s">
        <v>10760</v>
      </c>
      <c r="G4359" t="s">
        <v>128</v>
      </c>
      <c r="H4359">
        <v>7</v>
      </c>
      <c r="I4359">
        <v>412000</v>
      </c>
      <c r="J4359">
        <v>2884000</v>
      </c>
      <c r="L4359" t="s">
        <v>48</v>
      </c>
      <c r="M4359" t="s">
        <v>226</v>
      </c>
    </row>
    <row r="4360" spans="1:13" x14ac:dyDescent="0.25">
      <c r="A4360" t="s">
        <v>10761</v>
      </c>
      <c r="B4360" s="2">
        <v>45313</v>
      </c>
      <c r="C4360" s="2">
        <v>45319</v>
      </c>
      <c r="D4360" s="1">
        <v>45313.323830613423</v>
      </c>
      <c r="E4360" t="s">
        <v>10762</v>
      </c>
      <c r="F4360" t="s">
        <v>4231</v>
      </c>
      <c r="G4360" t="s">
        <v>82</v>
      </c>
      <c r="H4360">
        <v>6</v>
      </c>
      <c r="I4360">
        <v>363000</v>
      </c>
      <c r="J4360">
        <v>2178000</v>
      </c>
      <c r="K4360" t="s">
        <v>53</v>
      </c>
      <c r="L4360" t="s">
        <v>37</v>
      </c>
      <c r="M4360" t="s">
        <v>25</v>
      </c>
    </row>
    <row r="4361" spans="1:13" x14ac:dyDescent="0.25">
      <c r="A4361" t="s">
        <v>10763</v>
      </c>
      <c r="B4361" s="2">
        <v>44652</v>
      </c>
      <c r="C4361" s="2">
        <v>44660</v>
      </c>
      <c r="D4361" s="1">
        <v>44652.193089884262</v>
      </c>
      <c r="E4361" t="s">
        <v>1268</v>
      </c>
      <c r="F4361" t="s">
        <v>10764</v>
      </c>
      <c r="G4361" t="s">
        <v>194</v>
      </c>
      <c r="H4361">
        <v>8</v>
      </c>
      <c r="I4361">
        <v>502000</v>
      </c>
      <c r="J4361">
        <v>4016000</v>
      </c>
      <c r="K4361" t="s">
        <v>53</v>
      </c>
      <c r="L4361" t="s">
        <v>83</v>
      </c>
      <c r="M4361" t="s">
        <v>68</v>
      </c>
    </row>
    <row r="4362" spans="1:13" x14ac:dyDescent="0.25">
      <c r="A4362" t="s">
        <v>10765</v>
      </c>
      <c r="B4362" s="2">
        <v>45242</v>
      </c>
      <c r="C4362" s="2">
        <v>45247</v>
      </c>
      <c r="D4362" s="1">
        <v>45242.159798009263</v>
      </c>
      <c r="E4362" t="s">
        <v>10730</v>
      </c>
      <c r="F4362" t="s">
        <v>10766</v>
      </c>
      <c r="G4362" t="s">
        <v>82</v>
      </c>
      <c r="H4362">
        <v>5</v>
      </c>
      <c r="I4362">
        <v>389000</v>
      </c>
      <c r="J4362">
        <v>1945000</v>
      </c>
      <c r="K4362" t="s">
        <v>17</v>
      </c>
      <c r="L4362" t="s">
        <v>273</v>
      </c>
      <c r="M4362" t="s">
        <v>226</v>
      </c>
    </row>
    <row r="4363" spans="1:13" x14ac:dyDescent="0.25">
      <c r="A4363" t="s">
        <v>10767</v>
      </c>
      <c r="B4363" s="2">
        <v>45578</v>
      </c>
      <c r="C4363" s="2">
        <v>45581</v>
      </c>
      <c r="D4363" s="1">
        <v>45578.472523622688</v>
      </c>
      <c r="E4363" t="s">
        <v>10031</v>
      </c>
      <c r="F4363" t="s">
        <v>10768</v>
      </c>
      <c r="G4363" t="s">
        <v>35</v>
      </c>
      <c r="H4363">
        <v>3</v>
      </c>
      <c r="I4363">
        <v>343000</v>
      </c>
      <c r="J4363">
        <v>1029000</v>
      </c>
      <c r="K4363" t="s">
        <v>30</v>
      </c>
      <c r="L4363" t="s">
        <v>198</v>
      </c>
      <c r="M4363" t="s">
        <v>106</v>
      </c>
    </row>
    <row r="4364" spans="1:13" x14ac:dyDescent="0.25">
      <c r="A4364" t="s">
        <v>10769</v>
      </c>
      <c r="B4364" s="2">
        <v>45049</v>
      </c>
      <c r="C4364" s="2">
        <v>45053</v>
      </c>
      <c r="D4364" s="1">
        <v>45049.485853368053</v>
      </c>
      <c r="E4364" t="s">
        <v>4370</v>
      </c>
      <c r="F4364" t="s">
        <v>10770</v>
      </c>
      <c r="G4364" t="s">
        <v>194</v>
      </c>
      <c r="H4364">
        <v>4</v>
      </c>
      <c r="I4364">
        <v>463000</v>
      </c>
      <c r="J4364">
        <v>1852000</v>
      </c>
      <c r="L4364" t="s">
        <v>48</v>
      </c>
      <c r="M4364" t="s">
        <v>19</v>
      </c>
    </row>
    <row r="4365" spans="1:13" x14ac:dyDescent="0.25">
      <c r="A4365" t="s">
        <v>10556</v>
      </c>
      <c r="B4365" s="2">
        <v>45447</v>
      </c>
      <c r="C4365" s="2">
        <v>45449</v>
      </c>
      <c r="D4365" s="1">
        <v>45447.659308969909</v>
      </c>
      <c r="E4365" t="s">
        <v>3097</v>
      </c>
      <c r="F4365" t="s">
        <v>10557</v>
      </c>
      <c r="G4365" t="s">
        <v>35</v>
      </c>
      <c r="H4365">
        <v>2</v>
      </c>
      <c r="I4365">
        <v>383000</v>
      </c>
      <c r="J4365">
        <v>766000</v>
      </c>
      <c r="K4365" t="s">
        <v>53</v>
      </c>
      <c r="L4365" t="s">
        <v>823</v>
      </c>
      <c r="M4365" t="s">
        <v>68</v>
      </c>
    </row>
    <row r="4366" spans="1:13" x14ac:dyDescent="0.25">
      <c r="A4366" t="s">
        <v>10771</v>
      </c>
      <c r="B4366" s="2">
        <v>45584</v>
      </c>
      <c r="C4366" s="2">
        <v>45593</v>
      </c>
      <c r="D4366" s="1">
        <v>45584.73690423611</v>
      </c>
      <c r="E4366" t="s">
        <v>5898</v>
      </c>
      <c r="F4366" t="s">
        <v>10772</v>
      </c>
      <c r="G4366" t="s">
        <v>82</v>
      </c>
      <c r="H4366">
        <v>9</v>
      </c>
      <c r="I4366">
        <v>328000</v>
      </c>
      <c r="J4366">
        <v>2952000</v>
      </c>
      <c r="K4366" t="s">
        <v>30</v>
      </c>
      <c r="L4366" t="s">
        <v>83</v>
      </c>
      <c r="M4366" t="s">
        <v>19</v>
      </c>
    </row>
    <row r="4367" spans="1:13" x14ac:dyDescent="0.25">
      <c r="A4367" t="s">
        <v>10773</v>
      </c>
      <c r="B4367" s="2">
        <v>45469</v>
      </c>
      <c r="C4367" s="2">
        <v>45474</v>
      </c>
      <c r="D4367" s="1">
        <v>45469.685475879633</v>
      </c>
      <c r="E4367" t="s">
        <v>5529</v>
      </c>
      <c r="F4367" t="s">
        <v>10774</v>
      </c>
      <c r="G4367" t="s">
        <v>355</v>
      </c>
      <c r="H4367">
        <v>5</v>
      </c>
      <c r="I4367">
        <v>412000</v>
      </c>
      <c r="J4367">
        <v>2060000</v>
      </c>
      <c r="K4367" t="s">
        <v>36</v>
      </c>
      <c r="L4367" t="s">
        <v>610</v>
      </c>
      <c r="M4367" t="s">
        <v>49</v>
      </c>
    </row>
    <row r="4368" spans="1:13" x14ac:dyDescent="0.25">
      <c r="A4368" t="s">
        <v>10775</v>
      </c>
      <c r="B4368" s="2">
        <v>45639</v>
      </c>
      <c r="C4368" s="2">
        <v>45640</v>
      </c>
      <c r="D4368" s="1">
        <v>45639.856665231477</v>
      </c>
      <c r="E4368" t="s">
        <v>8855</v>
      </c>
      <c r="F4368" t="s">
        <v>10776</v>
      </c>
      <c r="G4368" t="s">
        <v>110</v>
      </c>
      <c r="I4368">
        <v>576000</v>
      </c>
      <c r="J4368">
        <v>576000</v>
      </c>
      <c r="K4368" t="s">
        <v>24</v>
      </c>
      <c r="L4368" t="s">
        <v>214</v>
      </c>
      <c r="M4368" t="s">
        <v>145</v>
      </c>
    </row>
    <row r="4369" spans="1:13" x14ac:dyDescent="0.25">
      <c r="A4369" t="s">
        <v>10777</v>
      </c>
      <c r="B4369" s="2">
        <v>45354</v>
      </c>
      <c r="C4369" s="2">
        <v>45356</v>
      </c>
      <c r="D4369" s="1">
        <v>45354.034638449077</v>
      </c>
      <c r="E4369" t="s">
        <v>1659</v>
      </c>
      <c r="F4369" t="s">
        <v>10778</v>
      </c>
      <c r="G4369" t="s">
        <v>221</v>
      </c>
      <c r="H4369">
        <v>2</v>
      </c>
      <c r="I4369">
        <v>630000</v>
      </c>
      <c r="J4369">
        <v>1260000</v>
      </c>
      <c r="K4369" t="s">
        <v>30</v>
      </c>
      <c r="L4369" t="s">
        <v>42</v>
      </c>
      <c r="M4369" t="s">
        <v>160</v>
      </c>
    </row>
    <row r="4370" spans="1:13" x14ac:dyDescent="0.25">
      <c r="A4370" t="s">
        <v>10779</v>
      </c>
      <c r="B4370" s="2">
        <v>45598</v>
      </c>
      <c r="C4370" s="2">
        <v>45605</v>
      </c>
      <c r="D4370" s="1">
        <v>45598.638857824073</v>
      </c>
      <c r="E4370" t="s">
        <v>10780</v>
      </c>
      <c r="F4370" t="s">
        <v>10781</v>
      </c>
      <c r="G4370" t="s">
        <v>110</v>
      </c>
      <c r="H4370">
        <v>7</v>
      </c>
      <c r="I4370">
        <v>573000</v>
      </c>
      <c r="J4370">
        <v>4011000</v>
      </c>
      <c r="K4370" t="s">
        <v>24</v>
      </c>
      <c r="L4370" t="s">
        <v>37</v>
      </c>
      <c r="M4370" t="s">
        <v>38</v>
      </c>
    </row>
    <row r="4371" spans="1:13" x14ac:dyDescent="0.25">
      <c r="A4371" t="s">
        <v>10782</v>
      </c>
      <c r="B4371" s="2">
        <v>45039</v>
      </c>
      <c r="C4371" s="2">
        <v>45044</v>
      </c>
      <c r="D4371" s="1">
        <v>45039.504577222222</v>
      </c>
      <c r="E4371" t="s">
        <v>7992</v>
      </c>
      <c r="F4371" t="s">
        <v>10783</v>
      </c>
      <c r="G4371" t="s">
        <v>82</v>
      </c>
      <c r="H4371">
        <v>5</v>
      </c>
      <c r="I4371">
        <v>353000</v>
      </c>
      <c r="J4371">
        <v>1765000</v>
      </c>
      <c r="K4371" t="s">
        <v>24</v>
      </c>
      <c r="L4371" t="s">
        <v>88</v>
      </c>
      <c r="M4371" t="s">
        <v>129</v>
      </c>
    </row>
    <row r="4372" spans="1:13" x14ac:dyDescent="0.25">
      <c r="A4372" t="s">
        <v>10784</v>
      </c>
      <c r="B4372" s="2">
        <v>45107</v>
      </c>
      <c r="C4372" s="2">
        <v>45113</v>
      </c>
      <c r="D4372" s="1">
        <v>45107.375703506943</v>
      </c>
      <c r="E4372" t="s">
        <v>972</v>
      </c>
      <c r="F4372" t="s">
        <v>10785</v>
      </c>
      <c r="G4372" t="s">
        <v>23</v>
      </c>
      <c r="H4372">
        <v>6</v>
      </c>
      <c r="I4372">
        <v>616000</v>
      </c>
      <c r="J4372">
        <v>3696000</v>
      </c>
      <c r="K4372" t="s">
        <v>17</v>
      </c>
      <c r="L4372" t="s">
        <v>83</v>
      </c>
      <c r="M4372" t="s">
        <v>160</v>
      </c>
    </row>
    <row r="4373" spans="1:13" x14ac:dyDescent="0.25">
      <c r="A4373" t="s">
        <v>10786</v>
      </c>
      <c r="B4373" s="2">
        <v>45102</v>
      </c>
      <c r="C4373" s="2">
        <v>45109</v>
      </c>
      <c r="D4373" s="1">
        <v>45102.631685694447</v>
      </c>
      <c r="E4373" t="s">
        <v>3978</v>
      </c>
      <c r="F4373" t="s">
        <v>10787</v>
      </c>
      <c r="G4373" t="s">
        <v>23</v>
      </c>
      <c r="H4373">
        <v>7</v>
      </c>
      <c r="I4373">
        <v>547000</v>
      </c>
      <c r="J4373">
        <v>3829000</v>
      </c>
      <c r="K4373" t="s">
        <v>53</v>
      </c>
      <c r="L4373" t="s">
        <v>124</v>
      </c>
      <c r="M4373" t="s">
        <v>145</v>
      </c>
    </row>
    <row r="4374" spans="1:13" x14ac:dyDescent="0.25">
      <c r="A4374" t="s">
        <v>10788</v>
      </c>
      <c r="B4374" s="2">
        <v>45126</v>
      </c>
      <c r="C4374" s="2">
        <v>45131</v>
      </c>
      <c r="D4374" s="1">
        <v>45126.025091041673</v>
      </c>
      <c r="E4374" t="s">
        <v>1711</v>
      </c>
      <c r="F4374" t="s">
        <v>10789</v>
      </c>
      <c r="G4374" t="s">
        <v>47</v>
      </c>
      <c r="H4374">
        <v>5</v>
      </c>
      <c r="I4374">
        <v>490000</v>
      </c>
      <c r="J4374">
        <v>2450000</v>
      </c>
      <c r="K4374" t="s">
        <v>17</v>
      </c>
      <c r="L4374" t="s">
        <v>48</v>
      </c>
      <c r="M4374" t="s">
        <v>94</v>
      </c>
    </row>
    <row r="4375" spans="1:13" x14ac:dyDescent="0.25">
      <c r="A4375" t="s">
        <v>10790</v>
      </c>
      <c r="B4375" s="2">
        <v>45407</v>
      </c>
      <c r="C4375" s="2">
        <v>45408</v>
      </c>
      <c r="D4375" s="1">
        <v>45407.157613923613</v>
      </c>
      <c r="E4375" t="s">
        <v>10791</v>
      </c>
      <c r="F4375" t="s">
        <v>10792</v>
      </c>
      <c r="G4375" t="s">
        <v>47</v>
      </c>
      <c r="H4375">
        <v>1</v>
      </c>
      <c r="I4375">
        <v>513000</v>
      </c>
      <c r="J4375">
        <v>513000</v>
      </c>
      <c r="K4375" t="s">
        <v>17</v>
      </c>
      <c r="L4375" t="s">
        <v>31</v>
      </c>
      <c r="M4375" t="s">
        <v>60</v>
      </c>
    </row>
    <row r="4376" spans="1:13" x14ac:dyDescent="0.25">
      <c r="A4376" t="s">
        <v>10793</v>
      </c>
      <c r="B4376" s="2">
        <v>45118</v>
      </c>
      <c r="C4376" s="2">
        <v>45126</v>
      </c>
      <c r="D4376" s="1">
        <v>45118.320451087973</v>
      </c>
      <c r="E4376" t="s">
        <v>10794</v>
      </c>
      <c r="F4376" t="s">
        <v>10795</v>
      </c>
      <c r="G4376" t="s">
        <v>29</v>
      </c>
      <c r="H4376">
        <v>8</v>
      </c>
      <c r="I4376">
        <v>1268000</v>
      </c>
      <c r="J4376">
        <v>10144000</v>
      </c>
      <c r="L4376" t="s">
        <v>88</v>
      </c>
      <c r="M4376" t="s">
        <v>117</v>
      </c>
    </row>
    <row r="4377" spans="1:13" x14ac:dyDescent="0.25">
      <c r="A4377" t="s">
        <v>10796</v>
      </c>
      <c r="B4377" s="2">
        <v>44780</v>
      </c>
      <c r="C4377" s="2">
        <v>44786</v>
      </c>
      <c r="D4377" s="1">
        <v>44780.113225324072</v>
      </c>
      <c r="E4377" t="s">
        <v>2878</v>
      </c>
      <c r="F4377" t="s">
        <v>10797</v>
      </c>
      <c r="G4377" t="s">
        <v>221</v>
      </c>
      <c r="H4377">
        <v>6</v>
      </c>
      <c r="I4377">
        <v>629000</v>
      </c>
      <c r="J4377">
        <v>3774000</v>
      </c>
      <c r="K4377" t="s">
        <v>30</v>
      </c>
      <c r="L4377" t="s">
        <v>273</v>
      </c>
      <c r="M4377" t="s">
        <v>43</v>
      </c>
    </row>
    <row r="4378" spans="1:13" x14ac:dyDescent="0.25">
      <c r="A4378" t="s">
        <v>10798</v>
      </c>
      <c r="B4378" s="2">
        <v>44692</v>
      </c>
      <c r="C4378" s="2">
        <v>44696</v>
      </c>
      <c r="D4378" s="1">
        <v>44692.187976365742</v>
      </c>
      <c r="E4378" t="s">
        <v>10299</v>
      </c>
      <c r="F4378" t="s">
        <v>10799</v>
      </c>
      <c r="G4378" t="s">
        <v>194</v>
      </c>
      <c r="H4378">
        <v>4</v>
      </c>
      <c r="I4378">
        <v>434000</v>
      </c>
      <c r="J4378">
        <v>1736000</v>
      </c>
      <c r="K4378" t="s">
        <v>72</v>
      </c>
      <c r="L4378" t="s">
        <v>124</v>
      </c>
      <c r="M4378" t="s">
        <v>25</v>
      </c>
    </row>
    <row r="4379" spans="1:13" x14ac:dyDescent="0.25">
      <c r="A4379" t="s">
        <v>10800</v>
      </c>
      <c r="B4379" s="2">
        <v>45453</v>
      </c>
      <c r="C4379" s="2">
        <v>45461</v>
      </c>
      <c r="D4379" s="1">
        <v>45453.78619554398</v>
      </c>
      <c r="E4379" t="s">
        <v>9520</v>
      </c>
      <c r="F4379" t="s">
        <v>10801</v>
      </c>
      <c r="G4379" t="s">
        <v>64</v>
      </c>
      <c r="H4379">
        <v>8</v>
      </c>
      <c r="I4379">
        <v>1172000</v>
      </c>
      <c r="J4379">
        <v>9376000</v>
      </c>
      <c r="K4379" t="s">
        <v>36</v>
      </c>
      <c r="L4379" t="s">
        <v>31</v>
      </c>
      <c r="M4379" t="s">
        <v>74</v>
      </c>
    </row>
    <row r="4380" spans="1:13" x14ac:dyDescent="0.25">
      <c r="A4380" t="s">
        <v>10802</v>
      </c>
      <c r="B4380" s="2">
        <v>45090</v>
      </c>
      <c r="C4380" s="2">
        <v>45092</v>
      </c>
      <c r="D4380" s="1">
        <v>45090.070027824077</v>
      </c>
      <c r="E4380" t="s">
        <v>10803</v>
      </c>
      <c r="F4380" t="s">
        <v>10804</v>
      </c>
      <c r="G4380" t="s">
        <v>386</v>
      </c>
      <c r="H4380">
        <v>2</v>
      </c>
      <c r="I4380">
        <v>602000</v>
      </c>
      <c r="J4380">
        <v>1204000</v>
      </c>
      <c r="K4380" t="s">
        <v>53</v>
      </c>
      <c r="L4380" t="s">
        <v>37</v>
      </c>
      <c r="M4380" t="s">
        <v>94</v>
      </c>
    </row>
    <row r="4381" spans="1:13" x14ac:dyDescent="0.25">
      <c r="A4381" t="s">
        <v>10805</v>
      </c>
      <c r="B4381" s="2">
        <v>44576</v>
      </c>
      <c r="C4381" s="2">
        <v>44578</v>
      </c>
      <c r="D4381" s="1">
        <v>44576.748886863417</v>
      </c>
      <c r="E4381" t="s">
        <v>5450</v>
      </c>
      <c r="G4381" t="s">
        <v>149</v>
      </c>
      <c r="H4381">
        <v>2</v>
      </c>
      <c r="I4381">
        <v>315000</v>
      </c>
      <c r="J4381">
        <v>630000</v>
      </c>
      <c r="K4381" t="s">
        <v>24</v>
      </c>
      <c r="L4381" t="s">
        <v>18</v>
      </c>
      <c r="M4381" t="s">
        <v>226</v>
      </c>
    </row>
    <row r="4382" spans="1:13" x14ac:dyDescent="0.25">
      <c r="A4382" t="s">
        <v>10806</v>
      </c>
      <c r="B4382" s="2">
        <v>44812</v>
      </c>
      <c r="C4382" s="2">
        <v>44821</v>
      </c>
      <c r="D4382" s="1">
        <v>44812.846315856477</v>
      </c>
      <c r="E4382" t="s">
        <v>5691</v>
      </c>
      <c r="F4382" t="s">
        <v>10807</v>
      </c>
      <c r="G4382" t="s">
        <v>221</v>
      </c>
      <c r="I4382">
        <v>583000</v>
      </c>
      <c r="J4382">
        <v>5247000</v>
      </c>
      <c r="K4382" t="s">
        <v>17</v>
      </c>
      <c r="L4382" t="s">
        <v>98</v>
      </c>
      <c r="M4382" t="s">
        <v>129</v>
      </c>
    </row>
    <row r="4383" spans="1:13" x14ac:dyDescent="0.25">
      <c r="A4383" t="s">
        <v>10808</v>
      </c>
      <c r="B4383" s="2">
        <v>45620</v>
      </c>
      <c r="C4383" s="2">
        <v>45623</v>
      </c>
      <c r="D4383" s="1">
        <v>45620.561731076392</v>
      </c>
      <c r="E4383" t="s">
        <v>3173</v>
      </c>
      <c r="F4383" t="s">
        <v>10809</v>
      </c>
      <c r="G4383" t="s">
        <v>29</v>
      </c>
      <c r="H4383">
        <v>3</v>
      </c>
      <c r="I4383">
        <v>1173000</v>
      </c>
      <c r="J4383">
        <v>3519000</v>
      </c>
      <c r="K4383" t="s">
        <v>53</v>
      </c>
      <c r="L4383" t="s">
        <v>48</v>
      </c>
      <c r="M4383" t="s">
        <v>102</v>
      </c>
    </row>
    <row r="4384" spans="1:13" x14ac:dyDescent="0.25">
      <c r="A4384" t="s">
        <v>10810</v>
      </c>
      <c r="B4384" s="2">
        <v>45503</v>
      </c>
      <c r="C4384" s="2">
        <v>45511</v>
      </c>
      <c r="D4384" s="1">
        <v>45503.787400034722</v>
      </c>
      <c r="E4384" t="s">
        <v>9121</v>
      </c>
      <c r="F4384" t="s">
        <v>10811</v>
      </c>
      <c r="G4384" t="s">
        <v>16</v>
      </c>
      <c r="H4384">
        <v>8</v>
      </c>
      <c r="I4384">
        <v>1292000</v>
      </c>
      <c r="J4384">
        <v>10336000</v>
      </c>
      <c r="K4384" t="s">
        <v>17</v>
      </c>
      <c r="L4384" t="s">
        <v>124</v>
      </c>
      <c r="M4384" t="s">
        <v>222</v>
      </c>
    </row>
    <row r="4385" spans="1:13" x14ac:dyDescent="0.25">
      <c r="A4385" t="s">
        <v>10812</v>
      </c>
      <c r="B4385" s="2">
        <v>45144</v>
      </c>
      <c r="C4385" s="2">
        <v>45147</v>
      </c>
      <c r="D4385" s="1">
        <v>45144.876066550933</v>
      </c>
      <c r="E4385" t="s">
        <v>2847</v>
      </c>
      <c r="F4385" t="s">
        <v>10813</v>
      </c>
      <c r="G4385" t="s">
        <v>16</v>
      </c>
      <c r="H4385">
        <v>3</v>
      </c>
      <c r="I4385">
        <v>1264000</v>
      </c>
      <c r="J4385">
        <v>3792000</v>
      </c>
      <c r="K4385" t="s">
        <v>17</v>
      </c>
      <c r="L4385" t="s">
        <v>159</v>
      </c>
      <c r="M4385" t="s">
        <v>68</v>
      </c>
    </row>
    <row r="4386" spans="1:13" x14ac:dyDescent="0.25">
      <c r="A4386" t="s">
        <v>10814</v>
      </c>
      <c r="B4386" s="2">
        <v>45071</v>
      </c>
      <c r="C4386" s="2">
        <v>45080</v>
      </c>
      <c r="D4386" s="1">
        <v>45071.228649918979</v>
      </c>
      <c r="E4386" t="s">
        <v>6618</v>
      </c>
      <c r="F4386" t="s">
        <v>4491</v>
      </c>
      <c r="G4386" t="s">
        <v>35</v>
      </c>
      <c r="H4386">
        <v>9</v>
      </c>
      <c r="I4386">
        <v>336000</v>
      </c>
      <c r="J4386">
        <v>3024000</v>
      </c>
      <c r="L4386" t="s">
        <v>124</v>
      </c>
      <c r="M4386" t="s">
        <v>133</v>
      </c>
    </row>
    <row r="4387" spans="1:13" x14ac:dyDescent="0.25">
      <c r="A4387" t="s">
        <v>10815</v>
      </c>
      <c r="B4387" s="2">
        <v>45188</v>
      </c>
      <c r="C4387" s="2">
        <v>45197</v>
      </c>
      <c r="D4387" s="1">
        <v>45188.181097256936</v>
      </c>
      <c r="E4387" t="s">
        <v>1005</v>
      </c>
      <c r="F4387" t="s">
        <v>10816</v>
      </c>
      <c r="G4387" t="s">
        <v>23</v>
      </c>
      <c r="H4387">
        <v>9</v>
      </c>
      <c r="I4387">
        <v>575000</v>
      </c>
      <c r="J4387">
        <v>5175000</v>
      </c>
      <c r="K4387" t="s">
        <v>30</v>
      </c>
      <c r="L4387" t="s">
        <v>48</v>
      </c>
      <c r="M4387" t="s">
        <v>133</v>
      </c>
    </row>
    <row r="4388" spans="1:13" x14ac:dyDescent="0.25">
      <c r="A4388" t="s">
        <v>10817</v>
      </c>
      <c r="B4388" s="2">
        <v>45473</v>
      </c>
      <c r="C4388" s="2">
        <v>45474</v>
      </c>
      <c r="D4388" s="1">
        <v>45473.846085266203</v>
      </c>
      <c r="E4388" t="s">
        <v>2099</v>
      </c>
      <c r="F4388" t="s">
        <v>2281</v>
      </c>
      <c r="G4388" t="s">
        <v>128</v>
      </c>
      <c r="H4388">
        <v>1</v>
      </c>
      <c r="I4388">
        <v>441000</v>
      </c>
      <c r="J4388">
        <v>441000</v>
      </c>
      <c r="K4388" t="s">
        <v>53</v>
      </c>
      <c r="L4388" t="s">
        <v>37</v>
      </c>
      <c r="M4388" t="s">
        <v>102</v>
      </c>
    </row>
    <row r="4389" spans="1:13" x14ac:dyDescent="0.25">
      <c r="A4389" t="s">
        <v>10818</v>
      </c>
      <c r="B4389" s="2">
        <v>44805</v>
      </c>
      <c r="C4389" s="2">
        <v>44812</v>
      </c>
      <c r="D4389" s="1">
        <v>44805.278267013891</v>
      </c>
      <c r="E4389" t="s">
        <v>2258</v>
      </c>
      <c r="F4389" t="s">
        <v>10819</v>
      </c>
      <c r="G4389" t="s">
        <v>64</v>
      </c>
      <c r="H4389">
        <v>7</v>
      </c>
      <c r="I4389">
        <v>1212000</v>
      </c>
      <c r="J4389">
        <v>8484000</v>
      </c>
      <c r="K4389" t="s">
        <v>53</v>
      </c>
      <c r="L4389" t="s">
        <v>83</v>
      </c>
      <c r="M4389" t="s">
        <v>145</v>
      </c>
    </row>
    <row r="4390" spans="1:13" x14ac:dyDescent="0.25">
      <c r="A4390" t="s">
        <v>10820</v>
      </c>
      <c r="B4390" s="2">
        <v>45333</v>
      </c>
      <c r="C4390" s="2">
        <v>45339</v>
      </c>
      <c r="D4390" s="1">
        <v>45333.608747326391</v>
      </c>
      <c r="E4390" t="s">
        <v>3333</v>
      </c>
      <c r="F4390" t="s">
        <v>10821</v>
      </c>
      <c r="G4390" t="s">
        <v>23</v>
      </c>
      <c r="I4390">
        <v>566000</v>
      </c>
      <c r="J4390">
        <v>3396000</v>
      </c>
      <c r="K4390" t="s">
        <v>17</v>
      </c>
      <c r="L4390" t="s">
        <v>18</v>
      </c>
      <c r="M4390" t="s">
        <v>74</v>
      </c>
    </row>
    <row r="4391" spans="1:13" x14ac:dyDescent="0.25">
      <c r="A4391" t="s">
        <v>10822</v>
      </c>
      <c r="B4391" s="2">
        <v>44972</v>
      </c>
      <c r="C4391" s="2">
        <v>44974</v>
      </c>
      <c r="D4391" s="1">
        <v>44972.006665381938</v>
      </c>
      <c r="E4391" t="s">
        <v>1768</v>
      </c>
      <c r="F4391" t="s">
        <v>10823</v>
      </c>
      <c r="G4391" t="s">
        <v>47</v>
      </c>
      <c r="H4391">
        <v>2</v>
      </c>
      <c r="I4391">
        <v>430000</v>
      </c>
      <c r="J4391">
        <v>860000</v>
      </c>
      <c r="K4391" t="s">
        <v>24</v>
      </c>
      <c r="L4391" t="s">
        <v>48</v>
      </c>
      <c r="M4391" t="s">
        <v>233</v>
      </c>
    </row>
    <row r="4392" spans="1:13" x14ac:dyDescent="0.25">
      <c r="A4392" t="s">
        <v>10824</v>
      </c>
      <c r="B4392" s="2">
        <v>44818</v>
      </c>
      <c r="C4392" s="2">
        <v>44823</v>
      </c>
      <c r="D4392" s="1">
        <v>44818.365907245367</v>
      </c>
      <c r="E4392" t="s">
        <v>10825</v>
      </c>
      <c r="F4392" t="s">
        <v>10826</v>
      </c>
      <c r="G4392" t="s">
        <v>23</v>
      </c>
      <c r="H4392">
        <v>5</v>
      </c>
      <c r="I4392">
        <v>650000</v>
      </c>
      <c r="J4392">
        <v>3250000</v>
      </c>
      <c r="K4392" t="s">
        <v>24</v>
      </c>
      <c r="L4392" t="s">
        <v>37</v>
      </c>
      <c r="M4392" t="s">
        <v>222</v>
      </c>
    </row>
    <row r="4393" spans="1:13" x14ac:dyDescent="0.25">
      <c r="A4393" t="s">
        <v>10827</v>
      </c>
      <c r="B4393" s="2">
        <v>45326</v>
      </c>
      <c r="C4393" s="2">
        <v>45334</v>
      </c>
      <c r="D4393" s="1">
        <v>45326.5793343287</v>
      </c>
      <c r="E4393" t="s">
        <v>5904</v>
      </c>
      <c r="F4393" t="s">
        <v>10828</v>
      </c>
      <c r="G4393" t="s">
        <v>742</v>
      </c>
      <c r="H4393">
        <v>8</v>
      </c>
      <c r="I4393">
        <v>493000</v>
      </c>
      <c r="J4393">
        <v>3944000</v>
      </c>
      <c r="K4393" t="s">
        <v>53</v>
      </c>
      <c r="L4393" t="s">
        <v>93</v>
      </c>
      <c r="M4393" t="s">
        <v>106</v>
      </c>
    </row>
    <row r="4394" spans="1:13" x14ac:dyDescent="0.25">
      <c r="A4394" t="s">
        <v>10829</v>
      </c>
      <c r="B4394" s="2">
        <v>45644</v>
      </c>
      <c r="C4394" s="2">
        <v>45645</v>
      </c>
      <c r="D4394" s="1">
        <v>45644.620154965283</v>
      </c>
      <c r="E4394" t="s">
        <v>2486</v>
      </c>
      <c r="F4394" t="s">
        <v>10830</v>
      </c>
      <c r="G4394" t="s">
        <v>221</v>
      </c>
      <c r="H4394">
        <v>1</v>
      </c>
      <c r="I4394">
        <v>568000</v>
      </c>
      <c r="J4394">
        <v>568000</v>
      </c>
      <c r="K4394" t="s">
        <v>72</v>
      </c>
      <c r="L4394" t="s">
        <v>610</v>
      </c>
      <c r="M4394" t="s">
        <v>38</v>
      </c>
    </row>
    <row r="4395" spans="1:13" x14ac:dyDescent="0.25">
      <c r="A4395" t="s">
        <v>10831</v>
      </c>
      <c r="B4395" s="2">
        <v>45467</v>
      </c>
      <c r="C4395" s="2">
        <v>45476</v>
      </c>
      <c r="D4395" s="1">
        <v>45467.732270497683</v>
      </c>
      <c r="E4395" t="s">
        <v>4727</v>
      </c>
      <c r="F4395" t="s">
        <v>10832</v>
      </c>
      <c r="G4395" t="s">
        <v>386</v>
      </c>
      <c r="H4395">
        <v>9</v>
      </c>
      <c r="I4395">
        <v>650000</v>
      </c>
      <c r="J4395">
        <v>5850000</v>
      </c>
      <c r="K4395" t="s">
        <v>36</v>
      </c>
      <c r="L4395" t="s">
        <v>124</v>
      </c>
      <c r="M4395" t="s">
        <v>19</v>
      </c>
    </row>
    <row r="4396" spans="1:13" x14ac:dyDescent="0.25">
      <c r="A4396" t="s">
        <v>10833</v>
      </c>
      <c r="B4396" s="2">
        <v>44837</v>
      </c>
      <c r="C4396" s="2">
        <v>44843</v>
      </c>
      <c r="D4396" s="1">
        <v>44837.246809293982</v>
      </c>
      <c r="E4396" t="s">
        <v>5830</v>
      </c>
      <c r="F4396" t="s">
        <v>10834</v>
      </c>
      <c r="G4396" t="s">
        <v>303</v>
      </c>
      <c r="H4396">
        <v>6</v>
      </c>
      <c r="I4396">
        <v>411000</v>
      </c>
      <c r="J4396">
        <v>2466000</v>
      </c>
      <c r="K4396" t="s">
        <v>24</v>
      </c>
      <c r="L4396" t="s">
        <v>83</v>
      </c>
      <c r="M4396" t="s">
        <v>129</v>
      </c>
    </row>
    <row r="4397" spans="1:13" x14ac:dyDescent="0.25">
      <c r="A4397" t="s">
        <v>10835</v>
      </c>
      <c r="B4397" s="2">
        <v>44699</v>
      </c>
      <c r="C4397" s="2">
        <v>44705</v>
      </c>
      <c r="D4397" s="1">
        <v>44699.059239525457</v>
      </c>
      <c r="E4397" t="s">
        <v>3866</v>
      </c>
      <c r="G4397" t="s">
        <v>307</v>
      </c>
      <c r="H4397">
        <v>6</v>
      </c>
      <c r="I4397">
        <v>1140000</v>
      </c>
      <c r="J4397">
        <v>6840000</v>
      </c>
      <c r="K4397" t="s">
        <v>17</v>
      </c>
      <c r="L4397" t="s">
        <v>507</v>
      </c>
      <c r="M4397" t="s">
        <v>117</v>
      </c>
    </row>
    <row r="4398" spans="1:13" x14ac:dyDescent="0.25">
      <c r="A4398" t="s">
        <v>267</v>
      </c>
      <c r="B4398" s="2">
        <v>45395</v>
      </c>
      <c r="C4398" s="2">
        <v>45404</v>
      </c>
      <c r="D4398" s="1">
        <v>45395.590102442133</v>
      </c>
      <c r="E4398" t="s">
        <v>268</v>
      </c>
      <c r="F4398" t="s">
        <v>269</v>
      </c>
      <c r="G4398" t="s">
        <v>29</v>
      </c>
      <c r="H4398">
        <v>9</v>
      </c>
      <c r="I4398">
        <v>1199000</v>
      </c>
      <c r="J4398">
        <v>10791000</v>
      </c>
      <c r="K4398" t="s">
        <v>24</v>
      </c>
      <c r="L4398" t="s">
        <v>48</v>
      </c>
      <c r="M4398" t="s">
        <v>129</v>
      </c>
    </row>
    <row r="4399" spans="1:13" x14ac:dyDescent="0.25">
      <c r="A4399" t="s">
        <v>10836</v>
      </c>
      <c r="B4399" s="2">
        <v>45321</v>
      </c>
      <c r="C4399" s="2">
        <v>45325</v>
      </c>
      <c r="D4399" s="1">
        <v>45321.292370671297</v>
      </c>
      <c r="E4399" t="s">
        <v>1462</v>
      </c>
      <c r="F4399" t="s">
        <v>10837</v>
      </c>
      <c r="G4399" t="s">
        <v>47</v>
      </c>
      <c r="H4399">
        <v>4</v>
      </c>
      <c r="I4399">
        <v>448000</v>
      </c>
      <c r="J4399">
        <v>1792000</v>
      </c>
      <c r="K4399" t="s">
        <v>24</v>
      </c>
      <c r="L4399" t="s">
        <v>42</v>
      </c>
      <c r="M4399" t="s">
        <v>38</v>
      </c>
    </row>
    <row r="4400" spans="1:13" x14ac:dyDescent="0.25">
      <c r="A4400" t="s">
        <v>10838</v>
      </c>
      <c r="B4400" s="2">
        <v>45160</v>
      </c>
      <c r="C4400" s="2">
        <v>45164</v>
      </c>
      <c r="D4400" s="1">
        <v>45160.484715150473</v>
      </c>
      <c r="E4400" t="s">
        <v>544</v>
      </c>
      <c r="F4400" t="s">
        <v>10839</v>
      </c>
      <c r="G4400" t="s">
        <v>23</v>
      </c>
      <c r="H4400">
        <v>4</v>
      </c>
      <c r="I4400">
        <v>612000</v>
      </c>
      <c r="J4400">
        <v>2448000</v>
      </c>
      <c r="L4400" t="s">
        <v>37</v>
      </c>
      <c r="M4400" t="s">
        <v>102</v>
      </c>
    </row>
    <row r="4401" spans="1:13" x14ac:dyDescent="0.25">
      <c r="A4401" t="s">
        <v>10840</v>
      </c>
      <c r="B4401" s="2">
        <v>44975</v>
      </c>
      <c r="C4401" s="2">
        <v>44984</v>
      </c>
      <c r="D4401" s="1">
        <v>44975.826878182866</v>
      </c>
      <c r="E4401" t="s">
        <v>4754</v>
      </c>
      <c r="F4401" t="s">
        <v>10841</v>
      </c>
      <c r="G4401" t="s">
        <v>221</v>
      </c>
      <c r="H4401">
        <v>9</v>
      </c>
      <c r="I4401">
        <v>625000</v>
      </c>
      <c r="J4401">
        <v>5625000</v>
      </c>
      <c r="K4401" t="s">
        <v>30</v>
      </c>
      <c r="L4401" t="s">
        <v>48</v>
      </c>
      <c r="M4401" t="s">
        <v>74</v>
      </c>
    </row>
    <row r="4402" spans="1:13" x14ac:dyDescent="0.25">
      <c r="A4402" t="s">
        <v>10842</v>
      </c>
      <c r="B4402" s="2">
        <v>44606</v>
      </c>
      <c r="C4402" s="2">
        <v>44607</v>
      </c>
      <c r="D4402" s="1">
        <v>44606.434837233799</v>
      </c>
      <c r="E4402" t="s">
        <v>8178</v>
      </c>
      <c r="F4402" t="s">
        <v>10843</v>
      </c>
      <c r="G4402" t="s">
        <v>29</v>
      </c>
      <c r="H4402">
        <v>1</v>
      </c>
      <c r="I4402">
        <v>1144000</v>
      </c>
      <c r="J4402">
        <v>1144000</v>
      </c>
      <c r="K4402" t="s">
        <v>17</v>
      </c>
      <c r="L4402" t="s">
        <v>37</v>
      </c>
      <c r="M4402" t="s">
        <v>68</v>
      </c>
    </row>
    <row r="4403" spans="1:13" x14ac:dyDescent="0.25">
      <c r="A4403" t="s">
        <v>10844</v>
      </c>
      <c r="B4403" s="2">
        <v>45069</v>
      </c>
      <c r="C4403" s="2">
        <v>45071</v>
      </c>
      <c r="D4403" s="1">
        <v>45069.249133101846</v>
      </c>
      <c r="E4403" t="s">
        <v>9836</v>
      </c>
      <c r="F4403" t="s">
        <v>10845</v>
      </c>
      <c r="G4403" t="s">
        <v>128</v>
      </c>
      <c r="H4403">
        <v>2</v>
      </c>
      <c r="I4403">
        <v>432000</v>
      </c>
      <c r="J4403">
        <v>864000</v>
      </c>
      <c r="K4403" t="s">
        <v>72</v>
      </c>
      <c r="L4403" t="s">
        <v>37</v>
      </c>
      <c r="M4403" t="s">
        <v>25</v>
      </c>
    </row>
    <row r="4404" spans="1:13" x14ac:dyDescent="0.25">
      <c r="A4404" t="s">
        <v>10846</v>
      </c>
      <c r="B4404" s="2">
        <v>45570</v>
      </c>
      <c r="C4404" s="2">
        <v>45576</v>
      </c>
      <c r="D4404" s="1">
        <v>45570.711300787043</v>
      </c>
      <c r="E4404" t="s">
        <v>10847</v>
      </c>
      <c r="F4404" t="s">
        <v>10848</v>
      </c>
      <c r="G4404" t="s">
        <v>23</v>
      </c>
      <c r="H4404">
        <v>6</v>
      </c>
      <c r="I4404">
        <v>661000</v>
      </c>
      <c r="J4404">
        <v>3966000</v>
      </c>
      <c r="K4404" t="s">
        <v>17</v>
      </c>
      <c r="L4404" t="s">
        <v>273</v>
      </c>
      <c r="M4404" t="s">
        <v>117</v>
      </c>
    </row>
    <row r="4405" spans="1:13" x14ac:dyDescent="0.25">
      <c r="A4405" t="s">
        <v>1836</v>
      </c>
      <c r="B4405" s="2">
        <v>45262</v>
      </c>
      <c r="C4405" s="2">
        <v>45269</v>
      </c>
      <c r="D4405" s="1">
        <v>45262.129456909723</v>
      </c>
      <c r="E4405" t="s">
        <v>1837</v>
      </c>
      <c r="G4405" t="s">
        <v>23</v>
      </c>
      <c r="H4405">
        <v>7</v>
      </c>
      <c r="I4405">
        <v>618000</v>
      </c>
      <c r="J4405">
        <v>4326000</v>
      </c>
      <c r="K4405" t="s">
        <v>72</v>
      </c>
      <c r="L4405" t="s">
        <v>88</v>
      </c>
      <c r="M4405" t="s">
        <v>233</v>
      </c>
    </row>
    <row r="4406" spans="1:13" x14ac:dyDescent="0.25">
      <c r="A4406" t="s">
        <v>10849</v>
      </c>
      <c r="B4406" s="2">
        <v>45161</v>
      </c>
      <c r="C4406" s="2">
        <v>45167</v>
      </c>
      <c r="D4406" s="1">
        <v>45161.540679837963</v>
      </c>
      <c r="E4406" t="s">
        <v>6618</v>
      </c>
      <c r="F4406" t="s">
        <v>10850</v>
      </c>
      <c r="G4406" t="s">
        <v>307</v>
      </c>
      <c r="H4406">
        <v>6</v>
      </c>
      <c r="I4406">
        <v>1281000</v>
      </c>
      <c r="J4406">
        <v>7686000</v>
      </c>
      <c r="K4406" t="s">
        <v>30</v>
      </c>
      <c r="L4406" t="s">
        <v>31</v>
      </c>
      <c r="M4406" t="s">
        <v>133</v>
      </c>
    </row>
    <row r="4407" spans="1:13" x14ac:dyDescent="0.25">
      <c r="A4407" t="s">
        <v>10851</v>
      </c>
      <c r="B4407" s="2">
        <v>45347</v>
      </c>
      <c r="C4407" s="2">
        <v>45353</v>
      </c>
      <c r="D4407" s="1">
        <v>45347.183407094897</v>
      </c>
      <c r="E4407" t="s">
        <v>6117</v>
      </c>
      <c r="F4407" t="s">
        <v>10852</v>
      </c>
      <c r="G4407" t="s">
        <v>221</v>
      </c>
      <c r="H4407">
        <v>6</v>
      </c>
      <c r="I4407">
        <v>625000</v>
      </c>
      <c r="J4407">
        <v>3750000</v>
      </c>
      <c r="K4407" t="s">
        <v>72</v>
      </c>
      <c r="L4407" t="s">
        <v>83</v>
      </c>
      <c r="M4407" t="s">
        <v>160</v>
      </c>
    </row>
    <row r="4408" spans="1:13" x14ac:dyDescent="0.25">
      <c r="A4408" t="s">
        <v>10853</v>
      </c>
      <c r="B4408" s="2">
        <v>44576</v>
      </c>
      <c r="C4408" s="2">
        <v>44581</v>
      </c>
      <c r="D4408" s="1">
        <v>44576.682949803238</v>
      </c>
      <c r="E4408" t="s">
        <v>3843</v>
      </c>
      <c r="F4408" t="s">
        <v>10854</v>
      </c>
      <c r="G4408" t="s">
        <v>47</v>
      </c>
      <c r="H4408">
        <v>5</v>
      </c>
      <c r="I4408">
        <v>514000</v>
      </c>
      <c r="J4408">
        <v>2570000</v>
      </c>
      <c r="K4408" t="s">
        <v>36</v>
      </c>
      <c r="L4408" t="s">
        <v>610</v>
      </c>
      <c r="M4408" t="s">
        <v>74</v>
      </c>
    </row>
    <row r="4409" spans="1:13" x14ac:dyDescent="0.25">
      <c r="A4409" t="s">
        <v>10855</v>
      </c>
      <c r="B4409" s="2">
        <v>45516</v>
      </c>
      <c r="C4409" s="2">
        <v>45522</v>
      </c>
      <c r="D4409" s="1">
        <v>45516.261350949077</v>
      </c>
      <c r="E4409" t="s">
        <v>3886</v>
      </c>
      <c r="G4409" t="s">
        <v>221</v>
      </c>
      <c r="H4409">
        <v>6</v>
      </c>
      <c r="I4409">
        <v>651000</v>
      </c>
      <c r="J4409">
        <v>3906000</v>
      </c>
      <c r="L4409" t="s">
        <v>164</v>
      </c>
      <c r="M4409" t="s">
        <v>117</v>
      </c>
    </row>
    <row r="4410" spans="1:13" x14ac:dyDescent="0.25">
      <c r="A4410" t="s">
        <v>10856</v>
      </c>
      <c r="B4410" s="2">
        <v>45644</v>
      </c>
      <c r="C4410" s="2">
        <v>45645</v>
      </c>
      <c r="D4410" s="1">
        <v>45644.564498703701</v>
      </c>
      <c r="E4410" t="s">
        <v>10857</v>
      </c>
      <c r="F4410" t="s">
        <v>10858</v>
      </c>
      <c r="G4410" t="s">
        <v>386</v>
      </c>
      <c r="H4410">
        <v>1</v>
      </c>
      <c r="I4410">
        <v>541000</v>
      </c>
      <c r="J4410">
        <v>541000</v>
      </c>
      <c r="K4410" t="s">
        <v>24</v>
      </c>
      <c r="L4410" t="s">
        <v>48</v>
      </c>
      <c r="M4410" t="s">
        <v>222</v>
      </c>
    </row>
    <row r="4411" spans="1:13" x14ac:dyDescent="0.25">
      <c r="A4411" t="s">
        <v>10859</v>
      </c>
      <c r="B4411" s="2">
        <v>44950</v>
      </c>
      <c r="C4411" s="2">
        <v>44954</v>
      </c>
      <c r="D4411" s="1">
        <v>44950.492150949067</v>
      </c>
      <c r="E4411" t="s">
        <v>10860</v>
      </c>
      <c r="F4411" t="s">
        <v>10861</v>
      </c>
      <c r="G4411" t="s">
        <v>29</v>
      </c>
      <c r="H4411">
        <v>4</v>
      </c>
      <c r="I4411">
        <v>1126000</v>
      </c>
      <c r="J4411">
        <v>4504000</v>
      </c>
      <c r="K4411" t="s">
        <v>17</v>
      </c>
      <c r="L4411" t="s">
        <v>37</v>
      </c>
      <c r="M4411" t="s">
        <v>84</v>
      </c>
    </row>
    <row r="4412" spans="1:13" x14ac:dyDescent="0.25">
      <c r="A4412" t="s">
        <v>10862</v>
      </c>
      <c r="B4412" s="2">
        <v>44868</v>
      </c>
      <c r="C4412" s="2">
        <v>44876</v>
      </c>
      <c r="D4412" s="1">
        <v>44868.206724849537</v>
      </c>
      <c r="E4412" t="s">
        <v>1213</v>
      </c>
      <c r="F4412" t="s">
        <v>10863</v>
      </c>
      <c r="G4412" t="s">
        <v>29</v>
      </c>
      <c r="I4412">
        <v>1378000</v>
      </c>
      <c r="J4412">
        <v>11024000</v>
      </c>
      <c r="K4412" t="s">
        <v>30</v>
      </c>
      <c r="L4412" t="s">
        <v>214</v>
      </c>
      <c r="M4412" t="s">
        <v>102</v>
      </c>
    </row>
    <row r="4413" spans="1:13" x14ac:dyDescent="0.25">
      <c r="A4413" t="s">
        <v>10864</v>
      </c>
      <c r="B4413" s="2">
        <v>44721</v>
      </c>
      <c r="C4413" s="2">
        <v>44729</v>
      </c>
      <c r="D4413" s="1">
        <v>44721.400103854168</v>
      </c>
      <c r="E4413" t="s">
        <v>7475</v>
      </c>
      <c r="F4413" t="s">
        <v>10865</v>
      </c>
      <c r="G4413" t="s">
        <v>82</v>
      </c>
      <c r="H4413">
        <v>8</v>
      </c>
      <c r="I4413">
        <v>347000</v>
      </c>
      <c r="J4413">
        <v>2776000</v>
      </c>
      <c r="K4413" t="s">
        <v>53</v>
      </c>
      <c r="L4413" t="s">
        <v>98</v>
      </c>
      <c r="M4413" t="s">
        <v>222</v>
      </c>
    </row>
    <row r="4414" spans="1:13" x14ac:dyDescent="0.25">
      <c r="A4414" t="s">
        <v>10866</v>
      </c>
      <c r="B4414" s="2">
        <v>45093</v>
      </c>
      <c r="C4414" s="2">
        <v>45098</v>
      </c>
      <c r="D4414" s="1">
        <v>45093.54087611111</v>
      </c>
      <c r="E4414" t="s">
        <v>10867</v>
      </c>
      <c r="F4414" t="s">
        <v>10868</v>
      </c>
      <c r="G4414" t="s">
        <v>64</v>
      </c>
      <c r="H4414">
        <v>5</v>
      </c>
      <c r="I4414">
        <v>1320000</v>
      </c>
      <c r="J4414">
        <v>6600000</v>
      </c>
      <c r="K4414" t="s">
        <v>72</v>
      </c>
      <c r="L4414" t="s">
        <v>37</v>
      </c>
      <c r="M4414" t="s">
        <v>49</v>
      </c>
    </row>
    <row r="4415" spans="1:13" x14ac:dyDescent="0.25">
      <c r="A4415" t="s">
        <v>10869</v>
      </c>
      <c r="B4415" s="2">
        <v>45120</v>
      </c>
      <c r="C4415" s="2">
        <v>45122</v>
      </c>
      <c r="D4415" s="1">
        <v>45120.588332349544</v>
      </c>
      <c r="E4415" t="s">
        <v>4183</v>
      </c>
      <c r="F4415" t="s">
        <v>10870</v>
      </c>
      <c r="G4415" t="s">
        <v>194</v>
      </c>
      <c r="H4415">
        <v>2</v>
      </c>
      <c r="I4415">
        <v>473000</v>
      </c>
      <c r="J4415">
        <v>946000</v>
      </c>
      <c r="K4415" t="s">
        <v>30</v>
      </c>
      <c r="L4415" t="s">
        <v>42</v>
      </c>
      <c r="M4415" t="s">
        <v>222</v>
      </c>
    </row>
    <row r="4416" spans="1:13" x14ac:dyDescent="0.25">
      <c r="A4416" t="s">
        <v>10871</v>
      </c>
      <c r="B4416" s="2">
        <v>45457</v>
      </c>
      <c r="C4416" s="2">
        <v>45461</v>
      </c>
      <c r="D4416" s="1">
        <v>45457.852190949066</v>
      </c>
      <c r="E4416" t="s">
        <v>3243</v>
      </c>
      <c r="G4416" t="s">
        <v>82</v>
      </c>
      <c r="H4416">
        <v>4</v>
      </c>
      <c r="I4416">
        <v>378000</v>
      </c>
      <c r="J4416">
        <v>1512000</v>
      </c>
      <c r="L4416" t="s">
        <v>37</v>
      </c>
      <c r="M4416" t="s">
        <v>38</v>
      </c>
    </row>
    <row r="4417" spans="1:13" x14ac:dyDescent="0.25">
      <c r="A4417" t="s">
        <v>10872</v>
      </c>
      <c r="B4417" s="2">
        <v>45031</v>
      </c>
      <c r="C4417" s="2">
        <v>45034</v>
      </c>
      <c r="D4417" s="1">
        <v>45031.208716099543</v>
      </c>
      <c r="E4417" t="s">
        <v>4410</v>
      </c>
      <c r="F4417" t="s">
        <v>10873</v>
      </c>
      <c r="G4417" t="s">
        <v>149</v>
      </c>
      <c r="H4417">
        <v>3</v>
      </c>
      <c r="I4417">
        <v>377000</v>
      </c>
      <c r="J4417">
        <v>1131000</v>
      </c>
      <c r="K4417" t="s">
        <v>24</v>
      </c>
      <c r="L4417" t="s">
        <v>214</v>
      </c>
      <c r="M4417" t="s">
        <v>160</v>
      </c>
    </row>
    <row r="4418" spans="1:13" x14ac:dyDescent="0.25">
      <c r="A4418" t="s">
        <v>10874</v>
      </c>
      <c r="B4418" s="2">
        <v>45073</v>
      </c>
      <c r="C4418" s="2">
        <v>45079</v>
      </c>
      <c r="D4418" s="1">
        <v>45073.822413055554</v>
      </c>
      <c r="E4418" t="s">
        <v>3935</v>
      </c>
      <c r="F4418" t="s">
        <v>10875</v>
      </c>
      <c r="G4418" t="s">
        <v>386</v>
      </c>
      <c r="H4418">
        <v>6</v>
      </c>
      <c r="I4418">
        <v>567000</v>
      </c>
      <c r="J4418">
        <v>3402000</v>
      </c>
      <c r="K4418" t="s">
        <v>53</v>
      </c>
      <c r="L4418" t="s">
        <v>31</v>
      </c>
      <c r="M4418" t="s">
        <v>106</v>
      </c>
    </row>
    <row r="4419" spans="1:13" x14ac:dyDescent="0.25">
      <c r="A4419" t="s">
        <v>10876</v>
      </c>
      <c r="B4419" s="2">
        <v>45056</v>
      </c>
      <c r="C4419" s="2">
        <v>45064</v>
      </c>
      <c r="D4419" s="1">
        <v>45056.069069363417</v>
      </c>
      <c r="E4419" t="s">
        <v>10877</v>
      </c>
      <c r="F4419" t="s">
        <v>10878</v>
      </c>
      <c r="G4419" t="s">
        <v>307</v>
      </c>
      <c r="H4419">
        <v>8</v>
      </c>
      <c r="I4419">
        <v>1176000</v>
      </c>
      <c r="J4419">
        <v>9408000</v>
      </c>
      <c r="K4419" t="s">
        <v>53</v>
      </c>
      <c r="L4419" t="s">
        <v>273</v>
      </c>
      <c r="M4419" t="s">
        <v>222</v>
      </c>
    </row>
    <row r="4420" spans="1:13" x14ac:dyDescent="0.25">
      <c r="A4420" t="s">
        <v>10879</v>
      </c>
      <c r="B4420" s="2">
        <v>45500</v>
      </c>
      <c r="C4420" s="2">
        <v>45508</v>
      </c>
      <c r="D4420" s="1">
        <v>45500.337789363417</v>
      </c>
      <c r="E4420" t="s">
        <v>2274</v>
      </c>
      <c r="F4420" t="s">
        <v>10880</v>
      </c>
      <c r="G4420" t="s">
        <v>82</v>
      </c>
      <c r="H4420">
        <v>8</v>
      </c>
      <c r="I4420">
        <v>317000</v>
      </c>
      <c r="J4420">
        <v>2536000</v>
      </c>
      <c r="K4420" t="s">
        <v>30</v>
      </c>
      <c r="L4420" t="s">
        <v>18</v>
      </c>
      <c r="M4420" t="s">
        <v>49</v>
      </c>
    </row>
    <row r="4421" spans="1:13" x14ac:dyDescent="0.25">
      <c r="A4421" t="s">
        <v>10881</v>
      </c>
      <c r="B4421" s="2">
        <v>45646</v>
      </c>
      <c r="C4421" s="2">
        <v>45647</v>
      </c>
      <c r="D4421" s="1">
        <v>45646.350724953707</v>
      </c>
      <c r="E4421" t="s">
        <v>2790</v>
      </c>
      <c r="F4421" t="s">
        <v>10882</v>
      </c>
      <c r="G4421" t="s">
        <v>128</v>
      </c>
      <c r="H4421">
        <v>1</v>
      </c>
      <c r="I4421">
        <v>415000</v>
      </c>
      <c r="J4421">
        <v>415000</v>
      </c>
      <c r="K4421" t="s">
        <v>36</v>
      </c>
      <c r="L4421" t="s">
        <v>48</v>
      </c>
      <c r="M4421" t="s">
        <v>226</v>
      </c>
    </row>
    <row r="4422" spans="1:13" x14ac:dyDescent="0.25">
      <c r="A4422" t="s">
        <v>10883</v>
      </c>
      <c r="B4422" s="2">
        <v>44894</v>
      </c>
      <c r="C4422" s="2">
        <v>44899</v>
      </c>
      <c r="D4422" s="1">
        <v>44894.405906793982</v>
      </c>
      <c r="E4422" t="s">
        <v>4590</v>
      </c>
      <c r="F4422" t="s">
        <v>10884</v>
      </c>
      <c r="G4422" t="s">
        <v>47</v>
      </c>
      <c r="H4422">
        <v>5</v>
      </c>
      <c r="I4422">
        <v>427000</v>
      </c>
      <c r="J4422">
        <v>2135000</v>
      </c>
      <c r="K4422" t="s">
        <v>24</v>
      </c>
      <c r="L4422" t="s">
        <v>273</v>
      </c>
      <c r="M4422" t="s">
        <v>68</v>
      </c>
    </row>
    <row r="4423" spans="1:13" x14ac:dyDescent="0.25">
      <c r="A4423" t="s">
        <v>10885</v>
      </c>
      <c r="B4423" s="2">
        <v>44693</v>
      </c>
      <c r="C4423" s="2">
        <v>44695</v>
      </c>
      <c r="D4423" s="1">
        <v>44693.487193993053</v>
      </c>
      <c r="E4423" t="s">
        <v>6534</v>
      </c>
      <c r="F4423" t="s">
        <v>10886</v>
      </c>
      <c r="G4423" t="s">
        <v>64</v>
      </c>
      <c r="H4423">
        <v>2</v>
      </c>
      <c r="I4423">
        <v>1220000</v>
      </c>
      <c r="J4423">
        <v>2440000</v>
      </c>
      <c r="K4423" t="s">
        <v>17</v>
      </c>
      <c r="L4423" t="s">
        <v>48</v>
      </c>
      <c r="M4423" t="s">
        <v>84</v>
      </c>
    </row>
    <row r="4424" spans="1:13" x14ac:dyDescent="0.25">
      <c r="A4424" t="s">
        <v>10887</v>
      </c>
      <c r="B4424" s="2">
        <v>44601</v>
      </c>
      <c r="C4424" s="2">
        <v>44607</v>
      </c>
      <c r="D4424" s="1">
        <v>44601.815837349539</v>
      </c>
      <c r="E4424" t="s">
        <v>4380</v>
      </c>
      <c r="F4424" t="s">
        <v>10888</v>
      </c>
      <c r="G4424" t="s">
        <v>29</v>
      </c>
      <c r="H4424">
        <v>6</v>
      </c>
      <c r="I4424">
        <v>1357000</v>
      </c>
      <c r="J4424">
        <v>8142000</v>
      </c>
      <c r="K4424" t="s">
        <v>53</v>
      </c>
      <c r="L4424" t="s">
        <v>273</v>
      </c>
      <c r="M4424" t="s">
        <v>129</v>
      </c>
    </row>
    <row r="4425" spans="1:13" x14ac:dyDescent="0.25">
      <c r="A4425" t="s">
        <v>10889</v>
      </c>
      <c r="B4425" s="2">
        <v>44899</v>
      </c>
      <c r="C4425" s="2">
        <v>44906</v>
      </c>
      <c r="D4425" s="1">
        <v>44899.417984918982</v>
      </c>
      <c r="E4425" t="s">
        <v>4749</v>
      </c>
      <c r="F4425" t="s">
        <v>10890</v>
      </c>
      <c r="G4425" t="s">
        <v>47</v>
      </c>
      <c r="H4425">
        <v>7</v>
      </c>
      <c r="I4425">
        <v>441000</v>
      </c>
      <c r="J4425">
        <v>3087000</v>
      </c>
      <c r="K4425" t="s">
        <v>17</v>
      </c>
      <c r="L4425" t="s">
        <v>198</v>
      </c>
      <c r="M4425" t="s">
        <v>68</v>
      </c>
    </row>
    <row r="4426" spans="1:13" x14ac:dyDescent="0.25">
      <c r="A4426" t="s">
        <v>10891</v>
      </c>
      <c r="B4426" s="2">
        <v>44734</v>
      </c>
      <c r="C4426" s="2">
        <v>44740</v>
      </c>
      <c r="D4426" s="1">
        <v>44734.124780763887</v>
      </c>
      <c r="E4426" t="s">
        <v>446</v>
      </c>
      <c r="F4426" t="s">
        <v>10892</v>
      </c>
      <c r="G4426" t="s">
        <v>64</v>
      </c>
      <c r="H4426">
        <v>6</v>
      </c>
      <c r="I4426">
        <v>1196000</v>
      </c>
      <c r="J4426">
        <v>7176000</v>
      </c>
      <c r="K4426" t="s">
        <v>17</v>
      </c>
      <c r="L4426" t="s">
        <v>37</v>
      </c>
      <c r="M4426" t="s">
        <v>102</v>
      </c>
    </row>
    <row r="4427" spans="1:13" x14ac:dyDescent="0.25">
      <c r="A4427" t="s">
        <v>1110</v>
      </c>
      <c r="B4427" s="2">
        <v>44708</v>
      </c>
      <c r="C4427" s="2">
        <v>44714</v>
      </c>
      <c r="D4427" s="1">
        <v>44708.411636261582</v>
      </c>
      <c r="E4427" t="s">
        <v>1111</v>
      </c>
      <c r="F4427" t="s">
        <v>1112</v>
      </c>
      <c r="G4427" t="s">
        <v>23</v>
      </c>
      <c r="H4427">
        <v>6</v>
      </c>
      <c r="I4427">
        <v>596000</v>
      </c>
      <c r="J4427">
        <v>3576000</v>
      </c>
      <c r="K4427" t="s">
        <v>17</v>
      </c>
      <c r="L4427" t="s">
        <v>48</v>
      </c>
      <c r="M4427" t="s">
        <v>129</v>
      </c>
    </row>
    <row r="4428" spans="1:13" x14ac:dyDescent="0.25">
      <c r="A4428" t="s">
        <v>10893</v>
      </c>
      <c r="B4428" s="2">
        <v>44698</v>
      </c>
      <c r="C4428" s="2">
        <v>44702</v>
      </c>
      <c r="D4428" s="1">
        <v>44698.611922870368</v>
      </c>
      <c r="E4428" t="s">
        <v>2894</v>
      </c>
      <c r="F4428" t="s">
        <v>10894</v>
      </c>
      <c r="G4428" t="s">
        <v>64</v>
      </c>
      <c r="H4428">
        <v>4</v>
      </c>
      <c r="I4428">
        <v>1185000</v>
      </c>
      <c r="J4428">
        <v>4740000</v>
      </c>
      <c r="K4428" t="s">
        <v>53</v>
      </c>
      <c r="L4428" t="s">
        <v>31</v>
      </c>
      <c r="M4428" t="s">
        <v>38</v>
      </c>
    </row>
    <row r="4429" spans="1:13" x14ac:dyDescent="0.25">
      <c r="A4429" t="s">
        <v>10895</v>
      </c>
      <c r="B4429" s="2">
        <v>45464</v>
      </c>
      <c r="C4429" s="2">
        <v>45469</v>
      </c>
      <c r="D4429" s="1">
        <v>45464.956226261573</v>
      </c>
      <c r="E4429" t="s">
        <v>3921</v>
      </c>
      <c r="F4429" t="s">
        <v>10896</v>
      </c>
      <c r="G4429" t="s">
        <v>82</v>
      </c>
      <c r="H4429">
        <v>5</v>
      </c>
      <c r="I4429">
        <v>317000</v>
      </c>
      <c r="J4429">
        <v>1585000</v>
      </c>
      <c r="K4429" t="s">
        <v>24</v>
      </c>
      <c r="L4429" t="s">
        <v>190</v>
      </c>
      <c r="M4429" t="s">
        <v>233</v>
      </c>
    </row>
    <row r="4430" spans="1:13" x14ac:dyDescent="0.25">
      <c r="A4430" t="s">
        <v>10897</v>
      </c>
      <c r="B4430" s="2">
        <v>45472</v>
      </c>
      <c r="C4430" s="2">
        <v>45481</v>
      </c>
      <c r="D4430" s="1">
        <v>45472.79131685185</v>
      </c>
      <c r="E4430" t="s">
        <v>2639</v>
      </c>
      <c r="F4430" t="s">
        <v>10898</v>
      </c>
      <c r="G4430" t="s">
        <v>64</v>
      </c>
      <c r="H4430">
        <v>9</v>
      </c>
      <c r="I4430">
        <v>1273000</v>
      </c>
      <c r="J4430">
        <v>11457000</v>
      </c>
      <c r="K4430" t="s">
        <v>24</v>
      </c>
      <c r="L4430" t="s">
        <v>48</v>
      </c>
      <c r="M4430" t="s">
        <v>43</v>
      </c>
    </row>
    <row r="4431" spans="1:13" x14ac:dyDescent="0.25">
      <c r="A4431" t="s">
        <v>10899</v>
      </c>
      <c r="B4431" s="2">
        <v>45433</v>
      </c>
      <c r="C4431" s="2">
        <v>45441</v>
      </c>
      <c r="D4431" s="1">
        <v>45433.688657777777</v>
      </c>
      <c r="E4431" t="s">
        <v>6680</v>
      </c>
      <c r="F4431" t="s">
        <v>10900</v>
      </c>
      <c r="G4431" t="s">
        <v>221</v>
      </c>
      <c r="H4431">
        <v>8</v>
      </c>
      <c r="I4431">
        <v>682000</v>
      </c>
      <c r="J4431">
        <v>5456000</v>
      </c>
      <c r="K4431" t="s">
        <v>30</v>
      </c>
      <c r="L4431" t="s">
        <v>48</v>
      </c>
      <c r="M4431" t="s">
        <v>60</v>
      </c>
    </row>
    <row r="4432" spans="1:13" x14ac:dyDescent="0.25">
      <c r="A4432" t="s">
        <v>10901</v>
      </c>
      <c r="B4432" s="2">
        <v>45026</v>
      </c>
      <c r="C4432" s="2">
        <v>45028</v>
      </c>
      <c r="D4432" s="1">
        <v>45026.697051145828</v>
      </c>
      <c r="E4432" t="s">
        <v>10847</v>
      </c>
      <c r="F4432" t="s">
        <v>10902</v>
      </c>
      <c r="G4432" t="s">
        <v>35</v>
      </c>
      <c r="H4432">
        <v>2</v>
      </c>
      <c r="I4432">
        <v>373000</v>
      </c>
      <c r="J4432">
        <v>746000</v>
      </c>
      <c r="K4432" t="s">
        <v>53</v>
      </c>
      <c r="L4432" t="s">
        <v>48</v>
      </c>
      <c r="M4432" t="s">
        <v>38</v>
      </c>
    </row>
    <row r="4433" spans="1:13" x14ac:dyDescent="0.25">
      <c r="A4433" t="s">
        <v>10903</v>
      </c>
      <c r="B4433" s="2">
        <v>44947</v>
      </c>
      <c r="C4433" s="2">
        <v>44955</v>
      </c>
      <c r="D4433" s="1">
        <v>44947.859278263888</v>
      </c>
      <c r="E4433" t="s">
        <v>10904</v>
      </c>
      <c r="F4433" t="s">
        <v>10905</v>
      </c>
      <c r="G4433" t="s">
        <v>355</v>
      </c>
      <c r="H4433">
        <v>8</v>
      </c>
      <c r="I4433">
        <v>503000</v>
      </c>
      <c r="J4433">
        <v>4024000</v>
      </c>
      <c r="K4433" t="s">
        <v>24</v>
      </c>
      <c r="L4433" t="s">
        <v>190</v>
      </c>
      <c r="M4433" t="s">
        <v>68</v>
      </c>
    </row>
    <row r="4434" spans="1:13" x14ac:dyDescent="0.25">
      <c r="A4434" t="s">
        <v>10906</v>
      </c>
      <c r="B4434" s="2">
        <v>44754</v>
      </c>
      <c r="C4434" s="2">
        <v>44755</v>
      </c>
      <c r="D4434" s="1">
        <v>44754.617922488433</v>
      </c>
      <c r="E4434" t="s">
        <v>5490</v>
      </c>
      <c r="F4434" t="s">
        <v>10907</v>
      </c>
      <c r="G4434" t="s">
        <v>128</v>
      </c>
      <c r="H4434">
        <v>1</v>
      </c>
      <c r="I4434">
        <v>409000</v>
      </c>
      <c r="J4434">
        <v>409000</v>
      </c>
      <c r="K4434" t="s">
        <v>72</v>
      </c>
      <c r="L4434" t="s">
        <v>37</v>
      </c>
      <c r="M4434" t="s">
        <v>94</v>
      </c>
    </row>
    <row r="4435" spans="1:13" x14ac:dyDescent="0.25">
      <c r="A4435" t="s">
        <v>10908</v>
      </c>
      <c r="B4435" s="2">
        <v>44633</v>
      </c>
      <c r="C4435" s="2">
        <v>44634</v>
      </c>
      <c r="D4435" s="1">
        <v>44633.550604629629</v>
      </c>
      <c r="E4435" t="s">
        <v>3127</v>
      </c>
      <c r="F4435" t="s">
        <v>10909</v>
      </c>
      <c r="G4435" t="s">
        <v>64</v>
      </c>
      <c r="H4435">
        <v>1</v>
      </c>
      <c r="I4435">
        <v>1215000</v>
      </c>
      <c r="J4435">
        <v>1215000</v>
      </c>
      <c r="L4435" t="s">
        <v>48</v>
      </c>
      <c r="M4435" t="s">
        <v>38</v>
      </c>
    </row>
    <row r="4436" spans="1:13" x14ac:dyDescent="0.25">
      <c r="A4436" t="s">
        <v>10910</v>
      </c>
      <c r="B4436" s="2">
        <v>44663</v>
      </c>
      <c r="C4436" s="2">
        <v>44664</v>
      </c>
      <c r="D4436" s="1">
        <v>44663.058768668983</v>
      </c>
      <c r="E4436" t="s">
        <v>10911</v>
      </c>
      <c r="F4436" t="s">
        <v>10912</v>
      </c>
      <c r="G4436" t="s">
        <v>23</v>
      </c>
      <c r="H4436">
        <v>1</v>
      </c>
      <c r="I4436">
        <v>653000</v>
      </c>
      <c r="J4436">
        <v>653000</v>
      </c>
      <c r="K4436" t="s">
        <v>24</v>
      </c>
      <c r="L4436" t="s">
        <v>214</v>
      </c>
      <c r="M4436" t="s">
        <v>129</v>
      </c>
    </row>
    <row r="4437" spans="1:13" x14ac:dyDescent="0.25">
      <c r="A4437" t="s">
        <v>10913</v>
      </c>
      <c r="B4437" s="2">
        <v>45532</v>
      </c>
      <c r="C4437" s="2">
        <v>45540</v>
      </c>
      <c r="D4437" s="1">
        <v>45532.530531597222</v>
      </c>
      <c r="E4437" t="s">
        <v>1426</v>
      </c>
      <c r="F4437" t="s">
        <v>10914</v>
      </c>
      <c r="G4437" t="s">
        <v>221</v>
      </c>
      <c r="H4437">
        <v>8</v>
      </c>
      <c r="I4437">
        <v>659000</v>
      </c>
      <c r="J4437">
        <v>5272000</v>
      </c>
      <c r="K4437" t="s">
        <v>72</v>
      </c>
      <c r="L4437" t="s">
        <v>31</v>
      </c>
      <c r="M4437" t="s">
        <v>133</v>
      </c>
    </row>
    <row r="4438" spans="1:13" x14ac:dyDescent="0.25">
      <c r="A4438" t="s">
        <v>10915</v>
      </c>
      <c r="B4438" s="2">
        <v>45030</v>
      </c>
      <c r="C4438" s="2">
        <v>45033</v>
      </c>
      <c r="D4438" s="1">
        <v>45030.476176979173</v>
      </c>
      <c r="E4438" t="s">
        <v>311</v>
      </c>
      <c r="F4438" t="s">
        <v>10916</v>
      </c>
      <c r="G4438" t="s">
        <v>128</v>
      </c>
      <c r="H4438">
        <v>3</v>
      </c>
      <c r="I4438">
        <v>479000</v>
      </c>
      <c r="J4438">
        <v>1437000</v>
      </c>
      <c r="K4438" t="s">
        <v>53</v>
      </c>
      <c r="L4438" t="s">
        <v>48</v>
      </c>
      <c r="M4438" t="s">
        <v>145</v>
      </c>
    </row>
    <row r="4439" spans="1:13" x14ac:dyDescent="0.25">
      <c r="A4439" t="s">
        <v>10917</v>
      </c>
      <c r="B4439" s="2">
        <v>45187</v>
      </c>
      <c r="C4439" s="2">
        <v>45192</v>
      </c>
      <c r="D4439" s="1">
        <v>45187.758872094913</v>
      </c>
      <c r="E4439" t="s">
        <v>3964</v>
      </c>
      <c r="F4439" t="s">
        <v>10918</v>
      </c>
      <c r="G4439" t="s">
        <v>141</v>
      </c>
      <c r="H4439">
        <v>5</v>
      </c>
      <c r="I4439">
        <v>1228000</v>
      </c>
      <c r="J4439">
        <v>6140000</v>
      </c>
      <c r="K4439" t="s">
        <v>30</v>
      </c>
      <c r="L4439" t="s">
        <v>31</v>
      </c>
      <c r="M4439" t="s">
        <v>19</v>
      </c>
    </row>
    <row r="4440" spans="1:13" x14ac:dyDescent="0.25">
      <c r="A4440" t="s">
        <v>10919</v>
      </c>
      <c r="B4440" s="2">
        <v>45089</v>
      </c>
      <c r="C4440" s="2">
        <v>45095</v>
      </c>
      <c r="D4440" s="1">
        <v>45089.7924580787</v>
      </c>
      <c r="E4440" t="s">
        <v>5011</v>
      </c>
      <c r="F4440" t="s">
        <v>10920</v>
      </c>
      <c r="G4440" t="s">
        <v>35</v>
      </c>
      <c r="H4440">
        <v>6</v>
      </c>
      <c r="I4440">
        <v>380000</v>
      </c>
      <c r="J4440">
        <v>2280000</v>
      </c>
      <c r="K4440" t="s">
        <v>36</v>
      </c>
      <c r="L4440" t="s">
        <v>48</v>
      </c>
      <c r="M4440" t="s">
        <v>226</v>
      </c>
    </row>
    <row r="4441" spans="1:13" x14ac:dyDescent="0.25">
      <c r="A4441" t="s">
        <v>10921</v>
      </c>
      <c r="B4441" s="2">
        <v>45575</v>
      </c>
      <c r="C4441" s="2">
        <v>45581</v>
      </c>
      <c r="D4441" s="1">
        <v>45575.852132349537</v>
      </c>
      <c r="E4441" t="s">
        <v>10922</v>
      </c>
      <c r="F4441" t="s">
        <v>10923</v>
      </c>
      <c r="G4441" t="s">
        <v>23</v>
      </c>
      <c r="H4441">
        <v>6</v>
      </c>
      <c r="I4441">
        <v>653000</v>
      </c>
      <c r="J4441">
        <v>3918000</v>
      </c>
      <c r="K4441" t="s">
        <v>53</v>
      </c>
      <c r="L4441" t="s">
        <v>42</v>
      </c>
      <c r="M4441" t="s">
        <v>25</v>
      </c>
    </row>
    <row r="4442" spans="1:13" x14ac:dyDescent="0.25">
      <c r="A4442" t="s">
        <v>10924</v>
      </c>
      <c r="B4442" s="2">
        <v>45437</v>
      </c>
      <c r="C4442" s="2">
        <v>45441</v>
      </c>
      <c r="D4442" s="1">
        <v>45437.913401377307</v>
      </c>
      <c r="E4442" t="s">
        <v>10925</v>
      </c>
      <c r="F4442" t="s">
        <v>10926</v>
      </c>
      <c r="G4442" t="s">
        <v>29</v>
      </c>
      <c r="H4442">
        <v>4</v>
      </c>
      <c r="I4442">
        <v>1358000</v>
      </c>
      <c r="J4442">
        <v>5432000</v>
      </c>
      <c r="K4442" t="s">
        <v>36</v>
      </c>
      <c r="L4442" t="s">
        <v>31</v>
      </c>
      <c r="M4442" t="s">
        <v>49</v>
      </c>
    </row>
    <row r="4443" spans="1:13" x14ac:dyDescent="0.25">
      <c r="A4443" t="s">
        <v>10927</v>
      </c>
      <c r="B4443" s="2">
        <v>44590</v>
      </c>
      <c r="C4443" s="2">
        <v>44594</v>
      </c>
      <c r="D4443" s="1">
        <v>44590.170552708332</v>
      </c>
      <c r="E4443" t="s">
        <v>4636</v>
      </c>
      <c r="F4443" t="s">
        <v>10928</v>
      </c>
      <c r="G4443" t="s">
        <v>47</v>
      </c>
      <c r="H4443">
        <v>4</v>
      </c>
      <c r="I4443">
        <v>422000</v>
      </c>
      <c r="J4443">
        <v>1688000</v>
      </c>
      <c r="K4443" t="s">
        <v>72</v>
      </c>
      <c r="L4443" t="s">
        <v>610</v>
      </c>
      <c r="M4443" t="s">
        <v>102</v>
      </c>
    </row>
    <row r="4444" spans="1:13" x14ac:dyDescent="0.25">
      <c r="A4444" t="s">
        <v>10929</v>
      </c>
      <c r="B4444" s="2">
        <v>45517</v>
      </c>
      <c r="C4444" s="2">
        <v>45521</v>
      </c>
      <c r="D4444" s="1">
        <v>45517.362762719909</v>
      </c>
      <c r="E4444" t="s">
        <v>464</v>
      </c>
      <c r="F4444" t="s">
        <v>10930</v>
      </c>
      <c r="G4444" t="s">
        <v>64</v>
      </c>
      <c r="H4444">
        <v>4</v>
      </c>
      <c r="I4444">
        <v>1184000</v>
      </c>
      <c r="J4444">
        <v>4736000</v>
      </c>
      <c r="K4444" t="s">
        <v>36</v>
      </c>
      <c r="L4444" t="s">
        <v>31</v>
      </c>
      <c r="M4444" t="s">
        <v>25</v>
      </c>
    </row>
    <row r="4445" spans="1:13" x14ac:dyDescent="0.25">
      <c r="A4445" t="s">
        <v>10931</v>
      </c>
      <c r="B4445" s="2">
        <v>44927</v>
      </c>
      <c r="C4445" s="2">
        <v>44933</v>
      </c>
      <c r="D4445" s="1">
        <v>44927.892594050929</v>
      </c>
      <c r="E4445" t="s">
        <v>1108</v>
      </c>
      <c r="F4445" t="s">
        <v>10932</v>
      </c>
      <c r="G4445" t="s">
        <v>47</v>
      </c>
      <c r="I4445">
        <v>476000</v>
      </c>
      <c r="J4445">
        <v>2856000</v>
      </c>
      <c r="L4445" t="s">
        <v>273</v>
      </c>
      <c r="M4445" t="s">
        <v>49</v>
      </c>
    </row>
    <row r="4446" spans="1:13" x14ac:dyDescent="0.25">
      <c r="A4446" t="s">
        <v>10933</v>
      </c>
      <c r="B4446" s="2">
        <v>45342</v>
      </c>
      <c r="C4446" s="2">
        <v>45346</v>
      </c>
      <c r="D4446" s="1">
        <v>45342.714058784717</v>
      </c>
      <c r="E4446" t="s">
        <v>10934</v>
      </c>
      <c r="F4446" t="s">
        <v>10935</v>
      </c>
      <c r="G4446" t="s">
        <v>82</v>
      </c>
      <c r="H4446">
        <v>4</v>
      </c>
      <c r="I4446">
        <v>383000</v>
      </c>
      <c r="J4446">
        <v>1532000</v>
      </c>
      <c r="K4446" t="s">
        <v>30</v>
      </c>
      <c r="L4446" t="s">
        <v>42</v>
      </c>
      <c r="M4446" t="s">
        <v>94</v>
      </c>
    </row>
    <row r="4447" spans="1:13" x14ac:dyDescent="0.25">
      <c r="A4447" t="s">
        <v>10936</v>
      </c>
      <c r="B4447" s="2">
        <v>45373</v>
      </c>
      <c r="C4447" s="2">
        <v>45378</v>
      </c>
      <c r="D4447" s="1">
        <v>45373.735282222216</v>
      </c>
      <c r="E4447" t="s">
        <v>7989</v>
      </c>
      <c r="F4447" t="s">
        <v>10937</v>
      </c>
      <c r="G4447" t="s">
        <v>137</v>
      </c>
      <c r="H4447">
        <v>5</v>
      </c>
      <c r="I4447">
        <v>367000</v>
      </c>
      <c r="J4447">
        <v>1835000</v>
      </c>
      <c r="K4447" t="s">
        <v>72</v>
      </c>
      <c r="L4447" t="s">
        <v>31</v>
      </c>
      <c r="M4447" t="s">
        <v>38</v>
      </c>
    </row>
    <row r="4448" spans="1:13" x14ac:dyDescent="0.25">
      <c r="A4448" t="s">
        <v>10938</v>
      </c>
      <c r="B4448" s="2">
        <v>44856</v>
      </c>
      <c r="C4448" s="2">
        <v>44857</v>
      </c>
      <c r="D4448" s="1">
        <v>44856.658113206016</v>
      </c>
      <c r="E4448" t="s">
        <v>8916</v>
      </c>
      <c r="F4448" t="s">
        <v>10939</v>
      </c>
      <c r="G4448" t="s">
        <v>35</v>
      </c>
      <c r="H4448">
        <v>1</v>
      </c>
      <c r="I4448">
        <v>368000</v>
      </c>
      <c r="J4448">
        <v>368000</v>
      </c>
      <c r="K4448" t="s">
        <v>72</v>
      </c>
      <c r="L4448" t="s">
        <v>48</v>
      </c>
      <c r="M4448" t="s">
        <v>74</v>
      </c>
    </row>
    <row r="4449" spans="1:13" x14ac:dyDescent="0.25">
      <c r="A4449" t="s">
        <v>10940</v>
      </c>
      <c r="B4449" s="2">
        <v>45522</v>
      </c>
      <c r="C4449" s="2">
        <v>45531</v>
      </c>
      <c r="D4449" s="1">
        <v>45522.906483622683</v>
      </c>
      <c r="E4449" t="s">
        <v>2031</v>
      </c>
      <c r="F4449" t="s">
        <v>10941</v>
      </c>
      <c r="G4449" t="s">
        <v>16</v>
      </c>
      <c r="I4449">
        <v>1102000</v>
      </c>
      <c r="J4449">
        <v>9918000</v>
      </c>
      <c r="K4449" t="s">
        <v>53</v>
      </c>
      <c r="L4449" t="s">
        <v>37</v>
      </c>
      <c r="M4449" t="s">
        <v>160</v>
      </c>
    </row>
    <row r="4450" spans="1:13" x14ac:dyDescent="0.25">
      <c r="A4450" t="s">
        <v>10942</v>
      </c>
      <c r="B4450" s="2">
        <v>45164</v>
      </c>
      <c r="C4450" s="2">
        <v>45172</v>
      </c>
      <c r="D4450" s="1">
        <v>45164.331441655093</v>
      </c>
      <c r="E4450" t="s">
        <v>2465</v>
      </c>
      <c r="F4450" t="s">
        <v>10943</v>
      </c>
      <c r="G4450" t="s">
        <v>303</v>
      </c>
      <c r="H4450">
        <v>8</v>
      </c>
      <c r="I4450">
        <v>480000</v>
      </c>
      <c r="J4450">
        <v>3840000</v>
      </c>
      <c r="K4450" t="s">
        <v>17</v>
      </c>
      <c r="L4450" t="s">
        <v>124</v>
      </c>
      <c r="M4450" t="s">
        <v>19</v>
      </c>
    </row>
    <row r="4451" spans="1:13" x14ac:dyDescent="0.25">
      <c r="A4451" t="s">
        <v>10944</v>
      </c>
      <c r="B4451" s="2">
        <v>44645</v>
      </c>
      <c r="C4451" s="2">
        <v>44647</v>
      </c>
      <c r="D4451" s="1">
        <v>44645.814120266201</v>
      </c>
      <c r="E4451" t="s">
        <v>10877</v>
      </c>
      <c r="F4451" t="s">
        <v>10945</v>
      </c>
      <c r="G4451" t="s">
        <v>23</v>
      </c>
      <c r="H4451">
        <v>2</v>
      </c>
      <c r="I4451">
        <v>581000</v>
      </c>
      <c r="J4451">
        <v>1162000</v>
      </c>
      <c r="L4451" t="s">
        <v>78</v>
      </c>
      <c r="M4451" t="s">
        <v>94</v>
      </c>
    </row>
    <row r="4452" spans="1:13" x14ac:dyDescent="0.25">
      <c r="A4452" t="s">
        <v>10946</v>
      </c>
      <c r="B4452" s="2">
        <v>45005</v>
      </c>
      <c r="C4452" s="2">
        <v>45012</v>
      </c>
      <c r="D4452" s="1">
        <v>45005.810129409721</v>
      </c>
      <c r="E4452" t="s">
        <v>1597</v>
      </c>
      <c r="F4452" t="s">
        <v>10947</v>
      </c>
      <c r="G4452" t="s">
        <v>64</v>
      </c>
      <c r="H4452">
        <v>7</v>
      </c>
      <c r="I4452">
        <v>1271000</v>
      </c>
      <c r="J4452">
        <v>8897000</v>
      </c>
      <c r="K4452" t="s">
        <v>53</v>
      </c>
      <c r="L4452" t="s">
        <v>37</v>
      </c>
      <c r="M4452" t="s">
        <v>222</v>
      </c>
    </row>
    <row r="4453" spans="1:13" x14ac:dyDescent="0.25">
      <c r="A4453" t="s">
        <v>10948</v>
      </c>
      <c r="B4453" s="2">
        <v>44851</v>
      </c>
      <c r="C4453" s="2">
        <v>44856</v>
      </c>
      <c r="D4453" s="1">
        <v>44851.272389467587</v>
      </c>
      <c r="E4453" t="s">
        <v>8654</v>
      </c>
      <c r="F4453" t="s">
        <v>10949</v>
      </c>
      <c r="G4453" t="s">
        <v>23</v>
      </c>
      <c r="H4453">
        <v>5</v>
      </c>
      <c r="I4453">
        <v>629000</v>
      </c>
      <c r="J4453">
        <v>3145000</v>
      </c>
      <c r="K4453" t="s">
        <v>53</v>
      </c>
      <c r="L4453" t="s">
        <v>48</v>
      </c>
      <c r="M4453" t="s">
        <v>117</v>
      </c>
    </row>
    <row r="4454" spans="1:13" x14ac:dyDescent="0.25">
      <c r="A4454" t="s">
        <v>10950</v>
      </c>
      <c r="B4454" s="2">
        <v>45584</v>
      </c>
      <c r="C4454" s="2">
        <v>45590</v>
      </c>
      <c r="D4454" s="1">
        <v>45584.732157673607</v>
      </c>
      <c r="E4454" t="s">
        <v>3921</v>
      </c>
      <c r="F4454" t="s">
        <v>10951</v>
      </c>
      <c r="G4454" t="s">
        <v>137</v>
      </c>
      <c r="H4454">
        <v>6</v>
      </c>
      <c r="I4454">
        <v>342000</v>
      </c>
      <c r="J4454">
        <v>2052000</v>
      </c>
      <c r="L4454" t="s">
        <v>48</v>
      </c>
      <c r="M4454" t="s">
        <v>25</v>
      </c>
    </row>
    <row r="4455" spans="1:13" x14ac:dyDescent="0.25">
      <c r="A4455" t="s">
        <v>10952</v>
      </c>
      <c r="B4455" s="2">
        <v>45401</v>
      </c>
      <c r="C4455" s="2">
        <v>45410</v>
      </c>
      <c r="D4455" s="1">
        <v>45401.028102743046</v>
      </c>
      <c r="E4455" t="s">
        <v>899</v>
      </c>
      <c r="F4455" t="s">
        <v>10953</v>
      </c>
      <c r="G4455" t="s">
        <v>128</v>
      </c>
      <c r="H4455">
        <v>9</v>
      </c>
      <c r="I4455">
        <v>513000</v>
      </c>
      <c r="J4455">
        <v>4617000</v>
      </c>
      <c r="K4455" t="s">
        <v>30</v>
      </c>
      <c r="L4455" t="s">
        <v>18</v>
      </c>
      <c r="M4455" t="s">
        <v>133</v>
      </c>
    </row>
    <row r="4456" spans="1:13" x14ac:dyDescent="0.25">
      <c r="A4456" t="s">
        <v>10954</v>
      </c>
      <c r="B4456" s="2">
        <v>45165</v>
      </c>
      <c r="C4456" s="2">
        <v>45169</v>
      </c>
      <c r="D4456" s="1">
        <v>45165.493903935188</v>
      </c>
      <c r="E4456" t="s">
        <v>10955</v>
      </c>
      <c r="F4456" t="s">
        <v>10956</v>
      </c>
      <c r="G4456" t="s">
        <v>82</v>
      </c>
      <c r="H4456">
        <v>4</v>
      </c>
      <c r="I4456">
        <v>397000</v>
      </c>
      <c r="J4456">
        <v>1588000</v>
      </c>
      <c r="K4456" t="s">
        <v>30</v>
      </c>
      <c r="L4456" t="s">
        <v>164</v>
      </c>
      <c r="M4456" t="s">
        <v>84</v>
      </c>
    </row>
  </sheetData>
  <conditionalFormatting sqref="A1 A4457:A1048576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371"/>
  <sheetViews>
    <sheetView topLeftCell="A4331" zoomScale="90" zoomScaleNormal="90" workbookViewId="0">
      <selection activeCell="B2" sqref="B2:B4371"/>
    </sheetView>
  </sheetViews>
  <sheetFormatPr defaultRowHeight="15" x14ac:dyDescent="0.25"/>
  <cols>
    <col min="1" max="2" width="14" customWidth="1"/>
    <col min="3" max="4" width="17.42578125" customWidth="1"/>
    <col min="5" max="5" width="18.7109375" customWidth="1"/>
    <col min="6" max="6" width="18.28515625" bestFit="1" customWidth="1"/>
    <col min="7" max="7" width="12.85546875" bestFit="1" customWidth="1"/>
    <col min="8" max="9" width="13.42578125" customWidth="1"/>
    <col min="10" max="10" width="13" customWidth="1"/>
    <col min="11" max="11" width="16.140625" customWidth="1"/>
    <col min="12" max="12" width="18.7109375" customWidth="1"/>
    <col min="13" max="14" width="12.85546875" customWidth="1"/>
    <col min="15" max="16" width="22" customWidth="1"/>
    <col min="17" max="18" width="17.85546875" customWidth="1"/>
    <col min="19" max="19" width="12.5703125" customWidth="1"/>
  </cols>
  <sheetData>
    <row r="1" spans="1:19" x14ac:dyDescent="0.25">
      <c r="A1" s="3" t="s">
        <v>0</v>
      </c>
      <c r="B1" s="9" t="s">
        <v>12108</v>
      </c>
      <c r="C1" s="3" t="s">
        <v>1</v>
      </c>
      <c r="D1" s="9" t="s">
        <v>12186</v>
      </c>
      <c r="E1" s="3" t="s">
        <v>2</v>
      </c>
      <c r="F1" s="3" t="s">
        <v>3</v>
      </c>
      <c r="G1" s="3" t="s">
        <v>4</v>
      </c>
      <c r="H1" s="3" t="s">
        <v>5</v>
      </c>
      <c r="I1" s="9" t="s">
        <v>15462</v>
      </c>
      <c r="J1" s="3" t="s">
        <v>6</v>
      </c>
      <c r="K1" s="3" t="s">
        <v>7</v>
      </c>
      <c r="L1" s="3" t="s">
        <v>8</v>
      </c>
      <c r="M1" s="3" t="s">
        <v>9</v>
      </c>
      <c r="N1" s="9" t="s">
        <v>12275</v>
      </c>
      <c r="O1" s="3" t="s">
        <v>10</v>
      </c>
      <c r="P1" s="3" t="s">
        <v>12274</v>
      </c>
      <c r="Q1" s="3" t="s">
        <v>11</v>
      </c>
      <c r="R1" s="3" t="s">
        <v>12273</v>
      </c>
      <c r="S1" s="3" t="s">
        <v>12</v>
      </c>
    </row>
    <row r="2" spans="1:19" x14ac:dyDescent="0.25">
      <c r="A2" t="s">
        <v>13</v>
      </c>
      <c r="B2" t="str">
        <f>_xlfn.XLOOKUP(Table2[[#This Row],[tanggal_checkin]],Table6[tanggal_checkin],Table6[id_checkin])</f>
        <v>CI 0459</v>
      </c>
      <c r="C2" t="s">
        <v>10957</v>
      </c>
      <c r="D2" t="str">
        <f>_xlfn.XLOOKUP(Table2[[#This Row],[tanggal_checkout]],Table4[tanggal_checkout],Table4[id_checkout])</f>
        <v>CO 0001</v>
      </c>
      <c r="E2" t="s">
        <v>10958</v>
      </c>
      <c r="F2" s="8">
        <v>0.77447916666666672</v>
      </c>
      <c r="G2" t="str">
        <f>_xlfn.XLOOKUP(Table2[[#This Row],[nama_tamu]],Table10[nama_tamu],Table10[id_tamu])</f>
        <v>CUS 1939</v>
      </c>
      <c r="H2" t="s">
        <v>15</v>
      </c>
      <c r="I2" t="str">
        <f>_xlfn.XLOOKUP(Table2[[#This Row],[tipe_kamar]],Table12[tipe_kamar],Table12[id_kamar])</f>
        <v>KMR 003</v>
      </c>
      <c r="J2" t="s">
        <v>64</v>
      </c>
      <c r="K2">
        <v>8</v>
      </c>
      <c r="L2">
        <v>1186000</v>
      </c>
      <c r="M2">
        <v>9488000</v>
      </c>
      <c r="N2" t="str">
        <f>_xlfn.XLOOKUP(Table2[[#This Row],[metode_pembayaran]],Table11[metode_pembayaran],Table11[id_pembayaran])</f>
        <v>MP 06</v>
      </c>
      <c r="O2" t="s">
        <v>17</v>
      </c>
      <c r="P2" t="str">
        <f>_xlfn.XLOOKUP(Table2[[#This Row],[status_reservasi]],'Dim Status Reservasi'!$B$2:$B$5,'Dim Status Reservasi'!$A$2:$A$5)</f>
        <v>ST 003</v>
      </c>
      <c r="Q2" t="s">
        <v>37</v>
      </c>
      <c r="R2" t="str">
        <f>_xlfn.XLOOKUP(Table2[[#This Row],[kota_hotel]],'Dim Kota Hotel'!$B$2:$B$21,'Dim Kota Hotel'!$A$2:$A$21)</f>
        <v>LOK 009</v>
      </c>
      <c r="S2" t="s">
        <v>19</v>
      </c>
    </row>
    <row r="3" spans="1:19" x14ac:dyDescent="0.25">
      <c r="A3" t="s">
        <v>20</v>
      </c>
      <c r="B3" t="str">
        <f>_xlfn.XLOOKUP(Table2[[#This Row],[tanggal_checkin]],Table6[tanggal_checkin],Table6[id_checkin])</f>
        <v>CI 0667</v>
      </c>
      <c r="C3" t="s">
        <v>10959</v>
      </c>
      <c r="D3" t="str">
        <f>_xlfn.XLOOKUP(Table2[[#This Row],[tanggal_checkout]],Table4[tanggal_checkout],Table4[id_checkout])</f>
        <v>CO 0674</v>
      </c>
      <c r="E3" t="s">
        <v>10960</v>
      </c>
      <c r="F3" s="8">
        <v>0.78450231481481481</v>
      </c>
      <c r="G3" t="str">
        <f>_xlfn.XLOOKUP(Table2[[#This Row],[nama_tamu]],Table10[nama_tamu],Table10[id_tamu])</f>
        <v>CUS 2945</v>
      </c>
      <c r="H3" t="s">
        <v>22</v>
      </c>
      <c r="I3" t="str">
        <f>_xlfn.XLOOKUP(Table2[[#This Row],[tipe_kamar]],Table12[tipe_kamar],Table12[id_kamar])</f>
        <v>KMR 001</v>
      </c>
      <c r="J3" t="s">
        <v>23</v>
      </c>
      <c r="K3">
        <v>7</v>
      </c>
      <c r="L3">
        <v>632000</v>
      </c>
      <c r="M3">
        <v>4424000</v>
      </c>
      <c r="N3" t="str">
        <f>_xlfn.XLOOKUP(Table2[[#This Row],[metode_pembayaran]],Table11[metode_pembayaran],Table11[id_pembayaran])</f>
        <v>MP 01</v>
      </c>
      <c r="O3" t="s">
        <v>24</v>
      </c>
      <c r="P3" t="str">
        <f>_xlfn.XLOOKUP(Table2[[#This Row],[status_reservasi]],'Dim Status Reservasi'!$B$2:$B$5,'Dim Status Reservasi'!$A$2:$A$5)</f>
        <v>ST 003</v>
      </c>
      <c r="Q3" t="s">
        <v>37</v>
      </c>
      <c r="R3" t="str">
        <f>_xlfn.XLOOKUP(Table2[[#This Row],[kota_hotel]],'Dim Kota Hotel'!$B$2:$B$21,'Dim Kota Hotel'!$A$2:$A$21)</f>
        <v>LOK 012</v>
      </c>
      <c r="S3" t="s">
        <v>25</v>
      </c>
    </row>
    <row r="4" spans="1:19" x14ac:dyDescent="0.25">
      <c r="A4" t="s">
        <v>26</v>
      </c>
      <c r="B4" t="str">
        <f>_xlfn.XLOOKUP(Table2[[#This Row],[tanggal_checkin]],Table6[tanggal_checkin],Table6[id_checkin])</f>
        <v>CI 0836</v>
      </c>
      <c r="C4" t="s">
        <v>10961</v>
      </c>
      <c r="D4" t="str">
        <f>_xlfn.XLOOKUP(Table2[[#This Row],[tanggal_checkout]],Table4[tanggal_checkout],Table4[id_checkout])</f>
        <v>CO 0843</v>
      </c>
      <c r="E4" t="s">
        <v>10962</v>
      </c>
      <c r="F4" s="8">
        <v>0.43837962962962962</v>
      </c>
      <c r="G4" t="str">
        <f>_xlfn.XLOOKUP(Table2[[#This Row],[nama_tamu]],Table10[nama_tamu],Table10[id_tamu])</f>
        <v>CUS 1726</v>
      </c>
      <c r="H4" t="s">
        <v>28</v>
      </c>
      <c r="I4" t="str">
        <f>_xlfn.XLOOKUP(Table2[[#This Row],[tipe_kamar]],Table12[tipe_kamar],Table12[id_kamar])</f>
        <v>KMR 003</v>
      </c>
      <c r="J4" t="s">
        <v>64</v>
      </c>
      <c r="K4">
        <v>4</v>
      </c>
      <c r="L4">
        <v>1293000</v>
      </c>
      <c r="M4">
        <v>5172000</v>
      </c>
      <c r="N4" t="str">
        <f>_xlfn.XLOOKUP(Table2[[#This Row],[metode_pembayaran]],Table11[metode_pembayaran],Table11[id_pembayaran])</f>
        <v>MP 02</v>
      </c>
      <c r="O4" t="s">
        <v>30</v>
      </c>
      <c r="P4" t="str">
        <f>_xlfn.XLOOKUP(Table2[[#This Row],[status_reservasi]],'Dim Status Reservasi'!$B$2:$B$5,'Dim Status Reservasi'!$A$2:$A$5)</f>
        <v>ST 004</v>
      </c>
      <c r="Q4" t="s">
        <v>48</v>
      </c>
      <c r="R4" t="str">
        <f>_xlfn.XLOOKUP(Table2[[#This Row],[kota_hotel]],'Dim Kota Hotel'!$B$2:$B$21,'Dim Kota Hotel'!$A$2:$A$21)</f>
        <v>LOK 012</v>
      </c>
      <c r="S4" t="s">
        <v>25</v>
      </c>
    </row>
    <row r="5" spans="1:19" x14ac:dyDescent="0.25">
      <c r="A5" t="s">
        <v>32</v>
      </c>
      <c r="B5" t="str">
        <f>_xlfn.XLOOKUP(Table2[[#This Row],[tanggal_checkin]],Table6[tanggal_checkin],Table6[id_checkin])</f>
        <v>CI 0477</v>
      </c>
      <c r="C5" t="s">
        <v>10963</v>
      </c>
      <c r="D5" t="str">
        <f>_xlfn.XLOOKUP(Table2[[#This Row],[tanggal_checkout]],Table4[tanggal_checkout],Table4[id_checkout])</f>
        <v>CO 0481</v>
      </c>
      <c r="E5" t="s">
        <v>10964</v>
      </c>
      <c r="F5" s="8">
        <v>0.46010416666666665</v>
      </c>
      <c r="G5" t="str">
        <f>_xlfn.XLOOKUP(Table2[[#This Row],[nama_tamu]],Table10[nama_tamu],Table10[id_tamu])</f>
        <v>CUS 2841</v>
      </c>
      <c r="H5" t="s">
        <v>34</v>
      </c>
      <c r="I5" t="str">
        <f>_xlfn.XLOOKUP(Table2[[#This Row],[tipe_kamar]],Table12[tipe_kamar],Table12[id_kamar])</f>
        <v>KMR 002</v>
      </c>
      <c r="J5" t="s">
        <v>82</v>
      </c>
      <c r="K5">
        <v>2</v>
      </c>
      <c r="L5">
        <v>318000</v>
      </c>
      <c r="M5">
        <v>636000</v>
      </c>
      <c r="N5" t="str">
        <f>_xlfn.XLOOKUP(Table2[[#This Row],[metode_pembayaran]],Table11[metode_pembayaran],Table11[id_pembayaran])</f>
        <v>MP 03</v>
      </c>
      <c r="O5" t="s">
        <v>36</v>
      </c>
      <c r="P5" t="str">
        <f>_xlfn.XLOOKUP(Table2[[#This Row],[status_reservasi]],'Dim Status Reservasi'!$B$2:$B$5,'Dim Status Reservasi'!$A$2:$A$5)</f>
        <v>ST 003</v>
      </c>
      <c r="Q5" t="s">
        <v>37</v>
      </c>
      <c r="R5" t="str">
        <f>_xlfn.XLOOKUP(Table2[[#This Row],[kota_hotel]],'Dim Kota Hotel'!$B$2:$B$21,'Dim Kota Hotel'!$A$2:$A$21)</f>
        <v>LOK 011</v>
      </c>
      <c r="S5" t="s">
        <v>38</v>
      </c>
    </row>
    <row r="6" spans="1:19" x14ac:dyDescent="0.25">
      <c r="A6" t="s">
        <v>39</v>
      </c>
      <c r="B6" t="str">
        <f>_xlfn.XLOOKUP(Table2[[#This Row],[tanggal_checkin]],Table6[tanggal_checkin],Table6[id_checkin])</f>
        <v>CI 0044</v>
      </c>
      <c r="C6" t="s">
        <v>10965</v>
      </c>
      <c r="D6" t="str">
        <f>_xlfn.XLOOKUP(Table2[[#This Row],[tanggal_checkout]],Table4[tanggal_checkout],Table4[id_checkout])</f>
        <v>CO 0051</v>
      </c>
      <c r="E6" t="s">
        <v>10966</v>
      </c>
      <c r="F6" s="8">
        <v>0.22133101851851852</v>
      </c>
      <c r="G6" t="str">
        <f>_xlfn.XLOOKUP(Table2[[#This Row],[nama_tamu]],Table10[nama_tamu],Table10[id_tamu])</f>
        <v>CUS 2767</v>
      </c>
      <c r="H6" t="s">
        <v>41</v>
      </c>
      <c r="I6" t="str">
        <f>_xlfn.XLOOKUP(Table2[[#This Row],[tipe_kamar]],Table12[tipe_kamar],Table12[id_kamar])</f>
        <v>KMR 003</v>
      </c>
      <c r="J6" t="s">
        <v>64</v>
      </c>
      <c r="K6">
        <v>7</v>
      </c>
      <c r="L6">
        <v>1095000</v>
      </c>
      <c r="M6">
        <v>7665000</v>
      </c>
      <c r="N6" t="str">
        <f>_xlfn.XLOOKUP(Table2[[#This Row],[metode_pembayaran]],Table11[metode_pembayaran],Table11[id_pembayaran])</f>
        <v>MP 06</v>
      </c>
      <c r="O6" t="s">
        <v>17</v>
      </c>
      <c r="P6" t="str">
        <f>_xlfn.XLOOKUP(Table2[[#This Row],[status_reservasi]],'Dim Status Reservasi'!$B$2:$B$5,'Dim Status Reservasi'!$A$2:$A$5)</f>
        <v>ST 004</v>
      </c>
      <c r="Q6" t="s">
        <v>48</v>
      </c>
      <c r="R6" t="str">
        <f>_xlfn.XLOOKUP(Table2[[#This Row],[kota_hotel]],'Dim Kota Hotel'!$B$2:$B$21,'Dim Kota Hotel'!$A$2:$A$21)</f>
        <v>LOK 005</v>
      </c>
      <c r="S6" t="s">
        <v>43</v>
      </c>
    </row>
    <row r="7" spans="1:19" x14ac:dyDescent="0.25">
      <c r="A7" t="s">
        <v>44</v>
      </c>
      <c r="B7" t="str">
        <f>_xlfn.XLOOKUP(Table2[[#This Row],[tanggal_checkin]],Table6[tanggal_checkin],Table6[id_checkin])</f>
        <v>CI 0335</v>
      </c>
      <c r="C7" t="s">
        <v>10967</v>
      </c>
      <c r="D7" t="str">
        <f>_xlfn.XLOOKUP(Table2[[#This Row],[tanggal_checkout]],Table4[tanggal_checkout],Table4[id_checkout])</f>
        <v>CO 0336</v>
      </c>
      <c r="E7" t="s">
        <v>10968</v>
      </c>
      <c r="F7" s="8">
        <v>0.47791666666666666</v>
      </c>
      <c r="G7" t="str">
        <f>_xlfn.XLOOKUP(Table2[[#This Row],[nama_tamu]],Table10[nama_tamu],Table10[id_tamu])</f>
        <v>CUS 0295</v>
      </c>
      <c r="H7" t="s">
        <v>46</v>
      </c>
      <c r="I7" t="str">
        <f>_xlfn.XLOOKUP(Table2[[#This Row],[tipe_kamar]],Table12[tipe_kamar],Table12[id_kamar])</f>
        <v>KMR 004</v>
      </c>
      <c r="J7" t="s">
        <v>47</v>
      </c>
      <c r="K7">
        <v>2</v>
      </c>
      <c r="L7">
        <v>448000</v>
      </c>
      <c r="M7">
        <v>896000</v>
      </c>
      <c r="N7" t="str">
        <f>_xlfn.XLOOKUP(Table2[[#This Row],[metode_pembayaran]],Table11[metode_pembayaran],Table11[id_pembayaran])</f>
        <v>MP 06</v>
      </c>
      <c r="O7" t="s">
        <v>17</v>
      </c>
      <c r="P7" t="str">
        <f>_xlfn.XLOOKUP(Table2[[#This Row],[status_reservasi]],'Dim Status Reservasi'!$B$2:$B$5,'Dim Status Reservasi'!$A$2:$A$5)</f>
        <v>ST 004</v>
      </c>
      <c r="Q7" t="s">
        <v>48</v>
      </c>
      <c r="R7" t="str">
        <f>_xlfn.XLOOKUP(Table2[[#This Row],[kota_hotel]],'Dim Kota Hotel'!$B$2:$B$21,'Dim Kota Hotel'!$A$2:$A$21)</f>
        <v>LOK 004</v>
      </c>
      <c r="S7" t="s">
        <v>49</v>
      </c>
    </row>
    <row r="8" spans="1:19" x14ac:dyDescent="0.25">
      <c r="A8" t="s">
        <v>50</v>
      </c>
      <c r="B8" t="str">
        <f>_xlfn.XLOOKUP(Table2[[#This Row],[tanggal_checkin]],Table6[tanggal_checkin],Table6[id_checkin])</f>
        <v>CI 0286</v>
      </c>
      <c r="C8" t="s">
        <v>10969</v>
      </c>
      <c r="D8" t="str">
        <f>_xlfn.XLOOKUP(Table2[[#This Row],[tanggal_checkout]],Table4[tanggal_checkout],Table4[id_checkout])</f>
        <v>CO 0293</v>
      </c>
      <c r="E8" t="s">
        <v>10970</v>
      </c>
      <c r="F8" s="8">
        <v>0.11313657407407407</v>
      </c>
      <c r="G8" t="str">
        <f>_xlfn.XLOOKUP(Table2[[#This Row],[nama_tamu]],Table10[nama_tamu],Table10[id_tamu])</f>
        <v>CUS 1934</v>
      </c>
      <c r="H8" t="s">
        <v>52</v>
      </c>
      <c r="I8" t="str">
        <f>_xlfn.XLOOKUP(Table2[[#This Row],[tipe_kamar]],Table12[tipe_kamar],Table12[id_kamar])</f>
        <v>KMR 001</v>
      </c>
      <c r="J8" t="s">
        <v>23</v>
      </c>
      <c r="K8">
        <v>9</v>
      </c>
      <c r="L8">
        <v>614000</v>
      </c>
      <c r="M8">
        <v>5526000</v>
      </c>
      <c r="N8" t="str">
        <f>_xlfn.XLOOKUP(Table2[[#This Row],[metode_pembayaran]],Table11[metode_pembayaran],Table11[id_pembayaran])</f>
        <v>MP 04</v>
      </c>
      <c r="O8" t="s">
        <v>53</v>
      </c>
      <c r="P8" t="str">
        <f>_xlfn.XLOOKUP(Table2[[#This Row],[status_reservasi]],'Dim Status Reservasi'!$B$2:$B$5,'Dim Status Reservasi'!$A$2:$A$5)</f>
        <v>ST 003</v>
      </c>
      <c r="Q8" t="s">
        <v>37</v>
      </c>
      <c r="R8" t="str">
        <f>_xlfn.XLOOKUP(Table2[[#This Row],[kota_hotel]],'Dim Kota Hotel'!$B$2:$B$21,'Dim Kota Hotel'!$A$2:$A$21)</f>
        <v>LOK 005</v>
      </c>
      <c r="S8" t="s">
        <v>43</v>
      </c>
    </row>
    <row r="9" spans="1:19" x14ac:dyDescent="0.25">
      <c r="A9" t="s">
        <v>54</v>
      </c>
      <c r="B9" t="str">
        <f>_xlfn.XLOOKUP(Table2[[#This Row],[tanggal_checkin]],Table6[tanggal_checkin],Table6[id_checkin])</f>
        <v>CI 0194</v>
      </c>
      <c r="C9" t="s">
        <v>10971</v>
      </c>
      <c r="D9" t="str">
        <f>_xlfn.XLOOKUP(Table2[[#This Row],[tanggal_checkout]],Table4[tanggal_checkout],Table4[id_checkout])</f>
        <v>CO 0204</v>
      </c>
      <c r="E9" t="s">
        <v>10972</v>
      </c>
      <c r="F9" s="8">
        <v>0.79085648148148147</v>
      </c>
      <c r="G9" t="str">
        <f>_xlfn.XLOOKUP(Table2[[#This Row],[nama_tamu]],Table10[nama_tamu],Table10[id_tamu])</f>
        <v>CUS 1262</v>
      </c>
      <c r="H9" t="s">
        <v>56</v>
      </c>
      <c r="I9" t="str">
        <f>_xlfn.XLOOKUP(Table2[[#This Row],[tipe_kamar]],Table12[tipe_kamar],Table12[id_kamar])</f>
        <v>KMR 001</v>
      </c>
      <c r="J9" t="s">
        <v>23</v>
      </c>
      <c r="K9">
        <v>9</v>
      </c>
      <c r="L9">
        <v>582000</v>
      </c>
      <c r="M9">
        <v>5238000</v>
      </c>
      <c r="N9" t="str">
        <f>_xlfn.XLOOKUP(Table2[[#This Row],[metode_pembayaran]],Table11[metode_pembayaran],Table11[id_pembayaran])</f>
        <v>MP 03</v>
      </c>
      <c r="O9" t="s">
        <v>36</v>
      </c>
      <c r="P9" t="str">
        <f>_xlfn.XLOOKUP(Table2[[#This Row],[status_reservasi]],'Dim Status Reservasi'!$B$2:$B$5,'Dim Status Reservasi'!$A$2:$A$5)</f>
        <v>ST 004</v>
      </c>
      <c r="Q9" t="s">
        <v>48</v>
      </c>
      <c r="R9" t="str">
        <f>_xlfn.XLOOKUP(Table2[[#This Row],[kota_hotel]],'Dim Kota Hotel'!$B$2:$B$21,'Dim Kota Hotel'!$A$2:$A$21)</f>
        <v>LOK 005</v>
      </c>
      <c r="S9" t="s">
        <v>43</v>
      </c>
    </row>
    <row r="10" spans="1:19" x14ac:dyDescent="0.25">
      <c r="A10" t="s">
        <v>57</v>
      </c>
      <c r="B10" t="str">
        <f>_xlfn.XLOOKUP(Table2[[#This Row],[tanggal_checkin]],Table6[tanggal_checkin],Table6[id_checkin])</f>
        <v>CI 0037</v>
      </c>
      <c r="C10" t="s">
        <v>10973</v>
      </c>
      <c r="D10" t="str">
        <f>_xlfn.XLOOKUP(Table2[[#This Row],[tanggal_checkout]],Table4[tanggal_checkout],Table4[id_checkout])</f>
        <v>CO 0043</v>
      </c>
      <c r="E10" t="s">
        <v>10974</v>
      </c>
      <c r="F10" s="8">
        <v>0.49701388888888887</v>
      </c>
      <c r="G10" t="str">
        <f>_xlfn.XLOOKUP(Table2[[#This Row],[nama_tamu]],Table10[nama_tamu],Table10[id_tamu])</f>
        <v>CUS 1681</v>
      </c>
      <c r="H10" t="s">
        <v>59</v>
      </c>
      <c r="I10" t="str">
        <f>_xlfn.XLOOKUP(Table2[[#This Row],[tipe_kamar]],Table12[tipe_kamar],Table12[id_kamar])</f>
        <v>KMR 001</v>
      </c>
      <c r="J10" t="s">
        <v>23</v>
      </c>
      <c r="K10">
        <v>6</v>
      </c>
      <c r="L10">
        <v>657000</v>
      </c>
      <c r="M10">
        <v>3942000</v>
      </c>
      <c r="N10" t="str">
        <f>_xlfn.XLOOKUP(Table2[[#This Row],[metode_pembayaran]],Table11[metode_pembayaran],Table11[id_pembayaran])</f>
        <v>MP 02</v>
      </c>
      <c r="O10" t="s">
        <v>30</v>
      </c>
      <c r="P10" t="str">
        <f>_xlfn.XLOOKUP(Table2[[#This Row],[status_reservasi]],'Dim Status Reservasi'!$B$2:$B$5,'Dim Status Reservasi'!$A$2:$A$5)</f>
        <v>ST 004</v>
      </c>
      <c r="Q10" t="s">
        <v>48</v>
      </c>
      <c r="R10" t="str">
        <f>_xlfn.XLOOKUP(Table2[[#This Row],[kota_hotel]],'Dim Kota Hotel'!$B$2:$B$21,'Dim Kota Hotel'!$A$2:$A$21)</f>
        <v>LOK 002</v>
      </c>
      <c r="S10" t="s">
        <v>60</v>
      </c>
    </row>
    <row r="11" spans="1:19" x14ac:dyDescent="0.25">
      <c r="A11" t="s">
        <v>61</v>
      </c>
      <c r="B11" t="str">
        <f>_xlfn.XLOOKUP(Table2[[#This Row],[tanggal_checkin]],Table6[tanggal_checkin],Table6[id_checkin])</f>
        <v>CI 0896</v>
      </c>
      <c r="C11" t="s">
        <v>10975</v>
      </c>
      <c r="D11" t="str">
        <f>_xlfn.XLOOKUP(Table2[[#This Row],[tanggal_checkout]],Table4[tanggal_checkout],Table4[id_checkout])</f>
        <v>CO 0906</v>
      </c>
      <c r="E11" t="s">
        <v>10976</v>
      </c>
      <c r="F11" s="8">
        <v>0.64009259259259255</v>
      </c>
      <c r="G11" t="str">
        <f>_xlfn.XLOOKUP(Table2[[#This Row],[nama_tamu]],Table10[nama_tamu],Table10[id_tamu])</f>
        <v>CUS 2936</v>
      </c>
      <c r="H11" t="s">
        <v>63</v>
      </c>
      <c r="I11" t="str">
        <f>_xlfn.XLOOKUP(Table2[[#This Row],[tipe_kamar]],Table12[tipe_kamar],Table12[id_kamar])</f>
        <v>KMR 003</v>
      </c>
      <c r="J11" t="s">
        <v>64</v>
      </c>
      <c r="K11">
        <v>9</v>
      </c>
      <c r="L11">
        <v>1251000</v>
      </c>
      <c r="M11">
        <v>11259000</v>
      </c>
      <c r="N11" t="str">
        <f>_xlfn.XLOOKUP(Table2[[#This Row],[metode_pembayaran]],Table11[metode_pembayaran],Table11[id_pembayaran])</f>
        <v>MP 03</v>
      </c>
      <c r="O11" t="s">
        <v>36</v>
      </c>
      <c r="P11" t="str">
        <f>_xlfn.XLOOKUP(Table2[[#This Row],[status_reservasi]],'Dim Status Reservasi'!$B$2:$B$5,'Dim Status Reservasi'!$A$2:$A$5)</f>
        <v>ST 004</v>
      </c>
      <c r="Q11" t="s">
        <v>48</v>
      </c>
      <c r="R11" t="str">
        <f>_xlfn.XLOOKUP(Table2[[#This Row],[kota_hotel]],'Dim Kota Hotel'!$B$2:$B$21,'Dim Kota Hotel'!$A$2:$A$21)</f>
        <v>LOK 002</v>
      </c>
      <c r="S11" t="s">
        <v>60</v>
      </c>
    </row>
    <row r="12" spans="1:19" x14ac:dyDescent="0.25">
      <c r="A12" t="s">
        <v>65</v>
      </c>
      <c r="B12" t="str">
        <f>_xlfn.XLOOKUP(Table2[[#This Row],[tanggal_checkin]],Table6[tanggal_checkin],Table6[id_checkin])</f>
        <v>CI 0173</v>
      </c>
      <c r="C12" t="s">
        <v>10977</v>
      </c>
      <c r="D12" t="str">
        <f>_xlfn.XLOOKUP(Table2[[#This Row],[tanggal_checkout]],Table4[tanggal_checkout],Table4[id_checkout])</f>
        <v>CO 0181</v>
      </c>
      <c r="E12" t="s">
        <v>10978</v>
      </c>
      <c r="F12" s="8">
        <v>0.92284722222222226</v>
      </c>
      <c r="G12" t="str">
        <f>_xlfn.XLOOKUP(Table2[[#This Row],[nama_tamu]],Table10[nama_tamu],Table10[id_tamu])</f>
        <v>CUS 1980</v>
      </c>
      <c r="H12" t="s">
        <v>67</v>
      </c>
      <c r="I12" t="str">
        <f>_xlfn.XLOOKUP(Table2[[#This Row],[tipe_kamar]],Table12[tipe_kamar],Table12[id_kamar])</f>
        <v>KMR 001</v>
      </c>
      <c r="J12" t="s">
        <v>23</v>
      </c>
      <c r="K12">
        <v>6</v>
      </c>
      <c r="L12">
        <v>663000</v>
      </c>
      <c r="M12">
        <v>3978000</v>
      </c>
      <c r="N12" t="str">
        <f>_xlfn.XLOOKUP(Table2[[#This Row],[metode_pembayaran]],Table11[metode_pembayaran],Table11[id_pembayaran])</f>
        <v>MP 06</v>
      </c>
      <c r="O12" t="s">
        <v>17</v>
      </c>
      <c r="P12" t="str">
        <f>_xlfn.XLOOKUP(Table2[[#This Row],[status_reservasi]],'Dim Status Reservasi'!$B$2:$B$5,'Dim Status Reservasi'!$A$2:$A$5)</f>
        <v>ST 003</v>
      </c>
      <c r="Q12" t="s">
        <v>37</v>
      </c>
      <c r="R12" t="str">
        <f>_xlfn.XLOOKUP(Table2[[#This Row],[kota_hotel]],'Dim Kota Hotel'!$B$2:$B$21,'Dim Kota Hotel'!$A$2:$A$21)</f>
        <v>LOK 008</v>
      </c>
      <c r="S12" t="s">
        <v>68</v>
      </c>
    </row>
    <row r="13" spans="1:19" x14ac:dyDescent="0.25">
      <c r="A13" t="s">
        <v>69</v>
      </c>
      <c r="B13" t="str">
        <f>_xlfn.XLOOKUP(Table2[[#This Row],[tanggal_checkin]],Table6[tanggal_checkin],Table6[id_checkin])</f>
        <v>CI 0742</v>
      </c>
      <c r="C13" t="s">
        <v>10979</v>
      </c>
      <c r="D13" t="str">
        <f>_xlfn.XLOOKUP(Table2[[#This Row],[tanggal_checkout]],Table4[tanggal_checkout],Table4[id_checkout])</f>
        <v>CO 0751</v>
      </c>
      <c r="E13" t="s">
        <v>10980</v>
      </c>
      <c r="F13" s="8">
        <v>0.44092592592592594</v>
      </c>
      <c r="G13" t="str">
        <f>_xlfn.XLOOKUP(Table2[[#This Row],[nama_tamu]],Table10[nama_tamu],Table10[id_tamu])</f>
        <v>CUS 0836</v>
      </c>
      <c r="H13" t="s">
        <v>71</v>
      </c>
      <c r="I13" t="str">
        <f>_xlfn.XLOOKUP(Table2[[#This Row],[tipe_kamar]],Table12[tipe_kamar],Table12[id_kamar])</f>
        <v>KMR 001</v>
      </c>
      <c r="J13" t="s">
        <v>23</v>
      </c>
      <c r="K13">
        <v>6</v>
      </c>
      <c r="L13">
        <v>567000</v>
      </c>
      <c r="M13">
        <v>3402000</v>
      </c>
      <c r="N13" t="str">
        <f>_xlfn.XLOOKUP(Table2[[#This Row],[metode_pembayaran]],Table11[metode_pembayaran],Table11[id_pembayaran])</f>
        <v>MP 05</v>
      </c>
      <c r="O13" t="s">
        <v>72</v>
      </c>
      <c r="P13" t="str">
        <f>_xlfn.XLOOKUP(Table2[[#This Row],[status_reservasi]],'Dim Status Reservasi'!$B$2:$B$5,'Dim Status Reservasi'!$A$2:$A$5)</f>
        <v>ST 002</v>
      </c>
      <c r="Q13" t="s">
        <v>124</v>
      </c>
      <c r="R13" t="str">
        <f>_xlfn.XLOOKUP(Table2[[#This Row],[kota_hotel]],'Dim Kota Hotel'!$B$2:$B$21,'Dim Kota Hotel'!$A$2:$A$21)</f>
        <v>LOK 001</v>
      </c>
      <c r="S13" t="s">
        <v>74</v>
      </c>
    </row>
    <row r="14" spans="1:19" x14ac:dyDescent="0.25">
      <c r="A14" t="s">
        <v>75</v>
      </c>
      <c r="B14" t="str">
        <f>_xlfn.XLOOKUP(Table2[[#This Row],[tanggal_checkin]],Table6[tanggal_checkin],Table6[id_checkin])</f>
        <v>CI 0762</v>
      </c>
      <c r="C14" t="s">
        <v>10981</v>
      </c>
      <c r="D14" t="str">
        <f>_xlfn.XLOOKUP(Table2[[#This Row],[tanggal_checkout]],Table4[tanggal_checkout],Table4[id_checkout])</f>
        <v>CO 0769</v>
      </c>
      <c r="E14" t="s">
        <v>10982</v>
      </c>
      <c r="F14" s="8">
        <v>0.42069444444444443</v>
      </c>
      <c r="G14" t="str">
        <f>_xlfn.XLOOKUP(Table2[[#This Row],[nama_tamu]],Table10[nama_tamu],Table10[id_tamu])</f>
        <v>CUS 2296</v>
      </c>
      <c r="H14" t="s">
        <v>77</v>
      </c>
      <c r="I14" t="str">
        <f>_xlfn.XLOOKUP(Table2[[#This Row],[tipe_kamar]],Table12[tipe_kamar],Table12[id_kamar])</f>
        <v>KMR 002</v>
      </c>
      <c r="J14" t="s">
        <v>82</v>
      </c>
      <c r="K14">
        <v>5</v>
      </c>
      <c r="L14">
        <v>333000</v>
      </c>
      <c r="M14">
        <v>1665000</v>
      </c>
      <c r="N14" t="str">
        <f>_xlfn.XLOOKUP(Table2[[#This Row],[metode_pembayaran]],Table11[metode_pembayaran],Table11[id_pembayaran])</f>
        <v>MP 03</v>
      </c>
      <c r="O14" t="s">
        <v>36</v>
      </c>
      <c r="P14" t="str">
        <f>_xlfn.XLOOKUP(Table2[[#This Row],[status_reservasi]],'Dim Status Reservasi'!$B$2:$B$5,'Dim Status Reservasi'!$A$2:$A$5)</f>
        <v>ST 003</v>
      </c>
      <c r="Q14" t="s">
        <v>37</v>
      </c>
      <c r="R14" t="str">
        <f>_xlfn.XLOOKUP(Table2[[#This Row],[kota_hotel]],'Dim Kota Hotel'!$B$2:$B$21,'Dim Kota Hotel'!$A$2:$A$21)</f>
        <v>LOK 002</v>
      </c>
      <c r="S14" t="s">
        <v>60</v>
      </c>
    </row>
    <row r="15" spans="1:19" x14ac:dyDescent="0.25">
      <c r="A15" t="s">
        <v>79</v>
      </c>
      <c r="B15" t="str">
        <f>_xlfn.XLOOKUP(Table2[[#This Row],[tanggal_checkin]],Table6[tanggal_checkin],Table6[id_checkin])</f>
        <v>CI 0585</v>
      </c>
      <c r="C15" t="s">
        <v>10983</v>
      </c>
      <c r="D15" t="str">
        <f>_xlfn.XLOOKUP(Table2[[#This Row],[tanggal_checkout]],Table4[tanggal_checkout],Table4[id_checkout])</f>
        <v>CO 0588</v>
      </c>
      <c r="E15" t="s">
        <v>10984</v>
      </c>
      <c r="F15" s="8">
        <v>0.78228009259259257</v>
      </c>
      <c r="G15" t="str">
        <f>_xlfn.XLOOKUP(Table2[[#This Row],[nama_tamu]],Table10[nama_tamu],Table10[id_tamu])</f>
        <v>CUS 1220</v>
      </c>
      <c r="H15" t="s">
        <v>81</v>
      </c>
      <c r="I15" t="str">
        <f>_xlfn.XLOOKUP(Table2[[#This Row],[tipe_kamar]],Table12[tipe_kamar],Table12[id_kamar])</f>
        <v>KMR 002</v>
      </c>
      <c r="J15" t="s">
        <v>82</v>
      </c>
      <c r="K15">
        <v>2</v>
      </c>
      <c r="L15">
        <v>355000</v>
      </c>
      <c r="M15">
        <v>710000</v>
      </c>
      <c r="N15" t="str">
        <f>_xlfn.XLOOKUP(Table2[[#This Row],[metode_pembayaran]],Table11[metode_pembayaran],Table11[id_pembayaran])</f>
        <v>MP 02</v>
      </c>
      <c r="O15" t="s">
        <v>30</v>
      </c>
      <c r="P15" t="str">
        <f>_xlfn.XLOOKUP(Table2[[#This Row],[status_reservasi]],'Dim Status Reservasi'!$B$2:$B$5,'Dim Status Reservasi'!$A$2:$A$5)</f>
        <v>ST 003</v>
      </c>
      <c r="Q15" t="s">
        <v>37</v>
      </c>
      <c r="R15" t="str">
        <f>_xlfn.XLOOKUP(Table2[[#This Row],[kota_hotel]],'Dim Kota Hotel'!$B$2:$B$21,'Dim Kota Hotel'!$A$2:$A$21)</f>
        <v>LOK 017</v>
      </c>
      <c r="S15" t="s">
        <v>84</v>
      </c>
    </row>
    <row r="16" spans="1:19" x14ac:dyDescent="0.25">
      <c r="A16" t="s">
        <v>85</v>
      </c>
      <c r="B16" t="str">
        <f>_xlfn.XLOOKUP(Table2[[#This Row],[tanggal_checkin]],Table6[tanggal_checkin],Table6[id_checkin])</f>
        <v>CI 0131</v>
      </c>
      <c r="C16" t="s">
        <v>10985</v>
      </c>
      <c r="D16" t="str">
        <f>_xlfn.XLOOKUP(Table2[[#This Row],[tanggal_checkout]],Table4[tanggal_checkout],Table4[id_checkout])</f>
        <v>CO 0135</v>
      </c>
      <c r="E16" t="s">
        <v>10986</v>
      </c>
      <c r="F16" s="8">
        <v>5.2094907407407409E-2</v>
      </c>
      <c r="G16" t="str">
        <f>_xlfn.XLOOKUP(Table2[[#This Row],[nama_tamu]],Table10[nama_tamu],Table10[id_tamu])</f>
        <v>CUS 1724</v>
      </c>
      <c r="H16" t="s">
        <v>87</v>
      </c>
      <c r="I16" t="str">
        <f>_xlfn.XLOOKUP(Table2[[#This Row],[tipe_kamar]],Table12[tipe_kamar],Table12[id_kamar])</f>
        <v>KMR 004</v>
      </c>
      <c r="J16" t="s">
        <v>47</v>
      </c>
      <c r="K16">
        <v>4</v>
      </c>
      <c r="L16">
        <v>487000</v>
      </c>
      <c r="M16">
        <v>1948000</v>
      </c>
      <c r="N16" t="str">
        <f>_xlfn.XLOOKUP(Table2[[#This Row],[metode_pembayaran]],Table11[metode_pembayaran],Table11[id_pembayaran])</f>
        <v>MP 06</v>
      </c>
      <c r="O16" t="s">
        <v>17</v>
      </c>
      <c r="P16" t="str">
        <f>_xlfn.XLOOKUP(Table2[[#This Row],[status_reservasi]],'Dim Status Reservasi'!$B$2:$B$5,'Dim Status Reservasi'!$A$2:$A$5)</f>
        <v>ST 004</v>
      </c>
      <c r="Q16" t="s">
        <v>48</v>
      </c>
      <c r="R16" t="str">
        <f>_xlfn.XLOOKUP(Table2[[#This Row],[kota_hotel]],'Dim Kota Hotel'!$B$2:$B$21,'Dim Kota Hotel'!$A$2:$A$21)</f>
        <v>LOK 012</v>
      </c>
      <c r="S16" t="s">
        <v>25</v>
      </c>
    </row>
    <row r="17" spans="1:19" x14ac:dyDescent="0.25">
      <c r="A17" t="s">
        <v>89</v>
      </c>
      <c r="B17" t="str">
        <f>_xlfn.XLOOKUP(Table2[[#This Row],[tanggal_checkin]],Table6[tanggal_checkin],Table6[id_checkin])</f>
        <v>CI 0590</v>
      </c>
      <c r="C17" t="s">
        <v>10987</v>
      </c>
      <c r="D17" t="str">
        <f>_xlfn.XLOOKUP(Table2[[#This Row],[tanggal_checkout]],Table4[tanggal_checkout],Table4[id_checkout])</f>
        <v>CO 0596</v>
      </c>
      <c r="E17" t="s">
        <v>10988</v>
      </c>
      <c r="F17" s="8">
        <v>0.20929398148148148</v>
      </c>
      <c r="G17" t="str">
        <f>_xlfn.XLOOKUP(Table2[[#This Row],[nama_tamu]],Table10[nama_tamu],Table10[id_tamu])</f>
        <v>CUS 0443</v>
      </c>
      <c r="H17" t="s">
        <v>91</v>
      </c>
      <c r="I17" t="str">
        <f>_xlfn.XLOOKUP(Table2[[#This Row],[tipe_kamar]],Table12[tipe_kamar],Table12[id_kamar])</f>
        <v>KMR 001</v>
      </c>
      <c r="J17" t="s">
        <v>23</v>
      </c>
      <c r="K17">
        <v>6</v>
      </c>
      <c r="L17">
        <v>576000</v>
      </c>
      <c r="M17">
        <v>3456000</v>
      </c>
      <c r="N17" t="str">
        <f>_xlfn.XLOOKUP(Table2[[#This Row],[metode_pembayaran]],Table11[metode_pembayaran],Table11[id_pembayaran])</f>
        <v>MP 05</v>
      </c>
      <c r="O17" t="s">
        <v>72</v>
      </c>
      <c r="P17" t="str">
        <f>_xlfn.XLOOKUP(Table2[[#This Row],[status_reservasi]],'Dim Status Reservasi'!$B$2:$B$5,'Dim Status Reservasi'!$A$2:$A$5)</f>
        <v>ST 001</v>
      </c>
      <c r="Q17" t="s">
        <v>214</v>
      </c>
      <c r="R17" t="str">
        <f>_xlfn.XLOOKUP(Table2[[#This Row],[kota_hotel]],'Dim Kota Hotel'!$B$2:$B$21,'Dim Kota Hotel'!$A$2:$A$21)</f>
        <v>LOK 020</v>
      </c>
      <c r="S17" t="s">
        <v>94</v>
      </c>
    </row>
    <row r="18" spans="1:19" x14ac:dyDescent="0.25">
      <c r="A18" t="s">
        <v>95</v>
      </c>
      <c r="B18" t="str">
        <f>_xlfn.XLOOKUP(Table2[[#This Row],[tanggal_checkin]],Table6[tanggal_checkin],Table6[id_checkin])</f>
        <v>CI 0513</v>
      </c>
      <c r="C18" t="s">
        <v>10989</v>
      </c>
      <c r="D18" t="str">
        <f>_xlfn.XLOOKUP(Table2[[#This Row],[tanggal_checkout]],Table4[tanggal_checkout],Table4[id_checkout])</f>
        <v>CO 0523</v>
      </c>
      <c r="E18" t="s">
        <v>10990</v>
      </c>
      <c r="F18" s="8">
        <v>0.78162037037037035</v>
      </c>
      <c r="G18" t="str">
        <f>_xlfn.XLOOKUP(Table2[[#This Row],[nama_tamu]],Table10[nama_tamu],Table10[id_tamu])</f>
        <v>CUS 0924</v>
      </c>
      <c r="H18" t="s">
        <v>97</v>
      </c>
      <c r="I18" t="str">
        <f>_xlfn.XLOOKUP(Table2[[#This Row],[tipe_kamar]],Table12[tipe_kamar],Table12[id_kamar])</f>
        <v>KMR 004</v>
      </c>
      <c r="J18" t="s">
        <v>47</v>
      </c>
      <c r="K18">
        <v>9</v>
      </c>
      <c r="L18">
        <v>415000</v>
      </c>
      <c r="M18">
        <v>3735000</v>
      </c>
      <c r="N18" t="str">
        <f>_xlfn.XLOOKUP(Table2[[#This Row],[metode_pembayaran]],Table11[metode_pembayaran],Table11[id_pembayaran])</f>
        <v>MP 02</v>
      </c>
      <c r="O18" t="s">
        <v>30</v>
      </c>
      <c r="P18" t="str">
        <f>_xlfn.XLOOKUP(Table2[[#This Row],[status_reservasi]],'Dim Status Reservasi'!$B$2:$B$5,'Dim Status Reservasi'!$A$2:$A$5)</f>
        <v>ST 003</v>
      </c>
      <c r="Q18" t="s">
        <v>37</v>
      </c>
      <c r="R18" t="str">
        <f>_xlfn.XLOOKUP(Table2[[#This Row],[kota_hotel]],'Dim Kota Hotel'!$B$2:$B$21,'Dim Kota Hotel'!$A$2:$A$21)</f>
        <v>LOK 008</v>
      </c>
      <c r="S18" t="s">
        <v>68</v>
      </c>
    </row>
    <row r="19" spans="1:19" x14ac:dyDescent="0.25">
      <c r="A19" t="s">
        <v>99</v>
      </c>
      <c r="B19" t="str">
        <f>_xlfn.XLOOKUP(Table2[[#This Row],[tanggal_checkin]],Table6[tanggal_checkin],Table6[id_checkin])</f>
        <v>CI 0363</v>
      </c>
      <c r="C19" t="s">
        <v>10991</v>
      </c>
      <c r="D19" t="str">
        <f>_xlfn.XLOOKUP(Table2[[#This Row],[tanggal_checkout]],Table4[tanggal_checkout],Table4[id_checkout])</f>
        <v>CO 0363</v>
      </c>
      <c r="E19" t="s">
        <v>10992</v>
      </c>
      <c r="F19" s="8">
        <v>0.76825231481481482</v>
      </c>
      <c r="G19" t="str">
        <f>_xlfn.XLOOKUP(Table2[[#This Row],[nama_tamu]],Table10[nama_tamu],Table10[id_tamu])</f>
        <v>CUS 3740</v>
      </c>
      <c r="H19" t="s">
        <v>101</v>
      </c>
      <c r="I19" t="str">
        <f>_xlfn.XLOOKUP(Table2[[#This Row],[tipe_kamar]],Table12[tipe_kamar],Table12[id_kamar])</f>
        <v>KMR 004</v>
      </c>
      <c r="J19" t="s">
        <v>47</v>
      </c>
      <c r="K19">
        <v>1</v>
      </c>
      <c r="L19">
        <v>441000</v>
      </c>
      <c r="M19">
        <v>441000</v>
      </c>
      <c r="N19" t="str">
        <f>_xlfn.XLOOKUP(Table2[[#This Row],[metode_pembayaran]],Table11[metode_pembayaran],Table11[id_pembayaran])</f>
        <v>MP 02</v>
      </c>
      <c r="O19" t="s">
        <v>30</v>
      </c>
      <c r="P19" t="str">
        <f>_xlfn.XLOOKUP(Table2[[#This Row],[status_reservasi]],'Dim Status Reservasi'!$B$2:$B$5,'Dim Status Reservasi'!$A$2:$A$5)</f>
        <v>ST 003</v>
      </c>
      <c r="Q19" t="s">
        <v>37</v>
      </c>
      <c r="R19" t="str">
        <f>_xlfn.XLOOKUP(Table2[[#This Row],[kota_hotel]],'Dim Kota Hotel'!$B$2:$B$21,'Dim Kota Hotel'!$A$2:$A$21)</f>
        <v>LOK 018</v>
      </c>
      <c r="S19" t="s">
        <v>102</v>
      </c>
    </row>
    <row r="20" spans="1:19" x14ac:dyDescent="0.25">
      <c r="A20" t="s">
        <v>103</v>
      </c>
      <c r="B20" t="str">
        <f>_xlfn.XLOOKUP(Table2[[#This Row],[tanggal_checkin]],Table6[tanggal_checkin],Table6[id_checkin])</f>
        <v>CI 0699</v>
      </c>
      <c r="C20" t="s">
        <v>10993</v>
      </c>
      <c r="D20" t="str">
        <f>_xlfn.XLOOKUP(Table2[[#This Row],[tanggal_checkout]],Table4[tanggal_checkout],Table4[id_checkout])</f>
        <v>CO 0705</v>
      </c>
      <c r="E20" t="s">
        <v>10994</v>
      </c>
      <c r="F20" s="8">
        <v>0.19056712962962963</v>
      </c>
      <c r="G20" t="str">
        <f>_xlfn.XLOOKUP(Table2[[#This Row],[nama_tamu]],Table10[nama_tamu],Table10[id_tamu])</f>
        <v>CUS 1127</v>
      </c>
      <c r="H20" t="s">
        <v>105</v>
      </c>
      <c r="I20" t="str">
        <f>_xlfn.XLOOKUP(Table2[[#This Row],[tipe_kamar]],Table12[tipe_kamar],Table12[id_kamar])</f>
        <v>KMR 001</v>
      </c>
      <c r="J20" t="s">
        <v>23</v>
      </c>
      <c r="K20">
        <v>4</v>
      </c>
      <c r="L20">
        <v>592000</v>
      </c>
      <c r="M20">
        <v>2368000</v>
      </c>
      <c r="N20" t="str">
        <f>_xlfn.XLOOKUP(Table2[[#This Row],[metode_pembayaran]],Table11[metode_pembayaran],Table11[id_pembayaran])</f>
        <v>MP 01</v>
      </c>
      <c r="O20" t="s">
        <v>24</v>
      </c>
      <c r="P20" t="str">
        <f>_xlfn.XLOOKUP(Table2[[#This Row],[status_reservasi]],'Dim Status Reservasi'!$B$2:$B$5,'Dim Status Reservasi'!$A$2:$A$5)</f>
        <v>ST 003</v>
      </c>
      <c r="Q20" t="s">
        <v>37</v>
      </c>
      <c r="R20" t="str">
        <f>_xlfn.XLOOKUP(Table2[[#This Row],[kota_hotel]],'Dim Kota Hotel'!$B$2:$B$21,'Dim Kota Hotel'!$A$2:$A$21)</f>
        <v>LOK 003</v>
      </c>
      <c r="S20" t="s">
        <v>106</v>
      </c>
    </row>
    <row r="21" spans="1:19" x14ac:dyDescent="0.25">
      <c r="A21" t="s">
        <v>107</v>
      </c>
      <c r="B21" t="str">
        <f>_xlfn.XLOOKUP(Table2[[#This Row],[tanggal_checkin]],Table6[tanggal_checkin],Table6[id_checkin])</f>
        <v>CI 0963</v>
      </c>
      <c r="C21" t="s">
        <v>10995</v>
      </c>
      <c r="D21" t="str">
        <f>_xlfn.XLOOKUP(Table2[[#This Row],[tanggal_checkout]],Table4[tanggal_checkout],Table4[id_checkout])</f>
        <v>CO 0974</v>
      </c>
      <c r="E21" t="s">
        <v>10996</v>
      </c>
      <c r="F21" s="8">
        <v>0.61534722222222227</v>
      </c>
      <c r="G21" t="str">
        <f>_xlfn.XLOOKUP(Table2[[#This Row],[nama_tamu]],Table10[nama_tamu],Table10[id_tamu])</f>
        <v>CUS 0665</v>
      </c>
      <c r="H21" t="s">
        <v>109</v>
      </c>
      <c r="I21" t="str">
        <f>_xlfn.XLOOKUP(Table2[[#This Row],[tipe_kamar]],Table12[tipe_kamar],Table12[id_kamar])</f>
        <v>KMR 001</v>
      </c>
      <c r="J21" t="s">
        <v>23</v>
      </c>
      <c r="K21">
        <v>8</v>
      </c>
      <c r="L21">
        <v>620000</v>
      </c>
      <c r="M21">
        <v>4960000</v>
      </c>
      <c r="N21" t="str">
        <f>_xlfn.XLOOKUP(Table2[[#This Row],[metode_pembayaran]],Table11[metode_pembayaran],Table11[id_pembayaran])</f>
        <v>MP 01</v>
      </c>
      <c r="O21" t="s">
        <v>24</v>
      </c>
      <c r="P21" t="str">
        <f>_xlfn.XLOOKUP(Table2[[#This Row],[status_reservasi]],'Dim Status Reservasi'!$B$2:$B$5,'Dim Status Reservasi'!$A$2:$A$5)</f>
        <v>ST 004</v>
      </c>
      <c r="Q21" t="s">
        <v>48</v>
      </c>
      <c r="R21" t="str">
        <f>_xlfn.XLOOKUP(Table2[[#This Row],[kota_hotel]],'Dim Kota Hotel'!$B$2:$B$21,'Dim Kota Hotel'!$A$2:$A$21)</f>
        <v>LOK 017</v>
      </c>
      <c r="S21" t="s">
        <v>84</v>
      </c>
    </row>
    <row r="22" spans="1:19" x14ac:dyDescent="0.25">
      <c r="A22" t="s">
        <v>111</v>
      </c>
      <c r="B22" t="str">
        <f>_xlfn.XLOOKUP(Table2[[#This Row],[tanggal_checkin]],Table6[tanggal_checkin],Table6[id_checkin])</f>
        <v>CI 0742</v>
      </c>
      <c r="C22" t="s">
        <v>10979</v>
      </c>
      <c r="D22" t="str">
        <f>_xlfn.XLOOKUP(Table2[[#This Row],[tanggal_checkout]],Table4[tanggal_checkout],Table4[id_checkout])</f>
        <v>CO 0750</v>
      </c>
      <c r="E22" t="s">
        <v>10997</v>
      </c>
      <c r="F22" s="8">
        <v>0.65538194444444442</v>
      </c>
      <c r="G22" t="str">
        <f>_xlfn.XLOOKUP(Table2[[#This Row],[nama_tamu]],Table10[nama_tamu],Table10[id_tamu])</f>
        <v>CUS 3786</v>
      </c>
      <c r="H22" t="s">
        <v>113</v>
      </c>
      <c r="I22" t="str">
        <f>_xlfn.XLOOKUP(Table2[[#This Row],[tipe_kamar]],Table12[tipe_kamar],Table12[id_kamar])</f>
        <v>KMR 003</v>
      </c>
      <c r="J22" t="s">
        <v>64</v>
      </c>
      <c r="K22">
        <v>5</v>
      </c>
      <c r="L22">
        <v>1214000</v>
      </c>
      <c r="M22">
        <v>6070000</v>
      </c>
      <c r="N22" t="str">
        <f>_xlfn.XLOOKUP(Table2[[#This Row],[metode_pembayaran]],Table11[metode_pembayaran],Table11[id_pembayaran])</f>
        <v>MP 05</v>
      </c>
      <c r="O22" t="s">
        <v>72</v>
      </c>
      <c r="P22" t="str">
        <f>_xlfn.XLOOKUP(Table2[[#This Row],[status_reservasi]],'Dim Status Reservasi'!$B$2:$B$5,'Dim Status Reservasi'!$A$2:$A$5)</f>
        <v>ST 004</v>
      </c>
      <c r="Q22" t="s">
        <v>48</v>
      </c>
      <c r="R22" t="str">
        <f>_xlfn.XLOOKUP(Table2[[#This Row],[kota_hotel]],'Dim Kota Hotel'!$B$2:$B$21,'Dim Kota Hotel'!$A$2:$A$21)</f>
        <v>LOK 009</v>
      </c>
      <c r="S22" t="s">
        <v>19</v>
      </c>
    </row>
    <row r="23" spans="1:19" x14ac:dyDescent="0.25">
      <c r="A23" t="s">
        <v>114</v>
      </c>
      <c r="B23" t="str">
        <f>_xlfn.XLOOKUP(Table2[[#This Row],[tanggal_checkin]],Table6[tanggal_checkin],Table6[id_checkin])</f>
        <v>CI 1049</v>
      </c>
      <c r="C23" t="s">
        <v>10998</v>
      </c>
      <c r="D23" t="str">
        <f>_xlfn.XLOOKUP(Table2[[#This Row],[tanggal_checkout]],Table4[tanggal_checkout],Table4[id_checkout])</f>
        <v>CO 1056</v>
      </c>
      <c r="E23" t="s">
        <v>10999</v>
      </c>
      <c r="F23" s="8">
        <v>0.75292824074074072</v>
      </c>
      <c r="G23" t="str">
        <f>_xlfn.XLOOKUP(Table2[[#This Row],[nama_tamu]],Table10[nama_tamu],Table10[id_tamu])</f>
        <v>CUS 2949</v>
      </c>
      <c r="H23" t="s">
        <v>116</v>
      </c>
      <c r="I23" t="str">
        <f>_xlfn.XLOOKUP(Table2[[#This Row],[tipe_kamar]],Table12[tipe_kamar],Table12[id_kamar])</f>
        <v>KMR 004</v>
      </c>
      <c r="J23" t="s">
        <v>47</v>
      </c>
      <c r="K23">
        <v>4</v>
      </c>
      <c r="L23">
        <v>425000</v>
      </c>
      <c r="M23">
        <v>1700000</v>
      </c>
      <c r="N23" t="str">
        <f>_xlfn.XLOOKUP(Table2[[#This Row],[metode_pembayaran]],Table11[metode_pembayaran],Table11[id_pembayaran])</f>
        <v>MP 03</v>
      </c>
      <c r="O23" t="s">
        <v>36</v>
      </c>
      <c r="P23" t="str">
        <f>_xlfn.XLOOKUP(Table2[[#This Row],[status_reservasi]],'Dim Status Reservasi'!$B$2:$B$5,'Dim Status Reservasi'!$A$2:$A$5)</f>
        <v>ST 004</v>
      </c>
      <c r="Q23" t="s">
        <v>48</v>
      </c>
      <c r="R23" t="str">
        <f>_xlfn.XLOOKUP(Table2[[#This Row],[kota_hotel]],'Dim Kota Hotel'!$B$2:$B$21,'Dim Kota Hotel'!$A$2:$A$21)</f>
        <v>LOK 016</v>
      </c>
      <c r="S23" t="s">
        <v>117</v>
      </c>
    </row>
    <row r="24" spans="1:19" x14ac:dyDescent="0.25">
      <c r="A24" t="s">
        <v>118</v>
      </c>
      <c r="B24" t="str">
        <f>_xlfn.XLOOKUP(Table2[[#This Row],[tanggal_checkin]],Table6[tanggal_checkin],Table6[id_checkin])</f>
        <v>CI 0531</v>
      </c>
      <c r="C24" t="s">
        <v>11000</v>
      </c>
      <c r="D24" t="str">
        <f>_xlfn.XLOOKUP(Table2[[#This Row],[tanggal_checkout]],Table4[tanggal_checkout],Table4[id_checkout])</f>
        <v>CO 0537</v>
      </c>
      <c r="E24" t="s">
        <v>11001</v>
      </c>
      <c r="F24" s="8">
        <v>0.18434027777777778</v>
      </c>
      <c r="G24" t="str">
        <f>_xlfn.XLOOKUP(Table2[[#This Row],[nama_tamu]],Table10[nama_tamu],Table10[id_tamu])</f>
        <v>CUS 3196</v>
      </c>
      <c r="H24" t="s">
        <v>120</v>
      </c>
      <c r="I24" t="str">
        <f>_xlfn.XLOOKUP(Table2[[#This Row],[tipe_kamar]],Table12[tipe_kamar],Table12[id_kamar])</f>
        <v>KMR 003</v>
      </c>
      <c r="J24" t="s">
        <v>64</v>
      </c>
      <c r="K24">
        <v>5</v>
      </c>
      <c r="L24">
        <v>1217000</v>
      </c>
      <c r="M24">
        <v>6085000</v>
      </c>
      <c r="N24" t="str">
        <f>_xlfn.XLOOKUP(Table2[[#This Row],[metode_pembayaran]],Table11[metode_pembayaran],Table11[id_pembayaran])</f>
        <v>MP 06</v>
      </c>
      <c r="O24" t="s">
        <v>17</v>
      </c>
      <c r="P24" t="str">
        <f>_xlfn.XLOOKUP(Table2[[#This Row],[status_reservasi]],'Dim Status Reservasi'!$B$2:$B$5,'Dim Status Reservasi'!$A$2:$A$5)</f>
        <v>ST 003</v>
      </c>
      <c r="Q24" t="s">
        <v>37</v>
      </c>
      <c r="R24" t="str">
        <f>_xlfn.XLOOKUP(Table2[[#This Row],[kota_hotel]],'Dim Kota Hotel'!$B$2:$B$21,'Dim Kota Hotel'!$A$2:$A$21)</f>
        <v>LOK 020</v>
      </c>
      <c r="S24" t="s">
        <v>94</v>
      </c>
    </row>
    <row r="25" spans="1:19" x14ac:dyDescent="0.25">
      <c r="A25" t="s">
        <v>121</v>
      </c>
      <c r="B25" t="str">
        <f>_xlfn.XLOOKUP(Table2[[#This Row],[tanggal_checkin]],Table6[tanggal_checkin],Table6[id_checkin])</f>
        <v>CI 0262</v>
      </c>
      <c r="C25" t="s">
        <v>11002</v>
      </c>
      <c r="D25" t="str">
        <f>_xlfn.XLOOKUP(Table2[[#This Row],[tanggal_checkout]],Table4[tanggal_checkout],Table4[id_checkout])</f>
        <v>CO 0261</v>
      </c>
      <c r="E25" t="s">
        <v>11003</v>
      </c>
      <c r="F25" s="8">
        <v>8.1932870370370364E-2</v>
      </c>
      <c r="G25" t="str">
        <f>_xlfn.XLOOKUP(Table2[[#This Row],[nama_tamu]],Table10[nama_tamu],Table10[id_tamu])</f>
        <v>CUS 0690</v>
      </c>
      <c r="H25" t="s">
        <v>123</v>
      </c>
      <c r="I25" t="str">
        <f>_xlfn.XLOOKUP(Table2[[#This Row],[tipe_kamar]],Table12[tipe_kamar],Table12[id_kamar])</f>
        <v>KMR 004</v>
      </c>
      <c r="J25" t="s">
        <v>47</v>
      </c>
      <c r="K25">
        <v>1</v>
      </c>
      <c r="L25">
        <v>449000</v>
      </c>
      <c r="M25">
        <v>449000</v>
      </c>
      <c r="N25" t="str">
        <f>_xlfn.XLOOKUP(Table2[[#This Row],[metode_pembayaran]],Table11[metode_pembayaran],Table11[id_pembayaran])</f>
        <v>MP 02</v>
      </c>
      <c r="O25" t="s">
        <v>30</v>
      </c>
      <c r="P25" t="str">
        <f>_xlfn.XLOOKUP(Table2[[#This Row],[status_reservasi]],'Dim Status Reservasi'!$B$2:$B$5,'Dim Status Reservasi'!$A$2:$A$5)</f>
        <v>ST 002</v>
      </c>
      <c r="Q25" t="s">
        <v>124</v>
      </c>
      <c r="R25" t="str">
        <f>_xlfn.XLOOKUP(Table2[[#This Row],[kota_hotel]],'Dim Kota Hotel'!$B$2:$B$21,'Dim Kota Hotel'!$A$2:$A$21)</f>
        <v>LOK 011</v>
      </c>
      <c r="S25" t="s">
        <v>38</v>
      </c>
    </row>
    <row r="26" spans="1:19" x14ac:dyDescent="0.25">
      <c r="A26" t="s">
        <v>125</v>
      </c>
      <c r="B26" t="str">
        <f>_xlfn.XLOOKUP(Table2[[#This Row],[tanggal_checkin]],Table6[tanggal_checkin],Table6[id_checkin])</f>
        <v>CI 1000</v>
      </c>
      <c r="C26" t="s">
        <v>11004</v>
      </c>
      <c r="D26" t="str">
        <f>_xlfn.XLOOKUP(Table2[[#This Row],[tanggal_checkout]],Table4[tanggal_checkout],Table4[id_checkout])</f>
        <v>CO 1004</v>
      </c>
      <c r="E26" t="s">
        <v>11005</v>
      </c>
      <c r="F26" s="8">
        <v>0.26379629629629631</v>
      </c>
      <c r="G26" t="str">
        <f>_xlfn.XLOOKUP(Table2[[#This Row],[nama_tamu]],Table10[nama_tamu],Table10[id_tamu])</f>
        <v>CUS 2220</v>
      </c>
      <c r="H26" t="s">
        <v>127</v>
      </c>
      <c r="I26" t="str">
        <f>_xlfn.XLOOKUP(Table2[[#This Row],[tipe_kamar]],Table12[tipe_kamar],Table12[id_kamar])</f>
        <v>KMR 004</v>
      </c>
      <c r="J26" t="s">
        <v>47</v>
      </c>
      <c r="K26">
        <v>1</v>
      </c>
      <c r="L26">
        <v>507000</v>
      </c>
      <c r="M26">
        <v>507000</v>
      </c>
      <c r="N26" t="str">
        <f>_xlfn.XLOOKUP(Table2[[#This Row],[metode_pembayaran]],Table11[metode_pembayaran],Table11[id_pembayaran])</f>
        <v>MP 06</v>
      </c>
      <c r="O26" t="s">
        <v>17</v>
      </c>
      <c r="P26" t="str">
        <f>_xlfn.XLOOKUP(Table2[[#This Row],[status_reservasi]],'Dim Status Reservasi'!$B$2:$B$5,'Dim Status Reservasi'!$A$2:$A$5)</f>
        <v>ST 004</v>
      </c>
      <c r="Q26" t="s">
        <v>48</v>
      </c>
      <c r="R26" t="str">
        <f>_xlfn.XLOOKUP(Table2[[#This Row],[kota_hotel]],'Dim Kota Hotel'!$B$2:$B$21,'Dim Kota Hotel'!$A$2:$A$21)</f>
        <v>LOK 006</v>
      </c>
      <c r="S26" t="s">
        <v>129</v>
      </c>
    </row>
    <row r="27" spans="1:19" x14ac:dyDescent="0.25">
      <c r="A27" t="s">
        <v>130</v>
      </c>
      <c r="B27" t="str">
        <f>_xlfn.XLOOKUP(Table2[[#This Row],[tanggal_checkin]],Table6[tanggal_checkin],Table6[id_checkin])</f>
        <v>CI 0733</v>
      </c>
      <c r="C27" t="s">
        <v>11006</v>
      </c>
      <c r="D27" t="str">
        <f>_xlfn.XLOOKUP(Table2[[#This Row],[tanggal_checkout]],Table4[tanggal_checkout],Table4[id_checkout])</f>
        <v>CO 0744</v>
      </c>
      <c r="E27" t="s">
        <v>11007</v>
      </c>
      <c r="F27" s="8">
        <v>0.29461805555555554</v>
      </c>
      <c r="G27" t="str">
        <f>_xlfn.XLOOKUP(Table2[[#This Row],[nama_tamu]],Table10[nama_tamu],Table10[id_tamu])</f>
        <v>CUS 2075</v>
      </c>
      <c r="H27" t="s">
        <v>132</v>
      </c>
      <c r="I27" t="str">
        <f>_xlfn.XLOOKUP(Table2[[#This Row],[tipe_kamar]],Table12[tipe_kamar],Table12[id_kamar])</f>
        <v>KMR 001</v>
      </c>
      <c r="J27" t="s">
        <v>23</v>
      </c>
      <c r="K27">
        <v>8</v>
      </c>
      <c r="L27">
        <v>575000</v>
      </c>
      <c r="M27">
        <v>4600000</v>
      </c>
      <c r="N27" t="str">
        <f>_xlfn.XLOOKUP(Table2[[#This Row],[metode_pembayaran]],Table11[metode_pembayaran],Table11[id_pembayaran])</f>
        <v>MP 03</v>
      </c>
      <c r="O27" t="s">
        <v>36</v>
      </c>
      <c r="P27" t="str">
        <f>_xlfn.XLOOKUP(Table2[[#This Row],[status_reservasi]],'Dim Status Reservasi'!$B$2:$B$5,'Dim Status Reservasi'!$A$2:$A$5)</f>
        <v>ST 004</v>
      </c>
      <c r="Q27" t="s">
        <v>48</v>
      </c>
      <c r="R27" t="str">
        <f>_xlfn.XLOOKUP(Table2[[#This Row],[kota_hotel]],'Dim Kota Hotel'!$B$2:$B$21,'Dim Kota Hotel'!$A$2:$A$21)</f>
        <v>LOK 019</v>
      </c>
      <c r="S27" t="s">
        <v>133</v>
      </c>
    </row>
    <row r="28" spans="1:19" x14ac:dyDescent="0.25">
      <c r="A28" t="s">
        <v>134</v>
      </c>
      <c r="B28" t="str">
        <f>_xlfn.XLOOKUP(Table2[[#This Row],[tanggal_checkin]],Table6[tanggal_checkin],Table6[id_checkin])</f>
        <v>CI 0756</v>
      </c>
      <c r="C28" t="s">
        <v>11008</v>
      </c>
      <c r="D28" t="str">
        <f>_xlfn.XLOOKUP(Table2[[#This Row],[tanggal_checkout]],Table4[tanggal_checkout],Table4[id_checkout])</f>
        <v>CO 0766</v>
      </c>
      <c r="E28" t="s">
        <v>11009</v>
      </c>
      <c r="F28" s="8">
        <v>0.57982638888888893</v>
      </c>
      <c r="G28" t="str">
        <f>_xlfn.XLOOKUP(Table2[[#This Row],[nama_tamu]],Table10[nama_tamu],Table10[id_tamu])</f>
        <v>CUS 3567</v>
      </c>
      <c r="H28" t="s">
        <v>136</v>
      </c>
      <c r="I28" t="str">
        <f>_xlfn.XLOOKUP(Table2[[#This Row],[tipe_kamar]],Table12[tipe_kamar],Table12[id_kamar])</f>
        <v>KMR 002</v>
      </c>
      <c r="J28" t="s">
        <v>82</v>
      </c>
      <c r="K28">
        <v>8</v>
      </c>
      <c r="L28">
        <v>398000</v>
      </c>
      <c r="M28">
        <v>3184000</v>
      </c>
      <c r="N28" t="str">
        <f>_xlfn.XLOOKUP(Table2[[#This Row],[metode_pembayaran]],Table11[metode_pembayaran],Table11[id_pembayaran])</f>
        <v>MP 06</v>
      </c>
      <c r="O28" t="s">
        <v>17</v>
      </c>
      <c r="P28" t="str">
        <f>_xlfn.XLOOKUP(Table2[[#This Row],[status_reservasi]],'Dim Status Reservasi'!$B$2:$B$5,'Dim Status Reservasi'!$A$2:$A$5)</f>
        <v>ST 004</v>
      </c>
      <c r="Q28" t="s">
        <v>48</v>
      </c>
      <c r="R28" t="str">
        <f>_xlfn.XLOOKUP(Table2[[#This Row],[kota_hotel]],'Dim Kota Hotel'!$B$2:$B$21,'Dim Kota Hotel'!$A$2:$A$21)</f>
        <v>LOK 006</v>
      </c>
      <c r="S28" t="s">
        <v>129</v>
      </c>
    </row>
    <row r="29" spans="1:19" x14ac:dyDescent="0.25">
      <c r="A29" t="s">
        <v>138</v>
      </c>
      <c r="B29" t="str">
        <f>_xlfn.XLOOKUP(Table2[[#This Row],[tanggal_checkin]],Table6[tanggal_checkin],Table6[id_checkin])</f>
        <v>CI 0890</v>
      </c>
      <c r="C29" t="s">
        <v>11010</v>
      </c>
      <c r="D29" t="str">
        <f>_xlfn.XLOOKUP(Table2[[#This Row],[tanggal_checkout]],Table4[tanggal_checkout],Table4[id_checkout])</f>
        <v>CO 0896</v>
      </c>
      <c r="E29" t="s">
        <v>11011</v>
      </c>
      <c r="F29" s="8">
        <v>0.36225694444444445</v>
      </c>
      <c r="G29" t="str">
        <f>_xlfn.XLOOKUP(Table2[[#This Row],[nama_tamu]],Table10[nama_tamu],Table10[id_tamu])</f>
        <v>CUS 2887</v>
      </c>
      <c r="H29" t="s">
        <v>140</v>
      </c>
      <c r="I29" t="str">
        <f>_xlfn.XLOOKUP(Table2[[#This Row],[tipe_kamar]],Table12[tipe_kamar],Table12[id_kamar])</f>
        <v>KMR 003</v>
      </c>
      <c r="J29" t="s">
        <v>64</v>
      </c>
      <c r="K29">
        <v>5</v>
      </c>
      <c r="L29">
        <v>1091000</v>
      </c>
      <c r="M29">
        <v>5455000</v>
      </c>
      <c r="N29" t="str">
        <f>_xlfn.XLOOKUP(Table2[[#This Row],[metode_pembayaran]],Table11[metode_pembayaran],Table11[id_pembayaran])</f>
        <v>MP 06</v>
      </c>
      <c r="O29" t="s">
        <v>17</v>
      </c>
      <c r="P29" t="str">
        <f>_xlfn.XLOOKUP(Table2[[#This Row],[status_reservasi]],'Dim Status Reservasi'!$B$2:$B$5,'Dim Status Reservasi'!$A$2:$A$5)</f>
        <v>ST 003</v>
      </c>
      <c r="Q29" t="s">
        <v>37</v>
      </c>
      <c r="R29" t="str">
        <f>_xlfn.XLOOKUP(Table2[[#This Row],[kota_hotel]],'Dim Kota Hotel'!$B$2:$B$21,'Dim Kota Hotel'!$A$2:$A$21)</f>
        <v>LOK 009</v>
      </c>
      <c r="S29" t="s">
        <v>19</v>
      </c>
    </row>
    <row r="30" spans="1:19" x14ac:dyDescent="0.25">
      <c r="A30" t="s">
        <v>142</v>
      </c>
      <c r="B30" t="str">
        <f>_xlfn.XLOOKUP(Table2[[#This Row],[tanggal_checkin]],Table6[tanggal_checkin],Table6[id_checkin])</f>
        <v>CI 0191</v>
      </c>
      <c r="C30" t="s">
        <v>11012</v>
      </c>
      <c r="D30" t="str">
        <f>_xlfn.XLOOKUP(Table2[[#This Row],[tanggal_checkout]],Table4[tanggal_checkout],Table4[id_checkout])</f>
        <v>CO 0195</v>
      </c>
      <c r="E30" t="s">
        <v>10971</v>
      </c>
      <c r="F30" s="8">
        <v>0.75854166666666667</v>
      </c>
      <c r="G30" t="str">
        <f>_xlfn.XLOOKUP(Table2[[#This Row],[nama_tamu]],Table10[nama_tamu],Table10[id_tamu])</f>
        <v>CUS 1069</v>
      </c>
      <c r="H30" t="s">
        <v>144</v>
      </c>
      <c r="I30" t="str">
        <f>_xlfn.XLOOKUP(Table2[[#This Row],[tipe_kamar]],Table12[tipe_kamar],Table12[id_kamar])</f>
        <v>KMR 001</v>
      </c>
      <c r="J30" t="s">
        <v>23</v>
      </c>
      <c r="K30">
        <v>3</v>
      </c>
      <c r="L30">
        <v>616000</v>
      </c>
      <c r="M30">
        <v>1848000</v>
      </c>
      <c r="N30" t="str">
        <f>_xlfn.XLOOKUP(Table2[[#This Row],[metode_pembayaran]],Table11[metode_pembayaran],Table11[id_pembayaran])</f>
        <v>MP 04</v>
      </c>
      <c r="O30" t="s">
        <v>53</v>
      </c>
      <c r="P30" t="str">
        <f>_xlfn.XLOOKUP(Table2[[#This Row],[status_reservasi]],'Dim Status Reservasi'!$B$2:$B$5,'Dim Status Reservasi'!$A$2:$A$5)</f>
        <v>ST 002</v>
      </c>
      <c r="Q30" t="s">
        <v>124</v>
      </c>
      <c r="R30" t="str">
        <f>_xlfn.XLOOKUP(Table2[[#This Row],[kota_hotel]],'Dim Kota Hotel'!$B$2:$B$21,'Dim Kota Hotel'!$A$2:$A$21)</f>
        <v>LOK 007</v>
      </c>
      <c r="S30" t="s">
        <v>145</v>
      </c>
    </row>
    <row r="31" spans="1:19" x14ac:dyDescent="0.25">
      <c r="A31" t="s">
        <v>146</v>
      </c>
      <c r="B31" t="str">
        <f>_xlfn.XLOOKUP(Table2[[#This Row],[tanggal_checkin]],Table6[tanggal_checkin],Table6[id_checkin])</f>
        <v>CI 0376</v>
      </c>
      <c r="C31" t="s">
        <v>11013</v>
      </c>
      <c r="D31" t="str">
        <f>_xlfn.XLOOKUP(Table2[[#This Row],[tanggal_checkout]],Table4[tanggal_checkout],Table4[id_checkout])</f>
        <v>CO 0386</v>
      </c>
      <c r="E31" t="s">
        <v>11014</v>
      </c>
      <c r="F31" s="8">
        <v>0.30944444444444447</v>
      </c>
      <c r="G31" t="str">
        <f>_xlfn.XLOOKUP(Table2[[#This Row],[nama_tamu]],Table10[nama_tamu],Table10[id_tamu])</f>
        <v>CUS 2788</v>
      </c>
      <c r="H31" t="s">
        <v>148</v>
      </c>
      <c r="I31" t="str">
        <f>_xlfn.XLOOKUP(Table2[[#This Row],[tipe_kamar]],Table12[tipe_kamar],Table12[id_kamar])</f>
        <v>KMR 002</v>
      </c>
      <c r="J31" t="s">
        <v>82</v>
      </c>
      <c r="K31">
        <v>9</v>
      </c>
      <c r="L31">
        <v>331000</v>
      </c>
      <c r="M31">
        <v>2979000</v>
      </c>
      <c r="N31" t="str">
        <f>_xlfn.XLOOKUP(Table2[[#This Row],[metode_pembayaran]],Table11[metode_pembayaran],Table11[id_pembayaran])</f>
        <v>MP 05</v>
      </c>
      <c r="O31" t="s">
        <v>72</v>
      </c>
      <c r="P31" t="str">
        <f>_xlfn.XLOOKUP(Table2[[#This Row],[status_reservasi]],'Dim Status Reservasi'!$B$2:$B$5,'Dim Status Reservasi'!$A$2:$A$5)</f>
        <v>ST 004</v>
      </c>
      <c r="Q31" t="s">
        <v>48</v>
      </c>
      <c r="R31" t="str">
        <f>_xlfn.XLOOKUP(Table2[[#This Row],[kota_hotel]],'Dim Kota Hotel'!$B$2:$B$21,'Dim Kota Hotel'!$A$2:$A$21)</f>
        <v>LOK 001</v>
      </c>
      <c r="S31" t="s">
        <v>74</v>
      </c>
    </row>
    <row r="32" spans="1:19" x14ac:dyDescent="0.25">
      <c r="A32" t="s">
        <v>150</v>
      </c>
      <c r="B32" t="str">
        <f>_xlfn.XLOOKUP(Table2[[#This Row],[tanggal_checkin]],Table6[tanggal_checkin],Table6[id_checkin])</f>
        <v>CI 0773</v>
      </c>
      <c r="C32" t="s">
        <v>11015</v>
      </c>
      <c r="D32" t="str">
        <f>_xlfn.XLOOKUP(Table2[[#This Row],[tanggal_checkout]],Table4[tanggal_checkout],Table4[id_checkout])</f>
        <v>CO 0784</v>
      </c>
      <c r="E32" t="s">
        <v>11016</v>
      </c>
      <c r="F32" s="8">
        <v>0.86019675925925931</v>
      </c>
      <c r="G32" t="str">
        <f>_xlfn.XLOOKUP(Table2[[#This Row],[nama_tamu]],Table10[nama_tamu],Table10[id_tamu])</f>
        <v>CUS 2463</v>
      </c>
      <c r="H32" t="s">
        <v>152</v>
      </c>
      <c r="I32" t="str">
        <f>_xlfn.XLOOKUP(Table2[[#This Row],[tipe_kamar]],Table12[tipe_kamar],Table12[id_kamar])</f>
        <v>KMR 001</v>
      </c>
      <c r="J32" t="s">
        <v>23</v>
      </c>
      <c r="K32">
        <v>8</v>
      </c>
      <c r="L32">
        <v>639000</v>
      </c>
      <c r="M32">
        <v>5112000</v>
      </c>
      <c r="N32" t="str">
        <f>_xlfn.XLOOKUP(Table2[[#This Row],[metode_pembayaran]],Table11[metode_pembayaran],Table11[id_pembayaran])</f>
        <v>MP 06</v>
      </c>
      <c r="O32" t="s">
        <v>17</v>
      </c>
      <c r="P32" t="str">
        <f>_xlfn.XLOOKUP(Table2[[#This Row],[status_reservasi]],'Dim Status Reservasi'!$B$2:$B$5,'Dim Status Reservasi'!$A$2:$A$5)</f>
        <v>ST 004</v>
      </c>
      <c r="Q32" t="s">
        <v>48</v>
      </c>
      <c r="R32" t="str">
        <f>_xlfn.XLOOKUP(Table2[[#This Row],[kota_hotel]],'Dim Kota Hotel'!$B$2:$B$21,'Dim Kota Hotel'!$A$2:$A$21)</f>
        <v>LOK 019</v>
      </c>
      <c r="S32" t="s">
        <v>133</v>
      </c>
    </row>
    <row r="33" spans="1:19" x14ac:dyDescent="0.25">
      <c r="A33" t="s">
        <v>153</v>
      </c>
      <c r="B33" t="str">
        <f>_xlfn.XLOOKUP(Table2[[#This Row],[tanggal_checkin]],Table6[tanggal_checkin],Table6[id_checkin])</f>
        <v>CI 1005</v>
      </c>
      <c r="C33" t="s">
        <v>11017</v>
      </c>
      <c r="D33" t="str">
        <f>_xlfn.XLOOKUP(Table2[[#This Row],[tanggal_checkout]],Table4[tanggal_checkout],Table4[id_checkout])</f>
        <v>CO 1017</v>
      </c>
      <c r="E33" t="s">
        <v>11018</v>
      </c>
      <c r="F33" s="8">
        <v>0.8646180555555556</v>
      </c>
      <c r="G33" t="str">
        <f>_xlfn.XLOOKUP(Table2[[#This Row],[nama_tamu]],Table10[nama_tamu],Table10[id_tamu])</f>
        <v>CUS 1507</v>
      </c>
      <c r="H33" t="s">
        <v>155</v>
      </c>
      <c r="I33" t="str">
        <f>_xlfn.XLOOKUP(Table2[[#This Row],[tipe_kamar]],Table12[tipe_kamar],Table12[id_kamar])</f>
        <v>KMR 002</v>
      </c>
      <c r="J33" t="s">
        <v>82</v>
      </c>
      <c r="K33">
        <v>9</v>
      </c>
      <c r="L33">
        <v>383000</v>
      </c>
      <c r="M33">
        <v>3447000</v>
      </c>
      <c r="N33" t="str">
        <f>_xlfn.XLOOKUP(Table2[[#This Row],[metode_pembayaran]],Table11[metode_pembayaran],Table11[id_pembayaran])</f>
        <v>MP 01</v>
      </c>
      <c r="O33" t="s">
        <v>24</v>
      </c>
      <c r="P33" t="str">
        <f>_xlfn.XLOOKUP(Table2[[#This Row],[status_reservasi]],'Dim Status Reservasi'!$B$2:$B$5,'Dim Status Reservasi'!$A$2:$A$5)</f>
        <v>ST 004</v>
      </c>
      <c r="Q33" t="s">
        <v>48</v>
      </c>
      <c r="R33" t="str">
        <f>_xlfn.XLOOKUP(Table2[[#This Row],[kota_hotel]],'Dim Kota Hotel'!$B$2:$B$21,'Dim Kota Hotel'!$A$2:$A$21)</f>
        <v>LOK 001</v>
      </c>
      <c r="S33" t="s">
        <v>74</v>
      </c>
    </row>
    <row r="34" spans="1:19" x14ac:dyDescent="0.25">
      <c r="A34" t="s">
        <v>156</v>
      </c>
      <c r="B34" t="str">
        <f>_xlfn.XLOOKUP(Table2[[#This Row],[tanggal_checkin]],Table6[tanggal_checkin],Table6[id_checkin])</f>
        <v>CI 0631</v>
      </c>
      <c r="C34" t="s">
        <v>11019</v>
      </c>
      <c r="D34" t="str">
        <f>_xlfn.XLOOKUP(Table2[[#This Row],[tanggal_checkout]],Table4[tanggal_checkout],Table4[id_checkout])</f>
        <v>CO 0634</v>
      </c>
      <c r="E34" t="s">
        <v>11020</v>
      </c>
      <c r="F34" s="8">
        <v>0.11025462962962963</v>
      </c>
      <c r="G34" t="str">
        <f>_xlfn.XLOOKUP(Table2[[#This Row],[nama_tamu]],Table10[nama_tamu],Table10[id_tamu])</f>
        <v>CUS 0184</v>
      </c>
      <c r="H34" t="s">
        <v>158</v>
      </c>
      <c r="I34" t="str">
        <f>_xlfn.XLOOKUP(Table2[[#This Row],[tipe_kamar]],Table12[tipe_kamar],Table12[id_kamar])</f>
        <v>KMR 001</v>
      </c>
      <c r="J34" t="s">
        <v>23</v>
      </c>
      <c r="K34">
        <v>3</v>
      </c>
      <c r="L34">
        <v>634000</v>
      </c>
      <c r="M34">
        <v>1902000</v>
      </c>
      <c r="N34" t="str">
        <f>_xlfn.XLOOKUP(Table2[[#This Row],[metode_pembayaran]],Table11[metode_pembayaran],Table11[id_pembayaran])</f>
        <v>MP 06</v>
      </c>
      <c r="O34" t="s">
        <v>17</v>
      </c>
      <c r="P34" t="str">
        <f>_xlfn.XLOOKUP(Table2[[#This Row],[status_reservasi]],'Dim Status Reservasi'!$B$2:$B$5,'Dim Status Reservasi'!$A$2:$A$5)</f>
        <v>ST 002</v>
      </c>
      <c r="Q34" t="s">
        <v>124</v>
      </c>
      <c r="R34" t="str">
        <f>_xlfn.XLOOKUP(Table2[[#This Row],[kota_hotel]],'Dim Kota Hotel'!$B$2:$B$21,'Dim Kota Hotel'!$A$2:$A$21)</f>
        <v>LOK 013</v>
      </c>
      <c r="S34" t="s">
        <v>160</v>
      </c>
    </row>
    <row r="35" spans="1:19" x14ac:dyDescent="0.25">
      <c r="A35" t="s">
        <v>161</v>
      </c>
      <c r="B35" t="str">
        <f>_xlfn.XLOOKUP(Table2[[#This Row],[tanggal_checkin]],Table6[tanggal_checkin],Table6[id_checkin])</f>
        <v>CI 0281</v>
      </c>
      <c r="C35" t="s">
        <v>11021</v>
      </c>
      <c r="D35" t="str">
        <f>_xlfn.XLOOKUP(Table2[[#This Row],[tanggal_checkout]],Table4[tanggal_checkout],Table4[id_checkout])</f>
        <v>CO 0283</v>
      </c>
      <c r="E35" t="s">
        <v>11022</v>
      </c>
      <c r="F35" s="8">
        <v>0.15552083333333333</v>
      </c>
      <c r="G35" t="str">
        <f>_xlfn.XLOOKUP(Table2[[#This Row],[nama_tamu]],Table10[nama_tamu],Table10[id_tamu])</f>
        <v>CUS 1653</v>
      </c>
      <c r="H35" t="s">
        <v>163</v>
      </c>
      <c r="I35" t="str">
        <f>_xlfn.XLOOKUP(Table2[[#This Row],[tipe_kamar]],Table12[tipe_kamar],Table12[id_kamar])</f>
        <v>KMR 002</v>
      </c>
      <c r="J35" t="s">
        <v>82</v>
      </c>
      <c r="K35">
        <v>4</v>
      </c>
      <c r="L35">
        <v>337000</v>
      </c>
      <c r="M35">
        <v>1348000</v>
      </c>
      <c r="N35" t="str">
        <f>_xlfn.XLOOKUP(Table2[[#This Row],[metode_pembayaran]],Table11[metode_pembayaran],Table11[id_pembayaran])</f>
        <v>MP 06</v>
      </c>
      <c r="O35" t="s">
        <v>17</v>
      </c>
      <c r="P35" t="str">
        <f>_xlfn.XLOOKUP(Table2[[#This Row],[status_reservasi]],'Dim Status Reservasi'!$B$2:$B$5,'Dim Status Reservasi'!$A$2:$A$5)</f>
        <v>ST 004</v>
      </c>
      <c r="Q35" t="s">
        <v>48</v>
      </c>
      <c r="R35" t="str">
        <f>_xlfn.XLOOKUP(Table2[[#This Row],[kota_hotel]],'Dim Kota Hotel'!$B$2:$B$21,'Dim Kota Hotel'!$A$2:$A$21)</f>
        <v>LOK 011</v>
      </c>
      <c r="S35" t="s">
        <v>38</v>
      </c>
    </row>
    <row r="36" spans="1:19" x14ac:dyDescent="0.25">
      <c r="A36" t="s">
        <v>165</v>
      </c>
      <c r="B36" t="str">
        <f>_xlfn.XLOOKUP(Table2[[#This Row],[tanggal_checkin]],Table6[tanggal_checkin],Table6[id_checkin])</f>
        <v>CI 0989</v>
      </c>
      <c r="C36" t="s">
        <v>11023</v>
      </c>
      <c r="D36" t="str">
        <f>_xlfn.XLOOKUP(Table2[[#This Row],[tanggal_checkout]],Table4[tanggal_checkout],Table4[id_checkout])</f>
        <v>CO 0994</v>
      </c>
      <c r="E36" t="s">
        <v>11024</v>
      </c>
      <c r="F36" s="8">
        <v>5.9050925925925923E-2</v>
      </c>
      <c r="G36" t="str">
        <f>_xlfn.XLOOKUP(Table2[[#This Row],[nama_tamu]],Table10[nama_tamu],Table10[id_tamu])</f>
        <v>CUS 1648</v>
      </c>
      <c r="H36" t="s">
        <v>167</v>
      </c>
      <c r="I36" t="str">
        <f>_xlfn.XLOOKUP(Table2[[#This Row],[tipe_kamar]],Table12[tipe_kamar],Table12[id_kamar])</f>
        <v>KMR 002</v>
      </c>
      <c r="J36" t="s">
        <v>82</v>
      </c>
      <c r="K36">
        <v>2</v>
      </c>
      <c r="L36">
        <v>371000</v>
      </c>
      <c r="M36">
        <v>742000</v>
      </c>
      <c r="N36" t="str">
        <f>_xlfn.XLOOKUP(Table2[[#This Row],[metode_pembayaran]],Table11[metode_pembayaran],Table11[id_pembayaran])</f>
        <v>MP 05</v>
      </c>
      <c r="O36" t="s">
        <v>72</v>
      </c>
      <c r="P36" t="str">
        <f>_xlfn.XLOOKUP(Table2[[#This Row],[status_reservasi]],'Dim Status Reservasi'!$B$2:$B$5,'Dim Status Reservasi'!$A$2:$A$5)</f>
        <v>ST 002</v>
      </c>
      <c r="Q36" t="s">
        <v>124</v>
      </c>
      <c r="R36" t="str">
        <f>_xlfn.XLOOKUP(Table2[[#This Row],[kota_hotel]],'Dim Kota Hotel'!$B$2:$B$21,'Dim Kota Hotel'!$A$2:$A$21)</f>
        <v>LOK 009</v>
      </c>
      <c r="S36" t="s">
        <v>19</v>
      </c>
    </row>
    <row r="37" spans="1:19" x14ac:dyDescent="0.25">
      <c r="A37" t="s">
        <v>168</v>
      </c>
      <c r="B37" t="str">
        <f>_xlfn.XLOOKUP(Table2[[#This Row],[tanggal_checkin]],Table6[tanggal_checkin],Table6[id_checkin])</f>
        <v>CI 1053</v>
      </c>
      <c r="C37" t="s">
        <v>10999</v>
      </c>
      <c r="D37" t="str">
        <f>_xlfn.XLOOKUP(Table2[[#This Row],[tanggal_checkout]],Table4[tanggal_checkout],Table4[id_checkout])</f>
        <v>CO 1063</v>
      </c>
      <c r="E37" t="s">
        <v>11025</v>
      </c>
      <c r="F37" s="8">
        <v>0.98666666666666669</v>
      </c>
      <c r="G37" t="str">
        <f>_xlfn.XLOOKUP(Table2[[#This Row],[nama_tamu]],Table10[nama_tamu],Table10[id_tamu])</f>
        <v>CUS 4148</v>
      </c>
      <c r="H37" t="s">
        <v>170</v>
      </c>
      <c r="I37" t="str">
        <f>_xlfn.XLOOKUP(Table2[[#This Row],[tipe_kamar]],Table12[tipe_kamar],Table12[id_kamar])</f>
        <v>KMR 003</v>
      </c>
      <c r="J37" t="s">
        <v>64</v>
      </c>
      <c r="K37">
        <v>7</v>
      </c>
      <c r="L37">
        <v>1297000</v>
      </c>
      <c r="M37">
        <v>9079000</v>
      </c>
      <c r="N37" t="str">
        <f>_xlfn.XLOOKUP(Table2[[#This Row],[metode_pembayaran]],Table11[metode_pembayaran],Table11[id_pembayaran])</f>
        <v>MP 04</v>
      </c>
      <c r="O37" t="s">
        <v>53</v>
      </c>
      <c r="P37" t="str">
        <f>_xlfn.XLOOKUP(Table2[[#This Row],[status_reservasi]],'Dim Status Reservasi'!$B$2:$B$5,'Dim Status Reservasi'!$A$2:$A$5)</f>
        <v>ST 003</v>
      </c>
      <c r="Q37" t="s">
        <v>37</v>
      </c>
      <c r="R37" t="str">
        <f>_xlfn.XLOOKUP(Table2[[#This Row],[kota_hotel]],'Dim Kota Hotel'!$B$2:$B$21,'Dim Kota Hotel'!$A$2:$A$21)</f>
        <v>LOK 006</v>
      </c>
      <c r="S37" t="s">
        <v>129</v>
      </c>
    </row>
    <row r="38" spans="1:19" x14ac:dyDescent="0.25">
      <c r="A38" t="s">
        <v>171</v>
      </c>
      <c r="B38" t="str">
        <f>_xlfn.XLOOKUP(Table2[[#This Row],[tanggal_checkin]],Table6[tanggal_checkin],Table6[id_checkin])</f>
        <v>CI 0581</v>
      </c>
      <c r="C38" t="s">
        <v>11026</v>
      </c>
      <c r="D38" t="str">
        <f>_xlfn.XLOOKUP(Table2[[#This Row],[tanggal_checkout]],Table4[tanggal_checkout],Table4[id_checkout])</f>
        <v>CO 0589</v>
      </c>
      <c r="E38" t="s">
        <v>11027</v>
      </c>
      <c r="F38" s="8">
        <v>0.89925925925925931</v>
      </c>
      <c r="G38" t="str">
        <f>_xlfn.XLOOKUP(Table2[[#This Row],[nama_tamu]],Table10[nama_tamu],Table10[id_tamu])</f>
        <v>CUS 2129</v>
      </c>
      <c r="H38" t="s">
        <v>173</v>
      </c>
      <c r="I38" t="str">
        <f>_xlfn.XLOOKUP(Table2[[#This Row],[tipe_kamar]],Table12[tipe_kamar],Table12[id_kamar])</f>
        <v>KMR 003</v>
      </c>
      <c r="J38" t="s">
        <v>64</v>
      </c>
      <c r="K38">
        <v>8</v>
      </c>
      <c r="L38">
        <v>1340000</v>
      </c>
      <c r="M38">
        <v>10720000</v>
      </c>
      <c r="N38" t="str">
        <f>_xlfn.XLOOKUP(Table2[[#This Row],[metode_pembayaran]],Table11[metode_pembayaran],Table11[id_pembayaran])</f>
        <v>MP 06</v>
      </c>
      <c r="O38" t="s">
        <v>17</v>
      </c>
      <c r="P38" t="str">
        <f>_xlfn.XLOOKUP(Table2[[#This Row],[status_reservasi]],'Dim Status Reservasi'!$B$2:$B$5,'Dim Status Reservasi'!$A$2:$A$5)</f>
        <v>ST 004</v>
      </c>
      <c r="Q38" t="s">
        <v>48</v>
      </c>
      <c r="R38" t="str">
        <f>_xlfn.XLOOKUP(Table2[[#This Row],[kota_hotel]],'Dim Kota Hotel'!$B$2:$B$21,'Dim Kota Hotel'!$A$2:$A$21)</f>
        <v>LOK 018</v>
      </c>
      <c r="S38" t="s">
        <v>102</v>
      </c>
    </row>
    <row r="39" spans="1:19" x14ac:dyDescent="0.25">
      <c r="A39" t="s">
        <v>175</v>
      </c>
      <c r="B39" t="str">
        <f>_xlfn.XLOOKUP(Table2[[#This Row],[tanggal_checkin]],Table6[tanggal_checkin],Table6[id_checkin])</f>
        <v>CI 0727</v>
      </c>
      <c r="C39" t="s">
        <v>11028</v>
      </c>
      <c r="D39" t="str">
        <f>_xlfn.XLOOKUP(Table2[[#This Row],[tanggal_checkout]],Table4[tanggal_checkout],Table4[id_checkout])</f>
        <v>CO 0739</v>
      </c>
      <c r="E39" t="s">
        <v>11029</v>
      </c>
      <c r="F39" s="8">
        <v>0.87289351851851849</v>
      </c>
      <c r="G39" t="str">
        <f>_xlfn.XLOOKUP(Table2[[#This Row],[nama_tamu]],Table10[nama_tamu],Table10[id_tamu])</f>
        <v>CUS 3828</v>
      </c>
      <c r="H39" t="s">
        <v>177</v>
      </c>
      <c r="I39" t="str">
        <f>_xlfn.XLOOKUP(Table2[[#This Row],[tipe_kamar]],Table12[tipe_kamar],Table12[id_kamar])</f>
        <v>KMR 002</v>
      </c>
      <c r="J39" t="s">
        <v>82</v>
      </c>
      <c r="K39">
        <v>9</v>
      </c>
      <c r="L39">
        <v>369000</v>
      </c>
      <c r="M39">
        <v>3321000</v>
      </c>
      <c r="N39" t="str">
        <f>_xlfn.XLOOKUP(Table2[[#This Row],[metode_pembayaran]],Table11[metode_pembayaran],Table11[id_pembayaran])</f>
        <v>MP 01</v>
      </c>
      <c r="O39" t="s">
        <v>24</v>
      </c>
      <c r="P39" t="str">
        <f>_xlfn.XLOOKUP(Table2[[#This Row],[status_reservasi]],'Dim Status Reservasi'!$B$2:$B$5,'Dim Status Reservasi'!$A$2:$A$5)</f>
        <v>ST 004</v>
      </c>
      <c r="Q39" t="s">
        <v>48</v>
      </c>
      <c r="R39" t="str">
        <f>_xlfn.XLOOKUP(Table2[[#This Row],[kota_hotel]],'Dim Kota Hotel'!$B$2:$B$21,'Dim Kota Hotel'!$A$2:$A$21)</f>
        <v>LOK 004</v>
      </c>
      <c r="S39" t="s">
        <v>49</v>
      </c>
    </row>
    <row r="40" spans="1:19" x14ac:dyDescent="0.25">
      <c r="A40" t="s">
        <v>178</v>
      </c>
      <c r="B40" t="str">
        <f>_xlfn.XLOOKUP(Table2[[#This Row],[tanggal_checkin]],Table6[tanggal_checkin],Table6[id_checkin])</f>
        <v>CI 1063</v>
      </c>
      <c r="C40" t="s">
        <v>11030</v>
      </c>
      <c r="D40" t="str">
        <f>_xlfn.XLOOKUP(Table2[[#This Row],[tanggal_checkout]],Table4[tanggal_checkout],Table4[id_checkout])</f>
        <v>CO 1072</v>
      </c>
      <c r="E40" t="s">
        <v>11031</v>
      </c>
      <c r="F40" s="8">
        <v>0.44620370370370371</v>
      </c>
      <c r="G40" t="str">
        <f>_xlfn.XLOOKUP(Table2[[#This Row],[nama_tamu]],Table10[nama_tamu],Table10[id_tamu])</f>
        <v>CUS 1813</v>
      </c>
      <c r="H40" t="s">
        <v>180</v>
      </c>
      <c r="I40" t="str">
        <f>_xlfn.XLOOKUP(Table2[[#This Row],[tipe_kamar]],Table12[tipe_kamar],Table12[id_kamar])</f>
        <v>KMR 003</v>
      </c>
      <c r="J40" t="s">
        <v>64</v>
      </c>
      <c r="K40">
        <v>7</v>
      </c>
      <c r="L40">
        <v>1357000</v>
      </c>
      <c r="M40">
        <v>9499000</v>
      </c>
      <c r="N40" t="str">
        <f>_xlfn.XLOOKUP(Table2[[#This Row],[metode_pembayaran]],Table11[metode_pembayaran],Table11[id_pembayaran])</f>
        <v>MP 06</v>
      </c>
      <c r="O40" t="s">
        <v>17</v>
      </c>
      <c r="P40" t="str">
        <f>_xlfn.XLOOKUP(Table2[[#This Row],[status_reservasi]],'Dim Status Reservasi'!$B$2:$B$5,'Dim Status Reservasi'!$A$2:$A$5)</f>
        <v>ST 003</v>
      </c>
      <c r="Q40" t="s">
        <v>37</v>
      </c>
      <c r="R40" t="str">
        <f>_xlfn.XLOOKUP(Table2[[#This Row],[kota_hotel]],'Dim Kota Hotel'!$B$2:$B$21,'Dim Kota Hotel'!$A$2:$A$21)</f>
        <v>LOK 016</v>
      </c>
      <c r="S40" t="s">
        <v>117</v>
      </c>
    </row>
    <row r="41" spans="1:19" x14ac:dyDescent="0.25">
      <c r="A41" t="s">
        <v>181</v>
      </c>
      <c r="B41" t="str">
        <f>_xlfn.XLOOKUP(Table2[[#This Row],[tanggal_checkin]],Table6[tanggal_checkin],Table6[id_checkin])</f>
        <v>CI 0204</v>
      </c>
      <c r="C41" t="s">
        <v>11032</v>
      </c>
      <c r="D41" t="str">
        <f>_xlfn.XLOOKUP(Table2[[#This Row],[tanggal_checkout]],Table4[tanggal_checkout],Table4[id_checkout])</f>
        <v>CO 0212</v>
      </c>
      <c r="E41" t="s">
        <v>11033</v>
      </c>
      <c r="F41" s="8">
        <v>0.85873842592592597</v>
      </c>
      <c r="G41" t="str">
        <f>_xlfn.XLOOKUP(Table2[[#This Row],[nama_tamu]],Table10[nama_tamu],Table10[id_tamu])</f>
        <v>CUS 0164</v>
      </c>
      <c r="H41" t="s">
        <v>183</v>
      </c>
      <c r="I41" t="str">
        <f>_xlfn.XLOOKUP(Table2[[#This Row],[tipe_kamar]],Table12[tipe_kamar],Table12[id_kamar])</f>
        <v>KMR 001</v>
      </c>
      <c r="J41" t="s">
        <v>23</v>
      </c>
      <c r="K41">
        <v>9</v>
      </c>
      <c r="L41">
        <v>670000</v>
      </c>
      <c r="M41">
        <v>6030000</v>
      </c>
      <c r="N41" t="str">
        <f>_xlfn.XLOOKUP(Table2[[#This Row],[metode_pembayaran]],Table11[metode_pembayaran],Table11[id_pembayaran])</f>
        <v>MP 06</v>
      </c>
      <c r="O41" t="s">
        <v>17</v>
      </c>
      <c r="P41" t="str">
        <f>_xlfn.XLOOKUP(Table2[[#This Row],[status_reservasi]],'Dim Status Reservasi'!$B$2:$B$5,'Dim Status Reservasi'!$A$2:$A$5)</f>
        <v>ST 003</v>
      </c>
      <c r="Q41" t="s">
        <v>37</v>
      </c>
      <c r="R41" t="str">
        <f>_xlfn.XLOOKUP(Table2[[#This Row],[kota_hotel]],'Dim Kota Hotel'!$B$2:$B$21,'Dim Kota Hotel'!$A$2:$A$21)</f>
        <v>LOK 005</v>
      </c>
      <c r="S41" t="s">
        <v>43</v>
      </c>
    </row>
    <row r="42" spans="1:19" x14ac:dyDescent="0.25">
      <c r="A42" t="s">
        <v>184</v>
      </c>
      <c r="B42" t="str">
        <f>_xlfn.XLOOKUP(Table2[[#This Row],[tanggal_checkin]],Table6[tanggal_checkin],Table6[id_checkin])</f>
        <v>CI 0369</v>
      </c>
      <c r="C42" t="s">
        <v>11034</v>
      </c>
      <c r="D42" t="str">
        <f>_xlfn.XLOOKUP(Table2[[#This Row],[tanggal_checkout]],Table4[tanggal_checkout],Table4[id_checkout])</f>
        <v>CO 0372</v>
      </c>
      <c r="E42" t="s">
        <v>11035</v>
      </c>
      <c r="F42" s="8">
        <v>0.66387731481481482</v>
      </c>
      <c r="G42" t="str">
        <f>_xlfn.XLOOKUP(Table2[[#This Row],[nama_tamu]],Table10[nama_tamu],Table10[id_tamu])</f>
        <v>CUS 3707</v>
      </c>
      <c r="H42" t="s">
        <v>186</v>
      </c>
      <c r="I42" t="str">
        <f>_xlfn.XLOOKUP(Table2[[#This Row],[tipe_kamar]],Table12[tipe_kamar],Table12[id_kamar])</f>
        <v>KMR 003</v>
      </c>
      <c r="J42" t="s">
        <v>64</v>
      </c>
      <c r="K42">
        <v>3</v>
      </c>
      <c r="L42">
        <v>1339000</v>
      </c>
      <c r="M42">
        <v>4017000</v>
      </c>
      <c r="N42" t="str">
        <f>_xlfn.XLOOKUP(Table2[[#This Row],[metode_pembayaran]],Table11[metode_pembayaran],Table11[id_pembayaran])</f>
        <v>MP 04</v>
      </c>
      <c r="O42" t="s">
        <v>53</v>
      </c>
      <c r="P42" t="str">
        <f>_xlfn.XLOOKUP(Table2[[#This Row],[status_reservasi]],'Dim Status Reservasi'!$B$2:$B$5,'Dim Status Reservasi'!$A$2:$A$5)</f>
        <v>ST 003</v>
      </c>
      <c r="Q42" t="s">
        <v>37</v>
      </c>
      <c r="R42" t="str">
        <f>_xlfn.XLOOKUP(Table2[[#This Row],[kota_hotel]],'Dim Kota Hotel'!$B$2:$B$21,'Dim Kota Hotel'!$A$2:$A$21)</f>
        <v>LOK 017</v>
      </c>
      <c r="S42" t="s">
        <v>84</v>
      </c>
    </row>
    <row r="43" spans="1:19" x14ac:dyDescent="0.25">
      <c r="A43" t="s">
        <v>187</v>
      </c>
      <c r="B43" t="str">
        <f>_xlfn.XLOOKUP(Table2[[#This Row],[tanggal_checkin]],Table6[tanggal_checkin],Table6[id_checkin])</f>
        <v>CI 0184</v>
      </c>
      <c r="C43" t="s">
        <v>11036</v>
      </c>
      <c r="D43" t="str">
        <f>_xlfn.XLOOKUP(Table2[[#This Row],[tanggal_checkout]],Table4[tanggal_checkout],Table4[id_checkout])</f>
        <v>CO 0192</v>
      </c>
      <c r="E43" t="s">
        <v>11012</v>
      </c>
      <c r="F43" s="8">
        <v>0.56182870370370375</v>
      </c>
      <c r="G43" t="str">
        <f>_xlfn.XLOOKUP(Table2[[#This Row],[nama_tamu]],Table10[nama_tamu],Table10[id_tamu])</f>
        <v>CUS 0093</v>
      </c>
      <c r="H43" t="s">
        <v>189</v>
      </c>
      <c r="I43" t="str">
        <f>_xlfn.XLOOKUP(Table2[[#This Row],[tipe_kamar]],Table12[tipe_kamar],Table12[id_kamar])</f>
        <v>KMR 002</v>
      </c>
      <c r="J43" t="s">
        <v>82</v>
      </c>
      <c r="K43">
        <v>7</v>
      </c>
      <c r="L43">
        <v>386000</v>
      </c>
      <c r="M43">
        <v>2702000</v>
      </c>
      <c r="N43" t="str">
        <f>_xlfn.XLOOKUP(Table2[[#This Row],[metode_pembayaran]],Table11[metode_pembayaran],Table11[id_pembayaran])</f>
        <v>MP 05</v>
      </c>
      <c r="O43" t="s">
        <v>72</v>
      </c>
      <c r="P43" t="str">
        <f>_xlfn.XLOOKUP(Table2[[#This Row],[status_reservasi]],'Dim Status Reservasi'!$B$2:$B$5,'Dim Status Reservasi'!$A$2:$A$5)</f>
        <v>ST 002</v>
      </c>
      <c r="Q43" t="s">
        <v>124</v>
      </c>
      <c r="R43" t="str">
        <f>_xlfn.XLOOKUP(Table2[[#This Row],[kota_hotel]],'Dim Kota Hotel'!$B$2:$B$21,'Dim Kota Hotel'!$A$2:$A$21)</f>
        <v>LOK 017</v>
      </c>
      <c r="S43" t="s">
        <v>84</v>
      </c>
    </row>
    <row r="44" spans="1:19" x14ac:dyDescent="0.25">
      <c r="A44" t="s">
        <v>191</v>
      </c>
      <c r="B44" t="str">
        <f>_xlfn.XLOOKUP(Table2[[#This Row],[tanggal_checkin]],Table6[tanggal_checkin],Table6[id_checkin])</f>
        <v>CI 0825</v>
      </c>
      <c r="C44" t="s">
        <v>11037</v>
      </c>
      <c r="D44" t="str">
        <f>_xlfn.XLOOKUP(Table2[[#This Row],[tanggal_checkout]],Table4[tanggal_checkout],Table4[id_checkout])</f>
        <v>CO 0831</v>
      </c>
      <c r="E44" t="s">
        <v>11038</v>
      </c>
      <c r="F44" s="8">
        <v>0.5037152777777778</v>
      </c>
      <c r="G44" t="str">
        <f>_xlfn.XLOOKUP(Table2[[#This Row],[nama_tamu]],Table10[nama_tamu],Table10[id_tamu])</f>
        <v>CUS 3166</v>
      </c>
      <c r="H44" t="s">
        <v>193</v>
      </c>
      <c r="I44" t="str">
        <f>_xlfn.XLOOKUP(Table2[[#This Row],[tipe_kamar]],Table12[tipe_kamar],Table12[id_kamar])</f>
        <v>KMR 004</v>
      </c>
      <c r="J44" t="s">
        <v>47</v>
      </c>
      <c r="K44">
        <v>2</v>
      </c>
      <c r="L44">
        <v>432000</v>
      </c>
      <c r="M44">
        <v>864000</v>
      </c>
      <c r="N44" t="str">
        <f>_xlfn.XLOOKUP(Table2[[#This Row],[metode_pembayaran]],Table11[metode_pembayaran],Table11[id_pembayaran])</f>
        <v>MP 06</v>
      </c>
      <c r="O44" t="s">
        <v>17</v>
      </c>
      <c r="P44" t="str">
        <f>_xlfn.XLOOKUP(Table2[[#This Row],[status_reservasi]],'Dim Status Reservasi'!$B$2:$B$5,'Dim Status Reservasi'!$A$2:$A$5)</f>
        <v>ST 003</v>
      </c>
      <c r="Q44" t="s">
        <v>37</v>
      </c>
      <c r="R44" t="str">
        <f>_xlfn.XLOOKUP(Table2[[#This Row],[kota_hotel]],'Dim Kota Hotel'!$B$2:$B$21,'Dim Kota Hotel'!$A$2:$A$21)</f>
        <v>LOK 004</v>
      </c>
      <c r="S44" t="s">
        <v>49</v>
      </c>
    </row>
    <row r="45" spans="1:19" x14ac:dyDescent="0.25">
      <c r="A45" t="s">
        <v>195</v>
      </c>
      <c r="B45" t="str">
        <f>_xlfn.XLOOKUP(Table2[[#This Row],[tanggal_checkin]],Table6[tanggal_checkin],Table6[id_checkin])</f>
        <v>CI 0066</v>
      </c>
      <c r="C45" t="s">
        <v>11039</v>
      </c>
      <c r="D45" t="str">
        <f>_xlfn.XLOOKUP(Table2[[#This Row],[tanggal_checkout]],Table4[tanggal_checkout],Table4[id_checkout])</f>
        <v>CO 0075</v>
      </c>
      <c r="E45" t="s">
        <v>11040</v>
      </c>
      <c r="F45" s="8">
        <v>0.68921296296296297</v>
      </c>
      <c r="G45" t="str">
        <f>_xlfn.XLOOKUP(Table2[[#This Row],[nama_tamu]],Table10[nama_tamu],Table10[id_tamu])</f>
        <v>CUS 2132</v>
      </c>
      <c r="H45" t="s">
        <v>197</v>
      </c>
      <c r="I45" t="str">
        <f>_xlfn.XLOOKUP(Table2[[#This Row],[tipe_kamar]],Table12[tipe_kamar],Table12[id_kamar])</f>
        <v>KMR 002</v>
      </c>
      <c r="J45" t="s">
        <v>82</v>
      </c>
      <c r="K45">
        <v>9</v>
      </c>
      <c r="L45">
        <v>323000</v>
      </c>
      <c r="M45">
        <v>2907000</v>
      </c>
      <c r="N45" t="str">
        <f>_xlfn.XLOOKUP(Table2[[#This Row],[metode_pembayaran]],Table11[metode_pembayaran],Table11[id_pembayaran])</f>
        <v>MP 01</v>
      </c>
      <c r="O45" t="s">
        <v>24</v>
      </c>
      <c r="P45" t="str">
        <f>_xlfn.XLOOKUP(Table2[[#This Row],[status_reservasi]],'Dim Status Reservasi'!$B$2:$B$5,'Dim Status Reservasi'!$A$2:$A$5)</f>
        <v>ST 003</v>
      </c>
      <c r="Q45" t="s">
        <v>37</v>
      </c>
      <c r="R45" t="str">
        <f>_xlfn.XLOOKUP(Table2[[#This Row],[kota_hotel]],'Dim Kota Hotel'!$B$2:$B$21,'Dim Kota Hotel'!$A$2:$A$21)</f>
        <v>LOK 004</v>
      </c>
      <c r="S45" t="s">
        <v>49</v>
      </c>
    </row>
    <row r="46" spans="1:19" x14ac:dyDescent="0.25">
      <c r="A46" t="s">
        <v>199</v>
      </c>
      <c r="B46" t="str">
        <f>_xlfn.XLOOKUP(Table2[[#This Row],[tanggal_checkin]],Table6[tanggal_checkin],Table6[id_checkin])</f>
        <v>CI 0939</v>
      </c>
      <c r="C46" t="s">
        <v>11041</v>
      </c>
      <c r="D46" t="str">
        <f>_xlfn.XLOOKUP(Table2[[#This Row],[tanggal_checkout]],Table4[tanggal_checkout],Table4[id_checkout])</f>
        <v>CO 0948</v>
      </c>
      <c r="E46" t="s">
        <v>11042</v>
      </c>
      <c r="F46" s="8">
        <v>0.23195601851851852</v>
      </c>
      <c r="G46" t="str">
        <f>_xlfn.XLOOKUP(Table2[[#This Row],[nama_tamu]],Table10[nama_tamu],Table10[id_tamu])</f>
        <v>CUS 0881</v>
      </c>
      <c r="H46" t="s">
        <v>201</v>
      </c>
      <c r="I46" t="str">
        <f>_xlfn.XLOOKUP(Table2[[#This Row],[tipe_kamar]],Table12[tipe_kamar],Table12[id_kamar])</f>
        <v>KMR 003</v>
      </c>
      <c r="J46" t="s">
        <v>64</v>
      </c>
      <c r="K46">
        <v>6</v>
      </c>
      <c r="L46">
        <v>1157000</v>
      </c>
      <c r="M46">
        <v>6942000</v>
      </c>
      <c r="N46" t="str">
        <f>_xlfn.XLOOKUP(Table2[[#This Row],[metode_pembayaran]],Table11[metode_pembayaran],Table11[id_pembayaran])</f>
        <v>MP 01</v>
      </c>
      <c r="O46" t="s">
        <v>24</v>
      </c>
      <c r="P46" t="str">
        <f>_xlfn.XLOOKUP(Table2[[#This Row],[status_reservasi]],'Dim Status Reservasi'!$B$2:$B$5,'Dim Status Reservasi'!$A$2:$A$5)</f>
        <v>ST 002</v>
      </c>
      <c r="Q46" t="s">
        <v>124</v>
      </c>
      <c r="R46" t="str">
        <f>_xlfn.XLOOKUP(Table2[[#This Row],[kota_hotel]],'Dim Kota Hotel'!$B$2:$B$21,'Dim Kota Hotel'!$A$2:$A$21)</f>
        <v>LOK 008</v>
      </c>
      <c r="S46" t="s">
        <v>68</v>
      </c>
    </row>
    <row r="47" spans="1:19" x14ac:dyDescent="0.25">
      <c r="A47" t="s">
        <v>202</v>
      </c>
      <c r="B47" t="str">
        <f>_xlfn.XLOOKUP(Table2[[#This Row],[tanggal_checkin]],Table6[tanggal_checkin],Table6[id_checkin])</f>
        <v>CI 0912</v>
      </c>
      <c r="C47" t="s">
        <v>11043</v>
      </c>
      <c r="D47" t="str">
        <f>_xlfn.XLOOKUP(Table2[[#This Row],[tanggal_checkout]],Table4[tanggal_checkout],Table4[id_checkout])</f>
        <v>CO 0921</v>
      </c>
      <c r="E47" t="s">
        <v>11044</v>
      </c>
      <c r="F47" s="8">
        <v>0.97512731481481485</v>
      </c>
      <c r="G47" t="str">
        <f>_xlfn.XLOOKUP(Table2[[#This Row],[nama_tamu]],Table10[nama_tamu],Table10[id_tamu])</f>
        <v>CUS 1941</v>
      </c>
      <c r="H47" t="s">
        <v>204</v>
      </c>
      <c r="I47" t="str">
        <f>_xlfn.XLOOKUP(Table2[[#This Row],[tipe_kamar]],Table12[tipe_kamar],Table12[id_kamar])</f>
        <v>KMR 002</v>
      </c>
      <c r="J47" t="s">
        <v>82</v>
      </c>
      <c r="K47">
        <v>7</v>
      </c>
      <c r="L47">
        <v>361000</v>
      </c>
      <c r="M47">
        <v>2527000</v>
      </c>
      <c r="N47" t="str">
        <f>_xlfn.XLOOKUP(Table2[[#This Row],[metode_pembayaran]],Table11[metode_pembayaran],Table11[id_pembayaran])</f>
        <v>MP 03</v>
      </c>
      <c r="O47" t="s">
        <v>36</v>
      </c>
      <c r="P47" t="str">
        <f>_xlfn.XLOOKUP(Table2[[#This Row],[status_reservasi]],'Dim Status Reservasi'!$B$2:$B$5,'Dim Status Reservasi'!$A$2:$A$5)</f>
        <v>ST 004</v>
      </c>
      <c r="Q47" t="s">
        <v>48</v>
      </c>
      <c r="R47" t="str">
        <f>_xlfn.XLOOKUP(Table2[[#This Row],[kota_hotel]],'Dim Kota Hotel'!$B$2:$B$21,'Dim Kota Hotel'!$A$2:$A$21)</f>
        <v>LOK 005</v>
      </c>
      <c r="S47" t="s">
        <v>43</v>
      </c>
    </row>
    <row r="48" spans="1:19" x14ac:dyDescent="0.25">
      <c r="A48" t="s">
        <v>205</v>
      </c>
      <c r="B48" t="str">
        <f>_xlfn.XLOOKUP(Table2[[#This Row],[tanggal_checkin]],Table6[tanggal_checkin],Table6[id_checkin])</f>
        <v>CI 0838</v>
      </c>
      <c r="C48" t="s">
        <v>11045</v>
      </c>
      <c r="D48" t="str">
        <f>_xlfn.XLOOKUP(Table2[[#This Row],[tanggal_checkout]],Table4[tanggal_checkout],Table4[id_checkout])</f>
        <v>CO 0842</v>
      </c>
      <c r="E48" t="s">
        <v>11046</v>
      </c>
      <c r="F48" s="8">
        <v>4.1076388888888891E-2</v>
      </c>
      <c r="G48" t="str">
        <f>_xlfn.XLOOKUP(Table2[[#This Row],[nama_tamu]],Table10[nama_tamu],Table10[id_tamu])</f>
        <v>CUS 1240</v>
      </c>
      <c r="H48" t="s">
        <v>207</v>
      </c>
      <c r="I48" t="str">
        <f>_xlfn.XLOOKUP(Table2[[#This Row],[tipe_kamar]],Table12[tipe_kamar],Table12[id_kamar])</f>
        <v>KMR 003</v>
      </c>
      <c r="J48" t="s">
        <v>64</v>
      </c>
      <c r="K48">
        <v>1</v>
      </c>
      <c r="L48">
        <v>1291000</v>
      </c>
      <c r="M48">
        <v>1291000</v>
      </c>
      <c r="N48" t="str">
        <f>_xlfn.XLOOKUP(Table2[[#This Row],[metode_pembayaran]],Table11[metode_pembayaran],Table11[id_pembayaran])</f>
        <v>MP 03</v>
      </c>
      <c r="O48" t="s">
        <v>36</v>
      </c>
      <c r="P48" t="str">
        <f>_xlfn.XLOOKUP(Table2[[#This Row],[status_reservasi]],'Dim Status Reservasi'!$B$2:$B$5,'Dim Status Reservasi'!$A$2:$A$5)</f>
        <v>ST 003</v>
      </c>
      <c r="Q48" t="s">
        <v>37</v>
      </c>
      <c r="R48" t="str">
        <f>_xlfn.XLOOKUP(Table2[[#This Row],[kota_hotel]],'Dim Kota Hotel'!$B$2:$B$21,'Dim Kota Hotel'!$A$2:$A$21)</f>
        <v>LOK 005</v>
      </c>
      <c r="S48" t="s">
        <v>43</v>
      </c>
    </row>
    <row r="49" spans="1:19" x14ac:dyDescent="0.25">
      <c r="A49" t="s">
        <v>208</v>
      </c>
      <c r="B49" t="str">
        <f>_xlfn.XLOOKUP(Table2[[#This Row],[tanggal_checkin]],Table6[tanggal_checkin],Table6[id_checkin])</f>
        <v>CI 0855</v>
      </c>
      <c r="C49" t="s">
        <v>11047</v>
      </c>
      <c r="D49" t="str">
        <f>_xlfn.XLOOKUP(Table2[[#This Row],[tanggal_checkout]],Table4[tanggal_checkout],Table4[id_checkout])</f>
        <v>CO 0864</v>
      </c>
      <c r="E49" t="s">
        <v>11048</v>
      </c>
      <c r="F49" s="8">
        <v>0.17711805555555554</v>
      </c>
      <c r="G49" t="str">
        <f>_xlfn.XLOOKUP(Table2[[#This Row],[nama_tamu]],Table10[nama_tamu],Table10[id_tamu])</f>
        <v>CUS 3780</v>
      </c>
      <c r="H49" t="s">
        <v>210</v>
      </c>
      <c r="I49" t="str">
        <f>_xlfn.XLOOKUP(Table2[[#This Row],[tipe_kamar]],Table12[tipe_kamar],Table12[id_kamar])</f>
        <v>KMR 002</v>
      </c>
      <c r="J49" t="s">
        <v>82</v>
      </c>
      <c r="K49">
        <v>7</v>
      </c>
      <c r="L49">
        <v>380000</v>
      </c>
      <c r="M49">
        <v>2660000</v>
      </c>
      <c r="N49" t="str">
        <f>_xlfn.XLOOKUP(Table2[[#This Row],[metode_pembayaran]],Table11[metode_pembayaran],Table11[id_pembayaran])</f>
        <v>MP 03</v>
      </c>
      <c r="O49" t="s">
        <v>36</v>
      </c>
      <c r="P49" t="str">
        <f>_xlfn.XLOOKUP(Table2[[#This Row],[status_reservasi]],'Dim Status Reservasi'!$B$2:$B$5,'Dim Status Reservasi'!$A$2:$A$5)</f>
        <v>ST 002</v>
      </c>
      <c r="Q49" t="s">
        <v>124</v>
      </c>
      <c r="R49" t="str">
        <f>_xlfn.XLOOKUP(Table2[[#This Row],[kota_hotel]],'Dim Kota Hotel'!$B$2:$B$21,'Dim Kota Hotel'!$A$2:$A$21)</f>
        <v>LOK 003</v>
      </c>
      <c r="S49" t="s">
        <v>106</v>
      </c>
    </row>
    <row r="50" spans="1:19" x14ac:dyDescent="0.25">
      <c r="A50" t="s">
        <v>211</v>
      </c>
      <c r="B50" t="str">
        <f>_xlfn.XLOOKUP(Table2[[#This Row],[tanggal_checkin]],Table6[tanggal_checkin],Table6[id_checkin])</f>
        <v>CI 0510</v>
      </c>
      <c r="C50" t="s">
        <v>11049</v>
      </c>
      <c r="D50" t="str">
        <f>_xlfn.XLOOKUP(Table2[[#This Row],[tanggal_checkout]],Table4[tanggal_checkout],Table4[id_checkout])</f>
        <v>CO 0517</v>
      </c>
      <c r="E50" t="s">
        <v>11050</v>
      </c>
      <c r="F50" s="8">
        <v>0.20244212962962962</v>
      </c>
      <c r="G50" t="str">
        <f>_xlfn.XLOOKUP(Table2[[#This Row],[nama_tamu]],Table10[nama_tamu],Table10[id_tamu])</f>
        <v>CUS 0820</v>
      </c>
      <c r="H50" t="s">
        <v>213</v>
      </c>
      <c r="I50" t="str">
        <f>_xlfn.XLOOKUP(Table2[[#This Row],[tipe_kamar]],Table12[tipe_kamar],Table12[id_kamar])</f>
        <v>KMR 002</v>
      </c>
      <c r="J50" t="s">
        <v>82</v>
      </c>
      <c r="K50">
        <v>6</v>
      </c>
      <c r="L50">
        <v>329000</v>
      </c>
      <c r="M50">
        <v>1974000</v>
      </c>
      <c r="N50" t="str">
        <f>_xlfn.XLOOKUP(Table2[[#This Row],[metode_pembayaran]],Table11[metode_pembayaran],Table11[id_pembayaran])</f>
        <v>MP 06</v>
      </c>
      <c r="O50" t="s">
        <v>17</v>
      </c>
      <c r="P50" t="str">
        <f>_xlfn.XLOOKUP(Table2[[#This Row],[status_reservasi]],'Dim Status Reservasi'!$B$2:$B$5,'Dim Status Reservasi'!$A$2:$A$5)</f>
        <v>ST 001</v>
      </c>
      <c r="Q50" t="s">
        <v>214</v>
      </c>
      <c r="R50" t="str">
        <f>_xlfn.XLOOKUP(Table2[[#This Row],[kota_hotel]],'Dim Kota Hotel'!$B$2:$B$21,'Dim Kota Hotel'!$A$2:$A$21)</f>
        <v>LOK 012</v>
      </c>
      <c r="S50" t="s">
        <v>25</v>
      </c>
    </row>
    <row r="51" spans="1:19" x14ac:dyDescent="0.25">
      <c r="A51" t="s">
        <v>215</v>
      </c>
      <c r="B51" t="str">
        <f>_xlfn.XLOOKUP(Table2[[#This Row],[tanggal_checkin]],Table6[tanggal_checkin],Table6[id_checkin])</f>
        <v>CI 0965</v>
      </c>
      <c r="C51" t="s">
        <v>11051</v>
      </c>
      <c r="D51" t="str">
        <f>_xlfn.XLOOKUP(Table2[[#This Row],[tanggal_checkout]],Table4[tanggal_checkout],Table4[id_checkout])</f>
        <v>CO 0972</v>
      </c>
      <c r="E51" t="s">
        <v>11052</v>
      </c>
      <c r="F51" s="8">
        <v>0.83648148148148149</v>
      </c>
      <c r="G51" t="str">
        <f>_xlfn.XLOOKUP(Table2[[#This Row],[nama_tamu]],Table10[nama_tamu],Table10[id_tamu])</f>
        <v>CUS 3717</v>
      </c>
      <c r="H51" t="s">
        <v>217</v>
      </c>
      <c r="I51" t="str">
        <f>_xlfn.XLOOKUP(Table2[[#This Row],[tipe_kamar]],Table12[tipe_kamar],Table12[id_kamar])</f>
        <v>KMR 003</v>
      </c>
      <c r="J51" t="s">
        <v>64</v>
      </c>
      <c r="K51">
        <v>4</v>
      </c>
      <c r="L51">
        <v>1199000</v>
      </c>
      <c r="M51">
        <v>4796000</v>
      </c>
      <c r="N51" t="str">
        <f>_xlfn.XLOOKUP(Table2[[#This Row],[metode_pembayaran]],Table11[metode_pembayaran],Table11[id_pembayaran])</f>
        <v>MP 06</v>
      </c>
      <c r="O51" t="s">
        <v>17</v>
      </c>
      <c r="P51" t="str">
        <f>_xlfn.XLOOKUP(Table2[[#This Row],[status_reservasi]],'Dim Status Reservasi'!$B$2:$B$5,'Dim Status Reservasi'!$A$2:$A$5)</f>
        <v>ST 001</v>
      </c>
      <c r="Q51" t="s">
        <v>214</v>
      </c>
      <c r="R51" t="str">
        <f>_xlfn.XLOOKUP(Table2[[#This Row],[kota_hotel]],'Dim Kota Hotel'!$B$2:$B$21,'Dim Kota Hotel'!$A$2:$A$21)</f>
        <v>LOK 008</v>
      </c>
      <c r="S51" t="s">
        <v>68</v>
      </c>
    </row>
    <row r="52" spans="1:19" x14ac:dyDescent="0.25">
      <c r="A52" t="s">
        <v>218</v>
      </c>
      <c r="B52" t="str">
        <f>_xlfn.XLOOKUP(Table2[[#This Row],[tanggal_checkin]],Table6[tanggal_checkin],Table6[id_checkin])</f>
        <v>CI 0186</v>
      </c>
      <c r="C52" t="s">
        <v>11053</v>
      </c>
      <c r="D52" t="str">
        <f>_xlfn.XLOOKUP(Table2[[#This Row],[tanggal_checkout]],Table4[tanggal_checkout],Table4[id_checkout])</f>
        <v>CO 0196</v>
      </c>
      <c r="E52" t="s">
        <v>11054</v>
      </c>
      <c r="F52" s="8">
        <v>0.98562499999999997</v>
      </c>
      <c r="G52" t="str">
        <f>_xlfn.XLOOKUP(Table2[[#This Row],[nama_tamu]],Table10[nama_tamu],Table10[id_tamu])</f>
        <v>CUS 0381</v>
      </c>
      <c r="H52" t="s">
        <v>220</v>
      </c>
      <c r="I52" t="str">
        <f>_xlfn.XLOOKUP(Table2[[#This Row],[tipe_kamar]],Table12[tipe_kamar],Table12[id_kamar])</f>
        <v>KMR 001</v>
      </c>
      <c r="J52" t="s">
        <v>23</v>
      </c>
      <c r="K52">
        <v>9</v>
      </c>
      <c r="L52">
        <v>559000</v>
      </c>
      <c r="M52">
        <v>5031000</v>
      </c>
      <c r="N52" t="str">
        <f>_xlfn.XLOOKUP(Table2[[#This Row],[metode_pembayaran]],Table11[metode_pembayaran],Table11[id_pembayaran])</f>
        <v>MP 02</v>
      </c>
      <c r="O52" t="s">
        <v>30</v>
      </c>
      <c r="P52" t="str">
        <f>_xlfn.XLOOKUP(Table2[[#This Row],[status_reservasi]],'Dim Status Reservasi'!$B$2:$B$5,'Dim Status Reservasi'!$A$2:$A$5)</f>
        <v>ST 002</v>
      </c>
      <c r="Q52" t="s">
        <v>124</v>
      </c>
      <c r="R52" t="str">
        <f>_xlfn.XLOOKUP(Table2[[#This Row],[kota_hotel]],'Dim Kota Hotel'!$B$2:$B$21,'Dim Kota Hotel'!$A$2:$A$21)</f>
        <v>LOK 014</v>
      </c>
      <c r="S52" t="s">
        <v>222</v>
      </c>
    </row>
    <row r="53" spans="1:19" x14ac:dyDescent="0.25">
      <c r="A53" t="s">
        <v>223</v>
      </c>
      <c r="B53" t="str">
        <f>_xlfn.XLOOKUP(Table2[[#This Row],[tanggal_checkin]],Table6[tanggal_checkin],Table6[id_checkin])</f>
        <v>CI 0287</v>
      </c>
      <c r="C53" t="s">
        <v>11055</v>
      </c>
      <c r="D53" t="str">
        <f>_xlfn.XLOOKUP(Table2[[#This Row],[tanggal_checkout]],Table4[tanggal_checkout],Table4[id_checkout])</f>
        <v>CO 0294</v>
      </c>
      <c r="E53" t="s">
        <v>11056</v>
      </c>
      <c r="F53" s="8">
        <v>0.67839120370370365</v>
      </c>
      <c r="G53" t="str">
        <f>_xlfn.XLOOKUP(Table2[[#This Row],[nama_tamu]],Table10[nama_tamu],Table10[id_tamu])</f>
        <v>CUS 1861</v>
      </c>
      <c r="H53" t="s">
        <v>225</v>
      </c>
      <c r="I53" t="str">
        <f>_xlfn.XLOOKUP(Table2[[#This Row],[tipe_kamar]],Table12[tipe_kamar],Table12[id_kamar])</f>
        <v>KMR 003</v>
      </c>
      <c r="J53" t="s">
        <v>64</v>
      </c>
      <c r="K53">
        <v>9</v>
      </c>
      <c r="L53">
        <v>1217000</v>
      </c>
      <c r="M53">
        <v>10953000</v>
      </c>
      <c r="N53" t="str">
        <f>_xlfn.XLOOKUP(Table2[[#This Row],[metode_pembayaran]],Table11[metode_pembayaran],Table11[id_pembayaran])</f>
        <v>MP 01</v>
      </c>
      <c r="O53" t="s">
        <v>24</v>
      </c>
      <c r="P53" t="str">
        <f>_xlfn.XLOOKUP(Table2[[#This Row],[status_reservasi]],'Dim Status Reservasi'!$B$2:$B$5,'Dim Status Reservasi'!$A$2:$A$5)</f>
        <v>ST 004</v>
      </c>
      <c r="Q53" t="s">
        <v>48</v>
      </c>
      <c r="R53" t="str">
        <f>_xlfn.XLOOKUP(Table2[[#This Row],[kota_hotel]],'Dim Kota Hotel'!$B$2:$B$21,'Dim Kota Hotel'!$A$2:$A$21)</f>
        <v>LOK 010</v>
      </c>
      <c r="S53" t="s">
        <v>226</v>
      </c>
    </row>
    <row r="54" spans="1:19" x14ac:dyDescent="0.25">
      <c r="A54" t="s">
        <v>227</v>
      </c>
      <c r="B54" t="str">
        <f>_xlfn.XLOOKUP(Table2[[#This Row],[tanggal_checkin]],Table6[tanggal_checkin],Table6[id_checkin])</f>
        <v>CI 0597</v>
      </c>
      <c r="C54" t="s">
        <v>11057</v>
      </c>
      <c r="D54" t="str">
        <f>_xlfn.XLOOKUP(Table2[[#This Row],[tanggal_checkout]],Table4[tanggal_checkout],Table4[id_checkout])</f>
        <v>CO 0604</v>
      </c>
      <c r="E54" t="s">
        <v>11058</v>
      </c>
      <c r="F54" s="8">
        <v>0.99315972222222226</v>
      </c>
      <c r="G54" t="str">
        <f>_xlfn.XLOOKUP(Table2[[#This Row],[nama_tamu]],Table10[nama_tamu],Table10[id_tamu])</f>
        <v>CUS 0119</v>
      </c>
      <c r="H54" t="s">
        <v>229</v>
      </c>
      <c r="I54" t="str">
        <f>_xlfn.XLOOKUP(Table2[[#This Row],[tipe_kamar]],Table12[tipe_kamar],Table12[id_kamar])</f>
        <v>KMR 004</v>
      </c>
      <c r="J54" t="s">
        <v>47</v>
      </c>
      <c r="K54">
        <v>7</v>
      </c>
      <c r="L54">
        <v>494000</v>
      </c>
      <c r="M54">
        <v>3458000</v>
      </c>
      <c r="N54" t="str">
        <f>_xlfn.XLOOKUP(Table2[[#This Row],[metode_pembayaran]],Table11[metode_pembayaran],Table11[id_pembayaran])</f>
        <v>MP 01</v>
      </c>
      <c r="O54" t="s">
        <v>24</v>
      </c>
      <c r="P54" t="str">
        <f>_xlfn.XLOOKUP(Table2[[#This Row],[status_reservasi]],'Dim Status Reservasi'!$B$2:$B$5,'Dim Status Reservasi'!$A$2:$A$5)</f>
        <v>ST 003</v>
      </c>
      <c r="Q54" t="s">
        <v>37</v>
      </c>
      <c r="R54" t="str">
        <f>_xlfn.XLOOKUP(Table2[[#This Row],[kota_hotel]],'Dim Kota Hotel'!$B$2:$B$21,'Dim Kota Hotel'!$A$2:$A$21)</f>
        <v>LOK 020</v>
      </c>
      <c r="S54" t="s">
        <v>94</v>
      </c>
    </row>
    <row r="55" spans="1:19" x14ac:dyDescent="0.25">
      <c r="A55" t="s">
        <v>230</v>
      </c>
      <c r="B55" t="str">
        <f>_xlfn.XLOOKUP(Table2[[#This Row],[tanggal_checkin]],Table6[tanggal_checkin],Table6[id_checkin])</f>
        <v>CI 0171</v>
      </c>
      <c r="C55" t="s">
        <v>11059</v>
      </c>
      <c r="D55" t="str">
        <f>_xlfn.XLOOKUP(Table2[[#This Row],[tanggal_checkout]],Table4[tanggal_checkout],Table4[id_checkout])</f>
        <v>CO 0175</v>
      </c>
      <c r="E55" t="s">
        <v>10977</v>
      </c>
      <c r="F55" s="8">
        <v>0.38712962962962966</v>
      </c>
      <c r="G55" t="str">
        <f>_xlfn.XLOOKUP(Table2[[#This Row],[nama_tamu]],Table10[nama_tamu],Table10[id_tamu])</f>
        <v>CUS 0767</v>
      </c>
      <c r="H55" t="s">
        <v>232</v>
      </c>
      <c r="I55" t="str">
        <f>_xlfn.XLOOKUP(Table2[[#This Row],[tipe_kamar]],Table12[tipe_kamar],Table12[id_kamar])</f>
        <v>KMR 003</v>
      </c>
      <c r="J55" t="s">
        <v>64</v>
      </c>
      <c r="K55">
        <v>2</v>
      </c>
      <c r="L55">
        <v>1308000</v>
      </c>
      <c r="M55">
        <v>2616000</v>
      </c>
      <c r="N55" t="str">
        <f>_xlfn.XLOOKUP(Table2[[#This Row],[metode_pembayaran]],Table11[metode_pembayaran],Table11[id_pembayaran])</f>
        <v>MP 06</v>
      </c>
      <c r="O55" t="s">
        <v>17</v>
      </c>
      <c r="P55" t="str">
        <f>_xlfn.XLOOKUP(Table2[[#This Row],[status_reservasi]],'Dim Status Reservasi'!$B$2:$B$5,'Dim Status Reservasi'!$A$2:$A$5)</f>
        <v>ST 003</v>
      </c>
      <c r="Q55" t="s">
        <v>37</v>
      </c>
      <c r="R55" t="str">
        <f>_xlfn.XLOOKUP(Table2[[#This Row],[kota_hotel]],'Dim Kota Hotel'!$B$2:$B$21,'Dim Kota Hotel'!$A$2:$A$21)</f>
        <v>LOK 015</v>
      </c>
      <c r="S55" t="s">
        <v>233</v>
      </c>
    </row>
    <row r="56" spans="1:19" x14ac:dyDescent="0.25">
      <c r="A56" t="s">
        <v>234</v>
      </c>
      <c r="B56" t="str">
        <f>_xlfn.XLOOKUP(Table2[[#This Row],[tanggal_checkin]],Table6[tanggal_checkin],Table6[id_checkin])</f>
        <v>CI 0059</v>
      </c>
      <c r="C56" t="s">
        <v>11060</v>
      </c>
      <c r="D56" t="str">
        <f>_xlfn.XLOOKUP(Table2[[#This Row],[tanggal_checkout]],Table4[tanggal_checkout],Table4[id_checkout])</f>
        <v>CO 0064</v>
      </c>
      <c r="E56" t="s">
        <v>11061</v>
      </c>
      <c r="F56" s="8">
        <v>0.77853009259259254</v>
      </c>
      <c r="G56" t="str">
        <f>_xlfn.XLOOKUP(Table2[[#This Row],[nama_tamu]],Table10[nama_tamu],Table10[id_tamu])</f>
        <v>CUS 0515</v>
      </c>
      <c r="H56" t="s">
        <v>236</v>
      </c>
      <c r="I56" t="str">
        <f>_xlfn.XLOOKUP(Table2[[#This Row],[tipe_kamar]],Table12[tipe_kamar],Table12[id_kamar])</f>
        <v>KMR 004</v>
      </c>
      <c r="J56" t="s">
        <v>47</v>
      </c>
      <c r="K56">
        <v>5</v>
      </c>
      <c r="L56">
        <v>460000</v>
      </c>
      <c r="M56">
        <v>2300000</v>
      </c>
      <c r="N56" t="str">
        <f>_xlfn.XLOOKUP(Table2[[#This Row],[metode_pembayaran]],Table11[metode_pembayaran],Table11[id_pembayaran])</f>
        <v>MP 04</v>
      </c>
      <c r="O56" t="s">
        <v>53</v>
      </c>
      <c r="P56" t="str">
        <f>_xlfn.XLOOKUP(Table2[[#This Row],[status_reservasi]],'Dim Status Reservasi'!$B$2:$B$5,'Dim Status Reservasi'!$A$2:$A$5)</f>
        <v>ST 003</v>
      </c>
      <c r="Q56" t="s">
        <v>37</v>
      </c>
      <c r="R56" t="str">
        <f>_xlfn.XLOOKUP(Table2[[#This Row],[kota_hotel]],'Dim Kota Hotel'!$B$2:$B$21,'Dim Kota Hotel'!$A$2:$A$21)</f>
        <v>LOK 004</v>
      </c>
      <c r="S56" t="s">
        <v>49</v>
      </c>
    </row>
    <row r="57" spans="1:19" x14ac:dyDescent="0.25">
      <c r="A57" t="s">
        <v>237</v>
      </c>
      <c r="B57" t="str">
        <f>_xlfn.XLOOKUP(Table2[[#This Row],[tanggal_checkin]],Table6[tanggal_checkin],Table6[id_checkin])</f>
        <v>CI 0481</v>
      </c>
      <c r="C57" t="s">
        <v>11062</v>
      </c>
      <c r="D57" t="str">
        <f>_xlfn.XLOOKUP(Table2[[#This Row],[tanggal_checkout]],Table4[tanggal_checkout],Table4[id_checkout])</f>
        <v>CO 0487</v>
      </c>
      <c r="E57" t="s">
        <v>11063</v>
      </c>
      <c r="F57" s="8">
        <v>0.75543981481481481</v>
      </c>
      <c r="G57" t="str">
        <f>_xlfn.XLOOKUP(Table2[[#This Row],[nama_tamu]],Table10[nama_tamu],Table10[id_tamu])</f>
        <v>CUS 4044</v>
      </c>
      <c r="H57" t="s">
        <v>239</v>
      </c>
      <c r="I57" t="str">
        <f>_xlfn.XLOOKUP(Table2[[#This Row],[tipe_kamar]],Table12[tipe_kamar],Table12[id_kamar])</f>
        <v>KMR 002</v>
      </c>
      <c r="J57" t="s">
        <v>82</v>
      </c>
      <c r="K57">
        <v>4</v>
      </c>
      <c r="L57">
        <v>386000</v>
      </c>
      <c r="M57">
        <v>1544000</v>
      </c>
      <c r="N57" t="str">
        <f>_xlfn.XLOOKUP(Table2[[#This Row],[metode_pembayaran]],Table11[metode_pembayaran],Table11[id_pembayaran])</f>
        <v>MP 02</v>
      </c>
      <c r="O57" t="s">
        <v>30</v>
      </c>
      <c r="P57" t="str">
        <f>_xlfn.XLOOKUP(Table2[[#This Row],[status_reservasi]],'Dim Status Reservasi'!$B$2:$B$5,'Dim Status Reservasi'!$A$2:$A$5)</f>
        <v>ST 003</v>
      </c>
      <c r="Q57" t="s">
        <v>37</v>
      </c>
      <c r="R57" t="str">
        <f>_xlfn.XLOOKUP(Table2[[#This Row],[kota_hotel]],'Dim Kota Hotel'!$B$2:$B$21,'Dim Kota Hotel'!$A$2:$A$21)</f>
        <v>LOK 008</v>
      </c>
      <c r="S57" t="s">
        <v>68</v>
      </c>
    </row>
    <row r="58" spans="1:19" x14ac:dyDescent="0.25">
      <c r="A58" t="s">
        <v>240</v>
      </c>
      <c r="B58" t="str">
        <f>_xlfn.XLOOKUP(Table2[[#This Row],[tanggal_checkin]],Table6[tanggal_checkin],Table6[id_checkin])</f>
        <v>CI 0417</v>
      </c>
      <c r="C58" t="s">
        <v>11064</v>
      </c>
      <c r="D58" t="str">
        <f>_xlfn.XLOOKUP(Table2[[#This Row],[tanggal_checkout]],Table4[tanggal_checkout],Table4[id_checkout])</f>
        <v>CO 0424</v>
      </c>
      <c r="E58" t="s">
        <v>11065</v>
      </c>
      <c r="F58" s="8">
        <v>0.53877314814814814</v>
      </c>
      <c r="G58" t="str">
        <f>_xlfn.XLOOKUP(Table2[[#This Row],[nama_tamu]],Table10[nama_tamu],Table10[id_tamu])</f>
        <v>CUS 3370</v>
      </c>
      <c r="H58" t="s">
        <v>242</v>
      </c>
      <c r="I58" t="str">
        <f>_xlfn.XLOOKUP(Table2[[#This Row],[tipe_kamar]],Table12[tipe_kamar],Table12[id_kamar])</f>
        <v>KMR 001</v>
      </c>
      <c r="J58" t="s">
        <v>23</v>
      </c>
      <c r="K58">
        <v>5</v>
      </c>
      <c r="L58">
        <v>571000</v>
      </c>
      <c r="M58">
        <v>2855000</v>
      </c>
      <c r="N58" t="str">
        <f>_xlfn.XLOOKUP(Table2[[#This Row],[metode_pembayaran]],Table11[metode_pembayaran],Table11[id_pembayaran])</f>
        <v>MP 01</v>
      </c>
      <c r="O58" t="s">
        <v>24</v>
      </c>
      <c r="P58" t="str">
        <f>_xlfn.XLOOKUP(Table2[[#This Row],[status_reservasi]],'Dim Status Reservasi'!$B$2:$B$5,'Dim Status Reservasi'!$A$2:$A$5)</f>
        <v>ST 003</v>
      </c>
      <c r="Q58" t="s">
        <v>37</v>
      </c>
      <c r="R58" t="str">
        <f>_xlfn.XLOOKUP(Table2[[#This Row],[kota_hotel]],'Dim Kota Hotel'!$B$2:$B$21,'Dim Kota Hotel'!$A$2:$A$21)</f>
        <v>LOK 011</v>
      </c>
      <c r="S58" t="s">
        <v>38</v>
      </c>
    </row>
    <row r="59" spans="1:19" x14ac:dyDescent="0.25">
      <c r="A59" t="s">
        <v>243</v>
      </c>
      <c r="B59" t="str">
        <f>_xlfn.XLOOKUP(Table2[[#This Row],[tanggal_checkin]],Table6[tanggal_checkin],Table6[id_checkin])</f>
        <v>CI 0200</v>
      </c>
      <c r="C59" t="s">
        <v>11066</v>
      </c>
      <c r="D59" t="str">
        <f>_xlfn.XLOOKUP(Table2[[#This Row],[tanggal_checkout]],Table4[tanggal_checkout],Table4[id_checkout])</f>
        <v>CO 0209</v>
      </c>
      <c r="E59" t="s">
        <v>11067</v>
      </c>
      <c r="F59" s="8">
        <v>8.2662037037037034E-2</v>
      </c>
      <c r="G59" t="str">
        <f>_xlfn.XLOOKUP(Table2[[#This Row],[nama_tamu]],Table10[nama_tamu],Table10[id_tamu])</f>
        <v>CUS 0847</v>
      </c>
      <c r="H59" t="s">
        <v>245</v>
      </c>
      <c r="I59" t="str">
        <f>_xlfn.XLOOKUP(Table2[[#This Row],[tipe_kamar]],Table12[tipe_kamar],Table12[id_kamar])</f>
        <v>KMR 003</v>
      </c>
      <c r="J59" t="s">
        <v>64</v>
      </c>
      <c r="K59">
        <v>9</v>
      </c>
      <c r="L59">
        <v>1353000</v>
      </c>
      <c r="M59">
        <v>12177000</v>
      </c>
      <c r="N59" t="str">
        <f>_xlfn.XLOOKUP(Table2[[#This Row],[metode_pembayaran]],Table11[metode_pembayaran],Table11[id_pembayaran])</f>
        <v>MP 01</v>
      </c>
      <c r="O59" t="s">
        <v>24</v>
      </c>
      <c r="P59" t="str">
        <f>_xlfn.XLOOKUP(Table2[[#This Row],[status_reservasi]],'Dim Status Reservasi'!$B$2:$B$5,'Dim Status Reservasi'!$A$2:$A$5)</f>
        <v>ST 003</v>
      </c>
      <c r="Q59" t="s">
        <v>37</v>
      </c>
      <c r="R59" t="str">
        <f>_xlfn.XLOOKUP(Table2[[#This Row],[kota_hotel]],'Dim Kota Hotel'!$B$2:$B$21,'Dim Kota Hotel'!$A$2:$A$21)</f>
        <v>LOK 003</v>
      </c>
      <c r="S59" t="s">
        <v>106</v>
      </c>
    </row>
    <row r="60" spans="1:19" x14ac:dyDescent="0.25">
      <c r="A60" t="s">
        <v>246</v>
      </c>
      <c r="B60" t="str">
        <f>_xlfn.XLOOKUP(Table2[[#This Row],[tanggal_checkin]],Table6[tanggal_checkin],Table6[id_checkin])</f>
        <v>CI 0983</v>
      </c>
      <c r="C60" t="s">
        <v>11068</v>
      </c>
      <c r="D60" t="str">
        <f>_xlfn.XLOOKUP(Table2[[#This Row],[tanggal_checkout]],Table4[tanggal_checkout],Table4[id_checkout])</f>
        <v>CO 0988</v>
      </c>
      <c r="E60" t="s">
        <v>11069</v>
      </c>
      <c r="F60" s="8">
        <v>0.40314814814814814</v>
      </c>
      <c r="G60" t="str">
        <f>_xlfn.XLOOKUP(Table2[[#This Row],[nama_tamu]],Table10[nama_tamu],Table10[id_tamu])</f>
        <v>CUS 3480</v>
      </c>
      <c r="H60" t="s">
        <v>248</v>
      </c>
      <c r="I60" t="str">
        <f>_xlfn.XLOOKUP(Table2[[#This Row],[tipe_kamar]],Table12[tipe_kamar],Table12[id_kamar])</f>
        <v>KMR 004</v>
      </c>
      <c r="J60" t="s">
        <v>47</v>
      </c>
      <c r="K60">
        <v>2</v>
      </c>
      <c r="L60">
        <v>479000</v>
      </c>
      <c r="M60">
        <v>958000</v>
      </c>
      <c r="N60" t="str">
        <f>_xlfn.XLOOKUP(Table2[[#This Row],[metode_pembayaran]],Table11[metode_pembayaran],Table11[id_pembayaran])</f>
        <v>MP 06</v>
      </c>
      <c r="O60" t="s">
        <v>17</v>
      </c>
      <c r="P60" t="str">
        <f>_xlfn.XLOOKUP(Table2[[#This Row],[status_reservasi]],'Dim Status Reservasi'!$B$2:$B$5,'Dim Status Reservasi'!$A$2:$A$5)</f>
        <v>ST 003</v>
      </c>
      <c r="Q60" t="s">
        <v>37</v>
      </c>
      <c r="R60" t="str">
        <f>_xlfn.XLOOKUP(Table2[[#This Row],[kota_hotel]],'Dim Kota Hotel'!$B$2:$B$21,'Dim Kota Hotel'!$A$2:$A$21)</f>
        <v>LOK 003</v>
      </c>
      <c r="S60" t="s">
        <v>106</v>
      </c>
    </row>
    <row r="61" spans="1:19" x14ac:dyDescent="0.25">
      <c r="A61" t="s">
        <v>249</v>
      </c>
      <c r="B61" t="str">
        <f>_xlfn.XLOOKUP(Table2[[#This Row],[tanggal_checkin]],Table6[tanggal_checkin],Table6[id_checkin])</f>
        <v>CI 0519</v>
      </c>
      <c r="C61" t="s">
        <v>11070</v>
      </c>
      <c r="D61" t="str">
        <f>_xlfn.XLOOKUP(Table2[[#This Row],[tanggal_checkout]],Table4[tanggal_checkout],Table4[id_checkout])</f>
        <v>CO 0528</v>
      </c>
      <c r="E61" t="s">
        <v>11071</v>
      </c>
      <c r="F61" s="8">
        <v>0.79306712962962966</v>
      </c>
      <c r="G61" t="str">
        <f>_xlfn.XLOOKUP(Table2[[#This Row],[nama_tamu]],Table10[nama_tamu],Table10[id_tamu])</f>
        <v>CUS 1285</v>
      </c>
      <c r="H61" t="s">
        <v>251</v>
      </c>
      <c r="I61" t="str">
        <f>_xlfn.XLOOKUP(Table2[[#This Row],[tipe_kamar]],Table12[tipe_kamar],Table12[id_kamar])</f>
        <v>KMR 001</v>
      </c>
      <c r="J61" t="s">
        <v>23</v>
      </c>
      <c r="K61">
        <v>8</v>
      </c>
      <c r="L61">
        <v>675000</v>
      </c>
      <c r="M61">
        <v>5400000</v>
      </c>
      <c r="N61" t="str">
        <f>_xlfn.XLOOKUP(Table2[[#This Row],[metode_pembayaran]],Table11[metode_pembayaran],Table11[id_pembayaran])</f>
        <v>MP 03</v>
      </c>
      <c r="O61" t="s">
        <v>36</v>
      </c>
      <c r="P61" t="str">
        <f>_xlfn.XLOOKUP(Table2[[#This Row],[status_reservasi]],'Dim Status Reservasi'!$B$2:$B$5,'Dim Status Reservasi'!$A$2:$A$5)</f>
        <v>ST 003</v>
      </c>
      <c r="Q61" t="s">
        <v>37</v>
      </c>
      <c r="R61" t="str">
        <f>_xlfn.XLOOKUP(Table2[[#This Row],[kota_hotel]],'Dim Kota Hotel'!$B$2:$B$21,'Dim Kota Hotel'!$A$2:$A$21)</f>
        <v>LOK 015</v>
      </c>
      <c r="S61" t="s">
        <v>233</v>
      </c>
    </row>
    <row r="62" spans="1:19" x14ac:dyDescent="0.25">
      <c r="A62" t="s">
        <v>252</v>
      </c>
      <c r="B62" t="str">
        <f>_xlfn.XLOOKUP(Table2[[#This Row],[tanggal_checkin]],Table6[tanggal_checkin],Table6[id_checkin])</f>
        <v>CI 0212</v>
      </c>
      <c r="C62" t="s">
        <v>11072</v>
      </c>
      <c r="D62" t="str">
        <f>_xlfn.XLOOKUP(Table2[[#This Row],[tanggal_checkout]],Table4[tanggal_checkout],Table4[id_checkout])</f>
        <v>CO 0217</v>
      </c>
      <c r="E62" t="s">
        <v>11073</v>
      </c>
      <c r="F62" s="8">
        <v>0.22164351851851852</v>
      </c>
      <c r="G62" t="str">
        <f>_xlfn.XLOOKUP(Table2[[#This Row],[nama_tamu]],Table10[nama_tamu],Table10[id_tamu])</f>
        <v>CUS 2047</v>
      </c>
      <c r="H62" t="s">
        <v>254</v>
      </c>
      <c r="I62" t="str">
        <f>_xlfn.XLOOKUP(Table2[[#This Row],[tipe_kamar]],Table12[tipe_kamar],Table12[id_kamar])</f>
        <v>KMR 003</v>
      </c>
      <c r="J62" t="s">
        <v>64</v>
      </c>
      <c r="K62">
        <v>6</v>
      </c>
      <c r="L62">
        <v>1131000</v>
      </c>
      <c r="M62">
        <v>6786000</v>
      </c>
      <c r="N62" t="str">
        <f>_xlfn.XLOOKUP(Table2[[#This Row],[metode_pembayaran]],Table11[metode_pembayaran],Table11[id_pembayaran])</f>
        <v>MP 04</v>
      </c>
      <c r="O62" t="s">
        <v>53</v>
      </c>
      <c r="P62" t="str">
        <f>_xlfn.XLOOKUP(Table2[[#This Row],[status_reservasi]],'Dim Status Reservasi'!$B$2:$B$5,'Dim Status Reservasi'!$A$2:$A$5)</f>
        <v>ST 001</v>
      </c>
      <c r="Q62" t="s">
        <v>214</v>
      </c>
      <c r="R62" t="str">
        <f>_xlfn.XLOOKUP(Table2[[#This Row],[kota_hotel]],'Dim Kota Hotel'!$B$2:$B$21,'Dim Kota Hotel'!$A$2:$A$21)</f>
        <v>LOK 005</v>
      </c>
      <c r="S62" t="s">
        <v>43</v>
      </c>
    </row>
    <row r="63" spans="1:19" x14ac:dyDescent="0.25">
      <c r="A63" t="s">
        <v>256</v>
      </c>
      <c r="B63" t="str">
        <f>_xlfn.XLOOKUP(Table2[[#This Row],[tanggal_checkin]],Table6[tanggal_checkin],Table6[id_checkin])</f>
        <v>CI 0750</v>
      </c>
      <c r="C63" t="s">
        <v>11074</v>
      </c>
      <c r="D63" t="str">
        <f>_xlfn.XLOOKUP(Table2[[#This Row],[tanggal_checkout]],Table4[tanggal_checkout],Table4[id_checkout])</f>
        <v>CO 0754</v>
      </c>
      <c r="E63" t="s">
        <v>11075</v>
      </c>
      <c r="F63" s="8">
        <v>0.4138310185185185</v>
      </c>
      <c r="G63" t="str">
        <f>_xlfn.XLOOKUP(Table2[[#This Row],[nama_tamu]],Table10[nama_tamu],Table10[id_tamu])</f>
        <v>CUS 1373</v>
      </c>
      <c r="H63" t="s">
        <v>258</v>
      </c>
      <c r="I63" t="str">
        <f>_xlfn.XLOOKUP(Table2[[#This Row],[tipe_kamar]],Table12[tipe_kamar],Table12[id_kamar])</f>
        <v>KMR 004</v>
      </c>
      <c r="J63" t="s">
        <v>47</v>
      </c>
      <c r="K63">
        <v>2</v>
      </c>
      <c r="L63">
        <v>508000</v>
      </c>
      <c r="M63">
        <v>1016000</v>
      </c>
      <c r="N63" t="str">
        <f>_xlfn.XLOOKUP(Table2[[#This Row],[metode_pembayaran]],Table11[metode_pembayaran],Table11[id_pembayaran])</f>
        <v>MP 06</v>
      </c>
      <c r="O63" t="s">
        <v>17</v>
      </c>
      <c r="P63" t="str">
        <f>_xlfn.XLOOKUP(Table2[[#This Row],[status_reservasi]],'Dim Status Reservasi'!$B$2:$B$5,'Dim Status Reservasi'!$A$2:$A$5)</f>
        <v>ST 002</v>
      </c>
      <c r="Q63" t="s">
        <v>124</v>
      </c>
      <c r="R63" t="str">
        <f>_xlfn.XLOOKUP(Table2[[#This Row],[kota_hotel]],'Dim Kota Hotel'!$B$2:$B$21,'Dim Kota Hotel'!$A$2:$A$21)</f>
        <v>LOK 005</v>
      </c>
      <c r="S63" t="s">
        <v>43</v>
      </c>
    </row>
    <row r="64" spans="1:19" x14ac:dyDescent="0.25">
      <c r="A64" t="s">
        <v>259</v>
      </c>
      <c r="B64" t="str">
        <f>_xlfn.XLOOKUP(Table2[[#This Row],[tanggal_checkin]],Table6[tanggal_checkin],Table6[id_checkin])</f>
        <v>CI 0533</v>
      </c>
      <c r="C64" t="s">
        <v>11076</v>
      </c>
      <c r="D64" t="str">
        <f>_xlfn.XLOOKUP(Table2[[#This Row],[tanggal_checkout]],Table4[tanggal_checkout],Table4[id_checkout])</f>
        <v>CO 0536</v>
      </c>
      <c r="E64" t="s">
        <v>11077</v>
      </c>
      <c r="F64" s="8">
        <v>0.36119212962962965</v>
      </c>
      <c r="G64" t="str">
        <f>_xlfn.XLOOKUP(Table2[[#This Row],[nama_tamu]],Table10[nama_tamu],Table10[id_tamu])</f>
        <v>CUS 1432</v>
      </c>
      <c r="H64" t="s">
        <v>261</v>
      </c>
      <c r="I64" t="str">
        <f>_xlfn.XLOOKUP(Table2[[#This Row],[tipe_kamar]],Table12[tipe_kamar],Table12[id_kamar])</f>
        <v>KMR 001</v>
      </c>
      <c r="J64" t="s">
        <v>23</v>
      </c>
      <c r="K64">
        <v>2</v>
      </c>
      <c r="L64">
        <v>617000</v>
      </c>
      <c r="M64">
        <v>1234000</v>
      </c>
      <c r="N64" t="str">
        <f>_xlfn.XLOOKUP(Table2[[#This Row],[metode_pembayaran]],Table11[metode_pembayaran],Table11[id_pembayaran])</f>
        <v>MP 01</v>
      </c>
      <c r="O64" t="s">
        <v>24</v>
      </c>
      <c r="P64" t="str">
        <f>_xlfn.XLOOKUP(Table2[[#This Row],[status_reservasi]],'Dim Status Reservasi'!$B$2:$B$5,'Dim Status Reservasi'!$A$2:$A$5)</f>
        <v>ST 003</v>
      </c>
      <c r="Q64" t="s">
        <v>37</v>
      </c>
      <c r="R64" t="str">
        <f>_xlfn.XLOOKUP(Table2[[#This Row],[kota_hotel]],'Dim Kota Hotel'!$B$2:$B$21,'Dim Kota Hotel'!$A$2:$A$21)</f>
        <v>LOK 009</v>
      </c>
      <c r="S64" t="s">
        <v>19</v>
      </c>
    </row>
    <row r="65" spans="1:19" x14ac:dyDescent="0.25">
      <c r="A65" t="s">
        <v>262</v>
      </c>
      <c r="B65" t="str">
        <f>_xlfn.XLOOKUP(Table2[[#This Row],[tanggal_checkin]],Table6[tanggal_checkin],Table6[id_checkin])</f>
        <v>CI 0424</v>
      </c>
      <c r="C65" t="s">
        <v>11078</v>
      </c>
      <c r="D65" t="str">
        <f>_xlfn.XLOOKUP(Table2[[#This Row],[tanggal_checkout]],Table4[tanggal_checkout],Table4[id_checkout])</f>
        <v>CO 0434</v>
      </c>
      <c r="E65" t="s">
        <v>11079</v>
      </c>
      <c r="F65" s="8">
        <v>0.93151620370370369</v>
      </c>
      <c r="G65" t="str">
        <f>_xlfn.XLOOKUP(Table2[[#This Row],[nama_tamu]],Table10[nama_tamu],Table10[id_tamu])</f>
        <v>CUS 3976</v>
      </c>
      <c r="H65" t="s">
        <v>263</v>
      </c>
      <c r="I65" t="str">
        <f>_xlfn.XLOOKUP(Table2[[#This Row],[tipe_kamar]],Table12[tipe_kamar],Table12[id_kamar])</f>
        <v>KMR 003</v>
      </c>
      <c r="J65" t="s">
        <v>64</v>
      </c>
      <c r="K65">
        <v>8</v>
      </c>
      <c r="L65">
        <v>1332000</v>
      </c>
      <c r="M65">
        <v>10656000</v>
      </c>
      <c r="N65" t="str">
        <f>_xlfn.XLOOKUP(Table2[[#This Row],[metode_pembayaran]],Table11[metode_pembayaran],Table11[id_pembayaran])</f>
        <v>MP 04</v>
      </c>
      <c r="O65" t="s">
        <v>53</v>
      </c>
      <c r="P65" t="str">
        <f>_xlfn.XLOOKUP(Table2[[#This Row],[status_reservasi]],'Dim Status Reservasi'!$B$2:$B$5,'Dim Status Reservasi'!$A$2:$A$5)</f>
        <v>ST 003</v>
      </c>
      <c r="Q65" t="s">
        <v>37</v>
      </c>
      <c r="R65" t="str">
        <f>_xlfn.XLOOKUP(Table2[[#This Row],[kota_hotel]],'Dim Kota Hotel'!$B$2:$B$21,'Dim Kota Hotel'!$A$2:$A$21)</f>
        <v>LOK 011</v>
      </c>
      <c r="S65" t="s">
        <v>38</v>
      </c>
    </row>
    <row r="66" spans="1:19" x14ac:dyDescent="0.25">
      <c r="A66" t="s">
        <v>264</v>
      </c>
      <c r="B66" t="str">
        <f>_xlfn.XLOOKUP(Table2[[#This Row],[tanggal_checkin]],Table6[tanggal_checkin],Table6[id_checkin])</f>
        <v>CI 0630</v>
      </c>
      <c r="C66" t="s">
        <v>11080</v>
      </c>
      <c r="D66" t="str">
        <f>_xlfn.XLOOKUP(Table2[[#This Row],[tanggal_checkout]],Table4[tanggal_checkout],Table4[id_checkout])</f>
        <v>CO 0631</v>
      </c>
      <c r="E66" t="s">
        <v>11019</v>
      </c>
      <c r="F66" s="8">
        <v>0.74587962962962961</v>
      </c>
      <c r="G66" t="str">
        <f>_xlfn.XLOOKUP(Table2[[#This Row],[nama_tamu]],Table10[nama_tamu],Table10[id_tamu])</f>
        <v>CUS 0472</v>
      </c>
      <c r="H66" t="s">
        <v>266</v>
      </c>
      <c r="I66" t="str">
        <f>_xlfn.XLOOKUP(Table2[[#This Row],[tipe_kamar]],Table12[tipe_kamar],Table12[id_kamar])</f>
        <v>KMR 004</v>
      </c>
      <c r="J66" t="s">
        <v>47</v>
      </c>
      <c r="K66">
        <v>1</v>
      </c>
      <c r="L66">
        <v>505000</v>
      </c>
      <c r="M66">
        <v>505000</v>
      </c>
      <c r="N66" t="str">
        <f>_xlfn.XLOOKUP(Table2[[#This Row],[metode_pembayaran]],Table11[metode_pembayaran],Table11[id_pembayaran])</f>
        <v>MP 06</v>
      </c>
      <c r="O66" t="s">
        <v>17</v>
      </c>
      <c r="P66" t="str">
        <f>_xlfn.XLOOKUP(Table2[[#This Row],[status_reservasi]],'Dim Status Reservasi'!$B$2:$B$5,'Dim Status Reservasi'!$A$2:$A$5)</f>
        <v>ST 004</v>
      </c>
      <c r="Q66" t="s">
        <v>48</v>
      </c>
      <c r="R66" t="str">
        <f>_xlfn.XLOOKUP(Table2[[#This Row],[kota_hotel]],'Dim Kota Hotel'!$B$2:$B$21,'Dim Kota Hotel'!$A$2:$A$21)</f>
        <v>LOK 006</v>
      </c>
      <c r="S66" t="s">
        <v>129</v>
      </c>
    </row>
    <row r="67" spans="1:19" x14ac:dyDescent="0.25">
      <c r="A67" t="s">
        <v>267</v>
      </c>
      <c r="B67" t="str">
        <f>_xlfn.XLOOKUP(Table2[[#This Row],[tanggal_checkin]],Table6[tanggal_checkin],Table6[id_checkin])</f>
        <v>CI 0818</v>
      </c>
      <c r="C67" t="s">
        <v>11081</v>
      </c>
      <c r="D67" t="str">
        <f>_xlfn.XLOOKUP(Table2[[#This Row],[tanggal_checkout]],Table4[tanggal_checkout],Table4[id_checkout])</f>
        <v>CO 0831</v>
      </c>
      <c r="E67" t="s">
        <v>11038</v>
      </c>
      <c r="F67" s="8">
        <v>0.59009259259259261</v>
      </c>
      <c r="G67" t="str">
        <f>_xlfn.XLOOKUP(Table2[[#This Row],[nama_tamu]],Table10[nama_tamu],Table10[id_tamu])</f>
        <v>CUS 1532</v>
      </c>
      <c r="H67" t="s">
        <v>269</v>
      </c>
      <c r="I67" t="str">
        <f>_xlfn.XLOOKUP(Table2[[#This Row],[tipe_kamar]],Table12[tipe_kamar],Table12[id_kamar])</f>
        <v>KMR 003</v>
      </c>
      <c r="J67" t="s">
        <v>64</v>
      </c>
      <c r="K67">
        <v>9</v>
      </c>
      <c r="L67">
        <v>1199000</v>
      </c>
      <c r="M67">
        <v>10791000</v>
      </c>
      <c r="N67" t="str">
        <f>_xlfn.XLOOKUP(Table2[[#This Row],[metode_pembayaran]],Table11[metode_pembayaran],Table11[id_pembayaran])</f>
        <v>MP 01</v>
      </c>
      <c r="O67" t="s">
        <v>24</v>
      </c>
      <c r="P67" t="str">
        <f>_xlfn.XLOOKUP(Table2[[#This Row],[status_reservasi]],'Dim Status Reservasi'!$B$2:$B$5,'Dim Status Reservasi'!$A$2:$A$5)</f>
        <v>ST 004</v>
      </c>
      <c r="Q67" t="s">
        <v>48</v>
      </c>
      <c r="R67" t="str">
        <f>_xlfn.XLOOKUP(Table2[[#This Row],[kota_hotel]],'Dim Kota Hotel'!$B$2:$B$21,'Dim Kota Hotel'!$A$2:$A$21)</f>
        <v>LOK 006</v>
      </c>
      <c r="S67" t="s">
        <v>129</v>
      </c>
    </row>
    <row r="68" spans="1:19" x14ac:dyDescent="0.25">
      <c r="A68" t="s">
        <v>270</v>
      </c>
      <c r="B68" t="str">
        <f>_xlfn.XLOOKUP(Table2[[#This Row],[tanggal_checkin]],Table6[tanggal_checkin],Table6[id_checkin])</f>
        <v>CI 0440</v>
      </c>
      <c r="C68" t="s">
        <v>11082</v>
      </c>
      <c r="D68" t="str">
        <f>_xlfn.XLOOKUP(Table2[[#This Row],[tanggal_checkout]],Table4[tanggal_checkout],Table4[id_checkout])</f>
        <v>CO 0450</v>
      </c>
      <c r="E68" t="s">
        <v>11083</v>
      </c>
      <c r="F68" s="8">
        <v>0.53212962962962962</v>
      </c>
      <c r="G68" t="str">
        <f>_xlfn.XLOOKUP(Table2[[#This Row],[nama_tamu]],Table10[nama_tamu],Table10[id_tamu])</f>
        <v>CUS 2152</v>
      </c>
      <c r="H68" t="s">
        <v>272</v>
      </c>
      <c r="I68" t="str">
        <f>_xlfn.XLOOKUP(Table2[[#This Row],[tipe_kamar]],Table12[tipe_kamar],Table12[id_kamar])</f>
        <v>KMR 001</v>
      </c>
      <c r="J68" t="s">
        <v>23</v>
      </c>
      <c r="K68">
        <v>8</v>
      </c>
      <c r="L68">
        <v>669000</v>
      </c>
      <c r="M68">
        <v>5352000</v>
      </c>
      <c r="N68" t="str">
        <f>_xlfn.XLOOKUP(Table2[[#This Row],[metode_pembayaran]],Table11[metode_pembayaran],Table11[id_pembayaran])</f>
        <v>MP 01</v>
      </c>
      <c r="O68" t="s">
        <v>24</v>
      </c>
      <c r="P68" t="str">
        <f>_xlfn.XLOOKUP(Table2[[#This Row],[status_reservasi]],'Dim Status Reservasi'!$B$2:$B$5,'Dim Status Reservasi'!$A$2:$A$5)</f>
        <v>ST 004</v>
      </c>
      <c r="Q68" t="s">
        <v>48</v>
      </c>
      <c r="R68" t="str">
        <f>_xlfn.XLOOKUP(Table2[[#This Row],[kota_hotel]],'Dim Kota Hotel'!$B$2:$B$21,'Dim Kota Hotel'!$A$2:$A$21)</f>
        <v>LOK 015</v>
      </c>
      <c r="S68" t="s">
        <v>233</v>
      </c>
    </row>
    <row r="69" spans="1:19" x14ac:dyDescent="0.25">
      <c r="A69" t="s">
        <v>274</v>
      </c>
      <c r="B69" t="str">
        <f>_xlfn.XLOOKUP(Table2[[#This Row],[tanggal_checkin]],Table6[tanggal_checkin],Table6[id_checkin])</f>
        <v>CI 0013</v>
      </c>
      <c r="C69" t="s">
        <v>11084</v>
      </c>
      <c r="D69" t="str">
        <f>_xlfn.XLOOKUP(Table2[[#This Row],[tanggal_checkout]],Table4[tanggal_checkout],Table4[id_checkout])</f>
        <v>CO 0013</v>
      </c>
      <c r="E69" t="s">
        <v>11085</v>
      </c>
      <c r="F69" s="8">
        <v>0.74635416666666665</v>
      </c>
      <c r="G69" t="str">
        <f>_xlfn.XLOOKUP(Table2[[#This Row],[nama_tamu]],Table10[nama_tamu],Table10[id_tamu])</f>
        <v>CUS 2025</v>
      </c>
      <c r="H69" t="s">
        <v>276</v>
      </c>
      <c r="I69" t="str">
        <f>_xlfn.XLOOKUP(Table2[[#This Row],[tipe_kamar]],Table12[tipe_kamar],Table12[id_kamar])</f>
        <v>KMR 002</v>
      </c>
      <c r="J69" t="s">
        <v>82</v>
      </c>
      <c r="K69">
        <v>1</v>
      </c>
      <c r="L69">
        <v>334000</v>
      </c>
      <c r="M69">
        <v>334000</v>
      </c>
      <c r="N69" t="str">
        <f>_xlfn.XLOOKUP(Table2[[#This Row],[metode_pembayaran]],Table11[metode_pembayaran],Table11[id_pembayaran])</f>
        <v>MP 04</v>
      </c>
      <c r="O69" t="s">
        <v>53</v>
      </c>
      <c r="P69" t="str">
        <f>_xlfn.XLOOKUP(Table2[[#This Row],[status_reservasi]],'Dim Status Reservasi'!$B$2:$B$5,'Dim Status Reservasi'!$A$2:$A$5)</f>
        <v>ST 001</v>
      </c>
      <c r="Q69" t="s">
        <v>214</v>
      </c>
      <c r="R69" t="str">
        <f>_xlfn.XLOOKUP(Table2[[#This Row],[kota_hotel]],'Dim Kota Hotel'!$B$2:$B$21,'Dim Kota Hotel'!$A$2:$A$21)</f>
        <v>LOK 007</v>
      </c>
      <c r="S69" t="s">
        <v>145</v>
      </c>
    </row>
    <row r="70" spans="1:19" x14ac:dyDescent="0.25">
      <c r="A70" t="s">
        <v>278</v>
      </c>
      <c r="B70" t="str">
        <f>_xlfn.XLOOKUP(Table2[[#This Row],[tanggal_checkin]],Table6[tanggal_checkin],Table6[id_checkin])</f>
        <v>CI 0182</v>
      </c>
      <c r="C70" t="s">
        <v>11086</v>
      </c>
      <c r="D70" t="str">
        <f>_xlfn.XLOOKUP(Table2[[#This Row],[tanggal_checkout]],Table4[tanggal_checkout],Table4[id_checkout])</f>
        <v>CO 0186</v>
      </c>
      <c r="E70" t="s">
        <v>11087</v>
      </c>
      <c r="F70" s="8">
        <v>0.96089120370370373</v>
      </c>
      <c r="G70" t="str">
        <f>_xlfn.XLOOKUP(Table2[[#This Row],[nama_tamu]],Table10[nama_tamu],Table10[id_tamu])</f>
        <v>CUS 0318</v>
      </c>
      <c r="H70" t="s">
        <v>280</v>
      </c>
      <c r="I70" t="str">
        <f>_xlfn.XLOOKUP(Table2[[#This Row],[tipe_kamar]],Table12[tipe_kamar],Table12[id_kamar])</f>
        <v>KMR 004</v>
      </c>
      <c r="J70" t="s">
        <v>47</v>
      </c>
      <c r="K70">
        <v>3</v>
      </c>
      <c r="L70">
        <v>493000</v>
      </c>
      <c r="M70">
        <v>1479000</v>
      </c>
      <c r="N70" t="str">
        <f>_xlfn.XLOOKUP(Table2[[#This Row],[metode_pembayaran]],Table11[metode_pembayaran],Table11[id_pembayaran])</f>
        <v>MP 01</v>
      </c>
      <c r="O70" t="s">
        <v>24</v>
      </c>
      <c r="P70" t="str">
        <f>_xlfn.XLOOKUP(Table2[[#This Row],[status_reservasi]],'Dim Status Reservasi'!$B$2:$B$5,'Dim Status Reservasi'!$A$2:$A$5)</f>
        <v>ST 004</v>
      </c>
      <c r="Q70" t="s">
        <v>48</v>
      </c>
      <c r="R70" t="str">
        <f>_xlfn.XLOOKUP(Table2[[#This Row],[kota_hotel]],'Dim Kota Hotel'!$B$2:$B$21,'Dim Kota Hotel'!$A$2:$A$21)</f>
        <v>LOK 002</v>
      </c>
      <c r="S70" t="s">
        <v>60</v>
      </c>
    </row>
    <row r="71" spans="1:19" x14ac:dyDescent="0.25">
      <c r="A71" t="s">
        <v>281</v>
      </c>
      <c r="B71" t="str">
        <f>_xlfn.XLOOKUP(Table2[[#This Row],[tanggal_checkin]],Table6[tanggal_checkin],Table6[id_checkin])</f>
        <v>CI 0296</v>
      </c>
      <c r="C71" t="s">
        <v>11056</v>
      </c>
      <c r="D71" t="str">
        <f>_xlfn.XLOOKUP(Table2[[#This Row],[tanggal_checkout]],Table4[tanggal_checkout],Table4[id_checkout])</f>
        <v>CO 0298</v>
      </c>
      <c r="E71" t="s">
        <v>11088</v>
      </c>
      <c r="F71" s="8">
        <v>0.10591435185185186</v>
      </c>
      <c r="G71" t="str">
        <f>_xlfn.XLOOKUP(Table2[[#This Row],[nama_tamu]],Table10[nama_tamu],Table10[id_tamu])</f>
        <v>CUS 0379</v>
      </c>
      <c r="H71" t="s">
        <v>283</v>
      </c>
      <c r="I71" t="str">
        <f>_xlfn.XLOOKUP(Table2[[#This Row],[tipe_kamar]],Table12[tipe_kamar],Table12[id_kamar])</f>
        <v>KMR 001</v>
      </c>
      <c r="J71" t="s">
        <v>23</v>
      </c>
      <c r="K71">
        <v>4</v>
      </c>
      <c r="L71">
        <v>584000</v>
      </c>
      <c r="M71">
        <v>2336000</v>
      </c>
      <c r="N71" t="str">
        <f>_xlfn.XLOOKUP(Table2[[#This Row],[metode_pembayaran]],Table11[metode_pembayaran],Table11[id_pembayaran])</f>
        <v>MP 01</v>
      </c>
      <c r="O71" t="s">
        <v>24</v>
      </c>
      <c r="P71" t="str">
        <f>_xlfn.XLOOKUP(Table2[[#This Row],[status_reservasi]],'Dim Status Reservasi'!$B$2:$B$5,'Dim Status Reservasi'!$A$2:$A$5)</f>
        <v>ST 003</v>
      </c>
      <c r="Q71" t="s">
        <v>37</v>
      </c>
      <c r="R71" t="str">
        <f>_xlfn.XLOOKUP(Table2[[#This Row],[kota_hotel]],'Dim Kota Hotel'!$B$2:$B$21,'Dim Kota Hotel'!$A$2:$A$21)</f>
        <v>LOK 018</v>
      </c>
      <c r="S71" t="s">
        <v>102</v>
      </c>
    </row>
    <row r="72" spans="1:19" x14ac:dyDescent="0.25">
      <c r="A72" t="s">
        <v>284</v>
      </c>
      <c r="B72" t="str">
        <f>_xlfn.XLOOKUP(Table2[[#This Row],[tanggal_checkin]],Table6[tanggal_checkin],Table6[id_checkin])</f>
        <v>CI 0571</v>
      </c>
      <c r="C72" t="s">
        <v>11089</v>
      </c>
      <c r="D72" t="str">
        <f>_xlfn.XLOOKUP(Table2[[#This Row],[tanggal_checkout]],Table4[tanggal_checkout],Table4[id_checkout])</f>
        <v>CO 0579</v>
      </c>
      <c r="E72" t="s">
        <v>11090</v>
      </c>
      <c r="F72" s="8">
        <v>0.76194444444444442</v>
      </c>
      <c r="G72" t="str">
        <f>_xlfn.XLOOKUP(Table2[[#This Row],[nama_tamu]],Table10[nama_tamu],Table10[id_tamu])</f>
        <v>CUS 4038</v>
      </c>
      <c r="H72" t="s">
        <v>286</v>
      </c>
      <c r="I72" t="str">
        <f>_xlfn.XLOOKUP(Table2[[#This Row],[tipe_kamar]],Table12[tipe_kamar],Table12[id_kamar])</f>
        <v>KMR 003</v>
      </c>
      <c r="J72" t="s">
        <v>64</v>
      </c>
      <c r="K72">
        <v>8</v>
      </c>
      <c r="L72">
        <v>1196000</v>
      </c>
      <c r="M72">
        <v>9568000</v>
      </c>
      <c r="N72" t="str">
        <f>_xlfn.XLOOKUP(Table2[[#This Row],[metode_pembayaran]],Table11[metode_pembayaran],Table11[id_pembayaran])</f>
        <v>MP 05</v>
      </c>
      <c r="O72" t="s">
        <v>72</v>
      </c>
      <c r="P72" t="str">
        <f>_xlfn.XLOOKUP(Table2[[#This Row],[status_reservasi]],'Dim Status Reservasi'!$B$2:$B$5,'Dim Status Reservasi'!$A$2:$A$5)</f>
        <v>ST 002</v>
      </c>
      <c r="Q72" t="s">
        <v>124</v>
      </c>
      <c r="R72" t="str">
        <f>_xlfn.XLOOKUP(Table2[[#This Row],[kota_hotel]],'Dim Kota Hotel'!$B$2:$B$21,'Dim Kota Hotel'!$A$2:$A$21)</f>
        <v>LOK 014</v>
      </c>
      <c r="S72" t="s">
        <v>222</v>
      </c>
    </row>
    <row r="73" spans="1:19" x14ac:dyDescent="0.25">
      <c r="A73" t="s">
        <v>287</v>
      </c>
      <c r="B73" t="str">
        <f>_xlfn.XLOOKUP(Table2[[#This Row],[tanggal_checkin]],Table6[tanggal_checkin],Table6[id_checkin])</f>
        <v>CI 0069</v>
      </c>
      <c r="C73" t="s">
        <v>11091</v>
      </c>
      <c r="D73" t="str">
        <f>_xlfn.XLOOKUP(Table2[[#This Row],[tanggal_checkout]],Table4[tanggal_checkout],Table4[id_checkout])</f>
        <v>CO 0072</v>
      </c>
      <c r="E73" t="s">
        <v>11092</v>
      </c>
      <c r="F73" s="8">
        <v>0.88851851851851849</v>
      </c>
      <c r="G73" t="str">
        <f>_xlfn.XLOOKUP(Table2[[#This Row],[nama_tamu]],Table10[nama_tamu],Table10[id_tamu])</f>
        <v>CUS 0411</v>
      </c>
      <c r="H73" t="s">
        <v>289</v>
      </c>
      <c r="I73" t="str">
        <f>_xlfn.XLOOKUP(Table2[[#This Row],[tipe_kamar]],Table12[tipe_kamar],Table12[id_kamar])</f>
        <v>KMR 002</v>
      </c>
      <c r="J73" t="s">
        <v>82</v>
      </c>
      <c r="K73">
        <v>3</v>
      </c>
      <c r="L73">
        <v>393000</v>
      </c>
      <c r="M73">
        <v>1179000</v>
      </c>
      <c r="N73" t="str">
        <f>_xlfn.XLOOKUP(Table2[[#This Row],[metode_pembayaran]],Table11[metode_pembayaran],Table11[id_pembayaran])</f>
        <v>MP 05</v>
      </c>
      <c r="O73" t="s">
        <v>72</v>
      </c>
      <c r="P73" t="str">
        <f>_xlfn.XLOOKUP(Table2[[#This Row],[status_reservasi]],'Dim Status Reservasi'!$B$2:$B$5,'Dim Status Reservasi'!$A$2:$A$5)</f>
        <v>ST 004</v>
      </c>
      <c r="Q73" t="s">
        <v>48</v>
      </c>
      <c r="R73" t="str">
        <f>_xlfn.XLOOKUP(Table2[[#This Row],[kota_hotel]],'Dim Kota Hotel'!$B$2:$B$21,'Dim Kota Hotel'!$A$2:$A$21)</f>
        <v>LOK 020</v>
      </c>
      <c r="S73" t="s">
        <v>94</v>
      </c>
    </row>
    <row r="74" spans="1:19" x14ac:dyDescent="0.25">
      <c r="A74" t="s">
        <v>291</v>
      </c>
      <c r="B74" t="str">
        <f>_xlfn.XLOOKUP(Table2[[#This Row],[tanggal_checkin]],Table6[tanggal_checkin],Table6[id_checkin])</f>
        <v>CI 1026</v>
      </c>
      <c r="C74" t="s">
        <v>11093</v>
      </c>
      <c r="D74" t="str">
        <f>_xlfn.XLOOKUP(Table2[[#This Row],[tanggal_checkout]],Table4[tanggal_checkout],Table4[id_checkout])</f>
        <v>CO 1032</v>
      </c>
      <c r="E74" t="s">
        <v>11094</v>
      </c>
      <c r="F74" s="8">
        <v>0.34464120370370371</v>
      </c>
      <c r="G74" t="str">
        <f>_xlfn.XLOOKUP(Table2[[#This Row],[nama_tamu]],Table10[nama_tamu],Table10[id_tamu])</f>
        <v>CUS 0959</v>
      </c>
      <c r="H74" t="s">
        <v>293</v>
      </c>
      <c r="I74" t="str">
        <f>_xlfn.XLOOKUP(Table2[[#This Row],[tipe_kamar]],Table12[tipe_kamar],Table12[id_kamar])</f>
        <v>KMR 004</v>
      </c>
      <c r="J74" t="s">
        <v>47</v>
      </c>
      <c r="K74">
        <v>3</v>
      </c>
      <c r="L74">
        <v>482000</v>
      </c>
      <c r="M74">
        <v>1446000</v>
      </c>
      <c r="N74" t="str">
        <f>_xlfn.XLOOKUP(Table2[[#This Row],[metode_pembayaran]],Table11[metode_pembayaran],Table11[id_pembayaran])</f>
        <v>MP 06</v>
      </c>
      <c r="O74" t="s">
        <v>17</v>
      </c>
      <c r="P74" t="str">
        <f>_xlfn.XLOOKUP(Table2[[#This Row],[status_reservasi]],'Dim Status Reservasi'!$B$2:$B$5,'Dim Status Reservasi'!$A$2:$A$5)</f>
        <v>ST 004</v>
      </c>
      <c r="Q74" t="s">
        <v>48</v>
      </c>
      <c r="R74" t="str">
        <f>_xlfn.XLOOKUP(Table2[[#This Row],[kota_hotel]],'Dim Kota Hotel'!$B$2:$B$21,'Dim Kota Hotel'!$A$2:$A$21)</f>
        <v>LOK 017</v>
      </c>
      <c r="S74" t="s">
        <v>84</v>
      </c>
    </row>
    <row r="75" spans="1:19" x14ac:dyDescent="0.25">
      <c r="A75" t="s">
        <v>294</v>
      </c>
      <c r="B75" t="str">
        <f>_xlfn.XLOOKUP(Table2[[#This Row],[tanggal_checkin]],Table6[tanggal_checkin],Table6[id_checkin])</f>
        <v>CI 0310</v>
      </c>
      <c r="C75" t="s">
        <v>11095</v>
      </c>
      <c r="D75" t="str">
        <f>_xlfn.XLOOKUP(Table2[[#This Row],[tanggal_checkout]],Table4[tanggal_checkout],Table4[id_checkout])</f>
        <v>CO 0313</v>
      </c>
      <c r="E75" t="s">
        <v>11096</v>
      </c>
      <c r="F75" s="8">
        <v>0.71254629629629629</v>
      </c>
      <c r="G75" t="str">
        <f>_xlfn.XLOOKUP(Table2[[#This Row],[nama_tamu]],Table10[nama_tamu],Table10[id_tamu])</f>
        <v>CUS 2692</v>
      </c>
      <c r="H75" t="s">
        <v>296</v>
      </c>
      <c r="I75" t="str">
        <f>_xlfn.XLOOKUP(Table2[[#This Row],[tipe_kamar]],Table12[tipe_kamar],Table12[id_kamar])</f>
        <v>KMR 003</v>
      </c>
      <c r="J75" t="s">
        <v>64</v>
      </c>
      <c r="K75">
        <v>5</v>
      </c>
      <c r="L75">
        <v>1325000</v>
      </c>
      <c r="M75">
        <v>6625000</v>
      </c>
      <c r="N75" t="str">
        <f>_xlfn.XLOOKUP(Table2[[#This Row],[metode_pembayaran]],Table11[metode_pembayaran],Table11[id_pembayaran])</f>
        <v>MP 02</v>
      </c>
      <c r="O75" t="s">
        <v>30</v>
      </c>
      <c r="P75" t="str">
        <f>_xlfn.XLOOKUP(Table2[[#This Row],[status_reservasi]],'Dim Status Reservasi'!$B$2:$B$5,'Dim Status Reservasi'!$A$2:$A$5)</f>
        <v>ST 003</v>
      </c>
      <c r="Q75" t="s">
        <v>37</v>
      </c>
      <c r="R75" t="str">
        <f>_xlfn.XLOOKUP(Table2[[#This Row],[kota_hotel]],'Dim Kota Hotel'!$B$2:$B$21,'Dim Kota Hotel'!$A$2:$A$21)</f>
        <v>LOK 007</v>
      </c>
      <c r="S75" t="s">
        <v>145</v>
      </c>
    </row>
    <row r="76" spans="1:19" x14ac:dyDescent="0.25">
      <c r="A76" t="s">
        <v>297</v>
      </c>
      <c r="B76" t="str">
        <f>_xlfn.XLOOKUP(Table2[[#This Row],[tanggal_checkin]],Table6[tanggal_checkin],Table6[id_checkin])</f>
        <v>CI 0840</v>
      </c>
      <c r="C76" t="s">
        <v>10962</v>
      </c>
      <c r="D76" t="str">
        <f>_xlfn.XLOOKUP(Table2[[#This Row],[tanggal_checkout]],Table4[tanggal_checkout],Table4[id_checkout])</f>
        <v>CO 0849</v>
      </c>
      <c r="E76" t="s">
        <v>11097</v>
      </c>
      <c r="F76" s="8">
        <v>0.98942129629629627</v>
      </c>
      <c r="G76" t="str">
        <f>_xlfn.XLOOKUP(Table2[[#This Row],[nama_tamu]],Table10[nama_tamu],Table10[id_tamu])</f>
        <v>CUS 0124</v>
      </c>
      <c r="H76" t="s">
        <v>299</v>
      </c>
      <c r="I76" t="str">
        <f>_xlfn.XLOOKUP(Table2[[#This Row],[tipe_kamar]],Table12[tipe_kamar],Table12[id_kamar])</f>
        <v>KMR 001</v>
      </c>
      <c r="J76" t="s">
        <v>23</v>
      </c>
      <c r="K76">
        <v>6</v>
      </c>
      <c r="L76">
        <v>602000</v>
      </c>
      <c r="M76">
        <v>3612000</v>
      </c>
      <c r="N76" t="str">
        <f>_xlfn.XLOOKUP(Table2[[#This Row],[metode_pembayaran]],Table11[metode_pembayaran],Table11[id_pembayaran])</f>
        <v>MP 03</v>
      </c>
      <c r="O76" t="s">
        <v>36</v>
      </c>
      <c r="P76" t="str">
        <f>_xlfn.XLOOKUP(Table2[[#This Row],[status_reservasi]],'Dim Status Reservasi'!$B$2:$B$5,'Dim Status Reservasi'!$A$2:$A$5)</f>
        <v>ST 002</v>
      </c>
      <c r="Q76" t="s">
        <v>124</v>
      </c>
      <c r="R76" t="str">
        <f>_xlfn.XLOOKUP(Table2[[#This Row],[kota_hotel]],'Dim Kota Hotel'!$B$2:$B$21,'Dim Kota Hotel'!$A$2:$A$21)</f>
        <v>LOK 005</v>
      </c>
      <c r="S76" t="s">
        <v>43</v>
      </c>
    </row>
    <row r="77" spans="1:19" x14ac:dyDescent="0.25">
      <c r="A77" t="s">
        <v>300</v>
      </c>
      <c r="B77" t="str">
        <f>_xlfn.XLOOKUP(Table2[[#This Row],[tanggal_checkin]],Table6[tanggal_checkin],Table6[id_checkin])</f>
        <v>CI 0123</v>
      </c>
      <c r="C77" t="s">
        <v>11098</v>
      </c>
      <c r="D77" t="str">
        <f>_xlfn.XLOOKUP(Table2[[#This Row],[tanggal_checkout]],Table4[tanggal_checkout],Table4[id_checkout])</f>
        <v>CO 0128</v>
      </c>
      <c r="E77" t="s">
        <v>11099</v>
      </c>
      <c r="F77" s="8">
        <v>0.50383101851851853</v>
      </c>
      <c r="G77" t="str">
        <f>_xlfn.XLOOKUP(Table2[[#This Row],[nama_tamu]],Table10[nama_tamu],Table10[id_tamu])</f>
        <v>CUS 2679</v>
      </c>
      <c r="H77" t="s">
        <v>302</v>
      </c>
      <c r="I77" t="str">
        <f>_xlfn.XLOOKUP(Table2[[#This Row],[tipe_kamar]],Table12[tipe_kamar],Table12[id_kamar])</f>
        <v>KMR 004</v>
      </c>
      <c r="J77" t="s">
        <v>47</v>
      </c>
      <c r="K77">
        <v>5</v>
      </c>
      <c r="L77">
        <v>501000</v>
      </c>
      <c r="M77">
        <v>2505000</v>
      </c>
      <c r="N77" t="str">
        <f>_xlfn.XLOOKUP(Table2[[#This Row],[metode_pembayaran]],Table11[metode_pembayaran],Table11[id_pembayaran])</f>
        <v>MP 01</v>
      </c>
      <c r="O77" t="s">
        <v>24</v>
      </c>
      <c r="P77" t="str">
        <f>_xlfn.XLOOKUP(Table2[[#This Row],[status_reservasi]],'Dim Status Reservasi'!$B$2:$B$5,'Dim Status Reservasi'!$A$2:$A$5)</f>
        <v>ST 003</v>
      </c>
      <c r="Q77" t="s">
        <v>37</v>
      </c>
      <c r="R77" t="str">
        <f>_xlfn.XLOOKUP(Table2[[#This Row],[kota_hotel]],'Dim Kota Hotel'!$B$2:$B$21,'Dim Kota Hotel'!$A$2:$A$21)</f>
        <v>LOK 011</v>
      </c>
      <c r="S77" t="s">
        <v>38</v>
      </c>
    </row>
    <row r="78" spans="1:19" x14ac:dyDescent="0.25">
      <c r="A78" t="s">
        <v>304</v>
      </c>
      <c r="B78" t="str">
        <f>_xlfn.XLOOKUP(Table2[[#This Row],[tanggal_checkin]],Table6[tanggal_checkin],Table6[id_checkin])</f>
        <v>CI 0069</v>
      </c>
      <c r="C78" t="s">
        <v>11091</v>
      </c>
      <c r="D78" t="str">
        <f>_xlfn.XLOOKUP(Table2[[#This Row],[tanggal_checkout]],Table4[tanggal_checkout],Table4[id_checkout])</f>
        <v>CO 0070</v>
      </c>
      <c r="E78" t="s">
        <v>11100</v>
      </c>
      <c r="F78" s="8">
        <v>0.58168981481481485</v>
      </c>
      <c r="G78" t="str">
        <f>_xlfn.XLOOKUP(Table2[[#This Row],[nama_tamu]],Table10[nama_tamu],Table10[id_tamu])</f>
        <v>CUS 1601</v>
      </c>
      <c r="H78" t="s">
        <v>306</v>
      </c>
      <c r="I78" t="str">
        <f>_xlfn.XLOOKUP(Table2[[#This Row],[tipe_kamar]],Table12[tipe_kamar],Table12[id_kamar])</f>
        <v>KMR 003</v>
      </c>
      <c r="J78" t="s">
        <v>64</v>
      </c>
      <c r="K78">
        <v>1</v>
      </c>
      <c r="L78">
        <v>1096000</v>
      </c>
      <c r="M78">
        <v>1096000</v>
      </c>
      <c r="N78" t="str">
        <f>_xlfn.XLOOKUP(Table2[[#This Row],[metode_pembayaran]],Table11[metode_pembayaran],Table11[id_pembayaran])</f>
        <v>MP 06</v>
      </c>
      <c r="O78" t="s">
        <v>17</v>
      </c>
      <c r="P78" t="str">
        <f>_xlfn.XLOOKUP(Table2[[#This Row],[status_reservasi]],'Dim Status Reservasi'!$B$2:$B$5,'Dim Status Reservasi'!$A$2:$A$5)</f>
        <v>ST 004</v>
      </c>
      <c r="Q78" t="s">
        <v>48</v>
      </c>
      <c r="R78" t="str">
        <f>_xlfn.XLOOKUP(Table2[[#This Row],[kota_hotel]],'Dim Kota Hotel'!$B$2:$B$21,'Dim Kota Hotel'!$A$2:$A$21)</f>
        <v>LOK 019</v>
      </c>
      <c r="S78" t="s">
        <v>133</v>
      </c>
    </row>
    <row r="79" spans="1:19" x14ac:dyDescent="0.25">
      <c r="A79" t="s">
        <v>308</v>
      </c>
      <c r="B79" t="str">
        <f>_xlfn.XLOOKUP(Table2[[#This Row],[tanggal_checkin]],Table6[tanggal_checkin],Table6[id_checkin])</f>
        <v>CI 0172</v>
      </c>
      <c r="C79" t="s">
        <v>11101</v>
      </c>
      <c r="D79" t="str">
        <f>_xlfn.XLOOKUP(Table2[[#This Row],[tanggal_checkout]],Table4[tanggal_checkout],Table4[id_checkout])</f>
        <v>CO 0177</v>
      </c>
      <c r="E79" t="s">
        <v>11102</v>
      </c>
      <c r="F79" s="8">
        <v>0.74918981481481484</v>
      </c>
      <c r="G79" t="str">
        <f>_xlfn.XLOOKUP(Table2[[#This Row],[nama_tamu]],Table10[nama_tamu],Table10[id_tamu])</f>
        <v>CUS 0785</v>
      </c>
      <c r="H79" t="s">
        <v>309</v>
      </c>
      <c r="I79" t="str">
        <f>_xlfn.XLOOKUP(Table2[[#This Row],[tipe_kamar]],Table12[tipe_kamar],Table12[id_kamar])</f>
        <v>KMR 004</v>
      </c>
      <c r="J79" t="s">
        <v>47</v>
      </c>
      <c r="K79">
        <v>3</v>
      </c>
      <c r="L79">
        <v>460000</v>
      </c>
      <c r="M79">
        <v>1380000</v>
      </c>
      <c r="N79" t="str">
        <f>_xlfn.XLOOKUP(Table2[[#This Row],[metode_pembayaran]],Table11[metode_pembayaran],Table11[id_pembayaran])</f>
        <v>MP 04</v>
      </c>
      <c r="O79" t="s">
        <v>53</v>
      </c>
      <c r="P79" t="str">
        <f>_xlfn.XLOOKUP(Table2[[#This Row],[status_reservasi]],'Dim Status Reservasi'!$B$2:$B$5,'Dim Status Reservasi'!$A$2:$A$5)</f>
        <v>ST 004</v>
      </c>
      <c r="Q79" t="s">
        <v>48</v>
      </c>
      <c r="R79" t="str">
        <f>_xlfn.XLOOKUP(Table2[[#This Row],[kota_hotel]],'Dim Kota Hotel'!$B$2:$B$21,'Dim Kota Hotel'!$A$2:$A$21)</f>
        <v>LOK 004</v>
      </c>
      <c r="S79" t="s">
        <v>49</v>
      </c>
    </row>
    <row r="80" spans="1:19" x14ac:dyDescent="0.25">
      <c r="A80" t="s">
        <v>310</v>
      </c>
      <c r="B80" t="str">
        <f>_xlfn.XLOOKUP(Table2[[#This Row],[tanggal_checkin]],Table6[tanggal_checkin],Table6[id_checkin])</f>
        <v>CI 0742</v>
      </c>
      <c r="C80" t="s">
        <v>10979</v>
      </c>
      <c r="D80" t="str">
        <f>_xlfn.XLOOKUP(Table2[[#This Row],[tanggal_checkout]],Table4[tanggal_checkout],Table4[id_checkout])</f>
        <v>CO 0749</v>
      </c>
      <c r="E80" t="s">
        <v>11103</v>
      </c>
      <c r="F80" s="8">
        <v>0.45233796296296297</v>
      </c>
      <c r="G80" t="str">
        <f>_xlfn.XLOOKUP(Table2[[#This Row],[nama_tamu]],Table10[nama_tamu],Table10[id_tamu])</f>
        <v>CUS 4108</v>
      </c>
      <c r="H80" t="s">
        <v>312</v>
      </c>
      <c r="I80" t="str">
        <f>_xlfn.XLOOKUP(Table2[[#This Row],[tipe_kamar]],Table12[tipe_kamar],Table12[id_kamar])</f>
        <v>KMR 001</v>
      </c>
      <c r="J80" t="s">
        <v>23</v>
      </c>
      <c r="K80">
        <v>4</v>
      </c>
      <c r="L80">
        <v>645000</v>
      </c>
      <c r="M80">
        <v>2580000</v>
      </c>
      <c r="N80" t="str">
        <f>_xlfn.XLOOKUP(Table2[[#This Row],[metode_pembayaran]],Table11[metode_pembayaran],Table11[id_pembayaran])</f>
        <v>MP 06</v>
      </c>
      <c r="O80" t="s">
        <v>17</v>
      </c>
      <c r="P80" t="str">
        <f>_xlfn.XLOOKUP(Table2[[#This Row],[status_reservasi]],'Dim Status Reservasi'!$B$2:$B$5,'Dim Status Reservasi'!$A$2:$A$5)</f>
        <v>ST 003</v>
      </c>
      <c r="Q80" t="s">
        <v>37</v>
      </c>
      <c r="R80" t="str">
        <f>_xlfn.XLOOKUP(Table2[[#This Row],[kota_hotel]],'Dim Kota Hotel'!$B$2:$B$21,'Dim Kota Hotel'!$A$2:$A$21)</f>
        <v>LOK 011</v>
      </c>
      <c r="S80" t="s">
        <v>38</v>
      </c>
    </row>
    <row r="81" spans="1:19" x14ac:dyDescent="0.25">
      <c r="A81" t="s">
        <v>313</v>
      </c>
      <c r="B81" t="str">
        <f>_xlfn.XLOOKUP(Table2[[#This Row],[tanggal_checkin]],Table6[tanggal_checkin],Table6[id_checkin])</f>
        <v>CI 0975</v>
      </c>
      <c r="C81" t="s">
        <v>11104</v>
      </c>
      <c r="D81" t="str">
        <f>_xlfn.XLOOKUP(Table2[[#This Row],[tanggal_checkout]],Table4[tanggal_checkout],Table4[id_checkout])</f>
        <v>CO 0984</v>
      </c>
      <c r="E81" t="s">
        <v>11105</v>
      </c>
      <c r="F81" s="8">
        <v>1.5879629629629629E-2</v>
      </c>
      <c r="G81" t="str">
        <f>_xlfn.XLOOKUP(Table2[[#This Row],[nama_tamu]],Table10[nama_tamu],Table10[id_tamu])</f>
        <v>CUS 1763</v>
      </c>
      <c r="H81" t="s">
        <v>315</v>
      </c>
      <c r="I81" t="str">
        <f>_xlfn.XLOOKUP(Table2[[#This Row],[tipe_kamar]],Table12[tipe_kamar],Table12[id_kamar])</f>
        <v>KMR 003</v>
      </c>
      <c r="J81" t="s">
        <v>64</v>
      </c>
      <c r="K81">
        <v>6</v>
      </c>
      <c r="L81">
        <v>1114000</v>
      </c>
      <c r="M81">
        <v>6684000</v>
      </c>
      <c r="N81" t="str">
        <f>_xlfn.XLOOKUP(Table2[[#This Row],[metode_pembayaran]],Table11[metode_pembayaran],Table11[id_pembayaran])</f>
        <v>MP 05</v>
      </c>
      <c r="O81" t="s">
        <v>72</v>
      </c>
      <c r="P81" t="str">
        <f>_xlfn.XLOOKUP(Table2[[#This Row],[status_reservasi]],'Dim Status Reservasi'!$B$2:$B$5,'Dim Status Reservasi'!$A$2:$A$5)</f>
        <v>ST 004</v>
      </c>
      <c r="Q81" t="s">
        <v>48</v>
      </c>
      <c r="R81" t="str">
        <f>_xlfn.XLOOKUP(Table2[[#This Row],[kota_hotel]],'Dim Kota Hotel'!$B$2:$B$21,'Dim Kota Hotel'!$A$2:$A$21)</f>
        <v>LOK 014</v>
      </c>
      <c r="S81" t="s">
        <v>222</v>
      </c>
    </row>
    <row r="82" spans="1:19" x14ac:dyDescent="0.25">
      <c r="A82" t="s">
        <v>316</v>
      </c>
      <c r="B82" t="str">
        <f>_xlfn.XLOOKUP(Table2[[#This Row],[tanggal_checkin]],Table6[tanggal_checkin],Table6[id_checkin])</f>
        <v>CI 0582</v>
      </c>
      <c r="C82" t="s">
        <v>11106</v>
      </c>
      <c r="D82" t="str">
        <f>_xlfn.XLOOKUP(Table2[[#This Row],[tanggal_checkout]],Table4[tanggal_checkout],Table4[id_checkout])</f>
        <v>CO 0588</v>
      </c>
      <c r="E82" t="s">
        <v>10984</v>
      </c>
      <c r="F82" s="8">
        <v>0.71658564814814818</v>
      </c>
      <c r="G82" t="str">
        <f>_xlfn.XLOOKUP(Table2[[#This Row],[nama_tamu]],Table10[nama_tamu],Table10[id_tamu])</f>
        <v>CUS 0831</v>
      </c>
      <c r="H82" t="s">
        <v>318</v>
      </c>
      <c r="I82" t="str">
        <f>_xlfn.XLOOKUP(Table2[[#This Row],[tipe_kamar]],Table12[tipe_kamar],Table12[id_kamar])</f>
        <v>KMR 002</v>
      </c>
      <c r="J82" t="s">
        <v>82</v>
      </c>
      <c r="K82">
        <v>6</v>
      </c>
      <c r="L82">
        <v>393000</v>
      </c>
      <c r="M82">
        <v>2358000</v>
      </c>
      <c r="N82" t="str">
        <f>_xlfn.XLOOKUP(Table2[[#This Row],[metode_pembayaran]],Table11[metode_pembayaran],Table11[id_pembayaran])</f>
        <v>MP 06</v>
      </c>
      <c r="O82" t="s">
        <v>17</v>
      </c>
      <c r="P82" t="str">
        <f>_xlfn.XLOOKUP(Table2[[#This Row],[status_reservasi]],'Dim Status Reservasi'!$B$2:$B$5,'Dim Status Reservasi'!$A$2:$A$5)</f>
        <v>ST 003</v>
      </c>
      <c r="Q82" t="s">
        <v>37</v>
      </c>
      <c r="R82" t="str">
        <f>_xlfn.XLOOKUP(Table2[[#This Row],[kota_hotel]],'Dim Kota Hotel'!$B$2:$B$21,'Dim Kota Hotel'!$A$2:$A$21)</f>
        <v>LOK 012</v>
      </c>
      <c r="S82" t="s">
        <v>25</v>
      </c>
    </row>
    <row r="83" spans="1:19" x14ac:dyDescent="0.25">
      <c r="A83" t="s">
        <v>319</v>
      </c>
      <c r="B83" t="str">
        <f>_xlfn.XLOOKUP(Table2[[#This Row],[tanggal_checkin]],Table6[tanggal_checkin],Table6[id_checkin])</f>
        <v>CI 0923</v>
      </c>
      <c r="C83" t="s">
        <v>11107</v>
      </c>
      <c r="D83" t="str">
        <f>_xlfn.XLOOKUP(Table2[[#This Row],[tanggal_checkout]],Table4[tanggal_checkout],Table4[id_checkout])</f>
        <v>CO 0932</v>
      </c>
      <c r="E83" t="s">
        <v>11108</v>
      </c>
      <c r="F83" s="8">
        <v>0.17709490740740741</v>
      </c>
      <c r="G83" t="str">
        <f>_xlfn.XLOOKUP(Table2[[#This Row],[nama_tamu]],Table10[nama_tamu],Table10[id_tamu])</f>
        <v>CUS 3388</v>
      </c>
      <c r="H83" t="s">
        <v>321</v>
      </c>
      <c r="I83" t="str">
        <f>_xlfn.XLOOKUP(Table2[[#This Row],[tipe_kamar]],Table12[tipe_kamar],Table12[id_kamar])</f>
        <v>KMR 004</v>
      </c>
      <c r="J83" t="s">
        <v>47</v>
      </c>
      <c r="K83">
        <v>7</v>
      </c>
      <c r="L83">
        <v>484000</v>
      </c>
      <c r="M83">
        <v>3388000</v>
      </c>
      <c r="N83" t="str">
        <f>_xlfn.XLOOKUP(Table2[[#This Row],[metode_pembayaran]],Table11[metode_pembayaran],Table11[id_pembayaran])</f>
        <v>MP 02</v>
      </c>
      <c r="O83" t="s">
        <v>30</v>
      </c>
      <c r="P83" t="str">
        <f>_xlfn.XLOOKUP(Table2[[#This Row],[status_reservasi]],'Dim Status Reservasi'!$B$2:$B$5,'Dim Status Reservasi'!$A$2:$A$5)</f>
        <v>ST 003</v>
      </c>
      <c r="Q83" t="s">
        <v>37</v>
      </c>
      <c r="R83" t="str">
        <f>_xlfn.XLOOKUP(Table2[[#This Row],[kota_hotel]],'Dim Kota Hotel'!$B$2:$B$21,'Dim Kota Hotel'!$A$2:$A$21)</f>
        <v>LOK 012</v>
      </c>
      <c r="S83" t="s">
        <v>25</v>
      </c>
    </row>
    <row r="84" spans="1:19" x14ac:dyDescent="0.25">
      <c r="A84" t="s">
        <v>322</v>
      </c>
      <c r="B84" t="str">
        <f>_xlfn.XLOOKUP(Table2[[#This Row],[tanggal_checkin]],Table6[tanggal_checkin],Table6[id_checkin])</f>
        <v>CI 0796</v>
      </c>
      <c r="C84" t="s">
        <v>11109</v>
      </c>
      <c r="D84" t="str">
        <f>_xlfn.XLOOKUP(Table2[[#This Row],[tanggal_checkout]],Table4[tanggal_checkout],Table4[id_checkout])</f>
        <v>CO 0807</v>
      </c>
      <c r="E84" t="s">
        <v>11110</v>
      </c>
      <c r="F84" s="8">
        <v>0.30761574074074072</v>
      </c>
      <c r="G84" t="str">
        <f>_xlfn.XLOOKUP(Table2[[#This Row],[nama_tamu]],Table10[nama_tamu],Table10[id_tamu])</f>
        <v>CUS 0061</v>
      </c>
      <c r="H84" t="s">
        <v>324</v>
      </c>
      <c r="I84" t="str">
        <f>_xlfn.XLOOKUP(Table2[[#This Row],[tipe_kamar]],Table12[tipe_kamar],Table12[id_kamar])</f>
        <v>KMR 001</v>
      </c>
      <c r="J84" t="s">
        <v>23</v>
      </c>
      <c r="K84">
        <v>7</v>
      </c>
      <c r="L84">
        <v>559000</v>
      </c>
      <c r="M84">
        <v>3913000</v>
      </c>
      <c r="N84" t="str">
        <f>_xlfn.XLOOKUP(Table2[[#This Row],[metode_pembayaran]],Table11[metode_pembayaran],Table11[id_pembayaran])</f>
        <v>MP 01</v>
      </c>
      <c r="O84" t="s">
        <v>24</v>
      </c>
      <c r="P84" t="str">
        <f>_xlfn.XLOOKUP(Table2[[#This Row],[status_reservasi]],'Dim Status Reservasi'!$B$2:$B$5,'Dim Status Reservasi'!$A$2:$A$5)</f>
        <v>ST 004</v>
      </c>
      <c r="Q84" t="s">
        <v>48</v>
      </c>
      <c r="R84" t="str">
        <f>_xlfn.XLOOKUP(Table2[[#This Row],[kota_hotel]],'Dim Kota Hotel'!$B$2:$B$21,'Dim Kota Hotel'!$A$2:$A$21)</f>
        <v>LOK 012</v>
      </c>
      <c r="S84" t="s">
        <v>25</v>
      </c>
    </row>
    <row r="85" spans="1:19" x14ac:dyDescent="0.25">
      <c r="A85" t="s">
        <v>325</v>
      </c>
      <c r="B85" t="str">
        <f>_xlfn.XLOOKUP(Table2[[#This Row],[tanggal_checkin]],Table6[tanggal_checkin],Table6[id_checkin])</f>
        <v>CI 0100</v>
      </c>
      <c r="C85" t="s">
        <v>11111</v>
      </c>
      <c r="D85" t="str">
        <f>_xlfn.XLOOKUP(Table2[[#This Row],[tanggal_checkout]],Table4[tanggal_checkout],Table4[id_checkout])</f>
        <v>CO 0109</v>
      </c>
      <c r="E85" t="s">
        <v>11112</v>
      </c>
      <c r="F85" s="8">
        <v>0.22077546296296297</v>
      </c>
      <c r="G85" t="str">
        <f>_xlfn.XLOOKUP(Table2[[#This Row],[nama_tamu]],Table10[nama_tamu],Table10[id_tamu])</f>
        <v>CUS 3979</v>
      </c>
      <c r="H85" t="s">
        <v>326</v>
      </c>
      <c r="I85" t="str">
        <f>_xlfn.XLOOKUP(Table2[[#This Row],[tipe_kamar]],Table12[tipe_kamar],Table12[id_kamar])</f>
        <v>KMR 002</v>
      </c>
      <c r="J85" t="s">
        <v>82</v>
      </c>
      <c r="K85">
        <v>9</v>
      </c>
      <c r="L85">
        <v>358000</v>
      </c>
      <c r="M85">
        <v>3222000</v>
      </c>
      <c r="N85" t="str">
        <f>_xlfn.XLOOKUP(Table2[[#This Row],[metode_pembayaran]],Table11[metode_pembayaran],Table11[id_pembayaran])</f>
        <v>MP 01</v>
      </c>
      <c r="O85" t="s">
        <v>24</v>
      </c>
      <c r="P85" t="str">
        <f>_xlfn.XLOOKUP(Table2[[#This Row],[status_reservasi]],'Dim Status Reservasi'!$B$2:$B$5,'Dim Status Reservasi'!$A$2:$A$5)</f>
        <v>ST 002</v>
      </c>
      <c r="Q85" t="s">
        <v>124</v>
      </c>
      <c r="R85" t="str">
        <f>_xlfn.XLOOKUP(Table2[[#This Row],[kota_hotel]],'Dim Kota Hotel'!$B$2:$B$21,'Dim Kota Hotel'!$A$2:$A$21)</f>
        <v>LOK 019</v>
      </c>
      <c r="S85" t="s">
        <v>133</v>
      </c>
    </row>
    <row r="86" spans="1:19" x14ac:dyDescent="0.25">
      <c r="A86" t="s">
        <v>327</v>
      </c>
      <c r="B86" t="str">
        <f>_xlfn.XLOOKUP(Table2[[#This Row],[tanggal_checkin]],Table6[tanggal_checkin],Table6[id_checkin])</f>
        <v>CI 0820</v>
      </c>
      <c r="C86" t="s">
        <v>11113</v>
      </c>
      <c r="D86" t="str">
        <f>_xlfn.XLOOKUP(Table2[[#This Row],[tanggal_checkout]],Table4[tanggal_checkout],Table4[id_checkout])</f>
        <v>CO 0825</v>
      </c>
      <c r="E86" t="s">
        <v>11114</v>
      </c>
      <c r="F86" s="8">
        <v>0.51416666666666666</v>
      </c>
      <c r="G86" t="str">
        <f>_xlfn.XLOOKUP(Table2[[#This Row],[nama_tamu]],Table10[nama_tamu],Table10[id_tamu])</f>
        <v>CUS 1774</v>
      </c>
      <c r="H86" t="s">
        <v>329</v>
      </c>
      <c r="I86" t="str">
        <f>_xlfn.XLOOKUP(Table2[[#This Row],[tipe_kamar]],Table12[tipe_kamar],Table12[id_kamar])</f>
        <v>KMR 004</v>
      </c>
      <c r="J86" t="s">
        <v>47</v>
      </c>
      <c r="K86">
        <v>1</v>
      </c>
      <c r="L86">
        <v>502000</v>
      </c>
      <c r="M86">
        <v>502000</v>
      </c>
      <c r="N86" t="str">
        <f>_xlfn.XLOOKUP(Table2[[#This Row],[metode_pembayaran]],Table11[metode_pembayaran],Table11[id_pembayaran])</f>
        <v>MP 01</v>
      </c>
      <c r="O86" t="s">
        <v>24</v>
      </c>
      <c r="P86" t="str">
        <f>_xlfn.XLOOKUP(Table2[[#This Row],[status_reservasi]],'Dim Status Reservasi'!$B$2:$B$5,'Dim Status Reservasi'!$A$2:$A$5)</f>
        <v>ST 003</v>
      </c>
      <c r="Q86" t="s">
        <v>37</v>
      </c>
      <c r="R86" t="str">
        <f>_xlfn.XLOOKUP(Table2[[#This Row],[kota_hotel]],'Dim Kota Hotel'!$B$2:$B$21,'Dim Kota Hotel'!$A$2:$A$21)</f>
        <v>LOK 007</v>
      </c>
      <c r="S86" t="s">
        <v>145</v>
      </c>
    </row>
    <row r="87" spans="1:19" x14ac:dyDescent="0.25">
      <c r="A87" t="s">
        <v>330</v>
      </c>
      <c r="B87" t="str">
        <f>_xlfn.XLOOKUP(Table2[[#This Row],[tanggal_checkin]],Table6[tanggal_checkin],Table6[id_checkin])</f>
        <v>CI 0667</v>
      </c>
      <c r="C87" t="s">
        <v>10959</v>
      </c>
      <c r="D87" t="str">
        <f>_xlfn.XLOOKUP(Table2[[#This Row],[tanggal_checkout]],Table4[tanggal_checkout],Table4[id_checkout])</f>
        <v>CO 0669</v>
      </c>
      <c r="E87" t="s">
        <v>11115</v>
      </c>
      <c r="F87" s="8">
        <v>0.786712962962963</v>
      </c>
      <c r="G87" t="str">
        <f>_xlfn.XLOOKUP(Table2[[#This Row],[nama_tamu]],Table10[nama_tamu],Table10[id_tamu])</f>
        <v>CUS 1904</v>
      </c>
      <c r="H87" t="s">
        <v>332</v>
      </c>
      <c r="I87" t="str">
        <f>_xlfn.XLOOKUP(Table2[[#This Row],[tipe_kamar]],Table12[tipe_kamar],Table12[id_kamar])</f>
        <v>KMR 003</v>
      </c>
      <c r="J87" t="s">
        <v>64</v>
      </c>
      <c r="K87">
        <v>1</v>
      </c>
      <c r="L87">
        <v>1306000</v>
      </c>
      <c r="M87">
        <v>1306000</v>
      </c>
      <c r="N87" t="str">
        <f>_xlfn.XLOOKUP(Table2[[#This Row],[metode_pembayaran]],Table11[metode_pembayaran],Table11[id_pembayaran])</f>
        <v>MP 06</v>
      </c>
      <c r="O87" t="s">
        <v>17</v>
      </c>
      <c r="P87" t="str">
        <f>_xlfn.XLOOKUP(Table2[[#This Row],[status_reservasi]],'Dim Status Reservasi'!$B$2:$B$5,'Dim Status Reservasi'!$A$2:$A$5)</f>
        <v>ST 002</v>
      </c>
      <c r="Q87" t="s">
        <v>124</v>
      </c>
      <c r="R87" t="str">
        <f>_xlfn.XLOOKUP(Table2[[#This Row],[kota_hotel]],'Dim Kota Hotel'!$B$2:$B$21,'Dim Kota Hotel'!$A$2:$A$21)</f>
        <v>LOK 010</v>
      </c>
      <c r="S87" t="s">
        <v>226</v>
      </c>
    </row>
    <row r="88" spans="1:19" x14ac:dyDescent="0.25">
      <c r="A88" t="s">
        <v>333</v>
      </c>
      <c r="B88" t="str">
        <f>_xlfn.XLOOKUP(Table2[[#This Row],[tanggal_checkin]],Table6[tanggal_checkin],Table6[id_checkin])</f>
        <v>CI 0859</v>
      </c>
      <c r="C88" t="s">
        <v>11116</v>
      </c>
      <c r="D88" t="str">
        <f>_xlfn.XLOOKUP(Table2[[#This Row],[tanggal_checkout]],Table4[tanggal_checkout],Table4[id_checkout])</f>
        <v>CO 0866</v>
      </c>
      <c r="E88" t="s">
        <v>11117</v>
      </c>
      <c r="F88" s="8">
        <v>0.34783564814814816</v>
      </c>
      <c r="G88" t="str">
        <f>_xlfn.XLOOKUP(Table2[[#This Row],[nama_tamu]],Table10[nama_tamu],Table10[id_tamu])</f>
        <v>CUS 2243</v>
      </c>
      <c r="H88" t="s">
        <v>335</v>
      </c>
      <c r="I88" t="str">
        <f>_xlfn.XLOOKUP(Table2[[#This Row],[tipe_kamar]],Table12[tipe_kamar],Table12[id_kamar])</f>
        <v>KMR 004</v>
      </c>
      <c r="J88" t="s">
        <v>47</v>
      </c>
      <c r="K88">
        <v>5</v>
      </c>
      <c r="L88">
        <v>450000</v>
      </c>
      <c r="M88">
        <v>2250000</v>
      </c>
      <c r="N88" t="str">
        <f>_xlfn.XLOOKUP(Table2[[#This Row],[metode_pembayaran]],Table11[metode_pembayaran],Table11[id_pembayaran])</f>
        <v>MP 04</v>
      </c>
      <c r="O88" t="s">
        <v>53</v>
      </c>
      <c r="P88" t="str">
        <f>_xlfn.XLOOKUP(Table2[[#This Row],[status_reservasi]],'Dim Status Reservasi'!$B$2:$B$5,'Dim Status Reservasi'!$A$2:$A$5)</f>
        <v>ST 003</v>
      </c>
      <c r="Q88" t="s">
        <v>37</v>
      </c>
      <c r="R88" t="str">
        <f>_xlfn.XLOOKUP(Table2[[#This Row],[kota_hotel]],'Dim Kota Hotel'!$B$2:$B$21,'Dim Kota Hotel'!$A$2:$A$21)</f>
        <v>LOK 018</v>
      </c>
      <c r="S88" t="s">
        <v>102</v>
      </c>
    </row>
    <row r="89" spans="1:19" x14ac:dyDescent="0.25">
      <c r="A89" t="s">
        <v>336</v>
      </c>
      <c r="B89" t="str">
        <f>_xlfn.XLOOKUP(Table2[[#This Row],[tanggal_checkin]],Table6[tanggal_checkin],Table6[id_checkin])</f>
        <v>CI 0396</v>
      </c>
      <c r="C89" t="s">
        <v>11118</v>
      </c>
      <c r="D89" t="str">
        <f>_xlfn.XLOOKUP(Table2[[#This Row],[tanggal_checkout]],Table4[tanggal_checkout],Table4[id_checkout])</f>
        <v>CO 0405</v>
      </c>
      <c r="E89" t="s">
        <v>11119</v>
      </c>
      <c r="F89" s="8">
        <v>0.58740740740740738</v>
      </c>
      <c r="G89" t="str">
        <f>_xlfn.XLOOKUP(Table2[[#This Row],[nama_tamu]],Table10[nama_tamu],Table10[id_tamu])</f>
        <v>CUS 3590</v>
      </c>
      <c r="H89" t="s">
        <v>338</v>
      </c>
      <c r="I89" t="str">
        <f>_xlfn.XLOOKUP(Table2[[#This Row],[tipe_kamar]],Table12[tipe_kamar],Table12[id_kamar])</f>
        <v>KMR 003</v>
      </c>
      <c r="J89" t="s">
        <v>64</v>
      </c>
      <c r="K89">
        <v>8</v>
      </c>
      <c r="L89">
        <v>1287000</v>
      </c>
      <c r="M89">
        <v>10296000</v>
      </c>
      <c r="N89" t="str">
        <f>_xlfn.XLOOKUP(Table2[[#This Row],[metode_pembayaran]],Table11[metode_pembayaran],Table11[id_pembayaran])</f>
        <v>MP 05</v>
      </c>
      <c r="O89" t="s">
        <v>72</v>
      </c>
      <c r="P89" t="str">
        <f>_xlfn.XLOOKUP(Table2[[#This Row],[status_reservasi]],'Dim Status Reservasi'!$B$2:$B$5,'Dim Status Reservasi'!$A$2:$A$5)</f>
        <v>ST 004</v>
      </c>
      <c r="Q89" t="s">
        <v>48</v>
      </c>
      <c r="R89" t="str">
        <f>_xlfn.XLOOKUP(Table2[[#This Row],[kota_hotel]],'Dim Kota Hotel'!$B$2:$B$21,'Dim Kota Hotel'!$A$2:$A$21)</f>
        <v>LOK 009</v>
      </c>
      <c r="S89" t="s">
        <v>19</v>
      </c>
    </row>
    <row r="90" spans="1:19" x14ac:dyDescent="0.25">
      <c r="A90" t="s">
        <v>339</v>
      </c>
      <c r="B90" t="str">
        <f>_xlfn.XLOOKUP(Table2[[#This Row],[tanggal_checkin]],Table6[tanggal_checkin],Table6[id_checkin])</f>
        <v>CI 0780</v>
      </c>
      <c r="C90" t="s">
        <v>11120</v>
      </c>
      <c r="D90" t="str">
        <f>_xlfn.XLOOKUP(Table2[[#This Row],[tanggal_checkout]],Table4[tanggal_checkout],Table4[id_checkout])</f>
        <v>CO 0789</v>
      </c>
      <c r="E90" t="s">
        <v>11121</v>
      </c>
      <c r="F90" s="8">
        <v>0.37547453703703704</v>
      </c>
      <c r="G90" t="str">
        <f>_xlfn.XLOOKUP(Table2[[#This Row],[nama_tamu]],Table10[nama_tamu],Table10[id_tamu])</f>
        <v>CUS 2732</v>
      </c>
      <c r="H90" t="s">
        <v>341</v>
      </c>
      <c r="I90" t="str">
        <f>_xlfn.XLOOKUP(Table2[[#This Row],[tipe_kamar]],Table12[tipe_kamar],Table12[id_kamar])</f>
        <v>KMR 001</v>
      </c>
      <c r="J90" t="s">
        <v>23</v>
      </c>
      <c r="K90">
        <v>6</v>
      </c>
      <c r="L90">
        <v>564000</v>
      </c>
      <c r="M90">
        <v>3384000</v>
      </c>
      <c r="N90" t="str">
        <f>_xlfn.XLOOKUP(Table2[[#This Row],[metode_pembayaran]],Table11[metode_pembayaran],Table11[id_pembayaran])</f>
        <v>MP 06</v>
      </c>
      <c r="O90" t="s">
        <v>17</v>
      </c>
      <c r="P90" t="str">
        <f>_xlfn.XLOOKUP(Table2[[#This Row],[status_reservasi]],'Dim Status Reservasi'!$B$2:$B$5,'Dim Status Reservasi'!$A$2:$A$5)</f>
        <v>ST 004</v>
      </c>
      <c r="Q90" t="s">
        <v>48</v>
      </c>
      <c r="R90" t="str">
        <f>_xlfn.XLOOKUP(Table2[[#This Row],[kota_hotel]],'Dim Kota Hotel'!$B$2:$B$21,'Dim Kota Hotel'!$A$2:$A$21)</f>
        <v>LOK 012</v>
      </c>
      <c r="S90" t="s">
        <v>25</v>
      </c>
    </row>
    <row r="91" spans="1:19" x14ac:dyDescent="0.25">
      <c r="A91" t="s">
        <v>342</v>
      </c>
      <c r="B91" t="str">
        <f>_xlfn.XLOOKUP(Table2[[#This Row],[tanggal_checkin]],Table6[tanggal_checkin],Table6[id_checkin])</f>
        <v>CI 0040</v>
      </c>
      <c r="C91" t="s">
        <v>11122</v>
      </c>
      <c r="D91" t="str">
        <f>_xlfn.XLOOKUP(Table2[[#This Row],[tanggal_checkout]],Table4[tanggal_checkout],Table4[id_checkout])</f>
        <v>CO 0048</v>
      </c>
      <c r="E91" t="s">
        <v>11123</v>
      </c>
      <c r="F91" s="8">
        <v>0.2096875</v>
      </c>
      <c r="G91" t="str">
        <f>_xlfn.XLOOKUP(Table2[[#This Row],[nama_tamu]],Table10[nama_tamu],Table10[id_tamu])</f>
        <v>CUS 1444</v>
      </c>
      <c r="H91" t="s">
        <v>344</v>
      </c>
      <c r="I91" t="str">
        <f>_xlfn.XLOOKUP(Table2[[#This Row],[tipe_kamar]],Table12[tipe_kamar],Table12[id_kamar])</f>
        <v>KMR 002</v>
      </c>
      <c r="J91" t="s">
        <v>82</v>
      </c>
      <c r="K91">
        <v>8</v>
      </c>
      <c r="L91">
        <v>354000</v>
      </c>
      <c r="M91">
        <v>2832000</v>
      </c>
      <c r="N91" t="str">
        <f>_xlfn.XLOOKUP(Table2[[#This Row],[metode_pembayaran]],Table11[metode_pembayaran],Table11[id_pembayaran])</f>
        <v>MP 06</v>
      </c>
      <c r="O91" t="s">
        <v>17</v>
      </c>
      <c r="P91" t="str">
        <f>_xlfn.XLOOKUP(Table2[[#This Row],[status_reservasi]],'Dim Status Reservasi'!$B$2:$B$5,'Dim Status Reservasi'!$A$2:$A$5)</f>
        <v>ST 003</v>
      </c>
      <c r="Q91" t="s">
        <v>37</v>
      </c>
      <c r="R91" t="str">
        <f>_xlfn.XLOOKUP(Table2[[#This Row],[kota_hotel]],'Dim Kota Hotel'!$B$2:$B$21,'Dim Kota Hotel'!$A$2:$A$21)</f>
        <v>LOK 010</v>
      </c>
      <c r="S91" t="s">
        <v>226</v>
      </c>
    </row>
    <row r="92" spans="1:19" x14ac:dyDescent="0.25">
      <c r="A92" t="s">
        <v>345</v>
      </c>
      <c r="B92" t="str">
        <f>_xlfn.XLOOKUP(Table2[[#This Row],[tanggal_checkin]],Table6[tanggal_checkin],Table6[id_checkin])</f>
        <v>CI 0901</v>
      </c>
      <c r="C92" t="s">
        <v>11124</v>
      </c>
      <c r="D92" t="str">
        <f>_xlfn.XLOOKUP(Table2[[#This Row],[tanggal_checkout]],Table4[tanggal_checkout],Table4[id_checkout])</f>
        <v>CO 0905</v>
      </c>
      <c r="E92" t="s">
        <v>11125</v>
      </c>
      <c r="F92" s="8">
        <v>0.66188657407407403</v>
      </c>
      <c r="G92" t="str">
        <f>_xlfn.XLOOKUP(Table2[[#This Row],[nama_tamu]],Table10[nama_tamu],Table10[id_tamu])</f>
        <v>CUS 1585</v>
      </c>
      <c r="H92" t="s">
        <v>347</v>
      </c>
      <c r="I92" t="str">
        <f>_xlfn.XLOOKUP(Table2[[#This Row],[tipe_kamar]],Table12[tipe_kamar],Table12[id_kamar])</f>
        <v>KMR 002</v>
      </c>
      <c r="J92" t="s">
        <v>82</v>
      </c>
      <c r="K92">
        <v>3</v>
      </c>
      <c r="L92">
        <v>354000</v>
      </c>
      <c r="M92">
        <v>1062000</v>
      </c>
      <c r="N92" t="str">
        <f>_xlfn.XLOOKUP(Table2[[#This Row],[metode_pembayaran]],Table11[metode_pembayaran],Table11[id_pembayaran])</f>
        <v>MP 04</v>
      </c>
      <c r="O92" t="s">
        <v>53</v>
      </c>
      <c r="P92" t="str">
        <f>_xlfn.XLOOKUP(Table2[[#This Row],[status_reservasi]],'Dim Status Reservasi'!$B$2:$B$5,'Dim Status Reservasi'!$A$2:$A$5)</f>
        <v>ST 002</v>
      </c>
      <c r="Q92" t="s">
        <v>124</v>
      </c>
      <c r="R92" t="str">
        <f>_xlfn.XLOOKUP(Table2[[#This Row],[kota_hotel]],'Dim Kota Hotel'!$B$2:$B$21,'Dim Kota Hotel'!$A$2:$A$21)</f>
        <v>LOK 005</v>
      </c>
      <c r="S92" t="s">
        <v>43</v>
      </c>
    </row>
    <row r="93" spans="1:19" x14ac:dyDescent="0.25">
      <c r="A93" t="s">
        <v>348</v>
      </c>
      <c r="B93" t="str">
        <f>_xlfn.XLOOKUP(Table2[[#This Row],[tanggal_checkin]],Table6[tanggal_checkin],Table6[id_checkin])</f>
        <v>CI 0703</v>
      </c>
      <c r="C93" t="s">
        <v>10994</v>
      </c>
      <c r="D93" t="str">
        <f>_xlfn.XLOOKUP(Table2[[#This Row],[tanggal_checkout]],Table4[tanggal_checkout],Table4[id_checkout])</f>
        <v>CO 0711</v>
      </c>
      <c r="E93" t="s">
        <v>11126</v>
      </c>
      <c r="F93" s="8">
        <v>0.91434027777777782</v>
      </c>
      <c r="G93" t="str">
        <f>_xlfn.XLOOKUP(Table2[[#This Row],[nama_tamu]],Table10[nama_tamu],Table10[id_tamu])</f>
        <v>CUS 0274</v>
      </c>
      <c r="H93" t="s">
        <v>350</v>
      </c>
      <c r="I93" t="str">
        <f>_xlfn.XLOOKUP(Table2[[#This Row],[tipe_kamar]],Table12[tipe_kamar],Table12[id_kamar])</f>
        <v>KMR 001</v>
      </c>
      <c r="J93" t="s">
        <v>23</v>
      </c>
      <c r="K93">
        <v>6</v>
      </c>
      <c r="L93">
        <v>672000</v>
      </c>
      <c r="M93">
        <v>4032000</v>
      </c>
      <c r="N93" t="str">
        <f>_xlfn.XLOOKUP(Table2[[#This Row],[metode_pembayaran]],Table11[metode_pembayaran],Table11[id_pembayaran])</f>
        <v>MP 06</v>
      </c>
      <c r="O93" t="s">
        <v>17</v>
      </c>
      <c r="P93" t="str">
        <f>_xlfn.XLOOKUP(Table2[[#This Row],[status_reservasi]],'Dim Status Reservasi'!$B$2:$B$5,'Dim Status Reservasi'!$A$2:$A$5)</f>
        <v>ST 003</v>
      </c>
      <c r="Q93" t="s">
        <v>37</v>
      </c>
      <c r="R93" t="str">
        <f>_xlfn.XLOOKUP(Table2[[#This Row],[kota_hotel]],'Dim Kota Hotel'!$B$2:$B$21,'Dim Kota Hotel'!$A$2:$A$21)</f>
        <v>LOK 013</v>
      </c>
      <c r="S93" t="s">
        <v>160</v>
      </c>
    </row>
    <row r="94" spans="1:19" x14ac:dyDescent="0.25">
      <c r="A94" t="s">
        <v>352</v>
      </c>
      <c r="B94" t="str">
        <f>_xlfn.XLOOKUP(Table2[[#This Row],[tanggal_checkin]],Table6[tanggal_checkin],Table6[id_checkin])</f>
        <v>CI 0961</v>
      </c>
      <c r="C94" t="s">
        <v>11127</v>
      </c>
      <c r="D94" t="str">
        <f>_xlfn.XLOOKUP(Table2[[#This Row],[tanggal_checkout]],Table4[tanggal_checkout],Table4[id_checkout])</f>
        <v>CO 0966</v>
      </c>
      <c r="E94" t="s">
        <v>10995</v>
      </c>
      <c r="F94" s="8">
        <v>0.8989583333333333</v>
      </c>
      <c r="G94" t="str">
        <f>_xlfn.XLOOKUP(Table2[[#This Row],[nama_tamu]],Table10[nama_tamu],Table10[id_tamu])</f>
        <v>CUS 1793</v>
      </c>
      <c r="H94" t="s">
        <v>354</v>
      </c>
      <c r="I94" t="str">
        <f>_xlfn.XLOOKUP(Table2[[#This Row],[tipe_kamar]],Table12[tipe_kamar],Table12[id_kamar])</f>
        <v>KMR 004</v>
      </c>
      <c r="J94" t="s">
        <v>47</v>
      </c>
      <c r="K94">
        <v>2</v>
      </c>
      <c r="L94">
        <v>478000</v>
      </c>
      <c r="M94">
        <v>956000</v>
      </c>
      <c r="N94" t="str">
        <f>_xlfn.XLOOKUP(Table2[[#This Row],[metode_pembayaran]],Table11[metode_pembayaran],Table11[id_pembayaran])</f>
        <v>MP 02</v>
      </c>
      <c r="O94" t="s">
        <v>30</v>
      </c>
      <c r="P94" t="str">
        <f>_xlfn.XLOOKUP(Table2[[#This Row],[status_reservasi]],'Dim Status Reservasi'!$B$2:$B$5,'Dim Status Reservasi'!$A$2:$A$5)</f>
        <v>ST 004</v>
      </c>
      <c r="Q94" t="s">
        <v>48</v>
      </c>
      <c r="R94" t="str">
        <f>_xlfn.XLOOKUP(Table2[[#This Row],[kota_hotel]],'Dim Kota Hotel'!$B$2:$B$21,'Dim Kota Hotel'!$A$2:$A$21)</f>
        <v>LOK 009</v>
      </c>
      <c r="S94" t="s">
        <v>19</v>
      </c>
    </row>
    <row r="95" spans="1:19" x14ac:dyDescent="0.25">
      <c r="A95" t="s">
        <v>356</v>
      </c>
      <c r="B95" t="str">
        <f>_xlfn.XLOOKUP(Table2[[#This Row],[tanggal_checkin]],Table6[tanggal_checkin],Table6[id_checkin])</f>
        <v>CI 0152</v>
      </c>
      <c r="C95" t="s">
        <v>11128</v>
      </c>
      <c r="D95" t="str">
        <f>_xlfn.XLOOKUP(Table2[[#This Row],[tanggal_checkout]],Table4[tanggal_checkout],Table4[id_checkout])</f>
        <v>CO 0159</v>
      </c>
      <c r="E95" t="s">
        <v>11129</v>
      </c>
      <c r="F95" s="8">
        <v>0.87550925925925926</v>
      </c>
      <c r="G95" t="str">
        <f>_xlfn.XLOOKUP(Table2[[#This Row],[nama_tamu]],Table10[nama_tamu],Table10[id_tamu])</f>
        <v>CUS 0198</v>
      </c>
      <c r="H95" t="s">
        <v>358</v>
      </c>
      <c r="I95" t="str">
        <f>_xlfn.XLOOKUP(Table2[[#This Row],[tipe_kamar]],Table12[tipe_kamar],Table12[id_kamar])</f>
        <v>KMR 001</v>
      </c>
      <c r="J95" t="s">
        <v>23</v>
      </c>
      <c r="K95">
        <v>6</v>
      </c>
      <c r="L95">
        <v>544000</v>
      </c>
      <c r="M95">
        <v>3264000</v>
      </c>
      <c r="N95" t="str">
        <f>_xlfn.XLOOKUP(Table2[[#This Row],[metode_pembayaran]],Table11[metode_pembayaran],Table11[id_pembayaran])</f>
        <v>MP 05</v>
      </c>
      <c r="O95" t="s">
        <v>72</v>
      </c>
      <c r="P95" t="str">
        <f>_xlfn.XLOOKUP(Table2[[#This Row],[status_reservasi]],'Dim Status Reservasi'!$B$2:$B$5,'Dim Status Reservasi'!$A$2:$A$5)</f>
        <v>ST 003</v>
      </c>
      <c r="Q95" t="s">
        <v>37</v>
      </c>
      <c r="R95" t="str">
        <f>_xlfn.XLOOKUP(Table2[[#This Row],[kota_hotel]],'Dim Kota Hotel'!$B$2:$B$21,'Dim Kota Hotel'!$A$2:$A$21)</f>
        <v>LOK 006</v>
      </c>
      <c r="S95" t="s">
        <v>129</v>
      </c>
    </row>
    <row r="96" spans="1:19" x14ac:dyDescent="0.25">
      <c r="A96" t="s">
        <v>359</v>
      </c>
      <c r="B96" t="str">
        <f>_xlfn.XLOOKUP(Table2[[#This Row],[tanggal_checkin]],Table6[tanggal_checkin],Table6[id_checkin])</f>
        <v>CI 1007</v>
      </c>
      <c r="C96" t="s">
        <v>11130</v>
      </c>
      <c r="D96" t="str">
        <f>_xlfn.XLOOKUP(Table2[[#This Row],[tanggal_checkout]],Table4[tanggal_checkout],Table4[id_checkout])</f>
        <v>CO 1012</v>
      </c>
      <c r="E96" t="s">
        <v>11131</v>
      </c>
      <c r="F96" s="8">
        <v>0.73417824074074078</v>
      </c>
      <c r="G96" t="str">
        <f>_xlfn.XLOOKUP(Table2[[#This Row],[nama_tamu]],Table10[nama_tamu],Table10[id_tamu])</f>
        <v>CUS 3069</v>
      </c>
      <c r="H96" t="s">
        <v>361</v>
      </c>
      <c r="I96" t="str">
        <f>_xlfn.XLOOKUP(Table2[[#This Row],[tipe_kamar]],Table12[tipe_kamar],Table12[id_kamar])</f>
        <v>KMR 003</v>
      </c>
      <c r="J96" t="s">
        <v>64</v>
      </c>
      <c r="K96">
        <v>2</v>
      </c>
      <c r="L96">
        <v>1195000</v>
      </c>
      <c r="M96">
        <v>2390000</v>
      </c>
      <c r="N96" t="str">
        <f>_xlfn.XLOOKUP(Table2[[#This Row],[metode_pembayaran]],Table11[metode_pembayaran],Table11[id_pembayaran])</f>
        <v>MP 06</v>
      </c>
      <c r="O96" t="s">
        <v>17</v>
      </c>
      <c r="P96" t="str">
        <f>_xlfn.XLOOKUP(Table2[[#This Row],[status_reservasi]],'Dim Status Reservasi'!$B$2:$B$5,'Dim Status Reservasi'!$A$2:$A$5)</f>
        <v>ST 004</v>
      </c>
      <c r="Q96" t="s">
        <v>48</v>
      </c>
      <c r="R96" t="str">
        <f>_xlfn.XLOOKUP(Table2[[#This Row],[kota_hotel]],'Dim Kota Hotel'!$B$2:$B$21,'Dim Kota Hotel'!$A$2:$A$21)</f>
        <v>LOK 004</v>
      </c>
      <c r="S96" t="s">
        <v>49</v>
      </c>
    </row>
    <row r="97" spans="1:19" x14ac:dyDescent="0.25">
      <c r="A97" t="s">
        <v>362</v>
      </c>
      <c r="B97" t="str">
        <f>_xlfn.XLOOKUP(Table2[[#This Row],[tanggal_checkin]],Table6[tanggal_checkin],Table6[id_checkin])</f>
        <v>CI 0459</v>
      </c>
      <c r="C97" t="s">
        <v>10957</v>
      </c>
      <c r="D97" t="str">
        <f>_xlfn.XLOOKUP(Table2[[#This Row],[tanggal_checkout]],Table4[tanggal_checkout],Table4[id_checkout])</f>
        <v>CO 0001</v>
      </c>
      <c r="E97" t="s">
        <v>10958</v>
      </c>
      <c r="F97" s="8">
        <v>0.58447916666666666</v>
      </c>
      <c r="G97" t="str">
        <f>_xlfn.XLOOKUP(Table2[[#This Row],[nama_tamu]],Table10[nama_tamu],Table10[id_tamu])</f>
        <v>CUS 3097</v>
      </c>
      <c r="H97" t="s">
        <v>364</v>
      </c>
      <c r="I97" t="str">
        <f>_xlfn.XLOOKUP(Table2[[#This Row],[tipe_kamar]],Table12[tipe_kamar],Table12[id_kamar])</f>
        <v>KMR 002</v>
      </c>
      <c r="J97" t="s">
        <v>82</v>
      </c>
      <c r="K97">
        <v>8</v>
      </c>
      <c r="L97">
        <v>327000</v>
      </c>
      <c r="M97">
        <v>2616000</v>
      </c>
      <c r="N97" t="str">
        <f>_xlfn.XLOOKUP(Table2[[#This Row],[metode_pembayaran]],Table11[metode_pembayaran],Table11[id_pembayaran])</f>
        <v>MP 01</v>
      </c>
      <c r="O97" t="s">
        <v>24</v>
      </c>
      <c r="P97" t="str">
        <f>_xlfn.XLOOKUP(Table2[[#This Row],[status_reservasi]],'Dim Status Reservasi'!$B$2:$B$5,'Dim Status Reservasi'!$A$2:$A$5)</f>
        <v>ST 003</v>
      </c>
      <c r="Q97" t="s">
        <v>37</v>
      </c>
      <c r="R97" t="str">
        <f>_xlfn.XLOOKUP(Table2[[#This Row],[kota_hotel]],'Dim Kota Hotel'!$B$2:$B$21,'Dim Kota Hotel'!$A$2:$A$21)</f>
        <v>LOK 003</v>
      </c>
      <c r="S97" t="s">
        <v>106</v>
      </c>
    </row>
    <row r="98" spans="1:19" x14ac:dyDescent="0.25">
      <c r="A98" t="s">
        <v>365</v>
      </c>
      <c r="B98" t="str">
        <f>_xlfn.XLOOKUP(Table2[[#This Row],[tanggal_checkin]],Table6[tanggal_checkin],Table6[id_checkin])</f>
        <v>CI 0699</v>
      </c>
      <c r="C98" t="s">
        <v>10993</v>
      </c>
      <c r="D98" t="str">
        <f>_xlfn.XLOOKUP(Table2[[#This Row],[tanggal_checkout]],Table4[tanggal_checkout],Table4[id_checkout])</f>
        <v>CO 0705</v>
      </c>
      <c r="E98" t="s">
        <v>10994</v>
      </c>
      <c r="F98" s="8">
        <v>0.75681712962962966</v>
      </c>
      <c r="G98" t="str">
        <f>_xlfn.XLOOKUP(Table2[[#This Row],[nama_tamu]],Table10[nama_tamu],Table10[id_tamu])</f>
        <v>CUS 2790</v>
      </c>
      <c r="H98" t="s">
        <v>367</v>
      </c>
      <c r="I98" t="str">
        <f>_xlfn.XLOOKUP(Table2[[#This Row],[tipe_kamar]],Table12[tipe_kamar],Table12[id_kamar])</f>
        <v>KMR 002</v>
      </c>
      <c r="J98" t="s">
        <v>82</v>
      </c>
      <c r="K98">
        <v>4</v>
      </c>
      <c r="L98">
        <v>328000</v>
      </c>
      <c r="M98">
        <v>1312000</v>
      </c>
      <c r="N98" t="str">
        <f>_xlfn.XLOOKUP(Table2[[#This Row],[metode_pembayaran]],Table11[metode_pembayaran],Table11[id_pembayaran])</f>
        <v>MP 06</v>
      </c>
      <c r="O98" t="s">
        <v>17</v>
      </c>
      <c r="P98" t="str">
        <f>_xlfn.XLOOKUP(Table2[[#This Row],[status_reservasi]],'Dim Status Reservasi'!$B$2:$B$5,'Dim Status Reservasi'!$A$2:$A$5)</f>
        <v>ST 004</v>
      </c>
      <c r="Q98" t="s">
        <v>48</v>
      </c>
      <c r="R98" t="str">
        <f>_xlfn.XLOOKUP(Table2[[#This Row],[kota_hotel]],'Dim Kota Hotel'!$B$2:$B$21,'Dim Kota Hotel'!$A$2:$A$21)</f>
        <v>LOK 001</v>
      </c>
      <c r="S98" t="s">
        <v>74</v>
      </c>
    </row>
    <row r="99" spans="1:19" x14ac:dyDescent="0.25">
      <c r="A99" t="s">
        <v>368</v>
      </c>
      <c r="B99" t="str">
        <f>_xlfn.XLOOKUP(Table2[[#This Row],[tanggal_checkin]],Table6[tanggal_checkin],Table6[id_checkin])</f>
        <v>CI 0732</v>
      </c>
      <c r="C99" t="s">
        <v>11132</v>
      </c>
      <c r="D99" t="str">
        <f>_xlfn.XLOOKUP(Table2[[#This Row],[tanggal_checkout]],Table4[tanggal_checkout],Table4[id_checkout])</f>
        <v>CO 0740</v>
      </c>
      <c r="E99" t="s">
        <v>11133</v>
      </c>
      <c r="F99" s="8">
        <v>0.70178240740740738</v>
      </c>
      <c r="G99" t="str">
        <f>_xlfn.XLOOKUP(Table2[[#This Row],[nama_tamu]],Table10[nama_tamu],Table10[id_tamu])</f>
        <v>CUS 0139</v>
      </c>
      <c r="H99" t="s">
        <v>11134</v>
      </c>
      <c r="I99" t="str">
        <f>_xlfn.XLOOKUP(Table2[[#This Row],[tipe_kamar]],Table12[tipe_kamar],Table12[id_kamar])</f>
        <v>KMR 004</v>
      </c>
      <c r="J99" t="s">
        <v>47</v>
      </c>
      <c r="K99">
        <v>5</v>
      </c>
      <c r="L99">
        <v>502000</v>
      </c>
      <c r="M99">
        <v>2510000</v>
      </c>
      <c r="N99" t="str">
        <f>_xlfn.XLOOKUP(Table2[[#This Row],[metode_pembayaran]],Table11[metode_pembayaran],Table11[id_pembayaran])</f>
        <v>MP 03</v>
      </c>
      <c r="O99" t="s">
        <v>36</v>
      </c>
      <c r="P99" t="str">
        <f>_xlfn.XLOOKUP(Table2[[#This Row],[status_reservasi]],'Dim Status Reservasi'!$B$2:$B$5,'Dim Status Reservasi'!$A$2:$A$5)</f>
        <v>ST 004</v>
      </c>
      <c r="Q99" t="s">
        <v>48</v>
      </c>
      <c r="R99" t="str">
        <f>_xlfn.XLOOKUP(Table2[[#This Row],[kota_hotel]],'Dim Kota Hotel'!$B$2:$B$21,'Dim Kota Hotel'!$A$2:$A$21)</f>
        <v>LOK 015</v>
      </c>
      <c r="S99" t="s">
        <v>233</v>
      </c>
    </row>
    <row r="100" spans="1:19" x14ac:dyDescent="0.25">
      <c r="A100" t="s">
        <v>370</v>
      </c>
      <c r="B100" t="str">
        <f>_xlfn.XLOOKUP(Table2[[#This Row],[tanggal_checkin]],Table6[tanggal_checkin],Table6[id_checkin])</f>
        <v>CI 0627</v>
      </c>
      <c r="C100" t="s">
        <v>11135</v>
      </c>
      <c r="D100" t="str">
        <f>_xlfn.XLOOKUP(Table2[[#This Row],[tanggal_checkout]],Table4[tanggal_checkout],Table4[id_checkout])</f>
        <v>CO 0634</v>
      </c>
      <c r="E100" t="s">
        <v>11020</v>
      </c>
      <c r="F100" s="8">
        <v>0.5258680555555556</v>
      </c>
      <c r="G100" t="str">
        <f>_xlfn.XLOOKUP(Table2[[#This Row],[nama_tamu]],Table10[nama_tamu],Table10[id_tamu])</f>
        <v>CUS 3183</v>
      </c>
      <c r="H100" t="s">
        <v>371</v>
      </c>
      <c r="I100" t="str">
        <f>_xlfn.XLOOKUP(Table2[[#This Row],[tipe_kamar]],Table12[tipe_kamar],Table12[id_kamar])</f>
        <v>KMR 001</v>
      </c>
      <c r="J100" t="s">
        <v>23</v>
      </c>
      <c r="K100">
        <v>7</v>
      </c>
      <c r="L100">
        <v>616000</v>
      </c>
      <c r="M100">
        <v>4312000</v>
      </c>
      <c r="N100" t="str">
        <f>_xlfn.XLOOKUP(Table2[[#This Row],[metode_pembayaran]],Table11[metode_pembayaran],Table11[id_pembayaran])</f>
        <v>MP 01</v>
      </c>
      <c r="O100" t="s">
        <v>24</v>
      </c>
      <c r="P100" t="str">
        <f>_xlfn.XLOOKUP(Table2[[#This Row],[status_reservasi]],'Dim Status Reservasi'!$B$2:$B$5,'Dim Status Reservasi'!$A$2:$A$5)</f>
        <v>ST 003</v>
      </c>
      <c r="Q100" t="s">
        <v>37</v>
      </c>
      <c r="R100" t="str">
        <f>_xlfn.XLOOKUP(Table2[[#This Row],[kota_hotel]],'Dim Kota Hotel'!$B$2:$B$21,'Dim Kota Hotel'!$A$2:$A$21)</f>
        <v>LOK 013</v>
      </c>
      <c r="S100" t="s">
        <v>160</v>
      </c>
    </row>
    <row r="101" spans="1:19" x14ac:dyDescent="0.25">
      <c r="A101" t="s">
        <v>372</v>
      </c>
      <c r="B101" t="str">
        <f>_xlfn.XLOOKUP(Table2[[#This Row],[tanggal_checkin]],Table6[tanggal_checkin],Table6[id_checkin])</f>
        <v>CI 0449</v>
      </c>
      <c r="C101" t="s">
        <v>11136</v>
      </c>
      <c r="D101" t="str">
        <f>_xlfn.XLOOKUP(Table2[[#This Row],[tanggal_checkout]],Table4[tanggal_checkout],Table4[id_checkout])</f>
        <v>CO 0452</v>
      </c>
      <c r="E101" t="s">
        <v>11137</v>
      </c>
      <c r="F101" s="8">
        <v>0.66178240740740746</v>
      </c>
      <c r="G101" t="str">
        <f>_xlfn.XLOOKUP(Table2[[#This Row],[nama_tamu]],Table10[nama_tamu],Table10[id_tamu])</f>
        <v>CUS 0650</v>
      </c>
      <c r="H101" t="s">
        <v>374</v>
      </c>
      <c r="I101" t="str">
        <f>_xlfn.XLOOKUP(Table2[[#This Row],[tipe_kamar]],Table12[tipe_kamar],Table12[id_kamar])</f>
        <v>KMR 003</v>
      </c>
      <c r="J101" t="s">
        <v>64</v>
      </c>
      <c r="K101">
        <v>1</v>
      </c>
      <c r="L101">
        <v>1359000</v>
      </c>
      <c r="M101">
        <v>1359000</v>
      </c>
      <c r="N101" t="str">
        <f>_xlfn.XLOOKUP(Table2[[#This Row],[metode_pembayaran]],Table11[metode_pembayaran],Table11[id_pembayaran])</f>
        <v>MP 03</v>
      </c>
      <c r="O101" t="s">
        <v>36</v>
      </c>
      <c r="P101" t="str">
        <f>_xlfn.XLOOKUP(Table2[[#This Row],[status_reservasi]],'Dim Status Reservasi'!$B$2:$B$5,'Dim Status Reservasi'!$A$2:$A$5)</f>
        <v>ST 003</v>
      </c>
      <c r="Q101" t="s">
        <v>37</v>
      </c>
      <c r="R101" t="str">
        <f>_xlfn.XLOOKUP(Table2[[#This Row],[kota_hotel]],'Dim Kota Hotel'!$B$2:$B$21,'Dim Kota Hotel'!$A$2:$A$21)</f>
        <v>LOK 005</v>
      </c>
      <c r="S101" t="s">
        <v>43</v>
      </c>
    </row>
    <row r="102" spans="1:19" x14ac:dyDescent="0.25">
      <c r="A102" t="s">
        <v>375</v>
      </c>
      <c r="B102" t="str">
        <f>_xlfn.XLOOKUP(Table2[[#This Row],[tanggal_checkin]],Table6[tanggal_checkin],Table6[id_checkin])</f>
        <v>CI 0242</v>
      </c>
      <c r="C102" t="s">
        <v>11138</v>
      </c>
      <c r="D102" t="str">
        <f>_xlfn.XLOOKUP(Table2[[#This Row],[tanggal_checkout]],Table4[tanggal_checkout],Table4[id_checkout])</f>
        <v>CO 0243</v>
      </c>
      <c r="E102" t="s">
        <v>11139</v>
      </c>
      <c r="F102" s="8">
        <v>0.84956018518518517</v>
      </c>
      <c r="G102" t="str">
        <f>_xlfn.XLOOKUP(Table2[[#This Row],[nama_tamu]],Table10[nama_tamu],Table10[id_tamu])</f>
        <v>CUS 1907</v>
      </c>
      <c r="H102" t="s">
        <v>377</v>
      </c>
      <c r="I102" t="str">
        <f>_xlfn.XLOOKUP(Table2[[#This Row],[tipe_kamar]],Table12[tipe_kamar],Table12[id_kamar])</f>
        <v>KMR 002</v>
      </c>
      <c r="J102" t="s">
        <v>82</v>
      </c>
      <c r="K102">
        <v>3</v>
      </c>
      <c r="L102">
        <v>340000</v>
      </c>
      <c r="M102">
        <v>1020000</v>
      </c>
      <c r="N102" t="str">
        <f>_xlfn.XLOOKUP(Table2[[#This Row],[metode_pembayaran]],Table11[metode_pembayaran],Table11[id_pembayaran])</f>
        <v>MP 02</v>
      </c>
      <c r="O102" t="s">
        <v>30</v>
      </c>
      <c r="P102" t="str">
        <f>_xlfn.XLOOKUP(Table2[[#This Row],[status_reservasi]],'Dim Status Reservasi'!$B$2:$B$5,'Dim Status Reservasi'!$A$2:$A$5)</f>
        <v>ST 003</v>
      </c>
      <c r="Q102" t="s">
        <v>37</v>
      </c>
      <c r="R102" t="str">
        <f>_xlfn.XLOOKUP(Table2[[#This Row],[kota_hotel]],'Dim Kota Hotel'!$B$2:$B$21,'Dim Kota Hotel'!$A$2:$A$21)</f>
        <v>LOK 001</v>
      </c>
      <c r="S102" t="s">
        <v>74</v>
      </c>
    </row>
    <row r="103" spans="1:19" x14ac:dyDescent="0.25">
      <c r="A103" t="s">
        <v>378</v>
      </c>
      <c r="B103" t="str">
        <f>_xlfn.XLOOKUP(Table2[[#This Row],[tanggal_checkin]],Table6[tanggal_checkin],Table6[id_checkin])</f>
        <v>CI 0367</v>
      </c>
      <c r="C103" t="s">
        <v>11140</v>
      </c>
      <c r="D103" t="str">
        <f>_xlfn.XLOOKUP(Table2[[#This Row],[tanggal_checkout]],Table4[tanggal_checkout],Table4[id_checkout])</f>
        <v>CO 0372</v>
      </c>
      <c r="E103" t="s">
        <v>11035</v>
      </c>
      <c r="F103" s="8">
        <v>0.18431712962962962</v>
      </c>
      <c r="G103" t="str">
        <f>_xlfn.XLOOKUP(Table2[[#This Row],[nama_tamu]],Table10[nama_tamu],Table10[id_tamu])</f>
        <v>CUS 2290</v>
      </c>
      <c r="H103" t="s">
        <v>380</v>
      </c>
      <c r="I103" t="str">
        <f>_xlfn.XLOOKUP(Table2[[#This Row],[tipe_kamar]],Table12[tipe_kamar],Table12[id_kamar])</f>
        <v>KMR 001</v>
      </c>
      <c r="J103" t="s">
        <v>23</v>
      </c>
      <c r="K103">
        <v>6</v>
      </c>
      <c r="L103">
        <v>592000</v>
      </c>
      <c r="M103">
        <v>3552000</v>
      </c>
      <c r="N103" t="str">
        <f>_xlfn.XLOOKUP(Table2[[#This Row],[metode_pembayaran]],Table11[metode_pembayaran],Table11[id_pembayaran])</f>
        <v>MP 04</v>
      </c>
      <c r="O103" t="s">
        <v>53</v>
      </c>
      <c r="P103" t="str">
        <f>_xlfn.XLOOKUP(Table2[[#This Row],[status_reservasi]],'Dim Status Reservasi'!$B$2:$B$5,'Dim Status Reservasi'!$A$2:$A$5)</f>
        <v>ST 004</v>
      </c>
      <c r="Q103" t="s">
        <v>48</v>
      </c>
      <c r="R103" t="str">
        <f>_xlfn.XLOOKUP(Table2[[#This Row],[kota_hotel]],'Dim Kota Hotel'!$B$2:$B$21,'Dim Kota Hotel'!$A$2:$A$21)</f>
        <v>LOK 008</v>
      </c>
      <c r="S103" t="s">
        <v>68</v>
      </c>
    </row>
    <row r="104" spans="1:19" x14ac:dyDescent="0.25">
      <c r="A104" t="s">
        <v>381</v>
      </c>
      <c r="B104" t="str">
        <f>_xlfn.XLOOKUP(Table2[[#This Row],[tanggal_checkin]],Table6[tanggal_checkin],Table6[id_checkin])</f>
        <v>CI 0990</v>
      </c>
      <c r="C104" t="s">
        <v>11141</v>
      </c>
      <c r="D104" t="str">
        <f>_xlfn.XLOOKUP(Table2[[#This Row],[tanggal_checkout]],Table4[tanggal_checkout],Table4[id_checkout])</f>
        <v>CO 1000</v>
      </c>
      <c r="E104" t="s">
        <v>11142</v>
      </c>
      <c r="F104" s="8">
        <v>0.61998842592592596</v>
      </c>
      <c r="G104" t="str">
        <f>_xlfn.XLOOKUP(Table2[[#This Row],[nama_tamu]],Table10[nama_tamu],Table10[id_tamu])</f>
        <v>CUS 3292</v>
      </c>
      <c r="H104" t="s">
        <v>383</v>
      </c>
      <c r="I104" t="str">
        <f>_xlfn.XLOOKUP(Table2[[#This Row],[tipe_kamar]],Table12[tipe_kamar],Table12[id_kamar])</f>
        <v>KMR 003</v>
      </c>
      <c r="J104" t="s">
        <v>64</v>
      </c>
      <c r="K104">
        <v>7</v>
      </c>
      <c r="L104">
        <v>1308000</v>
      </c>
      <c r="M104">
        <v>9156000</v>
      </c>
      <c r="N104" t="str">
        <f>_xlfn.XLOOKUP(Table2[[#This Row],[metode_pembayaran]],Table11[metode_pembayaran],Table11[id_pembayaran])</f>
        <v>MP 06</v>
      </c>
      <c r="O104" t="s">
        <v>17</v>
      </c>
      <c r="P104" t="str">
        <f>_xlfn.XLOOKUP(Table2[[#This Row],[status_reservasi]],'Dim Status Reservasi'!$B$2:$B$5,'Dim Status Reservasi'!$A$2:$A$5)</f>
        <v>ST 002</v>
      </c>
      <c r="Q104" t="s">
        <v>124</v>
      </c>
      <c r="R104" t="str">
        <f>_xlfn.XLOOKUP(Table2[[#This Row],[kota_hotel]],'Dim Kota Hotel'!$B$2:$B$21,'Dim Kota Hotel'!$A$2:$A$21)</f>
        <v>LOK 020</v>
      </c>
      <c r="S104" t="s">
        <v>94</v>
      </c>
    </row>
    <row r="105" spans="1:19" x14ac:dyDescent="0.25">
      <c r="A105" t="s">
        <v>384</v>
      </c>
      <c r="B105" t="str">
        <f>_xlfn.XLOOKUP(Table2[[#This Row],[tanggal_checkin]],Table6[tanggal_checkin],Table6[id_checkin])</f>
        <v>CI 0988</v>
      </c>
      <c r="C105" t="s">
        <v>11143</v>
      </c>
      <c r="D105" t="str">
        <f>_xlfn.XLOOKUP(Table2[[#This Row],[tanggal_checkout]],Table4[tanggal_checkout],Table4[id_checkout])</f>
        <v>CO 0995</v>
      </c>
      <c r="E105" t="s">
        <v>11144</v>
      </c>
      <c r="F105" s="8">
        <v>0.69082175925925926</v>
      </c>
      <c r="G105" t="str">
        <f>_xlfn.XLOOKUP(Table2[[#This Row],[nama_tamu]],Table10[nama_tamu],Table10[id_tamu])</f>
        <v>CUS 0002</v>
      </c>
      <c r="H105" t="s">
        <v>385</v>
      </c>
      <c r="I105" t="str">
        <f>_xlfn.XLOOKUP(Table2[[#This Row],[tipe_kamar]],Table12[tipe_kamar],Table12[id_kamar])</f>
        <v>KMR 001</v>
      </c>
      <c r="J105" t="s">
        <v>23</v>
      </c>
      <c r="K105">
        <v>4</v>
      </c>
      <c r="L105">
        <v>546000</v>
      </c>
      <c r="M105">
        <v>2184000</v>
      </c>
      <c r="N105" t="str">
        <f>_xlfn.XLOOKUP(Table2[[#This Row],[metode_pembayaran]],Table11[metode_pembayaran],Table11[id_pembayaran])</f>
        <v>MP 01</v>
      </c>
      <c r="O105" t="s">
        <v>24</v>
      </c>
      <c r="P105" t="str">
        <f>_xlfn.XLOOKUP(Table2[[#This Row],[status_reservasi]],'Dim Status Reservasi'!$B$2:$B$5,'Dim Status Reservasi'!$A$2:$A$5)</f>
        <v>ST 004</v>
      </c>
      <c r="Q105" t="s">
        <v>48</v>
      </c>
      <c r="R105" t="str">
        <f>_xlfn.XLOOKUP(Table2[[#This Row],[kota_hotel]],'Dim Kota Hotel'!$B$2:$B$21,'Dim Kota Hotel'!$A$2:$A$21)</f>
        <v>LOK 001</v>
      </c>
      <c r="S105" t="s">
        <v>74</v>
      </c>
    </row>
    <row r="106" spans="1:19" x14ac:dyDescent="0.25">
      <c r="A106" t="s">
        <v>387</v>
      </c>
      <c r="B106" t="str">
        <f>_xlfn.XLOOKUP(Table2[[#This Row],[tanggal_checkin]],Table6[tanggal_checkin],Table6[id_checkin])</f>
        <v>CI 0118</v>
      </c>
      <c r="C106" t="s">
        <v>11145</v>
      </c>
      <c r="D106" t="str">
        <f>_xlfn.XLOOKUP(Table2[[#This Row],[tanggal_checkout]],Table4[tanggal_checkout],Table4[id_checkout])</f>
        <v>CO 0126</v>
      </c>
      <c r="E106" t="s">
        <v>11146</v>
      </c>
      <c r="F106" s="8">
        <v>0.53843750000000001</v>
      </c>
      <c r="G106" t="str">
        <f>_xlfn.XLOOKUP(Table2[[#This Row],[nama_tamu]],Table10[nama_tamu],Table10[id_tamu])</f>
        <v>CUS 3859</v>
      </c>
      <c r="H106" t="s">
        <v>389</v>
      </c>
      <c r="I106" t="str">
        <f>_xlfn.XLOOKUP(Table2[[#This Row],[tipe_kamar]],Table12[tipe_kamar],Table12[id_kamar])</f>
        <v>KMR 001</v>
      </c>
      <c r="J106" t="s">
        <v>23</v>
      </c>
      <c r="K106">
        <v>8</v>
      </c>
      <c r="L106">
        <v>660000</v>
      </c>
      <c r="M106">
        <v>5280000</v>
      </c>
      <c r="N106" t="str">
        <f>_xlfn.XLOOKUP(Table2[[#This Row],[metode_pembayaran]],Table11[metode_pembayaran],Table11[id_pembayaran])</f>
        <v>MP 04</v>
      </c>
      <c r="O106" t="s">
        <v>53</v>
      </c>
      <c r="P106" t="str">
        <f>_xlfn.XLOOKUP(Table2[[#This Row],[status_reservasi]],'Dim Status Reservasi'!$B$2:$B$5,'Dim Status Reservasi'!$A$2:$A$5)</f>
        <v>ST 003</v>
      </c>
      <c r="Q106" t="s">
        <v>37</v>
      </c>
      <c r="R106" t="str">
        <f>_xlfn.XLOOKUP(Table2[[#This Row],[kota_hotel]],'Dim Kota Hotel'!$B$2:$B$21,'Dim Kota Hotel'!$A$2:$A$21)</f>
        <v>LOK 001</v>
      </c>
      <c r="S106" t="s">
        <v>74</v>
      </c>
    </row>
    <row r="107" spans="1:19" x14ac:dyDescent="0.25">
      <c r="A107" t="s">
        <v>390</v>
      </c>
      <c r="B107" t="str">
        <f>_xlfn.XLOOKUP(Table2[[#This Row],[tanggal_checkin]],Table6[tanggal_checkin],Table6[id_checkin])</f>
        <v>CI 0783</v>
      </c>
      <c r="C107" t="s">
        <v>11147</v>
      </c>
      <c r="D107" t="str">
        <f>_xlfn.XLOOKUP(Table2[[#This Row],[tanggal_checkout]],Table4[tanggal_checkout],Table4[id_checkout])</f>
        <v>CO 0792</v>
      </c>
      <c r="E107" t="s">
        <v>11148</v>
      </c>
      <c r="F107" s="8">
        <v>0.7024421296296296</v>
      </c>
      <c r="G107" t="str">
        <f>_xlfn.XLOOKUP(Table2[[#This Row],[nama_tamu]],Table10[nama_tamu],Table10[id_tamu])</f>
        <v>CUS 3557</v>
      </c>
      <c r="H107" t="s">
        <v>392</v>
      </c>
      <c r="I107" t="str">
        <f>_xlfn.XLOOKUP(Table2[[#This Row],[tipe_kamar]],Table12[tipe_kamar],Table12[id_kamar])</f>
        <v>KMR 002</v>
      </c>
      <c r="J107" t="s">
        <v>82</v>
      </c>
      <c r="K107">
        <v>6</v>
      </c>
      <c r="L107">
        <v>398000</v>
      </c>
      <c r="M107">
        <v>2388000</v>
      </c>
      <c r="N107" t="str">
        <f>_xlfn.XLOOKUP(Table2[[#This Row],[metode_pembayaran]],Table11[metode_pembayaran],Table11[id_pembayaran])</f>
        <v>MP 05</v>
      </c>
      <c r="O107" t="s">
        <v>72</v>
      </c>
      <c r="P107" t="str">
        <f>_xlfn.XLOOKUP(Table2[[#This Row],[status_reservasi]],'Dim Status Reservasi'!$B$2:$B$5,'Dim Status Reservasi'!$A$2:$A$5)</f>
        <v>ST 003</v>
      </c>
      <c r="Q107" t="s">
        <v>37</v>
      </c>
      <c r="R107" t="str">
        <f>_xlfn.XLOOKUP(Table2[[#This Row],[kota_hotel]],'Dim Kota Hotel'!$B$2:$B$21,'Dim Kota Hotel'!$A$2:$A$21)</f>
        <v>LOK 010</v>
      </c>
      <c r="S107" t="s">
        <v>226</v>
      </c>
    </row>
    <row r="108" spans="1:19" x14ac:dyDescent="0.25">
      <c r="A108" t="s">
        <v>393</v>
      </c>
      <c r="B108" t="str">
        <f>_xlfn.XLOOKUP(Table2[[#This Row],[tanggal_checkin]],Table6[tanggal_checkin],Table6[id_checkin])</f>
        <v>CI 0715</v>
      </c>
      <c r="C108" t="s">
        <v>11149</v>
      </c>
      <c r="D108" t="str">
        <f>_xlfn.XLOOKUP(Table2[[#This Row],[tanggal_checkout]],Table4[tanggal_checkout],Table4[id_checkout])</f>
        <v>CO 0723</v>
      </c>
      <c r="E108" t="s">
        <v>11150</v>
      </c>
      <c r="F108" s="8">
        <v>6.4768518518518517E-2</v>
      </c>
      <c r="G108" t="str">
        <f>_xlfn.XLOOKUP(Table2[[#This Row],[nama_tamu]],Table10[nama_tamu],Table10[id_tamu])</f>
        <v>CUS 2649</v>
      </c>
      <c r="H108" t="s">
        <v>395</v>
      </c>
      <c r="I108" t="str">
        <f>_xlfn.XLOOKUP(Table2[[#This Row],[tipe_kamar]],Table12[tipe_kamar],Table12[id_kamar])</f>
        <v>KMR 004</v>
      </c>
      <c r="J108" t="s">
        <v>47</v>
      </c>
      <c r="K108">
        <v>5</v>
      </c>
      <c r="L108">
        <v>456000</v>
      </c>
      <c r="M108">
        <v>2280000</v>
      </c>
      <c r="N108" t="str">
        <f>_xlfn.XLOOKUP(Table2[[#This Row],[metode_pembayaran]],Table11[metode_pembayaran],Table11[id_pembayaran])</f>
        <v>MP 06</v>
      </c>
      <c r="O108" t="s">
        <v>17</v>
      </c>
      <c r="P108" t="str">
        <f>_xlfn.XLOOKUP(Table2[[#This Row],[status_reservasi]],'Dim Status Reservasi'!$B$2:$B$5,'Dim Status Reservasi'!$A$2:$A$5)</f>
        <v>ST 003</v>
      </c>
      <c r="Q108" t="s">
        <v>37</v>
      </c>
      <c r="R108" t="str">
        <f>_xlfn.XLOOKUP(Table2[[#This Row],[kota_hotel]],'Dim Kota Hotel'!$B$2:$B$21,'Dim Kota Hotel'!$A$2:$A$21)</f>
        <v>LOK 005</v>
      </c>
      <c r="S108" t="s">
        <v>43</v>
      </c>
    </row>
    <row r="109" spans="1:19" x14ac:dyDescent="0.25">
      <c r="A109" t="s">
        <v>396</v>
      </c>
      <c r="B109" t="str">
        <f>_xlfn.XLOOKUP(Table2[[#This Row],[tanggal_checkin]],Table6[tanggal_checkin],Table6[id_checkin])</f>
        <v>CI 0976</v>
      </c>
      <c r="C109" t="s">
        <v>11151</v>
      </c>
      <c r="D109" t="str">
        <f>_xlfn.XLOOKUP(Table2[[#This Row],[tanggal_checkout]],Table4[tanggal_checkout],Table4[id_checkout])</f>
        <v>CO 0981</v>
      </c>
      <c r="E109" t="s">
        <v>11152</v>
      </c>
      <c r="F109" s="8">
        <v>0.38398148148148148</v>
      </c>
      <c r="G109" t="str">
        <f>_xlfn.XLOOKUP(Table2[[#This Row],[nama_tamu]],Table10[nama_tamu],Table10[id_tamu])</f>
        <v>CUS 1405</v>
      </c>
      <c r="H109" t="s">
        <v>398</v>
      </c>
      <c r="I109" t="str">
        <f>_xlfn.XLOOKUP(Table2[[#This Row],[tipe_kamar]],Table12[tipe_kamar],Table12[id_kamar])</f>
        <v>KMR 002</v>
      </c>
      <c r="J109" t="s">
        <v>82</v>
      </c>
      <c r="K109">
        <v>2</v>
      </c>
      <c r="L109">
        <v>376000</v>
      </c>
      <c r="M109">
        <v>752000</v>
      </c>
      <c r="N109" t="str">
        <f>_xlfn.XLOOKUP(Table2[[#This Row],[metode_pembayaran]],Table11[metode_pembayaran],Table11[id_pembayaran])</f>
        <v>MP 05</v>
      </c>
      <c r="O109" t="s">
        <v>72</v>
      </c>
      <c r="P109" t="str">
        <f>_xlfn.XLOOKUP(Table2[[#This Row],[status_reservasi]],'Dim Status Reservasi'!$B$2:$B$5,'Dim Status Reservasi'!$A$2:$A$5)</f>
        <v>ST 002</v>
      </c>
      <c r="Q109" t="s">
        <v>124</v>
      </c>
      <c r="R109" t="str">
        <f>_xlfn.XLOOKUP(Table2[[#This Row],[kota_hotel]],'Dim Kota Hotel'!$B$2:$B$21,'Dim Kota Hotel'!$A$2:$A$21)</f>
        <v>LOK 014</v>
      </c>
      <c r="S109" t="s">
        <v>222</v>
      </c>
    </row>
    <row r="110" spans="1:19" x14ac:dyDescent="0.25">
      <c r="A110" t="s">
        <v>399</v>
      </c>
      <c r="B110" t="str">
        <f>_xlfn.XLOOKUP(Table2[[#This Row],[tanggal_checkin]],Table6[tanggal_checkin],Table6[id_checkin])</f>
        <v>CI 0055</v>
      </c>
      <c r="C110" t="s">
        <v>11153</v>
      </c>
      <c r="D110" t="str">
        <f>_xlfn.XLOOKUP(Table2[[#This Row],[tanggal_checkout]],Table4[tanggal_checkout],Table4[id_checkout])</f>
        <v>CO 0064</v>
      </c>
      <c r="E110" t="s">
        <v>11061</v>
      </c>
      <c r="F110" s="8">
        <v>0.54202546296296295</v>
      </c>
      <c r="G110" t="str">
        <f>_xlfn.XLOOKUP(Table2[[#This Row],[nama_tamu]],Table10[nama_tamu],Table10[id_tamu])</f>
        <v>CUS 0617</v>
      </c>
      <c r="H110" t="s">
        <v>401</v>
      </c>
      <c r="I110" t="str">
        <f>_xlfn.XLOOKUP(Table2[[#This Row],[tipe_kamar]],Table12[tipe_kamar],Table12[id_kamar])</f>
        <v>KMR 003</v>
      </c>
      <c r="J110" t="s">
        <v>64</v>
      </c>
      <c r="K110">
        <v>9</v>
      </c>
      <c r="L110">
        <v>1164000</v>
      </c>
      <c r="M110">
        <v>10476000</v>
      </c>
      <c r="N110" t="str">
        <f>_xlfn.XLOOKUP(Table2[[#This Row],[metode_pembayaran]],Table11[metode_pembayaran],Table11[id_pembayaran])</f>
        <v>MP 06</v>
      </c>
      <c r="O110" t="s">
        <v>17</v>
      </c>
      <c r="P110" t="str">
        <f>_xlfn.XLOOKUP(Table2[[#This Row],[status_reservasi]],'Dim Status Reservasi'!$B$2:$B$5,'Dim Status Reservasi'!$A$2:$A$5)</f>
        <v>ST 002</v>
      </c>
      <c r="Q110" t="s">
        <v>124</v>
      </c>
      <c r="R110" t="str">
        <f>_xlfn.XLOOKUP(Table2[[#This Row],[kota_hotel]],'Dim Kota Hotel'!$B$2:$B$21,'Dim Kota Hotel'!$A$2:$A$21)</f>
        <v>LOK 002</v>
      </c>
      <c r="S110" t="s">
        <v>60</v>
      </c>
    </row>
    <row r="111" spans="1:19" x14ac:dyDescent="0.25">
      <c r="A111" t="s">
        <v>402</v>
      </c>
      <c r="B111" t="str">
        <f>_xlfn.XLOOKUP(Table2[[#This Row],[tanggal_checkin]],Table6[tanggal_checkin],Table6[id_checkin])</f>
        <v>CI 0252</v>
      </c>
      <c r="C111" t="s">
        <v>11154</v>
      </c>
      <c r="D111" t="str">
        <f>_xlfn.XLOOKUP(Table2[[#This Row],[tanggal_checkout]],Table4[tanggal_checkout],Table4[id_checkout])</f>
        <v>CO 0252</v>
      </c>
      <c r="E111" t="s">
        <v>11155</v>
      </c>
      <c r="F111" s="8">
        <v>0.98260416666666661</v>
      </c>
      <c r="G111" t="str">
        <f>_xlfn.XLOOKUP(Table2[[#This Row],[nama_tamu]],Table10[nama_tamu],Table10[id_tamu])</f>
        <v>CUS 2566</v>
      </c>
      <c r="H111" t="s">
        <v>404</v>
      </c>
      <c r="I111" t="str">
        <f>_xlfn.XLOOKUP(Table2[[#This Row],[tipe_kamar]],Table12[tipe_kamar],Table12[id_kamar])</f>
        <v>KMR 002</v>
      </c>
      <c r="J111" t="s">
        <v>82</v>
      </c>
      <c r="K111">
        <v>2</v>
      </c>
      <c r="L111">
        <v>344000</v>
      </c>
      <c r="M111">
        <v>688000</v>
      </c>
      <c r="N111" t="str">
        <f>_xlfn.XLOOKUP(Table2[[#This Row],[metode_pembayaran]],Table11[metode_pembayaran],Table11[id_pembayaran])</f>
        <v>MP 04</v>
      </c>
      <c r="O111" t="s">
        <v>53</v>
      </c>
      <c r="P111" t="str">
        <f>_xlfn.XLOOKUP(Table2[[#This Row],[status_reservasi]],'Dim Status Reservasi'!$B$2:$B$5,'Dim Status Reservasi'!$A$2:$A$5)</f>
        <v>ST 004</v>
      </c>
      <c r="Q111" t="s">
        <v>48</v>
      </c>
      <c r="R111" t="str">
        <f>_xlfn.XLOOKUP(Table2[[#This Row],[kota_hotel]],'Dim Kota Hotel'!$B$2:$B$21,'Dim Kota Hotel'!$A$2:$A$21)</f>
        <v>LOK 005</v>
      </c>
      <c r="S111" t="s">
        <v>43</v>
      </c>
    </row>
    <row r="112" spans="1:19" x14ac:dyDescent="0.25">
      <c r="A112" t="s">
        <v>405</v>
      </c>
      <c r="B112" t="str">
        <f>_xlfn.XLOOKUP(Table2[[#This Row],[tanggal_checkin]],Table6[tanggal_checkin],Table6[id_checkin])</f>
        <v>CI 1028</v>
      </c>
      <c r="C112" t="s">
        <v>11156</v>
      </c>
      <c r="D112" t="str">
        <f>_xlfn.XLOOKUP(Table2[[#This Row],[tanggal_checkout]],Table4[tanggal_checkout],Table4[id_checkout])</f>
        <v>CO 1038</v>
      </c>
      <c r="E112" t="s">
        <v>11157</v>
      </c>
      <c r="F112" s="8">
        <v>0.83310185185185182</v>
      </c>
      <c r="G112" t="str">
        <f>_xlfn.XLOOKUP(Table2[[#This Row],[nama_tamu]],Table10[nama_tamu],Table10[id_tamu])</f>
        <v>CUS 0018</v>
      </c>
      <c r="H112" t="s">
        <v>406</v>
      </c>
      <c r="I112" t="str">
        <f>_xlfn.XLOOKUP(Table2[[#This Row],[tipe_kamar]],Table12[tipe_kamar],Table12[id_kamar])</f>
        <v>KMR 004</v>
      </c>
      <c r="J112" t="s">
        <v>47</v>
      </c>
      <c r="K112">
        <v>7</v>
      </c>
      <c r="L112">
        <v>475000</v>
      </c>
      <c r="M112">
        <v>3325000</v>
      </c>
      <c r="N112" t="str">
        <f>_xlfn.XLOOKUP(Table2[[#This Row],[metode_pembayaran]],Table11[metode_pembayaran],Table11[id_pembayaran])</f>
        <v>MP 03</v>
      </c>
      <c r="O112" t="s">
        <v>36</v>
      </c>
      <c r="P112" t="str">
        <f>_xlfn.XLOOKUP(Table2[[#This Row],[status_reservasi]],'Dim Status Reservasi'!$B$2:$B$5,'Dim Status Reservasi'!$A$2:$A$5)</f>
        <v>ST 004</v>
      </c>
      <c r="Q112" t="s">
        <v>48</v>
      </c>
      <c r="R112" t="str">
        <f>_xlfn.XLOOKUP(Table2[[#This Row],[kota_hotel]],'Dim Kota Hotel'!$B$2:$B$21,'Dim Kota Hotel'!$A$2:$A$21)</f>
        <v>LOK 015</v>
      </c>
      <c r="S112" t="s">
        <v>233</v>
      </c>
    </row>
    <row r="113" spans="1:19" x14ac:dyDescent="0.25">
      <c r="A113" t="s">
        <v>407</v>
      </c>
      <c r="B113" t="str">
        <f>_xlfn.XLOOKUP(Table2[[#This Row],[tanggal_checkin]],Table6[tanggal_checkin],Table6[id_checkin])</f>
        <v>CI 0840</v>
      </c>
      <c r="C113" t="s">
        <v>10962</v>
      </c>
      <c r="D113" t="str">
        <f>_xlfn.XLOOKUP(Table2[[#This Row],[tanggal_checkout]],Table4[tanggal_checkout],Table4[id_checkout])</f>
        <v>CO 0848</v>
      </c>
      <c r="E113" t="s">
        <v>11158</v>
      </c>
      <c r="F113" s="8">
        <v>0.90504629629629629</v>
      </c>
      <c r="G113" t="str">
        <f>_xlfn.XLOOKUP(Table2[[#This Row],[nama_tamu]],Table10[nama_tamu],Table10[id_tamu])</f>
        <v>CUS 0298</v>
      </c>
      <c r="H113" t="s">
        <v>409</v>
      </c>
      <c r="I113" t="str">
        <f>_xlfn.XLOOKUP(Table2[[#This Row],[tipe_kamar]],Table12[tipe_kamar],Table12[id_kamar])</f>
        <v>KMR 003</v>
      </c>
      <c r="J113" t="s">
        <v>64</v>
      </c>
      <c r="K113">
        <v>5</v>
      </c>
      <c r="L113">
        <v>1136000</v>
      </c>
      <c r="M113">
        <v>5680000</v>
      </c>
      <c r="N113" t="str">
        <f>_xlfn.XLOOKUP(Table2[[#This Row],[metode_pembayaran]],Table11[metode_pembayaran],Table11[id_pembayaran])</f>
        <v>MP 06</v>
      </c>
      <c r="O113" t="s">
        <v>17</v>
      </c>
      <c r="P113" t="str">
        <f>_xlfn.XLOOKUP(Table2[[#This Row],[status_reservasi]],'Dim Status Reservasi'!$B$2:$B$5,'Dim Status Reservasi'!$A$2:$A$5)</f>
        <v>ST 004</v>
      </c>
      <c r="Q113" t="s">
        <v>48</v>
      </c>
      <c r="R113" t="str">
        <f>_xlfn.XLOOKUP(Table2[[#This Row],[kota_hotel]],'Dim Kota Hotel'!$B$2:$B$21,'Dim Kota Hotel'!$A$2:$A$21)</f>
        <v>LOK 019</v>
      </c>
      <c r="S113" t="s">
        <v>133</v>
      </c>
    </row>
    <row r="114" spans="1:19" x14ac:dyDescent="0.25">
      <c r="A114" t="s">
        <v>410</v>
      </c>
      <c r="B114" t="str">
        <f>_xlfn.XLOOKUP(Table2[[#This Row],[tanggal_checkin]],Table6[tanggal_checkin],Table6[id_checkin])</f>
        <v>CI 1037</v>
      </c>
      <c r="C114" t="s">
        <v>11159</v>
      </c>
      <c r="D114" t="str">
        <f>_xlfn.XLOOKUP(Table2[[#This Row],[tanggal_checkout]],Table4[tanggal_checkout],Table4[id_checkout])</f>
        <v>CO 1049</v>
      </c>
      <c r="E114" t="s">
        <v>11160</v>
      </c>
      <c r="F114" s="8">
        <v>0.92067129629629629</v>
      </c>
      <c r="G114" t="str">
        <f>_xlfn.XLOOKUP(Table2[[#This Row],[nama_tamu]],Table10[nama_tamu],Table10[id_tamu])</f>
        <v>CUS 0139</v>
      </c>
      <c r="H114" t="s">
        <v>11134</v>
      </c>
      <c r="I114" t="str">
        <f>_xlfn.XLOOKUP(Table2[[#This Row],[tipe_kamar]],Table12[tipe_kamar],Table12[id_kamar])</f>
        <v>KMR 001</v>
      </c>
      <c r="J114" t="s">
        <v>23</v>
      </c>
      <c r="K114">
        <v>9</v>
      </c>
      <c r="L114">
        <v>595000</v>
      </c>
      <c r="M114">
        <v>5355000</v>
      </c>
      <c r="N114" t="str">
        <f>_xlfn.XLOOKUP(Table2[[#This Row],[metode_pembayaran]],Table11[metode_pembayaran],Table11[id_pembayaran])</f>
        <v>MP 06</v>
      </c>
      <c r="O114" t="s">
        <v>17</v>
      </c>
      <c r="P114" t="str">
        <f>_xlfn.XLOOKUP(Table2[[#This Row],[status_reservasi]],'Dim Status Reservasi'!$B$2:$B$5,'Dim Status Reservasi'!$A$2:$A$5)</f>
        <v>ST 003</v>
      </c>
      <c r="Q114" t="s">
        <v>37</v>
      </c>
      <c r="R114" t="str">
        <f>_xlfn.XLOOKUP(Table2[[#This Row],[kota_hotel]],'Dim Kota Hotel'!$B$2:$B$21,'Dim Kota Hotel'!$A$2:$A$21)</f>
        <v>LOK 016</v>
      </c>
      <c r="S114" t="s">
        <v>117</v>
      </c>
    </row>
    <row r="115" spans="1:19" x14ac:dyDescent="0.25">
      <c r="A115" t="s">
        <v>412</v>
      </c>
      <c r="B115" t="str">
        <f>_xlfn.XLOOKUP(Table2[[#This Row],[tanggal_checkin]],Table6[tanggal_checkin],Table6[id_checkin])</f>
        <v>CI 0819</v>
      </c>
      <c r="C115" t="s">
        <v>11161</v>
      </c>
      <c r="D115" t="str">
        <f>_xlfn.XLOOKUP(Table2[[#This Row],[tanggal_checkout]],Table4[tanggal_checkout],Table4[id_checkout])</f>
        <v>CO 0831</v>
      </c>
      <c r="E115" t="s">
        <v>11038</v>
      </c>
      <c r="F115" s="8">
        <v>0.23508101851851851</v>
      </c>
      <c r="G115" t="str">
        <f>_xlfn.XLOOKUP(Table2[[#This Row],[nama_tamu]],Table10[nama_tamu],Table10[id_tamu])</f>
        <v>CUS 3383</v>
      </c>
      <c r="H115" t="s">
        <v>414</v>
      </c>
      <c r="I115" t="str">
        <f>_xlfn.XLOOKUP(Table2[[#This Row],[tipe_kamar]],Table12[tipe_kamar],Table12[id_kamar])</f>
        <v>KMR 004</v>
      </c>
      <c r="J115" t="s">
        <v>47</v>
      </c>
      <c r="K115">
        <v>8</v>
      </c>
      <c r="L115">
        <v>478000</v>
      </c>
      <c r="M115">
        <v>3824000</v>
      </c>
      <c r="N115" t="str">
        <f>_xlfn.XLOOKUP(Table2[[#This Row],[metode_pembayaran]],Table11[metode_pembayaran],Table11[id_pembayaran])</f>
        <v>MP 06</v>
      </c>
      <c r="O115" t="s">
        <v>17</v>
      </c>
      <c r="P115" t="str">
        <f>_xlfn.XLOOKUP(Table2[[#This Row],[status_reservasi]],'Dim Status Reservasi'!$B$2:$B$5,'Dim Status Reservasi'!$A$2:$A$5)</f>
        <v>ST 004</v>
      </c>
      <c r="Q115" t="s">
        <v>48</v>
      </c>
      <c r="R115" t="str">
        <f>_xlfn.XLOOKUP(Table2[[#This Row],[kota_hotel]],'Dim Kota Hotel'!$B$2:$B$21,'Dim Kota Hotel'!$A$2:$A$21)</f>
        <v>LOK 020</v>
      </c>
      <c r="S115" t="s">
        <v>94</v>
      </c>
    </row>
    <row r="116" spans="1:19" x14ac:dyDescent="0.25">
      <c r="A116" t="s">
        <v>415</v>
      </c>
      <c r="B116" t="str">
        <f>_xlfn.XLOOKUP(Table2[[#This Row],[tanggal_checkin]],Table6[tanggal_checkin],Table6[id_checkin])</f>
        <v>CI 0852</v>
      </c>
      <c r="C116" t="s">
        <v>11162</v>
      </c>
      <c r="D116" t="str">
        <f>_xlfn.XLOOKUP(Table2[[#This Row],[tanggal_checkout]],Table4[tanggal_checkout],Table4[id_checkout])</f>
        <v>CO 0857</v>
      </c>
      <c r="E116" t="s">
        <v>11047</v>
      </c>
      <c r="F116" s="8">
        <v>0.94136574074074075</v>
      </c>
      <c r="G116" t="str">
        <f>_xlfn.XLOOKUP(Table2[[#This Row],[nama_tamu]],Table10[nama_tamu],Table10[id_tamu])</f>
        <v>CUS 3128</v>
      </c>
      <c r="H116" t="s">
        <v>417</v>
      </c>
      <c r="I116" t="str">
        <f>_xlfn.XLOOKUP(Table2[[#This Row],[tipe_kamar]],Table12[tipe_kamar],Table12[id_kamar])</f>
        <v>KMR 004</v>
      </c>
      <c r="J116" t="s">
        <v>47</v>
      </c>
      <c r="K116">
        <v>3</v>
      </c>
      <c r="L116">
        <v>441000</v>
      </c>
      <c r="M116">
        <v>1323000</v>
      </c>
      <c r="N116" t="str">
        <f>_xlfn.XLOOKUP(Table2[[#This Row],[metode_pembayaran]],Table11[metode_pembayaran],Table11[id_pembayaran])</f>
        <v>MP 03</v>
      </c>
      <c r="O116" t="s">
        <v>36</v>
      </c>
      <c r="P116" t="str">
        <f>_xlfn.XLOOKUP(Table2[[#This Row],[status_reservasi]],'Dim Status Reservasi'!$B$2:$B$5,'Dim Status Reservasi'!$A$2:$A$5)</f>
        <v>ST 001</v>
      </c>
      <c r="Q116" t="s">
        <v>214</v>
      </c>
      <c r="R116" t="str">
        <f>_xlfn.XLOOKUP(Table2[[#This Row],[kota_hotel]],'Dim Kota Hotel'!$B$2:$B$21,'Dim Kota Hotel'!$A$2:$A$21)</f>
        <v>LOK 015</v>
      </c>
      <c r="S116" t="s">
        <v>233</v>
      </c>
    </row>
    <row r="117" spans="1:19" x14ac:dyDescent="0.25">
      <c r="A117" t="s">
        <v>418</v>
      </c>
      <c r="B117" t="str">
        <f>_xlfn.XLOOKUP(Table2[[#This Row],[tanggal_checkin]],Table6[tanggal_checkin],Table6[id_checkin])</f>
        <v>CI 0625</v>
      </c>
      <c r="C117" t="s">
        <v>11163</v>
      </c>
      <c r="D117" t="str">
        <f>_xlfn.XLOOKUP(Table2[[#This Row],[tanggal_checkout]],Table4[tanggal_checkout],Table4[id_checkout])</f>
        <v>CO 0630</v>
      </c>
      <c r="E117" t="s">
        <v>11080</v>
      </c>
      <c r="F117" s="8">
        <v>0.57900462962962962</v>
      </c>
      <c r="G117" t="str">
        <f>_xlfn.XLOOKUP(Table2[[#This Row],[nama_tamu]],Table10[nama_tamu],Table10[id_tamu])</f>
        <v>CUS 1943</v>
      </c>
      <c r="H117" t="s">
        <v>420</v>
      </c>
      <c r="I117" t="str">
        <f>_xlfn.XLOOKUP(Table2[[#This Row],[tipe_kamar]],Table12[tipe_kamar],Table12[id_kamar])</f>
        <v>KMR 001</v>
      </c>
      <c r="J117" t="s">
        <v>23</v>
      </c>
      <c r="K117">
        <v>5</v>
      </c>
      <c r="L117">
        <v>653000</v>
      </c>
      <c r="M117">
        <v>3265000</v>
      </c>
      <c r="N117" t="str">
        <f>_xlfn.XLOOKUP(Table2[[#This Row],[metode_pembayaran]],Table11[metode_pembayaran],Table11[id_pembayaran])</f>
        <v>MP 06</v>
      </c>
      <c r="O117" t="s">
        <v>17</v>
      </c>
      <c r="P117" t="str">
        <f>_xlfn.XLOOKUP(Table2[[#This Row],[status_reservasi]],'Dim Status Reservasi'!$B$2:$B$5,'Dim Status Reservasi'!$A$2:$A$5)</f>
        <v>ST 004</v>
      </c>
      <c r="Q117" t="s">
        <v>48</v>
      </c>
      <c r="R117" t="str">
        <f>_xlfn.XLOOKUP(Table2[[#This Row],[kota_hotel]],'Dim Kota Hotel'!$B$2:$B$21,'Dim Kota Hotel'!$A$2:$A$21)</f>
        <v>LOK 011</v>
      </c>
      <c r="S117" t="s">
        <v>38</v>
      </c>
    </row>
    <row r="118" spans="1:19" x14ac:dyDescent="0.25">
      <c r="A118" t="s">
        <v>421</v>
      </c>
      <c r="B118" t="str">
        <f>_xlfn.XLOOKUP(Table2[[#This Row],[tanggal_checkin]],Table6[tanggal_checkin],Table6[id_checkin])</f>
        <v>CI 0309</v>
      </c>
      <c r="C118" t="s">
        <v>11164</v>
      </c>
      <c r="D118" t="str">
        <f>_xlfn.XLOOKUP(Table2[[#This Row],[tanggal_checkout]],Table4[tanggal_checkout],Table4[id_checkout])</f>
        <v>CO 0315</v>
      </c>
      <c r="E118" t="s">
        <v>11165</v>
      </c>
      <c r="F118" s="8">
        <v>0.44872685185185185</v>
      </c>
      <c r="G118" t="str">
        <f>_xlfn.XLOOKUP(Table2[[#This Row],[nama_tamu]],Table10[nama_tamu],Table10[id_tamu])</f>
        <v>CUS 4146</v>
      </c>
      <c r="H118" t="s">
        <v>423</v>
      </c>
      <c r="I118" t="str">
        <f>_xlfn.XLOOKUP(Table2[[#This Row],[tipe_kamar]],Table12[tipe_kamar],Table12[id_kamar])</f>
        <v>KMR 004</v>
      </c>
      <c r="J118" t="s">
        <v>47</v>
      </c>
      <c r="K118">
        <v>8</v>
      </c>
      <c r="L118">
        <v>451000</v>
      </c>
      <c r="M118">
        <v>3608000</v>
      </c>
      <c r="N118" t="str">
        <f>_xlfn.XLOOKUP(Table2[[#This Row],[metode_pembayaran]],Table11[metode_pembayaran],Table11[id_pembayaran])</f>
        <v>MP 03</v>
      </c>
      <c r="O118" t="s">
        <v>36</v>
      </c>
      <c r="P118" t="str">
        <f>_xlfn.XLOOKUP(Table2[[#This Row],[status_reservasi]],'Dim Status Reservasi'!$B$2:$B$5,'Dim Status Reservasi'!$A$2:$A$5)</f>
        <v>ST 004</v>
      </c>
      <c r="Q118" t="s">
        <v>48</v>
      </c>
      <c r="R118" t="str">
        <f>_xlfn.XLOOKUP(Table2[[#This Row],[kota_hotel]],'Dim Kota Hotel'!$B$2:$B$21,'Dim Kota Hotel'!$A$2:$A$21)</f>
        <v>LOK 008</v>
      </c>
      <c r="S118" t="s">
        <v>68</v>
      </c>
    </row>
    <row r="119" spans="1:19" x14ac:dyDescent="0.25">
      <c r="A119" t="s">
        <v>424</v>
      </c>
      <c r="B119" t="str">
        <f>_xlfn.XLOOKUP(Table2[[#This Row],[tanggal_checkin]],Table6[tanggal_checkin],Table6[id_checkin])</f>
        <v>CI 0582</v>
      </c>
      <c r="C119" t="s">
        <v>11106</v>
      </c>
      <c r="D119" t="str">
        <f>_xlfn.XLOOKUP(Table2[[#This Row],[tanggal_checkout]],Table4[tanggal_checkout],Table4[id_checkout])</f>
        <v>CO 0585</v>
      </c>
      <c r="E119" t="s">
        <v>11166</v>
      </c>
      <c r="F119" s="8">
        <v>0.53539351851851846</v>
      </c>
      <c r="G119" t="str">
        <f>_xlfn.XLOOKUP(Table2[[#This Row],[nama_tamu]],Table10[nama_tamu],Table10[id_tamu])</f>
        <v>CUS 3750</v>
      </c>
      <c r="H119" t="s">
        <v>426</v>
      </c>
      <c r="I119" t="str">
        <f>_xlfn.XLOOKUP(Table2[[#This Row],[tipe_kamar]],Table12[tipe_kamar],Table12[id_kamar])</f>
        <v>KMR 004</v>
      </c>
      <c r="J119" t="s">
        <v>47</v>
      </c>
      <c r="K119">
        <v>3</v>
      </c>
      <c r="L119">
        <v>495000</v>
      </c>
      <c r="M119">
        <v>1485000</v>
      </c>
      <c r="N119" t="str">
        <f>_xlfn.XLOOKUP(Table2[[#This Row],[metode_pembayaran]],Table11[metode_pembayaran],Table11[id_pembayaran])</f>
        <v>MP 06</v>
      </c>
      <c r="O119" t="s">
        <v>17</v>
      </c>
      <c r="P119" t="str">
        <f>_xlfn.XLOOKUP(Table2[[#This Row],[status_reservasi]],'Dim Status Reservasi'!$B$2:$B$5,'Dim Status Reservasi'!$A$2:$A$5)</f>
        <v>ST 004</v>
      </c>
      <c r="Q119" t="s">
        <v>48</v>
      </c>
      <c r="R119" t="str">
        <f>_xlfn.XLOOKUP(Table2[[#This Row],[kota_hotel]],'Dim Kota Hotel'!$B$2:$B$21,'Dim Kota Hotel'!$A$2:$A$21)</f>
        <v>LOK 004</v>
      </c>
      <c r="S119" t="s">
        <v>49</v>
      </c>
    </row>
    <row r="120" spans="1:19" x14ac:dyDescent="0.25">
      <c r="A120" t="s">
        <v>427</v>
      </c>
      <c r="B120" t="str">
        <f>_xlfn.XLOOKUP(Table2[[#This Row],[tanggal_checkin]],Table6[tanggal_checkin],Table6[id_checkin])</f>
        <v>CI 0232</v>
      </c>
      <c r="C120" t="s">
        <v>11167</v>
      </c>
      <c r="D120" t="str">
        <f>_xlfn.XLOOKUP(Table2[[#This Row],[tanggal_checkout]],Table4[tanggal_checkout],Table4[id_checkout])</f>
        <v>CO 0233</v>
      </c>
      <c r="E120" t="s">
        <v>11168</v>
      </c>
      <c r="F120" s="8">
        <v>0.34886574074074073</v>
      </c>
      <c r="G120" t="str">
        <f>_xlfn.XLOOKUP(Table2[[#This Row],[nama_tamu]],Table10[nama_tamu],Table10[id_tamu])</f>
        <v>CUS 0139</v>
      </c>
      <c r="H120" t="s">
        <v>11134</v>
      </c>
      <c r="I120" t="str">
        <f>_xlfn.XLOOKUP(Table2[[#This Row],[tipe_kamar]],Table12[tipe_kamar],Table12[id_kamar])</f>
        <v>KMR 001</v>
      </c>
      <c r="J120" t="s">
        <v>23</v>
      </c>
      <c r="K120">
        <v>2</v>
      </c>
      <c r="L120">
        <v>630000</v>
      </c>
      <c r="M120">
        <v>1260000</v>
      </c>
      <c r="N120" t="str">
        <f>_xlfn.XLOOKUP(Table2[[#This Row],[metode_pembayaran]],Table11[metode_pembayaran],Table11[id_pembayaran])</f>
        <v>MP 05</v>
      </c>
      <c r="O120" t="s">
        <v>72</v>
      </c>
      <c r="P120" t="str">
        <f>_xlfn.XLOOKUP(Table2[[#This Row],[status_reservasi]],'Dim Status Reservasi'!$B$2:$B$5,'Dim Status Reservasi'!$A$2:$A$5)</f>
        <v>ST 002</v>
      </c>
      <c r="Q120" t="s">
        <v>124</v>
      </c>
      <c r="R120" t="str">
        <f>_xlfn.XLOOKUP(Table2[[#This Row],[kota_hotel]],'Dim Kota Hotel'!$B$2:$B$21,'Dim Kota Hotel'!$A$2:$A$21)</f>
        <v>LOK 003</v>
      </c>
      <c r="S120" t="s">
        <v>106</v>
      </c>
    </row>
    <row r="121" spans="1:19" x14ac:dyDescent="0.25">
      <c r="A121" t="s">
        <v>430</v>
      </c>
      <c r="B121" t="str">
        <f>_xlfn.XLOOKUP(Table2[[#This Row],[tanggal_checkin]],Table6[tanggal_checkin],Table6[id_checkin])</f>
        <v>CI 0654</v>
      </c>
      <c r="C121" t="s">
        <v>11169</v>
      </c>
      <c r="D121" t="str">
        <f>_xlfn.XLOOKUP(Table2[[#This Row],[tanggal_checkout]],Table4[tanggal_checkout],Table4[id_checkout])</f>
        <v>CO 0659</v>
      </c>
      <c r="E121" t="s">
        <v>11170</v>
      </c>
      <c r="F121" s="8">
        <v>0.17851851851851852</v>
      </c>
      <c r="G121" t="str">
        <f>_xlfn.XLOOKUP(Table2[[#This Row],[nama_tamu]],Table10[nama_tamu],Table10[id_tamu])</f>
        <v>CUS 2664</v>
      </c>
      <c r="H121" t="s">
        <v>432</v>
      </c>
      <c r="I121" t="str">
        <f>_xlfn.XLOOKUP(Table2[[#This Row],[tipe_kamar]],Table12[tipe_kamar],Table12[id_kamar])</f>
        <v>KMR 002</v>
      </c>
      <c r="J121" t="s">
        <v>82</v>
      </c>
      <c r="K121">
        <v>4</v>
      </c>
      <c r="L121">
        <v>386000</v>
      </c>
      <c r="M121">
        <v>1544000</v>
      </c>
      <c r="N121" t="str">
        <f>_xlfn.XLOOKUP(Table2[[#This Row],[metode_pembayaran]],Table11[metode_pembayaran],Table11[id_pembayaran])</f>
        <v>MP 04</v>
      </c>
      <c r="O121" t="s">
        <v>53</v>
      </c>
      <c r="P121" t="str">
        <f>_xlfn.XLOOKUP(Table2[[#This Row],[status_reservasi]],'Dim Status Reservasi'!$B$2:$B$5,'Dim Status Reservasi'!$A$2:$A$5)</f>
        <v>ST 003</v>
      </c>
      <c r="Q121" t="s">
        <v>37</v>
      </c>
      <c r="R121" t="str">
        <f>_xlfn.XLOOKUP(Table2[[#This Row],[kota_hotel]],'Dim Kota Hotel'!$B$2:$B$21,'Dim Kota Hotel'!$A$2:$A$21)</f>
        <v>LOK 016</v>
      </c>
      <c r="S121" t="s">
        <v>117</v>
      </c>
    </row>
    <row r="122" spans="1:19" x14ac:dyDescent="0.25">
      <c r="A122" t="s">
        <v>433</v>
      </c>
      <c r="B122" t="str">
        <f>_xlfn.XLOOKUP(Table2[[#This Row],[tanggal_checkin]],Table6[tanggal_checkin],Table6[id_checkin])</f>
        <v>CI 0668</v>
      </c>
      <c r="C122" t="s">
        <v>11171</v>
      </c>
      <c r="D122" t="str">
        <f>_xlfn.XLOOKUP(Table2[[#This Row],[tanggal_checkout]],Table4[tanggal_checkout],Table4[id_checkout])</f>
        <v>CO 0678</v>
      </c>
      <c r="E122" t="s">
        <v>11172</v>
      </c>
      <c r="F122" s="8">
        <v>9.9976851851851858E-2</v>
      </c>
      <c r="G122" t="str">
        <f>_xlfn.XLOOKUP(Table2[[#This Row],[nama_tamu]],Table10[nama_tamu],Table10[id_tamu])</f>
        <v>CUS 0979</v>
      </c>
      <c r="H122" t="s">
        <v>435</v>
      </c>
      <c r="I122" t="str">
        <f>_xlfn.XLOOKUP(Table2[[#This Row],[tipe_kamar]],Table12[tipe_kamar],Table12[id_kamar])</f>
        <v>KMR 004</v>
      </c>
      <c r="J122" t="s">
        <v>47</v>
      </c>
      <c r="K122">
        <v>9</v>
      </c>
      <c r="L122">
        <v>453000</v>
      </c>
      <c r="M122">
        <v>4077000</v>
      </c>
      <c r="N122" t="str">
        <f>_xlfn.XLOOKUP(Table2[[#This Row],[metode_pembayaran]],Table11[metode_pembayaran],Table11[id_pembayaran])</f>
        <v>MP 06</v>
      </c>
      <c r="O122" t="s">
        <v>17</v>
      </c>
      <c r="P122" t="str">
        <f>_xlfn.XLOOKUP(Table2[[#This Row],[status_reservasi]],'Dim Status Reservasi'!$B$2:$B$5,'Dim Status Reservasi'!$A$2:$A$5)</f>
        <v>ST 004</v>
      </c>
      <c r="Q122" t="s">
        <v>48</v>
      </c>
      <c r="R122" t="str">
        <f>_xlfn.XLOOKUP(Table2[[#This Row],[kota_hotel]],'Dim Kota Hotel'!$B$2:$B$21,'Dim Kota Hotel'!$A$2:$A$21)</f>
        <v>LOK 006</v>
      </c>
      <c r="S122" t="s">
        <v>129</v>
      </c>
    </row>
    <row r="123" spans="1:19" x14ac:dyDescent="0.25">
      <c r="A123" t="s">
        <v>436</v>
      </c>
      <c r="B123" t="str">
        <f>_xlfn.XLOOKUP(Table2[[#This Row],[tanggal_checkin]],Table6[tanggal_checkin],Table6[id_checkin])</f>
        <v>CI 0758</v>
      </c>
      <c r="C123" t="s">
        <v>11173</v>
      </c>
      <c r="D123" t="str">
        <f>_xlfn.XLOOKUP(Table2[[#This Row],[tanggal_checkout]],Table4[tanggal_checkout],Table4[id_checkout])</f>
        <v>CO 0762</v>
      </c>
      <c r="E123" t="s">
        <v>11174</v>
      </c>
      <c r="F123" s="8">
        <v>0.93825231481481486</v>
      </c>
      <c r="G123" t="str">
        <f>_xlfn.XLOOKUP(Table2[[#This Row],[nama_tamu]],Table10[nama_tamu],Table10[id_tamu])</f>
        <v>CUS 3503</v>
      </c>
      <c r="H123" t="s">
        <v>438</v>
      </c>
      <c r="I123" t="str">
        <f>_xlfn.XLOOKUP(Table2[[#This Row],[tipe_kamar]],Table12[tipe_kamar],Table12[id_kamar])</f>
        <v>KMR 004</v>
      </c>
      <c r="J123" t="s">
        <v>47</v>
      </c>
      <c r="K123">
        <v>2</v>
      </c>
      <c r="L123">
        <v>477000</v>
      </c>
      <c r="M123">
        <v>954000</v>
      </c>
      <c r="N123" t="str">
        <f>_xlfn.XLOOKUP(Table2[[#This Row],[metode_pembayaran]],Table11[metode_pembayaran],Table11[id_pembayaran])</f>
        <v>MP 02</v>
      </c>
      <c r="O123" t="s">
        <v>30</v>
      </c>
      <c r="P123" t="str">
        <f>_xlfn.XLOOKUP(Table2[[#This Row],[status_reservasi]],'Dim Status Reservasi'!$B$2:$B$5,'Dim Status Reservasi'!$A$2:$A$5)</f>
        <v>ST 004</v>
      </c>
      <c r="Q123" t="s">
        <v>48</v>
      </c>
      <c r="R123" t="str">
        <f>_xlfn.XLOOKUP(Table2[[#This Row],[kota_hotel]],'Dim Kota Hotel'!$B$2:$B$21,'Dim Kota Hotel'!$A$2:$A$21)</f>
        <v>LOK 020</v>
      </c>
      <c r="S123" t="s">
        <v>94</v>
      </c>
    </row>
    <row r="124" spans="1:19" x14ac:dyDescent="0.25">
      <c r="A124" t="s">
        <v>439</v>
      </c>
      <c r="B124" t="str">
        <f>_xlfn.XLOOKUP(Table2[[#This Row],[tanggal_checkin]],Table6[tanggal_checkin],Table6[id_checkin])</f>
        <v>CI 0585</v>
      </c>
      <c r="C124" t="s">
        <v>10983</v>
      </c>
      <c r="D124" t="str">
        <f>_xlfn.XLOOKUP(Table2[[#This Row],[tanggal_checkout]],Table4[tanggal_checkout],Table4[id_checkout])</f>
        <v>CO 0590</v>
      </c>
      <c r="E124" t="s">
        <v>10987</v>
      </c>
      <c r="F124" s="8">
        <v>4.8032407407407407E-3</v>
      </c>
      <c r="G124" t="str">
        <f>_xlfn.XLOOKUP(Table2[[#This Row],[nama_tamu]],Table10[nama_tamu],Table10[id_tamu])</f>
        <v>CUS 0197</v>
      </c>
      <c r="H124" t="s">
        <v>441</v>
      </c>
      <c r="I124" t="str">
        <f>_xlfn.XLOOKUP(Table2[[#This Row],[tipe_kamar]],Table12[tipe_kamar],Table12[id_kamar])</f>
        <v>KMR 001</v>
      </c>
      <c r="J124" t="s">
        <v>23</v>
      </c>
      <c r="K124">
        <v>5</v>
      </c>
      <c r="L124">
        <v>603000</v>
      </c>
      <c r="M124">
        <v>3015000</v>
      </c>
      <c r="N124" t="str">
        <f>_xlfn.XLOOKUP(Table2[[#This Row],[metode_pembayaran]],Table11[metode_pembayaran],Table11[id_pembayaran])</f>
        <v>MP 03</v>
      </c>
      <c r="O124" t="s">
        <v>36</v>
      </c>
      <c r="P124" t="str">
        <f>_xlfn.XLOOKUP(Table2[[#This Row],[status_reservasi]],'Dim Status Reservasi'!$B$2:$B$5,'Dim Status Reservasi'!$A$2:$A$5)</f>
        <v>ST 003</v>
      </c>
      <c r="Q124" t="s">
        <v>37</v>
      </c>
      <c r="R124" t="str">
        <f>_xlfn.XLOOKUP(Table2[[#This Row],[kota_hotel]],'Dim Kota Hotel'!$B$2:$B$21,'Dim Kota Hotel'!$A$2:$A$21)</f>
        <v>LOK 011</v>
      </c>
      <c r="S124" t="s">
        <v>38</v>
      </c>
    </row>
    <row r="125" spans="1:19" x14ac:dyDescent="0.25">
      <c r="A125" t="s">
        <v>442</v>
      </c>
      <c r="B125" t="str">
        <f>_xlfn.XLOOKUP(Table2[[#This Row],[tanggal_checkin]],Table6[tanggal_checkin],Table6[id_checkin])</f>
        <v>CI 0381</v>
      </c>
      <c r="C125" t="s">
        <v>11175</v>
      </c>
      <c r="D125" t="str">
        <f>_xlfn.XLOOKUP(Table2[[#This Row],[tanggal_checkout]],Table4[tanggal_checkout],Table4[id_checkout])</f>
        <v>CO 0389</v>
      </c>
      <c r="E125" t="s">
        <v>11176</v>
      </c>
      <c r="F125" s="8">
        <v>0.24123842592592593</v>
      </c>
      <c r="G125" t="str">
        <f>_xlfn.XLOOKUP(Table2[[#This Row],[nama_tamu]],Table10[nama_tamu],Table10[id_tamu])</f>
        <v>CUS 0553</v>
      </c>
      <c r="H125" t="s">
        <v>444</v>
      </c>
      <c r="I125" t="str">
        <f>_xlfn.XLOOKUP(Table2[[#This Row],[tipe_kamar]],Table12[tipe_kamar],Table12[id_kamar])</f>
        <v>KMR 004</v>
      </c>
      <c r="J125" t="s">
        <v>47</v>
      </c>
      <c r="K125">
        <v>7</v>
      </c>
      <c r="L125">
        <v>487000</v>
      </c>
      <c r="M125">
        <v>3409000</v>
      </c>
      <c r="N125" t="str">
        <f>_xlfn.XLOOKUP(Table2[[#This Row],[metode_pembayaran]],Table11[metode_pembayaran],Table11[id_pembayaran])</f>
        <v>MP 02</v>
      </c>
      <c r="O125" t="s">
        <v>30</v>
      </c>
      <c r="P125" t="str">
        <f>_xlfn.XLOOKUP(Table2[[#This Row],[status_reservasi]],'Dim Status Reservasi'!$B$2:$B$5,'Dim Status Reservasi'!$A$2:$A$5)</f>
        <v>ST 002</v>
      </c>
      <c r="Q125" t="s">
        <v>124</v>
      </c>
      <c r="R125" t="str">
        <f>_xlfn.XLOOKUP(Table2[[#This Row],[kota_hotel]],'Dim Kota Hotel'!$B$2:$B$21,'Dim Kota Hotel'!$A$2:$A$21)</f>
        <v>LOK 018</v>
      </c>
      <c r="S125" t="s">
        <v>102</v>
      </c>
    </row>
    <row r="126" spans="1:19" x14ac:dyDescent="0.25">
      <c r="A126" t="s">
        <v>445</v>
      </c>
      <c r="B126" t="str">
        <f>_xlfn.XLOOKUP(Table2[[#This Row],[tanggal_checkin]],Table6[tanggal_checkin],Table6[id_checkin])</f>
        <v>CI 0339</v>
      </c>
      <c r="C126" t="s">
        <v>11177</v>
      </c>
      <c r="D126" t="str">
        <f>_xlfn.XLOOKUP(Table2[[#This Row],[tanggal_checkout]],Table4[tanggal_checkout],Table4[id_checkout])</f>
        <v>CO 0339</v>
      </c>
      <c r="E126" t="s">
        <v>11178</v>
      </c>
      <c r="F126" s="8">
        <v>0.85400462962962964</v>
      </c>
      <c r="G126" t="str">
        <f>_xlfn.XLOOKUP(Table2[[#This Row],[nama_tamu]],Table10[nama_tamu],Table10[id_tamu])</f>
        <v>CUS 3104</v>
      </c>
      <c r="H126" t="s">
        <v>447</v>
      </c>
      <c r="I126" t="str">
        <f>_xlfn.XLOOKUP(Table2[[#This Row],[tipe_kamar]],Table12[tipe_kamar],Table12[id_kamar])</f>
        <v>KMR 004</v>
      </c>
      <c r="J126" t="s">
        <v>47</v>
      </c>
      <c r="K126">
        <v>1</v>
      </c>
      <c r="L126">
        <v>459000</v>
      </c>
      <c r="M126">
        <v>459000</v>
      </c>
      <c r="N126" t="str">
        <f>_xlfn.XLOOKUP(Table2[[#This Row],[metode_pembayaran]],Table11[metode_pembayaran],Table11[id_pembayaran])</f>
        <v>MP 03</v>
      </c>
      <c r="O126" t="s">
        <v>36</v>
      </c>
      <c r="P126" t="str">
        <f>_xlfn.XLOOKUP(Table2[[#This Row],[status_reservasi]],'Dim Status Reservasi'!$B$2:$B$5,'Dim Status Reservasi'!$A$2:$A$5)</f>
        <v>ST 004</v>
      </c>
      <c r="Q126" t="s">
        <v>48</v>
      </c>
      <c r="R126" t="str">
        <f>_xlfn.XLOOKUP(Table2[[#This Row],[kota_hotel]],'Dim Kota Hotel'!$B$2:$B$21,'Dim Kota Hotel'!$A$2:$A$21)</f>
        <v>LOK 012</v>
      </c>
      <c r="S126" t="s">
        <v>25</v>
      </c>
    </row>
    <row r="127" spans="1:19" x14ac:dyDescent="0.25">
      <c r="A127" t="s">
        <v>448</v>
      </c>
      <c r="B127" t="str">
        <f>_xlfn.XLOOKUP(Table2[[#This Row],[tanggal_checkin]],Table6[tanggal_checkin],Table6[id_checkin])</f>
        <v>CI 0138</v>
      </c>
      <c r="C127" t="s">
        <v>11179</v>
      </c>
      <c r="D127" t="str">
        <f>_xlfn.XLOOKUP(Table2[[#This Row],[tanggal_checkout]],Table4[tanggal_checkout],Table4[id_checkout])</f>
        <v>CO 0147</v>
      </c>
      <c r="E127" t="s">
        <v>11180</v>
      </c>
      <c r="F127" s="8">
        <v>0.9334027777777778</v>
      </c>
      <c r="G127" t="str">
        <f>_xlfn.XLOOKUP(Table2[[#This Row],[nama_tamu]],Table10[nama_tamu],Table10[id_tamu])</f>
        <v>CUS 1971</v>
      </c>
      <c r="H127" t="s">
        <v>450</v>
      </c>
      <c r="I127" t="str">
        <f>_xlfn.XLOOKUP(Table2[[#This Row],[tipe_kamar]],Table12[tipe_kamar],Table12[id_kamar])</f>
        <v>KMR 001</v>
      </c>
      <c r="J127" t="s">
        <v>23</v>
      </c>
      <c r="K127">
        <v>9</v>
      </c>
      <c r="L127">
        <v>567000</v>
      </c>
      <c r="M127">
        <v>5103000</v>
      </c>
      <c r="N127" t="str">
        <f>_xlfn.XLOOKUP(Table2[[#This Row],[metode_pembayaran]],Table11[metode_pembayaran],Table11[id_pembayaran])</f>
        <v>MP 03</v>
      </c>
      <c r="O127" t="s">
        <v>36</v>
      </c>
      <c r="P127" t="str">
        <f>_xlfn.XLOOKUP(Table2[[#This Row],[status_reservasi]],'Dim Status Reservasi'!$B$2:$B$5,'Dim Status Reservasi'!$A$2:$A$5)</f>
        <v>ST 004</v>
      </c>
      <c r="Q127" t="s">
        <v>48</v>
      </c>
      <c r="R127" t="str">
        <f>_xlfn.XLOOKUP(Table2[[#This Row],[kota_hotel]],'Dim Kota Hotel'!$B$2:$B$21,'Dim Kota Hotel'!$A$2:$A$21)</f>
        <v>LOK 016</v>
      </c>
      <c r="S127" t="s">
        <v>117</v>
      </c>
    </row>
    <row r="128" spans="1:19" x14ac:dyDescent="0.25">
      <c r="A128" t="s">
        <v>451</v>
      </c>
      <c r="B128" t="str">
        <f>_xlfn.XLOOKUP(Table2[[#This Row],[tanggal_checkin]],Table6[tanggal_checkin],Table6[id_checkin])</f>
        <v>CI 0611</v>
      </c>
      <c r="C128" t="s">
        <v>11181</v>
      </c>
      <c r="D128" t="str">
        <f>_xlfn.XLOOKUP(Table2[[#This Row],[tanggal_checkout]],Table4[tanggal_checkout],Table4[id_checkout])</f>
        <v>CO 0616</v>
      </c>
      <c r="E128" t="s">
        <v>11182</v>
      </c>
      <c r="F128" s="8">
        <v>0.2696412037037037</v>
      </c>
      <c r="G128" t="str">
        <f>_xlfn.XLOOKUP(Table2[[#This Row],[nama_tamu]],Table10[nama_tamu],Table10[id_tamu])</f>
        <v>CUS 4066</v>
      </c>
      <c r="H128" t="s">
        <v>453</v>
      </c>
      <c r="I128" t="str">
        <f>_xlfn.XLOOKUP(Table2[[#This Row],[tipe_kamar]],Table12[tipe_kamar],Table12[id_kamar])</f>
        <v>KMR 004</v>
      </c>
      <c r="J128" t="s">
        <v>47</v>
      </c>
      <c r="K128">
        <v>5</v>
      </c>
      <c r="L128">
        <v>422000</v>
      </c>
      <c r="M128">
        <v>2110000</v>
      </c>
      <c r="N128" t="str">
        <f>_xlfn.XLOOKUP(Table2[[#This Row],[metode_pembayaran]],Table11[metode_pembayaran],Table11[id_pembayaran])</f>
        <v>MP 06</v>
      </c>
      <c r="O128" t="s">
        <v>17</v>
      </c>
      <c r="P128" t="str">
        <f>_xlfn.XLOOKUP(Table2[[#This Row],[status_reservasi]],'Dim Status Reservasi'!$B$2:$B$5,'Dim Status Reservasi'!$A$2:$A$5)</f>
        <v>ST 004</v>
      </c>
      <c r="Q128" t="s">
        <v>48</v>
      </c>
      <c r="R128" t="str">
        <f>_xlfn.XLOOKUP(Table2[[#This Row],[kota_hotel]],'Dim Kota Hotel'!$B$2:$B$21,'Dim Kota Hotel'!$A$2:$A$21)</f>
        <v>LOK 013</v>
      </c>
      <c r="S128" t="s">
        <v>160</v>
      </c>
    </row>
    <row r="129" spans="1:19" x14ac:dyDescent="0.25">
      <c r="A129" t="s">
        <v>454</v>
      </c>
      <c r="B129" t="str">
        <f>_xlfn.XLOOKUP(Table2[[#This Row],[tanggal_checkin]],Table6[tanggal_checkin],Table6[id_checkin])</f>
        <v>CI 0407</v>
      </c>
      <c r="C129" t="s">
        <v>11183</v>
      </c>
      <c r="D129" t="str">
        <f>_xlfn.XLOOKUP(Table2[[#This Row],[tanggal_checkout]],Table4[tanggal_checkout],Table4[id_checkout])</f>
        <v>CO 0414</v>
      </c>
      <c r="E129" t="s">
        <v>11184</v>
      </c>
      <c r="F129" s="8">
        <v>0.88244212962962965</v>
      </c>
      <c r="G129" t="str">
        <f>_xlfn.XLOOKUP(Table2[[#This Row],[nama_tamu]],Table10[nama_tamu],Table10[id_tamu])</f>
        <v>CUS 4078</v>
      </c>
      <c r="H129" t="s">
        <v>456</v>
      </c>
      <c r="I129" t="str">
        <f>_xlfn.XLOOKUP(Table2[[#This Row],[tipe_kamar]],Table12[tipe_kamar],Table12[id_kamar])</f>
        <v>KMR 001</v>
      </c>
      <c r="J129" t="s">
        <v>23</v>
      </c>
      <c r="K129">
        <v>6</v>
      </c>
      <c r="L129">
        <v>604000</v>
      </c>
      <c r="M129">
        <v>3624000</v>
      </c>
      <c r="N129" t="str">
        <f>_xlfn.XLOOKUP(Table2[[#This Row],[metode_pembayaran]],Table11[metode_pembayaran],Table11[id_pembayaran])</f>
        <v>MP 06</v>
      </c>
      <c r="O129" t="s">
        <v>17</v>
      </c>
      <c r="P129" t="str">
        <f>_xlfn.XLOOKUP(Table2[[#This Row],[status_reservasi]],'Dim Status Reservasi'!$B$2:$B$5,'Dim Status Reservasi'!$A$2:$A$5)</f>
        <v>ST 003</v>
      </c>
      <c r="Q129" t="s">
        <v>37</v>
      </c>
      <c r="R129" t="str">
        <f>_xlfn.XLOOKUP(Table2[[#This Row],[kota_hotel]],'Dim Kota Hotel'!$B$2:$B$21,'Dim Kota Hotel'!$A$2:$A$21)</f>
        <v>LOK 014</v>
      </c>
      <c r="S129" t="s">
        <v>222</v>
      </c>
    </row>
    <row r="130" spans="1:19" x14ac:dyDescent="0.25">
      <c r="A130" t="s">
        <v>457</v>
      </c>
      <c r="B130" t="str">
        <f>_xlfn.XLOOKUP(Table2[[#This Row],[tanggal_checkin]],Table6[tanggal_checkin],Table6[id_checkin])</f>
        <v>CI 0069</v>
      </c>
      <c r="C130" t="s">
        <v>11091</v>
      </c>
      <c r="D130" t="str">
        <f>_xlfn.XLOOKUP(Table2[[#This Row],[tanggal_checkout]],Table4[tanggal_checkout],Table4[id_checkout])</f>
        <v>CO 0074</v>
      </c>
      <c r="E130" t="s">
        <v>11185</v>
      </c>
      <c r="F130" s="8">
        <v>0.68732638888888886</v>
      </c>
      <c r="G130" t="str">
        <f>_xlfn.XLOOKUP(Table2[[#This Row],[nama_tamu]],Table10[nama_tamu],Table10[id_tamu])</f>
        <v>CUS 4090</v>
      </c>
      <c r="H130" t="s">
        <v>459</v>
      </c>
      <c r="I130" t="str">
        <f>_xlfn.XLOOKUP(Table2[[#This Row],[tipe_kamar]],Table12[tipe_kamar],Table12[id_kamar])</f>
        <v>KMR 001</v>
      </c>
      <c r="J130" t="s">
        <v>23</v>
      </c>
      <c r="K130">
        <v>5</v>
      </c>
      <c r="L130">
        <v>566000</v>
      </c>
      <c r="M130">
        <v>2830000</v>
      </c>
      <c r="N130" t="str">
        <f>_xlfn.XLOOKUP(Table2[[#This Row],[metode_pembayaran]],Table11[metode_pembayaran],Table11[id_pembayaran])</f>
        <v>MP 01</v>
      </c>
      <c r="O130" t="s">
        <v>24</v>
      </c>
      <c r="P130" t="str">
        <f>_xlfn.XLOOKUP(Table2[[#This Row],[status_reservasi]],'Dim Status Reservasi'!$B$2:$B$5,'Dim Status Reservasi'!$A$2:$A$5)</f>
        <v>ST 004</v>
      </c>
      <c r="Q130" t="s">
        <v>48</v>
      </c>
      <c r="R130" t="str">
        <f>_xlfn.XLOOKUP(Table2[[#This Row],[kota_hotel]],'Dim Kota Hotel'!$B$2:$B$21,'Dim Kota Hotel'!$A$2:$A$21)</f>
        <v>LOK 010</v>
      </c>
      <c r="S130" t="s">
        <v>226</v>
      </c>
    </row>
    <row r="131" spans="1:19" x14ac:dyDescent="0.25">
      <c r="A131" t="s">
        <v>460</v>
      </c>
      <c r="B131" t="str">
        <f>_xlfn.XLOOKUP(Table2[[#This Row],[tanggal_checkin]],Table6[tanggal_checkin],Table6[id_checkin])</f>
        <v>CI 0719</v>
      </c>
      <c r="C131" t="s">
        <v>11186</v>
      </c>
      <c r="D131" t="str">
        <f>_xlfn.XLOOKUP(Table2[[#This Row],[tanggal_checkout]],Table4[tanggal_checkout],Table4[id_checkout])</f>
        <v>CO 0723</v>
      </c>
      <c r="E131" t="s">
        <v>11150</v>
      </c>
      <c r="F131" s="8">
        <v>8.1736111111111107E-2</v>
      </c>
      <c r="G131" t="str">
        <f>_xlfn.XLOOKUP(Table2[[#This Row],[nama_tamu]],Table10[nama_tamu],Table10[id_tamu])</f>
        <v>CUS 2906</v>
      </c>
      <c r="H131" t="s">
        <v>462</v>
      </c>
      <c r="I131" t="str">
        <f>_xlfn.XLOOKUP(Table2[[#This Row],[tipe_kamar]],Table12[tipe_kamar],Table12[id_kamar])</f>
        <v>KMR 004</v>
      </c>
      <c r="J131" t="s">
        <v>47</v>
      </c>
      <c r="K131">
        <v>1</v>
      </c>
      <c r="L131">
        <v>436000</v>
      </c>
      <c r="M131">
        <v>436000</v>
      </c>
      <c r="N131" t="str">
        <f>_xlfn.XLOOKUP(Table2[[#This Row],[metode_pembayaran]],Table11[metode_pembayaran],Table11[id_pembayaran])</f>
        <v>MP 04</v>
      </c>
      <c r="O131" t="s">
        <v>53</v>
      </c>
      <c r="P131" t="str">
        <f>_xlfn.XLOOKUP(Table2[[#This Row],[status_reservasi]],'Dim Status Reservasi'!$B$2:$B$5,'Dim Status Reservasi'!$A$2:$A$5)</f>
        <v>ST 004</v>
      </c>
      <c r="Q131" t="s">
        <v>48</v>
      </c>
      <c r="R131" t="str">
        <f>_xlfn.XLOOKUP(Table2[[#This Row],[kota_hotel]],'Dim Kota Hotel'!$B$2:$B$21,'Dim Kota Hotel'!$A$2:$A$21)</f>
        <v>LOK 006</v>
      </c>
      <c r="S131" t="s">
        <v>129</v>
      </c>
    </row>
    <row r="132" spans="1:19" x14ac:dyDescent="0.25">
      <c r="A132" t="s">
        <v>463</v>
      </c>
      <c r="B132" t="str">
        <f>_xlfn.XLOOKUP(Table2[[#This Row],[tanggal_checkin]],Table6[tanggal_checkin],Table6[id_checkin])</f>
        <v>CI 0215</v>
      </c>
      <c r="C132" t="s">
        <v>11187</v>
      </c>
      <c r="D132" t="str">
        <f>_xlfn.XLOOKUP(Table2[[#This Row],[tanggal_checkout]],Table4[tanggal_checkout],Table4[id_checkout])</f>
        <v>CO 0223</v>
      </c>
      <c r="E132" t="s">
        <v>11188</v>
      </c>
      <c r="F132" s="8">
        <v>0.85550925925925925</v>
      </c>
      <c r="G132" t="str">
        <f>_xlfn.XLOOKUP(Table2[[#This Row],[nama_tamu]],Table10[nama_tamu],Table10[id_tamu])</f>
        <v>CUS 4097</v>
      </c>
      <c r="H132" t="s">
        <v>465</v>
      </c>
      <c r="I132" t="str">
        <f>_xlfn.XLOOKUP(Table2[[#This Row],[tipe_kamar]],Table12[tipe_kamar],Table12[id_kamar])</f>
        <v>KMR 001</v>
      </c>
      <c r="J132" t="s">
        <v>23</v>
      </c>
      <c r="K132">
        <v>9</v>
      </c>
      <c r="L132">
        <v>549000</v>
      </c>
      <c r="M132">
        <v>4941000</v>
      </c>
      <c r="N132" t="str">
        <f>_xlfn.XLOOKUP(Table2[[#This Row],[metode_pembayaran]],Table11[metode_pembayaran],Table11[id_pembayaran])</f>
        <v>MP 04</v>
      </c>
      <c r="O132" t="s">
        <v>53</v>
      </c>
      <c r="P132" t="str">
        <f>_xlfn.XLOOKUP(Table2[[#This Row],[status_reservasi]],'Dim Status Reservasi'!$B$2:$B$5,'Dim Status Reservasi'!$A$2:$A$5)</f>
        <v>ST 004</v>
      </c>
      <c r="Q132" t="s">
        <v>48</v>
      </c>
      <c r="R132" t="str">
        <f>_xlfn.XLOOKUP(Table2[[#This Row],[kota_hotel]],'Dim Kota Hotel'!$B$2:$B$21,'Dim Kota Hotel'!$A$2:$A$21)</f>
        <v>LOK 013</v>
      </c>
      <c r="S132" t="s">
        <v>160</v>
      </c>
    </row>
    <row r="133" spans="1:19" x14ac:dyDescent="0.25">
      <c r="A133" t="s">
        <v>466</v>
      </c>
      <c r="B133" t="str">
        <f>_xlfn.XLOOKUP(Table2[[#This Row],[tanggal_checkin]],Table6[tanggal_checkin],Table6[id_checkin])</f>
        <v>CI 0355</v>
      </c>
      <c r="C133" t="s">
        <v>11189</v>
      </c>
      <c r="D133" t="str">
        <f>_xlfn.XLOOKUP(Table2[[#This Row],[tanggal_checkout]],Table4[tanggal_checkout],Table4[id_checkout])</f>
        <v>CO 0356</v>
      </c>
      <c r="E133" t="s">
        <v>11190</v>
      </c>
      <c r="F133" s="8">
        <v>0.15042824074074074</v>
      </c>
      <c r="G133" t="str">
        <f>_xlfn.XLOOKUP(Table2[[#This Row],[nama_tamu]],Table10[nama_tamu],Table10[id_tamu])</f>
        <v>CUS 1654</v>
      </c>
      <c r="H133" t="s">
        <v>468</v>
      </c>
      <c r="I133" t="str">
        <f>_xlfn.XLOOKUP(Table2[[#This Row],[tipe_kamar]],Table12[tipe_kamar],Table12[id_kamar])</f>
        <v>KMR 001</v>
      </c>
      <c r="J133" t="s">
        <v>23</v>
      </c>
      <c r="K133">
        <v>3</v>
      </c>
      <c r="L133">
        <v>684000</v>
      </c>
      <c r="M133">
        <v>2052000</v>
      </c>
      <c r="N133" t="str">
        <f>_xlfn.XLOOKUP(Table2[[#This Row],[metode_pembayaran]],Table11[metode_pembayaran],Table11[id_pembayaran])</f>
        <v>MP 06</v>
      </c>
      <c r="O133" t="s">
        <v>17</v>
      </c>
      <c r="P133" t="str">
        <f>_xlfn.XLOOKUP(Table2[[#This Row],[status_reservasi]],'Dim Status Reservasi'!$B$2:$B$5,'Dim Status Reservasi'!$A$2:$A$5)</f>
        <v>ST 002</v>
      </c>
      <c r="Q133" t="s">
        <v>124</v>
      </c>
      <c r="R133" t="str">
        <f>_xlfn.XLOOKUP(Table2[[#This Row],[kota_hotel]],'Dim Kota Hotel'!$B$2:$B$21,'Dim Kota Hotel'!$A$2:$A$21)</f>
        <v>LOK 016</v>
      </c>
      <c r="S133" t="s">
        <v>117</v>
      </c>
    </row>
    <row r="134" spans="1:19" x14ac:dyDescent="0.25">
      <c r="A134" t="s">
        <v>469</v>
      </c>
      <c r="B134" t="str">
        <f>_xlfn.XLOOKUP(Table2[[#This Row],[tanggal_checkin]],Table6[tanggal_checkin],Table6[id_checkin])</f>
        <v>CI 0144</v>
      </c>
      <c r="C134" t="s">
        <v>11191</v>
      </c>
      <c r="D134" t="str">
        <f>_xlfn.XLOOKUP(Table2[[#This Row],[tanggal_checkout]],Table4[tanggal_checkout],Table4[id_checkout])</f>
        <v>CO 0147</v>
      </c>
      <c r="E134" t="s">
        <v>11180</v>
      </c>
      <c r="F134" s="8">
        <v>0.8225810185185185</v>
      </c>
      <c r="G134" t="str">
        <f>_xlfn.XLOOKUP(Table2[[#This Row],[nama_tamu]],Table10[nama_tamu],Table10[id_tamu])</f>
        <v>CUS 1771</v>
      </c>
      <c r="H134" t="s">
        <v>471</v>
      </c>
      <c r="I134" t="str">
        <f>_xlfn.XLOOKUP(Table2[[#This Row],[tipe_kamar]],Table12[tipe_kamar],Table12[id_kamar])</f>
        <v>KMR 001</v>
      </c>
      <c r="J134" t="s">
        <v>23</v>
      </c>
      <c r="K134">
        <v>3</v>
      </c>
      <c r="L134">
        <v>630000</v>
      </c>
      <c r="M134">
        <v>1890000</v>
      </c>
      <c r="N134" t="str">
        <f>_xlfn.XLOOKUP(Table2[[#This Row],[metode_pembayaran]],Table11[metode_pembayaran],Table11[id_pembayaran])</f>
        <v>MP 02</v>
      </c>
      <c r="O134" t="s">
        <v>30</v>
      </c>
      <c r="P134" t="str">
        <f>_xlfn.XLOOKUP(Table2[[#This Row],[status_reservasi]],'Dim Status Reservasi'!$B$2:$B$5,'Dim Status Reservasi'!$A$2:$A$5)</f>
        <v>ST 004</v>
      </c>
      <c r="Q134" t="s">
        <v>48</v>
      </c>
      <c r="R134" t="str">
        <f>_xlfn.XLOOKUP(Table2[[#This Row],[kota_hotel]],'Dim Kota Hotel'!$B$2:$B$21,'Dim Kota Hotel'!$A$2:$A$21)</f>
        <v>LOK 018</v>
      </c>
      <c r="S134" t="s">
        <v>102</v>
      </c>
    </row>
    <row r="135" spans="1:19" x14ac:dyDescent="0.25">
      <c r="A135" t="s">
        <v>472</v>
      </c>
      <c r="B135" t="str">
        <f>_xlfn.XLOOKUP(Table2[[#This Row],[tanggal_checkin]],Table6[tanggal_checkin],Table6[id_checkin])</f>
        <v>CI 0232</v>
      </c>
      <c r="C135" t="s">
        <v>11167</v>
      </c>
      <c r="D135" t="str">
        <f>_xlfn.XLOOKUP(Table2[[#This Row],[tanggal_checkout]],Table4[tanggal_checkout],Table4[id_checkout])</f>
        <v>CO 0235</v>
      </c>
      <c r="E135" t="s">
        <v>11192</v>
      </c>
      <c r="F135" s="8">
        <v>0.47753472222222221</v>
      </c>
      <c r="G135" t="str">
        <f>_xlfn.XLOOKUP(Table2[[#This Row],[nama_tamu]],Table10[nama_tamu],Table10[id_tamu])</f>
        <v>CUS 1298</v>
      </c>
      <c r="H135" t="s">
        <v>473</v>
      </c>
      <c r="I135" t="str">
        <f>_xlfn.XLOOKUP(Table2[[#This Row],[tipe_kamar]],Table12[tipe_kamar],Table12[id_kamar])</f>
        <v>KMR 002</v>
      </c>
      <c r="J135" t="s">
        <v>82</v>
      </c>
      <c r="K135">
        <v>4</v>
      </c>
      <c r="L135">
        <v>359000</v>
      </c>
      <c r="M135">
        <v>1436000</v>
      </c>
      <c r="N135" t="str">
        <f>_xlfn.XLOOKUP(Table2[[#This Row],[metode_pembayaran]],Table11[metode_pembayaran],Table11[id_pembayaran])</f>
        <v>MP 02</v>
      </c>
      <c r="O135" t="s">
        <v>30</v>
      </c>
      <c r="P135" t="str">
        <f>_xlfn.XLOOKUP(Table2[[#This Row],[status_reservasi]],'Dim Status Reservasi'!$B$2:$B$5,'Dim Status Reservasi'!$A$2:$A$5)</f>
        <v>ST 003</v>
      </c>
      <c r="Q135" t="s">
        <v>37</v>
      </c>
      <c r="R135" t="str">
        <f>_xlfn.XLOOKUP(Table2[[#This Row],[kota_hotel]],'Dim Kota Hotel'!$B$2:$B$21,'Dim Kota Hotel'!$A$2:$A$21)</f>
        <v>LOK 009</v>
      </c>
      <c r="S135" t="s">
        <v>19</v>
      </c>
    </row>
    <row r="136" spans="1:19" x14ac:dyDescent="0.25">
      <c r="A136" t="s">
        <v>474</v>
      </c>
      <c r="B136" t="str">
        <f>_xlfn.XLOOKUP(Table2[[#This Row],[tanggal_checkin]],Table6[tanggal_checkin],Table6[id_checkin])</f>
        <v>CI 0484</v>
      </c>
      <c r="C136" t="s">
        <v>11193</v>
      </c>
      <c r="D136" t="str">
        <f>_xlfn.XLOOKUP(Table2[[#This Row],[tanggal_checkout]],Table4[tanggal_checkout],Table4[id_checkout])</f>
        <v>CO 0488</v>
      </c>
      <c r="E136" t="s">
        <v>11194</v>
      </c>
      <c r="F136" s="8">
        <v>9.5254629629629634E-2</v>
      </c>
      <c r="G136" t="str">
        <f>_xlfn.XLOOKUP(Table2[[#This Row],[nama_tamu]],Table10[nama_tamu],Table10[id_tamu])</f>
        <v>CUS 0614</v>
      </c>
      <c r="H136" t="s">
        <v>476</v>
      </c>
      <c r="I136" t="str">
        <f>_xlfn.XLOOKUP(Table2[[#This Row],[tipe_kamar]],Table12[tipe_kamar],Table12[id_kamar])</f>
        <v>KMR 004</v>
      </c>
      <c r="J136" t="s">
        <v>47</v>
      </c>
      <c r="K136">
        <v>2</v>
      </c>
      <c r="L136">
        <v>517000</v>
      </c>
      <c r="M136">
        <v>1034000</v>
      </c>
      <c r="N136" t="str">
        <f>_xlfn.XLOOKUP(Table2[[#This Row],[metode_pembayaran]],Table11[metode_pembayaran],Table11[id_pembayaran])</f>
        <v>MP 05</v>
      </c>
      <c r="O136" t="s">
        <v>72</v>
      </c>
      <c r="P136" t="str">
        <f>_xlfn.XLOOKUP(Table2[[#This Row],[status_reservasi]],'Dim Status Reservasi'!$B$2:$B$5,'Dim Status Reservasi'!$A$2:$A$5)</f>
        <v>ST 002</v>
      </c>
      <c r="Q136" t="s">
        <v>124</v>
      </c>
      <c r="R136" t="str">
        <f>_xlfn.XLOOKUP(Table2[[#This Row],[kota_hotel]],'Dim Kota Hotel'!$B$2:$B$21,'Dim Kota Hotel'!$A$2:$A$21)</f>
        <v>LOK 020</v>
      </c>
      <c r="S136" t="s">
        <v>94</v>
      </c>
    </row>
    <row r="137" spans="1:19" x14ac:dyDescent="0.25">
      <c r="A137" t="s">
        <v>477</v>
      </c>
      <c r="B137" t="str">
        <f>_xlfn.XLOOKUP(Table2[[#This Row],[tanggal_checkin]],Table6[tanggal_checkin],Table6[id_checkin])</f>
        <v>CI 0228</v>
      </c>
      <c r="C137" t="s">
        <v>11195</v>
      </c>
      <c r="D137" t="str">
        <f>_xlfn.XLOOKUP(Table2[[#This Row],[tanggal_checkout]],Table4[tanggal_checkout],Table4[id_checkout])</f>
        <v>CO 0233</v>
      </c>
      <c r="E137" t="s">
        <v>11168</v>
      </c>
      <c r="F137" s="8">
        <v>0.92848379629629629</v>
      </c>
      <c r="G137" t="str">
        <f>_xlfn.XLOOKUP(Table2[[#This Row],[nama_tamu]],Table10[nama_tamu],Table10[id_tamu])</f>
        <v>CUS 1683</v>
      </c>
      <c r="H137" t="s">
        <v>479</v>
      </c>
      <c r="I137" t="str">
        <f>_xlfn.XLOOKUP(Table2[[#This Row],[tipe_kamar]],Table12[tipe_kamar],Table12[id_kamar])</f>
        <v>KMR 003</v>
      </c>
      <c r="J137" t="s">
        <v>64</v>
      </c>
      <c r="K137">
        <v>6</v>
      </c>
      <c r="L137">
        <v>1338000</v>
      </c>
      <c r="M137">
        <v>8028000</v>
      </c>
      <c r="N137" t="str">
        <f>_xlfn.XLOOKUP(Table2[[#This Row],[metode_pembayaran]],Table11[metode_pembayaran],Table11[id_pembayaran])</f>
        <v>MP 05</v>
      </c>
      <c r="O137" t="s">
        <v>72</v>
      </c>
      <c r="P137" t="str">
        <f>_xlfn.XLOOKUP(Table2[[#This Row],[status_reservasi]],'Dim Status Reservasi'!$B$2:$B$5,'Dim Status Reservasi'!$A$2:$A$5)</f>
        <v>ST 004</v>
      </c>
      <c r="Q137" t="s">
        <v>48</v>
      </c>
      <c r="R137" t="str">
        <f>_xlfn.XLOOKUP(Table2[[#This Row],[kota_hotel]],'Dim Kota Hotel'!$B$2:$B$21,'Dim Kota Hotel'!$A$2:$A$21)</f>
        <v>LOK 011</v>
      </c>
      <c r="S137" t="s">
        <v>38</v>
      </c>
    </row>
    <row r="138" spans="1:19" x14ac:dyDescent="0.25">
      <c r="A138" t="s">
        <v>480</v>
      </c>
      <c r="B138" t="str">
        <f>_xlfn.XLOOKUP(Table2[[#This Row],[tanggal_checkin]],Table6[tanggal_checkin],Table6[id_checkin])</f>
        <v>CI 0180</v>
      </c>
      <c r="C138" t="s">
        <v>11196</v>
      </c>
      <c r="D138" t="str">
        <f>_xlfn.XLOOKUP(Table2[[#This Row],[tanggal_checkout]],Table4[tanggal_checkout],Table4[id_checkout])</f>
        <v>CO 0186</v>
      </c>
      <c r="E138" t="s">
        <v>11087</v>
      </c>
      <c r="F138" s="8">
        <v>0.21854166666666666</v>
      </c>
      <c r="G138" t="str">
        <f>_xlfn.XLOOKUP(Table2[[#This Row],[nama_tamu]],Table10[nama_tamu],Table10[id_tamu])</f>
        <v>CUS 3640</v>
      </c>
      <c r="H138" t="s">
        <v>482</v>
      </c>
      <c r="I138" t="str">
        <f>_xlfn.XLOOKUP(Table2[[#This Row],[tipe_kamar]],Table12[tipe_kamar],Table12[id_kamar])</f>
        <v>KMR 001</v>
      </c>
      <c r="J138" t="s">
        <v>23</v>
      </c>
      <c r="K138">
        <v>5</v>
      </c>
      <c r="L138">
        <v>638000</v>
      </c>
      <c r="M138">
        <v>3190000</v>
      </c>
      <c r="N138" t="str">
        <f>_xlfn.XLOOKUP(Table2[[#This Row],[metode_pembayaran]],Table11[metode_pembayaran],Table11[id_pembayaran])</f>
        <v>MP 03</v>
      </c>
      <c r="O138" t="s">
        <v>36</v>
      </c>
      <c r="P138" t="str">
        <f>_xlfn.XLOOKUP(Table2[[#This Row],[status_reservasi]],'Dim Status Reservasi'!$B$2:$B$5,'Dim Status Reservasi'!$A$2:$A$5)</f>
        <v>ST 003</v>
      </c>
      <c r="Q138" t="s">
        <v>37</v>
      </c>
      <c r="R138" t="str">
        <f>_xlfn.XLOOKUP(Table2[[#This Row],[kota_hotel]],'Dim Kota Hotel'!$B$2:$B$21,'Dim Kota Hotel'!$A$2:$A$21)</f>
        <v>LOK 015</v>
      </c>
      <c r="S138" t="s">
        <v>233</v>
      </c>
    </row>
    <row r="139" spans="1:19" x14ac:dyDescent="0.25">
      <c r="A139" t="s">
        <v>483</v>
      </c>
      <c r="B139" t="str">
        <f>_xlfn.XLOOKUP(Table2[[#This Row],[tanggal_checkin]],Table6[tanggal_checkin],Table6[id_checkin])</f>
        <v>CI 0987</v>
      </c>
      <c r="C139" t="s">
        <v>11197</v>
      </c>
      <c r="D139" t="str">
        <f>_xlfn.XLOOKUP(Table2[[#This Row],[tanggal_checkout]],Table4[tanggal_checkout],Table4[id_checkout])</f>
        <v>CO 0999</v>
      </c>
      <c r="E139" t="s">
        <v>11198</v>
      </c>
      <c r="F139" s="8">
        <v>0.12179398148148148</v>
      </c>
      <c r="G139" t="str">
        <f>_xlfn.XLOOKUP(Table2[[#This Row],[nama_tamu]],Table10[nama_tamu],Table10[id_tamu])</f>
        <v>CUS 0188</v>
      </c>
      <c r="H139" t="s">
        <v>485</v>
      </c>
      <c r="I139" t="str">
        <f>_xlfn.XLOOKUP(Table2[[#This Row],[tipe_kamar]],Table12[tipe_kamar],Table12[id_kamar])</f>
        <v>KMR 004</v>
      </c>
      <c r="J139" t="s">
        <v>47</v>
      </c>
      <c r="K139">
        <v>9</v>
      </c>
      <c r="L139">
        <v>437000</v>
      </c>
      <c r="M139">
        <v>3933000</v>
      </c>
      <c r="N139" t="str">
        <f>_xlfn.XLOOKUP(Table2[[#This Row],[metode_pembayaran]],Table11[metode_pembayaran],Table11[id_pembayaran])</f>
        <v>MP 03</v>
      </c>
      <c r="O139" t="s">
        <v>36</v>
      </c>
      <c r="P139" t="str">
        <f>_xlfn.XLOOKUP(Table2[[#This Row],[status_reservasi]],'Dim Status Reservasi'!$B$2:$B$5,'Dim Status Reservasi'!$A$2:$A$5)</f>
        <v>ST 001</v>
      </c>
      <c r="Q139" t="s">
        <v>214</v>
      </c>
      <c r="R139" t="str">
        <f>_xlfn.XLOOKUP(Table2[[#This Row],[kota_hotel]],'Dim Kota Hotel'!$B$2:$B$21,'Dim Kota Hotel'!$A$2:$A$21)</f>
        <v>LOK 008</v>
      </c>
      <c r="S139" t="s">
        <v>68</v>
      </c>
    </row>
    <row r="140" spans="1:19" x14ac:dyDescent="0.25">
      <c r="A140" t="s">
        <v>487</v>
      </c>
      <c r="B140" t="str">
        <f>_xlfn.XLOOKUP(Table2[[#This Row],[tanggal_checkin]],Table6[tanggal_checkin],Table6[id_checkin])</f>
        <v>CI 0386</v>
      </c>
      <c r="C140" t="s">
        <v>11199</v>
      </c>
      <c r="D140" t="str">
        <f>_xlfn.XLOOKUP(Table2[[#This Row],[tanggal_checkout]],Table4[tanggal_checkout],Table4[id_checkout])</f>
        <v>CO 0392</v>
      </c>
      <c r="E140" t="s">
        <v>11200</v>
      </c>
      <c r="F140" s="8">
        <v>0.71766203703703701</v>
      </c>
      <c r="G140" t="str">
        <f>_xlfn.XLOOKUP(Table2[[#This Row],[nama_tamu]],Table10[nama_tamu],Table10[id_tamu])</f>
        <v>CUS 0040</v>
      </c>
      <c r="H140" t="s">
        <v>488</v>
      </c>
      <c r="I140" t="str">
        <f>_xlfn.XLOOKUP(Table2[[#This Row],[tipe_kamar]],Table12[tipe_kamar],Table12[id_kamar])</f>
        <v>KMR 004</v>
      </c>
      <c r="J140" t="s">
        <v>47</v>
      </c>
      <c r="K140">
        <v>5</v>
      </c>
      <c r="L140">
        <v>478000</v>
      </c>
      <c r="M140">
        <v>2390000</v>
      </c>
      <c r="N140" t="str">
        <f>_xlfn.XLOOKUP(Table2[[#This Row],[metode_pembayaran]],Table11[metode_pembayaran],Table11[id_pembayaran])</f>
        <v>MP 01</v>
      </c>
      <c r="O140" t="s">
        <v>24</v>
      </c>
      <c r="P140" t="str">
        <f>_xlfn.XLOOKUP(Table2[[#This Row],[status_reservasi]],'Dim Status Reservasi'!$B$2:$B$5,'Dim Status Reservasi'!$A$2:$A$5)</f>
        <v>ST 004</v>
      </c>
      <c r="Q140" t="s">
        <v>48</v>
      </c>
      <c r="R140" t="str">
        <f>_xlfn.XLOOKUP(Table2[[#This Row],[kota_hotel]],'Dim Kota Hotel'!$B$2:$B$21,'Dim Kota Hotel'!$A$2:$A$21)</f>
        <v>LOK 015</v>
      </c>
      <c r="S140" t="s">
        <v>233</v>
      </c>
    </row>
    <row r="141" spans="1:19" x14ac:dyDescent="0.25">
      <c r="A141" t="s">
        <v>489</v>
      </c>
      <c r="B141" t="str">
        <f>_xlfn.XLOOKUP(Table2[[#This Row],[tanggal_checkin]],Table6[tanggal_checkin],Table6[id_checkin])</f>
        <v>CI 0715</v>
      </c>
      <c r="C141" t="s">
        <v>11149</v>
      </c>
      <c r="D141" t="str">
        <f>_xlfn.XLOOKUP(Table2[[#This Row],[tanggal_checkout]],Table4[tanggal_checkout],Table4[id_checkout])</f>
        <v>CO 0720</v>
      </c>
      <c r="E141" t="s">
        <v>11201</v>
      </c>
      <c r="F141" s="8">
        <v>0.15447916666666667</v>
      </c>
      <c r="G141" t="str">
        <f>_xlfn.XLOOKUP(Table2[[#This Row],[nama_tamu]],Table10[nama_tamu],Table10[id_tamu])</f>
        <v>CUS 2385</v>
      </c>
      <c r="H141" t="s">
        <v>491</v>
      </c>
      <c r="I141" t="str">
        <f>_xlfn.XLOOKUP(Table2[[#This Row],[tipe_kamar]],Table12[tipe_kamar],Table12[id_kamar])</f>
        <v>KMR 003</v>
      </c>
      <c r="J141" t="s">
        <v>64</v>
      </c>
      <c r="K141">
        <v>2</v>
      </c>
      <c r="L141">
        <v>1243000</v>
      </c>
      <c r="M141">
        <v>2486000</v>
      </c>
      <c r="N141" t="str">
        <f>_xlfn.XLOOKUP(Table2[[#This Row],[metode_pembayaran]],Table11[metode_pembayaran],Table11[id_pembayaran])</f>
        <v>MP 05</v>
      </c>
      <c r="O141" t="s">
        <v>72</v>
      </c>
      <c r="P141" t="str">
        <f>_xlfn.XLOOKUP(Table2[[#This Row],[status_reservasi]],'Dim Status Reservasi'!$B$2:$B$5,'Dim Status Reservasi'!$A$2:$A$5)</f>
        <v>ST 003</v>
      </c>
      <c r="Q141" t="s">
        <v>37</v>
      </c>
      <c r="R141" t="str">
        <f>_xlfn.XLOOKUP(Table2[[#This Row],[kota_hotel]],'Dim Kota Hotel'!$B$2:$B$21,'Dim Kota Hotel'!$A$2:$A$21)</f>
        <v>LOK 019</v>
      </c>
      <c r="S141" t="s">
        <v>133</v>
      </c>
    </row>
    <row r="142" spans="1:19" x14ac:dyDescent="0.25">
      <c r="A142" t="s">
        <v>492</v>
      </c>
      <c r="B142" t="str">
        <f>_xlfn.XLOOKUP(Table2[[#This Row],[tanggal_checkin]],Table6[tanggal_checkin],Table6[id_checkin])</f>
        <v>CI 0585</v>
      </c>
      <c r="C142" t="s">
        <v>10983</v>
      </c>
      <c r="D142" t="str">
        <f>_xlfn.XLOOKUP(Table2[[#This Row],[tanggal_checkout]],Table4[tanggal_checkout],Table4[id_checkout])</f>
        <v>CO 0588</v>
      </c>
      <c r="E142" t="s">
        <v>10984</v>
      </c>
      <c r="F142" s="8">
        <v>7.1643518518518514E-3</v>
      </c>
      <c r="G142" t="str">
        <f>_xlfn.XLOOKUP(Table2[[#This Row],[nama_tamu]],Table10[nama_tamu],Table10[id_tamu])</f>
        <v>CUS 0228</v>
      </c>
      <c r="H142" t="s">
        <v>494</v>
      </c>
      <c r="I142" t="str">
        <f>_xlfn.XLOOKUP(Table2[[#This Row],[tipe_kamar]],Table12[tipe_kamar],Table12[id_kamar])</f>
        <v>KMR 003</v>
      </c>
      <c r="J142" t="s">
        <v>64</v>
      </c>
      <c r="K142">
        <v>2</v>
      </c>
      <c r="L142">
        <v>1241000</v>
      </c>
      <c r="M142">
        <v>2482000</v>
      </c>
      <c r="N142" t="str">
        <f>_xlfn.XLOOKUP(Table2[[#This Row],[metode_pembayaran]],Table11[metode_pembayaran],Table11[id_pembayaran])</f>
        <v>MP 02</v>
      </c>
      <c r="O142" t="s">
        <v>30</v>
      </c>
      <c r="P142" t="str">
        <f>_xlfn.XLOOKUP(Table2[[#This Row],[status_reservasi]],'Dim Status Reservasi'!$B$2:$B$5,'Dim Status Reservasi'!$A$2:$A$5)</f>
        <v>ST 004</v>
      </c>
      <c r="Q142" t="s">
        <v>48</v>
      </c>
      <c r="R142" t="str">
        <f>_xlfn.XLOOKUP(Table2[[#This Row],[kota_hotel]],'Dim Kota Hotel'!$B$2:$B$21,'Dim Kota Hotel'!$A$2:$A$21)</f>
        <v>LOK 017</v>
      </c>
      <c r="S142" t="s">
        <v>84</v>
      </c>
    </row>
    <row r="143" spans="1:19" x14ac:dyDescent="0.25">
      <c r="A143" t="s">
        <v>495</v>
      </c>
      <c r="B143" t="str">
        <f>_xlfn.XLOOKUP(Table2[[#This Row],[tanggal_checkin]],Table6[tanggal_checkin],Table6[id_checkin])</f>
        <v>CI 0554</v>
      </c>
      <c r="C143" t="s">
        <v>11202</v>
      </c>
      <c r="D143" t="str">
        <f>_xlfn.XLOOKUP(Table2[[#This Row],[tanggal_checkout]],Table4[tanggal_checkout],Table4[id_checkout])</f>
        <v>CO 0561</v>
      </c>
      <c r="E143" t="s">
        <v>11203</v>
      </c>
      <c r="F143" s="8">
        <v>0.76627314814814818</v>
      </c>
      <c r="G143" t="str">
        <f>_xlfn.XLOOKUP(Table2[[#This Row],[nama_tamu]],Table10[nama_tamu],Table10[id_tamu])</f>
        <v>CUS 3726</v>
      </c>
      <c r="H143" t="s">
        <v>497</v>
      </c>
      <c r="I143" t="str">
        <f>_xlfn.XLOOKUP(Table2[[#This Row],[tipe_kamar]],Table12[tipe_kamar],Table12[id_kamar])</f>
        <v>KMR 003</v>
      </c>
      <c r="J143" t="s">
        <v>64</v>
      </c>
      <c r="K143">
        <v>7</v>
      </c>
      <c r="L143">
        <v>1168000</v>
      </c>
      <c r="M143">
        <v>8176000</v>
      </c>
      <c r="N143" t="str">
        <f>_xlfn.XLOOKUP(Table2[[#This Row],[metode_pembayaran]],Table11[metode_pembayaran],Table11[id_pembayaran])</f>
        <v>MP 04</v>
      </c>
      <c r="O143" t="s">
        <v>53</v>
      </c>
      <c r="P143" t="str">
        <f>_xlfn.XLOOKUP(Table2[[#This Row],[status_reservasi]],'Dim Status Reservasi'!$B$2:$B$5,'Dim Status Reservasi'!$A$2:$A$5)</f>
        <v>ST 004</v>
      </c>
      <c r="Q143" t="s">
        <v>48</v>
      </c>
      <c r="R143" t="str">
        <f>_xlfn.XLOOKUP(Table2[[#This Row],[kota_hotel]],'Dim Kota Hotel'!$B$2:$B$21,'Dim Kota Hotel'!$A$2:$A$21)</f>
        <v>LOK 010</v>
      </c>
      <c r="S143" t="s">
        <v>226</v>
      </c>
    </row>
    <row r="144" spans="1:19" x14ac:dyDescent="0.25">
      <c r="A144" t="s">
        <v>498</v>
      </c>
      <c r="B144" t="str">
        <f>_xlfn.XLOOKUP(Table2[[#This Row],[tanggal_checkin]],Table6[tanggal_checkin],Table6[id_checkin])</f>
        <v>CI 0165</v>
      </c>
      <c r="C144" t="s">
        <v>11204</v>
      </c>
      <c r="D144" t="str">
        <f>_xlfn.XLOOKUP(Table2[[#This Row],[tanggal_checkout]],Table4[tanggal_checkout],Table4[id_checkout])</f>
        <v>CO 0174</v>
      </c>
      <c r="E144" t="s">
        <v>11101</v>
      </c>
      <c r="F144" s="8">
        <v>0.32914351851851853</v>
      </c>
      <c r="G144" t="str">
        <f>_xlfn.XLOOKUP(Table2[[#This Row],[nama_tamu]],Table10[nama_tamu],Table10[id_tamu])</f>
        <v>CUS 3825</v>
      </c>
      <c r="H144" t="s">
        <v>500</v>
      </c>
      <c r="I144" t="str">
        <f>_xlfn.XLOOKUP(Table2[[#This Row],[tipe_kamar]],Table12[tipe_kamar],Table12[id_kamar])</f>
        <v>KMR 003</v>
      </c>
      <c r="J144" t="s">
        <v>64</v>
      </c>
      <c r="K144">
        <v>8</v>
      </c>
      <c r="L144">
        <v>1326000</v>
      </c>
      <c r="M144">
        <v>10608000</v>
      </c>
      <c r="N144" t="str">
        <f>_xlfn.XLOOKUP(Table2[[#This Row],[metode_pembayaran]],Table11[metode_pembayaran],Table11[id_pembayaran])</f>
        <v>MP 06</v>
      </c>
      <c r="O144" t="s">
        <v>17</v>
      </c>
      <c r="P144" t="str">
        <f>_xlfn.XLOOKUP(Table2[[#This Row],[status_reservasi]],'Dim Status Reservasi'!$B$2:$B$5,'Dim Status Reservasi'!$A$2:$A$5)</f>
        <v>ST 002</v>
      </c>
      <c r="Q144" t="s">
        <v>124</v>
      </c>
      <c r="R144" t="str">
        <f>_xlfn.XLOOKUP(Table2[[#This Row],[kota_hotel]],'Dim Kota Hotel'!$B$2:$B$21,'Dim Kota Hotel'!$A$2:$A$21)</f>
        <v>LOK 009</v>
      </c>
      <c r="S144" t="s">
        <v>19</v>
      </c>
    </row>
    <row r="145" spans="1:19" x14ac:dyDescent="0.25">
      <c r="A145" t="s">
        <v>501</v>
      </c>
      <c r="B145" t="str">
        <f>_xlfn.XLOOKUP(Table2[[#This Row],[tanggal_checkin]],Table6[tanggal_checkin],Table6[id_checkin])</f>
        <v>CI 1032</v>
      </c>
      <c r="C145" t="s">
        <v>11205</v>
      </c>
      <c r="D145" t="str">
        <f>_xlfn.XLOOKUP(Table2[[#This Row],[tanggal_checkout]],Table4[tanggal_checkout],Table4[id_checkout])</f>
        <v>CO 1041</v>
      </c>
      <c r="E145" t="s">
        <v>11206</v>
      </c>
      <c r="F145" s="8">
        <v>0.50765046296296301</v>
      </c>
      <c r="G145" t="str">
        <f>_xlfn.XLOOKUP(Table2[[#This Row],[nama_tamu]],Table10[nama_tamu],Table10[id_tamu])</f>
        <v>CUS 1727</v>
      </c>
      <c r="H145" t="s">
        <v>503</v>
      </c>
      <c r="I145" t="str">
        <f>_xlfn.XLOOKUP(Table2[[#This Row],[tipe_kamar]],Table12[tipe_kamar],Table12[id_kamar])</f>
        <v>KMR 004</v>
      </c>
      <c r="J145" t="s">
        <v>47</v>
      </c>
      <c r="K145">
        <v>6</v>
      </c>
      <c r="L145">
        <v>493000</v>
      </c>
      <c r="M145">
        <v>2958000</v>
      </c>
      <c r="N145" t="str">
        <f>_xlfn.XLOOKUP(Table2[[#This Row],[metode_pembayaran]],Table11[metode_pembayaran],Table11[id_pembayaran])</f>
        <v>MP 05</v>
      </c>
      <c r="O145" t="s">
        <v>72</v>
      </c>
      <c r="P145" t="str">
        <f>_xlfn.XLOOKUP(Table2[[#This Row],[status_reservasi]],'Dim Status Reservasi'!$B$2:$B$5,'Dim Status Reservasi'!$A$2:$A$5)</f>
        <v>ST 004</v>
      </c>
      <c r="Q145" t="s">
        <v>48</v>
      </c>
      <c r="R145" t="str">
        <f>_xlfn.XLOOKUP(Table2[[#This Row],[kota_hotel]],'Dim Kota Hotel'!$B$2:$B$21,'Dim Kota Hotel'!$A$2:$A$21)</f>
        <v>LOK 004</v>
      </c>
      <c r="S145" t="s">
        <v>49</v>
      </c>
    </row>
    <row r="146" spans="1:19" x14ac:dyDescent="0.25">
      <c r="A146" t="s">
        <v>504</v>
      </c>
      <c r="B146" t="str">
        <f>_xlfn.XLOOKUP(Table2[[#This Row],[tanggal_checkin]],Table6[tanggal_checkin],Table6[id_checkin])</f>
        <v>CI 0808</v>
      </c>
      <c r="C146" t="s">
        <v>11207</v>
      </c>
      <c r="D146" t="str">
        <f>_xlfn.XLOOKUP(Table2[[#This Row],[tanggal_checkout]],Table4[tanggal_checkout],Table4[id_checkout])</f>
        <v>CO 0814</v>
      </c>
      <c r="E146" t="s">
        <v>11208</v>
      </c>
      <c r="F146" s="8">
        <v>0.66984953703703709</v>
      </c>
      <c r="G146" t="str">
        <f>_xlfn.XLOOKUP(Table2[[#This Row],[nama_tamu]],Table10[nama_tamu],Table10[id_tamu])</f>
        <v>CUS 3695</v>
      </c>
      <c r="H146" t="s">
        <v>506</v>
      </c>
      <c r="I146" t="str">
        <f>_xlfn.XLOOKUP(Table2[[#This Row],[tipe_kamar]],Table12[tipe_kamar],Table12[id_kamar])</f>
        <v>KMR 003</v>
      </c>
      <c r="J146" t="s">
        <v>64</v>
      </c>
      <c r="K146">
        <v>2</v>
      </c>
      <c r="L146">
        <v>1248000</v>
      </c>
      <c r="M146">
        <v>2496000</v>
      </c>
      <c r="N146" t="str">
        <f>_xlfn.XLOOKUP(Table2[[#This Row],[metode_pembayaran]],Table11[metode_pembayaran],Table11[id_pembayaran])</f>
        <v>MP 06</v>
      </c>
      <c r="O146" t="s">
        <v>17</v>
      </c>
      <c r="P146" t="str">
        <f>_xlfn.XLOOKUP(Table2[[#This Row],[status_reservasi]],'Dim Status Reservasi'!$B$2:$B$5,'Dim Status Reservasi'!$A$2:$A$5)</f>
        <v>ST 002</v>
      </c>
      <c r="Q146" t="s">
        <v>124</v>
      </c>
      <c r="R146" t="str">
        <f>_xlfn.XLOOKUP(Table2[[#This Row],[kota_hotel]],'Dim Kota Hotel'!$B$2:$B$21,'Dim Kota Hotel'!$A$2:$A$21)</f>
        <v>LOK 018</v>
      </c>
      <c r="S146" t="s">
        <v>102</v>
      </c>
    </row>
    <row r="147" spans="1:19" x14ac:dyDescent="0.25">
      <c r="A147" t="s">
        <v>508</v>
      </c>
      <c r="B147" t="str">
        <f>_xlfn.XLOOKUP(Table2[[#This Row],[tanggal_checkin]],Table6[tanggal_checkin],Table6[id_checkin])</f>
        <v>CI 0312</v>
      </c>
      <c r="C147" t="s">
        <v>11209</v>
      </c>
      <c r="D147" t="str">
        <f>_xlfn.XLOOKUP(Table2[[#This Row],[tanggal_checkout]],Table4[tanggal_checkout],Table4[id_checkout])</f>
        <v>CO 0311</v>
      </c>
      <c r="E147" t="s">
        <v>11210</v>
      </c>
      <c r="F147" s="8">
        <v>0.39900462962962963</v>
      </c>
      <c r="G147" t="str">
        <f>_xlfn.XLOOKUP(Table2[[#This Row],[nama_tamu]],Table10[nama_tamu],Table10[id_tamu])</f>
        <v>CUS 3452</v>
      </c>
      <c r="H147" t="s">
        <v>510</v>
      </c>
      <c r="I147" t="str">
        <f>_xlfn.XLOOKUP(Table2[[#This Row],[tipe_kamar]],Table12[tipe_kamar],Table12[id_kamar])</f>
        <v>KMR 004</v>
      </c>
      <c r="J147" t="s">
        <v>47</v>
      </c>
      <c r="K147">
        <v>1</v>
      </c>
      <c r="L147">
        <v>410000</v>
      </c>
      <c r="M147">
        <v>410000</v>
      </c>
      <c r="N147" t="str">
        <f>_xlfn.XLOOKUP(Table2[[#This Row],[metode_pembayaran]],Table11[metode_pembayaran],Table11[id_pembayaran])</f>
        <v>MP 01</v>
      </c>
      <c r="O147" t="s">
        <v>24</v>
      </c>
      <c r="P147" t="str">
        <f>_xlfn.XLOOKUP(Table2[[#This Row],[status_reservasi]],'Dim Status Reservasi'!$B$2:$B$5,'Dim Status Reservasi'!$A$2:$A$5)</f>
        <v>ST 004</v>
      </c>
      <c r="Q147" t="s">
        <v>48</v>
      </c>
      <c r="R147" t="str">
        <f>_xlfn.XLOOKUP(Table2[[#This Row],[kota_hotel]],'Dim Kota Hotel'!$B$2:$B$21,'Dim Kota Hotel'!$A$2:$A$21)</f>
        <v>LOK 003</v>
      </c>
      <c r="S147" t="s">
        <v>106</v>
      </c>
    </row>
    <row r="148" spans="1:19" x14ac:dyDescent="0.25">
      <c r="A148" t="s">
        <v>511</v>
      </c>
      <c r="B148" t="str">
        <f>_xlfn.XLOOKUP(Table2[[#This Row],[tanggal_checkin]],Table6[tanggal_checkin],Table6[id_checkin])</f>
        <v>CI 0424</v>
      </c>
      <c r="C148" t="s">
        <v>11078</v>
      </c>
      <c r="D148" t="str">
        <f>_xlfn.XLOOKUP(Table2[[#This Row],[tanggal_checkout]],Table4[tanggal_checkout],Table4[id_checkout])</f>
        <v>CO 0432</v>
      </c>
      <c r="E148" t="s">
        <v>11211</v>
      </c>
      <c r="F148" s="8">
        <v>0.83626157407407409</v>
      </c>
      <c r="G148" t="str">
        <f>_xlfn.XLOOKUP(Table2[[#This Row],[nama_tamu]],Table10[nama_tamu],Table10[id_tamu])</f>
        <v>CUS 1753</v>
      </c>
      <c r="H148" t="s">
        <v>513</v>
      </c>
      <c r="I148" t="str">
        <f>_xlfn.XLOOKUP(Table2[[#This Row],[tipe_kamar]],Table12[tipe_kamar],Table12[id_kamar])</f>
        <v>KMR 003</v>
      </c>
      <c r="J148" t="s">
        <v>64</v>
      </c>
      <c r="K148">
        <v>6</v>
      </c>
      <c r="L148">
        <v>1117000</v>
      </c>
      <c r="M148">
        <v>6702000</v>
      </c>
      <c r="N148" t="str">
        <f>_xlfn.XLOOKUP(Table2[[#This Row],[metode_pembayaran]],Table11[metode_pembayaran],Table11[id_pembayaran])</f>
        <v>MP 01</v>
      </c>
      <c r="O148" t="s">
        <v>24</v>
      </c>
      <c r="P148" t="str">
        <f>_xlfn.XLOOKUP(Table2[[#This Row],[status_reservasi]],'Dim Status Reservasi'!$B$2:$B$5,'Dim Status Reservasi'!$A$2:$A$5)</f>
        <v>ST 003</v>
      </c>
      <c r="Q148" t="s">
        <v>37</v>
      </c>
      <c r="R148" t="str">
        <f>_xlfn.XLOOKUP(Table2[[#This Row],[kota_hotel]],'Dim Kota Hotel'!$B$2:$B$21,'Dim Kota Hotel'!$A$2:$A$21)</f>
        <v>LOK 001</v>
      </c>
      <c r="S148" t="s">
        <v>74</v>
      </c>
    </row>
    <row r="149" spans="1:19" x14ac:dyDescent="0.25">
      <c r="A149" t="s">
        <v>514</v>
      </c>
      <c r="B149" t="str">
        <f>_xlfn.XLOOKUP(Table2[[#This Row],[tanggal_checkin]],Table6[tanggal_checkin],Table6[id_checkin])</f>
        <v>CI 0264</v>
      </c>
      <c r="C149" t="s">
        <v>11212</v>
      </c>
      <c r="D149" t="str">
        <f>_xlfn.XLOOKUP(Table2[[#This Row],[tanggal_checkout]],Table4[tanggal_checkout],Table4[id_checkout])</f>
        <v>CO 0271</v>
      </c>
      <c r="E149" t="s">
        <v>11213</v>
      </c>
      <c r="F149" s="8">
        <v>0.4777777777777778</v>
      </c>
      <c r="G149" t="str">
        <f>_xlfn.XLOOKUP(Table2[[#This Row],[nama_tamu]],Table10[nama_tamu],Table10[id_tamu])</f>
        <v>CUS 0781</v>
      </c>
      <c r="H149" t="s">
        <v>516</v>
      </c>
      <c r="I149" t="str">
        <f>_xlfn.XLOOKUP(Table2[[#This Row],[tipe_kamar]],Table12[tipe_kamar],Table12[id_kamar])</f>
        <v>KMR 002</v>
      </c>
      <c r="J149" t="s">
        <v>82</v>
      </c>
      <c r="K149">
        <v>9</v>
      </c>
      <c r="L149">
        <v>317000</v>
      </c>
      <c r="M149">
        <v>2853000</v>
      </c>
      <c r="N149" t="str">
        <f>_xlfn.XLOOKUP(Table2[[#This Row],[metode_pembayaran]],Table11[metode_pembayaran],Table11[id_pembayaran])</f>
        <v>MP 01</v>
      </c>
      <c r="O149" t="s">
        <v>24</v>
      </c>
      <c r="P149" t="str">
        <f>_xlfn.XLOOKUP(Table2[[#This Row],[status_reservasi]],'Dim Status Reservasi'!$B$2:$B$5,'Dim Status Reservasi'!$A$2:$A$5)</f>
        <v>ST 003</v>
      </c>
      <c r="Q149" t="s">
        <v>37</v>
      </c>
      <c r="R149" t="str">
        <f>_xlfn.XLOOKUP(Table2[[#This Row],[kota_hotel]],'Dim Kota Hotel'!$B$2:$B$21,'Dim Kota Hotel'!$A$2:$A$21)</f>
        <v>LOK 005</v>
      </c>
      <c r="S149" t="s">
        <v>43</v>
      </c>
    </row>
    <row r="150" spans="1:19" x14ac:dyDescent="0.25">
      <c r="A150" t="s">
        <v>517</v>
      </c>
      <c r="B150" t="str">
        <f>_xlfn.XLOOKUP(Table2[[#This Row],[tanggal_checkin]],Table6[tanggal_checkin],Table6[id_checkin])</f>
        <v>CI 0682</v>
      </c>
      <c r="C150" t="s">
        <v>11214</v>
      </c>
      <c r="D150" t="str">
        <f>_xlfn.XLOOKUP(Table2[[#This Row],[tanggal_checkout]],Table4[tanggal_checkout],Table4[id_checkout])</f>
        <v>CO 0693</v>
      </c>
      <c r="E150" t="s">
        <v>11215</v>
      </c>
      <c r="F150" s="8">
        <v>0.21158564814814815</v>
      </c>
      <c r="G150" t="str">
        <f>_xlfn.XLOOKUP(Table2[[#This Row],[nama_tamu]],Table10[nama_tamu],Table10[id_tamu])</f>
        <v>CUS 0920</v>
      </c>
      <c r="H150" t="s">
        <v>519</v>
      </c>
      <c r="I150" t="str">
        <f>_xlfn.XLOOKUP(Table2[[#This Row],[tipe_kamar]],Table12[tipe_kamar],Table12[id_kamar])</f>
        <v>KMR 003</v>
      </c>
      <c r="J150" t="s">
        <v>64</v>
      </c>
      <c r="K150">
        <v>9</v>
      </c>
      <c r="L150">
        <v>1269000</v>
      </c>
      <c r="M150">
        <v>11421000</v>
      </c>
      <c r="N150" t="str">
        <f>_xlfn.XLOOKUP(Table2[[#This Row],[metode_pembayaran]],Table11[metode_pembayaran],Table11[id_pembayaran])</f>
        <v>MP 03</v>
      </c>
      <c r="O150" t="s">
        <v>36</v>
      </c>
      <c r="P150" t="str">
        <f>_xlfn.XLOOKUP(Table2[[#This Row],[status_reservasi]],'Dim Status Reservasi'!$B$2:$B$5,'Dim Status Reservasi'!$A$2:$A$5)</f>
        <v>ST 003</v>
      </c>
      <c r="Q150" t="s">
        <v>37</v>
      </c>
      <c r="R150" t="str">
        <f>_xlfn.XLOOKUP(Table2[[#This Row],[kota_hotel]],'Dim Kota Hotel'!$B$2:$B$21,'Dim Kota Hotel'!$A$2:$A$21)</f>
        <v>LOK 005</v>
      </c>
      <c r="S150" t="s">
        <v>43</v>
      </c>
    </row>
    <row r="151" spans="1:19" x14ac:dyDescent="0.25">
      <c r="A151" t="s">
        <v>520</v>
      </c>
      <c r="B151" t="str">
        <f>_xlfn.XLOOKUP(Table2[[#This Row],[tanggal_checkin]],Table6[tanggal_checkin],Table6[id_checkin])</f>
        <v>CI 0817</v>
      </c>
      <c r="C151" t="s">
        <v>11216</v>
      </c>
      <c r="D151" t="str">
        <f>_xlfn.XLOOKUP(Table2[[#This Row],[tanggal_checkout]],Table4[tanggal_checkout],Table4[id_checkout])</f>
        <v>CO 0823</v>
      </c>
      <c r="E151" t="s">
        <v>11161</v>
      </c>
      <c r="F151" s="8">
        <v>0.7988425925925926</v>
      </c>
      <c r="G151" t="str">
        <f>_xlfn.XLOOKUP(Table2[[#This Row],[nama_tamu]],Table10[nama_tamu],Table10[id_tamu])</f>
        <v>CUS 1702</v>
      </c>
      <c r="H151" t="s">
        <v>522</v>
      </c>
      <c r="I151" t="str">
        <f>_xlfn.XLOOKUP(Table2[[#This Row],[tipe_kamar]],Table12[tipe_kamar],Table12[id_kamar])</f>
        <v>KMR 003</v>
      </c>
      <c r="J151" t="s">
        <v>64</v>
      </c>
      <c r="K151">
        <v>2</v>
      </c>
      <c r="L151">
        <v>1313000</v>
      </c>
      <c r="M151">
        <v>2626000</v>
      </c>
      <c r="N151" t="str">
        <f>_xlfn.XLOOKUP(Table2[[#This Row],[metode_pembayaran]],Table11[metode_pembayaran],Table11[id_pembayaran])</f>
        <v>MP 04</v>
      </c>
      <c r="O151" t="s">
        <v>53</v>
      </c>
      <c r="P151" t="str">
        <f>_xlfn.XLOOKUP(Table2[[#This Row],[status_reservasi]],'Dim Status Reservasi'!$B$2:$B$5,'Dim Status Reservasi'!$A$2:$A$5)</f>
        <v>ST 003</v>
      </c>
      <c r="Q151" t="s">
        <v>37</v>
      </c>
      <c r="R151" t="str">
        <f>_xlfn.XLOOKUP(Table2[[#This Row],[kota_hotel]],'Dim Kota Hotel'!$B$2:$B$21,'Dim Kota Hotel'!$A$2:$A$21)</f>
        <v>LOK 008</v>
      </c>
      <c r="S151" t="s">
        <v>68</v>
      </c>
    </row>
    <row r="152" spans="1:19" x14ac:dyDescent="0.25">
      <c r="A152" t="s">
        <v>523</v>
      </c>
      <c r="B152" t="str">
        <f>_xlfn.XLOOKUP(Table2[[#This Row],[tanggal_checkin]],Table6[tanggal_checkin],Table6[id_checkin])</f>
        <v>CI 0449</v>
      </c>
      <c r="C152" t="s">
        <v>11136</v>
      </c>
      <c r="D152" t="str">
        <f>_xlfn.XLOOKUP(Table2[[#This Row],[tanggal_checkout]],Table4[tanggal_checkout],Table4[id_checkout])</f>
        <v>CO 0452</v>
      </c>
      <c r="E152" t="s">
        <v>11137</v>
      </c>
      <c r="F152" s="8">
        <v>0.2147337962962963</v>
      </c>
      <c r="G152" t="str">
        <f>_xlfn.XLOOKUP(Table2[[#This Row],[nama_tamu]],Table10[nama_tamu],Table10[id_tamu])</f>
        <v>CUS 0533</v>
      </c>
      <c r="H152" t="s">
        <v>525</v>
      </c>
      <c r="I152" t="str">
        <f>_xlfn.XLOOKUP(Table2[[#This Row],[tipe_kamar]],Table12[tipe_kamar],Table12[id_kamar])</f>
        <v>KMR 001</v>
      </c>
      <c r="J152" t="s">
        <v>23</v>
      </c>
      <c r="K152">
        <v>1</v>
      </c>
      <c r="L152">
        <v>670000</v>
      </c>
      <c r="M152">
        <v>670000</v>
      </c>
      <c r="N152" t="str">
        <f>_xlfn.XLOOKUP(Table2[[#This Row],[metode_pembayaran]],Table11[metode_pembayaran],Table11[id_pembayaran])</f>
        <v>MP 02</v>
      </c>
      <c r="O152" t="s">
        <v>30</v>
      </c>
      <c r="P152" t="str">
        <f>_xlfn.XLOOKUP(Table2[[#This Row],[status_reservasi]],'Dim Status Reservasi'!$B$2:$B$5,'Dim Status Reservasi'!$A$2:$A$5)</f>
        <v>ST 004</v>
      </c>
      <c r="Q152" t="s">
        <v>48</v>
      </c>
      <c r="R152" t="str">
        <f>_xlfn.XLOOKUP(Table2[[#This Row],[kota_hotel]],'Dim Kota Hotel'!$B$2:$B$21,'Dim Kota Hotel'!$A$2:$A$21)</f>
        <v>LOK 010</v>
      </c>
      <c r="S152" t="s">
        <v>226</v>
      </c>
    </row>
    <row r="153" spans="1:19" x14ac:dyDescent="0.25">
      <c r="A153" t="s">
        <v>526</v>
      </c>
      <c r="B153" t="str">
        <f>_xlfn.XLOOKUP(Table2[[#This Row],[tanggal_checkin]],Table6[tanggal_checkin],Table6[id_checkin])</f>
        <v>CI 0741</v>
      </c>
      <c r="C153" t="s">
        <v>11007</v>
      </c>
      <c r="D153" t="str">
        <f>_xlfn.XLOOKUP(Table2[[#This Row],[tanggal_checkout]],Table4[tanggal_checkout],Table4[id_checkout])</f>
        <v>CO 0750</v>
      </c>
      <c r="E153" t="s">
        <v>10997</v>
      </c>
      <c r="F153" s="8">
        <v>1.2060185185185186E-2</v>
      </c>
      <c r="G153" t="str">
        <f>_xlfn.XLOOKUP(Table2[[#This Row],[nama_tamu]],Table10[nama_tamu],Table10[id_tamu])</f>
        <v>CUS 4008</v>
      </c>
      <c r="H153" t="s">
        <v>528</v>
      </c>
      <c r="I153" t="str">
        <f>_xlfn.XLOOKUP(Table2[[#This Row],[tipe_kamar]],Table12[tipe_kamar],Table12[id_kamar])</f>
        <v>KMR 001</v>
      </c>
      <c r="J153" t="s">
        <v>23</v>
      </c>
      <c r="K153">
        <v>6</v>
      </c>
      <c r="L153">
        <v>676000</v>
      </c>
      <c r="M153">
        <v>4056000</v>
      </c>
      <c r="N153" t="str">
        <f>_xlfn.XLOOKUP(Table2[[#This Row],[metode_pembayaran]],Table11[metode_pembayaran],Table11[id_pembayaran])</f>
        <v>MP 06</v>
      </c>
      <c r="O153" t="s">
        <v>17</v>
      </c>
      <c r="P153" t="str">
        <f>_xlfn.XLOOKUP(Table2[[#This Row],[status_reservasi]],'Dim Status Reservasi'!$B$2:$B$5,'Dim Status Reservasi'!$A$2:$A$5)</f>
        <v>ST 004</v>
      </c>
      <c r="Q153" t="s">
        <v>48</v>
      </c>
      <c r="R153" t="str">
        <f>_xlfn.XLOOKUP(Table2[[#This Row],[kota_hotel]],'Dim Kota Hotel'!$B$2:$B$21,'Dim Kota Hotel'!$A$2:$A$21)</f>
        <v>LOK 018</v>
      </c>
      <c r="S153" t="s">
        <v>102</v>
      </c>
    </row>
    <row r="154" spans="1:19" x14ac:dyDescent="0.25">
      <c r="A154" t="s">
        <v>529</v>
      </c>
      <c r="B154" t="str">
        <f>_xlfn.XLOOKUP(Table2[[#This Row],[tanggal_checkin]],Table6[tanggal_checkin],Table6[id_checkin])</f>
        <v>CI 0995</v>
      </c>
      <c r="C154" t="s">
        <v>11217</v>
      </c>
      <c r="D154" t="str">
        <f>_xlfn.XLOOKUP(Table2[[#This Row],[tanggal_checkout]],Table4[tanggal_checkout],Table4[id_checkout])</f>
        <v>CO 1000</v>
      </c>
      <c r="E154" t="s">
        <v>11142</v>
      </c>
      <c r="F154" s="8">
        <v>0.9928703703703704</v>
      </c>
      <c r="G154" t="str">
        <f>_xlfn.XLOOKUP(Table2[[#This Row],[nama_tamu]],Table10[nama_tamu],Table10[id_tamu])</f>
        <v>CUS 0139</v>
      </c>
      <c r="H154" t="s">
        <v>11134</v>
      </c>
      <c r="I154" t="str">
        <f>_xlfn.XLOOKUP(Table2[[#This Row],[tipe_kamar]],Table12[tipe_kamar],Table12[id_kamar])</f>
        <v>KMR 003</v>
      </c>
      <c r="J154" t="s">
        <v>64</v>
      </c>
      <c r="K154">
        <v>2</v>
      </c>
      <c r="L154">
        <v>1142000</v>
      </c>
      <c r="M154">
        <v>2284000</v>
      </c>
      <c r="N154" t="str">
        <f>_xlfn.XLOOKUP(Table2[[#This Row],[metode_pembayaran]],Table11[metode_pembayaran],Table11[id_pembayaran])</f>
        <v>MP 06</v>
      </c>
      <c r="O154" t="s">
        <v>17</v>
      </c>
      <c r="P154" t="str">
        <f>_xlfn.XLOOKUP(Table2[[#This Row],[status_reservasi]],'Dim Status Reservasi'!$B$2:$B$5,'Dim Status Reservasi'!$A$2:$A$5)</f>
        <v>ST 003</v>
      </c>
      <c r="Q154" t="s">
        <v>37</v>
      </c>
      <c r="R154" t="str">
        <f>_xlfn.XLOOKUP(Table2[[#This Row],[kota_hotel]],'Dim Kota Hotel'!$B$2:$B$21,'Dim Kota Hotel'!$A$2:$A$21)</f>
        <v>LOK 007</v>
      </c>
      <c r="S154" t="s">
        <v>145</v>
      </c>
    </row>
    <row r="155" spans="1:19" x14ac:dyDescent="0.25">
      <c r="A155" t="s">
        <v>531</v>
      </c>
      <c r="B155" t="str">
        <f>_xlfn.XLOOKUP(Table2[[#This Row],[tanggal_checkin]],Table6[tanggal_checkin],Table6[id_checkin])</f>
        <v>CI 0939</v>
      </c>
      <c r="C155" t="s">
        <v>11041</v>
      </c>
      <c r="D155" t="str">
        <f>_xlfn.XLOOKUP(Table2[[#This Row],[tanggal_checkout]],Table4[tanggal_checkout],Table4[id_checkout])</f>
        <v>CO 0945</v>
      </c>
      <c r="E155" t="s">
        <v>11218</v>
      </c>
      <c r="F155" s="8">
        <v>0.64809027777777772</v>
      </c>
      <c r="G155" t="str">
        <f>_xlfn.XLOOKUP(Table2[[#This Row],[nama_tamu]],Table10[nama_tamu],Table10[id_tamu])</f>
        <v>CUS 1026</v>
      </c>
      <c r="H155" t="s">
        <v>533</v>
      </c>
      <c r="I155" t="str">
        <f>_xlfn.XLOOKUP(Table2[[#This Row],[tipe_kamar]],Table12[tipe_kamar],Table12[id_kamar])</f>
        <v>KMR 003</v>
      </c>
      <c r="J155" t="s">
        <v>64</v>
      </c>
      <c r="K155">
        <v>3</v>
      </c>
      <c r="L155">
        <v>1227000</v>
      </c>
      <c r="M155">
        <v>3681000</v>
      </c>
      <c r="N155" t="str">
        <f>_xlfn.XLOOKUP(Table2[[#This Row],[metode_pembayaran]],Table11[metode_pembayaran],Table11[id_pembayaran])</f>
        <v>MP 05</v>
      </c>
      <c r="O155" t="s">
        <v>72</v>
      </c>
      <c r="P155" t="str">
        <f>_xlfn.XLOOKUP(Table2[[#This Row],[status_reservasi]],'Dim Status Reservasi'!$B$2:$B$5,'Dim Status Reservasi'!$A$2:$A$5)</f>
        <v>ST 003</v>
      </c>
      <c r="Q155" t="s">
        <v>37</v>
      </c>
      <c r="R155" t="str">
        <f>_xlfn.XLOOKUP(Table2[[#This Row],[kota_hotel]],'Dim Kota Hotel'!$B$2:$B$21,'Dim Kota Hotel'!$A$2:$A$21)</f>
        <v>LOK 017</v>
      </c>
      <c r="S155" t="s">
        <v>84</v>
      </c>
    </row>
    <row r="156" spans="1:19" x14ac:dyDescent="0.25">
      <c r="A156" t="s">
        <v>534</v>
      </c>
      <c r="B156" t="str">
        <f>_xlfn.XLOOKUP(Table2[[#This Row],[tanggal_checkin]],Table6[tanggal_checkin],Table6[id_checkin])</f>
        <v>CI 0472</v>
      </c>
      <c r="C156" t="s">
        <v>11219</v>
      </c>
      <c r="D156" t="str">
        <f>_xlfn.XLOOKUP(Table2[[#This Row],[tanggal_checkout]],Table4[tanggal_checkout],Table4[id_checkout])</f>
        <v>CO 0478</v>
      </c>
      <c r="E156" t="s">
        <v>11220</v>
      </c>
      <c r="F156" s="8">
        <v>0.21390046296296297</v>
      </c>
      <c r="G156" t="str">
        <f>_xlfn.XLOOKUP(Table2[[#This Row],[nama_tamu]],Table10[nama_tamu],Table10[id_tamu])</f>
        <v>CUS 0634</v>
      </c>
      <c r="H156" t="s">
        <v>536</v>
      </c>
      <c r="I156" t="str">
        <f>_xlfn.XLOOKUP(Table2[[#This Row],[tipe_kamar]],Table12[tipe_kamar],Table12[id_kamar])</f>
        <v>KMR 001</v>
      </c>
      <c r="J156" t="s">
        <v>23</v>
      </c>
      <c r="K156">
        <v>5</v>
      </c>
      <c r="L156">
        <v>582000</v>
      </c>
      <c r="M156">
        <v>2910000</v>
      </c>
      <c r="N156" t="str">
        <f>_xlfn.XLOOKUP(Table2[[#This Row],[metode_pembayaran]],Table11[metode_pembayaran],Table11[id_pembayaran])</f>
        <v>MP 06</v>
      </c>
      <c r="O156" t="s">
        <v>17</v>
      </c>
      <c r="P156" t="str">
        <f>_xlfn.XLOOKUP(Table2[[#This Row],[status_reservasi]],'Dim Status Reservasi'!$B$2:$B$5,'Dim Status Reservasi'!$A$2:$A$5)</f>
        <v>ST 004</v>
      </c>
      <c r="Q156" t="s">
        <v>48</v>
      </c>
      <c r="R156" t="str">
        <f>_xlfn.XLOOKUP(Table2[[#This Row],[kota_hotel]],'Dim Kota Hotel'!$B$2:$B$21,'Dim Kota Hotel'!$A$2:$A$21)</f>
        <v>LOK 014</v>
      </c>
      <c r="S156" t="s">
        <v>222</v>
      </c>
    </row>
    <row r="157" spans="1:19" x14ac:dyDescent="0.25">
      <c r="A157" t="s">
        <v>537</v>
      </c>
      <c r="B157" t="str">
        <f>_xlfn.XLOOKUP(Table2[[#This Row],[tanggal_checkin]],Table6[tanggal_checkin],Table6[id_checkin])</f>
        <v>CI 0918</v>
      </c>
      <c r="C157" t="s">
        <v>11221</v>
      </c>
      <c r="D157" t="str">
        <f>_xlfn.XLOOKUP(Table2[[#This Row],[tanggal_checkout]],Table4[tanggal_checkout],Table4[id_checkout])</f>
        <v>CO 0926</v>
      </c>
      <c r="E157" t="s">
        <v>11222</v>
      </c>
      <c r="F157" s="8">
        <v>0.57835648148148144</v>
      </c>
      <c r="G157" t="str">
        <f>_xlfn.XLOOKUP(Table2[[#This Row],[nama_tamu]],Table10[nama_tamu],Table10[id_tamu])</f>
        <v>CUS 2897</v>
      </c>
      <c r="H157" t="s">
        <v>539</v>
      </c>
      <c r="I157" t="str">
        <f>_xlfn.XLOOKUP(Table2[[#This Row],[tipe_kamar]],Table12[tipe_kamar],Table12[id_kamar])</f>
        <v>KMR 004</v>
      </c>
      <c r="J157" t="s">
        <v>47</v>
      </c>
      <c r="K157">
        <v>6</v>
      </c>
      <c r="L157">
        <v>419000</v>
      </c>
      <c r="M157">
        <v>2514000</v>
      </c>
      <c r="N157" t="str">
        <f>_xlfn.XLOOKUP(Table2[[#This Row],[metode_pembayaran]],Table11[metode_pembayaran],Table11[id_pembayaran])</f>
        <v>MP 06</v>
      </c>
      <c r="O157" t="s">
        <v>17</v>
      </c>
      <c r="P157" t="str">
        <f>_xlfn.XLOOKUP(Table2[[#This Row],[status_reservasi]],'Dim Status Reservasi'!$B$2:$B$5,'Dim Status Reservasi'!$A$2:$A$5)</f>
        <v>ST 001</v>
      </c>
      <c r="Q157" t="s">
        <v>214</v>
      </c>
      <c r="R157" t="str">
        <f>_xlfn.XLOOKUP(Table2[[#This Row],[kota_hotel]],'Dim Kota Hotel'!$B$2:$B$21,'Dim Kota Hotel'!$A$2:$A$21)</f>
        <v>LOK 017</v>
      </c>
      <c r="S157" t="s">
        <v>84</v>
      </c>
    </row>
    <row r="158" spans="1:19" x14ac:dyDescent="0.25">
      <c r="A158" t="s">
        <v>540</v>
      </c>
      <c r="B158" t="str">
        <f>_xlfn.XLOOKUP(Table2[[#This Row],[tanggal_checkin]],Table6[tanggal_checkin],Table6[id_checkin])</f>
        <v>CI 0633</v>
      </c>
      <c r="C158" t="s">
        <v>11223</v>
      </c>
      <c r="D158" t="str">
        <f>_xlfn.XLOOKUP(Table2[[#This Row],[tanggal_checkout]],Table4[tanggal_checkout],Table4[id_checkout])</f>
        <v>CO 0640</v>
      </c>
      <c r="E158" t="s">
        <v>11224</v>
      </c>
      <c r="F158" s="8">
        <v>0.15380787037037036</v>
      </c>
      <c r="G158" t="str">
        <f>_xlfn.XLOOKUP(Table2[[#This Row],[nama_tamu]],Table10[nama_tamu],Table10[id_tamu])</f>
        <v>CUS 4104</v>
      </c>
      <c r="H158" t="s">
        <v>542</v>
      </c>
      <c r="I158" t="str">
        <f>_xlfn.XLOOKUP(Table2[[#This Row],[tipe_kamar]],Table12[tipe_kamar],Table12[id_kamar])</f>
        <v>KMR 003</v>
      </c>
      <c r="J158" t="s">
        <v>64</v>
      </c>
      <c r="K158">
        <v>7</v>
      </c>
      <c r="L158">
        <v>1159000</v>
      </c>
      <c r="M158">
        <v>8113000</v>
      </c>
      <c r="N158" t="str">
        <f>_xlfn.XLOOKUP(Table2[[#This Row],[metode_pembayaran]],Table11[metode_pembayaran],Table11[id_pembayaran])</f>
        <v>MP 02</v>
      </c>
      <c r="O158" t="s">
        <v>30</v>
      </c>
      <c r="P158" t="str">
        <f>_xlfn.XLOOKUP(Table2[[#This Row],[status_reservasi]],'Dim Status Reservasi'!$B$2:$B$5,'Dim Status Reservasi'!$A$2:$A$5)</f>
        <v>ST 003</v>
      </c>
      <c r="Q158" t="s">
        <v>37</v>
      </c>
      <c r="R158" t="str">
        <f>_xlfn.XLOOKUP(Table2[[#This Row],[kota_hotel]],'Dim Kota Hotel'!$B$2:$B$21,'Dim Kota Hotel'!$A$2:$A$21)</f>
        <v>LOK 014</v>
      </c>
      <c r="S158" t="s">
        <v>222</v>
      </c>
    </row>
    <row r="159" spans="1:19" x14ac:dyDescent="0.25">
      <c r="A159" t="s">
        <v>543</v>
      </c>
      <c r="B159" t="str">
        <f>_xlfn.XLOOKUP(Table2[[#This Row],[tanggal_checkin]],Table6[tanggal_checkin],Table6[id_checkin])</f>
        <v>CI 0491</v>
      </c>
      <c r="C159" t="s">
        <v>11225</v>
      </c>
      <c r="D159" t="str">
        <f>_xlfn.XLOOKUP(Table2[[#This Row],[tanggal_checkout]],Table4[tanggal_checkout],Table4[id_checkout])</f>
        <v>CO 0500</v>
      </c>
      <c r="E159" t="s">
        <v>11226</v>
      </c>
      <c r="F159" s="8">
        <v>6.582175925925926E-2</v>
      </c>
      <c r="G159" t="str">
        <f>_xlfn.XLOOKUP(Table2[[#This Row],[nama_tamu]],Table10[nama_tamu],Table10[id_tamu])</f>
        <v>CUS 1349</v>
      </c>
      <c r="H159" t="s">
        <v>545</v>
      </c>
      <c r="I159" t="str">
        <f>_xlfn.XLOOKUP(Table2[[#This Row],[tipe_kamar]],Table12[tipe_kamar],Table12[id_kamar])</f>
        <v>KMR 004</v>
      </c>
      <c r="J159" t="s">
        <v>47</v>
      </c>
      <c r="K159">
        <v>8</v>
      </c>
      <c r="L159">
        <v>499000</v>
      </c>
      <c r="M159">
        <v>3992000</v>
      </c>
      <c r="N159" t="str">
        <f>_xlfn.XLOOKUP(Table2[[#This Row],[metode_pembayaran]],Table11[metode_pembayaran],Table11[id_pembayaran])</f>
        <v>MP 03</v>
      </c>
      <c r="O159" t="s">
        <v>36</v>
      </c>
      <c r="P159" t="str">
        <f>_xlfn.XLOOKUP(Table2[[#This Row],[status_reservasi]],'Dim Status Reservasi'!$B$2:$B$5,'Dim Status Reservasi'!$A$2:$A$5)</f>
        <v>ST 004</v>
      </c>
      <c r="Q159" t="s">
        <v>48</v>
      </c>
      <c r="R159" t="str">
        <f>_xlfn.XLOOKUP(Table2[[#This Row],[kota_hotel]],'Dim Kota Hotel'!$B$2:$B$21,'Dim Kota Hotel'!$A$2:$A$21)</f>
        <v>LOK 019</v>
      </c>
      <c r="S159" t="s">
        <v>133</v>
      </c>
    </row>
    <row r="160" spans="1:19" x14ac:dyDescent="0.25">
      <c r="A160" t="s">
        <v>546</v>
      </c>
      <c r="B160" t="str">
        <f>_xlfn.XLOOKUP(Table2[[#This Row],[tanggal_checkin]],Table6[tanggal_checkin],Table6[id_checkin])</f>
        <v>CI 0851</v>
      </c>
      <c r="C160" t="s">
        <v>11227</v>
      </c>
      <c r="D160" t="str">
        <f>_xlfn.XLOOKUP(Table2[[#This Row],[tanggal_checkout]],Table4[tanggal_checkout],Table4[id_checkout])</f>
        <v>CO 0854</v>
      </c>
      <c r="E160" t="s">
        <v>11162</v>
      </c>
      <c r="F160" s="8">
        <v>0.14650462962962962</v>
      </c>
      <c r="G160" t="str">
        <f>_xlfn.XLOOKUP(Table2[[#This Row],[nama_tamu]],Table10[nama_tamu],Table10[id_tamu])</f>
        <v>CUS 2781</v>
      </c>
      <c r="H160" t="s">
        <v>548</v>
      </c>
      <c r="I160" t="str">
        <f>_xlfn.XLOOKUP(Table2[[#This Row],[tipe_kamar]],Table12[tipe_kamar],Table12[id_kamar])</f>
        <v>KMR 003</v>
      </c>
      <c r="J160" t="s">
        <v>64</v>
      </c>
      <c r="K160">
        <v>1</v>
      </c>
      <c r="L160">
        <v>1222000</v>
      </c>
      <c r="M160">
        <v>1222000</v>
      </c>
      <c r="N160" t="str">
        <f>_xlfn.XLOOKUP(Table2[[#This Row],[metode_pembayaran]],Table11[metode_pembayaran],Table11[id_pembayaran])</f>
        <v>MP 01</v>
      </c>
      <c r="O160" t="s">
        <v>24</v>
      </c>
      <c r="P160" t="str">
        <f>_xlfn.XLOOKUP(Table2[[#This Row],[status_reservasi]],'Dim Status Reservasi'!$B$2:$B$5,'Dim Status Reservasi'!$A$2:$A$5)</f>
        <v>ST 002</v>
      </c>
      <c r="Q160" t="s">
        <v>124</v>
      </c>
      <c r="R160" t="str">
        <f>_xlfn.XLOOKUP(Table2[[#This Row],[kota_hotel]],'Dim Kota Hotel'!$B$2:$B$21,'Dim Kota Hotel'!$A$2:$A$21)</f>
        <v>LOK 017</v>
      </c>
      <c r="S160" t="s">
        <v>84</v>
      </c>
    </row>
    <row r="161" spans="1:19" x14ac:dyDescent="0.25">
      <c r="A161" t="s">
        <v>549</v>
      </c>
      <c r="B161" t="str">
        <f>_xlfn.XLOOKUP(Table2[[#This Row],[tanggal_checkin]],Table6[tanggal_checkin],Table6[id_checkin])</f>
        <v>CI 0813</v>
      </c>
      <c r="C161" t="s">
        <v>11228</v>
      </c>
      <c r="D161" t="str">
        <f>_xlfn.XLOOKUP(Table2[[#This Row],[tanggal_checkout]],Table4[tanggal_checkout],Table4[id_checkout])</f>
        <v>CO 0819</v>
      </c>
      <c r="E161" t="s">
        <v>11229</v>
      </c>
      <c r="F161" s="8">
        <v>6.5868055555555555E-2</v>
      </c>
      <c r="G161" t="str">
        <f>_xlfn.XLOOKUP(Table2[[#This Row],[nama_tamu]],Table10[nama_tamu],Table10[id_tamu])</f>
        <v>CUS 0139</v>
      </c>
      <c r="H161" t="s">
        <v>11134</v>
      </c>
      <c r="I161" t="str">
        <f>_xlfn.XLOOKUP(Table2[[#This Row],[tipe_kamar]],Table12[tipe_kamar],Table12[id_kamar])</f>
        <v>KMR 004</v>
      </c>
      <c r="J161" t="s">
        <v>47</v>
      </c>
      <c r="K161">
        <v>2</v>
      </c>
      <c r="L161">
        <v>413000</v>
      </c>
      <c r="M161">
        <v>826000</v>
      </c>
      <c r="N161" t="str">
        <f>_xlfn.XLOOKUP(Table2[[#This Row],[metode_pembayaran]],Table11[metode_pembayaran],Table11[id_pembayaran])</f>
        <v>MP 04</v>
      </c>
      <c r="O161" t="s">
        <v>53</v>
      </c>
      <c r="P161" t="str">
        <f>_xlfn.XLOOKUP(Table2[[#This Row],[status_reservasi]],'Dim Status Reservasi'!$B$2:$B$5,'Dim Status Reservasi'!$A$2:$A$5)</f>
        <v>ST 001</v>
      </c>
      <c r="Q161" t="s">
        <v>214</v>
      </c>
      <c r="R161" t="str">
        <f>_xlfn.XLOOKUP(Table2[[#This Row],[kota_hotel]],'Dim Kota Hotel'!$B$2:$B$21,'Dim Kota Hotel'!$A$2:$A$21)</f>
        <v>LOK 004</v>
      </c>
      <c r="S161" t="s">
        <v>49</v>
      </c>
    </row>
    <row r="162" spans="1:19" x14ac:dyDescent="0.25">
      <c r="A162" t="s">
        <v>551</v>
      </c>
      <c r="B162" t="str">
        <f>_xlfn.XLOOKUP(Table2[[#This Row],[tanggal_checkin]],Table6[tanggal_checkin],Table6[id_checkin])</f>
        <v>CI 0421</v>
      </c>
      <c r="C162" t="s">
        <v>11230</v>
      </c>
      <c r="D162" t="str">
        <f>_xlfn.XLOOKUP(Table2[[#This Row],[tanggal_checkout]],Table4[tanggal_checkout],Table4[id_checkout])</f>
        <v>CO 0427</v>
      </c>
      <c r="E162" t="s">
        <v>11231</v>
      </c>
      <c r="F162" s="8">
        <v>0.99364583333333334</v>
      </c>
      <c r="G162" t="str">
        <f>_xlfn.XLOOKUP(Table2[[#This Row],[nama_tamu]],Table10[nama_tamu],Table10[id_tamu])</f>
        <v>CUS 1508</v>
      </c>
      <c r="H162" t="s">
        <v>553</v>
      </c>
      <c r="I162" t="str">
        <f>_xlfn.XLOOKUP(Table2[[#This Row],[tipe_kamar]],Table12[tipe_kamar],Table12[id_kamar])</f>
        <v>KMR 001</v>
      </c>
      <c r="J162" t="s">
        <v>23</v>
      </c>
      <c r="K162">
        <v>4</v>
      </c>
      <c r="L162">
        <v>661000</v>
      </c>
      <c r="M162">
        <v>2644000</v>
      </c>
      <c r="N162" t="str">
        <f>_xlfn.XLOOKUP(Table2[[#This Row],[metode_pembayaran]],Table11[metode_pembayaran],Table11[id_pembayaran])</f>
        <v>MP 05</v>
      </c>
      <c r="O162" t="s">
        <v>72</v>
      </c>
      <c r="P162" t="str">
        <f>_xlfn.XLOOKUP(Table2[[#This Row],[status_reservasi]],'Dim Status Reservasi'!$B$2:$B$5,'Dim Status Reservasi'!$A$2:$A$5)</f>
        <v>ST 003</v>
      </c>
      <c r="Q162" t="s">
        <v>37</v>
      </c>
      <c r="R162" t="str">
        <f>_xlfn.XLOOKUP(Table2[[#This Row],[kota_hotel]],'Dim Kota Hotel'!$B$2:$B$21,'Dim Kota Hotel'!$A$2:$A$21)</f>
        <v>LOK 014</v>
      </c>
      <c r="S162" t="s">
        <v>222</v>
      </c>
    </row>
    <row r="163" spans="1:19" x14ac:dyDescent="0.25">
      <c r="A163" t="s">
        <v>554</v>
      </c>
      <c r="B163" t="str">
        <f>_xlfn.XLOOKUP(Table2[[#This Row],[tanggal_checkin]],Table6[tanggal_checkin],Table6[id_checkin])</f>
        <v>CI 0428</v>
      </c>
      <c r="C163" t="s">
        <v>11232</v>
      </c>
      <c r="D163" t="str">
        <f>_xlfn.XLOOKUP(Table2[[#This Row],[tanggal_checkout]],Table4[tanggal_checkout],Table4[id_checkout])</f>
        <v>CO 0434</v>
      </c>
      <c r="E163" t="s">
        <v>11079</v>
      </c>
      <c r="F163" s="8">
        <v>0.3855439814814815</v>
      </c>
      <c r="G163" t="str">
        <f>_xlfn.XLOOKUP(Table2[[#This Row],[nama_tamu]],Table10[nama_tamu],Table10[id_tamu])</f>
        <v>CUS 0139</v>
      </c>
      <c r="H163" t="s">
        <v>11134</v>
      </c>
      <c r="I163" t="str">
        <f>_xlfn.XLOOKUP(Table2[[#This Row],[tipe_kamar]],Table12[tipe_kamar],Table12[id_kamar])</f>
        <v>KMR 004</v>
      </c>
      <c r="J163" t="s">
        <v>47</v>
      </c>
      <c r="K163">
        <v>4</v>
      </c>
      <c r="L163">
        <v>447000</v>
      </c>
      <c r="M163">
        <v>1788000</v>
      </c>
      <c r="N163" t="str">
        <f>_xlfn.XLOOKUP(Table2[[#This Row],[metode_pembayaran]],Table11[metode_pembayaran],Table11[id_pembayaran])</f>
        <v>MP 06</v>
      </c>
      <c r="O163" t="s">
        <v>17</v>
      </c>
      <c r="P163" t="str">
        <f>_xlfn.XLOOKUP(Table2[[#This Row],[status_reservasi]],'Dim Status Reservasi'!$B$2:$B$5,'Dim Status Reservasi'!$A$2:$A$5)</f>
        <v>ST 003</v>
      </c>
      <c r="Q163" t="s">
        <v>37</v>
      </c>
      <c r="R163" t="str">
        <f>_xlfn.XLOOKUP(Table2[[#This Row],[kota_hotel]],'Dim Kota Hotel'!$B$2:$B$21,'Dim Kota Hotel'!$A$2:$A$21)</f>
        <v>LOK 016</v>
      </c>
      <c r="S163" t="s">
        <v>117</v>
      </c>
    </row>
    <row r="164" spans="1:19" x14ac:dyDescent="0.25">
      <c r="A164" t="s">
        <v>555</v>
      </c>
      <c r="B164" t="str">
        <f>_xlfn.XLOOKUP(Table2[[#This Row],[tanggal_checkin]],Table6[tanggal_checkin],Table6[id_checkin])</f>
        <v>CI 0281</v>
      </c>
      <c r="C164" t="s">
        <v>11021</v>
      </c>
      <c r="D164" t="str">
        <f>_xlfn.XLOOKUP(Table2[[#This Row],[tanggal_checkout]],Table4[tanggal_checkout],Table4[id_checkout])</f>
        <v>CO 0288</v>
      </c>
      <c r="E164" t="s">
        <v>11233</v>
      </c>
      <c r="F164" s="8">
        <v>0.46234953703703702</v>
      </c>
      <c r="G164" t="str">
        <f>_xlfn.XLOOKUP(Table2[[#This Row],[nama_tamu]],Table10[nama_tamu],Table10[id_tamu])</f>
        <v>CUS 2503</v>
      </c>
      <c r="H164" t="s">
        <v>557</v>
      </c>
      <c r="I164" t="str">
        <f>_xlfn.XLOOKUP(Table2[[#This Row],[tipe_kamar]],Table12[tipe_kamar],Table12[id_kamar])</f>
        <v>KMR 002</v>
      </c>
      <c r="J164" t="s">
        <v>82</v>
      </c>
      <c r="K164">
        <v>9</v>
      </c>
      <c r="L164">
        <v>369000</v>
      </c>
      <c r="M164">
        <v>3321000</v>
      </c>
      <c r="N164" t="str">
        <f>_xlfn.XLOOKUP(Table2[[#This Row],[metode_pembayaran]],Table11[metode_pembayaran],Table11[id_pembayaran])</f>
        <v>MP 04</v>
      </c>
      <c r="O164" t="s">
        <v>53</v>
      </c>
      <c r="P164" t="str">
        <f>_xlfn.XLOOKUP(Table2[[#This Row],[status_reservasi]],'Dim Status Reservasi'!$B$2:$B$5,'Dim Status Reservasi'!$A$2:$A$5)</f>
        <v>ST 004</v>
      </c>
      <c r="Q164" t="s">
        <v>48</v>
      </c>
      <c r="R164" t="str">
        <f>_xlfn.XLOOKUP(Table2[[#This Row],[kota_hotel]],'Dim Kota Hotel'!$B$2:$B$21,'Dim Kota Hotel'!$A$2:$A$21)</f>
        <v>LOK 014</v>
      </c>
      <c r="S164" t="s">
        <v>222</v>
      </c>
    </row>
    <row r="165" spans="1:19" x14ac:dyDescent="0.25">
      <c r="A165" t="s">
        <v>558</v>
      </c>
      <c r="B165" t="str">
        <f>_xlfn.XLOOKUP(Table2[[#This Row],[tanggal_checkin]],Table6[tanggal_checkin],Table6[id_checkin])</f>
        <v>CI 0667</v>
      </c>
      <c r="C165" t="s">
        <v>10959</v>
      </c>
      <c r="D165" t="str">
        <f>_xlfn.XLOOKUP(Table2[[#This Row],[tanggal_checkout]],Table4[tanggal_checkout],Table4[id_checkout])</f>
        <v>CO 0673</v>
      </c>
      <c r="E165" t="s">
        <v>11234</v>
      </c>
      <c r="F165" s="8">
        <v>0.60953703703703699</v>
      </c>
      <c r="G165" t="str">
        <f>_xlfn.XLOOKUP(Table2[[#This Row],[nama_tamu]],Table10[nama_tamu],Table10[id_tamu])</f>
        <v>CUS 2875</v>
      </c>
      <c r="H165" t="s">
        <v>560</v>
      </c>
      <c r="I165" t="str">
        <f>_xlfn.XLOOKUP(Table2[[#This Row],[tipe_kamar]],Table12[tipe_kamar],Table12[id_kamar])</f>
        <v>KMR 004</v>
      </c>
      <c r="J165" t="s">
        <v>47</v>
      </c>
      <c r="K165">
        <v>6</v>
      </c>
      <c r="L165">
        <v>470000</v>
      </c>
      <c r="M165">
        <v>2820000</v>
      </c>
      <c r="N165" t="str">
        <f>_xlfn.XLOOKUP(Table2[[#This Row],[metode_pembayaran]],Table11[metode_pembayaran],Table11[id_pembayaran])</f>
        <v>MP 02</v>
      </c>
      <c r="O165" t="s">
        <v>30</v>
      </c>
      <c r="P165" t="str">
        <f>_xlfn.XLOOKUP(Table2[[#This Row],[status_reservasi]],'Dim Status Reservasi'!$B$2:$B$5,'Dim Status Reservasi'!$A$2:$A$5)</f>
        <v>ST 003</v>
      </c>
      <c r="Q165" t="s">
        <v>37</v>
      </c>
      <c r="R165" t="str">
        <f>_xlfn.XLOOKUP(Table2[[#This Row],[kota_hotel]],'Dim Kota Hotel'!$B$2:$B$21,'Dim Kota Hotel'!$A$2:$A$21)</f>
        <v>LOK 018</v>
      </c>
      <c r="S165" t="s">
        <v>102</v>
      </c>
    </row>
    <row r="166" spans="1:19" x14ac:dyDescent="0.25">
      <c r="A166" t="s">
        <v>561</v>
      </c>
      <c r="B166" t="str">
        <f>_xlfn.XLOOKUP(Table2[[#This Row],[tanggal_checkin]],Table6[tanggal_checkin],Table6[id_checkin])</f>
        <v>CI 0135</v>
      </c>
      <c r="C166" t="s">
        <v>10986</v>
      </c>
      <c r="D166" t="str">
        <f>_xlfn.XLOOKUP(Table2[[#This Row],[tanggal_checkout]],Table4[tanggal_checkout],Table4[id_checkout])</f>
        <v>CO 0144</v>
      </c>
      <c r="E166" t="s">
        <v>11191</v>
      </c>
      <c r="F166" s="8">
        <v>0.95792824074074079</v>
      </c>
      <c r="G166" t="str">
        <f>_xlfn.XLOOKUP(Table2[[#This Row],[nama_tamu]],Table10[nama_tamu],Table10[id_tamu])</f>
        <v>CUS 3074</v>
      </c>
      <c r="H166" t="s">
        <v>563</v>
      </c>
      <c r="I166" t="str">
        <f>_xlfn.XLOOKUP(Table2[[#This Row],[tipe_kamar]],Table12[tipe_kamar],Table12[id_kamar])</f>
        <v>KMR 004</v>
      </c>
      <c r="J166" t="s">
        <v>47</v>
      </c>
      <c r="K166">
        <v>9</v>
      </c>
      <c r="L166">
        <v>471000</v>
      </c>
      <c r="M166">
        <v>4239000</v>
      </c>
      <c r="N166" t="str">
        <f>_xlfn.XLOOKUP(Table2[[#This Row],[metode_pembayaran]],Table11[metode_pembayaran],Table11[id_pembayaran])</f>
        <v>MP 03</v>
      </c>
      <c r="O166" t="s">
        <v>36</v>
      </c>
      <c r="P166" t="str">
        <f>_xlfn.XLOOKUP(Table2[[#This Row],[status_reservasi]],'Dim Status Reservasi'!$B$2:$B$5,'Dim Status Reservasi'!$A$2:$A$5)</f>
        <v>ST 003</v>
      </c>
      <c r="Q166" t="s">
        <v>37</v>
      </c>
      <c r="R166" t="str">
        <f>_xlfn.XLOOKUP(Table2[[#This Row],[kota_hotel]],'Dim Kota Hotel'!$B$2:$B$21,'Dim Kota Hotel'!$A$2:$A$21)</f>
        <v>LOK 004</v>
      </c>
      <c r="S166" t="s">
        <v>49</v>
      </c>
    </row>
    <row r="167" spans="1:19" x14ac:dyDescent="0.25">
      <c r="A167" t="s">
        <v>564</v>
      </c>
      <c r="B167" t="str">
        <f>_xlfn.XLOOKUP(Table2[[#This Row],[tanggal_checkin]],Table6[tanggal_checkin],Table6[id_checkin])</f>
        <v>CI 0162</v>
      </c>
      <c r="C167" t="s">
        <v>11235</v>
      </c>
      <c r="D167" t="str">
        <f>_xlfn.XLOOKUP(Table2[[#This Row],[tanggal_checkout]],Table4[tanggal_checkout],Table4[id_checkout])</f>
        <v>CO 0168</v>
      </c>
      <c r="E167" t="s">
        <v>11236</v>
      </c>
      <c r="F167" s="8">
        <v>9.5798611111111112E-2</v>
      </c>
      <c r="G167" t="str">
        <f>_xlfn.XLOOKUP(Table2[[#This Row],[nama_tamu]],Table10[nama_tamu],Table10[id_tamu])</f>
        <v>CUS 0222</v>
      </c>
      <c r="H167" t="s">
        <v>566</v>
      </c>
      <c r="I167" t="str">
        <f>_xlfn.XLOOKUP(Table2[[#This Row],[tipe_kamar]],Table12[tipe_kamar],Table12[id_kamar])</f>
        <v>KMR 003</v>
      </c>
      <c r="J167" t="s">
        <v>64</v>
      </c>
      <c r="K167">
        <v>5</v>
      </c>
      <c r="L167">
        <v>1116000</v>
      </c>
      <c r="M167">
        <v>5580000</v>
      </c>
      <c r="N167" t="str">
        <f>_xlfn.XLOOKUP(Table2[[#This Row],[metode_pembayaran]],Table11[metode_pembayaran],Table11[id_pembayaran])</f>
        <v>MP 02</v>
      </c>
      <c r="O167" t="s">
        <v>30</v>
      </c>
      <c r="P167" t="str">
        <f>_xlfn.XLOOKUP(Table2[[#This Row],[status_reservasi]],'Dim Status Reservasi'!$B$2:$B$5,'Dim Status Reservasi'!$A$2:$A$5)</f>
        <v>ST 003</v>
      </c>
      <c r="Q167" t="s">
        <v>37</v>
      </c>
      <c r="R167" t="str">
        <f>_xlfn.XLOOKUP(Table2[[#This Row],[kota_hotel]],'Dim Kota Hotel'!$B$2:$B$21,'Dim Kota Hotel'!$A$2:$A$21)</f>
        <v>LOK 011</v>
      </c>
      <c r="S167" t="s">
        <v>38</v>
      </c>
    </row>
    <row r="168" spans="1:19" x14ac:dyDescent="0.25">
      <c r="A168" t="s">
        <v>567</v>
      </c>
      <c r="B168" t="str">
        <f>_xlfn.XLOOKUP(Table2[[#This Row],[tanggal_checkin]],Table6[tanggal_checkin],Table6[id_checkin])</f>
        <v>CI 0833</v>
      </c>
      <c r="C168" t="s">
        <v>11237</v>
      </c>
      <c r="D168" t="str">
        <f>_xlfn.XLOOKUP(Table2[[#This Row],[tanggal_checkout]],Table4[tanggal_checkout],Table4[id_checkout])</f>
        <v>CO 0841</v>
      </c>
      <c r="E168" t="s">
        <v>11238</v>
      </c>
      <c r="F168" s="8">
        <v>0.5721180555555555</v>
      </c>
      <c r="G168" t="str">
        <f>_xlfn.XLOOKUP(Table2[[#This Row],[nama_tamu]],Table10[nama_tamu],Table10[id_tamu])</f>
        <v>CUS 1643</v>
      </c>
      <c r="H168" t="s">
        <v>569</v>
      </c>
      <c r="I168" t="str">
        <f>_xlfn.XLOOKUP(Table2[[#This Row],[tipe_kamar]],Table12[tipe_kamar],Table12[id_kamar])</f>
        <v>KMR 001</v>
      </c>
      <c r="J168" t="s">
        <v>23</v>
      </c>
      <c r="K168">
        <v>4</v>
      </c>
      <c r="L168">
        <v>670000</v>
      </c>
      <c r="M168">
        <v>2680000</v>
      </c>
      <c r="N168" t="str">
        <f>_xlfn.XLOOKUP(Table2[[#This Row],[metode_pembayaran]],Table11[metode_pembayaran],Table11[id_pembayaran])</f>
        <v>MP 06</v>
      </c>
      <c r="O168" t="s">
        <v>17</v>
      </c>
      <c r="P168" t="str">
        <f>_xlfn.XLOOKUP(Table2[[#This Row],[status_reservasi]],'Dim Status Reservasi'!$B$2:$B$5,'Dim Status Reservasi'!$A$2:$A$5)</f>
        <v>ST 004</v>
      </c>
      <c r="Q168" t="s">
        <v>48</v>
      </c>
      <c r="R168" t="str">
        <f>_xlfn.XLOOKUP(Table2[[#This Row],[kota_hotel]],'Dim Kota Hotel'!$B$2:$B$21,'Dim Kota Hotel'!$A$2:$A$21)</f>
        <v>LOK 013</v>
      </c>
      <c r="S168" t="s">
        <v>160</v>
      </c>
    </row>
    <row r="169" spans="1:19" x14ac:dyDescent="0.25">
      <c r="A169" t="s">
        <v>570</v>
      </c>
      <c r="B169" t="str">
        <f>_xlfn.XLOOKUP(Table2[[#This Row],[tanggal_checkin]],Table6[tanggal_checkin],Table6[id_checkin])</f>
        <v>CI 0523</v>
      </c>
      <c r="C169" t="s">
        <v>11239</v>
      </c>
      <c r="D169" t="str">
        <f>_xlfn.XLOOKUP(Table2[[#This Row],[tanggal_checkout]],Table4[tanggal_checkout],Table4[id_checkout])</f>
        <v>CO 0531</v>
      </c>
      <c r="E169" t="s">
        <v>11240</v>
      </c>
      <c r="F169" s="8">
        <v>2.71875E-2</v>
      </c>
      <c r="G169" t="str">
        <f>_xlfn.XLOOKUP(Table2[[#This Row],[nama_tamu]],Table10[nama_tamu],Table10[id_tamu])</f>
        <v>CUS 1160</v>
      </c>
      <c r="H169" t="s">
        <v>572</v>
      </c>
      <c r="I169" t="str">
        <f>_xlfn.XLOOKUP(Table2[[#This Row],[tipe_kamar]],Table12[tipe_kamar],Table12[id_kamar])</f>
        <v>KMR 003</v>
      </c>
      <c r="J169" t="s">
        <v>64</v>
      </c>
      <c r="K169">
        <v>7</v>
      </c>
      <c r="L169">
        <v>1336000</v>
      </c>
      <c r="M169">
        <v>9352000</v>
      </c>
      <c r="N169" t="str">
        <f>_xlfn.XLOOKUP(Table2[[#This Row],[metode_pembayaran]],Table11[metode_pembayaran],Table11[id_pembayaran])</f>
        <v>MP 04</v>
      </c>
      <c r="O169" t="s">
        <v>53</v>
      </c>
      <c r="P169" t="str">
        <f>_xlfn.XLOOKUP(Table2[[#This Row],[status_reservasi]],'Dim Status Reservasi'!$B$2:$B$5,'Dim Status Reservasi'!$A$2:$A$5)</f>
        <v>ST 002</v>
      </c>
      <c r="Q169" t="s">
        <v>124</v>
      </c>
      <c r="R169" t="str">
        <f>_xlfn.XLOOKUP(Table2[[#This Row],[kota_hotel]],'Dim Kota Hotel'!$B$2:$B$21,'Dim Kota Hotel'!$A$2:$A$21)</f>
        <v>LOK 014</v>
      </c>
      <c r="S169" t="s">
        <v>222</v>
      </c>
    </row>
    <row r="170" spans="1:19" x14ac:dyDescent="0.25">
      <c r="A170" t="s">
        <v>573</v>
      </c>
      <c r="B170" t="str">
        <f>_xlfn.XLOOKUP(Table2[[#This Row],[tanggal_checkin]],Table6[tanggal_checkin],Table6[id_checkin])</f>
        <v>CI 0686</v>
      </c>
      <c r="C170" t="s">
        <v>11241</v>
      </c>
      <c r="D170" t="str">
        <f>_xlfn.XLOOKUP(Table2[[#This Row],[tanggal_checkout]],Table4[tanggal_checkout],Table4[id_checkout])</f>
        <v>CO 0692</v>
      </c>
      <c r="E170" t="s">
        <v>11242</v>
      </c>
      <c r="F170" s="8">
        <v>7.3020833333333326E-2</v>
      </c>
      <c r="G170" t="str">
        <f>_xlfn.XLOOKUP(Table2[[#This Row],[nama_tamu]],Table10[nama_tamu],Table10[id_tamu])</f>
        <v>CUS 0480</v>
      </c>
      <c r="H170" t="s">
        <v>575</v>
      </c>
      <c r="I170" t="str">
        <f>_xlfn.XLOOKUP(Table2[[#This Row],[tipe_kamar]],Table12[tipe_kamar],Table12[id_kamar])</f>
        <v>KMR 001</v>
      </c>
      <c r="J170" t="s">
        <v>23</v>
      </c>
      <c r="K170">
        <v>4</v>
      </c>
      <c r="L170">
        <v>597000</v>
      </c>
      <c r="M170">
        <v>2388000</v>
      </c>
      <c r="N170" t="str">
        <f>_xlfn.XLOOKUP(Table2[[#This Row],[metode_pembayaran]],Table11[metode_pembayaran],Table11[id_pembayaran])</f>
        <v>MP 06</v>
      </c>
      <c r="O170" t="s">
        <v>17</v>
      </c>
      <c r="P170" t="str">
        <f>_xlfn.XLOOKUP(Table2[[#This Row],[status_reservasi]],'Dim Status Reservasi'!$B$2:$B$5,'Dim Status Reservasi'!$A$2:$A$5)</f>
        <v>ST 003</v>
      </c>
      <c r="Q170" t="s">
        <v>37</v>
      </c>
      <c r="R170" t="str">
        <f>_xlfn.XLOOKUP(Table2[[#This Row],[kota_hotel]],'Dim Kota Hotel'!$B$2:$B$21,'Dim Kota Hotel'!$A$2:$A$21)</f>
        <v>LOK 004</v>
      </c>
      <c r="S170" t="s">
        <v>49</v>
      </c>
    </row>
    <row r="171" spans="1:19" x14ac:dyDescent="0.25">
      <c r="A171" t="s">
        <v>576</v>
      </c>
      <c r="B171" t="str">
        <f>_xlfn.XLOOKUP(Table2[[#This Row],[tanggal_checkin]],Table6[tanggal_checkin],Table6[id_checkin])</f>
        <v>CI 0063</v>
      </c>
      <c r="C171" t="s">
        <v>11243</v>
      </c>
      <c r="D171" t="str">
        <f>_xlfn.XLOOKUP(Table2[[#This Row],[tanggal_checkout]],Table4[tanggal_checkout],Table4[id_checkout])</f>
        <v>CO 0072</v>
      </c>
      <c r="E171" t="s">
        <v>11092</v>
      </c>
      <c r="F171" s="8">
        <v>0.37993055555555555</v>
      </c>
      <c r="G171" t="str">
        <f>_xlfn.XLOOKUP(Table2[[#This Row],[nama_tamu]],Table10[nama_tamu],Table10[id_tamu])</f>
        <v>CUS 1355</v>
      </c>
      <c r="H171" t="s">
        <v>578</v>
      </c>
      <c r="I171" t="str">
        <f>_xlfn.XLOOKUP(Table2[[#This Row],[tipe_kamar]],Table12[tipe_kamar],Table12[id_kamar])</f>
        <v>KMR 003</v>
      </c>
      <c r="J171" t="s">
        <v>64</v>
      </c>
      <c r="K171">
        <v>9</v>
      </c>
      <c r="L171">
        <v>1223000</v>
      </c>
      <c r="M171">
        <v>11007000</v>
      </c>
      <c r="N171" t="str">
        <f>_xlfn.XLOOKUP(Table2[[#This Row],[metode_pembayaran]],Table11[metode_pembayaran],Table11[id_pembayaran])</f>
        <v>MP 02</v>
      </c>
      <c r="O171" t="s">
        <v>30</v>
      </c>
      <c r="P171" t="str">
        <f>_xlfn.XLOOKUP(Table2[[#This Row],[status_reservasi]],'Dim Status Reservasi'!$B$2:$B$5,'Dim Status Reservasi'!$A$2:$A$5)</f>
        <v>ST 004</v>
      </c>
      <c r="Q171" t="s">
        <v>48</v>
      </c>
      <c r="R171" t="str">
        <f>_xlfn.XLOOKUP(Table2[[#This Row],[kota_hotel]],'Dim Kota Hotel'!$B$2:$B$21,'Dim Kota Hotel'!$A$2:$A$21)</f>
        <v>LOK 009</v>
      </c>
      <c r="S171" t="s">
        <v>19</v>
      </c>
    </row>
    <row r="172" spans="1:19" x14ac:dyDescent="0.25">
      <c r="A172" t="s">
        <v>579</v>
      </c>
      <c r="B172" t="str">
        <f>_xlfn.XLOOKUP(Table2[[#This Row],[tanggal_checkin]],Table6[tanggal_checkin],Table6[id_checkin])</f>
        <v>CI 0320</v>
      </c>
      <c r="C172" t="s">
        <v>11244</v>
      </c>
      <c r="D172" t="str">
        <f>_xlfn.XLOOKUP(Table2[[#This Row],[tanggal_checkout]],Table4[tanggal_checkout],Table4[id_checkout])</f>
        <v>CO 0320</v>
      </c>
      <c r="E172" t="s">
        <v>11245</v>
      </c>
      <c r="F172" s="8">
        <v>0.315</v>
      </c>
      <c r="G172" t="str">
        <f>_xlfn.XLOOKUP(Table2[[#This Row],[nama_tamu]],Table10[nama_tamu],Table10[id_tamu])</f>
        <v>CUS 1666</v>
      </c>
      <c r="H172" t="s">
        <v>581</v>
      </c>
      <c r="I172" t="str">
        <f>_xlfn.XLOOKUP(Table2[[#This Row],[tipe_kamar]],Table12[tipe_kamar],Table12[id_kamar])</f>
        <v>KMR 002</v>
      </c>
      <c r="J172" t="s">
        <v>82</v>
      </c>
      <c r="K172">
        <v>1</v>
      </c>
      <c r="L172">
        <v>352000</v>
      </c>
      <c r="M172">
        <v>352000</v>
      </c>
      <c r="N172" t="str">
        <f>_xlfn.XLOOKUP(Table2[[#This Row],[metode_pembayaran]],Table11[metode_pembayaran],Table11[id_pembayaran])</f>
        <v>MP 06</v>
      </c>
      <c r="O172" t="s">
        <v>17</v>
      </c>
      <c r="P172" t="str">
        <f>_xlfn.XLOOKUP(Table2[[#This Row],[status_reservasi]],'Dim Status Reservasi'!$B$2:$B$5,'Dim Status Reservasi'!$A$2:$A$5)</f>
        <v>ST 004</v>
      </c>
      <c r="Q172" t="s">
        <v>48</v>
      </c>
      <c r="R172" t="str">
        <f>_xlfn.XLOOKUP(Table2[[#This Row],[kota_hotel]],'Dim Kota Hotel'!$B$2:$B$21,'Dim Kota Hotel'!$A$2:$A$21)</f>
        <v>LOK 014</v>
      </c>
      <c r="S172" t="s">
        <v>222</v>
      </c>
    </row>
    <row r="173" spans="1:19" x14ac:dyDescent="0.25">
      <c r="A173" t="s">
        <v>582</v>
      </c>
      <c r="B173" t="str">
        <f>_xlfn.XLOOKUP(Table2[[#This Row],[tanggal_checkin]],Table6[tanggal_checkin],Table6[id_checkin])</f>
        <v>CI 0551</v>
      </c>
      <c r="C173" t="s">
        <v>11246</v>
      </c>
      <c r="D173" t="str">
        <f>_xlfn.XLOOKUP(Table2[[#This Row],[tanggal_checkout]],Table4[tanggal_checkout],Table4[id_checkout])</f>
        <v>CO 0560</v>
      </c>
      <c r="E173" t="s">
        <v>11247</v>
      </c>
      <c r="F173" s="8">
        <v>0.98822916666666671</v>
      </c>
      <c r="G173" t="str">
        <f>_xlfn.XLOOKUP(Table2[[#This Row],[nama_tamu]],Table10[nama_tamu],Table10[id_tamu])</f>
        <v>CUS 3070</v>
      </c>
      <c r="H173" t="s">
        <v>584</v>
      </c>
      <c r="I173" t="str">
        <f>_xlfn.XLOOKUP(Table2[[#This Row],[tipe_kamar]],Table12[tipe_kamar],Table12[id_kamar])</f>
        <v>KMR 002</v>
      </c>
      <c r="J173" t="s">
        <v>82</v>
      </c>
      <c r="K173">
        <v>9</v>
      </c>
      <c r="L173">
        <v>398000</v>
      </c>
      <c r="M173">
        <v>3582000</v>
      </c>
      <c r="N173" t="str">
        <f>_xlfn.XLOOKUP(Table2[[#This Row],[metode_pembayaran]],Table11[metode_pembayaran],Table11[id_pembayaran])</f>
        <v>MP 04</v>
      </c>
      <c r="O173" t="s">
        <v>53</v>
      </c>
      <c r="P173" t="str">
        <f>_xlfn.XLOOKUP(Table2[[#This Row],[status_reservasi]],'Dim Status Reservasi'!$B$2:$B$5,'Dim Status Reservasi'!$A$2:$A$5)</f>
        <v>ST 004</v>
      </c>
      <c r="Q173" t="s">
        <v>48</v>
      </c>
      <c r="R173" t="str">
        <f>_xlfn.XLOOKUP(Table2[[#This Row],[kota_hotel]],'Dim Kota Hotel'!$B$2:$B$21,'Dim Kota Hotel'!$A$2:$A$21)</f>
        <v>LOK 006</v>
      </c>
      <c r="S173" t="s">
        <v>129</v>
      </c>
    </row>
    <row r="174" spans="1:19" x14ac:dyDescent="0.25">
      <c r="A174" t="s">
        <v>585</v>
      </c>
      <c r="B174" t="str">
        <f>_xlfn.XLOOKUP(Table2[[#This Row],[tanggal_checkin]],Table6[tanggal_checkin],Table6[id_checkin])</f>
        <v>CI 0563</v>
      </c>
      <c r="C174" t="s">
        <v>11248</v>
      </c>
      <c r="D174" t="str">
        <f>_xlfn.XLOOKUP(Table2[[#This Row],[tanggal_checkout]],Table4[tanggal_checkout],Table4[id_checkout])</f>
        <v>CO 0572</v>
      </c>
      <c r="E174" t="s">
        <v>11249</v>
      </c>
      <c r="F174" s="8">
        <v>0.23179398148148148</v>
      </c>
      <c r="G174" t="str">
        <f>_xlfn.XLOOKUP(Table2[[#This Row],[nama_tamu]],Table10[nama_tamu],Table10[id_tamu])</f>
        <v>CUS 2229</v>
      </c>
      <c r="H174" t="s">
        <v>587</v>
      </c>
      <c r="I174" t="str">
        <f>_xlfn.XLOOKUP(Table2[[#This Row],[tipe_kamar]],Table12[tipe_kamar],Table12[id_kamar])</f>
        <v>KMR 002</v>
      </c>
      <c r="J174" t="s">
        <v>82</v>
      </c>
      <c r="K174">
        <v>9</v>
      </c>
      <c r="L174">
        <v>398000</v>
      </c>
      <c r="M174">
        <v>3582000</v>
      </c>
      <c r="N174" t="str">
        <f>_xlfn.XLOOKUP(Table2[[#This Row],[metode_pembayaran]],Table11[metode_pembayaran],Table11[id_pembayaran])</f>
        <v>MP 05</v>
      </c>
      <c r="O174" t="s">
        <v>72</v>
      </c>
      <c r="P174" t="str">
        <f>_xlfn.XLOOKUP(Table2[[#This Row],[status_reservasi]],'Dim Status Reservasi'!$B$2:$B$5,'Dim Status Reservasi'!$A$2:$A$5)</f>
        <v>ST 003</v>
      </c>
      <c r="Q174" t="s">
        <v>37</v>
      </c>
      <c r="R174" t="str">
        <f>_xlfn.XLOOKUP(Table2[[#This Row],[kota_hotel]],'Dim Kota Hotel'!$B$2:$B$21,'Dim Kota Hotel'!$A$2:$A$21)</f>
        <v>LOK 015</v>
      </c>
      <c r="S174" t="s">
        <v>233</v>
      </c>
    </row>
    <row r="175" spans="1:19" x14ac:dyDescent="0.25">
      <c r="A175" t="s">
        <v>588</v>
      </c>
      <c r="B175" t="str">
        <f>_xlfn.XLOOKUP(Table2[[#This Row],[tanggal_checkin]],Table6[tanggal_checkin],Table6[id_checkin])</f>
        <v>CI 0823</v>
      </c>
      <c r="C175" t="s">
        <v>11250</v>
      </c>
      <c r="D175" t="str">
        <f>_xlfn.XLOOKUP(Table2[[#This Row],[tanggal_checkout]],Table4[tanggal_checkout],Table4[id_checkout])</f>
        <v>CO 0833</v>
      </c>
      <c r="E175" t="s">
        <v>11251</v>
      </c>
      <c r="F175" s="8">
        <v>0.8008912037037037</v>
      </c>
      <c r="G175" t="str">
        <f>_xlfn.XLOOKUP(Table2[[#This Row],[nama_tamu]],Table10[nama_tamu],Table10[id_tamu])</f>
        <v>CUS 3320</v>
      </c>
      <c r="H175" t="s">
        <v>590</v>
      </c>
      <c r="I175" t="str">
        <f>_xlfn.XLOOKUP(Table2[[#This Row],[tipe_kamar]],Table12[tipe_kamar],Table12[id_kamar])</f>
        <v>KMR 002</v>
      </c>
      <c r="J175" t="s">
        <v>82</v>
      </c>
      <c r="K175">
        <v>6</v>
      </c>
      <c r="L175">
        <v>350000</v>
      </c>
      <c r="M175">
        <v>2100000</v>
      </c>
      <c r="N175" t="str">
        <f>_xlfn.XLOOKUP(Table2[[#This Row],[metode_pembayaran]],Table11[metode_pembayaran],Table11[id_pembayaran])</f>
        <v>MP 02</v>
      </c>
      <c r="O175" t="s">
        <v>30</v>
      </c>
      <c r="P175" t="str">
        <f>_xlfn.XLOOKUP(Table2[[#This Row],[status_reservasi]],'Dim Status Reservasi'!$B$2:$B$5,'Dim Status Reservasi'!$A$2:$A$5)</f>
        <v>ST 003</v>
      </c>
      <c r="Q175" t="s">
        <v>37</v>
      </c>
      <c r="R175" t="str">
        <f>_xlfn.XLOOKUP(Table2[[#This Row],[kota_hotel]],'Dim Kota Hotel'!$B$2:$B$21,'Dim Kota Hotel'!$A$2:$A$21)</f>
        <v>LOK 015</v>
      </c>
      <c r="S175" t="s">
        <v>233</v>
      </c>
    </row>
    <row r="176" spans="1:19" x14ac:dyDescent="0.25">
      <c r="A176" t="s">
        <v>591</v>
      </c>
      <c r="B176" t="str">
        <f>_xlfn.XLOOKUP(Table2[[#This Row],[tanggal_checkin]],Table6[tanggal_checkin],Table6[id_checkin])</f>
        <v>CI 0633</v>
      </c>
      <c r="C176" t="s">
        <v>11223</v>
      </c>
      <c r="D176" t="str">
        <f>_xlfn.XLOOKUP(Table2[[#This Row],[tanggal_checkout]],Table4[tanggal_checkout],Table4[id_checkout])</f>
        <v>CO 0634</v>
      </c>
      <c r="E176" t="s">
        <v>11020</v>
      </c>
      <c r="F176" s="8">
        <v>0.74914351851851857</v>
      </c>
      <c r="G176" t="str">
        <f>_xlfn.XLOOKUP(Table2[[#This Row],[nama_tamu]],Table10[nama_tamu],Table10[id_tamu])</f>
        <v>CUS 2542</v>
      </c>
      <c r="H176" t="s">
        <v>593</v>
      </c>
      <c r="I176" t="str">
        <f>_xlfn.XLOOKUP(Table2[[#This Row],[tipe_kamar]],Table12[tipe_kamar],Table12[id_kamar])</f>
        <v>KMR 003</v>
      </c>
      <c r="J176" t="s">
        <v>64</v>
      </c>
      <c r="K176">
        <v>1</v>
      </c>
      <c r="L176">
        <v>1241000</v>
      </c>
      <c r="M176">
        <v>1241000</v>
      </c>
      <c r="N176" t="str">
        <f>_xlfn.XLOOKUP(Table2[[#This Row],[metode_pembayaran]],Table11[metode_pembayaran],Table11[id_pembayaran])</f>
        <v>MP 02</v>
      </c>
      <c r="O176" t="s">
        <v>30</v>
      </c>
      <c r="P176" t="str">
        <f>_xlfn.XLOOKUP(Table2[[#This Row],[status_reservasi]],'Dim Status Reservasi'!$B$2:$B$5,'Dim Status Reservasi'!$A$2:$A$5)</f>
        <v>ST 004</v>
      </c>
      <c r="Q176" t="s">
        <v>48</v>
      </c>
      <c r="R176" t="str">
        <f>_xlfn.XLOOKUP(Table2[[#This Row],[kota_hotel]],'Dim Kota Hotel'!$B$2:$B$21,'Dim Kota Hotel'!$A$2:$A$21)</f>
        <v>LOK 015</v>
      </c>
      <c r="S176" t="s">
        <v>233</v>
      </c>
    </row>
    <row r="177" spans="1:19" x14ac:dyDescent="0.25">
      <c r="A177" t="s">
        <v>594</v>
      </c>
      <c r="B177" t="str">
        <f>_xlfn.XLOOKUP(Table2[[#This Row],[tanggal_checkin]],Table6[tanggal_checkin],Table6[id_checkin])</f>
        <v>CI 0558</v>
      </c>
      <c r="C177" t="s">
        <v>11252</v>
      </c>
      <c r="D177" t="str">
        <f>_xlfn.XLOOKUP(Table2[[#This Row],[tanggal_checkout]],Table4[tanggal_checkout],Table4[id_checkout])</f>
        <v>CO 0565</v>
      </c>
      <c r="E177" t="s">
        <v>11253</v>
      </c>
      <c r="F177" s="8">
        <v>0.85894675925925923</v>
      </c>
      <c r="G177" t="str">
        <f>_xlfn.XLOOKUP(Table2[[#This Row],[nama_tamu]],Table10[nama_tamu],Table10[id_tamu])</f>
        <v>CUS 0384</v>
      </c>
      <c r="H177" t="s">
        <v>596</v>
      </c>
      <c r="I177" t="str">
        <f>_xlfn.XLOOKUP(Table2[[#This Row],[tipe_kamar]],Table12[tipe_kamar],Table12[id_kamar])</f>
        <v>KMR 001</v>
      </c>
      <c r="J177" t="s">
        <v>23</v>
      </c>
      <c r="K177">
        <v>7</v>
      </c>
      <c r="L177">
        <v>541000</v>
      </c>
      <c r="M177">
        <v>3787000</v>
      </c>
      <c r="N177" t="str">
        <f>_xlfn.XLOOKUP(Table2[[#This Row],[metode_pembayaran]],Table11[metode_pembayaran],Table11[id_pembayaran])</f>
        <v>MP 05</v>
      </c>
      <c r="O177" t="s">
        <v>72</v>
      </c>
      <c r="P177" t="str">
        <f>_xlfn.XLOOKUP(Table2[[#This Row],[status_reservasi]],'Dim Status Reservasi'!$B$2:$B$5,'Dim Status Reservasi'!$A$2:$A$5)</f>
        <v>ST 004</v>
      </c>
      <c r="Q177" t="s">
        <v>48</v>
      </c>
      <c r="R177" t="str">
        <f>_xlfn.XLOOKUP(Table2[[#This Row],[kota_hotel]],'Dim Kota Hotel'!$B$2:$B$21,'Dim Kota Hotel'!$A$2:$A$21)</f>
        <v>LOK 003</v>
      </c>
      <c r="S177" t="s">
        <v>106</v>
      </c>
    </row>
    <row r="178" spans="1:19" x14ac:dyDescent="0.25">
      <c r="A178" t="s">
        <v>597</v>
      </c>
      <c r="B178" t="str">
        <f>_xlfn.XLOOKUP(Table2[[#This Row],[tanggal_checkin]],Table6[tanggal_checkin],Table6[id_checkin])</f>
        <v>CI 0591</v>
      </c>
      <c r="C178" t="s">
        <v>11254</v>
      </c>
      <c r="D178" t="str">
        <f>_xlfn.XLOOKUP(Table2[[#This Row],[tanggal_checkout]],Table4[tanggal_checkout],Table4[id_checkout])</f>
        <v>CO 0600</v>
      </c>
      <c r="E178" t="s">
        <v>11255</v>
      </c>
      <c r="F178" s="8">
        <v>0.63923611111111112</v>
      </c>
      <c r="G178" t="str">
        <f>_xlfn.XLOOKUP(Table2[[#This Row],[nama_tamu]],Table10[nama_tamu],Table10[id_tamu])</f>
        <v>CUS 0217</v>
      </c>
      <c r="H178" t="s">
        <v>599</v>
      </c>
      <c r="I178" t="str">
        <f>_xlfn.XLOOKUP(Table2[[#This Row],[tipe_kamar]],Table12[tipe_kamar],Table12[id_kamar])</f>
        <v>KMR 001</v>
      </c>
      <c r="J178" t="s">
        <v>23</v>
      </c>
      <c r="K178">
        <v>9</v>
      </c>
      <c r="L178">
        <v>646000</v>
      </c>
      <c r="M178">
        <v>5814000</v>
      </c>
      <c r="N178" t="str">
        <f>_xlfn.XLOOKUP(Table2[[#This Row],[metode_pembayaran]],Table11[metode_pembayaran],Table11[id_pembayaran])</f>
        <v>MP 04</v>
      </c>
      <c r="O178" t="s">
        <v>53</v>
      </c>
      <c r="P178" t="str">
        <f>_xlfn.XLOOKUP(Table2[[#This Row],[status_reservasi]],'Dim Status Reservasi'!$B$2:$B$5,'Dim Status Reservasi'!$A$2:$A$5)</f>
        <v>ST 004</v>
      </c>
      <c r="Q178" t="s">
        <v>48</v>
      </c>
      <c r="R178" t="str">
        <f>_xlfn.XLOOKUP(Table2[[#This Row],[kota_hotel]],'Dim Kota Hotel'!$B$2:$B$21,'Dim Kota Hotel'!$A$2:$A$21)</f>
        <v>LOK 014</v>
      </c>
      <c r="S178" t="s">
        <v>222</v>
      </c>
    </row>
    <row r="179" spans="1:19" x14ac:dyDescent="0.25">
      <c r="A179" t="s">
        <v>600</v>
      </c>
      <c r="B179" t="str">
        <f>_xlfn.XLOOKUP(Table2[[#This Row],[tanggal_checkin]],Table6[tanggal_checkin],Table6[id_checkin])</f>
        <v>CI 0604</v>
      </c>
      <c r="C179" t="s">
        <v>11058</v>
      </c>
      <c r="D179" t="str">
        <f>_xlfn.XLOOKUP(Table2[[#This Row],[tanggal_checkout]],Table4[tanggal_checkout],Table4[id_checkout])</f>
        <v>CO 0610</v>
      </c>
      <c r="E179" t="s">
        <v>11256</v>
      </c>
      <c r="F179" s="8">
        <v>0.29822916666666666</v>
      </c>
      <c r="G179" t="str">
        <f>_xlfn.XLOOKUP(Table2[[#This Row],[nama_tamu]],Table10[nama_tamu],Table10[id_tamu])</f>
        <v>CUS 2474</v>
      </c>
      <c r="H179" t="s">
        <v>602</v>
      </c>
      <c r="I179" t="str">
        <f>_xlfn.XLOOKUP(Table2[[#This Row],[tipe_kamar]],Table12[tipe_kamar],Table12[id_kamar])</f>
        <v>KMR 003</v>
      </c>
      <c r="J179" t="s">
        <v>64</v>
      </c>
      <c r="K179">
        <v>6</v>
      </c>
      <c r="L179">
        <v>1253000</v>
      </c>
      <c r="M179">
        <v>7518000</v>
      </c>
      <c r="N179" t="str">
        <f>_xlfn.XLOOKUP(Table2[[#This Row],[metode_pembayaran]],Table11[metode_pembayaran],Table11[id_pembayaran])</f>
        <v>MP 05</v>
      </c>
      <c r="O179" t="s">
        <v>72</v>
      </c>
      <c r="P179" t="str">
        <f>_xlfn.XLOOKUP(Table2[[#This Row],[status_reservasi]],'Dim Status Reservasi'!$B$2:$B$5,'Dim Status Reservasi'!$A$2:$A$5)</f>
        <v>ST 003</v>
      </c>
      <c r="Q179" t="s">
        <v>37</v>
      </c>
      <c r="R179" t="str">
        <f>_xlfn.XLOOKUP(Table2[[#This Row],[kota_hotel]],'Dim Kota Hotel'!$B$2:$B$21,'Dim Kota Hotel'!$A$2:$A$21)</f>
        <v>LOK 019</v>
      </c>
      <c r="S179" t="s">
        <v>133</v>
      </c>
    </row>
    <row r="180" spans="1:19" x14ac:dyDescent="0.25">
      <c r="A180" t="s">
        <v>603</v>
      </c>
      <c r="B180" t="str">
        <f>_xlfn.XLOOKUP(Table2[[#This Row],[tanggal_checkin]],Table6[tanggal_checkin],Table6[id_checkin])</f>
        <v>CI 0646</v>
      </c>
      <c r="C180" t="s">
        <v>11257</v>
      </c>
      <c r="D180" t="str">
        <f>_xlfn.XLOOKUP(Table2[[#This Row],[tanggal_checkout]],Table4[tanggal_checkout],Table4[id_checkout])</f>
        <v>CO 0652</v>
      </c>
      <c r="E180" t="s">
        <v>11258</v>
      </c>
      <c r="F180" s="8">
        <v>0.11756944444444445</v>
      </c>
      <c r="G180" t="str">
        <f>_xlfn.XLOOKUP(Table2[[#This Row],[nama_tamu]],Table10[nama_tamu],Table10[id_tamu])</f>
        <v>CUS 0139</v>
      </c>
      <c r="H180" t="s">
        <v>11134</v>
      </c>
      <c r="I180" t="str">
        <f>_xlfn.XLOOKUP(Table2[[#This Row],[tipe_kamar]],Table12[tipe_kamar],Table12[id_kamar])</f>
        <v>KMR 002</v>
      </c>
      <c r="J180" t="s">
        <v>82</v>
      </c>
      <c r="K180">
        <v>6</v>
      </c>
      <c r="L180">
        <v>358000</v>
      </c>
      <c r="M180">
        <v>2148000</v>
      </c>
      <c r="N180" t="str">
        <f>_xlfn.XLOOKUP(Table2[[#This Row],[metode_pembayaran]],Table11[metode_pembayaran],Table11[id_pembayaran])</f>
        <v>MP 06</v>
      </c>
      <c r="O180" t="s">
        <v>17</v>
      </c>
      <c r="P180" t="str">
        <f>_xlfn.XLOOKUP(Table2[[#This Row],[status_reservasi]],'Dim Status Reservasi'!$B$2:$B$5,'Dim Status Reservasi'!$A$2:$A$5)</f>
        <v>ST 004</v>
      </c>
      <c r="Q180" t="s">
        <v>48</v>
      </c>
      <c r="R180" t="str">
        <f>_xlfn.XLOOKUP(Table2[[#This Row],[kota_hotel]],'Dim Kota Hotel'!$B$2:$B$21,'Dim Kota Hotel'!$A$2:$A$21)</f>
        <v>LOK 016</v>
      </c>
      <c r="S180" t="s">
        <v>117</v>
      </c>
    </row>
    <row r="181" spans="1:19" x14ac:dyDescent="0.25">
      <c r="A181" t="s">
        <v>605</v>
      </c>
      <c r="B181" t="str">
        <f>_xlfn.XLOOKUP(Table2[[#This Row],[tanggal_checkin]],Table6[tanggal_checkin],Table6[id_checkin])</f>
        <v>CI 0601</v>
      </c>
      <c r="C181" t="s">
        <v>11259</v>
      </c>
      <c r="D181" t="str">
        <f>_xlfn.XLOOKUP(Table2[[#This Row],[tanggal_checkout]],Table4[tanggal_checkout],Table4[id_checkout])</f>
        <v>CO 0606</v>
      </c>
      <c r="E181" t="s">
        <v>11260</v>
      </c>
      <c r="F181" s="8">
        <v>0.35615740740740742</v>
      </c>
      <c r="G181" t="str">
        <f>_xlfn.XLOOKUP(Table2[[#This Row],[nama_tamu]],Table10[nama_tamu],Table10[id_tamu])</f>
        <v>CUS 0139</v>
      </c>
      <c r="H181" t="s">
        <v>11134</v>
      </c>
      <c r="I181" t="str">
        <f>_xlfn.XLOOKUP(Table2[[#This Row],[tipe_kamar]],Table12[tipe_kamar],Table12[id_kamar])</f>
        <v>KMR 002</v>
      </c>
      <c r="J181" t="s">
        <v>82</v>
      </c>
      <c r="K181">
        <v>5</v>
      </c>
      <c r="L181">
        <v>333000</v>
      </c>
      <c r="M181">
        <v>1665000</v>
      </c>
      <c r="N181" t="str">
        <f>_xlfn.XLOOKUP(Table2[[#This Row],[metode_pembayaran]],Table11[metode_pembayaran],Table11[id_pembayaran])</f>
        <v>MP 02</v>
      </c>
      <c r="O181" t="s">
        <v>30</v>
      </c>
      <c r="P181" t="str">
        <f>_xlfn.XLOOKUP(Table2[[#This Row],[status_reservasi]],'Dim Status Reservasi'!$B$2:$B$5,'Dim Status Reservasi'!$A$2:$A$5)</f>
        <v>ST 004</v>
      </c>
      <c r="Q181" t="s">
        <v>48</v>
      </c>
      <c r="R181" t="str">
        <f>_xlfn.XLOOKUP(Table2[[#This Row],[kota_hotel]],'Dim Kota Hotel'!$B$2:$B$21,'Dim Kota Hotel'!$A$2:$A$21)</f>
        <v>LOK 012</v>
      </c>
      <c r="S181" t="s">
        <v>25</v>
      </c>
    </row>
    <row r="182" spans="1:19" x14ac:dyDescent="0.25">
      <c r="A182" t="s">
        <v>607</v>
      </c>
      <c r="B182" t="str">
        <f>_xlfn.XLOOKUP(Table2[[#This Row],[tanggal_checkin]],Table6[tanggal_checkin],Table6[id_checkin])</f>
        <v>CI 0660</v>
      </c>
      <c r="C182" t="s">
        <v>11261</v>
      </c>
      <c r="D182" t="str">
        <f>_xlfn.XLOOKUP(Table2[[#This Row],[tanggal_checkout]],Table4[tanggal_checkout],Table4[id_checkout])</f>
        <v>CO 0668</v>
      </c>
      <c r="E182" t="s">
        <v>10959</v>
      </c>
      <c r="F182" s="8">
        <v>0.44545138888888891</v>
      </c>
      <c r="G182" t="str">
        <f>_xlfn.XLOOKUP(Table2[[#This Row],[nama_tamu]],Table10[nama_tamu],Table10[id_tamu])</f>
        <v>CUS 1216</v>
      </c>
      <c r="H182" t="s">
        <v>609</v>
      </c>
      <c r="I182" t="str">
        <f>_xlfn.XLOOKUP(Table2[[#This Row],[tipe_kamar]],Table12[tipe_kamar],Table12[id_kamar])</f>
        <v>KMR 004</v>
      </c>
      <c r="J182" t="s">
        <v>47</v>
      </c>
      <c r="K182">
        <v>7</v>
      </c>
      <c r="L182">
        <v>514000</v>
      </c>
      <c r="M182">
        <v>3598000</v>
      </c>
      <c r="N182" t="str">
        <f>_xlfn.XLOOKUP(Table2[[#This Row],[metode_pembayaran]],Table11[metode_pembayaran],Table11[id_pembayaran])</f>
        <v>MP 03</v>
      </c>
      <c r="O182" t="s">
        <v>36</v>
      </c>
      <c r="P182" t="str">
        <f>_xlfn.XLOOKUP(Table2[[#This Row],[status_reservasi]],'Dim Status Reservasi'!$B$2:$B$5,'Dim Status Reservasi'!$A$2:$A$5)</f>
        <v>ST 001</v>
      </c>
      <c r="Q182" t="s">
        <v>214</v>
      </c>
      <c r="R182" t="str">
        <f>_xlfn.XLOOKUP(Table2[[#This Row],[kota_hotel]],'Dim Kota Hotel'!$B$2:$B$21,'Dim Kota Hotel'!$A$2:$A$21)</f>
        <v>LOK 012</v>
      </c>
      <c r="S182" t="s">
        <v>25</v>
      </c>
    </row>
    <row r="183" spans="1:19" x14ac:dyDescent="0.25">
      <c r="A183" t="s">
        <v>611</v>
      </c>
      <c r="B183" t="str">
        <f>_xlfn.XLOOKUP(Table2[[#This Row],[tanggal_checkin]],Table6[tanggal_checkin],Table6[id_checkin])</f>
        <v>CI 0281</v>
      </c>
      <c r="C183" t="s">
        <v>11021</v>
      </c>
      <c r="D183" t="str">
        <f>_xlfn.XLOOKUP(Table2[[#This Row],[tanggal_checkout]],Table4[tanggal_checkout],Table4[id_checkout])</f>
        <v>CO 0288</v>
      </c>
      <c r="E183" t="s">
        <v>11233</v>
      </c>
      <c r="F183" s="8">
        <v>0.63767361111111109</v>
      </c>
      <c r="G183" t="str">
        <f>_xlfn.XLOOKUP(Table2[[#This Row],[nama_tamu]],Table10[nama_tamu],Table10[id_tamu])</f>
        <v>CUS 3375</v>
      </c>
      <c r="H183" t="s">
        <v>612</v>
      </c>
      <c r="I183" t="str">
        <f>_xlfn.XLOOKUP(Table2[[#This Row],[tipe_kamar]],Table12[tipe_kamar],Table12[id_kamar])</f>
        <v>KMR 002</v>
      </c>
      <c r="J183" t="s">
        <v>82</v>
      </c>
      <c r="K183">
        <v>9</v>
      </c>
      <c r="L183">
        <v>392000</v>
      </c>
      <c r="M183">
        <v>3528000</v>
      </c>
      <c r="N183" t="str">
        <f>_xlfn.XLOOKUP(Table2[[#This Row],[metode_pembayaran]],Table11[metode_pembayaran],Table11[id_pembayaran])</f>
        <v>MP 06</v>
      </c>
      <c r="O183" t="s">
        <v>17</v>
      </c>
      <c r="P183" t="str">
        <f>_xlfn.XLOOKUP(Table2[[#This Row],[status_reservasi]],'Dim Status Reservasi'!$B$2:$B$5,'Dim Status Reservasi'!$A$2:$A$5)</f>
        <v>ST 004</v>
      </c>
      <c r="Q183" t="s">
        <v>48</v>
      </c>
      <c r="R183" t="str">
        <f>_xlfn.XLOOKUP(Table2[[#This Row],[kota_hotel]],'Dim Kota Hotel'!$B$2:$B$21,'Dim Kota Hotel'!$A$2:$A$21)</f>
        <v>LOK 004</v>
      </c>
      <c r="S183" t="s">
        <v>49</v>
      </c>
    </row>
    <row r="184" spans="1:19" x14ac:dyDescent="0.25">
      <c r="A184" t="s">
        <v>613</v>
      </c>
      <c r="B184" t="str">
        <f>_xlfn.XLOOKUP(Table2[[#This Row],[tanggal_checkin]],Table6[tanggal_checkin],Table6[id_checkin])</f>
        <v>CI 0573</v>
      </c>
      <c r="C184" t="s">
        <v>11262</v>
      </c>
      <c r="D184" t="str">
        <f>_xlfn.XLOOKUP(Table2[[#This Row],[tanggal_checkout]],Table4[tanggal_checkout],Table4[id_checkout])</f>
        <v>CO 0574</v>
      </c>
      <c r="E184" t="s">
        <v>11263</v>
      </c>
      <c r="F184" s="8">
        <v>0.42179398148148151</v>
      </c>
      <c r="G184" t="str">
        <f>_xlfn.XLOOKUP(Table2[[#This Row],[nama_tamu]],Table10[nama_tamu],Table10[id_tamu])</f>
        <v>CUS 0194</v>
      </c>
      <c r="H184" t="s">
        <v>615</v>
      </c>
      <c r="I184" t="str">
        <f>_xlfn.XLOOKUP(Table2[[#This Row],[tipe_kamar]],Table12[tipe_kamar],Table12[id_kamar])</f>
        <v>KMR 001</v>
      </c>
      <c r="J184" t="s">
        <v>23</v>
      </c>
      <c r="K184">
        <v>1</v>
      </c>
      <c r="L184">
        <v>628000</v>
      </c>
      <c r="M184">
        <v>628000</v>
      </c>
      <c r="N184" t="str">
        <f>_xlfn.XLOOKUP(Table2[[#This Row],[metode_pembayaran]],Table11[metode_pembayaran],Table11[id_pembayaran])</f>
        <v>MP 02</v>
      </c>
      <c r="O184" t="s">
        <v>30</v>
      </c>
      <c r="P184" t="str">
        <f>_xlfn.XLOOKUP(Table2[[#This Row],[status_reservasi]],'Dim Status Reservasi'!$B$2:$B$5,'Dim Status Reservasi'!$A$2:$A$5)</f>
        <v>ST 001</v>
      </c>
      <c r="Q184" t="s">
        <v>214</v>
      </c>
      <c r="R184" t="str">
        <f>_xlfn.XLOOKUP(Table2[[#This Row],[kota_hotel]],'Dim Kota Hotel'!$B$2:$B$21,'Dim Kota Hotel'!$A$2:$A$21)</f>
        <v>LOK 020</v>
      </c>
      <c r="S184" t="s">
        <v>94</v>
      </c>
    </row>
    <row r="185" spans="1:19" x14ac:dyDescent="0.25">
      <c r="A185" t="s">
        <v>616</v>
      </c>
      <c r="B185" t="str">
        <f>_xlfn.XLOOKUP(Table2[[#This Row],[tanggal_checkin]],Table6[tanggal_checkin],Table6[id_checkin])</f>
        <v>CI 0656</v>
      </c>
      <c r="C185" t="s">
        <v>11264</v>
      </c>
      <c r="D185" t="str">
        <f>_xlfn.XLOOKUP(Table2[[#This Row],[tanggal_checkout]],Table4[tanggal_checkout],Table4[id_checkout])</f>
        <v>CO 0664</v>
      </c>
      <c r="E185" t="s">
        <v>11265</v>
      </c>
      <c r="F185" s="8">
        <v>0.37616898148148148</v>
      </c>
      <c r="G185" t="str">
        <f>_xlfn.XLOOKUP(Table2[[#This Row],[nama_tamu]],Table10[nama_tamu],Table10[id_tamu])</f>
        <v>CUS 3586</v>
      </c>
      <c r="H185" t="s">
        <v>618</v>
      </c>
      <c r="I185" t="str">
        <f>_xlfn.XLOOKUP(Table2[[#This Row],[tipe_kamar]],Table12[tipe_kamar],Table12[id_kamar])</f>
        <v>KMR 002</v>
      </c>
      <c r="J185" t="s">
        <v>82</v>
      </c>
      <c r="K185">
        <v>7</v>
      </c>
      <c r="L185">
        <v>393000</v>
      </c>
      <c r="M185">
        <v>2751000</v>
      </c>
      <c r="N185" t="str">
        <f>_xlfn.XLOOKUP(Table2[[#This Row],[metode_pembayaran]],Table11[metode_pembayaran],Table11[id_pembayaran])</f>
        <v>MP 03</v>
      </c>
      <c r="O185" t="s">
        <v>36</v>
      </c>
      <c r="P185" t="str">
        <f>_xlfn.XLOOKUP(Table2[[#This Row],[status_reservasi]],'Dim Status Reservasi'!$B$2:$B$5,'Dim Status Reservasi'!$A$2:$A$5)</f>
        <v>ST 003</v>
      </c>
      <c r="Q185" t="s">
        <v>37</v>
      </c>
      <c r="R185" t="str">
        <f>_xlfn.XLOOKUP(Table2[[#This Row],[kota_hotel]],'Dim Kota Hotel'!$B$2:$B$21,'Dim Kota Hotel'!$A$2:$A$21)</f>
        <v>LOK 020</v>
      </c>
      <c r="S185" t="s">
        <v>94</v>
      </c>
    </row>
    <row r="186" spans="1:19" x14ac:dyDescent="0.25">
      <c r="A186" t="s">
        <v>619</v>
      </c>
      <c r="B186" t="str">
        <f>_xlfn.XLOOKUP(Table2[[#This Row],[tanggal_checkin]],Table6[tanggal_checkin],Table6[id_checkin])</f>
        <v>CI 0076</v>
      </c>
      <c r="C186" t="s">
        <v>11266</v>
      </c>
      <c r="D186" t="str">
        <f>_xlfn.XLOOKUP(Table2[[#This Row],[tanggal_checkout]],Table4[tanggal_checkout],Table4[id_checkout])</f>
        <v>CO 0085</v>
      </c>
      <c r="E186" t="s">
        <v>11267</v>
      </c>
      <c r="F186" s="8">
        <v>0.9826273148148148</v>
      </c>
      <c r="G186" t="str">
        <f>_xlfn.XLOOKUP(Table2[[#This Row],[nama_tamu]],Table10[nama_tamu],Table10[id_tamu])</f>
        <v>CUS 0152</v>
      </c>
      <c r="H186" t="s">
        <v>621</v>
      </c>
      <c r="I186" t="str">
        <f>_xlfn.XLOOKUP(Table2[[#This Row],[tipe_kamar]],Table12[tipe_kamar],Table12[id_kamar])</f>
        <v>KMR 003</v>
      </c>
      <c r="J186" t="s">
        <v>64</v>
      </c>
      <c r="K186">
        <v>9</v>
      </c>
      <c r="L186">
        <v>1093000</v>
      </c>
      <c r="M186">
        <v>9837000</v>
      </c>
      <c r="N186" t="str">
        <f>_xlfn.XLOOKUP(Table2[[#This Row],[metode_pembayaran]],Table11[metode_pembayaran],Table11[id_pembayaran])</f>
        <v>MP 02</v>
      </c>
      <c r="O186" t="s">
        <v>30</v>
      </c>
      <c r="P186" t="str">
        <f>_xlfn.XLOOKUP(Table2[[#This Row],[status_reservasi]],'Dim Status Reservasi'!$B$2:$B$5,'Dim Status Reservasi'!$A$2:$A$5)</f>
        <v>ST 002</v>
      </c>
      <c r="Q186" t="s">
        <v>124</v>
      </c>
      <c r="R186" t="str">
        <f>_xlfn.XLOOKUP(Table2[[#This Row],[kota_hotel]],'Dim Kota Hotel'!$B$2:$B$21,'Dim Kota Hotel'!$A$2:$A$21)</f>
        <v>LOK 019</v>
      </c>
      <c r="S186" t="s">
        <v>133</v>
      </c>
    </row>
    <row r="187" spans="1:19" x14ac:dyDescent="0.25">
      <c r="A187" t="s">
        <v>622</v>
      </c>
      <c r="B187" t="str">
        <f>_xlfn.XLOOKUP(Table2[[#This Row],[tanggal_checkin]],Table6[tanggal_checkin],Table6[id_checkin])</f>
        <v>CI 0896</v>
      </c>
      <c r="C187" t="s">
        <v>10975</v>
      </c>
      <c r="D187" t="str">
        <f>_xlfn.XLOOKUP(Table2[[#This Row],[tanggal_checkout]],Table4[tanggal_checkout],Table4[id_checkout])</f>
        <v>CO 0902</v>
      </c>
      <c r="E187" t="s">
        <v>11124</v>
      </c>
      <c r="F187" s="8">
        <v>0.11667824074074074</v>
      </c>
      <c r="G187" t="str">
        <f>_xlfn.XLOOKUP(Table2[[#This Row],[nama_tamu]],Table10[nama_tamu],Table10[id_tamu])</f>
        <v>CUS 3454</v>
      </c>
      <c r="H187" t="s">
        <v>624</v>
      </c>
      <c r="I187" t="str">
        <f>_xlfn.XLOOKUP(Table2[[#This Row],[tipe_kamar]],Table12[tipe_kamar],Table12[id_kamar])</f>
        <v>KMR 003</v>
      </c>
      <c r="J187" t="s">
        <v>64</v>
      </c>
      <c r="K187">
        <v>5</v>
      </c>
      <c r="L187">
        <v>1241000</v>
      </c>
      <c r="M187">
        <v>6205000</v>
      </c>
      <c r="N187" t="str">
        <f>_xlfn.XLOOKUP(Table2[[#This Row],[metode_pembayaran]],Table11[metode_pembayaran],Table11[id_pembayaran])</f>
        <v>MP 05</v>
      </c>
      <c r="O187" t="s">
        <v>72</v>
      </c>
      <c r="P187" t="str">
        <f>_xlfn.XLOOKUP(Table2[[#This Row],[status_reservasi]],'Dim Status Reservasi'!$B$2:$B$5,'Dim Status Reservasi'!$A$2:$A$5)</f>
        <v>ST 003</v>
      </c>
      <c r="Q187" t="s">
        <v>37</v>
      </c>
      <c r="R187" t="str">
        <f>_xlfn.XLOOKUP(Table2[[#This Row],[kota_hotel]],'Dim Kota Hotel'!$B$2:$B$21,'Dim Kota Hotel'!$A$2:$A$21)</f>
        <v>LOK 020</v>
      </c>
      <c r="S187" t="s">
        <v>94</v>
      </c>
    </row>
    <row r="188" spans="1:19" x14ac:dyDescent="0.25">
      <c r="A188" t="s">
        <v>625</v>
      </c>
      <c r="B188" t="str">
        <f>_xlfn.XLOOKUP(Table2[[#This Row],[tanggal_checkin]],Table6[tanggal_checkin],Table6[id_checkin])</f>
        <v>CI 0072</v>
      </c>
      <c r="C188" t="s">
        <v>11092</v>
      </c>
      <c r="D188" t="str">
        <f>_xlfn.XLOOKUP(Table2[[#This Row],[tanggal_checkout]],Table4[tanggal_checkout],Table4[id_checkout])</f>
        <v>CO 0074</v>
      </c>
      <c r="E188" t="s">
        <v>11185</v>
      </c>
      <c r="F188" s="8">
        <v>0.23571759259259259</v>
      </c>
      <c r="G188" t="str">
        <f>_xlfn.XLOOKUP(Table2[[#This Row],[nama_tamu]],Table10[nama_tamu],Table10[id_tamu])</f>
        <v>CUS 2151</v>
      </c>
      <c r="H188" t="s">
        <v>627</v>
      </c>
      <c r="I188" t="str">
        <f>_xlfn.XLOOKUP(Table2[[#This Row],[tipe_kamar]],Table12[tipe_kamar],Table12[id_kamar])</f>
        <v>KMR 001</v>
      </c>
      <c r="J188" t="s">
        <v>23</v>
      </c>
      <c r="K188">
        <v>2</v>
      </c>
      <c r="L188">
        <v>578000</v>
      </c>
      <c r="M188">
        <v>1156000</v>
      </c>
      <c r="N188" t="str">
        <f>_xlfn.XLOOKUP(Table2[[#This Row],[metode_pembayaran]],Table11[metode_pembayaran],Table11[id_pembayaran])</f>
        <v>MP 06</v>
      </c>
      <c r="O188" t="s">
        <v>17</v>
      </c>
      <c r="P188" t="str">
        <f>_xlfn.XLOOKUP(Table2[[#This Row],[status_reservasi]],'Dim Status Reservasi'!$B$2:$B$5,'Dim Status Reservasi'!$A$2:$A$5)</f>
        <v>ST 001</v>
      </c>
      <c r="Q188" t="s">
        <v>214</v>
      </c>
      <c r="R188" t="str">
        <f>_xlfn.XLOOKUP(Table2[[#This Row],[kota_hotel]],'Dim Kota Hotel'!$B$2:$B$21,'Dim Kota Hotel'!$A$2:$A$21)</f>
        <v>LOK 014</v>
      </c>
      <c r="S188" t="s">
        <v>222</v>
      </c>
    </row>
    <row r="189" spans="1:19" x14ac:dyDescent="0.25">
      <c r="A189" t="s">
        <v>628</v>
      </c>
      <c r="B189" t="str">
        <f>_xlfn.XLOOKUP(Table2[[#This Row],[tanggal_checkin]],Table6[tanggal_checkin],Table6[id_checkin])</f>
        <v>CI 0760</v>
      </c>
      <c r="C189" t="s">
        <v>11174</v>
      </c>
      <c r="D189" t="str">
        <f>_xlfn.XLOOKUP(Table2[[#This Row],[tanggal_checkout]],Table4[tanggal_checkout],Table4[id_checkout])</f>
        <v>CO 0766</v>
      </c>
      <c r="E189" t="s">
        <v>11009</v>
      </c>
      <c r="F189" s="8">
        <v>0.76407407407407413</v>
      </c>
      <c r="G189" t="str">
        <f>_xlfn.XLOOKUP(Table2[[#This Row],[nama_tamu]],Table10[nama_tamu],Table10[id_tamu])</f>
        <v>CUS 1622</v>
      </c>
      <c r="H189" t="s">
        <v>630</v>
      </c>
      <c r="I189" t="str">
        <f>_xlfn.XLOOKUP(Table2[[#This Row],[tipe_kamar]],Table12[tipe_kamar],Table12[id_kamar])</f>
        <v>KMR 004</v>
      </c>
      <c r="J189" t="s">
        <v>47</v>
      </c>
      <c r="K189">
        <v>4</v>
      </c>
      <c r="L189">
        <v>496000</v>
      </c>
      <c r="M189">
        <v>1984000</v>
      </c>
      <c r="N189" t="str">
        <f>_xlfn.XLOOKUP(Table2[[#This Row],[metode_pembayaran]],Table11[metode_pembayaran],Table11[id_pembayaran])</f>
        <v>MP 01</v>
      </c>
      <c r="O189" t="s">
        <v>24</v>
      </c>
      <c r="P189" t="str">
        <f>_xlfn.XLOOKUP(Table2[[#This Row],[status_reservasi]],'Dim Status Reservasi'!$B$2:$B$5,'Dim Status Reservasi'!$A$2:$A$5)</f>
        <v>ST 004</v>
      </c>
      <c r="Q189" t="s">
        <v>48</v>
      </c>
      <c r="R189" t="str">
        <f>_xlfn.XLOOKUP(Table2[[#This Row],[kota_hotel]],'Dim Kota Hotel'!$B$2:$B$21,'Dim Kota Hotel'!$A$2:$A$21)</f>
        <v>LOK 011</v>
      </c>
      <c r="S189" t="s">
        <v>38</v>
      </c>
    </row>
    <row r="190" spans="1:19" x14ac:dyDescent="0.25">
      <c r="A190" t="s">
        <v>631</v>
      </c>
      <c r="B190" t="str">
        <f>_xlfn.XLOOKUP(Table2[[#This Row],[tanggal_checkin]],Table6[tanggal_checkin],Table6[id_checkin])</f>
        <v>CI 0134</v>
      </c>
      <c r="C190" t="s">
        <v>11268</v>
      </c>
      <c r="D190" t="str">
        <f>_xlfn.XLOOKUP(Table2[[#This Row],[tanggal_checkout]],Table4[tanggal_checkout],Table4[id_checkout])</f>
        <v>CO 0136</v>
      </c>
      <c r="E190" t="s">
        <v>11269</v>
      </c>
      <c r="F190" s="8">
        <v>6.9710648148148147E-2</v>
      </c>
      <c r="G190" t="str">
        <f>_xlfn.XLOOKUP(Table2[[#This Row],[nama_tamu]],Table10[nama_tamu],Table10[id_tamu])</f>
        <v>CUS 4002</v>
      </c>
      <c r="H190" t="s">
        <v>633</v>
      </c>
      <c r="I190" t="str">
        <f>_xlfn.XLOOKUP(Table2[[#This Row],[tipe_kamar]],Table12[tipe_kamar],Table12[id_kamar])</f>
        <v>KMR 001</v>
      </c>
      <c r="J190" t="s">
        <v>23</v>
      </c>
      <c r="K190">
        <v>2</v>
      </c>
      <c r="L190">
        <v>656000</v>
      </c>
      <c r="M190">
        <v>1312000</v>
      </c>
      <c r="N190" t="str">
        <f>_xlfn.XLOOKUP(Table2[[#This Row],[metode_pembayaran]],Table11[metode_pembayaran],Table11[id_pembayaran])</f>
        <v>MP 05</v>
      </c>
      <c r="O190" t="s">
        <v>72</v>
      </c>
      <c r="P190" t="str">
        <f>_xlfn.XLOOKUP(Table2[[#This Row],[status_reservasi]],'Dim Status Reservasi'!$B$2:$B$5,'Dim Status Reservasi'!$A$2:$A$5)</f>
        <v>ST 001</v>
      </c>
      <c r="Q190" t="s">
        <v>214</v>
      </c>
      <c r="R190" t="str">
        <f>_xlfn.XLOOKUP(Table2[[#This Row],[kota_hotel]],'Dim Kota Hotel'!$B$2:$B$21,'Dim Kota Hotel'!$A$2:$A$21)</f>
        <v>LOK 019</v>
      </c>
      <c r="S190" t="s">
        <v>133</v>
      </c>
    </row>
    <row r="191" spans="1:19" x14ac:dyDescent="0.25">
      <c r="A191" t="s">
        <v>634</v>
      </c>
      <c r="B191" t="str">
        <f>_xlfn.XLOOKUP(Table2[[#This Row],[tanggal_checkin]],Table6[tanggal_checkin],Table6[id_checkin])</f>
        <v>CI 0155</v>
      </c>
      <c r="C191" t="s">
        <v>11270</v>
      </c>
      <c r="D191" t="str">
        <f>_xlfn.XLOOKUP(Table2[[#This Row],[tanggal_checkout]],Table4[tanggal_checkout],Table4[id_checkout])</f>
        <v>CO 0164</v>
      </c>
      <c r="E191" t="s">
        <v>11271</v>
      </c>
      <c r="F191" s="8">
        <v>0.7794444444444445</v>
      </c>
      <c r="G191" t="str">
        <f>_xlfn.XLOOKUP(Table2[[#This Row],[nama_tamu]],Table10[nama_tamu],Table10[id_tamu])</f>
        <v>CUS 0330</v>
      </c>
      <c r="H191" t="s">
        <v>636</v>
      </c>
      <c r="I191" t="str">
        <f>_xlfn.XLOOKUP(Table2[[#This Row],[tipe_kamar]],Table12[tipe_kamar],Table12[id_kamar])</f>
        <v>KMR 004</v>
      </c>
      <c r="J191" t="s">
        <v>47</v>
      </c>
      <c r="K191">
        <v>8</v>
      </c>
      <c r="L191">
        <v>484000</v>
      </c>
      <c r="M191">
        <v>3872000</v>
      </c>
      <c r="N191" t="str">
        <f>_xlfn.XLOOKUP(Table2[[#This Row],[metode_pembayaran]],Table11[metode_pembayaran],Table11[id_pembayaran])</f>
        <v>MP 01</v>
      </c>
      <c r="O191" t="s">
        <v>24</v>
      </c>
      <c r="P191" t="str">
        <f>_xlfn.XLOOKUP(Table2[[#This Row],[status_reservasi]],'Dim Status Reservasi'!$B$2:$B$5,'Dim Status Reservasi'!$A$2:$A$5)</f>
        <v>ST 002</v>
      </c>
      <c r="Q191" t="s">
        <v>124</v>
      </c>
      <c r="R191" t="str">
        <f>_xlfn.XLOOKUP(Table2[[#This Row],[kota_hotel]],'Dim Kota Hotel'!$B$2:$B$21,'Dim Kota Hotel'!$A$2:$A$21)</f>
        <v>LOK 003</v>
      </c>
      <c r="S191" t="s">
        <v>106</v>
      </c>
    </row>
    <row r="192" spans="1:19" x14ac:dyDescent="0.25">
      <c r="A192" t="s">
        <v>637</v>
      </c>
      <c r="B192" t="str">
        <f>_xlfn.XLOOKUP(Table2[[#This Row],[tanggal_checkin]],Table6[tanggal_checkin],Table6[id_checkin])</f>
        <v>CI 0589</v>
      </c>
      <c r="C192" t="s">
        <v>11272</v>
      </c>
      <c r="D192" t="str">
        <f>_xlfn.XLOOKUP(Table2[[#This Row],[tanggal_checkout]],Table4[tanggal_checkout],Table4[id_checkout])</f>
        <v>CO 0590</v>
      </c>
      <c r="E192" t="s">
        <v>10987</v>
      </c>
      <c r="F192" s="8">
        <v>0.78074074074074074</v>
      </c>
      <c r="G192" t="str">
        <f>_xlfn.XLOOKUP(Table2[[#This Row],[nama_tamu]],Table10[nama_tamu],Table10[id_tamu])</f>
        <v>CUS 0139</v>
      </c>
      <c r="H192" t="s">
        <v>11134</v>
      </c>
      <c r="I192" t="str">
        <f>_xlfn.XLOOKUP(Table2[[#This Row],[tipe_kamar]],Table12[tipe_kamar],Table12[id_kamar])</f>
        <v>KMR 002</v>
      </c>
      <c r="J192" t="s">
        <v>82</v>
      </c>
      <c r="K192">
        <v>1</v>
      </c>
      <c r="L192">
        <v>385000</v>
      </c>
      <c r="M192">
        <v>385000</v>
      </c>
      <c r="N192" t="str">
        <f>_xlfn.XLOOKUP(Table2[[#This Row],[metode_pembayaran]],Table11[metode_pembayaran],Table11[id_pembayaran])</f>
        <v>MP 06</v>
      </c>
      <c r="O192" t="s">
        <v>17</v>
      </c>
      <c r="P192" t="str">
        <f>_xlfn.XLOOKUP(Table2[[#This Row],[status_reservasi]],'Dim Status Reservasi'!$B$2:$B$5,'Dim Status Reservasi'!$A$2:$A$5)</f>
        <v>ST 003</v>
      </c>
      <c r="Q192" t="s">
        <v>37</v>
      </c>
      <c r="R192" t="str">
        <f>_xlfn.XLOOKUP(Table2[[#This Row],[kota_hotel]],'Dim Kota Hotel'!$B$2:$B$21,'Dim Kota Hotel'!$A$2:$A$21)</f>
        <v>LOK 007</v>
      </c>
      <c r="S192" t="s">
        <v>145</v>
      </c>
    </row>
    <row r="193" spans="1:19" x14ac:dyDescent="0.25">
      <c r="A193" t="s">
        <v>639</v>
      </c>
      <c r="B193" t="str">
        <f>_xlfn.XLOOKUP(Table2[[#This Row],[tanggal_checkin]],Table6[tanggal_checkin],Table6[id_checkin])</f>
        <v>CI 0951</v>
      </c>
      <c r="C193" t="s">
        <v>11273</v>
      </c>
      <c r="D193" t="str">
        <f>_xlfn.XLOOKUP(Table2[[#This Row],[tanggal_checkout]],Table4[tanggal_checkout],Table4[id_checkout])</f>
        <v>CO 0957</v>
      </c>
      <c r="E193" t="s">
        <v>11274</v>
      </c>
      <c r="F193" s="8">
        <v>0.55865740740740744</v>
      </c>
      <c r="G193" t="str">
        <f>_xlfn.XLOOKUP(Table2[[#This Row],[nama_tamu]],Table10[nama_tamu],Table10[id_tamu])</f>
        <v>CUS 2966</v>
      </c>
      <c r="H193" t="s">
        <v>641</v>
      </c>
      <c r="I193" t="str">
        <f>_xlfn.XLOOKUP(Table2[[#This Row],[tipe_kamar]],Table12[tipe_kamar],Table12[id_kamar])</f>
        <v>KMR 002</v>
      </c>
      <c r="J193" t="s">
        <v>82</v>
      </c>
      <c r="K193">
        <v>3</v>
      </c>
      <c r="L193">
        <v>316000</v>
      </c>
      <c r="M193">
        <v>948000</v>
      </c>
      <c r="N193" t="str">
        <f>_xlfn.XLOOKUP(Table2[[#This Row],[metode_pembayaran]],Table11[metode_pembayaran],Table11[id_pembayaran])</f>
        <v>MP 03</v>
      </c>
      <c r="O193" t="s">
        <v>36</v>
      </c>
      <c r="P193" t="str">
        <f>_xlfn.XLOOKUP(Table2[[#This Row],[status_reservasi]],'Dim Status Reservasi'!$B$2:$B$5,'Dim Status Reservasi'!$A$2:$A$5)</f>
        <v>ST 003</v>
      </c>
      <c r="Q193" t="s">
        <v>37</v>
      </c>
      <c r="R193" t="str">
        <f>_xlfn.XLOOKUP(Table2[[#This Row],[kota_hotel]],'Dim Kota Hotel'!$B$2:$B$21,'Dim Kota Hotel'!$A$2:$A$21)</f>
        <v>LOK 008</v>
      </c>
      <c r="S193" t="s">
        <v>68</v>
      </c>
    </row>
    <row r="194" spans="1:19" x14ac:dyDescent="0.25">
      <c r="A194" t="s">
        <v>642</v>
      </c>
      <c r="B194" t="str">
        <f>_xlfn.XLOOKUP(Table2[[#This Row],[tanggal_checkin]],Table6[tanggal_checkin],Table6[id_checkin])</f>
        <v>CI 0795</v>
      </c>
      <c r="C194" t="s">
        <v>11275</v>
      </c>
      <c r="D194" t="str">
        <f>_xlfn.XLOOKUP(Table2[[#This Row],[tanggal_checkout]],Table4[tanggal_checkout],Table4[id_checkout])</f>
        <v>CO 0800</v>
      </c>
      <c r="E194" t="s">
        <v>11109</v>
      </c>
      <c r="F194" s="8">
        <v>0.50675925925925924</v>
      </c>
      <c r="G194" t="str">
        <f>_xlfn.XLOOKUP(Table2[[#This Row],[nama_tamu]],Table10[nama_tamu],Table10[id_tamu])</f>
        <v>CUS 0931</v>
      </c>
      <c r="H194" t="s">
        <v>643</v>
      </c>
      <c r="I194" t="str">
        <f>_xlfn.XLOOKUP(Table2[[#This Row],[tipe_kamar]],Table12[tipe_kamar],Table12[id_kamar])</f>
        <v>KMR 001</v>
      </c>
      <c r="J194" t="s">
        <v>23</v>
      </c>
      <c r="K194">
        <v>1</v>
      </c>
      <c r="L194">
        <v>630000</v>
      </c>
      <c r="M194">
        <v>630000</v>
      </c>
      <c r="N194" t="str">
        <f>_xlfn.XLOOKUP(Table2[[#This Row],[metode_pembayaran]],Table11[metode_pembayaran],Table11[id_pembayaran])</f>
        <v>MP 05</v>
      </c>
      <c r="O194" t="s">
        <v>72</v>
      </c>
      <c r="P194" t="str">
        <f>_xlfn.XLOOKUP(Table2[[#This Row],[status_reservasi]],'Dim Status Reservasi'!$B$2:$B$5,'Dim Status Reservasi'!$A$2:$A$5)</f>
        <v>ST 001</v>
      </c>
      <c r="Q194" t="s">
        <v>214</v>
      </c>
      <c r="R194" t="str">
        <f>_xlfn.XLOOKUP(Table2[[#This Row],[kota_hotel]],'Dim Kota Hotel'!$B$2:$B$21,'Dim Kota Hotel'!$A$2:$A$21)</f>
        <v>LOK 008</v>
      </c>
      <c r="S194" t="s">
        <v>68</v>
      </c>
    </row>
    <row r="195" spans="1:19" x14ac:dyDescent="0.25">
      <c r="A195" t="s">
        <v>644</v>
      </c>
      <c r="B195" t="str">
        <f>_xlfn.XLOOKUP(Table2[[#This Row],[tanggal_checkin]],Table6[tanggal_checkin],Table6[id_checkin])</f>
        <v>CI 0875</v>
      </c>
      <c r="C195" t="s">
        <v>11276</v>
      </c>
      <c r="D195" t="str">
        <f>_xlfn.XLOOKUP(Table2[[#This Row],[tanggal_checkout]],Table4[tanggal_checkout],Table4[id_checkout])</f>
        <v>CO 0883</v>
      </c>
      <c r="E195" t="s">
        <v>11277</v>
      </c>
      <c r="F195" s="8">
        <v>0.2996875</v>
      </c>
      <c r="G195" t="str">
        <f>_xlfn.XLOOKUP(Table2[[#This Row],[nama_tamu]],Table10[nama_tamu],Table10[id_tamu])</f>
        <v>CUS 4040</v>
      </c>
      <c r="H195" t="s">
        <v>646</v>
      </c>
      <c r="I195" t="str">
        <f>_xlfn.XLOOKUP(Table2[[#This Row],[tipe_kamar]],Table12[tipe_kamar],Table12[id_kamar])</f>
        <v>KMR 003</v>
      </c>
      <c r="J195" t="s">
        <v>64</v>
      </c>
      <c r="K195">
        <v>7</v>
      </c>
      <c r="L195">
        <v>1307000</v>
      </c>
      <c r="M195">
        <v>9149000</v>
      </c>
      <c r="N195" t="str">
        <f>_xlfn.XLOOKUP(Table2[[#This Row],[metode_pembayaran]],Table11[metode_pembayaran],Table11[id_pembayaran])</f>
        <v>MP 04</v>
      </c>
      <c r="O195" t="s">
        <v>53</v>
      </c>
      <c r="P195" t="str">
        <f>_xlfn.XLOOKUP(Table2[[#This Row],[status_reservasi]],'Dim Status Reservasi'!$B$2:$B$5,'Dim Status Reservasi'!$A$2:$A$5)</f>
        <v>ST 002</v>
      </c>
      <c r="Q195" t="s">
        <v>124</v>
      </c>
      <c r="R195" t="str">
        <f>_xlfn.XLOOKUP(Table2[[#This Row],[kota_hotel]],'Dim Kota Hotel'!$B$2:$B$21,'Dim Kota Hotel'!$A$2:$A$21)</f>
        <v>LOK 013</v>
      </c>
      <c r="S195" t="s">
        <v>160</v>
      </c>
    </row>
    <row r="196" spans="1:19" x14ac:dyDescent="0.25">
      <c r="A196" t="s">
        <v>647</v>
      </c>
      <c r="B196" t="str">
        <f>_xlfn.XLOOKUP(Table2[[#This Row],[tanggal_checkin]],Table6[tanggal_checkin],Table6[id_checkin])</f>
        <v>CI 0945</v>
      </c>
      <c r="C196" t="s">
        <v>11042</v>
      </c>
      <c r="D196" t="str">
        <f>_xlfn.XLOOKUP(Table2[[#This Row],[tanggal_checkout]],Table4[tanggal_checkout],Table4[id_checkout])</f>
        <v>CO 0955</v>
      </c>
      <c r="E196" t="s">
        <v>11278</v>
      </c>
      <c r="F196" s="8">
        <v>0.13851851851851851</v>
      </c>
      <c r="G196" t="str">
        <f>_xlfn.XLOOKUP(Table2[[#This Row],[nama_tamu]],Table10[nama_tamu],Table10[id_tamu])</f>
        <v>CUS 3156</v>
      </c>
      <c r="H196" t="s">
        <v>649</v>
      </c>
      <c r="I196" t="str">
        <f>_xlfn.XLOOKUP(Table2[[#This Row],[tipe_kamar]],Table12[tipe_kamar],Table12[id_kamar])</f>
        <v>KMR 002</v>
      </c>
      <c r="J196" t="s">
        <v>82</v>
      </c>
      <c r="K196">
        <v>7</v>
      </c>
      <c r="L196">
        <v>318000</v>
      </c>
      <c r="M196">
        <v>2226000</v>
      </c>
      <c r="N196" t="str">
        <f>_xlfn.XLOOKUP(Table2[[#This Row],[metode_pembayaran]],Table11[metode_pembayaran],Table11[id_pembayaran])</f>
        <v>MP 05</v>
      </c>
      <c r="O196" t="s">
        <v>72</v>
      </c>
      <c r="P196" t="str">
        <f>_xlfn.XLOOKUP(Table2[[#This Row],[status_reservasi]],'Dim Status Reservasi'!$B$2:$B$5,'Dim Status Reservasi'!$A$2:$A$5)</f>
        <v>ST 004</v>
      </c>
      <c r="Q196" t="s">
        <v>48</v>
      </c>
      <c r="R196" t="str">
        <f>_xlfn.XLOOKUP(Table2[[#This Row],[kota_hotel]],'Dim Kota Hotel'!$B$2:$B$21,'Dim Kota Hotel'!$A$2:$A$21)</f>
        <v>LOK 011</v>
      </c>
      <c r="S196" t="s">
        <v>38</v>
      </c>
    </row>
    <row r="197" spans="1:19" x14ac:dyDescent="0.25">
      <c r="A197" t="s">
        <v>650</v>
      </c>
      <c r="B197" t="str">
        <f>_xlfn.XLOOKUP(Table2[[#This Row],[tanggal_checkin]],Table6[tanggal_checkin],Table6[id_checkin])</f>
        <v>CI 0890</v>
      </c>
      <c r="C197" t="s">
        <v>11010</v>
      </c>
      <c r="D197" t="str">
        <f>_xlfn.XLOOKUP(Table2[[#This Row],[tanggal_checkout]],Table4[tanggal_checkout],Table4[id_checkout])</f>
        <v>CO 0899</v>
      </c>
      <c r="E197" t="s">
        <v>11279</v>
      </c>
      <c r="F197" s="8">
        <v>0.82905092592592589</v>
      </c>
      <c r="G197" t="str">
        <f>_xlfn.XLOOKUP(Table2[[#This Row],[nama_tamu]],Table10[nama_tamu],Table10[id_tamu])</f>
        <v>CUS 0672</v>
      </c>
      <c r="H197" t="s">
        <v>652</v>
      </c>
      <c r="I197" t="str">
        <f>_xlfn.XLOOKUP(Table2[[#This Row],[tipe_kamar]],Table12[tipe_kamar],Table12[id_kamar])</f>
        <v>KMR 001</v>
      </c>
      <c r="J197" t="s">
        <v>23</v>
      </c>
      <c r="K197">
        <v>8</v>
      </c>
      <c r="L197">
        <v>605000</v>
      </c>
      <c r="M197">
        <v>4840000</v>
      </c>
      <c r="N197" t="str">
        <f>_xlfn.XLOOKUP(Table2[[#This Row],[metode_pembayaran]],Table11[metode_pembayaran],Table11[id_pembayaran])</f>
        <v>MP 03</v>
      </c>
      <c r="O197" t="s">
        <v>36</v>
      </c>
      <c r="P197" t="str">
        <f>_xlfn.XLOOKUP(Table2[[#This Row],[status_reservasi]],'Dim Status Reservasi'!$B$2:$B$5,'Dim Status Reservasi'!$A$2:$A$5)</f>
        <v>ST 004</v>
      </c>
      <c r="Q197" t="s">
        <v>48</v>
      </c>
      <c r="R197" t="str">
        <f>_xlfn.XLOOKUP(Table2[[#This Row],[kota_hotel]],'Dim Kota Hotel'!$B$2:$B$21,'Dim Kota Hotel'!$A$2:$A$21)</f>
        <v>LOK 006</v>
      </c>
      <c r="S197" t="s">
        <v>129</v>
      </c>
    </row>
    <row r="198" spans="1:19" x14ac:dyDescent="0.25">
      <c r="A198" t="s">
        <v>653</v>
      </c>
      <c r="B198" t="str">
        <f>_xlfn.XLOOKUP(Table2[[#This Row],[tanggal_checkin]],Table6[tanggal_checkin],Table6[id_checkin])</f>
        <v>CI 0622</v>
      </c>
      <c r="C198" t="s">
        <v>11280</v>
      </c>
      <c r="D198" t="str">
        <f>_xlfn.XLOOKUP(Table2[[#This Row],[tanggal_checkout]],Table4[tanggal_checkout],Table4[id_checkout])</f>
        <v>CO 0623</v>
      </c>
      <c r="E198" t="s">
        <v>11281</v>
      </c>
      <c r="F198" s="8">
        <v>0.24075231481481482</v>
      </c>
      <c r="G198" t="str">
        <f>_xlfn.XLOOKUP(Table2[[#This Row],[nama_tamu]],Table10[nama_tamu],Table10[id_tamu])</f>
        <v>CUS 0948</v>
      </c>
      <c r="H198" t="s">
        <v>655</v>
      </c>
      <c r="I198" t="str">
        <f>_xlfn.XLOOKUP(Table2[[#This Row],[tipe_kamar]],Table12[tipe_kamar],Table12[id_kamar])</f>
        <v>KMR 001</v>
      </c>
      <c r="J198" t="s">
        <v>23</v>
      </c>
      <c r="K198">
        <v>1</v>
      </c>
      <c r="L198">
        <v>671000</v>
      </c>
      <c r="M198">
        <v>671000</v>
      </c>
      <c r="N198" t="str">
        <f>_xlfn.XLOOKUP(Table2[[#This Row],[metode_pembayaran]],Table11[metode_pembayaran],Table11[id_pembayaran])</f>
        <v>MP 03</v>
      </c>
      <c r="O198" t="s">
        <v>36</v>
      </c>
      <c r="P198" t="str">
        <f>_xlfn.XLOOKUP(Table2[[#This Row],[status_reservasi]],'Dim Status Reservasi'!$B$2:$B$5,'Dim Status Reservasi'!$A$2:$A$5)</f>
        <v>ST 004</v>
      </c>
      <c r="Q198" t="s">
        <v>48</v>
      </c>
      <c r="R198" t="str">
        <f>_xlfn.XLOOKUP(Table2[[#This Row],[kota_hotel]],'Dim Kota Hotel'!$B$2:$B$21,'Dim Kota Hotel'!$A$2:$A$21)</f>
        <v>LOK 011</v>
      </c>
      <c r="S198" t="s">
        <v>38</v>
      </c>
    </row>
    <row r="199" spans="1:19" x14ac:dyDescent="0.25">
      <c r="A199" t="s">
        <v>656</v>
      </c>
      <c r="B199" t="str">
        <f>_xlfn.XLOOKUP(Table2[[#This Row],[tanggal_checkin]],Table6[tanggal_checkin],Table6[id_checkin])</f>
        <v>CI 0900</v>
      </c>
      <c r="C199" t="s">
        <v>11282</v>
      </c>
      <c r="D199" t="str">
        <f>_xlfn.XLOOKUP(Table2[[#This Row],[tanggal_checkout]],Table4[tanggal_checkout],Table4[id_checkout])</f>
        <v>CO 0907</v>
      </c>
      <c r="E199" t="s">
        <v>11283</v>
      </c>
      <c r="F199" s="8">
        <v>0.8918518518518519</v>
      </c>
      <c r="G199" t="str">
        <f>_xlfn.XLOOKUP(Table2[[#This Row],[nama_tamu]],Table10[nama_tamu],Table10[id_tamu])</f>
        <v>CUS 3206</v>
      </c>
      <c r="H199" t="s">
        <v>658</v>
      </c>
      <c r="I199" t="str">
        <f>_xlfn.XLOOKUP(Table2[[#This Row],[tipe_kamar]],Table12[tipe_kamar],Table12[id_kamar])</f>
        <v>KMR 004</v>
      </c>
      <c r="J199" t="s">
        <v>47</v>
      </c>
      <c r="K199">
        <v>6</v>
      </c>
      <c r="L199">
        <v>513000</v>
      </c>
      <c r="M199">
        <v>3078000</v>
      </c>
      <c r="N199" t="str">
        <f>_xlfn.XLOOKUP(Table2[[#This Row],[metode_pembayaran]],Table11[metode_pembayaran],Table11[id_pembayaran])</f>
        <v>MP 04</v>
      </c>
      <c r="O199" t="s">
        <v>53</v>
      </c>
      <c r="P199" t="str">
        <f>_xlfn.XLOOKUP(Table2[[#This Row],[status_reservasi]],'Dim Status Reservasi'!$B$2:$B$5,'Dim Status Reservasi'!$A$2:$A$5)</f>
        <v>ST 004</v>
      </c>
      <c r="Q199" t="s">
        <v>48</v>
      </c>
      <c r="R199" t="str">
        <f>_xlfn.XLOOKUP(Table2[[#This Row],[kota_hotel]],'Dim Kota Hotel'!$B$2:$B$21,'Dim Kota Hotel'!$A$2:$A$21)</f>
        <v>LOK 008</v>
      </c>
      <c r="S199" t="s">
        <v>68</v>
      </c>
    </row>
    <row r="200" spans="1:19" x14ac:dyDescent="0.25">
      <c r="A200" t="s">
        <v>659</v>
      </c>
      <c r="B200" t="str">
        <f>_xlfn.XLOOKUP(Table2[[#This Row],[tanggal_checkin]],Table6[tanggal_checkin],Table6[id_checkin])</f>
        <v>CI 0084</v>
      </c>
      <c r="C200" t="s">
        <v>11284</v>
      </c>
      <c r="D200" t="str">
        <f>_xlfn.XLOOKUP(Table2[[#This Row],[tanggal_checkout]],Table4[tanggal_checkout],Table4[id_checkout])</f>
        <v>CO 0090</v>
      </c>
      <c r="E200" t="s">
        <v>11285</v>
      </c>
      <c r="F200" s="8">
        <v>0.94543981481481476</v>
      </c>
      <c r="G200" t="str">
        <f>_xlfn.XLOOKUP(Table2[[#This Row],[nama_tamu]],Table10[nama_tamu],Table10[id_tamu])</f>
        <v>CUS 0682</v>
      </c>
      <c r="H200" t="s">
        <v>661</v>
      </c>
      <c r="I200" t="str">
        <f>_xlfn.XLOOKUP(Table2[[#This Row],[tipe_kamar]],Table12[tipe_kamar],Table12[id_kamar])</f>
        <v>KMR 002</v>
      </c>
      <c r="J200" t="s">
        <v>82</v>
      </c>
      <c r="K200">
        <v>6</v>
      </c>
      <c r="L200">
        <v>358000</v>
      </c>
      <c r="M200">
        <v>2148000</v>
      </c>
      <c r="N200" t="str">
        <f>_xlfn.XLOOKUP(Table2[[#This Row],[metode_pembayaran]],Table11[metode_pembayaran],Table11[id_pembayaran])</f>
        <v>MP 03</v>
      </c>
      <c r="O200" t="s">
        <v>36</v>
      </c>
      <c r="P200" t="str">
        <f>_xlfn.XLOOKUP(Table2[[#This Row],[status_reservasi]],'Dim Status Reservasi'!$B$2:$B$5,'Dim Status Reservasi'!$A$2:$A$5)</f>
        <v>ST 003</v>
      </c>
      <c r="Q200" t="s">
        <v>37</v>
      </c>
      <c r="R200" t="str">
        <f>_xlfn.XLOOKUP(Table2[[#This Row],[kota_hotel]],'Dim Kota Hotel'!$B$2:$B$21,'Dim Kota Hotel'!$A$2:$A$21)</f>
        <v>LOK 006</v>
      </c>
      <c r="S200" t="s">
        <v>129</v>
      </c>
    </row>
    <row r="201" spans="1:19" x14ac:dyDescent="0.25">
      <c r="A201" t="s">
        <v>662</v>
      </c>
      <c r="B201" t="str">
        <f>_xlfn.XLOOKUP(Table2[[#This Row],[tanggal_checkin]],Table6[tanggal_checkin],Table6[id_checkin])</f>
        <v>CI 0400</v>
      </c>
      <c r="C201" t="s">
        <v>11286</v>
      </c>
      <c r="D201" t="str">
        <f>_xlfn.XLOOKUP(Table2[[#This Row],[tanggal_checkout]],Table4[tanggal_checkout],Table4[id_checkout])</f>
        <v>CO 0404</v>
      </c>
      <c r="E201" t="s">
        <v>11287</v>
      </c>
      <c r="F201" s="8">
        <v>0.82281249999999995</v>
      </c>
      <c r="G201" t="str">
        <f>_xlfn.XLOOKUP(Table2[[#This Row],[nama_tamu]],Table10[nama_tamu],Table10[id_tamu])</f>
        <v>CUS 3550</v>
      </c>
      <c r="H201" t="s">
        <v>663</v>
      </c>
      <c r="I201" t="str">
        <f>_xlfn.XLOOKUP(Table2[[#This Row],[tipe_kamar]],Table12[tipe_kamar],Table12[id_kamar])</f>
        <v>KMR 001</v>
      </c>
      <c r="J201" t="s">
        <v>23</v>
      </c>
      <c r="K201">
        <v>3</v>
      </c>
      <c r="L201">
        <v>587000</v>
      </c>
      <c r="M201">
        <v>1761000</v>
      </c>
      <c r="N201" t="str">
        <f>_xlfn.XLOOKUP(Table2[[#This Row],[metode_pembayaran]],Table11[metode_pembayaran],Table11[id_pembayaran])</f>
        <v>MP 05</v>
      </c>
      <c r="O201" t="s">
        <v>72</v>
      </c>
      <c r="P201" t="str">
        <f>_xlfn.XLOOKUP(Table2[[#This Row],[status_reservasi]],'Dim Status Reservasi'!$B$2:$B$5,'Dim Status Reservasi'!$A$2:$A$5)</f>
        <v>ST 003</v>
      </c>
      <c r="Q201" t="s">
        <v>37</v>
      </c>
      <c r="R201" t="str">
        <f>_xlfn.XLOOKUP(Table2[[#This Row],[kota_hotel]],'Dim Kota Hotel'!$B$2:$B$21,'Dim Kota Hotel'!$A$2:$A$21)</f>
        <v>LOK 015</v>
      </c>
      <c r="S201" t="s">
        <v>233</v>
      </c>
    </row>
    <row r="202" spans="1:19" x14ac:dyDescent="0.25">
      <c r="A202" t="s">
        <v>664</v>
      </c>
      <c r="B202" t="str">
        <f>_xlfn.XLOOKUP(Table2[[#This Row],[tanggal_checkin]],Table6[tanggal_checkin],Table6[id_checkin])</f>
        <v>CI 0712</v>
      </c>
      <c r="C202" t="s">
        <v>11288</v>
      </c>
      <c r="D202" t="str">
        <f>_xlfn.XLOOKUP(Table2[[#This Row],[tanggal_checkout]],Table4[tanggal_checkout],Table4[id_checkout])</f>
        <v>CO 0719</v>
      </c>
      <c r="E202" t="s">
        <v>11289</v>
      </c>
      <c r="F202" s="8">
        <v>0.74820601851851853</v>
      </c>
      <c r="G202" t="str">
        <f>_xlfn.XLOOKUP(Table2[[#This Row],[nama_tamu]],Table10[nama_tamu],Table10[id_tamu])</f>
        <v>CUS 0933</v>
      </c>
      <c r="H202" t="s">
        <v>666</v>
      </c>
      <c r="I202" t="str">
        <f>_xlfn.XLOOKUP(Table2[[#This Row],[tipe_kamar]],Table12[tipe_kamar],Table12[id_kamar])</f>
        <v>KMR 004</v>
      </c>
      <c r="J202" t="s">
        <v>47</v>
      </c>
      <c r="K202">
        <v>5</v>
      </c>
      <c r="L202">
        <v>455000</v>
      </c>
      <c r="M202">
        <v>2275000</v>
      </c>
      <c r="N202" t="str">
        <f>_xlfn.XLOOKUP(Table2[[#This Row],[metode_pembayaran]],Table11[metode_pembayaran],Table11[id_pembayaran])</f>
        <v>MP 03</v>
      </c>
      <c r="O202" t="s">
        <v>36</v>
      </c>
      <c r="P202" t="str">
        <f>_xlfn.XLOOKUP(Table2[[#This Row],[status_reservasi]],'Dim Status Reservasi'!$B$2:$B$5,'Dim Status Reservasi'!$A$2:$A$5)</f>
        <v>ST 002</v>
      </c>
      <c r="Q202" t="s">
        <v>124</v>
      </c>
      <c r="R202" t="str">
        <f>_xlfn.XLOOKUP(Table2[[#This Row],[kota_hotel]],'Dim Kota Hotel'!$B$2:$B$21,'Dim Kota Hotel'!$A$2:$A$21)</f>
        <v>LOK 004</v>
      </c>
      <c r="S202" t="s">
        <v>49</v>
      </c>
    </row>
    <row r="203" spans="1:19" x14ac:dyDescent="0.25">
      <c r="A203" t="s">
        <v>667</v>
      </c>
      <c r="B203" t="str">
        <f>_xlfn.XLOOKUP(Table2[[#This Row],[tanggal_checkin]],Table6[tanggal_checkin],Table6[id_checkin])</f>
        <v>CI 0618</v>
      </c>
      <c r="C203" t="s">
        <v>11290</v>
      </c>
      <c r="D203" t="str">
        <f>_xlfn.XLOOKUP(Table2[[#This Row],[tanggal_checkout]],Table4[tanggal_checkout],Table4[id_checkout])</f>
        <v>CO 0625</v>
      </c>
      <c r="E203" t="s">
        <v>11163</v>
      </c>
      <c r="F203" s="8">
        <v>0.95469907407407406</v>
      </c>
      <c r="G203" t="str">
        <f>_xlfn.XLOOKUP(Table2[[#This Row],[nama_tamu]],Table10[nama_tamu],Table10[id_tamu])</f>
        <v>CUS 4022</v>
      </c>
      <c r="H203" t="s">
        <v>668</v>
      </c>
      <c r="I203" t="str">
        <f>_xlfn.XLOOKUP(Table2[[#This Row],[tipe_kamar]],Table12[tipe_kamar],Table12[id_kamar])</f>
        <v>KMR 002</v>
      </c>
      <c r="J203" t="s">
        <v>82</v>
      </c>
      <c r="K203">
        <v>7</v>
      </c>
      <c r="L203">
        <v>343000</v>
      </c>
      <c r="M203">
        <v>2401000</v>
      </c>
      <c r="N203" t="str">
        <f>_xlfn.XLOOKUP(Table2[[#This Row],[metode_pembayaran]],Table11[metode_pembayaran],Table11[id_pembayaran])</f>
        <v>MP 02</v>
      </c>
      <c r="O203" t="s">
        <v>30</v>
      </c>
      <c r="P203" t="str">
        <f>_xlfn.XLOOKUP(Table2[[#This Row],[status_reservasi]],'Dim Status Reservasi'!$B$2:$B$5,'Dim Status Reservasi'!$A$2:$A$5)</f>
        <v>ST 004</v>
      </c>
      <c r="Q203" t="s">
        <v>48</v>
      </c>
      <c r="R203" t="str">
        <f>_xlfn.XLOOKUP(Table2[[#This Row],[kota_hotel]],'Dim Kota Hotel'!$B$2:$B$21,'Dim Kota Hotel'!$A$2:$A$21)</f>
        <v>LOK 018</v>
      </c>
      <c r="S203" t="s">
        <v>102</v>
      </c>
    </row>
    <row r="204" spans="1:19" x14ac:dyDescent="0.25">
      <c r="A204" t="s">
        <v>669</v>
      </c>
      <c r="B204" t="str">
        <f>_xlfn.XLOOKUP(Table2[[#This Row],[tanggal_checkin]],Table6[tanggal_checkin],Table6[id_checkin])</f>
        <v>CI 0516</v>
      </c>
      <c r="C204" t="s">
        <v>11050</v>
      </c>
      <c r="D204" t="str">
        <f>_xlfn.XLOOKUP(Table2[[#This Row],[tanggal_checkout]],Table4[tanggal_checkout],Table4[id_checkout])</f>
        <v>CO 0525</v>
      </c>
      <c r="E204" t="s">
        <v>11291</v>
      </c>
      <c r="F204" s="8">
        <v>0.86153935185185182</v>
      </c>
      <c r="G204" t="str">
        <f>_xlfn.XLOOKUP(Table2[[#This Row],[nama_tamu]],Table10[nama_tamu],Table10[id_tamu])</f>
        <v>CUS 1698</v>
      </c>
      <c r="H204" t="s">
        <v>671</v>
      </c>
      <c r="I204" t="str">
        <f>_xlfn.XLOOKUP(Table2[[#This Row],[tipe_kamar]],Table12[tipe_kamar],Table12[id_kamar])</f>
        <v>KMR 002</v>
      </c>
      <c r="J204" t="s">
        <v>82</v>
      </c>
      <c r="K204">
        <v>8</v>
      </c>
      <c r="L204">
        <v>392000</v>
      </c>
      <c r="M204">
        <v>3136000</v>
      </c>
      <c r="N204" t="str">
        <f>_xlfn.XLOOKUP(Table2[[#This Row],[metode_pembayaran]],Table11[metode_pembayaran],Table11[id_pembayaran])</f>
        <v>MP 04</v>
      </c>
      <c r="O204" t="s">
        <v>53</v>
      </c>
      <c r="P204" t="str">
        <f>_xlfn.XLOOKUP(Table2[[#This Row],[status_reservasi]],'Dim Status Reservasi'!$B$2:$B$5,'Dim Status Reservasi'!$A$2:$A$5)</f>
        <v>ST 003</v>
      </c>
      <c r="Q204" t="s">
        <v>37</v>
      </c>
      <c r="R204" t="str">
        <f>_xlfn.XLOOKUP(Table2[[#This Row],[kota_hotel]],'Dim Kota Hotel'!$B$2:$B$21,'Dim Kota Hotel'!$A$2:$A$21)</f>
        <v>LOK 013</v>
      </c>
      <c r="S204" t="s">
        <v>160</v>
      </c>
    </row>
    <row r="205" spans="1:19" x14ac:dyDescent="0.25">
      <c r="A205" t="s">
        <v>672</v>
      </c>
      <c r="B205" t="str">
        <f>_xlfn.XLOOKUP(Table2[[#This Row],[tanggal_checkin]],Table6[tanggal_checkin],Table6[id_checkin])</f>
        <v>CI 0982</v>
      </c>
      <c r="C205" t="s">
        <v>11292</v>
      </c>
      <c r="D205" t="str">
        <f>_xlfn.XLOOKUP(Table2[[#This Row],[tanggal_checkout]],Table4[tanggal_checkout],Table4[id_checkout])</f>
        <v>CO 0988</v>
      </c>
      <c r="E205" t="s">
        <v>11069</v>
      </c>
      <c r="F205" s="8">
        <v>0.74827546296296299</v>
      </c>
      <c r="G205" t="str">
        <f>_xlfn.XLOOKUP(Table2[[#This Row],[nama_tamu]],Table10[nama_tamu],Table10[id_tamu])</f>
        <v>CUS 4143</v>
      </c>
      <c r="H205" t="s">
        <v>674</v>
      </c>
      <c r="I205" t="str">
        <f>_xlfn.XLOOKUP(Table2[[#This Row],[tipe_kamar]],Table12[tipe_kamar],Table12[id_kamar])</f>
        <v>KMR 004</v>
      </c>
      <c r="J205" t="s">
        <v>47</v>
      </c>
      <c r="K205">
        <v>3</v>
      </c>
      <c r="L205">
        <v>458000</v>
      </c>
      <c r="M205">
        <v>1374000</v>
      </c>
      <c r="N205" t="str">
        <f>_xlfn.XLOOKUP(Table2[[#This Row],[metode_pembayaran]],Table11[metode_pembayaran],Table11[id_pembayaran])</f>
        <v>MP 02</v>
      </c>
      <c r="O205" t="s">
        <v>30</v>
      </c>
      <c r="P205" t="str">
        <f>_xlfn.XLOOKUP(Table2[[#This Row],[status_reservasi]],'Dim Status Reservasi'!$B$2:$B$5,'Dim Status Reservasi'!$A$2:$A$5)</f>
        <v>ST 003</v>
      </c>
      <c r="Q205" t="s">
        <v>37</v>
      </c>
      <c r="R205" t="str">
        <f>_xlfn.XLOOKUP(Table2[[#This Row],[kota_hotel]],'Dim Kota Hotel'!$B$2:$B$21,'Dim Kota Hotel'!$A$2:$A$21)</f>
        <v>LOK 011</v>
      </c>
      <c r="S205" t="s">
        <v>38</v>
      </c>
    </row>
    <row r="206" spans="1:19" x14ac:dyDescent="0.25">
      <c r="A206" t="s">
        <v>675</v>
      </c>
      <c r="B206" t="str">
        <f>_xlfn.XLOOKUP(Table2[[#This Row],[tanggal_checkin]],Table6[tanggal_checkin],Table6[id_checkin])</f>
        <v>CI 0722</v>
      </c>
      <c r="C206" t="s">
        <v>11293</v>
      </c>
      <c r="D206" t="str">
        <f>_xlfn.XLOOKUP(Table2[[#This Row],[tanggal_checkout]],Table4[tanggal_checkout],Table4[id_checkout])</f>
        <v>CO 0732</v>
      </c>
      <c r="E206" t="s">
        <v>11294</v>
      </c>
      <c r="F206" s="8">
        <v>0.25663194444444443</v>
      </c>
      <c r="G206" t="str">
        <f>_xlfn.XLOOKUP(Table2[[#This Row],[nama_tamu]],Table10[nama_tamu],Table10[id_tamu])</f>
        <v>CUS 2080</v>
      </c>
      <c r="H206" t="s">
        <v>677</v>
      </c>
      <c r="I206" t="str">
        <f>_xlfn.XLOOKUP(Table2[[#This Row],[tipe_kamar]],Table12[tipe_kamar],Table12[id_kamar])</f>
        <v>KMR 001</v>
      </c>
      <c r="J206" t="s">
        <v>23</v>
      </c>
      <c r="K206">
        <v>7</v>
      </c>
      <c r="L206">
        <v>627000</v>
      </c>
      <c r="M206">
        <v>4389000</v>
      </c>
      <c r="N206" t="str">
        <f>_xlfn.XLOOKUP(Table2[[#This Row],[metode_pembayaran]],Table11[metode_pembayaran],Table11[id_pembayaran])</f>
        <v>MP 04</v>
      </c>
      <c r="O206" t="s">
        <v>53</v>
      </c>
      <c r="P206" t="str">
        <f>_xlfn.XLOOKUP(Table2[[#This Row],[status_reservasi]],'Dim Status Reservasi'!$B$2:$B$5,'Dim Status Reservasi'!$A$2:$A$5)</f>
        <v>ST 004</v>
      </c>
      <c r="Q206" t="s">
        <v>48</v>
      </c>
      <c r="R206" t="str">
        <f>_xlfn.XLOOKUP(Table2[[#This Row],[kota_hotel]],'Dim Kota Hotel'!$B$2:$B$21,'Dim Kota Hotel'!$A$2:$A$21)</f>
        <v>LOK 016</v>
      </c>
      <c r="S206" t="s">
        <v>117</v>
      </c>
    </row>
    <row r="207" spans="1:19" x14ac:dyDescent="0.25">
      <c r="A207" t="s">
        <v>678</v>
      </c>
      <c r="B207" t="str">
        <f>_xlfn.XLOOKUP(Table2[[#This Row],[tanggal_checkin]],Table6[tanggal_checkin],Table6[id_checkin])</f>
        <v>CI 0062</v>
      </c>
      <c r="C207" t="s">
        <v>11295</v>
      </c>
      <c r="D207" t="str">
        <f>_xlfn.XLOOKUP(Table2[[#This Row],[tanggal_checkout]],Table4[tanggal_checkout],Table4[id_checkout])</f>
        <v>CO 0068</v>
      </c>
      <c r="E207" t="s">
        <v>11296</v>
      </c>
      <c r="F207" s="8">
        <v>0.978912037037037</v>
      </c>
      <c r="G207" t="str">
        <f>_xlfn.XLOOKUP(Table2[[#This Row],[nama_tamu]],Table10[nama_tamu],Table10[id_tamu])</f>
        <v>CUS 1238</v>
      </c>
      <c r="H207" t="s">
        <v>680</v>
      </c>
      <c r="I207" t="str">
        <f>_xlfn.XLOOKUP(Table2[[#This Row],[tipe_kamar]],Table12[tipe_kamar],Table12[id_kamar])</f>
        <v>KMR 003</v>
      </c>
      <c r="J207" t="s">
        <v>64</v>
      </c>
      <c r="K207">
        <v>6</v>
      </c>
      <c r="L207">
        <v>1368000</v>
      </c>
      <c r="M207">
        <v>8208000</v>
      </c>
      <c r="N207" t="str">
        <f>_xlfn.XLOOKUP(Table2[[#This Row],[metode_pembayaran]],Table11[metode_pembayaran],Table11[id_pembayaran])</f>
        <v>MP 06</v>
      </c>
      <c r="O207" t="s">
        <v>17</v>
      </c>
      <c r="P207" t="str">
        <f>_xlfn.XLOOKUP(Table2[[#This Row],[status_reservasi]],'Dim Status Reservasi'!$B$2:$B$5,'Dim Status Reservasi'!$A$2:$A$5)</f>
        <v>ST 004</v>
      </c>
      <c r="Q207" t="s">
        <v>48</v>
      </c>
      <c r="R207" t="str">
        <f>_xlfn.XLOOKUP(Table2[[#This Row],[kota_hotel]],'Dim Kota Hotel'!$B$2:$B$21,'Dim Kota Hotel'!$A$2:$A$21)</f>
        <v>LOK 010</v>
      </c>
      <c r="S207" t="s">
        <v>226</v>
      </c>
    </row>
    <row r="208" spans="1:19" x14ac:dyDescent="0.25">
      <c r="A208" t="s">
        <v>681</v>
      </c>
      <c r="B208" t="str">
        <f>_xlfn.XLOOKUP(Table2[[#This Row],[tanggal_checkin]],Table6[tanggal_checkin],Table6[id_checkin])</f>
        <v>CI 0378</v>
      </c>
      <c r="C208" t="s">
        <v>11297</v>
      </c>
      <c r="D208" t="str">
        <f>_xlfn.XLOOKUP(Table2[[#This Row],[tanggal_checkout]],Table4[tanggal_checkout],Table4[id_checkout])</f>
        <v>CO 0380</v>
      </c>
      <c r="E208" t="s">
        <v>11298</v>
      </c>
      <c r="F208" s="8">
        <v>0.40468749999999998</v>
      </c>
      <c r="G208" t="str">
        <f>_xlfn.XLOOKUP(Table2[[#This Row],[nama_tamu]],Table10[nama_tamu],Table10[id_tamu])</f>
        <v>CUS 0027</v>
      </c>
      <c r="H208" t="s">
        <v>683</v>
      </c>
      <c r="I208" t="str">
        <f>_xlfn.XLOOKUP(Table2[[#This Row],[tipe_kamar]],Table12[tipe_kamar],Table12[id_kamar])</f>
        <v>KMR 001</v>
      </c>
      <c r="J208" t="s">
        <v>23</v>
      </c>
      <c r="K208">
        <v>1</v>
      </c>
      <c r="L208">
        <v>650000</v>
      </c>
      <c r="M208">
        <v>650000</v>
      </c>
      <c r="N208" t="str">
        <f>_xlfn.XLOOKUP(Table2[[#This Row],[metode_pembayaran]],Table11[metode_pembayaran],Table11[id_pembayaran])</f>
        <v>MP 04</v>
      </c>
      <c r="O208" t="s">
        <v>53</v>
      </c>
      <c r="P208" t="str">
        <f>_xlfn.XLOOKUP(Table2[[#This Row],[status_reservasi]],'Dim Status Reservasi'!$B$2:$B$5,'Dim Status Reservasi'!$A$2:$A$5)</f>
        <v>ST 003</v>
      </c>
      <c r="Q208" t="s">
        <v>37</v>
      </c>
      <c r="R208" t="str">
        <f>_xlfn.XLOOKUP(Table2[[#This Row],[kota_hotel]],'Dim Kota Hotel'!$B$2:$B$21,'Dim Kota Hotel'!$A$2:$A$21)</f>
        <v>LOK 007</v>
      </c>
      <c r="S208" t="s">
        <v>145</v>
      </c>
    </row>
    <row r="209" spans="1:19" x14ac:dyDescent="0.25">
      <c r="A209" t="s">
        <v>684</v>
      </c>
      <c r="B209" t="str">
        <f>_xlfn.XLOOKUP(Table2[[#This Row],[tanggal_checkin]],Table6[tanggal_checkin],Table6[id_checkin])</f>
        <v>CI 0049</v>
      </c>
      <c r="C209" t="s">
        <v>11299</v>
      </c>
      <c r="D209" t="str">
        <f>_xlfn.XLOOKUP(Table2[[#This Row],[tanggal_checkout]],Table4[tanggal_checkout],Table4[id_checkout])</f>
        <v>CO 0054</v>
      </c>
      <c r="E209" t="s">
        <v>11300</v>
      </c>
      <c r="F209" s="8">
        <v>0.53670138888888885</v>
      </c>
      <c r="G209" t="str">
        <f>_xlfn.XLOOKUP(Table2[[#This Row],[nama_tamu]],Table10[nama_tamu],Table10[id_tamu])</f>
        <v>CUS 2280</v>
      </c>
      <c r="H209" t="s">
        <v>686</v>
      </c>
      <c r="I209" t="str">
        <f>_xlfn.XLOOKUP(Table2[[#This Row],[tipe_kamar]],Table12[tipe_kamar],Table12[id_kamar])</f>
        <v>KMR 003</v>
      </c>
      <c r="J209" t="s">
        <v>64</v>
      </c>
      <c r="K209">
        <v>5</v>
      </c>
      <c r="L209">
        <v>1293000</v>
      </c>
      <c r="M209">
        <v>6465000</v>
      </c>
      <c r="N209" t="str">
        <f>_xlfn.XLOOKUP(Table2[[#This Row],[metode_pembayaran]],Table11[metode_pembayaran],Table11[id_pembayaran])</f>
        <v>MP 03</v>
      </c>
      <c r="O209" t="s">
        <v>36</v>
      </c>
      <c r="P209" t="str">
        <f>_xlfn.XLOOKUP(Table2[[#This Row],[status_reservasi]],'Dim Status Reservasi'!$B$2:$B$5,'Dim Status Reservasi'!$A$2:$A$5)</f>
        <v>ST 004</v>
      </c>
      <c r="Q209" t="s">
        <v>48</v>
      </c>
      <c r="R209" t="str">
        <f>_xlfn.XLOOKUP(Table2[[#This Row],[kota_hotel]],'Dim Kota Hotel'!$B$2:$B$21,'Dim Kota Hotel'!$A$2:$A$21)</f>
        <v>LOK 011</v>
      </c>
      <c r="S209" t="s">
        <v>38</v>
      </c>
    </row>
    <row r="210" spans="1:19" x14ac:dyDescent="0.25">
      <c r="A210" t="s">
        <v>687</v>
      </c>
      <c r="B210" t="str">
        <f>_xlfn.XLOOKUP(Table2[[#This Row],[tanggal_checkin]],Table6[tanggal_checkin],Table6[id_checkin])</f>
        <v>CI 0299</v>
      </c>
      <c r="C210" t="s">
        <v>11301</v>
      </c>
      <c r="D210" t="str">
        <f>_xlfn.XLOOKUP(Table2[[#This Row],[tanggal_checkout]],Table4[tanggal_checkout],Table4[id_checkout])</f>
        <v>CO 0299</v>
      </c>
      <c r="E210" t="s">
        <v>11302</v>
      </c>
      <c r="F210" s="8">
        <v>0.83481481481481479</v>
      </c>
      <c r="G210" t="str">
        <f>_xlfn.XLOOKUP(Table2[[#This Row],[nama_tamu]],Table10[nama_tamu],Table10[id_tamu])</f>
        <v>CUS 0696</v>
      </c>
      <c r="H210" t="s">
        <v>689</v>
      </c>
      <c r="I210" t="str">
        <f>_xlfn.XLOOKUP(Table2[[#This Row],[tipe_kamar]],Table12[tipe_kamar],Table12[id_kamar])</f>
        <v>KMR 002</v>
      </c>
      <c r="J210" t="s">
        <v>82</v>
      </c>
      <c r="K210">
        <v>2</v>
      </c>
      <c r="L210">
        <v>385000</v>
      </c>
      <c r="M210">
        <v>770000</v>
      </c>
      <c r="N210" t="str">
        <f>_xlfn.XLOOKUP(Table2[[#This Row],[metode_pembayaran]],Table11[metode_pembayaran],Table11[id_pembayaran])</f>
        <v>MP 05</v>
      </c>
      <c r="O210" t="s">
        <v>72</v>
      </c>
      <c r="P210" t="str">
        <f>_xlfn.XLOOKUP(Table2[[#This Row],[status_reservasi]],'Dim Status Reservasi'!$B$2:$B$5,'Dim Status Reservasi'!$A$2:$A$5)</f>
        <v>ST 004</v>
      </c>
      <c r="Q210" t="s">
        <v>48</v>
      </c>
      <c r="R210" t="str">
        <f>_xlfn.XLOOKUP(Table2[[#This Row],[kota_hotel]],'Dim Kota Hotel'!$B$2:$B$21,'Dim Kota Hotel'!$A$2:$A$21)</f>
        <v>LOK 013</v>
      </c>
      <c r="S210" t="s">
        <v>160</v>
      </c>
    </row>
    <row r="211" spans="1:19" x14ac:dyDescent="0.25">
      <c r="A211" t="s">
        <v>690</v>
      </c>
      <c r="B211" t="str">
        <f>_xlfn.XLOOKUP(Table2[[#This Row],[tanggal_checkin]],Table6[tanggal_checkin],Table6[id_checkin])</f>
        <v>CI 0839</v>
      </c>
      <c r="C211" t="s">
        <v>11046</v>
      </c>
      <c r="D211" t="str">
        <f>_xlfn.XLOOKUP(Table2[[#This Row],[tanggal_checkout]],Table4[tanggal_checkout],Table4[id_checkout])</f>
        <v>CO 0846</v>
      </c>
      <c r="E211" t="s">
        <v>11303</v>
      </c>
      <c r="F211" s="8">
        <v>0.76755787037037038</v>
      </c>
      <c r="G211" t="str">
        <f>_xlfn.XLOOKUP(Table2[[#This Row],[nama_tamu]],Table10[nama_tamu],Table10[id_tamu])</f>
        <v>CUS 1900</v>
      </c>
      <c r="H211" t="s">
        <v>692</v>
      </c>
      <c r="I211" t="str">
        <f>_xlfn.XLOOKUP(Table2[[#This Row],[tipe_kamar]],Table12[tipe_kamar],Table12[id_kamar])</f>
        <v>KMR 001</v>
      </c>
      <c r="J211" t="s">
        <v>23</v>
      </c>
      <c r="K211">
        <v>4</v>
      </c>
      <c r="L211">
        <v>686000</v>
      </c>
      <c r="M211">
        <v>2744000</v>
      </c>
      <c r="N211" t="str">
        <f>_xlfn.XLOOKUP(Table2[[#This Row],[metode_pembayaran]],Table11[metode_pembayaran],Table11[id_pembayaran])</f>
        <v>MP 06</v>
      </c>
      <c r="O211" t="s">
        <v>17</v>
      </c>
      <c r="P211" t="str">
        <f>_xlfn.XLOOKUP(Table2[[#This Row],[status_reservasi]],'Dim Status Reservasi'!$B$2:$B$5,'Dim Status Reservasi'!$A$2:$A$5)</f>
        <v>ST 004</v>
      </c>
      <c r="Q211" t="s">
        <v>48</v>
      </c>
      <c r="R211" t="str">
        <f>_xlfn.XLOOKUP(Table2[[#This Row],[kota_hotel]],'Dim Kota Hotel'!$B$2:$B$21,'Dim Kota Hotel'!$A$2:$A$21)</f>
        <v>LOK 011</v>
      </c>
      <c r="S211" t="s">
        <v>38</v>
      </c>
    </row>
    <row r="212" spans="1:19" x14ac:dyDescent="0.25">
      <c r="A212" t="s">
        <v>693</v>
      </c>
      <c r="B212" t="str">
        <f>_xlfn.XLOOKUP(Table2[[#This Row],[tanggal_checkin]],Table6[tanggal_checkin],Table6[id_checkin])</f>
        <v>CI 0302</v>
      </c>
      <c r="C212" t="s">
        <v>11304</v>
      </c>
      <c r="D212" t="str">
        <f>_xlfn.XLOOKUP(Table2[[#This Row],[tanggal_checkout]],Table4[tanggal_checkout],Table4[id_checkout])</f>
        <v>CO 0302</v>
      </c>
      <c r="E212" t="s">
        <v>11305</v>
      </c>
      <c r="F212" s="8">
        <v>0.64369212962962963</v>
      </c>
      <c r="G212" t="str">
        <f>_xlfn.XLOOKUP(Table2[[#This Row],[nama_tamu]],Table10[nama_tamu],Table10[id_tamu])</f>
        <v>CUS 3680</v>
      </c>
      <c r="H212" t="s">
        <v>694</v>
      </c>
      <c r="I212" t="str">
        <f>_xlfn.XLOOKUP(Table2[[#This Row],[tipe_kamar]],Table12[tipe_kamar],Table12[id_kamar])</f>
        <v>KMR 002</v>
      </c>
      <c r="J212" t="s">
        <v>82</v>
      </c>
      <c r="K212">
        <v>2</v>
      </c>
      <c r="L212">
        <v>331000</v>
      </c>
      <c r="M212">
        <v>662000</v>
      </c>
      <c r="N212" t="str">
        <f>_xlfn.XLOOKUP(Table2[[#This Row],[metode_pembayaran]],Table11[metode_pembayaran],Table11[id_pembayaran])</f>
        <v>MP 02</v>
      </c>
      <c r="O212" t="s">
        <v>30</v>
      </c>
      <c r="P212" t="str">
        <f>_xlfn.XLOOKUP(Table2[[#This Row],[status_reservasi]],'Dim Status Reservasi'!$B$2:$B$5,'Dim Status Reservasi'!$A$2:$A$5)</f>
        <v>ST 002</v>
      </c>
      <c r="Q212" t="s">
        <v>124</v>
      </c>
      <c r="R212" t="str">
        <f>_xlfn.XLOOKUP(Table2[[#This Row],[kota_hotel]],'Dim Kota Hotel'!$B$2:$B$21,'Dim Kota Hotel'!$A$2:$A$21)</f>
        <v>LOK 018</v>
      </c>
      <c r="S212" t="s">
        <v>102</v>
      </c>
    </row>
    <row r="213" spans="1:19" x14ac:dyDescent="0.25">
      <c r="A213" t="s">
        <v>695</v>
      </c>
      <c r="B213" t="str">
        <f>_xlfn.XLOOKUP(Table2[[#This Row],[tanggal_checkin]],Table6[tanggal_checkin],Table6[id_checkin])</f>
        <v>CI 0800</v>
      </c>
      <c r="C213" t="s">
        <v>11306</v>
      </c>
      <c r="D213" t="str">
        <f>_xlfn.XLOOKUP(Table2[[#This Row],[tanggal_checkout]],Table4[tanggal_checkout],Table4[id_checkout])</f>
        <v>CO 0805</v>
      </c>
      <c r="E213" t="s">
        <v>11307</v>
      </c>
      <c r="F213" s="8">
        <v>0.20761574074074074</v>
      </c>
      <c r="G213" t="str">
        <f>_xlfn.XLOOKUP(Table2[[#This Row],[nama_tamu]],Table10[nama_tamu],Table10[id_tamu])</f>
        <v>CUS 1780</v>
      </c>
      <c r="H213" t="s">
        <v>697</v>
      </c>
      <c r="I213" t="str">
        <f>_xlfn.XLOOKUP(Table2[[#This Row],[tipe_kamar]],Table12[tipe_kamar],Table12[id_kamar])</f>
        <v>KMR 004</v>
      </c>
      <c r="J213" t="s">
        <v>47</v>
      </c>
      <c r="K213">
        <v>1</v>
      </c>
      <c r="L213">
        <v>417000</v>
      </c>
      <c r="M213">
        <v>417000</v>
      </c>
      <c r="N213" t="str">
        <f>_xlfn.XLOOKUP(Table2[[#This Row],[metode_pembayaran]],Table11[metode_pembayaran],Table11[id_pembayaran])</f>
        <v>MP 03</v>
      </c>
      <c r="O213" t="s">
        <v>36</v>
      </c>
      <c r="P213" t="str">
        <f>_xlfn.XLOOKUP(Table2[[#This Row],[status_reservasi]],'Dim Status Reservasi'!$B$2:$B$5,'Dim Status Reservasi'!$A$2:$A$5)</f>
        <v>ST 003</v>
      </c>
      <c r="Q213" t="s">
        <v>37</v>
      </c>
      <c r="R213" t="str">
        <f>_xlfn.XLOOKUP(Table2[[#This Row],[kota_hotel]],'Dim Kota Hotel'!$B$2:$B$21,'Dim Kota Hotel'!$A$2:$A$21)</f>
        <v>LOK 006</v>
      </c>
      <c r="S213" t="s">
        <v>129</v>
      </c>
    </row>
    <row r="214" spans="1:19" x14ac:dyDescent="0.25">
      <c r="A214" t="s">
        <v>698</v>
      </c>
      <c r="B214" t="str">
        <f>_xlfn.XLOOKUP(Table2[[#This Row],[tanggal_checkin]],Table6[tanggal_checkin],Table6[id_checkin])</f>
        <v>CI 0682</v>
      </c>
      <c r="C214" t="s">
        <v>11214</v>
      </c>
      <c r="D214" t="str">
        <f>_xlfn.XLOOKUP(Table2[[#This Row],[tanggal_checkout]],Table4[tanggal_checkout],Table4[id_checkout])</f>
        <v>CO 0688</v>
      </c>
      <c r="E214" t="s">
        <v>11241</v>
      </c>
      <c r="F214" s="8">
        <v>0.92552083333333335</v>
      </c>
      <c r="G214" t="str">
        <f>_xlfn.XLOOKUP(Table2[[#This Row],[nama_tamu]],Table10[nama_tamu],Table10[id_tamu])</f>
        <v>CUS 0774</v>
      </c>
      <c r="H214" t="s">
        <v>700</v>
      </c>
      <c r="I214" t="str">
        <f>_xlfn.XLOOKUP(Table2[[#This Row],[tipe_kamar]],Table12[tipe_kamar],Table12[id_kamar])</f>
        <v>KMR 002</v>
      </c>
      <c r="J214" t="s">
        <v>82</v>
      </c>
      <c r="K214">
        <v>4</v>
      </c>
      <c r="L214">
        <v>360000</v>
      </c>
      <c r="M214">
        <v>1440000</v>
      </c>
      <c r="N214" t="str">
        <f>_xlfn.XLOOKUP(Table2[[#This Row],[metode_pembayaran]],Table11[metode_pembayaran],Table11[id_pembayaran])</f>
        <v>MP 06</v>
      </c>
      <c r="O214" t="s">
        <v>17</v>
      </c>
      <c r="P214" t="str">
        <f>_xlfn.XLOOKUP(Table2[[#This Row],[status_reservasi]],'Dim Status Reservasi'!$B$2:$B$5,'Dim Status Reservasi'!$A$2:$A$5)</f>
        <v>ST 003</v>
      </c>
      <c r="Q214" t="s">
        <v>37</v>
      </c>
      <c r="R214" t="str">
        <f>_xlfn.XLOOKUP(Table2[[#This Row],[kota_hotel]],'Dim Kota Hotel'!$B$2:$B$21,'Dim Kota Hotel'!$A$2:$A$21)</f>
        <v>LOK 010</v>
      </c>
      <c r="S214" t="s">
        <v>226</v>
      </c>
    </row>
    <row r="215" spans="1:19" x14ac:dyDescent="0.25">
      <c r="A215" t="s">
        <v>701</v>
      </c>
      <c r="B215" t="str">
        <f>_xlfn.XLOOKUP(Table2[[#This Row],[tanggal_checkin]],Table6[tanggal_checkin],Table6[id_checkin])</f>
        <v>CI 0109</v>
      </c>
      <c r="C215" t="s">
        <v>11112</v>
      </c>
      <c r="D215" t="str">
        <f>_xlfn.XLOOKUP(Table2[[#This Row],[tanggal_checkout]],Table4[tanggal_checkout],Table4[id_checkout])</f>
        <v>CO 0114</v>
      </c>
      <c r="E215" t="s">
        <v>11308</v>
      </c>
      <c r="F215" s="8">
        <v>0.34733796296296299</v>
      </c>
      <c r="G215" t="str">
        <f>_xlfn.XLOOKUP(Table2[[#This Row],[nama_tamu]],Table10[nama_tamu],Table10[id_tamu])</f>
        <v>CUS 2549</v>
      </c>
      <c r="H215" t="s">
        <v>703</v>
      </c>
      <c r="I215" t="str">
        <f>_xlfn.XLOOKUP(Table2[[#This Row],[tipe_kamar]],Table12[tipe_kamar],Table12[id_kamar])</f>
        <v>KMR 003</v>
      </c>
      <c r="J215" t="s">
        <v>64</v>
      </c>
      <c r="K215">
        <v>5</v>
      </c>
      <c r="L215">
        <v>1305000</v>
      </c>
      <c r="M215">
        <v>6525000</v>
      </c>
      <c r="N215" t="str">
        <f>_xlfn.XLOOKUP(Table2[[#This Row],[metode_pembayaran]],Table11[metode_pembayaran],Table11[id_pembayaran])</f>
        <v>MP 06</v>
      </c>
      <c r="O215" t="s">
        <v>17</v>
      </c>
      <c r="P215" t="str">
        <f>_xlfn.XLOOKUP(Table2[[#This Row],[status_reservasi]],'Dim Status Reservasi'!$B$2:$B$5,'Dim Status Reservasi'!$A$2:$A$5)</f>
        <v>ST 003</v>
      </c>
      <c r="Q215" t="s">
        <v>37</v>
      </c>
      <c r="R215" t="str">
        <f>_xlfn.XLOOKUP(Table2[[#This Row],[kota_hotel]],'Dim Kota Hotel'!$B$2:$B$21,'Dim Kota Hotel'!$A$2:$A$21)</f>
        <v>LOK 004</v>
      </c>
      <c r="S215" t="s">
        <v>49</v>
      </c>
    </row>
    <row r="216" spans="1:19" x14ac:dyDescent="0.25">
      <c r="A216" t="s">
        <v>704</v>
      </c>
      <c r="B216" t="str">
        <f>_xlfn.XLOOKUP(Table2[[#This Row],[tanggal_checkin]],Table6[tanggal_checkin],Table6[id_checkin])</f>
        <v>CI 0266</v>
      </c>
      <c r="C216" t="s">
        <v>11309</v>
      </c>
      <c r="D216" t="str">
        <f>_xlfn.XLOOKUP(Table2[[#This Row],[tanggal_checkout]],Table4[tanggal_checkout],Table4[id_checkout])</f>
        <v>CO 0266</v>
      </c>
      <c r="E216" t="s">
        <v>11310</v>
      </c>
      <c r="F216" s="8">
        <v>3.8194444444444443E-3</v>
      </c>
      <c r="G216" t="str">
        <f>_xlfn.XLOOKUP(Table2[[#This Row],[nama_tamu]],Table10[nama_tamu],Table10[id_tamu])</f>
        <v>CUS 0413</v>
      </c>
      <c r="H216" t="s">
        <v>706</v>
      </c>
      <c r="I216" t="str">
        <f>_xlfn.XLOOKUP(Table2[[#This Row],[tipe_kamar]],Table12[tipe_kamar],Table12[id_kamar])</f>
        <v>KMR 004</v>
      </c>
      <c r="J216" t="s">
        <v>47</v>
      </c>
      <c r="K216">
        <v>2</v>
      </c>
      <c r="L216">
        <v>498000</v>
      </c>
      <c r="M216">
        <v>996000</v>
      </c>
      <c r="N216" t="str">
        <f>_xlfn.XLOOKUP(Table2[[#This Row],[metode_pembayaran]],Table11[metode_pembayaran],Table11[id_pembayaran])</f>
        <v>MP 06</v>
      </c>
      <c r="O216" t="s">
        <v>17</v>
      </c>
      <c r="P216" t="str">
        <f>_xlfn.XLOOKUP(Table2[[#This Row],[status_reservasi]],'Dim Status Reservasi'!$B$2:$B$5,'Dim Status Reservasi'!$A$2:$A$5)</f>
        <v>ST 003</v>
      </c>
      <c r="Q216" t="s">
        <v>37</v>
      </c>
      <c r="R216" t="str">
        <f>_xlfn.XLOOKUP(Table2[[#This Row],[kota_hotel]],'Dim Kota Hotel'!$B$2:$B$21,'Dim Kota Hotel'!$A$2:$A$21)</f>
        <v>LOK 012</v>
      </c>
      <c r="S216" t="s">
        <v>25</v>
      </c>
    </row>
    <row r="217" spans="1:19" x14ac:dyDescent="0.25">
      <c r="A217" t="s">
        <v>707</v>
      </c>
      <c r="B217" t="str">
        <f>_xlfn.XLOOKUP(Table2[[#This Row],[tanggal_checkin]],Table6[tanggal_checkin],Table6[id_checkin])</f>
        <v>CI 0830</v>
      </c>
      <c r="C217" t="s">
        <v>11311</v>
      </c>
      <c r="D217" t="str">
        <f>_xlfn.XLOOKUP(Table2[[#This Row],[tanggal_checkout]],Table4[tanggal_checkout],Table4[id_checkout])</f>
        <v>CO 0839</v>
      </c>
      <c r="E217" t="s">
        <v>11312</v>
      </c>
      <c r="F217" s="8">
        <v>0.30052083333333335</v>
      </c>
      <c r="G217" t="str">
        <f>_xlfn.XLOOKUP(Table2[[#This Row],[nama_tamu]],Table10[nama_tamu],Table10[id_tamu])</f>
        <v>CUS 0719</v>
      </c>
      <c r="H217" t="s">
        <v>709</v>
      </c>
      <c r="I217" t="str">
        <f>_xlfn.XLOOKUP(Table2[[#This Row],[tipe_kamar]],Table12[tipe_kamar],Table12[id_kamar])</f>
        <v>KMR 002</v>
      </c>
      <c r="J217" t="s">
        <v>82</v>
      </c>
      <c r="K217">
        <v>5</v>
      </c>
      <c r="L217">
        <v>329000</v>
      </c>
      <c r="M217">
        <v>1645000</v>
      </c>
      <c r="N217" t="str">
        <f>_xlfn.XLOOKUP(Table2[[#This Row],[metode_pembayaran]],Table11[metode_pembayaran],Table11[id_pembayaran])</f>
        <v>MP 02</v>
      </c>
      <c r="O217" t="s">
        <v>30</v>
      </c>
      <c r="P217" t="str">
        <f>_xlfn.XLOOKUP(Table2[[#This Row],[status_reservasi]],'Dim Status Reservasi'!$B$2:$B$5,'Dim Status Reservasi'!$A$2:$A$5)</f>
        <v>ST 003</v>
      </c>
      <c r="Q217" t="s">
        <v>37</v>
      </c>
      <c r="R217" t="str">
        <f>_xlfn.XLOOKUP(Table2[[#This Row],[kota_hotel]],'Dim Kota Hotel'!$B$2:$B$21,'Dim Kota Hotel'!$A$2:$A$21)</f>
        <v>LOK 003</v>
      </c>
      <c r="S217" t="s">
        <v>106</v>
      </c>
    </row>
    <row r="218" spans="1:19" x14ac:dyDescent="0.25">
      <c r="A218" t="s">
        <v>710</v>
      </c>
      <c r="B218" t="str">
        <f>_xlfn.XLOOKUP(Table2[[#This Row],[tanggal_checkin]],Table6[tanggal_checkin],Table6[id_checkin])</f>
        <v>CI 0617</v>
      </c>
      <c r="C218" t="s">
        <v>11313</v>
      </c>
      <c r="D218" t="str">
        <f>_xlfn.XLOOKUP(Table2[[#This Row],[tanggal_checkout]],Table4[tanggal_checkout],Table4[id_checkout])</f>
        <v>CO 0621</v>
      </c>
      <c r="E218" t="s">
        <v>11314</v>
      </c>
      <c r="F218" s="8">
        <v>0.4155787037037037</v>
      </c>
      <c r="G218" t="str">
        <f>_xlfn.XLOOKUP(Table2[[#This Row],[nama_tamu]],Table10[nama_tamu],Table10[id_tamu])</f>
        <v>CUS 2579</v>
      </c>
      <c r="H218" t="s">
        <v>712</v>
      </c>
      <c r="I218" t="str">
        <f>_xlfn.XLOOKUP(Table2[[#This Row],[tipe_kamar]],Table12[tipe_kamar],Table12[id_kamar])</f>
        <v>KMR 004</v>
      </c>
      <c r="J218" t="s">
        <v>47</v>
      </c>
      <c r="K218">
        <v>4</v>
      </c>
      <c r="L218">
        <v>511000</v>
      </c>
      <c r="M218">
        <v>2044000</v>
      </c>
      <c r="N218" t="str">
        <f>_xlfn.XLOOKUP(Table2[[#This Row],[metode_pembayaran]],Table11[metode_pembayaran],Table11[id_pembayaran])</f>
        <v>MP 06</v>
      </c>
      <c r="O218" t="s">
        <v>17</v>
      </c>
      <c r="P218" t="str">
        <f>_xlfn.XLOOKUP(Table2[[#This Row],[status_reservasi]],'Dim Status Reservasi'!$B$2:$B$5,'Dim Status Reservasi'!$A$2:$A$5)</f>
        <v>ST 003</v>
      </c>
      <c r="Q218" t="s">
        <v>37</v>
      </c>
      <c r="R218" t="str">
        <f>_xlfn.XLOOKUP(Table2[[#This Row],[kota_hotel]],'Dim Kota Hotel'!$B$2:$B$21,'Dim Kota Hotel'!$A$2:$A$21)</f>
        <v>LOK 006</v>
      </c>
      <c r="S218" t="s">
        <v>129</v>
      </c>
    </row>
    <row r="219" spans="1:19" x14ac:dyDescent="0.25">
      <c r="A219" t="s">
        <v>713</v>
      </c>
      <c r="B219" t="str">
        <f>_xlfn.XLOOKUP(Table2[[#This Row],[tanggal_checkin]],Table6[tanggal_checkin],Table6[id_checkin])</f>
        <v>CI 0631</v>
      </c>
      <c r="C219" t="s">
        <v>11019</v>
      </c>
      <c r="D219" t="str">
        <f>_xlfn.XLOOKUP(Table2[[#This Row],[tanggal_checkout]],Table4[tanggal_checkout],Table4[id_checkout])</f>
        <v>CO 0636</v>
      </c>
      <c r="E219" t="s">
        <v>11315</v>
      </c>
      <c r="F219" s="8">
        <v>0.48648148148148146</v>
      </c>
      <c r="G219" t="str">
        <f>_xlfn.XLOOKUP(Table2[[#This Row],[nama_tamu]],Table10[nama_tamu],Table10[id_tamu])</f>
        <v>CUS 1647</v>
      </c>
      <c r="H219" t="s">
        <v>715</v>
      </c>
      <c r="I219" t="str">
        <f>_xlfn.XLOOKUP(Table2[[#This Row],[tipe_kamar]],Table12[tipe_kamar],Table12[id_kamar])</f>
        <v>KMR 001</v>
      </c>
      <c r="J219" t="s">
        <v>23</v>
      </c>
      <c r="K219">
        <v>5</v>
      </c>
      <c r="L219">
        <v>594000</v>
      </c>
      <c r="M219">
        <v>2970000</v>
      </c>
      <c r="N219" t="str">
        <f>_xlfn.XLOOKUP(Table2[[#This Row],[metode_pembayaran]],Table11[metode_pembayaran],Table11[id_pembayaran])</f>
        <v>MP 05</v>
      </c>
      <c r="O219" t="s">
        <v>72</v>
      </c>
      <c r="P219" t="str">
        <f>_xlfn.XLOOKUP(Table2[[#This Row],[status_reservasi]],'Dim Status Reservasi'!$B$2:$B$5,'Dim Status Reservasi'!$A$2:$A$5)</f>
        <v>ST 003</v>
      </c>
      <c r="Q219" t="s">
        <v>37</v>
      </c>
      <c r="R219" t="str">
        <f>_xlfn.XLOOKUP(Table2[[#This Row],[kota_hotel]],'Dim Kota Hotel'!$B$2:$B$21,'Dim Kota Hotel'!$A$2:$A$21)</f>
        <v>LOK 001</v>
      </c>
      <c r="S219" t="s">
        <v>74</v>
      </c>
    </row>
    <row r="220" spans="1:19" x14ac:dyDescent="0.25">
      <c r="A220" t="s">
        <v>716</v>
      </c>
      <c r="B220" t="str">
        <f>_xlfn.XLOOKUP(Table2[[#This Row],[tanggal_checkin]],Table6[tanggal_checkin],Table6[id_checkin])</f>
        <v>CI 0539</v>
      </c>
      <c r="C220" t="s">
        <v>11316</v>
      </c>
      <c r="D220" t="str">
        <f>_xlfn.XLOOKUP(Table2[[#This Row],[tanggal_checkout]],Table4[tanggal_checkout],Table4[id_checkout])</f>
        <v>CO 0543</v>
      </c>
      <c r="E220" t="s">
        <v>11317</v>
      </c>
      <c r="F220" s="8">
        <v>3.471064814814815E-2</v>
      </c>
      <c r="G220" t="str">
        <f>_xlfn.XLOOKUP(Table2[[#This Row],[nama_tamu]],Table10[nama_tamu],Table10[id_tamu])</f>
        <v>CUS 0139</v>
      </c>
      <c r="H220" t="s">
        <v>11134</v>
      </c>
      <c r="I220" t="str">
        <f>_xlfn.XLOOKUP(Table2[[#This Row],[tipe_kamar]],Table12[tipe_kamar],Table12[id_kamar])</f>
        <v>KMR 001</v>
      </c>
      <c r="J220" t="s">
        <v>23</v>
      </c>
      <c r="K220">
        <v>4</v>
      </c>
      <c r="L220">
        <v>595000</v>
      </c>
      <c r="M220">
        <v>2380000</v>
      </c>
      <c r="N220" t="str">
        <f>_xlfn.XLOOKUP(Table2[[#This Row],[metode_pembayaran]],Table11[metode_pembayaran],Table11[id_pembayaran])</f>
        <v>MP 04</v>
      </c>
      <c r="O220" t="s">
        <v>53</v>
      </c>
      <c r="P220" t="str">
        <f>_xlfn.XLOOKUP(Table2[[#This Row],[status_reservasi]],'Dim Status Reservasi'!$B$2:$B$5,'Dim Status Reservasi'!$A$2:$A$5)</f>
        <v>ST 003</v>
      </c>
      <c r="Q220" t="s">
        <v>37</v>
      </c>
      <c r="R220" t="str">
        <f>_xlfn.XLOOKUP(Table2[[#This Row],[kota_hotel]],'Dim Kota Hotel'!$B$2:$B$21,'Dim Kota Hotel'!$A$2:$A$21)</f>
        <v>LOK 008</v>
      </c>
      <c r="S220" t="s">
        <v>68</v>
      </c>
    </row>
    <row r="221" spans="1:19" x14ac:dyDescent="0.25">
      <c r="A221" t="s">
        <v>718</v>
      </c>
      <c r="B221" t="str">
        <f>_xlfn.XLOOKUP(Table2[[#This Row],[tanggal_checkin]],Table6[tanggal_checkin],Table6[id_checkin])</f>
        <v>CI 0050</v>
      </c>
      <c r="C221" t="s">
        <v>11318</v>
      </c>
      <c r="D221" t="str">
        <f>_xlfn.XLOOKUP(Table2[[#This Row],[tanggal_checkout]],Table4[tanggal_checkout],Table4[id_checkout])</f>
        <v>CO 0051</v>
      </c>
      <c r="E221" t="s">
        <v>10966</v>
      </c>
      <c r="F221" s="8">
        <v>0.34841435185185188</v>
      </c>
      <c r="G221" t="str">
        <f>_xlfn.XLOOKUP(Table2[[#This Row],[nama_tamu]],Table10[nama_tamu],Table10[id_tamu])</f>
        <v>CUS 2506</v>
      </c>
      <c r="H221" t="s">
        <v>720</v>
      </c>
      <c r="I221" t="str">
        <f>_xlfn.XLOOKUP(Table2[[#This Row],[tipe_kamar]],Table12[tipe_kamar],Table12[id_kamar])</f>
        <v>KMR 003</v>
      </c>
      <c r="J221" t="s">
        <v>64</v>
      </c>
      <c r="K221">
        <v>1</v>
      </c>
      <c r="L221">
        <v>1119000</v>
      </c>
      <c r="M221">
        <v>1119000</v>
      </c>
      <c r="N221" t="str">
        <f>_xlfn.XLOOKUP(Table2[[#This Row],[metode_pembayaran]],Table11[metode_pembayaran],Table11[id_pembayaran])</f>
        <v>MP 02</v>
      </c>
      <c r="O221" t="s">
        <v>30</v>
      </c>
      <c r="P221" t="str">
        <f>_xlfn.XLOOKUP(Table2[[#This Row],[status_reservasi]],'Dim Status Reservasi'!$B$2:$B$5,'Dim Status Reservasi'!$A$2:$A$5)</f>
        <v>ST 003</v>
      </c>
      <c r="Q221" t="s">
        <v>37</v>
      </c>
      <c r="R221" t="str">
        <f>_xlfn.XLOOKUP(Table2[[#This Row],[kota_hotel]],'Dim Kota Hotel'!$B$2:$B$21,'Dim Kota Hotel'!$A$2:$A$21)</f>
        <v>LOK 012</v>
      </c>
      <c r="S221" t="s">
        <v>25</v>
      </c>
    </row>
    <row r="222" spans="1:19" x14ac:dyDescent="0.25">
      <c r="A222" t="s">
        <v>721</v>
      </c>
      <c r="B222" t="str">
        <f>_xlfn.XLOOKUP(Table2[[#This Row],[tanggal_checkin]],Table6[tanggal_checkin],Table6[id_checkin])</f>
        <v>CI 1003</v>
      </c>
      <c r="C222" t="s">
        <v>11319</v>
      </c>
      <c r="D222" t="str">
        <f>_xlfn.XLOOKUP(Table2[[#This Row],[tanggal_checkout]],Table4[tanggal_checkout],Table4[id_checkout])</f>
        <v>CO 1008</v>
      </c>
      <c r="E222" t="s">
        <v>11017</v>
      </c>
      <c r="F222" s="8">
        <v>0.62445601851851851</v>
      </c>
      <c r="G222" t="str">
        <f>_xlfn.XLOOKUP(Table2[[#This Row],[nama_tamu]],Table10[nama_tamu],Table10[id_tamu])</f>
        <v>CUS 1558</v>
      </c>
      <c r="H222" t="s">
        <v>723</v>
      </c>
      <c r="I222" t="str">
        <f>_xlfn.XLOOKUP(Table2[[#This Row],[tipe_kamar]],Table12[tipe_kamar],Table12[id_kamar])</f>
        <v>KMR 004</v>
      </c>
      <c r="J222" t="s">
        <v>47</v>
      </c>
      <c r="K222">
        <v>2</v>
      </c>
      <c r="L222">
        <v>482000</v>
      </c>
      <c r="M222">
        <v>964000</v>
      </c>
      <c r="N222" t="str">
        <f>_xlfn.XLOOKUP(Table2[[#This Row],[metode_pembayaran]],Table11[metode_pembayaran],Table11[id_pembayaran])</f>
        <v>MP 03</v>
      </c>
      <c r="O222" t="s">
        <v>36</v>
      </c>
      <c r="P222" t="str">
        <f>_xlfn.XLOOKUP(Table2[[#This Row],[status_reservasi]],'Dim Status Reservasi'!$B$2:$B$5,'Dim Status Reservasi'!$A$2:$A$5)</f>
        <v>ST 003</v>
      </c>
      <c r="Q222" t="s">
        <v>37</v>
      </c>
      <c r="R222" t="str">
        <f>_xlfn.XLOOKUP(Table2[[#This Row],[kota_hotel]],'Dim Kota Hotel'!$B$2:$B$21,'Dim Kota Hotel'!$A$2:$A$21)</f>
        <v>LOK 007</v>
      </c>
      <c r="S222" t="s">
        <v>145</v>
      </c>
    </row>
    <row r="223" spans="1:19" x14ac:dyDescent="0.25">
      <c r="A223" t="s">
        <v>724</v>
      </c>
      <c r="B223" t="str">
        <f>_xlfn.XLOOKUP(Table2[[#This Row],[tanggal_checkin]],Table6[tanggal_checkin],Table6[id_checkin])</f>
        <v>CI 0804</v>
      </c>
      <c r="C223" t="s">
        <v>11320</v>
      </c>
      <c r="D223" t="str">
        <f>_xlfn.XLOOKUP(Table2[[#This Row],[tanggal_checkout]],Table4[tanggal_checkout],Table4[id_checkout])</f>
        <v>CO 0815</v>
      </c>
      <c r="E223" t="s">
        <v>11321</v>
      </c>
      <c r="F223" s="8">
        <v>0.90841435185185182</v>
      </c>
      <c r="G223" t="str">
        <f>_xlfn.XLOOKUP(Table2[[#This Row],[nama_tamu]],Table10[nama_tamu],Table10[id_tamu])</f>
        <v>CUS 0033</v>
      </c>
      <c r="H223" t="s">
        <v>726</v>
      </c>
      <c r="I223" t="str">
        <f>_xlfn.XLOOKUP(Table2[[#This Row],[tipe_kamar]],Table12[tipe_kamar],Table12[id_kamar])</f>
        <v>KMR 002</v>
      </c>
      <c r="J223" t="s">
        <v>82</v>
      </c>
      <c r="K223">
        <v>7</v>
      </c>
      <c r="L223">
        <v>334000</v>
      </c>
      <c r="M223">
        <v>2338000</v>
      </c>
      <c r="N223" t="str">
        <f>_xlfn.XLOOKUP(Table2[[#This Row],[metode_pembayaran]],Table11[metode_pembayaran],Table11[id_pembayaran])</f>
        <v>MP 03</v>
      </c>
      <c r="O223" t="s">
        <v>36</v>
      </c>
      <c r="P223" t="str">
        <f>_xlfn.XLOOKUP(Table2[[#This Row],[status_reservasi]],'Dim Status Reservasi'!$B$2:$B$5,'Dim Status Reservasi'!$A$2:$A$5)</f>
        <v>ST 004</v>
      </c>
      <c r="Q223" t="s">
        <v>48</v>
      </c>
      <c r="R223" t="str">
        <f>_xlfn.XLOOKUP(Table2[[#This Row],[kota_hotel]],'Dim Kota Hotel'!$B$2:$B$21,'Dim Kota Hotel'!$A$2:$A$21)</f>
        <v>LOK 002</v>
      </c>
      <c r="S223" t="s">
        <v>60</v>
      </c>
    </row>
    <row r="224" spans="1:19" x14ac:dyDescent="0.25">
      <c r="A224" t="s">
        <v>727</v>
      </c>
      <c r="B224" t="str">
        <f>_xlfn.XLOOKUP(Table2[[#This Row],[tanggal_checkin]],Table6[tanggal_checkin],Table6[id_checkin])</f>
        <v>CI 0088</v>
      </c>
      <c r="C224" t="s">
        <v>11322</v>
      </c>
      <c r="D224" t="str">
        <f>_xlfn.XLOOKUP(Table2[[#This Row],[tanggal_checkout]],Table4[tanggal_checkout],Table4[id_checkout])</f>
        <v>CO 0097</v>
      </c>
      <c r="E224" t="s">
        <v>11323</v>
      </c>
      <c r="F224" s="8">
        <v>0.54758101851851848</v>
      </c>
      <c r="G224" t="str">
        <f>_xlfn.XLOOKUP(Table2[[#This Row],[nama_tamu]],Table10[nama_tamu],Table10[id_tamu])</f>
        <v>CUS 0403</v>
      </c>
      <c r="H224" t="s">
        <v>729</v>
      </c>
      <c r="I224" t="str">
        <f>_xlfn.XLOOKUP(Table2[[#This Row],[tipe_kamar]],Table12[tipe_kamar],Table12[id_kamar])</f>
        <v>KMR 003</v>
      </c>
      <c r="J224" t="s">
        <v>64</v>
      </c>
      <c r="K224">
        <v>9</v>
      </c>
      <c r="L224">
        <v>1227000</v>
      </c>
      <c r="M224">
        <v>11043000</v>
      </c>
      <c r="N224" t="str">
        <f>_xlfn.XLOOKUP(Table2[[#This Row],[metode_pembayaran]],Table11[metode_pembayaran],Table11[id_pembayaran])</f>
        <v>MP 01</v>
      </c>
      <c r="O224" t="s">
        <v>24</v>
      </c>
      <c r="P224" t="str">
        <f>_xlfn.XLOOKUP(Table2[[#This Row],[status_reservasi]],'Dim Status Reservasi'!$B$2:$B$5,'Dim Status Reservasi'!$A$2:$A$5)</f>
        <v>ST 003</v>
      </c>
      <c r="Q224" t="s">
        <v>37</v>
      </c>
      <c r="R224" t="str">
        <f>_xlfn.XLOOKUP(Table2[[#This Row],[kota_hotel]],'Dim Kota Hotel'!$B$2:$B$21,'Dim Kota Hotel'!$A$2:$A$21)</f>
        <v>LOK 019</v>
      </c>
      <c r="S224" t="s">
        <v>133</v>
      </c>
    </row>
    <row r="225" spans="1:19" x14ac:dyDescent="0.25">
      <c r="A225" t="s">
        <v>730</v>
      </c>
      <c r="B225" t="str">
        <f>_xlfn.XLOOKUP(Table2[[#This Row],[tanggal_checkin]],Table6[tanggal_checkin],Table6[id_checkin])</f>
        <v>CI 0351</v>
      </c>
      <c r="C225" t="s">
        <v>11324</v>
      </c>
      <c r="D225" t="str">
        <f>_xlfn.XLOOKUP(Table2[[#This Row],[tanggal_checkout]],Table4[tanggal_checkout],Table4[id_checkout])</f>
        <v>CO 0355</v>
      </c>
      <c r="E225" t="s">
        <v>11325</v>
      </c>
      <c r="F225" s="8">
        <v>0.24604166666666666</v>
      </c>
      <c r="G225" t="str">
        <f>_xlfn.XLOOKUP(Table2[[#This Row],[nama_tamu]],Table10[nama_tamu],Table10[id_tamu])</f>
        <v>CUS 0139</v>
      </c>
      <c r="H225" t="s">
        <v>11134</v>
      </c>
      <c r="I225" t="str">
        <f>_xlfn.XLOOKUP(Table2[[#This Row],[tipe_kamar]],Table12[tipe_kamar],Table12[id_kamar])</f>
        <v>KMR 002</v>
      </c>
      <c r="J225" t="s">
        <v>82</v>
      </c>
      <c r="K225">
        <v>6</v>
      </c>
      <c r="L225">
        <v>322000</v>
      </c>
      <c r="M225">
        <v>1932000</v>
      </c>
      <c r="N225" t="str">
        <f>_xlfn.XLOOKUP(Table2[[#This Row],[metode_pembayaran]],Table11[metode_pembayaran],Table11[id_pembayaran])</f>
        <v>MP 05</v>
      </c>
      <c r="O225" t="s">
        <v>72</v>
      </c>
      <c r="P225" t="str">
        <f>_xlfn.XLOOKUP(Table2[[#This Row],[status_reservasi]],'Dim Status Reservasi'!$B$2:$B$5,'Dim Status Reservasi'!$A$2:$A$5)</f>
        <v>ST 004</v>
      </c>
      <c r="Q225" t="s">
        <v>48</v>
      </c>
      <c r="R225" t="str">
        <f>_xlfn.XLOOKUP(Table2[[#This Row],[kota_hotel]],'Dim Kota Hotel'!$B$2:$B$21,'Dim Kota Hotel'!$A$2:$A$21)</f>
        <v>LOK 011</v>
      </c>
      <c r="S225" t="s">
        <v>38</v>
      </c>
    </row>
    <row r="226" spans="1:19" x14ac:dyDescent="0.25">
      <c r="A226" t="s">
        <v>732</v>
      </c>
      <c r="B226" t="str">
        <f>_xlfn.XLOOKUP(Table2[[#This Row],[tanggal_checkin]],Table6[tanggal_checkin],Table6[id_checkin])</f>
        <v>CI 0053</v>
      </c>
      <c r="C226" t="s">
        <v>11326</v>
      </c>
      <c r="D226" t="str">
        <f>_xlfn.XLOOKUP(Table2[[#This Row],[tanggal_checkout]],Table4[tanggal_checkout],Table4[id_checkout])</f>
        <v>CO 0056</v>
      </c>
      <c r="E226" t="s">
        <v>11327</v>
      </c>
      <c r="F226" s="8">
        <v>0.53384259259259259</v>
      </c>
      <c r="G226" t="str">
        <f>_xlfn.XLOOKUP(Table2[[#This Row],[nama_tamu]],Table10[nama_tamu],Table10[id_tamu])</f>
        <v>CUS 2628</v>
      </c>
      <c r="H226" t="s">
        <v>734</v>
      </c>
      <c r="I226" t="str">
        <f>_xlfn.XLOOKUP(Table2[[#This Row],[tipe_kamar]],Table12[tipe_kamar],Table12[id_kamar])</f>
        <v>KMR 001</v>
      </c>
      <c r="J226" t="s">
        <v>23</v>
      </c>
      <c r="K226">
        <v>3</v>
      </c>
      <c r="L226">
        <v>626000</v>
      </c>
      <c r="M226">
        <v>1878000</v>
      </c>
      <c r="N226" t="str">
        <f>_xlfn.XLOOKUP(Table2[[#This Row],[metode_pembayaran]],Table11[metode_pembayaran],Table11[id_pembayaran])</f>
        <v>MP 05</v>
      </c>
      <c r="O226" t="s">
        <v>72</v>
      </c>
      <c r="P226" t="str">
        <f>_xlfn.XLOOKUP(Table2[[#This Row],[status_reservasi]],'Dim Status Reservasi'!$B$2:$B$5,'Dim Status Reservasi'!$A$2:$A$5)</f>
        <v>ST 004</v>
      </c>
      <c r="Q226" t="s">
        <v>48</v>
      </c>
      <c r="R226" t="str">
        <f>_xlfn.XLOOKUP(Table2[[#This Row],[kota_hotel]],'Dim Kota Hotel'!$B$2:$B$21,'Dim Kota Hotel'!$A$2:$A$21)</f>
        <v>LOK 004</v>
      </c>
      <c r="S226" t="s">
        <v>49</v>
      </c>
    </row>
    <row r="227" spans="1:19" x14ac:dyDescent="0.25">
      <c r="A227" t="s">
        <v>735</v>
      </c>
      <c r="B227" t="str">
        <f>_xlfn.XLOOKUP(Table2[[#This Row],[tanggal_checkin]],Table6[tanggal_checkin],Table6[id_checkin])</f>
        <v>CI 0476</v>
      </c>
      <c r="C227" t="s">
        <v>11220</v>
      </c>
      <c r="D227" t="str">
        <f>_xlfn.XLOOKUP(Table2[[#This Row],[tanggal_checkout]],Table4[tanggal_checkout],Table4[id_checkout])</f>
        <v>CO 0481</v>
      </c>
      <c r="E227" t="s">
        <v>10964</v>
      </c>
      <c r="F227" s="8">
        <v>0.79194444444444445</v>
      </c>
      <c r="G227" t="str">
        <f>_xlfn.XLOOKUP(Table2[[#This Row],[nama_tamu]],Table10[nama_tamu],Table10[id_tamu])</f>
        <v>CUS 1606</v>
      </c>
      <c r="H227" t="s">
        <v>736</v>
      </c>
      <c r="I227" t="str">
        <f>_xlfn.XLOOKUP(Table2[[#This Row],[tipe_kamar]],Table12[tipe_kamar],Table12[id_kamar])</f>
        <v>KMR 001</v>
      </c>
      <c r="J227" t="s">
        <v>23</v>
      </c>
      <c r="K227">
        <v>3</v>
      </c>
      <c r="L227">
        <v>563000</v>
      </c>
      <c r="M227">
        <v>1689000</v>
      </c>
      <c r="N227" t="str">
        <f>_xlfn.XLOOKUP(Table2[[#This Row],[metode_pembayaran]],Table11[metode_pembayaran],Table11[id_pembayaran])</f>
        <v>MP 06</v>
      </c>
      <c r="O227" t="s">
        <v>17</v>
      </c>
      <c r="P227" t="str">
        <f>_xlfn.XLOOKUP(Table2[[#This Row],[status_reservasi]],'Dim Status Reservasi'!$B$2:$B$5,'Dim Status Reservasi'!$A$2:$A$5)</f>
        <v>ST 003</v>
      </c>
      <c r="Q227" t="s">
        <v>37</v>
      </c>
      <c r="R227" t="str">
        <f>_xlfn.XLOOKUP(Table2[[#This Row],[kota_hotel]],'Dim Kota Hotel'!$B$2:$B$21,'Dim Kota Hotel'!$A$2:$A$21)</f>
        <v>LOK 009</v>
      </c>
      <c r="S227" t="s">
        <v>19</v>
      </c>
    </row>
    <row r="228" spans="1:19" x14ac:dyDescent="0.25">
      <c r="A228" t="s">
        <v>737</v>
      </c>
      <c r="B228" t="str">
        <f>_xlfn.XLOOKUP(Table2[[#This Row],[tanggal_checkin]],Table6[tanggal_checkin],Table6[id_checkin])</f>
        <v>CI 1003</v>
      </c>
      <c r="C228" t="s">
        <v>11319</v>
      </c>
      <c r="D228" t="str">
        <f>_xlfn.XLOOKUP(Table2[[#This Row],[tanggal_checkout]],Table4[tanggal_checkout],Table4[id_checkout])</f>
        <v>CO 1012</v>
      </c>
      <c r="E228" t="s">
        <v>11131</v>
      </c>
      <c r="F228" s="8">
        <v>7.9097222222222222E-2</v>
      </c>
      <c r="G228" t="str">
        <f>_xlfn.XLOOKUP(Table2[[#This Row],[nama_tamu]],Table10[nama_tamu],Table10[id_tamu])</f>
        <v>CUS 3546</v>
      </c>
      <c r="H228" t="s">
        <v>739</v>
      </c>
      <c r="I228" t="str">
        <f>_xlfn.XLOOKUP(Table2[[#This Row],[tipe_kamar]],Table12[tipe_kamar],Table12[id_kamar])</f>
        <v>KMR 004</v>
      </c>
      <c r="J228" t="s">
        <v>47</v>
      </c>
      <c r="K228">
        <v>6</v>
      </c>
      <c r="L228">
        <v>427000</v>
      </c>
      <c r="M228">
        <v>2562000</v>
      </c>
      <c r="N228" t="str">
        <f>_xlfn.XLOOKUP(Table2[[#This Row],[metode_pembayaran]],Table11[metode_pembayaran],Table11[id_pembayaran])</f>
        <v>MP 04</v>
      </c>
      <c r="O228" t="s">
        <v>53</v>
      </c>
      <c r="P228" t="str">
        <f>_xlfn.XLOOKUP(Table2[[#This Row],[status_reservasi]],'Dim Status Reservasi'!$B$2:$B$5,'Dim Status Reservasi'!$A$2:$A$5)</f>
        <v>ST 004</v>
      </c>
      <c r="Q228" t="s">
        <v>48</v>
      </c>
      <c r="R228" t="str">
        <f>_xlfn.XLOOKUP(Table2[[#This Row],[kota_hotel]],'Dim Kota Hotel'!$B$2:$B$21,'Dim Kota Hotel'!$A$2:$A$21)</f>
        <v>LOK 010</v>
      </c>
      <c r="S228" t="s">
        <v>226</v>
      </c>
    </row>
    <row r="229" spans="1:19" x14ac:dyDescent="0.25">
      <c r="A229" t="s">
        <v>740</v>
      </c>
      <c r="B229" t="str">
        <f>_xlfn.XLOOKUP(Table2[[#This Row],[tanggal_checkin]],Table6[tanggal_checkin],Table6[id_checkin])</f>
        <v>CI 0729</v>
      </c>
      <c r="C229" t="s">
        <v>11294</v>
      </c>
      <c r="D229" t="str">
        <f>_xlfn.XLOOKUP(Table2[[#This Row],[tanggal_checkout]],Table4[tanggal_checkout],Table4[id_checkout])</f>
        <v>CO 0737</v>
      </c>
      <c r="E229" t="s">
        <v>11328</v>
      </c>
      <c r="F229" s="8">
        <v>0.73317129629629629</v>
      </c>
      <c r="G229" t="str">
        <f>_xlfn.XLOOKUP(Table2[[#This Row],[nama_tamu]],Table10[nama_tamu],Table10[id_tamu])</f>
        <v>CUS 1463</v>
      </c>
      <c r="H229" t="s">
        <v>741</v>
      </c>
      <c r="I229" t="str">
        <f>_xlfn.XLOOKUP(Table2[[#This Row],[tipe_kamar]],Table12[tipe_kamar],Table12[id_kamar])</f>
        <v>KMR 004</v>
      </c>
      <c r="J229" t="s">
        <v>47</v>
      </c>
      <c r="K229">
        <v>5</v>
      </c>
      <c r="L229">
        <v>417000</v>
      </c>
      <c r="M229">
        <v>2085000</v>
      </c>
      <c r="N229" t="str">
        <f>_xlfn.XLOOKUP(Table2[[#This Row],[metode_pembayaran]],Table11[metode_pembayaran],Table11[id_pembayaran])</f>
        <v>MP 02</v>
      </c>
      <c r="O229" t="s">
        <v>30</v>
      </c>
      <c r="P229" t="str">
        <f>_xlfn.XLOOKUP(Table2[[#This Row],[status_reservasi]],'Dim Status Reservasi'!$B$2:$B$5,'Dim Status Reservasi'!$A$2:$A$5)</f>
        <v>ST 002</v>
      </c>
      <c r="Q229" t="s">
        <v>124</v>
      </c>
      <c r="R229" t="str">
        <f>_xlfn.XLOOKUP(Table2[[#This Row],[kota_hotel]],'Dim Kota Hotel'!$B$2:$B$21,'Dim Kota Hotel'!$A$2:$A$21)</f>
        <v>LOK 019</v>
      </c>
      <c r="S229" t="s">
        <v>133</v>
      </c>
    </row>
    <row r="230" spans="1:19" x14ac:dyDescent="0.25">
      <c r="A230" t="s">
        <v>743</v>
      </c>
      <c r="B230" t="str">
        <f>_xlfn.XLOOKUP(Table2[[#This Row],[tanggal_checkin]],Table6[tanggal_checkin],Table6[id_checkin])</f>
        <v>CI 0895</v>
      </c>
      <c r="C230" t="s">
        <v>11011</v>
      </c>
      <c r="D230" t="str">
        <f>_xlfn.XLOOKUP(Table2[[#This Row],[tanggal_checkout]],Table4[tanggal_checkout],Table4[id_checkout])</f>
        <v>CO 0905</v>
      </c>
      <c r="E230" t="s">
        <v>11125</v>
      </c>
      <c r="F230" s="8">
        <v>0.24692129629629631</v>
      </c>
      <c r="G230" t="str">
        <f>_xlfn.XLOOKUP(Table2[[#This Row],[nama_tamu]],Table10[nama_tamu],Table10[id_tamu])</f>
        <v>CUS 1208</v>
      </c>
      <c r="H230" t="s">
        <v>745</v>
      </c>
      <c r="I230" t="str">
        <f>_xlfn.XLOOKUP(Table2[[#This Row],[tipe_kamar]],Table12[tipe_kamar],Table12[id_kamar])</f>
        <v>KMR 001</v>
      </c>
      <c r="J230" t="s">
        <v>23</v>
      </c>
      <c r="K230">
        <v>9</v>
      </c>
      <c r="L230">
        <v>560000</v>
      </c>
      <c r="M230">
        <v>5040000</v>
      </c>
      <c r="N230" t="str">
        <f>_xlfn.XLOOKUP(Table2[[#This Row],[metode_pembayaran]],Table11[metode_pembayaran],Table11[id_pembayaran])</f>
        <v>MP 02</v>
      </c>
      <c r="O230" t="s">
        <v>30</v>
      </c>
      <c r="P230" t="str">
        <f>_xlfn.XLOOKUP(Table2[[#This Row],[status_reservasi]],'Dim Status Reservasi'!$B$2:$B$5,'Dim Status Reservasi'!$A$2:$A$5)</f>
        <v>ST 003</v>
      </c>
      <c r="Q230" t="s">
        <v>37</v>
      </c>
      <c r="R230" t="str">
        <f>_xlfn.XLOOKUP(Table2[[#This Row],[kota_hotel]],'Dim Kota Hotel'!$B$2:$B$21,'Dim Kota Hotel'!$A$2:$A$21)</f>
        <v>LOK 011</v>
      </c>
      <c r="S230" t="s">
        <v>38</v>
      </c>
    </row>
    <row r="231" spans="1:19" x14ac:dyDescent="0.25">
      <c r="A231" t="s">
        <v>746</v>
      </c>
      <c r="B231" t="str">
        <f>_xlfn.XLOOKUP(Table2[[#This Row],[tanggal_checkin]],Table6[tanggal_checkin],Table6[id_checkin])</f>
        <v>CI 0956</v>
      </c>
      <c r="C231" t="s">
        <v>11329</v>
      </c>
      <c r="D231" t="str">
        <f>_xlfn.XLOOKUP(Table2[[#This Row],[tanggal_checkout]],Table4[tanggal_checkout],Table4[id_checkout])</f>
        <v>CO 0961</v>
      </c>
      <c r="E231" t="s">
        <v>11330</v>
      </c>
      <c r="F231" s="8">
        <v>0.35840277777777779</v>
      </c>
      <c r="G231" t="str">
        <f>_xlfn.XLOOKUP(Table2[[#This Row],[nama_tamu]],Table10[nama_tamu],Table10[id_tamu])</f>
        <v>CUS 2209</v>
      </c>
      <c r="H231" t="s">
        <v>748</v>
      </c>
      <c r="I231" t="str">
        <f>_xlfn.XLOOKUP(Table2[[#This Row],[tipe_kamar]],Table12[tipe_kamar],Table12[id_kamar])</f>
        <v>KMR 003</v>
      </c>
      <c r="J231" t="s">
        <v>64</v>
      </c>
      <c r="K231">
        <v>2</v>
      </c>
      <c r="L231">
        <v>1352000</v>
      </c>
      <c r="M231">
        <v>2704000</v>
      </c>
      <c r="N231" t="str">
        <f>_xlfn.XLOOKUP(Table2[[#This Row],[metode_pembayaran]],Table11[metode_pembayaran],Table11[id_pembayaran])</f>
        <v>MP 03</v>
      </c>
      <c r="O231" t="s">
        <v>36</v>
      </c>
      <c r="P231" t="str">
        <f>_xlfn.XLOOKUP(Table2[[#This Row],[status_reservasi]],'Dim Status Reservasi'!$B$2:$B$5,'Dim Status Reservasi'!$A$2:$A$5)</f>
        <v>ST 003</v>
      </c>
      <c r="Q231" t="s">
        <v>37</v>
      </c>
      <c r="R231" t="str">
        <f>_xlfn.XLOOKUP(Table2[[#This Row],[kota_hotel]],'Dim Kota Hotel'!$B$2:$B$21,'Dim Kota Hotel'!$A$2:$A$21)</f>
        <v>LOK 010</v>
      </c>
      <c r="S231" t="s">
        <v>226</v>
      </c>
    </row>
    <row r="232" spans="1:19" x14ac:dyDescent="0.25">
      <c r="A232" t="s">
        <v>749</v>
      </c>
      <c r="B232" t="str">
        <f>_xlfn.XLOOKUP(Table2[[#This Row],[tanggal_checkin]],Table6[tanggal_checkin],Table6[id_checkin])</f>
        <v>CI 0825</v>
      </c>
      <c r="C232" t="s">
        <v>11037</v>
      </c>
      <c r="D232" t="str">
        <f>_xlfn.XLOOKUP(Table2[[#This Row],[tanggal_checkout]],Table4[tanggal_checkout],Table4[id_checkout])</f>
        <v>CO 0838</v>
      </c>
      <c r="E232" t="s">
        <v>11331</v>
      </c>
      <c r="F232" s="8">
        <v>0.82836805555555559</v>
      </c>
      <c r="G232" t="str">
        <f>_xlfn.XLOOKUP(Table2[[#This Row],[nama_tamu]],Table10[nama_tamu],Table10[id_tamu])</f>
        <v>CUS 3748</v>
      </c>
      <c r="H232" t="s">
        <v>750</v>
      </c>
      <c r="I232" t="str">
        <f>_xlfn.XLOOKUP(Table2[[#This Row],[tipe_kamar]],Table12[tipe_kamar],Table12[id_kamar])</f>
        <v>KMR 001</v>
      </c>
      <c r="J232" t="s">
        <v>23</v>
      </c>
      <c r="K232">
        <v>9</v>
      </c>
      <c r="L232">
        <v>658000</v>
      </c>
      <c r="M232">
        <v>5922000</v>
      </c>
      <c r="N232" t="str">
        <f>_xlfn.XLOOKUP(Table2[[#This Row],[metode_pembayaran]],Table11[metode_pembayaran],Table11[id_pembayaran])</f>
        <v>MP 06</v>
      </c>
      <c r="O232" t="s">
        <v>17</v>
      </c>
      <c r="P232" t="str">
        <f>_xlfn.XLOOKUP(Table2[[#This Row],[status_reservasi]],'Dim Status Reservasi'!$B$2:$B$5,'Dim Status Reservasi'!$A$2:$A$5)</f>
        <v>ST 004</v>
      </c>
      <c r="Q232" t="s">
        <v>48</v>
      </c>
      <c r="R232" t="str">
        <f>_xlfn.XLOOKUP(Table2[[#This Row],[kota_hotel]],'Dim Kota Hotel'!$B$2:$B$21,'Dim Kota Hotel'!$A$2:$A$21)</f>
        <v>LOK 020</v>
      </c>
      <c r="S232" t="s">
        <v>94</v>
      </c>
    </row>
    <row r="233" spans="1:19" x14ac:dyDescent="0.25">
      <c r="A233" t="s">
        <v>751</v>
      </c>
      <c r="B233" t="str">
        <f>_xlfn.XLOOKUP(Table2[[#This Row],[tanggal_checkin]],Table6[tanggal_checkin],Table6[id_checkin])</f>
        <v>CI 0883</v>
      </c>
      <c r="C233" t="s">
        <v>11332</v>
      </c>
      <c r="D233" t="str">
        <f>_xlfn.XLOOKUP(Table2[[#This Row],[tanggal_checkout]],Table4[tanggal_checkout],Table4[id_checkout])</f>
        <v>CO 0886</v>
      </c>
      <c r="E233" t="s">
        <v>11333</v>
      </c>
      <c r="F233" s="8">
        <v>0.75770833333333332</v>
      </c>
      <c r="G233" t="str">
        <f>_xlfn.XLOOKUP(Table2[[#This Row],[nama_tamu]],Table10[nama_tamu],Table10[id_tamu])</f>
        <v>CUS 0987</v>
      </c>
      <c r="H233" t="s">
        <v>753</v>
      </c>
      <c r="I233" t="str">
        <f>_xlfn.XLOOKUP(Table2[[#This Row],[tipe_kamar]],Table12[tipe_kamar],Table12[id_kamar])</f>
        <v>KMR 003</v>
      </c>
      <c r="J233" t="s">
        <v>64</v>
      </c>
      <c r="K233">
        <v>2</v>
      </c>
      <c r="L233">
        <v>1127000</v>
      </c>
      <c r="M233">
        <v>2254000</v>
      </c>
      <c r="N233" t="str">
        <f>_xlfn.XLOOKUP(Table2[[#This Row],[metode_pembayaran]],Table11[metode_pembayaran],Table11[id_pembayaran])</f>
        <v>MP 04</v>
      </c>
      <c r="O233" t="s">
        <v>53</v>
      </c>
      <c r="P233" t="str">
        <f>_xlfn.XLOOKUP(Table2[[#This Row],[status_reservasi]],'Dim Status Reservasi'!$B$2:$B$5,'Dim Status Reservasi'!$A$2:$A$5)</f>
        <v>ST 003</v>
      </c>
      <c r="Q233" t="s">
        <v>37</v>
      </c>
      <c r="R233" t="str">
        <f>_xlfn.XLOOKUP(Table2[[#This Row],[kota_hotel]],'Dim Kota Hotel'!$B$2:$B$21,'Dim Kota Hotel'!$A$2:$A$21)</f>
        <v>LOK 004</v>
      </c>
      <c r="S233" t="s">
        <v>49</v>
      </c>
    </row>
    <row r="234" spans="1:19" x14ac:dyDescent="0.25">
      <c r="A234" t="s">
        <v>754</v>
      </c>
      <c r="B234" t="str">
        <f>_xlfn.XLOOKUP(Table2[[#This Row],[tanggal_checkin]],Table6[tanggal_checkin],Table6[id_checkin])</f>
        <v>CI 0487</v>
      </c>
      <c r="C234" t="s">
        <v>11334</v>
      </c>
      <c r="D234" t="str">
        <f>_xlfn.XLOOKUP(Table2[[#This Row],[tanggal_checkout]],Table4[tanggal_checkout],Table4[id_checkout])</f>
        <v>CO 0493</v>
      </c>
      <c r="E234" t="s">
        <v>11225</v>
      </c>
      <c r="F234" s="8">
        <v>0.2598611111111111</v>
      </c>
      <c r="G234" t="str">
        <f>_xlfn.XLOOKUP(Table2[[#This Row],[nama_tamu]],Table10[nama_tamu],Table10[id_tamu])</f>
        <v>CUS 1324</v>
      </c>
      <c r="H234" t="s">
        <v>756</v>
      </c>
      <c r="I234" t="str">
        <f>_xlfn.XLOOKUP(Table2[[#This Row],[tipe_kamar]],Table12[tipe_kamar],Table12[id_kamar])</f>
        <v>KMR 001</v>
      </c>
      <c r="J234" t="s">
        <v>23</v>
      </c>
      <c r="K234">
        <v>4</v>
      </c>
      <c r="L234">
        <v>645000</v>
      </c>
      <c r="M234">
        <v>2580000</v>
      </c>
      <c r="N234" t="str">
        <f>_xlfn.XLOOKUP(Table2[[#This Row],[metode_pembayaran]],Table11[metode_pembayaran],Table11[id_pembayaran])</f>
        <v>MP 01</v>
      </c>
      <c r="O234" t="s">
        <v>24</v>
      </c>
      <c r="P234" t="str">
        <f>_xlfn.XLOOKUP(Table2[[#This Row],[status_reservasi]],'Dim Status Reservasi'!$B$2:$B$5,'Dim Status Reservasi'!$A$2:$A$5)</f>
        <v>ST 002</v>
      </c>
      <c r="Q234" t="s">
        <v>124</v>
      </c>
      <c r="R234" t="str">
        <f>_xlfn.XLOOKUP(Table2[[#This Row],[kota_hotel]],'Dim Kota Hotel'!$B$2:$B$21,'Dim Kota Hotel'!$A$2:$A$21)</f>
        <v>LOK 002</v>
      </c>
      <c r="S234" t="s">
        <v>60</v>
      </c>
    </row>
    <row r="235" spans="1:19" x14ac:dyDescent="0.25">
      <c r="A235" t="s">
        <v>757</v>
      </c>
      <c r="B235" t="str">
        <f>_xlfn.XLOOKUP(Table2[[#This Row],[tanggal_checkin]],Table6[tanggal_checkin],Table6[id_checkin])</f>
        <v>CI 0658</v>
      </c>
      <c r="C235" t="s">
        <v>11170</v>
      </c>
      <c r="D235" t="str">
        <f>_xlfn.XLOOKUP(Table2[[#This Row],[tanggal_checkout]],Table4[tanggal_checkout],Table4[id_checkout])</f>
        <v>CO 0663</v>
      </c>
      <c r="E235" t="s">
        <v>11335</v>
      </c>
      <c r="F235" s="8">
        <v>0.13173611111111111</v>
      </c>
      <c r="G235" t="str">
        <f>_xlfn.XLOOKUP(Table2[[#This Row],[nama_tamu]],Table10[nama_tamu],Table10[id_tamu])</f>
        <v>CUS 0611</v>
      </c>
      <c r="H235" t="s">
        <v>759</v>
      </c>
      <c r="I235" t="str">
        <f>_xlfn.XLOOKUP(Table2[[#This Row],[tipe_kamar]],Table12[tipe_kamar],Table12[id_kamar])</f>
        <v>KMR 002</v>
      </c>
      <c r="J235" t="s">
        <v>82</v>
      </c>
      <c r="K235">
        <v>4</v>
      </c>
      <c r="L235">
        <v>330000</v>
      </c>
      <c r="M235">
        <v>1320000</v>
      </c>
      <c r="N235" t="str">
        <f>_xlfn.XLOOKUP(Table2[[#This Row],[metode_pembayaran]],Table11[metode_pembayaran],Table11[id_pembayaran])</f>
        <v>MP 05</v>
      </c>
      <c r="O235" t="s">
        <v>72</v>
      </c>
      <c r="P235" t="str">
        <f>_xlfn.XLOOKUP(Table2[[#This Row],[status_reservasi]],'Dim Status Reservasi'!$B$2:$B$5,'Dim Status Reservasi'!$A$2:$A$5)</f>
        <v>ST 003</v>
      </c>
      <c r="Q235" t="s">
        <v>37</v>
      </c>
      <c r="R235" t="str">
        <f>_xlfn.XLOOKUP(Table2[[#This Row],[kota_hotel]],'Dim Kota Hotel'!$B$2:$B$21,'Dim Kota Hotel'!$A$2:$A$21)</f>
        <v>LOK 013</v>
      </c>
      <c r="S235" t="s">
        <v>160</v>
      </c>
    </row>
    <row r="236" spans="1:19" x14ac:dyDescent="0.25">
      <c r="A236" t="s">
        <v>760</v>
      </c>
      <c r="B236" t="str">
        <f>_xlfn.XLOOKUP(Table2[[#This Row],[tanggal_checkin]],Table6[tanggal_checkin],Table6[id_checkin])</f>
        <v>CI 0694</v>
      </c>
      <c r="C236" t="s">
        <v>11336</v>
      </c>
      <c r="D236" t="str">
        <f>_xlfn.XLOOKUP(Table2[[#This Row],[tanggal_checkout]],Table4[tanggal_checkout],Table4[id_checkout])</f>
        <v>CO 0701</v>
      </c>
      <c r="E236" t="s">
        <v>10993</v>
      </c>
      <c r="F236" s="8">
        <v>0.65453703703703703</v>
      </c>
      <c r="G236" t="str">
        <f>_xlfn.XLOOKUP(Table2[[#This Row],[nama_tamu]],Table10[nama_tamu],Table10[id_tamu])</f>
        <v>CUS 4103</v>
      </c>
      <c r="H236" t="s">
        <v>762</v>
      </c>
      <c r="I236" t="str">
        <f>_xlfn.XLOOKUP(Table2[[#This Row],[tipe_kamar]],Table12[tipe_kamar],Table12[id_kamar])</f>
        <v>KMR 001</v>
      </c>
      <c r="J236" t="s">
        <v>23</v>
      </c>
      <c r="K236">
        <v>5</v>
      </c>
      <c r="L236">
        <v>688000</v>
      </c>
      <c r="M236">
        <v>3440000</v>
      </c>
      <c r="N236" t="str">
        <f>_xlfn.XLOOKUP(Table2[[#This Row],[metode_pembayaran]],Table11[metode_pembayaran],Table11[id_pembayaran])</f>
        <v>MP 04</v>
      </c>
      <c r="O236" t="s">
        <v>53</v>
      </c>
      <c r="P236" t="str">
        <f>_xlfn.XLOOKUP(Table2[[#This Row],[status_reservasi]],'Dim Status Reservasi'!$B$2:$B$5,'Dim Status Reservasi'!$A$2:$A$5)</f>
        <v>ST 001</v>
      </c>
      <c r="Q236" t="s">
        <v>214</v>
      </c>
      <c r="R236" t="str">
        <f>_xlfn.XLOOKUP(Table2[[#This Row],[kota_hotel]],'Dim Kota Hotel'!$B$2:$B$21,'Dim Kota Hotel'!$A$2:$A$21)</f>
        <v>LOK 018</v>
      </c>
      <c r="S236" t="s">
        <v>102</v>
      </c>
    </row>
    <row r="237" spans="1:19" x14ac:dyDescent="0.25">
      <c r="A237" t="s">
        <v>763</v>
      </c>
      <c r="B237" t="str">
        <f>_xlfn.XLOOKUP(Table2[[#This Row],[tanggal_checkin]],Table6[tanggal_checkin],Table6[id_checkin])</f>
        <v>CI 0393</v>
      </c>
      <c r="C237" t="s">
        <v>11337</v>
      </c>
      <c r="D237" t="str">
        <f>_xlfn.XLOOKUP(Table2[[#This Row],[tanggal_checkout]],Table4[tanggal_checkout],Table4[id_checkout])</f>
        <v>CO 0399</v>
      </c>
      <c r="E237" t="s">
        <v>11338</v>
      </c>
      <c r="F237" s="8">
        <v>0.83416666666666661</v>
      </c>
      <c r="G237" t="str">
        <f>_xlfn.XLOOKUP(Table2[[#This Row],[nama_tamu]],Table10[nama_tamu],Table10[id_tamu])</f>
        <v>CUS 0737</v>
      </c>
      <c r="H237" t="s">
        <v>765</v>
      </c>
      <c r="I237" t="str">
        <f>_xlfn.XLOOKUP(Table2[[#This Row],[tipe_kamar]],Table12[tipe_kamar],Table12[id_kamar])</f>
        <v>KMR 001</v>
      </c>
      <c r="J237" t="s">
        <v>23</v>
      </c>
      <c r="K237">
        <v>5</v>
      </c>
      <c r="L237">
        <v>646000</v>
      </c>
      <c r="M237">
        <v>3230000</v>
      </c>
      <c r="N237" t="str">
        <f>_xlfn.XLOOKUP(Table2[[#This Row],[metode_pembayaran]],Table11[metode_pembayaran],Table11[id_pembayaran])</f>
        <v>MP 05</v>
      </c>
      <c r="O237" t="s">
        <v>72</v>
      </c>
      <c r="P237" t="str">
        <f>_xlfn.XLOOKUP(Table2[[#This Row],[status_reservasi]],'Dim Status Reservasi'!$B$2:$B$5,'Dim Status Reservasi'!$A$2:$A$5)</f>
        <v>ST 003</v>
      </c>
      <c r="Q237" t="s">
        <v>37</v>
      </c>
      <c r="R237" t="str">
        <f>_xlfn.XLOOKUP(Table2[[#This Row],[kota_hotel]],'Dim Kota Hotel'!$B$2:$B$21,'Dim Kota Hotel'!$A$2:$A$21)</f>
        <v>LOK 011</v>
      </c>
      <c r="S237" t="s">
        <v>38</v>
      </c>
    </row>
    <row r="238" spans="1:19" x14ac:dyDescent="0.25">
      <c r="A238" t="s">
        <v>766</v>
      </c>
      <c r="B238" t="str">
        <f>_xlfn.XLOOKUP(Table2[[#This Row],[tanggal_checkin]],Table6[tanggal_checkin],Table6[id_checkin])</f>
        <v>CI 0735</v>
      </c>
      <c r="C238" t="s">
        <v>11339</v>
      </c>
      <c r="D238" t="str">
        <f>_xlfn.XLOOKUP(Table2[[#This Row],[tanggal_checkout]],Table4[tanggal_checkout],Table4[id_checkout])</f>
        <v>CO 0741</v>
      </c>
      <c r="E238" t="s">
        <v>11340</v>
      </c>
      <c r="F238" s="8">
        <v>7.5821759259259255E-2</v>
      </c>
      <c r="G238" t="str">
        <f>_xlfn.XLOOKUP(Table2[[#This Row],[nama_tamu]],Table10[nama_tamu],Table10[id_tamu])</f>
        <v>CUS 2440</v>
      </c>
      <c r="H238" t="s">
        <v>768</v>
      </c>
      <c r="I238" t="str">
        <f>_xlfn.XLOOKUP(Table2[[#This Row],[tipe_kamar]],Table12[tipe_kamar],Table12[id_kamar])</f>
        <v>KMR 003</v>
      </c>
      <c r="J238" t="s">
        <v>64</v>
      </c>
      <c r="K238">
        <v>3</v>
      </c>
      <c r="L238">
        <v>1112000</v>
      </c>
      <c r="M238">
        <v>3336000</v>
      </c>
      <c r="N238" t="str">
        <f>_xlfn.XLOOKUP(Table2[[#This Row],[metode_pembayaran]],Table11[metode_pembayaran],Table11[id_pembayaran])</f>
        <v>MP 05</v>
      </c>
      <c r="O238" t="s">
        <v>72</v>
      </c>
      <c r="P238" t="str">
        <f>_xlfn.XLOOKUP(Table2[[#This Row],[status_reservasi]],'Dim Status Reservasi'!$B$2:$B$5,'Dim Status Reservasi'!$A$2:$A$5)</f>
        <v>ST 002</v>
      </c>
      <c r="Q238" t="s">
        <v>124</v>
      </c>
      <c r="R238" t="str">
        <f>_xlfn.XLOOKUP(Table2[[#This Row],[kota_hotel]],'Dim Kota Hotel'!$B$2:$B$21,'Dim Kota Hotel'!$A$2:$A$21)</f>
        <v>LOK 012</v>
      </c>
      <c r="S238" t="s">
        <v>25</v>
      </c>
    </row>
    <row r="239" spans="1:19" x14ac:dyDescent="0.25">
      <c r="A239" t="s">
        <v>769</v>
      </c>
      <c r="B239" t="str">
        <f>_xlfn.XLOOKUP(Table2[[#This Row],[tanggal_checkin]],Table6[tanggal_checkin],Table6[id_checkin])</f>
        <v>CI 0677</v>
      </c>
      <c r="C239" t="s">
        <v>11172</v>
      </c>
      <c r="D239" t="str">
        <f>_xlfn.XLOOKUP(Table2[[#This Row],[tanggal_checkout]],Table4[tanggal_checkout],Table4[id_checkout])</f>
        <v>CO 0687</v>
      </c>
      <c r="E239" t="s">
        <v>11341</v>
      </c>
      <c r="F239" s="8">
        <v>0.47988425925925926</v>
      </c>
      <c r="G239" t="str">
        <f>_xlfn.XLOOKUP(Table2[[#This Row],[nama_tamu]],Table10[nama_tamu],Table10[id_tamu])</f>
        <v>CUS 0798</v>
      </c>
      <c r="H239" t="s">
        <v>771</v>
      </c>
      <c r="I239" t="str">
        <f>_xlfn.XLOOKUP(Table2[[#This Row],[tipe_kamar]],Table12[tipe_kamar],Table12[id_kamar])</f>
        <v>KMR 001</v>
      </c>
      <c r="J239" t="s">
        <v>23</v>
      </c>
      <c r="K239">
        <v>9</v>
      </c>
      <c r="L239">
        <v>673000</v>
      </c>
      <c r="M239">
        <v>6057000</v>
      </c>
      <c r="N239" t="str">
        <f>_xlfn.XLOOKUP(Table2[[#This Row],[metode_pembayaran]],Table11[metode_pembayaran],Table11[id_pembayaran])</f>
        <v>MP 05</v>
      </c>
      <c r="O239" t="s">
        <v>72</v>
      </c>
      <c r="P239" t="str">
        <f>_xlfn.XLOOKUP(Table2[[#This Row],[status_reservasi]],'Dim Status Reservasi'!$B$2:$B$5,'Dim Status Reservasi'!$A$2:$A$5)</f>
        <v>ST 003</v>
      </c>
      <c r="Q239" t="s">
        <v>37</v>
      </c>
      <c r="R239" t="str">
        <f>_xlfn.XLOOKUP(Table2[[#This Row],[kota_hotel]],'Dim Kota Hotel'!$B$2:$B$21,'Dim Kota Hotel'!$A$2:$A$21)</f>
        <v>LOK 001</v>
      </c>
      <c r="S239" t="s">
        <v>74</v>
      </c>
    </row>
    <row r="240" spans="1:19" x14ac:dyDescent="0.25">
      <c r="A240" t="s">
        <v>772</v>
      </c>
      <c r="B240" t="str">
        <f>_xlfn.XLOOKUP(Table2[[#This Row],[tanggal_checkin]],Table6[tanggal_checkin],Table6[id_checkin])</f>
        <v>CI 0582</v>
      </c>
      <c r="C240" t="s">
        <v>11106</v>
      </c>
      <c r="D240" t="str">
        <f>_xlfn.XLOOKUP(Table2[[#This Row],[tanggal_checkout]],Table4[tanggal_checkout],Table4[id_checkout])</f>
        <v>CO 0589</v>
      </c>
      <c r="E240" t="s">
        <v>11027</v>
      </c>
      <c r="F240" s="8">
        <v>0.62340277777777775</v>
      </c>
      <c r="G240" t="str">
        <f>_xlfn.XLOOKUP(Table2[[#This Row],[nama_tamu]],Table10[nama_tamu],Table10[id_tamu])</f>
        <v>CUS 2408</v>
      </c>
      <c r="H240" t="s">
        <v>774</v>
      </c>
      <c r="I240" t="str">
        <f>_xlfn.XLOOKUP(Table2[[#This Row],[tipe_kamar]],Table12[tipe_kamar],Table12[id_kamar])</f>
        <v>KMR 004</v>
      </c>
      <c r="J240" t="s">
        <v>47</v>
      </c>
      <c r="K240">
        <v>7</v>
      </c>
      <c r="L240">
        <v>428000</v>
      </c>
      <c r="M240">
        <v>2996000</v>
      </c>
      <c r="N240" t="str">
        <f>_xlfn.XLOOKUP(Table2[[#This Row],[metode_pembayaran]],Table11[metode_pembayaran],Table11[id_pembayaran])</f>
        <v>MP 03</v>
      </c>
      <c r="O240" t="s">
        <v>36</v>
      </c>
      <c r="P240" t="str">
        <f>_xlfn.XLOOKUP(Table2[[#This Row],[status_reservasi]],'Dim Status Reservasi'!$B$2:$B$5,'Dim Status Reservasi'!$A$2:$A$5)</f>
        <v>ST 003</v>
      </c>
      <c r="Q240" t="s">
        <v>37</v>
      </c>
      <c r="R240" t="str">
        <f>_xlfn.XLOOKUP(Table2[[#This Row],[kota_hotel]],'Dim Kota Hotel'!$B$2:$B$21,'Dim Kota Hotel'!$A$2:$A$21)</f>
        <v>LOK 015</v>
      </c>
      <c r="S240" t="s">
        <v>233</v>
      </c>
    </row>
    <row r="241" spans="1:19" x14ac:dyDescent="0.25">
      <c r="A241" t="s">
        <v>775</v>
      </c>
      <c r="B241" t="str">
        <f>_xlfn.XLOOKUP(Table2[[#This Row],[tanggal_checkin]],Table6[tanggal_checkin],Table6[id_checkin])</f>
        <v>CI 0251</v>
      </c>
      <c r="C241" t="s">
        <v>11342</v>
      </c>
      <c r="D241" t="str">
        <f>_xlfn.XLOOKUP(Table2[[#This Row],[tanggal_checkout]],Table4[tanggal_checkout],Table4[id_checkout])</f>
        <v>CO 0254</v>
      </c>
      <c r="E241" t="s">
        <v>11343</v>
      </c>
      <c r="F241" s="8">
        <v>0.9495717592592593</v>
      </c>
      <c r="G241" t="str">
        <f>_xlfn.XLOOKUP(Table2[[#This Row],[nama_tamu]],Table10[nama_tamu],Table10[id_tamu])</f>
        <v>CUS 2473</v>
      </c>
      <c r="H241" t="s">
        <v>777</v>
      </c>
      <c r="I241" t="str">
        <f>_xlfn.XLOOKUP(Table2[[#This Row],[tipe_kamar]],Table12[tipe_kamar],Table12[id_kamar])</f>
        <v>KMR 003</v>
      </c>
      <c r="J241" t="s">
        <v>64</v>
      </c>
      <c r="K241">
        <v>5</v>
      </c>
      <c r="L241">
        <v>1165000</v>
      </c>
      <c r="M241">
        <v>5825000</v>
      </c>
      <c r="N241" t="str">
        <f>_xlfn.XLOOKUP(Table2[[#This Row],[metode_pembayaran]],Table11[metode_pembayaran],Table11[id_pembayaran])</f>
        <v>MP 05</v>
      </c>
      <c r="O241" t="s">
        <v>72</v>
      </c>
      <c r="P241" t="str">
        <f>_xlfn.XLOOKUP(Table2[[#This Row],[status_reservasi]],'Dim Status Reservasi'!$B$2:$B$5,'Dim Status Reservasi'!$A$2:$A$5)</f>
        <v>ST 004</v>
      </c>
      <c r="Q241" t="s">
        <v>48</v>
      </c>
      <c r="R241" t="str">
        <f>_xlfn.XLOOKUP(Table2[[#This Row],[kota_hotel]],'Dim Kota Hotel'!$B$2:$B$21,'Dim Kota Hotel'!$A$2:$A$21)</f>
        <v>LOK 001</v>
      </c>
      <c r="S241" t="s">
        <v>74</v>
      </c>
    </row>
    <row r="242" spans="1:19" x14ac:dyDescent="0.25">
      <c r="A242" t="s">
        <v>778</v>
      </c>
      <c r="B242" t="str">
        <f>_xlfn.XLOOKUP(Table2[[#This Row],[tanggal_checkin]],Table6[tanggal_checkin],Table6[id_checkin])</f>
        <v>CI 0930</v>
      </c>
      <c r="C242" t="s">
        <v>11344</v>
      </c>
      <c r="D242" t="str">
        <f>_xlfn.XLOOKUP(Table2[[#This Row],[tanggal_checkout]],Table4[tanggal_checkout],Table4[id_checkout])</f>
        <v>CO 0940</v>
      </c>
      <c r="E242" t="s">
        <v>11345</v>
      </c>
      <c r="F242" s="8">
        <v>0.9667824074074074</v>
      </c>
      <c r="G242" t="str">
        <f>_xlfn.XLOOKUP(Table2[[#This Row],[nama_tamu]],Table10[nama_tamu],Table10[id_tamu])</f>
        <v>CUS 1502</v>
      </c>
      <c r="H242" t="s">
        <v>780</v>
      </c>
      <c r="I242" t="str">
        <f>_xlfn.XLOOKUP(Table2[[#This Row],[tipe_kamar]],Table12[tipe_kamar],Table12[id_kamar])</f>
        <v>KMR 004</v>
      </c>
      <c r="J242" t="s">
        <v>47</v>
      </c>
      <c r="K242">
        <v>7</v>
      </c>
      <c r="L242">
        <v>476000</v>
      </c>
      <c r="M242">
        <v>3332000</v>
      </c>
      <c r="N242" t="str">
        <f>_xlfn.XLOOKUP(Table2[[#This Row],[metode_pembayaran]],Table11[metode_pembayaran],Table11[id_pembayaran])</f>
        <v>MP 02</v>
      </c>
      <c r="O242" t="s">
        <v>30</v>
      </c>
      <c r="P242" t="str">
        <f>_xlfn.XLOOKUP(Table2[[#This Row],[status_reservasi]],'Dim Status Reservasi'!$B$2:$B$5,'Dim Status Reservasi'!$A$2:$A$5)</f>
        <v>ST 003</v>
      </c>
      <c r="Q242" t="s">
        <v>37</v>
      </c>
      <c r="R242" t="str">
        <f>_xlfn.XLOOKUP(Table2[[#This Row],[kota_hotel]],'Dim Kota Hotel'!$B$2:$B$21,'Dim Kota Hotel'!$A$2:$A$21)</f>
        <v>LOK 013</v>
      </c>
      <c r="S242" t="s">
        <v>160</v>
      </c>
    </row>
    <row r="243" spans="1:19" x14ac:dyDescent="0.25">
      <c r="A243" t="s">
        <v>781</v>
      </c>
      <c r="B243" t="str">
        <f>_xlfn.XLOOKUP(Table2[[#This Row],[tanggal_checkin]],Table6[tanggal_checkin],Table6[id_checkin])</f>
        <v>CI 0059</v>
      </c>
      <c r="C243" t="s">
        <v>11060</v>
      </c>
      <c r="D243" t="str">
        <f>_xlfn.XLOOKUP(Table2[[#This Row],[tanggal_checkout]],Table4[tanggal_checkout],Table4[id_checkout])</f>
        <v>CO 0060</v>
      </c>
      <c r="E243" t="s">
        <v>11346</v>
      </c>
      <c r="F243" s="8">
        <v>0.19828703703703704</v>
      </c>
      <c r="G243" t="str">
        <f>_xlfn.XLOOKUP(Table2[[#This Row],[nama_tamu]],Table10[nama_tamu],Table10[id_tamu])</f>
        <v>CUS 1365</v>
      </c>
      <c r="H243" t="s">
        <v>783</v>
      </c>
      <c r="I243" t="str">
        <f>_xlfn.XLOOKUP(Table2[[#This Row],[tipe_kamar]],Table12[tipe_kamar],Table12[id_kamar])</f>
        <v>KMR 003</v>
      </c>
      <c r="J243" t="s">
        <v>64</v>
      </c>
      <c r="K243">
        <v>1</v>
      </c>
      <c r="L243">
        <v>1197000</v>
      </c>
      <c r="M243">
        <v>1197000</v>
      </c>
      <c r="N243" t="str">
        <f>_xlfn.XLOOKUP(Table2[[#This Row],[metode_pembayaran]],Table11[metode_pembayaran],Table11[id_pembayaran])</f>
        <v>MP 01</v>
      </c>
      <c r="O243" t="s">
        <v>24</v>
      </c>
      <c r="P243" t="str">
        <f>_xlfn.XLOOKUP(Table2[[#This Row],[status_reservasi]],'Dim Status Reservasi'!$B$2:$B$5,'Dim Status Reservasi'!$A$2:$A$5)</f>
        <v>ST 003</v>
      </c>
      <c r="Q243" t="s">
        <v>37</v>
      </c>
      <c r="R243" t="str">
        <f>_xlfn.XLOOKUP(Table2[[#This Row],[kota_hotel]],'Dim Kota Hotel'!$B$2:$B$21,'Dim Kota Hotel'!$A$2:$A$21)</f>
        <v>LOK 002</v>
      </c>
      <c r="S243" t="s">
        <v>60</v>
      </c>
    </row>
    <row r="244" spans="1:19" x14ac:dyDescent="0.25">
      <c r="A244" t="s">
        <v>784</v>
      </c>
      <c r="B244" t="str">
        <f>_xlfn.XLOOKUP(Table2[[#This Row],[tanggal_checkin]],Table6[tanggal_checkin],Table6[id_checkin])</f>
        <v>CI 0824</v>
      </c>
      <c r="C244" t="s">
        <v>11347</v>
      </c>
      <c r="D244" t="str">
        <f>_xlfn.XLOOKUP(Table2[[#This Row],[tanggal_checkout]],Table4[tanggal_checkout],Table4[id_checkout])</f>
        <v>CO 0834</v>
      </c>
      <c r="E244" t="s">
        <v>11311</v>
      </c>
      <c r="F244" s="8">
        <v>0.88905092592592594</v>
      </c>
      <c r="G244" t="str">
        <f>_xlfn.XLOOKUP(Table2[[#This Row],[nama_tamu]],Table10[nama_tamu],Table10[id_tamu])</f>
        <v>CUS 3534</v>
      </c>
      <c r="H244" t="s">
        <v>786</v>
      </c>
      <c r="I244" t="str">
        <f>_xlfn.XLOOKUP(Table2[[#This Row],[tipe_kamar]],Table12[tipe_kamar],Table12[id_kamar])</f>
        <v>KMR 004</v>
      </c>
      <c r="J244" t="s">
        <v>47</v>
      </c>
      <c r="K244">
        <v>6</v>
      </c>
      <c r="L244">
        <v>480000</v>
      </c>
      <c r="M244">
        <v>2880000</v>
      </c>
      <c r="N244" t="str">
        <f>_xlfn.XLOOKUP(Table2[[#This Row],[metode_pembayaran]],Table11[metode_pembayaran],Table11[id_pembayaran])</f>
        <v>MP 06</v>
      </c>
      <c r="O244" t="s">
        <v>17</v>
      </c>
      <c r="P244" t="str">
        <f>_xlfn.XLOOKUP(Table2[[#This Row],[status_reservasi]],'Dim Status Reservasi'!$B$2:$B$5,'Dim Status Reservasi'!$A$2:$A$5)</f>
        <v>ST 003</v>
      </c>
      <c r="Q244" t="s">
        <v>37</v>
      </c>
      <c r="R244" t="str">
        <f>_xlfn.XLOOKUP(Table2[[#This Row],[kota_hotel]],'Dim Kota Hotel'!$B$2:$B$21,'Dim Kota Hotel'!$A$2:$A$21)</f>
        <v>LOK 007</v>
      </c>
      <c r="S244" t="s">
        <v>145</v>
      </c>
    </row>
    <row r="245" spans="1:19" x14ac:dyDescent="0.25">
      <c r="A245" t="s">
        <v>787</v>
      </c>
      <c r="B245" t="str">
        <f>_xlfn.XLOOKUP(Table2[[#This Row],[tanggal_checkin]],Table6[tanggal_checkin],Table6[id_checkin])</f>
        <v>CI 0170</v>
      </c>
      <c r="C245" t="s">
        <v>11348</v>
      </c>
      <c r="D245" t="str">
        <f>_xlfn.XLOOKUP(Table2[[#This Row],[tanggal_checkout]],Table4[tanggal_checkout],Table4[id_checkout])</f>
        <v>CO 0174</v>
      </c>
      <c r="E245" t="s">
        <v>11101</v>
      </c>
      <c r="F245" s="8">
        <v>0.8797800925925926</v>
      </c>
      <c r="G245" t="str">
        <f>_xlfn.XLOOKUP(Table2[[#This Row],[nama_tamu]],Table10[nama_tamu],Table10[id_tamu])</f>
        <v>CUS 0445</v>
      </c>
      <c r="H245" t="s">
        <v>789</v>
      </c>
      <c r="I245" t="str">
        <f>_xlfn.XLOOKUP(Table2[[#This Row],[tipe_kamar]],Table12[tipe_kamar],Table12[id_kamar])</f>
        <v>KMR 004</v>
      </c>
      <c r="J245" t="s">
        <v>47</v>
      </c>
      <c r="K245">
        <v>2</v>
      </c>
      <c r="L245">
        <v>509000</v>
      </c>
      <c r="M245">
        <v>1018000</v>
      </c>
      <c r="N245" t="str">
        <f>_xlfn.XLOOKUP(Table2[[#This Row],[metode_pembayaran]],Table11[metode_pembayaran],Table11[id_pembayaran])</f>
        <v>MP 04</v>
      </c>
      <c r="O245" t="s">
        <v>53</v>
      </c>
      <c r="P245" t="str">
        <f>_xlfn.XLOOKUP(Table2[[#This Row],[status_reservasi]],'Dim Status Reservasi'!$B$2:$B$5,'Dim Status Reservasi'!$A$2:$A$5)</f>
        <v>ST 003</v>
      </c>
      <c r="Q245" t="s">
        <v>37</v>
      </c>
      <c r="R245" t="str">
        <f>_xlfn.XLOOKUP(Table2[[#This Row],[kota_hotel]],'Dim Kota Hotel'!$B$2:$B$21,'Dim Kota Hotel'!$A$2:$A$21)</f>
        <v>LOK 012</v>
      </c>
      <c r="S245" t="s">
        <v>25</v>
      </c>
    </row>
    <row r="246" spans="1:19" x14ac:dyDescent="0.25">
      <c r="A246" t="s">
        <v>790</v>
      </c>
      <c r="B246" t="str">
        <f>_xlfn.XLOOKUP(Table2[[#This Row],[tanggal_checkin]],Table6[tanggal_checkin],Table6[id_checkin])</f>
        <v>CI 0433</v>
      </c>
      <c r="C246" t="s">
        <v>11349</v>
      </c>
      <c r="D246" t="str">
        <f>_xlfn.XLOOKUP(Table2[[#This Row],[tanggal_checkout]],Table4[tanggal_checkout],Table4[id_checkout])</f>
        <v>CO 0444</v>
      </c>
      <c r="E246" t="s">
        <v>11350</v>
      </c>
      <c r="F246" s="8">
        <v>0.80925925925925923</v>
      </c>
      <c r="G246" t="str">
        <f>_xlfn.XLOOKUP(Table2[[#This Row],[nama_tamu]],Table10[nama_tamu],Table10[id_tamu])</f>
        <v>CUS 1765</v>
      </c>
      <c r="H246" t="s">
        <v>792</v>
      </c>
      <c r="I246" t="str">
        <f>_xlfn.XLOOKUP(Table2[[#This Row],[tipe_kamar]],Table12[tipe_kamar],Table12[id_kamar])</f>
        <v>KMR 003</v>
      </c>
      <c r="J246" t="s">
        <v>64</v>
      </c>
      <c r="K246">
        <v>9</v>
      </c>
      <c r="L246">
        <v>1349000</v>
      </c>
      <c r="M246">
        <v>12141000</v>
      </c>
      <c r="N246" t="str">
        <f>_xlfn.XLOOKUP(Table2[[#This Row],[metode_pembayaran]],Table11[metode_pembayaran],Table11[id_pembayaran])</f>
        <v>MP 02</v>
      </c>
      <c r="O246" t="s">
        <v>30</v>
      </c>
      <c r="P246" t="str">
        <f>_xlfn.XLOOKUP(Table2[[#This Row],[status_reservasi]],'Dim Status Reservasi'!$B$2:$B$5,'Dim Status Reservasi'!$A$2:$A$5)</f>
        <v>ST 001</v>
      </c>
      <c r="Q246" t="s">
        <v>214</v>
      </c>
      <c r="R246" t="str">
        <f>_xlfn.XLOOKUP(Table2[[#This Row],[kota_hotel]],'Dim Kota Hotel'!$B$2:$B$21,'Dim Kota Hotel'!$A$2:$A$21)</f>
        <v>LOK 017</v>
      </c>
      <c r="S246" t="s">
        <v>84</v>
      </c>
    </row>
    <row r="247" spans="1:19" x14ac:dyDescent="0.25">
      <c r="A247" t="s">
        <v>793</v>
      </c>
      <c r="B247" t="str">
        <f>_xlfn.XLOOKUP(Table2[[#This Row],[tanggal_checkin]],Table6[tanggal_checkin],Table6[id_checkin])</f>
        <v>CI 0882</v>
      </c>
      <c r="C247" t="s">
        <v>11277</v>
      </c>
      <c r="D247" t="str">
        <f>_xlfn.XLOOKUP(Table2[[#This Row],[tanggal_checkout]],Table4[tanggal_checkout],Table4[id_checkout])</f>
        <v>CO 0892</v>
      </c>
      <c r="E247" t="s">
        <v>11351</v>
      </c>
      <c r="F247" s="8">
        <v>0.43158564814814815</v>
      </c>
      <c r="G247" t="str">
        <f>_xlfn.XLOOKUP(Table2[[#This Row],[nama_tamu]],Table10[nama_tamu],Table10[id_tamu])</f>
        <v>CUS 3498</v>
      </c>
      <c r="H247" t="s">
        <v>795</v>
      </c>
      <c r="I247" t="str">
        <f>_xlfn.XLOOKUP(Table2[[#This Row],[tipe_kamar]],Table12[tipe_kamar],Table12[id_kamar])</f>
        <v>KMR 004</v>
      </c>
      <c r="J247" t="s">
        <v>47</v>
      </c>
      <c r="K247">
        <v>9</v>
      </c>
      <c r="L247">
        <v>495000</v>
      </c>
      <c r="M247">
        <v>4455000</v>
      </c>
      <c r="N247" t="str">
        <f>_xlfn.XLOOKUP(Table2[[#This Row],[metode_pembayaran]],Table11[metode_pembayaran],Table11[id_pembayaran])</f>
        <v>MP 03</v>
      </c>
      <c r="O247" t="s">
        <v>36</v>
      </c>
      <c r="P247" t="str">
        <f>_xlfn.XLOOKUP(Table2[[#This Row],[status_reservasi]],'Dim Status Reservasi'!$B$2:$B$5,'Dim Status Reservasi'!$A$2:$A$5)</f>
        <v>ST 003</v>
      </c>
      <c r="Q247" t="s">
        <v>37</v>
      </c>
      <c r="R247" t="str">
        <f>_xlfn.XLOOKUP(Table2[[#This Row],[kota_hotel]],'Dim Kota Hotel'!$B$2:$B$21,'Dim Kota Hotel'!$A$2:$A$21)</f>
        <v>LOK 008</v>
      </c>
      <c r="S247" t="s">
        <v>68</v>
      </c>
    </row>
    <row r="248" spans="1:19" x14ac:dyDescent="0.25">
      <c r="A248" t="s">
        <v>796</v>
      </c>
      <c r="B248" t="str">
        <f>_xlfn.XLOOKUP(Table2[[#This Row],[tanggal_checkin]],Table6[tanggal_checkin],Table6[id_checkin])</f>
        <v>CI 0605</v>
      </c>
      <c r="C248" t="s">
        <v>11352</v>
      </c>
      <c r="D248" t="str">
        <f>_xlfn.XLOOKUP(Table2[[#This Row],[tanggal_checkout]],Table4[tanggal_checkout],Table4[id_checkout])</f>
        <v>CO 0607</v>
      </c>
      <c r="E248" t="s">
        <v>11353</v>
      </c>
      <c r="F248" s="8">
        <v>0.18712962962962962</v>
      </c>
      <c r="G248" t="str">
        <f>_xlfn.XLOOKUP(Table2[[#This Row],[nama_tamu]],Table10[nama_tamu],Table10[id_tamu])</f>
        <v>CUS 0143</v>
      </c>
      <c r="H248" t="s">
        <v>798</v>
      </c>
      <c r="I248" t="str">
        <f>_xlfn.XLOOKUP(Table2[[#This Row],[tipe_kamar]],Table12[tipe_kamar],Table12[id_kamar])</f>
        <v>KMR 002</v>
      </c>
      <c r="J248" t="s">
        <v>82</v>
      </c>
      <c r="K248">
        <v>2</v>
      </c>
      <c r="L248">
        <v>361000</v>
      </c>
      <c r="M248">
        <v>722000</v>
      </c>
      <c r="N248" t="str">
        <f>_xlfn.XLOOKUP(Table2[[#This Row],[metode_pembayaran]],Table11[metode_pembayaran],Table11[id_pembayaran])</f>
        <v>MP 03</v>
      </c>
      <c r="O248" t="s">
        <v>36</v>
      </c>
      <c r="P248" t="str">
        <f>_xlfn.XLOOKUP(Table2[[#This Row],[status_reservasi]],'Dim Status Reservasi'!$B$2:$B$5,'Dim Status Reservasi'!$A$2:$A$5)</f>
        <v>ST 003</v>
      </c>
      <c r="Q248" t="s">
        <v>37</v>
      </c>
      <c r="R248" t="str">
        <f>_xlfn.XLOOKUP(Table2[[#This Row],[kota_hotel]],'Dim Kota Hotel'!$B$2:$B$21,'Dim Kota Hotel'!$A$2:$A$21)</f>
        <v>LOK 015</v>
      </c>
      <c r="S248" t="s">
        <v>233</v>
      </c>
    </row>
    <row r="249" spans="1:19" x14ac:dyDescent="0.25">
      <c r="A249" t="s">
        <v>799</v>
      </c>
      <c r="B249" t="str">
        <f>_xlfn.XLOOKUP(Table2[[#This Row],[tanggal_checkin]],Table6[tanggal_checkin],Table6[id_checkin])</f>
        <v>CI 0399</v>
      </c>
      <c r="C249" t="s">
        <v>11354</v>
      </c>
      <c r="D249" t="str">
        <f>_xlfn.XLOOKUP(Table2[[#This Row],[tanggal_checkout]],Table4[tanggal_checkout],Table4[id_checkout])</f>
        <v>CO 0407</v>
      </c>
      <c r="E249" t="s">
        <v>11355</v>
      </c>
      <c r="F249" s="8">
        <v>0.47913194444444446</v>
      </c>
      <c r="G249" t="str">
        <f>_xlfn.XLOOKUP(Table2[[#This Row],[nama_tamu]],Table10[nama_tamu],Table10[id_tamu])</f>
        <v>CUS 0181</v>
      </c>
      <c r="H249" t="s">
        <v>801</v>
      </c>
      <c r="I249" t="str">
        <f>_xlfn.XLOOKUP(Table2[[#This Row],[tipe_kamar]],Table12[tipe_kamar],Table12[id_kamar])</f>
        <v>KMR 004</v>
      </c>
      <c r="J249" t="s">
        <v>47</v>
      </c>
      <c r="K249">
        <v>7</v>
      </c>
      <c r="L249">
        <v>421000</v>
      </c>
      <c r="M249">
        <v>2947000</v>
      </c>
      <c r="N249" t="str">
        <f>_xlfn.XLOOKUP(Table2[[#This Row],[metode_pembayaran]],Table11[metode_pembayaran],Table11[id_pembayaran])</f>
        <v>MP 05</v>
      </c>
      <c r="O249" t="s">
        <v>72</v>
      </c>
      <c r="P249" t="str">
        <f>_xlfn.XLOOKUP(Table2[[#This Row],[status_reservasi]],'Dim Status Reservasi'!$B$2:$B$5,'Dim Status Reservasi'!$A$2:$A$5)</f>
        <v>ST 002</v>
      </c>
      <c r="Q249" t="s">
        <v>124</v>
      </c>
      <c r="R249" t="str">
        <f>_xlfn.XLOOKUP(Table2[[#This Row],[kota_hotel]],'Dim Kota Hotel'!$B$2:$B$21,'Dim Kota Hotel'!$A$2:$A$21)</f>
        <v>LOK 003</v>
      </c>
      <c r="S249" t="s">
        <v>106</v>
      </c>
    </row>
    <row r="250" spans="1:19" x14ac:dyDescent="0.25">
      <c r="A250" t="s">
        <v>802</v>
      </c>
      <c r="B250" t="str">
        <f>_xlfn.XLOOKUP(Table2[[#This Row],[tanggal_checkin]],Table6[tanggal_checkin],Table6[id_checkin])</f>
        <v>CI 0133</v>
      </c>
      <c r="C250" t="s">
        <v>11356</v>
      </c>
      <c r="D250" t="str">
        <f>_xlfn.XLOOKUP(Table2[[#This Row],[tanggal_checkout]],Table4[tanggal_checkout],Table4[id_checkout])</f>
        <v>CO 0134</v>
      </c>
      <c r="E250" t="s">
        <v>11268</v>
      </c>
      <c r="F250" s="8">
        <v>0.98351851851851857</v>
      </c>
      <c r="G250" t="str">
        <f>_xlfn.XLOOKUP(Table2[[#This Row],[nama_tamu]],Table10[nama_tamu],Table10[id_tamu])</f>
        <v>CUS 0461</v>
      </c>
      <c r="H250" t="s">
        <v>804</v>
      </c>
      <c r="I250" t="str">
        <f>_xlfn.XLOOKUP(Table2[[#This Row],[tipe_kamar]],Table12[tipe_kamar],Table12[id_kamar])</f>
        <v>KMR 001</v>
      </c>
      <c r="J250" t="s">
        <v>23</v>
      </c>
      <c r="K250">
        <v>1</v>
      </c>
      <c r="L250">
        <v>545000</v>
      </c>
      <c r="M250">
        <v>545000</v>
      </c>
      <c r="N250" t="str">
        <f>_xlfn.XLOOKUP(Table2[[#This Row],[metode_pembayaran]],Table11[metode_pembayaran],Table11[id_pembayaran])</f>
        <v>MP 06</v>
      </c>
      <c r="O250" t="s">
        <v>17</v>
      </c>
      <c r="P250" t="str">
        <f>_xlfn.XLOOKUP(Table2[[#This Row],[status_reservasi]],'Dim Status Reservasi'!$B$2:$B$5,'Dim Status Reservasi'!$A$2:$A$5)</f>
        <v>ST 004</v>
      </c>
      <c r="Q250" t="s">
        <v>48</v>
      </c>
      <c r="R250" t="str">
        <f>_xlfn.XLOOKUP(Table2[[#This Row],[kota_hotel]],'Dim Kota Hotel'!$B$2:$B$21,'Dim Kota Hotel'!$A$2:$A$21)</f>
        <v>LOK 016</v>
      </c>
      <c r="S250" t="s">
        <v>117</v>
      </c>
    </row>
    <row r="251" spans="1:19" x14ac:dyDescent="0.25">
      <c r="A251" t="s">
        <v>805</v>
      </c>
      <c r="B251" t="str">
        <f>_xlfn.XLOOKUP(Table2[[#This Row],[tanggal_checkin]],Table6[tanggal_checkin],Table6[id_checkin])</f>
        <v>CI 0117</v>
      </c>
      <c r="C251" t="s">
        <v>11357</v>
      </c>
      <c r="D251" t="str">
        <f>_xlfn.XLOOKUP(Table2[[#This Row],[tanggal_checkout]],Table4[tanggal_checkout],Table4[id_checkout])</f>
        <v>CO 0126</v>
      </c>
      <c r="E251" t="s">
        <v>11146</v>
      </c>
      <c r="F251" s="8">
        <v>0.74049768518518522</v>
      </c>
      <c r="G251" t="str">
        <f>_xlfn.XLOOKUP(Table2[[#This Row],[nama_tamu]],Table10[nama_tamu],Table10[id_tamu])</f>
        <v>CUS 0440</v>
      </c>
      <c r="H251" t="s">
        <v>807</v>
      </c>
      <c r="I251" t="str">
        <f>_xlfn.XLOOKUP(Table2[[#This Row],[tipe_kamar]],Table12[tipe_kamar],Table12[id_kamar])</f>
        <v>KMR 002</v>
      </c>
      <c r="J251" t="s">
        <v>82</v>
      </c>
      <c r="K251">
        <v>9</v>
      </c>
      <c r="L251">
        <v>379000</v>
      </c>
      <c r="M251">
        <v>3411000</v>
      </c>
      <c r="N251" t="str">
        <f>_xlfn.XLOOKUP(Table2[[#This Row],[metode_pembayaran]],Table11[metode_pembayaran],Table11[id_pembayaran])</f>
        <v>MP 06</v>
      </c>
      <c r="O251" t="s">
        <v>17</v>
      </c>
      <c r="P251" t="str">
        <f>_xlfn.XLOOKUP(Table2[[#This Row],[status_reservasi]],'Dim Status Reservasi'!$B$2:$B$5,'Dim Status Reservasi'!$A$2:$A$5)</f>
        <v>ST 003</v>
      </c>
      <c r="Q251" t="s">
        <v>37</v>
      </c>
      <c r="R251" t="str">
        <f>_xlfn.XLOOKUP(Table2[[#This Row],[kota_hotel]],'Dim Kota Hotel'!$B$2:$B$21,'Dim Kota Hotel'!$A$2:$A$21)</f>
        <v>LOK 005</v>
      </c>
      <c r="S251" t="s">
        <v>43</v>
      </c>
    </row>
    <row r="252" spans="1:19" x14ac:dyDescent="0.25">
      <c r="A252" t="s">
        <v>808</v>
      </c>
      <c r="B252" t="str">
        <f>_xlfn.XLOOKUP(Table2[[#This Row],[tanggal_checkin]],Table6[tanggal_checkin],Table6[id_checkin])</f>
        <v>CI 0137</v>
      </c>
      <c r="C252" t="s">
        <v>11358</v>
      </c>
      <c r="D252" t="str">
        <f>_xlfn.XLOOKUP(Table2[[#This Row],[tanggal_checkout]],Table4[tanggal_checkout],Table4[id_checkout])</f>
        <v>CO 0140</v>
      </c>
      <c r="E252" t="s">
        <v>11359</v>
      </c>
      <c r="F252" s="8">
        <v>0.1633449074074074</v>
      </c>
      <c r="G252" t="str">
        <f>_xlfn.XLOOKUP(Table2[[#This Row],[nama_tamu]],Table10[nama_tamu],Table10[id_tamu])</f>
        <v>CUS 2782</v>
      </c>
      <c r="H252" t="s">
        <v>810</v>
      </c>
      <c r="I252" t="str">
        <f>_xlfn.XLOOKUP(Table2[[#This Row],[tipe_kamar]],Table12[tipe_kamar],Table12[id_kamar])</f>
        <v>KMR 003</v>
      </c>
      <c r="J252" t="s">
        <v>64</v>
      </c>
      <c r="K252">
        <v>3</v>
      </c>
      <c r="L252">
        <v>1145000</v>
      </c>
      <c r="M252">
        <v>3435000</v>
      </c>
      <c r="N252" t="str">
        <f>_xlfn.XLOOKUP(Table2[[#This Row],[metode_pembayaran]],Table11[metode_pembayaran],Table11[id_pembayaran])</f>
        <v>MP 01</v>
      </c>
      <c r="O252" t="s">
        <v>24</v>
      </c>
      <c r="P252" t="str">
        <f>_xlfn.XLOOKUP(Table2[[#This Row],[status_reservasi]],'Dim Status Reservasi'!$B$2:$B$5,'Dim Status Reservasi'!$A$2:$A$5)</f>
        <v>ST 004</v>
      </c>
      <c r="Q252" t="s">
        <v>48</v>
      </c>
      <c r="R252" t="str">
        <f>_xlfn.XLOOKUP(Table2[[#This Row],[kota_hotel]],'Dim Kota Hotel'!$B$2:$B$21,'Dim Kota Hotel'!$A$2:$A$21)</f>
        <v>LOK 001</v>
      </c>
      <c r="S252" t="s">
        <v>74</v>
      </c>
    </row>
    <row r="253" spans="1:19" x14ac:dyDescent="0.25">
      <c r="A253" t="s">
        <v>811</v>
      </c>
      <c r="B253" t="str">
        <f>_xlfn.XLOOKUP(Table2[[#This Row],[tanggal_checkin]],Table6[tanggal_checkin],Table6[id_checkin])</f>
        <v>CI 0668</v>
      </c>
      <c r="C253" t="s">
        <v>11171</v>
      </c>
      <c r="D253" t="str">
        <f>_xlfn.XLOOKUP(Table2[[#This Row],[tanggal_checkout]],Table4[tanggal_checkout],Table4[id_checkout])</f>
        <v>CO 0675</v>
      </c>
      <c r="E253" t="s">
        <v>11360</v>
      </c>
      <c r="F253" s="8">
        <v>0.92855324074074075</v>
      </c>
      <c r="G253" t="str">
        <f>_xlfn.XLOOKUP(Table2[[#This Row],[nama_tamu]],Table10[nama_tamu],Table10[id_tamu])</f>
        <v>CUS 0315</v>
      </c>
      <c r="H253" t="s">
        <v>813</v>
      </c>
      <c r="I253" t="str">
        <f>_xlfn.XLOOKUP(Table2[[#This Row],[tipe_kamar]],Table12[tipe_kamar],Table12[id_kamar])</f>
        <v>KMR 003</v>
      </c>
      <c r="J253" t="s">
        <v>64</v>
      </c>
      <c r="K253">
        <v>6</v>
      </c>
      <c r="L253">
        <v>1137000</v>
      </c>
      <c r="M253">
        <v>6822000</v>
      </c>
      <c r="N253" t="str">
        <f>_xlfn.XLOOKUP(Table2[[#This Row],[metode_pembayaran]],Table11[metode_pembayaran],Table11[id_pembayaran])</f>
        <v>MP 06</v>
      </c>
      <c r="O253" t="s">
        <v>17</v>
      </c>
      <c r="P253" t="str">
        <f>_xlfn.XLOOKUP(Table2[[#This Row],[status_reservasi]],'Dim Status Reservasi'!$B$2:$B$5,'Dim Status Reservasi'!$A$2:$A$5)</f>
        <v>ST 003</v>
      </c>
      <c r="Q253" t="s">
        <v>37</v>
      </c>
      <c r="R253" t="str">
        <f>_xlfn.XLOOKUP(Table2[[#This Row],[kota_hotel]],'Dim Kota Hotel'!$B$2:$B$21,'Dim Kota Hotel'!$A$2:$A$21)</f>
        <v>LOK 001</v>
      </c>
      <c r="S253" t="s">
        <v>74</v>
      </c>
    </row>
    <row r="254" spans="1:19" x14ac:dyDescent="0.25">
      <c r="A254" t="s">
        <v>814</v>
      </c>
      <c r="B254" t="str">
        <f>_xlfn.XLOOKUP(Table2[[#This Row],[tanggal_checkin]],Table6[tanggal_checkin],Table6[id_checkin])</f>
        <v>CI 0636</v>
      </c>
      <c r="C254" t="s">
        <v>11315</v>
      </c>
      <c r="D254" t="str">
        <f>_xlfn.XLOOKUP(Table2[[#This Row],[tanggal_checkout]],Table4[tanggal_checkout],Table4[id_checkout])</f>
        <v>CO 0637</v>
      </c>
      <c r="E254" t="s">
        <v>11361</v>
      </c>
      <c r="F254" s="8">
        <v>0.32482638888888887</v>
      </c>
      <c r="G254" t="str">
        <f>_xlfn.XLOOKUP(Table2[[#This Row],[nama_tamu]],Table10[nama_tamu],Table10[id_tamu])</f>
        <v>CUS 3057</v>
      </c>
      <c r="H254" t="s">
        <v>816</v>
      </c>
      <c r="I254" t="str">
        <f>_xlfn.XLOOKUP(Table2[[#This Row],[tipe_kamar]],Table12[tipe_kamar],Table12[id_kamar])</f>
        <v>KMR 003</v>
      </c>
      <c r="J254" t="s">
        <v>64</v>
      </c>
      <c r="K254">
        <v>1</v>
      </c>
      <c r="L254">
        <v>1230000</v>
      </c>
      <c r="M254">
        <v>1230000</v>
      </c>
      <c r="N254" t="str">
        <f>_xlfn.XLOOKUP(Table2[[#This Row],[metode_pembayaran]],Table11[metode_pembayaran],Table11[id_pembayaran])</f>
        <v>MP 01</v>
      </c>
      <c r="O254" t="s">
        <v>24</v>
      </c>
      <c r="P254" t="str">
        <f>_xlfn.XLOOKUP(Table2[[#This Row],[status_reservasi]],'Dim Status Reservasi'!$B$2:$B$5,'Dim Status Reservasi'!$A$2:$A$5)</f>
        <v>ST 004</v>
      </c>
      <c r="Q254" t="s">
        <v>48</v>
      </c>
      <c r="R254" t="str">
        <f>_xlfn.XLOOKUP(Table2[[#This Row],[kota_hotel]],'Dim Kota Hotel'!$B$2:$B$21,'Dim Kota Hotel'!$A$2:$A$21)</f>
        <v>LOK 020</v>
      </c>
      <c r="S254" t="s">
        <v>94</v>
      </c>
    </row>
    <row r="255" spans="1:19" x14ac:dyDescent="0.25">
      <c r="A255" t="s">
        <v>817</v>
      </c>
      <c r="B255" t="str">
        <f>_xlfn.XLOOKUP(Table2[[#This Row],[tanggal_checkin]],Table6[tanggal_checkin],Table6[id_checkin])</f>
        <v>CI 0887</v>
      </c>
      <c r="C255" t="s">
        <v>11362</v>
      </c>
      <c r="D255" t="str">
        <f>_xlfn.XLOOKUP(Table2[[#This Row],[tanggal_checkout]],Table4[tanggal_checkout],Table4[id_checkout])</f>
        <v>CO 0891</v>
      </c>
      <c r="E255" t="s">
        <v>11010</v>
      </c>
      <c r="F255" s="8">
        <v>0.26430555555555557</v>
      </c>
      <c r="G255" t="str">
        <f>_xlfn.XLOOKUP(Table2[[#This Row],[nama_tamu]],Table10[nama_tamu],Table10[id_tamu])</f>
        <v>CUS 1299</v>
      </c>
      <c r="H255" t="s">
        <v>819</v>
      </c>
      <c r="I255" t="str">
        <f>_xlfn.XLOOKUP(Table2[[#This Row],[tipe_kamar]],Table12[tipe_kamar],Table12[id_kamar])</f>
        <v>KMR 004</v>
      </c>
      <c r="J255" t="s">
        <v>47</v>
      </c>
      <c r="K255">
        <v>3</v>
      </c>
      <c r="L255">
        <v>487000</v>
      </c>
      <c r="M255">
        <v>1461000</v>
      </c>
      <c r="N255" t="str">
        <f>_xlfn.XLOOKUP(Table2[[#This Row],[metode_pembayaran]],Table11[metode_pembayaran],Table11[id_pembayaran])</f>
        <v>MP 01</v>
      </c>
      <c r="O255" t="s">
        <v>24</v>
      </c>
      <c r="P255" t="str">
        <f>_xlfn.XLOOKUP(Table2[[#This Row],[status_reservasi]],'Dim Status Reservasi'!$B$2:$B$5,'Dim Status Reservasi'!$A$2:$A$5)</f>
        <v>ST 004</v>
      </c>
      <c r="Q255" t="s">
        <v>48</v>
      </c>
      <c r="R255" t="str">
        <f>_xlfn.XLOOKUP(Table2[[#This Row],[kota_hotel]],'Dim Kota Hotel'!$B$2:$B$21,'Dim Kota Hotel'!$A$2:$A$21)</f>
        <v>LOK 005</v>
      </c>
      <c r="S255" t="s">
        <v>43</v>
      </c>
    </row>
    <row r="256" spans="1:19" x14ac:dyDescent="0.25">
      <c r="A256" t="s">
        <v>820</v>
      </c>
      <c r="B256" t="str">
        <f>_xlfn.XLOOKUP(Table2[[#This Row],[tanggal_checkin]],Table6[tanggal_checkin],Table6[id_checkin])</f>
        <v>CI 1045</v>
      </c>
      <c r="C256" t="s">
        <v>11363</v>
      </c>
      <c r="D256" t="str">
        <f>_xlfn.XLOOKUP(Table2[[#This Row],[tanggal_checkout]],Table4[tanggal_checkout],Table4[id_checkout])</f>
        <v>CO 1050</v>
      </c>
      <c r="E256" t="s">
        <v>11364</v>
      </c>
      <c r="F256" s="8">
        <v>0.80594907407407412</v>
      </c>
      <c r="G256" t="str">
        <f>_xlfn.XLOOKUP(Table2[[#This Row],[nama_tamu]],Table10[nama_tamu],Table10[id_tamu])</f>
        <v>CUS 3247</v>
      </c>
      <c r="H256" t="s">
        <v>822</v>
      </c>
      <c r="I256" t="str">
        <f>_xlfn.XLOOKUP(Table2[[#This Row],[tipe_kamar]],Table12[tipe_kamar],Table12[id_kamar])</f>
        <v>KMR 001</v>
      </c>
      <c r="J256" t="s">
        <v>23</v>
      </c>
      <c r="K256">
        <v>2</v>
      </c>
      <c r="L256">
        <v>610000</v>
      </c>
      <c r="M256">
        <v>1220000</v>
      </c>
      <c r="N256" t="str">
        <f>_xlfn.XLOOKUP(Table2[[#This Row],[metode_pembayaran]],Table11[metode_pembayaran],Table11[id_pembayaran])</f>
        <v>MP 04</v>
      </c>
      <c r="O256" t="s">
        <v>53</v>
      </c>
      <c r="P256" t="str">
        <f>_xlfn.XLOOKUP(Table2[[#This Row],[status_reservasi]],'Dim Status Reservasi'!$B$2:$B$5,'Dim Status Reservasi'!$A$2:$A$5)</f>
        <v>ST 001</v>
      </c>
      <c r="Q256" t="s">
        <v>214</v>
      </c>
      <c r="R256" t="str">
        <f>_xlfn.XLOOKUP(Table2[[#This Row],[kota_hotel]],'Dim Kota Hotel'!$B$2:$B$21,'Dim Kota Hotel'!$A$2:$A$21)</f>
        <v>LOK 002</v>
      </c>
      <c r="S256" t="s">
        <v>60</v>
      </c>
    </row>
    <row r="257" spans="1:19" x14ac:dyDescent="0.25">
      <c r="A257" t="s">
        <v>824</v>
      </c>
      <c r="B257" t="str">
        <f>_xlfn.XLOOKUP(Table2[[#This Row],[tanggal_checkin]],Table6[tanggal_checkin],Table6[id_checkin])</f>
        <v>CI 0958</v>
      </c>
      <c r="C257" t="s">
        <v>11330</v>
      </c>
      <c r="D257" t="str">
        <f>_xlfn.XLOOKUP(Table2[[#This Row],[tanggal_checkout]],Table4[tanggal_checkout],Table4[id_checkout])</f>
        <v>CO 0964</v>
      </c>
      <c r="E257" t="s">
        <v>11127</v>
      </c>
      <c r="F257" s="8">
        <v>0.67931712962962965</v>
      </c>
      <c r="G257" t="str">
        <f>_xlfn.XLOOKUP(Table2[[#This Row],[nama_tamu]],Table10[nama_tamu],Table10[id_tamu])</f>
        <v>CUS 2321</v>
      </c>
      <c r="H257" t="s">
        <v>825</v>
      </c>
      <c r="I257" t="str">
        <f>_xlfn.XLOOKUP(Table2[[#This Row],[tipe_kamar]],Table12[tipe_kamar],Table12[id_kamar])</f>
        <v>KMR 004</v>
      </c>
      <c r="J257" t="s">
        <v>47</v>
      </c>
      <c r="K257">
        <v>3</v>
      </c>
      <c r="L257">
        <v>490000</v>
      </c>
      <c r="M257">
        <v>1470000</v>
      </c>
      <c r="N257" t="str">
        <f>_xlfn.XLOOKUP(Table2[[#This Row],[metode_pembayaran]],Table11[metode_pembayaran],Table11[id_pembayaran])</f>
        <v>MP 04</v>
      </c>
      <c r="O257" t="s">
        <v>53</v>
      </c>
      <c r="P257" t="str">
        <f>_xlfn.XLOOKUP(Table2[[#This Row],[status_reservasi]],'Dim Status Reservasi'!$B$2:$B$5,'Dim Status Reservasi'!$A$2:$A$5)</f>
        <v>ST 004</v>
      </c>
      <c r="Q257" t="s">
        <v>48</v>
      </c>
      <c r="R257" t="str">
        <f>_xlfn.XLOOKUP(Table2[[#This Row],[kota_hotel]],'Dim Kota Hotel'!$B$2:$B$21,'Dim Kota Hotel'!$A$2:$A$21)</f>
        <v>LOK 011</v>
      </c>
      <c r="S257" t="s">
        <v>38</v>
      </c>
    </row>
    <row r="258" spans="1:19" x14ac:dyDescent="0.25">
      <c r="A258" t="s">
        <v>826</v>
      </c>
      <c r="B258" t="str">
        <f>_xlfn.XLOOKUP(Table2[[#This Row],[tanggal_checkin]],Table6[tanggal_checkin],Table6[id_checkin])</f>
        <v>CI 0385</v>
      </c>
      <c r="C258" t="s">
        <v>11014</v>
      </c>
      <c r="D258" t="str">
        <f>_xlfn.XLOOKUP(Table2[[#This Row],[tanggal_checkout]],Table4[tanggal_checkout],Table4[id_checkout])</f>
        <v>CO 0393</v>
      </c>
      <c r="E258" t="s">
        <v>11365</v>
      </c>
      <c r="F258" s="8">
        <v>0.51171296296296298</v>
      </c>
      <c r="G258" t="str">
        <f>_xlfn.XLOOKUP(Table2[[#This Row],[nama_tamu]],Table10[nama_tamu],Table10[id_tamu])</f>
        <v>CUS 3059</v>
      </c>
      <c r="H258" t="s">
        <v>828</v>
      </c>
      <c r="I258" t="str">
        <f>_xlfn.XLOOKUP(Table2[[#This Row],[tipe_kamar]],Table12[tipe_kamar],Table12[id_kamar])</f>
        <v>KMR 003</v>
      </c>
      <c r="J258" t="s">
        <v>64</v>
      </c>
      <c r="K258">
        <v>7</v>
      </c>
      <c r="L258">
        <v>1275000</v>
      </c>
      <c r="M258">
        <v>8925000</v>
      </c>
      <c r="N258" t="str">
        <f>_xlfn.XLOOKUP(Table2[[#This Row],[metode_pembayaran]],Table11[metode_pembayaran],Table11[id_pembayaran])</f>
        <v>MP 03</v>
      </c>
      <c r="O258" t="s">
        <v>36</v>
      </c>
      <c r="P258" t="str">
        <f>_xlfn.XLOOKUP(Table2[[#This Row],[status_reservasi]],'Dim Status Reservasi'!$B$2:$B$5,'Dim Status Reservasi'!$A$2:$A$5)</f>
        <v>ST 003</v>
      </c>
      <c r="Q258" t="s">
        <v>37</v>
      </c>
      <c r="R258" t="str">
        <f>_xlfn.XLOOKUP(Table2[[#This Row],[kota_hotel]],'Dim Kota Hotel'!$B$2:$B$21,'Dim Kota Hotel'!$A$2:$A$21)</f>
        <v>LOK 016</v>
      </c>
      <c r="S258" t="s">
        <v>117</v>
      </c>
    </row>
    <row r="259" spans="1:19" x14ac:dyDescent="0.25">
      <c r="A259" t="s">
        <v>829</v>
      </c>
      <c r="B259" t="str">
        <f>_xlfn.XLOOKUP(Table2[[#This Row],[tanggal_checkin]],Table6[tanggal_checkin],Table6[id_checkin])</f>
        <v>CI 0123</v>
      </c>
      <c r="C259" t="s">
        <v>11098</v>
      </c>
      <c r="D259" t="str">
        <f>_xlfn.XLOOKUP(Table2[[#This Row],[tanggal_checkout]],Table4[tanggal_checkout],Table4[id_checkout])</f>
        <v>CO 0129</v>
      </c>
      <c r="E259" t="s">
        <v>11366</v>
      </c>
      <c r="F259" s="8">
        <v>0.13939814814814816</v>
      </c>
      <c r="G259" t="str">
        <f>_xlfn.XLOOKUP(Table2[[#This Row],[nama_tamu]],Table10[nama_tamu],Table10[id_tamu])</f>
        <v>CUS 3558</v>
      </c>
      <c r="H259" t="s">
        <v>831</v>
      </c>
      <c r="I259" t="str">
        <f>_xlfn.XLOOKUP(Table2[[#This Row],[tipe_kamar]],Table12[tipe_kamar],Table12[id_kamar])</f>
        <v>KMR 002</v>
      </c>
      <c r="J259" t="s">
        <v>82</v>
      </c>
      <c r="K259">
        <v>6</v>
      </c>
      <c r="L259">
        <v>322000</v>
      </c>
      <c r="M259">
        <v>1932000</v>
      </c>
      <c r="N259" t="str">
        <f>_xlfn.XLOOKUP(Table2[[#This Row],[metode_pembayaran]],Table11[metode_pembayaran],Table11[id_pembayaran])</f>
        <v>MP 02</v>
      </c>
      <c r="O259" t="s">
        <v>30</v>
      </c>
      <c r="P259" t="str">
        <f>_xlfn.XLOOKUP(Table2[[#This Row],[status_reservasi]],'Dim Status Reservasi'!$B$2:$B$5,'Dim Status Reservasi'!$A$2:$A$5)</f>
        <v>ST 003</v>
      </c>
      <c r="Q259" t="s">
        <v>37</v>
      </c>
      <c r="R259" t="str">
        <f>_xlfn.XLOOKUP(Table2[[#This Row],[kota_hotel]],'Dim Kota Hotel'!$B$2:$B$21,'Dim Kota Hotel'!$A$2:$A$21)</f>
        <v>LOK 011</v>
      </c>
      <c r="S259" t="s">
        <v>38</v>
      </c>
    </row>
    <row r="260" spans="1:19" x14ac:dyDescent="0.25">
      <c r="A260" t="s">
        <v>832</v>
      </c>
      <c r="B260" t="str">
        <f>_xlfn.XLOOKUP(Table2[[#This Row],[tanggal_checkin]],Table6[tanggal_checkin],Table6[id_checkin])</f>
        <v>CI 0280</v>
      </c>
      <c r="C260" t="s">
        <v>11367</v>
      </c>
      <c r="D260" t="str">
        <f>_xlfn.XLOOKUP(Table2[[#This Row],[tanggal_checkout]],Table4[tanggal_checkout],Table4[id_checkout])</f>
        <v>CO 0282</v>
      </c>
      <c r="E260" t="s">
        <v>11368</v>
      </c>
      <c r="F260" s="8">
        <v>0.13988425925925926</v>
      </c>
      <c r="G260" t="str">
        <f>_xlfn.XLOOKUP(Table2[[#This Row],[nama_tamu]],Table10[nama_tamu],Table10[id_tamu])</f>
        <v>CUS 1341</v>
      </c>
      <c r="H260" t="s">
        <v>834</v>
      </c>
      <c r="I260" t="str">
        <f>_xlfn.XLOOKUP(Table2[[#This Row],[tipe_kamar]],Table12[tipe_kamar],Table12[id_kamar])</f>
        <v>KMR 003</v>
      </c>
      <c r="J260" t="s">
        <v>64</v>
      </c>
      <c r="K260">
        <v>4</v>
      </c>
      <c r="L260">
        <v>1339000</v>
      </c>
      <c r="M260">
        <v>5356000</v>
      </c>
      <c r="N260" t="str">
        <f>_xlfn.XLOOKUP(Table2[[#This Row],[metode_pembayaran]],Table11[metode_pembayaran],Table11[id_pembayaran])</f>
        <v>MP 05</v>
      </c>
      <c r="O260" t="s">
        <v>72</v>
      </c>
      <c r="P260" t="str">
        <f>_xlfn.XLOOKUP(Table2[[#This Row],[status_reservasi]],'Dim Status Reservasi'!$B$2:$B$5,'Dim Status Reservasi'!$A$2:$A$5)</f>
        <v>ST 003</v>
      </c>
      <c r="Q260" t="s">
        <v>37</v>
      </c>
      <c r="R260" t="str">
        <f>_xlfn.XLOOKUP(Table2[[#This Row],[kota_hotel]],'Dim Kota Hotel'!$B$2:$B$21,'Dim Kota Hotel'!$A$2:$A$21)</f>
        <v>LOK 001</v>
      </c>
      <c r="S260" t="s">
        <v>74</v>
      </c>
    </row>
    <row r="261" spans="1:19" x14ac:dyDescent="0.25">
      <c r="A261" t="s">
        <v>835</v>
      </c>
      <c r="B261" t="str">
        <f>_xlfn.XLOOKUP(Table2[[#This Row],[tanggal_checkin]],Table6[tanggal_checkin],Table6[id_checkin])</f>
        <v>CI 0654</v>
      </c>
      <c r="C261" t="s">
        <v>11169</v>
      </c>
      <c r="D261" t="str">
        <f>_xlfn.XLOOKUP(Table2[[#This Row],[tanggal_checkout]],Table4[tanggal_checkout],Table4[id_checkout])</f>
        <v>CO 0663</v>
      </c>
      <c r="E261" t="s">
        <v>11335</v>
      </c>
      <c r="F261" s="8">
        <v>0.64936342592592589</v>
      </c>
      <c r="G261" t="str">
        <f>_xlfn.XLOOKUP(Table2[[#This Row],[nama_tamu]],Table10[nama_tamu],Table10[id_tamu])</f>
        <v>CUS 3403</v>
      </c>
      <c r="H261" t="s">
        <v>837</v>
      </c>
      <c r="I261" t="str">
        <f>_xlfn.XLOOKUP(Table2[[#This Row],[tipe_kamar]],Table12[tipe_kamar],Table12[id_kamar])</f>
        <v>KMR 003</v>
      </c>
      <c r="J261" t="s">
        <v>64</v>
      </c>
      <c r="K261">
        <v>8</v>
      </c>
      <c r="L261">
        <v>1256000</v>
      </c>
      <c r="M261">
        <v>10048000</v>
      </c>
      <c r="N261" t="str">
        <f>_xlfn.XLOOKUP(Table2[[#This Row],[metode_pembayaran]],Table11[metode_pembayaran],Table11[id_pembayaran])</f>
        <v>MP 06</v>
      </c>
      <c r="O261" t="s">
        <v>17</v>
      </c>
      <c r="P261" t="str">
        <f>_xlfn.XLOOKUP(Table2[[#This Row],[status_reservasi]],'Dim Status Reservasi'!$B$2:$B$5,'Dim Status Reservasi'!$A$2:$A$5)</f>
        <v>ST 003</v>
      </c>
      <c r="Q261" t="s">
        <v>37</v>
      </c>
      <c r="R261" t="str">
        <f>_xlfn.XLOOKUP(Table2[[#This Row],[kota_hotel]],'Dim Kota Hotel'!$B$2:$B$21,'Dim Kota Hotel'!$A$2:$A$21)</f>
        <v>LOK 019</v>
      </c>
      <c r="S261" t="s">
        <v>133</v>
      </c>
    </row>
    <row r="262" spans="1:19" x14ac:dyDescent="0.25">
      <c r="A262" t="s">
        <v>838</v>
      </c>
      <c r="B262" t="str">
        <f>_xlfn.XLOOKUP(Table2[[#This Row],[tanggal_checkin]],Table6[tanggal_checkin],Table6[id_checkin])</f>
        <v>CI 0572</v>
      </c>
      <c r="C262" t="s">
        <v>11249</v>
      </c>
      <c r="D262" t="str">
        <f>_xlfn.XLOOKUP(Table2[[#This Row],[tanggal_checkout]],Table4[tanggal_checkout],Table4[id_checkout])</f>
        <v>CO 0580</v>
      </c>
      <c r="E262" t="s">
        <v>11369</v>
      </c>
      <c r="F262" s="8">
        <v>0.75960648148148147</v>
      </c>
      <c r="G262" t="str">
        <f>_xlfn.XLOOKUP(Table2[[#This Row],[nama_tamu]],Table10[nama_tamu],Table10[id_tamu])</f>
        <v>CUS 3970</v>
      </c>
      <c r="H262" t="s">
        <v>840</v>
      </c>
      <c r="I262" t="str">
        <f>_xlfn.XLOOKUP(Table2[[#This Row],[tipe_kamar]],Table12[tipe_kamar],Table12[id_kamar])</f>
        <v>KMR 004</v>
      </c>
      <c r="J262" t="s">
        <v>47</v>
      </c>
      <c r="K262">
        <v>8</v>
      </c>
      <c r="L262">
        <v>491000</v>
      </c>
      <c r="M262">
        <v>3928000</v>
      </c>
      <c r="N262" t="str">
        <f>_xlfn.XLOOKUP(Table2[[#This Row],[metode_pembayaran]],Table11[metode_pembayaran],Table11[id_pembayaran])</f>
        <v>MP 03</v>
      </c>
      <c r="O262" t="s">
        <v>36</v>
      </c>
      <c r="P262" t="str">
        <f>_xlfn.XLOOKUP(Table2[[#This Row],[status_reservasi]],'Dim Status Reservasi'!$B$2:$B$5,'Dim Status Reservasi'!$A$2:$A$5)</f>
        <v>ST 004</v>
      </c>
      <c r="Q262" t="s">
        <v>48</v>
      </c>
      <c r="R262" t="str">
        <f>_xlfn.XLOOKUP(Table2[[#This Row],[kota_hotel]],'Dim Kota Hotel'!$B$2:$B$21,'Dim Kota Hotel'!$A$2:$A$21)</f>
        <v>LOK 010</v>
      </c>
      <c r="S262" t="s">
        <v>226</v>
      </c>
    </row>
    <row r="263" spans="1:19" x14ac:dyDescent="0.25">
      <c r="A263" t="s">
        <v>841</v>
      </c>
      <c r="B263" t="str">
        <f>_xlfn.XLOOKUP(Table2[[#This Row],[tanggal_checkin]],Table6[tanggal_checkin],Table6[id_checkin])</f>
        <v>CI 0145</v>
      </c>
      <c r="C263" t="s">
        <v>11370</v>
      </c>
      <c r="D263" t="str">
        <f>_xlfn.XLOOKUP(Table2[[#This Row],[tanggal_checkout]],Table4[tanggal_checkout],Table4[id_checkout])</f>
        <v>CO 0146</v>
      </c>
      <c r="E263" t="s">
        <v>11371</v>
      </c>
      <c r="F263" s="8">
        <v>0.50940972222222225</v>
      </c>
      <c r="G263" t="str">
        <f>_xlfn.XLOOKUP(Table2[[#This Row],[nama_tamu]],Table10[nama_tamu],Table10[id_tamu])</f>
        <v>CUS 3448</v>
      </c>
      <c r="H263" t="s">
        <v>843</v>
      </c>
      <c r="I263" t="str">
        <f>_xlfn.XLOOKUP(Table2[[#This Row],[tipe_kamar]],Table12[tipe_kamar],Table12[id_kamar])</f>
        <v>KMR 004</v>
      </c>
      <c r="J263" t="s">
        <v>47</v>
      </c>
      <c r="K263">
        <v>1</v>
      </c>
      <c r="L263">
        <v>439000</v>
      </c>
      <c r="M263">
        <v>439000</v>
      </c>
      <c r="N263" t="str">
        <f>_xlfn.XLOOKUP(Table2[[#This Row],[metode_pembayaran]],Table11[metode_pembayaran],Table11[id_pembayaran])</f>
        <v>MP 01</v>
      </c>
      <c r="O263" t="s">
        <v>24</v>
      </c>
      <c r="P263" t="str">
        <f>_xlfn.XLOOKUP(Table2[[#This Row],[status_reservasi]],'Dim Status Reservasi'!$B$2:$B$5,'Dim Status Reservasi'!$A$2:$A$5)</f>
        <v>ST 004</v>
      </c>
      <c r="Q263" t="s">
        <v>48</v>
      </c>
      <c r="R263" t="str">
        <f>_xlfn.XLOOKUP(Table2[[#This Row],[kota_hotel]],'Dim Kota Hotel'!$B$2:$B$21,'Dim Kota Hotel'!$A$2:$A$21)</f>
        <v>LOK 016</v>
      </c>
      <c r="S263" t="s">
        <v>117</v>
      </c>
    </row>
    <row r="264" spans="1:19" x14ac:dyDescent="0.25">
      <c r="A264" t="s">
        <v>844</v>
      </c>
      <c r="B264" t="str">
        <f>_xlfn.XLOOKUP(Table2[[#This Row],[tanggal_checkin]],Table6[tanggal_checkin],Table6[id_checkin])</f>
        <v>CI 0806</v>
      </c>
      <c r="C264" t="s">
        <v>11372</v>
      </c>
      <c r="D264" t="str">
        <f>_xlfn.XLOOKUP(Table2[[#This Row],[tanggal_checkout]],Table4[tanggal_checkout],Table4[id_checkout])</f>
        <v>CO 0813</v>
      </c>
      <c r="E264" t="s">
        <v>11373</v>
      </c>
      <c r="F264" s="8">
        <v>0.13460648148148149</v>
      </c>
      <c r="G264" t="str">
        <f>_xlfn.XLOOKUP(Table2[[#This Row],[nama_tamu]],Table10[nama_tamu],Table10[id_tamu])</f>
        <v>CUS 1442</v>
      </c>
      <c r="H264" t="s">
        <v>846</v>
      </c>
      <c r="I264" t="str">
        <f>_xlfn.XLOOKUP(Table2[[#This Row],[tipe_kamar]],Table12[tipe_kamar],Table12[id_kamar])</f>
        <v>KMR 002</v>
      </c>
      <c r="J264" t="s">
        <v>82</v>
      </c>
      <c r="K264">
        <v>3</v>
      </c>
      <c r="L264">
        <v>377000</v>
      </c>
      <c r="M264">
        <v>1131000</v>
      </c>
      <c r="N264" t="str">
        <f>_xlfn.XLOOKUP(Table2[[#This Row],[metode_pembayaran]],Table11[metode_pembayaran],Table11[id_pembayaran])</f>
        <v>MP 04</v>
      </c>
      <c r="O264" t="s">
        <v>53</v>
      </c>
      <c r="P264" t="str">
        <f>_xlfn.XLOOKUP(Table2[[#This Row],[status_reservasi]],'Dim Status Reservasi'!$B$2:$B$5,'Dim Status Reservasi'!$A$2:$A$5)</f>
        <v>ST 004</v>
      </c>
      <c r="Q264" t="s">
        <v>48</v>
      </c>
      <c r="R264" t="str">
        <f>_xlfn.XLOOKUP(Table2[[#This Row],[kota_hotel]],'Dim Kota Hotel'!$B$2:$B$21,'Dim Kota Hotel'!$A$2:$A$21)</f>
        <v>LOK 017</v>
      </c>
      <c r="S264" t="s">
        <v>84</v>
      </c>
    </row>
    <row r="265" spans="1:19" x14ac:dyDescent="0.25">
      <c r="A265" t="s">
        <v>847</v>
      </c>
      <c r="B265" t="str">
        <f>_xlfn.XLOOKUP(Table2[[#This Row],[tanggal_checkin]],Table6[tanggal_checkin],Table6[id_checkin])</f>
        <v>CI 0351</v>
      </c>
      <c r="C265" t="s">
        <v>11324</v>
      </c>
      <c r="D265" t="str">
        <f>_xlfn.XLOOKUP(Table2[[#This Row],[tanggal_checkout]],Table4[tanggal_checkout],Table4[id_checkout])</f>
        <v>CO 0352</v>
      </c>
      <c r="E265" t="s">
        <v>11374</v>
      </c>
      <c r="F265" s="8">
        <v>0.58289351851851856</v>
      </c>
      <c r="G265" t="str">
        <f>_xlfn.XLOOKUP(Table2[[#This Row],[nama_tamu]],Table10[nama_tamu],Table10[id_tamu])</f>
        <v>CUS 2395</v>
      </c>
      <c r="H265" t="s">
        <v>849</v>
      </c>
      <c r="I265" t="str">
        <f>_xlfn.XLOOKUP(Table2[[#This Row],[tipe_kamar]],Table12[tipe_kamar],Table12[id_kamar])</f>
        <v>KMR 003</v>
      </c>
      <c r="J265" t="s">
        <v>64</v>
      </c>
      <c r="K265">
        <v>2</v>
      </c>
      <c r="L265">
        <v>1340000</v>
      </c>
      <c r="M265">
        <v>2680000</v>
      </c>
      <c r="N265" t="str">
        <f>_xlfn.XLOOKUP(Table2[[#This Row],[metode_pembayaran]],Table11[metode_pembayaran],Table11[id_pembayaran])</f>
        <v>MP 01</v>
      </c>
      <c r="O265" t="s">
        <v>24</v>
      </c>
      <c r="P265" t="str">
        <f>_xlfn.XLOOKUP(Table2[[#This Row],[status_reservasi]],'Dim Status Reservasi'!$B$2:$B$5,'Dim Status Reservasi'!$A$2:$A$5)</f>
        <v>ST 004</v>
      </c>
      <c r="Q265" t="s">
        <v>48</v>
      </c>
      <c r="R265" t="str">
        <f>_xlfn.XLOOKUP(Table2[[#This Row],[kota_hotel]],'Dim Kota Hotel'!$B$2:$B$21,'Dim Kota Hotel'!$A$2:$A$21)</f>
        <v>LOK 001</v>
      </c>
      <c r="S265" t="s">
        <v>74</v>
      </c>
    </row>
    <row r="266" spans="1:19" x14ac:dyDescent="0.25">
      <c r="A266" t="s">
        <v>850</v>
      </c>
      <c r="B266" t="str">
        <f>_xlfn.XLOOKUP(Table2[[#This Row],[tanggal_checkin]],Table6[tanggal_checkin],Table6[id_checkin])</f>
        <v>CI 0811</v>
      </c>
      <c r="C266" t="s">
        <v>11321</v>
      </c>
      <c r="D266" t="str">
        <f>_xlfn.XLOOKUP(Table2[[#This Row],[tanggal_checkout]],Table4[tanggal_checkout],Table4[id_checkout])</f>
        <v>CO 0821</v>
      </c>
      <c r="E266" t="s">
        <v>11216</v>
      </c>
      <c r="F266" s="8">
        <v>0.19655092592592593</v>
      </c>
      <c r="G266" t="str">
        <f>_xlfn.XLOOKUP(Table2[[#This Row],[nama_tamu]],Table10[nama_tamu],Table10[id_tamu])</f>
        <v>CUS 3451</v>
      </c>
      <c r="H266" t="s">
        <v>852</v>
      </c>
      <c r="I266" t="str">
        <f>_xlfn.XLOOKUP(Table2[[#This Row],[tipe_kamar]],Table12[tipe_kamar],Table12[id_kamar])</f>
        <v>KMR 004</v>
      </c>
      <c r="J266" t="s">
        <v>47</v>
      </c>
      <c r="K266">
        <v>6</v>
      </c>
      <c r="L266">
        <v>446000</v>
      </c>
      <c r="M266">
        <v>2676000</v>
      </c>
      <c r="N266" t="str">
        <f>_xlfn.XLOOKUP(Table2[[#This Row],[metode_pembayaran]],Table11[metode_pembayaran],Table11[id_pembayaran])</f>
        <v>MP 04</v>
      </c>
      <c r="O266" t="s">
        <v>53</v>
      </c>
      <c r="P266" t="str">
        <f>_xlfn.XLOOKUP(Table2[[#This Row],[status_reservasi]],'Dim Status Reservasi'!$B$2:$B$5,'Dim Status Reservasi'!$A$2:$A$5)</f>
        <v>ST 003</v>
      </c>
      <c r="Q266" t="s">
        <v>37</v>
      </c>
      <c r="R266" t="str">
        <f>_xlfn.XLOOKUP(Table2[[#This Row],[kota_hotel]],'Dim Kota Hotel'!$B$2:$B$21,'Dim Kota Hotel'!$A$2:$A$21)</f>
        <v>LOK 009</v>
      </c>
      <c r="S266" t="s">
        <v>19</v>
      </c>
    </row>
    <row r="267" spans="1:19" x14ac:dyDescent="0.25">
      <c r="A267" t="s">
        <v>853</v>
      </c>
      <c r="B267" t="str">
        <f>_xlfn.XLOOKUP(Table2[[#This Row],[tanggal_checkin]],Table6[tanggal_checkin],Table6[id_checkin])</f>
        <v>CI 0172</v>
      </c>
      <c r="C267" t="s">
        <v>11101</v>
      </c>
      <c r="D267" t="str">
        <f>_xlfn.XLOOKUP(Table2[[#This Row],[tanggal_checkout]],Table4[tanggal_checkout],Table4[id_checkout])</f>
        <v>CO 0175</v>
      </c>
      <c r="E267" t="s">
        <v>10977</v>
      </c>
      <c r="F267" s="8">
        <v>0.22688657407407409</v>
      </c>
      <c r="G267" t="str">
        <f>_xlfn.XLOOKUP(Table2[[#This Row],[nama_tamu]],Table10[nama_tamu],Table10[id_tamu])</f>
        <v>CUS 1217</v>
      </c>
      <c r="H267" t="s">
        <v>855</v>
      </c>
      <c r="I267" t="str">
        <f>_xlfn.XLOOKUP(Table2[[#This Row],[tipe_kamar]],Table12[tipe_kamar],Table12[id_kamar])</f>
        <v>KMR 004</v>
      </c>
      <c r="J267" t="s">
        <v>47</v>
      </c>
      <c r="K267">
        <v>1</v>
      </c>
      <c r="L267">
        <v>428000</v>
      </c>
      <c r="M267">
        <v>428000</v>
      </c>
      <c r="N267" t="str">
        <f>_xlfn.XLOOKUP(Table2[[#This Row],[metode_pembayaran]],Table11[metode_pembayaran],Table11[id_pembayaran])</f>
        <v>MP 04</v>
      </c>
      <c r="O267" t="s">
        <v>53</v>
      </c>
      <c r="P267" t="str">
        <f>_xlfn.XLOOKUP(Table2[[#This Row],[status_reservasi]],'Dim Status Reservasi'!$B$2:$B$5,'Dim Status Reservasi'!$A$2:$A$5)</f>
        <v>ST 003</v>
      </c>
      <c r="Q267" t="s">
        <v>37</v>
      </c>
      <c r="R267" t="str">
        <f>_xlfn.XLOOKUP(Table2[[#This Row],[kota_hotel]],'Dim Kota Hotel'!$B$2:$B$21,'Dim Kota Hotel'!$A$2:$A$21)</f>
        <v>LOK 002</v>
      </c>
      <c r="S267" t="s">
        <v>60</v>
      </c>
    </row>
    <row r="268" spans="1:19" x14ac:dyDescent="0.25">
      <c r="A268" t="s">
        <v>856</v>
      </c>
      <c r="B268" t="str">
        <f>_xlfn.XLOOKUP(Table2[[#This Row],[tanggal_checkin]],Table6[tanggal_checkin],Table6[id_checkin])</f>
        <v>CI 0759</v>
      </c>
      <c r="C268" t="s">
        <v>11375</v>
      </c>
      <c r="D268" t="str">
        <f>_xlfn.XLOOKUP(Table2[[#This Row],[tanggal_checkout]],Table4[tanggal_checkout],Table4[id_checkout])</f>
        <v>CO 0769</v>
      </c>
      <c r="E268" t="s">
        <v>10982</v>
      </c>
      <c r="F268" s="8">
        <v>0.69694444444444448</v>
      </c>
      <c r="G268" t="str">
        <f>_xlfn.XLOOKUP(Table2[[#This Row],[nama_tamu]],Table10[nama_tamu],Table10[id_tamu])</f>
        <v>CUS 1509</v>
      </c>
      <c r="H268" t="s">
        <v>858</v>
      </c>
      <c r="I268" t="str">
        <f>_xlfn.XLOOKUP(Table2[[#This Row],[tipe_kamar]],Table12[tipe_kamar],Table12[id_kamar])</f>
        <v>KMR 003</v>
      </c>
      <c r="J268" t="s">
        <v>64</v>
      </c>
      <c r="K268">
        <v>8</v>
      </c>
      <c r="L268">
        <v>1254000</v>
      </c>
      <c r="M268">
        <v>10032000</v>
      </c>
      <c r="N268" t="str">
        <f>_xlfn.XLOOKUP(Table2[[#This Row],[metode_pembayaran]],Table11[metode_pembayaran],Table11[id_pembayaran])</f>
        <v>MP 04</v>
      </c>
      <c r="O268" t="s">
        <v>53</v>
      </c>
      <c r="P268" t="str">
        <f>_xlfn.XLOOKUP(Table2[[#This Row],[status_reservasi]],'Dim Status Reservasi'!$B$2:$B$5,'Dim Status Reservasi'!$A$2:$A$5)</f>
        <v>ST 003</v>
      </c>
      <c r="Q268" t="s">
        <v>37</v>
      </c>
      <c r="R268" t="str">
        <f>_xlfn.XLOOKUP(Table2[[#This Row],[kota_hotel]],'Dim Kota Hotel'!$B$2:$B$21,'Dim Kota Hotel'!$A$2:$A$21)</f>
        <v>LOK 013</v>
      </c>
      <c r="S268" t="s">
        <v>160</v>
      </c>
    </row>
    <row r="269" spans="1:19" x14ac:dyDescent="0.25">
      <c r="A269" t="s">
        <v>859</v>
      </c>
      <c r="B269" t="str">
        <f>_xlfn.XLOOKUP(Table2[[#This Row],[tanggal_checkin]],Table6[tanggal_checkin],Table6[id_checkin])</f>
        <v>CI 1053</v>
      </c>
      <c r="C269" t="s">
        <v>10999</v>
      </c>
      <c r="D269" t="str">
        <f>_xlfn.XLOOKUP(Table2[[#This Row],[tanggal_checkout]],Table4[tanggal_checkout],Table4[id_checkout])</f>
        <v>CO 1057</v>
      </c>
      <c r="E269" t="s">
        <v>11376</v>
      </c>
      <c r="F269" s="8">
        <v>0.64748842592592593</v>
      </c>
      <c r="G269" t="str">
        <f>_xlfn.XLOOKUP(Table2[[#This Row],[nama_tamu]],Table10[nama_tamu],Table10[id_tamu])</f>
        <v>CUS 3314</v>
      </c>
      <c r="H269" t="s">
        <v>861</v>
      </c>
      <c r="I269" t="str">
        <f>_xlfn.XLOOKUP(Table2[[#This Row],[tipe_kamar]],Table12[tipe_kamar],Table12[id_kamar])</f>
        <v>KMR 002</v>
      </c>
      <c r="J269" t="s">
        <v>82</v>
      </c>
      <c r="K269">
        <v>1</v>
      </c>
      <c r="L269">
        <v>402000</v>
      </c>
      <c r="M269">
        <v>402000</v>
      </c>
      <c r="N269" t="str">
        <f>_xlfn.XLOOKUP(Table2[[#This Row],[metode_pembayaran]],Table11[metode_pembayaran],Table11[id_pembayaran])</f>
        <v>MP 02</v>
      </c>
      <c r="O269" t="s">
        <v>30</v>
      </c>
      <c r="P269" t="str">
        <f>_xlfn.XLOOKUP(Table2[[#This Row],[status_reservasi]],'Dim Status Reservasi'!$B$2:$B$5,'Dim Status Reservasi'!$A$2:$A$5)</f>
        <v>ST 004</v>
      </c>
      <c r="Q269" t="s">
        <v>48</v>
      </c>
      <c r="R269" t="str">
        <f>_xlfn.XLOOKUP(Table2[[#This Row],[kota_hotel]],'Dim Kota Hotel'!$B$2:$B$21,'Dim Kota Hotel'!$A$2:$A$21)</f>
        <v>LOK 014</v>
      </c>
      <c r="S269" t="s">
        <v>222</v>
      </c>
    </row>
    <row r="270" spans="1:19" x14ac:dyDescent="0.25">
      <c r="A270" t="s">
        <v>862</v>
      </c>
      <c r="B270" t="str">
        <f>_xlfn.XLOOKUP(Table2[[#This Row],[tanggal_checkin]],Table6[tanggal_checkin],Table6[id_checkin])</f>
        <v>CI 0753</v>
      </c>
      <c r="C270" t="s">
        <v>11377</v>
      </c>
      <c r="D270" t="str">
        <f>_xlfn.XLOOKUP(Table2[[#This Row],[tanggal_checkout]],Table4[tanggal_checkout],Table4[id_checkout])</f>
        <v>CO 0761</v>
      </c>
      <c r="E270" t="s">
        <v>11375</v>
      </c>
      <c r="F270" s="8">
        <v>0.84600694444444446</v>
      </c>
      <c r="G270" t="str">
        <f>_xlfn.XLOOKUP(Table2[[#This Row],[nama_tamu]],Table10[nama_tamu],Table10[id_tamu])</f>
        <v>CUS 3840</v>
      </c>
      <c r="H270" t="s">
        <v>864</v>
      </c>
      <c r="I270" t="str">
        <f>_xlfn.XLOOKUP(Table2[[#This Row],[tipe_kamar]],Table12[tipe_kamar],Table12[id_kamar])</f>
        <v>KMR 001</v>
      </c>
      <c r="J270" t="s">
        <v>23</v>
      </c>
      <c r="K270">
        <v>6</v>
      </c>
      <c r="L270">
        <v>630000</v>
      </c>
      <c r="M270">
        <v>3780000</v>
      </c>
      <c r="N270" t="str">
        <f>_xlfn.XLOOKUP(Table2[[#This Row],[metode_pembayaran]],Table11[metode_pembayaran],Table11[id_pembayaran])</f>
        <v>MP 01</v>
      </c>
      <c r="O270" t="s">
        <v>24</v>
      </c>
      <c r="P270" t="str">
        <f>_xlfn.XLOOKUP(Table2[[#This Row],[status_reservasi]],'Dim Status Reservasi'!$B$2:$B$5,'Dim Status Reservasi'!$A$2:$A$5)</f>
        <v>ST 004</v>
      </c>
      <c r="Q270" t="s">
        <v>48</v>
      </c>
      <c r="R270" t="str">
        <f>_xlfn.XLOOKUP(Table2[[#This Row],[kota_hotel]],'Dim Kota Hotel'!$B$2:$B$21,'Dim Kota Hotel'!$A$2:$A$21)</f>
        <v>LOK 007</v>
      </c>
      <c r="S270" t="s">
        <v>145</v>
      </c>
    </row>
    <row r="271" spans="1:19" x14ac:dyDescent="0.25">
      <c r="A271" t="s">
        <v>865</v>
      </c>
      <c r="B271" t="str">
        <f>_xlfn.XLOOKUP(Table2[[#This Row],[tanggal_checkin]],Table6[tanggal_checkin],Table6[id_checkin])</f>
        <v>CI 0698</v>
      </c>
      <c r="C271" t="s">
        <v>11378</v>
      </c>
      <c r="D271" t="str">
        <f>_xlfn.XLOOKUP(Table2[[#This Row],[tanggal_checkout]],Table4[tanggal_checkout],Table4[id_checkout])</f>
        <v>CO 0703</v>
      </c>
      <c r="E271" t="s">
        <v>11379</v>
      </c>
      <c r="F271" s="8">
        <v>0.41396990740740741</v>
      </c>
      <c r="G271" t="str">
        <f>_xlfn.XLOOKUP(Table2[[#This Row],[nama_tamu]],Table10[nama_tamu],Table10[id_tamu])</f>
        <v>CUS 0139</v>
      </c>
      <c r="H271" t="s">
        <v>11134</v>
      </c>
      <c r="I271" t="str">
        <f>_xlfn.XLOOKUP(Table2[[#This Row],[tipe_kamar]],Table12[tipe_kamar],Table12[id_kamar])</f>
        <v>KMR 002</v>
      </c>
      <c r="J271" t="s">
        <v>82</v>
      </c>
      <c r="K271">
        <v>3</v>
      </c>
      <c r="L271">
        <v>332000</v>
      </c>
      <c r="M271">
        <v>996000</v>
      </c>
      <c r="N271" t="str">
        <f>_xlfn.XLOOKUP(Table2[[#This Row],[metode_pembayaran]],Table11[metode_pembayaran],Table11[id_pembayaran])</f>
        <v>MP 04</v>
      </c>
      <c r="O271" t="s">
        <v>53</v>
      </c>
      <c r="P271" t="str">
        <f>_xlfn.XLOOKUP(Table2[[#This Row],[status_reservasi]],'Dim Status Reservasi'!$B$2:$B$5,'Dim Status Reservasi'!$A$2:$A$5)</f>
        <v>ST 002</v>
      </c>
      <c r="Q271" t="s">
        <v>124</v>
      </c>
      <c r="R271" t="str">
        <f>_xlfn.XLOOKUP(Table2[[#This Row],[kota_hotel]],'Dim Kota Hotel'!$B$2:$B$21,'Dim Kota Hotel'!$A$2:$A$21)</f>
        <v>LOK 019</v>
      </c>
      <c r="S271" t="s">
        <v>133</v>
      </c>
    </row>
    <row r="272" spans="1:19" x14ac:dyDescent="0.25">
      <c r="A272" t="s">
        <v>867</v>
      </c>
      <c r="B272" t="str">
        <f>_xlfn.XLOOKUP(Table2[[#This Row],[tanggal_checkin]],Table6[tanggal_checkin],Table6[id_checkin])</f>
        <v>CI 0431</v>
      </c>
      <c r="C272" t="s">
        <v>11380</v>
      </c>
      <c r="D272" t="str">
        <f>_xlfn.XLOOKUP(Table2[[#This Row],[tanggal_checkout]],Table4[tanggal_checkout],Table4[id_checkout])</f>
        <v>CO 0441</v>
      </c>
      <c r="E272" t="s">
        <v>11381</v>
      </c>
      <c r="F272" s="8">
        <v>0.55526620370370372</v>
      </c>
      <c r="G272" t="str">
        <f>_xlfn.XLOOKUP(Table2[[#This Row],[nama_tamu]],Table10[nama_tamu],Table10[id_tamu])</f>
        <v>CUS 4025</v>
      </c>
      <c r="H272" t="s">
        <v>869</v>
      </c>
      <c r="I272" t="str">
        <f>_xlfn.XLOOKUP(Table2[[#This Row],[tipe_kamar]],Table12[tipe_kamar],Table12[id_kamar])</f>
        <v>KMR 004</v>
      </c>
      <c r="J272" t="s">
        <v>47</v>
      </c>
      <c r="K272">
        <v>8</v>
      </c>
      <c r="L272">
        <v>509000</v>
      </c>
      <c r="M272">
        <v>4072000</v>
      </c>
      <c r="N272" t="str">
        <f>_xlfn.XLOOKUP(Table2[[#This Row],[metode_pembayaran]],Table11[metode_pembayaran],Table11[id_pembayaran])</f>
        <v>MP 06</v>
      </c>
      <c r="O272" t="s">
        <v>17</v>
      </c>
      <c r="P272" t="str">
        <f>_xlfn.XLOOKUP(Table2[[#This Row],[status_reservasi]],'Dim Status Reservasi'!$B$2:$B$5,'Dim Status Reservasi'!$A$2:$A$5)</f>
        <v>ST 004</v>
      </c>
      <c r="Q272" t="s">
        <v>48</v>
      </c>
      <c r="R272" t="str">
        <f>_xlfn.XLOOKUP(Table2[[#This Row],[kota_hotel]],'Dim Kota Hotel'!$B$2:$B$21,'Dim Kota Hotel'!$A$2:$A$21)</f>
        <v>LOK 017</v>
      </c>
      <c r="S272" t="s">
        <v>84</v>
      </c>
    </row>
    <row r="273" spans="1:19" x14ac:dyDescent="0.25">
      <c r="A273" t="s">
        <v>870</v>
      </c>
      <c r="B273" t="str">
        <f>_xlfn.XLOOKUP(Table2[[#This Row],[tanggal_checkin]],Table6[tanggal_checkin],Table6[id_checkin])</f>
        <v>CI 0020</v>
      </c>
      <c r="C273" t="s">
        <v>11382</v>
      </c>
      <c r="D273" t="str">
        <f>_xlfn.XLOOKUP(Table2[[#This Row],[tanggal_checkout]],Table4[tanggal_checkout],Table4[id_checkout])</f>
        <v>CO 0023</v>
      </c>
      <c r="E273" t="s">
        <v>11383</v>
      </c>
      <c r="F273" s="8">
        <v>0.70040509259259254</v>
      </c>
      <c r="G273" t="str">
        <f>_xlfn.XLOOKUP(Table2[[#This Row],[nama_tamu]],Table10[nama_tamu],Table10[id_tamu])</f>
        <v>CUS 3523</v>
      </c>
      <c r="H273" t="s">
        <v>872</v>
      </c>
      <c r="I273" t="str">
        <f>_xlfn.XLOOKUP(Table2[[#This Row],[tipe_kamar]],Table12[tipe_kamar],Table12[id_kamar])</f>
        <v>KMR 004</v>
      </c>
      <c r="J273" t="s">
        <v>47</v>
      </c>
      <c r="K273">
        <v>4</v>
      </c>
      <c r="L273">
        <v>486000</v>
      </c>
      <c r="M273">
        <v>1944000</v>
      </c>
      <c r="N273" t="str">
        <f>_xlfn.XLOOKUP(Table2[[#This Row],[metode_pembayaran]],Table11[metode_pembayaran],Table11[id_pembayaran])</f>
        <v>MP 06</v>
      </c>
      <c r="O273" t="s">
        <v>17</v>
      </c>
      <c r="P273" t="str">
        <f>_xlfn.XLOOKUP(Table2[[#This Row],[status_reservasi]],'Dim Status Reservasi'!$B$2:$B$5,'Dim Status Reservasi'!$A$2:$A$5)</f>
        <v>ST 003</v>
      </c>
      <c r="Q273" t="s">
        <v>37</v>
      </c>
      <c r="R273" t="str">
        <f>_xlfn.XLOOKUP(Table2[[#This Row],[kota_hotel]],'Dim Kota Hotel'!$B$2:$B$21,'Dim Kota Hotel'!$A$2:$A$21)</f>
        <v>LOK 011</v>
      </c>
      <c r="S273" t="s">
        <v>38</v>
      </c>
    </row>
    <row r="274" spans="1:19" x14ac:dyDescent="0.25">
      <c r="A274" t="s">
        <v>873</v>
      </c>
      <c r="B274" t="str">
        <f>_xlfn.XLOOKUP(Table2[[#This Row],[tanggal_checkin]],Table6[tanggal_checkin],Table6[id_checkin])</f>
        <v>CI 0905</v>
      </c>
      <c r="C274" t="s">
        <v>10976</v>
      </c>
      <c r="D274" t="str">
        <f>_xlfn.XLOOKUP(Table2[[#This Row],[tanggal_checkout]],Table4[tanggal_checkout],Table4[id_checkout])</f>
        <v>CO 0912</v>
      </c>
      <c r="E274" t="s">
        <v>11384</v>
      </c>
      <c r="F274" s="8">
        <v>0.58537037037037032</v>
      </c>
      <c r="G274" t="str">
        <f>_xlfn.XLOOKUP(Table2[[#This Row],[nama_tamu]],Table10[nama_tamu],Table10[id_tamu])</f>
        <v>CUS 2077</v>
      </c>
      <c r="H274" t="s">
        <v>875</v>
      </c>
      <c r="I274" t="str">
        <f>_xlfn.XLOOKUP(Table2[[#This Row],[tipe_kamar]],Table12[tipe_kamar],Table12[id_kamar])</f>
        <v>KMR 003</v>
      </c>
      <c r="J274" t="s">
        <v>64</v>
      </c>
      <c r="K274">
        <v>6</v>
      </c>
      <c r="L274">
        <v>1212000</v>
      </c>
      <c r="M274">
        <v>7272000</v>
      </c>
      <c r="N274" t="str">
        <f>_xlfn.XLOOKUP(Table2[[#This Row],[metode_pembayaran]],Table11[metode_pembayaran],Table11[id_pembayaran])</f>
        <v>MP 04</v>
      </c>
      <c r="O274" t="s">
        <v>53</v>
      </c>
      <c r="P274" t="str">
        <f>_xlfn.XLOOKUP(Table2[[#This Row],[status_reservasi]],'Dim Status Reservasi'!$B$2:$B$5,'Dim Status Reservasi'!$A$2:$A$5)</f>
        <v>ST 004</v>
      </c>
      <c r="Q274" t="s">
        <v>48</v>
      </c>
      <c r="R274" t="str">
        <f>_xlfn.XLOOKUP(Table2[[#This Row],[kota_hotel]],'Dim Kota Hotel'!$B$2:$B$21,'Dim Kota Hotel'!$A$2:$A$21)</f>
        <v>LOK 014</v>
      </c>
      <c r="S274" t="s">
        <v>222</v>
      </c>
    </row>
    <row r="275" spans="1:19" x14ac:dyDescent="0.25">
      <c r="A275" t="s">
        <v>876</v>
      </c>
      <c r="B275" t="str">
        <f>_xlfn.XLOOKUP(Table2[[#This Row],[tanggal_checkin]],Table6[tanggal_checkin],Table6[id_checkin])</f>
        <v>CI 0491</v>
      </c>
      <c r="C275" t="s">
        <v>11225</v>
      </c>
      <c r="D275" t="str">
        <f>_xlfn.XLOOKUP(Table2[[#This Row],[tanggal_checkout]],Table4[tanggal_checkout],Table4[id_checkout])</f>
        <v>CO 0498</v>
      </c>
      <c r="E275" t="s">
        <v>11385</v>
      </c>
      <c r="F275" s="8">
        <v>0.48371527777777779</v>
      </c>
      <c r="G275" t="str">
        <f>_xlfn.XLOOKUP(Table2[[#This Row],[nama_tamu]],Table10[nama_tamu],Table10[id_tamu])</f>
        <v>CUS 2701</v>
      </c>
      <c r="H275" t="s">
        <v>878</v>
      </c>
      <c r="I275" t="str">
        <f>_xlfn.XLOOKUP(Table2[[#This Row],[tipe_kamar]],Table12[tipe_kamar],Table12[id_kamar])</f>
        <v>KMR 003</v>
      </c>
      <c r="J275" t="s">
        <v>64</v>
      </c>
      <c r="K275">
        <v>6</v>
      </c>
      <c r="L275">
        <v>1165000</v>
      </c>
      <c r="M275">
        <v>6990000</v>
      </c>
      <c r="N275" t="str">
        <f>_xlfn.XLOOKUP(Table2[[#This Row],[metode_pembayaran]],Table11[metode_pembayaran],Table11[id_pembayaran])</f>
        <v>MP 02</v>
      </c>
      <c r="O275" t="s">
        <v>30</v>
      </c>
      <c r="P275" t="str">
        <f>_xlfn.XLOOKUP(Table2[[#This Row],[status_reservasi]],'Dim Status Reservasi'!$B$2:$B$5,'Dim Status Reservasi'!$A$2:$A$5)</f>
        <v>ST 003</v>
      </c>
      <c r="Q275" t="s">
        <v>37</v>
      </c>
      <c r="R275" t="str">
        <f>_xlfn.XLOOKUP(Table2[[#This Row],[kota_hotel]],'Dim Kota Hotel'!$B$2:$B$21,'Dim Kota Hotel'!$A$2:$A$21)</f>
        <v>LOK 009</v>
      </c>
      <c r="S275" t="s">
        <v>19</v>
      </c>
    </row>
    <row r="276" spans="1:19" x14ac:dyDescent="0.25">
      <c r="A276" t="s">
        <v>879</v>
      </c>
      <c r="B276" t="str">
        <f>_xlfn.XLOOKUP(Table2[[#This Row],[tanggal_checkin]],Table6[tanggal_checkin],Table6[id_checkin])</f>
        <v>CI 0964</v>
      </c>
      <c r="C276" t="s">
        <v>11386</v>
      </c>
      <c r="D276" t="str">
        <f>_xlfn.XLOOKUP(Table2[[#This Row],[tanggal_checkout]],Table4[tanggal_checkout],Table4[id_checkout])</f>
        <v>CO 0968</v>
      </c>
      <c r="E276" t="s">
        <v>11051</v>
      </c>
      <c r="F276" s="8">
        <v>0.17484953703703704</v>
      </c>
      <c r="G276" t="str">
        <f>_xlfn.XLOOKUP(Table2[[#This Row],[nama_tamu]],Table10[nama_tamu],Table10[id_tamu])</f>
        <v>CUS 3231</v>
      </c>
      <c r="H276" t="s">
        <v>881</v>
      </c>
      <c r="I276" t="str">
        <f>_xlfn.XLOOKUP(Table2[[#This Row],[tipe_kamar]],Table12[tipe_kamar],Table12[id_kamar])</f>
        <v>KMR 002</v>
      </c>
      <c r="J276" t="s">
        <v>82</v>
      </c>
      <c r="K276">
        <v>1</v>
      </c>
      <c r="L276">
        <v>382000</v>
      </c>
      <c r="M276">
        <v>382000</v>
      </c>
      <c r="N276" t="str">
        <f>_xlfn.XLOOKUP(Table2[[#This Row],[metode_pembayaran]],Table11[metode_pembayaran],Table11[id_pembayaran])</f>
        <v>MP 02</v>
      </c>
      <c r="O276" t="s">
        <v>30</v>
      </c>
      <c r="P276" t="str">
        <f>_xlfn.XLOOKUP(Table2[[#This Row],[status_reservasi]],'Dim Status Reservasi'!$B$2:$B$5,'Dim Status Reservasi'!$A$2:$A$5)</f>
        <v>ST 003</v>
      </c>
      <c r="Q276" t="s">
        <v>37</v>
      </c>
      <c r="R276" t="str">
        <f>_xlfn.XLOOKUP(Table2[[#This Row],[kota_hotel]],'Dim Kota Hotel'!$B$2:$B$21,'Dim Kota Hotel'!$A$2:$A$21)</f>
        <v>LOK 020</v>
      </c>
      <c r="S276" t="s">
        <v>94</v>
      </c>
    </row>
    <row r="277" spans="1:19" x14ac:dyDescent="0.25">
      <c r="A277" t="s">
        <v>882</v>
      </c>
      <c r="B277" t="str">
        <f>_xlfn.XLOOKUP(Table2[[#This Row],[tanggal_checkin]],Table6[tanggal_checkin],Table6[id_checkin])</f>
        <v>CI 0060</v>
      </c>
      <c r="C277" t="s">
        <v>11346</v>
      </c>
      <c r="D277" t="str">
        <f>_xlfn.XLOOKUP(Table2[[#This Row],[tanggal_checkout]],Table4[tanggal_checkout],Table4[id_checkout])</f>
        <v>CO 0062</v>
      </c>
      <c r="E277" t="s">
        <v>11295</v>
      </c>
      <c r="F277" s="8">
        <v>0.96021990740740737</v>
      </c>
      <c r="G277" t="str">
        <f>_xlfn.XLOOKUP(Table2[[#This Row],[nama_tamu]],Table10[nama_tamu],Table10[id_tamu])</f>
        <v>CUS 3420</v>
      </c>
      <c r="H277" t="s">
        <v>883</v>
      </c>
      <c r="I277" t="str">
        <f>_xlfn.XLOOKUP(Table2[[#This Row],[tipe_kamar]],Table12[tipe_kamar],Table12[id_kamar])</f>
        <v>KMR 003</v>
      </c>
      <c r="J277" t="s">
        <v>64</v>
      </c>
      <c r="K277">
        <v>2</v>
      </c>
      <c r="L277">
        <v>1361000</v>
      </c>
      <c r="M277">
        <v>2722000</v>
      </c>
      <c r="N277" t="str">
        <f>_xlfn.XLOOKUP(Table2[[#This Row],[metode_pembayaran]],Table11[metode_pembayaran],Table11[id_pembayaran])</f>
        <v>MP 06</v>
      </c>
      <c r="O277" t="s">
        <v>17</v>
      </c>
      <c r="P277" t="str">
        <f>_xlfn.XLOOKUP(Table2[[#This Row],[status_reservasi]],'Dim Status Reservasi'!$B$2:$B$5,'Dim Status Reservasi'!$A$2:$A$5)</f>
        <v>ST 004</v>
      </c>
      <c r="Q277" t="s">
        <v>48</v>
      </c>
      <c r="R277" t="str">
        <f>_xlfn.XLOOKUP(Table2[[#This Row],[kota_hotel]],'Dim Kota Hotel'!$B$2:$B$21,'Dim Kota Hotel'!$A$2:$A$21)</f>
        <v>LOK 008</v>
      </c>
      <c r="S277" t="s">
        <v>68</v>
      </c>
    </row>
    <row r="278" spans="1:19" x14ac:dyDescent="0.25">
      <c r="A278" t="s">
        <v>884</v>
      </c>
      <c r="B278" t="str">
        <f>_xlfn.XLOOKUP(Table2[[#This Row],[tanggal_checkin]],Table6[tanggal_checkin],Table6[id_checkin])</f>
        <v>CI 0616</v>
      </c>
      <c r="C278" t="s">
        <v>11182</v>
      </c>
      <c r="D278" t="str">
        <f>_xlfn.XLOOKUP(Table2[[#This Row],[tanggal_checkout]],Table4[tanggal_checkout],Table4[id_checkout])</f>
        <v>CO 0623</v>
      </c>
      <c r="E278" t="s">
        <v>11281</v>
      </c>
      <c r="F278" s="8">
        <v>0.33209490740740738</v>
      </c>
      <c r="G278" t="str">
        <f>_xlfn.XLOOKUP(Table2[[#This Row],[nama_tamu]],Table10[nama_tamu],Table10[id_tamu])</f>
        <v>CUS 2409</v>
      </c>
      <c r="H278" t="s">
        <v>885</v>
      </c>
      <c r="I278" t="str">
        <f>_xlfn.XLOOKUP(Table2[[#This Row],[tipe_kamar]],Table12[tipe_kamar],Table12[id_kamar])</f>
        <v>KMR 004</v>
      </c>
      <c r="J278" t="s">
        <v>47</v>
      </c>
      <c r="K278">
        <v>7</v>
      </c>
      <c r="L278">
        <v>512000</v>
      </c>
      <c r="M278">
        <v>3584000</v>
      </c>
      <c r="N278" t="str">
        <f>_xlfn.XLOOKUP(Table2[[#This Row],[metode_pembayaran]],Table11[metode_pembayaran],Table11[id_pembayaran])</f>
        <v>MP 04</v>
      </c>
      <c r="O278" t="s">
        <v>53</v>
      </c>
      <c r="P278" t="str">
        <f>_xlfn.XLOOKUP(Table2[[#This Row],[status_reservasi]],'Dim Status Reservasi'!$B$2:$B$5,'Dim Status Reservasi'!$A$2:$A$5)</f>
        <v>ST 003</v>
      </c>
      <c r="Q278" t="s">
        <v>37</v>
      </c>
      <c r="R278" t="str">
        <f>_xlfn.XLOOKUP(Table2[[#This Row],[kota_hotel]],'Dim Kota Hotel'!$B$2:$B$21,'Dim Kota Hotel'!$A$2:$A$21)</f>
        <v>LOK 004</v>
      </c>
      <c r="S278" t="s">
        <v>49</v>
      </c>
    </row>
    <row r="279" spans="1:19" x14ac:dyDescent="0.25">
      <c r="A279" t="s">
        <v>886</v>
      </c>
      <c r="B279" t="str">
        <f>_xlfn.XLOOKUP(Table2[[#This Row],[tanggal_checkin]],Table6[tanggal_checkin],Table6[id_checkin])</f>
        <v>CI 1028</v>
      </c>
      <c r="C279" t="s">
        <v>11156</v>
      </c>
      <c r="D279" t="str">
        <f>_xlfn.XLOOKUP(Table2[[#This Row],[tanggal_checkout]],Table4[tanggal_checkout],Table4[id_checkout])</f>
        <v>CO 1034</v>
      </c>
      <c r="E279" t="s">
        <v>11387</v>
      </c>
      <c r="F279" s="8">
        <v>0.35303240740740743</v>
      </c>
      <c r="G279" t="str">
        <f>_xlfn.XLOOKUP(Table2[[#This Row],[nama_tamu]],Table10[nama_tamu],Table10[id_tamu])</f>
        <v>CUS 0534</v>
      </c>
      <c r="H279" t="s">
        <v>888</v>
      </c>
      <c r="I279" t="str">
        <f>_xlfn.XLOOKUP(Table2[[#This Row],[tipe_kamar]],Table12[tipe_kamar],Table12[id_kamar])</f>
        <v>KMR 003</v>
      </c>
      <c r="J279" t="s">
        <v>64</v>
      </c>
      <c r="K279">
        <v>3</v>
      </c>
      <c r="L279">
        <v>1278000</v>
      </c>
      <c r="M279">
        <v>3834000</v>
      </c>
      <c r="N279" t="str">
        <f>_xlfn.XLOOKUP(Table2[[#This Row],[metode_pembayaran]],Table11[metode_pembayaran],Table11[id_pembayaran])</f>
        <v>MP 02</v>
      </c>
      <c r="O279" t="s">
        <v>30</v>
      </c>
      <c r="P279" t="str">
        <f>_xlfn.XLOOKUP(Table2[[#This Row],[status_reservasi]],'Dim Status Reservasi'!$B$2:$B$5,'Dim Status Reservasi'!$A$2:$A$5)</f>
        <v>ST 004</v>
      </c>
      <c r="Q279" t="s">
        <v>48</v>
      </c>
      <c r="R279" t="str">
        <f>_xlfn.XLOOKUP(Table2[[#This Row],[kota_hotel]],'Dim Kota Hotel'!$B$2:$B$21,'Dim Kota Hotel'!$A$2:$A$21)</f>
        <v>LOK 019</v>
      </c>
      <c r="S279" t="s">
        <v>133</v>
      </c>
    </row>
    <row r="280" spans="1:19" x14ac:dyDescent="0.25">
      <c r="A280" t="s">
        <v>889</v>
      </c>
      <c r="B280" t="str">
        <f>_xlfn.XLOOKUP(Table2[[#This Row],[tanggal_checkin]],Table6[tanggal_checkin],Table6[id_checkin])</f>
        <v>CI 1045</v>
      </c>
      <c r="C280" t="s">
        <v>11363</v>
      </c>
      <c r="D280" t="str">
        <f>_xlfn.XLOOKUP(Table2[[#This Row],[tanggal_checkout]],Table4[tanggal_checkout],Table4[id_checkout])</f>
        <v>CO 1054</v>
      </c>
      <c r="E280" t="s">
        <v>11388</v>
      </c>
      <c r="F280" s="8">
        <v>0.24057870370370371</v>
      </c>
      <c r="G280" t="str">
        <f>_xlfn.XLOOKUP(Table2[[#This Row],[nama_tamu]],Table10[nama_tamu],Table10[id_tamu])</f>
        <v>CUS 0729</v>
      </c>
      <c r="H280" t="s">
        <v>891</v>
      </c>
      <c r="I280" t="str">
        <f>_xlfn.XLOOKUP(Table2[[#This Row],[tipe_kamar]],Table12[tipe_kamar],Table12[id_kamar])</f>
        <v>KMR 004</v>
      </c>
      <c r="J280" t="s">
        <v>47</v>
      </c>
      <c r="K280">
        <v>6</v>
      </c>
      <c r="L280">
        <v>440000</v>
      </c>
      <c r="M280">
        <v>2640000</v>
      </c>
      <c r="N280" t="str">
        <f>_xlfn.XLOOKUP(Table2[[#This Row],[metode_pembayaran]],Table11[metode_pembayaran],Table11[id_pembayaran])</f>
        <v>MP 04</v>
      </c>
      <c r="O280" t="s">
        <v>53</v>
      </c>
      <c r="P280" t="str">
        <f>_xlfn.XLOOKUP(Table2[[#This Row],[status_reservasi]],'Dim Status Reservasi'!$B$2:$B$5,'Dim Status Reservasi'!$A$2:$A$5)</f>
        <v>ST 002</v>
      </c>
      <c r="Q280" t="s">
        <v>124</v>
      </c>
      <c r="R280" t="str">
        <f>_xlfn.XLOOKUP(Table2[[#This Row],[kota_hotel]],'Dim Kota Hotel'!$B$2:$B$21,'Dim Kota Hotel'!$A$2:$A$21)</f>
        <v>LOK 002</v>
      </c>
      <c r="S280" t="s">
        <v>60</v>
      </c>
    </row>
    <row r="281" spans="1:19" x14ac:dyDescent="0.25">
      <c r="A281" t="s">
        <v>892</v>
      </c>
      <c r="B281" t="str">
        <f>_xlfn.XLOOKUP(Table2[[#This Row],[tanggal_checkin]],Table6[tanggal_checkin],Table6[id_checkin])</f>
        <v>CI 0346</v>
      </c>
      <c r="C281" t="s">
        <v>11389</v>
      </c>
      <c r="D281" t="str">
        <f>_xlfn.XLOOKUP(Table2[[#This Row],[tanggal_checkout]],Table4[tanggal_checkout],Table4[id_checkout])</f>
        <v>CO 0349</v>
      </c>
      <c r="E281" t="s">
        <v>11390</v>
      </c>
      <c r="F281" s="8">
        <v>0.66876157407407411</v>
      </c>
      <c r="G281" t="str">
        <f>_xlfn.XLOOKUP(Table2[[#This Row],[nama_tamu]],Table10[nama_tamu],Table10[id_tamu])</f>
        <v>CUS 2530</v>
      </c>
      <c r="H281" t="s">
        <v>894</v>
      </c>
      <c r="I281" t="str">
        <f>_xlfn.XLOOKUP(Table2[[#This Row],[tipe_kamar]],Table12[tipe_kamar],Table12[id_kamar])</f>
        <v>KMR 002</v>
      </c>
      <c r="J281" t="s">
        <v>82</v>
      </c>
      <c r="K281">
        <v>4</v>
      </c>
      <c r="L281">
        <v>326000</v>
      </c>
      <c r="M281">
        <v>1304000</v>
      </c>
      <c r="N281" t="str">
        <f>_xlfn.XLOOKUP(Table2[[#This Row],[metode_pembayaran]],Table11[metode_pembayaran],Table11[id_pembayaran])</f>
        <v>MP 02</v>
      </c>
      <c r="O281" t="s">
        <v>30</v>
      </c>
      <c r="P281" t="str">
        <f>_xlfn.XLOOKUP(Table2[[#This Row],[status_reservasi]],'Dim Status Reservasi'!$B$2:$B$5,'Dim Status Reservasi'!$A$2:$A$5)</f>
        <v>ST 004</v>
      </c>
      <c r="Q281" t="s">
        <v>48</v>
      </c>
      <c r="R281" t="str">
        <f>_xlfn.XLOOKUP(Table2[[#This Row],[kota_hotel]],'Dim Kota Hotel'!$B$2:$B$21,'Dim Kota Hotel'!$A$2:$A$21)</f>
        <v>LOK 018</v>
      </c>
      <c r="S281" t="s">
        <v>102</v>
      </c>
    </row>
    <row r="282" spans="1:19" x14ac:dyDescent="0.25">
      <c r="A282" t="s">
        <v>895</v>
      </c>
      <c r="B282" t="str">
        <f>_xlfn.XLOOKUP(Table2[[#This Row],[tanggal_checkin]],Table6[tanggal_checkin],Table6[id_checkin])</f>
        <v>CI 0979</v>
      </c>
      <c r="C282" t="s">
        <v>11391</v>
      </c>
      <c r="D282" t="str">
        <f>_xlfn.XLOOKUP(Table2[[#This Row],[tanggal_checkout]],Table4[tanggal_checkout],Table4[id_checkout])</f>
        <v>CO 0986</v>
      </c>
      <c r="E282" t="s">
        <v>11068</v>
      </c>
      <c r="F282" s="8">
        <v>0.63226851851851851</v>
      </c>
      <c r="G282" t="str">
        <f>_xlfn.XLOOKUP(Table2[[#This Row],[nama_tamu]],Table10[nama_tamu],Table10[id_tamu])</f>
        <v>CUS 0125</v>
      </c>
      <c r="H282" t="s">
        <v>897</v>
      </c>
      <c r="I282" t="str">
        <f>_xlfn.XLOOKUP(Table2[[#This Row],[tipe_kamar]],Table12[tipe_kamar],Table12[id_kamar])</f>
        <v>KMR 001</v>
      </c>
      <c r="J282" t="s">
        <v>23</v>
      </c>
      <c r="K282">
        <v>4</v>
      </c>
      <c r="L282">
        <v>582000</v>
      </c>
      <c r="M282">
        <v>2328000</v>
      </c>
      <c r="N282" t="str">
        <f>_xlfn.XLOOKUP(Table2[[#This Row],[metode_pembayaran]],Table11[metode_pembayaran],Table11[id_pembayaran])</f>
        <v>MP 03</v>
      </c>
      <c r="O282" t="s">
        <v>36</v>
      </c>
      <c r="P282" t="str">
        <f>_xlfn.XLOOKUP(Table2[[#This Row],[status_reservasi]],'Dim Status Reservasi'!$B$2:$B$5,'Dim Status Reservasi'!$A$2:$A$5)</f>
        <v>ST 004</v>
      </c>
      <c r="Q282" t="s">
        <v>48</v>
      </c>
      <c r="R282" t="str">
        <f>_xlfn.XLOOKUP(Table2[[#This Row],[kota_hotel]],'Dim Kota Hotel'!$B$2:$B$21,'Dim Kota Hotel'!$A$2:$A$21)</f>
        <v>LOK 002</v>
      </c>
      <c r="S282" t="s">
        <v>60</v>
      </c>
    </row>
    <row r="283" spans="1:19" x14ac:dyDescent="0.25">
      <c r="A283" t="s">
        <v>898</v>
      </c>
      <c r="B283" t="str">
        <f>_xlfn.XLOOKUP(Table2[[#This Row],[tanggal_checkin]],Table6[tanggal_checkin],Table6[id_checkin])</f>
        <v>CI 0024</v>
      </c>
      <c r="C283" t="s">
        <v>11392</v>
      </c>
      <c r="D283" t="str">
        <f>_xlfn.XLOOKUP(Table2[[#This Row],[tanggal_checkout]],Table4[tanggal_checkout],Table4[id_checkout])</f>
        <v>CO 0033</v>
      </c>
      <c r="E283" t="s">
        <v>11393</v>
      </c>
      <c r="F283" s="8">
        <v>0.8504976851851852</v>
      </c>
      <c r="G283" t="str">
        <f>_xlfn.XLOOKUP(Table2[[#This Row],[nama_tamu]],Table10[nama_tamu],Table10[id_tamu])</f>
        <v>CUS 2903</v>
      </c>
      <c r="H283" t="s">
        <v>900</v>
      </c>
      <c r="I283" t="str">
        <f>_xlfn.XLOOKUP(Table2[[#This Row],[tipe_kamar]],Table12[tipe_kamar],Table12[id_kamar])</f>
        <v>KMR 003</v>
      </c>
      <c r="J283" t="s">
        <v>64</v>
      </c>
      <c r="K283">
        <v>9</v>
      </c>
      <c r="L283">
        <v>1225000</v>
      </c>
      <c r="M283">
        <v>11025000</v>
      </c>
      <c r="N283" t="str">
        <f>_xlfn.XLOOKUP(Table2[[#This Row],[metode_pembayaran]],Table11[metode_pembayaran],Table11[id_pembayaran])</f>
        <v>MP 03</v>
      </c>
      <c r="O283" t="s">
        <v>36</v>
      </c>
      <c r="P283" t="str">
        <f>_xlfn.XLOOKUP(Table2[[#This Row],[status_reservasi]],'Dim Status Reservasi'!$B$2:$B$5,'Dim Status Reservasi'!$A$2:$A$5)</f>
        <v>ST 004</v>
      </c>
      <c r="Q283" t="s">
        <v>48</v>
      </c>
      <c r="R283" t="str">
        <f>_xlfn.XLOOKUP(Table2[[#This Row],[kota_hotel]],'Dim Kota Hotel'!$B$2:$B$21,'Dim Kota Hotel'!$A$2:$A$21)</f>
        <v>LOK 001</v>
      </c>
      <c r="S283" t="s">
        <v>74</v>
      </c>
    </row>
    <row r="284" spans="1:19" x14ac:dyDescent="0.25">
      <c r="A284" t="s">
        <v>901</v>
      </c>
      <c r="B284" t="str">
        <f>_xlfn.XLOOKUP(Table2[[#This Row],[tanggal_checkin]],Table6[tanggal_checkin],Table6[id_checkin])</f>
        <v>CI 0575</v>
      </c>
      <c r="C284" t="s">
        <v>11394</v>
      </c>
      <c r="D284" t="str">
        <f>_xlfn.XLOOKUP(Table2[[#This Row],[tanggal_checkout]],Table4[tanggal_checkout],Table4[id_checkout])</f>
        <v>CO 0576</v>
      </c>
      <c r="E284" t="s">
        <v>11395</v>
      </c>
      <c r="F284" s="8">
        <v>0.12475694444444445</v>
      </c>
      <c r="G284" t="str">
        <f>_xlfn.XLOOKUP(Table2[[#This Row],[nama_tamu]],Table10[nama_tamu],Table10[id_tamu])</f>
        <v>CUS 0350</v>
      </c>
      <c r="H284" t="s">
        <v>903</v>
      </c>
      <c r="I284" t="str">
        <f>_xlfn.XLOOKUP(Table2[[#This Row],[tipe_kamar]],Table12[tipe_kamar],Table12[id_kamar])</f>
        <v>KMR 004</v>
      </c>
      <c r="J284" t="s">
        <v>47</v>
      </c>
      <c r="K284">
        <v>1</v>
      </c>
      <c r="L284">
        <v>439000</v>
      </c>
      <c r="M284">
        <v>439000</v>
      </c>
      <c r="N284" t="str">
        <f>_xlfn.XLOOKUP(Table2[[#This Row],[metode_pembayaran]],Table11[metode_pembayaran],Table11[id_pembayaran])</f>
        <v>MP 02</v>
      </c>
      <c r="O284" t="s">
        <v>30</v>
      </c>
      <c r="P284" t="str">
        <f>_xlfn.XLOOKUP(Table2[[#This Row],[status_reservasi]],'Dim Status Reservasi'!$B$2:$B$5,'Dim Status Reservasi'!$A$2:$A$5)</f>
        <v>ST 003</v>
      </c>
      <c r="Q284" t="s">
        <v>37</v>
      </c>
      <c r="R284" t="str">
        <f>_xlfn.XLOOKUP(Table2[[#This Row],[kota_hotel]],'Dim Kota Hotel'!$B$2:$B$21,'Dim Kota Hotel'!$A$2:$A$21)</f>
        <v>LOK 012</v>
      </c>
      <c r="S284" t="s">
        <v>25</v>
      </c>
    </row>
    <row r="285" spans="1:19" x14ac:dyDescent="0.25">
      <c r="A285" t="s">
        <v>904</v>
      </c>
      <c r="B285" t="str">
        <f>_xlfn.XLOOKUP(Table2[[#This Row],[tanggal_checkin]],Table6[tanggal_checkin],Table6[id_checkin])</f>
        <v>CI 0911</v>
      </c>
      <c r="C285" t="s">
        <v>11396</v>
      </c>
      <c r="D285" t="str">
        <f>_xlfn.XLOOKUP(Table2[[#This Row],[tanggal_checkout]],Table4[tanggal_checkout],Table4[id_checkout])</f>
        <v>CO 0922</v>
      </c>
      <c r="E285" t="s">
        <v>11397</v>
      </c>
      <c r="F285" s="8">
        <v>0.71866898148148151</v>
      </c>
      <c r="G285" t="str">
        <f>_xlfn.XLOOKUP(Table2[[#This Row],[nama_tamu]],Table10[nama_tamu],Table10[id_tamu])</f>
        <v>CUS 0752</v>
      </c>
      <c r="H285" t="s">
        <v>906</v>
      </c>
      <c r="I285" t="str">
        <f>_xlfn.XLOOKUP(Table2[[#This Row],[tipe_kamar]],Table12[tipe_kamar],Table12[id_kamar])</f>
        <v>KMR 004</v>
      </c>
      <c r="J285" t="s">
        <v>47</v>
      </c>
      <c r="K285">
        <v>9</v>
      </c>
      <c r="L285">
        <v>462000</v>
      </c>
      <c r="M285">
        <v>4158000</v>
      </c>
      <c r="N285" t="str">
        <f>_xlfn.XLOOKUP(Table2[[#This Row],[metode_pembayaran]],Table11[metode_pembayaran],Table11[id_pembayaran])</f>
        <v>MP 01</v>
      </c>
      <c r="O285" t="s">
        <v>24</v>
      </c>
      <c r="P285" t="str">
        <f>_xlfn.XLOOKUP(Table2[[#This Row],[status_reservasi]],'Dim Status Reservasi'!$B$2:$B$5,'Dim Status Reservasi'!$A$2:$A$5)</f>
        <v>ST 004</v>
      </c>
      <c r="Q285" t="s">
        <v>48</v>
      </c>
      <c r="R285" t="str">
        <f>_xlfn.XLOOKUP(Table2[[#This Row],[kota_hotel]],'Dim Kota Hotel'!$B$2:$B$21,'Dim Kota Hotel'!$A$2:$A$21)</f>
        <v>LOK 016</v>
      </c>
      <c r="S285" t="s">
        <v>117</v>
      </c>
    </row>
    <row r="286" spans="1:19" x14ac:dyDescent="0.25">
      <c r="A286" t="s">
        <v>907</v>
      </c>
      <c r="B286" t="str">
        <f>_xlfn.XLOOKUP(Table2[[#This Row],[tanggal_checkin]],Table6[tanggal_checkin],Table6[id_checkin])</f>
        <v>CI 0071</v>
      </c>
      <c r="C286" t="s">
        <v>11398</v>
      </c>
      <c r="D286" t="str">
        <f>_xlfn.XLOOKUP(Table2[[#This Row],[tanggal_checkout]],Table4[tanggal_checkout],Table4[id_checkout])</f>
        <v>CO 0079</v>
      </c>
      <c r="E286" t="s">
        <v>11399</v>
      </c>
      <c r="F286" s="8">
        <v>0.3057523148148148</v>
      </c>
      <c r="G286" t="str">
        <f>_xlfn.XLOOKUP(Table2[[#This Row],[nama_tamu]],Table10[nama_tamu],Table10[id_tamu])</f>
        <v>CUS 0433</v>
      </c>
      <c r="H286" t="s">
        <v>909</v>
      </c>
      <c r="I286" t="str">
        <f>_xlfn.XLOOKUP(Table2[[#This Row],[tipe_kamar]],Table12[tipe_kamar],Table12[id_kamar])</f>
        <v>KMR 001</v>
      </c>
      <c r="J286" t="s">
        <v>23</v>
      </c>
      <c r="K286">
        <v>8</v>
      </c>
      <c r="L286">
        <v>649000</v>
      </c>
      <c r="M286">
        <v>5192000</v>
      </c>
      <c r="N286" t="str">
        <f>_xlfn.XLOOKUP(Table2[[#This Row],[metode_pembayaran]],Table11[metode_pembayaran],Table11[id_pembayaran])</f>
        <v>MP 01</v>
      </c>
      <c r="O286" t="s">
        <v>24</v>
      </c>
      <c r="P286" t="str">
        <f>_xlfn.XLOOKUP(Table2[[#This Row],[status_reservasi]],'Dim Status Reservasi'!$B$2:$B$5,'Dim Status Reservasi'!$A$2:$A$5)</f>
        <v>ST 003</v>
      </c>
      <c r="Q286" t="s">
        <v>37</v>
      </c>
      <c r="R286" t="str">
        <f>_xlfn.XLOOKUP(Table2[[#This Row],[kota_hotel]],'Dim Kota Hotel'!$B$2:$B$21,'Dim Kota Hotel'!$A$2:$A$21)</f>
        <v>LOK 002</v>
      </c>
      <c r="S286" t="s">
        <v>60</v>
      </c>
    </row>
    <row r="287" spans="1:19" x14ac:dyDescent="0.25">
      <c r="A287" t="s">
        <v>910</v>
      </c>
      <c r="B287" t="str">
        <f>_xlfn.XLOOKUP(Table2[[#This Row],[tanggal_checkin]],Table6[tanggal_checkin],Table6[id_checkin])</f>
        <v>CI 0880</v>
      </c>
      <c r="C287" t="s">
        <v>11400</v>
      </c>
      <c r="D287" t="str">
        <f>_xlfn.XLOOKUP(Table2[[#This Row],[tanggal_checkout]],Table4[tanggal_checkout],Table4[id_checkout])</f>
        <v>CO 0889</v>
      </c>
      <c r="E287" t="s">
        <v>11401</v>
      </c>
      <c r="F287" s="8">
        <v>0.64137731481481486</v>
      </c>
      <c r="G287" t="str">
        <f>_xlfn.XLOOKUP(Table2[[#This Row],[nama_tamu]],Table10[nama_tamu],Table10[id_tamu])</f>
        <v>CUS 0139</v>
      </c>
      <c r="H287" t="s">
        <v>11134</v>
      </c>
      <c r="I287" t="str">
        <f>_xlfn.XLOOKUP(Table2[[#This Row],[tipe_kamar]],Table12[tipe_kamar],Table12[id_kamar])</f>
        <v>KMR 003</v>
      </c>
      <c r="J287" t="s">
        <v>64</v>
      </c>
      <c r="K287">
        <v>8</v>
      </c>
      <c r="L287">
        <v>1245000</v>
      </c>
      <c r="M287">
        <v>9960000</v>
      </c>
      <c r="N287" t="str">
        <f>_xlfn.XLOOKUP(Table2[[#This Row],[metode_pembayaran]],Table11[metode_pembayaran],Table11[id_pembayaran])</f>
        <v>MP 04</v>
      </c>
      <c r="O287" t="s">
        <v>53</v>
      </c>
      <c r="P287" t="str">
        <f>_xlfn.XLOOKUP(Table2[[#This Row],[status_reservasi]],'Dim Status Reservasi'!$B$2:$B$5,'Dim Status Reservasi'!$A$2:$A$5)</f>
        <v>ST 003</v>
      </c>
      <c r="Q287" t="s">
        <v>37</v>
      </c>
      <c r="R287" t="str">
        <f>_xlfn.XLOOKUP(Table2[[#This Row],[kota_hotel]],'Dim Kota Hotel'!$B$2:$B$21,'Dim Kota Hotel'!$A$2:$A$21)</f>
        <v>LOK 019</v>
      </c>
      <c r="S287" t="s">
        <v>133</v>
      </c>
    </row>
    <row r="288" spans="1:19" x14ac:dyDescent="0.25">
      <c r="A288" t="s">
        <v>912</v>
      </c>
      <c r="B288" t="str">
        <f>_xlfn.XLOOKUP(Table2[[#This Row],[tanggal_checkin]],Table6[tanggal_checkin],Table6[id_checkin])</f>
        <v>CI 0162</v>
      </c>
      <c r="C288" t="s">
        <v>11235</v>
      </c>
      <c r="D288" t="str">
        <f>_xlfn.XLOOKUP(Table2[[#This Row],[tanggal_checkout]],Table4[tanggal_checkout],Table4[id_checkout])</f>
        <v>CO 0166</v>
      </c>
      <c r="E288" t="s">
        <v>11204</v>
      </c>
      <c r="F288" s="8">
        <v>0.11964120370370371</v>
      </c>
      <c r="G288" t="str">
        <f>_xlfn.XLOOKUP(Table2[[#This Row],[nama_tamu]],Table10[nama_tamu],Table10[id_tamu])</f>
        <v>CUS 3528</v>
      </c>
      <c r="H288" t="s">
        <v>914</v>
      </c>
      <c r="I288" t="str">
        <f>_xlfn.XLOOKUP(Table2[[#This Row],[tipe_kamar]],Table12[tipe_kamar],Table12[id_kamar])</f>
        <v>KMR 002</v>
      </c>
      <c r="J288" t="s">
        <v>82</v>
      </c>
      <c r="K288">
        <v>3</v>
      </c>
      <c r="L288">
        <v>363000</v>
      </c>
      <c r="M288">
        <v>1089000</v>
      </c>
      <c r="N288" t="str">
        <f>_xlfn.XLOOKUP(Table2[[#This Row],[metode_pembayaran]],Table11[metode_pembayaran],Table11[id_pembayaran])</f>
        <v>MP 04</v>
      </c>
      <c r="O288" t="s">
        <v>53</v>
      </c>
      <c r="P288" t="str">
        <f>_xlfn.XLOOKUP(Table2[[#This Row],[status_reservasi]],'Dim Status Reservasi'!$B$2:$B$5,'Dim Status Reservasi'!$A$2:$A$5)</f>
        <v>ST 001</v>
      </c>
      <c r="Q288" t="s">
        <v>214</v>
      </c>
      <c r="R288" t="str">
        <f>_xlfn.XLOOKUP(Table2[[#This Row],[kota_hotel]],'Dim Kota Hotel'!$B$2:$B$21,'Dim Kota Hotel'!$A$2:$A$21)</f>
        <v>LOK 020</v>
      </c>
      <c r="S288" t="s">
        <v>94</v>
      </c>
    </row>
    <row r="289" spans="1:19" x14ac:dyDescent="0.25">
      <c r="A289" t="s">
        <v>915</v>
      </c>
      <c r="B289" t="str">
        <f>_xlfn.XLOOKUP(Table2[[#This Row],[tanggal_checkin]],Table6[tanggal_checkin],Table6[id_checkin])</f>
        <v>CI 0370</v>
      </c>
      <c r="C289" t="s">
        <v>11402</v>
      </c>
      <c r="D289" t="str">
        <f>_xlfn.XLOOKUP(Table2[[#This Row],[tanggal_checkout]],Table4[tanggal_checkout],Table4[id_checkout])</f>
        <v>CO 0377</v>
      </c>
      <c r="E289" t="s">
        <v>11013</v>
      </c>
      <c r="F289" s="8">
        <v>0.52626157407407403</v>
      </c>
      <c r="G289" t="str">
        <f>_xlfn.XLOOKUP(Table2[[#This Row],[nama_tamu]],Table10[nama_tamu],Table10[id_tamu])</f>
        <v>CUS 2349</v>
      </c>
      <c r="H289" t="s">
        <v>917</v>
      </c>
      <c r="I289" t="str">
        <f>_xlfn.XLOOKUP(Table2[[#This Row],[tipe_kamar]],Table12[tipe_kamar],Table12[id_kamar])</f>
        <v>KMR 002</v>
      </c>
      <c r="J289" t="s">
        <v>82</v>
      </c>
      <c r="K289">
        <v>7</v>
      </c>
      <c r="L289">
        <v>331000</v>
      </c>
      <c r="M289">
        <v>2317000</v>
      </c>
      <c r="N289" t="str">
        <f>_xlfn.XLOOKUP(Table2[[#This Row],[metode_pembayaran]],Table11[metode_pembayaran],Table11[id_pembayaran])</f>
        <v>MP 05</v>
      </c>
      <c r="O289" t="s">
        <v>72</v>
      </c>
      <c r="P289" t="str">
        <f>_xlfn.XLOOKUP(Table2[[#This Row],[status_reservasi]],'Dim Status Reservasi'!$B$2:$B$5,'Dim Status Reservasi'!$A$2:$A$5)</f>
        <v>ST 004</v>
      </c>
      <c r="Q289" t="s">
        <v>48</v>
      </c>
      <c r="R289" t="str">
        <f>_xlfn.XLOOKUP(Table2[[#This Row],[kota_hotel]],'Dim Kota Hotel'!$B$2:$B$21,'Dim Kota Hotel'!$A$2:$A$21)</f>
        <v>LOK 004</v>
      </c>
      <c r="S289" t="s">
        <v>49</v>
      </c>
    </row>
    <row r="290" spans="1:19" x14ac:dyDescent="0.25">
      <c r="A290" t="s">
        <v>918</v>
      </c>
      <c r="B290" t="str">
        <f>_xlfn.XLOOKUP(Table2[[#This Row],[tanggal_checkin]],Table6[tanggal_checkin],Table6[id_checkin])</f>
        <v>CI 1005</v>
      </c>
      <c r="C290" t="s">
        <v>11017</v>
      </c>
      <c r="D290" t="str">
        <f>_xlfn.XLOOKUP(Table2[[#This Row],[tanggal_checkout]],Table4[tanggal_checkout],Table4[id_checkout])</f>
        <v>CO 1010</v>
      </c>
      <c r="E290" t="s">
        <v>11130</v>
      </c>
      <c r="F290" s="8">
        <v>0.59701388888888884</v>
      </c>
      <c r="G290" t="str">
        <f>_xlfn.XLOOKUP(Table2[[#This Row],[nama_tamu]],Table10[nama_tamu],Table10[id_tamu])</f>
        <v>CUS 1170</v>
      </c>
      <c r="H290" t="s">
        <v>920</v>
      </c>
      <c r="I290" t="str">
        <f>_xlfn.XLOOKUP(Table2[[#This Row],[tipe_kamar]],Table12[tipe_kamar],Table12[id_kamar])</f>
        <v>KMR 001</v>
      </c>
      <c r="J290" t="s">
        <v>23</v>
      </c>
      <c r="K290">
        <v>2</v>
      </c>
      <c r="L290">
        <v>682000</v>
      </c>
      <c r="M290">
        <v>1364000</v>
      </c>
      <c r="N290" t="str">
        <f>_xlfn.XLOOKUP(Table2[[#This Row],[metode_pembayaran]],Table11[metode_pembayaran],Table11[id_pembayaran])</f>
        <v>MP 02</v>
      </c>
      <c r="O290" t="s">
        <v>30</v>
      </c>
      <c r="P290" t="str">
        <f>_xlfn.XLOOKUP(Table2[[#This Row],[status_reservasi]],'Dim Status Reservasi'!$B$2:$B$5,'Dim Status Reservasi'!$A$2:$A$5)</f>
        <v>ST 003</v>
      </c>
      <c r="Q290" t="s">
        <v>37</v>
      </c>
      <c r="R290" t="str">
        <f>_xlfn.XLOOKUP(Table2[[#This Row],[kota_hotel]],'Dim Kota Hotel'!$B$2:$B$21,'Dim Kota Hotel'!$A$2:$A$21)</f>
        <v>LOK 004</v>
      </c>
      <c r="S290" t="s">
        <v>49</v>
      </c>
    </row>
    <row r="291" spans="1:19" x14ac:dyDescent="0.25">
      <c r="A291" t="s">
        <v>921</v>
      </c>
      <c r="B291" t="str">
        <f>_xlfn.XLOOKUP(Table2[[#This Row],[tanggal_checkin]],Table6[tanggal_checkin],Table6[id_checkin])</f>
        <v>CI 0721</v>
      </c>
      <c r="C291" t="s">
        <v>11403</v>
      </c>
      <c r="D291" t="str">
        <f>_xlfn.XLOOKUP(Table2[[#This Row],[tanggal_checkout]],Table4[tanggal_checkout],Table4[id_checkout])</f>
        <v>CO 0726</v>
      </c>
      <c r="E291" t="s">
        <v>11404</v>
      </c>
      <c r="F291" s="8">
        <v>6.3865740740740737E-2</v>
      </c>
      <c r="G291" t="str">
        <f>_xlfn.XLOOKUP(Table2[[#This Row],[nama_tamu]],Table10[nama_tamu],Table10[id_tamu])</f>
        <v>CUS 0139</v>
      </c>
      <c r="H291" t="s">
        <v>11134</v>
      </c>
      <c r="I291" t="str">
        <f>_xlfn.XLOOKUP(Table2[[#This Row],[tipe_kamar]],Table12[tipe_kamar],Table12[id_kamar])</f>
        <v>KMR 001</v>
      </c>
      <c r="J291" t="s">
        <v>23</v>
      </c>
      <c r="K291">
        <v>2</v>
      </c>
      <c r="L291">
        <v>636000</v>
      </c>
      <c r="M291">
        <v>1272000</v>
      </c>
      <c r="N291" t="str">
        <f>_xlfn.XLOOKUP(Table2[[#This Row],[metode_pembayaran]],Table11[metode_pembayaran],Table11[id_pembayaran])</f>
        <v>MP 06</v>
      </c>
      <c r="O291" t="s">
        <v>17</v>
      </c>
      <c r="P291" t="str">
        <f>_xlfn.XLOOKUP(Table2[[#This Row],[status_reservasi]],'Dim Status Reservasi'!$B$2:$B$5,'Dim Status Reservasi'!$A$2:$A$5)</f>
        <v>ST 003</v>
      </c>
      <c r="Q291" t="s">
        <v>37</v>
      </c>
      <c r="R291" t="str">
        <f>_xlfn.XLOOKUP(Table2[[#This Row],[kota_hotel]],'Dim Kota Hotel'!$B$2:$B$21,'Dim Kota Hotel'!$A$2:$A$21)</f>
        <v>LOK 007</v>
      </c>
      <c r="S291" t="s">
        <v>145</v>
      </c>
    </row>
    <row r="292" spans="1:19" x14ac:dyDescent="0.25">
      <c r="A292" t="s">
        <v>923</v>
      </c>
      <c r="B292" t="str">
        <f>_xlfn.XLOOKUP(Table2[[#This Row],[tanggal_checkin]],Table6[tanggal_checkin],Table6[id_checkin])</f>
        <v>CI 0935</v>
      </c>
      <c r="C292" t="s">
        <v>11405</v>
      </c>
      <c r="D292" t="str">
        <f>_xlfn.XLOOKUP(Table2[[#This Row],[tanggal_checkout]],Table4[tanggal_checkout],Table4[id_checkout])</f>
        <v>CO 0942</v>
      </c>
      <c r="E292" t="s">
        <v>11041</v>
      </c>
      <c r="F292" s="8">
        <v>0.30078703703703702</v>
      </c>
      <c r="G292" t="str">
        <f>_xlfn.XLOOKUP(Table2[[#This Row],[nama_tamu]],Table10[nama_tamu],Table10[id_tamu])</f>
        <v>CUS 0420</v>
      </c>
      <c r="H292" t="s">
        <v>925</v>
      </c>
      <c r="I292" t="str">
        <f>_xlfn.XLOOKUP(Table2[[#This Row],[tipe_kamar]],Table12[tipe_kamar],Table12[id_kamar])</f>
        <v>KMR 001</v>
      </c>
      <c r="J292" t="s">
        <v>23</v>
      </c>
      <c r="K292">
        <v>4</v>
      </c>
      <c r="L292">
        <v>580000</v>
      </c>
      <c r="M292">
        <v>2320000</v>
      </c>
      <c r="N292" t="str">
        <f>_xlfn.XLOOKUP(Table2[[#This Row],[metode_pembayaran]],Table11[metode_pembayaran],Table11[id_pembayaran])</f>
        <v>MP 06</v>
      </c>
      <c r="O292" t="s">
        <v>17</v>
      </c>
      <c r="P292" t="str">
        <f>_xlfn.XLOOKUP(Table2[[#This Row],[status_reservasi]],'Dim Status Reservasi'!$B$2:$B$5,'Dim Status Reservasi'!$A$2:$A$5)</f>
        <v>ST 003</v>
      </c>
      <c r="Q292" t="s">
        <v>37</v>
      </c>
      <c r="R292" t="str">
        <f>_xlfn.XLOOKUP(Table2[[#This Row],[kota_hotel]],'Dim Kota Hotel'!$B$2:$B$21,'Dim Kota Hotel'!$A$2:$A$21)</f>
        <v>LOK 020</v>
      </c>
      <c r="S292" t="s">
        <v>94</v>
      </c>
    </row>
    <row r="293" spans="1:19" x14ac:dyDescent="0.25">
      <c r="A293" t="s">
        <v>926</v>
      </c>
      <c r="B293" t="str">
        <f>_xlfn.XLOOKUP(Table2[[#This Row],[tanggal_checkin]],Table6[tanggal_checkin],Table6[id_checkin])</f>
        <v>CI 0889</v>
      </c>
      <c r="C293" t="s">
        <v>11406</v>
      </c>
      <c r="D293" t="str">
        <f>_xlfn.XLOOKUP(Table2[[#This Row],[tanggal_checkout]],Table4[tanggal_checkout],Table4[id_checkout])</f>
        <v>CO 0893</v>
      </c>
      <c r="E293" t="s">
        <v>11407</v>
      </c>
      <c r="F293" s="8">
        <v>0.13010416666666666</v>
      </c>
      <c r="G293" t="str">
        <f>_xlfn.XLOOKUP(Table2[[#This Row],[nama_tamu]],Table10[nama_tamu],Table10[id_tamu])</f>
        <v>CUS 2342</v>
      </c>
      <c r="H293" t="s">
        <v>928</v>
      </c>
      <c r="I293" t="str">
        <f>_xlfn.XLOOKUP(Table2[[#This Row],[tipe_kamar]],Table12[tipe_kamar],Table12[id_kamar])</f>
        <v>KMR 004</v>
      </c>
      <c r="J293" t="s">
        <v>47</v>
      </c>
      <c r="K293">
        <v>3</v>
      </c>
      <c r="L293">
        <v>413000</v>
      </c>
      <c r="M293">
        <v>1239000</v>
      </c>
      <c r="N293" t="str">
        <f>_xlfn.XLOOKUP(Table2[[#This Row],[metode_pembayaran]],Table11[metode_pembayaran],Table11[id_pembayaran])</f>
        <v>MP 01</v>
      </c>
      <c r="O293" t="s">
        <v>24</v>
      </c>
      <c r="P293" t="str">
        <f>_xlfn.XLOOKUP(Table2[[#This Row],[status_reservasi]],'Dim Status Reservasi'!$B$2:$B$5,'Dim Status Reservasi'!$A$2:$A$5)</f>
        <v>ST 002</v>
      </c>
      <c r="Q293" t="s">
        <v>124</v>
      </c>
      <c r="R293" t="str">
        <f>_xlfn.XLOOKUP(Table2[[#This Row],[kota_hotel]],'Dim Kota Hotel'!$B$2:$B$21,'Dim Kota Hotel'!$A$2:$A$21)</f>
        <v>LOK 011</v>
      </c>
      <c r="S293" t="s">
        <v>38</v>
      </c>
    </row>
    <row r="294" spans="1:19" x14ac:dyDescent="0.25">
      <c r="A294" t="s">
        <v>929</v>
      </c>
      <c r="B294" t="str">
        <f>_xlfn.XLOOKUP(Table2[[#This Row],[tanggal_checkin]],Table6[tanggal_checkin],Table6[id_checkin])</f>
        <v>CI 0304</v>
      </c>
      <c r="C294" t="s">
        <v>11305</v>
      </c>
      <c r="D294" t="str">
        <f>_xlfn.XLOOKUP(Table2[[#This Row],[tanggal_checkout]],Table4[tanggal_checkout],Table4[id_checkout])</f>
        <v>CO 0308</v>
      </c>
      <c r="E294" t="s">
        <v>11095</v>
      </c>
      <c r="F294" s="8">
        <v>0.60934027777777777</v>
      </c>
      <c r="G294" t="str">
        <f>_xlfn.XLOOKUP(Table2[[#This Row],[nama_tamu]],Table10[nama_tamu],Table10[id_tamu])</f>
        <v>CUS 2007</v>
      </c>
      <c r="H294" t="s">
        <v>931</v>
      </c>
      <c r="I294" t="str">
        <f>_xlfn.XLOOKUP(Table2[[#This Row],[tipe_kamar]],Table12[tipe_kamar],Table12[id_kamar])</f>
        <v>KMR 002</v>
      </c>
      <c r="J294" t="s">
        <v>82</v>
      </c>
      <c r="K294">
        <v>6</v>
      </c>
      <c r="L294">
        <v>352000</v>
      </c>
      <c r="M294">
        <v>2112000</v>
      </c>
      <c r="N294" t="str">
        <f>_xlfn.XLOOKUP(Table2[[#This Row],[metode_pembayaran]],Table11[metode_pembayaran],Table11[id_pembayaran])</f>
        <v>MP 04</v>
      </c>
      <c r="O294" t="s">
        <v>53</v>
      </c>
      <c r="P294" t="str">
        <f>_xlfn.XLOOKUP(Table2[[#This Row],[status_reservasi]],'Dim Status Reservasi'!$B$2:$B$5,'Dim Status Reservasi'!$A$2:$A$5)</f>
        <v>ST 004</v>
      </c>
      <c r="Q294" t="s">
        <v>48</v>
      </c>
      <c r="R294" t="str">
        <f>_xlfn.XLOOKUP(Table2[[#This Row],[kota_hotel]],'Dim Kota Hotel'!$B$2:$B$21,'Dim Kota Hotel'!$A$2:$A$21)</f>
        <v>LOK 016</v>
      </c>
      <c r="S294" t="s">
        <v>117</v>
      </c>
    </row>
    <row r="295" spans="1:19" x14ac:dyDescent="0.25">
      <c r="A295" t="s">
        <v>932</v>
      </c>
      <c r="B295" t="str">
        <f>_xlfn.XLOOKUP(Table2[[#This Row],[tanggal_checkin]],Table6[tanggal_checkin],Table6[id_checkin])</f>
        <v>CI 0947</v>
      </c>
      <c r="C295" t="s">
        <v>11408</v>
      </c>
      <c r="D295" t="str">
        <f>_xlfn.XLOOKUP(Table2[[#This Row],[tanggal_checkout]],Table4[tanggal_checkout],Table4[id_checkout])</f>
        <v>CO 0959</v>
      </c>
      <c r="E295" t="s">
        <v>11329</v>
      </c>
      <c r="F295" s="8">
        <v>0.81437499999999996</v>
      </c>
      <c r="G295" t="str">
        <f>_xlfn.XLOOKUP(Table2[[#This Row],[nama_tamu]],Table10[nama_tamu],Table10[id_tamu])</f>
        <v>CUS 3433</v>
      </c>
      <c r="H295" t="s">
        <v>934</v>
      </c>
      <c r="I295" t="str">
        <f>_xlfn.XLOOKUP(Table2[[#This Row],[tipe_kamar]],Table12[tipe_kamar],Table12[id_kamar])</f>
        <v>KMR 003</v>
      </c>
      <c r="J295" t="s">
        <v>64</v>
      </c>
      <c r="K295">
        <v>9</v>
      </c>
      <c r="L295">
        <v>1350000</v>
      </c>
      <c r="M295">
        <v>12150000</v>
      </c>
      <c r="N295" t="str">
        <f>_xlfn.XLOOKUP(Table2[[#This Row],[metode_pembayaran]],Table11[metode_pembayaran],Table11[id_pembayaran])</f>
        <v>MP 06</v>
      </c>
      <c r="O295" t="s">
        <v>17</v>
      </c>
      <c r="P295" t="str">
        <f>_xlfn.XLOOKUP(Table2[[#This Row],[status_reservasi]],'Dim Status Reservasi'!$B$2:$B$5,'Dim Status Reservasi'!$A$2:$A$5)</f>
        <v>ST 003</v>
      </c>
      <c r="Q295" t="s">
        <v>37</v>
      </c>
      <c r="R295" t="str">
        <f>_xlfn.XLOOKUP(Table2[[#This Row],[kota_hotel]],'Dim Kota Hotel'!$B$2:$B$21,'Dim Kota Hotel'!$A$2:$A$21)</f>
        <v>LOK 017</v>
      </c>
      <c r="S295" t="s">
        <v>84</v>
      </c>
    </row>
    <row r="296" spans="1:19" x14ac:dyDescent="0.25">
      <c r="A296" t="s">
        <v>935</v>
      </c>
      <c r="B296" t="str">
        <f>_xlfn.XLOOKUP(Table2[[#This Row],[tanggal_checkin]],Table6[tanggal_checkin],Table6[id_checkin])</f>
        <v>CI 0624</v>
      </c>
      <c r="C296" t="s">
        <v>11409</v>
      </c>
      <c r="D296" t="str">
        <f>_xlfn.XLOOKUP(Table2[[#This Row],[tanggal_checkout]],Table4[tanggal_checkout],Table4[id_checkout])</f>
        <v>CO 0628</v>
      </c>
      <c r="E296" t="s">
        <v>11410</v>
      </c>
      <c r="F296" s="8">
        <v>0.6026273148148148</v>
      </c>
      <c r="G296" t="str">
        <f>_xlfn.XLOOKUP(Table2[[#This Row],[nama_tamu]],Table10[nama_tamu],Table10[id_tamu])</f>
        <v>CUS 4173</v>
      </c>
      <c r="H296" t="s">
        <v>937</v>
      </c>
      <c r="I296" t="str">
        <f>_xlfn.XLOOKUP(Table2[[#This Row],[tipe_kamar]],Table12[tipe_kamar],Table12[id_kamar])</f>
        <v>KMR 002</v>
      </c>
      <c r="J296" t="s">
        <v>82</v>
      </c>
      <c r="K296">
        <v>4</v>
      </c>
      <c r="L296">
        <v>321000</v>
      </c>
      <c r="M296">
        <v>1284000</v>
      </c>
      <c r="N296" t="str">
        <f>_xlfn.XLOOKUP(Table2[[#This Row],[metode_pembayaran]],Table11[metode_pembayaran],Table11[id_pembayaran])</f>
        <v>MP 02</v>
      </c>
      <c r="O296" t="s">
        <v>30</v>
      </c>
      <c r="P296" t="str">
        <f>_xlfn.XLOOKUP(Table2[[#This Row],[status_reservasi]],'Dim Status Reservasi'!$B$2:$B$5,'Dim Status Reservasi'!$A$2:$A$5)</f>
        <v>ST 004</v>
      </c>
      <c r="Q296" t="s">
        <v>48</v>
      </c>
      <c r="R296" t="str">
        <f>_xlfn.XLOOKUP(Table2[[#This Row],[kota_hotel]],'Dim Kota Hotel'!$B$2:$B$21,'Dim Kota Hotel'!$A$2:$A$21)</f>
        <v>LOK 003</v>
      </c>
      <c r="S296" t="s">
        <v>106</v>
      </c>
    </row>
    <row r="297" spans="1:19" x14ac:dyDescent="0.25">
      <c r="A297" t="s">
        <v>938</v>
      </c>
      <c r="B297" t="str">
        <f>_xlfn.XLOOKUP(Table2[[#This Row],[tanggal_checkin]],Table6[tanggal_checkin],Table6[id_checkin])</f>
        <v>CI 0745</v>
      </c>
      <c r="C297" t="s">
        <v>11411</v>
      </c>
      <c r="D297" t="str">
        <f>_xlfn.XLOOKUP(Table2[[#This Row],[tanggal_checkout]],Table4[tanggal_checkout],Table4[id_checkout])</f>
        <v>CO 0756</v>
      </c>
      <c r="E297" t="s">
        <v>11412</v>
      </c>
      <c r="F297" s="8">
        <v>0.47717592592592595</v>
      </c>
      <c r="G297" t="str">
        <f>_xlfn.XLOOKUP(Table2[[#This Row],[nama_tamu]],Table10[nama_tamu],Table10[id_tamu])</f>
        <v>CUS 2899</v>
      </c>
      <c r="H297" t="s">
        <v>939</v>
      </c>
      <c r="I297" t="str">
        <f>_xlfn.XLOOKUP(Table2[[#This Row],[tipe_kamar]],Table12[tipe_kamar],Table12[id_kamar])</f>
        <v>KMR 003</v>
      </c>
      <c r="J297" t="s">
        <v>64</v>
      </c>
      <c r="K297">
        <v>9</v>
      </c>
      <c r="L297">
        <v>1081000</v>
      </c>
      <c r="M297">
        <v>9729000</v>
      </c>
      <c r="N297" t="str">
        <f>_xlfn.XLOOKUP(Table2[[#This Row],[metode_pembayaran]],Table11[metode_pembayaran],Table11[id_pembayaran])</f>
        <v>MP 04</v>
      </c>
      <c r="O297" t="s">
        <v>53</v>
      </c>
      <c r="P297" t="str">
        <f>_xlfn.XLOOKUP(Table2[[#This Row],[status_reservasi]],'Dim Status Reservasi'!$B$2:$B$5,'Dim Status Reservasi'!$A$2:$A$5)</f>
        <v>ST 003</v>
      </c>
      <c r="Q297" t="s">
        <v>37</v>
      </c>
      <c r="R297" t="str">
        <f>_xlfn.XLOOKUP(Table2[[#This Row],[kota_hotel]],'Dim Kota Hotel'!$B$2:$B$21,'Dim Kota Hotel'!$A$2:$A$21)</f>
        <v>LOK 017</v>
      </c>
      <c r="S297" t="s">
        <v>84</v>
      </c>
    </row>
    <row r="298" spans="1:19" x14ac:dyDescent="0.25">
      <c r="A298" t="s">
        <v>940</v>
      </c>
      <c r="B298" t="str">
        <f>_xlfn.XLOOKUP(Table2[[#This Row],[tanggal_checkin]],Table6[tanggal_checkin],Table6[id_checkin])</f>
        <v>CI 0527</v>
      </c>
      <c r="C298" t="s">
        <v>11071</v>
      </c>
      <c r="D298" t="str">
        <f>_xlfn.XLOOKUP(Table2[[#This Row],[tanggal_checkout]],Table4[tanggal_checkout],Table4[id_checkout])</f>
        <v>CO 0534</v>
      </c>
      <c r="E298" t="s">
        <v>11076</v>
      </c>
      <c r="F298" s="8">
        <v>0.1451388888888889</v>
      </c>
      <c r="G298" t="str">
        <f>_xlfn.XLOOKUP(Table2[[#This Row],[nama_tamu]],Table10[nama_tamu],Table10[id_tamu])</f>
        <v>CUS 3475</v>
      </c>
      <c r="H298" t="s">
        <v>942</v>
      </c>
      <c r="I298" t="str">
        <f>_xlfn.XLOOKUP(Table2[[#This Row],[tipe_kamar]],Table12[tipe_kamar],Table12[id_kamar])</f>
        <v>KMR 002</v>
      </c>
      <c r="J298" t="s">
        <v>82</v>
      </c>
      <c r="K298">
        <v>6</v>
      </c>
      <c r="L298">
        <v>394000</v>
      </c>
      <c r="M298">
        <v>2364000</v>
      </c>
      <c r="N298" t="str">
        <f>_xlfn.XLOOKUP(Table2[[#This Row],[metode_pembayaran]],Table11[metode_pembayaran],Table11[id_pembayaran])</f>
        <v>MP 06</v>
      </c>
      <c r="O298" t="s">
        <v>17</v>
      </c>
      <c r="P298" t="str">
        <f>_xlfn.XLOOKUP(Table2[[#This Row],[status_reservasi]],'Dim Status Reservasi'!$B$2:$B$5,'Dim Status Reservasi'!$A$2:$A$5)</f>
        <v>ST 004</v>
      </c>
      <c r="Q298" t="s">
        <v>48</v>
      </c>
      <c r="R298" t="str">
        <f>_xlfn.XLOOKUP(Table2[[#This Row],[kota_hotel]],'Dim Kota Hotel'!$B$2:$B$21,'Dim Kota Hotel'!$A$2:$A$21)</f>
        <v>LOK 001</v>
      </c>
      <c r="S298" t="s">
        <v>74</v>
      </c>
    </row>
    <row r="299" spans="1:19" x14ac:dyDescent="0.25">
      <c r="A299" t="s">
        <v>943</v>
      </c>
      <c r="B299" t="str">
        <f>_xlfn.XLOOKUP(Table2[[#This Row],[tanggal_checkin]],Table6[tanggal_checkin],Table6[id_checkin])</f>
        <v>CI 0168</v>
      </c>
      <c r="C299" t="s">
        <v>11413</v>
      </c>
      <c r="D299" t="str">
        <f>_xlfn.XLOOKUP(Table2[[#This Row],[tanggal_checkout]],Table4[tanggal_checkout],Table4[id_checkout])</f>
        <v>CO 0176</v>
      </c>
      <c r="E299" t="s">
        <v>11414</v>
      </c>
      <c r="F299" s="8">
        <v>0.26467592592592593</v>
      </c>
      <c r="G299" t="str">
        <f>_xlfn.XLOOKUP(Table2[[#This Row],[nama_tamu]],Table10[nama_tamu],Table10[id_tamu])</f>
        <v>CUS 3543</v>
      </c>
      <c r="H299" t="s">
        <v>945</v>
      </c>
      <c r="I299" t="str">
        <f>_xlfn.XLOOKUP(Table2[[#This Row],[tipe_kamar]],Table12[tipe_kamar],Table12[id_kamar])</f>
        <v>KMR 004</v>
      </c>
      <c r="J299" t="s">
        <v>47</v>
      </c>
      <c r="K299">
        <v>6</v>
      </c>
      <c r="L299">
        <v>422000</v>
      </c>
      <c r="M299">
        <v>2532000</v>
      </c>
      <c r="N299" t="str">
        <f>_xlfn.XLOOKUP(Table2[[#This Row],[metode_pembayaran]],Table11[metode_pembayaran],Table11[id_pembayaran])</f>
        <v>MP 05</v>
      </c>
      <c r="O299" t="s">
        <v>72</v>
      </c>
      <c r="P299" t="str">
        <f>_xlfn.XLOOKUP(Table2[[#This Row],[status_reservasi]],'Dim Status Reservasi'!$B$2:$B$5,'Dim Status Reservasi'!$A$2:$A$5)</f>
        <v>ST 004</v>
      </c>
      <c r="Q299" t="s">
        <v>48</v>
      </c>
      <c r="R299" t="str">
        <f>_xlfn.XLOOKUP(Table2[[#This Row],[kota_hotel]],'Dim Kota Hotel'!$B$2:$B$21,'Dim Kota Hotel'!$A$2:$A$21)</f>
        <v>LOK 001</v>
      </c>
      <c r="S299" t="s">
        <v>74</v>
      </c>
    </row>
    <row r="300" spans="1:19" x14ac:dyDescent="0.25">
      <c r="A300" t="s">
        <v>946</v>
      </c>
      <c r="B300" t="str">
        <f>_xlfn.XLOOKUP(Table2[[#This Row],[tanggal_checkin]],Table6[tanggal_checkin],Table6[id_checkin])</f>
        <v>CI 0885</v>
      </c>
      <c r="C300" t="s">
        <v>11333</v>
      </c>
      <c r="D300" t="str">
        <f>_xlfn.XLOOKUP(Table2[[#This Row],[tanggal_checkout]],Table4[tanggal_checkout],Table4[id_checkout])</f>
        <v>CO 0892</v>
      </c>
      <c r="E300" t="s">
        <v>11351</v>
      </c>
      <c r="F300" s="8">
        <v>0.16395833333333334</v>
      </c>
      <c r="G300" t="str">
        <f>_xlfn.XLOOKUP(Table2[[#This Row],[nama_tamu]],Table10[nama_tamu],Table10[id_tamu])</f>
        <v>CUS 0139</v>
      </c>
      <c r="H300" t="s">
        <v>11134</v>
      </c>
      <c r="I300" t="str">
        <f>_xlfn.XLOOKUP(Table2[[#This Row],[tipe_kamar]],Table12[tipe_kamar],Table12[id_kamar])</f>
        <v>KMR 002</v>
      </c>
      <c r="J300" t="s">
        <v>82</v>
      </c>
      <c r="K300">
        <v>6</v>
      </c>
      <c r="L300">
        <v>349000</v>
      </c>
      <c r="M300">
        <v>2094000</v>
      </c>
      <c r="N300" t="str">
        <f>_xlfn.XLOOKUP(Table2[[#This Row],[metode_pembayaran]],Table11[metode_pembayaran],Table11[id_pembayaran])</f>
        <v>MP 03</v>
      </c>
      <c r="O300" t="s">
        <v>36</v>
      </c>
      <c r="P300" t="str">
        <f>_xlfn.XLOOKUP(Table2[[#This Row],[status_reservasi]],'Dim Status Reservasi'!$B$2:$B$5,'Dim Status Reservasi'!$A$2:$A$5)</f>
        <v>ST 003</v>
      </c>
      <c r="Q300" t="s">
        <v>37</v>
      </c>
      <c r="R300" t="str">
        <f>_xlfn.XLOOKUP(Table2[[#This Row],[kota_hotel]],'Dim Kota Hotel'!$B$2:$B$21,'Dim Kota Hotel'!$A$2:$A$21)</f>
        <v>LOK 003</v>
      </c>
      <c r="S300" t="s">
        <v>106</v>
      </c>
    </row>
    <row r="301" spans="1:19" x14ac:dyDescent="0.25">
      <c r="A301" t="s">
        <v>947</v>
      </c>
      <c r="B301" t="str">
        <f>_xlfn.XLOOKUP(Table2[[#This Row],[tanggal_checkin]],Table6[tanggal_checkin],Table6[id_checkin])</f>
        <v>CI 0814</v>
      </c>
      <c r="C301" t="s">
        <v>11415</v>
      </c>
      <c r="D301" t="str">
        <f>_xlfn.XLOOKUP(Table2[[#This Row],[tanggal_checkout]],Table4[tanggal_checkout],Table4[id_checkout])</f>
        <v>CO 0823</v>
      </c>
      <c r="E301" t="s">
        <v>11161</v>
      </c>
      <c r="F301" s="8">
        <v>0.41519675925925925</v>
      </c>
      <c r="G301" t="str">
        <f>_xlfn.XLOOKUP(Table2[[#This Row],[nama_tamu]],Table10[nama_tamu],Table10[id_tamu])</f>
        <v>CUS 1222</v>
      </c>
      <c r="H301" t="s">
        <v>949</v>
      </c>
      <c r="I301" t="str">
        <f>_xlfn.XLOOKUP(Table2[[#This Row],[tipe_kamar]],Table12[tipe_kamar],Table12[id_kamar])</f>
        <v>KMR 004</v>
      </c>
      <c r="J301" t="s">
        <v>47</v>
      </c>
      <c r="K301">
        <v>5</v>
      </c>
      <c r="L301">
        <v>510000</v>
      </c>
      <c r="M301">
        <v>2550000</v>
      </c>
      <c r="N301" t="str">
        <f>_xlfn.XLOOKUP(Table2[[#This Row],[metode_pembayaran]],Table11[metode_pembayaran],Table11[id_pembayaran])</f>
        <v>MP 02</v>
      </c>
      <c r="O301" t="s">
        <v>30</v>
      </c>
      <c r="P301" t="str">
        <f>_xlfn.XLOOKUP(Table2[[#This Row],[status_reservasi]],'Dim Status Reservasi'!$B$2:$B$5,'Dim Status Reservasi'!$A$2:$A$5)</f>
        <v>ST 002</v>
      </c>
      <c r="Q301" t="s">
        <v>124</v>
      </c>
      <c r="R301" t="str">
        <f>_xlfn.XLOOKUP(Table2[[#This Row],[kota_hotel]],'Dim Kota Hotel'!$B$2:$B$21,'Dim Kota Hotel'!$A$2:$A$21)</f>
        <v>LOK 002</v>
      </c>
      <c r="S301" t="s">
        <v>60</v>
      </c>
    </row>
    <row r="302" spans="1:19" x14ac:dyDescent="0.25">
      <c r="A302" t="s">
        <v>950</v>
      </c>
      <c r="B302" t="str">
        <f>_xlfn.XLOOKUP(Table2[[#This Row],[tanggal_checkin]],Table6[tanggal_checkin],Table6[id_checkin])</f>
        <v>CI 0457</v>
      </c>
      <c r="C302" t="s">
        <v>11416</v>
      </c>
      <c r="D302" t="str">
        <f>_xlfn.XLOOKUP(Table2[[#This Row],[tanggal_checkout]],Table4[tanggal_checkout],Table4[id_checkout])</f>
        <v>CO 0461</v>
      </c>
      <c r="E302" t="s">
        <v>10957</v>
      </c>
      <c r="F302" s="8">
        <v>0.31017361111111114</v>
      </c>
      <c r="G302" t="str">
        <f>_xlfn.XLOOKUP(Table2[[#This Row],[nama_tamu]],Table10[nama_tamu],Table10[id_tamu])</f>
        <v>CUS 1583</v>
      </c>
      <c r="H302" t="s">
        <v>952</v>
      </c>
      <c r="I302" t="str">
        <f>_xlfn.XLOOKUP(Table2[[#This Row],[tipe_kamar]],Table12[tipe_kamar],Table12[id_kamar])</f>
        <v>KMR 004</v>
      </c>
      <c r="J302" t="s">
        <v>47</v>
      </c>
      <c r="K302">
        <v>2</v>
      </c>
      <c r="L302">
        <v>483000</v>
      </c>
      <c r="M302">
        <v>966000</v>
      </c>
      <c r="N302" t="str">
        <f>_xlfn.XLOOKUP(Table2[[#This Row],[metode_pembayaran]],Table11[metode_pembayaran],Table11[id_pembayaran])</f>
        <v>MP 02</v>
      </c>
      <c r="O302" t="s">
        <v>30</v>
      </c>
      <c r="P302" t="str">
        <f>_xlfn.XLOOKUP(Table2[[#This Row],[status_reservasi]],'Dim Status Reservasi'!$B$2:$B$5,'Dim Status Reservasi'!$A$2:$A$5)</f>
        <v>ST 004</v>
      </c>
      <c r="Q302" t="s">
        <v>48</v>
      </c>
      <c r="R302" t="str">
        <f>_xlfn.XLOOKUP(Table2[[#This Row],[kota_hotel]],'Dim Kota Hotel'!$B$2:$B$21,'Dim Kota Hotel'!$A$2:$A$21)</f>
        <v>LOK 004</v>
      </c>
      <c r="S302" t="s">
        <v>49</v>
      </c>
    </row>
    <row r="303" spans="1:19" x14ac:dyDescent="0.25">
      <c r="A303" t="s">
        <v>953</v>
      </c>
      <c r="B303" t="str">
        <f>_xlfn.XLOOKUP(Table2[[#This Row],[tanggal_checkin]],Table6[tanggal_checkin],Table6[id_checkin])</f>
        <v>CI 0315</v>
      </c>
      <c r="C303" t="s">
        <v>11417</v>
      </c>
      <c r="D303" t="str">
        <f>_xlfn.XLOOKUP(Table2[[#This Row],[tanggal_checkout]],Table4[tanggal_checkout],Table4[id_checkout])</f>
        <v>CO 0316</v>
      </c>
      <c r="E303" t="s">
        <v>11418</v>
      </c>
      <c r="F303" s="8">
        <v>0.59747685185185184</v>
      </c>
      <c r="G303" t="str">
        <f>_xlfn.XLOOKUP(Table2[[#This Row],[nama_tamu]],Table10[nama_tamu],Table10[id_tamu])</f>
        <v>CUS 1315</v>
      </c>
      <c r="H303" t="s">
        <v>955</v>
      </c>
      <c r="I303" t="str">
        <f>_xlfn.XLOOKUP(Table2[[#This Row],[tipe_kamar]],Table12[tipe_kamar],Table12[id_kamar])</f>
        <v>KMR 003</v>
      </c>
      <c r="J303" t="s">
        <v>64</v>
      </c>
      <c r="K303">
        <v>2</v>
      </c>
      <c r="L303">
        <v>1119000</v>
      </c>
      <c r="M303">
        <v>2238000</v>
      </c>
      <c r="N303" t="str">
        <f>_xlfn.XLOOKUP(Table2[[#This Row],[metode_pembayaran]],Table11[metode_pembayaran],Table11[id_pembayaran])</f>
        <v>MP 05</v>
      </c>
      <c r="O303" t="s">
        <v>72</v>
      </c>
      <c r="P303" t="str">
        <f>_xlfn.XLOOKUP(Table2[[#This Row],[status_reservasi]],'Dim Status Reservasi'!$B$2:$B$5,'Dim Status Reservasi'!$A$2:$A$5)</f>
        <v>ST 003</v>
      </c>
      <c r="Q303" t="s">
        <v>37</v>
      </c>
      <c r="R303" t="str">
        <f>_xlfn.XLOOKUP(Table2[[#This Row],[kota_hotel]],'Dim Kota Hotel'!$B$2:$B$21,'Dim Kota Hotel'!$A$2:$A$21)</f>
        <v>LOK 009</v>
      </c>
      <c r="S303" t="s">
        <v>19</v>
      </c>
    </row>
    <row r="304" spans="1:19" x14ac:dyDescent="0.25">
      <c r="A304" t="s">
        <v>956</v>
      </c>
      <c r="B304" t="str">
        <f>_xlfn.XLOOKUP(Table2[[#This Row],[tanggal_checkin]],Table6[tanggal_checkin],Table6[id_checkin])</f>
        <v>CI 0471</v>
      </c>
      <c r="C304" t="s">
        <v>11419</v>
      </c>
      <c r="D304" t="str">
        <f>_xlfn.XLOOKUP(Table2[[#This Row],[tanggal_checkout]],Table4[tanggal_checkout],Table4[id_checkout])</f>
        <v>CO 0477</v>
      </c>
      <c r="E304" t="s">
        <v>11420</v>
      </c>
      <c r="F304" s="8">
        <v>0.5087962962962963</v>
      </c>
      <c r="G304" t="str">
        <f>_xlfn.XLOOKUP(Table2[[#This Row],[nama_tamu]],Table10[nama_tamu],Table10[id_tamu])</f>
        <v>CUS 1918</v>
      </c>
      <c r="H304" t="s">
        <v>958</v>
      </c>
      <c r="I304" t="str">
        <f>_xlfn.XLOOKUP(Table2[[#This Row],[tipe_kamar]],Table12[tipe_kamar],Table12[id_kamar])</f>
        <v>KMR 001</v>
      </c>
      <c r="J304" t="s">
        <v>23</v>
      </c>
      <c r="K304">
        <v>5</v>
      </c>
      <c r="L304">
        <v>545000</v>
      </c>
      <c r="M304">
        <v>2725000</v>
      </c>
      <c r="N304" t="str">
        <f>_xlfn.XLOOKUP(Table2[[#This Row],[metode_pembayaran]],Table11[metode_pembayaran],Table11[id_pembayaran])</f>
        <v>MP 03</v>
      </c>
      <c r="O304" t="s">
        <v>36</v>
      </c>
      <c r="P304" t="str">
        <f>_xlfn.XLOOKUP(Table2[[#This Row],[status_reservasi]],'Dim Status Reservasi'!$B$2:$B$5,'Dim Status Reservasi'!$A$2:$A$5)</f>
        <v>ST 003</v>
      </c>
      <c r="Q304" t="s">
        <v>37</v>
      </c>
      <c r="R304" t="str">
        <f>_xlfn.XLOOKUP(Table2[[#This Row],[kota_hotel]],'Dim Kota Hotel'!$B$2:$B$21,'Dim Kota Hotel'!$A$2:$A$21)</f>
        <v>LOK 008</v>
      </c>
      <c r="S304" t="s">
        <v>68</v>
      </c>
    </row>
    <row r="305" spans="1:19" x14ac:dyDescent="0.25">
      <c r="A305" t="s">
        <v>959</v>
      </c>
      <c r="B305" t="str">
        <f>_xlfn.XLOOKUP(Table2[[#This Row],[tanggal_checkin]],Table6[tanggal_checkin],Table6[id_checkin])</f>
        <v>CI 0144</v>
      </c>
      <c r="C305" t="s">
        <v>11191</v>
      </c>
      <c r="D305" t="str">
        <f>_xlfn.XLOOKUP(Table2[[#This Row],[tanggal_checkout]],Table4[tanggal_checkout],Table4[id_checkout])</f>
        <v>CO 0148</v>
      </c>
      <c r="E305" t="s">
        <v>11421</v>
      </c>
      <c r="F305" s="8">
        <v>9.5520833333333333E-2</v>
      </c>
      <c r="G305" t="str">
        <f>_xlfn.XLOOKUP(Table2[[#This Row],[nama_tamu]],Table10[nama_tamu],Table10[id_tamu])</f>
        <v>CUS 2112</v>
      </c>
      <c r="H305" t="s">
        <v>961</v>
      </c>
      <c r="I305" t="str">
        <f>_xlfn.XLOOKUP(Table2[[#This Row],[tipe_kamar]],Table12[tipe_kamar],Table12[id_kamar])</f>
        <v>KMR 002</v>
      </c>
      <c r="J305" t="s">
        <v>82</v>
      </c>
      <c r="K305">
        <v>4</v>
      </c>
      <c r="L305">
        <v>319000</v>
      </c>
      <c r="M305">
        <v>1276000</v>
      </c>
      <c r="N305" t="str">
        <f>_xlfn.XLOOKUP(Table2[[#This Row],[metode_pembayaran]],Table11[metode_pembayaran],Table11[id_pembayaran])</f>
        <v>MP 04</v>
      </c>
      <c r="O305" t="s">
        <v>53</v>
      </c>
      <c r="P305" t="str">
        <f>_xlfn.XLOOKUP(Table2[[#This Row],[status_reservasi]],'Dim Status Reservasi'!$B$2:$B$5,'Dim Status Reservasi'!$A$2:$A$5)</f>
        <v>ST 004</v>
      </c>
      <c r="Q305" t="s">
        <v>48</v>
      </c>
      <c r="R305" t="str">
        <f>_xlfn.XLOOKUP(Table2[[#This Row],[kota_hotel]],'Dim Kota Hotel'!$B$2:$B$21,'Dim Kota Hotel'!$A$2:$A$21)</f>
        <v>LOK 010</v>
      </c>
      <c r="S305" t="s">
        <v>226</v>
      </c>
    </row>
    <row r="306" spans="1:19" x14ac:dyDescent="0.25">
      <c r="A306" t="s">
        <v>962</v>
      </c>
      <c r="B306" t="str">
        <f>_xlfn.XLOOKUP(Table2[[#This Row],[tanggal_checkin]],Table6[tanggal_checkin],Table6[id_checkin])</f>
        <v>CI 0648</v>
      </c>
      <c r="C306" t="s">
        <v>11422</v>
      </c>
      <c r="D306" t="str">
        <f>_xlfn.XLOOKUP(Table2[[#This Row],[tanggal_checkout]],Table4[tanggal_checkout],Table4[id_checkout])</f>
        <v>CO 0651</v>
      </c>
      <c r="E306" t="s">
        <v>11423</v>
      </c>
      <c r="F306" s="8">
        <v>0.35802083333333334</v>
      </c>
      <c r="G306" t="str">
        <f>_xlfn.XLOOKUP(Table2[[#This Row],[nama_tamu]],Table10[nama_tamu],Table10[id_tamu])</f>
        <v>CUS 2494</v>
      </c>
      <c r="H306" t="s">
        <v>964</v>
      </c>
      <c r="I306" t="str">
        <f>_xlfn.XLOOKUP(Table2[[#This Row],[tipe_kamar]],Table12[tipe_kamar],Table12[id_kamar])</f>
        <v>KMR 002</v>
      </c>
      <c r="J306" t="s">
        <v>82</v>
      </c>
      <c r="K306">
        <v>3</v>
      </c>
      <c r="L306">
        <v>323000</v>
      </c>
      <c r="M306">
        <v>969000</v>
      </c>
      <c r="N306" t="str">
        <f>_xlfn.XLOOKUP(Table2[[#This Row],[metode_pembayaran]],Table11[metode_pembayaran],Table11[id_pembayaran])</f>
        <v>MP 04</v>
      </c>
      <c r="O306" t="s">
        <v>53</v>
      </c>
      <c r="P306" t="str">
        <f>_xlfn.XLOOKUP(Table2[[#This Row],[status_reservasi]],'Dim Status Reservasi'!$B$2:$B$5,'Dim Status Reservasi'!$A$2:$A$5)</f>
        <v>ST 004</v>
      </c>
      <c r="Q306" t="s">
        <v>48</v>
      </c>
      <c r="R306" t="str">
        <f>_xlfn.XLOOKUP(Table2[[#This Row],[kota_hotel]],'Dim Kota Hotel'!$B$2:$B$21,'Dim Kota Hotel'!$A$2:$A$21)</f>
        <v>LOK 011</v>
      </c>
      <c r="S306" t="s">
        <v>38</v>
      </c>
    </row>
    <row r="307" spans="1:19" x14ac:dyDescent="0.25">
      <c r="A307" t="s">
        <v>965</v>
      </c>
      <c r="B307" t="str">
        <f>_xlfn.XLOOKUP(Table2[[#This Row],[tanggal_checkin]],Table6[tanggal_checkin],Table6[id_checkin])</f>
        <v>CI 0668</v>
      </c>
      <c r="C307" t="s">
        <v>11171</v>
      </c>
      <c r="D307" t="str">
        <f>_xlfn.XLOOKUP(Table2[[#This Row],[tanggal_checkout]],Table4[tanggal_checkout],Table4[id_checkout])</f>
        <v>CO 0677</v>
      </c>
      <c r="E307" t="s">
        <v>11424</v>
      </c>
      <c r="F307" s="8">
        <v>8.459490740740741E-2</v>
      </c>
      <c r="G307" t="str">
        <f>_xlfn.XLOOKUP(Table2[[#This Row],[nama_tamu]],Table10[nama_tamu],Table10[id_tamu])</f>
        <v>CUS 0230</v>
      </c>
      <c r="H307" t="s">
        <v>967</v>
      </c>
      <c r="I307" t="str">
        <f>_xlfn.XLOOKUP(Table2[[#This Row],[tipe_kamar]],Table12[tipe_kamar],Table12[id_kamar])</f>
        <v>KMR 004</v>
      </c>
      <c r="J307" t="s">
        <v>47</v>
      </c>
      <c r="K307">
        <v>8</v>
      </c>
      <c r="L307">
        <v>487000</v>
      </c>
      <c r="M307">
        <v>3896000</v>
      </c>
      <c r="N307" t="str">
        <f>_xlfn.XLOOKUP(Table2[[#This Row],[metode_pembayaran]],Table11[metode_pembayaran],Table11[id_pembayaran])</f>
        <v>MP 02</v>
      </c>
      <c r="O307" t="s">
        <v>30</v>
      </c>
      <c r="P307" t="str">
        <f>_xlfn.XLOOKUP(Table2[[#This Row],[status_reservasi]],'Dim Status Reservasi'!$B$2:$B$5,'Dim Status Reservasi'!$A$2:$A$5)</f>
        <v>ST 004</v>
      </c>
      <c r="Q307" t="s">
        <v>48</v>
      </c>
      <c r="R307" t="str">
        <f>_xlfn.XLOOKUP(Table2[[#This Row],[kota_hotel]],'Dim Kota Hotel'!$B$2:$B$21,'Dim Kota Hotel'!$A$2:$A$21)</f>
        <v>LOK 006</v>
      </c>
      <c r="S307" t="s">
        <v>129</v>
      </c>
    </row>
    <row r="308" spans="1:19" x14ac:dyDescent="0.25">
      <c r="A308" t="s">
        <v>968</v>
      </c>
      <c r="B308" t="str">
        <f>_xlfn.XLOOKUP(Table2[[#This Row],[tanggal_checkin]],Table6[tanggal_checkin],Table6[id_checkin])</f>
        <v>CI 0122</v>
      </c>
      <c r="C308" t="s">
        <v>11425</v>
      </c>
      <c r="D308" t="str">
        <f>_xlfn.XLOOKUP(Table2[[#This Row],[tanggal_checkout]],Table4[tanggal_checkout],Table4[id_checkout])</f>
        <v>CO 0125</v>
      </c>
      <c r="E308" t="s">
        <v>11426</v>
      </c>
      <c r="F308" s="8">
        <v>0.47063657407407405</v>
      </c>
      <c r="G308" t="str">
        <f>_xlfn.XLOOKUP(Table2[[#This Row],[nama_tamu]],Table10[nama_tamu],Table10[id_tamu])</f>
        <v>CUS 2548</v>
      </c>
      <c r="H308" t="s">
        <v>970</v>
      </c>
      <c r="I308" t="str">
        <f>_xlfn.XLOOKUP(Table2[[#This Row],[tipe_kamar]],Table12[tipe_kamar],Table12[id_kamar])</f>
        <v>KMR 003</v>
      </c>
      <c r="J308" t="s">
        <v>64</v>
      </c>
      <c r="K308">
        <v>3</v>
      </c>
      <c r="L308">
        <v>1271000</v>
      </c>
      <c r="M308">
        <v>3813000</v>
      </c>
      <c r="N308" t="str">
        <f>_xlfn.XLOOKUP(Table2[[#This Row],[metode_pembayaran]],Table11[metode_pembayaran],Table11[id_pembayaran])</f>
        <v>MP 05</v>
      </c>
      <c r="O308" t="s">
        <v>72</v>
      </c>
      <c r="P308" t="str">
        <f>_xlfn.XLOOKUP(Table2[[#This Row],[status_reservasi]],'Dim Status Reservasi'!$B$2:$B$5,'Dim Status Reservasi'!$A$2:$A$5)</f>
        <v>ST 003</v>
      </c>
      <c r="Q308" t="s">
        <v>37</v>
      </c>
      <c r="R308" t="str">
        <f>_xlfn.XLOOKUP(Table2[[#This Row],[kota_hotel]],'Dim Kota Hotel'!$B$2:$B$21,'Dim Kota Hotel'!$A$2:$A$21)</f>
        <v>LOK 015</v>
      </c>
      <c r="S308" t="s">
        <v>233</v>
      </c>
    </row>
    <row r="309" spans="1:19" x14ac:dyDescent="0.25">
      <c r="A309" t="s">
        <v>971</v>
      </c>
      <c r="B309" t="str">
        <f>_xlfn.XLOOKUP(Table2[[#This Row],[tanggal_checkin]],Table6[tanggal_checkin],Table6[id_checkin])</f>
        <v>CI 0734</v>
      </c>
      <c r="C309" t="s">
        <v>11328</v>
      </c>
      <c r="D309" t="str">
        <f>_xlfn.XLOOKUP(Table2[[#This Row],[tanggal_checkout]],Table4[tanggal_checkout],Table4[id_checkout])</f>
        <v>CO 0741</v>
      </c>
      <c r="E309" t="s">
        <v>11340</v>
      </c>
      <c r="F309" s="8">
        <v>0.39350694444444445</v>
      </c>
      <c r="G309" t="str">
        <f>_xlfn.XLOOKUP(Table2[[#This Row],[nama_tamu]],Table10[nama_tamu],Table10[id_tamu])</f>
        <v>CUS 0329</v>
      </c>
      <c r="H309" t="s">
        <v>973</v>
      </c>
      <c r="I309" t="str">
        <f>_xlfn.XLOOKUP(Table2[[#This Row],[tipe_kamar]],Table12[tipe_kamar],Table12[id_kamar])</f>
        <v>KMR 003</v>
      </c>
      <c r="J309" t="s">
        <v>64</v>
      </c>
      <c r="K309">
        <v>4</v>
      </c>
      <c r="L309">
        <v>1175000</v>
      </c>
      <c r="M309">
        <v>4700000</v>
      </c>
      <c r="N309" t="str">
        <f>_xlfn.XLOOKUP(Table2[[#This Row],[metode_pembayaran]],Table11[metode_pembayaran],Table11[id_pembayaran])</f>
        <v>MP 02</v>
      </c>
      <c r="O309" t="s">
        <v>30</v>
      </c>
      <c r="P309" t="str">
        <f>_xlfn.XLOOKUP(Table2[[#This Row],[status_reservasi]],'Dim Status Reservasi'!$B$2:$B$5,'Dim Status Reservasi'!$A$2:$A$5)</f>
        <v>ST 004</v>
      </c>
      <c r="Q309" t="s">
        <v>48</v>
      </c>
      <c r="R309" t="str">
        <f>_xlfn.XLOOKUP(Table2[[#This Row],[kota_hotel]],'Dim Kota Hotel'!$B$2:$B$21,'Dim Kota Hotel'!$A$2:$A$21)</f>
        <v>LOK 016</v>
      </c>
      <c r="S309" t="s">
        <v>117</v>
      </c>
    </row>
    <row r="310" spans="1:19" x14ac:dyDescent="0.25">
      <c r="A310" t="s">
        <v>974</v>
      </c>
      <c r="B310" t="str">
        <f>_xlfn.XLOOKUP(Table2[[#This Row],[tanggal_checkin]],Table6[tanggal_checkin],Table6[id_checkin])</f>
        <v>CI 0591</v>
      </c>
      <c r="C310" t="s">
        <v>11254</v>
      </c>
      <c r="D310" t="str">
        <f>_xlfn.XLOOKUP(Table2[[#This Row],[tanggal_checkout]],Table4[tanggal_checkout],Table4[id_checkout])</f>
        <v>CO 0600</v>
      </c>
      <c r="E310" t="s">
        <v>11255</v>
      </c>
      <c r="F310" s="8">
        <v>0.62905092592592593</v>
      </c>
      <c r="G310" t="str">
        <f>_xlfn.XLOOKUP(Table2[[#This Row],[nama_tamu]],Table10[nama_tamu],Table10[id_tamu])</f>
        <v>CUS 3173</v>
      </c>
      <c r="H310" t="s">
        <v>976</v>
      </c>
      <c r="I310" t="str">
        <f>_xlfn.XLOOKUP(Table2[[#This Row],[tipe_kamar]],Table12[tipe_kamar],Table12[id_kamar])</f>
        <v>KMR 004</v>
      </c>
      <c r="J310" t="s">
        <v>47</v>
      </c>
      <c r="K310">
        <v>9</v>
      </c>
      <c r="L310">
        <v>451000</v>
      </c>
      <c r="M310">
        <v>4059000</v>
      </c>
      <c r="N310" t="str">
        <f>_xlfn.XLOOKUP(Table2[[#This Row],[metode_pembayaran]],Table11[metode_pembayaran],Table11[id_pembayaran])</f>
        <v>MP 01</v>
      </c>
      <c r="O310" t="s">
        <v>24</v>
      </c>
      <c r="P310" t="str">
        <f>_xlfn.XLOOKUP(Table2[[#This Row],[status_reservasi]],'Dim Status Reservasi'!$B$2:$B$5,'Dim Status Reservasi'!$A$2:$A$5)</f>
        <v>ST 003</v>
      </c>
      <c r="Q310" t="s">
        <v>37</v>
      </c>
      <c r="R310" t="str">
        <f>_xlfn.XLOOKUP(Table2[[#This Row],[kota_hotel]],'Dim Kota Hotel'!$B$2:$B$21,'Dim Kota Hotel'!$A$2:$A$21)</f>
        <v>LOK 004</v>
      </c>
      <c r="S310" t="s">
        <v>49</v>
      </c>
    </row>
    <row r="311" spans="1:19" x14ac:dyDescent="0.25">
      <c r="A311" t="s">
        <v>977</v>
      </c>
      <c r="B311" t="str">
        <f>_xlfn.XLOOKUP(Table2[[#This Row],[tanggal_checkin]],Table6[tanggal_checkin],Table6[id_checkin])</f>
        <v>CI 0919</v>
      </c>
      <c r="C311" t="s">
        <v>11044</v>
      </c>
      <c r="D311" t="str">
        <f>_xlfn.XLOOKUP(Table2[[#This Row],[tanggal_checkout]],Table4[tanggal_checkout],Table4[id_checkout])</f>
        <v>CO 0927</v>
      </c>
      <c r="E311" t="s">
        <v>11427</v>
      </c>
      <c r="F311" s="8">
        <v>0.34582175925925923</v>
      </c>
      <c r="G311" t="str">
        <f>_xlfn.XLOOKUP(Table2[[#This Row],[nama_tamu]],Table10[nama_tamu],Table10[id_tamu])</f>
        <v>CUS 3443</v>
      </c>
      <c r="H311" t="s">
        <v>979</v>
      </c>
      <c r="I311" t="str">
        <f>_xlfn.XLOOKUP(Table2[[#This Row],[tipe_kamar]],Table12[tipe_kamar],Table12[id_kamar])</f>
        <v>KMR 001</v>
      </c>
      <c r="J311" t="s">
        <v>23</v>
      </c>
      <c r="K311">
        <v>6</v>
      </c>
      <c r="L311">
        <v>619000</v>
      </c>
      <c r="M311">
        <v>3714000</v>
      </c>
      <c r="N311" t="str">
        <f>_xlfn.XLOOKUP(Table2[[#This Row],[metode_pembayaran]],Table11[metode_pembayaran],Table11[id_pembayaran])</f>
        <v>MP 04</v>
      </c>
      <c r="O311" t="s">
        <v>53</v>
      </c>
      <c r="P311" t="str">
        <f>_xlfn.XLOOKUP(Table2[[#This Row],[status_reservasi]],'Dim Status Reservasi'!$B$2:$B$5,'Dim Status Reservasi'!$A$2:$A$5)</f>
        <v>ST 003</v>
      </c>
      <c r="Q311" t="s">
        <v>37</v>
      </c>
      <c r="R311" t="str">
        <f>_xlfn.XLOOKUP(Table2[[#This Row],[kota_hotel]],'Dim Kota Hotel'!$B$2:$B$21,'Dim Kota Hotel'!$A$2:$A$21)</f>
        <v>LOK 001</v>
      </c>
      <c r="S311" t="s">
        <v>74</v>
      </c>
    </row>
    <row r="312" spans="1:19" x14ac:dyDescent="0.25">
      <c r="A312" t="s">
        <v>980</v>
      </c>
      <c r="B312" t="str">
        <f>_xlfn.XLOOKUP(Table2[[#This Row],[tanggal_checkin]],Table6[tanggal_checkin],Table6[id_checkin])</f>
        <v>CI 0619</v>
      </c>
      <c r="C312" t="s">
        <v>11428</v>
      </c>
      <c r="D312" t="str">
        <f>_xlfn.XLOOKUP(Table2[[#This Row],[tanggal_checkout]],Table4[tanggal_checkout],Table4[id_checkout])</f>
        <v>CO 0625</v>
      </c>
      <c r="E312" t="s">
        <v>11163</v>
      </c>
      <c r="F312" s="8">
        <v>0.16729166666666667</v>
      </c>
      <c r="G312" t="str">
        <f>_xlfn.XLOOKUP(Table2[[#This Row],[nama_tamu]],Table10[nama_tamu],Table10[id_tamu])</f>
        <v>CUS 1057</v>
      </c>
      <c r="H312" t="s">
        <v>981</v>
      </c>
      <c r="I312" t="str">
        <f>_xlfn.XLOOKUP(Table2[[#This Row],[tipe_kamar]],Table12[tipe_kamar],Table12[id_kamar])</f>
        <v>KMR 002</v>
      </c>
      <c r="J312" t="s">
        <v>82</v>
      </c>
      <c r="K312">
        <v>6</v>
      </c>
      <c r="L312">
        <v>335000</v>
      </c>
      <c r="M312">
        <v>2010000</v>
      </c>
      <c r="N312" t="str">
        <f>_xlfn.XLOOKUP(Table2[[#This Row],[metode_pembayaran]],Table11[metode_pembayaran],Table11[id_pembayaran])</f>
        <v>MP 02</v>
      </c>
      <c r="O312" t="s">
        <v>30</v>
      </c>
      <c r="P312" t="str">
        <f>_xlfn.XLOOKUP(Table2[[#This Row],[status_reservasi]],'Dim Status Reservasi'!$B$2:$B$5,'Dim Status Reservasi'!$A$2:$A$5)</f>
        <v>ST 004</v>
      </c>
      <c r="Q312" t="s">
        <v>48</v>
      </c>
      <c r="R312" t="str">
        <f>_xlfn.XLOOKUP(Table2[[#This Row],[kota_hotel]],'Dim Kota Hotel'!$B$2:$B$21,'Dim Kota Hotel'!$A$2:$A$21)</f>
        <v>LOK 016</v>
      </c>
      <c r="S312" t="s">
        <v>117</v>
      </c>
    </row>
    <row r="313" spans="1:19" x14ac:dyDescent="0.25">
      <c r="A313" t="s">
        <v>982</v>
      </c>
      <c r="B313" t="str">
        <f>_xlfn.XLOOKUP(Table2[[#This Row],[tanggal_checkin]],Table6[tanggal_checkin],Table6[id_checkin])</f>
        <v>CI 0150</v>
      </c>
      <c r="C313" t="s">
        <v>11429</v>
      </c>
      <c r="D313" t="str">
        <f>_xlfn.XLOOKUP(Table2[[#This Row],[tanggal_checkout]],Table4[tanggal_checkout],Table4[id_checkout])</f>
        <v>CO 0152</v>
      </c>
      <c r="E313" t="s">
        <v>11430</v>
      </c>
      <c r="F313" s="8">
        <v>7.5231481481481477E-3</v>
      </c>
      <c r="G313" t="str">
        <f>_xlfn.XLOOKUP(Table2[[#This Row],[nama_tamu]],Table10[nama_tamu],Table10[id_tamu])</f>
        <v>CUS 1933</v>
      </c>
      <c r="H313" t="s">
        <v>984</v>
      </c>
      <c r="I313" t="str">
        <f>_xlfn.XLOOKUP(Table2[[#This Row],[tipe_kamar]],Table12[tipe_kamar],Table12[id_kamar])</f>
        <v>KMR 001</v>
      </c>
      <c r="J313" t="s">
        <v>23</v>
      </c>
      <c r="K313">
        <v>2</v>
      </c>
      <c r="L313">
        <v>606000</v>
      </c>
      <c r="M313">
        <v>1212000</v>
      </c>
      <c r="N313" t="str">
        <f>_xlfn.XLOOKUP(Table2[[#This Row],[metode_pembayaran]],Table11[metode_pembayaran],Table11[id_pembayaran])</f>
        <v>MP 06</v>
      </c>
      <c r="O313" t="s">
        <v>17</v>
      </c>
      <c r="P313" t="str">
        <f>_xlfn.XLOOKUP(Table2[[#This Row],[status_reservasi]],'Dim Status Reservasi'!$B$2:$B$5,'Dim Status Reservasi'!$A$2:$A$5)</f>
        <v>ST 003</v>
      </c>
      <c r="Q313" t="s">
        <v>37</v>
      </c>
      <c r="R313" t="str">
        <f>_xlfn.XLOOKUP(Table2[[#This Row],[kota_hotel]],'Dim Kota Hotel'!$B$2:$B$21,'Dim Kota Hotel'!$A$2:$A$21)</f>
        <v>LOK 013</v>
      </c>
      <c r="S313" t="s">
        <v>160</v>
      </c>
    </row>
    <row r="314" spans="1:19" x14ac:dyDescent="0.25">
      <c r="A314" t="s">
        <v>985</v>
      </c>
      <c r="B314" t="str">
        <f>_xlfn.XLOOKUP(Table2[[#This Row],[tanggal_checkin]],Table6[tanggal_checkin],Table6[id_checkin])</f>
        <v>CI 0491</v>
      </c>
      <c r="C314" t="s">
        <v>11225</v>
      </c>
      <c r="D314" t="str">
        <f>_xlfn.XLOOKUP(Table2[[#This Row],[tanggal_checkout]],Table4[tanggal_checkout],Table4[id_checkout])</f>
        <v>CO 0495</v>
      </c>
      <c r="E314" t="s">
        <v>11431</v>
      </c>
      <c r="F314" s="8">
        <v>3.9699074074074072E-3</v>
      </c>
      <c r="G314" t="str">
        <f>_xlfn.XLOOKUP(Table2[[#This Row],[nama_tamu]],Table10[nama_tamu],Table10[id_tamu])</f>
        <v>CUS 3195</v>
      </c>
      <c r="H314" t="s">
        <v>987</v>
      </c>
      <c r="I314" t="str">
        <f>_xlfn.XLOOKUP(Table2[[#This Row],[tipe_kamar]],Table12[tipe_kamar],Table12[id_kamar])</f>
        <v>KMR 004</v>
      </c>
      <c r="J314" t="s">
        <v>47</v>
      </c>
      <c r="K314">
        <v>2</v>
      </c>
      <c r="L314">
        <v>502000</v>
      </c>
      <c r="M314">
        <v>1004000</v>
      </c>
      <c r="N314" t="str">
        <f>_xlfn.XLOOKUP(Table2[[#This Row],[metode_pembayaran]],Table11[metode_pembayaran],Table11[id_pembayaran])</f>
        <v>MP 04</v>
      </c>
      <c r="O314" t="s">
        <v>53</v>
      </c>
      <c r="P314" t="str">
        <f>_xlfn.XLOOKUP(Table2[[#This Row],[status_reservasi]],'Dim Status Reservasi'!$B$2:$B$5,'Dim Status Reservasi'!$A$2:$A$5)</f>
        <v>ST 002</v>
      </c>
      <c r="Q314" t="s">
        <v>124</v>
      </c>
      <c r="R314" t="str">
        <f>_xlfn.XLOOKUP(Table2[[#This Row],[kota_hotel]],'Dim Kota Hotel'!$B$2:$B$21,'Dim Kota Hotel'!$A$2:$A$21)</f>
        <v>LOK 010</v>
      </c>
      <c r="S314" t="s">
        <v>226</v>
      </c>
    </row>
    <row r="315" spans="1:19" x14ac:dyDescent="0.25">
      <c r="A315" t="s">
        <v>988</v>
      </c>
      <c r="B315" t="str">
        <f>_xlfn.XLOOKUP(Table2[[#This Row],[tanggal_checkin]],Table6[tanggal_checkin],Table6[id_checkin])</f>
        <v>CI 0172</v>
      </c>
      <c r="C315" t="s">
        <v>11101</v>
      </c>
      <c r="D315" t="str">
        <f>_xlfn.XLOOKUP(Table2[[#This Row],[tanggal_checkout]],Table4[tanggal_checkout],Table4[id_checkout])</f>
        <v>CO 0179</v>
      </c>
      <c r="E315" t="s">
        <v>11432</v>
      </c>
      <c r="F315" s="8">
        <v>0.9785300925925926</v>
      </c>
      <c r="G315" t="str">
        <f>_xlfn.XLOOKUP(Table2[[#This Row],[nama_tamu]],Table10[nama_tamu],Table10[id_tamu])</f>
        <v>CUS 0331</v>
      </c>
      <c r="H315" t="s">
        <v>989</v>
      </c>
      <c r="I315" t="str">
        <f>_xlfn.XLOOKUP(Table2[[#This Row],[tipe_kamar]],Table12[tipe_kamar],Table12[id_kamar])</f>
        <v>KMR 001</v>
      </c>
      <c r="J315" t="s">
        <v>23</v>
      </c>
      <c r="K315">
        <v>5</v>
      </c>
      <c r="L315">
        <v>636000</v>
      </c>
      <c r="M315">
        <v>3180000</v>
      </c>
      <c r="N315" t="str">
        <f>_xlfn.XLOOKUP(Table2[[#This Row],[metode_pembayaran]],Table11[metode_pembayaran],Table11[id_pembayaran])</f>
        <v>MP 03</v>
      </c>
      <c r="O315" t="s">
        <v>36</v>
      </c>
      <c r="P315" t="str">
        <f>_xlfn.XLOOKUP(Table2[[#This Row],[status_reservasi]],'Dim Status Reservasi'!$B$2:$B$5,'Dim Status Reservasi'!$A$2:$A$5)</f>
        <v>ST 002</v>
      </c>
      <c r="Q315" t="s">
        <v>124</v>
      </c>
      <c r="R315" t="str">
        <f>_xlfn.XLOOKUP(Table2[[#This Row],[kota_hotel]],'Dim Kota Hotel'!$B$2:$B$21,'Dim Kota Hotel'!$A$2:$A$21)</f>
        <v>LOK 011</v>
      </c>
      <c r="S315" t="s">
        <v>38</v>
      </c>
    </row>
    <row r="316" spans="1:19" x14ac:dyDescent="0.25">
      <c r="A316" t="s">
        <v>990</v>
      </c>
      <c r="B316" t="str">
        <f>_xlfn.XLOOKUP(Table2[[#This Row],[tanggal_checkin]],Table6[tanggal_checkin],Table6[id_checkin])</f>
        <v>CI 0292</v>
      </c>
      <c r="C316" t="s">
        <v>11433</v>
      </c>
      <c r="D316" t="str">
        <f>_xlfn.XLOOKUP(Table2[[#This Row],[tanggal_checkout]],Table4[tanggal_checkout],Table4[id_checkout])</f>
        <v>CO 0293</v>
      </c>
      <c r="E316" t="s">
        <v>10970</v>
      </c>
      <c r="F316" s="8">
        <v>0.62035879629629631</v>
      </c>
      <c r="G316" t="str">
        <f>_xlfn.XLOOKUP(Table2[[#This Row],[nama_tamu]],Table10[nama_tamu],Table10[id_tamu])</f>
        <v>CUS 2437</v>
      </c>
      <c r="H316" t="s">
        <v>992</v>
      </c>
      <c r="I316" t="str">
        <f>_xlfn.XLOOKUP(Table2[[#This Row],[tipe_kamar]],Table12[tipe_kamar],Table12[id_kamar])</f>
        <v>KMR 004</v>
      </c>
      <c r="J316" t="s">
        <v>47</v>
      </c>
      <c r="K316">
        <v>3</v>
      </c>
      <c r="L316">
        <v>494000</v>
      </c>
      <c r="M316">
        <v>1482000</v>
      </c>
      <c r="N316" t="str">
        <f>_xlfn.XLOOKUP(Table2[[#This Row],[metode_pembayaran]],Table11[metode_pembayaran],Table11[id_pembayaran])</f>
        <v>MP 03</v>
      </c>
      <c r="O316" t="s">
        <v>36</v>
      </c>
      <c r="P316" t="str">
        <f>_xlfn.XLOOKUP(Table2[[#This Row],[status_reservasi]],'Dim Status Reservasi'!$B$2:$B$5,'Dim Status Reservasi'!$A$2:$A$5)</f>
        <v>ST 004</v>
      </c>
      <c r="Q316" t="s">
        <v>48</v>
      </c>
      <c r="R316" t="str">
        <f>_xlfn.XLOOKUP(Table2[[#This Row],[kota_hotel]],'Dim Kota Hotel'!$B$2:$B$21,'Dim Kota Hotel'!$A$2:$A$21)</f>
        <v>LOK 013</v>
      </c>
      <c r="S316" t="s">
        <v>160</v>
      </c>
    </row>
    <row r="317" spans="1:19" x14ac:dyDescent="0.25">
      <c r="A317" t="s">
        <v>993</v>
      </c>
      <c r="B317" t="str">
        <f>_xlfn.XLOOKUP(Table2[[#This Row],[tanggal_checkin]],Table6[tanggal_checkin],Table6[id_checkin])</f>
        <v>CI 0322</v>
      </c>
      <c r="C317" t="s">
        <v>11434</v>
      </c>
      <c r="D317" t="str">
        <f>_xlfn.XLOOKUP(Table2[[#This Row],[tanggal_checkout]],Table4[tanggal_checkout],Table4[id_checkout])</f>
        <v>CO 0324</v>
      </c>
      <c r="E317" t="s">
        <v>11435</v>
      </c>
      <c r="F317" s="8">
        <v>0.72320601851851851</v>
      </c>
      <c r="G317" t="str">
        <f>_xlfn.XLOOKUP(Table2[[#This Row],[nama_tamu]],Table10[nama_tamu],Table10[id_tamu])</f>
        <v>CUS 3476</v>
      </c>
      <c r="H317" t="s">
        <v>995</v>
      </c>
      <c r="I317" t="str">
        <f>_xlfn.XLOOKUP(Table2[[#This Row],[tipe_kamar]],Table12[tipe_kamar],Table12[id_kamar])</f>
        <v>KMR 002</v>
      </c>
      <c r="J317" t="s">
        <v>82</v>
      </c>
      <c r="K317">
        <v>3</v>
      </c>
      <c r="L317">
        <v>337000</v>
      </c>
      <c r="M317">
        <v>1011000</v>
      </c>
      <c r="N317" t="str">
        <f>_xlfn.XLOOKUP(Table2[[#This Row],[metode_pembayaran]],Table11[metode_pembayaran],Table11[id_pembayaran])</f>
        <v>MP 01</v>
      </c>
      <c r="O317" t="s">
        <v>24</v>
      </c>
      <c r="P317" t="str">
        <f>_xlfn.XLOOKUP(Table2[[#This Row],[status_reservasi]],'Dim Status Reservasi'!$B$2:$B$5,'Dim Status Reservasi'!$A$2:$A$5)</f>
        <v>ST 001</v>
      </c>
      <c r="Q317" t="s">
        <v>214</v>
      </c>
      <c r="R317" t="str">
        <f>_xlfn.XLOOKUP(Table2[[#This Row],[kota_hotel]],'Dim Kota Hotel'!$B$2:$B$21,'Dim Kota Hotel'!$A$2:$A$21)</f>
        <v>LOK 007</v>
      </c>
      <c r="S317" t="s">
        <v>145</v>
      </c>
    </row>
    <row r="318" spans="1:19" x14ac:dyDescent="0.25">
      <c r="A318" t="s">
        <v>996</v>
      </c>
      <c r="B318" t="str">
        <f>_xlfn.XLOOKUP(Table2[[#This Row],[tanggal_checkin]],Table6[tanggal_checkin],Table6[id_checkin])</f>
        <v>CI 0665</v>
      </c>
      <c r="C318" t="s">
        <v>11436</v>
      </c>
      <c r="D318" t="str">
        <f>_xlfn.XLOOKUP(Table2[[#This Row],[tanggal_checkout]],Table4[tanggal_checkout],Table4[id_checkout])</f>
        <v>CO 0670</v>
      </c>
      <c r="E318" t="s">
        <v>11171</v>
      </c>
      <c r="F318" s="8">
        <v>0.68546296296296294</v>
      </c>
      <c r="G318" t="str">
        <f>_xlfn.XLOOKUP(Table2[[#This Row],[nama_tamu]],Table10[nama_tamu],Table10[id_tamu])</f>
        <v>CUS 3883</v>
      </c>
      <c r="H318" t="s">
        <v>997</v>
      </c>
      <c r="I318" t="str">
        <f>_xlfn.XLOOKUP(Table2[[#This Row],[tipe_kamar]],Table12[tipe_kamar],Table12[id_kamar])</f>
        <v>KMR 004</v>
      </c>
      <c r="J318" t="s">
        <v>47</v>
      </c>
      <c r="K318">
        <v>4</v>
      </c>
      <c r="L318">
        <v>415000</v>
      </c>
      <c r="M318">
        <v>1660000</v>
      </c>
      <c r="N318" t="str">
        <f>_xlfn.XLOOKUP(Table2[[#This Row],[metode_pembayaran]],Table11[metode_pembayaran],Table11[id_pembayaran])</f>
        <v>MP 01</v>
      </c>
      <c r="O318" t="s">
        <v>24</v>
      </c>
      <c r="P318" t="str">
        <f>_xlfn.XLOOKUP(Table2[[#This Row],[status_reservasi]],'Dim Status Reservasi'!$B$2:$B$5,'Dim Status Reservasi'!$A$2:$A$5)</f>
        <v>ST 004</v>
      </c>
      <c r="Q318" t="s">
        <v>48</v>
      </c>
      <c r="R318" t="str">
        <f>_xlfn.XLOOKUP(Table2[[#This Row],[kota_hotel]],'Dim Kota Hotel'!$B$2:$B$21,'Dim Kota Hotel'!$A$2:$A$21)</f>
        <v>LOK 007</v>
      </c>
      <c r="S318" t="s">
        <v>145</v>
      </c>
    </row>
    <row r="319" spans="1:19" x14ac:dyDescent="0.25">
      <c r="A319" t="s">
        <v>998</v>
      </c>
      <c r="B319" t="str">
        <f>_xlfn.XLOOKUP(Table2[[#This Row],[tanggal_checkin]],Table6[tanggal_checkin],Table6[id_checkin])</f>
        <v>CI 0927</v>
      </c>
      <c r="C319" t="s">
        <v>11437</v>
      </c>
      <c r="D319" t="str">
        <f>_xlfn.XLOOKUP(Table2[[#This Row],[tanggal_checkout]],Table4[tanggal_checkout],Table4[id_checkout])</f>
        <v>CO 0930</v>
      </c>
      <c r="E319" t="s">
        <v>11438</v>
      </c>
      <c r="F319" s="8">
        <v>0.46666666666666667</v>
      </c>
      <c r="G319" t="str">
        <f>_xlfn.XLOOKUP(Table2[[#This Row],[nama_tamu]],Table10[nama_tamu],Table10[id_tamu])</f>
        <v>CUS 2228</v>
      </c>
      <c r="H319" t="s">
        <v>1000</v>
      </c>
      <c r="I319" t="str">
        <f>_xlfn.XLOOKUP(Table2[[#This Row],[tipe_kamar]],Table12[tipe_kamar],Table12[id_kamar])</f>
        <v>KMR 001</v>
      </c>
      <c r="J319" t="s">
        <v>23</v>
      </c>
      <c r="K319">
        <v>1</v>
      </c>
      <c r="L319">
        <v>619000</v>
      </c>
      <c r="M319">
        <v>619000</v>
      </c>
      <c r="N319" t="str">
        <f>_xlfn.XLOOKUP(Table2[[#This Row],[metode_pembayaran]],Table11[metode_pembayaran],Table11[id_pembayaran])</f>
        <v>MP 06</v>
      </c>
      <c r="O319" t="s">
        <v>17</v>
      </c>
      <c r="P319" t="str">
        <f>_xlfn.XLOOKUP(Table2[[#This Row],[status_reservasi]],'Dim Status Reservasi'!$B$2:$B$5,'Dim Status Reservasi'!$A$2:$A$5)</f>
        <v>ST 003</v>
      </c>
      <c r="Q319" t="s">
        <v>37</v>
      </c>
      <c r="R319" t="str">
        <f>_xlfn.XLOOKUP(Table2[[#This Row],[kota_hotel]],'Dim Kota Hotel'!$B$2:$B$21,'Dim Kota Hotel'!$A$2:$A$21)</f>
        <v>LOK 004</v>
      </c>
      <c r="S319" t="s">
        <v>49</v>
      </c>
    </row>
    <row r="320" spans="1:19" x14ac:dyDescent="0.25">
      <c r="A320" t="s">
        <v>1001</v>
      </c>
      <c r="B320" t="str">
        <f>_xlfn.XLOOKUP(Table2[[#This Row],[tanggal_checkin]],Table6[tanggal_checkin],Table6[id_checkin])</f>
        <v>CI 0425</v>
      </c>
      <c r="C320" t="s">
        <v>11231</v>
      </c>
      <c r="D320" t="str">
        <f>_xlfn.XLOOKUP(Table2[[#This Row],[tanggal_checkout]],Table4[tanggal_checkout],Table4[id_checkout])</f>
        <v>CO 0432</v>
      </c>
      <c r="E320" t="s">
        <v>11211</v>
      </c>
      <c r="F320" s="8">
        <v>0.6039930555555556</v>
      </c>
      <c r="G320" t="str">
        <f>_xlfn.XLOOKUP(Table2[[#This Row],[nama_tamu]],Table10[nama_tamu],Table10[id_tamu])</f>
        <v>CUS 0517</v>
      </c>
      <c r="H320" t="s">
        <v>1003</v>
      </c>
      <c r="I320" t="str">
        <f>_xlfn.XLOOKUP(Table2[[#This Row],[tipe_kamar]],Table12[tipe_kamar],Table12[id_kamar])</f>
        <v>KMR 004</v>
      </c>
      <c r="J320" t="s">
        <v>47</v>
      </c>
      <c r="K320">
        <v>5</v>
      </c>
      <c r="L320">
        <v>431000</v>
      </c>
      <c r="M320">
        <v>2155000</v>
      </c>
      <c r="N320" t="str">
        <f>_xlfn.XLOOKUP(Table2[[#This Row],[metode_pembayaran]],Table11[metode_pembayaran],Table11[id_pembayaran])</f>
        <v>MP 03</v>
      </c>
      <c r="O320" t="s">
        <v>36</v>
      </c>
      <c r="P320" t="str">
        <f>_xlfn.XLOOKUP(Table2[[#This Row],[status_reservasi]],'Dim Status Reservasi'!$B$2:$B$5,'Dim Status Reservasi'!$A$2:$A$5)</f>
        <v>ST 003</v>
      </c>
      <c r="Q320" t="s">
        <v>37</v>
      </c>
      <c r="R320" t="str">
        <f>_xlfn.XLOOKUP(Table2[[#This Row],[kota_hotel]],'Dim Kota Hotel'!$B$2:$B$21,'Dim Kota Hotel'!$A$2:$A$21)</f>
        <v>LOK 018</v>
      </c>
      <c r="S320" t="s">
        <v>102</v>
      </c>
    </row>
    <row r="321" spans="1:19" x14ac:dyDescent="0.25">
      <c r="A321" t="s">
        <v>1004</v>
      </c>
      <c r="B321" t="str">
        <f>_xlfn.XLOOKUP(Table2[[#This Row],[tanggal_checkin]],Table6[tanggal_checkin],Table6[id_checkin])</f>
        <v>CI 1064</v>
      </c>
      <c r="C321" t="s">
        <v>11439</v>
      </c>
      <c r="D321" t="str">
        <f>_xlfn.XLOOKUP(Table2[[#This Row],[tanggal_checkout]],Table4[tanggal_checkout],Table4[id_checkout])</f>
        <v>CO 1073</v>
      </c>
      <c r="E321" t="s">
        <v>11440</v>
      </c>
      <c r="F321" s="8">
        <v>0.49182870370370368</v>
      </c>
      <c r="G321" t="str">
        <f>_xlfn.XLOOKUP(Table2[[#This Row],[nama_tamu]],Table10[nama_tamu],Table10[id_tamu])</f>
        <v>CUS 0825</v>
      </c>
      <c r="H321" t="s">
        <v>1006</v>
      </c>
      <c r="I321" t="str">
        <f>_xlfn.XLOOKUP(Table2[[#This Row],[tipe_kamar]],Table12[tipe_kamar],Table12[id_kamar])</f>
        <v>KMR 002</v>
      </c>
      <c r="J321" t="s">
        <v>82</v>
      </c>
      <c r="K321">
        <v>7</v>
      </c>
      <c r="L321">
        <v>360000</v>
      </c>
      <c r="M321">
        <v>2520000</v>
      </c>
      <c r="N321" t="str">
        <f>_xlfn.XLOOKUP(Table2[[#This Row],[metode_pembayaran]],Table11[metode_pembayaran],Table11[id_pembayaran])</f>
        <v>MP 05</v>
      </c>
      <c r="O321" t="s">
        <v>72</v>
      </c>
      <c r="P321" t="str">
        <f>_xlfn.XLOOKUP(Table2[[#This Row],[status_reservasi]],'Dim Status Reservasi'!$B$2:$B$5,'Dim Status Reservasi'!$A$2:$A$5)</f>
        <v>ST 003</v>
      </c>
      <c r="Q321" t="s">
        <v>37</v>
      </c>
      <c r="R321" t="str">
        <f>_xlfn.XLOOKUP(Table2[[#This Row],[kota_hotel]],'Dim Kota Hotel'!$B$2:$B$21,'Dim Kota Hotel'!$A$2:$A$21)</f>
        <v>LOK 009</v>
      </c>
      <c r="S321" t="s">
        <v>19</v>
      </c>
    </row>
    <row r="322" spans="1:19" x14ac:dyDescent="0.25">
      <c r="A322" t="s">
        <v>1007</v>
      </c>
      <c r="B322" t="str">
        <f>_xlfn.XLOOKUP(Table2[[#This Row],[tanggal_checkin]],Table6[tanggal_checkin],Table6[id_checkin])</f>
        <v>CI 0042</v>
      </c>
      <c r="C322" t="s">
        <v>11441</v>
      </c>
      <c r="D322" t="str">
        <f>_xlfn.XLOOKUP(Table2[[#This Row],[tanggal_checkout]],Table4[tanggal_checkout],Table4[id_checkout])</f>
        <v>CO 0046</v>
      </c>
      <c r="E322" t="s">
        <v>11442</v>
      </c>
      <c r="F322" s="8">
        <v>0.94276620370370368</v>
      </c>
      <c r="G322" t="str">
        <f>_xlfn.XLOOKUP(Table2[[#This Row],[nama_tamu]],Table10[nama_tamu],Table10[id_tamu])</f>
        <v>CUS 1111</v>
      </c>
      <c r="H322" t="s">
        <v>1009</v>
      </c>
      <c r="I322" t="str">
        <f>_xlfn.XLOOKUP(Table2[[#This Row],[tipe_kamar]],Table12[tipe_kamar],Table12[id_kamar])</f>
        <v>KMR 004</v>
      </c>
      <c r="J322" t="s">
        <v>47</v>
      </c>
      <c r="K322">
        <v>4</v>
      </c>
      <c r="L322">
        <v>461000</v>
      </c>
      <c r="M322">
        <v>1844000</v>
      </c>
      <c r="N322" t="str">
        <f>_xlfn.XLOOKUP(Table2[[#This Row],[metode_pembayaran]],Table11[metode_pembayaran],Table11[id_pembayaran])</f>
        <v>MP 06</v>
      </c>
      <c r="O322" t="s">
        <v>17</v>
      </c>
      <c r="P322" t="str">
        <f>_xlfn.XLOOKUP(Table2[[#This Row],[status_reservasi]],'Dim Status Reservasi'!$B$2:$B$5,'Dim Status Reservasi'!$A$2:$A$5)</f>
        <v>ST 004</v>
      </c>
      <c r="Q322" t="s">
        <v>48</v>
      </c>
      <c r="R322" t="str">
        <f>_xlfn.XLOOKUP(Table2[[#This Row],[kota_hotel]],'Dim Kota Hotel'!$B$2:$B$21,'Dim Kota Hotel'!$A$2:$A$21)</f>
        <v>LOK 006</v>
      </c>
      <c r="S322" t="s">
        <v>129</v>
      </c>
    </row>
    <row r="323" spans="1:19" x14ac:dyDescent="0.25">
      <c r="A323" t="s">
        <v>1010</v>
      </c>
      <c r="B323" t="str">
        <f>_xlfn.XLOOKUP(Table2[[#This Row],[tanggal_checkin]],Table6[tanggal_checkin],Table6[id_checkin])</f>
        <v>CI 0078</v>
      </c>
      <c r="C323" t="s">
        <v>11443</v>
      </c>
      <c r="D323" t="str">
        <f>_xlfn.XLOOKUP(Table2[[#This Row],[tanggal_checkout]],Table4[tanggal_checkout],Table4[id_checkout])</f>
        <v>CO 0086</v>
      </c>
      <c r="E323" t="s">
        <v>11444</v>
      </c>
      <c r="F323" s="8">
        <v>0.60750000000000004</v>
      </c>
      <c r="G323" t="str">
        <f>_xlfn.XLOOKUP(Table2[[#This Row],[nama_tamu]],Table10[nama_tamu],Table10[id_tamu])</f>
        <v>CUS 0613</v>
      </c>
      <c r="H323" t="s">
        <v>1012</v>
      </c>
      <c r="I323" t="str">
        <f>_xlfn.XLOOKUP(Table2[[#This Row],[tipe_kamar]],Table12[tipe_kamar],Table12[id_kamar])</f>
        <v>KMR 002</v>
      </c>
      <c r="J323" t="s">
        <v>82</v>
      </c>
      <c r="K323">
        <v>8</v>
      </c>
      <c r="L323">
        <v>370000</v>
      </c>
      <c r="M323">
        <v>2960000</v>
      </c>
      <c r="N323" t="str">
        <f>_xlfn.XLOOKUP(Table2[[#This Row],[metode_pembayaran]],Table11[metode_pembayaran],Table11[id_pembayaran])</f>
        <v>MP 03</v>
      </c>
      <c r="O323" t="s">
        <v>36</v>
      </c>
      <c r="P323" t="str">
        <f>_xlfn.XLOOKUP(Table2[[#This Row],[status_reservasi]],'Dim Status Reservasi'!$B$2:$B$5,'Dim Status Reservasi'!$A$2:$A$5)</f>
        <v>ST 003</v>
      </c>
      <c r="Q323" t="s">
        <v>37</v>
      </c>
      <c r="R323" t="str">
        <f>_xlfn.XLOOKUP(Table2[[#This Row],[kota_hotel]],'Dim Kota Hotel'!$B$2:$B$21,'Dim Kota Hotel'!$A$2:$A$21)</f>
        <v>LOK 003</v>
      </c>
      <c r="S323" t="s">
        <v>106</v>
      </c>
    </row>
    <row r="324" spans="1:19" x14ac:dyDescent="0.25">
      <c r="A324" t="s">
        <v>1013</v>
      </c>
      <c r="B324" t="str">
        <f>_xlfn.XLOOKUP(Table2[[#This Row],[tanggal_checkin]],Table6[tanggal_checkin],Table6[id_checkin])</f>
        <v>CI 0091</v>
      </c>
      <c r="C324" t="s">
        <v>11445</v>
      </c>
      <c r="D324" t="str">
        <f>_xlfn.XLOOKUP(Table2[[#This Row],[tanggal_checkout]],Table4[tanggal_checkout],Table4[id_checkout])</f>
        <v>CO 0097</v>
      </c>
      <c r="E324" t="s">
        <v>11323</v>
      </c>
      <c r="F324" s="8">
        <v>0.56567129629629631</v>
      </c>
      <c r="G324" t="str">
        <f>_xlfn.XLOOKUP(Table2[[#This Row],[nama_tamu]],Table10[nama_tamu],Table10[id_tamu])</f>
        <v>CUS 1673</v>
      </c>
      <c r="H324" t="s">
        <v>1015</v>
      </c>
      <c r="I324" t="str">
        <f>_xlfn.XLOOKUP(Table2[[#This Row],[tipe_kamar]],Table12[tipe_kamar],Table12[id_kamar])</f>
        <v>KMR 002</v>
      </c>
      <c r="J324" t="s">
        <v>82</v>
      </c>
      <c r="K324">
        <v>6</v>
      </c>
      <c r="L324">
        <v>325000</v>
      </c>
      <c r="M324">
        <v>1950000</v>
      </c>
      <c r="N324" t="str">
        <f>_xlfn.XLOOKUP(Table2[[#This Row],[metode_pembayaran]],Table11[metode_pembayaran],Table11[id_pembayaran])</f>
        <v>MP 04</v>
      </c>
      <c r="O324" t="s">
        <v>53</v>
      </c>
      <c r="P324" t="str">
        <f>_xlfn.XLOOKUP(Table2[[#This Row],[status_reservasi]],'Dim Status Reservasi'!$B$2:$B$5,'Dim Status Reservasi'!$A$2:$A$5)</f>
        <v>ST 004</v>
      </c>
      <c r="Q324" t="s">
        <v>48</v>
      </c>
      <c r="R324" t="str">
        <f>_xlfn.XLOOKUP(Table2[[#This Row],[kota_hotel]],'Dim Kota Hotel'!$B$2:$B$21,'Dim Kota Hotel'!$A$2:$A$21)</f>
        <v>LOK 014</v>
      </c>
      <c r="S324" t="s">
        <v>222</v>
      </c>
    </row>
    <row r="325" spans="1:19" x14ac:dyDescent="0.25">
      <c r="A325" t="s">
        <v>1016</v>
      </c>
      <c r="B325" t="str">
        <f>_xlfn.XLOOKUP(Table2[[#This Row],[tanggal_checkin]],Table6[tanggal_checkin],Table6[id_checkin])</f>
        <v>CI 0423</v>
      </c>
      <c r="C325" t="s">
        <v>11446</v>
      </c>
      <c r="D325" t="str">
        <f>_xlfn.XLOOKUP(Table2[[#This Row],[tanggal_checkout]],Table4[tanggal_checkout],Table4[id_checkout])</f>
        <v>CO 0426</v>
      </c>
      <c r="E325" t="s">
        <v>11078</v>
      </c>
      <c r="F325" s="8">
        <v>0.55292824074074076</v>
      </c>
      <c r="G325" t="str">
        <f>_xlfn.XLOOKUP(Table2[[#This Row],[nama_tamu]],Table10[nama_tamu],Table10[id_tamu])</f>
        <v>CUS 2123</v>
      </c>
      <c r="H325" t="s">
        <v>1018</v>
      </c>
      <c r="I325" t="str">
        <f>_xlfn.XLOOKUP(Table2[[#This Row],[tipe_kamar]],Table12[tipe_kamar],Table12[id_kamar])</f>
        <v>KMR 002</v>
      </c>
      <c r="J325" t="s">
        <v>82</v>
      </c>
      <c r="K325">
        <v>1</v>
      </c>
      <c r="L325">
        <v>367000</v>
      </c>
      <c r="M325">
        <v>367000</v>
      </c>
      <c r="N325" t="str">
        <f>_xlfn.XLOOKUP(Table2[[#This Row],[metode_pembayaran]],Table11[metode_pembayaran],Table11[id_pembayaran])</f>
        <v>MP 02</v>
      </c>
      <c r="O325" t="s">
        <v>30</v>
      </c>
      <c r="P325" t="str">
        <f>_xlfn.XLOOKUP(Table2[[#This Row],[status_reservasi]],'Dim Status Reservasi'!$B$2:$B$5,'Dim Status Reservasi'!$A$2:$A$5)</f>
        <v>ST 004</v>
      </c>
      <c r="Q325" t="s">
        <v>48</v>
      </c>
      <c r="R325" t="str">
        <f>_xlfn.XLOOKUP(Table2[[#This Row],[kota_hotel]],'Dim Kota Hotel'!$B$2:$B$21,'Dim Kota Hotel'!$A$2:$A$21)</f>
        <v>LOK 014</v>
      </c>
      <c r="S325" t="s">
        <v>222</v>
      </c>
    </row>
    <row r="326" spans="1:19" x14ac:dyDescent="0.25">
      <c r="A326" t="s">
        <v>1019</v>
      </c>
      <c r="B326" t="str">
        <f>_xlfn.XLOOKUP(Table2[[#This Row],[tanggal_checkin]],Table6[tanggal_checkin],Table6[id_checkin])</f>
        <v>CI 0572</v>
      </c>
      <c r="C326" t="s">
        <v>11249</v>
      </c>
      <c r="D326" t="str">
        <f>_xlfn.XLOOKUP(Table2[[#This Row],[tanggal_checkout]],Table4[tanggal_checkout],Table4[id_checkout])</f>
        <v>CO 0579</v>
      </c>
      <c r="E326" t="s">
        <v>11090</v>
      </c>
      <c r="F326" s="8">
        <v>0.98303240740740738</v>
      </c>
      <c r="G326" t="str">
        <f>_xlfn.XLOOKUP(Table2[[#This Row],[nama_tamu]],Table10[nama_tamu],Table10[id_tamu])</f>
        <v>CUS 2970</v>
      </c>
      <c r="H326" t="s">
        <v>1021</v>
      </c>
      <c r="I326" t="str">
        <f>_xlfn.XLOOKUP(Table2[[#This Row],[tipe_kamar]],Table12[tipe_kamar],Table12[id_kamar])</f>
        <v>KMR 001</v>
      </c>
      <c r="J326" t="s">
        <v>23</v>
      </c>
      <c r="K326">
        <v>7</v>
      </c>
      <c r="L326">
        <v>564000</v>
      </c>
      <c r="M326">
        <v>3948000</v>
      </c>
      <c r="N326" t="str">
        <f>_xlfn.XLOOKUP(Table2[[#This Row],[metode_pembayaran]],Table11[metode_pembayaran],Table11[id_pembayaran])</f>
        <v>MP 06</v>
      </c>
      <c r="O326" t="s">
        <v>17</v>
      </c>
      <c r="P326" t="str">
        <f>_xlfn.XLOOKUP(Table2[[#This Row],[status_reservasi]],'Dim Status Reservasi'!$B$2:$B$5,'Dim Status Reservasi'!$A$2:$A$5)</f>
        <v>ST 004</v>
      </c>
      <c r="Q326" t="s">
        <v>48</v>
      </c>
      <c r="R326" t="str">
        <f>_xlfn.XLOOKUP(Table2[[#This Row],[kota_hotel]],'Dim Kota Hotel'!$B$2:$B$21,'Dim Kota Hotel'!$A$2:$A$21)</f>
        <v>LOK 020</v>
      </c>
      <c r="S326" t="s">
        <v>94</v>
      </c>
    </row>
    <row r="327" spans="1:19" x14ac:dyDescent="0.25">
      <c r="A327" t="s">
        <v>1022</v>
      </c>
      <c r="B327" t="str">
        <f>_xlfn.XLOOKUP(Table2[[#This Row],[tanggal_checkin]],Table6[tanggal_checkin],Table6[id_checkin])</f>
        <v>CI 0833</v>
      </c>
      <c r="C327" t="s">
        <v>11237</v>
      </c>
      <c r="D327" t="str">
        <f>_xlfn.XLOOKUP(Table2[[#This Row],[tanggal_checkout]],Table4[tanggal_checkout],Table4[id_checkout])</f>
        <v>CO 0840</v>
      </c>
      <c r="E327" t="s">
        <v>10961</v>
      </c>
      <c r="F327" s="8">
        <v>0.11825231481481481</v>
      </c>
      <c r="G327" t="str">
        <f>_xlfn.XLOOKUP(Table2[[#This Row],[nama_tamu]],Table10[nama_tamu],Table10[id_tamu])</f>
        <v>CUS 3715</v>
      </c>
      <c r="H327" t="s">
        <v>1024</v>
      </c>
      <c r="I327" t="str">
        <f>_xlfn.XLOOKUP(Table2[[#This Row],[tipe_kamar]],Table12[tipe_kamar],Table12[id_kamar])</f>
        <v>KMR 003</v>
      </c>
      <c r="J327" t="s">
        <v>64</v>
      </c>
      <c r="K327">
        <v>3</v>
      </c>
      <c r="L327">
        <v>1233000</v>
      </c>
      <c r="M327">
        <v>3699000</v>
      </c>
      <c r="N327" t="str">
        <f>_xlfn.XLOOKUP(Table2[[#This Row],[metode_pembayaran]],Table11[metode_pembayaran],Table11[id_pembayaran])</f>
        <v>MP 01</v>
      </c>
      <c r="O327" t="s">
        <v>24</v>
      </c>
      <c r="P327" t="str">
        <f>_xlfn.XLOOKUP(Table2[[#This Row],[status_reservasi]],'Dim Status Reservasi'!$B$2:$B$5,'Dim Status Reservasi'!$A$2:$A$5)</f>
        <v>ST 004</v>
      </c>
      <c r="Q327" t="s">
        <v>48</v>
      </c>
      <c r="R327" t="str">
        <f>_xlfn.XLOOKUP(Table2[[#This Row],[kota_hotel]],'Dim Kota Hotel'!$B$2:$B$21,'Dim Kota Hotel'!$A$2:$A$21)</f>
        <v>LOK 005</v>
      </c>
      <c r="S327" t="s">
        <v>43</v>
      </c>
    </row>
    <row r="328" spans="1:19" x14ac:dyDescent="0.25">
      <c r="A328" t="s">
        <v>1025</v>
      </c>
      <c r="B328" t="str">
        <f>_xlfn.XLOOKUP(Table2[[#This Row],[tanggal_checkin]],Table6[tanggal_checkin],Table6[id_checkin])</f>
        <v>CI 0430</v>
      </c>
      <c r="C328" t="s">
        <v>11211</v>
      </c>
      <c r="D328" t="str">
        <f>_xlfn.XLOOKUP(Table2[[#This Row],[tanggal_checkout]],Table4[tanggal_checkout],Table4[id_checkout])</f>
        <v>CO 0433</v>
      </c>
      <c r="E328" t="s">
        <v>11380</v>
      </c>
      <c r="F328" s="8">
        <v>0.30675925925925923</v>
      </c>
      <c r="G328" t="str">
        <f>_xlfn.XLOOKUP(Table2[[#This Row],[nama_tamu]],Table10[nama_tamu],Table10[id_tamu])</f>
        <v>CUS 3293</v>
      </c>
      <c r="H328" t="s">
        <v>1027</v>
      </c>
      <c r="I328" t="str">
        <f>_xlfn.XLOOKUP(Table2[[#This Row],[tipe_kamar]],Table12[tipe_kamar],Table12[id_kamar])</f>
        <v>KMR 001</v>
      </c>
      <c r="J328" t="s">
        <v>23</v>
      </c>
      <c r="K328">
        <v>1</v>
      </c>
      <c r="L328">
        <v>671000</v>
      </c>
      <c r="M328">
        <v>671000</v>
      </c>
      <c r="N328" t="str">
        <f>_xlfn.XLOOKUP(Table2[[#This Row],[metode_pembayaran]],Table11[metode_pembayaran],Table11[id_pembayaran])</f>
        <v>MP 02</v>
      </c>
      <c r="O328" t="s">
        <v>30</v>
      </c>
      <c r="P328" t="str">
        <f>_xlfn.XLOOKUP(Table2[[#This Row],[status_reservasi]],'Dim Status Reservasi'!$B$2:$B$5,'Dim Status Reservasi'!$A$2:$A$5)</f>
        <v>ST 003</v>
      </c>
      <c r="Q328" t="s">
        <v>37</v>
      </c>
      <c r="R328" t="str">
        <f>_xlfn.XLOOKUP(Table2[[#This Row],[kota_hotel]],'Dim Kota Hotel'!$B$2:$B$21,'Dim Kota Hotel'!$A$2:$A$21)</f>
        <v>LOK 018</v>
      </c>
      <c r="S328" t="s">
        <v>102</v>
      </c>
    </row>
    <row r="329" spans="1:19" x14ac:dyDescent="0.25">
      <c r="A329" t="s">
        <v>1028</v>
      </c>
      <c r="B329" t="str">
        <f>_xlfn.XLOOKUP(Table2[[#This Row],[tanggal_checkin]],Table6[tanggal_checkin],Table6[id_checkin])</f>
        <v>CI 0109</v>
      </c>
      <c r="C329" t="s">
        <v>11112</v>
      </c>
      <c r="D329" t="str">
        <f>_xlfn.XLOOKUP(Table2[[#This Row],[tanggal_checkout]],Table4[tanggal_checkout],Table4[id_checkout])</f>
        <v>CO 0116</v>
      </c>
      <c r="E329" t="s">
        <v>11447</v>
      </c>
      <c r="F329" s="8">
        <v>0.54812499999999997</v>
      </c>
      <c r="G329" t="str">
        <f>_xlfn.XLOOKUP(Table2[[#This Row],[nama_tamu]],Table10[nama_tamu],Table10[id_tamu])</f>
        <v>CUS 0050</v>
      </c>
      <c r="H329" t="s">
        <v>1030</v>
      </c>
      <c r="I329" t="str">
        <f>_xlfn.XLOOKUP(Table2[[#This Row],[tipe_kamar]],Table12[tipe_kamar],Table12[id_kamar])</f>
        <v>KMR 001</v>
      </c>
      <c r="J329" t="s">
        <v>23</v>
      </c>
      <c r="K329">
        <v>7</v>
      </c>
      <c r="L329">
        <v>672000</v>
      </c>
      <c r="M329">
        <v>4704000</v>
      </c>
      <c r="N329" t="str">
        <f>_xlfn.XLOOKUP(Table2[[#This Row],[metode_pembayaran]],Table11[metode_pembayaran],Table11[id_pembayaran])</f>
        <v>MP 02</v>
      </c>
      <c r="O329" t="s">
        <v>30</v>
      </c>
      <c r="P329" t="str">
        <f>_xlfn.XLOOKUP(Table2[[#This Row],[status_reservasi]],'Dim Status Reservasi'!$B$2:$B$5,'Dim Status Reservasi'!$A$2:$A$5)</f>
        <v>ST 003</v>
      </c>
      <c r="Q329" t="s">
        <v>37</v>
      </c>
      <c r="R329" t="str">
        <f>_xlfn.XLOOKUP(Table2[[#This Row],[kota_hotel]],'Dim Kota Hotel'!$B$2:$B$21,'Dim Kota Hotel'!$A$2:$A$21)</f>
        <v>LOK 001</v>
      </c>
      <c r="S329" t="s">
        <v>74</v>
      </c>
    </row>
    <row r="330" spans="1:19" x14ac:dyDescent="0.25">
      <c r="A330" t="s">
        <v>1031</v>
      </c>
      <c r="B330" t="str">
        <f>_xlfn.XLOOKUP(Table2[[#This Row],[tanggal_checkin]],Table6[tanggal_checkin],Table6[id_checkin])</f>
        <v>CI 0944</v>
      </c>
      <c r="C330" t="s">
        <v>11448</v>
      </c>
      <c r="D330" t="str">
        <f>_xlfn.XLOOKUP(Table2[[#This Row],[tanggal_checkout]],Table4[tanggal_checkout],Table4[id_checkout])</f>
        <v>CO 0949</v>
      </c>
      <c r="E330" t="s">
        <v>11449</v>
      </c>
      <c r="F330" s="8">
        <v>0.95997685185185189</v>
      </c>
      <c r="G330" t="str">
        <f>_xlfn.XLOOKUP(Table2[[#This Row],[nama_tamu]],Table10[nama_tamu],Table10[id_tamu])</f>
        <v>CUS 2260</v>
      </c>
      <c r="H330" t="s">
        <v>1033</v>
      </c>
      <c r="I330" t="str">
        <f>_xlfn.XLOOKUP(Table2[[#This Row],[tipe_kamar]],Table12[tipe_kamar],Table12[id_kamar])</f>
        <v>KMR 002</v>
      </c>
      <c r="J330" t="s">
        <v>82</v>
      </c>
      <c r="K330">
        <v>2</v>
      </c>
      <c r="L330">
        <v>365000</v>
      </c>
      <c r="M330">
        <v>730000</v>
      </c>
      <c r="N330" t="str">
        <f>_xlfn.XLOOKUP(Table2[[#This Row],[metode_pembayaran]],Table11[metode_pembayaran],Table11[id_pembayaran])</f>
        <v>MP 02</v>
      </c>
      <c r="O330" t="s">
        <v>30</v>
      </c>
      <c r="P330" t="str">
        <f>_xlfn.XLOOKUP(Table2[[#This Row],[status_reservasi]],'Dim Status Reservasi'!$B$2:$B$5,'Dim Status Reservasi'!$A$2:$A$5)</f>
        <v>ST 003</v>
      </c>
      <c r="Q330" t="s">
        <v>37</v>
      </c>
      <c r="R330" t="str">
        <f>_xlfn.XLOOKUP(Table2[[#This Row],[kota_hotel]],'Dim Kota Hotel'!$B$2:$B$21,'Dim Kota Hotel'!$A$2:$A$21)</f>
        <v>LOK 018</v>
      </c>
      <c r="S330" t="s">
        <v>102</v>
      </c>
    </row>
    <row r="331" spans="1:19" x14ac:dyDescent="0.25">
      <c r="A331" t="s">
        <v>1034</v>
      </c>
      <c r="B331" t="str">
        <f>_xlfn.XLOOKUP(Table2[[#This Row],[tanggal_checkin]],Table6[tanggal_checkin],Table6[id_checkin])</f>
        <v>CI 0824</v>
      </c>
      <c r="C331" t="s">
        <v>11347</v>
      </c>
      <c r="D331" t="str">
        <f>_xlfn.XLOOKUP(Table2[[#This Row],[tanggal_checkout]],Table4[tanggal_checkout],Table4[id_checkout])</f>
        <v>CO 0836</v>
      </c>
      <c r="E331" t="s">
        <v>11450</v>
      </c>
      <c r="F331" s="8">
        <v>0.70421296296296299</v>
      </c>
      <c r="G331" t="str">
        <f>_xlfn.XLOOKUP(Table2[[#This Row],[nama_tamu]],Table10[nama_tamu],Table10[id_tamu])</f>
        <v>CUS 3765</v>
      </c>
      <c r="H331" t="s">
        <v>1036</v>
      </c>
      <c r="I331" t="str">
        <f>_xlfn.XLOOKUP(Table2[[#This Row],[tipe_kamar]],Table12[tipe_kamar],Table12[id_kamar])</f>
        <v>KMR 001</v>
      </c>
      <c r="J331" t="s">
        <v>23</v>
      </c>
      <c r="K331">
        <v>8</v>
      </c>
      <c r="L331">
        <v>644000</v>
      </c>
      <c r="M331">
        <v>5152000</v>
      </c>
      <c r="N331" t="str">
        <f>_xlfn.XLOOKUP(Table2[[#This Row],[metode_pembayaran]],Table11[metode_pembayaran],Table11[id_pembayaran])</f>
        <v>MP 06</v>
      </c>
      <c r="O331" t="s">
        <v>17</v>
      </c>
      <c r="P331" t="str">
        <f>_xlfn.XLOOKUP(Table2[[#This Row],[status_reservasi]],'Dim Status Reservasi'!$B$2:$B$5,'Dim Status Reservasi'!$A$2:$A$5)</f>
        <v>ST 002</v>
      </c>
      <c r="Q331" t="s">
        <v>124</v>
      </c>
      <c r="R331" t="str">
        <f>_xlfn.XLOOKUP(Table2[[#This Row],[kota_hotel]],'Dim Kota Hotel'!$B$2:$B$21,'Dim Kota Hotel'!$A$2:$A$21)</f>
        <v>LOK 007</v>
      </c>
      <c r="S331" t="s">
        <v>145</v>
      </c>
    </row>
    <row r="332" spans="1:19" x14ac:dyDescent="0.25">
      <c r="A332" t="s">
        <v>1037</v>
      </c>
      <c r="B332" t="str">
        <f>_xlfn.XLOOKUP(Table2[[#This Row],[tanggal_checkin]],Table6[tanggal_checkin],Table6[id_checkin])</f>
        <v>CI 0378</v>
      </c>
      <c r="C332" t="s">
        <v>11297</v>
      </c>
      <c r="D332" t="str">
        <f>_xlfn.XLOOKUP(Table2[[#This Row],[tanggal_checkout]],Table4[tanggal_checkout],Table4[id_checkout])</f>
        <v>CO 0381</v>
      </c>
      <c r="E332" t="s">
        <v>11451</v>
      </c>
      <c r="F332" s="8">
        <v>0.3654513888888889</v>
      </c>
      <c r="G332" t="str">
        <f>_xlfn.XLOOKUP(Table2[[#This Row],[nama_tamu]],Table10[nama_tamu],Table10[id_tamu])</f>
        <v>CUS 3575</v>
      </c>
      <c r="H332" t="s">
        <v>1039</v>
      </c>
      <c r="I332" t="str">
        <f>_xlfn.XLOOKUP(Table2[[#This Row],[tipe_kamar]],Table12[tipe_kamar],Table12[id_kamar])</f>
        <v>KMR 004</v>
      </c>
      <c r="J332" t="s">
        <v>47</v>
      </c>
      <c r="K332">
        <v>2</v>
      </c>
      <c r="L332">
        <v>487000</v>
      </c>
      <c r="M332">
        <v>974000</v>
      </c>
      <c r="N332" t="str">
        <f>_xlfn.XLOOKUP(Table2[[#This Row],[metode_pembayaran]],Table11[metode_pembayaran],Table11[id_pembayaran])</f>
        <v>MP 04</v>
      </c>
      <c r="O332" t="s">
        <v>53</v>
      </c>
      <c r="P332" t="str">
        <f>_xlfn.XLOOKUP(Table2[[#This Row],[status_reservasi]],'Dim Status Reservasi'!$B$2:$B$5,'Dim Status Reservasi'!$A$2:$A$5)</f>
        <v>ST 004</v>
      </c>
      <c r="Q332" t="s">
        <v>48</v>
      </c>
      <c r="R332" t="str">
        <f>_xlfn.XLOOKUP(Table2[[#This Row],[kota_hotel]],'Dim Kota Hotel'!$B$2:$B$21,'Dim Kota Hotel'!$A$2:$A$21)</f>
        <v>LOK 006</v>
      </c>
      <c r="S332" t="s">
        <v>129</v>
      </c>
    </row>
    <row r="333" spans="1:19" x14ac:dyDescent="0.25">
      <c r="A333" t="s">
        <v>1040</v>
      </c>
      <c r="B333" t="str">
        <f>_xlfn.XLOOKUP(Table2[[#This Row],[tanggal_checkin]],Table6[tanggal_checkin],Table6[id_checkin])</f>
        <v>CI 0428</v>
      </c>
      <c r="C333" t="s">
        <v>11232</v>
      </c>
      <c r="D333" t="str">
        <f>_xlfn.XLOOKUP(Table2[[#This Row],[tanggal_checkout]],Table4[tanggal_checkout],Table4[id_checkout])</f>
        <v>CO 0434</v>
      </c>
      <c r="E333" t="s">
        <v>11079</v>
      </c>
      <c r="F333" s="8">
        <v>0.9072337962962963</v>
      </c>
      <c r="G333" t="str">
        <f>_xlfn.XLOOKUP(Table2[[#This Row],[nama_tamu]],Table10[nama_tamu],Table10[id_tamu])</f>
        <v>CUS 1993</v>
      </c>
      <c r="H333" t="s">
        <v>1042</v>
      </c>
      <c r="I333" t="str">
        <f>_xlfn.XLOOKUP(Table2[[#This Row],[tipe_kamar]],Table12[tipe_kamar],Table12[id_kamar])</f>
        <v>KMR 002</v>
      </c>
      <c r="J333" t="s">
        <v>82</v>
      </c>
      <c r="K333">
        <v>4</v>
      </c>
      <c r="L333">
        <v>318000</v>
      </c>
      <c r="M333">
        <v>1272000</v>
      </c>
      <c r="N333" t="str">
        <f>_xlfn.XLOOKUP(Table2[[#This Row],[metode_pembayaran]],Table11[metode_pembayaran],Table11[id_pembayaran])</f>
        <v>MP 01</v>
      </c>
      <c r="O333" t="s">
        <v>24</v>
      </c>
      <c r="P333" t="str">
        <f>_xlfn.XLOOKUP(Table2[[#This Row],[status_reservasi]],'Dim Status Reservasi'!$B$2:$B$5,'Dim Status Reservasi'!$A$2:$A$5)</f>
        <v>ST 003</v>
      </c>
      <c r="Q333" t="s">
        <v>37</v>
      </c>
      <c r="R333" t="str">
        <f>_xlfn.XLOOKUP(Table2[[#This Row],[kota_hotel]],'Dim Kota Hotel'!$B$2:$B$21,'Dim Kota Hotel'!$A$2:$A$21)</f>
        <v>LOK 016</v>
      </c>
      <c r="S333" t="s">
        <v>117</v>
      </c>
    </row>
    <row r="334" spans="1:19" x14ac:dyDescent="0.25">
      <c r="A334" t="s">
        <v>1043</v>
      </c>
      <c r="B334" t="str">
        <f>_xlfn.XLOOKUP(Table2[[#This Row],[tanggal_checkin]],Table6[tanggal_checkin],Table6[id_checkin])</f>
        <v>CI 0918</v>
      </c>
      <c r="C334" t="s">
        <v>11221</v>
      </c>
      <c r="D334" t="str">
        <f>_xlfn.XLOOKUP(Table2[[#This Row],[tanggal_checkout]],Table4[tanggal_checkout],Table4[id_checkout])</f>
        <v>CO 0925</v>
      </c>
      <c r="E334" t="s">
        <v>11107</v>
      </c>
      <c r="F334" s="8">
        <v>9.9282407407407403E-2</v>
      </c>
      <c r="G334" t="str">
        <f>_xlfn.XLOOKUP(Table2[[#This Row],[nama_tamu]],Table10[nama_tamu],Table10[id_tamu])</f>
        <v>CUS 3668</v>
      </c>
      <c r="H334" t="s">
        <v>1045</v>
      </c>
      <c r="I334" t="str">
        <f>_xlfn.XLOOKUP(Table2[[#This Row],[tipe_kamar]],Table12[tipe_kamar],Table12[id_kamar])</f>
        <v>KMR 001</v>
      </c>
      <c r="J334" t="s">
        <v>23</v>
      </c>
      <c r="K334">
        <v>5</v>
      </c>
      <c r="L334">
        <v>556000</v>
      </c>
      <c r="M334">
        <v>2780000</v>
      </c>
      <c r="N334" t="str">
        <f>_xlfn.XLOOKUP(Table2[[#This Row],[metode_pembayaran]],Table11[metode_pembayaran],Table11[id_pembayaran])</f>
        <v>MP 04</v>
      </c>
      <c r="O334" t="s">
        <v>53</v>
      </c>
      <c r="P334" t="str">
        <f>_xlfn.XLOOKUP(Table2[[#This Row],[status_reservasi]],'Dim Status Reservasi'!$B$2:$B$5,'Dim Status Reservasi'!$A$2:$A$5)</f>
        <v>ST 004</v>
      </c>
      <c r="Q334" t="s">
        <v>48</v>
      </c>
      <c r="R334" t="str">
        <f>_xlfn.XLOOKUP(Table2[[#This Row],[kota_hotel]],'Dim Kota Hotel'!$B$2:$B$21,'Dim Kota Hotel'!$A$2:$A$21)</f>
        <v>LOK 017</v>
      </c>
      <c r="S334" t="s">
        <v>84</v>
      </c>
    </row>
    <row r="335" spans="1:19" x14ac:dyDescent="0.25">
      <c r="A335" t="s">
        <v>1046</v>
      </c>
      <c r="B335" t="str">
        <f>_xlfn.XLOOKUP(Table2[[#This Row],[tanggal_checkin]],Table6[tanggal_checkin],Table6[id_checkin])</f>
        <v>CI 0307</v>
      </c>
      <c r="C335" t="s">
        <v>11452</v>
      </c>
      <c r="D335" t="str">
        <f>_xlfn.XLOOKUP(Table2[[#This Row],[tanggal_checkout]],Table4[tanggal_checkout],Table4[id_checkout])</f>
        <v>CO 0307</v>
      </c>
      <c r="E335" t="s">
        <v>11164</v>
      </c>
      <c r="F335" s="8">
        <v>0.29521990740740739</v>
      </c>
      <c r="G335" t="str">
        <f>_xlfn.XLOOKUP(Table2[[#This Row],[nama_tamu]],Table10[nama_tamu],Table10[id_tamu])</f>
        <v>CUS 0966</v>
      </c>
      <c r="H335" t="s">
        <v>1048</v>
      </c>
      <c r="I335" t="str">
        <f>_xlfn.XLOOKUP(Table2[[#This Row],[tipe_kamar]],Table12[tipe_kamar],Table12[id_kamar])</f>
        <v>KMR 001</v>
      </c>
      <c r="J335" t="s">
        <v>23</v>
      </c>
      <c r="K335">
        <v>2</v>
      </c>
      <c r="L335">
        <v>653000</v>
      </c>
      <c r="M335">
        <v>1306000</v>
      </c>
      <c r="N335" t="str">
        <f>_xlfn.XLOOKUP(Table2[[#This Row],[metode_pembayaran]],Table11[metode_pembayaran],Table11[id_pembayaran])</f>
        <v>MP 04</v>
      </c>
      <c r="O335" t="s">
        <v>53</v>
      </c>
      <c r="P335" t="str">
        <f>_xlfn.XLOOKUP(Table2[[#This Row],[status_reservasi]],'Dim Status Reservasi'!$B$2:$B$5,'Dim Status Reservasi'!$A$2:$A$5)</f>
        <v>ST 004</v>
      </c>
      <c r="Q335" t="s">
        <v>48</v>
      </c>
      <c r="R335" t="str">
        <f>_xlfn.XLOOKUP(Table2[[#This Row],[kota_hotel]],'Dim Kota Hotel'!$B$2:$B$21,'Dim Kota Hotel'!$A$2:$A$21)</f>
        <v>LOK 011</v>
      </c>
      <c r="S335" t="s">
        <v>38</v>
      </c>
    </row>
    <row r="336" spans="1:19" x14ac:dyDescent="0.25">
      <c r="A336" t="s">
        <v>1049</v>
      </c>
      <c r="B336" t="str">
        <f>_xlfn.XLOOKUP(Table2[[#This Row],[tanggal_checkin]],Table6[tanggal_checkin],Table6[id_checkin])</f>
        <v>CI 1045</v>
      </c>
      <c r="C336" t="s">
        <v>11363</v>
      </c>
      <c r="D336" t="str">
        <f>_xlfn.XLOOKUP(Table2[[#This Row],[tanggal_checkout]],Table4[tanggal_checkout],Table4[id_checkout])</f>
        <v>CO 1053</v>
      </c>
      <c r="E336" t="s">
        <v>11453</v>
      </c>
      <c r="F336" s="8">
        <v>0.46960648148148149</v>
      </c>
      <c r="G336" t="str">
        <f>_xlfn.XLOOKUP(Table2[[#This Row],[nama_tamu]],Table10[nama_tamu],Table10[id_tamu])</f>
        <v>CUS 2429</v>
      </c>
      <c r="H336" t="s">
        <v>1051</v>
      </c>
      <c r="I336" t="str">
        <f>_xlfn.XLOOKUP(Table2[[#This Row],[tipe_kamar]],Table12[tipe_kamar],Table12[id_kamar])</f>
        <v>KMR 002</v>
      </c>
      <c r="J336" t="s">
        <v>82</v>
      </c>
      <c r="K336">
        <v>5</v>
      </c>
      <c r="L336">
        <v>387000</v>
      </c>
      <c r="M336">
        <v>1935000</v>
      </c>
      <c r="N336" t="str">
        <f>_xlfn.XLOOKUP(Table2[[#This Row],[metode_pembayaran]],Table11[metode_pembayaran],Table11[id_pembayaran])</f>
        <v>MP 02</v>
      </c>
      <c r="O336" t="s">
        <v>30</v>
      </c>
      <c r="P336" t="str">
        <f>_xlfn.XLOOKUP(Table2[[#This Row],[status_reservasi]],'Dim Status Reservasi'!$B$2:$B$5,'Dim Status Reservasi'!$A$2:$A$5)</f>
        <v>ST 004</v>
      </c>
      <c r="Q336" t="s">
        <v>48</v>
      </c>
      <c r="R336" t="str">
        <f>_xlfn.XLOOKUP(Table2[[#This Row],[kota_hotel]],'Dim Kota Hotel'!$B$2:$B$21,'Dim Kota Hotel'!$A$2:$A$21)</f>
        <v>LOK 001</v>
      </c>
      <c r="S336" t="s">
        <v>74</v>
      </c>
    </row>
    <row r="337" spans="1:19" x14ac:dyDescent="0.25">
      <c r="A337" t="s">
        <v>1052</v>
      </c>
      <c r="B337" t="str">
        <f>_xlfn.XLOOKUP(Table2[[#This Row],[tanggal_checkin]],Table6[tanggal_checkin],Table6[id_checkin])</f>
        <v>CI 0081</v>
      </c>
      <c r="C337" t="s">
        <v>11454</v>
      </c>
      <c r="D337" t="str">
        <f>_xlfn.XLOOKUP(Table2[[#This Row],[tanggal_checkout]],Table4[tanggal_checkout],Table4[id_checkout])</f>
        <v>CO 0090</v>
      </c>
      <c r="E337" t="s">
        <v>11285</v>
      </c>
      <c r="F337" s="8">
        <v>0.89837962962962958</v>
      </c>
      <c r="G337" t="str">
        <f>_xlfn.XLOOKUP(Table2[[#This Row],[nama_tamu]],Table10[nama_tamu],Table10[id_tamu])</f>
        <v>CUS 1738</v>
      </c>
      <c r="H337" t="s">
        <v>1054</v>
      </c>
      <c r="I337" t="str">
        <f>_xlfn.XLOOKUP(Table2[[#This Row],[tipe_kamar]],Table12[tipe_kamar],Table12[id_kamar])</f>
        <v>KMR 001</v>
      </c>
      <c r="J337" t="s">
        <v>23</v>
      </c>
      <c r="K337">
        <v>9</v>
      </c>
      <c r="L337">
        <v>638000</v>
      </c>
      <c r="M337">
        <v>5742000</v>
      </c>
      <c r="N337" t="str">
        <f>_xlfn.XLOOKUP(Table2[[#This Row],[metode_pembayaran]],Table11[metode_pembayaran],Table11[id_pembayaran])</f>
        <v>MP 01</v>
      </c>
      <c r="O337" t="s">
        <v>24</v>
      </c>
      <c r="P337" t="str">
        <f>_xlfn.XLOOKUP(Table2[[#This Row],[status_reservasi]],'Dim Status Reservasi'!$B$2:$B$5,'Dim Status Reservasi'!$A$2:$A$5)</f>
        <v>ST 003</v>
      </c>
      <c r="Q337" t="s">
        <v>37</v>
      </c>
      <c r="R337" t="str">
        <f>_xlfn.XLOOKUP(Table2[[#This Row],[kota_hotel]],'Dim Kota Hotel'!$B$2:$B$21,'Dim Kota Hotel'!$A$2:$A$21)</f>
        <v>LOK 004</v>
      </c>
      <c r="S337" t="s">
        <v>49</v>
      </c>
    </row>
    <row r="338" spans="1:19" x14ac:dyDescent="0.25">
      <c r="A338" t="s">
        <v>1055</v>
      </c>
      <c r="B338" t="str">
        <f>_xlfn.XLOOKUP(Table2[[#This Row],[tanggal_checkin]],Table6[tanggal_checkin],Table6[id_checkin])</f>
        <v>CI 0381</v>
      </c>
      <c r="C338" t="s">
        <v>11175</v>
      </c>
      <c r="D338" t="str">
        <f>_xlfn.XLOOKUP(Table2[[#This Row],[tanggal_checkout]],Table4[tanggal_checkout],Table4[id_checkout])</f>
        <v>CO 0390</v>
      </c>
      <c r="E338" t="s">
        <v>11455</v>
      </c>
      <c r="F338" s="8">
        <v>0.9837731481481482</v>
      </c>
      <c r="G338" t="str">
        <f>_xlfn.XLOOKUP(Table2[[#This Row],[nama_tamu]],Table10[nama_tamu],Table10[id_tamu])</f>
        <v>CUS 1051</v>
      </c>
      <c r="H338" t="s">
        <v>1057</v>
      </c>
      <c r="I338" t="str">
        <f>_xlfn.XLOOKUP(Table2[[#This Row],[tipe_kamar]],Table12[tipe_kamar],Table12[id_kamar])</f>
        <v>KMR 003</v>
      </c>
      <c r="J338" t="s">
        <v>64</v>
      </c>
      <c r="K338">
        <v>8</v>
      </c>
      <c r="L338">
        <v>1168000</v>
      </c>
      <c r="M338">
        <v>9344000</v>
      </c>
      <c r="N338" t="str">
        <f>_xlfn.XLOOKUP(Table2[[#This Row],[metode_pembayaran]],Table11[metode_pembayaran],Table11[id_pembayaran])</f>
        <v>MP 04</v>
      </c>
      <c r="O338" t="s">
        <v>53</v>
      </c>
      <c r="P338" t="str">
        <f>_xlfn.XLOOKUP(Table2[[#This Row],[status_reservasi]],'Dim Status Reservasi'!$B$2:$B$5,'Dim Status Reservasi'!$A$2:$A$5)</f>
        <v>ST 004</v>
      </c>
      <c r="Q338" t="s">
        <v>48</v>
      </c>
      <c r="R338" t="str">
        <f>_xlfn.XLOOKUP(Table2[[#This Row],[kota_hotel]],'Dim Kota Hotel'!$B$2:$B$21,'Dim Kota Hotel'!$A$2:$A$21)</f>
        <v>LOK 009</v>
      </c>
      <c r="S338" t="s">
        <v>19</v>
      </c>
    </row>
    <row r="339" spans="1:19" x14ac:dyDescent="0.25">
      <c r="A339" t="s">
        <v>1058</v>
      </c>
      <c r="B339" t="str">
        <f>_xlfn.XLOOKUP(Table2[[#This Row],[tanggal_checkin]],Table6[tanggal_checkin],Table6[id_checkin])</f>
        <v>CI 0739</v>
      </c>
      <c r="C339" t="s">
        <v>11456</v>
      </c>
      <c r="D339" t="str">
        <f>_xlfn.XLOOKUP(Table2[[#This Row],[tanggal_checkout]],Table4[tanggal_checkout],Table4[id_checkout])</f>
        <v>CO 0747</v>
      </c>
      <c r="E339" t="s">
        <v>11457</v>
      </c>
      <c r="F339" s="8">
        <v>0.58303240740740736</v>
      </c>
      <c r="G339" t="str">
        <f>_xlfn.XLOOKUP(Table2[[#This Row],[nama_tamu]],Table10[nama_tamu],Table10[id_tamu])</f>
        <v>CUS 2326</v>
      </c>
      <c r="H339" t="s">
        <v>1060</v>
      </c>
      <c r="I339" t="str">
        <f>_xlfn.XLOOKUP(Table2[[#This Row],[tipe_kamar]],Table12[tipe_kamar],Table12[id_kamar])</f>
        <v>KMR 003</v>
      </c>
      <c r="J339" t="s">
        <v>64</v>
      </c>
      <c r="K339">
        <v>5</v>
      </c>
      <c r="L339">
        <v>1254000</v>
      </c>
      <c r="M339">
        <v>6270000</v>
      </c>
      <c r="N339" t="str">
        <f>_xlfn.XLOOKUP(Table2[[#This Row],[metode_pembayaran]],Table11[metode_pembayaran],Table11[id_pembayaran])</f>
        <v>MP 06</v>
      </c>
      <c r="O339" t="s">
        <v>17</v>
      </c>
      <c r="P339" t="str">
        <f>_xlfn.XLOOKUP(Table2[[#This Row],[status_reservasi]],'Dim Status Reservasi'!$B$2:$B$5,'Dim Status Reservasi'!$A$2:$A$5)</f>
        <v>ST 004</v>
      </c>
      <c r="Q339" t="s">
        <v>48</v>
      </c>
      <c r="R339" t="str">
        <f>_xlfn.XLOOKUP(Table2[[#This Row],[kota_hotel]],'Dim Kota Hotel'!$B$2:$B$21,'Dim Kota Hotel'!$A$2:$A$21)</f>
        <v>LOK 018</v>
      </c>
      <c r="S339" t="s">
        <v>102</v>
      </c>
    </row>
    <row r="340" spans="1:19" x14ac:dyDescent="0.25">
      <c r="A340" t="s">
        <v>1061</v>
      </c>
      <c r="B340" t="str">
        <f>_xlfn.XLOOKUP(Table2[[#This Row],[tanggal_checkin]],Table6[tanggal_checkin],Table6[id_checkin])</f>
        <v>CI 0469</v>
      </c>
      <c r="C340" t="s">
        <v>11458</v>
      </c>
      <c r="D340" t="str">
        <f>_xlfn.XLOOKUP(Table2[[#This Row],[tanggal_checkout]],Table4[tanggal_checkout],Table4[id_checkout])</f>
        <v>CO 0474</v>
      </c>
      <c r="E340" t="s">
        <v>11459</v>
      </c>
      <c r="F340" s="8">
        <v>0.93349537037037034</v>
      </c>
      <c r="G340" t="str">
        <f>_xlfn.XLOOKUP(Table2[[#This Row],[nama_tamu]],Table10[nama_tamu],Table10[id_tamu])</f>
        <v>CUS 2304</v>
      </c>
      <c r="H340" t="s">
        <v>1063</v>
      </c>
      <c r="I340" t="str">
        <f>_xlfn.XLOOKUP(Table2[[#This Row],[tipe_kamar]],Table12[tipe_kamar],Table12[id_kamar])</f>
        <v>KMR 004</v>
      </c>
      <c r="J340" t="s">
        <v>47</v>
      </c>
      <c r="K340">
        <v>4</v>
      </c>
      <c r="L340">
        <v>456000</v>
      </c>
      <c r="M340">
        <v>1824000</v>
      </c>
      <c r="N340" t="str">
        <f>_xlfn.XLOOKUP(Table2[[#This Row],[metode_pembayaran]],Table11[metode_pembayaran],Table11[id_pembayaran])</f>
        <v>MP 01</v>
      </c>
      <c r="O340" t="s">
        <v>24</v>
      </c>
      <c r="P340" t="str">
        <f>_xlfn.XLOOKUP(Table2[[#This Row],[status_reservasi]],'Dim Status Reservasi'!$B$2:$B$5,'Dim Status Reservasi'!$A$2:$A$5)</f>
        <v>ST 001</v>
      </c>
      <c r="Q340" t="s">
        <v>214</v>
      </c>
      <c r="R340" t="str">
        <f>_xlfn.XLOOKUP(Table2[[#This Row],[kota_hotel]],'Dim Kota Hotel'!$B$2:$B$21,'Dim Kota Hotel'!$A$2:$A$21)</f>
        <v>LOK 014</v>
      </c>
      <c r="S340" t="s">
        <v>222</v>
      </c>
    </row>
    <row r="341" spans="1:19" x14ac:dyDescent="0.25">
      <c r="A341" t="s">
        <v>1064</v>
      </c>
      <c r="B341" t="str">
        <f>_xlfn.XLOOKUP(Table2[[#This Row],[tanggal_checkin]],Table6[tanggal_checkin],Table6[id_checkin])</f>
        <v>CI 1060</v>
      </c>
      <c r="C341" t="s">
        <v>11025</v>
      </c>
      <c r="D341" t="str">
        <f>_xlfn.XLOOKUP(Table2[[#This Row],[tanggal_checkout]],Table4[tanggal_checkout],Table4[id_checkout])</f>
        <v>CO 1067</v>
      </c>
      <c r="E341" t="s">
        <v>11460</v>
      </c>
      <c r="F341" s="8">
        <v>0.82954861111111111</v>
      </c>
      <c r="G341" t="str">
        <f>_xlfn.XLOOKUP(Table2[[#This Row],[nama_tamu]],Table10[nama_tamu],Table10[id_tamu])</f>
        <v>CUS 1635</v>
      </c>
      <c r="H341" t="s">
        <v>1065</v>
      </c>
      <c r="I341" t="str">
        <f>_xlfn.XLOOKUP(Table2[[#This Row],[tipe_kamar]],Table12[tipe_kamar],Table12[id_kamar])</f>
        <v>KMR 002</v>
      </c>
      <c r="J341" t="s">
        <v>82</v>
      </c>
      <c r="K341">
        <v>5</v>
      </c>
      <c r="L341">
        <v>398000</v>
      </c>
      <c r="M341">
        <v>1990000</v>
      </c>
      <c r="N341" t="str">
        <f>_xlfn.XLOOKUP(Table2[[#This Row],[metode_pembayaran]],Table11[metode_pembayaran],Table11[id_pembayaran])</f>
        <v>MP 04</v>
      </c>
      <c r="O341" t="s">
        <v>53</v>
      </c>
      <c r="P341" t="str">
        <f>_xlfn.XLOOKUP(Table2[[#This Row],[status_reservasi]],'Dim Status Reservasi'!$B$2:$B$5,'Dim Status Reservasi'!$A$2:$A$5)</f>
        <v>ST 004</v>
      </c>
      <c r="Q341" t="s">
        <v>48</v>
      </c>
      <c r="R341" t="str">
        <f>_xlfn.XLOOKUP(Table2[[#This Row],[kota_hotel]],'Dim Kota Hotel'!$B$2:$B$21,'Dim Kota Hotel'!$A$2:$A$21)</f>
        <v>LOK 012</v>
      </c>
      <c r="S341" t="s">
        <v>25</v>
      </c>
    </row>
    <row r="342" spans="1:19" x14ac:dyDescent="0.25">
      <c r="A342" t="s">
        <v>1066</v>
      </c>
      <c r="B342" t="str">
        <f>_xlfn.XLOOKUP(Table2[[#This Row],[tanggal_checkin]],Table6[tanggal_checkin],Table6[id_checkin])</f>
        <v>CI 0728</v>
      </c>
      <c r="C342" t="s">
        <v>11461</v>
      </c>
      <c r="D342" t="str">
        <f>_xlfn.XLOOKUP(Table2[[#This Row],[tanggal_checkout]],Table4[tanggal_checkout],Table4[id_checkout])</f>
        <v>CO 0740</v>
      </c>
      <c r="E342" t="s">
        <v>11133</v>
      </c>
      <c r="F342" s="8">
        <v>0.1401388888888889</v>
      </c>
      <c r="G342" t="str">
        <f>_xlfn.XLOOKUP(Table2[[#This Row],[nama_tamu]],Table10[nama_tamu],Table10[id_tamu])</f>
        <v>CUS 2974</v>
      </c>
      <c r="H342" t="s">
        <v>1068</v>
      </c>
      <c r="I342" t="str">
        <f>_xlfn.XLOOKUP(Table2[[#This Row],[tipe_kamar]],Table12[tipe_kamar],Table12[id_kamar])</f>
        <v>KMR 003</v>
      </c>
      <c r="J342" t="s">
        <v>64</v>
      </c>
      <c r="K342">
        <v>9</v>
      </c>
      <c r="L342">
        <v>1349000</v>
      </c>
      <c r="M342">
        <v>12141000</v>
      </c>
      <c r="N342" t="str">
        <f>_xlfn.XLOOKUP(Table2[[#This Row],[metode_pembayaran]],Table11[metode_pembayaran],Table11[id_pembayaran])</f>
        <v>MP 02</v>
      </c>
      <c r="O342" t="s">
        <v>30</v>
      </c>
      <c r="P342" t="str">
        <f>_xlfn.XLOOKUP(Table2[[#This Row],[status_reservasi]],'Dim Status Reservasi'!$B$2:$B$5,'Dim Status Reservasi'!$A$2:$A$5)</f>
        <v>ST 003</v>
      </c>
      <c r="Q342" t="s">
        <v>37</v>
      </c>
      <c r="R342" t="str">
        <f>_xlfn.XLOOKUP(Table2[[#This Row],[kota_hotel]],'Dim Kota Hotel'!$B$2:$B$21,'Dim Kota Hotel'!$A$2:$A$21)</f>
        <v>LOK 013</v>
      </c>
      <c r="S342" t="s">
        <v>160</v>
      </c>
    </row>
    <row r="343" spans="1:19" x14ac:dyDescent="0.25">
      <c r="A343" t="s">
        <v>1069</v>
      </c>
      <c r="B343" t="str">
        <f>_xlfn.XLOOKUP(Table2[[#This Row],[tanggal_checkin]],Table6[tanggal_checkin],Table6[id_checkin])</f>
        <v>CI 0944</v>
      </c>
      <c r="C343" t="s">
        <v>11448</v>
      </c>
      <c r="D343" t="str">
        <f>_xlfn.XLOOKUP(Table2[[#This Row],[tanggal_checkout]],Table4[tanggal_checkout],Table4[id_checkout])</f>
        <v>CO 0951</v>
      </c>
      <c r="E343" t="s">
        <v>11462</v>
      </c>
      <c r="F343" s="8">
        <v>0.29168981481481482</v>
      </c>
      <c r="G343" t="str">
        <f>_xlfn.XLOOKUP(Table2[[#This Row],[nama_tamu]],Table10[nama_tamu],Table10[id_tamu])</f>
        <v>CUS 3006</v>
      </c>
      <c r="H343" t="s">
        <v>1071</v>
      </c>
      <c r="I343" t="str">
        <f>_xlfn.XLOOKUP(Table2[[#This Row],[tipe_kamar]],Table12[tipe_kamar],Table12[id_kamar])</f>
        <v>KMR 002</v>
      </c>
      <c r="J343" t="s">
        <v>82</v>
      </c>
      <c r="K343">
        <v>4</v>
      </c>
      <c r="L343">
        <v>388000</v>
      </c>
      <c r="M343">
        <v>1552000</v>
      </c>
      <c r="N343" t="str">
        <f>_xlfn.XLOOKUP(Table2[[#This Row],[metode_pembayaran]],Table11[metode_pembayaran],Table11[id_pembayaran])</f>
        <v>MP 03</v>
      </c>
      <c r="O343" t="s">
        <v>36</v>
      </c>
      <c r="P343" t="str">
        <f>_xlfn.XLOOKUP(Table2[[#This Row],[status_reservasi]],'Dim Status Reservasi'!$B$2:$B$5,'Dim Status Reservasi'!$A$2:$A$5)</f>
        <v>ST 003</v>
      </c>
      <c r="Q343" t="s">
        <v>37</v>
      </c>
      <c r="R343" t="str">
        <f>_xlfn.XLOOKUP(Table2[[#This Row],[kota_hotel]],'Dim Kota Hotel'!$B$2:$B$21,'Dim Kota Hotel'!$A$2:$A$21)</f>
        <v>LOK 011</v>
      </c>
      <c r="S343" t="s">
        <v>38</v>
      </c>
    </row>
    <row r="344" spans="1:19" x14ac:dyDescent="0.25">
      <c r="A344" t="s">
        <v>1072</v>
      </c>
      <c r="B344" t="str">
        <f>_xlfn.XLOOKUP(Table2[[#This Row],[tanggal_checkin]],Table6[tanggal_checkin],Table6[id_checkin])</f>
        <v>CI 0788</v>
      </c>
      <c r="C344" t="s">
        <v>11463</v>
      </c>
      <c r="D344" t="str">
        <f>_xlfn.XLOOKUP(Table2[[#This Row],[tanggal_checkout]],Table4[tanggal_checkout],Table4[id_checkout])</f>
        <v>CO 0795</v>
      </c>
      <c r="E344" t="s">
        <v>11464</v>
      </c>
      <c r="F344" s="8">
        <v>0.94648148148148148</v>
      </c>
      <c r="G344" t="str">
        <f>_xlfn.XLOOKUP(Table2[[#This Row],[nama_tamu]],Table10[nama_tamu],Table10[id_tamu])</f>
        <v>CUS 3010</v>
      </c>
      <c r="H344" t="s">
        <v>1074</v>
      </c>
      <c r="I344" t="str">
        <f>_xlfn.XLOOKUP(Table2[[#This Row],[tipe_kamar]],Table12[tipe_kamar],Table12[id_kamar])</f>
        <v>KMR 001</v>
      </c>
      <c r="J344" t="s">
        <v>23</v>
      </c>
      <c r="K344">
        <v>4</v>
      </c>
      <c r="L344">
        <v>572000</v>
      </c>
      <c r="M344">
        <v>2288000</v>
      </c>
      <c r="N344" t="str">
        <f>_xlfn.XLOOKUP(Table2[[#This Row],[metode_pembayaran]],Table11[metode_pembayaran],Table11[id_pembayaran])</f>
        <v>MP 06</v>
      </c>
      <c r="O344" t="s">
        <v>17</v>
      </c>
      <c r="P344" t="str">
        <f>_xlfn.XLOOKUP(Table2[[#This Row],[status_reservasi]],'Dim Status Reservasi'!$B$2:$B$5,'Dim Status Reservasi'!$A$2:$A$5)</f>
        <v>ST 003</v>
      </c>
      <c r="Q344" t="s">
        <v>37</v>
      </c>
      <c r="R344" t="str">
        <f>_xlfn.XLOOKUP(Table2[[#This Row],[kota_hotel]],'Dim Kota Hotel'!$B$2:$B$21,'Dim Kota Hotel'!$A$2:$A$21)</f>
        <v>LOK 009</v>
      </c>
      <c r="S344" t="s">
        <v>19</v>
      </c>
    </row>
    <row r="345" spans="1:19" x14ac:dyDescent="0.25">
      <c r="A345" t="s">
        <v>1075</v>
      </c>
      <c r="B345" t="str">
        <f>_xlfn.XLOOKUP(Table2[[#This Row],[tanggal_checkin]],Table6[tanggal_checkin],Table6[id_checkin])</f>
        <v>CI 0964</v>
      </c>
      <c r="C345" t="s">
        <v>11386</v>
      </c>
      <c r="D345" t="str">
        <f>_xlfn.XLOOKUP(Table2[[#This Row],[tanggal_checkout]],Table4[tanggal_checkout],Table4[id_checkout])</f>
        <v>CO 0974</v>
      </c>
      <c r="E345" t="s">
        <v>10996</v>
      </c>
      <c r="F345" s="8">
        <v>0.80834490740740739</v>
      </c>
      <c r="G345" t="str">
        <f>_xlfn.XLOOKUP(Table2[[#This Row],[nama_tamu]],Table10[nama_tamu],Table10[id_tamu])</f>
        <v>CUS 2629</v>
      </c>
      <c r="H345" t="s">
        <v>1077</v>
      </c>
      <c r="I345" t="str">
        <f>_xlfn.XLOOKUP(Table2[[#This Row],[tipe_kamar]],Table12[tipe_kamar],Table12[id_kamar])</f>
        <v>KMR 004</v>
      </c>
      <c r="J345" t="s">
        <v>47</v>
      </c>
      <c r="K345">
        <v>7</v>
      </c>
      <c r="L345">
        <v>456000</v>
      </c>
      <c r="M345">
        <v>3192000</v>
      </c>
      <c r="N345" t="str">
        <f>_xlfn.XLOOKUP(Table2[[#This Row],[metode_pembayaran]],Table11[metode_pembayaran],Table11[id_pembayaran])</f>
        <v>MP 05</v>
      </c>
      <c r="O345" t="s">
        <v>72</v>
      </c>
      <c r="P345" t="str">
        <f>_xlfn.XLOOKUP(Table2[[#This Row],[status_reservasi]],'Dim Status Reservasi'!$B$2:$B$5,'Dim Status Reservasi'!$A$2:$A$5)</f>
        <v>ST 004</v>
      </c>
      <c r="Q345" t="s">
        <v>48</v>
      </c>
      <c r="R345" t="str">
        <f>_xlfn.XLOOKUP(Table2[[#This Row],[kota_hotel]],'Dim Kota Hotel'!$B$2:$B$21,'Dim Kota Hotel'!$A$2:$A$21)</f>
        <v>LOK 008</v>
      </c>
      <c r="S345" t="s">
        <v>68</v>
      </c>
    </row>
    <row r="346" spans="1:19" x14ac:dyDescent="0.25">
      <c r="A346" t="s">
        <v>1078</v>
      </c>
      <c r="B346" t="str">
        <f>_xlfn.XLOOKUP(Table2[[#This Row],[tanggal_checkin]],Table6[tanggal_checkin],Table6[id_checkin])</f>
        <v>CI 0167</v>
      </c>
      <c r="C346" t="s">
        <v>11465</v>
      </c>
      <c r="D346" t="str">
        <f>_xlfn.XLOOKUP(Table2[[#This Row],[tanggal_checkout]],Table4[tanggal_checkout],Table4[id_checkout])</f>
        <v>CO 0171</v>
      </c>
      <c r="E346" t="s">
        <v>11466</v>
      </c>
      <c r="F346" s="8">
        <v>0.12291666666666666</v>
      </c>
      <c r="G346" t="str">
        <f>_xlfn.XLOOKUP(Table2[[#This Row],[nama_tamu]],Table10[nama_tamu],Table10[id_tamu])</f>
        <v>CUS 1435</v>
      </c>
      <c r="H346" t="s">
        <v>1080</v>
      </c>
      <c r="I346" t="str">
        <f>_xlfn.XLOOKUP(Table2[[#This Row],[tipe_kamar]],Table12[tipe_kamar],Table12[id_kamar])</f>
        <v>KMR 004</v>
      </c>
      <c r="J346" t="s">
        <v>47</v>
      </c>
      <c r="K346">
        <v>2</v>
      </c>
      <c r="L346">
        <v>425000</v>
      </c>
      <c r="M346">
        <v>850000</v>
      </c>
      <c r="N346" t="str">
        <f>_xlfn.XLOOKUP(Table2[[#This Row],[metode_pembayaran]],Table11[metode_pembayaran],Table11[id_pembayaran])</f>
        <v>MP 06</v>
      </c>
      <c r="O346" t="s">
        <v>17</v>
      </c>
      <c r="P346" t="str">
        <f>_xlfn.XLOOKUP(Table2[[#This Row],[status_reservasi]],'Dim Status Reservasi'!$B$2:$B$5,'Dim Status Reservasi'!$A$2:$A$5)</f>
        <v>ST 004</v>
      </c>
      <c r="Q346" t="s">
        <v>48</v>
      </c>
      <c r="R346" t="str">
        <f>_xlfn.XLOOKUP(Table2[[#This Row],[kota_hotel]],'Dim Kota Hotel'!$B$2:$B$21,'Dim Kota Hotel'!$A$2:$A$21)</f>
        <v>LOK 012</v>
      </c>
      <c r="S346" t="s">
        <v>25</v>
      </c>
    </row>
    <row r="347" spans="1:19" x14ac:dyDescent="0.25">
      <c r="A347" t="s">
        <v>1081</v>
      </c>
      <c r="B347" t="str">
        <f>_xlfn.XLOOKUP(Table2[[#This Row],[tanggal_checkin]],Table6[tanggal_checkin],Table6[id_checkin])</f>
        <v>CI 0077</v>
      </c>
      <c r="C347" t="s">
        <v>11467</v>
      </c>
      <c r="D347" t="str">
        <f>_xlfn.XLOOKUP(Table2[[#This Row],[tanggal_checkout]],Table4[tanggal_checkout],Table4[id_checkout])</f>
        <v>CO 0085</v>
      </c>
      <c r="E347" t="s">
        <v>11267</v>
      </c>
      <c r="F347" s="8">
        <v>0.95886574074074071</v>
      </c>
      <c r="G347" t="str">
        <f>_xlfn.XLOOKUP(Table2[[#This Row],[nama_tamu]],Table10[nama_tamu],Table10[id_tamu])</f>
        <v>CUS 1619</v>
      </c>
      <c r="H347" t="s">
        <v>1083</v>
      </c>
      <c r="I347" t="str">
        <f>_xlfn.XLOOKUP(Table2[[#This Row],[tipe_kamar]],Table12[tipe_kamar],Table12[id_kamar])</f>
        <v>KMR 001</v>
      </c>
      <c r="J347" t="s">
        <v>23</v>
      </c>
      <c r="K347">
        <v>8</v>
      </c>
      <c r="L347">
        <v>640000</v>
      </c>
      <c r="M347">
        <v>5120000</v>
      </c>
      <c r="N347" t="str">
        <f>_xlfn.XLOOKUP(Table2[[#This Row],[metode_pembayaran]],Table11[metode_pembayaran],Table11[id_pembayaran])</f>
        <v>MP 04</v>
      </c>
      <c r="O347" t="s">
        <v>53</v>
      </c>
      <c r="P347" t="str">
        <f>_xlfn.XLOOKUP(Table2[[#This Row],[status_reservasi]],'Dim Status Reservasi'!$B$2:$B$5,'Dim Status Reservasi'!$A$2:$A$5)</f>
        <v>ST 002</v>
      </c>
      <c r="Q347" t="s">
        <v>124</v>
      </c>
      <c r="R347" t="str">
        <f>_xlfn.XLOOKUP(Table2[[#This Row],[kota_hotel]],'Dim Kota Hotel'!$B$2:$B$21,'Dim Kota Hotel'!$A$2:$A$21)</f>
        <v>LOK 009</v>
      </c>
      <c r="S347" t="s">
        <v>19</v>
      </c>
    </row>
    <row r="348" spans="1:19" x14ac:dyDescent="0.25">
      <c r="A348" t="s">
        <v>1084</v>
      </c>
      <c r="B348" t="str">
        <f>_xlfn.XLOOKUP(Table2[[#This Row],[tanggal_checkin]],Table6[tanggal_checkin],Table6[id_checkin])</f>
        <v>CI 0096</v>
      </c>
      <c r="C348" t="s">
        <v>11468</v>
      </c>
      <c r="D348" t="str">
        <f>_xlfn.XLOOKUP(Table2[[#This Row],[tanggal_checkout]],Table4[tanggal_checkout],Table4[id_checkout])</f>
        <v>CO 0098</v>
      </c>
      <c r="E348" t="s">
        <v>11469</v>
      </c>
      <c r="F348" s="8">
        <v>0.22040509259259258</v>
      </c>
      <c r="G348" t="str">
        <f>_xlfn.XLOOKUP(Table2[[#This Row],[nama_tamu]],Table10[nama_tamu],Table10[id_tamu])</f>
        <v>CUS 1300</v>
      </c>
      <c r="H348" t="s">
        <v>1086</v>
      </c>
      <c r="I348" t="str">
        <f>_xlfn.XLOOKUP(Table2[[#This Row],[tipe_kamar]],Table12[tipe_kamar],Table12[id_kamar])</f>
        <v>KMR 004</v>
      </c>
      <c r="J348" t="s">
        <v>47</v>
      </c>
      <c r="K348">
        <v>2</v>
      </c>
      <c r="L348">
        <v>513000</v>
      </c>
      <c r="M348">
        <v>1026000</v>
      </c>
      <c r="N348" t="str">
        <f>_xlfn.XLOOKUP(Table2[[#This Row],[metode_pembayaran]],Table11[metode_pembayaran],Table11[id_pembayaran])</f>
        <v>MP 01</v>
      </c>
      <c r="O348" t="s">
        <v>24</v>
      </c>
      <c r="P348" t="str">
        <f>_xlfn.XLOOKUP(Table2[[#This Row],[status_reservasi]],'Dim Status Reservasi'!$B$2:$B$5,'Dim Status Reservasi'!$A$2:$A$5)</f>
        <v>ST 003</v>
      </c>
      <c r="Q348" t="s">
        <v>37</v>
      </c>
      <c r="R348" t="str">
        <f>_xlfn.XLOOKUP(Table2[[#This Row],[kota_hotel]],'Dim Kota Hotel'!$B$2:$B$21,'Dim Kota Hotel'!$A$2:$A$21)</f>
        <v>LOK 011</v>
      </c>
      <c r="S348" t="s">
        <v>38</v>
      </c>
    </row>
    <row r="349" spans="1:19" x14ac:dyDescent="0.25">
      <c r="A349" t="s">
        <v>1087</v>
      </c>
      <c r="B349" t="str">
        <f>_xlfn.XLOOKUP(Table2[[#This Row],[tanggal_checkin]],Table6[tanggal_checkin],Table6[id_checkin])</f>
        <v>CI 0780</v>
      </c>
      <c r="C349" t="s">
        <v>11120</v>
      </c>
      <c r="D349" t="str">
        <f>_xlfn.XLOOKUP(Table2[[#This Row],[tanggal_checkout]],Table4[tanggal_checkout],Table4[id_checkout])</f>
        <v>CO 0787</v>
      </c>
      <c r="E349" t="s">
        <v>11470</v>
      </c>
      <c r="F349" s="8">
        <v>0.58490740740740743</v>
      </c>
      <c r="G349" t="str">
        <f>_xlfn.XLOOKUP(Table2[[#This Row],[nama_tamu]],Table10[nama_tamu],Table10[id_tamu])</f>
        <v>CUS 3580</v>
      </c>
      <c r="H349" t="s">
        <v>1089</v>
      </c>
      <c r="I349" t="str">
        <f>_xlfn.XLOOKUP(Table2[[#This Row],[tipe_kamar]],Table12[tipe_kamar],Table12[id_kamar])</f>
        <v>KMR 001</v>
      </c>
      <c r="J349" t="s">
        <v>23</v>
      </c>
      <c r="K349">
        <v>4</v>
      </c>
      <c r="L349">
        <v>678000</v>
      </c>
      <c r="M349">
        <v>2712000</v>
      </c>
      <c r="N349" t="str">
        <f>_xlfn.XLOOKUP(Table2[[#This Row],[metode_pembayaran]],Table11[metode_pembayaran],Table11[id_pembayaran])</f>
        <v>MP 01</v>
      </c>
      <c r="O349" t="s">
        <v>24</v>
      </c>
      <c r="P349" t="str">
        <f>_xlfn.XLOOKUP(Table2[[#This Row],[status_reservasi]],'Dim Status Reservasi'!$B$2:$B$5,'Dim Status Reservasi'!$A$2:$A$5)</f>
        <v>ST 004</v>
      </c>
      <c r="Q349" t="s">
        <v>48</v>
      </c>
      <c r="R349" t="str">
        <f>_xlfn.XLOOKUP(Table2[[#This Row],[kota_hotel]],'Dim Kota Hotel'!$B$2:$B$21,'Dim Kota Hotel'!$A$2:$A$21)</f>
        <v>LOK 018</v>
      </c>
      <c r="S349" t="s">
        <v>102</v>
      </c>
    </row>
    <row r="350" spans="1:19" x14ac:dyDescent="0.25">
      <c r="A350" t="s">
        <v>1090</v>
      </c>
      <c r="B350" t="str">
        <f>_xlfn.XLOOKUP(Table2[[#This Row],[tanggal_checkin]],Table6[tanggal_checkin],Table6[id_checkin])</f>
        <v>CI 0045</v>
      </c>
      <c r="C350" t="s">
        <v>11471</v>
      </c>
      <c r="D350" t="str">
        <f>_xlfn.XLOOKUP(Table2[[#This Row],[tanggal_checkout]],Table4[tanggal_checkout],Table4[id_checkout])</f>
        <v>CO 0053</v>
      </c>
      <c r="E350" t="s">
        <v>11326</v>
      </c>
      <c r="F350" s="8">
        <v>0.85270833333333329</v>
      </c>
      <c r="G350" t="str">
        <f>_xlfn.XLOOKUP(Table2[[#This Row],[nama_tamu]],Table10[nama_tamu],Table10[id_tamu])</f>
        <v>CUS 2000</v>
      </c>
      <c r="H350" t="s">
        <v>1092</v>
      </c>
      <c r="I350" t="str">
        <f>_xlfn.XLOOKUP(Table2[[#This Row],[tipe_kamar]],Table12[tipe_kamar],Table12[id_kamar])</f>
        <v>KMR 003</v>
      </c>
      <c r="J350" t="s">
        <v>64</v>
      </c>
      <c r="K350">
        <v>8</v>
      </c>
      <c r="L350">
        <v>1307000</v>
      </c>
      <c r="M350">
        <v>10456000</v>
      </c>
      <c r="N350" t="str">
        <f>_xlfn.XLOOKUP(Table2[[#This Row],[metode_pembayaran]],Table11[metode_pembayaran],Table11[id_pembayaran])</f>
        <v>MP 02</v>
      </c>
      <c r="O350" t="s">
        <v>30</v>
      </c>
      <c r="P350" t="str">
        <f>_xlfn.XLOOKUP(Table2[[#This Row],[status_reservasi]],'Dim Status Reservasi'!$B$2:$B$5,'Dim Status Reservasi'!$A$2:$A$5)</f>
        <v>ST 004</v>
      </c>
      <c r="Q350" t="s">
        <v>48</v>
      </c>
      <c r="R350" t="str">
        <f>_xlfn.XLOOKUP(Table2[[#This Row],[kota_hotel]],'Dim Kota Hotel'!$B$2:$B$21,'Dim Kota Hotel'!$A$2:$A$21)</f>
        <v>LOK 015</v>
      </c>
      <c r="S350" t="s">
        <v>233</v>
      </c>
    </row>
    <row r="351" spans="1:19" x14ac:dyDescent="0.25">
      <c r="A351" t="s">
        <v>1093</v>
      </c>
      <c r="B351" t="str">
        <f>_xlfn.XLOOKUP(Table2[[#This Row],[tanggal_checkin]],Table6[tanggal_checkin],Table6[id_checkin])</f>
        <v>CI 0330</v>
      </c>
      <c r="C351" t="s">
        <v>11472</v>
      </c>
      <c r="D351" t="str">
        <f>_xlfn.XLOOKUP(Table2[[#This Row],[tanggal_checkout]],Table4[tanggal_checkout],Table4[id_checkout])</f>
        <v>CO 0336</v>
      </c>
      <c r="E351" t="s">
        <v>10968</v>
      </c>
      <c r="F351" s="8">
        <v>0.61809027777777781</v>
      </c>
      <c r="G351" t="str">
        <f>_xlfn.XLOOKUP(Table2[[#This Row],[nama_tamu]],Table10[nama_tamu],Table10[id_tamu])</f>
        <v>CUS 2793</v>
      </c>
      <c r="H351" t="s">
        <v>1095</v>
      </c>
      <c r="I351" t="str">
        <f>_xlfn.XLOOKUP(Table2[[#This Row],[tipe_kamar]],Table12[tipe_kamar],Table12[id_kamar])</f>
        <v>KMR 004</v>
      </c>
      <c r="J351" t="s">
        <v>47</v>
      </c>
      <c r="K351">
        <v>7</v>
      </c>
      <c r="L351">
        <v>411000</v>
      </c>
      <c r="M351">
        <v>2877000</v>
      </c>
      <c r="N351" t="str">
        <f>_xlfn.XLOOKUP(Table2[[#This Row],[metode_pembayaran]],Table11[metode_pembayaran],Table11[id_pembayaran])</f>
        <v>MP 05</v>
      </c>
      <c r="O351" t="s">
        <v>72</v>
      </c>
      <c r="P351" t="str">
        <f>_xlfn.XLOOKUP(Table2[[#This Row],[status_reservasi]],'Dim Status Reservasi'!$B$2:$B$5,'Dim Status Reservasi'!$A$2:$A$5)</f>
        <v>ST 004</v>
      </c>
      <c r="Q351" t="s">
        <v>48</v>
      </c>
      <c r="R351" t="str">
        <f>_xlfn.XLOOKUP(Table2[[#This Row],[kota_hotel]],'Dim Kota Hotel'!$B$2:$B$21,'Dim Kota Hotel'!$A$2:$A$21)</f>
        <v>LOK 017</v>
      </c>
      <c r="S351" t="s">
        <v>84</v>
      </c>
    </row>
    <row r="352" spans="1:19" x14ac:dyDescent="0.25">
      <c r="A352" t="s">
        <v>1096</v>
      </c>
      <c r="B352" t="str">
        <f>_xlfn.XLOOKUP(Table2[[#This Row],[tanggal_checkin]],Table6[tanggal_checkin],Table6[id_checkin])</f>
        <v>CI 0813</v>
      </c>
      <c r="C352" t="s">
        <v>11228</v>
      </c>
      <c r="D352" t="str">
        <f>_xlfn.XLOOKUP(Table2[[#This Row],[tanggal_checkout]],Table4[tanggal_checkout],Table4[id_checkout])</f>
        <v>CO 0824</v>
      </c>
      <c r="E352" t="s">
        <v>11113</v>
      </c>
      <c r="F352" s="8">
        <v>0.59662037037037041</v>
      </c>
      <c r="G352" t="str">
        <f>_xlfn.XLOOKUP(Table2[[#This Row],[nama_tamu]],Table10[nama_tamu],Table10[id_tamu])</f>
        <v>CUS 0322</v>
      </c>
      <c r="H352" t="s">
        <v>1098</v>
      </c>
      <c r="I352" t="str">
        <f>_xlfn.XLOOKUP(Table2[[#This Row],[tipe_kamar]],Table12[tipe_kamar],Table12[id_kamar])</f>
        <v>KMR 001</v>
      </c>
      <c r="J352" t="s">
        <v>23</v>
      </c>
      <c r="K352">
        <v>7</v>
      </c>
      <c r="L352">
        <v>583000</v>
      </c>
      <c r="M352">
        <v>4081000</v>
      </c>
      <c r="N352" t="str">
        <f>_xlfn.XLOOKUP(Table2[[#This Row],[metode_pembayaran]],Table11[metode_pembayaran],Table11[id_pembayaran])</f>
        <v>MP 06</v>
      </c>
      <c r="O352" t="s">
        <v>17</v>
      </c>
      <c r="P352" t="str">
        <f>_xlfn.XLOOKUP(Table2[[#This Row],[status_reservasi]],'Dim Status Reservasi'!$B$2:$B$5,'Dim Status Reservasi'!$A$2:$A$5)</f>
        <v>ST 003</v>
      </c>
      <c r="Q352" t="s">
        <v>37</v>
      </c>
      <c r="R352" t="str">
        <f>_xlfn.XLOOKUP(Table2[[#This Row],[kota_hotel]],'Dim Kota Hotel'!$B$2:$B$21,'Dim Kota Hotel'!$A$2:$A$21)</f>
        <v>LOK 007</v>
      </c>
      <c r="S352" t="s">
        <v>145</v>
      </c>
    </row>
    <row r="353" spans="1:19" x14ac:dyDescent="0.25">
      <c r="A353" t="s">
        <v>1099</v>
      </c>
      <c r="B353" t="str">
        <f>_xlfn.XLOOKUP(Table2[[#This Row],[tanggal_checkin]],Table6[tanggal_checkin],Table6[id_checkin])</f>
        <v>CI 0496</v>
      </c>
      <c r="C353" t="s">
        <v>11473</v>
      </c>
      <c r="D353" t="str">
        <f>_xlfn.XLOOKUP(Table2[[#This Row],[tanggal_checkout]],Table4[tanggal_checkout],Table4[id_checkout])</f>
        <v>CO 0503</v>
      </c>
      <c r="E353" t="s">
        <v>11474</v>
      </c>
      <c r="F353" s="8">
        <v>0.87091435185185184</v>
      </c>
      <c r="G353" t="str">
        <f>_xlfn.XLOOKUP(Table2[[#This Row],[nama_tamu]],Table10[nama_tamu],Table10[id_tamu])</f>
        <v>CUS 1975</v>
      </c>
      <c r="H353" t="s">
        <v>1100</v>
      </c>
      <c r="I353" t="str">
        <f>_xlfn.XLOOKUP(Table2[[#This Row],[tipe_kamar]],Table12[tipe_kamar],Table12[id_kamar])</f>
        <v>KMR 002</v>
      </c>
      <c r="J353" t="s">
        <v>82</v>
      </c>
      <c r="K353">
        <v>6</v>
      </c>
      <c r="L353">
        <v>378000</v>
      </c>
      <c r="M353">
        <v>2268000</v>
      </c>
      <c r="N353" t="str">
        <f>_xlfn.XLOOKUP(Table2[[#This Row],[metode_pembayaran]],Table11[metode_pembayaran],Table11[id_pembayaran])</f>
        <v>MP 06</v>
      </c>
      <c r="O353" t="s">
        <v>17</v>
      </c>
      <c r="P353" t="str">
        <f>_xlfn.XLOOKUP(Table2[[#This Row],[status_reservasi]],'Dim Status Reservasi'!$B$2:$B$5,'Dim Status Reservasi'!$A$2:$A$5)</f>
        <v>ST 004</v>
      </c>
      <c r="Q353" t="s">
        <v>48</v>
      </c>
      <c r="R353" t="str">
        <f>_xlfn.XLOOKUP(Table2[[#This Row],[kota_hotel]],'Dim Kota Hotel'!$B$2:$B$21,'Dim Kota Hotel'!$A$2:$A$21)</f>
        <v>LOK 002</v>
      </c>
      <c r="S353" t="s">
        <v>60</v>
      </c>
    </row>
    <row r="354" spans="1:19" x14ac:dyDescent="0.25">
      <c r="A354" t="s">
        <v>1101</v>
      </c>
      <c r="B354" t="str">
        <f>_xlfn.XLOOKUP(Table2[[#This Row],[tanggal_checkin]],Table6[tanggal_checkin],Table6[id_checkin])</f>
        <v>CI 0843</v>
      </c>
      <c r="C354" t="s">
        <v>11303</v>
      </c>
      <c r="D354" t="str">
        <f>_xlfn.XLOOKUP(Table2[[#This Row],[tanggal_checkout]],Table4[tanggal_checkout],Table4[id_checkout])</f>
        <v>CO 0848</v>
      </c>
      <c r="E354" t="s">
        <v>11158</v>
      </c>
      <c r="F354" s="8">
        <v>0.22144675925925925</v>
      </c>
      <c r="G354" t="str">
        <f>_xlfn.XLOOKUP(Table2[[#This Row],[nama_tamu]],Table10[nama_tamu],Table10[id_tamu])</f>
        <v>CUS 1750</v>
      </c>
      <c r="H354" t="s">
        <v>1103</v>
      </c>
      <c r="I354" t="str">
        <f>_xlfn.XLOOKUP(Table2[[#This Row],[tipe_kamar]],Table12[tipe_kamar],Table12[id_kamar])</f>
        <v>KMR 003</v>
      </c>
      <c r="J354" t="s">
        <v>64</v>
      </c>
      <c r="K354">
        <v>2</v>
      </c>
      <c r="L354">
        <v>1312000</v>
      </c>
      <c r="M354">
        <v>2624000</v>
      </c>
      <c r="N354" t="str">
        <f>_xlfn.XLOOKUP(Table2[[#This Row],[metode_pembayaran]],Table11[metode_pembayaran],Table11[id_pembayaran])</f>
        <v>MP 06</v>
      </c>
      <c r="O354" t="s">
        <v>17</v>
      </c>
      <c r="P354" t="str">
        <f>_xlfn.XLOOKUP(Table2[[#This Row],[status_reservasi]],'Dim Status Reservasi'!$B$2:$B$5,'Dim Status Reservasi'!$A$2:$A$5)</f>
        <v>ST 004</v>
      </c>
      <c r="Q354" t="s">
        <v>48</v>
      </c>
      <c r="R354" t="str">
        <f>_xlfn.XLOOKUP(Table2[[#This Row],[kota_hotel]],'Dim Kota Hotel'!$B$2:$B$21,'Dim Kota Hotel'!$A$2:$A$21)</f>
        <v>LOK 011</v>
      </c>
      <c r="S354" t="s">
        <v>38</v>
      </c>
    </row>
    <row r="355" spans="1:19" x14ac:dyDescent="0.25">
      <c r="A355" t="s">
        <v>1104</v>
      </c>
      <c r="B355" t="str">
        <f>_xlfn.XLOOKUP(Table2[[#This Row],[tanggal_checkin]],Table6[tanggal_checkin],Table6[id_checkin])</f>
        <v>CI 0285</v>
      </c>
      <c r="C355" t="s">
        <v>11022</v>
      </c>
      <c r="D355" t="str">
        <f>_xlfn.XLOOKUP(Table2[[#This Row],[tanggal_checkout]],Table4[tanggal_checkout],Table4[id_checkout])</f>
        <v>CO 0289</v>
      </c>
      <c r="E355" t="s">
        <v>11475</v>
      </c>
      <c r="F355" s="8">
        <v>0.58870370370370373</v>
      </c>
      <c r="G355" t="str">
        <f>_xlfn.XLOOKUP(Table2[[#This Row],[nama_tamu]],Table10[nama_tamu],Table10[id_tamu])</f>
        <v>CUS 1580</v>
      </c>
      <c r="H355" t="s">
        <v>1106</v>
      </c>
      <c r="I355" t="str">
        <f>_xlfn.XLOOKUP(Table2[[#This Row],[tipe_kamar]],Table12[tipe_kamar],Table12[id_kamar])</f>
        <v>KMR 001</v>
      </c>
      <c r="J355" t="s">
        <v>23</v>
      </c>
      <c r="K355">
        <v>6</v>
      </c>
      <c r="L355">
        <v>588000</v>
      </c>
      <c r="M355">
        <v>3528000</v>
      </c>
      <c r="N355" t="str">
        <f>_xlfn.XLOOKUP(Table2[[#This Row],[metode_pembayaran]],Table11[metode_pembayaran],Table11[id_pembayaran])</f>
        <v>MP 06</v>
      </c>
      <c r="O355" t="s">
        <v>17</v>
      </c>
      <c r="P355" t="str">
        <f>_xlfn.XLOOKUP(Table2[[#This Row],[status_reservasi]],'Dim Status Reservasi'!$B$2:$B$5,'Dim Status Reservasi'!$A$2:$A$5)</f>
        <v>ST 003</v>
      </c>
      <c r="Q355" t="s">
        <v>37</v>
      </c>
      <c r="R355" t="str">
        <f>_xlfn.XLOOKUP(Table2[[#This Row],[kota_hotel]],'Dim Kota Hotel'!$B$2:$B$21,'Dim Kota Hotel'!$A$2:$A$21)</f>
        <v>LOK 012</v>
      </c>
      <c r="S355" t="s">
        <v>25</v>
      </c>
    </row>
    <row r="356" spans="1:19" x14ac:dyDescent="0.25">
      <c r="A356" t="s">
        <v>1107</v>
      </c>
      <c r="B356" t="str">
        <f>_xlfn.XLOOKUP(Table2[[#This Row],[tanggal_checkin]],Table6[tanggal_checkin],Table6[id_checkin])</f>
        <v>CI 0445</v>
      </c>
      <c r="C356" t="s">
        <v>11476</v>
      </c>
      <c r="D356" t="str">
        <f>_xlfn.XLOOKUP(Table2[[#This Row],[tanggal_checkout]],Table4[tanggal_checkout],Table4[id_checkout])</f>
        <v>CO 0448</v>
      </c>
      <c r="E356" t="s">
        <v>11477</v>
      </c>
      <c r="F356" s="8">
        <v>0.50964120370370369</v>
      </c>
      <c r="G356" t="str">
        <f>_xlfn.XLOOKUP(Table2[[#This Row],[nama_tamu]],Table10[nama_tamu],Table10[id_tamu])</f>
        <v>CUS 2084</v>
      </c>
      <c r="H356" t="s">
        <v>1109</v>
      </c>
      <c r="I356" t="str">
        <f>_xlfn.XLOOKUP(Table2[[#This Row],[tipe_kamar]],Table12[tipe_kamar],Table12[id_kamar])</f>
        <v>KMR 003</v>
      </c>
      <c r="J356" t="s">
        <v>64</v>
      </c>
      <c r="K356">
        <v>1</v>
      </c>
      <c r="L356">
        <v>1123000</v>
      </c>
      <c r="M356">
        <v>1123000</v>
      </c>
      <c r="N356" t="str">
        <f>_xlfn.XLOOKUP(Table2[[#This Row],[metode_pembayaran]],Table11[metode_pembayaran],Table11[id_pembayaran])</f>
        <v>MP 03</v>
      </c>
      <c r="O356" t="s">
        <v>36</v>
      </c>
      <c r="P356" t="str">
        <f>_xlfn.XLOOKUP(Table2[[#This Row],[status_reservasi]],'Dim Status Reservasi'!$B$2:$B$5,'Dim Status Reservasi'!$A$2:$A$5)</f>
        <v>ST 002</v>
      </c>
      <c r="Q356" t="s">
        <v>124</v>
      </c>
      <c r="R356" t="str">
        <f>_xlfn.XLOOKUP(Table2[[#This Row],[kota_hotel]],'Dim Kota Hotel'!$B$2:$B$21,'Dim Kota Hotel'!$A$2:$A$21)</f>
        <v>LOK 016</v>
      </c>
      <c r="S356" t="s">
        <v>117</v>
      </c>
    </row>
    <row r="357" spans="1:19" x14ac:dyDescent="0.25">
      <c r="A357" t="s">
        <v>1110</v>
      </c>
      <c r="B357" t="str">
        <f>_xlfn.XLOOKUP(Table2[[#This Row],[tanggal_checkin]],Table6[tanggal_checkin],Table6[id_checkin])</f>
        <v>CI 0146</v>
      </c>
      <c r="C357" t="s">
        <v>11371</v>
      </c>
      <c r="D357" t="str">
        <f>_xlfn.XLOOKUP(Table2[[#This Row],[tanggal_checkout]],Table4[tanggal_checkout],Table4[id_checkout])</f>
        <v>CO 0152</v>
      </c>
      <c r="E357" t="s">
        <v>11430</v>
      </c>
      <c r="F357" s="8">
        <v>0.41163194444444445</v>
      </c>
      <c r="G357" t="str">
        <f>_xlfn.XLOOKUP(Table2[[#This Row],[nama_tamu]],Table10[nama_tamu],Table10[id_tamu])</f>
        <v>CUS 3027</v>
      </c>
      <c r="H357" t="s">
        <v>1112</v>
      </c>
      <c r="I357" t="str">
        <f>_xlfn.XLOOKUP(Table2[[#This Row],[tipe_kamar]],Table12[tipe_kamar],Table12[id_kamar])</f>
        <v>KMR 001</v>
      </c>
      <c r="J357" t="s">
        <v>23</v>
      </c>
      <c r="K357">
        <v>6</v>
      </c>
      <c r="L357">
        <v>596000</v>
      </c>
      <c r="M357">
        <v>3576000</v>
      </c>
      <c r="N357" t="str">
        <f>_xlfn.XLOOKUP(Table2[[#This Row],[metode_pembayaran]],Table11[metode_pembayaran],Table11[id_pembayaran])</f>
        <v>MP 06</v>
      </c>
      <c r="O357" t="s">
        <v>17</v>
      </c>
      <c r="P357" t="str">
        <f>_xlfn.XLOOKUP(Table2[[#This Row],[status_reservasi]],'Dim Status Reservasi'!$B$2:$B$5,'Dim Status Reservasi'!$A$2:$A$5)</f>
        <v>ST 004</v>
      </c>
      <c r="Q357" t="s">
        <v>48</v>
      </c>
      <c r="R357" t="str">
        <f>_xlfn.XLOOKUP(Table2[[#This Row],[kota_hotel]],'Dim Kota Hotel'!$B$2:$B$21,'Dim Kota Hotel'!$A$2:$A$21)</f>
        <v>LOK 006</v>
      </c>
      <c r="S357" t="s">
        <v>129</v>
      </c>
    </row>
    <row r="358" spans="1:19" x14ac:dyDescent="0.25">
      <c r="A358" t="s">
        <v>1113</v>
      </c>
      <c r="B358" t="str">
        <f>_xlfn.XLOOKUP(Table2[[#This Row],[tanggal_checkin]],Table6[tanggal_checkin],Table6[id_checkin])</f>
        <v>CI 0410</v>
      </c>
      <c r="C358" t="s">
        <v>11478</v>
      </c>
      <c r="D358" t="str">
        <f>_xlfn.XLOOKUP(Table2[[#This Row],[tanggal_checkout]],Table4[tanggal_checkout],Table4[id_checkout])</f>
        <v>CO 0414</v>
      </c>
      <c r="E358" t="s">
        <v>11184</v>
      </c>
      <c r="F358" s="8">
        <v>0.7379282407407407</v>
      </c>
      <c r="G358" t="str">
        <f>_xlfn.XLOOKUP(Table2[[#This Row],[nama_tamu]],Table10[nama_tamu],Table10[id_tamu])</f>
        <v>CUS 2271</v>
      </c>
      <c r="H358" t="s">
        <v>1115</v>
      </c>
      <c r="I358" t="str">
        <f>_xlfn.XLOOKUP(Table2[[#This Row],[tipe_kamar]],Table12[tipe_kamar],Table12[id_kamar])</f>
        <v>KMR 003</v>
      </c>
      <c r="J358" t="s">
        <v>64</v>
      </c>
      <c r="K358">
        <v>2</v>
      </c>
      <c r="L358">
        <v>1099000</v>
      </c>
      <c r="M358">
        <v>2198000</v>
      </c>
      <c r="N358" t="str">
        <f>_xlfn.XLOOKUP(Table2[[#This Row],[metode_pembayaran]],Table11[metode_pembayaran],Table11[id_pembayaran])</f>
        <v>MP 06</v>
      </c>
      <c r="O358" t="s">
        <v>17</v>
      </c>
      <c r="P358" t="str">
        <f>_xlfn.XLOOKUP(Table2[[#This Row],[status_reservasi]],'Dim Status Reservasi'!$B$2:$B$5,'Dim Status Reservasi'!$A$2:$A$5)</f>
        <v>ST 004</v>
      </c>
      <c r="Q358" t="s">
        <v>48</v>
      </c>
      <c r="R358" t="str">
        <f>_xlfn.XLOOKUP(Table2[[#This Row],[kota_hotel]],'Dim Kota Hotel'!$B$2:$B$21,'Dim Kota Hotel'!$A$2:$A$21)</f>
        <v>LOK 013</v>
      </c>
      <c r="S358" t="s">
        <v>160</v>
      </c>
    </row>
    <row r="359" spans="1:19" x14ac:dyDescent="0.25">
      <c r="A359" t="s">
        <v>1116</v>
      </c>
      <c r="B359" t="str">
        <f>_xlfn.XLOOKUP(Table2[[#This Row],[tanggal_checkin]],Table6[tanggal_checkin],Table6[id_checkin])</f>
        <v>CI 0890</v>
      </c>
      <c r="C359" t="s">
        <v>11010</v>
      </c>
      <c r="D359" t="str">
        <f>_xlfn.XLOOKUP(Table2[[#This Row],[tanggal_checkout]],Table4[tanggal_checkout],Table4[id_checkout])</f>
        <v>CO 0898</v>
      </c>
      <c r="E359" t="s">
        <v>11479</v>
      </c>
      <c r="F359" s="8">
        <v>0.43822916666666667</v>
      </c>
      <c r="G359" t="str">
        <f>_xlfn.XLOOKUP(Table2[[#This Row],[nama_tamu]],Table10[nama_tamu],Table10[id_tamu])</f>
        <v>CUS 0208</v>
      </c>
      <c r="H359" t="s">
        <v>1118</v>
      </c>
      <c r="I359" t="str">
        <f>_xlfn.XLOOKUP(Table2[[#This Row],[tipe_kamar]],Table12[tipe_kamar],Table12[id_kamar])</f>
        <v>KMR 003</v>
      </c>
      <c r="J359" t="s">
        <v>64</v>
      </c>
      <c r="K359">
        <v>7</v>
      </c>
      <c r="L359">
        <v>1150000</v>
      </c>
      <c r="M359">
        <v>8050000</v>
      </c>
      <c r="N359" t="str">
        <f>_xlfn.XLOOKUP(Table2[[#This Row],[metode_pembayaran]],Table11[metode_pembayaran],Table11[id_pembayaran])</f>
        <v>MP 04</v>
      </c>
      <c r="O359" t="s">
        <v>53</v>
      </c>
      <c r="P359" t="str">
        <f>_xlfn.XLOOKUP(Table2[[#This Row],[status_reservasi]],'Dim Status Reservasi'!$B$2:$B$5,'Dim Status Reservasi'!$A$2:$A$5)</f>
        <v>ST 003</v>
      </c>
      <c r="Q359" t="s">
        <v>37</v>
      </c>
      <c r="R359" t="str">
        <f>_xlfn.XLOOKUP(Table2[[#This Row],[kota_hotel]],'Dim Kota Hotel'!$B$2:$B$21,'Dim Kota Hotel'!$A$2:$A$21)</f>
        <v>LOK 003</v>
      </c>
      <c r="S359" t="s">
        <v>106</v>
      </c>
    </row>
    <row r="360" spans="1:19" x14ac:dyDescent="0.25">
      <c r="A360" t="s">
        <v>1119</v>
      </c>
      <c r="B360" t="str">
        <f>_xlfn.XLOOKUP(Table2[[#This Row],[tanggal_checkin]],Table6[tanggal_checkin],Table6[id_checkin])</f>
        <v>CI 0649</v>
      </c>
      <c r="C360" t="s">
        <v>11480</v>
      </c>
      <c r="D360" t="str">
        <f>_xlfn.XLOOKUP(Table2[[#This Row],[tanggal_checkout]],Table4[tanggal_checkout],Table4[id_checkout])</f>
        <v>CO 0658</v>
      </c>
      <c r="E360" t="s">
        <v>11481</v>
      </c>
      <c r="F360" s="8">
        <v>0.34719907407407408</v>
      </c>
      <c r="G360" t="str">
        <f>_xlfn.XLOOKUP(Table2[[#This Row],[nama_tamu]],Table10[nama_tamu],Table10[id_tamu])</f>
        <v>CUS 1296</v>
      </c>
      <c r="H360" t="s">
        <v>1121</v>
      </c>
      <c r="I360" t="str">
        <f>_xlfn.XLOOKUP(Table2[[#This Row],[tipe_kamar]],Table12[tipe_kamar],Table12[id_kamar])</f>
        <v>KMR 004</v>
      </c>
      <c r="J360" t="s">
        <v>47</v>
      </c>
      <c r="K360">
        <v>9</v>
      </c>
      <c r="L360">
        <v>498000</v>
      </c>
      <c r="M360">
        <v>4482000</v>
      </c>
      <c r="N360" t="str">
        <f>_xlfn.XLOOKUP(Table2[[#This Row],[metode_pembayaran]],Table11[metode_pembayaran],Table11[id_pembayaran])</f>
        <v>MP 06</v>
      </c>
      <c r="O360" t="s">
        <v>17</v>
      </c>
      <c r="P360" t="str">
        <f>_xlfn.XLOOKUP(Table2[[#This Row],[status_reservasi]],'Dim Status Reservasi'!$B$2:$B$5,'Dim Status Reservasi'!$A$2:$A$5)</f>
        <v>ST 004</v>
      </c>
      <c r="Q360" t="s">
        <v>48</v>
      </c>
      <c r="R360" t="str">
        <f>_xlfn.XLOOKUP(Table2[[#This Row],[kota_hotel]],'Dim Kota Hotel'!$B$2:$B$21,'Dim Kota Hotel'!$A$2:$A$21)</f>
        <v>LOK 018</v>
      </c>
      <c r="S360" t="s">
        <v>102</v>
      </c>
    </row>
    <row r="361" spans="1:19" x14ac:dyDescent="0.25">
      <c r="A361" t="s">
        <v>1122</v>
      </c>
      <c r="B361" t="str">
        <f>_xlfn.XLOOKUP(Table2[[#This Row],[tanggal_checkin]],Table6[tanggal_checkin],Table6[id_checkin])</f>
        <v>CI 0108</v>
      </c>
      <c r="C361" t="s">
        <v>11482</v>
      </c>
      <c r="D361" t="str">
        <f>_xlfn.XLOOKUP(Table2[[#This Row],[tanggal_checkout]],Table4[tanggal_checkout],Table4[id_checkout])</f>
        <v>CO 0116</v>
      </c>
      <c r="E361" t="s">
        <v>11447</v>
      </c>
      <c r="F361" s="8">
        <v>0.58912037037037035</v>
      </c>
      <c r="G361" t="str">
        <f>_xlfn.XLOOKUP(Table2[[#This Row],[nama_tamu]],Table10[nama_tamu],Table10[id_tamu])</f>
        <v>CUS 1345</v>
      </c>
      <c r="H361" t="s">
        <v>1124</v>
      </c>
      <c r="I361" t="str">
        <f>_xlfn.XLOOKUP(Table2[[#This Row],[tipe_kamar]],Table12[tipe_kamar],Table12[id_kamar])</f>
        <v>KMR 004</v>
      </c>
      <c r="J361" t="s">
        <v>47</v>
      </c>
      <c r="K361">
        <v>8</v>
      </c>
      <c r="L361">
        <v>496000</v>
      </c>
      <c r="M361">
        <v>3968000</v>
      </c>
      <c r="N361" t="str">
        <f>_xlfn.XLOOKUP(Table2[[#This Row],[metode_pembayaran]],Table11[metode_pembayaran],Table11[id_pembayaran])</f>
        <v>MP 03</v>
      </c>
      <c r="O361" t="s">
        <v>36</v>
      </c>
      <c r="P361" t="str">
        <f>_xlfn.XLOOKUP(Table2[[#This Row],[status_reservasi]],'Dim Status Reservasi'!$B$2:$B$5,'Dim Status Reservasi'!$A$2:$A$5)</f>
        <v>ST 004</v>
      </c>
      <c r="Q361" t="s">
        <v>48</v>
      </c>
      <c r="R361" t="str">
        <f>_xlfn.XLOOKUP(Table2[[#This Row],[kota_hotel]],'Dim Kota Hotel'!$B$2:$B$21,'Dim Kota Hotel'!$A$2:$A$21)</f>
        <v>LOK 020</v>
      </c>
      <c r="S361" t="s">
        <v>94</v>
      </c>
    </row>
    <row r="362" spans="1:19" x14ac:dyDescent="0.25">
      <c r="A362" t="s">
        <v>1125</v>
      </c>
      <c r="B362" t="str">
        <f>_xlfn.XLOOKUP(Table2[[#This Row],[tanggal_checkin]],Table6[tanggal_checkin],Table6[id_checkin])</f>
        <v>CI 1008</v>
      </c>
      <c r="C362" t="s">
        <v>11483</v>
      </c>
      <c r="D362" t="str">
        <f>_xlfn.XLOOKUP(Table2[[#This Row],[tanggal_checkout]],Table4[tanggal_checkout],Table4[id_checkout])</f>
        <v>CO 1020</v>
      </c>
      <c r="E362" t="s">
        <v>11484</v>
      </c>
      <c r="F362" s="8">
        <v>0.92893518518518514</v>
      </c>
      <c r="G362" t="str">
        <f>_xlfn.XLOOKUP(Table2[[#This Row],[nama_tamu]],Table10[nama_tamu],Table10[id_tamu])</f>
        <v>CUS 4102</v>
      </c>
      <c r="H362" t="s">
        <v>1127</v>
      </c>
      <c r="I362" t="str">
        <f>_xlfn.XLOOKUP(Table2[[#This Row],[tipe_kamar]],Table12[tipe_kamar],Table12[id_kamar])</f>
        <v>KMR 002</v>
      </c>
      <c r="J362" t="s">
        <v>82</v>
      </c>
      <c r="K362">
        <v>9</v>
      </c>
      <c r="L362">
        <v>338000</v>
      </c>
      <c r="M362">
        <v>3042000</v>
      </c>
      <c r="N362" t="str">
        <f>_xlfn.XLOOKUP(Table2[[#This Row],[metode_pembayaran]],Table11[metode_pembayaran],Table11[id_pembayaran])</f>
        <v>MP 05</v>
      </c>
      <c r="O362" t="s">
        <v>72</v>
      </c>
      <c r="P362" t="str">
        <f>_xlfn.XLOOKUP(Table2[[#This Row],[status_reservasi]],'Dim Status Reservasi'!$B$2:$B$5,'Dim Status Reservasi'!$A$2:$A$5)</f>
        <v>ST 002</v>
      </c>
      <c r="Q362" t="s">
        <v>124</v>
      </c>
      <c r="R362" t="str">
        <f>_xlfn.XLOOKUP(Table2[[#This Row],[kota_hotel]],'Dim Kota Hotel'!$B$2:$B$21,'Dim Kota Hotel'!$A$2:$A$21)</f>
        <v>LOK 016</v>
      </c>
      <c r="S362" t="s">
        <v>117</v>
      </c>
    </row>
    <row r="363" spans="1:19" x14ac:dyDescent="0.25">
      <c r="A363" t="s">
        <v>1128</v>
      </c>
      <c r="B363" t="str">
        <f>_xlfn.XLOOKUP(Table2[[#This Row],[tanggal_checkin]],Table6[tanggal_checkin],Table6[id_checkin])</f>
        <v>CI 0237</v>
      </c>
      <c r="C363" t="s">
        <v>11485</v>
      </c>
      <c r="D363" t="str">
        <f>_xlfn.XLOOKUP(Table2[[#This Row],[tanggal_checkout]],Table4[tanggal_checkout],Table4[id_checkout])</f>
        <v>CO 0244</v>
      </c>
      <c r="E363" t="s">
        <v>11486</v>
      </c>
      <c r="F363" s="8">
        <v>2.0370370370370372E-2</v>
      </c>
      <c r="G363" t="str">
        <f>_xlfn.XLOOKUP(Table2[[#This Row],[nama_tamu]],Table10[nama_tamu],Table10[id_tamu])</f>
        <v>CUS 3763</v>
      </c>
      <c r="H363" t="s">
        <v>1130</v>
      </c>
      <c r="I363" t="str">
        <f>_xlfn.XLOOKUP(Table2[[#This Row],[tipe_kamar]],Table12[tipe_kamar],Table12[id_kamar])</f>
        <v>KMR 003</v>
      </c>
      <c r="J363" t="s">
        <v>64</v>
      </c>
      <c r="K363">
        <v>9</v>
      </c>
      <c r="L363">
        <v>1242000</v>
      </c>
      <c r="M363">
        <v>11178000</v>
      </c>
      <c r="N363" t="str">
        <f>_xlfn.XLOOKUP(Table2[[#This Row],[metode_pembayaran]],Table11[metode_pembayaran],Table11[id_pembayaran])</f>
        <v>MP 02</v>
      </c>
      <c r="O363" t="s">
        <v>30</v>
      </c>
      <c r="P363" t="str">
        <f>_xlfn.XLOOKUP(Table2[[#This Row],[status_reservasi]],'Dim Status Reservasi'!$B$2:$B$5,'Dim Status Reservasi'!$A$2:$A$5)</f>
        <v>ST 004</v>
      </c>
      <c r="Q363" t="s">
        <v>48</v>
      </c>
      <c r="R363" t="str">
        <f>_xlfn.XLOOKUP(Table2[[#This Row],[kota_hotel]],'Dim Kota Hotel'!$B$2:$B$21,'Dim Kota Hotel'!$A$2:$A$21)</f>
        <v>LOK 007</v>
      </c>
      <c r="S363" t="s">
        <v>145</v>
      </c>
    </row>
    <row r="364" spans="1:19" x14ac:dyDescent="0.25">
      <c r="A364" t="s">
        <v>1131</v>
      </c>
      <c r="B364" t="str">
        <f>_xlfn.XLOOKUP(Table2[[#This Row],[tanggal_checkin]],Table6[tanggal_checkin],Table6[id_checkin])</f>
        <v>CI 0645</v>
      </c>
      <c r="C364" t="s">
        <v>11487</v>
      </c>
      <c r="D364" t="str">
        <f>_xlfn.XLOOKUP(Table2[[#This Row],[tanggal_checkout]],Table4[tanggal_checkout],Table4[id_checkout])</f>
        <v>CO 0648</v>
      </c>
      <c r="E364" t="s">
        <v>11422</v>
      </c>
      <c r="F364" s="8">
        <v>0.42917824074074074</v>
      </c>
      <c r="G364" t="str">
        <f>_xlfn.XLOOKUP(Table2[[#This Row],[nama_tamu]],Table10[nama_tamu],Table10[id_tamu])</f>
        <v>CUS 3553</v>
      </c>
      <c r="H364" t="s">
        <v>1133</v>
      </c>
      <c r="I364" t="str">
        <f>_xlfn.XLOOKUP(Table2[[#This Row],[tipe_kamar]],Table12[tipe_kamar],Table12[id_kamar])</f>
        <v>KMR 004</v>
      </c>
      <c r="J364" t="s">
        <v>47</v>
      </c>
      <c r="K364">
        <v>3</v>
      </c>
      <c r="L364">
        <v>459000</v>
      </c>
      <c r="M364">
        <v>1377000</v>
      </c>
      <c r="N364" t="str">
        <f>_xlfn.XLOOKUP(Table2[[#This Row],[metode_pembayaran]],Table11[metode_pembayaran],Table11[id_pembayaran])</f>
        <v>MP 04</v>
      </c>
      <c r="O364" t="s">
        <v>53</v>
      </c>
      <c r="P364" t="str">
        <f>_xlfn.XLOOKUP(Table2[[#This Row],[status_reservasi]],'Dim Status Reservasi'!$B$2:$B$5,'Dim Status Reservasi'!$A$2:$A$5)</f>
        <v>ST 004</v>
      </c>
      <c r="Q364" t="s">
        <v>48</v>
      </c>
      <c r="R364" t="str">
        <f>_xlfn.XLOOKUP(Table2[[#This Row],[kota_hotel]],'Dim Kota Hotel'!$B$2:$B$21,'Dim Kota Hotel'!$A$2:$A$21)</f>
        <v>LOK 005</v>
      </c>
      <c r="S364" t="s">
        <v>43</v>
      </c>
    </row>
    <row r="365" spans="1:19" x14ac:dyDescent="0.25">
      <c r="A365" t="s">
        <v>1134</v>
      </c>
      <c r="B365" t="str">
        <f>_xlfn.XLOOKUP(Table2[[#This Row],[tanggal_checkin]],Table6[tanggal_checkin],Table6[id_checkin])</f>
        <v>CI 0198</v>
      </c>
      <c r="C365" t="s">
        <v>11488</v>
      </c>
      <c r="D365" t="str">
        <f>_xlfn.XLOOKUP(Table2[[#This Row],[tanggal_checkout]],Table4[tanggal_checkout],Table4[id_checkout])</f>
        <v>CO 0203</v>
      </c>
      <c r="E365" t="s">
        <v>11489</v>
      </c>
      <c r="F365" s="8">
        <v>0.92120370370370375</v>
      </c>
      <c r="G365" t="str">
        <f>_xlfn.XLOOKUP(Table2[[#This Row],[nama_tamu]],Table10[nama_tamu],Table10[id_tamu])</f>
        <v>CUS 3439</v>
      </c>
      <c r="H365" t="s">
        <v>1136</v>
      </c>
      <c r="I365" t="str">
        <f>_xlfn.XLOOKUP(Table2[[#This Row],[tipe_kamar]],Table12[tipe_kamar],Table12[id_kamar])</f>
        <v>KMR 002</v>
      </c>
      <c r="J365" t="s">
        <v>82</v>
      </c>
      <c r="K365">
        <v>4</v>
      </c>
      <c r="L365">
        <v>392000</v>
      </c>
      <c r="M365">
        <v>1568000</v>
      </c>
      <c r="N365" t="str">
        <f>_xlfn.XLOOKUP(Table2[[#This Row],[metode_pembayaran]],Table11[metode_pembayaran],Table11[id_pembayaran])</f>
        <v>MP 02</v>
      </c>
      <c r="O365" t="s">
        <v>30</v>
      </c>
      <c r="P365" t="str">
        <f>_xlfn.XLOOKUP(Table2[[#This Row],[status_reservasi]],'Dim Status Reservasi'!$B$2:$B$5,'Dim Status Reservasi'!$A$2:$A$5)</f>
        <v>ST 003</v>
      </c>
      <c r="Q365" t="s">
        <v>37</v>
      </c>
      <c r="R365" t="str">
        <f>_xlfn.XLOOKUP(Table2[[#This Row],[kota_hotel]],'Dim Kota Hotel'!$B$2:$B$21,'Dim Kota Hotel'!$A$2:$A$21)</f>
        <v>LOK 008</v>
      </c>
      <c r="S365" t="s">
        <v>68</v>
      </c>
    </row>
    <row r="366" spans="1:19" x14ac:dyDescent="0.25">
      <c r="A366" t="s">
        <v>1137</v>
      </c>
      <c r="B366" t="str">
        <f>_xlfn.XLOOKUP(Table2[[#This Row],[tanggal_checkin]],Table6[tanggal_checkin],Table6[id_checkin])</f>
        <v>CI 0409</v>
      </c>
      <c r="C366" t="s">
        <v>11490</v>
      </c>
      <c r="D366" t="str">
        <f>_xlfn.XLOOKUP(Table2[[#This Row],[tanggal_checkout]],Table4[tanggal_checkout],Table4[id_checkout])</f>
        <v>CO 0418</v>
      </c>
      <c r="E366" t="s">
        <v>11491</v>
      </c>
      <c r="F366" s="8">
        <v>0.59440972222222221</v>
      </c>
      <c r="G366" t="str">
        <f>_xlfn.XLOOKUP(Table2[[#This Row],[nama_tamu]],Table10[nama_tamu],Table10[id_tamu])</f>
        <v>CUS 0267</v>
      </c>
      <c r="H366" t="s">
        <v>1139</v>
      </c>
      <c r="I366" t="str">
        <f>_xlfn.XLOOKUP(Table2[[#This Row],[tipe_kamar]],Table12[tipe_kamar],Table12[id_kamar])</f>
        <v>KMR 001</v>
      </c>
      <c r="J366" t="s">
        <v>23</v>
      </c>
      <c r="K366">
        <v>7</v>
      </c>
      <c r="L366">
        <v>610000</v>
      </c>
      <c r="M366">
        <v>4270000</v>
      </c>
      <c r="N366" t="str">
        <f>_xlfn.XLOOKUP(Table2[[#This Row],[metode_pembayaran]],Table11[metode_pembayaran],Table11[id_pembayaran])</f>
        <v>MP 03</v>
      </c>
      <c r="O366" t="s">
        <v>36</v>
      </c>
      <c r="P366" t="str">
        <f>_xlfn.XLOOKUP(Table2[[#This Row],[status_reservasi]],'Dim Status Reservasi'!$B$2:$B$5,'Dim Status Reservasi'!$A$2:$A$5)</f>
        <v>ST 002</v>
      </c>
      <c r="Q366" t="s">
        <v>124</v>
      </c>
      <c r="R366" t="str">
        <f>_xlfn.XLOOKUP(Table2[[#This Row],[kota_hotel]],'Dim Kota Hotel'!$B$2:$B$21,'Dim Kota Hotel'!$A$2:$A$21)</f>
        <v>LOK 002</v>
      </c>
      <c r="S366" t="s">
        <v>60</v>
      </c>
    </row>
    <row r="367" spans="1:19" x14ac:dyDescent="0.25">
      <c r="A367" t="s">
        <v>1140</v>
      </c>
      <c r="B367" t="str">
        <f>_xlfn.XLOOKUP(Table2[[#This Row],[tanggal_checkin]],Table6[tanggal_checkin],Table6[id_checkin])</f>
        <v>CI 0915</v>
      </c>
      <c r="C367" t="s">
        <v>11492</v>
      </c>
      <c r="D367" t="str">
        <f>_xlfn.XLOOKUP(Table2[[#This Row],[tanggal_checkout]],Table4[tanggal_checkout],Table4[id_checkout])</f>
        <v>CO 0919</v>
      </c>
      <c r="E367" t="s">
        <v>11493</v>
      </c>
      <c r="F367" s="8">
        <v>0.29113425925925923</v>
      </c>
      <c r="G367" t="str">
        <f>_xlfn.XLOOKUP(Table2[[#This Row],[nama_tamu]],Table10[nama_tamu],Table10[id_tamu])</f>
        <v>CUS 1394</v>
      </c>
      <c r="H367" t="s">
        <v>1142</v>
      </c>
      <c r="I367" t="str">
        <f>_xlfn.XLOOKUP(Table2[[#This Row],[tipe_kamar]],Table12[tipe_kamar],Table12[id_kamar])</f>
        <v>KMR 004</v>
      </c>
      <c r="J367" t="s">
        <v>47</v>
      </c>
      <c r="K367">
        <v>2</v>
      </c>
      <c r="L367">
        <v>421000</v>
      </c>
      <c r="M367">
        <v>842000</v>
      </c>
      <c r="N367" t="str">
        <f>_xlfn.XLOOKUP(Table2[[#This Row],[metode_pembayaran]],Table11[metode_pembayaran],Table11[id_pembayaran])</f>
        <v>MP 06</v>
      </c>
      <c r="O367" t="s">
        <v>17</v>
      </c>
      <c r="P367" t="str">
        <f>_xlfn.XLOOKUP(Table2[[#This Row],[status_reservasi]],'Dim Status Reservasi'!$B$2:$B$5,'Dim Status Reservasi'!$A$2:$A$5)</f>
        <v>ST 002</v>
      </c>
      <c r="Q367" t="s">
        <v>124</v>
      </c>
      <c r="R367" t="str">
        <f>_xlfn.XLOOKUP(Table2[[#This Row],[kota_hotel]],'Dim Kota Hotel'!$B$2:$B$21,'Dim Kota Hotel'!$A$2:$A$21)</f>
        <v>LOK 017</v>
      </c>
      <c r="S367" t="s">
        <v>84</v>
      </c>
    </row>
    <row r="368" spans="1:19" x14ac:dyDescent="0.25">
      <c r="A368" t="s">
        <v>1143</v>
      </c>
      <c r="B368" t="str">
        <f>_xlfn.XLOOKUP(Table2[[#This Row],[tanggal_checkin]],Table6[tanggal_checkin],Table6[id_checkin])</f>
        <v>CI 0787</v>
      </c>
      <c r="C368" t="s">
        <v>11494</v>
      </c>
      <c r="D368" t="str">
        <f>_xlfn.XLOOKUP(Table2[[#This Row],[tanggal_checkout]],Table4[tanggal_checkout],Table4[id_checkout])</f>
        <v>CO 0795</v>
      </c>
      <c r="E368" t="s">
        <v>11464</v>
      </c>
      <c r="F368" s="8">
        <v>0.59987268518518522</v>
      </c>
      <c r="G368" t="str">
        <f>_xlfn.XLOOKUP(Table2[[#This Row],[nama_tamu]],Table10[nama_tamu],Table10[id_tamu])</f>
        <v>CUS 3889</v>
      </c>
      <c r="H368" t="s">
        <v>1145</v>
      </c>
      <c r="I368" t="str">
        <f>_xlfn.XLOOKUP(Table2[[#This Row],[tipe_kamar]],Table12[tipe_kamar],Table12[id_kamar])</f>
        <v>KMR 003</v>
      </c>
      <c r="J368" t="s">
        <v>64</v>
      </c>
      <c r="K368">
        <v>5</v>
      </c>
      <c r="L368">
        <v>1306000</v>
      </c>
      <c r="M368">
        <v>6530000</v>
      </c>
      <c r="N368" t="str">
        <f>_xlfn.XLOOKUP(Table2[[#This Row],[metode_pembayaran]],Table11[metode_pembayaran],Table11[id_pembayaran])</f>
        <v>MP 04</v>
      </c>
      <c r="O368" t="s">
        <v>53</v>
      </c>
      <c r="P368" t="str">
        <f>_xlfn.XLOOKUP(Table2[[#This Row],[status_reservasi]],'Dim Status Reservasi'!$B$2:$B$5,'Dim Status Reservasi'!$A$2:$A$5)</f>
        <v>ST 004</v>
      </c>
      <c r="Q368" t="s">
        <v>48</v>
      </c>
      <c r="R368" t="str">
        <f>_xlfn.XLOOKUP(Table2[[#This Row],[kota_hotel]],'Dim Kota Hotel'!$B$2:$B$21,'Dim Kota Hotel'!$A$2:$A$21)</f>
        <v>LOK 016</v>
      </c>
      <c r="S368" t="s">
        <v>117</v>
      </c>
    </row>
    <row r="369" spans="1:19" x14ac:dyDescent="0.25">
      <c r="A369" t="s">
        <v>1146</v>
      </c>
      <c r="B369" t="str">
        <f>_xlfn.XLOOKUP(Table2[[#This Row],[tanggal_checkin]],Table6[tanggal_checkin],Table6[id_checkin])</f>
        <v>CI 0133</v>
      </c>
      <c r="C369" t="s">
        <v>11356</v>
      </c>
      <c r="D369" t="str">
        <f>_xlfn.XLOOKUP(Table2[[#This Row],[tanggal_checkout]],Table4[tanggal_checkout],Table4[id_checkout])</f>
        <v>CO 0136</v>
      </c>
      <c r="E369" t="s">
        <v>11269</v>
      </c>
      <c r="F369" s="8">
        <v>0.32337962962962963</v>
      </c>
      <c r="G369" t="str">
        <f>_xlfn.XLOOKUP(Table2[[#This Row],[nama_tamu]],Table10[nama_tamu],Table10[id_tamu])</f>
        <v>CUS 2106</v>
      </c>
      <c r="H369" t="s">
        <v>1148</v>
      </c>
      <c r="I369" t="str">
        <f>_xlfn.XLOOKUP(Table2[[#This Row],[tipe_kamar]],Table12[tipe_kamar],Table12[id_kamar])</f>
        <v>KMR 002</v>
      </c>
      <c r="J369" t="s">
        <v>82</v>
      </c>
      <c r="K369">
        <v>3</v>
      </c>
      <c r="L369">
        <v>342000</v>
      </c>
      <c r="M369">
        <v>1026000</v>
      </c>
      <c r="N369" t="str">
        <f>_xlfn.XLOOKUP(Table2[[#This Row],[metode_pembayaran]],Table11[metode_pembayaran],Table11[id_pembayaran])</f>
        <v>MP 05</v>
      </c>
      <c r="O369" t="s">
        <v>72</v>
      </c>
      <c r="P369" t="str">
        <f>_xlfn.XLOOKUP(Table2[[#This Row],[status_reservasi]],'Dim Status Reservasi'!$B$2:$B$5,'Dim Status Reservasi'!$A$2:$A$5)</f>
        <v>ST 002</v>
      </c>
      <c r="Q369" t="s">
        <v>124</v>
      </c>
      <c r="R369" t="str">
        <f>_xlfn.XLOOKUP(Table2[[#This Row],[kota_hotel]],'Dim Kota Hotel'!$B$2:$B$21,'Dim Kota Hotel'!$A$2:$A$21)</f>
        <v>LOK 010</v>
      </c>
      <c r="S369" t="s">
        <v>226</v>
      </c>
    </row>
    <row r="370" spans="1:19" x14ac:dyDescent="0.25">
      <c r="A370" t="s">
        <v>1149</v>
      </c>
      <c r="B370" t="str">
        <f>_xlfn.XLOOKUP(Table2[[#This Row],[tanggal_checkin]],Table6[tanggal_checkin],Table6[id_checkin])</f>
        <v>CI 0439</v>
      </c>
      <c r="C370" t="s">
        <v>11381</v>
      </c>
      <c r="D370" t="str">
        <f>_xlfn.XLOOKUP(Table2[[#This Row],[tanggal_checkout]],Table4[tanggal_checkout],Table4[id_checkout])</f>
        <v>CO 0442</v>
      </c>
      <c r="E370" t="s">
        <v>11082</v>
      </c>
      <c r="F370" s="8">
        <v>0.73516203703703709</v>
      </c>
      <c r="G370" t="str">
        <f>_xlfn.XLOOKUP(Table2[[#This Row],[nama_tamu]],Table10[nama_tamu],Table10[id_tamu])</f>
        <v>CUS 2558</v>
      </c>
      <c r="H370" t="s">
        <v>1151</v>
      </c>
      <c r="I370" t="str">
        <f>_xlfn.XLOOKUP(Table2[[#This Row],[tipe_kamar]],Table12[tipe_kamar],Table12[id_kamar])</f>
        <v>KMR 001</v>
      </c>
      <c r="J370" t="s">
        <v>23</v>
      </c>
      <c r="K370">
        <v>1</v>
      </c>
      <c r="L370">
        <v>672000</v>
      </c>
      <c r="M370">
        <v>672000</v>
      </c>
      <c r="N370" t="str">
        <f>_xlfn.XLOOKUP(Table2[[#This Row],[metode_pembayaran]],Table11[metode_pembayaran],Table11[id_pembayaran])</f>
        <v>MP 04</v>
      </c>
      <c r="O370" t="s">
        <v>53</v>
      </c>
      <c r="P370" t="str">
        <f>_xlfn.XLOOKUP(Table2[[#This Row],[status_reservasi]],'Dim Status Reservasi'!$B$2:$B$5,'Dim Status Reservasi'!$A$2:$A$5)</f>
        <v>ST 004</v>
      </c>
      <c r="Q370" t="s">
        <v>48</v>
      </c>
      <c r="R370" t="str">
        <f>_xlfn.XLOOKUP(Table2[[#This Row],[kota_hotel]],'Dim Kota Hotel'!$B$2:$B$21,'Dim Kota Hotel'!$A$2:$A$21)</f>
        <v>LOK 001</v>
      </c>
      <c r="S370" t="s">
        <v>74</v>
      </c>
    </row>
    <row r="371" spans="1:19" x14ac:dyDescent="0.25">
      <c r="A371" t="s">
        <v>1152</v>
      </c>
      <c r="B371" t="str">
        <f>_xlfn.XLOOKUP(Table2[[#This Row],[tanggal_checkin]],Table6[tanggal_checkin],Table6[id_checkin])</f>
        <v>CI 0437</v>
      </c>
      <c r="C371" t="s">
        <v>11495</v>
      </c>
      <c r="D371" t="str">
        <f>_xlfn.XLOOKUP(Table2[[#This Row],[tanggal_checkout]],Table4[tanggal_checkout],Table4[id_checkout])</f>
        <v>CO 0440</v>
      </c>
      <c r="E371" t="s">
        <v>11496</v>
      </c>
      <c r="F371" s="8">
        <v>0.95239583333333333</v>
      </c>
      <c r="G371" t="str">
        <f>_xlfn.XLOOKUP(Table2[[#This Row],[nama_tamu]],Table10[nama_tamu],Table10[id_tamu])</f>
        <v>CUS 0059</v>
      </c>
      <c r="H371" t="s">
        <v>1154</v>
      </c>
      <c r="I371" t="str">
        <f>_xlfn.XLOOKUP(Table2[[#This Row],[tipe_kamar]],Table12[tipe_kamar],Table12[id_kamar])</f>
        <v>KMR 004</v>
      </c>
      <c r="J371" t="s">
        <v>47</v>
      </c>
      <c r="K371">
        <v>1</v>
      </c>
      <c r="L371">
        <v>444000</v>
      </c>
      <c r="M371">
        <v>444000</v>
      </c>
      <c r="N371" t="str">
        <f>_xlfn.XLOOKUP(Table2[[#This Row],[metode_pembayaran]],Table11[metode_pembayaran],Table11[id_pembayaran])</f>
        <v>MP 04</v>
      </c>
      <c r="O371" t="s">
        <v>53</v>
      </c>
      <c r="P371" t="str">
        <f>_xlfn.XLOOKUP(Table2[[#This Row],[status_reservasi]],'Dim Status Reservasi'!$B$2:$B$5,'Dim Status Reservasi'!$A$2:$A$5)</f>
        <v>ST 003</v>
      </c>
      <c r="Q371" t="s">
        <v>37</v>
      </c>
      <c r="R371" t="str">
        <f>_xlfn.XLOOKUP(Table2[[#This Row],[kota_hotel]],'Dim Kota Hotel'!$B$2:$B$21,'Dim Kota Hotel'!$A$2:$A$21)</f>
        <v>LOK 008</v>
      </c>
      <c r="S371" t="s">
        <v>68</v>
      </c>
    </row>
    <row r="372" spans="1:19" x14ac:dyDescent="0.25">
      <c r="A372" t="s">
        <v>1155</v>
      </c>
      <c r="B372" t="str">
        <f>_xlfn.XLOOKUP(Table2[[#This Row],[tanggal_checkin]],Table6[tanggal_checkin],Table6[id_checkin])</f>
        <v>CI 0729</v>
      </c>
      <c r="C372" t="s">
        <v>11294</v>
      </c>
      <c r="D372" t="str">
        <f>_xlfn.XLOOKUP(Table2[[#This Row],[tanggal_checkout]],Table4[tanggal_checkout],Table4[id_checkout])</f>
        <v>CO 0735</v>
      </c>
      <c r="E372" t="s">
        <v>11132</v>
      </c>
      <c r="F372" s="8">
        <v>0.80171296296296302</v>
      </c>
      <c r="G372" t="str">
        <f>_xlfn.XLOOKUP(Table2[[#This Row],[nama_tamu]],Table10[nama_tamu],Table10[id_tamu])</f>
        <v>CUS 2978</v>
      </c>
      <c r="H372" t="s">
        <v>1157</v>
      </c>
      <c r="I372" t="str">
        <f>_xlfn.XLOOKUP(Table2[[#This Row],[tipe_kamar]],Table12[tipe_kamar],Table12[id_kamar])</f>
        <v>KMR 001</v>
      </c>
      <c r="J372" t="s">
        <v>23</v>
      </c>
      <c r="K372">
        <v>3</v>
      </c>
      <c r="L372">
        <v>675000</v>
      </c>
      <c r="M372">
        <v>2025000</v>
      </c>
      <c r="N372" t="str">
        <f>_xlfn.XLOOKUP(Table2[[#This Row],[metode_pembayaran]],Table11[metode_pembayaran],Table11[id_pembayaran])</f>
        <v>MP 06</v>
      </c>
      <c r="O372" t="s">
        <v>17</v>
      </c>
      <c r="P372" t="str">
        <f>_xlfn.XLOOKUP(Table2[[#This Row],[status_reservasi]],'Dim Status Reservasi'!$B$2:$B$5,'Dim Status Reservasi'!$A$2:$A$5)</f>
        <v>ST 004</v>
      </c>
      <c r="Q372" t="s">
        <v>48</v>
      </c>
      <c r="R372" t="str">
        <f>_xlfn.XLOOKUP(Table2[[#This Row],[kota_hotel]],'Dim Kota Hotel'!$B$2:$B$21,'Dim Kota Hotel'!$A$2:$A$21)</f>
        <v>LOK 013</v>
      </c>
      <c r="S372" t="s">
        <v>160</v>
      </c>
    </row>
    <row r="373" spans="1:19" x14ac:dyDescent="0.25">
      <c r="A373" t="s">
        <v>1158</v>
      </c>
      <c r="B373" t="str">
        <f>_xlfn.XLOOKUP(Table2[[#This Row],[tanggal_checkin]],Table6[tanggal_checkin],Table6[id_checkin])</f>
        <v>CI 0517</v>
      </c>
      <c r="C373" t="s">
        <v>11497</v>
      </c>
      <c r="D373" t="str">
        <f>_xlfn.XLOOKUP(Table2[[#This Row],[tanggal_checkout]],Table4[tanggal_checkout],Table4[id_checkout])</f>
        <v>CO 0520</v>
      </c>
      <c r="E373" t="s">
        <v>11070</v>
      </c>
      <c r="F373" s="8">
        <v>0.37640046296296298</v>
      </c>
      <c r="G373" t="str">
        <f>_xlfn.XLOOKUP(Table2[[#This Row],[nama_tamu]],Table10[nama_tamu],Table10[id_tamu])</f>
        <v>CUS 0139</v>
      </c>
      <c r="H373" t="s">
        <v>11134</v>
      </c>
      <c r="I373" t="str">
        <f>_xlfn.XLOOKUP(Table2[[#This Row],[tipe_kamar]],Table12[tipe_kamar],Table12[id_kamar])</f>
        <v>KMR 002</v>
      </c>
      <c r="J373" t="s">
        <v>82</v>
      </c>
      <c r="K373">
        <v>2</v>
      </c>
      <c r="L373">
        <v>364000</v>
      </c>
      <c r="M373">
        <v>728000</v>
      </c>
      <c r="N373" t="str">
        <f>_xlfn.XLOOKUP(Table2[[#This Row],[metode_pembayaran]],Table11[metode_pembayaran],Table11[id_pembayaran])</f>
        <v>MP 06</v>
      </c>
      <c r="O373" t="s">
        <v>17</v>
      </c>
      <c r="P373" t="str">
        <f>_xlfn.XLOOKUP(Table2[[#This Row],[status_reservasi]],'Dim Status Reservasi'!$B$2:$B$5,'Dim Status Reservasi'!$A$2:$A$5)</f>
        <v>ST 003</v>
      </c>
      <c r="Q373" t="s">
        <v>37</v>
      </c>
      <c r="R373" t="str">
        <f>_xlfn.XLOOKUP(Table2[[#This Row],[kota_hotel]],'Dim Kota Hotel'!$B$2:$B$21,'Dim Kota Hotel'!$A$2:$A$21)</f>
        <v>LOK 001</v>
      </c>
      <c r="S373" t="s">
        <v>74</v>
      </c>
    </row>
    <row r="374" spans="1:19" x14ac:dyDescent="0.25">
      <c r="A374" t="s">
        <v>1160</v>
      </c>
      <c r="B374" t="str">
        <f>_xlfn.XLOOKUP(Table2[[#This Row],[tanggal_checkin]],Table6[tanggal_checkin],Table6[id_checkin])</f>
        <v>CI 1030</v>
      </c>
      <c r="C374" t="s">
        <v>11498</v>
      </c>
      <c r="D374" t="str">
        <f>_xlfn.XLOOKUP(Table2[[#This Row],[tanggal_checkout]],Table4[tanggal_checkout],Table4[id_checkout])</f>
        <v>CO 1035</v>
      </c>
      <c r="E374" t="s">
        <v>11205</v>
      </c>
      <c r="F374" s="8">
        <v>0.62631944444444443</v>
      </c>
      <c r="G374" t="str">
        <f>_xlfn.XLOOKUP(Table2[[#This Row],[nama_tamu]],Table10[nama_tamu],Table10[id_tamu])</f>
        <v>CUS 2397</v>
      </c>
      <c r="H374" t="s">
        <v>1162</v>
      </c>
      <c r="I374" t="str">
        <f>_xlfn.XLOOKUP(Table2[[#This Row],[tipe_kamar]],Table12[tipe_kamar],Table12[id_kamar])</f>
        <v>KMR 003</v>
      </c>
      <c r="J374" t="s">
        <v>64</v>
      </c>
      <c r="K374">
        <v>2</v>
      </c>
      <c r="L374">
        <v>1227000</v>
      </c>
      <c r="M374">
        <v>2454000</v>
      </c>
      <c r="N374" t="str">
        <f>_xlfn.XLOOKUP(Table2[[#This Row],[metode_pembayaran]],Table11[metode_pembayaran],Table11[id_pembayaran])</f>
        <v>MP 03</v>
      </c>
      <c r="O374" t="s">
        <v>36</v>
      </c>
      <c r="P374" t="str">
        <f>_xlfn.XLOOKUP(Table2[[#This Row],[status_reservasi]],'Dim Status Reservasi'!$B$2:$B$5,'Dim Status Reservasi'!$A$2:$A$5)</f>
        <v>ST 004</v>
      </c>
      <c r="Q374" t="s">
        <v>48</v>
      </c>
      <c r="R374" t="str">
        <f>_xlfn.XLOOKUP(Table2[[#This Row],[kota_hotel]],'Dim Kota Hotel'!$B$2:$B$21,'Dim Kota Hotel'!$A$2:$A$21)</f>
        <v>LOK 003</v>
      </c>
      <c r="S374" t="s">
        <v>106</v>
      </c>
    </row>
    <row r="375" spans="1:19" x14ac:dyDescent="0.25">
      <c r="A375" t="s">
        <v>1163</v>
      </c>
      <c r="B375" t="str">
        <f>_xlfn.XLOOKUP(Table2[[#This Row],[tanggal_checkin]],Table6[tanggal_checkin],Table6[id_checkin])</f>
        <v>CI 0060</v>
      </c>
      <c r="C375" t="s">
        <v>11346</v>
      </c>
      <c r="D375" t="str">
        <f>_xlfn.XLOOKUP(Table2[[#This Row],[tanggal_checkout]],Table4[tanggal_checkout],Table4[id_checkout])</f>
        <v>CO 0064</v>
      </c>
      <c r="E375" t="s">
        <v>11061</v>
      </c>
      <c r="F375" s="8">
        <v>0.7142708333333333</v>
      </c>
      <c r="G375" t="str">
        <f>_xlfn.XLOOKUP(Table2[[#This Row],[nama_tamu]],Table10[nama_tamu],Table10[id_tamu])</f>
        <v>CUS 1428</v>
      </c>
      <c r="H375" t="s">
        <v>1164</v>
      </c>
      <c r="I375" t="str">
        <f>_xlfn.XLOOKUP(Table2[[#This Row],[tipe_kamar]],Table12[tipe_kamar],Table12[id_kamar])</f>
        <v>KMR 004</v>
      </c>
      <c r="J375" t="s">
        <v>47</v>
      </c>
      <c r="K375">
        <v>4</v>
      </c>
      <c r="L375">
        <v>497000</v>
      </c>
      <c r="M375">
        <v>1988000</v>
      </c>
      <c r="N375" t="str">
        <f>_xlfn.XLOOKUP(Table2[[#This Row],[metode_pembayaran]],Table11[metode_pembayaran],Table11[id_pembayaran])</f>
        <v>MP 03</v>
      </c>
      <c r="O375" t="s">
        <v>36</v>
      </c>
      <c r="P375" t="str">
        <f>_xlfn.XLOOKUP(Table2[[#This Row],[status_reservasi]],'Dim Status Reservasi'!$B$2:$B$5,'Dim Status Reservasi'!$A$2:$A$5)</f>
        <v>ST 003</v>
      </c>
      <c r="Q375" t="s">
        <v>37</v>
      </c>
      <c r="R375" t="str">
        <f>_xlfn.XLOOKUP(Table2[[#This Row],[kota_hotel]],'Dim Kota Hotel'!$B$2:$B$21,'Dim Kota Hotel'!$A$2:$A$21)</f>
        <v>LOK 002</v>
      </c>
      <c r="S375" t="s">
        <v>60</v>
      </c>
    </row>
    <row r="376" spans="1:19" x14ac:dyDescent="0.25">
      <c r="A376" t="s">
        <v>1165</v>
      </c>
      <c r="B376" t="str">
        <f>_xlfn.XLOOKUP(Table2[[#This Row],[tanggal_checkin]],Table6[tanggal_checkin],Table6[id_checkin])</f>
        <v>CI 0148</v>
      </c>
      <c r="C376" t="s">
        <v>11421</v>
      </c>
      <c r="D376" t="str">
        <f>_xlfn.XLOOKUP(Table2[[#This Row],[tanggal_checkout]],Table4[tanggal_checkout],Table4[id_checkout])</f>
        <v>CO 0150</v>
      </c>
      <c r="E376" t="s">
        <v>11429</v>
      </c>
      <c r="F376" s="8">
        <v>0.34039351851851851</v>
      </c>
      <c r="G376" t="str">
        <f>_xlfn.XLOOKUP(Table2[[#This Row],[nama_tamu]],Table10[nama_tamu],Table10[id_tamu])</f>
        <v>CUS 0765</v>
      </c>
      <c r="H376" t="s">
        <v>1167</v>
      </c>
      <c r="I376" t="str">
        <f>_xlfn.XLOOKUP(Table2[[#This Row],[tipe_kamar]],Table12[tipe_kamar],Table12[id_kamar])</f>
        <v>KMR 003</v>
      </c>
      <c r="J376" t="s">
        <v>64</v>
      </c>
      <c r="K376">
        <v>2</v>
      </c>
      <c r="L376">
        <v>1227000</v>
      </c>
      <c r="M376">
        <v>2454000</v>
      </c>
      <c r="N376" t="str">
        <f>_xlfn.XLOOKUP(Table2[[#This Row],[metode_pembayaran]],Table11[metode_pembayaran],Table11[id_pembayaran])</f>
        <v>MP 03</v>
      </c>
      <c r="O376" t="s">
        <v>36</v>
      </c>
      <c r="P376" t="str">
        <f>_xlfn.XLOOKUP(Table2[[#This Row],[status_reservasi]],'Dim Status Reservasi'!$B$2:$B$5,'Dim Status Reservasi'!$A$2:$A$5)</f>
        <v>ST 003</v>
      </c>
      <c r="Q376" t="s">
        <v>37</v>
      </c>
      <c r="R376" t="str">
        <f>_xlfn.XLOOKUP(Table2[[#This Row],[kota_hotel]],'Dim Kota Hotel'!$B$2:$B$21,'Dim Kota Hotel'!$A$2:$A$21)</f>
        <v>LOK 014</v>
      </c>
      <c r="S376" t="s">
        <v>222</v>
      </c>
    </row>
    <row r="377" spans="1:19" x14ac:dyDescent="0.25">
      <c r="A377" t="s">
        <v>1168</v>
      </c>
      <c r="B377" t="str">
        <f>_xlfn.XLOOKUP(Table2[[#This Row],[tanggal_checkin]],Table6[tanggal_checkin],Table6[id_checkin])</f>
        <v>CI 0542</v>
      </c>
      <c r="C377" t="s">
        <v>11499</v>
      </c>
      <c r="D377" t="str">
        <f>_xlfn.XLOOKUP(Table2[[#This Row],[tanggal_checkout]],Table4[tanggal_checkout],Table4[id_checkout])</f>
        <v>CO 0547</v>
      </c>
      <c r="E377" t="s">
        <v>11500</v>
      </c>
      <c r="F377" s="8">
        <v>0.98988425925925927</v>
      </c>
      <c r="G377" t="str">
        <f>_xlfn.XLOOKUP(Table2[[#This Row],[nama_tamu]],Table10[nama_tamu],Table10[id_tamu])</f>
        <v>CUS 0697</v>
      </c>
      <c r="H377" t="s">
        <v>1169</v>
      </c>
      <c r="I377" t="str">
        <f>_xlfn.XLOOKUP(Table2[[#This Row],[tipe_kamar]],Table12[tipe_kamar],Table12[id_kamar])</f>
        <v>KMR 004</v>
      </c>
      <c r="J377" t="s">
        <v>47</v>
      </c>
      <c r="K377">
        <v>5</v>
      </c>
      <c r="L377">
        <v>434000</v>
      </c>
      <c r="M377">
        <v>2170000</v>
      </c>
      <c r="N377" t="str">
        <f>_xlfn.XLOOKUP(Table2[[#This Row],[metode_pembayaran]],Table11[metode_pembayaran],Table11[id_pembayaran])</f>
        <v>MP 03</v>
      </c>
      <c r="O377" t="s">
        <v>36</v>
      </c>
      <c r="P377" t="str">
        <f>_xlfn.XLOOKUP(Table2[[#This Row],[status_reservasi]],'Dim Status Reservasi'!$B$2:$B$5,'Dim Status Reservasi'!$A$2:$A$5)</f>
        <v>ST 003</v>
      </c>
      <c r="Q377" t="s">
        <v>37</v>
      </c>
      <c r="R377" t="str">
        <f>_xlfn.XLOOKUP(Table2[[#This Row],[kota_hotel]],'Dim Kota Hotel'!$B$2:$B$21,'Dim Kota Hotel'!$A$2:$A$21)</f>
        <v>LOK 008</v>
      </c>
      <c r="S377" t="s">
        <v>68</v>
      </c>
    </row>
    <row r="378" spans="1:19" x14ac:dyDescent="0.25">
      <c r="A378" t="s">
        <v>1170</v>
      </c>
      <c r="B378" t="str">
        <f>_xlfn.XLOOKUP(Table2[[#This Row],[tanggal_checkin]],Table6[tanggal_checkin],Table6[id_checkin])</f>
        <v>CI 0288</v>
      </c>
      <c r="C378" t="s">
        <v>11501</v>
      </c>
      <c r="D378" t="str">
        <f>_xlfn.XLOOKUP(Table2[[#This Row],[tanggal_checkout]],Table4[tanggal_checkout],Table4[id_checkout])</f>
        <v>CO 0292</v>
      </c>
      <c r="E378" t="s">
        <v>11502</v>
      </c>
      <c r="F378" s="8">
        <v>0.16664351851851852</v>
      </c>
      <c r="G378" t="str">
        <f>_xlfn.XLOOKUP(Table2[[#This Row],[nama_tamu]],Table10[nama_tamu],Table10[id_tamu])</f>
        <v>CUS 0983</v>
      </c>
      <c r="H378" t="s">
        <v>1171</v>
      </c>
      <c r="I378" t="str">
        <f>_xlfn.XLOOKUP(Table2[[#This Row],[tipe_kamar]],Table12[tipe_kamar],Table12[id_kamar])</f>
        <v>KMR 001</v>
      </c>
      <c r="J378" t="s">
        <v>23</v>
      </c>
      <c r="K378">
        <v>6</v>
      </c>
      <c r="L378">
        <v>599000</v>
      </c>
      <c r="M378">
        <v>3594000</v>
      </c>
      <c r="N378" t="str">
        <f>_xlfn.XLOOKUP(Table2[[#This Row],[metode_pembayaran]],Table11[metode_pembayaran],Table11[id_pembayaran])</f>
        <v>MP 02</v>
      </c>
      <c r="O378" t="s">
        <v>30</v>
      </c>
      <c r="P378" t="str">
        <f>_xlfn.XLOOKUP(Table2[[#This Row],[status_reservasi]],'Dim Status Reservasi'!$B$2:$B$5,'Dim Status Reservasi'!$A$2:$A$5)</f>
        <v>ST 003</v>
      </c>
      <c r="Q378" t="s">
        <v>37</v>
      </c>
      <c r="R378" t="str">
        <f>_xlfn.XLOOKUP(Table2[[#This Row],[kota_hotel]],'Dim Kota Hotel'!$B$2:$B$21,'Dim Kota Hotel'!$A$2:$A$21)</f>
        <v>LOK 005</v>
      </c>
      <c r="S378" t="s">
        <v>43</v>
      </c>
    </row>
    <row r="379" spans="1:19" x14ac:dyDescent="0.25">
      <c r="A379" t="s">
        <v>1172</v>
      </c>
      <c r="B379" t="str">
        <f>_xlfn.XLOOKUP(Table2[[#This Row],[tanggal_checkin]],Table6[tanggal_checkin],Table6[id_checkin])</f>
        <v>CI 0670</v>
      </c>
      <c r="C379" t="s">
        <v>11503</v>
      </c>
      <c r="D379" t="str">
        <f>_xlfn.XLOOKUP(Table2[[#This Row],[tanggal_checkout]],Table4[tanggal_checkout],Table4[id_checkout])</f>
        <v>CO 0676</v>
      </c>
      <c r="E379" t="s">
        <v>11504</v>
      </c>
      <c r="F379" s="8">
        <v>0.96596064814814819</v>
      </c>
      <c r="G379" t="str">
        <f>_xlfn.XLOOKUP(Table2[[#This Row],[nama_tamu]],Table10[nama_tamu],Table10[id_tamu])</f>
        <v>CUS 3389</v>
      </c>
      <c r="H379" t="s">
        <v>1174</v>
      </c>
      <c r="I379" t="str">
        <f>_xlfn.XLOOKUP(Table2[[#This Row],[tipe_kamar]],Table12[tipe_kamar],Table12[id_kamar])</f>
        <v>KMR 004</v>
      </c>
      <c r="J379" t="s">
        <v>47</v>
      </c>
      <c r="K379">
        <v>5</v>
      </c>
      <c r="L379">
        <v>478000</v>
      </c>
      <c r="M379">
        <v>2390000</v>
      </c>
      <c r="N379" t="str">
        <f>_xlfn.XLOOKUP(Table2[[#This Row],[metode_pembayaran]],Table11[metode_pembayaran],Table11[id_pembayaran])</f>
        <v>MP 06</v>
      </c>
      <c r="O379" t="s">
        <v>17</v>
      </c>
      <c r="P379" t="str">
        <f>_xlfn.XLOOKUP(Table2[[#This Row],[status_reservasi]],'Dim Status Reservasi'!$B$2:$B$5,'Dim Status Reservasi'!$A$2:$A$5)</f>
        <v>ST 004</v>
      </c>
      <c r="Q379" t="s">
        <v>48</v>
      </c>
      <c r="R379" t="str">
        <f>_xlfn.XLOOKUP(Table2[[#This Row],[kota_hotel]],'Dim Kota Hotel'!$B$2:$B$21,'Dim Kota Hotel'!$A$2:$A$21)</f>
        <v>LOK 010</v>
      </c>
      <c r="S379" t="s">
        <v>226</v>
      </c>
    </row>
    <row r="380" spans="1:19" x14ac:dyDescent="0.25">
      <c r="A380" t="s">
        <v>1175</v>
      </c>
      <c r="B380" t="str">
        <f>_xlfn.XLOOKUP(Table2[[#This Row],[tanggal_checkin]],Table6[tanggal_checkin],Table6[id_checkin])</f>
        <v>CI 0791</v>
      </c>
      <c r="C380" t="s">
        <v>11505</v>
      </c>
      <c r="D380" t="str">
        <f>_xlfn.XLOOKUP(Table2[[#This Row],[tanggal_checkout]],Table4[tanggal_checkout],Table4[id_checkout])</f>
        <v>CO 0802</v>
      </c>
      <c r="E380" t="s">
        <v>11506</v>
      </c>
      <c r="F380" s="8">
        <v>0.87953703703703701</v>
      </c>
      <c r="G380" t="str">
        <f>_xlfn.XLOOKUP(Table2[[#This Row],[nama_tamu]],Table10[nama_tamu],Table10[id_tamu])</f>
        <v>CUS 2987</v>
      </c>
      <c r="H380" t="s">
        <v>1177</v>
      </c>
      <c r="I380" t="str">
        <f>_xlfn.XLOOKUP(Table2[[#This Row],[tipe_kamar]],Table12[tipe_kamar],Table12[id_kamar])</f>
        <v>KMR 001</v>
      </c>
      <c r="J380" t="s">
        <v>23</v>
      </c>
      <c r="K380">
        <v>8</v>
      </c>
      <c r="L380">
        <v>551000</v>
      </c>
      <c r="M380">
        <v>4408000</v>
      </c>
      <c r="N380" t="str">
        <f>_xlfn.XLOOKUP(Table2[[#This Row],[metode_pembayaran]],Table11[metode_pembayaran],Table11[id_pembayaran])</f>
        <v>MP 02</v>
      </c>
      <c r="O380" t="s">
        <v>30</v>
      </c>
      <c r="P380" t="str">
        <f>_xlfn.XLOOKUP(Table2[[#This Row],[status_reservasi]],'Dim Status Reservasi'!$B$2:$B$5,'Dim Status Reservasi'!$A$2:$A$5)</f>
        <v>ST 004</v>
      </c>
      <c r="Q380" t="s">
        <v>48</v>
      </c>
      <c r="R380" t="str">
        <f>_xlfn.XLOOKUP(Table2[[#This Row],[kota_hotel]],'Dim Kota Hotel'!$B$2:$B$21,'Dim Kota Hotel'!$A$2:$A$21)</f>
        <v>LOK 012</v>
      </c>
      <c r="S380" t="s">
        <v>25</v>
      </c>
    </row>
    <row r="381" spans="1:19" x14ac:dyDescent="0.25">
      <c r="A381" t="s">
        <v>1178</v>
      </c>
      <c r="B381" t="str">
        <f>_xlfn.XLOOKUP(Table2[[#This Row],[tanggal_checkin]],Table6[tanggal_checkin],Table6[id_checkin])</f>
        <v>CI 0023</v>
      </c>
      <c r="C381" t="s">
        <v>11383</v>
      </c>
      <c r="D381" t="str">
        <f>_xlfn.XLOOKUP(Table2[[#This Row],[tanggal_checkout]],Table4[tanggal_checkout],Table4[id_checkout])</f>
        <v>CO 0031</v>
      </c>
      <c r="E381" t="s">
        <v>11507</v>
      </c>
      <c r="F381" s="8">
        <v>0.10175925925925926</v>
      </c>
      <c r="G381" t="str">
        <f>_xlfn.XLOOKUP(Table2[[#This Row],[nama_tamu]],Table10[nama_tamu],Table10[id_tamu])</f>
        <v>CUS 2708</v>
      </c>
      <c r="H381" t="s">
        <v>1180</v>
      </c>
      <c r="I381" t="str">
        <f>_xlfn.XLOOKUP(Table2[[#This Row],[tipe_kamar]],Table12[tipe_kamar],Table12[id_kamar])</f>
        <v>KMR 004</v>
      </c>
      <c r="J381" t="s">
        <v>47</v>
      </c>
      <c r="K381">
        <v>8</v>
      </c>
      <c r="L381">
        <v>460000</v>
      </c>
      <c r="M381">
        <v>3680000</v>
      </c>
      <c r="N381" t="str">
        <f>_xlfn.XLOOKUP(Table2[[#This Row],[metode_pembayaran]],Table11[metode_pembayaran],Table11[id_pembayaran])</f>
        <v>MP 01</v>
      </c>
      <c r="O381" t="s">
        <v>24</v>
      </c>
      <c r="P381" t="str">
        <f>_xlfn.XLOOKUP(Table2[[#This Row],[status_reservasi]],'Dim Status Reservasi'!$B$2:$B$5,'Dim Status Reservasi'!$A$2:$A$5)</f>
        <v>ST 003</v>
      </c>
      <c r="Q381" t="s">
        <v>37</v>
      </c>
      <c r="R381" t="str">
        <f>_xlfn.XLOOKUP(Table2[[#This Row],[kota_hotel]],'Dim Kota Hotel'!$B$2:$B$21,'Dim Kota Hotel'!$A$2:$A$21)</f>
        <v>LOK 007</v>
      </c>
      <c r="S381" t="s">
        <v>145</v>
      </c>
    </row>
    <row r="382" spans="1:19" x14ac:dyDescent="0.25">
      <c r="A382" t="s">
        <v>1181</v>
      </c>
      <c r="B382" t="str">
        <f>_xlfn.XLOOKUP(Table2[[#This Row],[tanggal_checkin]],Table6[tanggal_checkin],Table6[id_checkin])</f>
        <v>CI 0187</v>
      </c>
      <c r="C382" t="s">
        <v>11508</v>
      </c>
      <c r="D382" t="str">
        <f>_xlfn.XLOOKUP(Table2[[#This Row],[tanggal_checkout]],Table4[tanggal_checkout],Table4[id_checkout])</f>
        <v>CO 0190</v>
      </c>
      <c r="E382" t="s">
        <v>11509</v>
      </c>
      <c r="F382" s="8">
        <v>0.95863425925925927</v>
      </c>
      <c r="G382" t="str">
        <f>_xlfn.XLOOKUP(Table2[[#This Row],[nama_tamu]],Table10[nama_tamu],Table10[id_tamu])</f>
        <v>CUS 0378</v>
      </c>
      <c r="H382" t="s">
        <v>1182</v>
      </c>
      <c r="I382" t="str">
        <f>_xlfn.XLOOKUP(Table2[[#This Row],[tipe_kamar]],Table12[tipe_kamar],Table12[id_kamar])</f>
        <v>KMR 003</v>
      </c>
      <c r="J382" t="s">
        <v>64</v>
      </c>
      <c r="K382">
        <v>2</v>
      </c>
      <c r="L382">
        <v>1260000</v>
      </c>
      <c r="M382">
        <v>2520000</v>
      </c>
      <c r="N382" t="str">
        <f>_xlfn.XLOOKUP(Table2[[#This Row],[metode_pembayaran]],Table11[metode_pembayaran],Table11[id_pembayaran])</f>
        <v>MP 02</v>
      </c>
      <c r="O382" t="s">
        <v>30</v>
      </c>
      <c r="P382" t="str">
        <f>_xlfn.XLOOKUP(Table2[[#This Row],[status_reservasi]],'Dim Status Reservasi'!$B$2:$B$5,'Dim Status Reservasi'!$A$2:$A$5)</f>
        <v>ST 004</v>
      </c>
      <c r="Q382" t="s">
        <v>48</v>
      </c>
      <c r="R382" t="str">
        <f>_xlfn.XLOOKUP(Table2[[#This Row],[kota_hotel]],'Dim Kota Hotel'!$B$2:$B$21,'Dim Kota Hotel'!$A$2:$A$21)</f>
        <v>LOK 001</v>
      </c>
      <c r="S382" t="s">
        <v>74</v>
      </c>
    </row>
    <row r="383" spans="1:19" x14ac:dyDescent="0.25">
      <c r="A383" t="s">
        <v>1183</v>
      </c>
      <c r="B383" t="str">
        <f>_xlfn.XLOOKUP(Table2[[#This Row],[tanggal_checkin]],Table6[tanggal_checkin],Table6[id_checkin])</f>
        <v>CI 0257</v>
      </c>
      <c r="C383" t="s">
        <v>11510</v>
      </c>
      <c r="D383" t="str">
        <f>_xlfn.XLOOKUP(Table2[[#This Row],[tanggal_checkout]],Table4[tanggal_checkout],Table4[id_checkout])</f>
        <v>CO 0262</v>
      </c>
      <c r="E383" t="s">
        <v>11212</v>
      </c>
      <c r="F383" s="8">
        <v>0.46606481481481482</v>
      </c>
      <c r="G383" t="str">
        <f>_xlfn.XLOOKUP(Table2[[#This Row],[nama_tamu]],Table10[nama_tamu],Table10[id_tamu])</f>
        <v>CUS 0442</v>
      </c>
      <c r="H383" t="s">
        <v>1185</v>
      </c>
      <c r="I383" t="str">
        <f>_xlfn.XLOOKUP(Table2[[#This Row],[tipe_kamar]],Table12[tipe_kamar],Table12[id_kamar])</f>
        <v>KMR 004</v>
      </c>
      <c r="J383" t="s">
        <v>47</v>
      </c>
      <c r="K383">
        <v>7</v>
      </c>
      <c r="L383">
        <v>475000</v>
      </c>
      <c r="M383">
        <v>3325000</v>
      </c>
      <c r="N383" t="str">
        <f>_xlfn.XLOOKUP(Table2[[#This Row],[metode_pembayaran]],Table11[metode_pembayaran],Table11[id_pembayaran])</f>
        <v>MP 02</v>
      </c>
      <c r="O383" t="s">
        <v>30</v>
      </c>
      <c r="P383" t="str">
        <f>_xlfn.XLOOKUP(Table2[[#This Row],[status_reservasi]],'Dim Status Reservasi'!$B$2:$B$5,'Dim Status Reservasi'!$A$2:$A$5)</f>
        <v>ST 002</v>
      </c>
      <c r="Q383" t="s">
        <v>124</v>
      </c>
      <c r="R383" t="str">
        <f>_xlfn.XLOOKUP(Table2[[#This Row],[kota_hotel]],'Dim Kota Hotel'!$B$2:$B$21,'Dim Kota Hotel'!$A$2:$A$21)</f>
        <v>LOK 006</v>
      </c>
      <c r="S383" t="s">
        <v>129</v>
      </c>
    </row>
    <row r="384" spans="1:19" x14ac:dyDescent="0.25">
      <c r="A384" t="s">
        <v>1186</v>
      </c>
      <c r="B384" t="str">
        <f>_xlfn.XLOOKUP(Table2[[#This Row],[tanggal_checkin]],Table6[tanggal_checkin],Table6[id_checkin])</f>
        <v>CI 0455</v>
      </c>
      <c r="C384" t="s">
        <v>11511</v>
      </c>
      <c r="D384" t="str">
        <f>_xlfn.XLOOKUP(Table2[[#This Row],[tanggal_checkout]],Table4[tanggal_checkout],Table4[id_checkout])</f>
        <v>CO 0466</v>
      </c>
      <c r="E384" t="s">
        <v>11512</v>
      </c>
      <c r="F384" s="8">
        <v>0.30628472222222225</v>
      </c>
      <c r="G384" t="str">
        <f>_xlfn.XLOOKUP(Table2[[#This Row],[nama_tamu]],Table10[nama_tamu],Table10[id_tamu])</f>
        <v>CUS 3874</v>
      </c>
      <c r="H384" t="s">
        <v>1188</v>
      </c>
      <c r="I384" t="str">
        <f>_xlfn.XLOOKUP(Table2[[#This Row],[tipe_kamar]],Table12[tipe_kamar],Table12[id_kamar])</f>
        <v>KMR 001</v>
      </c>
      <c r="J384" t="s">
        <v>23</v>
      </c>
      <c r="K384">
        <v>9</v>
      </c>
      <c r="L384">
        <v>675000</v>
      </c>
      <c r="M384">
        <v>6075000</v>
      </c>
      <c r="N384" t="str">
        <f>_xlfn.XLOOKUP(Table2[[#This Row],[metode_pembayaran]],Table11[metode_pembayaran],Table11[id_pembayaran])</f>
        <v>MP 02</v>
      </c>
      <c r="O384" t="s">
        <v>30</v>
      </c>
      <c r="P384" t="str">
        <f>_xlfn.XLOOKUP(Table2[[#This Row],[status_reservasi]],'Dim Status Reservasi'!$B$2:$B$5,'Dim Status Reservasi'!$A$2:$A$5)</f>
        <v>ST 002</v>
      </c>
      <c r="Q384" t="s">
        <v>124</v>
      </c>
      <c r="R384" t="str">
        <f>_xlfn.XLOOKUP(Table2[[#This Row],[kota_hotel]],'Dim Kota Hotel'!$B$2:$B$21,'Dim Kota Hotel'!$A$2:$A$21)</f>
        <v>LOK 002</v>
      </c>
      <c r="S384" t="s">
        <v>60</v>
      </c>
    </row>
    <row r="385" spans="1:19" x14ac:dyDescent="0.25">
      <c r="A385" t="s">
        <v>1189</v>
      </c>
      <c r="B385" t="str">
        <f>_xlfn.XLOOKUP(Table2[[#This Row],[tanggal_checkin]],Table6[tanggal_checkin],Table6[id_checkin])</f>
        <v>CI 0706</v>
      </c>
      <c r="C385" t="s">
        <v>11513</v>
      </c>
      <c r="D385" t="str">
        <f>_xlfn.XLOOKUP(Table2[[#This Row],[tanggal_checkout]],Table4[tanggal_checkout],Table4[id_checkout])</f>
        <v>CO 0712</v>
      </c>
      <c r="E385" t="s">
        <v>11514</v>
      </c>
      <c r="F385" s="8">
        <v>0.85362268518518514</v>
      </c>
      <c r="G385" t="str">
        <f>_xlfn.XLOOKUP(Table2[[#This Row],[nama_tamu]],Table10[nama_tamu],Table10[id_tamu])</f>
        <v>CUS 3944</v>
      </c>
      <c r="H385" t="s">
        <v>1190</v>
      </c>
      <c r="I385" t="str">
        <f>_xlfn.XLOOKUP(Table2[[#This Row],[tipe_kamar]],Table12[tipe_kamar],Table12[id_kamar])</f>
        <v>KMR 001</v>
      </c>
      <c r="J385" t="s">
        <v>23</v>
      </c>
      <c r="K385">
        <v>4</v>
      </c>
      <c r="L385">
        <v>663000</v>
      </c>
      <c r="M385">
        <v>2652000</v>
      </c>
      <c r="N385" t="str">
        <f>_xlfn.XLOOKUP(Table2[[#This Row],[metode_pembayaran]],Table11[metode_pembayaran],Table11[id_pembayaran])</f>
        <v>MP 01</v>
      </c>
      <c r="O385" t="s">
        <v>24</v>
      </c>
      <c r="P385" t="str">
        <f>_xlfn.XLOOKUP(Table2[[#This Row],[status_reservasi]],'Dim Status Reservasi'!$B$2:$B$5,'Dim Status Reservasi'!$A$2:$A$5)</f>
        <v>ST 004</v>
      </c>
      <c r="Q385" t="s">
        <v>48</v>
      </c>
      <c r="R385" t="str">
        <f>_xlfn.XLOOKUP(Table2[[#This Row],[kota_hotel]],'Dim Kota Hotel'!$B$2:$B$21,'Dim Kota Hotel'!$A$2:$A$21)</f>
        <v>LOK 008</v>
      </c>
      <c r="S385" t="s">
        <v>68</v>
      </c>
    </row>
    <row r="386" spans="1:19" x14ac:dyDescent="0.25">
      <c r="A386" t="s">
        <v>1191</v>
      </c>
      <c r="B386" t="str">
        <f>_xlfn.XLOOKUP(Table2[[#This Row],[tanggal_checkin]],Table6[tanggal_checkin],Table6[id_checkin])</f>
        <v>CI 0143</v>
      </c>
      <c r="C386" t="s">
        <v>11515</v>
      </c>
      <c r="D386" t="str">
        <f>_xlfn.XLOOKUP(Table2[[#This Row],[tanggal_checkout]],Table4[tanggal_checkout],Table4[id_checkout])</f>
        <v>CO 0152</v>
      </c>
      <c r="E386" t="s">
        <v>11430</v>
      </c>
      <c r="F386" s="8">
        <v>0.10325231481481481</v>
      </c>
      <c r="G386" t="str">
        <f>_xlfn.XLOOKUP(Table2[[#This Row],[nama_tamu]],Table10[nama_tamu],Table10[id_tamu])</f>
        <v>CUS 0693</v>
      </c>
      <c r="H386" t="s">
        <v>1193</v>
      </c>
      <c r="I386" t="str">
        <f>_xlfn.XLOOKUP(Table2[[#This Row],[tipe_kamar]],Table12[tipe_kamar],Table12[id_kamar])</f>
        <v>KMR 002</v>
      </c>
      <c r="J386" t="s">
        <v>82</v>
      </c>
      <c r="K386">
        <v>9</v>
      </c>
      <c r="L386">
        <v>397000</v>
      </c>
      <c r="M386">
        <v>3573000</v>
      </c>
      <c r="N386" t="str">
        <f>_xlfn.XLOOKUP(Table2[[#This Row],[metode_pembayaran]],Table11[metode_pembayaran],Table11[id_pembayaran])</f>
        <v>MP 03</v>
      </c>
      <c r="O386" t="s">
        <v>36</v>
      </c>
      <c r="P386" t="str">
        <f>_xlfn.XLOOKUP(Table2[[#This Row],[status_reservasi]],'Dim Status Reservasi'!$B$2:$B$5,'Dim Status Reservasi'!$A$2:$A$5)</f>
        <v>ST 003</v>
      </c>
      <c r="Q386" t="s">
        <v>37</v>
      </c>
      <c r="R386" t="str">
        <f>_xlfn.XLOOKUP(Table2[[#This Row],[kota_hotel]],'Dim Kota Hotel'!$B$2:$B$21,'Dim Kota Hotel'!$A$2:$A$21)</f>
        <v>LOK 008</v>
      </c>
      <c r="S386" t="s">
        <v>68</v>
      </c>
    </row>
    <row r="387" spans="1:19" x14ac:dyDescent="0.25">
      <c r="A387" t="s">
        <v>1194</v>
      </c>
      <c r="B387" t="str">
        <f>_xlfn.XLOOKUP(Table2[[#This Row],[tanggal_checkin]],Table6[tanggal_checkin],Table6[id_checkin])</f>
        <v>CI 0758</v>
      </c>
      <c r="C387" t="s">
        <v>11173</v>
      </c>
      <c r="D387" t="str">
        <f>_xlfn.XLOOKUP(Table2[[#This Row],[tanggal_checkout]],Table4[tanggal_checkout],Table4[id_checkout])</f>
        <v>CO 0765</v>
      </c>
      <c r="E387" t="s">
        <v>11516</v>
      </c>
      <c r="F387" s="8">
        <v>0.84650462962962958</v>
      </c>
      <c r="G387" t="str">
        <f>_xlfn.XLOOKUP(Table2[[#This Row],[nama_tamu]],Table10[nama_tamu],Table10[id_tamu])</f>
        <v>CUS 4011</v>
      </c>
      <c r="H387" t="s">
        <v>1196</v>
      </c>
      <c r="I387" t="str">
        <f>_xlfn.XLOOKUP(Table2[[#This Row],[tipe_kamar]],Table12[tipe_kamar],Table12[id_kamar])</f>
        <v>KMR 004</v>
      </c>
      <c r="J387" t="s">
        <v>47</v>
      </c>
      <c r="K387">
        <v>5</v>
      </c>
      <c r="L387">
        <v>413000</v>
      </c>
      <c r="M387">
        <v>2065000</v>
      </c>
      <c r="N387" t="str">
        <f>_xlfn.XLOOKUP(Table2[[#This Row],[metode_pembayaran]],Table11[metode_pembayaran],Table11[id_pembayaran])</f>
        <v>MP 02</v>
      </c>
      <c r="O387" t="s">
        <v>30</v>
      </c>
      <c r="P387" t="str">
        <f>_xlfn.XLOOKUP(Table2[[#This Row],[status_reservasi]],'Dim Status Reservasi'!$B$2:$B$5,'Dim Status Reservasi'!$A$2:$A$5)</f>
        <v>ST 004</v>
      </c>
      <c r="Q387" t="s">
        <v>48</v>
      </c>
      <c r="R387" t="str">
        <f>_xlfn.XLOOKUP(Table2[[#This Row],[kota_hotel]],'Dim Kota Hotel'!$B$2:$B$21,'Dim Kota Hotel'!$A$2:$A$21)</f>
        <v>LOK 013</v>
      </c>
      <c r="S387" t="s">
        <v>160</v>
      </c>
    </row>
    <row r="388" spans="1:19" x14ac:dyDescent="0.25">
      <c r="A388" t="s">
        <v>1197</v>
      </c>
      <c r="B388" t="str">
        <f>_xlfn.XLOOKUP(Table2[[#This Row],[tanggal_checkin]],Table6[tanggal_checkin],Table6[id_checkin])</f>
        <v>CI 0193</v>
      </c>
      <c r="C388" t="s">
        <v>11517</v>
      </c>
      <c r="D388" t="str">
        <f>_xlfn.XLOOKUP(Table2[[#This Row],[tanggal_checkout]],Table4[tanggal_checkout],Table4[id_checkout])</f>
        <v>CO 0195</v>
      </c>
      <c r="E388" t="s">
        <v>10971</v>
      </c>
      <c r="F388" s="8">
        <v>9.0636574074074078E-2</v>
      </c>
      <c r="G388" t="str">
        <f>_xlfn.XLOOKUP(Table2[[#This Row],[nama_tamu]],Table10[nama_tamu],Table10[id_tamu])</f>
        <v>CUS 1152</v>
      </c>
      <c r="H388" t="s">
        <v>1199</v>
      </c>
      <c r="I388" t="str">
        <f>_xlfn.XLOOKUP(Table2[[#This Row],[tipe_kamar]],Table12[tipe_kamar],Table12[id_kamar])</f>
        <v>KMR 002</v>
      </c>
      <c r="J388" t="s">
        <v>82</v>
      </c>
      <c r="K388">
        <v>1</v>
      </c>
      <c r="L388">
        <v>375000</v>
      </c>
      <c r="M388">
        <v>375000</v>
      </c>
      <c r="N388" t="str">
        <f>_xlfn.XLOOKUP(Table2[[#This Row],[metode_pembayaran]],Table11[metode_pembayaran],Table11[id_pembayaran])</f>
        <v>MP 02</v>
      </c>
      <c r="O388" t="s">
        <v>30</v>
      </c>
      <c r="P388" t="str">
        <f>_xlfn.XLOOKUP(Table2[[#This Row],[status_reservasi]],'Dim Status Reservasi'!$B$2:$B$5,'Dim Status Reservasi'!$A$2:$A$5)</f>
        <v>ST 003</v>
      </c>
      <c r="Q388" t="s">
        <v>37</v>
      </c>
      <c r="R388" t="str">
        <f>_xlfn.XLOOKUP(Table2[[#This Row],[kota_hotel]],'Dim Kota Hotel'!$B$2:$B$21,'Dim Kota Hotel'!$A$2:$A$21)</f>
        <v>LOK 013</v>
      </c>
      <c r="S388" t="s">
        <v>160</v>
      </c>
    </row>
    <row r="389" spans="1:19" x14ac:dyDescent="0.25">
      <c r="A389" t="s">
        <v>1200</v>
      </c>
      <c r="B389" t="str">
        <f>_xlfn.XLOOKUP(Table2[[#This Row],[tanggal_checkin]],Table6[tanggal_checkin],Table6[id_checkin])</f>
        <v>CI 0662</v>
      </c>
      <c r="C389" t="s">
        <v>11335</v>
      </c>
      <c r="D389" t="str">
        <f>_xlfn.XLOOKUP(Table2[[#This Row],[tanggal_checkout]],Table4[tanggal_checkout],Table4[id_checkout])</f>
        <v>CO 0669</v>
      </c>
      <c r="E389" t="s">
        <v>11115</v>
      </c>
      <c r="F389" s="8">
        <v>7.8310185185185191E-2</v>
      </c>
      <c r="G389" t="str">
        <f>_xlfn.XLOOKUP(Table2[[#This Row],[nama_tamu]],Table10[nama_tamu],Table10[id_tamu])</f>
        <v>CUS 0939</v>
      </c>
      <c r="H389" t="s">
        <v>1202</v>
      </c>
      <c r="I389" t="str">
        <f>_xlfn.XLOOKUP(Table2[[#This Row],[tipe_kamar]],Table12[tipe_kamar],Table12[id_kamar])</f>
        <v>KMR 002</v>
      </c>
      <c r="J389" t="s">
        <v>82</v>
      </c>
      <c r="K389">
        <v>6</v>
      </c>
      <c r="L389">
        <v>351000</v>
      </c>
      <c r="M389">
        <v>2106000</v>
      </c>
      <c r="N389" t="str">
        <f>_xlfn.XLOOKUP(Table2[[#This Row],[metode_pembayaran]],Table11[metode_pembayaran],Table11[id_pembayaran])</f>
        <v>MP 06</v>
      </c>
      <c r="O389" t="s">
        <v>17</v>
      </c>
      <c r="P389" t="str">
        <f>_xlfn.XLOOKUP(Table2[[#This Row],[status_reservasi]],'Dim Status Reservasi'!$B$2:$B$5,'Dim Status Reservasi'!$A$2:$A$5)</f>
        <v>ST 003</v>
      </c>
      <c r="Q389" t="s">
        <v>37</v>
      </c>
      <c r="R389" t="str">
        <f>_xlfn.XLOOKUP(Table2[[#This Row],[kota_hotel]],'Dim Kota Hotel'!$B$2:$B$21,'Dim Kota Hotel'!$A$2:$A$21)</f>
        <v>LOK 015</v>
      </c>
      <c r="S389" t="s">
        <v>233</v>
      </c>
    </row>
    <row r="390" spans="1:19" x14ac:dyDescent="0.25">
      <c r="A390" t="s">
        <v>1203</v>
      </c>
      <c r="B390" t="str">
        <f>_xlfn.XLOOKUP(Table2[[#This Row],[tanggal_checkin]],Table6[tanggal_checkin],Table6[id_checkin])</f>
        <v>CI 0431</v>
      </c>
      <c r="C390" t="s">
        <v>11380</v>
      </c>
      <c r="D390" t="str">
        <f>_xlfn.XLOOKUP(Table2[[#This Row],[tanggal_checkout]],Table4[tanggal_checkout],Table4[id_checkout])</f>
        <v>CO 0439</v>
      </c>
      <c r="E390" t="s">
        <v>11495</v>
      </c>
      <c r="F390" s="8">
        <v>0.10188657407407407</v>
      </c>
      <c r="G390" t="str">
        <f>_xlfn.XLOOKUP(Table2[[#This Row],[nama_tamu]],Table10[nama_tamu],Table10[id_tamu])</f>
        <v>CUS 1025</v>
      </c>
      <c r="H390" t="s">
        <v>1205</v>
      </c>
      <c r="I390" t="str">
        <f>_xlfn.XLOOKUP(Table2[[#This Row],[tipe_kamar]],Table12[tipe_kamar],Table12[id_kamar])</f>
        <v>KMR 001</v>
      </c>
      <c r="J390" t="s">
        <v>23</v>
      </c>
      <c r="K390">
        <v>6</v>
      </c>
      <c r="L390">
        <v>558000</v>
      </c>
      <c r="M390">
        <v>3348000</v>
      </c>
      <c r="N390" t="str">
        <f>_xlfn.XLOOKUP(Table2[[#This Row],[metode_pembayaran]],Table11[metode_pembayaran],Table11[id_pembayaran])</f>
        <v>MP 02</v>
      </c>
      <c r="O390" t="s">
        <v>30</v>
      </c>
      <c r="P390" t="str">
        <f>_xlfn.XLOOKUP(Table2[[#This Row],[status_reservasi]],'Dim Status Reservasi'!$B$2:$B$5,'Dim Status Reservasi'!$A$2:$A$5)</f>
        <v>ST 003</v>
      </c>
      <c r="Q390" t="s">
        <v>37</v>
      </c>
      <c r="R390" t="str">
        <f>_xlfn.XLOOKUP(Table2[[#This Row],[kota_hotel]],'Dim Kota Hotel'!$B$2:$B$21,'Dim Kota Hotel'!$A$2:$A$21)</f>
        <v>LOK 006</v>
      </c>
      <c r="S390" t="s">
        <v>129</v>
      </c>
    </row>
    <row r="391" spans="1:19" x14ac:dyDescent="0.25">
      <c r="A391" t="s">
        <v>1206</v>
      </c>
      <c r="B391" t="str">
        <f>_xlfn.XLOOKUP(Table2[[#This Row],[tanggal_checkin]],Table6[tanggal_checkin],Table6[id_checkin])</f>
        <v>CI 0255</v>
      </c>
      <c r="C391" t="s">
        <v>11518</v>
      </c>
      <c r="D391" t="str">
        <f>_xlfn.XLOOKUP(Table2[[#This Row],[tanggal_checkout]],Table4[tanggal_checkout],Table4[id_checkout])</f>
        <v>CO 0254</v>
      </c>
      <c r="E391" t="s">
        <v>11343</v>
      </c>
      <c r="F391" s="8">
        <v>0.88160879629629629</v>
      </c>
      <c r="G391" t="str">
        <f>_xlfn.XLOOKUP(Table2[[#This Row],[nama_tamu]],Table10[nama_tamu],Table10[id_tamu])</f>
        <v>CUS 0962</v>
      </c>
      <c r="H391" t="s">
        <v>1208</v>
      </c>
      <c r="I391" t="str">
        <f>_xlfn.XLOOKUP(Table2[[#This Row],[tipe_kamar]],Table12[tipe_kamar],Table12[id_kamar])</f>
        <v>KMR 004</v>
      </c>
      <c r="J391" t="s">
        <v>47</v>
      </c>
      <c r="K391">
        <v>1</v>
      </c>
      <c r="L391">
        <v>424000</v>
      </c>
      <c r="M391">
        <v>424000</v>
      </c>
      <c r="N391" t="str">
        <f>_xlfn.XLOOKUP(Table2[[#This Row],[metode_pembayaran]],Table11[metode_pembayaran],Table11[id_pembayaran])</f>
        <v>MP 01</v>
      </c>
      <c r="O391" t="s">
        <v>24</v>
      </c>
      <c r="P391" t="str">
        <f>_xlfn.XLOOKUP(Table2[[#This Row],[status_reservasi]],'Dim Status Reservasi'!$B$2:$B$5,'Dim Status Reservasi'!$A$2:$A$5)</f>
        <v>ST 004</v>
      </c>
      <c r="Q391" t="s">
        <v>48</v>
      </c>
      <c r="R391" t="str">
        <f>_xlfn.XLOOKUP(Table2[[#This Row],[kota_hotel]],'Dim Kota Hotel'!$B$2:$B$21,'Dim Kota Hotel'!$A$2:$A$21)</f>
        <v>LOK 010</v>
      </c>
      <c r="S391" t="s">
        <v>226</v>
      </c>
    </row>
    <row r="392" spans="1:19" x14ac:dyDescent="0.25">
      <c r="A392" t="s">
        <v>1209</v>
      </c>
      <c r="B392" t="str">
        <f>_xlfn.XLOOKUP(Table2[[#This Row],[tanggal_checkin]],Table6[tanggal_checkin],Table6[id_checkin])</f>
        <v>CI 0016</v>
      </c>
      <c r="C392" t="s">
        <v>11519</v>
      </c>
      <c r="D392" t="str">
        <f>_xlfn.XLOOKUP(Table2[[#This Row],[tanggal_checkout]],Table4[tanggal_checkout],Table4[id_checkout])</f>
        <v>CO 0023</v>
      </c>
      <c r="E392" t="s">
        <v>11383</v>
      </c>
      <c r="F392" s="8">
        <v>0.9568402777777778</v>
      </c>
      <c r="G392" t="str">
        <f>_xlfn.XLOOKUP(Table2[[#This Row],[nama_tamu]],Table10[nama_tamu],Table10[id_tamu])</f>
        <v>CUS 2836</v>
      </c>
      <c r="H392" t="s">
        <v>1211</v>
      </c>
      <c r="I392" t="str">
        <f>_xlfn.XLOOKUP(Table2[[#This Row],[tipe_kamar]],Table12[tipe_kamar],Table12[id_kamar])</f>
        <v>KMR 003</v>
      </c>
      <c r="J392" t="s">
        <v>64</v>
      </c>
      <c r="K392">
        <v>8</v>
      </c>
      <c r="L392">
        <v>1129000</v>
      </c>
      <c r="M392">
        <v>9032000</v>
      </c>
      <c r="N392" t="str">
        <f>_xlfn.XLOOKUP(Table2[[#This Row],[metode_pembayaran]],Table11[metode_pembayaran],Table11[id_pembayaran])</f>
        <v>MP 02</v>
      </c>
      <c r="O392" t="s">
        <v>30</v>
      </c>
      <c r="P392" t="str">
        <f>_xlfn.XLOOKUP(Table2[[#This Row],[status_reservasi]],'Dim Status Reservasi'!$B$2:$B$5,'Dim Status Reservasi'!$A$2:$A$5)</f>
        <v>ST 002</v>
      </c>
      <c r="Q392" t="s">
        <v>124</v>
      </c>
      <c r="R392" t="str">
        <f>_xlfn.XLOOKUP(Table2[[#This Row],[kota_hotel]],'Dim Kota Hotel'!$B$2:$B$21,'Dim Kota Hotel'!$A$2:$A$21)</f>
        <v>LOK 005</v>
      </c>
      <c r="S392" t="s">
        <v>43</v>
      </c>
    </row>
    <row r="393" spans="1:19" x14ac:dyDescent="0.25">
      <c r="A393" t="s">
        <v>1212</v>
      </c>
      <c r="B393" t="str">
        <f>_xlfn.XLOOKUP(Table2[[#This Row],[tanggal_checkin]],Table6[tanggal_checkin],Table6[id_checkin])</f>
        <v>CI 0124</v>
      </c>
      <c r="C393" t="s">
        <v>11520</v>
      </c>
      <c r="D393" t="str">
        <f>_xlfn.XLOOKUP(Table2[[#This Row],[tanggal_checkout]],Table4[tanggal_checkout],Table4[id_checkout])</f>
        <v>CO 0130</v>
      </c>
      <c r="E393" t="s">
        <v>11521</v>
      </c>
      <c r="F393" s="8">
        <v>0.51200231481481484</v>
      </c>
      <c r="G393" t="str">
        <f>_xlfn.XLOOKUP(Table2[[#This Row],[nama_tamu]],Table10[nama_tamu],Table10[id_tamu])</f>
        <v>CUS 2092</v>
      </c>
      <c r="H393" t="s">
        <v>1214</v>
      </c>
      <c r="I393" t="str">
        <f>_xlfn.XLOOKUP(Table2[[#This Row],[tipe_kamar]],Table12[tipe_kamar],Table12[id_kamar])</f>
        <v>KMR 001</v>
      </c>
      <c r="J393" t="s">
        <v>23</v>
      </c>
      <c r="K393">
        <v>6</v>
      </c>
      <c r="L393">
        <v>595000</v>
      </c>
      <c r="M393">
        <v>3570000</v>
      </c>
      <c r="N393" t="str">
        <f>_xlfn.XLOOKUP(Table2[[#This Row],[metode_pembayaran]],Table11[metode_pembayaran],Table11[id_pembayaran])</f>
        <v>MP 06</v>
      </c>
      <c r="O393" t="s">
        <v>17</v>
      </c>
      <c r="P393" t="str">
        <f>_xlfn.XLOOKUP(Table2[[#This Row],[status_reservasi]],'Dim Status Reservasi'!$B$2:$B$5,'Dim Status Reservasi'!$A$2:$A$5)</f>
        <v>ST 003</v>
      </c>
      <c r="Q393" t="s">
        <v>37</v>
      </c>
      <c r="R393" t="str">
        <f>_xlfn.XLOOKUP(Table2[[#This Row],[kota_hotel]],'Dim Kota Hotel'!$B$2:$B$21,'Dim Kota Hotel'!$A$2:$A$21)</f>
        <v>LOK 003</v>
      </c>
      <c r="S393" t="s">
        <v>106</v>
      </c>
    </row>
    <row r="394" spans="1:19" x14ac:dyDescent="0.25">
      <c r="A394" t="s">
        <v>1215</v>
      </c>
      <c r="B394" t="str">
        <f>_xlfn.XLOOKUP(Table2[[#This Row],[tanggal_checkin]],Table6[tanggal_checkin],Table6[id_checkin])</f>
        <v>CI 1031</v>
      </c>
      <c r="C394" t="s">
        <v>11387</v>
      </c>
      <c r="D394" t="str">
        <f>_xlfn.XLOOKUP(Table2[[#This Row],[tanggal_checkout]],Table4[tanggal_checkout],Table4[id_checkout])</f>
        <v>CO 1037</v>
      </c>
      <c r="E394" t="s">
        <v>11522</v>
      </c>
      <c r="F394" s="8">
        <v>0.46119212962962963</v>
      </c>
      <c r="G394" t="str">
        <f>_xlfn.XLOOKUP(Table2[[#This Row],[nama_tamu]],Table10[nama_tamu],Table10[id_tamu])</f>
        <v>CUS 2087</v>
      </c>
      <c r="H394" t="s">
        <v>1217</v>
      </c>
      <c r="I394" t="str">
        <f>_xlfn.XLOOKUP(Table2[[#This Row],[tipe_kamar]],Table12[tipe_kamar],Table12[id_kamar])</f>
        <v>KMR 004</v>
      </c>
      <c r="J394" t="s">
        <v>47</v>
      </c>
      <c r="K394">
        <v>3</v>
      </c>
      <c r="L394">
        <v>432000</v>
      </c>
      <c r="M394">
        <v>1296000</v>
      </c>
      <c r="N394" t="str">
        <f>_xlfn.XLOOKUP(Table2[[#This Row],[metode_pembayaran]],Table11[metode_pembayaran],Table11[id_pembayaran])</f>
        <v>MP 04</v>
      </c>
      <c r="O394" t="s">
        <v>53</v>
      </c>
      <c r="P394" t="str">
        <f>_xlfn.XLOOKUP(Table2[[#This Row],[status_reservasi]],'Dim Status Reservasi'!$B$2:$B$5,'Dim Status Reservasi'!$A$2:$A$5)</f>
        <v>ST 004</v>
      </c>
      <c r="Q394" t="s">
        <v>48</v>
      </c>
      <c r="R394" t="str">
        <f>_xlfn.XLOOKUP(Table2[[#This Row],[kota_hotel]],'Dim Kota Hotel'!$B$2:$B$21,'Dim Kota Hotel'!$A$2:$A$21)</f>
        <v>LOK 020</v>
      </c>
      <c r="S394" t="s">
        <v>94</v>
      </c>
    </row>
    <row r="395" spans="1:19" x14ac:dyDescent="0.25">
      <c r="A395" t="s">
        <v>1218</v>
      </c>
      <c r="B395" t="str">
        <f>_xlfn.XLOOKUP(Table2[[#This Row],[tanggal_checkin]],Table6[tanggal_checkin],Table6[id_checkin])</f>
        <v>CI 1068</v>
      </c>
      <c r="C395" t="s">
        <v>11523</v>
      </c>
      <c r="D395" t="str">
        <f>_xlfn.XLOOKUP(Table2[[#This Row],[tanggal_checkout]],Table4[tanggal_checkout],Table4[id_checkout])</f>
        <v>CO 1074</v>
      </c>
      <c r="E395" t="s">
        <v>11524</v>
      </c>
      <c r="F395" s="8">
        <v>0.36226851851851855</v>
      </c>
      <c r="G395" t="str">
        <f>_xlfn.XLOOKUP(Table2[[#This Row],[nama_tamu]],Table10[nama_tamu],Table10[id_tamu])</f>
        <v>CUS 3365</v>
      </c>
      <c r="H395" t="s">
        <v>1220</v>
      </c>
      <c r="I395" t="str">
        <f>_xlfn.XLOOKUP(Table2[[#This Row],[tipe_kamar]],Table12[tipe_kamar],Table12[id_kamar])</f>
        <v>KMR 003</v>
      </c>
      <c r="J395" t="s">
        <v>64</v>
      </c>
      <c r="K395">
        <v>4</v>
      </c>
      <c r="L395">
        <v>1281000</v>
      </c>
      <c r="M395">
        <v>5124000</v>
      </c>
      <c r="N395" t="str">
        <f>_xlfn.XLOOKUP(Table2[[#This Row],[metode_pembayaran]],Table11[metode_pembayaran],Table11[id_pembayaran])</f>
        <v>MP 06</v>
      </c>
      <c r="O395" t="s">
        <v>17</v>
      </c>
      <c r="P395" t="str">
        <f>_xlfn.XLOOKUP(Table2[[#This Row],[status_reservasi]],'Dim Status Reservasi'!$B$2:$B$5,'Dim Status Reservasi'!$A$2:$A$5)</f>
        <v>ST 004</v>
      </c>
      <c r="Q395" t="s">
        <v>48</v>
      </c>
      <c r="R395" t="str">
        <f>_xlfn.XLOOKUP(Table2[[#This Row],[kota_hotel]],'Dim Kota Hotel'!$B$2:$B$21,'Dim Kota Hotel'!$A$2:$A$21)</f>
        <v>LOK 007</v>
      </c>
      <c r="S395" t="s">
        <v>145</v>
      </c>
    </row>
    <row r="396" spans="1:19" x14ac:dyDescent="0.25">
      <c r="A396" t="s">
        <v>1221</v>
      </c>
      <c r="B396" t="str">
        <f>_xlfn.XLOOKUP(Table2[[#This Row],[tanggal_checkin]],Table6[tanggal_checkin],Table6[id_checkin])</f>
        <v>CI 0713</v>
      </c>
      <c r="C396" t="s">
        <v>11525</v>
      </c>
      <c r="D396" t="str">
        <f>_xlfn.XLOOKUP(Table2[[#This Row],[tanggal_checkout]],Table4[tanggal_checkout],Table4[id_checkout])</f>
        <v>CO 0724</v>
      </c>
      <c r="E396" t="s">
        <v>11403</v>
      </c>
      <c r="F396" s="8">
        <v>0.23076388888888888</v>
      </c>
      <c r="G396" t="str">
        <f>_xlfn.XLOOKUP(Table2[[#This Row],[nama_tamu]],Table10[nama_tamu],Table10[id_tamu])</f>
        <v>CUS 0185</v>
      </c>
      <c r="H396" t="s">
        <v>1222</v>
      </c>
      <c r="I396" t="str">
        <f>_xlfn.XLOOKUP(Table2[[#This Row],[tipe_kamar]],Table12[tipe_kamar],Table12[id_kamar])</f>
        <v>KMR 001</v>
      </c>
      <c r="J396" t="s">
        <v>23</v>
      </c>
      <c r="K396">
        <v>9</v>
      </c>
      <c r="L396">
        <v>622000</v>
      </c>
      <c r="M396">
        <v>5598000</v>
      </c>
      <c r="N396" t="str">
        <f>_xlfn.XLOOKUP(Table2[[#This Row],[metode_pembayaran]],Table11[metode_pembayaran],Table11[id_pembayaran])</f>
        <v>MP 05</v>
      </c>
      <c r="O396" t="s">
        <v>72</v>
      </c>
      <c r="P396" t="str">
        <f>_xlfn.XLOOKUP(Table2[[#This Row],[status_reservasi]],'Dim Status Reservasi'!$B$2:$B$5,'Dim Status Reservasi'!$A$2:$A$5)</f>
        <v>ST 003</v>
      </c>
      <c r="Q396" t="s">
        <v>37</v>
      </c>
      <c r="R396" t="str">
        <f>_xlfn.XLOOKUP(Table2[[#This Row],[kota_hotel]],'Dim Kota Hotel'!$B$2:$B$21,'Dim Kota Hotel'!$A$2:$A$21)</f>
        <v>LOK 010</v>
      </c>
      <c r="S396" t="s">
        <v>226</v>
      </c>
    </row>
    <row r="397" spans="1:19" x14ac:dyDescent="0.25">
      <c r="A397" t="s">
        <v>1223</v>
      </c>
      <c r="B397" t="str">
        <f>_xlfn.XLOOKUP(Table2[[#This Row],[tanggal_checkin]],Table6[tanggal_checkin],Table6[id_checkin])</f>
        <v>CI 1071</v>
      </c>
      <c r="C397" t="s">
        <v>11440</v>
      </c>
      <c r="D397" t="str">
        <f>_xlfn.XLOOKUP(Table2[[#This Row],[tanggal_checkout]],Table4[tanggal_checkout],Table4[id_checkout])</f>
        <v>CO 1078</v>
      </c>
      <c r="E397" t="s">
        <v>11526</v>
      </c>
      <c r="F397" s="8">
        <v>0.55915509259259255</v>
      </c>
      <c r="G397" t="str">
        <f>_xlfn.XLOOKUP(Table2[[#This Row],[nama_tamu]],Table10[nama_tamu],Table10[id_tamu])</f>
        <v>CUS 3395</v>
      </c>
      <c r="H397" t="s">
        <v>1225</v>
      </c>
      <c r="I397" t="str">
        <f>_xlfn.XLOOKUP(Table2[[#This Row],[tipe_kamar]],Table12[tipe_kamar],Table12[id_kamar])</f>
        <v>KMR 001</v>
      </c>
      <c r="J397" t="s">
        <v>23</v>
      </c>
      <c r="K397">
        <v>5</v>
      </c>
      <c r="L397">
        <v>588000</v>
      </c>
      <c r="M397">
        <v>2940000</v>
      </c>
      <c r="N397" t="str">
        <f>_xlfn.XLOOKUP(Table2[[#This Row],[metode_pembayaran]],Table11[metode_pembayaran],Table11[id_pembayaran])</f>
        <v>MP 05</v>
      </c>
      <c r="O397" t="s">
        <v>72</v>
      </c>
      <c r="P397" t="str">
        <f>_xlfn.XLOOKUP(Table2[[#This Row],[status_reservasi]],'Dim Status Reservasi'!$B$2:$B$5,'Dim Status Reservasi'!$A$2:$A$5)</f>
        <v>ST 001</v>
      </c>
      <c r="Q397" t="s">
        <v>214</v>
      </c>
      <c r="R397" t="str">
        <f>_xlfn.XLOOKUP(Table2[[#This Row],[kota_hotel]],'Dim Kota Hotel'!$B$2:$B$21,'Dim Kota Hotel'!$A$2:$A$21)</f>
        <v>LOK 015</v>
      </c>
      <c r="S397" t="s">
        <v>233</v>
      </c>
    </row>
    <row r="398" spans="1:19" x14ac:dyDescent="0.25">
      <c r="A398" t="s">
        <v>1226</v>
      </c>
      <c r="B398" t="str">
        <f>_xlfn.XLOOKUP(Table2[[#This Row],[tanggal_checkin]],Table6[tanggal_checkin],Table6[id_checkin])</f>
        <v>CI 0384</v>
      </c>
      <c r="C398" t="s">
        <v>11527</v>
      </c>
      <c r="D398" t="str">
        <f>_xlfn.XLOOKUP(Table2[[#This Row],[tanggal_checkout]],Table4[tanggal_checkout],Table4[id_checkout])</f>
        <v>CO 0393</v>
      </c>
      <c r="E398" t="s">
        <v>11365</v>
      </c>
      <c r="F398" s="8">
        <v>0.16527777777777777</v>
      </c>
      <c r="G398" t="str">
        <f>_xlfn.XLOOKUP(Table2[[#This Row],[nama_tamu]],Table10[nama_tamu],Table10[id_tamu])</f>
        <v>CUS 2441</v>
      </c>
      <c r="H398" t="s">
        <v>1228</v>
      </c>
      <c r="I398" t="str">
        <f>_xlfn.XLOOKUP(Table2[[#This Row],[tipe_kamar]],Table12[tipe_kamar],Table12[id_kamar])</f>
        <v>KMR 003</v>
      </c>
      <c r="J398" t="s">
        <v>64</v>
      </c>
      <c r="K398">
        <v>8</v>
      </c>
      <c r="L398">
        <v>1304000</v>
      </c>
      <c r="M398">
        <v>10432000</v>
      </c>
      <c r="N398" t="str">
        <f>_xlfn.XLOOKUP(Table2[[#This Row],[metode_pembayaran]],Table11[metode_pembayaran],Table11[id_pembayaran])</f>
        <v>MP 04</v>
      </c>
      <c r="O398" t="s">
        <v>53</v>
      </c>
      <c r="P398" t="str">
        <f>_xlfn.XLOOKUP(Table2[[#This Row],[status_reservasi]],'Dim Status Reservasi'!$B$2:$B$5,'Dim Status Reservasi'!$A$2:$A$5)</f>
        <v>ST 001</v>
      </c>
      <c r="Q398" t="s">
        <v>214</v>
      </c>
      <c r="R398" t="str">
        <f>_xlfn.XLOOKUP(Table2[[#This Row],[kota_hotel]],'Dim Kota Hotel'!$B$2:$B$21,'Dim Kota Hotel'!$A$2:$A$21)</f>
        <v>LOK 013</v>
      </c>
      <c r="S398" t="s">
        <v>160</v>
      </c>
    </row>
    <row r="399" spans="1:19" x14ac:dyDescent="0.25">
      <c r="A399" t="s">
        <v>1229</v>
      </c>
      <c r="B399" t="str">
        <f>_xlfn.XLOOKUP(Table2[[#This Row],[tanggal_checkin]],Table6[tanggal_checkin],Table6[id_checkin])</f>
        <v>CI 0235</v>
      </c>
      <c r="C399" t="s">
        <v>11528</v>
      </c>
      <c r="D399" t="str">
        <f>_xlfn.XLOOKUP(Table2[[#This Row],[tanggal_checkout]],Table4[tanggal_checkout],Table4[id_checkout])</f>
        <v>CO 0239</v>
      </c>
      <c r="E399" t="s">
        <v>11529</v>
      </c>
      <c r="F399" s="8">
        <v>0.32521990740740742</v>
      </c>
      <c r="G399" t="str">
        <f>_xlfn.XLOOKUP(Table2[[#This Row],[nama_tamu]],Table10[nama_tamu],Table10[id_tamu])</f>
        <v>CUS 2613</v>
      </c>
      <c r="H399" t="s">
        <v>1231</v>
      </c>
      <c r="I399" t="str">
        <f>_xlfn.XLOOKUP(Table2[[#This Row],[tipe_kamar]],Table12[tipe_kamar],Table12[id_kamar])</f>
        <v>KMR 002</v>
      </c>
      <c r="J399" t="s">
        <v>82</v>
      </c>
      <c r="K399">
        <v>6</v>
      </c>
      <c r="L399">
        <v>358000</v>
      </c>
      <c r="M399">
        <v>2148000</v>
      </c>
      <c r="N399" t="str">
        <f>_xlfn.XLOOKUP(Table2[[#This Row],[metode_pembayaran]],Table11[metode_pembayaran],Table11[id_pembayaran])</f>
        <v>MP 03</v>
      </c>
      <c r="O399" t="s">
        <v>36</v>
      </c>
      <c r="P399" t="str">
        <f>_xlfn.XLOOKUP(Table2[[#This Row],[status_reservasi]],'Dim Status Reservasi'!$B$2:$B$5,'Dim Status Reservasi'!$A$2:$A$5)</f>
        <v>ST 004</v>
      </c>
      <c r="Q399" t="s">
        <v>48</v>
      </c>
      <c r="R399" t="str">
        <f>_xlfn.XLOOKUP(Table2[[#This Row],[kota_hotel]],'Dim Kota Hotel'!$B$2:$B$21,'Dim Kota Hotel'!$A$2:$A$21)</f>
        <v>LOK 011</v>
      </c>
      <c r="S399" t="s">
        <v>38</v>
      </c>
    </row>
    <row r="400" spans="1:19" x14ac:dyDescent="0.25">
      <c r="A400" t="s">
        <v>1232</v>
      </c>
      <c r="B400" t="str">
        <f>_xlfn.XLOOKUP(Table2[[#This Row],[tanggal_checkin]],Table6[tanggal_checkin],Table6[id_checkin])</f>
        <v>CI 0351</v>
      </c>
      <c r="C400" t="s">
        <v>11324</v>
      </c>
      <c r="D400" t="str">
        <f>_xlfn.XLOOKUP(Table2[[#This Row],[tanggal_checkout]],Table4[tanggal_checkout],Table4[id_checkout])</f>
        <v>CO 0356</v>
      </c>
      <c r="E400" t="s">
        <v>11190</v>
      </c>
      <c r="F400" s="8">
        <v>0.41711805555555553</v>
      </c>
      <c r="G400" t="str">
        <f>_xlfn.XLOOKUP(Table2[[#This Row],[nama_tamu]],Table10[nama_tamu],Table10[id_tamu])</f>
        <v>CUS 3615</v>
      </c>
      <c r="H400" t="s">
        <v>1234</v>
      </c>
      <c r="I400" t="str">
        <f>_xlfn.XLOOKUP(Table2[[#This Row],[tipe_kamar]],Table12[tipe_kamar],Table12[id_kamar])</f>
        <v>KMR 002</v>
      </c>
      <c r="J400" t="s">
        <v>82</v>
      </c>
      <c r="K400">
        <v>7</v>
      </c>
      <c r="L400">
        <v>379000</v>
      </c>
      <c r="M400">
        <v>2653000</v>
      </c>
      <c r="N400" t="str">
        <f>_xlfn.XLOOKUP(Table2[[#This Row],[metode_pembayaran]],Table11[metode_pembayaran],Table11[id_pembayaran])</f>
        <v>MP 04</v>
      </c>
      <c r="O400" t="s">
        <v>53</v>
      </c>
      <c r="P400" t="str">
        <f>_xlfn.XLOOKUP(Table2[[#This Row],[status_reservasi]],'Dim Status Reservasi'!$B$2:$B$5,'Dim Status Reservasi'!$A$2:$A$5)</f>
        <v>ST 003</v>
      </c>
      <c r="Q400" t="s">
        <v>37</v>
      </c>
      <c r="R400" t="str">
        <f>_xlfn.XLOOKUP(Table2[[#This Row],[kota_hotel]],'Dim Kota Hotel'!$B$2:$B$21,'Dim Kota Hotel'!$A$2:$A$21)</f>
        <v>LOK 009</v>
      </c>
      <c r="S400" t="s">
        <v>19</v>
      </c>
    </row>
    <row r="401" spans="1:19" x14ac:dyDescent="0.25">
      <c r="A401" t="s">
        <v>1235</v>
      </c>
      <c r="B401" t="str">
        <f>_xlfn.XLOOKUP(Table2[[#This Row],[tanggal_checkin]],Table6[tanggal_checkin],Table6[id_checkin])</f>
        <v>CI 0534</v>
      </c>
      <c r="C401" t="s">
        <v>11530</v>
      </c>
      <c r="D401" t="str">
        <f>_xlfn.XLOOKUP(Table2[[#This Row],[tanggal_checkout]],Table4[tanggal_checkout],Table4[id_checkout])</f>
        <v>CO 0541</v>
      </c>
      <c r="E401" t="s">
        <v>11531</v>
      </c>
      <c r="F401" s="8">
        <v>0.38298611111111114</v>
      </c>
      <c r="G401" t="str">
        <f>_xlfn.XLOOKUP(Table2[[#This Row],[nama_tamu]],Table10[nama_tamu],Table10[id_tamu])</f>
        <v>CUS 3576</v>
      </c>
      <c r="H401" t="s">
        <v>1237</v>
      </c>
      <c r="I401" t="str">
        <f>_xlfn.XLOOKUP(Table2[[#This Row],[tipe_kamar]],Table12[tipe_kamar],Table12[id_kamar])</f>
        <v>KMR 001</v>
      </c>
      <c r="J401" t="s">
        <v>23</v>
      </c>
      <c r="K401">
        <v>6</v>
      </c>
      <c r="L401">
        <v>653000</v>
      </c>
      <c r="M401">
        <v>3918000</v>
      </c>
      <c r="N401" t="str">
        <f>_xlfn.XLOOKUP(Table2[[#This Row],[metode_pembayaran]],Table11[metode_pembayaran],Table11[id_pembayaran])</f>
        <v>MP 05</v>
      </c>
      <c r="O401" t="s">
        <v>72</v>
      </c>
      <c r="P401" t="str">
        <f>_xlfn.XLOOKUP(Table2[[#This Row],[status_reservasi]],'Dim Status Reservasi'!$B$2:$B$5,'Dim Status Reservasi'!$A$2:$A$5)</f>
        <v>ST 004</v>
      </c>
      <c r="Q401" t="s">
        <v>48</v>
      </c>
      <c r="R401" t="str">
        <f>_xlfn.XLOOKUP(Table2[[#This Row],[kota_hotel]],'Dim Kota Hotel'!$B$2:$B$21,'Dim Kota Hotel'!$A$2:$A$21)</f>
        <v>LOK 003</v>
      </c>
      <c r="S401" t="s">
        <v>106</v>
      </c>
    </row>
    <row r="402" spans="1:19" x14ac:dyDescent="0.25">
      <c r="A402" t="s">
        <v>1238</v>
      </c>
      <c r="B402" t="str">
        <f>_xlfn.XLOOKUP(Table2[[#This Row],[tanggal_checkin]],Table6[tanggal_checkin],Table6[id_checkin])</f>
        <v>CI 0768</v>
      </c>
      <c r="C402" t="s">
        <v>11532</v>
      </c>
      <c r="D402" t="str">
        <f>_xlfn.XLOOKUP(Table2[[#This Row],[tanggal_checkout]],Table4[tanggal_checkout],Table4[id_checkout])</f>
        <v>CO 0777</v>
      </c>
      <c r="E402" t="s">
        <v>11533</v>
      </c>
      <c r="F402" s="8">
        <v>0.76763888888888887</v>
      </c>
      <c r="G402" t="str">
        <f>_xlfn.XLOOKUP(Table2[[#This Row],[nama_tamu]],Table10[nama_tamu],Table10[id_tamu])</f>
        <v>CUS 4062</v>
      </c>
      <c r="H402" t="s">
        <v>1240</v>
      </c>
      <c r="I402" t="str">
        <f>_xlfn.XLOOKUP(Table2[[#This Row],[tipe_kamar]],Table12[tipe_kamar],Table12[id_kamar])</f>
        <v>KMR 004</v>
      </c>
      <c r="J402" t="s">
        <v>47</v>
      </c>
      <c r="K402">
        <v>7</v>
      </c>
      <c r="L402">
        <v>428000</v>
      </c>
      <c r="M402">
        <v>2996000</v>
      </c>
      <c r="N402" t="str">
        <f>_xlfn.XLOOKUP(Table2[[#This Row],[metode_pembayaran]],Table11[metode_pembayaran],Table11[id_pembayaran])</f>
        <v>MP 03</v>
      </c>
      <c r="O402" t="s">
        <v>36</v>
      </c>
      <c r="P402" t="str">
        <f>_xlfn.XLOOKUP(Table2[[#This Row],[status_reservasi]],'Dim Status Reservasi'!$B$2:$B$5,'Dim Status Reservasi'!$A$2:$A$5)</f>
        <v>ST 003</v>
      </c>
      <c r="Q402" t="s">
        <v>37</v>
      </c>
      <c r="R402" t="str">
        <f>_xlfn.XLOOKUP(Table2[[#This Row],[kota_hotel]],'Dim Kota Hotel'!$B$2:$B$21,'Dim Kota Hotel'!$A$2:$A$21)</f>
        <v>LOK 002</v>
      </c>
      <c r="S402" t="s">
        <v>60</v>
      </c>
    </row>
    <row r="403" spans="1:19" x14ac:dyDescent="0.25">
      <c r="A403" t="s">
        <v>1241</v>
      </c>
      <c r="B403" t="str">
        <f>_xlfn.XLOOKUP(Table2[[#This Row],[tanggal_checkin]],Table6[tanggal_checkin],Table6[id_checkin])</f>
        <v>CI 0814</v>
      </c>
      <c r="C403" t="s">
        <v>11415</v>
      </c>
      <c r="D403" t="str">
        <f>_xlfn.XLOOKUP(Table2[[#This Row],[tanggal_checkout]],Table4[tanggal_checkout],Table4[id_checkout])</f>
        <v>CO 0819</v>
      </c>
      <c r="E403" t="s">
        <v>11229</v>
      </c>
      <c r="F403" s="8">
        <v>0.19526620370370371</v>
      </c>
      <c r="G403" t="str">
        <f>_xlfn.XLOOKUP(Table2[[#This Row],[nama_tamu]],Table10[nama_tamu],Table10[id_tamu])</f>
        <v>CUS 1101</v>
      </c>
      <c r="H403" t="s">
        <v>1243</v>
      </c>
      <c r="I403" t="str">
        <f>_xlfn.XLOOKUP(Table2[[#This Row],[tipe_kamar]],Table12[tipe_kamar],Table12[id_kamar])</f>
        <v>KMR 001</v>
      </c>
      <c r="J403" t="s">
        <v>23</v>
      </c>
      <c r="K403">
        <v>1</v>
      </c>
      <c r="L403">
        <v>624000</v>
      </c>
      <c r="M403">
        <v>624000</v>
      </c>
      <c r="N403" t="str">
        <f>_xlfn.XLOOKUP(Table2[[#This Row],[metode_pembayaran]],Table11[metode_pembayaran],Table11[id_pembayaran])</f>
        <v>MP 06</v>
      </c>
      <c r="O403" t="s">
        <v>17</v>
      </c>
      <c r="P403" t="str">
        <f>_xlfn.XLOOKUP(Table2[[#This Row],[status_reservasi]],'Dim Status Reservasi'!$B$2:$B$5,'Dim Status Reservasi'!$A$2:$A$5)</f>
        <v>ST 002</v>
      </c>
      <c r="Q403" t="s">
        <v>124</v>
      </c>
      <c r="R403" t="str">
        <f>_xlfn.XLOOKUP(Table2[[#This Row],[kota_hotel]],'Dim Kota Hotel'!$B$2:$B$21,'Dim Kota Hotel'!$A$2:$A$21)</f>
        <v>LOK 020</v>
      </c>
      <c r="S403" t="s">
        <v>94</v>
      </c>
    </row>
    <row r="404" spans="1:19" x14ac:dyDescent="0.25">
      <c r="A404" t="s">
        <v>1244</v>
      </c>
      <c r="B404" t="str">
        <f>_xlfn.XLOOKUP(Table2[[#This Row],[tanggal_checkin]],Table6[tanggal_checkin],Table6[id_checkin])</f>
        <v>CI 1057</v>
      </c>
      <c r="C404" t="s">
        <v>11534</v>
      </c>
      <c r="D404" t="str">
        <f>_xlfn.XLOOKUP(Table2[[#This Row],[tanggal_checkout]],Table4[tanggal_checkout],Table4[id_checkout])</f>
        <v>CO 1067</v>
      </c>
      <c r="E404" t="s">
        <v>11460</v>
      </c>
      <c r="F404" s="8">
        <v>0.15525462962962963</v>
      </c>
      <c r="G404" t="str">
        <f>_xlfn.XLOOKUP(Table2[[#This Row],[nama_tamu]],Table10[nama_tamu],Table10[id_tamu])</f>
        <v>CUS 0695</v>
      </c>
      <c r="H404" t="s">
        <v>1246</v>
      </c>
      <c r="I404" t="str">
        <f>_xlfn.XLOOKUP(Table2[[#This Row],[tipe_kamar]],Table12[tipe_kamar],Table12[id_kamar])</f>
        <v>KMR 004</v>
      </c>
      <c r="J404" t="s">
        <v>47</v>
      </c>
      <c r="K404">
        <v>8</v>
      </c>
      <c r="L404">
        <v>407000</v>
      </c>
      <c r="M404">
        <v>3256000</v>
      </c>
      <c r="N404" t="str">
        <f>_xlfn.XLOOKUP(Table2[[#This Row],[metode_pembayaran]],Table11[metode_pembayaran],Table11[id_pembayaran])</f>
        <v>MP 06</v>
      </c>
      <c r="O404" t="s">
        <v>17</v>
      </c>
      <c r="P404" t="str">
        <f>_xlfn.XLOOKUP(Table2[[#This Row],[status_reservasi]],'Dim Status Reservasi'!$B$2:$B$5,'Dim Status Reservasi'!$A$2:$A$5)</f>
        <v>ST 001</v>
      </c>
      <c r="Q404" t="s">
        <v>214</v>
      </c>
      <c r="R404" t="str">
        <f>_xlfn.XLOOKUP(Table2[[#This Row],[kota_hotel]],'Dim Kota Hotel'!$B$2:$B$21,'Dim Kota Hotel'!$A$2:$A$21)</f>
        <v>LOK 018</v>
      </c>
      <c r="S404" t="s">
        <v>102</v>
      </c>
    </row>
    <row r="405" spans="1:19" x14ac:dyDescent="0.25">
      <c r="A405" t="s">
        <v>1247</v>
      </c>
      <c r="B405" t="str">
        <f>_xlfn.XLOOKUP(Table2[[#This Row],[tanggal_checkin]],Table6[tanggal_checkin],Table6[id_checkin])</f>
        <v>CI 1044</v>
      </c>
      <c r="C405" t="s">
        <v>11535</v>
      </c>
      <c r="D405" t="str">
        <f>_xlfn.XLOOKUP(Table2[[#This Row],[tanggal_checkout]],Table4[tanggal_checkout],Table4[id_checkout])</f>
        <v>CO 1054</v>
      </c>
      <c r="E405" t="s">
        <v>11388</v>
      </c>
      <c r="F405" s="8">
        <v>0.8662037037037037</v>
      </c>
      <c r="G405" t="str">
        <f>_xlfn.XLOOKUP(Table2[[#This Row],[nama_tamu]],Table10[nama_tamu],Table10[id_tamu])</f>
        <v>CUS 3162</v>
      </c>
      <c r="H405" t="s">
        <v>1249</v>
      </c>
      <c r="I405" t="str">
        <f>_xlfn.XLOOKUP(Table2[[#This Row],[tipe_kamar]],Table12[tipe_kamar],Table12[id_kamar])</f>
        <v>KMR 003</v>
      </c>
      <c r="J405" t="s">
        <v>64</v>
      </c>
      <c r="K405">
        <v>7</v>
      </c>
      <c r="L405">
        <v>1224000</v>
      </c>
      <c r="M405">
        <v>8568000</v>
      </c>
      <c r="N405" t="str">
        <f>_xlfn.XLOOKUP(Table2[[#This Row],[metode_pembayaran]],Table11[metode_pembayaran],Table11[id_pembayaran])</f>
        <v>MP 02</v>
      </c>
      <c r="O405" t="s">
        <v>30</v>
      </c>
      <c r="P405" t="str">
        <f>_xlfn.XLOOKUP(Table2[[#This Row],[status_reservasi]],'Dim Status Reservasi'!$B$2:$B$5,'Dim Status Reservasi'!$A$2:$A$5)</f>
        <v>ST 001</v>
      </c>
      <c r="Q405" t="s">
        <v>214</v>
      </c>
      <c r="R405" t="str">
        <f>_xlfn.XLOOKUP(Table2[[#This Row],[kota_hotel]],'Dim Kota Hotel'!$B$2:$B$21,'Dim Kota Hotel'!$A$2:$A$21)</f>
        <v>LOK 006</v>
      </c>
      <c r="S405" t="s">
        <v>129</v>
      </c>
    </row>
    <row r="406" spans="1:19" x14ac:dyDescent="0.25">
      <c r="A406" t="s">
        <v>1250</v>
      </c>
      <c r="B406" t="str">
        <f>_xlfn.XLOOKUP(Table2[[#This Row],[tanggal_checkin]],Table6[tanggal_checkin],Table6[id_checkin])</f>
        <v>CI 0136</v>
      </c>
      <c r="C406" t="s">
        <v>11269</v>
      </c>
      <c r="D406" t="str">
        <f>_xlfn.XLOOKUP(Table2[[#This Row],[tanggal_checkout]],Table4[tanggal_checkout],Table4[id_checkout])</f>
        <v>CO 0140</v>
      </c>
      <c r="E406" t="s">
        <v>11359</v>
      </c>
      <c r="F406" s="8">
        <v>0.29778935185185185</v>
      </c>
      <c r="G406" t="str">
        <f>_xlfn.XLOOKUP(Table2[[#This Row],[nama_tamu]],Table10[nama_tamu],Table10[id_tamu])</f>
        <v>CUS 0067</v>
      </c>
      <c r="H406" t="s">
        <v>1252</v>
      </c>
      <c r="I406" t="str">
        <f>_xlfn.XLOOKUP(Table2[[#This Row],[tipe_kamar]],Table12[tipe_kamar],Table12[id_kamar])</f>
        <v>KMR 003</v>
      </c>
      <c r="J406" t="s">
        <v>64</v>
      </c>
      <c r="K406">
        <v>4</v>
      </c>
      <c r="L406">
        <v>1105000</v>
      </c>
      <c r="M406">
        <v>4420000</v>
      </c>
      <c r="N406" t="str">
        <f>_xlfn.XLOOKUP(Table2[[#This Row],[metode_pembayaran]],Table11[metode_pembayaran],Table11[id_pembayaran])</f>
        <v>MP 01</v>
      </c>
      <c r="O406" t="s">
        <v>24</v>
      </c>
      <c r="P406" t="str">
        <f>_xlfn.XLOOKUP(Table2[[#This Row],[status_reservasi]],'Dim Status Reservasi'!$B$2:$B$5,'Dim Status Reservasi'!$A$2:$A$5)</f>
        <v>ST 004</v>
      </c>
      <c r="Q406" t="s">
        <v>48</v>
      </c>
      <c r="R406" t="str">
        <f>_xlfn.XLOOKUP(Table2[[#This Row],[kota_hotel]],'Dim Kota Hotel'!$B$2:$B$21,'Dim Kota Hotel'!$A$2:$A$21)</f>
        <v>LOK 020</v>
      </c>
      <c r="S406" t="s">
        <v>94</v>
      </c>
    </row>
    <row r="407" spans="1:19" x14ac:dyDescent="0.25">
      <c r="A407" t="s">
        <v>1253</v>
      </c>
      <c r="B407" t="str">
        <f>_xlfn.XLOOKUP(Table2[[#This Row],[tanggal_checkin]],Table6[tanggal_checkin],Table6[id_checkin])</f>
        <v>CI 0311</v>
      </c>
      <c r="C407" t="s">
        <v>11536</v>
      </c>
      <c r="D407" t="str">
        <f>_xlfn.XLOOKUP(Table2[[#This Row],[tanggal_checkout]],Table4[tanggal_checkout],Table4[id_checkout])</f>
        <v>CO 0316</v>
      </c>
      <c r="E407" t="s">
        <v>11418</v>
      </c>
      <c r="F407" s="8">
        <v>0.49877314814814816</v>
      </c>
      <c r="G407" t="str">
        <f>_xlfn.XLOOKUP(Table2[[#This Row],[nama_tamu]],Table10[nama_tamu],Table10[id_tamu])</f>
        <v>CUS 0605</v>
      </c>
      <c r="H407" t="s">
        <v>1255</v>
      </c>
      <c r="I407" t="str">
        <f>_xlfn.XLOOKUP(Table2[[#This Row],[tipe_kamar]],Table12[tipe_kamar],Table12[id_kamar])</f>
        <v>KMR 001</v>
      </c>
      <c r="J407" t="s">
        <v>23</v>
      </c>
      <c r="K407">
        <v>7</v>
      </c>
      <c r="L407">
        <v>589000</v>
      </c>
      <c r="M407">
        <v>4123000</v>
      </c>
      <c r="N407" t="str">
        <f>_xlfn.XLOOKUP(Table2[[#This Row],[metode_pembayaran]],Table11[metode_pembayaran],Table11[id_pembayaran])</f>
        <v>MP 01</v>
      </c>
      <c r="O407" t="s">
        <v>24</v>
      </c>
      <c r="P407" t="str">
        <f>_xlfn.XLOOKUP(Table2[[#This Row],[status_reservasi]],'Dim Status Reservasi'!$B$2:$B$5,'Dim Status Reservasi'!$A$2:$A$5)</f>
        <v>ST 004</v>
      </c>
      <c r="Q407" t="s">
        <v>48</v>
      </c>
      <c r="R407" t="str">
        <f>_xlfn.XLOOKUP(Table2[[#This Row],[kota_hotel]],'Dim Kota Hotel'!$B$2:$B$21,'Dim Kota Hotel'!$A$2:$A$21)</f>
        <v>LOK 016</v>
      </c>
      <c r="S407" t="s">
        <v>117</v>
      </c>
    </row>
    <row r="408" spans="1:19" x14ac:dyDescent="0.25">
      <c r="A408" t="s">
        <v>1256</v>
      </c>
      <c r="B408" t="str">
        <f>_xlfn.XLOOKUP(Table2[[#This Row],[tanggal_checkin]],Table6[tanggal_checkin],Table6[id_checkin])</f>
        <v>CI 0962</v>
      </c>
      <c r="C408" t="s">
        <v>11537</v>
      </c>
      <c r="D408" t="str">
        <f>_xlfn.XLOOKUP(Table2[[#This Row],[tanggal_checkout]],Table4[tanggal_checkout],Table4[id_checkout])</f>
        <v>CO 0966</v>
      </c>
      <c r="E408" t="s">
        <v>10995</v>
      </c>
      <c r="F408" s="8">
        <v>0.13158564814814816</v>
      </c>
      <c r="G408" t="str">
        <f>_xlfn.XLOOKUP(Table2[[#This Row],[nama_tamu]],Table10[nama_tamu],Table10[id_tamu])</f>
        <v>CUS 1335</v>
      </c>
      <c r="H408" t="s">
        <v>1258</v>
      </c>
      <c r="I408" t="str">
        <f>_xlfn.XLOOKUP(Table2[[#This Row],[tipe_kamar]],Table12[tipe_kamar],Table12[id_kamar])</f>
        <v>KMR 004</v>
      </c>
      <c r="J408" t="s">
        <v>47</v>
      </c>
      <c r="K408">
        <v>1</v>
      </c>
      <c r="L408">
        <v>500000</v>
      </c>
      <c r="M408">
        <v>500000</v>
      </c>
      <c r="N408" t="str">
        <f>_xlfn.XLOOKUP(Table2[[#This Row],[metode_pembayaran]],Table11[metode_pembayaran],Table11[id_pembayaran])</f>
        <v>MP 01</v>
      </c>
      <c r="O408" t="s">
        <v>24</v>
      </c>
      <c r="P408" t="str">
        <f>_xlfn.XLOOKUP(Table2[[#This Row],[status_reservasi]],'Dim Status Reservasi'!$B$2:$B$5,'Dim Status Reservasi'!$A$2:$A$5)</f>
        <v>ST 004</v>
      </c>
      <c r="Q408" t="s">
        <v>48</v>
      </c>
      <c r="R408" t="str">
        <f>_xlfn.XLOOKUP(Table2[[#This Row],[kota_hotel]],'Dim Kota Hotel'!$B$2:$B$21,'Dim Kota Hotel'!$A$2:$A$21)</f>
        <v>LOK 018</v>
      </c>
      <c r="S408" t="s">
        <v>102</v>
      </c>
    </row>
    <row r="409" spans="1:19" x14ac:dyDescent="0.25">
      <c r="A409" t="s">
        <v>1259</v>
      </c>
      <c r="B409" t="str">
        <f>_xlfn.XLOOKUP(Table2[[#This Row],[tanggal_checkin]],Table6[tanggal_checkin],Table6[id_checkin])</f>
        <v>CI 0901</v>
      </c>
      <c r="C409" t="s">
        <v>11124</v>
      </c>
      <c r="D409" t="str">
        <f>_xlfn.XLOOKUP(Table2[[#This Row],[tanggal_checkout]],Table4[tanggal_checkout],Table4[id_checkout])</f>
        <v>CO 0909</v>
      </c>
      <c r="E409" t="s">
        <v>11538</v>
      </c>
      <c r="F409" s="8">
        <v>0.24517361111111111</v>
      </c>
      <c r="G409" t="str">
        <f>_xlfn.XLOOKUP(Table2[[#This Row],[nama_tamu]],Table10[nama_tamu],Table10[id_tamu])</f>
        <v>CUS 2329</v>
      </c>
      <c r="H409" t="s">
        <v>1261</v>
      </c>
      <c r="I409" t="str">
        <f>_xlfn.XLOOKUP(Table2[[#This Row],[tipe_kamar]],Table12[tipe_kamar],Table12[id_kamar])</f>
        <v>KMR 004</v>
      </c>
      <c r="J409" t="s">
        <v>47</v>
      </c>
      <c r="K409">
        <v>7</v>
      </c>
      <c r="L409">
        <v>482000</v>
      </c>
      <c r="M409">
        <v>3374000</v>
      </c>
      <c r="N409" t="str">
        <f>_xlfn.XLOOKUP(Table2[[#This Row],[metode_pembayaran]],Table11[metode_pembayaran],Table11[id_pembayaran])</f>
        <v>MP 06</v>
      </c>
      <c r="O409" t="s">
        <v>17</v>
      </c>
      <c r="P409" t="str">
        <f>_xlfn.XLOOKUP(Table2[[#This Row],[status_reservasi]],'Dim Status Reservasi'!$B$2:$B$5,'Dim Status Reservasi'!$A$2:$A$5)</f>
        <v>ST 003</v>
      </c>
      <c r="Q409" t="s">
        <v>37</v>
      </c>
      <c r="R409" t="str">
        <f>_xlfn.XLOOKUP(Table2[[#This Row],[kota_hotel]],'Dim Kota Hotel'!$B$2:$B$21,'Dim Kota Hotel'!$A$2:$A$21)</f>
        <v>LOK 014</v>
      </c>
      <c r="S409" t="s">
        <v>222</v>
      </c>
    </row>
    <row r="410" spans="1:19" x14ac:dyDescent="0.25">
      <c r="A410" t="s">
        <v>1262</v>
      </c>
      <c r="B410" t="str">
        <f>_xlfn.XLOOKUP(Table2[[#This Row],[tanggal_checkin]],Table6[tanggal_checkin],Table6[id_checkin])</f>
        <v>CI 0194</v>
      </c>
      <c r="C410" t="s">
        <v>10971</v>
      </c>
      <c r="D410" t="str">
        <f>_xlfn.XLOOKUP(Table2[[#This Row],[tanggal_checkout]],Table4[tanggal_checkout],Table4[id_checkout])</f>
        <v>CO 0197</v>
      </c>
      <c r="E410" t="s">
        <v>11539</v>
      </c>
      <c r="F410" s="8">
        <v>0.34435185185185185</v>
      </c>
      <c r="G410" t="str">
        <f>_xlfn.XLOOKUP(Table2[[#This Row],[nama_tamu]],Table10[nama_tamu],Table10[id_tamu])</f>
        <v>CUS 0981</v>
      </c>
      <c r="H410" t="s">
        <v>1264</v>
      </c>
      <c r="I410" t="str">
        <f>_xlfn.XLOOKUP(Table2[[#This Row],[tipe_kamar]],Table12[tipe_kamar],Table12[id_kamar])</f>
        <v>KMR 004</v>
      </c>
      <c r="J410" t="s">
        <v>47</v>
      </c>
      <c r="K410">
        <v>2</v>
      </c>
      <c r="L410">
        <v>411000</v>
      </c>
      <c r="M410">
        <v>822000</v>
      </c>
      <c r="N410" t="str">
        <f>_xlfn.XLOOKUP(Table2[[#This Row],[metode_pembayaran]],Table11[metode_pembayaran],Table11[id_pembayaran])</f>
        <v>MP 01</v>
      </c>
      <c r="O410" t="s">
        <v>24</v>
      </c>
      <c r="P410" t="str">
        <f>_xlfn.XLOOKUP(Table2[[#This Row],[status_reservasi]],'Dim Status Reservasi'!$B$2:$B$5,'Dim Status Reservasi'!$A$2:$A$5)</f>
        <v>ST 004</v>
      </c>
      <c r="Q410" t="s">
        <v>48</v>
      </c>
      <c r="R410" t="str">
        <f>_xlfn.XLOOKUP(Table2[[#This Row],[kota_hotel]],'Dim Kota Hotel'!$B$2:$B$21,'Dim Kota Hotel'!$A$2:$A$21)</f>
        <v>LOK 005</v>
      </c>
      <c r="S410" t="s">
        <v>43</v>
      </c>
    </row>
    <row r="411" spans="1:19" x14ac:dyDescent="0.25">
      <c r="A411" t="s">
        <v>1265</v>
      </c>
      <c r="B411" t="str">
        <f>_xlfn.XLOOKUP(Table2[[#This Row],[tanggal_checkin]],Table6[tanggal_checkin],Table6[id_checkin])</f>
        <v>CI 0506</v>
      </c>
      <c r="C411" t="s">
        <v>11540</v>
      </c>
      <c r="D411" t="str">
        <f>_xlfn.XLOOKUP(Table2[[#This Row],[tanggal_checkout]],Table4[tanggal_checkout],Table4[id_checkout])</f>
        <v>CO 0511</v>
      </c>
      <c r="E411" t="s">
        <v>11049</v>
      </c>
      <c r="F411" s="8">
        <v>0.8781944444444445</v>
      </c>
      <c r="G411" t="str">
        <f>_xlfn.XLOOKUP(Table2[[#This Row],[nama_tamu]],Table10[nama_tamu],Table10[id_tamu])</f>
        <v>CUS 2794</v>
      </c>
      <c r="H411" t="s">
        <v>1266</v>
      </c>
      <c r="I411" t="str">
        <f>_xlfn.XLOOKUP(Table2[[#This Row],[tipe_kamar]],Table12[tipe_kamar],Table12[id_kamar])</f>
        <v>KMR 001</v>
      </c>
      <c r="J411" t="s">
        <v>23</v>
      </c>
      <c r="K411">
        <v>4</v>
      </c>
      <c r="L411">
        <v>634000</v>
      </c>
      <c r="M411">
        <v>2536000</v>
      </c>
      <c r="N411" t="str">
        <f>_xlfn.XLOOKUP(Table2[[#This Row],[metode_pembayaran]],Table11[metode_pembayaran],Table11[id_pembayaran])</f>
        <v>MP 01</v>
      </c>
      <c r="O411" t="s">
        <v>24</v>
      </c>
      <c r="P411" t="str">
        <f>_xlfn.XLOOKUP(Table2[[#This Row],[status_reservasi]],'Dim Status Reservasi'!$B$2:$B$5,'Dim Status Reservasi'!$A$2:$A$5)</f>
        <v>ST 004</v>
      </c>
      <c r="Q411" t="s">
        <v>48</v>
      </c>
      <c r="R411" t="str">
        <f>_xlfn.XLOOKUP(Table2[[#This Row],[kota_hotel]],'Dim Kota Hotel'!$B$2:$B$21,'Dim Kota Hotel'!$A$2:$A$21)</f>
        <v>LOK 015</v>
      </c>
      <c r="S411" t="s">
        <v>233</v>
      </c>
    </row>
    <row r="412" spans="1:19" x14ac:dyDescent="0.25">
      <c r="A412" t="s">
        <v>1267</v>
      </c>
      <c r="B412" t="str">
        <f>_xlfn.XLOOKUP(Table2[[#This Row],[tanggal_checkin]],Table6[tanggal_checkin],Table6[id_checkin])</f>
        <v>CI 0650</v>
      </c>
      <c r="C412" t="s">
        <v>11541</v>
      </c>
      <c r="D412" t="str">
        <f>_xlfn.XLOOKUP(Table2[[#This Row],[tanggal_checkout]],Table4[tanggal_checkout],Table4[id_checkout])</f>
        <v>CO 0658</v>
      </c>
      <c r="E412" t="s">
        <v>11481</v>
      </c>
      <c r="F412" s="8">
        <v>0.59767361111111106</v>
      </c>
      <c r="G412" t="str">
        <f>_xlfn.XLOOKUP(Table2[[#This Row],[nama_tamu]],Table10[nama_tamu],Table10[id_tamu])</f>
        <v>CUS 1537</v>
      </c>
      <c r="H412" t="s">
        <v>1269</v>
      </c>
      <c r="I412" t="str">
        <f>_xlfn.XLOOKUP(Table2[[#This Row],[tipe_kamar]],Table12[tipe_kamar],Table12[id_kamar])</f>
        <v>KMR 001</v>
      </c>
      <c r="J412" t="s">
        <v>23</v>
      </c>
      <c r="K412">
        <v>8</v>
      </c>
      <c r="L412">
        <v>578000</v>
      </c>
      <c r="M412">
        <v>4624000</v>
      </c>
      <c r="N412" t="str">
        <f>_xlfn.XLOOKUP(Table2[[#This Row],[metode_pembayaran]],Table11[metode_pembayaran],Table11[id_pembayaran])</f>
        <v>MP 06</v>
      </c>
      <c r="O412" t="s">
        <v>17</v>
      </c>
      <c r="P412" t="str">
        <f>_xlfn.XLOOKUP(Table2[[#This Row],[status_reservasi]],'Dim Status Reservasi'!$B$2:$B$5,'Dim Status Reservasi'!$A$2:$A$5)</f>
        <v>ST 002</v>
      </c>
      <c r="Q412" t="s">
        <v>124</v>
      </c>
      <c r="R412" t="str">
        <f>_xlfn.XLOOKUP(Table2[[#This Row],[kota_hotel]],'Dim Kota Hotel'!$B$2:$B$21,'Dim Kota Hotel'!$A$2:$A$21)</f>
        <v>LOK 017</v>
      </c>
      <c r="S412" t="s">
        <v>84</v>
      </c>
    </row>
    <row r="413" spans="1:19" x14ac:dyDescent="0.25">
      <c r="A413" t="s">
        <v>1270</v>
      </c>
      <c r="B413" t="str">
        <f>_xlfn.XLOOKUP(Table2[[#This Row],[tanggal_checkin]],Table6[tanggal_checkin],Table6[id_checkin])</f>
        <v>CI 0815</v>
      </c>
      <c r="C413" t="s">
        <v>11229</v>
      </c>
      <c r="D413" t="str">
        <f>_xlfn.XLOOKUP(Table2[[#This Row],[tanggal_checkout]],Table4[tanggal_checkout],Table4[id_checkout])</f>
        <v>CO 0822</v>
      </c>
      <c r="E413" t="s">
        <v>11081</v>
      </c>
      <c r="F413" s="8">
        <v>0.40688657407407408</v>
      </c>
      <c r="G413" t="str">
        <f>_xlfn.XLOOKUP(Table2[[#This Row],[nama_tamu]],Table10[nama_tamu],Table10[id_tamu])</f>
        <v>CUS 0161</v>
      </c>
      <c r="H413" t="s">
        <v>1272</v>
      </c>
      <c r="I413" t="str">
        <f>_xlfn.XLOOKUP(Table2[[#This Row],[tipe_kamar]],Table12[tipe_kamar],Table12[id_kamar])</f>
        <v>KMR 002</v>
      </c>
      <c r="J413" t="s">
        <v>82</v>
      </c>
      <c r="K413">
        <v>3</v>
      </c>
      <c r="L413">
        <v>390000</v>
      </c>
      <c r="M413">
        <v>1170000</v>
      </c>
      <c r="N413" t="str">
        <f>_xlfn.XLOOKUP(Table2[[#This Row],[metode_pembayaran]],Table11[metode_pembayaran],Table11[id_pembayaran])</f>
        <v>MP 04</v>
      </c>
      <c r="O413" t="s">
        <v>53</v>
      </c>
      <c r="P413" t="str">
        <f>_xlfn.XLOOKUP(Table2[[#This Row],[status_reservasi]],'Dim Status Reservasi'!$B$2:$B$5,'Dim Status Reservasi'!$A$2:$A$5)</f>
        <v>ST 004</v>
      </c>
      <c r="Q413" t="s">
        <v>48</v>
      </c>
      <c r="R413" t="str">
        <f>_xlfn.XLOOKUP(Table2[[#This Row],[kota_hotel]],'Dim Kota Hotel'!$B$2:$B$21,'Dim Kota Hotel'!$A$2:$A$21)</f>
        <v>LOK 008</v>
      </c>
      <c r="S413" t="s">
        <v>68</v>
      </c>
    </row>
    <row r="414" spans="1:19" x14ac:dyDescent="0.25">
      <c r="A414" t="s">
        <v>1273</v>
      </c>
      <c r="B414" t="str">
        <f>_xlfn.XLOOKUP(Table2[[#This Row],[tanggal_checkin]],Table6[tanggal_checkin],Table6[id_checkin])</f>
        <v>CI 0559</v>
      </c>
      <c r="C414" t="s">
        <v>11542</v>
      </c>
      <c r="D414" t="str">
        <f>_xlfn.XLOOKUP(Table2[[#This Row],[tanggal_checkout]],Table4[tanggal_checkout],Table4[id_checkout])</f>
        <v>CO 0564</v>
      </c>
      <c r="E414" t="s">
        <v>11543</v>
      </c>
      <c r="F414" s="8">
        <v>0.32800925925925928</v>
      </c>
      <c r="G414" t="str">
        <f>_xlfn.XLOOKUP(Table2[[#This Row],[nama_tamu]],Table10[nama_tamu],Table10[id_tamu])</f>
        <v>CUS 1274</v>
      </c>
      <c r="H414" t="s">
        <v>1275</v>
      </c>
      <c r="I414" t="str">
        <f>_xlfn.XLOOKUP(Table2[[#This Row],[tipe_kamar]],Table12[tipe_kamar],Table12[id_kamar])</f>
        <v>KMR 003</v>
      </c>
      <c r="J414" t="s">
        <v>64</v>
      </c>
      <c r="K414">
        <v>5</v>
      </c>
      <c r="L414">
        <v>1175000</v>
      </c>
      <c r="M414">
        <v>5875000</v>
      </c>
      <c r="N414" t="str">
        <f>_xlfn.XLOOKUP(Table2[[#This Row],[metode_pembayaran]],Table11[metode_pembayaran],Table11[id_pembayaran])</f>
        <v>MP 06</v>
      </c>
      <c r="O414" t="s">
        <v>17</v>
      </c>
      <c r="P414" t="str">
        <f>_xlfn.XLOOKUP(Table2[[#This Row],[status_reservasi]],'Dim Status Reservasi'!$B$2:$B$5,'Dim Status Reservasi'!$A$2:$A$5)</f>
        <v>ST 003</v>
      </c>
      <c r="Q414" t="s">
        <v>37</v>
      </c>
      <c r="R414" t="str">
        <f>_xlfn.XLOOKUP(Table2[[#This Row],[kota_hotel]],'Dim Kota Hotel'!$B$2:$B$21,'Dim Kota Hotel'!$A$2:$A$21)</f>
        <v>LOK 004</v>
      </c>
      <c r="S414" t="s">
        <v>49</v>
      </c>
    </row>
    <row r="415" spans="1:19" x14ac:dyDescent="0.25">
      <c r="A415" t="s">
        <v>1276</v>
      </c>
      <c r="B415" t="str">
        <f>_xlfn.XLOOKUP(Table2[[#This Row],[tanggal_checkin]],Table6[tanggal_checkin],Table6[id_checkin])</f>
        <v>CI 1046</v>
      </c>
      <c r="C415" t="s">
        <v>11160</v>
      </c>
      <c r="D415" t="str">
        <f>_xlfn.XLOOKUP(Table2[[#This Row],[tanggal_checkout]],Table4[tanggal_checkout],Table4[id_checkout])</f>
        <v>CO 1052</v>
      </c>
      <c r="E415" t="s">
        <v>10998</v>
      </c>
      <c r="F415" s="8">
        <v>0.11913194444444444</v>
      </c>
      <c r="G415" t="str">
        <f>_xlfn.XLOOKUP(Table2[[#This Row],[nama_tamu]],Table10[nama_tamu],Table10[id_tamu])</f>
        <v>CUS 1757</v>
      </c>
      <c r="H415" t="s">
        <v>1278</v>
      </c>
      <c r="I415" t="str">
        <f>_xlfn.XLOOKUP(Table2[[#This Row],[tipe_kamar]],Table12[tipe_kamar],Table12[id_kamar])</f>
        <v>KMR 004</v>
      </c>
      <c r="J415" t="s">
        <v>47</v>
      </c>
      <c r="K415">
        <v>3</v>
      </c>
      <c r="L415">
        <v>512000</v>
      </c>
      <c r="M415">
        <v>1536000</v>
      </c>
      <c r="N415" t="str">
        <f>_xlfn.XLOOKUP(Table2[[#This Row],[metode_pembayaran]],Table11[metode_pembayaran],Table11[id_pembayaran])</f>
        <v>MP 06</v>
      </c>
      <c r="O415" t="s">
        <v>17</v>
      </c>
      <c r="P415" t="str">
        <f>_xlfn.XLOOKUP(Table2[[#This Row],[status_reservasi]],'Dim Status Reservasi'!$B$2:$B$5,'Dim Status Reservasi'!$A$2:$A$5)</f>
        <v>ST 004</v>
      </c>
      <c r="Q415" t="s">
        <v>48</v>
      </c>
      <c r="R415" t="str">
        <f>_xlfn.XLOOKUP(Table2[[#This Row],[kota_hotel]],'Dim Kota Hotel'!$B$2:$B$21,'Dim Kota Hotel'!$A$2:$A$21)</f>
        <v>LOK 003</v>
      </c>
      <c r="S415" t="s">
        <v>106</v>
      </c>
    </row>
    <row r="416" spans="1:19" x14ac:dyDescent="0.25">
      <c r="A416" t="s">
        <v>1279</v>
      </c>
      <c r="B416" t="str">
        <f>_xlfn.XLOOKUP(Table2[[#This Row],[tanggal_checkin]],Table6[tanggal_checkin],Table6[id_checkin])</f>
        <v>CI 0145</v>
      </c>
      <c r="C416" t="s">
        <v>11370</v>
      </c>
      <c r="D416" t="str">
        <f>_xlfn.XLOOKUP(Table2[[#This Row],[tanggal_checkout]],Table4[tanggal_checkout],Table4[id_checkout])</f>
        <v>CO 0154</v>
      </c>
      <c r="E416" t="s">
        <v>11544</v>
      </c>
      <c r="F416" s="8">
        <v>7.3611111111111113E-2</v>
      </c>
      <c r="G416" t="str">
        <f>_xlfn.XLOOKUP(Table2[[#This Row],[nama_tamu]],Table10[nama_tamu],Table10[id_tamu])</f>
        <v>CUS 2363</v>
      </c>
      <c r="H416" t="s">
        <v>1281</v>
      </c>
      <c r="I416" t="str">
        <f>_xlfn.XLOOKUP(Table2[[#This Row],[tipe_kamar]],Table12[tipe_kamar],Table12[id_kamar])</f>
        <v>KMR 002</v>
      </c>
      <c r="J416" t="s">
        <v>82</v>
      </c>
      <c r="K416">
        <v>9</v>
      </c>
      <c r="L416">
        <v>326000</v>
      </c>
      <c r="M416">
        <v>2934000</v>
      </c>
      <c r="N416" t="str">
        <f>_xlfn.XLOOKUP(Table2[[#This Row],[metode_pembayaran]],Table11[metode_pembayaran],Table11[id_pembayaran])</f>
        <v>MP 05</v>
      </c>
      <c r="O416" t="s">
        <v>72</v>
      </c>
      <c r="P416" t="str">
        <f>_xlfn.XLOOKUP(Table2[[#This Row],[status_reservasi]],'Dim Status Reservasi'!$B$2:$B$5,'Dim Status Reservasi'!$A$2:$A$5)</f>
        <v>ST 002</v>
      </c>
      <c r="Q416" t="s">
        <v>124</v>
      </c>
      <c r="R416" t="str">
        <f>_xlfn.XLOOKUP(Table2[[#This Row],[kota_hotel]],'Dim Kota Hotel'!$B$2:$B$21,'Dim Kota Hotel'!$A$2:$A$21)</f>
        <v>LOK 014</v>
      </c>
      <c r="S416" t="s">
        <v>222</v>
      </c>
    </row>
    <row r="417" spans="1:19" x14ac:dyDescent="0.25">
      <c r="A417" t="s">
        <v>1282</v>
      </c>
      <c r="B417" t="str">
        <f>_xlfn.XLOOKUP(Table2[[#This Row],[tanggal_checkin]],Table6[tanggal_checkin],Table6[id_checkin])</f>
        <v>CI 0331</v>
      </c>
      <c r="C417" t="s">
        <v>11545</v>
      </c>
      <c r="D417" t="str">
        <f>_xlfn.XLOOKUP(Table2[[#This Row],[tanggal_checkout]],Table4[tanggal_checkout],Table4[id_checkout])</f>
        <v>CO 0336</v>
      </c>
      <c r="E417" t="s">
        <v>10968</v>
      </c>
      <c r="F417" s="8">
        <v>0.95383101851851848</v>
      </c>
      <c r="G417" t="str">
        <f>_xlfn.XLOOKUP(Table2[[#This Row],[nama_tamu]],Table10[nama_tamu],Table10[id_tamu])</f>
        <v>CUS 0699</v>
      </c>
      <c r="H417" t="s">
        <v>1284</v>
      </c>
      <c r="I417" t="str">
        <f>_xlfn.XLOOKUP(Table2[[#This Row],[tipe_kamar]],Table12[tipe_kamar],Table12[id_kamar])</f>
        <v>KMR 004</v>
      </c>
      <c r="J417" t="s">
        <v>47</v>
      </c>
      <c r="K417">
        <v>6</v>
      </c>
      <c r="L417">
        <v>418000</v>
      </c>
      <c r="M417">
        <v>2508000</v>
      </c>
      <c r="N417" t="str">
        <f>_xlfn.XLOOKUP(Table2[[#This Row],[metode_pembayaran]],Table11[metode_pembayaran],Table11[id_pembayaran])</f>
        <v>MP 04</v>
      </c>
      <c r="O417" t="s">
        <v>53</v>
      </c>
      <c r="P417" t="str">
        <f>_xlfn.XLOOKUP(Table2[[#This Row],[status_reservasi]],'Dim Status Reservasi'!$B$2:$B$5,'Dim Status Reservasi'!$A$2:$A$5)</f>
        <v>ST 003</v>
      </c>
      <c r="Q417" t="s">
        <v>37</v>
      </c>
      <c r="R417" t="str">
        <f>_xlfn.XLOOKUP(Table2[[#This Row],[kota_hotel]],'Dim Kota Hotel'!$B$2:$B$21,'Dim Kota Hotel'!$A$2:$A$21)</f>
        <v>LOK 009</v>
      </c>
      <c r="S417" t="s">
        <v>19</v>
      </c>
    </row>
    <row r="418" spans="1:19" x14ac:dyDescent="0.25">
      <c r="A418" t="s">
        <v>1285</v>
      </c>
      <c r="B418" t="str">
        <f>_xlfn.XLOOKUP(Table2[[#This Row],[tanggal_checkin]],Table6[tanggal_checkin],Table6[id_checkin])</f>
        <v>CI 0923</v>
      </c>
      <c r="C418" t="s">
        <v>11107</v>
      </c>
      <c r="D418" t="str">
        <f>_xlfn.XLOOKUP(Table2[[#This Row],[tanggal_checkout]],Table4[tanggal_checkout],Table4[id_checkout])</f>
        <v>CO 0931</v>
      </c>
      <c r="E418" t="s">
        <v>11546</v>
      </c>
      <c r="F418" s="8">
        <v>6.682870370370371E-2</v>
      </c>
      <c r="G418" t="str">
        <f>_xlfn.XLOOKUP(Table2[[#This Row],[nama_tamu]],Table10[nama_tamu],Table10[id_tamu])</f>
        <v>CUS 3167</v>
      </c>
      <c r="H418" t="s">
        <v>1287</v>
      </c>
      <c r="I418" t="str">
        <f>_xlfn.XLOOKUP(Table2[[#This Row],[tipe_kamar]],Table12[tipe_kamar],Table12[id_kamar])</f>
        <v>KMR 001</v>
      </c>
      <c r="J418" t="s">
        <v>23</v>
      </c>
      <c r="K418">
        <v>6</v>
      </c>
      <c r="L418">
        <v>627000</v>
      </c>
      <c r="M418">
        <v>3762000</v>
      </c>
      <c r="N418" t="str">
        <f>_xlfn.XLOOKUP(Table2[[#This Row],[metode_pembayaran]],Table11[metode_pembayaran],Table11[id_pembayaran])</f>
        <v>MP 05</v>
      </c>
      <c r="O418" t="s">
        <v>72</v>
      </c>
      <c r="P418" t="str">
        <f>_xlfn.XLOOKUP(Table2[[#This Row],[status_reservasi]],'Dim Status Reservasi'!$B$2:$B$5,'Dim Status Reservasi'!$A$2:$A$5)</f>
        <v>ST 002</v>
      </c>
      <c r="Q418" t="s">
        <v>124</v>
      </c>
      <c r="R418" t="str">
        <f>_xlfn.XLOOKUP(Table2[[#This Row],[kota_hotel]],'Dim Kota Hotel'!$B$2:$B$21,'Dim Kota Hotel'!$A$2:$A$21)</f>
        <v>LOK 014</v>
      </c>
      <c r="S418" t="s">
        <v>222</v>
      </c>
    </row>
    <row r="419" spans="1:19" x14ac:dyDescent="0.25">
      <c r="A419" t="s">
        <v>1288</v>
      </c>
      <c r="B419" t="str">
        <f>_xlfn.XLOOKUP(Table2[[#This Row],[tanggal_checkin]],Table6[tanggal_checkin],Table6[id_checkin])</f>
        <v>CI 0966</v>
      </c>
      <c r="C419" t="s">
        <v>11547</v>
      </c>
      <c r="D419" t="str">
        <f>_xlfn.XLOOKUP(Table2[[#This Row],[tanggal_checkout]],Table4[tanggal_checkout],Table4[id_checkout])</f>
        <v>CO 0973</v>
      </c>
      <c r="E419" t="s">
        <v>11548</v>
      </c>
      <c r="F419" s="8">
        <v>0.60506944444444444</v>
      </c>
      <c r="G419" t="str">
        <f>_xlfn.XLOOKUP(Table2[[#This Row],[nama_tamu]],Table10[nama_tamu],Table10[id_tamu])</f>
        <v>CUS 4167</v>
      </c>
      <c r="H419" t="s">
        <v>1290</v>
      </c>
      <c r="I419" t="str">
        <f>_xlfn.XLOOKUP(Table2[[#This Row],[tipe_kamar]],Table12[tipe_kamar],Table12[id_kamar])</f>
        <v>KMR 001</v>
      </c>
      <c r="J419" t="s">
        <v>23</v>
      </c>
      <c r="K419">
        <v>4</v>
      </c>
      <c r="L419">
        <v>683000</v>
      </c>
      <c r="M419">
        <v>2732000</v>
      </c>
      <c r="N419" t="str">
        <f>_xlfn.XLOOKUP(Table2[[#This Row],[metode_pembayaran]],Table11[metode_pembayaran],Table11[id_pembayaran])</f>
        <v>MP 06</v>
      </c>
      <c r="O419" t="s">
        <v>17</v>
      </c>
      <c r="P419" t="str">
        <f>_xlfn.XLOOKUP(Table2[[#This Row],[status_reservasi]],'Dim Status Reservasi'!$B$2:$B$5,'Dim Status Reservasi'!$A$2:$A$5)</f>
        <v>ST 003</v>
      </c>
      <c r="Q419" t="s">
        <v>37</v>
      </c>
      <c r="R419" t="str">
        <f>_xlfn.XLOOKUP(Table2[[#This Row],[kota_hotel]],'Dim Kota Hotel'!$B$2:$B$21,'Dim Kota Hotel'!$A$2:$A$21)</f>
        <v>LOK 008</v>
      </c>
      <c r="S419" t="s">
        <v>68</v>
      </c>
    </row>
    <row r="420" spans="1:19" x14ac:dyDescent="0.25">
      <c r="A420" t="s">
        <v>1291</v>
      </c>
      <c r="B420" t="str">
        <f>_xlfn.XLOOKUP(Table2[[#This Row],[tanggal_checkin]],Table6[tanggal_checkin],Table6[id_checkin])</f>
        <v>CI 0733</v>
      </c>
      <c r="C420" t="s">
        <v>11006</v>
      </c>
      <c r="D420" t="str">
        <f>_xlfn.XLOOKUP(Table2[[#This Row],[tanggal_checkout]],Table4[tanggal_checkout],Table4[id_checkout])</f>
        <v>CO 0741</v>
      </c>
      <c r="E420" t="s">
        <v>11340</v>
      </c>
      <c r="F420" s="8">
        <v>0.81133101851851852</v>
      </c>
      <c r="G420" t="str">
        <f>_xlfn.XLOOKUP(Table2[[#This Row],[nama_tamu]],Table10[nama_tamu],Table10[id_tamu])</f>
        <v>CUS 3733</v>
      </c>
      <c r="H420" t="s">
        <v>1292</v>
      </c>
      <c r="I420" t="str">
        <f>_xlfn.XLOOKUP(Table2[[#This Row],[tipe_kamar]],Table12[tipe_kamar],Table12[id_kamar])</f>
        <v>KMR 004</v>
      </c>
      <c r="J420" t="s">
        <v>47</v>
      </c>
      <c r="K420">
        <v>5</v>
      </c>
      <c r="L420">
        <v>441000</v>
      </c>
      <c r="M420">
        <v>2205000</v>
      </c>
      <c r="N420" t="str">
        <f>_xlfn.XLOOKUP(Table2[[#This Row],[metode_pembayaran]],Table11[metode_pembayaran],Table11[id_pembayaran])</f>
        <v>MP 06</v>
      </c>
      <c r="O420" t="s">
        <v>17</v>
      </c>
      <c r="P420" t="str">
        <f>_xlfn.XLOOKUP(Table2[[#This Row],[status_reservasi]],'Dim Status Reservasi'!$B$2:$B$5,'Dim Status Reservasi'!$A$2:$A$5)</f>
        <v>ST 004</v>
      </c>
      <c r="Q420" t="s">
        <v>48</v>
      </c>
      <c r="R420" t="str">
        <f>_xlfn.XLOOKUP(Table2[[#This Row],[kota_hotel]],'Dim Kota Hotel'!$B$2:$B$21,'Dim Kota Hotel'!$A$2:$A$21)</f>
        <v>LOK 010</v>
      </c>
      <c r="S420" t="s">
        <v>226</v>
      </c>
    </row>
    <row r="421" spans="1:19" x14ac:dyDescent="0.25">
      <c r="A421" t="s">
        <v>1293</v>
      </c>
      <c r="B421" t="str">
        <f>_xlfn.XLOOKUP(Table2[[#This Row],[tanggal_checkin]],Table6[tanggal_checkin],Table6[id_checkin])</f>
        <v>CI 0095</v>
      </c>
      <c r="C421" t="s">
        <v>11549</v>
      </c>
      <c r="D421" t="str">
        <f>_xlfn.XLOOKUP(Table2[[#This Row],[tanggal_checkout]],Table4[tanggal_checkout],Table4[id_checkout])</f>
        <v>CO 0097</v>
      </c>
      <c r="E421" t="s">
        <v>11323</v>
      </c>
      <c r="F421" s="8">
        <v>9.0162037037037041E-2</v>
      </c>
      <c r="G421" t="str">
        <f>_xlfn.XLOOKUP(Table2[[#This Row],[nama_tamu]],Table10[nama_tamu],Table10[id_tamu])</f>
        <v>CUS 4182</v>
      </c>
      <c r="H421" t="s">
        <v>1295</v>
      </c>
      <c r="I421" t="str">
        <f>_xlfn.XLOOKUP(Table2[[#This Row],[tipe_kamar]],Table12[tipe_kamar],Table12[id_kamar])</f>
        <v>KMR 001</v>
      </c>
      <c r="J421" t="s">
        <v>23</v>
      </c>
      <c r="K421">
        <v>2</v>
      </c>
      <c r="L421">
        <v>673000</v>
      </c>
      <c r="M421">
        <v>1346000</v>
      </c>
      <c r="N421" t="str">
        <f>_xlfn.XLOOKUP(Table2[[#This Row],[metode_pembayaran]],Table11[metode_pembayaran],Table11[id_pembayaran])</f>
        <v>MP 04</v>
      </c>
      <c r="O421" t="s">
        <v>53</v>
      </c>
      <c r="P421" t="str">
        <f>_xlfn.XLOOKUP(Table2[[#This Row],[status_reservasi]],'Dim Status Reservasi'!$B$2:$B$5,'Dim Status Reservasi'!$A$2:$A$5)</f>
        <v>ST 001</v>
      </c>
      <c r="Q421" t="s">
        <v>214</v>
      </c>
      <c r="R421" t="str">
        <f>_xlfn.XLOOKUP(Table2[[#This Row],[kota_hotel]],'Dim Kota Hotel'!$B$2:$B$21,'Dim Kota Hotel'!$A$2:$A$21)</f>
        <v>LOK 019</v>
      </c>
      <c r="S421" t="s">
        <v>133</v>
      </c>
    </row>
    <row r="422" spans="1:19" x14ac:dyDescent="0.25">
      <c r="A422" t="s">
        <v>1296</v>
      </c>
      <c r="B422" t="str">
        <f>_xlfn.XLOOKUP(Table2[[#This Row],[tanggal_checkin]],Table6[tanggal_checkin],Table6[id_checkin])</f>
        <v>CI 0346</v>
      </c>
      <c r="C422" t="s">
        <v>11389</v>
      </c>
      <c r="D422" t="str">
        <f>_xlfn.XLOOKUP(Table2[[#This Row],[tanggal_checkout]],Table4[tanggal_checkout],Table4[id_checkout])</f>
        <v>CO 0350</v>
      </c>
      <c r="E422" t="s">
        <v>11324</v>
      </c>
      <c r="F422" s="8">
        <v>0.76965277777777774</v>
      </c>
      <c r="G422" t="str">
        <f>_xlfn.XLOOKUP(Table2[[#This Row],[nama_tamu]],Table10[nama_tamu],Table10[id_tamu])</f>
        <v>CUS 1788</v>
      </c>
      <c r="H422" t="s">
        <v>1298</v>
      </c>
      <c r="I422" t="str">
        <f>_xlfn.XLOOKUP(Table2[[#This Row],[tipe_kamar]],Table12[tipe_kamar],Table12[id_kamar])</f>
        <v>KMR 001</v>
      </c>
      <c r="J422" t="s">
        <v>23</v>
      </c>
      <c r="K422">
        <v>5</v>
      </c>
      <c r="L422">
        <v>561000</v>
      </c>
      <c r="M422">
        <v>2805000</v>
      </c>
      <c r="N422" t="str">
        <f>_xlfn.XLOOKUP(Table2[[#This Row],[metode_pembayaran]],Table11[metode_pembayaran],Table11[id_pembayaran])</f>
        <v>MP 04</v>
      </c>
      <c r="O422" t="s">
        <v>53</v>
      </c>
      <c r="P422" t="str">
        <f>_xlfn.XLOOKUP(Table2[[#This Row],[status_reservasi]],'Dim Status Reservasi'!$B$2:$B$5,'Dim Status Reservasi'!$A$2:$A$5)</f>
        <v>ST 003</v>
      </c>
      <c r="Q422" t="s">
        <v>37</v>
      </c>
      <c r="R422" t="str">
        <f>_xlfn.XLOOKUP(Table2[[#This Row],[kota_hotel]],'Dim Kota Hotel'!$B$2:$B$21,'Dim Kota Hotel'!$A$2:$A$21)</f>
        <v>LOK 011</v>
      </c>
      <c r="S422" t="s">
        <v>38</v>
      </c>
    </row>
    <row r="423" spans="1:19" x14ac:dyDescent="0.25">
      <c r="A423" t="s">
        <v>1299</v>
      </c>
      <c r="B423" t="str">
        <f>_xlfn.XLOOKUP(Table2[[#This Row],[tanggal_checkin]],Table6[tanggal_checkin],Table6[id_checkin])</f>
        <v>CI 1000</v>
      </c>
      <c r="C423" t="s">
        <v>11004</v>
      </c>
      <c r="D423" t="str">
        <f>_xlfn.XLOOKUP(Table2[[#This Row],[tanggal_checkout]],Table4[tanggal_checkout],Table4[id_checkout])</f>
        <v>CO 1012</v>
      </c>
      <c r="E423" t="s">
        <v>11131</v>
      </c>
      <c r="F423" s="8">
        <v>0.75430555555555556</v>
      </c>
      <c r="G423" t="str">
        <f>_xlfn.XLOOKUP(Table2[[#This Row],[nama_tamu]],Table10[nama_tamu],Table10[id_tamu])</f>
        <v>CUS 1205</v>
      </c>
      <c r="H423" t="s">
        <v>1301</v>
      </c>
      <c r="I423" t="str">
        <f>_xlfn.XLOOKUP(Table2[[#This Row],[tipe_kamar]],Table12[tipe_kamar],Table12[id_kamar])</f>
        <v>KMR 004</v>
      </c>
      <c r="J423" t="s">
        <v>47</v>
      </c>
      <c r="K423">
        <v>9</v>
      </c>
      <c r="L423">
        <v>512000</v>
      </c>
      <c r="M423">
        <v>4608000</v>
      </c>
      <c r="N423" t="str">
        <f>_xlfn.XLOOKUP(Table2[[#This Row],[metode_pembayaran]],Table11[metode_pembayaran],Table11[id_pembayaran])</f>
        <v>MP 05</v>
      </c>
      <c r="O423" t="s">
        <v>72</v>
      </c>
      <c r="P423" t="str">
        <f>_xlfn.XLOOKUP(Table2[[#This Row],[status_reservasi]],'Dim Status Reservasi'!$B$2:$B$5,'Dim Status Reservasi'!$A$2:$A$5)</f>
        <v>ST 004</v>
      </c>
      <c r="Q423" t="s">
        <v>48</v>
      </c>
      <c r="R423" t="str">
        <f>_xlfn.XLOOKUP(Table2[[#This Row],[kota_hotel]],'Dim Kota Hotel'!$B$2:$B$21,'Dim Kota Hotel'!$A$2:$A$21)</f>
        <v>LOK 004</v>
      </c>
      <c r="S423" t="s">
        <v>49</v>
      </c>
    </row>
    <row r="424" spans="1:19" x14ac:dyDescent="0.25">
      <c r="A424" t="s">
        <v>1302</v>
      </c>
      <c r="B424" t="str">
        <f>_xlfn.XLOOKUP(Table2[[#This Row],[tanggal_checkin]],Table6[tanggal_checkin],Table6[id_checkin])</f>
        <v>CI 0972</v>
      </c>
      <c r="C424" t="s">
        <v>11550</v>
      </c>
      <c r="D424" t="str">
        <f>_xlfn.XLOOKUP(Table2[[#This Row],[tanggal_checkout]],Table4[tanggal_checkout],Table4[id_checkout])</f>
        <v>CO 0980</v>
      </c>
      <c r="E424" t="s">
        <v>11551</v>
      </c>
      <c r="F424" s="8">
        <v>0.26883101851851854</v>
      </c>
      <c r="G424" t="str">
        <f>_xlfn.XLOOKUP(Table2[[#This Row],[nama_tamu]],Table10[nama_tamu],Table10[id_tamu])</f>
        <v>CUS 0936</v>
      </c>
      <c r="H424" t="s">
        <v>1304</v>
      </c>
      <c r="I424" t="str">
        <f>_xlfn.XLOOKUP(Table2[[#This Row],[tipe_kamar]],Table12[tipe_kamar],Table12[id_kamar])</f>
        <v>KMR 002</v>
      </c>
      <c r="J424" t="s">
        <v>82</v>
      </c>
      <c r="K424">
        <v>5</v>
      </c>
      <c r="L424">
        <v>372000</v>
      </c>
      <c r="M424">
        <v>1860000</v>
      </c>
      <c r="N424" t="str">
        <f>_xlfn.XLOOKUP(Table2[[#This Row],[metode_pembayaran]],Table11[metode_pembayaran],Table11[id_pembayaran])</f>
        <v>MP 06</v>
      </c>
      <c r="O424" t="s">
        <v>17</v>
      </c>
      <c r="P424" t="str">
        <f>_xlfn.XLOOKUP(Table2[[#This Row],[status_reservasi]],'Dim Status Reservasi'!$B$2:$B$5,'Dim Status Reservasi'!$A$2:$A$5)</f>
        <v>ST 002</v>
      </c>
      <c r="Q424" t="s">
        <v>124</v>
      </c>
      <c r="R424" t="str">
        <f>_xlfn.XLOOKUP(Table2[[#This Row],[kota_hotel]],'Dim Kota Hotel'!$B$2:$B$21,'Dim Kota Hotel'!$A$2:$A$21)</f>
        <v>LOK 014</v>
      </c>
      <c r="S424" t="s">
        <v>222</v>
      </c>
    </row>
    <row r="425" spans="1:19" x14ac:dyDescent="0.25">
      <c r="A425" t="s">
        <v>1305</v>
      </c>
      <c r="B425" t="str">
        <f>_xlfn.XLOOKUP(Table2[[#This Row],[tanggal_checkin]],Table6[tanggal_checkin],Table6[id_checkin])</f>
        <v>CI 0628</v>
      </c>
      <c r="C425" t="s">
        <v>11410</v>
      </c>
      <c r="D425" t="str">
        <f>_xlfn.XLOOKUP(Table2[[#This Row],[tanggal_checkout]],Table4[tanggal_checkout],Table4[id_checkout])</f>
        <v>CO 0636</v>
      </c>
      <c r="E425" t="s">
        <v>11315</v>
      </c>
      <c r="F425" s="8">
        <v>0.34918981481481481</v>
      </c>
      <c r="G425" t="str">
        <f>_xlfn.XLOOKUP(Table2[[#This Row],[nama_tamu]],Table10[nama_tamu],Table10[id_tamu])</f>
        <v>CUS 2223</v>
      </c>
      <c r="H425" t="s">
        <v>1306</v>
      </c>
      <c r="I425" t="str">
        <f>_xlfn.XLOOKUP(Table2[[#This Row],[tipe_kamar]],Table12[tipe_kamar],Table12[id_kamar])</f>
        <v>KMR 002</v>
      </c>
      <c r="J425" t="s">
        <v>82</v>
      </c>
      <c r="K425">
        <v>8</v>
      </c>
      <c r="L425">
        <v>341000</v>
      </c>
      <c r="M425">
        <v>2728000</v>
      </c>
      <c r="N425" t="str">
        <f>_xlfn.XLOOKUP(Table2[[#This Row],[metode_pembayaran]],Table11[metode_pembayaran],Table11[id_pembayaran])</f>
        <v>MP 05</v>
      </c>
      <c r="O425" t="s">
        <v>72</v>
      </c>
      <c r="P425" t="str">
        <f>_xlfn.XLOOKUP(Table2[[#This Row],[status_reservasi]],'Dim Status Reservasi'!$B$2:$B$5,'Dim Status Reservasi'!$A$2:$A$5)</f>
        <v>ST 003</v>
      </c>
      <c r="Q425" t="s">
        <v>37</v>
      </c>
      <c r="R425" t="str">
        <f>_xlfn.XLOOKUP(Table2[[#This Row],[kota_hotel]],'Dim Kota Hotel'!$B$2:$B$21,'Dim Kota Hotel'!$A$2:$A$21)</f>
        <v>LOK 014</v>
      </c>
      <c r="S425" t="s">
        <v>222</v>
      </c>
    </row>
    <row r="426" spans="1:19" x14ac:dyDescent="0.25">
      <c r="A426" t="s">
        <v>1307</v>
      </c>
      <c r="B426" t="str">
        <f>_xlfn.XLOOKUP(Table2[[#This Row],[tanggal_checkin]],Table6[tanggal_checkin],Table6[id_checkin])</f>
        <v>CI 0377</v>
      </c>
      <c r="C426" t="s">
        <v>11552</v>
      </c>
      <c r="D426" t="str">
        <f>_xlfn.XLOOKUP(Table2[[#This Row],[tanggal_checkout]],Table4[tanggal_checkout],Table4[id_checkout])</f>
        <v>CO 0387</v>
      </c>
      <c r="E426" t="s">
        <v>11199</v>
      </c>
      <c r="F426" s="8">
        <v>0.10681712962962962</v>
      </c>
      <c r="G426" t="str">
        <f>_xlfn.XLOOKUP(Table2[[#This Row],[nama_tamu]],Table10[nama_tamu],Table10[id_tamu])</f>
        <v>CUS 0139</v>
      </c>
      <c r="H426" t="s">
        <v>11134</v>
      </c>
      <c r="I426" t="str">
        <f>_xlfn.XLOOKUP(Table2[[#This Row],[tipe_kamar]],Table12[tipe_kamar],Table12[id_kamar])</f>
        <v>KMR 001</v>
      </c>
      <c r="J426" t="s">
        <v>23</v>
      </c>
      <c r="K426">
        <v>9</v>
      </c>
      <c r="L426">
        <v>661000</v>
      </c>
      <c r="M426">
        <v>5949000</v>
      </c>
      <c r="N426" t="str">
        <f>_xlfn.XLOOKUP(Table2[[#This Row],[metode_pembayaran]],Table11[metode_pembayaran],Table11[id_pembayaran])</f>
        <v>MP 04</v>
      </c>
      <c r="O426" t="s">
        <v>53</v>
      </c>
      <c r="P426" t="str">
        <f>_xlfn.XLOOKUP(Table2[[#This Row],[status_reservasi]],'Dim Status Reservasi'!$B$2:$B$5,'Dim Status Reservasi'!$A$2:$A$5)</f>
        <v>ST 003</v>
      </c>
      <c r="Q426" t="s">
        <v>37</v>
      </c>
      <c r="R426" t="str">
        <f>_xlfn.XLOOKUP(Table2[[#This Row],[kota_hotel]],'Dim Kota Hotel'!$B$2:$B$21,'Dim Kota Hotel'!$A$2:$A$21)</f>
        <v>LOK 004</v>
      </c>
      <c r="S426" t="s">
        <v>49</v>
      </c>
    </row>
    <row r="427" spans="1:19" x14ac:dyDescent="0.25">
      <c r="A427" t="s">
        <v>1309</v>
      </c>
      <c r="B427" t="str">
        <f>_xlfn.XLOOKUP(Table2[[#This Row],[tanggal_checkin]],Table6[tanggal_checkin],Table6[id_checkin])</f>
        <v>CI 0626</v>
      </c>
      <c r="C427" t="s">
        <v>11553</v>
      </c>
      <c r="D427" t="str">
        <f>_xlfn.XLOOKUP(Table2[[#This Row],[tanggal_checkout]],Table4[tanggal_checkout],Table4[id_checkout])</f>
        <v>CO 0632</v>
      </c>
      <c r="E427" t="s">
        <v>11554</v>
      </c>
      <c r="F427" s="8">
        <v>0.63909722222222221</v>
      </c>
      <c r="G427" t="str">
        <f>_xlfn.XLOOKUP(Table2[[#This Row],[nama_tamu]],Table10[nama_tamu],Table10[id_tamu])</f>
        <v>CUS 1946</v>
      </c>
      <c r="H427" t="s">
        <v>1311</v>
      </c>
      <c r="I427" t="str">
        <f>_xlfn.XLOOKUP(Table2[[#This Row],[tipe_kamar]],Table12[tipe_kamar],Table12[id_kamar])</f>
        <v>KMR 004</v>
      </c>
      <c r="J427" t="s">
        <v>47</v>
      </c>
      <c r="K427">
        <v>6</v>
      </c>
      <c r="L427">
        <v>459000</v>
      </c>
      <c r="M427">
        <v>2754000</v>
      </c>
      <c r="N427" t="str">
        <f>_xlfn.XLOOKUP(Table2[[#This Row],[metode_pembayaran]],Table11[metode_pembayaran],Table11[id_pembayaran])</f>
        <v>MP 06</v>
      </c>
      <c r="O427" t="s">
        <v>17</v>
      </c>
      <c r="P427" t="str">
        <f>_xlfn.XLOOKUP(Table2[[#This Row],[status_reservasi]],'Dim Status Reservasi'!$B$2:$B$5,'Dim Status Reservasi'!$A$2:$A$5)</f>
        <v>ST 004</v>
      </c>
      <c r="Q427" t="s">
        <v>48</v>
      </c>
      <c r="R427" t="str">
        <f>_xlfn.XLOOKUP(Table2[[#This Row],[kota_hotel]],'Dim Kota Hotel'!$B$2:$B$21,'Dim Kota Hotel'!$A$2:$A$21)</f>
        <v>LOK 003</v>
      </c>
      <c r="S427" t="s">
        <v>106</v>
      </c>
    </row>
    <row r="428" spans="1:19" x14ac:dyDescent="0.25">
      <c r="A428" t="s">
        <v>1312</v>
      </c>
      <c r="B428" t="str">
        <f>_xlfn.XLOOKUP(Table2[[#This Row],[tanggal_checkin]],Table6[tanggal_checkin],Table6[id_checkin])</f>
        <v>CI 1051</v>
      </c>
      <c r="C428" t="s">
        <v>11388</v>
      </c>
      <c r="D428" t="str">
        <f>_xlfn.XLOOKUP(Table2[[#This Row],[tanggal_checkout]],Table4[tanggal_checkout],Table4[id_checkout])</f>
        <v>CO 1057</v>
      </c>
      <c r="E428" t="s">
        <v>11376</v>
      </c>
      <c r="F428" s="8">
        <v>0.74761574074074078</v>
      </c>
      <c r="G428" t="str">
        <f>_xlfn.XLOOKUP(Table2[[#This Row],[nama_tamu]],Table10[nama_tamu],Table10[id_tamu])</f>
        <v>CUS 4048</v>
      </c>
      <c r="H428" t="s">
        <v>1314</v>
      </c>
      <c r="I428" t="str">
        <f>_xlfn.XLOOKUP(Table2[[#This Row],[tipe_kamar]],Table12[tipe_kamar],Table12[id_kamar])</f>
        <v>KMR 004</v>
      </c>
      <c r="J428" t="s">
        <v>47</v>
      </c>
      <c r="K428">
        <v>3</v>
      </c>
      <c r="L428">
        <v>442000</v>
      </c>
      <c r="M428">
        <v>1326000</v>
      </c>
      <c r="N428" t="str">
        <f>_xlfn.XLOOKUP(Table2[[#This Row],[metode_pembayaran]],Table11[metode_pembayaran],Table11[id_pembayaran])</f>
        <v>MP 06</v>
      </c>
      <c r="O428" t="s">
        <v>17</v>
      </c>
      <c r="P428" t="str">
        <f>_xlfn.XLOOKUP(Table2[[#This Row],[status_reservasi]],'Dim Status Reservasi'!$B$2:$B$5,'Dim Status Reservasi'!$A$2:$A$5)</f>
        <v>ST 004</v>
      </c>
      <c r="Q428" t="s">
        <v>48</v>
      </c>
      <c r="R428" t="str">
        <f>_xlfn.XLOOKUP(Table2[[#This Row],[kota_hotel]],'Dim Kota Hotel'!$B$2:$B$21,'Dim Kota Hotel'!$A$2:$A$21)</f>
        <v>LOK 009</v>
      </c>
      <c r="S428" t="s">
        <v>19</v>
      </c>
    </row>
    <row r="429" spans="1:19" x14ac:dyDescent="0.25">
      <c r="A429" t="s">
        <v>1315</v>
      </c>
      <c r="B429" t="str">
        <f>_xlfn.XLOOKUP(Table2[[#This Row],[tanggal_checkin]],Table6[tanggal_checkin],Table6[id_checkin])</f>
        <v>CI 1050</v>
      </c>
      <c r="C429" t="s">
        <v>11453</v>
      </c>
      <c r="D429" t="str">
        <f>_xlfn.XLOOKUP(Table2[[#This Row],[tanggal_checkout]],Table4[tanggal_checkout],Table4[id_checkout])</f>
        <v>CO 1062</v>
      </c>
      <c r="E429" t="s">
        <v>11555</v>
      </c>
      <c r="F429" s="8">
        <v>4.1608796296296297E-2</v>
      </c>
      <c r="G429" t="str">
        <f>_xlfn.XLOOKUP(Table2[[#This Row],[nama_tamu]],Table10[nama_tamu],Table10[id_tamu])</f>
        <v>CUS 2105</v>
      </c>
      <c r="H429" t="s">
        <v>1317</v>
      </c>
      <c r="I429" t="str">
        <f>_xlfn.XLOOKUP(Table2[[#This Row],[tipe_kamar]],Table12[tipe_kamar],Table12[id_kamar])</f>
        <v>KMR 004</v>
      </c>
      <c r="J429" t="s">
        <v>47</v>
      </c>
      <c r="K429">
        <v>9</v>
      </c>
      <c r="L429">
        <v>462000</v>
      </c>
      <c r="M429">
        <v>4158000</v>
      </c>
      <c r="N429" t="str">
        <f>_xlfn.XLOOKUP(Table2[[#This Row],[metode_pembayaran]],Table11[metode_pembayaran],Table11[id_pembayaran])</f>
        <v>MP 06</v>
      </c>
      <c r="O429" t="s">
        <v>17</v>
      </c>
      <c r="P429" t="str">
        <f>_xlfn.XLOOKUP(Table2[[#This Row],[status_reservasi]],'Dim Status Reservasi'!$B$2:$B$5,'Dim Status Reservasi'!$A$2:$A$5)</f>
        <v>ST 001</v>
      </c>
      <c r="Q429" t="s">
        <v>214</v>
      </c>
      <c r="R429" t="str">
        <f>_xlfn.XLOOKUP(Table2[[#This Row],[kota_hotel]],'Dim Kota Hotel'!$B$2:$B$21,'Dim Kota Hotel'!$A$2:$A$21)</f>
        <v>LOK 008</v>
      </c>
      <c r="S429" t="s">
        <v>68</v>
      </c>
    </row>
    <row r="430" spans="1:19" x14ac:dyDescent="0.25">
      <c r="A430" t="s">
        <v>1318</v>
      </c>
      <c r="B430" t="str">
        <f>_xlfn.XLOOKUP(Table2[[#This Row],[tanggal_checkin]],Table6[tanggal_checkin],Table6[id_checkin])</f>
        <v>CI 0602</v>
      </c>
      <c r="C430" t="s">
        <v>11556</v>
      </c>
      <c r="D430" t="str">
        <f>_xlfn.XLOOKUP(Table2[[#This Row],[tanggal_checkout]],Table4[tanggal_checkout],Table4[id_checkout])</f>
        <v>CO 0609</v>
      </c>
      <c r="E430" t="s">
        <v>11557</v>
      </c>
      <c r="F430" s="8">
        <v>0.82017361111111109</v>
      </c>
      <c r="G430" t="str">
        <f>_xlfn.XLOOKUP(Table2[[#This Row],[nama_tamu]],Table10[nama_tamu],Table10[id_tamu])</f>
        <v>CUS 2028</v>
      </c>
      <c r="H430" t="s">
        <v>1320</v>
      </c>
      <c r="I430" t="str">
        <f>_xlfn.XLOOKUP(Table2[[#This Row],[tipe_kamar]],Table12[tipe_kamar],Table12[id_kamar])</f>
        <v>KMR 004</v>
      </c>
      <c r="J430" t="s">
        <v>47</v>
      </c>
      <c r="K430">
        <v>7</v>
      </c>
      <c r="L430">
        <v>476000</v>
      </c>
      <c r="M430">
        <v>3332000</v>
      </c>
      <c r="N430" t="str">
        <f>_xlfn.XLOOKUP(Table2[[#This Row],[metode_pembayaran]],Table11[metode_pembayaran],Table11[id_pembayaran])</f>
        <v>MP 03</v>
      </c>
      <c r="O430" t="s">
        <v>36</v>
      </c>
      <c r="P430" t="str">
        <f>_xlfn.XLOOKUP(Table2[[#This Row],[status_reservasi]],'Dim Status Reservasi'!$B$2:$B$5,'Dim Status Reservasi'!$A$2:$A$5)</f>
        <v>ST 003</v>
      </c>
      <c r="Q430" t="s">
        <v>37</v>
      </c>
      <c r="R430" t="str">
        <f>_xlfn.XLOOKUP(Table2[[#This Row],[kota_hotel]],'Dim Kota Hotel'!$B$2:$B$21,'Dim Kota Hotel'!$A$2:$A$21)</f>
        <v>LOK 012</v>
      </c>
      <c r="S430" t="s">
        <v>25</v>
      </c>
    </row>
    <row r="431" spans="1:19" x14ac:dyDescent="0.25">
      <c r="A431" t="s">
        <v>1321</v>
      </c>
      <c r="B431" t="str">
        <f>_xlfn.XLOOKUP(Table2[[#This Row],[tanggal_checkin]],Table6[tanggal_checkin],Table6[id_checkin])</f>
        <v>CI 0764</v>
      </c>
      <c r="C431" t="s">
        <v>11009</v>
      </c>
      <c r="D431" t="str">
        <f>_xlfn.XLOOKUP(Table2[[#This Row],[tanggal_checkout]],Table4[tanggal_checkout],Table4[id_checkout])</f>
        <v>CO 0769</v>
      </c>
      <c r="E431" t="s">
        <v>10982</v>
      </c>
      <c r="F431" s="8">
        <v>6.2881944444444449E-2</v>
      </c>
      <c r="G431" t="str">
        <f>_xlfn.XLOOKUP(Table2[[#This Row],[nama_tamu]],Table10[nama_tamu],Table10[id_tamu])</f>
        <v>CUS 3369</v>
      </c>
      <c r="H431" t="s">
        <v>1323</v>
      </c>
      <c r="I431" t="str">
        <f>_xlfn.XLOOKUP(Table2[[#This Row],[tipe_kamar]],Table12[tipe_kamar],Table12[id_kamar])</f>
        <v>KMR 004</v>
      </c>
      <c r="J431" t="s">
        <v>47</v>
      </c>
      <c r="K431">
        <v>3</v>
      </c>
      <c r="L431">
        <v>462000</v>
      </c>
      <c r="M431">
        <v>1386000</v>
      </c>
      <c r="N431" t="str">
        <f>_xlfn.XLOOKUP(Table2[[#This Row],[metode_pembayaran]],Table11[metode_pembayaran],Table11[id_pembayaran])</f>
        <v>MP 03</v>
      </c>
      <c r="O431" t="s">
        <v>36</v>
      </c>
      <c r="P431" t="str">
        <f>_xlfn.XLOOKUP(Table2[[#This Row],[status_reservasi]],'Dim Status Reservasi'!$B$2:$B$5,'Dim Status Reservasi'!$A$2:$A$5)</f>
        <v>ST 003</v>
      </c>
      <c r="Q431" t="s">
        <v>37</v>
      </c>
      <c r="R431" t="str">
        <f>_xlfn.XLOOKUP(Table2[[#This Row],[kota_hotel]],'Dim Kota Hotel'!$B$2:$B$21,'Dim Kota Hotel'!$A$2:$A$21)</f>
        <v>LOK 007</v>
      </c>
      <c r="S431" t="s">
        <v>145</v>
      </c>
    </row>
    <row r="432" spans="1:19" x14ac:dyDescent="0.25">
      <c r="A432" t="s">
        <v>1324</v>
      </c>
      <c r="B432" t="str">
        <f>_xlfn.XLOOKUP(Table2[[#This Row],[tanggal_checkin]],Table6[tanggal_checkin],Table6[id_checkin])</f>
        <v>CI 0716</v>
      </c>
      <c r="C432" t="s">
        <v>11289</v>
      </c>
      <c r="D432" t="str">
        <f>_xlfn.XLOOKUP(Table2[[#This Row],[tanggal_checkout]],Table4[tanggal_checkout],Table4[id_checkout])</f>
        <v>CO 0723</v>
      </c>
      <c r="E432" t="s">
        <v>11150</v>
      </c>
      <c r="F432" s="8">
        <v>0.38092592592592595</v>
      </c>
      <c r="G432" t="str">
        <f>_xlfn.XLOOKUP(Table2[[#This Row],[nama_tamu]],Table10[nama_tamu],Table10[id_tamu])</f>
        <v>CUS 0474</v>
      </c>
      <c r="H432" t="s">
        <v>1326</v>
      </c>
      <c r="I432" t="str">
        <f>_xlfn.XLOOKUP(Table2[[#This Row],[tipe_kamar]],Table12[tipe_kamar],Table12[id_kamar])</f>
        <v>KMR 004</v>
      </c>
      <c r="J432" t="s">
        <v>47</v>
      </c>
      <c r="K432">
        <v>4</v>
      </c>
      <c r="L432">
        <v>416000</v>
      </c>
      <c r="M432">
        <v>1664000</v>
      </c>
      <c r="N432" t="str">
        <f>_xlfn.XLOOKUP(Table2[[#This Row],[metode_pembayaran]],Table11[metode_pembayaran],Table11[id_pembayaran])</f>
        <v>MP 01</v>
      </c>
      <c r="O432" t="s">
        <v>24</v>
      </c>
      <c r="P432" t="str">
        <f>_xlfn.XLOOKUP(Table2[[#This Row],[status_reservasi]],'Dim Status Reservasi'!$B$2:$B$5,'Dim Status Reservasi'!$A$2:$A$5)</f>
        <v>ST 004</v>
      </c>
      <c r="Q432" t="s">
        <v>48</v>
      </c>
      <c r="R432" t="str">
        <f>_xlfn.XLOOKUP(Table2[[#This Row],[kota_hotel]],'Dim Kota Hotel'!$B$2:$B$21,'Dim Kota Hotel'!$A$2:$A$21)</f>
        <v>LOK 014</v>
      </c>
      <c r="S432" t="s">
        <v>222</v>
      </c>
    </row>
    <row r="433" spans="1:19" x14ac:dyDescent="0.25">
      <c r="A433" t="s">
        <v>1327</v>
      </c>
      <c r="B433" t="str">
        <f>_xlfn.XLOOKUP(Table2[[#This Row],[tanggal_checkin]],Table6[tanggal_checkin],Table6[id_checkin])</f>
        <v>CI 0070</v>
      </c>
      <c r="C433" t="s">
        <v>11100</v>
      </c>
      <c r="D433" t="str">
        <f>_xlfn.XLOOKUP(Table2[[#This Row],[tanggal_checkout]],Table4[tanggal_checkout],Table4[id_checkout])</f>
        <v>CO 0077</v>
      </c>
      <c r="E433" t="s">
        <v>11467</v>
      </c>
      <c r="F433" s="8">
        <v>0.99993055555555554</v>
      </c>
      <c r="G433" t="str">
        <f>_xlfn.XLOOKUP(Table2[[#This Row],[nama_tamu]],Table10[nama_tamu],Table10[id_tamu])</f>
        <v>CUS 0139</v>
      </c>
      <c r="H433" t="s">
        <v>11134</v>
      </c>
      <c r="I433" t="str">
        <f>_xlfn.XLOOKUP(Table2[[#This Row],[tipe_kamar]],Table12[tipe_kamar],Table12[id_kamar])</f>
        <v>KMR 002</v>
      </c>
      <c r="J433" t="s">
        <v>82</v>
      </c>
      <c r="K433">
        <v>7</v>
      </c>
      <c r="L433">
        <v>391000</v>
      </c>
      <c r="M433">
        <v>2737000</v>
      </c>
      <c r="N433" t="str">
        <f>_xlfn.XLOOKUP(Table2[[#This Row],[metode_pembayaran]],Table11[metode_pembayaran],Table11[id_pembayaran])</f>
        <v>MP 04</v>
      </c>
      <c r="O433" t="s">
        <v>53</v>
      </c>
      <c r="P433" t="str">
        <f>_xlfn.XLOOKUP(Table2[[#This Row],[status_reservasi]],'Dim Status Reservasi'!$B$2:$B$5,'Dim Status Reservasi'!$A$2:$A$5)</f>
        <v>ST 001</v>
      </c>
      <c r="Q433" t="s">
        <v>214</v>
      </c>
      <c r="R433" t="str">
        <f>_xlfn.XLOOKUP(Table2[[#This Row],[kota_hotel]],'Dim Kota Hotel'!$B$2:$B$21,'Dim Kota Hotel'!$A$2:$A$21)</f>
        <v>LOK 010</v>
      </c>
      <c r="S433" t="s">
        <v>226</v>
      </c>
    </row>
    <row r="434" spans="1:19" x14ac:dyDescent="0.25">
      <c r="A434" t="s">
        <v>1329</v>
      </c>
      <c r="B434" t="str">
        <f>_xlfn.XLOOKUP(Table2[[#This Row],[tanggal_checkin]],Table6[tanggal_checkin],Table6[id_checkin])</f>
        <v>CI 0029</v>
      </c>
      <c r="C434" t="s">
        <v>11558</v>
      </c>
      <c r="D434" t="str">
        <f>_xlfn.XLOOKUP(Table2[[#This Row],[tanggal_checkout]],Table4[tanggal_checkout],Table4[id_checkout])</f>
        <v>CO 0033</v>
      </c>
      <c r="E434" t="s">
        <v>11393</v>
      </c>
      <c r="F434" s="8">
        <v>0.60097222222222224</v>
      </c>
      <c r="G434" t="str">
        <f>_xlfn.XLOOKUP(Table2[[#This Row],[nama_tamu]],Table10[nama_tamu],Table10[id_tamu])</f>
        <v>CUS 3447</v>
      </c>
      <c r="H434" t="s">
        <v>1330</v>
      </c>
      <c r="I434" t="str">
        <f>_xlfn.XLOOKUP(Table2[[#This Row],[tipe_kamar]],Table12[tipe_kamar],Table12[id_kamar])</f>
        <v>KMR 004</v>
      </c>
      <c r="J434" t="s">
        <v>47</v>
      </c>
      <c r="K434">
        <v>4</v>
      </c>
      <c r="L434">
        <v>446000</v>
      </c>
      <c r="M434">
        <v>1784000</v>
      </c>
      <c r="N434" t="str">
        <f>_xlfn.XLOOKUP(Table2[[#This Row],[metode_pembayaran]],Table11[metode_pembayaran],Table11[id_pembayaran])</f>
        <v>MP 03</v>
      </c>
      <c r="O434" t="s">
        <v>36</v>
      </c>
      <c r="P434" t="str">
        <f>_xlfn.XLOOKUP(Table2[[#This Row],[status_reservasi]],'Dim Status Reservasi'!$B$2:$B$5,'Dim Status Reservasi'!$A$2:$A$5)</f>
        <v>ST 001</v>
      </c>
      <c r="Q434" t="s">
        <v>214</v>
      </c>
      <c r="R434" t="str">
        <f>_xlfn.XLOOKUP(Table2[[#This Row],[kota_hotel]],'Dim Kota Hotel'!$B$2:$B$21,'Dim Kota Hotel'!$A$2:$A$21)</f>
        <v>LOK 017</v>
      </c>
      <c r="S434" t="s">
        <v>84</v>
      </c>
    </row>
    <row r="435" spans="1:19" x14ac:dyDescent="0.25">
      <c r="A435" t="s">
        <v>1331</v>
      </c>
      <c r="B435" t="str">
        <f>_xlfn.XLOOKUP(Table2[[#This Row],[tanggal_checkin]],Table6[tanggal_checkin],Table6[id_checkin])</f>
        <v>CI 0873</v>
      </c>
      <c r="C435" t="s">
        <v>11559</v>
      </c>
      <c r="D435" t="str">
        <f>_xlfn.XLOOKUP(Table2[[#This Row],[tanggal_checkout]],Table4[tanggal_checkout],Table4[id_checkout])</f>
        <v>CO 0882</v>
      </c>
      <c r="E435" t="s">
        <v>11560</v>
      </c>
      <c r="F435" s="8">
        <v>0.53256944444444443</v>
      </c>
      <c r="G435" t="str">
        <f>_xlfn.XLOOKUP(Table2[[#This Row],[nama_tamu]],Table10[nama_tamu],Table10[id_tamu])</f>
        <v>CUS 0072</v>
      </c>
      <c r="H435" t="s">
        <v>1333</v>
      </c>
      <c r="I435" t="str">
        <f>_xlfn.XLOOKUP(Table2[[#This Row],[tipe_kamar]],Table12[tipe_kamar],Table12[id_kamar])</f>
        <v>KMR 004</v>
      </c>
      <c r="J435" t="s">
        <v>47</v>
      </c>
      <c r="K435">
        <v>8</v>
      </c>
      <c r="L435">
        <v>513000</v>
      </c>
      <c r="M435">
        <v>4104000</v>
      </c>
      <c r="N435" t="str">
        <f>_xlfn.XLOOKUP(Table2[[#This Row],[metode_pembayaran]],Table11[metode_pembayaran],Table11[id_pembayaran])</f>
        <v>MP 06</v>
      </c>
      <c r="O435" t="s">
        <v>17</v>
      </c>
      <c r="P435" t="str">
        <f>_xlfn.XLOOKUP(Table2[[#This Row],[status_reservasi]],'Dim Status Reservasi'!$B$2:$B$5,'Dim Status Reservasi'!$A$2:$A$5)</f>
        <v>ST 004</v>
      </c>
      <c r="Q435" t="s">
        <v>48</v>
      </c>
      <c r="R435" t="str">
        <f>_xlfn.XLOOKUP(Table2[[#This Row],[kota_hotel]],'Dim Kota Hotel'!$B$2:$B$21,'Dim Kota Hotel'!$A$2:$A$21)</f>
        <v>LOK 010</v>
      </c>
      <c r="S435" t="s">
        <v>226</v>
      </c>
    </row>
    <row r="436" spans="1:19" x14ac:dyDescent="0.25">
      <c r="A436" t="s">
        <v>1334</v>
      </c>
      <c r="B436" t="str">
        <f>_xlfn.XLOOKUP(Table2[[#This Row],[tanggal_checkin]],Table6[tanggal_checkin],Table6[id_checkin])</f>
        <v>CI 0127</v>
      </c>
      <c r="C436" t="s">
        <v>11561</v>
      </c>
      <c r="D436" t="str">
        <f>_xlfn.XLOOKUP(Table2[[#This Row],[tanggal_checkout]],Table4[tanggal_checkout],Table4[id_checkout])</f>
        <v>CO 0133</v>
      </c>
      <c r="E436" t="s">
        <v>11356</v>
      </c>
      <c r="F436" s="8">
        <v>0.94702546296296297</v>
      </c>
      <c r="G436" t="str">
        <f>_xlfn.XLOOKUP(Table2[[#This Row],[nama_tamu]],Table10[nama_tamu],Table10[id_tamu])</f>
        <v>CUS 1131</v>
      </c>
      <c r="H436" t="s">
        <v>1336</v>
      </c>
      <c r="I436" t="str">
        <f>_xlfn.XLOOKUP(Table2[[#This Row],[tipe_kamar]],Table12[tipe_kamar],Table12[id_kamar])</f>
        <v>KMR 004</v>
      </c>
      <c r="J436" t="s">
        <v>47</v>
      </c>
      <c r="K436">
        <v>6</v>
      </c>
      <c r="L436">
        <v>486000</v>
      </c>
      <c r="M436">
        <v>2916000</v>
      </c>
      <c r="N436" t="str">
        <f>_xlfn.XLOOKUP(Table2[[#This Row],[metode_pembayaran]],Table11[metode_pembayaran],Table11[id_pembayaran])</f>
        <v>MP 02</v>
      </c>
      <c r="O436" t="s">
        <v>30</v>
      </c>
      <c r="P436" t="str">
        <f>_xlfn.XLOOKUP(Table2[[#This Row],[status_reservasi]],'Dim Status Reservasi'!$B$2:$B$5,'Dim Status Reservasi'!$A$2:$A$5)</f>
        <v>ST 004</v>
      </c>
      <c r="Q436" t="s">
        <v>48</v>
      </c>
      <c r="R436" t="str">
        <f>_xlfn.XLOOKUP(Table2[[#This Row],[kota_hotel]],'Dim Kota Hotel'!$B$2:$B$21,'Dim Kota Hotel'!$A$2:$A$21)</f>
        <v>LOK 001</v>
      </c>
      <c r="S436" t="s">
        <v>74</v>
      </c>
    </row>
    <row r="437" spans="1:19" x14ac:dyDescent="0.25">
      <c r="A437" t="s">
        <v>1337</v>
      </c>
      <c r="B437" t="str">
        <f>_xlfn.XLOOKUP(Table2[[#This Row],[tanggal_checkin]],Table6[tanggal_checkin],Table6[id_checkin])</f>
        <v>CI 0609</v>
      </c>
      <c r="C437" t="s">
        <v>11557</v>
      </c>
      <c r="D437" t="str">
        <f>_xlfn.XLOOKUP(Table2[[#This Row],[tanggal_checkout]],Table4[tanggal_checkout],Table4[id_checkout])</f>
        <v>CO 0615</v>
      </c>
      <c r="E437" t="s">
        <v>11562</v>
      </c>
      <c r="F437" s="8">
        <v>0.74354166666666666</v>
      </c>
      <c r="G437" t="str">
        <f>_xlfn.XLOOKUP(Table2[[#This Row],[nama_tamu]],Table10[nama_tamu],Table10[id_tamu])</f>
        <v>CUS 2471</v>
      </c>
      <c r="H437" t="s">
        <v>1338</v>
      </c>
      <c r="I437" t="str">
        <f>_xlfn.XLOOKUP(Table2[[#This Row],[tipe_kamar]],Table12[tipe_kamar],Table12[id_kamar])</f>
        <v>KMR 001</v>
      </c>
      <c r="J437" t="s">
        <v>23</v>
      </c>
      <c r="K437">
        <v>6</v>
      </c>
      <c r="L437">
        <v>642000</v>
      </c>
      <c r="M437">
        <v>3852000</v>
      </c>
      <c r="N437" t="str">
        <f>_xlfn.XLOOKUP(Table2[[#This Row],[metode_pembayaran]],Table11[metode_pembayaran],Table11[id_pembayaran])</f>
        <v>MP 04</v>
      </c>
      <c r="O437" t="s">
        <v>53</v>
      </c>
      <c r="P437" t="str">
        <f>_xlfn.XLOOKUP(Table2[[#This Row],[status_reservasi]],'Dim Status Reservasi'!$B$2:$B$5,'Dim Status Reservasi'!$A$2:$A$5)</f>
        <v>ST 004</v>
      </c>
      <c r="Q437" t="s">
        <v>48</v>
      </c>
      <c r="R437" t="str">
        <f>_xlfn.XLOOKUP(Table2[[#This Row],[kota_hotel]],'Dim Kota Hotel'!$B$2:$B$21,'Dim Kota Hotel'!$A$2:$A$21)</f>
        <v>LOK 013</v>
      </c>
      <c r="S437" t="s">
        <v>160</v>
      </c>
    </row>
    <row r="438" spans="1:19" x14ac:dyDescent="0.25">
      <c r="A438" t="s">
        <v>1339</v>
      </c>
      <c r="B438" t="str">
        <f>_xlfn.XLOOKUP(Table2[[#This Row],[tanggal_checkin]],Table6[tanggal_checkin],Table6[id_checkin])</f>
        <v>CI 0593</v>
      </c>
      <c r="C438" t="s">
        <v>11563</v>
      </c>
      <c r="D438" t="str">
        <f>_xlfn.XLOOKUP(Table2[[#This Row],[tanggal_checkout]],Table4[tanggal_checkout],Table4[id_checkout])</f>
        <v>CO 0602</v>
      </c>
      <c r="E438" t="s">
        <v>11556</v>
      </c>
      <c r="F438" s="8">
        <v>0.97002314814814816</v>
      </c>
      <c r="G438" t="str">
        <f>_xlfn.XLOOKUP(Table2[[#This Row],[nama_tamu]],Table10[nama_tamu],Table10[id_tamu])</f>
        <v>CUS 0304</v>
      </c>
      <c r="H438" t="s">
        <v>1340</v>
      </c>
      <c r="I438" t="str">
        <f>_xlfn.XLOOKUP(Table2[[#This Row],[tipe_kamar]],Table12[tipe_kamar],Table12[id_kamar])</f>
        <v>KMR 002</v>
      </c>
      <c r="J438" t="s">
        <v>82</v>
      </c>
      <c r="K438">
        <v>9</v>
      </c>
      <c r="L438">
        <v>352000</v>
      </c>
      <c r="M438">
        <v>3168000</v>
      </c>
      <c r="N438" t="str">
        <f>_xlfn.XLOOKUP(Table2[[#This Row],[metode_pembayaran]],Table11[metode_pembayaran],Table11[id_pembayaran])</f>
        <v>MP 05</v>
      </c>
      <c r="O438" t="s">
        <v>72</v>
      </c>
      <c r="P438" t="str">
        <f>_xlfn.XLOOKUP(Table2[[#This Row],[status_reservasi]],'Dim Status Reservasi'!$B$2:$B$5,'Dim Status Reservasi'!$A$2:$A$5)</f>
        <v>ST 004</v>
      </c>
      <c r="Q438" t="s">
        <v>48</v>
      </c>
      <c r="R438" t="str">
        <f>_xlfn.XLOOKUP(Table2[[#This Row],[kota_hotel]],'Dim Kota Hotel'!$B$2:$B$21,'Dim Kota Hotel'!$A$2:$A$21)</f>
        <v>LOK 016</v>
      </c>
      <c r="S438" t="s">
        <v>117</v>
      </c>
    </row>
    <row r="439" spans="1:19" x14ac:dyDescent="0.25">
      <c r="A439" t="s">
        <v>1341</v>
      </c>
      <c r="B439" t="str">
        <f>_xlfn.XLOOKUP(Table2[[#This Row],[tanggal_checkin]],Table6[tanggal_checkin],Table6[id_checkin])</f>
        <v>CI 0313</v>
      </c>
      <c r="C439" t="s">
        <v>11210</v>
      </c>
      <c r="D439" t="str">
        <f>_xlfn.XLOOKUP(Table2[[#This Row],[tanggal_checkout]],Table4[tanggal_checkout],Table4[id_checkout])</f>
        <v>CO 0319</v>
      </c>
      <c r="E439" t="s">
        <v>11244</v>
      </c>
      <c r="F439" s="8">
        <v>0.33690972222222221</v>
      </c>
      <c r="G439" t="str">
        <f>_xlfn.XLOOKUP(Table2[[#This Row],[nama_tamu]],Table10[nama_tamu],Table10[id_tamu])</f>
        <v>CUS 3469</v>
      </c>
      <c r="H439" t="s">
        <v>1343</v>
      </c>
      <c r="I439" t="str">
        <f>_xlfn.XLOOKUP(Table2[[#This Row],[tipe_kamar]],Table12[tipe_kamar],Table12[id_kamar])</f>
        <v>KMR 004</v>
      </c>
      <c r="J439" t="s">
        <v>47</v>
      </c>
      <c r="K439">
        <v>8</v>
      </c>
      <c r="L439">
        <v>479000</v>
      </c>
      <c r="M439">
        <v>3832000</v>
      </c>
      <c r="N439" t="str">
        <f>_xlfn.XLOOKUP(Table2[[#This Row],[metode_pembayaran]],Table11[metode_pembayaran],Table11[id_pembayaran])</f>
        <v>MP 05</v>
      </c>
      <c r="O439" t="s">
        <v>72</v>
      </c>
      <c r="P439" t="str">
        <f>_xlfn.XLOOKUP(Table2[[#This Row],[status_reservasi]],'Dim Status Reservasi'!$B$2:$B$5,'Dim Status Reservasi'!$A$2:$A$5)</f>
        <v>ST 004</v>
      </c>
      <c r="Q439" t="s">
        <v>48</v>
      </c>
      <c r="R439" t="str">
        <f>_xlfn.XLOOKUP(Table2[[#This Row],[kota_hotel]],'Dim Kota Hotel'!$B$2:$B$21,'Dim Kota Hotel'!$A$2:$A$21)</f>
        <v>LOK 006</v>
      </c>
      <c r="S439" t="s">
        <v>129</v>
      </c>
    </row>
    <row r="440" spans="1:19" x14ac:dyDescent="0.25">
      <c r="A440" t="s">
        <v>1344</v>
      </c>
      <c r="B440" t="str">
        <f>_xlfn.XLOOKUP(Table2[[#This Row],[tanggal_checkin]],Table6[tanggal_checkin],Table6[id_checkin])</f>
        <v>CI 0819</v>
      </c>
      <c r="C440" t="s">
        <v>11161</v>
      </c>
      <c r="D440" t="str">
        <f>_xlfn.XLOOKUP(Table2[[#This Row],[tanggal_checkout]],Table4[tanggal_checkout],Table4[id_checkout])</f>
        <v>CO 0825</v>
      </c>
      <c r="E440" t="s">
        <v>11114</v>
      </c>
      <c r="F440" s="8">
        <v>0.68432870370370369</v>
      </c>
      <c r="G440" t="str">
        <f>_xlfn.XLOOKUP(Table2[[#This Row],[nama_tamu]],Table10[nama_tamu],Table10[id_tamu])</f>
        <v>CUS 3344</v>
      </c>
      <c r="H440" t="s">
        <v>1345</v>
      </c>
      <c r="I440" t="str">
        <f>_xlfn.XLOOKUP(Table2[[#This Row],[tipe_kamar]],Table12[tipe_kamar],Table12[id_kamar])</f>
        <v>KMR 004</v>
      </c>
      <c r="J440" t="s">
        <v>47</v>
      </c>
      <c r="K440">
        <v>2</v>
      </c>
      <c r="L440">
        <v>498000</v>
      </c>
      <c r="M440">
        <v>996000</v>
      </c>
      <c r="N440" t="str">
        <f>_xlfn.XLOOKUP(Table2[[#This Row],[metode_pembayaran]],Table11[metode_pembayaran],Table11[id_pembayaran])</f>
        <v>MP 04</v>
      </c>
      <c r="O440" t="s">
        <v>53</v>
      </c>
      <c r="P440" t="str">
        <f>_xlfn.XLOOKUP(Table2[[#This Row],[status_reservasi]],'Dim Status Reservasi'!$B$2:$B$5,'Dim Status Reservasi'!$A$2:$A$5)</f>
        <v>ST 004</v>
      </c>
      <c r="Q440" t="s">
        <v>48</v>
      </c>
      <c r="R440" t="str">
        <f>_xlfn.XLOOKUP(Table2[[#This Row],[kota_hotel]],'Dim Kota Hotel'!$B$2:$B$21,'Dim Kota Hotel'!$A$2:$A$21)</f>
        <v>LOK 015</v>
      </c>
      <c r="S440" t="s">
        <v>233</v>
      </c>
    </row>
    <row r="441" spans="1:19" x14ac:dyDescent="0.25">
      <c r="A441" t="s">
        <v>1346</v>
      </c>
      <c r="B441" t="str">
        <f>_xlfn.XLOOKUP(Table2[[#This Row],[tanggal_checkin]],Table6[tanggal_checkin],Table6[id_checkin])</f>
        <v>CI 0403</v>
      </c>
      <c r="C441" t="s">
        <v>11287</v>
      </c>
      <c r="D441" t="str">
        <f>_xlfn.XLOOKUP(Table2[[#This Row],[tanggal_checkout]],Table4[tanggal_checkout],Table4[id_checkout])</f>
        <v>CO 0410</v>
      </c>
      <c r="E441" t="s">
        <v>11564</v>
      </c>
      <c r="F441" s="8">
        <v>0.33871527777777777</v>
      </c>
      <c r="G441" t="str">
        <f>_xlfn.XLOOKUP(Table2[[#This Row],[nama_tamu]],Table10[nama_tamu],Table10[id_tamu])</f>
        <v>CUS 0173</v>
      </c>
      <c r="H441" t="s">
        <v>1348</v>
      </c>
      <c r="I441" t="str">
        <f>_xlfn.XLOOKUP(Table2[[#This Row],[tipe_kamar]],Table12[tipe_kamar],Table12[id_kamar])</f>
        <v>KMR 002</v>
      </c>
      <c r="J441" t="s">
        <v>82</v>
      </c>
      <c r="K441">
        <v>6</v>
      </c>
      <c r="L441">
        <v>399000</v>
      </c>
      <c r="M441">
        <v>2394000</v>
      </c>
      <c r="N441" t="str">
        <f>_xlfn.XLOOKUP(Table2[[#This Row],[metode_pembayaran]],Table11[metode_pembayaran],Table11[id_pembayaran])</f>
        <v>MP 05</v>
      </c>
      <c r="O441" t="s">
        <v>72</v>
      </c>
      <c r="P441" t="str">
        <f>_xlfn.XLOOKUP(Table2[[#This Row],[status_reservasi]],'Dim Status Reservasi'!$B$2:$B$5,'Dim Status Reservasi'!$A$2:$A$5)</f>
        <v>ST 003</v>
      </c>
      <c r="Q441" t="s">
        <v>37</v>
      </c>
      <c r="R441" t="str">
        <f>_xlfn.XLOOKUP(Table2[[#This Row],[kota_hotel]],'Dim Kota Hotel'!$B$2:$B$21,'Dim Kota Hotel'!$A$2:$A$21)</f>
        <v>LOK 013</v>
      </c>
      <c r="S441" t="s">
        <v>160</v>
      </c>
    </row>
    <row r="442" spans="1:19" x14ac:dyDescent="0.25">
      <c r="A442" t="s">
        <v>1349</v>
      </c>
      <c r="B442" t="str">
        <f>_xlfn.XLOOKUP(Table2[[#This Row],[tanggal_checkin]],Table6[tanggal_checkin],Table6[id_checkin])</f>
        <v>CI 0093</v>
      </c>
      <c r="C442" t="s">
        <v>11565</v>
      </c>
      <c r="D442" t="str">
        <f>_xlfn.XLOOKUP(Table2[[#This Row],[tanggal_checkout]],Table4[tanggal_checkout],Table4[id_checkout])</f>
        <v>CO 0098</v>
      </c>
      <c r="E442" t="s">
        <v>11469</v>
      </c>
      <c r="F442" s="8">
        <v>0.89042824074074078</v>
      </c>
      <c r="G442" t="str">
        <f>_xlfn.XLOOKUP(Table2[[#This Row],[nama_tamu]],Table10[nama_tamu],Table10[id_tamu])</f>
        <v>CUS 0139</v>
      </c>
      <c r="H442" t="s">
        <v>11134</v>
      </c>
      <c r="I442" t="str">
        <f>_xlfn.XLOOKUP(Table2[[#This Row],[tipe_kamar]],Table12[tipe_kamar],Table12[id_kamar])</f>
        <v>KMR 001</v>
      </c>
      <c r="J442" t="s">
        <v>23</v>
      </c>
      <c r="K442">
        <v>5</v>
      </c>
      <c r="L442">
        <v>616000</v>
      </c>
      <c r="M442">
        <v>3080000</v>
      </c>
      <c r="N442" t="str">
        <f>_xlfn.XLOOKUP(Table2[[#This Row],[metode_pembayaran]],Table11[metode_pembayaran],Table11[id_pembayaran])</f>
        <v>MP 01</v>
      </c>
      <c r="O442" t="s">
        <v>24</v>
      </c>
      <c r="P442" t="str">
        <f>_xlfn.XLOOKUP(Table2[[#This Row],[status_reservasi]],'Dim Status Reservasi'!$B$2:$B$5,'Dim Status Reservasi'!$A$2:$A$5)</f>
        <v>ST 001</v>
      </c>
      <c r="Q442" t="s">
        <v>214</v>
      </c>
      <c r="R442" t="str">
        <f>_xlfn.XLOOKUP(Table2[[#This Row],[kota_hotel]],'Dim Kota Hotel'!$B$2:$B$21,'Dim Kota Hotel'!$A$2:$A$21)</f>
        <v>LOK 004</v>
      </c>
      <c r="S442" t="s">
        <v>49</v>
      </c>
    </row>
    <row r="443" spans="1:19" x14ac:dyDescent="0.25">
      <c r="A443" t="s">
        <v>1351</v>
      </c>
      <c r="B443" t="str">
        <f>_xlfn.XLOOKUP(Table2[[#This Row],[tanggal_checkin]],Table6[tanggal_checkin],Table6[id_checkin])</f>
        <v>CI 0840</v>
      </c>
      <c r="C443" t="s">
        <v>10962</v>
      </c>
      <c r="D443" t="str">
        <f>_xlfn.XLOOKUP(Table2[[#This Row],[tanggal_checkout]],Table4[tanggal_checkout],Table4[id_checkout])</f>
        <v>CO 0844</v>
      </c>
      <c r="E443" t="s">
        <v>11566</v>
      </c>
      <c r="F443" s="8">
        <v>0.26893518518518517</v>
      </c>
      <c r="G443" t="str">
        <f>_xlfn.XLOOKUP(Table2[[#This Row],[nama_tamu]],Table10[nama_tamu],Table10[id_tamu])</f>
        <v>CUS 2694</v>
      </c>
      <c r="H443" t="s">
        <v>1353</v>
      </c>
      <c r="I443" t="str">
        <f>_xlfn.XLOOKUP(Table2[[#This Row],[tipe_kamar]],Table12[tipe_kamar],Table12[id_kamar])</f>
        <v>KMR 001</v>
      </c>
      <c r="J443" t="s">
        <v>23</v>
      </c>
      <c r="K443">
        <v>1</v>
      </c>
      <c r="L443">
        <v>564000</v>
      </c>
      <c r="M443">
        <v>564000</v>
      </c>
      <c r="N443" t="str">
        <f>_xlfn.XLOOKUP(Table2[[#This Row],[metode_pembayaran]],Table11[metode_pembayaran],Table11[id_pembayaran])</f>
        <v>MP 06</v>
      </c>
      <c r="O443" t="s">
        <v>17</v>
      </c>
      <c r="P443" t="str">
        <f>_xlfn.XLOOKUP(Table2[[#This Row],[status_reservasi]],'Dim Status Reservasi'!$B$2:$B$5,'Dim Status Reservasi'!$A$2:$A$5)</f>
        <v>ST 004</v>
      </c>
      <c r="Q443" t="s">
        <v>48</v>
      </c>
      <c r="R443" t="str">
        <f>_xlfn.XLOOKUP(Table2[[#This Row],[kota_hotel]],'Dim Kota Hotel'!$B$2:$B$21,'Dim Kota Hotel'!$A$2:$A$21)</f>
        <v>LOK 015</v>
      </c>
      <c r="S443" t="s">
        <v>233</v>
      </c>
    </row>
    <row r="444" spans="1:19" x14ac:dyDescent="0.25">
      <c r="A444" t="s">
        <v>1354</v>
      </c>
      <c r="B444" t="str">
        <f>_xlfn.XLOOKUP(Table2[[#This Row],[tanggal_checkin]],Table6[tanggal_checkin],Table6[id_checkin])</f>
        <v>CI 0119</v>
      </c>
      <c r="C444" t="s">
        <v>11567</v>
      </c>
      <c r="D444" t="str">
        <f>_xlfn.XLOOKUP(Table2[[#This Row],[tanggal_checkout]],Table4[tanggal_checkout],Table4[id_checkout])</f>
        <v>CO 0120</v>
      </c>
      <c r="E444" t="s">
        <v>11568</v>
      </c>
      <c r="F444" s="8">
        <v>0.52893518518518523</v>
      </c>
      <c r="G444" t="str">
        <f>_xlfn.XLOOKUP(Table2[[#This Row],[nama_tamu]],Table10[nama_tamu],Table10[id_tamu])</f>
        <v>CUS 0220</v>
      </c>
      <c r="H444" t="s">
        <v>1356</v>
      </c>
      <c r="I444" t="str">
        <f>_xlfn.XLOOKUP(Table2[[#This Row],[tipe_kamar]],Table12[tipe_kamar],Table12[id_kamar])</f>
        <v>KMR 002</v>
      </c>
      <c r="J444" t="s">
        <v>82</v>
      </c>
      <c r="K444">
        <v>1</v>
      </c>
      <c r="L444">
        <v>342000</v>
      </c>
      <c r="M444">
        <v>342000</v>
      </c>
      <c r="N444" t="str">
        <f>_xlfn.XLOOKUP(Table2[[#This Row],[metode_pembayaran]],Table11[metode_pembayaran],Table11[id_pembayaran])</f>
        <v>MP 04</v>
      </c>
      <c r="O444" t="s">
        <v>53</v>
      </c>
      <c r="P444" t="str">
        <f>_xlfn.XLOOKUP(Table2[[#This Row],[status_reservasi]],'Dim Status Reservasi'!$B$2:$B$5,'Dim Status Reservasi'!$A$2:$A$5)</f>
        <v>ST 004</v>
      </c>
      <c r="Q444" t="s">
        <v>48</v>
      </c>
      <c r="R444" t="str">
        <f>_xlfn.XLOOKUP(Table2[[#This Row],[kota_hotel]],'Dim Kota Hotel'!$B$2:$B$21,'Dim Kota Hotel'!$A$2:$A$21)</f>
        <v>LOK 012</v>
      </c>
      <c r="S444" t="s">
        <v>25</v>
      </c>
    </row>
    <row r="445" spans="1:19" x14ac:dyDescent="0.25">
      <c r="A445" t="s">
        <v>1357</v>
      </c>
      <c r="B445" t="str">
        <f>_xlfn.XLOOKUP(Table2[[#This Row],[tanggal_checkin]],Table6[tanggal_checkin],Table6[id_checkin])</f>
        <v>CI 0342</v>
      </c>
      <c r="C445" t="s">
        <v>11569</v>
      </c>
      <c r="D445" t="str">
        <f>_xlfn.XLOOKUP(Table2[[#This Row],[tanggal_checkout]],Table4[tanggal_checkout],Table4[id_checkout])</f>
        <v>CO 0342</v>
      </c>
      <c r="E445" t="s">
        <v>11570</v>
      </c>
      <c r="F445" s="8">
        <v>0.84364583333333332</v>
      </c>
      <c r="G445" t="str">
        <f>_xlfn.XLOOKUP(Table2[[#This Row],[nama_tamu]],Table10[nama_tamu],Table10[id_tamu])</f>
        <v>CUS 2341</v>
      </c>
      <c r="H445" t="s">
        <v>1358</v>
      </c>
      <c r="I445" t="str">
        <f>_xlfn.XLOOKUP(Table2[[#This Row],[tipe_kamar]],Table12[tipe_kamar],Table12[id_kamar])</f>
        <v>KMR 004</v>
      </c>
      <c r="J445" t="s">
        <v>47</v>
      </c>
      <c r="K445">
        <v>1</v>
      </c>
      <c r="L445">
        <v>408000</v>
      </c>
      <c r="M445">
        <v>408000</v>
      </c>
      <c r="N445" t="str">
        <f>_xlfn.XLOOKUP(Table2[[#This Row],[metode_pembayaran]],Table11[metode_pembayaran],Table11[id_pembayaran])</f>
        <v>MP 02</v>
      </c>
      <c r="O445" t="s">
        <v>30</v>
      </c>
      <c r="P445" t="str">
        <f>_xlfn.XLOOKUP(Table2[[#This Row],[status_reservasi]],'Dim Status Reservasi'!$B$2:$B$5,'Dim Status Reservasi'!$A$2:$A$5)</f>
        <v>ST 003</v>
      </c>
      <c r="Q445" t="s">
        <v>37</v>
      </c>
      <c r="R445" t="str">
        <f>_xlfn.XLOOKUP(Table2[[#This Row],[kota_hotel]],'Dim Kota Hotel'!$B$2:$B$21,'Dim Kota Hotel'!$A$2:$A$21)</f>
        <v>LOK 005</v>
      </c>
      <c r="S445" t="s">
        <v>43</v>
      </c>
    </row>
    <row r="446" spans="1:19" x14ac:dyDescent="0.25">
      <c r="A446" t="s">
        <v>1359</v>
      </c>
      <c r="B446" t="str">
        <f>_xlfn.XLOOKUP(Table2[[#This Row],[tanggal_checkin]],Table6[tanggal_checkin],Table6[id_checkin])</f>
        <v>CI 0210</v>
      </c>
      <c r="C446" t="s">
        <v>11571</v>
      </c>
      <c r="D446" t="str">
        <f>_xlfn.XLOOKUP(Table2[[#This Row],[tanggal_checkout]],Table4[tanggal_checkout],Table4[id_checkout])</f>
        <v>CO 0214</v>
      </c>
      <c r="E446" t="s">
        <v>11187</v>
      </c>
      <c r="F446" s="8">
        <v>0.20765046296296297</v>
      </c>
      <c r="G446" t="str">
        <f>_xlfn.XLOOKUP(Table2[[#This Row],[nama_tamu]],Table10[nama_tamu],Table10[id_tamu])</f>
        <v>CUS 0139</v>
      </c>
      <c r="H446" t="s">
        <v>11134</v>
      </c>
      <c r="I446" t="str">
        <f>_xlfn.XLOOKUP(Table2[[#This Row],[tipe_kamar]],Table12[tipe_kamar],Table12[id_kamar])</f>
        <v>KMR 001</v>
      </c>
      <c r="J446" t="s">
        <v>23</v>
      </c>
      <c r="K446">
        <v>5</v>
      </c>
      <c r="L446">
        <v>680000</v>
      </c>
      <c r="M446">
        <v>3400000</v>
      </c>
      <c r="N446" t="str">
        <f>_xlfn.XLOOKUP(Table2[[#This Row],[metode_pembayaran]],Table11[metode_pembayaran],Table11[id_pembayaran])</f>
        <v>MP 06</v>
      </c>
      <c r="O446" t="s">
        <v>17</v>
      </c>
      <c r="P446" t="str">
        <f>_xlfn.XLOOKUP(Table2[[#This Row],[status_reservasi]],'Dim Status Reservasi'!$B$2:$B$5,'Dim Status Reservasi'!$A$2:$A$5)</f>
        <v>ST 004</v>
      </c>
      <c r="Q446" t="s">
        <v>48</v>
      </c>
      <c r="R446" t="str">
        <f>_xlfn.XLOOKUP(Table2[[#This Row],[kota_hotel]],'Dim Kota Hotel'!$B$2:$B$21,'Dim Kota Hotel'!$A$2:$A$21)</f>
        <v>LOK 017</v>
      </c>
      <c r="S446" t="s">
        <v>84</v>
      </c>
    </row>
    <row r="447" spans="1:19" x14ac:dyDescent="0.25">
      <c r="A447" t="s">
        <v>1361</v>
      </c>
      <c r="B447" t="str">
        <f>_xlfn.XLOOKUP(Table2[[#This Row],[tanggal_checkin]],Table6[tanggal_checkin],Table6[id_checkin])</f>
        <v>CI 0681</v>
      </c>
      <c r="C447" t="s">
        <v>11572</v>
      </c>
      <c r="D447" t="str">
        <f>_xlfn.XLOOKUP(Table2[[#This Row],[tanggal_checkout]],Table4[tanggal_checkout],Table4[id_checkout])</f>
        <v>CO 0684</v>
      </c>
      <c r="E447" t="s">
        <v>11214</v>
      </c>
      <c r="F447" s="8">
        <v>0.25599537037037035</v>
      </c>
      <c r="G447" t="str">
        <f>_xlfn.XLOOKUP(Table2[[#This Row],[nama_tamu]],Table10[nama_tamu],Table10[id_tamu])</f>
        <v>CUS 0143</v>
      </c>
      <c r="H447" t="s">
        <v>798</v>
      </c>
      <c r="I447" t="str">
        <f>_xlfn.XLOOKUP(Table2[[#This Row],[tipe_kamar]],Table12[tipe_kamar],Table12[id_kamar])</f>
        <v>KMR 004</v>
      </c>
      <c r="J447" t="s">
        <v>47</v>
      </c>
      <c r="K447">
        <v>2</v>
      </c>
      <c r="L447">
        <v>510000</v>
      </c>
      <c r="M447">
        <v>1020000</v>
      </c>
      <c r="N447" t="str">
        <f>_xlfn.XLOOKUP(Table2[[#This Row],[metode_pembayaran]],Table11[metode_pembayaran],Table11[id_pembayaran])</f>
        <v>MP 06</v>
      </c>
      <c r="O447" t="s">
        <v>17</v>
      </c>
      <c r="P447" t="str">
        <f>_xlfn.XLOOKUP(Table2[[#This Row],[status_reservasi]],'Dim Status Reservasi'!$B$2:$B$5,'Dim Status Reservasi'!$A$2:$A$5)</f>
        <v>ST 003</v>
      </c>
      <c r="Q447" t="s">
        <v>37</v>
      </c>
      <c r="R447" t="str">
        <f>_xlfn.XLOOKUP(Table2[[#This Row],[kota_hotel]],'Dim Kota Hotel'!$B$2:$B$21,'Dim Kota Hotel'!$A$2:$A$21)</f>
        <v>LOK 002</v>
      </c>
      <c r="S447" t="s">
        <v>60</v>
      </c>
    </row>
    <row r="448" spans="1:19" x14ac:dyDescent="0.25">
      <c r="A448" t="s">
        <v>1363</v>
      </c>
      <c r="B448" t="str">
        <f>_xlfn.XLOOKUP(Table2[[#This Row],[tanggal_checkin]],Table6[tanggal_checkin],Table6[id_checkin])</f>
        <v>CI 0620</v>
      </c>
      <c r="C448" t="s">
        <v>11573</v>
      </c>
      <c r="D448" t="str">
        <f>_xlfn.XLOOKUP(Table2[[#This Row],[tanggal_checkout]],Table4[tanggal_checkout],Table4[id_checkout])</f>
        <v>CO 0624</v>
      </c>
      <c r="E448" t="s">
        <v>11409</v>
      </c>
      <c r="F448" s="8">
        <v>0.70782407407407411</v>
      </c>
      <c r="G448" t="str">
        <f>_xlfn.XLOOKUP(Table2[[#This Row],[nama_tamu]],Table10[nama_tamu],Table10[id_tamu])</f>
        <v>CUS 2135</v>
      </c>
      <c r="H448" t="s">
        <v>1365</v>
      </c>
      <c r="I448" t="str">
        <f>_xlfn.XLOOKUP(Table2[[#This Row],[tipe_kamar]],Table12[tipe_kamar],Table12[id_kamar])</f>
        <v>KMR 003</v>
      </c>
      <c r="J448" t="s">
        <v>64</v>
      </c>
      <c r="K448">
        <v>4</v>
      </c>
      <c r="L448">
        <v>1373000</v>
      </c>
      <c r="M448">
        <v>5492000</v>
      </c>
      <c r="N448" t="str">
        <f>_xlfn.XLOOKUP(Table2[[#This Row],[metode_pembayaran]],Table11[metode_pembayaran],Table11[id_pembayaran])</f>
        <v>MP 06</v>
      </c>
      <c r="O448" t="s">
        <v>17</v>
      </c>
      <c r="P448" t="str">
        <f>_xlfn.XLOOKUP(Table2[[#This Row],[status_reservasi]],'Dim Status Reservasi'!$B$2:$B$5,'Dim Status Reservasi'!$A$2:$A$5)</f>
        <v>ST 003</v>
      </c>
      <c r="Q448" t="s">
        <v>37</v>
      </c>
      <c r="R448" t="str">
        <f>_xlfn.XLOOKUP(Table2[[#This Row],[kota_hotel]],'Dim Kota Hotel'!$B$2:$B$21,'Dim Kota Hotel'!$A$2:$A$21)</f>
        <v>LOK 005</v>
      </c>
      <c r="S448" t="s">
        <v>43</v>
      </c>
    </row>
    <row r="449" spans="1:19" x14ac:dyDescent="0.25">
      <c r="A449" t="s">
        <v>1366</v>
      </c>
      <c r="B449" t="str">
        <f>_xlfn.XLOOKUP(Table2[[#This Row],[tanggal_checkin]],Table6[tanggal_checkin],Table6[id_checkin])</f>
        <v>CI 0131</v>
      </c>
      <c r="C449" t="s">
        <v>10985</v>
      </c>
      <c r="D449" t="str">
        <f>_xlfn.XLOOKUP(Table2[[#This Row],[tanggal_checkout]],Table4[tanggal_checkout],Table4[id_checkout])</f>
        <v>CO 0140</v>
      </c>
      <c r="E449" t="s">
        <v>11359</v>
      </c>
      <c r="F449" s="8">
        <v>0.68456018518518513</v>
      </c>
      <c r="G449" t="str">
        <f>_xlfn.XLOOKUP(Table2[[#This Row],[nama_tamu]],Table10[nama_tamu],Table10[id_tamu])</f>
        <v>CUS 0967</v>
      </c>
      <c r="H449" t="s">
        <v>1368</v>
      </c>
      <c r="I449" t="str">
        <f>_xlfn.XLOOKUP(Table2[[#This Row],[tipe_kamar]],Table12[tipe_kamar],Table12[id_kamar])</f>
        <v>KMR 003</v>
      </c>
      <c r="J449" t="s">
        <v>64</v>
      </c>
      <c r="K449">
        <v>9</v>
      </c>
      <c r="L449">
        <v>1356000</v>
      </c>
      <c r="M449">
        <v>12204000</v>
      </c>
      <c r="N449" t="str">
        <f>_xlfn.XLOOKUP(Table2[[#This Row],[metode_pembayaran]],Table11[metode_pembayaran],Table11[id_pembayaran])</f>
        <v>MP 04</v>
      </c>
      <c r="O449" t="s">
        <v>53</v>
      </c>
      <c r="P449" t="str">
        <f>_xlfn.XLOOKUP(Table2[[#This Row],[status_reservasi]],'Dim Status Reservasi'!$B$2:$B$5,'Dim Status Reservasi'!$A$2:$A$5)</f>
        <v>ST 003</v>
      </c>
      <c r="Q449" t="s">
        <v>37</v>
      </c>
      <c r="R449" t="str">
        <f>_xlfn.XLOOKUP(Table2[[#This Row],[kota_hotel]],'Dim Kota Hotel'!$B$2:$B$21,'Dim Kota Hotel'!$A$2:$A$21)</f>
        <v>LOK 019</v>
      </c>
      <c r="S449" t="s">
        <v>133</v>
      </c>
    </row>
    <row r="450" spans="1:19" x14ac:dyDescent="0.25">
      <c r="A450" t="s">
        <v>1369</v>
      </c>
      <c r="B450" t="str">
        <f>_xlfn.XLOOKUP(Table2[[#This Row],[tanggal_checkin]],Table6[tanggal_checkin],Table6[id_checkin])</f>
        <v>CI 0802</v>
      </c>
      <c r="C450" t="s">
        <v>11574</v>
      </c>
      <c r="D450" t="str">
        <f>_xlfn.XLOOKUP(Table2[[#This Row],[tanggal_checkout]],Table4[tanggal_checkout],Table4[id_checkout])</f>
        <v>CO 0811</v>
      </c>
      <c r="E450" t="s">
        <v>11575</v>
      </c>
      <c r="F450" s="8">
        <v>1.5393518518518519E-3</v>
      </c>
      <c r="G450" t="str">
        <f>_xlfn.XLOOKUP(Table2[[#This Row],[nama_tamu]],Table10[nama_tamu],Table10[id_tamu])</f>
        <v>CUS 1825</v>
      </c>
      <c r="H450" t="s">
        <v>1371</v>
      </c>
      <c r="I450" t="str">
        <f>_xlfn.XLOOKUP(Table2[[#This Row],[tipe_kamar]],Table12[tipe_kamar],Table12[id_kamar])</f>
        <v>KMR 004</v>
      </c>
      <c r="J450" t="s">
        <v>47</v>
      </c>
      <c r="K450">
        <v>5</v>
      </c>
      <c r="L450">
        <v>409000</v>
      </c>
      <c r="M450">
        <v>2045000</v>
      </c>
      <c r="N450" t="str">
        <f>_xlfn.XLOOKUP(Table2[[#This Row],[metode_pembayaran]],Table11[metode_pembayaran],Table11[id_pembayaran])</f>
        <v>MP 05</v>
      </c>
      <c r="O450" t="s">
        <v>72</v>
      </c>
      <c r="P450" t="str">
        <f>_xlfn.XLOOKUP(Table2[[#This Row],[status_reservasi]],'Dim Status Reservasi'!$B$2:$B$5,'Dim Status Reservasi'!$A$2:$A$5)</f>
        <v>ST 004</v>
      </c>
      <c r="Q450" t="s">
        <v>48</v>
      </c>
      <c r="R450" t="str">
        <f>_xlfn.XLOOKUP(Table2[[#This Row],[kota_hotel]],'Dim Kota Hotel'!$B$2:$B$21,'Dim Kota Hotel'!$A$2:$A$21)</f>
        <v>LOK 011</v>
      </c>
      <c r="S450" t="s">
        <v>38</v>
      </c>
    </row>
    <row r="451" spans="1:19" x14ac:dyDescent="0.25">
      <c r="A451" t="s">
        <v>1372</v>
      </c>
      <c r="B451" t="str">
        <f>_xlfn.XLOOKUP(Table2[[#This Row],[tanggal_checkin]],Table6[tanggal_checkin],Table6[id_checkin])</f>
        <v>CI 0711</v>
      </c>
      <c r="C451" t="s">
        <v>11576</v>
      </c>
      <c r="D451" t="str">
        <f>_xlfn.XLOOKUP(Table2[[#This Row],[tanggal_checkout]],Table4[tanggal_checkout],Table4[id_checkout])</f>
        <v>CO 0721</v>
      </c>
      <c r="E451" t="s">
        <v>11577</v>
      </c>
      <c r="F451" s="8">
        <v>0.1110300925925926</v>
      </c>
      <c r="G451" t="str">
        <f>_xlfn.XLOOKUP(Table2[[#This Row],[nama_tamu]],Table10[nama_tamu],Table10[id_tamu])</f>
        <v>CUS 0199</v>
      </c>
      <c r="H451" t="s">
        <v>1374</v>
      </c>
      <c r="I451" t="str">
        <f>_xlfn.XLOOKUP(Table2[[#This Row],[tipe_kamar]],Table12[tipe_kamar],Table12[id_kamar])</f>
        <v>KMR 002</v>
      </c>
      <c r="J451" t="s">
        <v>82</v>
      </c>
      <c r="K451">
        <v>8</v>
      </c>
      <c r="L451">
        <v>316000</v>
      </c>
      <c r="M451">
        <v>2528000</v>
      </c>
      <c r="N451" t="str">
        <f>_xlfn.XLOOKUP(Table2[[#This Row],[metode_pembayaran]],Table11[metode_pembayaran],Table11[id_pembayaran])</f>
        <v>MP 04</v>
      </c>
      <c r="O451" t="s">
        <v>53</v>
      </c>
      <c r="P451" t="str">
        <f>_xlfn.XLOOKUP(Table2[[#This Row],[status_reservasi]],'Dim Status Reservasi'!$B$2:$B$5,'Dim Status Reservasi'!$A$2:$A$5)</f>
        <v>ST 003</v>
      </c>
      <c r="Q451" t="s">
        <v>37</v>
      </c>
      <c r="R451" t="str">
        <f>_xlfn.XLOOKUP(Table2[[#This Row],[kota_hotel]],'Dim Kota Hotel'!$B$2:$B$21,'Dim Kota Hotel'!$A$2:$A$21)</f>
        <v>LOK 018</v>
      </c>
      <c r="S451" t="s">
        <v>102</v>
      </c>
    </row>
    <row r="452" spans="1:19" x14ac:dyDescent="0.25">
      <c r="A452" t="s">
        <v>1375</v>
      </c>
      <c r="B452" t="str">
        <f>_xlfn.XLOOKUP(Table2[[#This Row],[tanggal_checkin]],Table6[tanggal_checkin],Table6[id_checkin])</f>
        <v>CI 0805</v>
      </c>
      <c r="C452" t="s">
        <v>11578</v>
      </c>
      <c r="D452" t="str">
        <f>_xlfn.XLOOKUP(Table2[[#This Row],[tanggal_checkout]],Table4[tanggal_checkout],Table4[id_checkout])</f>
        <v>CO 0813</v>
      </c>
      <c r="E452" t="s">
        <v>11373</v>
      </c>
      <c r="F452" s="8">
        <v>0.35773148148148148</v>
      </c>
      <c r="G452" t="str">
        <f>_xlfn.XLOOKUP(Table2[[#This Row],[nama_tamu]],Table10[nama_tamu],Table10[id_tamu])</f>
        <v>CUS 2192</v>
      </c>
      <c r="H452" t="s">
        <v>1377</v>
      </c>
      <c r="I452" t="str">
        <f>_xlfn.XLOOKUP(Table2[[#This Row],[tipe_kamar]],Table12[tipe_kamar],Table12[id_kamar])</f>
        <v>KMR 004</v>
      </c>
      <c r="J452" t="s">
        <v>47</v>
      </c>
      <c r="K452">
        <v>4</v>
      </c>
      <c r="L452">
        <v>446000</v>
      </c>
      <c r="M452">
        <v>1784000</v>
      </c>
      <c r="N452" t="str">
        <f>_xlfn.XLOOKUP(Table2[[#This Row],[metode_pembayaran]],Table11[metode_pembayaran],Table11[id_pembayaran])</f>
        <v>MP 06</v>
      </c>
      <c r="O452" t="s">
        <v>17</v>
      </c>
      <c r="P452" t="str">
        <f>_xlfn.XLOOKUP(Table2[[#This Row],[status_reservasi]],'Dim Status Reservasi'!$B$2:$B$5,'Dim Status Reservasi'!$A$2:$A$5)</f>
        <v>ST 003</v>
      </c>
      <c r="Q452" t="s">
        <v>37</v>
      </c>
      <c r="R452" t="str">
        <f>_xlfn.XLOOKUP(Table2[[#This Row],[kota_hotel]],'Dim Kota Hotel'!$B$2:$B$21,'Dim Kota Hotel'!$A$2:$A$21)</f>
        <v>LOK 017</v>
      </c>
      <c r="S452" t="s">
        <v>84</v>
      </c>
    </row>
    <row r="453" spans="1:19" x14ac:dyDescent="0.25">
      <c r="A453" t="s">
        <v>1378</v>
      </c>
      <c r="B453" t="str">
        <f>_xlfn.XLOOKUP(Table2[[#This Row],[tanggal_checkin]],Table6[tanggal_checkin],Table6[id_checkin])</f>
        <v>CI 0713</v>
      </c>
      <c r="C453" t="s">
        <v>11525</v>
      </c>
      <c r="D453" t="str">
        <f>_xlfn.XLOOKUP(Table2[[#This Row],[tanggal_checkout]],Table4[tanggal_checkout],Table4[id_checkout])</f>
        <v>CO 0723</v>
      </c>
      <c r="E453" t="s">
        <v>11150</v>
      </c>
      <c r="F453" s="8">
        <v>0.5345833333333333</v>
      </c>
      <c r="G453" t="str">
        <f>_xlfn.XLOOKUP(Table2[[#This Row],[nama_tamu]],Table10[nama_tamu],Table10[id_tamu])</f>
        <v>CUS 3643</v>
      </c>
      <c r="H453" t="s">
        <v>1380</v>
      </c>
      <c r="I453" t="str">
        <f>_xlfn.XLOOKUP(Table2[[#This Row],[tipe_kamar]],Table12[tipe_kamar],Table12[id_kamar])</f>
        <v>KMR 002</v>
      </c>
      <c r="J453" t="s">
        <v>82</v>
      </c>
      <c r="K453">
        <v>8</v>
      </c>
      <c r="L453">
        <v>323000</v>
      </c>
      <c r="M453">
        <v>2584000</v>
      </c>
      <c r="N453" t="str">
        <f>_xlfn.XLOOKUP(Table2[[#This Row],[metode_pembayaran]],Table11[metode_pembayaran],Table11[id_pembayaran])</f>
        <v>MP 03</v>
      </c>
      <c r="O453" t="s">
        <v>36</v>
      </c>
      <c r="P453" t="str">
        <f>_xlfn.XLOOKUP(Table2[[#This Row],[status_reservasi]],'Dim Status Reservasi'!$B$2:$B$5,'Dim Status Reservasi'!$A$2:$A$5)</f>
        <v>ST 004</v>
      </c>
      <c r="Q453" t="s">
        <v>48</v>
      </c>
      <c r="R453" t="str">
        <f>_xlfn.XLOOKUP(Table2[[#This Row],[kota_hotel]],'Dim Kota Hotel'!$B$2:$B$21,'Dim Kota Hotel'!$A$2:$A$21)</f>
        <v>LOK 019</v>
      </c>
      <c r="S453" t="s">
        <v>133</v>
      </c>
    </row>
    <row r="454" spans="1:19" x14ac:dyDescent="0.25">
      <c r="A454" t="s">
        <v>1381</v>
      </c>
      <c r="B454" t="str">
        <f>_xlfn.XLOOKUP(Table2[[#This Row],[tanggal_checkin]],Table6[tanggal_checkin],Table6[id_checkin])</f>
        <v>CI 0222</v>
      </c>
      <c r="C454" t="s">
        <v>11579</v>
      </c>
      <c r="D454" t="str">
        <f>_xlfn.XLOOKUP(Table2[[#This Row],[tanggal_checkout]],Table4[tanggal_checkout],Table4[id_checkout])</f>
        <v>CO 0227</v>
      </c>
      <c r="E454" t="s">
        <v>11195</v>
      </c>
      <c r="F454" s="8">
        <v>0.25979166666666664</v>
      </c>
      <c r="G454" t="str">
        <f>_xlfn.XLOOKUP(Table2[[#This Row],[nama_tamu]],Table10[nama_tamu],Table10[id_tamu])</f>
        <v>CUS 0139</v>
      </c>
      <c r="H454" t="s">
        <v>11134</v>
      </c>
      <c r="I454" t="str">
        <f>_xlfn.XLOOKUP(Table2[[#This Row],[tipe_kamar]],Table12[tipe_kamar],Table12[id_kamar])</f>
        <v>KMR 002</v>
      </c>
      <c r="J454" t="s">
        <v>82</v>
      </c>
      <c r="K454">
        <v>6</v>
      </c>
      <c r="L454">
        <v>395000</v>
      </c>
      <c r="M454">
        <v>2370000</v>
      </c>
      <c r="N454" t="str">
        <f>_xlfn.XLOOKUP(Table2[[#This Row],[metode_pembayaran]],Table11[metode_pembayaran],Table11[id_pembayaran])</f>
        <v>MP 06</v>
      </c>
      <c r="O454" t="s">
        <v>17</v>
      </c>
      <c r="P454" t="str">
        <f>_xlfn.XLOOKUP(Table2[[#This Row],[status_reservasi]],'Dim Status Reservasi'!$B$2:$B$5,'Dim Status Reservasi'!$A$2:$A$5)</f>
        <v>ST 003</v>
      </c>
      <c r="Q454" t="s">
        <v>37</v>
      </c>
      <c r="R454" t="str">
        <f>_xlfn.XLOOKUP(Table2[[#This Row],[kota_hotel]],'Dim Kota Hotel'!$B$2:$B$21,'Dim Kota Hotel'!$A$2:$A$21)</f>
        <v>LOK 010</v>
      </c>
      <c r="S454" t="s">
        <v>226</v>
      </c>
    </row>
    <row r="455" spans="1:19" x14ac:dyDescent="0.25">
      <c r="A455" t="s">
        <v>1382</v>
      </c>
      <c r="B455" t="str">
        <f>_xlfn.XLOOKUP(Table2[[#This Row],[tanggal_checkin]],Table6[tanggal_checkin],Table6[id_checkin])</f>
        <v>CI 0518</v>
      </c>
      <c r="C455" t="s">
        <v>11580</v>
      </c>
      <c r="D455" t="str">
        <f>_xlfn.XLOOKUP(Table2[[#This Row],[tanggal_checkout]],Table4[tanggal_checkout],Table4[id_checkout])</f>
        <v>CO 0527</v>
      </c>
      <c r="E455" t="s">
        <v>11581</v>
      </c>
      <c r="F455" s="8">
        <v>4.7164351851851853E-2</v>
      </c>
      <c r="G455" t="str">
        <f>_xlfn.XLOOKUP(Table2[[#This Row],[nama_tamu]],Table10[nama_tamu],Table10[id_tamu])</f>
        <v>CUS 0212</v>
      </c>
      <c r="H455" t="s">
        <v>1384</v>
      </c>
      <c r="I455" t="str">
        <f>_xlfn.XLOOKUP(Table2[[#This Row],[tipe_kamar]],Table12[tipe_kamar],Table12[id_kamar])</f>
        <v>KMR 002</v>
      </c>
      <c r="J455" t="s">
        <v>82</v>
      </c>
      <c r="K455">
        <v>8</v>
      </c>
      <c r="L455">
        <v>322000</v>
      </c>
      <c r="M455">
        <v>2576000</v>
      </c>
      <c r="N455" t="str">
        <f>_xlfn.XLOOKUP(Table2[[#This Row],[metode_pembayaran]],Table11[metode_pembayaran],Table11[id_pembayaran])</f>
        <v>MP 02</v>
      </c>
      <c r="O455" t="s">
        <v>30</v>
      </c>
      <c r="P455" t="str">
        <f>_xlfn.XLOOKUP(Table2[[#This Row],[status_reservasi]],'Dim Status Reservasi'!$B$2:$B$5,'Dim Status Reservasi'!$A$2:$A$5)</f>
        <v>ST 004</v>
      </c>
      <c r="Q455" t="s">
        <v>48</v>
      </c>
      <c r="R455" t="str">
        <f>_xlfn.XLOOKUP(Table2[[#This Row],[kota_hotel]],'Dim Kota Hotel'!$B$2:$B$21,'Dim Kota Hotel'!$A$2:$A$21)</f>
        <v>LOK 004</v>
      </c>
      <c r="S455" t="s">
        <v>49</v>
      </c>
    </row>
    <row r="456" spans="1:19" x14ac:dyDescent="0.25">
      <c r="A456" t="s">
        <v>1385</v>
      </c>
      <c r="B456" t="str">
        <f>_xlfn.XLOOKUP(Table2[[#This Row],[tanggal_checkin]],Table6[tanggal_checkin],Table6[id_checkin])</f>
        <v>CI 1024</v>
      </c>
      <c r="C456" t="s">
        <v>11582</v>
      </c>
      <c r="D456" t="str">
        <f>_xlfn.XLOOKUP(Table2[[#This Row],[tanggal_checkout]],Table4[tanggal_checkout],Table4[id_checkout])</f>
        <v>CO 1029</v>
      </c>
      <c r="E456" t="s">
        <v>11093</v>
      </c>
      <c r="F456" s="8">
        <v>0.32347222222222222</v>
      </c>
      <c r="G456" t="str">
        <f>_xlfn.XLOOKUP(Table2[[#This Row],[nama_tamu]],Table10[nama_tamu],Table10[id_tamu])</f>
        <v>CUS 0773</v>
      </c>
      <c r="H456" t="s">
        <v>1386</v>
      </c>
      <c r="I456" t="str">
        <f>_xlfn.XLOOKUP(Table2[[#This Row],[tipe_kamar]],Table12[tipe_kamar],Table12[id_kamar])</f>
        <v>KMR 001</v>
      </c>
      <c r="J456" t="s">
        <v>23</v>
      </c>
      <c r="K456">
        <v>2</v>
      </c>
      <c r="L456">
        <v>639000</v>
      </c>
      <c r="M456">
        <v>1278000</v>
      </c>
      <c r="N456" t="str">
        <f>_xlfn.XLOOKUP(Table2[[#This Row],[metode_pembayaran]],Table11[metode_pembayaran],Table11[id_pembayaran])</f>
        <v>MP 01</v>
      </c>
      <c r="O456" t="s">
        <v>24</v>
      </c>
      <c r="P456" t="str">
        <f>_xlfn.XLOOKUP(Table2[[#This Row],[status_reservasi]],'Dim Status Reservasi'!$B$2:$B$5,'Dim Status Reservasi'!$A$2:$A$5)</f>
        <v>ST 004</v>
      </c>
      <c r="Q456" t="s">
        <v>48</v>
      </c>
      <c r="R456" t="str">
        <f>_xlfn.XLOOKUP(Table2[[#This Row],[kota_hotel]],'Dim Kota Hotel'!$B$2:$B$21,'Dim Kota Hotel'!$A$2:$A$21)</f>
        <v>LOK 018</v>
      </c>
      <c r="S456" t="s">
        <v>102</v>
      </c>
    </row>
    <row r="457" spans="1:19" x14ac:dyDescent="0.25">
      <c r="A457" t="s">
        <v>1387</v>
      </c>
      <c r="B457" t="str">
        <f>_xlfn.XLOOKUP(Table2[[#This Row],[tanggal_checkin]],Table6[tanggal_checkin],Table6[id_checkin])</f>
        <v>CI 0600</v>
      </c>
      <c r="C457" t="s">
        <v>11255</v>
      </c>
      <c r="D457" t="str">
        <f>_xlfn.XLOOKUP(Table2[[#This Row],[tanggal_checkout]],Table4[tanggal_checkout],Table4[id_checkout])</f>
        <v>CO 0603</v>
      </c>
      <c r="E457" t="s">
        <v>11583</v>
      </c>
      <c r="F457" s="8">
        <v>0.5745717592592593</v>
      </c>
      <c r="G457" t="str">
        <f>_xlfn.XLOOKUP(Table2[[#This Row],[nama_tamu]],Table10[nama_tamu],Table10[id_tamu])</f>
        <v>CUS 3402</v>
      </c>
      <c r="H457" t="s">
        <v>1389</v>
      </c>
      <c r="I457" t="str">
        <f>_xlfn.XLOOKUP(Table2[[#This Row],[tipe_kamar]],Table12[tipe_kamar],Table12[id_kamar])</f>
        <v>KMR 001</v>
      </c>
      <c r="J457" t="s">
        <v>23</v>
      </c>
      <c r="K457">
        <v>3</v>
      </c>
      <c r="L457">
        <v>675000</v>
      </c>
      <c r="M457">
        <v>2025000</v>
      </c>
      <c r="N457" t="str">
        <f>_xlfn.XLOOKUP(Table2[[#This Row],[metode_pembayaran]],Table11[metode_pembayaran],Table11[id_pembayaran])</f>
        <v>MP 06</v>
      </c>
      <c r="O457" t="s">
        <v>17</v>
      </c>
      <c r="P457" t="str">
        <f>_xlfn.XLOOKUP(Table2[[#This Row],[status_reservasi]],'Dim Status Reservasi'!$B$2:$B$5,'Dim Status Reservasi'!$A$2:$A$5)</f>
        <v>ST 003</v>
      </c>
      <c r="Q457" t="s">
        <v>37</v>
      </c>
      <c r="R457" t="str">
        <f>_xlfn.XLOOKUP(Table2[[#This Row],[kota_hotel]],'Dim Kota Hotel'!$B$2:$B$21,'Dim Kota Hotel'!$A$2:$A$21)</f>
        <v>LOK 009</v>
      </c>
      <c r="S457" t="s">
        <v>19</v>
      </c>
    </row>
    <row r="458" spans="1:19" x14ac:dyDescent="0.25">
      <c r="A458" t="s">
        <v>1390</v>
      </c>
      <c r="B458" t="str">
        <f>_xlfn.XLOOKUP(Table2[[#This Row],[tanggal_checkin]],Table6[tanggal_checkin],Table6[id_checkin])</f>
        <v>CI 0342</v>
      </c>
      <c r="C458" t="s">
        <v>11569</v>
      </c>
      <c r="D458" t="str">
        <f>_xlfn.XLOOKUP(Table2[[#This Row],[tanggal_checkout]],Table4[tanggal_checkout],Table4[id_checkout])</f>
        <v>CO 0350</v>
      </c>
      <c r="E458" t="s">
        <v>11324</v>
      </c>
      <c r="F458" s="8">
        <v>0.20737268518518517</v>
      </c>
      <c r="G458" t="str">
        <f>_xlfn.XLOOKUP(Table2[[#This Row],[nama_tamu]],Table10[nama_tamu],Table10[id_tamu])</f>
        <v>CUS 2693</v>
      </c>
      <c r="H458" t="s">
        <v>1392</v>
      </c>
      <c r="I458" t="str">
        <f>_xlfn.XLOOKUP(Table2[[#This Row],[tipe_kamar]],Table12[tipe_kamar],Table12[id_kamar])</f>
        <v>KMR 002</v>
      </c>
      <c r="J458" t="s">
        <v>82</v>
      </c>
      <c r="K458">
        <v>9</v>
      </c>
      <c r="L458">
        <v>358000</v>
      </c>
      <c r="M458">
        <v>3222000</v>
      </c>
      <c r="N458" t="str">
        <f>_xlfn.XLOOKUP(Table2[[#This Row],[metode_pembayaran]],Table11[metode_pembayaran],Table11[id_pembayaran])</f>
        <v>MP 05</v>
      </c>
      <c r="O458" t="s">
        <v>72</v>
      </c>
      <c r="P458" t="str">
        <f>_xlfn.XLOOKUP(Table2[[#This Row],[status_reservasi]],'Dim Status Reservasi'!$B$2:$B$5,'Dim Status Reservasi'!$A$2:$A$5)</f>
        <v>ST 004</v>
      </c>
      <c r="Q458" t="s">
        <v>48</v>
      </c>
      <c r="R458" t="str">
        <f>_xlfn.XLOOKUP(Table2[[#This Row],[kota_hotel]],'Dim Kota Hotel'!$B$2:$B$21,'Dim Kota Hotel'!$A$2:$A$21)</f>
        <v>LOK 018</v>
      </c>
      <c r="S458" t="s">
        <v>102</v>
      </c>
    </row>
    <row r="459" spans="1:19" x14ac:dyDescent="0.25">
      <c r="A459" t="s">
        <v>1393</v>
      </c>
      <c r="B459" t="str">
        <f>_xlfn.XLOOKUP(Table2[[#This Row],[tanggal_checkin]],Table6[tanggal_checkin],Table6[id_checkin])</f>
        <v>CI 0464</v>
      </c>
      <c r="C459" t="s">
        <v>11512</v>
      </c>
      <c r="D459" t="str">
        <f>_xlfn.XLOOKUP(Table2[[#This Row],[tanggal_checkout]],Table4[tanggal_checkout],Table4[id_checkout])</f>
        <v>CO 0474</v>
      </c>
      <c r="E459" t="s">
        <v>11459</v>
      </c>
      <c r="F459" s="8">
        <v>0.60076388888888888</v>
      </c>
      <c r="G459" t="str">
        <f>_xlfn.XLOOKUP(Table2[[#This Row],[nama_tamu]],Table10[nama_tamu],Table10[id_tamu])</f>
        <v>CUS 3888</v>
      </c>
      <c r="H459" t="s">
        <v>1395</v>
      </c>
      <c r="I459" t="str">
        <f>_xlfn.XLOOKUP(Table2[[#This Row],[tipe_kamar]],Table12[tipe_kamar],Table12[id_kamar])</f>
        <v>KMR 004</v>
      </c>
      <c r="J459" t="s">
        <v>47</v>
      </c>
      <c r="K459">
        <v>9</v>
      </c>
      <c r="L459">
        <v>452000</v>
      </c>
      <c r="M459">
        <v>4068000</v>
      </c>
      <c r="N459" t="str">
        <f>_xlfn.XLOOKUP(Table2[[#This Row],[metode_pembayaran]],Table11[metode_pembayaran],Table11[id_pembayaran])</f>
        <v>MP 03</v>
      </c>
      <c r="O459" t="s">
        <v>36</v>
      </c>
      <c r="P459" t="str">
        <f>_xlfn.XLOOKUP(Table2[[#This Row],[status_reservasi]],'Dim Status Reservasi'!$B$2:$B$5,'Dim Status Reservasi'!$A$2:$A$5)</f>
        <v>ST 003</v>
      </c>
      <c r="Q459" t="s">
        <v>37</v>
      </c>
      <c r="R459" t="str">
        <f>_xlfn.XLOOKUP(Table2[[#This Row],[kota_hotel]],'Dim Kota Hotel'!$B$2:$B$21,'Dim Kota Hotel'!$A$2:$A$21)</f>
        <v>LOK 004</v>
      </c>
      <c r="S459" t="s">
        <v>49</v>
      </c>
    </row>
    <row r="460" spans="1:19" x14ac:dyDescent="0.25">
      <c r="A460" t="s">
        <v>1396</v>
      </c>
      <c r="B460" t="str">
        <f>_xlfn.XLOOKUP(Table2[[#This Row],[tanggal_checkin]],Table6[tanggal_checkin],Table6[id_checkin])</f>
        <v>CI 0517</v>
      </c>
      <c r="C460" t="s">
        <v>11497</v>
      </c>
      <c r="D460" t="str">
        <f>_xlfn.XLOOKUP(Table2[[#This Row],[tanggal_checkout]],Table4[tanggal_checkout],Table4[id_checkout])</f>
        <v>CO 0524</v>
      </c>
      <c r="E460" t="s">
        <v>11239</v>
      </c>
      <c r="F460" s="8">
        <v>0.23943287037037037</v>
      </c>
      <c r="G460" t="str">
        <f>_xlfn.XLOOKUP(Table2[[#This Row],[nama_tamu]],Table10[nama_tamu],Table10[id_tamu])</f>
        <v>CUS 2552</v>
      </c>
      <c r="H460" t="s">
        <v>1397</v>
      </c>
      <c r="I460" t="str">
        <f>_xlfn.XLOOKUP(Table2[[#This Row],[tipe_kamar]],Table12[tipe_kamar],Table12[id_kamar])</f>
        <v>KMR 003</v>
      </c>
      <c r="J460" t="s">
        <v>64</v>
      </c>
      <c r="K460">
        <v>6</v>
      </c>
      <c r="L460">
        <v>1320000</v>
      </c>
      <c r="M460">
        <v>7920000</v>
      </c>
      <c r="N460" t="str">
        <f>_xlfn.XLOOKUP(Table2[[#This Row],[metode_pembayaran]],Table11[metode_pembayaran],Table11[id_pembayaran])</f>
        <v>MP 04</v>
      </c>
      <c r="O460" t="s">
        <v>53</v>
      </c>
      <c r="P460" t="str">
        <f>_xlfn.XLOOKUP(Table2[[#This Row],[status_reservasi]],'Dim Status Reservasi'!$B$2:$B$5,'Dim Status Reservasi'!$A$2:$A$5)</f>
        <v>ST 004</v>
      </c>
      <c r="Q460" t="s">
        <v>48</v>
      </c>
      <c r="R460" t="str">
        <f>_xlfn.XLOOKUP(Table2[[#This Row],[kota_hotel]],'Dim Kota Hotel'!$B$2:$B$21,'Dim Kota Hotel'!$A$2:$A$21)</f>
        <v>LOK 005</v>
      </c>
      <c r="S460" t="s">
        <v>43</v>
      </c>
    </row>
    <row r="461" spans="1:19" x14ac:dyDescent="0.25">
      <c r="A461" t="s">
        <v>1398</v>
      </c>
      <c r="B461" t="str">
        <f>_xlfn.XLOOKUP(Table2[[#This Row],[tanggal_checkin]],Table6[tanggal_checkin],Table6[id_checkin])</f>
        <v>CI 0368</v>
      </c>
      <c r="C461" t="s">
        <v>11584</v>
      </c>
      <c r="D461" t="str">
        <f>_xlfn.XLOOKUP(Table2[[#This Row],[tanggal_checkout]],Table4[tanggal_checkout],Table4[id_checkout])</f>
        <v>CO 0375</v>
      </c>
      <c r="E461" t="s">
        <v>11585</v>
      </c>
      <c r="F461" s="8">
        <v>0.81692129629629628</v>
      </c>
      <c r="G461" t="str">
        <f>_xlfn.XLOOKUP(Table2[[#This Row],[nama_tamu]],Table10[nama_tamu],Table10[id_tamu])</f>
        <v>CUS 3627</v>
      </c>
      <c r="H461" t="s">
        <v>1400</v>
      </c>
      <c r="I461" t="str">
        <f>_xlfn.XLOOKUP(Table2[[#This Row],[tipe_kamar]],Table12[tipe_kamar],Table12[id_kamar])</f>
        <v>KMR 004</v>
      </c>
      <c r="J461" t="s">
        <v>47</v>
      </c>
      <c r="K461">
        <v>8</v>
      </c>
      <c r="L461">
        <v>445000</v>
      </c>
      <c r="M461">
        <v>3560000</v>
      </c>
      <c r="N461" t="str">
        <f>_xlfn.XLOOKUP(Table2[[#This Row],[metode_pembayaran]],Table11[metode_pembayaran],Table11[id_pembayaran])</f>
        <v>MP 05</v>
      </c>
      <c r="O461" t="s">
        <v>72</v>
      </c>
      <c r="P461" t="str">
        <f>_xlfn.XLOOKUP(Table2[[#This Row],[status_reservasi]],'Dim Status Reservasi'!$B$2:$B$5,'Dim Status Reservasi'!$A$2:$A$5)</f>
        <v>ST 004</v>
      </c>
      <c r="Q461" t="s">
        <v>48</v>
      </c>
      <c r="R461" t="str">
        <f>_xlfn.XLOOKUP(Table2[[#This Row],[kota_hotel]],'Dim Kota Hotel'!$B$2:$B$21,'Dim Kota Hotel'!$A$2:$A$21)</f>
        <v>LOK 006</v>
      </c>
      <c r="S461" t="s">
        <v>129</v>
      </c>
    </row>
    <row r="462" spans="1:19" x14ac:dyDescent="0.25">
      <c r="A462" t="s">
        <v>1401</v>
      </c>
      <c r="B462" t="str">
        <f>_xlfn.XLOOKUP(Table2[[#This Row],[tanggal_checkin]],Table6[tanggal_checkin],Table6[id_checkin])</f>
        <v>CI 0585</v>
      </c>
      <c r="C462" t="s">
        <v>10983</v>
      </c>
      <c r="D462" t="str">
        <f>_xlfn.XLOOKUP(Table2[[#This Row],[tanggal_checkout]],Table4[tanggal_checkout],Table4[id_checkout])</f>
        <v>CO 0591</v>
      </c>
      <c r="E462" t="s">
        <v>11254</v>
      </c>
      <c r="F462" s="8">
        <v>0.69273148148148145</v>
      </c>
      <c r="G462" t="str">
        <f>_xlfn.XLOOKUP(Table2[[#This Row],[nama_tamu]],Table10[nama_tamu],Table10[id_tamu])</f>
        <v>CUS 2975</v>
      </c>
      <c r="H462" t="s">
        <v>1403</v>
      </c>
      <c r="I462" t="str">
        <f>_xlfn.XLOOKUP(Table2[[#This Row],[tipe_kamar]],Table12[tipe_kamar],Table12[id_kamar])</f>
        <v>KMR 003</v>
      </c>
      <c r="J462" t="s">
        <v>64</v>
      </c>
      <c r="K462">
        <v>6</v>
      </c>
      <c r="L462">
        <v>1241000</v>
      </c>
      <c r="M462">
        <v>7446000</v>
      </c>
      <c r="N462" t="str">
        <f>_xlfn.XLOOKUP(Table2[[#This Row],[metode_pembayaran]],Table11[metode_pembayaran],Table11[id_pembayaran])</f>
        <v>MP 03</v>
      </c>
      <c r="O462" t="s">
        <v>36</v>
      </c>
      <c r="P462" t="str">
        <f>_xlfn.XLOOKUP(Table2[[#This Row],[status_reservasi]],'Dim Status Reservasi'!$B$2:$B$5,'Dim Status Reservasi'!$A$2:$A$5)</f>
        <v>ST 003</v>
      </c>
      <c r="Q462" t="s">
        <v>37</v>
      </c>
      <c r="R462" t="str">
        <f>_xlfn.XLOOKUP(Table2[[#This Row],[kota_hotel]],'Dim Kota Hotel'!$B$2:$B$21,'Dim Kota Hotel'!$A$2:$A$21)</f>
        <v>LOK 002</v>
      </c>
      <c r="S462" t="s">
        <v>60</v>
      </c>
    </row>
    <row r="463" spans="1:19" x14ac:dyDescent="0.25">
      <c r="A463" t="s">
        <v>1404</v>
      </c>
      <c r="B463" t="str">
        <f>_xlfn.XLOOKUP(Table2[[#This Row],[tanggal_checkin]],Table6[tanggal_checkin],Table6[id_checkin])</f>
        <v>CI 0483</v>
      </c>
      <c r="C463" t="s">
        <v>11586</v>
      </c>
      <c r="D463" t="str">
        <f>_xlfn.XLOOKUP(Table2[[#This Row],[tanggal_checkout]],Table4[tanggal_checkout],Table4[id_checkout])</f>
        <v>CO 0489</v>
      </c>
      <c r="E463" t="s">
        <v>11334</v>
      </c>
      <c r="F463" s="8">
        <v>0.38753472222222224</v>
      </c>
      <c r="G463" t="str">
        <f>_xlfn.XLOOKUP(Table2[[#This Row],[nama_tamu]],Table10[nama_tamu],Table10[id_tamu])</f>
        <v>CUS 0146</v>
      </c>
      <c r="H463" t="s">
        <v>1406</v>
      </c>
      <c r="I463" t="str">
        <f>_xlfn.XLOOKUP(Table2[[#This Row],[tipe_kamar]],Table12[tipe_kamar],Table12[id_kamar])</f>
        <v>KMR 001</v>
      </c>
      <c r="J463" t="s">
        <v>23</v>
      </c>
      <c r="K463">
        <v>4</v>
      </c>
      <c r="L463">
        <v>641000</v>
      </c>
      <c r="M463">
        <v>2564000</v>
      </c>
      <c r="N463" t="str">
        <f>_xlfn.XLOOKUP(Table2[[#This Row],[metode_pembayaran]],Table11[metode_pembayaran],Table11[id_pembayaran])</f>
        <v>MP 05</v>
      </c>
      <c r="O463" t="s">
        <v>72</v>
      </c>
      <c r="P463" t="str">
        <f>_xlfn.XLOOKUP(Table2[[#This Row],[status_reservasi]],'Dim Status Reservasi'!$B$2:$B$5,'Dim Status Reservasi'!$A$2:$A$5)</f>
        <v>ST 004</v>
      </c>
      <c r="Q463" t="s">
        <v>48</v>
      </c>
      <c r="R463" t="str">
        <f>_xlfn.XLOOKUP(Table2[[#This Row],[kota_hotel]],'Dim Kota Hotel'!$B$2:$B$21,'Dim Kota Hotel'!$A$2:$A$21)</f>
        <v>LOK 017</v>
      </c>
      <c r="S463" t="s">
        <v>84</v>
      </c>
    </row>
    <row r="464" spans="1:19" x14ac:dyDescent="0.25">
      <c r="A464" t="s">
        <v>1407</v>
      </c>
      <c r="B464" t="str">
        <f>_xlfn.XLOOKUP(Table2[[#This Row],[tanggal_checkin]],Table6[tanggal_checkin],Table6[id_checkin])</f>
        <v>CI 1044</v>
      </c>
      <c r="C464" t="s">
        <v>11535</v>
      </c>
      <c r="D464" t="str">
        <f>_xlfn.XLOOKUP(Table2[[#This Row],[tanggal_checkout]],Table4[tanggal_checkout],Table4[id_checkout])</f>
        <v>CO 1056</v>
      </c>
      <c r="E464" t="s">
        <v>10999</v>
      </c>
      <c r="F464" s="8">
        <v>0.35528935185185184</v>
      </c>
      <c r="G464" t="str">
        <f>_xlfn.XLOOKUP(Table2[[#This Row],[nama_tamu]],Table10[nama_tamu],Table10[id_tamu])</f>
        <v>CUS 3085</v>
      </c>
      <c r="H464" t="s">
        <v>1409</v>
      </c>
      <c r="I464" t="str">
        <f>_xlfn.XLOOKUP(Table2[[#This Row],[tipe_kamar]],Table12[tipe_kamar],Table12[id_kamar])</f>
        <v>KMR 003</v>
      </c>
      <c r="J464" t="s">
        <v>64</v>
      </c>
      <c r="K464">
        <v>9</v>
      </c>
      <c r="L464">
        <v>1253000</v>
      </c>
      <c r="M464">
        <v>11277000</v>
      </c>
      <c r="N464" t="str">
        <f>_xlfn.XLOOKUP(Table2[[#This Row],[metode_pembayaran]],Table11[metode_pembayaran],Table11[id_pembayaran])</f>
        <v>MP 01</v>
      </c>
      <c r="O464" t="s">
        <v>24</v>
      </c>
      <c r="P464" t="str">
        <f>_xlfn.XLOOKUP(Table2[[#This Row],[status_reservasi]],'Dim Status Reservasi'!$B$2:$B$5,'Dim Status Reservasi'!$A$2:$A$5)</f>
        <v>ST 002</v>
      </c>
      <c r="Q464" t="s">
        <v>124</v>
      </c>
      <c r="R464" t="str">
        <f>_xlfn.XLOOKUP(Table2[[#This Row],[kota_hotel]],'Dim Kota Hotel'!$B$2:$B$21,'Dim Kota Hotel'!$A$2:$A$21)</f>
        <v>LOK 003</v>
      </c>
      <c r="S464" t="s">
        <v>106</v>
      </c>
    </row>
    <row r="465" spans="1:19" x14ac:dyDescent="0.25">
      <c r="A465" t="s">
        <v>1410</v>
      </c>
      <c r="B465" t="str">
        <f>_xlfn.XLOOKUP(Table2[[#This Row],[tanggal_checkin]],Table6[tanggal_checkin],Table6[id_checkin])</f>
        <v>CI 0509</v>
      </c>
      <c r="C465" t="s">
        <v>11587</v>
      </c>
      <c r="D465" t="str">
        <f>_xlfn.XLOOKUP(Table2[[#This Row],[tanggal_checkout]],Table4[tanggal_checkout],Table4[id_checkout])</f>
        <v>CO 0515</v>
      </c>
      <c r="E465" t="s">
        <v>11588</v>
      </c>
      <c r="F465" s="8">
        <v>0.80861111111111106</v>
      </c>
      <c r="G465" t="str">
        <f>_xlfn.XLOOKUP(Table2[[#This Row],[nama_tamu]],Table10[nama_tamu],Table10[id_tamu])</f>
        <v>CUS 1087</v>
      </c>
      <c r="H465" t="s">
        <v>1412</v>
      </c>
      <c r="I465" t="str">
        <f>_xlfn.XLOOKUP(Table2[[#This Row],[tipe_kamar]],Table12[tipe_kamar],Table12[id_kamar])</f>
        <v>KMR 003</v>
      </c>
      <c r="J465" t="s">
        <v>64</v>
      </c>
      <c r="K465">
        <v>5</v>
      </c>
      <c r="L465">
        <v>1099000</v>
      </c>
      <c r="M465">
        <v>5495000</v>
      </c>
      <c r="N465" t="str">
        <f>_xlfn.XLOOKUP(Table2[[#This Row],[metode_pembayaran]],Table11[metode_pembayaran],Table11[id_pembayaran])</f>
        <v>MP 05</v>
      </c>
      <c r="O465" t="s">
        <v>72</v>
      </c>
      <c r="P465" t="str">
        <f>_xlfn.XLOOKUP(Table2[[#This Row],[status_reservasi]],'Dim Status Reservasi'!$B$2:$B$5,'Dim Status Reservasi'!$A$2:$A$5)</f>
        <v>ST 003</v>
      </c>
      <c r="Q465" t="s">
        <v>37</v>
      </c>
      <c r="R465" t="str">
        <f>_xlfn.XLOOKUP(Table2[[#This Row],[kota_hotel]],'Dim Kota Hotel'!$B$2:$B$21,'Dim Kota Hotel'!$A$2:$A$21)</f>
        <v>LOK 012</v>
      </c>
      <c r="S465" t="s">
        <v>25</v>
      </c>
    </row>
    <row r="466" spans="1:19" x14ac:dyDescent="0.25">
      <c r="A466" t="s">
        <v>1413</v>
      </c>
      <c r="B466" t="str">
        <f>_xlfn.XLOOKUP(Table2[[#This Row],[tanggal_checkin]],Table6[tanggal_checkin],Table6[id_checkin])</f>
        <v>CI 0277</v>
      </c>
      <c r="C466" t="s">
        <v>11589</v>
      </c>
      <c r="D466" t="str">
        <f>_xlfn.XLOOKUP(Table2[[#This Row],[tanggal_checkout]],Table4[tanggal_checkout],Table4[id_checkout])</f>
        <v>CO 0282</v>
      </c>
      <c r="E466" t="s">
        <v>11368</v>
      </c>
      <c r="F466" s="8">
        <v>0.47341435185185188</v>
      </c>
      <c r="G466" t="str">
        <f>_xlfn.XLOOKUP(Table2[[#This Row],[nama_tamu]],Table10[nama_tamu],Table10[id_tamu])</f>
        <v>CUS 0743</v>
      </c>
      <c r="H466" t="s">
        <v>1415</v>
      </c>
      <c r="I466" t="str">
        <f>_xlfn.XLOOKUP(Table2[[#This Row],[tipe_kamar]],Table12[tipe_kamar],Table12[id_kamar])</f>
        <v>KMR 004</v>
      </c>
      <c r="J466" t="s">
        <v>47</v>
      </c>
      <c r="K466">
        <v>7</v>
      </c>
      <c r="L466">
        <v>463000</v>
      </c>
      <c r="M466">
        <v>3241000</v>
      </c>
      <c r="N466" t="str">
        <f>_xlfn.XLOOKUP(Table2[[#This Row],[metode_pembayaran]],Table11[metode_pembayaran],Table11[id_pembayaran])</f>
        <v>MP 04</v>
      </c>
      <c r="O466" t="s">
        <v>53</v>
      </c>
      <c r="P466" t="str">
        <f>_xlfn.XLOOKUP(Table2[[#This Row],[status_reservasi]],'Dim Status Reservasi'!$B$2:$B$5,'Dim Status Reservasi'!$A$2:$A$5)</f>
        <v>ST 002</v>
      </c>
      <c r="Q466" t="s">
        <v>124</v>
      </c>
      <c r="R466" t="str">
        <f>_xlfn.XLOOKUP(Table2[[#This Row],[kota_hotel]],'Dim Kota Hotel'!$B$2:$B$21,'Dim Kota Hotel'!$A$2:$A$21)</f>
        <v>LOK 019</v>
      </c>
      <c r="S466" t="s">
        <v>133</v>
      </c>
    </row>
    <row r="467" spans="1:19" x14ac:dyDescent="0.25">
      <c r="A467" t="s">
        <v>1416</v>
      </c>
      <c r="B467" t="str">
        <f>_xlfn.XLOOKUP(Table2[[#This Row],[tanggal_checkin]],Table6[tanggal_checkin],Table6[id_checkin])</f>
        <v>CI 0299</v>
      </c>
      <c r="C467" t="s">
        <v>11301</v>
      </c>
      <c r="D467" t="str">
        <f>_xlfn.XLOOKUP(Table2[[#This Row],[tanggal_checkout]],Table4[tanggal_checkout],Table4[id_checkout])</f>
        <v>CO 0303</v>
      </c>
      <c r="E467" t="s">
        <v>11590</v>
      </c>
      <c r="F467" s="8">
        <v>1.7939814814814815E-3</v>
      </c>
      <c r="G467" t="str">
        <f>_xlfn.XLOOKUP(Table2[[#This Row],[nama_tamu]],Table10[nama_tamu],Table10[id_tamu])</f>
        <v>CUS 3683</v>
      </c>
      <c r="H467" t="s">
        <v>1418</v>
      </c>
      <c r="I467" t="str">
        <f>_xlfn.XLOOKUP(Table2[[#This Row],[tipe_kamar]],Table12[tipe_kamar],Table12[id_kamar])</f>
        <v>KMR 001</v>
      </c>
      <c r="J467" t="s">
        <v>23</v>
      </c>
      <c r="K467">
        <v>6</v>
      </c>
      <c r="L467">
        <v>616000</v>
      </c>
      <c r="M467">
        <v>3696000</v>
      </c>
      <c r="N467" t="str">
        <f>_xlfn.XLOOKUP(Table2[[#This Row],[metode_pembayaran]],Table11[metode_pembayaran],Table11[id_pembayaran])</f>
        <v>MP 01</v>
      </c>
      <c r="O467" t="s">
        <v>24</v>
      </c>
      <c r="P467" t="str">
        <f>_xlfn.XLOOKUP(Table2[[#This Row],[status_reservasi]],'Dim Status Reservasi'!$B$2:$B$5,'Dim Status Reservasi'!$A$2:$A$5)</f>
        <v>ST 004</v>
      </c>
      <c r="Q467" t="s">
        <v>48</v>
      </c>
      <c r="R467" t="str">
        <f>_xlfn.XLOOKUP(Table2[[#This Row],[kota_hotel]],'Dim Kota Hotel'!$B$2:$B$21,'Dim Kota Hotel'!$A$2:$A$21)</f>
        <v>LOK 002</v>
      </c>
      <c r="S467" t="s">
        <v>60</v>
      </c>
    </row>
    <row r="468" spans="1:19" x14ac:dyDescent="0.25">
      <c r="A468" t="s">
        <v>1419</v>
      </c>
      <c r="B468" t="str">
        <f>_xlfn.XLOOKUP(Table2[[#This Row],[tanggal_checkin]],Table6[tanggal_checkin],Table6[id_checkin])</f>
        <v>CI 0547</v>
      </c>
      <c r="C468" t="s">
        <v>11500</v>
      </c>
      <c r="D468" t="str">
        <f>_xlfn.XLOOKUP(Table2[[#This Row],[tanggal_checkout]],Table4[tanggal_checkout],Table4[id_checkout])</f>
        <v>CO 0555</v>
      </c>
      <c r="E468" t="s">
        <v>11591</v>
      </c>
      <c r="F468" s="8">
        <v>0.89123842592592595</v>
      </c>
      <c r="G468" t="str">
        <f>_xlfn.XLOOKUP(Table2[[#This Row],[nama_tamu]],Table10[nama_tamu],Table10[id_tamu])</f>
        <v>CUS 2681</v>
      </c>
      <c r="H468" t="s">
        <v>1421</v>
      </c>
      <c r="I468" t="str">
        <f>_xlfn.XLOOKUP(Table2[[#This Row],[tipe_kamar]],Table12[tipe_kamar],Table12[id_kamar])</f>
        <v>KMR 002</v>
      </c>
      <c r="J468" t="s">
        <v>82</v>
      </c>
      <c r="K468">
        <v>8</v>
      </c>
      <c r="L468">
        <v>349000</v>
      </c>
      <c r="M468">
        <v>2792000</v>
      </c>
      <c r="N468" t="str">
        <f>_xlfn.XLOOKUP(Table2[[#This Row],[metode_pembayaran]],Table11[metode_pembayaran],Table11[id_pembayaran])</f>
        <v>MP 05</v>
      </c>
      <c r="O468" t="s">
        <v>72</v>
      </c>
      <c r="P468" t="str">
        <f>_xlfn.XLOOKUP(Table2[[#This Row],[status_reservasi]],'Dim Status Reservasi'!$B$2:$B$5,'Dim Status Reservasi'!$A$2:$A$5)</f>
        <v>ST 003</v>
      </c>
      <c r="Q468" t="s">
        <v>37</v>
      </c>
      <c r="R468" t="str">
        <f>_xlfn.XLOOKUP(Table2[[#This Row],[kota_hotel]],'Dim Kota Hotel'!$B$2:$B$21,'Dim Kota Hotel'!$A$2:$A$21)</f>
        <v>LOK 008</v>
      </c>
      <c r="S468" t="s">
        <v>68</v>
      </c>
    </row>
    <row r="469" spans="1:19" x14ac:dyDescent="0.25">
      <c r="A469" t="s">
        <v>1422</v>
      </c>
      <c r="B469" t="str">
        <f>_xlfn.XLOOKUP(Table2[[#This Row],[tanggal_checkin]],Table6[tanggal_checkin],Table6[id_checkin])</f>
        <v>CI 0855</v>
      </c>
      <c r="C469" t="s">
        <v>11047</v>
      </c>
      <c r="D469" t="str">
        <f>_xlfn.XLOOKUP(Table2[[#This Row],[tanggal_checkout]],Table4[tanggal_checkout],Table4[id_checkout])</f>
        <v>CO 0863</v>
      </c>
      <c r="E469" t="s">
        <v>11592</v>
      </c>
      <c r="F469" s="8">
        <v>0.26782407407407405</v>
      </c>
      <c r="G469" t="str">
        <f>_xlfn.XLOOKUP(Table2[[#This Row],[nama_tamu]],Table10[nama_tamu],Table10[id_tamu])</f>
        <v>CUS 0963</v>
      </c>
      <c r="H469" t="s">
        <v>1424</v>
      </c>
      <c r="I469" t="str">
        <f>_xlfn.XLOOKUP(Table2[[#This Row],[tipe_kamar]],Table12[tipe_kamar],Table12[id_kamar])</f>
        <v>KMR 004</v>
      </c>
      <c r="J469" t="s">
        <v>47</v>
      </c>
      <c r="K469">
        <v>6</v>
      </c>
      <c r="L469">
        <v>422000</v>
      </c>
      <c r="M469">
        <v>2532000</v>
      </c>
      <c r="N469" t="str">
        <f>_xlfn.XLOOKUP(Table2[[#This Row],[metode_pembayaran]],Table11[metode_pembayaran],Table11[id_pembayaran])</f>
        <v>MP 03</v>
      </c>
      <c r="O469" t="s">
        <v>36</v>
      </c>
      <c r="P469" t="str">
        <f>_xlfn.XLOOKUP(Table2[[#This Row],[status_reservasi]],'Dim Status Reservasi'!$B$2:$B$5,'Dim Status Reservasi'!$A$2:$A$5)</f>
        <v>ST 004</v>
      </c>
      <c r="Q469" t="s">
        <v>48</v>
      </c>
      <c r="R469" t="str">
        <f>_xlfn.XLOOKUP(Table2[[#This Row],[kota_hotel]],'Dim Kota Hotel'!$B$2:$B$21,'Dim Kota Hotel'!$A$2:$A$21)</f>
        <v>LOK 016</v>
      </c>
      <c r="S469" t="s">
        <v>117</v>
      </c>
    </row>
    <row r="470" spans="1:19" x14ac:dyDescent="0.25">
      <c r="A470" t="s">
        <v>1425</v>
      </c>
      <c r="B470" t="str">
        <f>_xlfn.XLOOKUP(Table2[[#This Row],[tanggal_checkin]],Table6[tanggal_checkin],Table6[id_checkin])</f>
        <v>CI 0212</v>
      </c>
      <c r="C470" t="s">
        <v>11072</v>
      </c>
      <c r="D470" t="str">
        <f>_xlfn.XLOOKUP(Table2[[#This Row],[tanggal_checkout]],Table4[tanggal_checkout],Table4[id_checkout])</f>
        <v>CO 0219</v>
      </c>
      <c r="E470" t="s">
        <v>11593</v>
      </c>
      <c r="F470" s="8">
        <v>0.37468750000000001</v>
      </c>
      <c r="G470" t="str">
        <f>_xlfn.XLOOKUP(Table2[[#This Row],[nama_tamu]],Table10[nama_tamu],Table10[id_tamu])</f>
        <v>CUS 1892</v>
      </c>
      <c r="H470" t="s">
        <v>1427</v>
      </c>
      <c r="I470" t="str">
        <f>_xlfn.XLOOKUP(Table2[[#This Row],[tipe_kamar]],Table12[tipe_kamar],Table12[id_kamar])</f>
        <v>KMR 001</v>
      </c>
      <c r="J470" t="s">
        <v>23</v>
      </c>
      <c r="K470">
        <v>8</v>
      </c>
      <c r="L470">
        <v>617000</v>
      </c>
      <c r="M470">
        <v>4936000</v>
      </c>
      <c r="N470" t="str">
        <f>_xlfn.XLOOKUP(Table2[[#This Row],[metode_pembayaran]],Table11[metode_pembayaran],Table11[id_pembayaran])</f>
        <v>MP 06</v>
      </c>
      <c r="O470" t="s">
        <v>17</v>
      </c>
      <c r="P470" t="str">
        <f>_xlfn.XLOOKUP(Table2[[#This Row],[status_reservasi]],'Dim Status Reservasi'!$B$2:$B$5,'Dim Status Reservasi'!$A$2:$A$5)</f>
        <v>ST 004</v>
      </c>
      <c r="Q470" t="s">
        <v>48</v>
      </c>
      <c r="R470" t="str">
        <f>_xlfn.XLOOKUP(Table2[[#This Row],[kota_hotel]],'Dim Kota Hotel'!$B$2:$B$21,'Dim Kota Hotel'!$A$2:$A$21)</f>
        <v>LOK 001</v>
      </c>
      <c r="S470" t="s">
        <v>74</v>
      </c>
    </row>
    <row r="471" spans="1:19" x14ac:dyDescent="0.25">
      <c r="A471" t="s">
        <v>1428</v>
      </c>
      <c r="B471" t="str">
        <f>_xlfn.XLOOKUP(Table2[[#This Row],[tanggal_checkin]],Table6[tanggal_checkin],Table6[id_checkin])</f>
        <v>CI 0487</v>
      </c>
      <c r="C471" t="s">
        <v>11334</v>
      </c>
      <c r="D471" t="str">
        <f>_xlfn.XLOOKUP(Table2[[#This Row],[tanggal_checkout]],Table4[tanggal_checkout],Table4[id_checkout])</f>
        <v>CO 0496</v>
      </c>
      <c r="E471" t="s">
        <v>11594</v>
      </c>
      <c r="F471" s="8">
        <v>0.64884259259259258</v>
      </c>
      <c r="G471" t="str">
        <f>_xlfn.XLOOKUP(Table2[[#This Row],[nama_tamu]],Table10[nama_tamu],Table10[id_tamu])</f>
        <v>CUS 1088</v>
      </c>
      <c r="H471" t="s">
        <v>1430</v>
      </c>
      <c r="I471" t="str">
        <f>_xlfn.XLOOKUP(Table2[[#This Row],[tipe_kamar]],Table12[tipe_kamar],Table12[id_kamar])</f>
        <v>KMR 001</v>
      </c>
      <c r="J471" t="s">
        <v>23</v>
      </c>
      <c r="K471">
        <v>7</v>
      </c>
      <c r="L471">
        <v>621000</v>
      </c>
      <c r="M471">
        <v>4347000</v>
      </c>
      <c r="N471" t="str">
        <f>_xlfn.XLOOKUP(Table2[[#This Row],[metode_pembayaran]],Table11[metode_pembayaran],Table11[id_pembayaran])</f>
        <v>MP 06</v>
      </c>
      <c r="O471" t="s">
        <v>17</v>
      </c>
      <c r="P471" t="str">
        <f>_xlfn.XLOOKUP(Table2[[#This Row],[status_reservasi]],'Dim Status Reservasi'!$B$2:$B$5,'Dim Status Reservasi'!$A$2:$A$5)</f>
        <v>ST 003</v>
      </c>
      <c r="Q471" t="s">
        <v>37</v>
      </c>
      <c r="R471" t="str">
        <f>_xlfn.XLOOKUP(Table2[[#This Row],[kota_hotel]],'Dim Kota Hotel'!$B$2:$B$21,'Dim Kota Hotel'!$A$2:$A$21)</f>
        <v>LOK 015</v>
      </c>
      <c r="S471" t="s">
        <v>233</v>
      </c>
    </row>
    <row r="472" spans="1:19" x14ac:dyDescent="0.25">
      <c r="A472" t="s">
        <v>1431</v>
      </c>
      <c r="B472" t="str">
        <f>_xlfn.XLOOKUP(Table2[[#This Row],[tanggal_checkin]],Table6[tanggal_checkin],Table6[id_checkin])</f>
        <v>CI 1028</v>
      </c>
      <c r="C472" t="s">
        <v>11156</v>
      </c>
      <c r="D472" t="str">
        <f>_xlfn.XLOOKUP(Table2[[#This Row],[tanggal_checkout]],Table4[tanggal_checkout],Table4[id_checkout])</f>
        <v>CO 1034</v>
      </c>
      <c r="E472" t="s">
        <v>11387</v>
      </c>
      <c r="F472" s="8">
        <v>0.14024305555555555</v>
      </c>
      <c r="G472" t="str">
        <f>_xlfn.XLOOKUP(Table2[[#This Row],[nama_tamu]],Table10[nama_tamu],Table10[id_tamu])</f>
        <v>CUS 3542</v>
      </c>
      <c r="H472" t="s">
        <v>1433</v>
      </c>
      <c r="I472" t="str">
        <f>_xlfn.XLOOKUP(Table2[[#This Row],[tipe_kamar]],Table12[tipe_kamar],Table12[id_kamar])</f>
        <v>KMR 004</v>
      </c>
      <c r="J472" t="s">
        <v>47</v>
      </c>
      <c r="K472">
        <v>3</v>
      </c>
      <c r="L472">
        <v>458000</v>
      </c>
      <c r="M472">
        <v>1374000</v>
      </c>
      <c r="N472" t="str">
        <f>_xlfn.XLOOKUP(Table2[[#This Row],[metode_pembayaran]],Table11[metode_pembayaran],Table11[id_pembayaran])</f>
        <v>MP 05</v>
      </c>
      <c r="O472" t="s">
        <v>72</v>
      </c>
      <c r="P472" t="str">
        <f>_xlfn.XLOOKUP(Table2[[#This Row],[status_reservasi]],'Dim Status Reservasi'!$B$2:$B$5,'Dim Status Reservasi'!$A$2:$A$5)</f>
        <v>ST 004</v>
      </c>
      <c r="Q472" t="s">
        <v>48</v>
      </c>
      <c r="R472" t="str">
        <f>_xlfn.XLOOKUP(Table2[[#This Row],[kota_hotel]],'Dim Kota Hotel'!$B$2:$B$21,'Dim Kota Hotel'!$A$2:$A$21)</f>
        <v>LOK 001</v>
      </c>
      <c r="S472" t="s">
        <v>74</v>
      </c>
    </row>
    <row r="473" spans="1:19" x14ac:dyDescent="0.25">
      <c r="A473" t="s">
        <v>1434</v>
      </c>
      <c r="B473" t="str">
        <f>_xlfn.XLOOKUP(Table2[[#This Row],[tanggal_checkin]],Table6[tanggal_checkin],Table6[id_checkin])</f>
        <v>CI 0102</v>
      </c>
      <c r="C473" t="s">
        <v>11595</v>
      </c>
      <c r="D473" t="str">
        <f>_xlfn.XLOOKUP(Table2[[#This Row],[tanggal_checkout]],Table4[tanggal_checkout],Table4[id_checkout])</f>
        <v>CO 0111</v>
      </c>
      <c r="E473" t="s">
        <v>11596</v>
      </c>
      <c r="F473" s="8">
        <v>0.37266203703703704</v>
      </c>
      <c r="G473" t="str">
        <f>_xlfn.XLOOKUP(Table2[[#This Row],[nama_tamu]],Table10[nama_tamu],Table10[id_tamu])</f>
        <v>CUS 0375</v>
      </c>
      <c r="H473" t="s">
        <v>1436</v>
      </c>
      <c r="I473" t="str">
        <f>_xlfn.XLOOKUP(Table2[[#This Row],[tipe_kamar]],Table12[tipe_kamar],Table12[id_kamar])</f>
        <v>KMR 004</v>
      </c>
      <c r="J473" t="s">
        <v>47</v>
      </c>
      <c r="K473">
        <v>9</v>
      </c>
      <c r="L473">
        <v>480000</v>
      </c>
      <c r="M473">
        <v>4320000</v>
      </c>
      <c r="N473" t="str">
        <f>_xlfn.XLOOKUP(Table2[[#This Row],[metode_pembayaran]],Table11[metode_pembayaran],Table11[id_pembayaran])</f>
        <v>MP 02</v>
      </c>
      <c r="O473" t="s">
        <v>30</v>
      </c>
      <c r="P473" t="str">
        <f>_xlfn.XLOOKUP(Table2[[#This Row],[status_reservasi]],'Dim Status Reservasi'!$B$2:$B$5,'Dim Status Reservasi'!$A$2:$A$5)</f>
        <v>ST 004</v>
      </c>
      <c r="Q473" t="s">
        <v>48</v>
      </c>
      <c r="R473" t="str">
        <f>_xlfn.XLOOKUP(Table2[[#This Row],[kota_hotel]],'Dim Kota Hotel'!$B$2:$B$21,'Dim Kota Hotel'!$A$2:$A$21)</f>
        <v>LOK 020</v>
      </c>
      <c r="S473" t="s">
        <v>94</v>
      </c>
    </row>
    <row r="474" spans="1:19" x14ac:dyDescent="0.25">
      <c r="A474" t="s">
        <v>1437</v>
      </c>
      <c r="B474" t="str">
        <f>_xlfn.XLOOKUP(Table2[[#This Row],[tanggal_checkin]],Table6[tanggal_checkin],Table6[id_checkin])</f>
        <v>CI 1039</v>
      </c>
      <c r="C474" t="s">
        <v>11597</v>
      </c>
      <c r="D474" t="str">
        <f>_xlfn.XLOOKUP(Table2[[#This Row],[tanggal_checkout]],Table4[tanggal_checkout],Table4[id_checkout])</f>
        <v>CO 1045</v>
      </c>
      <c r="E474" t="s">
        <v>11598</v>
      </c>
      <c r="F474" s="8">
        <v>0.68342592592592588</v>
      </c>
      <c r="G474" t="str">
        <f>_xlfn.XLOOKUP(Table2[[#This Row],[nama_tamu]],Table10[nama_tamu],Table10[id_tamu])</f>
        <v>CUS 2009</v>
      </c>
      <c r="H474" t="s">
        <v>1439</v>
      </c>
      <c r="I474" t="str">
        <f>_xlfn.XLOOKUP(Table2[[#This Row],[tipe_kamar]],Table12[tipe_kamar],Table12[id_kamar])</f>
        <v>KMR 001</v>
      </c>
      <c r="J474" t="s">
        <v>23</v>
      </c>
      <c r="K474">
        <v>3</v>
      </c>
      <c r="L474">
        <v>565000</v>
      </c>
      <c r="M474">
        <v>1695000</v>
      </c>
      <c r="N474" t="str">
        <f>_xlfn.XLOOKUP(Table2[[#This Row],[metode_pembayaran]],Table11[metode_pembayaran],Table11[id_pembayaran])</f>
        <v>MP 02</v>
      </c>
      <c r="O474" t="s">
        <v>30</v>
      </c>
      <c r="P474" t="str">
        <f>_xlfn.XLOOKUP(Table2[[#This Row],[status_reservasi]],'Dim Status Reservasi'!$B$2:$B$5,'Dim Status Reservasi'!$A$2:$A$5)</f>
        <v>ST 004</v>
      </c>
      <c r="Q474" t="s">
        <v>48</v>
      </c>
      <c r="R474" t="str">
        <f>_xlfn.XLOOKUP(Table2[[#This Row],[kota_hotel]],'Dim Kota Hotel'!$B$2:$B$21,'Dim Kota Hotel'!$A$2:$A$21)</f>
        <v>LOK 010</v>
      </c>
      <c r="S474" t="s">
        <v>226</v>
      </c>
    </row>
    <row r="475" spans="1:19" x14ac:dyDescent="0.25">
      <c r="A475" t="s">
        <v>1440</v>
      </c>
      <c r="B475" t="str">
        <f>_xlfn.XLOOKUP(Table2[[#This Row],[tanggal_checkin]],Table6[tanggal_checkin],Table6[id_checkin])</f>
        <v>CI 0488</v>
      </c>
      <c r="C475" t="s">
        <v>11599</v>
      </c>
      <c r="D475" t="str">
        <f>_xlfn.XLOOKUP(Table2[[#This Row],[tanggal_checkout]],Table4[tanggal_checkout],Table4[id_checkout])</f>
        <v>CO 0496</v>
      </c>
      <c r="E475" t="s">
        <v>11594</v>
      </c>
      <c r="F475" s="8">
        <v>0.47152777777777777</v>
      </c>
      <c r="G475" t="str">
        <f>_xlfn.XLOOKUP(Table2[[#This Row],[nama_tamu]],Table10[nama_tamu],Table10[id_tamu])</f>
        <v>CUS 1461</v>
      </c>
      <c r="H475" t="s">
        <v>1442</v>
      </c>
      <c r="I475" t="str">
        <f>_xlfn.XLOOKUP(Table2[[#This Row],[tipe_kamar]],Table12[tipe_kamar],Table12[id_kamar])</f>
        <v>KMR 002</v>
      </c>
      <c r="J475" t="s">
        <v>82</v>
      </c>
      <c r="K475">
        <v>6</v>
      </c>
      <c r="L475">
        <v>371000</v>
      </c>
      <c r="M475">
        <v>2226000</v>
      </c>
      <c r="N475" t="str">
        <f>_xlfn.XLOOKUP(Table2[[#This Row],[metode_pembayaran]],Table11[metode_pembayaran],Table11[id_pembayaran])</f>
        <v>MP 04</v>
      </c>
      <c r="O475" t="s">
        <v>53</v>
      </c>
      <c r="P475" t="str">
        <f>_xlfn.XLOOKUP(Table2[[#This Row],[status_reservasi]],'Dim Status Reservasi'!$B$2:$B$5,'Dim Status Reservasi'!$A$2:$A$5)</f>
        <v>ST 003</v>
      </c>
      <c r="Q475" t="s">
        <v>37</v>
      </c>
      <c r="R475" t="str">
        <f>_xlfn.XLOOKUP(Table2[[#This Row],[kota_hotel]],'Dim Kota Hotel'!$B$2:$B$21,'Dim Kota Hotel'!$A$2:$A$21)</f>
        <v>LOK 011</v>
      </c>
      <c r="S475" t="s">
        <v>38</v>
      </c>
    </row>
    <row r="476" spans="1:19" x14ac:dyDescent="0.25">
      <c r="A476" t="s">
        <v>1443</v>
      </c>
      <c r="B476" t="str">
        <f>_xlfn.XLOOKUP(Table2[[#This Row],[tanggal_checkin]],Table6[tanggal_checkin],Table6[id_checkin])</f>
        <v>CI 0995</v>
      </c>
      <c r="C476" t="s">
        <v>11217</v>
      </c>
      <c r="D476" t="str">
        <f>_xlfn.XLOOKUP(Table2[[#This Row],[tanggal_checkout]],Table4[tanggal_checkout],Table4[id_checkout])</f>
        <v>CO 0999</v>
      </c>
      <c r="E476" t="s">
        <v>11198</v>
      </c>
      <c r="F476" s="8">
        <v>0.77181712962962967</v>
      </c>
      <c r="G476" t="str">
        <f>_xlfn.XLOOKUP(Table2[[#This Row],[nama_tamu]],Table10[nama_tamu],Table10[id_tamu])</f>
        <v>CUS 1031</v>
      </c>
      <c r="H476" t="s">
        <v>1445</v>
      </c>
      <c r="I476" t="str">
        <f>_xlfn.XLOOKUP(Table2[[#This Row],[tipe_kamar]],Table12[tipe_kamar],Table12[id_kamar])</f>
        <v>KMR 003</v>
      </c>
      <c r="J476" t="s">
        <v>64</v>
      </c>
      <c r="K476">
        <v>1</v>
      </c>
      <c r="L476">
        <v>1239000</v>
      </c>
      <c r="M476">
        <v>1239000</v>
      </c>
      <c r="N476" t="str">
        <f>_xlfn.XLOOKUP(Table2[[#This Row],[metode_pembayaran]],Table11[metode_pembayaran],Table11[id_pembayaran])</f>
        <v>MP 06</v>
      </c>
      <c r="O476" t="s">
        <v>17</v>
      </c>
      <c r="P476" t="str">
        <f>_xlfn.XLOOKUP(Table2[[#This Row],[status_reservasi]],'Dim Status Reservasi'!$B$2:$B$5,'Dim Status Reservasi'!$A$2:$A$5)</f>
        <v>ST 004</v>
      </c>
      <c r="Q476" t="s">
        <v>48</v>
      </c>
      <c r="R476" t="str">
        <f>_xlfn.XLOOKUP(Table2[[#This Row],[kota_hotel]],'Dim Kota Hotel'!$B$2:$B$21,'Dim Kota Hotel'!$A$2:$A$21)</f>
        <v>LOK 006</v>
      </c>
      <c r="S476" t="s">
        <v>129</v>
      </c>
    </row>
    <row r="477" spans="1:19" x14ac:dyDescent="0.25">
      <c r="A477" t="s">
        <v>1446</v>
      </c>
      <c r="B477" t="str">
        <f>_xlfn.XLOOKUP(Table2[[#This Row],[tanggal_checkin]],Table6[tanggal_checkin],Table6[id_checkin])</f>
        <v>CI 0506</v>
      </c>
      <c r="C477" t="s">
        <v>11540</v>
      </c>
      <c r="D477" t="str">
        <f>_xlfn.XLOOKUP(Table2[[#This Row],[tanggal_checkout]],Table4[tanggal_checkout],Table4[id_checkout])</f>
        <v>CO 0508</v>
      </c>
      <c r="E477" t="s">
        <v>11600</v>
      </c>
      <c r="F477" s="8">
        <v>0.58341435185185186</v>
      </c>
      <c r="G477" t="str">
        <f>_xlfn.XLOOKUP(Table2[[#This Row],[nama_tamu]],Table10[nama_tamu],Table10[id_tamu])</f>
        <v>CUS 0734</v>
      </c>
      <c r="H477" t="s">
        <v>1448</v>
      </c>
      <c r="I477" t="str">
        <f>_xlfn.XLOOKUP(Table2[[#This Row],[tipe_kamar]],Table12[tipe_kamar],Table12[id_kamar])</f>
        <v>KMR 001</v>
      </c>
      <c r="J477" t="s">
        <v>23</v>
      </c>
      <c r="K477">
        <v>1</v>
      </c>
      <c r="L477">
        <v>639000</v>
      </c>
      <c r="M477">
        <v>639000</v>
      </c>
      <c r="N477" t="str">
        <f>_xlfn.XLOOKUP(Table2[[#This Row],[metode_pembayaran]],Table11[metode_pembayaran],Table11[id_pembayaran])</f>
        <v>MP 01</v>
      </c>
      <c r="O477" t="s">
        <v>24</v>
      </c>
      <c r="P477" t="str">
        <f>_xlfn.XLOOKUP(Table2[[#This Row],[status_reservasi]],'Dim Status Reservasi'!$B$2:$B$5,'Dim Status Reservasi'!$A$2:$A$5)</f>
        <v>ST 004</v>
      </c>
      <c r="Q477" t="s">
        <v>48</v>
      </c>
      <c r="R477" t="str">
        <f>_xlfn.XLOOKUP(Table2[[#This Row],[kota_hotel]],'Dim Kota Hotel'!$B$2:$B$21,'Dim Kota Hotel'!$A$2:$A$21)</f>
        <v>LOK 020</v>
      </c>
      <c r="S477" t="s">
        <v>94</v>
      </c>
    </row>
    <row r="478" spans="1:19" x14ac:dyDescent="0.25">
      <c r="A478" t="s">
        <v>1449</v>
      </c>
      <c r="B478" t="str">
        <f>_xlfn.XLOOKUP(Table2[[#This Row],[tanggal_checkin]],Table6[tanggal_checkin],Table6[id_checkin])</f>
        <v>CI 0475</v>
      </c>
      <c r="C478" t="s">
        <v>11420</v>
      </c>
      <c r="D478" t="str">
        <f>_xlfn.XLOOKUP(Table2[[#This Row],[tanggal_checkout]],Table4[tanggal_checkout],Table4[id_checkout])</f>
        <v>CO 0485</v>
      </c>
      <c r="E478" t="s">
        <v>11586</v>
      </c>
      <c r="F478" s="8">
        <v>0.14318287037037036</v>
      </c>
      <c r="G478" t="str">
        <f>_xlfn.XLOOKUP(Table2[[#This Row],[nama_tamu]],Table10[nama_tamu],Table10[id_tamu])</f>
        <v>CUS 0139</v>
      </c>
      <c r="H478" t="s">
        <v>11134</v>
      </c>
      <c r="I478" t="str">
        <f>_xlfn.XLOOKUP(Table2[[#This Row],[tipe_kamar]],Table12[tipe_kamar],Table12[id_kamar])</f>
        <v>KMR 002</v>
      </c>
      <c r="J478" t="s">
        <v>82</v>
      </c>
      <c r="K478">
        <v>8</v>
      </c>
      <c r="L478">
        <v>360000</v>
      </c>
      <c r="M478">
        <v>2880000</v>
      </c>
      <c r="N478" t="str">
        <f>_xlfn.XLOOKUP(Table2[[#This Row],[metode_pembayaran]],Table11[metode_pembayaran],Table11[id_pembayaran])</f>
        <v>MP 02</v>
      </c>
      <c r="O478" t="s">
        <v>30</v>
      </c>
      <c r="P478" t="str">
        <f>_xlfn.XLOOKUP(Table2[[#This Row],[status_reservasi]],'Dim Status Reservasi'!$B$2:$B$5,'Dim Status Reservasi'!$A$2:$A$5)</f>
        <v>ST 003</v>
      </c>
      <c r="Q478" t="s">
        <v>37</v>
      </c>
      <c r="R478" t="str">
        <f>_xlfn.XLOOKUP(Table2[[#This Row],[kota_hotel]],'Dim Kota Hotel'!$B$2:$B$21,'Dim Kota Hotel'!$A$2:$A$21)</f>
        <v>LOK 011</v>
      </c>
      <c r="S478" t="s">
        <v>38</v>
      </c>
    </row>
    <row r="479" spans="1:19" x14ac:dyDescent="0.25">
      <c r="A479" t="s">
        <v>1450</v>
      </c>
      <c r="B479" t="str">
        <f>_xlfn.XLOOKUP(Table2[[#This Row],[tanggal_checkin]],Table6[tanggal_checkin],Table6[id_checkin])</f>
        <v>CI 0634</v>
      </c>
      <c r="C479" t="s">
        <v>11020</v>
      </c>
      <c r="D479" t="str">
        <f>_xlfn.XLOOKUP(Table2[[#This Row],[tanggal_checkout]],Table4[tanggal_checkout],Table4[id_checkout])</f>
        <v>CO 0643</v>
      </c>
      <c r="E479" t="s">
        <v>11601</v>
      </c>
      <c r="F479" s="8">
        <v>0.82548611111111114</v>
      </c>
      <c r="G479" t="str">
        <f>_xlfn.XLOOKUP(Table2[[#This Row],[nama_tamu]],Table10[nama_tamu],Table10[id_tamu])</f>
        <v>CUS 0069</v>
      </c>
      <c r="H479" t="s">
        <v>1452</v>
      </c>
      <c r="I479" t="str">
        <f>_xlfn.XLOOKUP(Table2[[#This Row],[tipe_kamar]],Table12[tipe_kamar],Table12[id_kamar])</f>
        <v>KMR 004</v>
      </c>
      <c r="J479" t="s">
        <v>47</v>
      </c>
      <c r="K479">
        <v>9</v>
      </c>
      <c r="L479">
        <v>444000</v>
      </c>
      <c r="M479">
        <v>3996000</v>
      </c>
      <c r="N479" t="str">
        <f>_xlfn.XLOOKUP(Table2[[#This Row],[metode_pembayaran]],Table11[metode_pembayaran],Table11[id_pembayaran])</f>
        <v>MP 06</v>
      </c>
      <c r="O479" t="s">
        <v>17</v>
      </c>
      <c r="P479" t="str">
        <f>_xlfn.XLOOKUP(Table2[[#This Row],[status_reservasi]],'Dim Status Reservasi'!$B$2:$B$5,'Dim Status Reservasi'!$A$2:$A$5)</f>
        <v>ST 003</v>
      </c>
      <c r="Q479" t="s">
        <v>37</v>
      </c>
      <c r="R479" t="str">
        <f>_xlfn.XLOOKUP(Table2[[#This Row],[kota_hotel]],'Dim Kota Hotel'!$B$2:$B$21,'Dim Kota Hotel'!$A$2:$A$21)</f>
        <v>LOK 017</v>
      </c>
      <c r="S479" t="s">
        <v>84</v>
      </c>
    </row>
    <row r="480" spans="1:19" x14ac:dyDescent="0.25">
      <c r="A480" t="s">
        <v>1453</v>
      </c>
      <c r="B480" t="str">
        <f>_xlfn.XLOOKUP(Table2[[#This Row],[tanggal_checkin]],Table6[tanggal_checkin],Table6[id_checkin])</f>
        <v>CI 0008</v>
      </c>
      <c r="C480" t="s">
        <v>11602</v>
      </c>
      <c r="D480" t="str">
        <f>_xlfn.XLOOKUP(Table2[[#This Row],[tanggal_checkout]],Table4[tanggal_checkout],Table4[id_checkout])</f>
        <v>CO 0014</v>
      </c>
      <c r="E480" t="s">
        <v>11603</v>
      </c>
      <c r="F480" s="8">
        <v>0.74273148148148149</v>
      </c>
      <c r="G480" t="str">
        <f>_xlfn.XLOOKUP(Table2[[#This Row],[nama_tamu]],Table10[nama_tamu],Table10[id_tamu])</f>
        <v>CUS 0502</v>
      </c>
      <c r="H480" t="s">
        <v>1455</v>
      </c>
      <c r="I480" t="str">
        <f>_xlfn.XLOOKUP(Table2[[#This Row],[tipe_kamar]],Table12[tipe_kamar],Table12[id_kamar])</f>
        <v>KMR 003</v>
      </c>
      <c r="J480" t="s">
        <v>64</v>
      </c>
      <c r="K480">
        <v>7</v>
      </c>
      <c r="L480">
        <v>1094000</v>
      </c>
      <c r="M480">
        <v>7658000</v>
      </c>
      <c r="N480" t="str">
        <f>_xlfn.XLOOKUP(Table2[[#This Row],[metode_pembayaran]],Table11[metode_pembayaran],Table11[id_pembayaran])</f>
        <v>MP 01</v>
      </c>
      <c r="O480" t="s">
        <v>24</v>
      </c>
      <c r="P480" t="str">
        <f>_xlfn.XLOOKUP(Table2[[#This Row],[status_reservasi]],'Dim Status Reservasi'!$B$2:$B$5,'Dim Status Reservasi'!$A$2:$A$5)</f>
        <v>ST 003</v>
      </c>
      <c r="Q480" t="s">
        <v>37</v>
      </c>
      <c r="R480" t="str">
        <f>_xlfn.XLOOKUP(Table2[[#This Row],[kota_hotel]],'Dim Kota Hotel'!$B$2:$B$21,'Dim Kota Hotel'!$A$2:$A$21)</f>
        <v>LOK 018</v>
      </c>
      <c r="S480" t="s">
        <v>102</v>
      </c>
    </row>
    <row r="481" spans="1:19" x14ac:dyDescent="0.25">
      <c r="A481" t="s">
        <v>1456</v>
      </c>
      <c r="B481" t="str">
        <f>_xlfn.XLOOKUP(Table2[[#This Row],[tanggal_checkin]],Table6[tanggal_checkin],Table6[id_checkin])</f>
        <v>CI 0766</v>
      </c>
      <c r="C481" t="s">
        <v>11604</v>
      </c>
      <c r="D481" t="str">
        <f>_xlfn.XLOOKUP(Table2[[#This Row],[tanggal_checkout]],Table4[tanggal_checkout],Table4[id_checkout])</f>
        <v>CO 0772</v>
      </c>
      <c r="E481" t="s">
        <v>11605</v>
      </c>
      <c r="F481" s="8">
        <v>0.46278935185185183</v>
      </c>
      <c r="G481" t="str">
        <f>_xlfn.XLOOKUP(Table2[[#This Row],[nama_tamu]],Table10[nama_tamu],Table10[id_tamu])</f>
        <v>CUS 1348</v>
      </c>
      <c r="H481" t="s">
        <v>1458</v>
      </c>
      <c r="I481" t="str">
        <f>_xlfn.XLOOKUP(Table2[[#This Row],[tipe_kamar]],Table12[tipe_kamar],Table12[id_kamar])</f>
        <v>KMR 003</v>
      </c>
      <c r="J481" t="s">
        <v>64</v>
      </c>
      <c r="K481">
        <v>4</v>
      </c>
      <c r="L481">
        <v>1250000</v>
      </c>
      <c r="M481">
        <v>5000000</v>
      </c>
      <c r="N481" t="str">
        <f>_xlfn.XLOOKUP(Table2[[#This Row],[metode_pembayaran]],Table11[metode_pembayaran],Table11[id_pembayaran])</f>
        <v>MP 04</v>
      </c>
      <c r="O481" t="s">
        <v>53</v>
      </c>
      <c r="P481" t="str">
        <f>_xlfn.XLOOKUP(Table2[[#This Row],[status_reservasi]],'Dim Status Reservasi'!$B$2:$B$5,'Dim Status Reservasi'!$A$2:$A$5)</f>
        <v>ST 003</v>
      </c>
      <c r="Q481" t="s">
        <v>37</v>
      </c>
      <c r="R481" t="str">
        <f>_xlfn.XLOOKUP(Table2[[#This Row],[kota_hotel]],'Dim Kota Hotel'!$B$2:$B$21,'Dim Kota Hotel'!$A$2:$A$21)</f>
        <v>LOK 015</v>
      </c>
      <c r="S481" t="s">
        <v>233</v>
      </c>
    </row>
    <row r="482" spans="1:19" x14ac:dyDescent="0.25">
      <c r="A482" t="s">
        <v>1459</v>
      </c>
      <c r="B482" t="str">
        <f>_xlfn.XLOOKUP(Table2[[#This Row],[tanggal_checkin]],Table6[tanggal_checkin],Table6[id_checkin])</f>
        <v>CI 0905</v>
      </c>
      <c r="C482" t="s">
        <v>10976</v>
      </c>
      <c r="D482" t="str">
        <f>_xlfn.XLOOKUP(Table2[[#This Row],[tanggal_checkout]],Table4[tanggal_checkout],Table4[id_checkout])</f>
        <v>CO 0914</v>
      </c>
      <c r="E482" t="s">
        <v>11043</v>
      </c>
      <c r="F482" s="8">
        <v>0.2044212962962963</v>
      </c>
      <c r="G482" t="str">
        <f>_xlfn.XLOOKUP(Table2[[#This Row],[nama_tamu]],Table10[nama_tamu],Table10[id_tamu])</f>
        <v>CUS 2714</v>
      </c>
      <c r="H482" t="s">
        <v>1460</v>
      </c>
      <c r="I482" t="str">
        <f>_xlfn.XLOOKUP(Table2[[#This Row],[tipe_kamar]],Table12[tipe_kamar],Table12[id_kamar])</f>
        <v>KMR 002</v>
      </c>
      <c r="J482" t="s">
        <v>82</v>
      </c>
      <c r="K482">
        <v>8</v>
      </c>
      <c r="L482">
        <v>368000</v>
      </c>
      <c r="M482">
        <v>2944000</v>
      </c>
      <c r="N482" t="str">
        <f>_xlfn.XLOOKUP(Table2[[#This Row],[metode_pembayaran]],Table11[metode_pembayaran],Table11[id_pembayaran])</f>
        <v>MP 06</v>
      </c>
      <c r="O482" t="s">
        <v>17</v>
      </c>
      <c r="P482" t="str">
        <f>_xlfn.XLOOKUP(Table2[[#This Row],[status_reservasi]],'Dim Status Reservasi'!$B$2:$B$5,'Dim Status Reservasi'!$A$2:$A$5)</f>
        <v>ST 003</v>
      </c>
      <c r="Q482" t="s">
        <v>37</v>
      </c>
      <c r="R482" t="str">
        <f>_xlfn.XLOOKUP(Table2[[#This Row],[kota_hotel]],'Dim Kota Hotel'!$B$2:$B$21,'Dim Kota Hotel'!$A$2:$A$21)</f>
        <v>LOK 003</v>
      </c>
      <c r="S482" t="s">
        <v>106</v>
      </c>
    </row>
    <row r="483" spans="1:19" x14ac:dyDescent="0.25">
      <c r="A483" t="s">
        <v>1461</v>
      </c>
      <c r="B483" t="str">
        <f>_xlfn.XLOOKUP(Table2[[#This Row],[tanggal_checkin]],Table6[tanggal_checkin],Table6[id_checkin])</f>
        <v>CI 0560</v>
      </c>
      <c r="C483" t="s">
        <v>11247</v>
      </c>
      <c r="D483" t="str">
        <f>_xlfn.XLOOKUP(Table2[[#This Row],[tanggal_checkout]],Table4[tanggal_checkout],Table4[id_checkout])</f>
        <v>CO 0561</v>
      </c>
      <c r="E483" t="s">
        <v>11203</v>
      </c>
      <c r="F483" s="8">
        <v>8.3043981481481483E-2</v>
      </c>
      <c r="G483" t="str">
        <f>_xlfn.XLOOKUP(Table2[[#This Row],[nama_tamu]],Table10[nama_tamu],Table10[id_tamu])</f>
        <v>CUS 0547</v>
      </c>
      <c r="H483" t="s">
        <v>1463</v>
      </c>
      <c r="I483" t="str">
        <f>_xlfn.XLOOKUP(Table2[[#This Row],[tipe_kamar]],Table12[tipe_kamar],Table12[id_kamar])</f>
        <v>KMR 001</v>
      </c>
      <c r="J483" t="s">
        <v>23</v>
      </c>
      <c r="K483">
        <v>1</v>
      </c>
      <c r="L483">
        <v>555000</v>
      </c>
      <c r="M483">
        <v>555000</v>
      </c>
      <c r="N483" t="str">
        <f>_xlfn.XLOOKUP(Table2[[#This Row],[metode_pembayaran]],Table11[metode_pembayaran],Table11[id_pembayaran])</f>
        <v>MP 05</v>
      </c>
      <c r="O483" t="s">
        <v>72</v>
      </c>
      <c r="P483" t="str">
        <f>_xlfn.XLOOKUP(Table2[[#This Row],[status_reservasi]],'Dim Status Reservasi'!$B$2:$B$5,'Dim Status Reservasi'!$A$2:$A$5)</f>
        <v>ST 003</v>
      </c>
      <c r="Q483" t="s">
        <v>37</v>
      </c>
      <c r="R483" t="str">
        <f>_xlfn.XLOOKUP(Table2[[#This Row],[kota_hotel]],'Dim Kota Hotel'!$B$2:$B$21,'Dim Kota Hotel'!$A$2:$A$21)</f>
        <v>LOK 019</v>
      </c>
      <c r="S483" t="s">
        <v>133</v>
      </c>
    </row>
    <row r="484" spans="1:19" x14ac:dyDescent="0.25">
      <c r="A484" t="s">
        <v>1464</v>
      </c>
      <c r="B484" t="str">
        <f>_xlfn.XLOOKUP(Table2[[#This Row],[tanggal_checkin]],Table6[tanggal_checkin],Table6[id_checkin])</f>
        <v>CI 0623</v>
      </c>
      <c r="C484" t="s">
        <v>11281</v>
      </c>
      <c r="D484" t="str">
        <f>_xlfn.XLOOKUP(Table2[[#This Row],[tanggal_checkout]],Table4[tanggal_checkout],Table4[id_checkout])</f>
        <v>CO 0632</v>
      </c>
      <c r="E484" t="s">
        <v>11554</v>
      </c>
      <c r="F484" s="8">
        <v>0.78559027777777779</v>
      </c>
      <c r="G484" t="str">
        <f>_xlfn.XLOOKUP(Table2[[#This Row],[nama_tamu]],Table10[nama_tamu],Table10[id_tamu])</f>
        <v>CUS 2259</v>
      </c>
      <c r="H484" t="s">
        <v>1466</v>
      </c>
      <c r="I484" t="str">
        <f>_xlfn.XLOOKUP(Table2[[#This Row],[tipe_kamar]],Table12[tipe_kamar],Table12[id_kamar])</f>
        <v>KMR 004</v>
      </c>
      <c r="J484" t="s">
        <v>47</v>
      </c>
      <c r="K484">
        <v>9</v>
      </c>
      <c r="L484">
        <v>420000</v>
      </c>
      <c r="M484">
        <v>3780000</v>
      </c>
      <c r="N484" t="str">
        <f>_xlfn.XLOOKUP(Table2[[#This Row],[metode_pembayaran]],Table11[metode_pembayaran],Table11[id_pembayaran])</f>
        <v>MP 06</v>
      </c>
      <c r="O484" t="s">
        <v>17</v>
      </c>
      <c r="P484" t="str">
        <f>_xlfn.XLOOKUP(Table2[[#This Row],[status_reservasi]],'Dim Status Reservasi'!$B$2:$B$5,'Dim Status Reservasi'!$A$2:$A$5)</f>
        <v>ST 003</v>
      </c>
      <c r="Q484" t="s">
        <v>37</v>
      </c>
      <c r="R484" t="str">
        <f>_xlfn.XLOOKUP(Table2[[#This Row],[kota_hotel]],'Dim Kota Hotel'!$B$2:$B$21,'Dim Kota Hotel'!$A$2:$A$21)</f>
        <v>LOK 013</v>
      </c>
      <c r="S484" t="s">
        <v>160</v>
      </c>
    </row>
    <row r="485" spans="1:19" x14ac:dyDescent="0.25">
      <c r="A485" t="s">
        <v>1467</v>
      </c>
      <c r="B485" t="str">
        <f>_xlfn.XLOOKUP(Table2[[#This Row],[tanggal_checkin]],Table6[tanggal_checkin],Table6[id_checkin])</f>
        <v>CI 0775</v>
      </c>
      <c r="C485" t="s">
        <v>11606</v>
      </c>
      <c r="D485" t="str">
        <f>_xlfn.XLOOKUP(Table2[[#This Row],[tanggal_checkout]],Table4[tanggal_checkout],Table4[id_checkout])</f>
        <v>CO 0784</v>
      </c>
      <c r="E485" t="s">
        <v>11016</v>
      </c>
      <c r="F485" s="8">
        <v>0.70932870370370371</v>
      </c>
      <c r="G485" t="str">
        <f>_xlfn.XLOOKUP(Table2[[#This Row],[nama_tamu]],Table10[nama_tamu],Table10[id_tamu])</f>
        <v>CUS 1562</v>
      </c>
      <c r="H485" t="s">
        <v>1468</v>
      </c>
      <c r="I485" t="str">
        <f>_xlfn.XLOOKUP(Table2[[#This Row],[tipe_kamar]],Table12[tipe_kamar],Table12[id_kamar])</f>
        <v>KMR 002</v>
      </c>
      <c r="J485" t="s">
        <v>82</v>
      </c>
      <c r="K485">
        <v>6</v>
      </c>
      <c r="L485">
        <v>364000</v>
      </c>
      <c r="M485">
        <v>2184000</v>
      </c>
      <c r="N485" t="str">
        <f>_xlfn.XLOOKUP(Table2[[#This Row],[metode_pembayaran]],Table11[metode_pembayaran],Table11[id_pembayaran])</f>
        <v>MP 02</v>
      </c>
      <c r="O485" t="s">
        <v>30</v>
      </c>
      <c r="P485" t="str">
        <f>_xlfn.XLOOKUP(Table2[[#This Row],[status_reservasi]],'Dim Status Reservasi'!$B$2:$B$5,'Dim Status Reservasi'!$A$2:$A$5)</f>
        <v>ST 003</v>
      </c>
      <c r="Q485" t="s">
        <v>37</v>
      </c>
      <c r="R485" t="str">
        <f>_xlfn.XLOOKUP(Table2[[#This Row],[kota_hotel]],'Dim Kota Hotel'!$B$2:$B$21,'Dim Kota Hotel'!$A$2:$A$21)</f>
        <v>LOK 017</v>
      </c>
      <c r="S485" t="s">
        <v>84</v>
      </c>
    </row>
    <row r="486" spans="1:19" x14ac:dyDescent="0.25">
      <c r="A486" t="s">
        <v>1469</v>
      </c>
      <c r="B486" t="str">
        <f>_xlfn.XLOOKUP(Table2[[#This Row],[tanggal_checkin]],Table6[tanggal_checkin],Table6[id_checkin])</f>
        <v>CI 0995</v>
      </c>
      <c r="C486" t="s">
        <v>11217</v>
      </c>
      <c r="D486" t="str">
        <f>_xlfn.XLOOKUP(Table2[[#This Row],[tanggal_checkout]],Table4[tanggal_checkout],Table4[id_checkout])</f>
        <v>CO 1000</v>
      </c>
      <c r="E486" t="s">
        <v>11142</v>
      </c>
      <c r="F486" s="8">
        <v>0.26268518518518519</v>
      </c>
      <c r="G486" t="str">
        <f>_xlfn.XLOOKUP(Table2[[#This Row],[nama_tamu]],Table10[nama_tamu],Table10[id_tamu])</f>
        <v>CUS 2662</v>
      </c>
      <c r="H486" t="s">
        <v>1471</v>
      </c>
      <c r="I486" t="str">
        <f>_xlfn.XLOOKUP(Table2[[#This Row],[tipe_kamar]],Table12[tipe_kamar],Table12[id_kamar])</f>
        <v>KMR 001</v>
      </c>
      <c r="J486" t="s">
        <v>23</v>
      </c>
      <c r="K486">
        <v>2</v>
      </c>
      <c r="L486">
        <v>608000</v>
      </c>
      <c r="M486">
        <v>1216000</v>
      </c>
      <c r="N486" t="str">
        <f>_xlfn.XLOOKUP(Table2[[#This Row],[metode_pembayaran]],Table11[metode_pembayaran],Table11[id_pembayaran])</f>
        <v>MP 01</v>
      </c>
      <c r="O486" t="s">
        <v>24</v>
      </c>
      <c r="P486" t="str">
        <f>_xlfn.XLOOKUP(Table2[[#This Row],[status_reservasi]],'Dim Status Reservasi'!$B$2:$B$5,'Dim Status Reservasi'!$A$2:$A$5)</f>
        <v>ST 003</v>
      </c>
      <c r="Q486" t="s">
        <v>37</v>
      </c>
      <c r="R486" t="str">
        <f>_xlfn.XLOOKUP(Table2[[#This Row],[kota_hotel]],'Dim Kota Hotel'!$B$2:$B$21,'Dim Kota Hotel'!$A$2:$A$21)</f>
        <v>LOK 018</v>
      </c>
      <c r="S486" t="s">
        <v>102</v>
      </c>
    </row>
    <row r="487" spans="1:19" x14ac:dyDescent="0.25">
      <c r="A487" t="s">
        <v>1472</v>
      </c>
      <c r="B487" t="str">
        <f>_xlfn.XLOOKUP(Table2[[#This Row],[tanggal_checkin]],Table6[tanggal_checkin],Table6[id_checkin])</f>
        <v>CI 0644</v>
      </c>
      <c r="C487" t="s">
        <v>11607</v>
      </c>
      <c r="D487" t="str">
        <f>_xlfn.XLOOKUP(Table2[[#This Row],[tanggal_checkout]],Table4[tanggal_checkout],Table4[id_checkout])</f>
        <v>CO 0645</v>
      </c>
      <c r="E487" t="s">
        <v>11487</v>
      </c>
      <c r="F487" s="8">
        <v>0.50799768518518518</v>
      </c>
      <c r="G487" t="str">
        <f>_xlfn.XLOOKUP(Table2[[#This Row],[nama_tamu]],Table10[nama_tamu],Table10[id_tamu])</f>
        <v>CUS 0320</v>
      </c>
      <c r="H487" t="s">
        <v>1474</v>
      </c>
      <c r="I487" t="str">
        <f>_xlfn.XLOOKUP(Table2[[#This Row],[tipe_kamar]],Table12[tipe_kamar],Table12[id_kamar])</f>
        <v>KMR 001</v>
      </c>
      <c r="J487" t="s">
        <v>23</v>
      </c>
      <c r="K487">
        <v>1</v>
      </c>
      <c r="L487">
        <v>643000</v>
      </c>
      <c r="M487">
        <v>643000</v>
      </c>
      <c r="N487" t="str">
        <f>_xlfn.XLOOKUP(Table2[[#This Row],[metode_pembayaran]],Table11[metode_pembayaran],Table11[id_pembayaran])</f>
        <v>MP 01</v>
      </c>
      <c r="O487" t="s">
        <v>24</v>
      </c>
      <c r="P487" t="str">
        <f>_xlfn.XLOOKUP(Table2[[#This Row],[status_reservasi]],'Dim Status Reservasi'!$B$2:$B$5,'Dim Status Reservasi'!$A$2:$A$5)</f>
        <v>ST 003</v>
      </c>
      <c r="Q487" t="s">
        <v>37</v>
      </c>
      <c r="R487" t="str">
        <f>_xlfn.XLOOKUP(Table2[[#This Row],[kota_hotel]],'Dim Kota Hotel'!$B$2:$B$21,'Dim Kota Hotel'!$A$2:$A$21)</f>
        <v>LOK 008</v>
      </c>
      <c r="S487" t="s">
        <v>68</v>
      </c>
    </row>
    <row r="488" spans="1:19" x14ac:dyDescent="0.25">
      <c r="A488" t="s">
        <v>1475</v>
      </c>
      <c r="B488" t="str">
        <f>_xlfn.XLOOKUP(Table2[[#This Row],[tanggal_checkin]],Table6[tanggal_checkin],Table6[id_checkin])</f>
        <v>CI 0578</v>
      </c>
      <c r="C488" t="s">
        <v>11608</v>
      </c>
      <c r="D488" t="str">
        <f>_xlfn.XLOOKUP(Table2[[#This Row],[tanggal_checkout]],Table4[tanggal_checkout],Table4[id_checkout])</f>
        <v>CO 0581</v>
      </c>
      <c r="E488" t="s">
        <v>11026</v>
      </c>
      <c r="F488" s="8">
        <v>4.9305555555555554E-2</v>
      </c>
      <c r="G488" t="str">
        <f>_xlfn.XLOOKUP(Table2[[#This Row],[nama_tamu]],Table10[nama_tamu],Table10[id_tamu])</f>
        <v>CUS 1314</v>
      </c>
      <c r="H488" t="s">
        <v>1477</v>
      </c>
      <c r="I488" t="str">
        <f>_xlfn.XLOOKUP(Table2[[#This Row],[tipe_kamar]],Table12[tipe_kamar],Table12[id_kamar])</f>
        <v>KMR 002</v>
      </c>
      <c r="J488" t="s">
        <v>82</v>
      </c>
      <c r="K488">
        <v>3</v>
      </c>
      <c r="L488">
        <v>383000</v>
      </c>
      <c r="M488">
        <v>1149000</v>
      </c>
      <c r="N488" t="str">
        <f>_xlfn.XLOOKUP(Table2[[#This Row],[metode_pembayaran]],Table11[metode_pembayaran],Table11[id_pembayaran])</f>
        <v>MP 01</v>
      </c>
      <c r="O488" t="s">
        <v>24</v>
      </c>
      <c r="P488" t="str">
        <f>_xlfn.XLOOKUP(Table2[[#This Row],[status_reservasi]],'Dim Status Reservasi'!$B$2:$B$5,'Dim Status Reservasi'!$A$2:$A$5)</f>
        <v>ST 004</v>
      </c>
      <c r="Q488" t="s">
        <v>48</v>
      </c>
      <c r="R488" t="str">
        <f>_xlfn.XLOOKUP(Table2[[#This Row],[kota_hotel]],'Dim Kota Hotel'!$B$2:$B$21,'Dim Kota Hotel'!$A$2:$A$21)</f>
        <v>LOK 019</v>
      </c>
      <c r="S488" t="s">
        <v>133</v>
      </c>
    </row>
    <row r="489" spans="1:19" x14ac:dyDescent="0.25">
      <c r="A489" t="s">
        <v>1478</v>
      </c>
      <c r="B489" t="str">
        <f>_xlfn.XLOOKUP(Table2[[#This Row],[tanggal_checkin]],Table6[tanggal_checkin],Table6[id_checkin])</f>
        <v>CI 0844</v>
      </c>
      <c r="C489" t="s">
        <v>11609</v>
      </c>
      <c r="D489" t="str">
        <f>_xlfn.XLOOKUP(Table2[[#This Row],[tanggal_checkout]],Table4[tanggal_checkout],Table4[id_checkout])</f>
        <v>CO 0848</v>
      </c>
      <c r="E489" t="s">
        <v>11158</v>
      </c>
      <c r="F489" s="8">
        <v>0.10114583333333334</v>
      </c>
      <c r="G489" t="str">
        <f>_xlfn.XLOOKUP(Table2[[#This Row],[nama_tamu]],Table10[nama_tamu],Table10[id_tamu])</f>
        <v>CUS 3002</v>
      </c>
      <c r="H489" t="s">
        <v>1480</v>
      </c>
      <c r="I489" t="str">
        <f>_xlfn.XLOOKUP(Table2[[#This Row],[tipe_kamar]],Table12[tipe_kamar],Table12[id_kamar])</f>
        <v>KMR 001</v>
      </c>
      <c r="J489" t="s">
        <v>23</v>
      </c>
      <c r="K489">
        <v>1</v>
      </c>
      <c r="L489">
        <v>606000</v>
      </c>
      <c r="M489">
        <v>606000</v>
      </c>
      <c r="N489" t="str">
        <f>_xlfn.XLOOKUP(Table2[[#This Row],[metode_pembayaran]],Table11[metode_pembayaran],Table11[id_pembayaran])</f>
        <v>MP 01</v>
      </c>
      <c r="O489" t="s">
        <v>24</v>
      </c>
      <c r="P489" t="str">
        <f>_xlfn.XLOOKUP(Table2[[#This Row],[status_reservasi]],'Dim Status Reservasi'!$B$2:$B$5,'Dim Status Reservasi'!$A$2:$A$5)</f>
        <v>ST 004</v>
      </c>
      <c r="Q489" t="s">
        <v>48</v>
      </c>
      <c r="R489" t="str">
        <f>_xlfn.XLOOKUP(Table2[[#This Row],[kota_hotel]],'Dim Kota Hotel'!$B$2:$B$21,'Dim Kota Hotel'!$A$2:$A$21)</f>
        <v>LOK 003</v>
      </c>
      <c r="S489" t="s">
        <v>106</v>
      </c>
    </row>
    <row r="490" spans="1:19" x14ac:dyDescent="0.25">
      <c r="A490" t="s">
        <v>1481</v>
      </c>
      <c r="B490" t="str">
        <f>_xlfn.XLOOKUP(Table2[[#This Row],[tanggal_checkin]],Table6[tanggal_checkin],Table6[id_checkin])</f>
        <v>CI 0932</v>
      </c>
      <c r="C490" t="s">
        <v>11610</v>
      </c>
      <c r="D490" t="str">
        <f>_xlfn.XLOOKUP(Table2[[#This Row],[tanggal_checkout]],Table4[tanggal_checkout],Table4[id_checkout])</f>
        <v>CO 0941</v>
      </c>
      <c r="E490" t="s">
        <v>11611</v>
      </c>
      <c r="F490" s="8">
        <v>0.4836226851851852</v>
      </c>
      <c r="G490" t="str">
        <f>_xlfn.XLOOKUP(Table2[[#This Row],[nama_tamu]],Table10[nama_tamu],Table10[id_tamu])</f>
        <v>CUS 3133</v>
      </c>
      <c r="H490" t="s">
        <v>1482</v>
      </c>
      <c r="I490" t="str">
        <f>_xlfn.XLOOKUP(Table2[[#This Row],[tipe_kamar]],Table12[tipe_kamar],Table12[id_kamar])</f>
        <v>KMR 003</v>
      </c>
      <c r="J490" t="s">
        <v>64</v>
      </c>
      <c r="K490">
        <v>6</v>
      </c>
      <c r="L490">
        <v>1150000</v>
      </c>
      <c r="M490">
        <v>6900000</v>
      </c>
      <c r="N490" t="str">
        <f>_xlfn.XLOOKUP(Table2[[#This Row],[metode_pembayaran]],Table11[metode_pembayaran],Table11[id_pembayaran])</f>
        <v>MP 06</v>
      </c>
      <c r="O490" t="s">
        <v>17</v>
      </c>
      <c r="P490" t="str">
        <f>_xlfn.XLOOKUP(Table2[[#This Row],[status_reservasi]],'Dim Status Reservasi'!$B$2:$B$5,'Dim Status Reservasi'!$A$2:$A$5)</f>
        <v>ST 003</v>
      </c>
      <c r="Q490" t="s">
        <v>37</v>
      </c>
      <c r="R490" t="str">
        <f>_xlfn.XLOOKUP(Table2[[#This Row],[kota_hotel]],'Dim Kota Hotel'!$B$2:$B$21,'Dim Kota Hotel'!$A$2:$A$21)</f>
        <v>LOK 002</v>
      </c>
      <c r="S490" t="s">
        <v>60</v>
      </c>
    </row>
    <row r="491" spans="1:19" x14ac:dyDescent="0.25">
      <c r="A491" t="s">
        <v>1483</v>
      </c>
      <c r="B491" t="str">
        <f>_xlfn.XLOOKUP(Table2[[#This Row],[tanggal_checkin]],Table6[tanggal_checkin],Table6[id_checkin])</f>
        <v>CI 0364</v>
      </c>
      <c r="C491" t="s">
        <v>10992</v>
      </c>
      <c r="D491" t="str">
        <f>_xlfn.XLOOKUP(Table2[[#This Row],[tanggal_checkout]],Table4[tanggal_checkout],Table4[id_checkout])</f>
        <v>CO 0366</v>
      </c>
      <c r="E491" t="s">
        <v>11140</v>
      </c>
      <c r="F491" s="8">
        <v>0.44329861111111113</v>
      </c>
      <c r="G491" t="str">
        <f>_xlfn.XLOOKUP(Table2[[#This Row],[nama_tamu]],Table10[nama_tamu],Table10[id_tamu])</f>
        <v>CUS 1691</v>
      </c>
      <c r="H491" t="s">
        <v>1485</v>
      </c>
      <c r="I491" t="str">
        <f>_xlfn.XLOOKUP(Table2[[#This Row],[tipe_kamar]],Table12[tipe_kamar],Table12[id_kamar])</f>
        <v>KMR 004</v>
      </c>
      <c r="J491" t="s">
        <v>47</v>
      </c>
      <c r="K491">
        <v>3</v>
      </c>
      <c r="L491">
        <v>439000</v>
      </c>
      <c r="M491">
        <v>1317000</v>
      </c>
      <c r="N491" t="str">
        <f>_xlfn.XLOOKUP(Table2[[#This Row],[metode_pembayaran]],Table11[metode_pembayaran],Table11[id_pembayaran])</f>
        <v>MP 06</v>
      </c>
      <c r="O491" t="s">
        <v>17</v>
      </c>
      <c r="P491" t="str">
        <f>_xlfn.XLOOKUP(Table2[[#This Row],[status_reservasi]],'Dim Status Reservasi'!$B$2:$B$5,'Dim Status Reservasi'!$A$2:$A$5)</f>
        <v>ST 004</v>
      </c>
      <c r="Q491" t="s">
        <v>48</v>
      </c>
      <c r="R491" t="str">
        <f>_xlfn.XLOOKUP(Table2[[#This Row],[kota_hotel]],'Dim Kota Hotel'!$B$2:$B$21,'Dim Kota Hotel'!$A$2:$A$21)</f>
        <v>LOK 015</v>
      </c>
      <c r="S491" t="s">
        <v>233</v>
      </c>
    </row>
    <row r="492" spans="1:19" x14ac:dyDescent="0.25">
      <c r="A492" t="s">
        <v>1486</v>
      </c>
      <c r="B492" t="str">
        <f>_xlfn.XLOOKUP(Table2[[#This Row],[tanggal_checkin]],Table6[tanggal_checkin],Table6[id_checkin])</f>
        <v>CI 0388</v>
      </c>
      <c r="C492" t="s">
        <v>11176</v>
      </c>
      <c r="D492" t="str">
        <f>_xlfn.XLOOKUP(Table2[[#This Row],[tanggal_checkout]],Table4[tanggal_checkout],Table4[id_checkout])</f>
        <v>CO 0390</v>
      </c>
      <c r="E492" t="s">
        <v>11455</v>
      </c>
      <c r="F492" s="8">
        <v>0.58577546296296301</v>
      </c>
      <c r="G492" t="str">
        <f>_xlfn.XLOOKUP(Table2[[#This Row],[nama_tamu]],Table10[nama_tamu],Table10[id_tamu])</f>
        <v>CUS 0971</v>
      </c>
      <c r="H492" t="s">
        <v>1487</v>
      </c>
      <c r="I492" t="str">
        <f>_xlfn.XLOOKUP(Table2[[#This Row],[tipe_kamar]],Table12[tipe_kamar],Table12[id_kamar])</f>
        <v>KMR 004</v>
      </c>
      <c r="J492" t="s">
        <v>47</v>
      </c>
      <c r="K492">
        <v>1</v>
      </c>
      <c r="L492">
        <v>468000</v>
      </c>
      <c r="M492">
        <v>468000</v>
      </c>
      <c r="N492" t="str">
        <f>_xlfn.XLOOKUP(Table2[[#This Row],[metode_pembayaran]],Table11[metode_pembayaran],Table11[id_pembayaran])</f>
        <v>MP 06</v>
      </c>
      <c r="O492" t="s">
        <v>17</v>
      </c>
      <c r="P492" t="str">
        <f>_xlfn.XLOOKUP(Table2[[#This Row],[status_reservasi]],'Dim Status Reservasi'!$B$2:$B$5,'Dim Status Reservasi'!$A$2:$A$5)</f>
        <v>ST 003</v>
      </c>
      <c r="Q492" t="s">
        <v>37</v>
      </c>
      <c r="R492" t="str">
        <f>_xlfn.XLOOKUP(Table2[[#This Row],[kota_hotel]],'Dim Kota Hotel'!$B$2:$B$21,'Dim Kota Hotel'!$A$2:$A$21)</f>
        <v>LOK 006</v>
      </c>
      <c r="S492" t="s">
        <v>129</v>
      </c>
    </row>
    <row r="493" spans="1:19" x14ac:dyDescent="0.25">
      <c r="A493" t="s">
        <v>1488</v>
      </c>
      <c r="B493" t="str">
        <f>_xlfn.XLOOKUP(Table2[[#This Row],[tanggal_checkin]],Table6[tanggal_checkin],Table6[id_checkin])</f>
        <v>CI 0954</v>
      </c>
      <c r="C493" t="s">
        <v>11274</v>
      </c>
      <c r="D493" t="str">
        <f>_xlfn.XLOOKUP(Table2[[#This Row],[tanggal_checkout]],Table4[tanggal_checkout],Table4[id_checkout])</f>
        <v>CO 0963</v>
      </c>
      <c r="E493" t="s">
        <v>11612</v>
      </c>
      <c r="F493" s="8">
        <v>0.2648726851851852</v>
      </c>
      <c r="G493" t="str">
        <f>_xlfn.XLOOKUP(Table2[[#This Row],[nama_tamu]],Table10[nama_tamu],Table10[id_tamu])</f>
        <v>CUS 2504</v>
      </c>
      <c r="H493" t="s">
        <v>1489</v>
      </c>
      <c r="I493" t="str">
        <f>_xlfn.XLOOKUP(Table2[[#This Row],[tipe_kamar]],Table12[tipe_kamar],Table12[id_kamar])</f>
        <v>KMR 002</v>
      </c>
      <c r="J493" t="s">
        <v>82</v>
      </c>
      <c r="K493">
        <v>6</v>
      </c>
      <c r="L493">
        <v>353000</v>
      </c>
      <c r="M493">
        <v>2118000</v>
      </c>
      <c r="N493" t="str">
        <f>_xlfn.XLOOKUP(Table2[[#This Row],[metode_pembayaran]],Table11[metode_pembayaran],Table11[id_pembayaran])</f>
        <v>MP 02</v>
      </c>
      <c r="O493" t="s">
        <v>30</v>
      </c>
      <c r="P493" t="str">
        <f>_xlfn.XLOOKUP(Table2[[#This Row],[status_reservasi]],'Dim Status Reservasi'!$B$2:$B$5,'Dim Status Reservasi'!$A$2:$A$5)</f>
        <v>ST 003</v>
      </c>
      <c r="Q493" t="s">
        <v>37</v>
      </c>
      <c r="R493" t="str">
        <f>_xlfn.XLOOKUP(Table2[[#This Row],[kota_hotel]],'Dim Kota Hotel'!$B$2:$B$21,'Dim Kota Hotel'!$A$2:$A$21)</f>
        <v>LOK 018</v>
      </c>
      <c r="S493" t="s">
        <v>102</v>
      </c>
    </row>
    <row r="494" spans="1:19" x14ac:dyDescent="0.25">
      <c r="A494" t="s">
        <v>1490</v>
      </c>
      <c r="B494" t="str">
        <f>_xlfn.XLOOKUP(Table2[[#This Row],[tanggal_checkin]],Table6[tanggal_checkin],Table6[id_checkin])</f>
        <v>CI 0197</v>
      </c>
      <c r="C494" t="s">
        <v>11613</v>
      </c>
      <c r="D494" t="str">
        <f>_xlfn.XLOOKUP(Table2[[#This Row],[tanggal_checkout]],Table4[tanggal_checkout],Table4[id_checkout])</f>
        <v>CO 0203</v>
      </c>
      <c r="E494" t="s">
        <v>11489</v>
      </c>
      <c r="F494" s="8">
        <v>0.31252314814814813</v>
      </c>
      <c r="G494" t="str">
        <f>_xlfn.XLOOKUP(Table2[[#This Row],[nama_tamu]],Table10[nama_tamu],Table10[id_tamu])</f>
        <v>CUS 1149</v>
      </c>
      <c r="H494" t="s">
        <v>1491</v>
      </c>
      <c r="I494" t="str">
        <f>_xlfn.XLOOKUP(Table2[[#This Row],[tipe_kamar]],Table12[tipe_kamar],Table12[id_kamar])</f>
        <v>KMR 002</v>
      </c>
      <c r="J494" t="s">
        <v>82</v>
      </c>
      <c r="K494">
        <v>5</v>
      </c>
      <c r="L494">
        <v>337000</v>
      </c>
      <c r="M494">
        <v>1685000</v>
      </c>
      <c r="N494" t="str">
        <f>_xlfn.XLOOKUP(Table2[[#This Row],[metode_pembayaran]],Table11[metode_pembayaran],Table11[id_pembayaran])</f>
        <v>MP 01</v>
      </c>
      <c r="O494" t="s">
        <v>24</v>
      </c>
      <c r="P494" t="str">
        <f>_xlfn.XLOOKUP(Table2[[#This Row],[status_reservasi]],'Dim Status Reservasi'!$B$2:$B$5,'Dim Status Reservasi'!$A$2:$A$5)</f>
        <v>ST 003</v>
      </c>
      <c r="Q494" t="s">
        <v>37</v>
      </c>
      <c r="R494" t="str">
        <f>_xlfn.XLOOKUP(Table2[[#This Row],[kota_hotel]],'Dim Kota Hotel'!$B$2:$B$21,'Dim Kota Hotel'!$A$2:$A$21)</f>
        <v>LOK 006</v>
      </c>
      <c r="S494" t="s">
        <v>129</v>
      </c>
    </row>
    <row r="495" spans="1:19" x14ac:dyDescent="0.25">
      <c r="A495" t="s">
        <v>1492</v>
      </c>
      <c r="B495" t="str">
        <f>_xlfn.XLOOKUP(Table2[[#This Row],[tanggal_checkin]],Table6[tanggal_checkin],Table6[id_checkin])</f>
        <v>CI 0470</v>
      </c>
      <c r="C495" t="s">
        <v>11614</v>
      </c>
      <c r="D495" t="str">
        <f>_xlfn.XLOOKUP(Table2[[#This Row],[tanggal_checkout]],Table4[tanggal_checkout],Table4[id_checkout])</f>
        <v>CO 0475</v>
      </c>
      <c r="E495" t="s">
        <v>11615</v>
      </c>
      <c r="F495" s="8">
        <v>0.41295138888888888</v>
      </c>
      <c r="G495" t="str">
        <f>_xlfn.XLOOKUP(Table2[[#This Row],[nama_tamu]],Table10[nama_tamu],Table10[id_tamu])</f>
        <v>CUS 2045</v>
      </c>
      <c r="H495" t="s">
        <v>1494</v>
      </c>
      <c r="I495" t="str">
        <f>_xlfn.XLOOKUP(Table2[[#This Row],[tipe_kamar]],Table12[tipe_kamar],Table12[id_kamar])</f>
        <v>KMR 004</v>
      </c>
      <c r="J495" t="s">
        <v>47</v>
      </c>
      <c r="K495">
        <v>4</v>
      </c>
      <c r="L495">
        <v>414000</v>
      </c>
      <c r="M495">
        <v>1656000</v>
      </c>
      <c r="N495" t="str">
        <f>_xlfn.XLOOKUP(Table2[[#This Row],[metode_pembayaran]],Table11[metode_pembayaran],Table11[id_pembayaran])</f>
        <v>MP 03</v>
      </c>
      <c r="O495" t="s">
        <v>36</v>
      </c>
      <c r="P495" t="str">
        <f>_xlfn.XLOOKUP(Table2[[#This Row],[status_reservasi]],'Dim Status Reservasi'!$B$2:$B$5,'Dim Status Reservasi'!$A$2:$A$5)</f>
        <v>ST 004</v>
      </c>
      <c r="Q495" t="s">
        <v>48</v>
      </c>
      <c r="R495" t="str">
        <f>_xlfn.XLOOKUP(Table2[[#This Row],[kota_hotel]],'Dim Kota Hotel'!$B$2:$B$21,'Dim Kota Hotel'!$A$2:$A$21)</f>
        <v>LOK 014</v>
      </c>
      <c r="S495" t="s">
        <v>222</v>
      </c>
    </row>
    <row r="496" spans="1:19" x14ac:dyDescent="0.25">
      <c r="A496" t="s">
        <v>1495</v>
      </c>
      <c r="B496" t="str">
        <f>_xlfn.XLOOKUP(Table2[[#This Row],[tanggal_checkin]],Table6[tanggal_checkin],Table6[id_checkin])</f>
        <v>CI 0104</v>
      </c>
      <c r="C496" t="s">
        <v>11616</v>
      </c>
      <c r="D496" t="str">
        <f>_xlfn.XLOOKUP(Table2[[#This Row],[tanggal_checkout]],Table4[tanggal_checkout],Table4[id_checkout])</f>
        <v>CO 0106</v>
      </c>
      <c r="E496" t="s">
        <v>11617</v>
      </c>
      <c r="F496" s="8">
        <v>8.9826388888888886E-2</v>
      </c>
      <c r="G496" t="str">
        <f>_xlfn.XLOOKUP(Table2[[#This Row],[nama_tamu]],Table10[nama_tamu],Table10[id_tamu])</f>
        <v>CUS 2331</v>
      </c>
      <c r="H496" t="s">
        <v>1497</v>
      </c>
      <c r="I496" t="str">
        <f>_xlfn.XLOOKUP(Table2[[#This Row],[tipe_kamar]],Table12[tipe_kamar],Table12[id_kamar])</f>
        <v>KMR 003</v>
      </c>
      <c r="J496" t="s">
        <v>64</v>
      </c>
      <c r="K496">
        <v>2</v>
      </c>
      <c r="L496">
        <v>1144000</v>
      </c>
      <c r="M496">
        <v>2288000</v>
      </c>
      <c r="N496" t="str">
        <f>_xlfn.XLOOKUP(Table2[[#This Row],[metode_pembayaran]],Table11[metode_pembayaran],Table11[id_pembayaran])</f>
        <v>MP 04</v>
      </c>
      <c r="O496" t="s">
        <v>53</v>
      </c>
      <c r="P496" t="str">
        <f>_xlfn.XLOOKUP(Table2[[#This Row],[status_reservasi]],'Dim Status Reservasi'!$B$2:$B$5,'Dim Status Reservasi'!$A$2:$A$5)</f>
        <v>ST 003</v>
      </c>
      <c r="Q496" t="s">
        <v>37</v>
      </c>
      <c r="R496" t="str">
        <f>_xlfn.XLOOKUP(Table2[[#This Row],[kota_hotel]],'Dim Kota Hotel'!$B$2:$B$21,'Dim Kota Hotel'!$A$2:$A$21)</f>
        <v>LOK 006</v>
      </c>
      <c r="S496" t="s">
        <v>129</v>
      </c>
    </row>
    <row r="497" spans="1:19" x14ac:dyDescent="0.25">
      <c r="A497" t="s">
        <v>1498</v>
      </c>
      <c r="B497" t="str">
        <f>_xlfn.XLOOKUP(Table2[[#This Row],[tanggal_checkin]],Table6[tanggal_checkin],Table6[id_checkin])</f>
        <v>CI 0659</v>
      </c>
      <c r="C497" t="s">
        <v>11618</v>
      </c>
      <c r="D497" t="str">
        <f>_xlfn.XLOOKUP(Table2[[#This Row],[tanggal_checkout]],Table4[tanggal_checkout],Table4[id_checkout])</f>
        <v>CO 0664</v>
      </c>
      <c r="E497" t="s">
        <v>11265</v>
      </c>
      <c r="F497" s="8">
        <v>0.3332060185185185</v>
      </c>
      <c r="G497" t="str">
        <f>_xlfn.XLOOKUP(Table2[[#This Row],[nama_tamu]],Table10[nama_tamu],Table10[id_tamu])</f>
        <v>CUS 1704</v>
      </c>
      <c r="H497" t="s">
        <v>1499</v>
      </c>
      <c r="I497" t="str">
        <f>_xlfn.XLOOKUP(Table2[[#This Row],[tipe_kamar]],Table12[tipe_kamar],Table12[id_kamar])</f>
        <v>KMR 003</v>
      </c>
      <c r="J497" t="s">
        <v>64</v>
      </c>
      <c r="K497">
        <v>4</v>
      </c>
      <c r="L497">
        <v>1284000</v>
      </c>
      <c r="M497">
        <v>5136000</v>
      </c>
      <c r="N497" t="str">
        <f>_xlfn.XLOOKUP(Table2[[#This Row],[metode_pembayaran]],Table11[metode_pembayaran],Table11[id_pembayaran])</f>
        <v>MP 04</v>
      </c>
      <c r="O497" t="s">
        <v>53</v>
      </c>
      <c r="P497" t="str">
        <f>_xlfn.XLOOKUP(Table2[[#This Row],[status_reservasi]],'Dim Status Reservasi'!$B$2:$B$5,'Dim Status Reservasi'!$A$2:$A$5)</f>
        <v>ST 002</v>
      </c>
      <c r="Q497" t="s">
        <v>124</v>
      </c>
      <c r="R497" t="str">
        <f>_xlfn.XLOOKUP(Table2[[#This Row],[kota_hotel]],'Dim Kota Hotel'!$B$2:$B$21,'Dim Kota Hotel'!$A$2:$A$21)</f>
        <v>LOK 020</v>
      </c>
      <c r="S497" t="s">
        <v>94</v>
      </c>
    </row>
    <row r="498" spans="1:19" x14ac:dyDescent="0.25">
      <c r="A498" t="s">
        <v>1500</v>
      </c>
      <c r="B498" t="str">
        <f>_xlfn.XLOOKUP(Table2[[#This Row],[tanggal_checkin]],Table6[tanggal_checkin],Table6[id_checkin])</f>
        <v>CI 0374</v>
      </c>
      <c r="C498" t="s">
        <v>11585</v>
      </c>
      <c r="D498" t="str">
        <f>_xlfn.XLOOKUP(Table2[[#This Row],[tanggal_checkout]],Table4[tanggal_checkout],Table4[id_checkout])</f>
        <v>CO 0376</v>
      </c>
      <c r="E498" t="s">
        <v>11619</v>
      </c>
      <c r="F498" s="8">
        <v>0.37474537037037037</v>
      </c>
      <c r="G498" t="str">
        <f>_xlfn.XLOOKUP(Table2[[#This Row],[nama_tamu]],Table10[nama_tamu],Table10[id_tamu])</f>
        <v>CUS 4149</v>
      </c>
      <c r="H498" t="s">
        <v>1502</v>
      </c>
      <c r="I498" t="str">
        <f>_xlfn.XLOOKUP(Table2[[#This Row],[tipe_kamar]],Table12[tipe_kamar],Table12[id_kamar])</f>
        <v>KMR 003</v>
      </c>
      <c r="J498" t="s">
        <v>64</v>
      </c>
      <c r="K498">
        <v>1</v>
      </c>
      <c r="L498">
        <v>1186000</v>
      </c>
      <c r="M498">
        <v>1186000</v>
      </c>
      <c r="N498" t="str">
        <f>_xlfn.XLOOKUP(Table2[[#This Row],[metode_pembayaran]],Table11[metode_pembayaran],Table11[id_pembayaran])</f>
        <v>MP 06</v>
      </c>
      <c r="O498" t="s">
        <v>17</v>
      </c>
      <c r="P498" t="str">
        <f>_xlfn.XLOOKUP(Table2[[#This Row],[status_reservasi]],'Dim Status Reservasi'!$B$2:$B$5,'Dim Status Reservasi'!$A$2:$A$5)</f>
        <v>ST 003</v>
      </c>
      <c r="Q498" t="s">
        <v>37</v>
      </c>
      <c r="R498" t="str">
        <f>_xlfn.XLOOKUP(Table2[[#This Row],[kota_hotel]],'Dim Kota Hotel'!$B$2:$B$21,'Dim Kota Hotel'!$A$2:$A$21)</f>
        <v>LOK 006</v>
      </c>
      <c r="S498" t="s">
        <v>129</v>
      </c>
    </row>
    <row r="499" spans="1:19" x14ac:dyDescent="0.25">
      <c r="A499" t="s">
        <v>1503</v>
      </c>
      <c r="B499" t="str">
        <f>_xlfn.XLOOKUP(Table2[[#This Row],[tanggal_checkin]],Table6[tanggal_checkin],Table6[id_checkin])</f>
        <v>CI 0945</v>
      </c>
      <c r="C499" t="s">
        <v>11042</v>
      </c>
      <c r="D499" t="str">
        <f>_xlfn.XLOOKUP(Table2[[#This Row],[tanggal_checkout]],Table4[tanggal_checkout],Table4[id_checkout])</f>
        <v>CO 0952</v>
      </c>
      <c r="E499" t="s">
        <v>11620</v>
      </c>
      <c r="F499" s="8">
        <v>0.42736111111111114</v>
      </c>
      <c r="G499" t="str">
        <f>_xlfn.XLOOKUP(Table2[[#This Row],[nama_tamu]],Table10[nama_tamu],Table10[id_tamu])</f>
        <v>CUS 2180</v>
      </c>
      <c r="H499" t="s">
        <v>1505</v>
      </c>
      <c r="I499" t="str">
        <f>_xlfn.XLOOKUP(Table2[[#This Row],[tipe_kamar]],Table12[tipe_kamar],Table12[id_kamar])</f>
        <v>KMR 001</v>
      </c>
      <c r="J499" t="s">
        <v>23</v>
      </c>
      <c r="K499">
        <v>4</v>
      </c>
      <c r="L499">
        <v>591000</v>
      </c>
      <c r="M499">
        <v>2364000</v>
      </c>
      <c r="N499" t="str">
        <f>_xlfn.XLOOKUP(Table2[[#This Row],[metode_pembayaran]],Table11[metode_pembayaran],Table11[id_pembayaran])</f>
        <v>MP 06</v>
      </c>
      <c r="O499" t="s">
        <v>17</v>
      </c>
      <c r="P499" t="str">
        <f>_xlfn.XLOOKUP(Table2[[#This Row],[status_reservasi]],'Dim Status Reservasi'!$B$2:$B$5,'Dim Status Reservasi'!$A$2:$A$5)</f>
        <v>ST 004</v>
      </c>
      <c r="Q499" t="s">
        <v>48</v>
      </c>
      <c r="R499" t="str">
        <f>_xlfn.XLOOKUP(Table2[[#This Row],[kota_hotel]],'Dim Kota Hotel'!$B$2:$B$21,'Dim Kota Hotel'!$A$2:$A$21)</f>
        <v>LOK 008</v>
      </c>
      <c r="S499" t="s">
        <v>68</v>
      </c>
    </row>
    <row r="500" spans="1:19" x14ac:dyDescent="0.25">
      <c r="A500" t="s">
        <v>1506</v>
      </c>
      <c r="B500" t="str">
        <f>_xlfn.XLOOKUP(Table2[[#This Row],[tanggal_checkin]],Table6[tanggal_checkin],Table6[id_checkin])</f>
        <v>CI 0501</v>
      </c>
      <c r="C500" t="s">
        <v>11621</v>
      </c>
      <c r="D500" t="str">
        <f>_xlfn.XLOOKUP(Table2[[#This Row],[tanggal_checkout]],Table4[tanggal_checkout],Table4[id_checkout])</f>
        <v>CO 0503</v>
      </c>
      <c r="E500" t="s">
        <v>11474</v>
      </c>
      <c r="F500" s="8">
        <v>0.36047453703703702</v>
      </c>
      <c r="G500" t="str">
        <f>_xlfn.XLOOKUP(Table2[[#This Row],[nama_tamu]],Table10[nama_tamu],Table10[id_tamu])</f>
        <v>CUS 2354</v>
      </c>
      <c r="H500" t="s">
        <v>1508</v>
      </c>
      <c r="I500" t="str">
        <f>_xlfn.XLOOKUP(Table2[[#This Row],[tipe_kamar]],Table12[tipe_kamar],Table12[id_kamar])</f>
        <v>KMR 001</v>
      </c>
      <c r="J500" t="s">
        <v>23</v>
      </c>
      <c r="K500">
        <v>1</v>
      </c>
      <c r="L500">
        <v>553000</v>
      </c>
      <c r="M500">
        <v>553000</v>
      </c>
      <c r="N500" t="str">
        <f>_xlfn.XLOOKUP(Table2[[#This Row],[metode_pembayaran]],Table11[metode_pembayaran],Table11[id_pembayaran])</f>
        <v>MP 04</v>
      </c>
      <c r="O500" t="s">
        <v>53</v>
      </c>
      <c r="P500" t="str">
        <f>_xlfn.XLOOKUP(Table2[[#This Row],[status_reservasi]],'Dim Status Reservasi'!$B$2:$B$5,'Dim Status Reservasi'!$A$2:$A$5)</f>
        <v>ST 003</v>
      </c>
      <c r="Q500" t="s">
        <v>37</v>
      </c>
      <c r="R500" t="str">
        <f>_xlfn.XLOOKUP(Table2[[#This Row],[kota_hotel]],'Dim Kota Hotel'!$B$2:$B$21,'Dim Kota Hotel'!$A$2:$A$21)</f>
        <v>LOK 011</v>
      </c>
      <c r="S500" t="s">
        <v>38</v>
      </c>
    </row>
    <row r="501" spans="1:19" x14ac:dyDescent="0.25">
      <c r="A501" t="s">
        <v>1509</v>
      </c>
      <c r="B501" t="str">
        <f>_xlfn.XLOOKUP(Table2[[#This Row],[tanggal_checkin]],Table6[tanggal_checkin],Table6[id_checkin])</f>
        <v>CI 0793</v>
      </c>
      <c r="C501" t="s">
        <v>11622</v>
      </c>
      <c r="D501" t="str">
        <f>_xlfn.XLOOKUP(Table2[[#This Row],[tanggal_checkout]],Table4[tanggal_checkout],Table4[id_checkout])</f>
        <v>CO 0801</v>
      </c>
      <c r="E501" t="s">
        <v>11623</v>
      </c>
      <c r="F501" s="8">
        <v>0.61384259259259255</v>
      </c>
      <c r="G501" t="str">
        <f>_xlfn.XLOOKUP(Table2[[#This Row],[nama_tamu]],Table10[nama_tamu],Table10[id_tamu])</f>
        <v>CUS 1430</v>
      </c>
      <c r="H501" t="s">
        <v>1511</v>
      </c>
      <c r="I501" t="str">
        <f>_xlfn.XLOOKUP(Table2[[#This Row],[tipe_kamar]],Table12[tipe_kamar],Table12[id_kamar])</f>
        <v>KMR 001</v>
      </c>
      <c r="J501" t="s">
        <v>23</v>
      </c>
      <c r="K501">
        <v>5</v>
      </c>
      <c r="L501">
        <v>614000</v>
      </c>
      <c r="M501">
        <v>3070000</v>
      </c>
      <c r="N501" t="str">
        <f>_xlfn.XLOOKUP(Table2[[#This Row],[metode_pembayaran]],Table11[metode_pembayaran],Table11[id_pembayaran])</f>
        <v>MP 06</v>
      </c>
      <c r="O501" t="s">
        <v>17</v>
      </c>
      <c r="P501" t="str">
        <f>_xlfn.XLOOKUP(Table2[[#This Row],[status_reservasi]],'Dim Status Reservasi'!$B$2:$B$5,'Dim Status Reservasi'!$A$2:$A$5)</f>
        <v>ST 004</v>
      </c>
      <c r="Q501" t="s">
        <v>48</v>
      </c>
      <c r="R501" t="str">
        <f>_xlfn.XLOOKUP(Table2[[#This Row],[kota_hotel]],'Dim Kota Hotel'!$B$2:$B$21,'Dim Kota Hotel'!$A$2:$A$21)</f>
        <v>LOK 020</v>
      </c>
      <c r="S501" t="s">
        <v>94</v>
      </c>
    </row>
    <row r="502" spans="1:19" x14ac:dyDescent="0.25">
      <c r="A502" t="s">
        <v>1512</v>
      </c>
      <c r="B502" t="str">
        <f>_xlfn.XLOOKUP(Table2[[#This Row],[tanggal_checkin]],Table6[tanggal_checkin],Table6[id_checkin])</f>
        <v>CI 0600</v>
      </c>
      <c r="C502" t="s">
        <v>11255</v>
      </c>
      <c r="D502" t="str">
        <f>_xlfn.XLOOKUP(Table2[[#This Row],[tanggal_checkout]],Table4[tanggal_checkout],Table4[id_checkout])</f>
        <v>CO 0607</v>
      </c>
      <c r="E502" t="s">
        <v>11353</v>
      </c>
      <c r="F502" s="8">
        <v>7.1643518518518514E-3</v>
      </c>
      <c r="G502" t="str">
        <f>_xlfn.XLOOKUP(Table2[[#This Row],[nama_tamu]],Table10[nama_tamu],Table10[id_tamu])</f>
        <v>CUS 3577</v>
      </c>
      <c r="H502" t="s">
        <v>1513</v>
      </c>
      <c r="I502" t="str">
        <f>_xlfn.XLOOKUP(Table2[[#This Row],[tipe_kamar]],Table12[tipe_kamar],Table12[id_kamar])</f>
        <v>KMR 002</v>
      </c>
      <c r="J502" t="s">
        <v>82</v>
      </c>
      <c r="K502">
        <v>7</v>
      </c>
      <c r="L502">
        <v>368000</v>
      </c>
      <c r="M502">
        <v>2576000</v>
      </c>
      <c r="N502" t="str">
        <f>_xlfn.XLOOKUP(Table2[[#This Row],[metode_pembayaran]],Table11[metode_pembayaran],Table11[id_pembayaran])</f>
        <v>MP 01</v>
      </c>
      <c r="O502" t="s">
        <v>24</v>
      </c>
      <c r="P502" t="str">
        <f>_xlfn.XLOOKUP(Table2[[#This Row],[status_reservasi]],'Dim Status Reservasi'!$B$2:$B$5,'Dim Status Reservasi'!$A$2:$A$5)</f>
        <v>ST 003</v>
      </c>
      <c r="Q502" t="s">
        <v>37</v>
      </c>
      <c r="R502" t="str">
        <f>_xlfn.XLOOKUP(Table2[[#This Row],[kota_hotel]],'Dim Kota Hotel'!$B$2:$B$21,'Dim Kota Hotel'!$A$2:$A$21)</f>
        <v>LOK 020</v>
      </c>
      <c r="S502" t="s">
        <v>94</v>
      </c>
    </row>
    <row r="503" spans="1:19" x14ac:dyDescent="0.25">
      <c r="A503" t="s">
        <v>1514</v>
      </c>
      <c r="B503" t="str">
        <f>_xlfn.XLOOKUP(Table2[[#This Row],[tanggal_checkin]],Table6[tanggal_checkin],Table6[id_checkin])</f>
        <v>CI 0179</v>
      </c>
      <c r="C503" t="s">
        <v>10978</v>
      </c>
      <c r="D503" t="str">
        <f>_xlfn.XLOOKUP(Table2[[#This Row],[tanggal_checkout]],Table4[tanggal_checkout],Table4[id_checkout])</f>
        <v>CO 0182</v>
      </c>
      <c r="E503" t="s">
        <v>11624</v>
      </c>
      <c r="F503" s="8">
        <v>0.6461689814814815</v>
      </c>
      <c r="G503" t="str">
        <f>_xlfn.XLOOKUP(Table2[[#This Row],[nama_tamu]],Table10[nama_tamu],Table10[id_tamu])</f>
        <v>CUS 2001</v>
      </c>
      <c r="H503" t="s">
        <v>1516</v>
      </c>
      <c r="I503" t="str">
        <f>_xlfn.XLOOKUP(Table2[[#This Row],[tipe_kamar]],Table12[tipe_kamar],Table12[id_kamar])</f>
        <v>KMR 004</v>
      </c>
      <c r="J503" t="s">
        <v>47</v>
      </c>
      <c r="K503">
        <v>2</v>
      </c>
      <c r="L503">
        <v>494000</v>
      </c>
      <c r="M503">
        <v>988000</v>
      </c>
      <c r="N503" t="str">
        <f>_xlfn.XLOOKUP(Table2[[#This Row],[metode_pembayaran]],Table11[metode_pembayaran],Table11[id_pembayaran])</f>
        <v>MP 06</v>
      </c>
      <c r="O503" t="s">
        <v>17</v>
      </c>
      <c r="P503" t="str">
        <f>_xlfn.XLOOKUP(Table2[[#This Row],[status_reservasi]],'Dim Status Reservasi'!$B$2:$B$5,'Dim Status Reservasi'!$A$2:$A$5)</f>
        <v>ST 002</v>
      </c>
      <c r="Q503" t="s">
        <v>124</v>
      </c>
      <c r="R503" t="str">
        <f>_xlfn.XLOOKUP(Table2[[#This Row],[kota_hotel]],'Dim Kota Hotel'!$B$2:$B$21,'Dim Kota Hotel'!$A$2:$A$21)</f>
        <v>LOK 004</v>
      </c>
      <c r="S503" t="s">
        <v>49</v>
      </c>
    </row>
    <row r="504" spans="1:19" x14ac:dyDescent="0.25">
      <c r="A504" t="s">
        <v>1517</v>
      </c>
      <c r="B504" t="str">
        <f>_xlfn.XLOOKUP(Table2[[#This Row],[tanggal_checkin]],Table6[tanggal_checkin],Table6[id_checkin])</f>
        <v>CI 0701</v>
      </c>
      <c r="C504" t="s">
        <v>11379</v>
      </c>
      <c r="D504" t="str">
        <f>_xlfn.XLOOKUP(Table2[[#This Row],[tanggal_checkout]],Table4[tanggal_checkout],Table4[id_checkout])</f>
        <v>CO 0708</v>
      </c>
      <c r="E504" t="s">
        <v>11513</v>
      </c>
      <c r="F504" s="8">
        <v>1.1319444444444444E-2</v>
      </c>
      <c r="G504" t="str">
        <f>_xlfn.XLOOKUP(Table2[[#This Row],[nama_tamu]],Table10[nama_tamu],Table10[id_tamu])</f>
        <v>CUS 0128</v>
      </c>
      <c r="H504" t="s">
        <v>1518</v>
      </c>
      <c r="I504" t="str">
        <f>_xlfn.XLOOKUP(Table2[[#This Row],[tipe_kamar]],Table12[tipe_kamar],Table12[id_kamar])</f>
        <v>KMR 002</v>
      </c>
      <c r="J504" t="s">
        <v>82</v>
      </c>
      <c r="K504">
        <v>5</v>
      </c>
      <c r="L504">
        <v>388000</v>
      </c>
      <c r="M504">
        <v>1940000</v>
      </c>
      <c r="N504" t="str">
        <f>_xlfn.XLOOKUP(Table2[[#This Row],[metode_pembayaran]],Table11[metode_pembayaran],Table11[id_pembayaran])</f>
        <v>MP 02</v>
      </c>
      <c r="O504" t="s">
        <v>30</v>
      </c>
      <c r="P504" t="str">
        <f>_xlfn.XLOOKUP(Table2[[#This Row],[status_reservasi]],'Dim Status Reservasi'!$B$2:$B$5,'Dim Status Reservasi'!$A$2:$A$5)</f>
        <v>ST 001</v>
      </c>
      <c r="Q504" t="s">
        <v>214</v>
      </c>
      <c r="R504" t="str">
        <f>_xlfn.XLOOKUP(Table2[[#This Row],[kota_hotel]],'Dim Kota Hotel'!$B$2:$B$21,'Dim Kota Hotel'!$A$2:$A$21)</f>
        <v>LOK 013</v>
      </c>
      <c r="S504" t="s">
        <v>160</v>
      </c>
    </row>
    <row r="505" spans="1:19" x14ac:dyDescent="0.25">
      <c r="A505" t="s">
        <v>1519</v>
      </c>
      <c r="B505" t="str">
        <f>_xlfn.XLOOKUP(Table2[[#This Row],[tanggal_checkin]],Table6[tanggal_checkin],Table6[id_checkin])</f>
        <v>CI 0242</v>
      </c>
      <c r="C505" t="s">
        <v>11138</v>
      </c>
      <c r="D505" t="str">
        <f>_xlfn.XLOOKUP(Table2[[#This Row],[tanggal_checkout]],Table4[tanggal_checkout],Table4[id_checkout])</f>
        <v>CO 0247</v>
      </c>
      <c r="E505" t="s">
        <v>11625</v>
      </c>
      <c r="F505" s="8">
        <v>0.61331018518518521</v>
      </c>
      <c r="G505" t="str">
        <f>_xlfn.XLOOKUP(Table2[[#This Row],[nama_tamu]],Table10[nama_tamu],Table10[id_tamu])</f>
        <v>CUS 1459</v>
      </c>
      <c r="H505" t="s">
        <v>1521</v>
      </c>
      <c r="I505" t="str">
        <f>_xlfn.XLOOKUP(Table2[[#This Row],[tipe_kamar]],Table12[tipe_kamar],Table12[id_kamar])</f>
        <v>KMR 003</v>
      </c>
      <c r="J505" t="s">
        <v>64</v>
      </c>
      <c r="K505">
        <v>7</v>
      </c>
      <c r="L505">
        <v>1106000</v>
      </c>
      <c r="M505">
        <v>7742000</v>
      </c>
      <c r="N505" t="str">
        <f>_xlfn.XLOOKUP(Table2[[#This Row],[metode_pembayaran]],Table11[metode_pembayaran],Table11[id_pembayaran])</f>
        <v>MP 06</v>
      </c>
      <c r="O505" t="s">
        <v>17</v>
      </c>
      <c r="P505" t="str">
        <f>_xlfn.XLOOKUP(Table2[[#This Row],[status_reservasi]],'Dim Status Reservasi'!$B$2:$B$5,'Dim Status Reservasi'!$A$2:$A$5)</f>
        <v>ST 004</v>
      </c>
      <c r="Q505" t="s">
        <v>48</v>
      </c>
      <c r="R505" t="str">
        <f>_xlfn.XLOOKUP(Table2[[#This Row],[kota_hotel]],'Dim Kota Hotel'!$B$2:$B$21,'Dim Kota Hotel'!$A$2:$A$21)</f>
        <v>LOK 003</v>
      </c>
      <c r="S505" t="s">
        <v>106</v>
      </c>
    </row>
    <row r="506" spans="1:19" x14ac:dyDescent="0.25">
      <c r="A506" t="s">
        <v>1522</v>
      </c>
      <c r="B506" t="str">
        <f>_xlfn.XLOOKUP(Table2[[#This Row],[tanggal_checkin]],Table6[tanggal_checkin],Table6[id_checkin])</f>
        <v>CI 0959</v>
      </c>
      <c r="C506" t="s">
        <v>11626</v>
      </c>
      <c r="D506" t="str">
        <f>_xlfn.XLOOKUP(Table2[[#This Row],[tanggal_checkout]],Table4[tanggal_checkout],Table4[id_checkout])</f>
        <v>CO 0968</v>
      </c>
      <c r="E506" t="s">
        <v>11051</v>
      </c>
      <c r="F506" s="8">
        <v>0.88188657407407411</v>
      </c>
      <c r="G506" t="str">
        <f>_xlfn.XLOOKUP(Table2[[#This Row],[nama_tamu]],Table10[nama_tamu],Table10[id_tamu])</f>
        <v>CUS 3918</v>
      </c>
      <c r="H506" t="s">
        <v>1524</v>
      </c>
      <c r="I506" t="str">
        <f>_xlfn.XLOOKUP(Table2[[#This Row],[tipe_kamar]],Table12[tipe_kamar],Table12[id_kamar])</f>
        <v>KMR 004</v>
      </c>
      <c r="J506" t="s">
        <v>47</v>
      </c>
      <c r="K506">
        <v>6</v>
      </c>
      <c r="L506">
        <v>442000</v>
      </c>
      <c r="M506">
        <v>2652000</v>
      </c>
      <c r="N506" t="str">
        <f>_xlfn.XLOOKUP(Table2[[#This Row],[metode_pembayaran]],Table11[metode_pembayaran],Table11[id_pembayaran])</f>
        <v>MP 03</v>
      </c>
      <c r="O506" t="s">
        <v>36</v>
      </c>
      <c r="P506" t="str">
        <f>_xlfn.XLOOKUP(Table2[[#This Row],[status_reservasi]],'Dim Status Reservasi'!$B$2:$B$5,'Dim Status Reservasi'!$A$2:$A$5)</f>
        <v>ST 004</v>
      </c>
      <c r="Q506" t="s">
        <v>48</v>
      </c>
      <c r="R506" t="str">
        <f>_xlfn.XLOOKUP(Table2[[#This Row],[kota_hotel]],'Dim Kota Hotel'!$B$2:$B$21,'Dim Kota Hotel'!$A$2:$A$21)</f>
        <v>LOK 015</v>
      </c>
      <c r="S506" t="s">
        <v>233</v>
      </c>
    </row>
    <row r="507" spans="1:19" x14ac:dyDescent="0.25">
      <c r="A507" t="s">
        <v>1525</v>
      </c>
      <c r="B507" t="str">
        <f>_xlfn.XLOOKUP(Table2[[#This Row],[tanggal_checkin]],Table6[tanggal_checkin],Table6[id_checkin])</f>
        <v>CI 0992</v>
      </c>
      <c r="C507" t="s">
        <v>11144</v>
      </c>
      <c r="D507" t="str">
        <f>_xlfn.XLOOKUP(Table2[[#This Row],[tanggal_checkout]],Table4[tanggal_checkout],Table4[id_checkout])</f>
        <v>CO 1001</v>
      </c>
      <c r="E507" t="s">
        <v>11627</v>
      </c>
      <c r="F507" s="8">
        <v>0.64462962962962966</v>
      </c>
      <c r="G507" t="str">
        <f>_xlfn.XLOOKUP(Table2[[#This Row],[nama_tamu]],Table10[nama_tamu],Table10[id_tamu])</f>
        <v>CUS 3004</v>
      </c>
      <c r="H507" t="s">
        <v>1527</v>
      </c>
      <c r="I507" t="str">
        <f>_xlfn.XLOOKUP(Table2[[#This Row],[tipe_kamar]],Table12[tipe_kamar],Table12[id_kamar])</f>
        <v>KMR 004</v>
      </c>
      <c r="J507" t="s">
        <v>47</v>
      </c>
      <c r="K507">
        <v>6</v>
      </c>
      <c r="L507">
        <v>479000</v>
      </c>
      <c r="M507">
        <v>2874000</v>
      </c>
      <c r="N507" t="str">
        <f>_xlfn.XLOOKUP(Table2[[#This Row],[metode_pembayaran]],Table11[metode_pembayaran],Table11[id_pembayaran])</f>
        <v>MP 01</v>
      </c>
      <c r="O507" t="s">
        <v>24</v>
      </c>
      <c r="P507" t="str">
        <f>_xlfn.XLOOKUP(Table2[[#This Row],[status_reservasi]],'Dim Status Reservasi'!$B$2:$B$5,'Dim Status Reservasi'!$A$2:$A$5)</f>
        <v>ST 004</v>
      </c>
      <c r="Q507" t="s">
        <v>48</v>
      </c>
      <c r="R507" t="str">
        <f>_xlfn.XLOOKUP(Table2[[#This Row],[kota_hotel]],'Dim Kota Hotel'!$B$2:$B$21,'Dim Kota Hotel'!$A$2:$A$21)</f>
        <v>LOK 015</v>
      </c>
      <c r="S507" t="s">
        <v>233</v>
      </c>
    </row>
    <row r="508" spans="1:19" x14ac:dyDescent="0.25">
      <c r="A508" t="s">
        <v>1528</v>
      </c>
      <c r="B508" t="str">
        <f>_xlfn.XLOOKUP(Table2[[#This Row],[tanggal_checkin]],Table6[tanggal_checkin],Table6[id_checkin])</f>
        <v>CI 0317</v>
      </c>
      <c r="C508" t="s">
        <v>11418</v>
      </c>
      <c r="D508" t="str">
        <f>_xlfn.XLOOKUP(Table2[[#This Row],[tanggal_checkout]],Table4[tanggal_checkout],Table4[id_checkout])</f>
        <v>CO 0321</v>
      </c>
      <c r="E508" t="s">
        <v>11434</v>
      </c>
      <c r="F508" s="8">
        <v>0.55327546296296293</v>
      </c>
      <c r="G508" t="str">
        <f>_xlfn.XLOOKUP(Table2[[#This Row],[nama_tamu]],Table10[nama_tamu],Table10[id_tamu])</f>
        <v>CUS 2985</v>
      </c>
      <c r="H508" t="s">
        <v>1530</v>
      </c>
      <c r="I508" t="str">
        <f>_xlfn.XLOOKUP(Table2[[#This Row],[tipe_kamar]],Table12[tipe_kamar],Table12[id_kamar])</f>
        <v>KMR 002</v>
      </c>
      <c r="J508" t="s">
        <v>82</v>
      </c>
      <c r="K508">
        <v>5</v>
      </c>
      <c r="L508">
        <v>374000</v>
      </c>
      <c r="M508">
        <v>1870000</v>
      </c>
      <c r="N508" t="str">
        <f>_xlfn.XLOOKUP(Table2[[#This Row],[metode_pembayaran]],Table11[metode_pembayaran],Table11[id_pembayaran])</f>
        <v>MP 06</v>
      </c>
      <c r="O508" t="s">
        <v>17</v>
      </c>
      <c r="P508" t="str">
        <f>_xlfn.XLOOKUP(Table2[[#This Row],[status_reservasi]],'Dim Status Reservasi'!$B$2:$B$5,'Dim Status Reservasi'!$A$2:$A$5)</f>
        <v>ST 004</v>
      </c>
      <c r="Q508" t="s">
        <v>48</v>
      </c>
      <c r="R508" t="str">
        <f>_xlfn.XLOOKUP(Table2[[#This Row],[kota_hotel]],'Dim Kota Hotel'!$B$2:$B$21,'Dim Kota Hotel'!$A$2:$A$21)</f>
        <v>LOK 017</v>
      </c>
      <c r="S508" t="s">
        <v>84</v>
      </c>
    </row>
    <row r="509" spans="1:19" x14ac:dyDescent="0.25">
      <c r="A509" t="s">
        <v>1531</v>
      </c>
      <c r="B509" t="str">
        <f>_xlfn.XLOOKUP(Table2[[#This Row],[tanggal_checkin]],Table6[tanggal_checkin],Table6[id_checkin])</f>
        <v>CI 0153</v>
      </c>
      <c r="C509" t="s">
        <v>11544</v>
      </c>
      <c r="D509" t="str">
        <f>_xlfn.XLOOKUP(Table2[[#This Row],[tanggal_checkout]],Table4[tanggal_checkout],Table4[id_checkout])</f>
        <v>CO 0158</v>
      </c>
      <c r="E509" t="s">
        <v>11628</v>
      </c>
      <c r="F509" s="8">
        <v>0.34966435185185185</v>
      </c>
      <c r="G509" t="str">
        <f>_xlfn.XLOOKUP(Table2[[#This Row],[nama_tamu]],Table10[nama_tamu],Table10[id_tamu])</f>
        <v>CUS 3412</v>
      </c>
      <c r="H509" t="s">
        <v>1532</v>
      </c>
      <c r="I509" t="str">
        <f>_xlfn.XLOOKUP(Table2[[#This Row],[tipe_kamar]],Table12[tipe_kamar],Table12[id_kamar])</f>
        <v>KMR 003</v>
      </c>
      <c r="J509" t="s">
        <v>64</v>
      </c>
      <c r="K509">
        <v>4</v>
      </c>
      <c r="L509">
        <v>1285000</v>
      </c>
      <c r="M509">
        <v>5140000</v>
      </c>
      <c r="N509" t="str">
        <f>_xlfn.XLOOKUP(Table2[[#This Row],[metode_pembayaran]],Table11[metode_pembayaran],Table11[id_pembayaran])</f>
        <v>MP 04</v>
      </c>
      <c r="O509" t="s">
        <v>53</v>
      </c>
      <c r="P509" t="str">
        <f>_xlfn.XLOOKUP(Table2[[#This Row],[status_reservasi]],'Dim Status Reservasi'!$B$2:$B$5,'Dim Status Reservasi'!$A$2:$A$5)</f>
        <v>ST 002</v>
      </c>
      <c r="Q509" t="s">
        <v>124</v>
      </c>
      <c r="R509" t="str">
        <f>_xlfn.XLOOKUP(Table2[[#This Row],[kota_hotel]],'Dim Kota Hotel'!$B$2:$B$21,'Dim Kota Hotel'!$A$2:$A$21)</f>
        <v>LOK 005</v>
      </c>
      <c r="S509" t="s">
        <v>43</v>
      </c>
    </row>
    <row r="510" spans="1:19" x14ac:dyDescent="0.25">
      <c r="A510" t="s">
        <v>1533</v>
      </c>
      <c r="B510" t="str">
        <f>_xlfn.XLOOKUP(Table2[[#This Row],[tanggal_checkin]],Table6[tanggal_checkin],Table6[id_checkin])</f>
        <v>CI 0281</v>
      </c>
      <c r="C510" t="s">
        <v>11021</v>
      </c>
      <c r="D510" t="str">
        <f>_xlfn.XLOOKUP(Table2[[#This Row],[tanggal_checkout]],Table4[tanggal_checkout],Table4[id_checkout])</f>
        <v>CO 0282</v>
      </c>
      <c r="E510" t="s">
        <v>11368</v>
      </c>
      <c r="F510" s="8">
        <v>0.38535879629629627</v>
      </c>
      <c r="G510" t="str">
        <f>_xlfn.XLOOKUP(Table2[[#This Row],[nama_tamu]],Table10[nama_tamu],Table10[id_tamu])</f>
        <v>CUS 0495</v>
      </c>
      <c r="H510" t="s">
        <v>1535</v>
      </c>
      <c r="I510" t="str">
        <f>_xlfn.XLOOKUP(Table2[[#This Row],[tipe_kamar]],Table12[tipe_kamar],Table12[id_kamar])</f>
        <v>KMR 004</v>
      </c>
      <c r="J510" t="s">
        <v>47</v>
      </c>
      <c r="K510">
        <v>3</v>
      </c>
      <c r="L510">
        <v>407000</v>
      </c>
      <c r="M510">
        <v>1221000</v>
      </c>
      <c r="N510" t="str">
        <f>_xlfn.XLOOKUP(Table2[[#This Row],[metode_pembayaran]],Table11[metode_pembayaran],Table11[id_pembayaran])</f>
        <v>MP 03</v>
      </c>
      <c r="O510" t="s">
        <v>36</v>
      </c>
      <c r="P510" t="str">
        <f>_xlfn.XLOOKUP(Table2[[#This Row],[status_reservasi]],'Dim Status Reservasi'!$B$2:$B$5,'Dim Status Reservasi'!$A$2:$A$5)</f>
        <v>ST 003</v>
      </c>
      <c r="Q510" t="s">
        <v>37</v>
      </c>
      <c r="R510" t="str">
        <f>_xlfn.XLOOKUP(Table2[[#This Row],[kota_hotel]],'Dim Kota Hotel'!$B$2:$B$21,'Dim Kota Hotel'!$A$2:$A$21)</f>
        <v>LOK 007</v>
      </c>
      <c r="S510" t="s">
        <v>145</v>
      </c>
    </row>
    <row r="511" spans="1:19" x14ac:dyDescent="0.25">
      <c r="A511" t="s">
        <v>1536</v>
      </c>
      <c r="B511" t="str">
        <f>_xlfn.XLOOKUP(Table2[[#This Row],[tanggal_checkin]],Table6[tanggal_checkin],Table6[id_checkin])</f>
        <v>CI 0179</v>
      </c>
      <c r="C511" t="s">
        <v>10978</v>
      </c>
      <c r="D511" t="str">
        <f>_xlfn.XLOOKUP(Table2[[#This Row],[tanggal_checkout]],Table4[tanggal_checkout],Table4[id_checkout])</f>
        <v>CO 0189</v>
      </c>
      <c r="E511" t="s">
        <v>11629</v>
      </c>
      <c r="F511" s="8">
        <v>0.68185185185185182</v>
      </c>
      <c r="G511" t="str">
        <f>_xlfn.XLOOKUP(Table2[[#This Row],[nama_tamu]],Table10[nama_tamu],Table10[id_tamu])</f>
        <v>CUS 3672</v>
      </c>
      <c r="H511" t="s">
        <v>1538</v>
      </c>
      <c r="I511" t="str">
        <f>_xlfn.XLOOKUP(Table2[[#This Row],[tipe_kamar]],Table12[tipe_kamar],Table12[id_kamar])</f>
        <v>KMR 001</v>
      </c>
      <c r="J511" t="s">
        <v>23</v>
      </c>
      <c r="K511">
        <v>9</v>
      </c>
      <c r="L511">
        <v>593000</v>
      </c>
      <c r="M511">
        <v>5337000</v>
      </c>
      <c r="N511" t="str">
        <f>_xlfn.XLOOKUP(Table2[[#This Row],[metode_pembayaran]],Table11[metode_pembayaran],Table11[id_pembayaran])</f>
        <v>MP 04</v>
      </c>
      <c r="O511" t="s">
        <v>53</v>
      </c>
      <c r="P511" t="str">
        <f>_xlfn.XLOOKUP(Table2[[#This Row],[status_reservasi]],'Dim Status Reservasi'!$B$2:$B$5,'Dim Status Reservasi'!$A$2:$A$5)</f>
        <v>ST 003</v>
      </c>
      <c r="Q511" t="s">
        <v>37</v>
      </c>
      <c r="R511" t="str">
        <f>_xlfn.XLOOKUP(Table2[[#This Row],[kota_hotel]],'Dim Kota Hotel'!$B$2:$B$21,'Dim Kota Hotel'!$A$2:$A$21)</f>
        <v>LOK 019</v>
      </c>
      <c r="S511" t="s">
        <v>133</v>
      </c>
    </row>
    <row r="512" spans="1:19" x14ac:dyDescent="0.25">
      <c r="A512" t="s">
        <v>1539</v>
      </c>
      <c r="B512" t="str">
        <f>_xlfn.XLOOKUP(Table2[[#This Row],[tanggal_checkin]],Table6[tanggal_checkin],Table6[id_checkin])</f>
        <v>CI 0991</v>
      </c>
      <c r="C512" t="s">
        <v>11024</v>
      </c>
      <c r="D512" t="str">
        <f>_xlfn.XLOOKUP(Table2[[#This Row],[tanggal_checkout]],Table4[tanggal_checkout],Table4[id_checkout])</f>
        <v>CO 1000</v>
      </c>
      <c r="E512" t="s">
        <v>11142</v>
      </c>
      <c r="F512" s="8">
        <v>0.36947916666666669</v>
      </c>
      <c r="G512" t="str">
        <f>_xlfn.XLOOKUP(Table2[[#This Row],[nama_tamu]],Table10[nama_tamu],Table10[id_tamu])</f>
        <v>CUS 4155</v>
      </c>
      <c r="H512" t="s">
        <v>1540</v>
      </c>
      <c r="I512" t="str">
        <f>_xlfn.XLOOKUP(Table2[[#This Row],[tipe_kamar]],Table12[tipe_kamar],Table12[id_kamar])</f>
        <v>KMR 002</v>
      </c>
      <c r="J512" t="s">
        <v>82</v>
      </c>
      <c r="K512">
        <v>6</v>
      </c>
      <c r="L512">
        <v>366000</v>
      </c>
      <c r="M512">
        <v>2196000</v>
      </c>
      <c r="N512" t="str">
        <f>_xlfn.XLOOKUP(Table2[[#This Row],[metode_pembayaran]],Table11[metode_pembayaran],Table11[id_pembayaran])</f>
        <v>MP 03</v>
      </c>
      <c r="O512" t="s">
        <v>36</v>
      </c>
      <c r="P512" t="str">
        <f>_xlfn.XLOOKUP(Table2[[#This Row],[status_reservasi]],'Dim Status Reservasi'!$B$2:$B$5,'Dim Status Reservasi'!$A$2:$A$5)</f>
        <v>ST 003</v>
      </c>
      <c r="Q512" t="s">
        <v>37</v>
      </c>
      <c r="R512" t="str">
        <f>_xlfn.XLOOKUP(Table2[[#This Row],[kota_hotel]],'Dim Kota Hotel'!$B$2:$B$21,'Dim Kota Hotel'!$A$2:$A$21)</f>
        <v>LOK 009</v>
      </c>
      <c r="S512" t="s">
        <v>19</v>
      </c>
    </row>
    <row r="513" spans="1:19" x14ac:dyDescent="0.25">
      <c r="A513" t="s">
        <v>1541</v>
      </c>
      <c r="B513" t="str">
        <f>_xlfn.XLOOKUP(Table2[[#This Row],[tanggal_checkin]],Table6[tanggal_checkin],Table6[id_checkin])</f>
        <v>CI 0257</v>
      </c>
      <c r="C513" t="s">
        <v>11510</v>
      </c>
      <c r="D513" t="str">
        <f>_xlfn.XLOOKUP(Table2[[#This Row],[tanggal_checkout]],Table4[tanggal_checkout],Table4[id_checkout])</f>
        <v>CO 0260</v>
      </c>
      <c r="E513" t="s">
        <v>11002</v>
      </c>
      <c r="F513" s="8">
        <v>0.83261574074074074</v>
      </c>
      <c r="G513" t="str">
        <f>_xlfn.XLOOKUP(Table2[[#This Row],[nama_tamu]],Table10[nama_tamu],Table10[id_tamu])</f>
        <v>CUS 2095</v>
      </c>
      <c r="H513" t="s">
        <v>1543</v>
      </c>
      <c r="I513" t="str">
        <f>_xlfn.XLOOKUP(Table2[[#This Row],[tipe_kamar]],Table12[tipe_kamar],Table12[id_kamar])</f>
        <v>KMR 004</v>
      </c>
      <c r="J513" t="s">
        <v>47</v>
      </c>
      <c r="K513">
        <v>5</v>
      </c>
      <c r="L513">
        <v>420000</v>
      </c>
      <c r="M513">
        <v>2100000</v>
      </c>
      <c r="N513" t="str">
        <f>_xlfn.XLOOKUP(Table2[[#This Row],[metode_pembayaran]],Table11[metode_pembayaran],Table11[id_pembayaran])</f>
        <v>MP 03</v>
      </c>
      <c r="O513" t="s">
        <v>36</v>
      </c>
      <c r="P513" t="str">
        <f>_xlfn.XLOOKUP(Table2[[#This Row],[status_reservasi]],'Dim Status Reservasi'!$B$2:$B$5,'Dim Status Reservasi'!$A$2:$A$5)</f>
        <v>ST 004</v>
      </c>
      <c r="Q513" t="s">
        <v>48</v>
      </c>
      <c r="R513" t="str">
        <f>_xlfn.XLOOKUP(Table2[[#This Row],[kota_hotel]],'Dim Kota Hotel'!$B$2:$B$21,'Dim Kota Hotel'!$A$2:$A$21)</f>
        <v>LOK 019</v>
      </c>
      <c r="S513" t="s">
        <v>133</v>
      </c>
    </row>
    <row r="514" spans="1:19" x14ac:dyDescent="0.25">
      <c r="A514" t="s">
        <v>1544</v>
      </c>
      <c r="B514" t="str">
        <f>_xlfn.XLOOKUP(Table2[[#This Row],[tanggal_checkin]],Table6[tanggal_checkin],Table6[id_checkin])</f>
        <v>CI 0308</v>
      </c>
      <c r="C514" t="s">
        <v>11630</v>
      </c>
      <c r="D514" t="str">
        <f>_xlfn.XLOOKUP(Table2[[#This Row],[tanggal_checkout]],Table4[tanggal_checkout],Table4[id_checkout])</f>
        <v>CO 0310</v>
      </c>
      <c r="E514" t="s">
        <v>11209</v>
      </c>
      <c r="F514" s="8">
        <v>0.15313657407407408</v>
      </c>
      <c r="G514" t="str">
        <f>_xlfn.XLOOKUP(Table2[[#This Row],[nama_tamu]],Table10[nama_tamu],Table10[id_tamu])</f>
        <v>CUS 3981</v>
      </c>
      <c r="H514" t="s">
        <v>1546</v>
      </c>
      <c r="I514" t="str">
        <f>_xlfn.XLOOKUP(Table2[[#This Row],[tipe_kamar]],Table12[tipe_kamar],Table12[id_kamar])</f>
        <v>KMR 004</v>
      </c>
      <c r="J514" t="s">
        <v>47</v>
      </c>
      <c r="K514">
        <v>4</v>
      </c>
      <c r="L514">
        <v>468000</v>
      </c>
      <c r="M514">
        <v>1872000</v>
      </c>
      <c r="N514" t="str">
        <f>_xlfn.XLOOKUP(Table2[[#This Row],[metode_pembayaran]],Table11[metode_pembayaran],Table11[id_pembayaran])</f>
        <v>MP 04</v>
      </c>
      <c r="O514" t="s">
        <v>53</v>
      </c>
      <c r="P514" t="str">
        <f>_xlfn.XLOOKUP(Table2[[#This Row],[status_reservasi]],'Dim Status Reservasi'!$B$2:$B$5,'Dim Status Reservasi'!$A$2:$A$5)</f>
        <v>ST 002</v>
      </c>
      <c r="Q514" t="s">
        <v>124</v>
      </c>
      <c r="R514" t="str">
        <f>_xlfn.XLOOKUP(Table2[[#This Row],[kota_hotel]],'Dim Kota Hotel'!$B$2:$B$21,'Dim Kota Hotel'!$A$2:$A$21)</f>
        <v>LOK 016</v>
      </c>
      <c r="S514" t="s">
        <v>117</v>
      </c>
    </row>
    <row r="515" spans="1:19" x14ac:dyDescent="0.25">
      <c r="A515" t="s">
        <v>1547</v>
      </c>
      <c r="B515" t="str">
        <f>_xlfn.XLOOKUP(Table2[[#This Row],[tanggal_checkin]],Table6[tanggal_checkin],Table6[id_checkin])</f>
        <v>CI 0534</v>
      </c>
      <c r="C515" t="s">
        <v>11530</v>
      </c>
      <c r="D515" t="str">
        <f>_xlfn.XLOOKUP(Table2[[#This Row],[tanggal_checkout]],Table4[tanggal_checkout],Table4[id_checkout])</f>
        <v>CO 0542</v>
      </c>
      <c r="E515" t="s">
        <v>11631</v>
      </c>
      <c r="F515" s="8">
        <v>0.32002314814814814</v>
      </c>
      <c r="G515" t="str">
        <f>_xlfn.XLOOKUP(Table2[[#This Row],[nama_tamu]],Table10[nama_tamu],Table10[id_tamu])</f>
        <v>CUS 0011</v>
      </c>
      <c r="H515" t="s">
        <v>1549</v>
      </c>
      <c r="I515" t="str">
        <f>_xlfn.XLOOKUP(Table2[[#This Row],[tipe_kamar]],Table12[tipe_kamar],Table12[id_kamar])</f>
        <v>KMR 003</v>
      </c>
      <c r="J515" t="s">
        <v>64</v>
      </c>
      <c r="K515">
        <v>7</v>
      </c>
      <c r="L515">
        <v>1112000</v>
      </c>
      <c r="M515">
        <v>7784000</v>
      </c>
      <c r="N515" t="str">
        <f>_xlfn.XLOOKUP(Table2[[#This Row],[metode_pembayaran]],Table11[metode_pembayaran],Table11[id_pembayaran])</f>
        <v>MP 01</v>
      </c>
      <c r="O515" t="s">
        <v>24</v>
      </c>
      <c r="P515" t="str">
        <f>_xlfn.XLOOKUP(Table2[[#This Row],[status_reservasi]],'Dim Status Reservasi'!$B$2:$B$5,'Dim Status Reservasi'!$A$2:$A$5)</f>
        <v>ST 003</v>
      </c>
      <c r="Q515" t="s">
        <v>37</v>
      </c>
      <c r="R515" t="str">
        <f>_xlfn.XLOOKUP(Table2[[#This Row],[kota_hotel]],'Dim Kota Hotel'!$B$2:$B$21,'Dim Kota Hotel'!$A$2:$A$21)</f>
        <v>LOK 002</v>
      </c>
      <c r="S515" t="s">
        <v>60</v>
      </c>
    </row>
    <row r="516" spans="1:19" x14ac:dyDescent="0.25">
      <c r="A516" t="s">
        <v>1550</v>
      </c>
      <c r="B516" t="str">
        <f>_xlfn.XLOOKUP(Table2[[#This Row],[tanggal_checkin]],Table6[tanggal_checkin],Table6[id_checkin])</f>
        <v>CI 0695</v>
      </c>
      <c r="C516" t="s">
        <v>11632</v>
      </c>
      <c r="D516" t="str">
        <f>_xlfn.XLOOKUP(Table2[[#This Row],[tanggal_checkout]],Table4[tanggal_checkout],Table4[id_checkout])</f>
        <v>CO 0700</v>
      </c>
      <c r="E516" t="s">
        <v>11378</v>
      </c>
      <c r="F516" s="8">
        <v>0.22898148148148148</v>
      </c>
      <c r="G516" t="str">
        <f>_xlfn.XLOOKUP(Table2[[#This Row],[nama_tamu]],Table10[nama_tamu],Table10[id_tamu])</f>
        <v>CUS 0139</v>
      </c>
      <c r="H516" t="s">
        <v>11134</v>
      </c>
      <c r="I516" t="str">
        <f>_xlfn.XLOOKUP(Table2[[#This Row],[tipe_kamar]],Table12[tipe_kamar],Table12[id_kamar])</f>
        <v>KMR 004</v>
      </c>
      <c r="J516" t="s">
        <v>47</v>
      </c>
      <c r="K516">
        <v>3</v>
      </c>
      <c r="L516">
        <v>406000</v>
      </c>
      <c r="M516">
        <v>1218000</v>
      </c>
      <c r="N516" t="str">
        <f>_xlfn.XLOOKUP(Table2[[#This Row],[metode_pembayaran]],Table11[metode_pembayaran],Table11[id_pembayaran])</f>
        <v>MP 05</v>
      </c>
      <c r="O516" t="s">
        <v>72</v>
      </c>
      <c r="P516" t="str">
        <f>_xlfn.XLOOKUP(Table2[[#This Row],[status_reservasi]],'Dim Status Reservasi'!$B$2:$B$5,'Dim Status Reservasi'!$A$2:$A$5)</f>
        <v>ST 003</v>
      </c>
      <c r="Q516" t="s">
        <v>37</v>
      </c>
      <c r="R516" t="str">
        <f>_xlfn.XLOOKUP(Table2[[#This Row],[kota_hotel]],'Dim Kota Hotel'!$B$2:$B$21,'Dim Kota Hotel'!$A$2:$A$21)</f>
        <v>LOK 013</v>
      </c>
      <c r="S516" t="s">
        <v>160</v>
      </c>
    </row>
    <row r="517" spans="1:19" x14ac:dyDescent="0.25">
      <c r="A517" t="s">
        <v>1552</v>
      </c>
      <c r="B517" t="str">
        <f>_xlfn.XLOOKUP(Table2[[#This Row],[tanggal_checkin]],Table6[tanggal_checkin],Table6[id_checkin])</f>
        <v>CI 0710</v>
      </c>
      <c r="C517" t="s">
        <v>11514</v>
      </c>
      <c r="D517" t="str">
        <f>_xlfn.XLOOKUP(Table2[[#This Row],[tanggal_checkout]],Table4[tanggal_checkout],Table4[id_checkout])</f>
        <v>CO 0713</v>
      </c>
      <c r="E517" t="s">
        <v>11576</v>
      </c>
      <c r="F517" s="8">
        <v>0.79765046296296294</v>
      </c>
      <c r="G517" t="str">
        <f>_xlfn.XLOOKUP(Table2[[#This Row],[nama_tamu]],Table10[nama_tamu],Table10[id_tamu])</f>
        <v>CUS 3078</v>
      </c>
      <c r="H517" t="s">
        <v>1554</v>
      </c>
      <c r="I517" t="str">
        <f>_xlfn.XLOOKUP(Table2[[#This Row],[tipe_kamar]],Table12[tipe_kamar],Table12[id_kamar])</f>
        <v>KMR 003</v>
      </c>
      <c r="J517" t="s">
        <v>64</v>
      </c>
      <c r="K517">
        <v>1</v>
      </c>
      <c r="L517">
        <v>1156000</v>
      </c>
      <c r="M517">
        <v>1156000</v>
      </c>
      <c r="N517" t="str">
        <f>_xlfn.XLOOKUP(Table2[[#This Row],[metode_pembayaran]],Table11[metode_pembayaran],Table11[id_pembayaran])</f>
        <v>MP 03</v>
      </c>
      <c r="O517" t="s">
        <v>36</v>
      </c>
      <c r="P517" t="str">
        <f>_xlfn.XLOOKUP(Table2[[#This Row],[status_reservasi]],'Dim Status Reservasi'!$B$2:$B$5,'Dim Status Reservasi'!$A$2:$A$5)</f>
        <v>ST 002</v>
      </c>
      <c r="Q517" t="s">
        <v>124</v>
      </c>
      <c r="R517" t="str">
        <f>_xlfn.XLOOKUP(Table2[[#This Row],[kota_hotel]],'Dim Kota Hotel'!$B$2:$B$21,'Dim Kota Hotel'!$A$2:$A$21)</f>
        <v>LOK 011</v>
      </c>
      <c r="S517" t="s">
        <v>38</v>
      </c>
    </row>
    <row r="518" spans="1:19" x14ac:dyDescent="0.25">
      <c r="A518" t="s">
        <v>1555</v>
      </c>
      <c r="B518" t="str">
        <f>_xlfn.XLOOKUP(Table2[[#This Row],[tanggal_checkin]],Table6[tanggal_checkin],Table6[id_checkin])</f>
        <v>CI 0883</v>
      </c>
      <c r="C518" t="s">
        <v>11332</v>
      </c>
      <c r="D518" t="str">
        <f>_xlfn.XLOOKUP(Table2[[#This Row],[tanggal_checkout]],Table4[tanggal_checkout],Table4[id_checkout])</f>
        <v>CO 0887</v>
      </c>
      <c r="E518" t="s">
        <v>11633</v>
      </c>
      <c r="F518" s="8">
        <v>0.21157407407407408</v>
      </c>
      <c r="G518" t="str">
        <f>_xlfn.XLOOKUP(Table2[[#This Row],[nama_tamu]],Table10[nama_tamu],Table10[id_tamu])</f>
        <v>CUS 0756</v>
      </c>
      <c r="H518" t="s">
        <v>1556</v>
      </c>
      <c r="I518" t="str">
        <f>_xlfn.XLOOKUP(Table2[[#This Row],[tipe_kamar]],Table12[tipe_kamar],Table12[id_kamar])</f>
        <v>KMR 001</v>
      </c>
      <c r="J518" t="s">
        <v>23</v>
      </c>
      <c r="K518">
        <v>3</v>
      </c>
      <c r="L518">
        <v>596000</v>
      </c>
      <c r="M518">
        <v>1788000</v>
      </c>
      <c r="N518" t="str">
        <f>_xlfn.XLOOKUP(Table2[[#This Row],[metode_pembayaran]],Table11[metode_pembayaran],Table11[id_pembayaran])</f>
        <v>MP 03</v>
      </c>
      <c r="O518" t="s">
        <v>36</v>
      </c>
      <c r="P518" t="str">
        <f>_xlfn.XLOOKUP(Table2[[#This Row],[status_reservasi]],'Dim Status Reservasi'!$B$2:$B$5,'Dim Status Reservasi'!$A$2:$A$5)</f>
        <v>ST 003</v>
      </c>
      <c r="Q518" t="s">
        <v>37</v>
      </c>
      <c r="R518" t="str">
        <f>_xlfn.XLOOKUP(Table2[[#This Row],[kota_hotel]],'Dim Kota Hotel'!$B$2:$B$21,'Dim Kota Hotel'!$A$2:$A$21)</f>
        <v>LOK 001</v>
      </c>
      <c r="S518" t="s">
        <v>74</v>
      </c>
    </row>
    <row r="519" spans="1:19" x14ac:dyDescent="0.25">
      <c r="A519" t="s">
        <v>1557</v>
      </c>
      <c r="B519" t="str">
        <f>_xlfn.XLOOKUP(Table2[[#This Row],[tanggal_checkin]],Table6[tanggal_checkin],Table6[id_checkin])</f>
        <v>CI 0375</v>
      </c>
      <c r="C519" t="s">
        <v>11619</v>
      </c>
      <c r="D519" t="str">
        <f>_xlfn.XLOOKUP(Table2[[#This Row],[tanggal_checkout]],Table4[tanggal_checkout],Table4[id_checkout])</f>
        <v>CO 0382</v>
      </c>
      <c r="E519" t="s">
        <v>11175</v>
      </c>
      <c r="F519" s="8">
        <v>1.0995370370370371E-2</v>
      </c>
      <c r="G519" t="str">
        <f>_xlfn.XLOOKUP(Table2[[#This Row],[nama_tamu]],Table10[nama_tamu],Table10[id_tamu])</f>
        <v>CUS 0569</v>
      </c>
      <c r="H519" t="s">
        <v>1559</v>
      </c>
      <c r="I519" t="str">
        <f>_xlfn.XLOOKUP(Table2[[#This Row],[tipe_kamar]],Table12[tipe_kamar],Table12[id_kamar])</f>
        <v>KMR 004</v>
      </c>
      <c r="J519" t="s">
        <v>47</v>
      </c>
      <c r="K519">
        <v>6</v>
      </c>
      <c r="L519">
        <v>452000</v>
      </c>
      <c r="M519">
        <v>2712000</v>
      </c>
      <c r="N519" t="str">
        <f>_xlfn.XLOOKUP(Table2[[#This Row],[metode_pembayaran]],Table11[metode_pembayaran],Table11[id_pembayaran])</f>
        <v>MP 02</v>
      </c>
      <c r="O519" t="s">
        <v>30</v>
      </c>
      <c r="P519" t="str">
        <f>_xlfn.XLOOKUP(Table2[[#This Row],[status_reservasi]],'Dim Status Reservasi'!$B$2:$B$5,'Dim Status Reservasi'!$A$2:$A$5)</f>
        <v>ST 003</v>
      </c>
      <c r="Q519" t="s">
        <v>37</v>
      </c>
      <c r="R519" t="str">
        <f>_xlfn.XLOOKUP(Table2[[#This Row],[kota_hotel]],'Dim Kota Hotel'!$B$2:$B$21,'Dim Kota Hotel'!$A$2:$A$21)</f>
        <v>LOK 002</v>
      </c>
      <c r="S519" t="s">
        <v>60</v>
      </c>
    </row>
    <row r="520" spans="1:19" x14ac:dyDescent="0.25">
      <c r="A520" t="s">
        <v>1560</v>
      </c>
      <c r="B520" t="str">
        <f>_xlfn.XLOOKUP(Table2[[#This Row],[tanggal_checkin]],Table6[tanggal_checkin],Table6[id_checkin])</f>
        <v>CI 0163</v>
      </c>
      <c r="C520" t="s">
        <v>11271</v>
      </c>
      <c r="D520" t="str">
        <f>_xlfn.XLOOKUP(Table2[[#This Row],[tanggal_checkout]],Table4[tanggal_checkout],Table4[id_checkout])</f>
        <v>CO 0170</v>
      </c>
      <c r="E520" t="s">
        <v>11413</v>
      </c>
      <c r="F520" s="8">
        <v>0.57947916666666666</v>
      </c>
      <c r="G520" t="str">
        <f>_xlfn.XLOOKUP(Table2[[#This Row],[nama_tamu]],Table10[nama_tamu],Table10[id_tamu])</f>
        <v>CUS 1331</v>
      </c>
      <c r="H520" t="s">
        <v>1562</v>
      </c>
      <c r="I520" t="str">
        <f>_xlfn.XLOOKUP(Table2[[#This Row],[tipe_kamar]],Table12[tipe_kamar],Table12[id_kamar])</f>
        <v>KMR 002</v>
      </c>
      <c r="J520" t="s">
        <v>82</v>
      </c>
      <c r="K520">
        <v>6</v>
      </c>
      <c r="L520">
        <v>375000</v>
      </c>
      <c r="M520">
        <v>2250000</v>
      </c>
      <c r="N520" t="str">
        <f>_xlfn.XLOOKUP(Table2[[#This Row],[metode_pembayaran]],Table11[metode_pembayaran],Table11[id_pembayaran])</f>
        <v>MP 02</v>
      </c>
      <c r="O520" t="s">
        <v>30</v>
      </c>
      <c r="P520" t="str">
        <f>_xlfn.XLOOKUP(Table2[[#This Row],[status_reservasi]],'Dim Status Reservasi'!$B$2:$B$5,'Dim Status Reservasi'!$A$2:$A$5)</f>
        <v>ST 003</v>
      </c>
      <c r="Q520" t="s">
        <v>37</v>
      </c>
      <c r="R520" t="str">
        <f>_xlfn.XLOOKUP(Table2[[#This Row],[kota_hotel]],'Dim Kota Hotel'!$B$2:$B$21,'Dim Kota Hotel'!$A$2:$A$21)</f>
        <v>LOK 003</v>
      </c>
      <c r="S520" t="s">
        <v>106</v>
      </c>
    </row>
    <row r="521" spans="1:19" x14ac:dyDescent="0.25">
      <c r="A521" t="s">
        <v>1563</v>
      </c>
      <c r="B521" t="str">
        <f>_xlfn.XLOOKUP(Table2[[#This Row],[tanggal_checkin]],Table6[tanggal_checkin],Table6[id_checkin])</f>
        <v>CI 0430</v>
      </c>
      <c r="C521" t="s">
        <v>11211</v>
      </c>
      <c r="D521" t="str">
        <f>_xlfn.XLOOKUP(Table2[[#This Row],[tanggal_checkout]],Table4[tanggal_checkout],Table4[id_checkout])</f>
        <v>CO 0441</v>
      </c>
      <c r="E521" t="s">
        <v>11381</v>
      </c>
      <c r="F521" s="8">
        <v>0.18875</v>
      </c>
      <c r="G521" t="str">
        <f>_xlfn.XLOOKUP(Table2[[#This Row],[nama_tamu]],Table10[nama_tamu],Table10[id_tamu])</f>
        <v>CUS 1068</v>
      </c>
      <c r="H521" t="s">
        <v>1565</v>
      </c>
      <c r="I521" t="str">
        <f>_xlfn.XLOOKUP(Table2[[#This Row],[tipe_kamar]],Table12[tipe_kamar],Table12[id_kamar])</f>
        <v>KMR 003</v>
      </c>
      <c r="J521" t="s">
        <v>64</v>
      </c>
      <c r="K521">
        <v>9</v>
      </c>
      <c r="L521">
        <v>1212000</v>
      </c>
      <c r="M521">
        <v>10908000</v>
      </c>
      <c r="N521" t="str">
        <f>_xlfn.XLOOKUP(Table2[[#This Row],[metode_pembayaran]],Table11[metode_pembayaran],Table11[id_pembayaran])</f>
        <v>MP 06</v>
      </c>
      <c r="O521" t="s">
        <v>17</v>
      </c>
      <c r="P521" t="str">
        <f>_xlfn.XLOOKUP(Table2[[#This Row],[status_reservasi]],'Dim Status Reservasi'!$B$2:$B$5,'Dim Status Reservasi'!$A$2:$A$5)</f>
        <v>ST 001</v>
      </c>
      <c r="Q521" t="s">
        <v>214</v>
      </c>
      <c r="R521" t="str">
        <f>_xlfn.XLOOKUP(Table2[[#This Row],[kota_hotel]],'Dim Kota Hotel'!$B$2:$B$21,'Dim Kota Hotel'!$A$2:$A$21)</f>
        <v>LOK 013</v>
      </c>
      <c r="S521" t="s">
        <v>160</v>
      </c>
    </row>
    <row r="522" spans="1:19" x14ac:dyDescent="0.25">
      <c r="A522" t="s">
        <v>1566</v>
      </c>
      <c r="B522" t="str">
        <f>_xlfn.XLOOKUP(Table2[[#This Row],[tanggal_checkin]],Table6[tanggal_checkin],Table6[id_checkin])</f>
        <v>CI 1069</v>
      </c>
      <c r="C522" t="s">
        <v>11634</v>
      </c>
      <c r="D522" t="str">
        <f>_xlfn.XLOOKUP(Table2[[#This Row],[tanggal_checkout]],Table4[tanggal_checkout],Table4[id_checkout])</f>
        <v>CO 1075</v>
      </c>
      <c r="E522" t="s">
        <v>11635</v>
      </c>
      <c r="F522" s="8">
        <v>0.43909722222222225</v>
      </c>
      <c r="G522" t="str">
        <f>_xlfn.XLOOKUP(Table2[[#This Row],[nama_tamu]],Table10[nama_tamu],Table10[id_tamu])</f>
        <v>CUS 1386</v>
      </c>
      <c r="H522" t="s">
        <v>1568</v>
      </c>
      <c r="I522" t="str">
        <f>_xlfn.XLOOKUP(Table2[[#This Row],[tipe_kamar]],Table12[tipe_kamar],Table12[id_kamar])</f>
        <v>KMR 001</v>
      </c>
      <c r="J522" t="s">
        <v>23</v>
      </c>
      <c r="K522">
        <v>4</v>
      </c>
      <c r="L522">
        <v>629000</v>
      </c>
      <c r="M522">
        <v>2516000</v>
      </c>
      <c r="N522" t="str">
        <f>_xlfn.XLOOKUP(Table2[[#This Row],[metode_pembayaran]],Table11[metode_pembayaran],Table11[id_pembayaran])</f>
        <v>MP 06</v>
      </c>
      <c r="O522" t="s">
        <v>17</v>
      </c>
      <c r="P522" t="str">
        <f>_xlfn.XLOOKUP(Table2[[#This Row],[status_reservasi]],'Dim Status Reservasi'!$B$2:$B$5,'Dim Status Reservasi'!$A$2:$A$5)</f>
        <v>ST 004</v>
      </c>
      <c r="Q522" t="s">
        <v>48</v>
      </c>
      <c r="R522" t="str">
        <f>_xlfn.XLOOKUP(Table2[[#This Row],[kota_hotel]],'Dim Kota Hotel'!$B$2:$B$21,'Dim Kota Hotel'!$A$2:$A$21)</f>
        <v>LOK 014</v>
      </c>
      <c r="S522" t="s">
        <v>222</v>
      </c>
    </row>
    <row r="523" spans="1:19" x14ac:dyDescent="0.25">
      <c r="A523" t="s">
        <v>1569</v>
      </c>
      <c r="B523" t="str">
        <f>_xlfn.XLOOKUP(Table2[[#This Row],[tanggal_checkin]],Table6[tanggal_checkin],Table6[id_checkin])</f>
        <v>CI 0706</v>
      </c>
      <c r="C523" t="s">
        <v>11513</v>
      </c>
      <c r="D523" t="str">
        <f>_xlfn.XLOOKUP(Table2[[#This Row],[tanggal_checkout]],Table4[tanggal_checkout],Table4[id_checkout])</f>
        <v>CO 0711</v>
      </c>
      <c r="E523" t="s">
        <v>11126</v>
      </c>
      <c r="F523" s="8">
        <v>0.96430555555555553</v>
      </c>
      <c r="G523" t="str">
        <f>_xlfn.XLOOKUP(Table2[[#This Row],[nama_tamu]],Table10[nama_tamu],Table10[id_tamu])</f>
        <v>CUS 4034</v>
      </c>
      <c r="H523" t="s">
        <v>1571</v>
      </c>
      <c r="I523" t="str">
        <f>_xlfn.XLOOKUP(Table2[[#This Row],[tipe_kamar]],Table12[tipe_kamar],Table12[id_kamar])</f>
        <v>KMR 002</v>
      </c>
      <c r="J523" t="s">
        <v>82</v>
      </c>
      <c r="K523">
        <v>3</v>
      </c>
      <c r="L523">
        <v>355000</v>
      </c>
      <c r="M523">
        <v>1065000</v>
      </c>
      <c r="N523" t="str">
        <f>_xlfn.XLOOKUP(Table2[[#This Row],[metode_pembayaran]],Table11[metode_pembayaran],Table11[id_pembayaran])</f>
        <v>MP 01</v>
      </c>
      <c r="O523" t="s">
        <v>24</v>
      </c>
      <c r="P523" t="str">
        <f>_xlfn.XLOOKUP(Table2[[#This Row],[status_reservasi]],'Dim Status Reservasi'!$B$2:$B$5,'Dim Status Reservasi'!$A$2:$A$5)</f>
        <v>ST 001</v>
      </c>
      <c r="Q523" t="s">
        <v>214</v>
      </c>
      <c r="R523" t="str">
        <f>_xlfn.XLOOKUP(Table2[[#This Row],[kota_hotel]],'Dim Kota Hotel'!$B$2:$B$21,'Dim Kota Hotel'!$A$2:$A$21)</f>
        <v>LOK 005</v>
      </c>
      <c r="S523" t="s">
        <v>43</v>
      </c>
    </row>
    <row r="524" spans="1:19" x14ac:dyDescent="0.25">
      <c r="A524" t="s">
        <v>1572</v>
      </c>
      <c r="B524" t="str">
        <f>_xlfn.XLOOKUP(Table2[[#This Row],[tanggal_checkin]],Table6[tanggal_checkin],Table6[id_checkin])</f>
        <v>CI 0938</v>
      </c>
      <c r="C524" t="s">
        <v>11611</v>
      </c>
      <c r="D524" t="str">
        <f>_xlfn.XLOOKUP(Table2[[#This Row],[tanggal_checkout]],Table4[tanggal_checkout],Table4[id_checkout])</f>
        <v>CO 0943</v>
      </c>
      <c r="E524" t="s">
        <v>11636</v>
      </c>
      <c r="F524" s="8">
        <v>0.11038194444444445</v>
      </c>
      <c r="G524" t="str">
        <f>_xlfn.XLOOKUP(Table2[[#This Row],[nama_tamu]],Table10[nama_tamu],Table10[id_tamu])</f>
        <v>CUS 0684</v>
      </c>
      <c r="H524" t="s">
        <v>1574</v>
      </c>
      <c r="I524" t="str">
        <f>_xlfn.XLOOKUP(Table2[[#This Row],[tipe_kamar]],Table12[tipe_kamar],Table12[id_kamar])</f>
        <v>KMR 002</v>
      </c>
      <c r="J524" t="s">
        <v>82</v>
      </c>
      <c r="K524">
        <v>2</v>
      </c>
      <c r="L524">
        <v>365000</v>
      </c>
      <c r="M524">
        <v>730000</v>
      </c>
      <c r="N524" t="str">
        <f>_xlfn.XLOOKUP(Table2[[#This Row],[metode_pembayaran]],Table11[metode_pembayaran],Table11[id_pembayaran])</f>
        <v>MP 04</v>
      </c>
      <c r="O524" t="s">
        <v>53</v>
      </c>
      <c r="P524" t="str">
        <f>_xlfn.XLOOKUP(Table2[[#This Row],[status_reservasi]],'Dim Status Reservasi'!$B$2:$B$5,'Dim Status Reservasi'!$A$2:$A$5)</f>
        <v>ST 001</v>
      </c>
      <c r="Q524" t="s">
        <v>214</v>
      </c>
      <c r="R524" t="str">
        <f>_xlfn.XLOOKUP(Table2[[#This Row],[kota_hotel]],'Dim Kota Hotel'!$B$2:$B$21,'Dim Kota Hotel'!$A$2:$A$21)</f>
        <v>LOK 020</v>
      </c>
      <c r="S524" t="s">
        <v>94</v>
      </c>
    </row>
    <row r="525" spans="1:19" x14ac:dyDescent="0.25">
      <c r="A525" t="s">
        <v>1575</v>
      </c>
      <c r="B525" t="str">
        <f>_xlfn.XLOOKUP(Table2[[#This Row],[tanggal_checkin]],Table6[tanggal_checkin],Table6[id_checkin])</f>
        <v>CI 0198</v>
      </c>
      <c r="C525" t="s">
        <v>11488</v>
      </c>
      <c r="D525" t="str">
        <f>_xlfn.XLOOKUP(Table2[[#This Row],[tanggal_checkout]],Table4[tanggal_checkout],Table4[id_checkout])</f>
        <v>CO 0204</v>
      </c>
      <c r="E525" t="s">
        <v>10972</v>
      </c>
      <c r="F525" s="8">
        <v>4.8958333333333333E-2</v>
      </c>
      <c r="G525" t="str">
        <f>_xlfn.XLOOKUP(Table2[[#This Row],[nama_tamu]],Table10[nama_tamu],Table10[id_tamu])</f>
        <v>CUS 3966</v>
      </c>
      <c r="H525" t="s">
        <v>1577</v>
      </c>
      <c r="I525" t="str">
        <f>_xlfn.XLOOKUP(Table2[[#This Row],[tipe_kamar]],Table12[tipe_kamar],Table12[id_kamar])</f>
        <v>KMR 003</v>
      </c>
      <c r="J525" t="s">
        <v>64</v>
      </c>
      <c r="K525">
        <v>5</v>
      </c>
      <c r="L525">
        <v>1158000</v>
      </c>
      <c r="M525">
        <v>5790000</v>
      </c>
      <c r="N525" t="str">
        <f>_xlfn.XLOOKUP(Table2[[#This Row],[metode_pembayaran]],Table11[metode_pembayaran],Table11[id_pembayaran])</f>
        <v>MP 06</v>
      </c>
      <c r="O525" t="s">
        <v>17</v>
      </c>
      <c r="P525" t="str">
        <f>_xlfn.XLOOKUP(Table2[[#This Row],[status_reservasi]],'Dim Status Reservasi'!$B$2:$B$5,'Dim Status Reservasi'!$A$2:$A$5)</f>
        <v>ST 002</v>
      </c>
      <c r="Q525" t="s">
        <v>124</v>
      </c>
      <c r="R525" t="str">
        <f>_xlfn.XLOOKUP(Table2[[#This Row],[kota_hotel]],'Dim Kota Hotel'!$B$2:$B$21,'Dim Kota Hotel'!$A$2:$A$21)</f>
        <v>LOK 009</v>
      </c>
      <c r="S525" t="s">
        <v>19</v>
      </c>
    </row>
    <row r="526" spans="1:19" x14ac:dyDescent="0.25">
      <c r="A526" t="s">
        <v>1578</v>
      </c>
      <c r="B526" t="str">
        <f>_xlfn.XLOOKUP(Table2[[#This Row],[tanggal_checkin]],Table6[tanggal_checkin],Table6[id_checkin])</f>
        <v>CI 0654</v>
      </c>
      <c r="C526" t="s">
        <v>11169</v>
      </c>
      <c r="D526" t="str">
        <f>_xlfn.XLOOKUP(Table2[[#This Row],[tanggal_checkout]],Table4[tanggal_checkout],Table4[id_checkout])</f>
        <v>CO 0657</v>
      </c>
      <c r="E526" t="s">
        <v>11264</v>
      </c>
      <c r="F526" s="8">
        <v>0.16961805555555556</v>
      </c>
      <c r="G526" t="str">
        <f>_xlfn.XLOOKUP(Table2[[#This Row],[nama_tamu]],Table10[nama_tamu],Table10[id_tamu])</f>
        <v>CUS 2460</v>
      </c>
      <c r="H526" t="s">
        <v>1580</v>
      </c>
      <c r="I526" t="str">
        <f>_xlfn.XLOOKUP(Table2[[#This Row],[tipe_kamar]],Table12[tipe_kamar],Table12[id_kamar])</f>
        <v>KMR 001</v>
      </c>
      <c r="J526" t="s">
        <v>23</v>
      </c>
      <c r="K526">
        <v>2</v>
      </c>
      <c r="L526">
        <v>635000</v>
      </c>
      <c r="M526">
        <v>1270000</v>
      </c>
      <c r="N526" t="str">
        <f>_xlfn.XLOOKUP(Table2[[#This Row],[metode_pembayaran]],Table11[metode_pembayaran],Table11[id_pembayaran])</f>
        <v>MP 06</v>
      </c>
      <c r="O526" t="s">
        <v>17</v>
      </c>
      <c r="P526" t="str">
        <f>_xlfn.XLOOKUP(Table2[[#This Row],[status_reservasi]],'Dim Status Reservasi'!$B$2:$B$5,'Dim Status Reservasi'!$A$2:$A$5)</f>
        <v>ST 003</v>
      </c>
      <c r="Q526" t="s">
        <v>37</v>
      </c>
      <c r="R526" t="str">
        <f>_xlfn.XLOOKUP(Table2[[#This Row],[kota_hotel]],'Dim Kota Hotel'!$B$2:$B$21,'Dim Kota Hotel'!$A$2:$A$21)</f>
        <v>LOK 013</v>
      </c>
      <c r="S526" t="s">
        <v>160</v>
      </c>
    </row>
    <row r="527" spans="1:19" x14ac:dyDescent="0.25">
      <c r="A527" t="s">
        <v>1581</v>
      </c>
      <c r="B527" t="str">
        <f>_xlfn.XLOOKUP(Table2[[#This Row],[tanggal_checkin]],Table6[tanggal_checkin],Table6[id_checkin])</f>
        <v>CI 0716</v>
      </c>
      <c r="C527" t="s">
        <v>11289</v>
      </c>
      <c r="D527" t="str">
        <f>_xlfn.XLOOKUP(Table2[[#This Row],[tanggal_checkout]],Table4[tanggal_checkout],Table4[id_checkout])</f>
        <v>CO 0728</v>
      </c>
      <c r="E527" t="s">
        <v>11637</v>
      </c>
      <c r="F527" s="8">
        <v>0.31006944444444445</v>
      </c>
      <c r="G527" t="str">
        <f>_xlfn.XLOOKUP(Table2[[#This Row],[nama_tamu]],Table10[nama_tamu],Table10[id_tamu])</f>
        <v>CUS 3052</v>
      </c>
      <c r="H527" t="s">
        <v>1583</v>
      </c>
      <c r="I527" t="str">
        <f>_xlfn.XLOOKUP(Table2[[#This Row],[tipe_kamar]],Table12[tipe_kamar],Table12[id_kamar])</f>
        <v>KMR 002</v>
      </c>
      <c r="J527" t="s">
        <v>82</v>
      </c>
      <c r="K527">
        <v>9</v>
      </c>
      <c r="L527">
        <v>350000</v>
      </c>
      <c r="M527">
        <v>3150000</v>
      </c>
      <c r="N527" t="str">
        <f>_xlfn.XLOOKUP(Table2[[#This Row],[metode_pembayaran]],Table11[metode_pembayaran],Table11[id_pembayaran])</f>
        <v>MP 06</v>
      </c>
      <c r="O527" t="s">
        <v>17</v>
      </c>
      <c r="P527" t="str">
        <f>_xlfn.XLOOKUP(Table2[[#This Row],[status_reservasi]],'Dim Status Reservasi'!$B$2:$B$5,'Dim Status Reservasi'!$A$2:$A$5)</f>
        <v>ST 004</v>
      </c>
      <c r="Q527" t="s">
        <v>48</v>
      </c>
      <c r="R527" t="str">
        <f>_xlfn.XLOOKUP(Table2[[#This Row],[kota_hotel]],'Dim Kota Hotel'!$B$2:$B$21,'Dim Kota Hotel'!$A$2:$A$21)</f>
        <v>LOK 005</v>
      </c>
      <c r="S527" t="s">
        <v>43</v>
      </c>
    </row>
    <row r="528" spans="1:19" x14ac:dyDescent="0.25">
      <c r="A528" t="s">
        <v>1584</v>
      </c>
      <c r="B528" t="str">
        <f>_xlfn.XLOOKUP(Table2[[#This Row],[tanggal_checkin]],Table6[tanggal_checkin],Table6[id_checkin])</f>
        <v>CI 0675</v>
      </c>
      <c r="C528" t="s">
        <v>11504</v>
      </c>
      <c r="D528" t="str">
        <f>_xlfn.XLOOKUP(Table2[[#This Row],[tanggal_checkout]],Table4[tanggal_checkout],Table4[id_checkout])</f>
        <v>CO 0677</v>
      </c>
      <c r="E528" t="s">
        <v>11424</v>
      </c>
      <c r="F528" s="8">
        <v>0.76548611111111109</v>
      </c>
      <c r="G528" t="str">
        <f>_xlfn.XLOOKUP(Table2[[#This Row],[nama_tamu]],Table10[nama_tamu],Table10[id_tamu])</f>
        <v>CUS 3632</v>
      </c>
      <c r="H528" t="s">
        <v>1586</v>
      </c>
      <c r="I528" t="str">
        <f>_xlfn.XLOOKUP(Table2[[#This Row],[tipe_kamar]],Table12[tipe_kamar],Table12[id_kamar])</f>
        <v>KMR 003</v>
      </c>
      <c r="J528" t="s">
        <v>64</v>
      </c>
      <c r="K528">
        <v>1</v>
      </c>
      <c r="L528">
        <v>1142000</v>
      </c>
      <c r="M528">
        <v>1142000</v>
      </c>
      <c r="N528" t="str">
        <f>_xlfn.XLOOKUP(Table2[[#This Row],[metode_pembayaran]],Table11[metode_pembayaran],Table11[id_pembayaran])</f>
        <v>MP 04</v>
      </c>
      <c r="O528" t="s">
        <v>53</v>
      </c>
      <c r="P528" t="str">
        <f>_xlfn.XLOOKUP(Table2[[#This Row],[status_reservasi]],'Dim Status Reservasi'!$B$2:$B$5,'Dim Status Reservasi'!$A$2:$A$5)</f>
        <v>ST 003</v>
      </c>
      <c r="Q528" t="s">
        <v>37</v>
      </c>
      <c r="R528" t="str">
        <f>_xlfn.XLOOKUP(Table2[[#This Row],[kota_hotel]],'Dim Kota Hotel'!$B$2:$B$21,'Dim Kota Hotel'!$A$2:$A$21)</f>
        <v>LOK 006</v>
      </c>
      <c r="S528" t="s">
        <v>129</v>
      </c>
    </row>
    <row r="529" spans="1:19" x14ac:dyDescent="0.25">
      <c r="A529" t="s">
        <v>1587</v>
      </c>
      <c r="B529" t="str">
        <f>_xlfn.XLOOKUP(Table2[[#This Row],[tanggal_checkin]],Table6[tanggal_checkin],Table6[id_checkin])</f>
        <v>CI 0034</v>
      </c>
      <c r="C529" t="s">
        <v>11638</v>
      </c>
      <c r="D529" t="str">
        <f>_xlfn.XLOOKUP(Table2[[#This Row],[tanggal_checkout]],Table4[tanggal_checkout],Table4[id_checkout])</f>
        <v>CO 0036</v>
      </c>
      <c r="E529" t="s">
        <v>11639</v>
      </c>
      <c r="F529" s="8">
        <v>0.61553240740740744</v>
      </c>
      <c r="G529" t="str">
        <f>_xlfn.XLOOKUP(Table2[[#This Row],[nama_tamu]],Table10[nama_tamu],Table10[id_tamu])</f>
        <v>CUS 2803</v>
      </c>
      <c r="H529" t="s">
        <v>1589</v>
      </c>
      <c r="I529" t="str">
        <f>_xlfn.XLOOKUP(Table2[[#This Row],[tipe_kamar]],Table12[tipe_kamar],Table12[id_kamar])</f>
        <v>KMR 002</v>
      </c>
      <c r="J529" t="s">
        <v>82</v>
      </c>
      <c r="K529">
        <v>2</v>
      </c>
      <c r="L529">
        <v>337000</v>
      </c>
      <c r="M529">
        <v>674000</v>
      </c>
      <c r="N529" t="str">
        <f>_xlfn.XLOOKUP(Table2[[#This Row],[metode_pembayaran]],Table11[metode_pembayaran],Table11[id_pembayaran])</f>
        <v>MP 06</v>
      </c>
      <c r="O529" t="s">
        <v>17</v>
      </c>
      <c r="P529" t="str">
        <f>_xlfn.XLOOKUP(Table2[[#This Row],[status_reservasi]],'Dim Status Reservasi'!$B$2:$B$5,'Dim Status Reservasi'!$A$2:$A$5)</f>
        <v>ST 003</v>
      </c>
      <c r="Q529" t="s">
        <v>37</v>
      </c>
      <c r="R529" t="str">
        <f>_xlfn.XLOOKUP(Table2[[#This Row],[kota_hotel]],'Dim Kota Hotel'!$B$2:$B$21,'Dim Kota Hotel'!$A$2:$A$21)</f>
        <v>LOK 004</v>
      </c>
      <c r="S529" t="s">
        <v>49</v>
      </c>
    </row>
    <row r="530" spans="1:19" x14ac:dyDescent="0.25">
      <c r="A530" t="s">
        <v>1590</v>
      </c>
      <c r="B530" t="str">
        <f>_xlfn.XLOOKUP(Table2[[#This Row],[tanggal_checkin]],Table6[tanggal_checkin],Table6[id_checkin])</f>
        <v>CI 0179</v>
      </c>
      <c r="C530" t="s">
        <v>10978</v>
      </c>
      <c r="D530" t="str">
        <f>_xlfn.XLOOKUP(Table2[[#This Row],[tanggal_checkout]],Table4[tanggal_checkout],Table4[id_checkout])</f>
        <v>CO 0187</v>
      </c>
      <c r="E530" t="s">
        <v>11053</v>
      </c>
      <c r="F530" s="8">
        <v>0.37892361111111111</v>
      </c>
      <c r="G530" t="str">
        <f>_xlfn.XLOOKUP(Table2[[#This Row],[nama_tamu]],Table10[nama_tamu],Table10[id_tamu])</f>
        <v>CUS 0527</v>
      </c>
      <c r="H530" t="s">
        <v>1592</v>
      </c>
      <c r="I530" t="str">
        <f>_xlfn.XLOOKUP(Table2[[#This Row],[tipe_kamar]],Table12[tipe_kamar],Table12[id_kamar])</f>
        <v>KMR 002</v>
      </c>
      <c r="J530" t="s">
        <v>82</v>
      </c>
      <c r="K530">
        <v>7</v>
      </c>
      <c r="L530">
        <v>371000</v>
      </c>
      <c r="M530">
        <v>2597000</v>
      </c>
      <c r="N530" t="str">
        <f>_xlfn.XLOOKUP(Table2[[#This Row],[metode_pembayaran]],Table11[metode_pembayaran],Table11[id_pembayaran])</f>
        <v>MP 02</v>
      </c>
      <c r="O530" t="s">
        <v>30</v>
      </c>
      <c r="P530" t="str">
        <f>_xlfn.XLOOKUP(Table2[[#This Row],[status_reservasi]],'Dim Status Reservasi'!$B$2:$B$5,'Dim Status Reservasi'!$A$2:$A$5)</f>
        <v>ST 003</v>
      </c>
      <c r="Q530" t="s">
        <v>37</v>
      </c>
      <c r="R530" t="str">
        <f>_xlfn.XLOOKUP(Table2[[#This Row],[kota_hotel]],'Dim Kota Hotel'!$B$2:$B$21,'Dim Kota Hotel'!$A$2:$A$21)</f>
        <v>LOK 018</v>
      </c>
      <c r="S530" t="s">
        <v>102</v>
      </c>
    </row>
    <row r="531" spans="1:19" x14ac:dyDescent="0.25">
      <c r="A531" t="s">
        <v>1593</v>
      </c>
      <c r="B531" t="str">
        <f>_xlfn.XLOOKUP(Table2[[#This Row],[tanggal_checkin]],Table6[tanggal_checkin],Table6[id_checkin])</f>
        <v>CI 0100</v>
      </c>
      <c r="C531" t="s">
        <v>11111</v>
      </c>
      <c r="D531" t="str">
        <f>_xlfn.XLOOKUP(Table2[[#This Row],[tanggal_checkout]],Table4[tanggal_checkout],Table4[id_checkout])</f>
        <v>CO 0107</v>
      </c>
      <c r="E531" t="s">
        <v>11640</v>
      </c>
      <c r="F531" s="8">
        <v>0.10328703703703704</v>
      </c>
      <c r="G531" t="str">
        <f>_xlfn.XLOOKUP(Table2[[#This Row],[nama_tamu]],Table10[nama_tamu],Table10[id_tamu])</f>
        <v>CUS 3307</v>
      </c>
      <c r="H531" t="s">
        <v>1595</v>
      </c>
      <c r="I531" t="str">
        <f>_xlfn.XLOOKUP(Table2[[#This Row],[tipe_kamar]],Table12[tipe_kamar],Table12[id_kamar])</f>
        <v>KMR 003</v>
      </c>
      <c r="J531" t="s">
        <v>64</v>
      </c>
      <c r="K531">
        <v>7</v>
      </c>
      <c r="L531">
        <v>1209000</v>
      </c>
      <c r="M531">
        <v>8463000</v>
      </c>
      <c r="N531" t="str">
        <f>_xlfn.XLOOKUP(Table2[[#This Row],[metode_pembayaran]],Table11[metode_pembayaran],Table11[id_pembayaran])</f>
        <v>MP 03</v>
      </c>
      <c r="O531" t="s">
        <v>36</v>
      </c>
      <c r="P531" t="str">
        <f>_xlfn.XLOOKUP(Table2[[#This Row],[status_reservasi]],'Dim Status Reservasi'!$B$2:$B$5,'Dim Status Reservasi'!$A$2:$A$5)</f>
        <v>ST 004</v>
      </c>
      <c r="Q531" t="s">
        <v>48</v>
      </c>
      <c r="R531" t="str">
        <f>_xlfn.XLOOKUP(Table2[[#This Row],[kota_hotel]],'Dim Kota Hotel'!$B$2:$B$21,'Dim Kota Hotel'!$A$2:$A$21)</f>
        <v>LOK 010</v>
      </c>
      <c r="S531" t="s">
        <v>226</v>
      </c>
    </row>
    <row r="532" spans="1:19" x14ac:dyDescent="0.25">
      <c r="A532" t="s">
        <v>1596</v>
      </c>
      <c r="B532" t="str">
        <f>_xlfn.XLOOKUP(Table2[[#This Row],[tanggal_checkin]],Table6[tanggal_checkin],Table6[id_checkin])</f>
        <v>CI 0149</v>
      </c>
      <c r="C532" t="s">
        <v>11641</v>
      </c>
      <c r="D532" t="str">
        <f>_xlfn.XLOOKUP(Table2[[#This Row],[tanggal_checkout]],Table4[tanggal_checkout],Table4[id_checkout])</f>
        <v>CO 0157</v>
      </c>
      <c r="E532" t="s">
        <v>11642</v>
      </c>
      <c r="F532" s="8">
        <v>0.35684027777777777</v>
      </c>
      <c r="G532" t="str">
        <f>_xlfn.XLOOKUP(Table2[[#This Row],[nama_tamu]],Table10[nama_tamu],Table10[id_tamu])</f>
        <v>CUS 0034</v>
      </c>
      <c r="H532" t="s">
        <v>1598</v>
      </c>
      <c r="I532" t="str">
        <f>_xlfn.XLOOKUP(Table2[[#This Row],[tipe_kamar]],Table12[tipe_kamar],Table12[id_kamar])</f>
        <v>KMR 003</v>
      </c>
      <c r="J532" t="s">
        <v>64</v>
      </c>
      <c r="K532">
        <v>8</v>
      </c>
      <c r="L532">
        <v>1193000</v>
      </c>
      <c r="M532">
        <v>9544000</v>
      </c>
      <c r="N532" t="str">
        <f>_xlfn.XLOOKUP(Table2[[#This Row],[metode_pembayaran]],Table11[metode_pembayaran],Table11[id_pembayaran])</f>
        <v>MP 06</v>
      </c>
      <c r="O532" t="s">
        <v>17</v>
      </c>
      <c r="P532" t="str">
        <f>_xlfn.XLOOKUP(Table2[[#This Row],[status_reservasi]],'Dim Status Reservasi'!$B$2:$B$5,'Dim Status Reservasi'!$A$2:$A$5)</f>
        <v>ST 001</v>
      </c>
      <c r="Q532" t="s">
        <v>214</v>
      </c>
      <c r="R532" t="str">
        <f>_xlfn.XLOOKUP(Table2[[#This Row],[kota_hotel]],'Dim Kota Hotel'!$B$2:$B$21,'Dim Kota Hotel'!$A$2:$A$21)</f>
        <v>LOK 016</v>
      </c>
      <c r="S532" t="s">
        <v>117</v>
      </c>
    </row>
    <row r="533" spans="1:19" x14ac:dyDescent="0.25">
      <c r="A533" t="s">
        <v>1599</v>
      </c>
      <c r="B533" t="str">
        <f>_xlfn.XLOOKUP(Table2[[#This Row],[tanggal_checkin]],Table6[tanggal_checkin],Table6[id_checkin])</f>
        <v>CI 0070</v>
      </c>
      <c r="C533" t="s">
        <v>11100</v>
      </c>
      <c r="D533" t="str">
        <f>_xlfn.XLOOKUP(Table2[[#This Row],[tanggal_checkout]],Table4[tanggal_checkout],Table4[id_checkout])</f>
        <v>CO 0073</v>
      </c>
      <c r="E533" t="s">
        <v>11643</v>
      </c>
      <c r="F533" s="8">
        <v>0.57496527777777773</v>
      </c>
      <c r="G533" t="str">
        <f>_xlfn.XLOOKUP(Table2[[#This Row],[nama_tamu]],Table10[nama_tamu],Table10[id_tamu])</f>
        <v>CUS 0793</v>
      </c>
      <c r="H533" t="s">
        <v>1601</v>
      </c>
      <c r="I533" t="str">
        <f>_xlfn.XLOOKUP(Table2[[#This Row],[tipe_kamar]],Table12[tipe_kamar],Table12[id_kamar])</f>
        <v>KMR 004</v>
      </c>
      <c r="J533" t="s">
        <v>47</v>
      </c>
      <c r="K533">
        <v>3</v>
      </c>
      <c r="L533">
        <v>456000</v>
      </c>
      <c r="M533">
        <v>1368000</v>
      </c>
      <c r="N533" t="str">
        <f>_xlfn.XLOOKUP(Table2[[#This Row],[metode_pembayaran]],Table11[metode_pembayaran],Table11[id_pembayaran])</f>
        <v>MP 01</v>
      </c>
      <c r="O533" t="s">
        <v>24</v>
      </c>
      <c r="P533" t="str">
        <f>_xlfn.XLOOKUP(Table2[[#This Row],[status_reservasi]],'Dim Status Reservasi'!$B$2:$B$5,'Dim Status Reservasi'!$A$2:$A$5)</f>
        <v>ST 004</v>
      </c>
      <c r="Q533" t="s">
        <v>48</v>
      </c>
      <c r="R533" t="str">
        <f>_xlfn.XLOOKUP(Table2[[#This Row],[kota_hotel]],'Dim Kota Hotel'!$B$2:$B$21,'Dim Kota Hotel'!$A$2:$A$21)</f>
        <v>LOK 007</v>
      </c>
      <c r="S533" t="s">
        <v>145</v>
      </c>
    </row>
    <row r="534" spans="1:19" x14ac:dyDescent="0.25">
      <c r="A534" t="s">
        <v>1602</v>
      </c>
      <c r="B534" t="str">
        <f>_xlfn.XLOOKUP(Table2[[#This Row],[tanggal_checkin]],Table6[tanggal_checkin],Table6[id_checkin])</f>
        <v>CI 0839</v>
      </c>
      <c r="C534" t="s">
        <v>11046</v>
      </c>
      <c r="D534" t="str">
        <f>_xlfn.XLOOKUP(Table2[[#This Row],[tanggal_checkout]],Table4[tanggal_checkout],Table4[id_checkout])</f>
        <v>CO 0844</v>
      </c>
      <c r="E534" t="s">
        <v>11566</v>
      </c>
      <c r="F534" s="8">
        <v>0.65068287037037043</v>
      </c>
      <c r="G534" t="str">
        <f>_xlfn.XLOOKUP(Table2[[#This Row],[nama_tamu]],Table10[nama_tamu],Table10[id_tamu])</f>
        <v>CUS 0954</v>
      </c>
      <c r="H534" t="s">
        <v>1604</v>
      </c>
      <c r="I534" t="str">
        <f>_xlfn.XLOOKUP(Table2[[#This Row],[tipe_kamar]],Table12[tipe_kamar],Table12[id_kamar])</f>
        <v>KMR 001</v>
      </c>
      <c r="J534" t="s">
        <v>23</v>
      </c>
      <c r="K534">
        <v>2</v>
      </c>
      <c r="L534">
        <v>630000</v>
      </c>
      <c r="M534">
        <v>1260000</v>
      </c>
      <c r="N534" t="str">
        <f>_xlfn.XLOOKUP(Table2[[#This Row],[metode_pembayaran]],Table11[metode_pembayaran],Table11[id_pembayaran])</f>
        <v>MP 01</v>
      </c>
      <c r="O534" t="s">
        <v>24</v>
      </c>
      <c r="P534" t="str">
        <f>_xlfn.XLOOKUP(Table2[[#This Row],[status_reservasi]],'Dim Status Reservasi'!$B$2:$B$5,'Dim Status Reservasi'!$A$2:$A$5)</f>
        <v>ST 003</v>
      </c>
      <c r="Q534" t="s">
        <v>37</v>
      </c>
      <c r="R534" t="str">
        <f>_xlfn.XLOOKUP(Table2[[#This Row],[kota_hotel]],'Dim Kota Hotel'!$B$2:$B$21,'Dim Kota Hotel'!$A$2:$A$21)</f>
        <v>LOK 012</v>
      </c>
      <c r="S534" t="s">
        <v>25</v>
      </c>
    </row>
    <row r="535" spans="1:19" x14ac:dyDescent="0.25">
      <c r="A535" t="s">
        <v>1605</v>
      </c>
      <c r="B535" t="str">
        <f>_xlfn.XLOOKUP(Table2[[#This Row],[tanggal_checkin]],Table6[tanggal_checkin],Table6[id_checkin])</f>
        <v>CI 0887</v>
      </c>
      <c r="C535" t="s">
        <v>11362</v>
      </c>
      <c r="D535" t="str">
        <f>_xlfn.XLOOKUP(Table2[[#This Row],[tanggal_checkout]],Table4[tanggal_checkout],Table4[id_checkout])</f>
        <v>CO 0896</v>
      </c>
      <c r="E535" t="s">
        <v>11011</v>
      </c>
      <c r="F535" s="8">
        <v>0.46378472222222222</v>
      </c>
      <c r="G535" t="str">
        <f>_xlfn.XLOOKUP(Table2[[#This Row],[nama_tamu]],Table10[nama_tamu],Table10[id_tamu])</f>
        <v>CUS 3274</v>
      </c>
      <c r="H535" t="s">
        <v>1607</v>
      </c>
      <c r="I535" t="str">
        <f>_xlfn.XLOOKUP(Table2[[#This Row],[tipe_kamar]],Table12[tipe_kamar],Table12[id_kamar])</f>
        <v>KMR 002</v>
      </c>
      <c r="J535" t="s">
        <v>82</v>
      </c>
      <c r="K535">
        <v>8</v>
      </c>
      <c r="L535">
        <v>341000</v>
      </c>
      <c r="M535">
        <v>2728000</v>
      </c>
      <c r="N535" t="str">
        <f>_xlfn.XLOOKUP(Table2[[#This Row],[metode_pembayaran]],Table11[metode_pembayaran],Table11[id_pembayaran])</f>
        <v>MP 01</v>
      </c>
      <c r="O535" t="s">
        <v>24</v>
      </c>
      <c r="P535" t="str">
        <f>_xlfn.XLOOKUP(Table2[[#This Row],[status_reservasi]],'Dim Status Reservasi'!$B$2:$B$5,'Dim Status Reservasi'!$A$2:$A$5)</f>
        <v>ST 004</v>
      </c>
      <c r="Q535" t="s">
        <v>48</v>
      </c>
      <c r="R535" t="str">
        <f>_xlfn.XLOOKUP(Table2[[#This Row],[kota_hotel]],'Dim Kota Hotel'!$B$2:$B$21,'Dim Kota Hotel'!$A$2:$A$21)</f>
        <v>LOK 004</v>
      </c>
      <c r="S535" t="s">
        <v>49</v>
      </c>
    </row>
    <row r="536" spans="1:19" x14ac:dyDescent="0.25">
      <c r="A536" t="s">
        <v>1608</v>
      </c>
      <c r="B536" t="str">
        <f>_xlfn.XLOOKUP(Table2[[#This Row],[tanggal_checkin]],Table6[tanggal_checkin],Table6[id_checkin])</f>
        <v>CI 0207</v>
      </c>
      <c r="C536" t="s">
        <v>11644</v>
      </c>
      <c r="D536" t="str">
        <f>_xlfn.XLOOKUP(Table2[[#This Row],[tanggal_checkout]],Table4[tanggal_checkout],Table4[id_checkout])</f>
        <v>CO 0211</v>
      </c>
      <c r="E536" t="s">
        <v>11645</v>
      </c>
      <c r="F536" s="8">
        <v>0.89281250000000001</v>
      </c>
      <c r="G536" t="str">
        <f>_xlfn.XLOOKUP(Table2[[#This Row],[nama_tamu]],Table10[nama_tamu],Table10[id_tamu])</f>
        <v>CUS 1148</v>
      </c>
      <c r="H536" t="s">
        <v>1610</v>
      </c>
      <c r="I536" t="str">
        <f>_xlfn.XLOOKUP(Table2[[#This Row],[tipe_kamar]],Table12[tipe_kamar],Table12[id_kamar])</f>
        <v>KMR 001</v>
      </c>
      <c r="J536" t="s">
        <v>23</v>
      </c>
      <c r="K536">
        <v>4</v>
      </c>
      <c r="L536">
        <v>660000</v>
      </c>
      <c r="M536">
        <v>2640000</v>
      </c>
      <c r="N536" t="str">
        <f>_xlfn.XLOOKUP(Table2[[#This Row],[metode_pembayaran]],Table11[metode_pembayaran],Table11[id_pembayaran])</f>
        <v>MP 06</v>
      </c>
      <c r="O536" t="s">
        <v>17</v>
      </c>
      <c r="P536" t="str">
        <f>_xlfn.XLOOKUP(Table2[[#This Row],[status_reservasi]],'Dim Status Reservasi'!$B$2:$B$5,'Dim Status Reservasi'!$A$2:$A$5)</f>
        <v>ST 003</v>
      </c>
      <c r="Q536" t="s">
        <v>37</v>
      </c>
      <c r="R536" t="str">
        <f>_xlfn.XLOOKUP(Table2[[#This Row],[kota_hotel]],'Dim Kota Hotel'!$B$2:$B$21,'Dim Kota Hotel'!$A$2:$A$21)</f>
        <v>LOK 009</v>
      </c>
      <c r="S536" t="s">
        <v>19</v>
      </c>
    </row>
    <row r="537" spans="1:19" x14ac:dyDescent="0.25">
      <c r="A537" t="s">
        <v>1611</v>
      </c>
      <c r="B537" t="str">
        <f>_xlfn.XLOOKUP(Table2[[#This Row],[tanggal_checkin]],Table6[tanggal_checkin],Table6[id_checkin])</f>
        <v>CI 0125</v>
      </c>
      <c r="C537" t="s">
        <v>11426</v>
      </c>
      <c r="D537" t="str">
        <f>_xlfn.XLOOKUP(Table2[[#This Row],[tanggal_checkout]],Table4[tanggal_checkout],Table4[id_checkout])</f>
        <v>CO 0134</v>
      </c>
      <c r="E537" t="s">
        <v>11268</v>
      </c>
      <c r="F537" s="8">
        <v>0.880462962962963</v>
      </c>
      <c r="G537" t="str">
        <f>_xlfn.XLOOKUP(Table2[[#This Row],[nama_tamu]],Table10[nama_tamu],Table10[id_tamu])</f>
        <v>CUS 0717</v>
      </c>
      <c r="H537" t="s">
        <v>1613</v>
      </c>
      <c r="I537" t="str">
        <f>_xlfn.XLOOKUP(Table2[[#This Row],[tipe_kamar]],Table12[tipe_kamar],Table12[id_kamar])</f>
        <v>KMR 001</v>
      </c>
      <c r="J537" t="s">
        <v>23</v>
      </c>
      <c r="K537">
        <v>9</v>
      </c>
      <c r="L537">
        <v>616000</v>
      </c>
      <c r="M537">
        <v>5544000</v>
      </c>
      <c r="N537" t="str">
        <f>_xlfn.XLOOKUP(Table2[[#This Row],[metode_pembayaran]],Table11[metode_pembayaran],Table11[id_pembayaran])</f>
        <v>MP 02</v>
      </c>
      <c r="O537" t="s">
        <v>30</v>
      </c>
      <c r="P537" t="str">
        <f>_xlfn.XLOOKUP(Table2[[#This Row],[status_reservasi]],'Dim Status Reservasi'!$B$2:$B$5,'Dim Status Reservasi'!$A$2:$A$5)</f>
        <v>ST 003</v>
      </c>
      <c r="Q537" t="s">
        <v>37</v>
      </c>
      <c r="R537" t="str">
        <f>_xlfn.XLOOKUP(Table2[[#This Row],[kota_hotel]],'Dim Kota Hotel'!$B$2:$B$21,'Dim Kota Hotel'!$A$2:$A$21)</f>
        <v>LOK 020</v>
      </c>
      <c r="S537" t="s">
        <v>94</v>
      </c>
    </row>
    <row r="538" spans="1:19" x14ac:dyDescent="0.25">
      <c r="A538" t="s">
        <v>1614</v>
      </c>
      <c r="B538" t="str">
        <f>_xlfn.XLOOKUP(Table2[[#This Row],[tanggal_checkin]],Table6[tanggal_checkin],Table6[id_checkin])</f>
        <v>CI 0401</v>
      </c>
      <c r="C538" t="s">
        <v>11646</v>
      </c>
      <c r="D538" t="str">
        <f>_xlfn.XLOOKUP(Table2[[#This Row],[tanggal_checkout]],Table4[tanggal_checkout],Table4[id_checkout])</f>
        <v>CO 0407</v>
      </c>
      <c r="E538" t="s">
        <v>11355</v>
      </c>
      <c r="F538" s="8">
        <v>0.23421296296296296</v>
      </c>
      <c r="G538" t="str">
        <f>_xlfn.XLOOKUP(Table2[[#This Row],[nama_tamu]],Table10[nama_tamu],Table10[id_tamu])</f>
        <v>CUS 3809</v>
      </c>
      <c r="H538" t="s">
        <v>1616</v>
      </c>
      <c r="I538" t="str">
        <f>_xlfn.XLOOKUP(Table2[[#This Row],[tipe_kamar]],Table12[tipe_kamar],Table12[id_kamar])</f>
        <v>KMR 003</v>
      </c>
      <c r="J538" t="s">
        <v>64</v>
      </c>
      <c r="K538">
        <v>5</v>
      </c>
      <c r="L538">
        <v>1125000</v>
      </c>
      <c r="M538">
        <v>5625000</v>
      </c>
      <c r="N538" t="str">
        <f>_xlfn.XLOOKUP(Table2[[#This Row],[metode_pembayaran]],Table11[metode_pembayaran],Table11[id_pembayaran])</f>
        <v>MP 03</v>
      </c>
      <c r="O538" t="s">
        <v>36</v>
      </c>
      <c r="P538" t="str">
        <f>_xlfn.XLOOKUP(Table2[[#This Row],[status_reservasi]],'Dim Status Reservasi'!$B$2:$B$5,'Dim Status Reservasi'!$A$2:$A$5)</f>
        <v>ST 003</v>
      </c>
      <c r="Q538" t="s">
        <v>37</v>
      </c>
      <c r="R538" t="str">
        <f>_xlfn.XLOOKUP(Table2[[#This Row],[kota_hotel]],'Dim Kota Hotel'!$B$2:$B$21,'Dim Kota Hotel'!$A$2:$A$21)</f>
        <v>LOK 005</v>
      </c>
      <c r="S538" t="s">
        <v>43</v>
      </c>
    </row>
    <row r="539" spans="1:19" x14ac:dyDescent="0.25">
      <c r="A539" t="s">
        <v>1617</v>
      </c>
      <c r="B539" t="str">
        <f>_xlfn.XLOOKUP(Table2[[#This Row],[tanggal_checkin]],Table6[tanggal_checkin],Table6[id_checkin])</f>
        <v>CI 0796</v>
      </c>
      <c r="C539" t="s">
        <v>11109</v>
      </c>
      <c r="D539" t="str">
        <f>_xlfn.XLOOKUP(Table2[[#This Row],[tanggal_checkout]],Table4[tanggal_checkout],Table4[id_checkout])</f>
        <v>CO 0805</v>
      </c>
      <c r="E539" t="s">
        <v>11307</v>
      </c>
      <c r="F539" s="8">
        <v>0.87969907407407411</v>
      </c>
      <c r="G539" t="str">
        <f>_xlfn.XLOOKUP(Table2[[#This Row],[nama_tamu]],Table10[nama_tamu],Table10[id_tamu])</f>
        <v>CUS 2149</v>
      </c>
      <c r="H539" t="s">
        <v>1618</v>
      </c>
      <c r="I539" t="str">
        <f>_xlfn.XLOOKUP(Table2[[#This Row],[tipe_kamar]],Table12[tipe_kamar],Table12[id_kamar])</f>
        <v>KMR 001</v>
      </c>
      <c r="J539" t="s">
        <v>23</v>
      </c>
      <c r="K539">
        <v>5</v>
      </c>
      <c r="L539">
        <v>548000</v>
      </c>
      <c r="M539">
        <v>2740000</v>
      </c>
      <c r="N539" t="str">
        <f>_xlfn.XLOOKUP(Table2[[#This Row],[metode_pembayaran]],Table11[metode_pembayaran],Table11[id_pembayaran])</f>
        <v>MP 01</v>
      </c>
      <c r="O539" t="s">
        <v>24</v>
      </c>
      <c r="P539" t="str">
        <f>_xlfn.XLOOKUP(Table2[[#This Row],[status_reservasi]],'Dim Status Reservasi'!$B$2:$B$5,'Dim Status Reservasi'!$A$2:$A$5)</f>
        <v>ST 001</v>
      </c>
      <c r="Q539" t="s">
        <v>214</v>
      </c>
      <c r="R539" t="str">
        <f>_xlfn.XLOOKUP(Table2[[#This Row],[kota_hotel]],'Dim Kota Hotel'!$B$2:$B$21,'Dim Kota Hotel'!$A$2:$A$21)</f>
        <v>LOK 012</v>
      </c>
      <c r="S539" t="s">
        <v>25</v>
      </c>
    </row>
    <row r="540" spans="1:19" x14ac:dyDescent="0.25">
      <c r="A540" t="s">
        <v>1619</v>
      </c>
      <c r="B540" t="str">
        <f>_xlfn.XLOOKUP(Table2[[#This Row],[tanggal_checkin]],Table6[tanggal_checkin],Table6[id_checkin])</f>
        <v>CI 0831</v>
      </c>
      <c r="C540" t="s">
        <v>11647</v>
      </c>
      <c r="D540" t="str">
        <f>_xlfn.XLOOKUP(Table2[[#This Row],[tanggal_checkout]],Table4[tanggal_checkout],Table4[id_checkout])</f>
        <v>CO 0841</v>
      </c>
      <c r="E540" t="s">
        <v>11238</v>
      </c>
      <c r="F540" s="8">
        <v>0.34151620370370372</v>
      </c>
      <c r="G540" t="str">
        <f>_xlfn.XLOOKUP(Table2[[#This Row],[nama_tamu]],Table10[nama_tamu],Table10[id_tamu])</f>
        <v>CUS 1099</v>
      </c>
      <c r="H540" t="s">
        <v>1621</v>
      </c>
      <c r="I540" t="str">
        <f>_xlfn.XLOOKUP(Table2[[#This Row],[tipe_kamar]],Table12[tipe_kamar],Table12[id_kamar])</f>
        <v>KMR 001</v>
      </c>
      <c r="J540" t="s">
        <v>23</v>
      </c>
      <c r="K540">
        <v>6</v>
      </c>
      <c r="L540">
        <v>653000</v>
      </c>
      <c r="M540">
        <v>3918000</v>
      </c>
      <c r="N540" t="str">
        <f>_xlfn.XLOOKUP(Table2[[#This Row],[metode_pembayaran]],Table11[metode_pembayaran],Table11[id_pembayaran])</f>
        <v>MP 01</v>
      </c>
      <c r="O540" t="s">
        <v>24</v>
      </c>
      <c r="P540" t="str">
        <f>_xlfn.XLOOKUP(Table2[[#This Row],[status_reservasi]],'Dim Status Reservasi'!$B$2:$B$5,'Dim Status Reservasi'!$A$2:$A$5)</f>
        <v>ST 004</v>
      </c>
      <c r="Q540" t="s">
        <v>48</v>
      </c>
      <c r="R540" t="str">
        <f>_xlfn.XLOOKUP(Table2[[#This Row],[kota_hotel]],'Dim Kota Hotel'!$B$2:$B$21,'Dim Kota Hotel'!$A$2:$A$21)</f>
        <v>LOK 009</v>
      </c>
      <c r="S540" t="s">
        <v>19</v>
      </c>
    </row>
    <row r="541" spans="1:19" x14ac:dyDescent="0.25">
      <c r="A541" t="s">
        <v>1622</v>
      </c>
      <c r="B541" t="str">
        <f>_xlfn.XLOOKUP(Table2[[#This Row],[tanggal_checkin]],Table6[tanggal_checkin],Table6[id_checkin])</f>
        <v>CI 0461</v>
      </c>
      <c r="C541" t="s">
        <v>11648</v>
      </c>
      <c r="D541" t="str">
        <f>_xlfn.XLOOKUP(Table2[[#This Row],[tanggal_checkout]],Table4[tanggal_checkout],Table4[id_checkout])</f>
        <v>CO 0464</v>
      </c>
      <c r="E541" t="s">
        <v>11649</v>
      </c>
      <c r="F541" s="8">
        <v>0.52348379629629627</v>
      </c>
      <c r="G541" t="str">
        <f>_xlfn.XLOOKUP(Table2[[#This Row],[nama_tamu]],Table10[nama_tamu],Table10[id_tamu])</f>
        <v>CUS 1460</v>
      </c>
      <c r="H541" t="s">
        <v>1624</v>
      </c>
      <c r="I541" t="str">
        <f>_xlfn.XLOOKUP(Table2[[#This Row],[tipe_kamar]],Table12[tipe_kamar],Table12[id_kamar])</f>
        <v>KMR 004</v>
      </c>
      <c r="J541" t="s">
        <v>47</v>
      </c>
      <c r="K541">
        <v>1</v>
      </c>
      <c r="L541">
        <v>431000</v>
      </c>
      <c r="M541">
        <v>431000</v>
      </c>
      <c r="N541" t="str">
        <f>_xlfn.XLOOKUP(Table2[[#This Row],[metode_pembayaran]],Table11[metode_pembayaran],Table11[id_pembayaran])</f>
        <v>MP 02</v>
      </c>
      <c r="O541" t="s">
        <v>30</v>
      </c>
      <c r="P541" t="str">
        <f>_xlfn.XLOOKUP(Table2[[#This Row],[status_reservasi]],'Dim Status Reservasi'!$B$2:$B$5,'Dim Status Reservasi'!$A$2:$A$5)</f>
        <v>ST 002</v>
      </c>
      <c r="Q541" t="s">
        <v>124</v>
      </c>
      <c r="R541" t="str">
        <f>_xlfn.XLOOKUP(Table2[[#This Row],[kota_hotel]],'Dim Kota Hotel'!$B$2:$B$21,'Dim Kota Hotel'!$A$2:$A$21)</f>
        <v>LOK 018</v>
      </c>
      <c r="S541" t="s">
        <v>102</v>
      </c>
    </row>
    <row r="542" spans="1:19" x14ac:dyDescent="0.25">
      <c r="A542" t="s">
        <v>1625</v>
      </c>
      <c r="B542" t="str">
        <f>_xlfn.XLOOKUP(Table2[[#This Row],[tanggal_checkin]],Table6[tanggal_checkin],Table6[id_checkin])</f>
        <v>CI 0017</v>
      </c>
      <c r="C542" t="s">
        <v>11650</v>
      </c>
      <c r="D542" t="str">
        <f>_xlfn.XLOOKUP(Table2[[#This Row],[tanggal_checkout]],Table4[tanggal_checkout],Table4[id_checkout])</f>
        <v>CO 0020</v>
      </c>
      <c r="E542" t="s">
        <v>11651</v>
      </c>
      <c r="F542" s="8">
        <v>0.11954861111111111</v>
      </c>
      <c r="G542" t="str">
        <f>_xlfn.XLOOKUP(Table2[[#This Row],[nama_tamu]],Table10[nama_tamu],Table10[id_tamu])</f>
        <v>CUS 4164</v>
      </c>
      <c r="H542" t="s">
        <v>1627</v>
      </c>
      <c r="I542" t="str">
        <f>_xlfn.XLOOKUP(Table2[[#This Row],[tipe_kamar]],Table12[tipe_kamar],Table12[id_kamar])</f>
        <v>KMR 003</v>
      </c>
      <c r="J542" t="s">
        <v>64</v>
      </c>
      <c r="K542">
        <v>4</v>
      </c>
      <c r="L542">
        <v>1336000</v>
      </c>
      <c r="M542">
        <v>5344000</v>
      </c>
      <c r="N542" t="str">
        <f>_xlfn.XLOOKUP(Table2[[#This Row],[metode_pembayaran]],Table11[metode_pembayaran],Table11[id_pembayaran])</f>
        <v>MP 06</v>
      </c>
      <c r="O542" t="s">
        <v>17</v>
      </c>
      <c r="P542" t="str">
        <f>_xlfn.XLOOKUP(Table2[[#This Row],[status_reservasi]],'Dim Status Reservasi'!$B$2:$B$5,'Dim Status Reservasi'!$A$2:$A$5)</f>
        <v>ST 002</v>
      </c>
      <c r="Q542" t="s">
        <v>124</v>
      </c>
      <c r="R542" t="str">
        <f>_xlfn.XLOOKUP(Table2[[#This Row],[kota_hotel]],'Dim Kota Hotel'!$B$2:$B$21,'Dim Kota Hotel'!$A$2:$A$21)</f>
        <v>LOK 007</v>
      </c>
      <c r="S542" t="s">
        <v>145</v>
      </c>
    </row>
    <row r="543" spans="1:19" x14ac:dyDescent="0.25">
      <c r="A543" t="s">
        <v>1628</v>
      </c>
      <c r="B543" t="str">
        <f>_xlfn.XLOOKUP(Table2[[#This Row],[tanggal_checkin]],Table6[tanggal_checkin],Table6[id_checkin])</f>
        <v>CI 0195</v>
      </c>
      <c r="C543" t="s">
        <v>11054</v>
      </c>
      <c r="D543" t="str">
        <f>_xlfn.XLOOKUP(Table2[[#This Row],[tanggal_checkout]],Table4[tanggal_checkout],Table4[id_checkout])</f>
        <v>CO 0201</v>
      </c>
      <c r="E543" t="s">
        <v>11066</v>
      </c>
      <c r="F543" s="8">
        <v>0.25358796296296299</v>
      </c>
      <c r="G543" t="str">
        <f>_xlfn.XLOOKUP(Table2[[#This Row],[nama_tamu]],Table10[nama_tamu],Table10[id_tamu])</f>
        <v>CUS 2990</v>
      </c>
      <c r="H543" t="s">
        <v>1629</v>
      </c>
      <c r="I543" t="str">
        <f>_xlfn.XLOOKUP(Table2[[#This Row],[tipe_kamar]],Table12[tipe_kamar],Table12[id_kamar])</f>
        <v>KMR 003</v>
      </c>
      <c r="J543" t="s">
        <v>64</v>
      </c>
      <c r="K543">
        <v>5</v>
      </c>
      <c r="L543">
        <v>1236000</v>
      </c>
      <c r="M543">
        <v>6180000</v>
      </c>
      <c r="N543" t="str">
        <f>_xlfn.XLOOKUP(Table2[[#This Row],[metode_pembayaran]],Table11[metode_pembayaran],Table11[id_pembayaran])</f>
        <v>MP 06</v>
      </c>
      <c r="O543" t="s">
        <v>17</v>
      </c>
      <c r="P543" t="str">
        <f>_xlfn.XLOOKUP(Table2[[#This Row],[status_reservasi]],'Dim Status Reservasi'!$B$2:$B$5,'Dim Status Reservasi'!$A$2:$A$5)</f>
        <v>ST 004</v>
      </c>
      <c r="Q543" t="s">
        <v>48</v>
      </c>
      <c r="R543" t="str">
        <f>_xlfn.XLOOKUP(Table2[[#This Row],[kota_hotel]],'Dim Kota Hotel'!$B$2:$B$21,'Dim Kota Hotel'!$A$2:$A$21)</f>
        <v>LOK 003</v>
      </c>
      <c r="S543" t="s">
        <v>106</v>
      </c>
    </row>
    <row r="544" spans="1:19" x14ac:dyDescent="0.25">
      <c r="A544" t="s">
        <v>1630</v>
      </c>
      <c r="B544" t="str">
        <f>_xlfn.XLOOKUP(Table2[[#This Row],[tanggal_checkin]],Table6[tanggal_checkin],Table6[id_checkin])</f>
        <v>CI 0282</v>
      </c>
      <c r="C544" t="s">
        <v>11652</v>
      </c>
      <c r="D544" t="str">
        <f>_xlfn.XLOOKUP(Table2[[#This Row],[tanggal_checkout]],Table4[tanggal_checkout],Table4[id_checkout])</f>
        <v>CO 0286</v>
      </c>
      <c r="E544" t="s">
        <v>11501</v>
      </c>
      <c r="F544" s="8">
        <v>0.20165509259259259</v>
      </c>
      <c r="G544" t="str">
        <f>_xlfn.XLOOKUP(Table2[[#This Row],[nama_tamu]],Table10[nama_tamu],Table10[id_tamu])</f>
        <v>CUS 3011</v>
      </c>
      <c r="H544" t="s">
        <v>1632</v>
      </c>
      <c r="I544" t="str">
        <f>_xlfn.XLOOKUP(Table2[[#This Row],[tipe_kamar]],Table12[tipe_kamar],Table12[id_kamar])</f>
        <v>KMR 003</v>
      </c>
      <c r="J544" t="s">
        <v>64</v>
      </c>
      <c r="K544">
        <v>6</v>
      </c>
      <c r="L544">
        <v>1316000</v>
      </c>
      <c r="M544">
        <v>7896000</v>
      </c>
      <c r="N544" t="str">
        <f>_xlfn.XLOOKUP(Table2[[#This Row],[metode_pembayaran]],Table11[metode_pembayaran],Table11[id_pembayaran])</f>
        <v>MP 01</v>
      </c>
      <c r="O544" t="s">
        <v>24</v>
      </c>
      <c r="P544" t="str">
        <f>_xlfn.XLOOKUP(Table2[[#This Row],[status_reservasi]],'Dim Status Reservasi'!$B$2:$B$5,'Dim Status Reservasi'!$A$2:$A$5)</f>
        <v>ST 003</v>
      </c>
      <c r="Q544" t="s">
        <v>37</v>
      </c>
      <c r="R544" t="str">
        <f>_xlfn.XLOOKUP(Table2[[#This Row],[kota_hotel]],'Dim Kota Hotel'!$B$2:$B$21,'Dim Kota Hotel'!$A$2:$A$21)</f>
        <v>LOK 007</v>
      </c>
      <c r="S544" t="s">
        <v>145</v>
      </c>
    </row>
    <row r="545" spans="1:19" x14ac:dyDescent="0.25">
      <c r="A545" t="s">
        <v>1633</v>
      </c>
      <c r="B545" t="str">
        <f>_xlfn.XLOOKUP(Table2[[#This Row],[tanggal_checkin]],Table6[tanggal_checkin],Table6[id_checkin])</f>
        <v>CI 0059</v>
      </c>
      <c r="C545" t="s">
        <v>11060</v>
      </c>
      <c r="D545" t="str">
        <f>_xlfn.XLOOKUP(Table2[[#This Row],[tanggal_checkout]],Table4[tanggal_checkout],Table4[id_checkout])</f>
        <v>CO 0068</v>
      </c>
      <c r="E545" t="s">
        <v>11296</v>
      </c>
      <c r="F545" s="8">
        <v>6.6817129629629629E-2</v>
      </c>
      <c r="G545" t="str">
        <f>_xlfn.XLOOKUP(Table2[[#This Row],[nama_tamu]],Table10[nama_tamu],Table10[id_tamu])</f>
        <v>CUS 3188</v>
      </c>
      <c r="H545" t="s">
        <v>1634</v>
      </c>
      <c r="I545" t="str">
        <f>_xlfn.XLOOKUP(Table2[[#This Row],[tipe_kamar]],Table12[tipe_kamar],Table12[id_kamar])</f>
        <v>KMR 001</v>
      </c>
      <c r="J545" t="s">
        <v>23</v>
      </c>
      <c r="K545">
        <v>9</v>
      </c>
      <c r="L545">
        <v>611000</v>
      </c>
      <c r="M545">
        <v>5499000</v>
      </c>
      <c r="N545" t="str">
        <f>_xlfn.XLOOKUP(Table2[[#This Row],[metode_pembayaran]],Table11[metode_pembayaran],Table11[id_pembayaran])</f>
        <v>MP 03</v>
      </c>
      <c r="O545" t="s">
        <v>36</v>
      </c>
      <c r="P545" t="str">
        <f>_xlfn.XLOOKUP(Table2[[#This Row],[status_reservasi]],'Dim Status Reservasi'!$B$2:$B$5,'Dim Status Reservasi'!$A$2:$A$5)</f>
        <v>ST 003</v>
      </c>
      <c r="Q545" t="s">
        <v>37</v>
      </c>
      <c r="R545" t="str">
        <f>_xlfn.XLOOKUP(Table2[[#This Row],[kota_hotel]],'Dim Kota Hotel'!$B$2:$B$21,'Dim Kota Hotel'!$A$2:$A$21)</f>
        <v>LOK 005</v>
      </c>
      <c r="S545" t="s">
        <v>43</v>
      </c>
    </row>
    <row r="546" spans="1:19" x14ac:dyDescent="0.25">
      <c r="A546" t="s">
        <v>1635</v>
      </c>
      <c r="B546" t="str">
        <f>_xlfn.XLOOKUP(Table2[[#This Row],[tanggal_checkin]],Table6[tanggal_checkin],Table6[id_checkin])</f>
        <v>CI 0436</v>
      </c>
      <c r="C546" t="s">
        <v>11653</v>
      </c>
      <c r="D546" t="str">
        <f>_xlfn.XLOOKUP(Table2[[#This Row],[tanggal_checkout]],Table4[tanggal_checkout],Table4[id_checkout])</f>
        <v>CO 0446</v>
      </c>
      <c r="E546" t="s">
        <v>11654</v>
      </c>
      <c r="F546" s="8">
        <v>0.82238425925925929</v>
      </c>
      <c r="G546" t="str">
        <f>_xlfn.XLOOKUP(Table2[[#This Row],[nama_tamu]],Table10[nama_tamu],Table10[id_tamu])</f>
        <v>CUS 2922</v>
      </c>
      <c r="H546" t="s">
        <v>1637</v>
      </c>
      <c r="I546" t="str">
        <f>_xlfn.XLOOKUP(Table2[[#This Row],[tipe_kamar]],Table12[tipe_kamar],Table12[id_kamar])</f>
        <v>KMR 003</v>
      </c>
      <c r="J546" t="s">
        <v>64</v>
      </c>
      <c r="K546">
        <v>8</v>
      </c>
      <c r="L546">
        <v>1294000</v>
      </c>
      <c r="M546">
        <v>10352000</v>
      </c>
      <c r="N546" t="str">
        <f>_xlfn.XLOOKUP(Table2[[#This Row],[metode_pembayaran]],Table11[metode_pembayaran],Table11[id_pembayaran])</f>
        <v>MP 04</v>
      </c>
      <c r="O546" t="s">
        <v>53</v>
      </c>
      <c r="P546" t="str">
        <f>_xlfn.XLOOKUP(Table2[[#This Row],[status_reservasi]],'Dim Status Reservasi'!$B$2:$B$5,'Dim Status Reservasi'!$A$2:$A$5)</f>
        <v>ST 004</v>
      </c>
      <c r="Q546" t="s">
        <v>48</v>
      </c>
      <c r="R546" t="str">
        <f>_xlfn.XLOOKUP(Table2[[#This Row],[kota_hotel]],'Dim Kota Hotel'!$B$2:$B$21,'Dim Kota Hotel'!$A$2:$A$21)</f>
        <v>LOK 002</v>
      </c>
      <c r="S546" t="s">
        <v>60</v>
      </c>
    </row>
    <row r="547" spans="1:19" x14ac:dyDescent="0.25">
      <c r="A547" t="s">
        <v>1638</v>
      </c>
      <c r="B547" t="str">
        <f>_xlfn.XLOOKUP(Table2[[#This Row],[tanggal_checkin]],Table6[tanggal_checkin],Table6[id_checkin])</f>
        <v>CI 1066</v>
      </c>
      <c r="C547" t="s">
        <v>11655</v>
      </c>
      <c r="D547" t="str">
        <f>_xlfn.XLOOKUP(Table2[[#This Row],[tanggal_checkout]],Table4[tanggal_checkout],Table4[id_checkout])</f>
        <v>CO 1070</v>
      </c>
      <c r="E547" t="s">
        <v>11523</v>
      </c>
      <c r="F547" s="8">
        <v>0.97032407407407406</v>
      </c>
      <c r="G547" t="str">
        <f>_xlfn.XLOOKUP(Table2[[#This Row],[nama_tamu]],Table10[nama_tamu],Table10[id_tamu])</f>
        <v>CUS 0347</v>
      </c>
      <c r="H547" t="s">
        <v>1640</v>
      </c>
      <c r="I547" t="str">
        <f>_xlfn.XLOOKUP(Table2[[#This Row],[tipe_kamar]],Table12[tipe_kamar],Table12[id_kamar])</f>
        <v>KMR 002</v>
      </c>
      <c r="J547" t="s">
        <v>82</v>
      </c>
      <c r="K547">
        <v>2</v>
      </c>
      <c r="L547">
        <v>385000</v>
      </c>
      <c r="M547">
        <v>770000</v>
      </c>
      <c r="N547" t="str">
        <f>_xlfn.XLOOKUP(Table2[[#This Row],[metode_pembayaran]],Table11[metode_pembayaran],Table11[id_pembayaran])</f>
        <v>MP 06</v>
      </c>
      <c r="O547" t="s">
        <v>17</v>
      </c>
      <c r="P547" t="str">
        <f>_xlfn.XLOOKUP(Table2[[#This Row],[status_reservasi]],'Dim Status Reservasi'!$B$2:$B$5,'Dim Status Reservasi'!$A$2:$A$5)</f>
        <v>ST 004</v>
      </c>
      <c r="Q547" t="s">
        <v>48</v>
      </c>
      <c r="R547" t="str">
        <f>_xlfn.XLOOKUP(Table2[[#This Row],[kota_hotel]],'Dim Kota Hotel'!$B$2:$B$21,'Dim Kota Hotel'!$A$2:$A$21)</f>
        <v>LOK 007</v>
      </c>
      <c r="S547" t="s">
        <v>145</v>
      </c>
    </row>
    <row r="548" spans="1:19" x14ac:dyDescent="0.25">
      <c r="A548" t="s">
        <v>1641</v>
      </c>
      <c r="B548" t="str">
        <f>_xlfn.XLOOKUP(Table2[[#This Row],[tanggal_checkin]],Table6[tanggal_checkin],Table6[id_checkin])</f>
        <v>CI 0017</v>
      </c>
      <c r="C548" t="s">
        <v>11650</v>
      </c>
      <c r="D548" t="str">
        <f>_xlfn.XLOOKUP(Table2[[#This Row],[tanggal_checkout]],Table4[tanggal_checkout],Table4[id_checkout])</f>
        <v>CO 0019</v>
      </c>
      <c r="E548" t="s">
        <v>11382</v>
      </c>
      <c r="F548" s="8">
        <v>0.4403125</v>
      </c>
      <c r="G548" t="str">
        <f>_xlfn.XLOOKUP(Table2[[#This Row],[nama_tamu]],Table10[nama_tamu],Table10[id_tamu])</f>
        <v>CUS 0958</v>
      </c>
      <c r="H548" t="s">
        <v>1643</v>
      </c>
      <c r="I548" t="str">
        <f>_xlfn.XLOOKUP(Table2[[#This Row],[tipe_kamar]],Table12[tipe_kamar],Table12[id_kamar])</f>
        <v>KMR 004</v>
      </c>
      <c r="J548" t="s">
        <v>47</v>
      </c>
      <c r="K548">
        <v>3</v>
      </c>
      <c r="L548">
        <v>473000</v>
      </c>
      <c r="M548">
        <v>1419000</v>
      </c>
      <c r="N548" t="str">
        <f>_xlfn.XLOOKUP(Table2[[#This Row],[metode_pembayaran]],Table11[metode_pembayaran],Table11[id_pembayaran])</f>
        <v>MP 01</v>
      </c>
      <c r="O548" t="s">
        <v>24</v>
      </c>
      <c r="P548" t="str">
        <f>_xlfn.XLOOKUP(Table2[[#This Row],[status_reservasi]],'Dim Status Reservasi'!$B$2:$B$5,'Dim Status Reservasi'!$A$2:$A$5)</f>
        <v>ST 003</v>
      </c>
      <c r="Q548" t="s">
        <v>37</v>
      </c>
      <c r="R548" t="str">
        <f>_xlfn.XLOOKUP(Table2[[#This Row],[kota_hotel]],'Dim Kota Hotel'!$B$2:$B$21,'Dim Kota Hotel'!$A$2:$A$21)</f>
        <v>LOK 007</v>
      </c>
      <c r="S548" t="s">
        <v>145</v>
      </c>
    </row>
    <row r="549" spans="1:19" x14ac:dyDescent="0.25">
      <c r="A549" t="s">
        <v>1644</v>
      </c>
      <c r="B549" t="str">
        <f>_xlfn.XLOOKUP(Table2[[#This Row],[tanggal_checkin]],Table6[tanggal_checkin],Table6[id_checkin])</f>
        <v>CI 0615</v>
      </c>
      <c r="C549" t="s">
        <v>11562</v>
      </c>
      <c r="D549" t="str">
        <f>_xlfn.XLOOKUP(Table2[[#This Row],[tanggal_checkout]],Table4[tanggal_checkout],Table4[id_checkout])</f>
        <v>CO 0624</v>
      </c>
      <c r="E549" t="s">
        <v>11409</v>
      </c>
      <c r="F549" s="8">
        <v>0.27254629629629629</v>
      </c>
      <c r="G549" t="str">
        <f>_xlfn.XLOOKUP(Table2[[#This Row],[nama_tamu]],Table10[nama_tamu],Table10[id_tamu])</f>
        <v>CUS 2896</v>
      </c>
      <c r="H549" t="s">
        <v>1645</v>
      </c>
      <c r="I549" t="str">
        <f>_xlfn.XLOOKUP(Table2[[#This Row],[tipe_kamar]],Table12[tipe_kamar],Table12[id_kamar])</f>
        <v>KMR 001</v>
      </c>
      <c r="J549" t="s">
        <v>23</v>
      </c>
      <c r="K549">
        <v>9</v>
      </c>
      <c r="L549">
        <v>649000</v>
      </c>
      <c r="M549">
        <v>5841000</v>
      </c>
      <c r="N549" t="str">
        <f>_xlfn.XLOOKUP(Table2[[#This Row],[metode_pembayaran]],Table11[metode_pembayaran],Table11[id_pembayaran])</f>
        <v>MP 04</v>
      </c>
      <c r="O549" t="s">
        <v>53</v>
      </c>
      <c r="P549" t="str">
        <f>_xlfn.XLOOKUP(Table2[[#This Row],[status_reservasi]],'Dim Status Reservasi'!$B$2:$B$5,'Dim Status Reservasi'!$A$2:$A$5)</f>
        <v>ST 003</v>
      </c>
      <c r="Q549" t="s">
        <v>37</v>
      </c>
      <c r="R549" t="str">
        <f>_xlfn.XLOOKUP(Table2[[#This Row],[kota_hotel]],'Dim Kota Hotel'!$B$2:$B$21,'Dim Kota Hotel'!$A$2:$A$21)</f>
        <v>LOK 019</v>
      </c>
      <c r="S549" t="s">
        <v>133</v>
      </c>
    </row>
    <row r="550" spans="1:19" x14ac:dyDescent="0.25">
      <c r="A550" t="s">
        <v>1646</v>
      </c>
      <c r="B550" t="str">
        <f>_xlfn.XLOOKUP(Table2[[#This Row],[tanggal_checkin]],Table6[tanggal_checkin],Table6[id_checkin])</f>
        <v>CI 0372</v>
      </c>
      <c r="C550" t="s">
        <v>11035</v>
      </c>
      <c r="D550" t="str">
        <f>_xlfn.XLOOKUP(Table2[[#This Row],[tanggal_checkout]],Table4[tanggal_checkout],Table4[id_checkout])</f>
        <v>CO 0375</v>
      </c>
      <c r="E550" t="s">
        <v>11585</v>
      </c>
      <c r="F550" s="8">
        <v>0.39770833333333333</v>
      </c>
      <c r="G550" t="str">
        <f>_xlfn.XLOOKUP(Table2[[#This Row],[nama_tamu]],Table10[nama_tamu],Table10[id_tamu])</f>
        <v>CUS 0834</v>
      </c>
      <c r="H550" t="s">
        <v>1648</v>
      </c>
      <c r="I550" t="str">
        <f>_xlfn.XLOOKUP(Table2[[#This Row],[tipe_kamar]],Table12[tipe_kamar],Table12[id_kamar])</f>
        <v>KMR 002</v>
      </c>
      <c r="J550" t="s">
        <v>82</v>
      </c>
      <c r="K550">
        <v>3</v>
      </c>
      <c r="L550">
        <v>352000</v>
      </c>
      <c r="M550">
        <v>1056000</v>
      </c>
      <c r="N550" t="str">
        <f>_xlfn.XLOOKUP(Table2[[#This Row],[metode_pembayaran]],Table11[metode_pembayaran],Table11[id_pembayaran])</f>
        <v>MP 04</v>
      </c>
      <c r="O550" t="s">
        <v>53</v>
      </c>
      <c r="P550" t="str">
        <f>_xlfn.XLOOKUP(Table2[[#This Row],[status_reservasi]],'Dim Status Reservasi'!$B$2:$B$5,'Dim Status Reservasi'!$A$2:$A$5)</f>
        <v>ST 003</v>
      </c>
      <c r="Q550" t="s">
        <v>37</v>
      </c>
      <c r="R550" t="str">
        <f>_xlfn.XLOOKUP(Table2[[#This Row],[kota_hotel]],'Dim Kota Hotel'!$B$2:$B$21,'Dim Kota Hotel'!$A$2:$A$21)</f>
        <v>LOK 003</v>
      </c>
      <c r="S550" t="s">
        <v>106</v>
      </c>
    </row>
    <row r="551" spans="1:19" x14ac:dyDescent="0.25">
      <c r="A551" t="s">
        <v>1649</v>
      </c>
      <c r="B551" t="str">
        <f>_xlfn.XLOOKUP(Table2[[#This Row],[tanggal_checkin]],Table6[tanggal_checkin],Table6[id_checkin])</f>
        <v>CI 0133</v>
      </c>
      <c r="C551" t="s">
        <v>11356</v>
      </c>
      <c r="D551" t="str">
        <f>_xlfn.XLOOKUP(Table2[[#This Row],[tanggal_checkout]],Table4[tanggal_checkout],Table4[id_checkout])</f>
        <v>CO 0142</v>
      </c>
      <c r="E551" t="s">
        <v>11656</v>
      </c>
      <c r="F551" s="8">
        <v>0.18956018518518519</v>
      </c>
      <c r="G551" t="str">
        <f>_xlfn.XLOOKUP(Table2[[#This Row],[nama_tamu]],Table10[nama_tamu],Table10[id_tamu])</f>
        <v>CUS 0628</v>
      </c>
      <c r="H551" t="s">
        <v>1651</v>
      </c>
      <c r="I551" t="str">
        <f>_xlfn.XLOOKUP(Table2[[#This Row],[tipe_kamar]],Table12[tipe_kamar],Table12[id_kamar])</f>
        <v>KMR 002</v>
      </c>
      <c r="J551" t="s">
        <v>82</v>
      </c>
      <c r="K551">
        <v>9</v>
      </c>
      <c r="L551">
        <v>336000</v>
      </c>
      <c r="M551">
        <v>3024000</v>
      </c>
      <c r="N551" t="str">
        <f>_xlfn.XLOOKUP(Table2[[#This Row],[metode_pembayaran]],Table11[metode_pembayaran],Table11[id_pembayaran])</f>
        <v>MP 03</v>
      </c>
      <c r="O551" t="s">
        <v>36</v>
      </c>
      <c r="P551" t="str">
        <f>_xlfn.XLOOKUP(Table2[[#This Row],[status_reservasi]],'Dim Status Reservasi'!$B$2:$B$5,'Dim Status Reservasi'!$A$2:$A$5)</f>
        <v>ST 004</v>
      </c>
      <c r="Q551" t="s">
        <v>48</v>
      </c>
      <c r="R551" t="str">
        <f>_xlfn.XLOOKUP(Table2[[#This Row],[kota_hotel]],'Dim Kota Hotel'!$B$2:$B$21,'Dim Kota Hotel'!$A$2:$A$21)</f>
        <v>LOK 019</v>
      </c>
      <c r="S551" t="s">
        <v>133</v>
      </c>
    </row>
    <row r="552" spans="1:19" x14ac:dyDescent="0.25">
      <c r="A552" t="s">
        <v>1652</v>
      </c>
      <c r="B552" t="str">
        <f>_xlfn.XLOOKUP(Table2[[#This Row],[tanggal_checkin]],Table6[tanggal_checkin],Table6[id_checkin])</f>
        <v>CI 1057</v>
      </c>
      <c r="C552" t="s">
        <v>11534</v>
      </c>
      <c r="D552" t="str">
        <f>_xlfn.XLOOKUP(Table2[[#This Row],[tanggal_checkout]],Table4[tanggal_checkout],Table4[id_checkout])</f>
        <v>CO 1063</v>
      </c>
      <c r="E552" t="s">
        <v>11025</v>
      </c>
      <c r="F552" s="8">
        <v>0.94769675925925922</v>
      </c>
      <c r="G552" t="str">
        <f>_xlfn.XLOOKUP(Table2[[#This Row],[nama_tamu]],Table10[nama_tamu],Table10[id_tamu])</f>
        <v>CUS 0031</v>
      </c>
      <c r="H552" t="s">
        <v>1654</v>
      </c>
      <c r="I552" t="str">
        <f>_xlfn.XLOOKUP(Table2[[#This Row],[tipe_kamar]],Table12[tipe_kamar],Table12[id_kamar])</f>
        <v>KMR 002</v>
      </c>
      <c r="J552" t="s">
        <v>82</v>
      </c>
      <c r="K552">
        <v>3</v>
      </c>
      <c r="L552">
        <v>394000</v>
      </c>
      <c r="M552">
        <v>1182000</v>
      </c>
      <c r="N552" t="str">
        <f>_xlfn.XLOOKUP(Table2[[#This Row],[metode_pembayaran]],Table11[metode_pembayaran],Table11[id_pembayaran])</f>
        <v>MP 01</v>
      </c>
      <c r="O552" t="s">
        <v>24</v>
      </c>
      <c r="P552" t="str">
        <f>_xlfn.XLOOKUP(Table2[[#This Row],[status_reservasi]],'Dim Status Reservasi'!$B$2:$B$5,'Dim Status Reservasi'!$A$2:$A$5)</f>
        <v>ST 004</v>
      </c>
      <c r="Q552" t="s">
        <v>48</v>
      </c>
      <c r="R552" t="str">
        <f>_xlfn.XLOOKUP(Table2[[#This Row],[kota_hotel]],'Dim Kota Hotel'!$B$2:$B$21,'Dim Kota Hotel'!$A$2:$A$21)</f>
        <v>LOK 007</v>
      </c>
      <c r="S552" t="s">
        <v>145</v>
      </c>
    </row>
    <row r="553" spans="1:19" x14ac:dyDescent="0.25">
      <c r="A553" t="s">
        <v>1655</v>
      </c>
      <c r="B553" t="str">
        <f>_xlfn.XLOOKUP(Table2[[#This Row],[tanggal_checkin]],Table6[tanggal_checkin],Table6[id_checkin])</f>
        <v>CI 0434</v>
      </c>
      <c r="C553" t="s">
        <v>11657</v>
      </c>
      <c r="D553" t="str">
        <f>_xlfn.XLOOKUP(Table2[[#This Row],[tanggal_checkout]],Table4[tanggal_checkout],Table4[id_checkout])</f>
        <v>CO 0437</v>
      </c>
      <c r="E553" t="s">
        <v>11658</v>
      </c>
      <c r="F553" s="8">
        <v>0.50232638888888892</v>
      </c>
      <c r="G553" t="str">
        <f>_xlfn.XLOOKUP(Table2[[#This Row],[nama_tamu]],Table10[nama_tamu],Table10[id_tamu])</f>
        <v>CUS 3219</v>
      </c>
      <c r="H553" t="s">
        <v>1657</v>
      </c>
      <c r="I553" t="str">
        <f>_xlfn.XLOOKUP(Table2[[#This Row],[tipe_kamar]],Table12[tipe_kamar],Table12[id_kamar])</f>
        <v>KMR 004</v>
      </c>
      <c r="J553" t="s">
        <v>47</v>
      </c>
      <c r="K553">
        <v>1</v>
      </c>
      <c r="L553">
        <v>433000</v>
      </c>
      <c r="M553">
        <v>433000</v>
      </c>
      <c r="N553" t="str">
        <f>_xlfn.XLOOKUP(Table2[[#This Row],[metode_pembayaran]],Table11[metode_pembayaran],Table11[id_pembayaran])</f>
        <v>MP 03</v>
      </c>
      <c r="O553" t="s">
        <v>36</v>
      </c>
      <c r="P553" t="str">
        <f>_xlfn.XLOOKUP(Table2[[#This Row],[status_reservasi]],'Dim Status Reservasi'!$B$2:$B$5,'Dim Status Reservasi'!$A$2:$A$5)</f>
        <v>ST 003</v>
      </c>
      <c r="Q553" t="s">
        <v>37</v>
      </c>
      <c r="R553" t="str">
        <f>_xlfn.XLOOKUP(Table2[[#This Row],[kota_hotel]],'Dim Kota Hotel'!$B$2:$B$21,'Dim Kota Hotel'!$A$2:$A$21)</f>
        <v>LOK 008</v>
      </c>
      <c r="S553" t="s">
        <v>68</v>
      </c>
    </row>
    <row r="554" spans="1:19" x14ac:dyDescent="0.25">
      <c r="A554" t="s">
        <v>1658</v>
      </c>
      <c r="B554" t="str">
        <f>_xlfn.XLOOKUP(Table2[[#This Row],[tanggal_checkin]],Table6[tanggal_checkin],Table6[id_checkin])</f>
        <v>CI 0920</v>
      </c>
      <c r="C554" t="s">
        <v>11397</v>
      </c>
      <c r="D554" t="str">
        <f>_xlfn.XLOOKUP(Table2[[#This Row],[tanggal_checkout]],Table4[tanggal_checkout],Table4[id_checkout])</f>
        <v>CO 0926</v>
      </c>
      <c r="E554" t="s">
        <v>11222</v>
      </c>
      <c r="F554" s="8">
        <v>0.62392361111111116</v>
      </c>
      <c r="G554" t="str">
        <f>_xlfn.XLOOKUP(Table2[[#This Row],[nama_tamu]],Table10[nama_tamu],Table10[id_tamu])</f>
        <v>CUS 0292</v>
      </c>
      <c r="H554" t="s">
        <v>1660</v>
      </c>
      <c r="I554" t="str">
        <f>_xlfn.XLOOKUP(Table2[[#This Row],[tipe_kamar]],Table12[tipe_kamar],Table12[id_kamar])</f>
        <v>KMR 004</v>
      </c>
      <c r="J554" t="s">
        <v>47</v>
      </c>
      <c r="K554">
        <v>4</v>
      </c>
      <c r="L554">
        <v>407000</v>
      </c>
      <c r="M554">
        <v>1628000</v>
      </c>
      <c r="N554" t="str">
        <f>_xlfn.XLOOKUP(Table2[[#This Row],[metode_pembayaran]],Table11[metode_pembayaran],Table11[id_pembayaran])</f>
        <v>MP 06</v>
      </c>
      <c r="O554" t="s">
        <v>17</v>
      </c>
      <c r="P554" t="str">
        <f>_xlfn.XLOOKUP(Table2[[#This Row],[status_reservasi]],'Dim Status Reservasi'!$B$2:$B$5,'Dim Status Reservasi'!$A$2:$A$5)</f>
        <v>ST 003</v>
      </c>
      <c r="Q554" t="s">
        <v>37</v>
      </c>
      <c r="R554" t="str">
        <f>_xlfn.XLOOKUP(Table2[[#This Row],[kota_hotel]],'Dim Kota Hotel'!$B$2:$B$21,'Dim Kota Hotel'!$A$2:$A$21)</f>
        <v>LOK 008</v>
      </c>
      <c r="S554" t="s">
        <v>68</v>
      </c>
    </row>
    <row r="555" spans="1:19" x14ac:dyDescent="0.25">
      <c r="A555" t="s">
        <v>1661</v>
      </c>
      <c r="B555" t="str">
        <f>_xlfn.XLOOKUP(Table2[[#This Row],[tanggal_checkin]],Table6[tanggal_checkin],Table6[id_checkin])</f>
        <v>CI 0924</v>
      </c>
      <c r="C555" t="s">
        <v>11222</v>
      </c>
      <c r="D555" t="str">
        <f>_xlfn.XLOOKUP(Table2[[#This Row],[tanggal_checkout]],Table4[tanggal_checkout],Table4[id_checkout])</f>
        <v>CO 0928</v>
      </c>
      <c r="E555" t="s">
        <v>11659</v>
      </c>
      <c r="F555" s="8">
        <v>0.98299768518518515</v>
      </c>
      <c r="G555" t="str">
        <f>_xlfn.XLOOKUP(Table2[[#This Row],[nama_tamu]],Table10[nama_tamu],Table10[id_tamu])</f>
        <v>CUS 1953</v>
      </c>
      <c r="H555" t="s">
        <v>1663</v>
      </c>
      <c r="I555" t="str">
        <f>_xlfn.XLOOKUP(Table2[[#This Row],[tipe_kamar]],Table12[tipe_kamar],Table12[id_kamar])</f>
        <v>KMR 001</v>
      </c>
      <c r="J555" t="s">
        <v>23</v>
      </c>
      <c r="K555">
        <v>2</v>
      </c>
      <c r="L555">
        <v>596000</v>
      </c>
      <c r="M555">
        <v>1192000</v>
      </c>
      <c r="N555" t="str">
        <f>_xlfn.XLOOKUP(Table2[[#This Row],[metode_pembayaran]],Table11[metode_pembayaran],Table11[id_pembayaran])</f>
        <v>MP 06</v>
      </c>
      <c r="O555" t="s">
        <v>17</v>
      </c>
      <c r="P555" t="str">
        <f>_xlfn.XLOOKUP(Table2[[#This Row],[status_reservasi]],'Dim Status Reservasi'!$B$2:$B$5,'Dim Status Reservasi'!$A$2:$A$5)</f>
        <v>ST 003</v>
      </c>
      <c r="Q555" t="s">
        <v>37</v>
      </c>
      <c r="R555" t="str">
        <f>_xlfn.XLOOKUP(Table2[[#This Row],[kota_hotel]],'Dim Kota Hotel'!$B$2:$B$21,'Dim Kota Hotel'!$A$2:$A$21)</f>
        <v>LOK 014</v>
      </c>
      <c r="S555" t="s">
        <v>222</v>
      </c>
    </row>
    <row r="556" spans="1:19" x14ac:dyDescent="0.25">
      <c r="A556" t="s">
        <v>1664</v>
      </c>
      <c r="B556" t="str">
        <f>_xlfn.XLOOKUP(Table2[[#This Row],[tanggal_checkin]],Table6[tanggal_checkin],Table6[id_checkin])</f>
        <v>CI 0931</v>
      </c>
      <c r="C556" t="s">
        <v>11660</v>
      </c>
      <c r="D556" t="str">
        <f>_xlfn.XLOOKUP(Table2[[#This Row],[tanggal_checkout]],Table4[tanggal_checkout],Table4[id_checkout])</f>
        <v>CO 0935</v>
      </c>
      <c r="E556" t="s">
        <v>11610</v>
      </c>
      <c r="F556" s="8">
        <v>0.47921296296296295</v>
      </c>
      <c r="G556" t="str">
        <f>_xlfn.XLOOKUP(Table2[[#This Row],[nama_tamu]],Table10[nama_tamu],Table10[id_tamu])</f>
        <v>CUS 4032</v>
      </c>
      <c r="H556" t="s">
        <v>1666</v>
      </c>
      <c r="I556" t="str">
        <f>_xlfn.XLOOKUP(Table2[[#This Row],[tipe_kamar]],Table12[tipe_kamar],Table12[id_kamar])</f>
        <v>KMR 002</v>
      </c>
      <c r="J556" t="s">
        <v>82</v>
      </c>
      <c r="K556">
        <v>1</v>
      </c>
      <c r="L556">
        <v>349000</v>
      </c>
      <c r="M556">
        <v>349000</v>
      </c>
      <c r="N556" t="str">
        <f>_xlfn.XLOOKUP(Table2[[#This Row],[metode_pembayaran]],Table11[metode_pembayaran],Table11[id_pembayaran])</f>
        <v>MP 02</v>
      </c>
      <c r="O556" t="s">
        <v>30</v>
      </c>
      <c r="P556" t="str">
        <f>_xlfn.XLOOKUP(Table2[[#This Row],[status_reservasi]],'Dim Status Reservasi'!$B$2:$B$5,'Dim Status Reservasi'!$A$2:$A$5)</f>
        <v>ST 003</v>
      </c>
      <c r="Q556" t="s">
        <v>37</v>
      </c>
      <c r="R556" t="str">
        <f>_xlfn.XLOOKUP(Table2[[#This Row],[kota_hotel]],'Dim Kota Hotel'!$B$2:$B$21,'Dim Kota Hotel'!$A$2:$A$21)</f>
        <v>LOK 012</v>
      </c>
      <c r="S556" t="s">
        <v>25</v>
      </c>
    </row>
    <row r="557" spans="1:19" x14ac:dyDescent="0.25">
      <c r="A557" t="s">
        <v>1667</v>
      </c>
      <c r="B557" t="str">
        <f>_xlfn.XLOOKUP(Table2[[#This Row],[tanggal_checkin]],Table6[tanggal_checkin],Table6[id_checkin])</f>
        <v>CI 0353</v>
      </c>
      <c r="C557" t="s">
        <v>11374</v>
      </c>
      <c r="D557" t="str">
        <f>_xlfn.XLOOKUP(Table2[[#This Row],[tanggal_checkout]],Table4[tanggal_checkout],Table4[id_checkout])</f>
        <v>CO 0353</v>
      </c>
      <c r="E557" t="s">
        <v>11661</v>
      </c>
      <c r="F557" s="8">
        <v>0.61872685185185183</v>
      </c>
      <c r="G557" t="str">
        <f>_xlfn.XLOOKUP(Table2[[#This Row],[nama_tamu]],Table10[nama_tamu],Table10[id_tamu])</f>
        <v>CUS 0916</v>
      </c>
      <c r="H557" t="s">
        <v>1669</v>
      </c>
      <c r="I557" t="str">
        <f>_xlfn.XLOOKUP(Table2[[#This Row],[tipe_kamar]],Table12[tipe_kamar],Table12[id_kamar])</f>
        <v>KMR 003</v>
      </c>
      <c r="J557" t="s">
        <v>64</v>
      </c>
      <c r="K557">
        <v>1</v>
      </c>
      <c r="L557">
        <v>1143000</v>
      </c>
      <c r="M557">
        <v>1143000</v>
      </c>
      <c r="N557" t="str">
        <f>_xlfn.XLOOKUP(Table2[[#This Row],[metode_pembayaran]],Table11[metode_pembayaran],Table11[id_pembayaran])</f>
        <v>MP 03</v>
      </c>
      <c r="O557" t="s">
        <v>36</v>
      </c>
      <c r="P557" t="str">
        <f>_xlfn.XLOOKUP(Table2[[#This Row],[status_reservasi]],'Dim Status Reservasi'!$B$2:$B$5,'Dim Status Reservasi'!$A$2:$A$5)</f>
        <v>ST 003</v>
      </c>
      <c r="Q557" t="s">
        <v>37</v>
      </c>
      <c r="R557" t="str">
        <f>_xlfn.XLOOKUP(Table2[[#This Row],[kota_hotel]],'Dim Kota Hotel'!$B$2:$B$21,'Dim Kota Hotel'!$A$2:$A$21)</f>
        <v>LOK 008</v>
      </c>
      <c r="S557" t="s">
        <v>68</v>
      </c>
    </row>
    <row r="558" spans="1:19" x14ac:dyDescent="0.25">
      <c r="A558" t="s">
        <v>1670</v>
      </c>
      <c r="B558" t="str">
        <f>_xlfn.XLOOKUP(Table2[[#This Row],[tanggal_checkin]],Table6[tanggal_checkin],Table6[id_checkin])</f>
        <v>CI 0696</v>
      </c>
      <c r="C558" t="s">
        <v>11662</v>
      </c>
      <c r="D558" t="str">
        <f>_xlfn.XLOOKUP(Table2[[#This Row],[tanggal_checkout]],Table4[tanggal_checkout],Table4[id_checkout])</f>
        <v>CO 0704</v>
      </c>
      <c r="E558" t="s">
        <v>11663</v>
      </c>
      <c r="F558" s="8">
        <v>0.46857638888888886</v>
      </c>
      <c r="G558" t="str">
        <f>_xlfn.XLOOKUP(Table2[[#This Row],[nama_tamu]],Table10[nama_tamu],Table10[id_tamu])</f>
        <v>CUS 0314</v>
      </c>
      <c r="H558" t="s">
        <v>1672</v>
      </c>
      <c r="I558" t="str">
        <f>_xlfn.XLOOKUP(Table2[[#This Row],[tipe_kamar]],Table12[tipe_kamar],Table12[id_kamar])</f>
        <v>KMR 004</v>
      </c>
      <c r="J558" t="s">
        <v>47</v>
      </c>
      <c r="K558">
        <v>6</v>
      </c>
      <c r="L558">
        <v>514000</v>
      </c>
      <c r="M558">
        <v>3084000</v>
      </c>
      <c r="N558" t="str">
        <f>_xlfn.XLOOKUP(Table2[[#This Row],[metode_pembayaran]],Table11[metode_pembayaran],Table11[id_pembayaran])</f>
        <v>MP 03</v>
      </c>
      <c r="O558" t="s">
        <v>36</v>
      </c>
      <c r="P558" t="str">
        <f>_xlfn.XLOOKUP(Table2[[#This Row],[status_reservasi]],'Dim Status Reservasi'!$B$2:$B$5,'Dim Status Reservasi'!$A$2:$A$5)</f>
        <v>ST 003</v>
      </c>
      <c r="Q558" t="s">
        <v>37</v>
      </c>
      <c r="R558" t="str">
        <f>_xlfn.XLOOKUP(Table2[[#This Row],[kota_hotel]],'Dim Kota Hotel'!$B$2:$B$21,'Dim Kota Hotel'!$A$2:$A$21)</f>
        <v>LOK 011</v>
      </c>
      <c r="S558" t="s">
        <v>38</v>
      </c>
    </row>
    <row r="559" spans="1:19" x14ac:dyDescent="0.25">
      <c r="A559" t="s">
        <v>1673</v>
      </c>
      <c r="B559" t="str">
        <f>_xlfn.XLOOKUP(Table2[[#This Row],[tanggal_checkin]],Table6[tanggal_checkin],Table6[id_checkin])</f>
        <v>CI 0013</v>
      </c>
      <c r="C559" t="s">
        <v>11084</v>
      </c>
      <c r="D559" t="str">
        <f>_xlfn.XLOOKUP(Table2[[#This Row],[tanggal_checkout]],Table4[tanggal_checkout],Table4[id_checkout])</f>
        <v>CO 0014</v>
      </c>
      <c r="E559" t="s">
        <v>11603</v>
      </c>
      <c r="F559" s="8">
        <v>1.5659722222222221E-2</v>
      </c>
      <c r="G559" t="str">
        <f>_xlfn.XLOOKUP(Table2[[#This Row],[nama_tamu]],Table10[nama_tamu],Table10[id_tamu])</f>
        <v>CUS 0999</v>
      </c>
      <c r="H559" t="s">
        <v>1675</v>
      </c>
      <c r="I559" t="str">
        <f>_xlfn.XLOOKUP(Table2[[#This Row],[tipe_kamar]],Table12[tipe_kamar],Table12[id_kamar])</f>
        <v>KMR 003</v>
      </c>
      <c r="J559" t="s">
        <v>64</v>
      </c>
      <c r="K559">
        <v>2</v>
      </c>
      <c r="L559">
        <v>1171000</v>
      </c>
      <c r="M559">
        <v>2342000</v>
      </c>
      <c r="N559" t="str">
        <f>_xlfn.XLOOKUP(Table2[[#This Row],[metode_pembayaran]],Table11[metode_pembayaran],Table11[id_pembayaran])</f>
        <v>MP 03</v>
      </c>
      <c r="O559" t="s">
        <v>36</v>
      </c>
      <c r="P559" t="str">
        <f>_xlfn.XLOOKUP(Table2[[#This Row],[status_reservasi]],'Dim Status Reservasi'!$B$2:$B$5,'Dim Status Reservasi'!$A$2:$A$5)</f>
        <v>ST 004</v>
      </c>
      <c r="Q559" t="s">
        <v>48</v>
      </c>
      <c r="R559" t="str">
        <f>_xlfn.XLOOKUP(Table2[[#This Row],[kota_hotel]],'Dim Kota Hotel'!$B$2:$B$21,'Dim Kota Hotel'!$A$2:$A$21)</f>
        <v>LOK 005</v>
      </c>
      <c r="S559" t="s">
        <v>43</v>
      </c>
    </row>
    <row r="560" spans="1:19" x14ac:dyDescent="0.25">
      <c r="A560" t="s">
        <v>1676</v>
      </c>
      <c r="B560" t="str">
        <f>_xlfn.XLOOKUP(Table2[[#This Row],[tanggal_checkin]],Table6[tanggal_checkin],Table6[id_checkin])</f>
        <v>CI 0131</v>
      </c>
      <c r="C560" t="s">
        <v>10985</v>
      </c>
      <c r="D560" t="str">
        <f>_xlfn.XLOOKUP(Table2[[#This Row],[tanggal_checkout]],Table4[tanggal_checkout],Table4[id_checkout])</f>
        <v>CO 0134</v>
      </c>
      <c r="E560" t="s">
        <v>11268</v>
      </c>
      <c r="F560" s="8">
        <v>0.91420138888888891</v>
      </c>
      <c r="G560" t="str">
        <f>_xlfn.XLOOKUP(Table2[[#This Row],[nama_tamu]],Table10[nama_tamu],Table10[id_tamu])</f>
        <v>CUS 2300</v>
      </c>
      <c r="H560" t="s">
        <v>1678</v>
      </c>
      <c r="I560" t="str">
        <f>_xlfn.XLOOKUP(Table2[[#This Row],[tipe_kamar]],Table12[tipe_kamar],Table12[id_kamar])</f>
        <v>KMR 003</v>
      </c>
      <c r="J560" t="s">
        <v>64</v>
      </c>
      <c r="K560">
        <v>3</v>
      </c>
      <c r="L560">
        <v>1113000</v>
      </c>
      <c r="M560">
        <v>3339000</v>
      </c>
      <c r="N560" t="str">
        <f>_xlfn.XLOOKUP(Table2[[#This Row],[metode_pembayaran]],Table11[metode_pembayaran],Table11[id_pembayaran])</f>
        <v>MP 01</v>
      </c>
      <c r="O560" t="s">
        <v>24</v>
      </c>
      <c r="P560" t="str">
        <f>_xlfn.XLOOKUP(Table2[[#This Row],[status_reservasi]],'Dim Status Reservasi'!$B$2:$B$5,'Dim Status Reservasi'!$A$2:$A$5)</f>
        <v>ST 001</v>
      </c>
      <c r="Q560" t="s">
        <v>214</v>
      </c>
      <c r="R560" t="str">
        <f>_xlfn.XLOOKUP(Table2[[#This Row],[kota_hotel]],'Dim Kota Hotel'!$B$2:$B$21,'Dim Kota Hotel'!$A$2:$A$21)</f>
        <v>LOK 015</v>
      </c>
      <c r="S560" t="s">
        <v>233</v>
      </c>
    </row>
    <row r="561" spans="1:19" x14ac:dyDescent="0.25">
      <c r="A561" t="s">
        <v>1679</v>
      </c>
      <c r="B561" t="str">
        <f>_xlfn.XLOOKUP(Table2[[#This Row],[tanggal_checkin]],Table6[tanggal_checkin],Table6[id_checkin])</f>
        <v>CI 0177</v>
      </c>
      <c r="C561" t="s">
        <v>11432</v>
      </c>
      <c r="D561" t="str">
        <f>_xlfn.XLOOKUP(Table2[[#This Row],[tanggal_checkout]],Table4[tanggal_checkout],Table4[id_checkout])</f>
        <v>CO 0182</v>
      </c>
      <c r="E561" t="s">
        <v>11624</v>
      </c>
      <c r="F561" s="8">
        <v>0.30008101851851854</v>
      </c>
      <c r="G561" t="str">
        <f>_xlfn.XLOOKUP(Table2[[#This Row],[nama_tamu]],Table10[nama_tamu],Table10[id_tamu])</f>
        <v>CUS 1668</v>
      </c>
      <c r="H561" t="s">
        <v>1681</v>
      </c>
      <c r="I561" t="str">
        <f>_xlfn.XLOOKUP(Table2[[#This Row],[tipe_kamar]],Table12[tipe_kamar],Table12[id_kamar])</f>
        <v>KMR 001</v>
      </c>
      <c r="J561" t="s">
        <v>23</v>
      </c>
      <c r="K561">
        <v>4</v>
      </c>
      <c r="L561">
        <v>551000</v>
      </c>
      <c r="M561">
        <v>2204000</v>
      </c>
      <c r="N561" t="str">
        <f>_xlfn.XLOOKUP(Table2[[#This Row],[metode_pembayaran]],Table11[metode_pembayaran],Table11[id_pembayaran])</f>
        <v>MP 04</v>
      </c>
      <c r="O561" t="s">
        <v>53</v>
      </c>
      <c r="P561" t="str">
        <f>_xlfn.XLOOKUP(Table2[[#This Row],[status_reservasi]],'Dim Status Reservasi'!$B$2:$B$5,'Dim Status Reservasi'!$A$2:$A$5)</f>
        <v>ST 001</v>
      </c>
      <c r="Q561" t="s">
        <v>214</v>
      </c>
      <c r="R561" t="str">
        <f>_xlfn.XLOOKUP(Table2[[#This Row],[kota_hotel]],'Dim Kota Hotel'!$B$2:$B$21,'Dim Kota Hotel'!$A$2:$A$21)</f>
        <v>LOK 003</v>
      </c>
      <c r="S561" t="s">
        <v>106</v>
      </c>
    </row>
    <row r="562" spans="1:19" x14ac:dyDescent="0.25">
      <c r="A562" t="s">
        <v>1682</v>
      </c>
      <c r="B562" t="str">
        <f>_xlfn.XLOOKUP(Table2[[#This Row],[tanggal_checkin]],Table6[tanggal_checkin],Table6[id_checkin])</f>
        <v>CI 0794</v>
      </c>
      <c r="C562" t="s">
        <v>11664</v>
      </c>
      <c r="D562" t="str">
        <f>_xlfn.XLOOKUP(Table2[[#This Row],[tanggal_checkout]],Table4[tanggal_checkout],Table4[id_checkout])</f>
        <v>CO 0802</v>
      </c>
      <c r="E562" t="s">
        <v>11506</v>
      </c>
      <c r="F562" s="8">
        <v>0.44626157407407407</v>
      </c>
      <c r="G562" t="str">
        <f>_xlfn.XLOOKUP(Table2[[#This Row],[nama_tamu]],Table10[nama_tamu],Table10[id_tamu])</f>
        <v>CUS 1480</v>
      </c>
      <c r="H562" t="s">
        <v>1684</v>
      </c>
      <c r="I562" t="str">
        <f>_xlfn.XLOOKUP(Table2[[#This Row],[tipe_kamar]],Table12[tipe_kamar],Table12[id_kamar])</f>
        <v>KMR 001</v>
      </c>
      <c r="J562" t="s">
        <v>23</v>
      </c>
      <c r="K562">
        <v>5</v>
      </c>
      <c r="L562">
        <v>669000</v>
      </c>
      <c r="M562">
        <v>3345000</v>
      </c>
      <c r="N562" t="str">
        <f>_xlfn.XLOOKUP(Table2[[#This Row],[metode_pembayaran]],Table11[metode_pembayaran],Table11[id_pembayaran])</f>
        <v>MP 06</v>
      </c>
      <c r="O562" t="s">
        <v>17</v>
      </c>
      <c r="P562" t="str">
        <f>_xlfn.XLOOKUP(Table2[[#This Row],[status_reservasi]],'Dim Status Reservasi'!$B$2:$B$5,'Dim Status Reservasi'!$A$2:$A$5)</f>
        <v>ST 004</v>
      </c>
      <c r="Q562" t="s">
        <v>48</v>
      </c>
      <c r="R562" t="str">
        <f>_xlfn.XLOOKUP(Table2[[#This Row],[kota_hotel]],'Dim Kota Hotel'!$B$2:$B$21,'Dim Kota Hotel'!$A$2:$A$21)</f>
        <v>LOK 008</v>
      </c>
      <c r="S562" t="s">
        <v>68</v>
      </c>
    </row>
    <row r="563" spans="1:19" x14ac:dyDescent="0.25">
      <c r="A563" t="s">
        <v>1685</v>
      </c>
      <c r="B563" t="str">
        <f>_xlfn.XLOOKUP(Table2[[#This Row],[tanggal_checkin]],Table6[tanggal_checkin],Table6[id_checkin])</f>
        <v>CI 0876</v>
      </c>
      <c r="C563" t="s">
        <v>11665</v>
      </c>
      <c r="D563" t="str">
        <f>_xlfn.XLOOKUP(Table2[[#This Row],[tanggal_checkout]],Table4[tanggal_checkout],Table4[id_checkout])</f>
        <v>CO 0881</v>
      </c>
      <c r="E563" t="s">
        <v>11400</v>
      </c>
      <c r="F563" s="8">
        <v>0.12921296296296297</v>
      </c>
      <c r="G563" t="str">
        <f>_xlfn.XLOOKUP(Table2[[#This Row],[nama_tamu]],Table10[nama_tamu],Table10[id_tamu])</f>
        <v>CUS 1035</v>
      </c>
      <c r="H563" t="s">
        <v>1687</v>
      </c>
      <c r="I563" t="str">
        <f>_xlfn.XLOOKUP(Table2[[#This Row],[tipe_kamar]],Table12[tipe_kamar],Table12[id_kamar])</f>
        <v>KMR 002</v>
      </c>
      <c r="J563" t="s">
        <v>82</v>
      </c>
      <c r="K563">
        <v>4</v>
      </c>
      <c r="L563">
        <v>362000</v>
      </c>
      <c r="M563">
        <v>1448000</v>
      </c>
      <c r="N563" t="str">
        <f>_xlfn.XLOOKUP(Table2[[#This Row],[metode_pembayaran]],Table11[metode_pembayaran],Table11[id_pembayaran])</f>
        <v>MP 02</v>
      </c>
      <c r="O563" t="s">
        <v>30</v>
      </c>
      <c r="P563" t="str">
        <f>_xlfn.XLOOKUP(Table2[[#This Row],[status_reservasi]],'Dim Status Reservasi'!$B$2:$B$5,'Dim Status Reservasi'!$A$2:$A$5)</f>
        <v>ST 003</v>
      </c>
      <c r="Q563" t="s">
        <v>37</v>
      </c>
      <c r="R563" t="str">
        <f>_xlfn.XLOOKUP(Table2[[#This Row],[kota_hotel]],'Dim Kota Hotel'!$B$2:$B$21,'Dim Kota Hotel'!$A$2:$A$21)</f>
        <v>LOK 007</v>
      </c>
      <c r="S563" t="s">
        <v>145</v>
      </c>
    </row>
    <row r="564" spans="1:19" x14ac:dyDescent="0.25">
      <c r="A564" t="s">
        <v>1688</v>
      </c>
      <c r="B564" t="str">
        <f>_xlfn.XLOOKUP(Table2[[#This Row],[tanggal_checkin]],Table6[tanggal_checkin],Table6[id_checkin])</f>
        <v>CI 0829</v>
      </c>
      <c r="C564" t="s">
        <v>11251</v>
      </c>
      <c r="D564" t="str">
        <f>_xlfn.XLOOKUP(Table2[[#This Row],[tanggal_checkout]],Table4[tanggal_checkout],Table4[id_checkout])</f>
        <v>CO 0835</v>
      </c>
      <c r="E564" t="s">
        <v>11647</v>
      </c>
      <c r="F564" s="8">
        <v>0.20457175925925927</v>
      </c>
      <c r="G564" t="str">
        <f>_xlfn.XLOOKUP(Table2[[#This Row],[nama_tamu]],Table10[nama_tamu],Table10[id_tamu])</f>
        <v>CUS 2311</v>
      </c>
      <c r="H564" t="s">
        <v>1689</v>
      </c>
      <c r="I564" t="str">
        <f>_xlfn.XLOOKUP(Table2[[#This Row],[tipe_kamar]],Table12[tipe_kamar],Table12[id_kamar])</f>
        <v>KMR 001</v>
      </c>
      <c r="J564" t="s">
        <v>23</v>
      </c>
      <c r="K564">
        <v>2</v>
      </c>
      <c r="L564">
        <v>603000</v>
      </c>
      <c r="M564">
        <v>1206000</v>
      </c>
      <c r="N564" t="str">
        <f>_xlfn.XLOOKUP(Table2[[#This Row],[metode_pembayaran]],Table11[metode_pembayaran],Table11[id_pembayaran])</f>
        <v>MP 02</v>
      </c>
      <c r="O564" t="s">
        <v>30</v>
      </c>
      <c r="P564" t="str">
        <f>_xlfn.XLOOKUP(Table2[[#This Row],[status_reservasi]],'Dim Status Reservasi'!$B$2:$B$5,'Dim Status Reservasi'!$A$2:$A$5)</f>
        <v>ST 002</v>
      </c>
      <c r="Q564" t="s">
        <v>124</v>
      </c>
      <c r="R564" t="str">
        <f>_xlfn.XLOOKUP(Table2[[#This Row],[kota_hotel]],'Dim Kota Hotel'!$B$2:$B$21,'Dim Kota Hotel'!$A$2:$A$21)</f>
        <v>LOK 003</v>
      </c>
      <c r="S564" t="s">
        <v>106</v>
      </c>
    </row>
    <row r="565" spans="1:19" x14ac:dyDescent="0.25">
      <c r="A565" t="s">
        <v>1690</v>
      </c>
      <c r="B565" t="str">
        <f>_xlfn.XLOOKUP(Table2[[#This Row],[tanggal_checkin]],Table6[tanggal_checkin],Table6[id_checkin])</f>
        <v>CI 0234</v>
      </c>
      <c r="C565" t="s">
        <v>11168</v>
      </c>
      <c r="D565" t="str">
        <f>_xlfn.XLOOKUP(Table2[[#This Row],[tanggal_checkout]],Table4[tanggal_checkout],Table4[id_checkout])</f>
        <v>CO 0234</v>
      </c>
      <c r="E565" t="s">
        <v>11528</v>
      </c>
      <c r="F565" s="8">
        <v>0.16217592592592592</v>
      </c>
      <c r="G565" t="str">
        <f>_xlfn.XLOOKUP(Table2[[#This Row],[nama_tamu]],Table10[nama_tamu],Table10[id_tamu])</f>
        <v>CUS 1046</v>
      </c>
      <c r="H565" t="s">
        <v>1692</v>
      </c>
      <c r="I565" t="str">
        <f>_xlfn.XLOOKUP(Table2[[#This Row],[tipe_kamar]],Table12[tipe_kamar],Table12[id_kamar])</f>
        <v>KMR 001</v>
      </c>
      <c r="J565" t="s">
        <v>23</v>
      </c>
      <c r="K565">
        <v>1</v>
      </c>
      <c r="L565">
        <v>546000</v>
      </c>
      <c r="M565">
        <v>546000</v>
      </c>
      <c r="N565" t="str">
        <f>_xlfn.XLOOKUP(Table2[[#This Row],[metode_pembayaran]],Table11[metode_pembayaran],Table11[id_pembayaran])</f>
        <v>MP 06</v>
      </c>
      <c r="O565" t="s">
        <v>17</v>
      </c>
      <c r="P565" t="str">
        <f>_xlfn.XLOOKUP(Table2[[#This Row],[status_reservasi]],'Dim Status Reservasi'!$B$2:$B$5,'Dim Status Reservasi'!$A$2:$A$5)</f>
        <v>ST 004</v>
      </c>
      <c r="Q565" t="s">
        <v>48</v>
      </c>
      <c r="R565" t="str">
        <f>_xlfn.XLOOKUP(Table2[[#This Row],[kota_hotel]],'Dim Kota Hotel'!$B$2:$B$21,'Dim Kota Hotel'!$A$2:$A$21)</f>
        <v>LOK 009</v>
      </c>
      <c r="S565" t="s">
        <v>19</v>
      </c>
    </row>
    <row r="566" spans="1:19" x14ac:dyDescent="0.25">
      <c r="A566" t="s">
        <v>1693</v>
      </c>
      <c r="B566" t="str">
        <f>_xlfn.XLOOKUP(Table2[[#This Row],[tanggal_checkin]],Table6[tanggal_checkin],Table6[id_checkin])</f>
        <v>CI 0422</v>
      </c>
      <c r="C566" t="s">
        <v>11065</v>
      </c>
      <c r="D566" t="str">
        <f>_xlfn.XLOOKUP(Table2[[#This Row],[tanggal_checkout]],Table4[tanggal_checkout],Table4[id_checkout])</f>
        <v>CO 0432</v>
      </c>
      <c r="E566" t="s">
        <v>11211</v>
      </c>
      <c r="F566" s="8">
        <v>0.83821759259259254</v>
      </c>
      <c r="G566" t="str">
        <f>_xlfn.XLOOKUP(Table2[[#This Row],[nama_tamu]],Table10[nama_tamu],Table10[id_tamu])</f>
        <v>CUS 3875</v>
      </c>
      <c r="H566" t="s">
        <v>1695</v>
      </c>
      <c r="I566" t="str">
        <f>_xlfn.XLOOKUP(Table2[[#This Row],[tipe_kamar]],Table12[tipe_kamar],Table12[id_kamar])</f>
        <v>KMR 003</v>
      </c>
      <c r="J566" t="s">
        <v>64</v>
      </c>
      <c r="K566">
        <v>8</v>
      </c>
      <c r="L566">
        <v>1270000</v>
      </c>
      <c r="M566">
        <v>10160000</v>
      </c>
      <c r="N566" t="str">
        <f>_xlfn.XLOOKUP(Table2[[#This Row],[metode_pembayaran]],Table11[metode_pembayaran],Table11[id_pembayaran])</f>
        <v>MP 05</v>
      </c>
      <c r="O566" t="s">
        <v>72</v>
      </c>
      <c r="P566" t="str">
        <f>_xlfn.XLOOKUP(Table2[[#This Row],[status_reservasi]],'Dim Status Reservasi'!$B$2:$B$5,'Dim Status Reservasi'!$A$2:$A$5)</f>
        <v>ST 004</v>
      </c>
      <c r="Q566" t="s">
        <v>48</v>
      </c>
      <c r="R566" t="str">
        <f>_xlfn.XLOOKUP(Table2[[#This Row],[kota_hotel]],'Dim Kota Hotel'!$B$2:$B$21,'Dim Kota Hotel'!$A$2:$A$21)</f>
        <v>LOK 003</v>
      </c>
      <c r="S566" t="s">
        <v>106</v>
      </c>
    </row>
    <row r="567" spans="1:19" x14ac:dyDescent="0.25">
      <c r="A567" t="s">
        <v>1696</v>
      </c>
      <c r="B567" t="str">
        <f>_xlfn.XLOOKUP(Table2[[#This Row],[tanggal_checkin]],Table6[tanggal_checkin],Table6[id_checkin])</f>
        <v>CI 0318</v>
      </c>
      <c r="C567" t="s">
        <v>11666</v>
      </c>
      <c r="D567" t="str">
        <f>_xlfn.XLOOKUP(Table2[[#This Row],[tanggal_checkout]],Table4[tanggal_checkout],Table4[id_checkout])</f>
        <v>CO 0324</v>
      </c>
      <c r="E567" t="s">
        <v>11435</v>
      </c>
      <c r="F567" s="8">
        <v>6.9189814814814815E-2</v>
      </c>
      <c r="G567" t="str">
        <f>_xlfn.XLOOKUP(Table2[[#This Row],[nama_tamu]],Table10[nama_tamu],Table10[id_tamu])</f>
        <v>CUS 2885</v>
      </c>
      <c r="H567" t="s">
        <v>1698</v>
      </c>
      <c r="I567" t="str">
        <f>_xlfn.XLOOKUP(Table2[[#This Row],[tipe_kamar]],Table12[tipe_kamar],Table12[id_kamar])</f>
        <v>KMR 001</v>
      </c>
      <c r="J567" t="s">
        <v>23</v>
      </c>
      <c r="K567">
        <v>7</v>
      </c>
      <c r="L567">
        <v>612000</v>
      </c>
      <c r="M567">
        <v>4284000</v>
      </c>
      <c r="N567" t="str">
        <f>_xlfn.XLOOKUP(Table2[[#This Row],[metode_pembayaran]],Table11[metode_pembayaran],Table11[id_pembayaran])</f>
        <v>MP 01</v>
      </c>
      <c r="O567" t="s">
        <v>24</v>
      </c>
      <c r="P567" t="str">
        <f>_xlfn.XLOOKUP(Table2[[#This Row],[status_reservasi]],'Dim Status Reservasi'!$B$2:$B$5,'Dim Status Reservasi'!$A$2:$A$5)</f>
        <v>ST 003</v>
      </c>
      <c r="Q567" t="s">
        <v>37</v>
      </c>
      <c r="R567" t="str">
        <f>_xlfn.XLOOKUP(Table2[[#This Row],[kota_hotel]],'Dim Kota Hotel'!$B$2:$B$21,'Dim Kota Hotel'!$A$2:$A$21)</f>
        <v>LOK 013</v>
      </c>
      <c r="S567" t="s">
        <v>160</v>
      </c>
    </row>
    <row r="568" spans="1:19" x14ac:dyDescent="0.25">
      <c r="A568" t="s">
        <v>1699</v>
      </c>
      <c r="B568" t="str">
        <f>_xlfn.XLOOKUP(Table2[[#This Row],[tanggal_checkin]],Table6[tanggal_checkin],Table6[id_checkin])</f>
        <v>CI 0239</v>
      </c>
      <c r="C568" t="s">
        <v>11667</v>
      </c>
      <c r="D568" t="str">
        <f>_xlfn.XLOOKUP(Table2[[#This Row],[tanggal_checkout]],Table4[tanggal_checkout],Table4[id_checkout])</f>
        <v>CO 0245</v>
      </c>
      <c r="E568" t="s">
        <v>11668</v>
      </c>
      <c r="F568" s="8">
        <v>0.77328703703703705</v>
      </c>
      <c r="G568" t="str">
        <f>_xlfn.XLOOKUP(Table2[[#This Row],[nama_tamu]],Table10[nama_tamu],Table10[id_tamu])</f>
        <v>CUS 1199</v>
      </c>
      <c r="H568" t="s">
        <v>1700</v>
      </c>
      <c r="I568" t="str">
        <f>_xlfn.XLOOKUP(Table2[[#This Row],[tipe_kamar]],Table12[tipe_kamar],Table12[id_kamar])</f>
        <v>KMR 001</v>
      </c>
      <c r="J568" t="s">
        <v>23</v>
      </c>
      <c r="K568">
        <v>8</v>
      </c>
      <c r="L568">
        <v>625000</v>
      </c>
      <c r="M568">
        <v>5000000</v>
      </c>
      <c r="N568" t="str">
        <f>_xlfn.XLOOKUP(Table2[[#This Row],[metode_pembayaran]],Table11[metode_pembayaran],Table11[id_pembayaran])</f>
        <v>MP 03</v>
      </c>
      <c r="O568" t="s">
        <v>36</v>
      </c>
      <c r="P568" t="str">
        <f>_xlfn.XLOOKUP(Table2[[#This Row],[status_reservasi]],'Dim Status Reservasi'!$B$2:$B$5,'Dim Status Reservasi'!$A$2:$A$5)</f>
        <v>ST 003</v>
      </c>
      <c r="Q568" t="s">
        <v>37</v>
      </c>
      <c r="R568" t="str">
        <f>_xlfn.XLOOKUP(Table2[[#This Row],[kota_hotel]],'Dim Kota Hotel'!$B$2:$B$21,'Dim Kota Hotel'!$A$2:$A$21)</f>
        <v>LOK 014</v>
      </c>
      <c r="S568" t="s">
        <v>222</v>
      </c>
    </row>
    <row r="569" spans="1:19" x14ac:dyDescent="0.25">
      <c r="A569" t="s">
        <v>1701</v>
      </c>
      <c r="B569" t="str">
        <f>_xlfn.XLOOKUP(Table2[[#This Row],[tanggal_checkin]],Table6[tanggal_checkin],Table6[id_checkin])</f>
        <v>CI 0597</v>
      </c>
      <c r="C569" t="s">
        <v>11057</v>
      </c>
      <c r="D569" t="str">
        <f>_xlfn.XLOOKUP(Table2[[#This Row],[tanggal_checkout]],Table4[tanggal_checkout],Table4[id_checkout])</f>
        <v>CO 0605</v>
      </c>
      <c r="E569" t="s">
        <v>11352</v>
      </c>
      <c r="F569" s="8">
        <v>0.49601851851851853</v>
      </c>
      <c r="G569" t="str">
        <f>_xlfn.XLOOKUP(Table2[[#This Row],[nama_tamu]],Table10[nama_tamu],Table10[id_tamu])</f>
        <v>CUS 0138</v>
      </c>
      <c r="H569" t="s">
        <v>1703</v>
      </c>
      <c r="I569" t="str">
        <f>_xlfn.XLOOKUP(Table2[[#This Row],[tipe_kamar]],Table12[tipe_kamar],Table12[id_kamar])</f>
        <v>KMR 003</v>
      </c>
      <c r="J569" t="s">
        <v>64</v>
      </c>
      <c r="K569">
        <v>8</v>
      </c>
      <c r="L569">
        <v>1241000</v>
      </c>
      <c r="M569">
        <v>9928000</v>
      </c>
      <c r="N569" t="str">
        <f>_xlfn.XLOOKUP(Table2[[#This Row],[metode_pembayaran]],Table11[metode_pembayaran],Table11[id_pembayaran])</f>
        <v>MP 06</v>
      </c>
      <c r="O569" t="s">
        <v>17</v>
      </c>
      <c r="P569" t="str">
        <f>_xlfn.XLOOKUP(Table2[[#This Row],[status_reservasi]],'Dim Status Reservasi'!$B$2:$B$5,'Dim Status Reservasi'!$A$2:$A$5)</f>
        <v>ST 002</v>
      </c>
      <c r="Q569" t="s">
        <v>124</v>
      </c>
      <c r="R569" t="str">
        <f>_xlfn.XLOOKUP(Table2[[#This Row],[kota_hotel]],'Dim Kota Hotel'!$B$2:$B$21,'Dim Kota Hotel'!$A$2:$A$21)</f>
        <v>LOK 019</v>
      </c>
      <c r="S569" t="s">
        <v>133</v>
      </c>
    </row>
    <row r="570" spans="1:19" x14ac:dyDescent="0.25">
      <c r="A570" t="s">
        <v>1704</v>
      </c>
      <c r="B570" t="str">
        <f>_xlfn.XLOOKUP(Table2[[#This Row],[tanggal_checkin]],Table6[tanggal_checkin],Table6[id_checkin])</f>
        <v>CI 0780</v>
      </c>
      <c r="C570" t="s">
        <v>11120</v>
      </c>
      <c r="D570" t="str">
        <f>_xlfn.XLOOKUP(Table2[[#This Row],[tanggal_checkout]],Table4[tanggal_checkout],Table4[id_checkout])</f>
        <v>CO 0789</v>
      </c>
      <c r="E570" t="s">
        <v>11121</v>
      </c>
      <c r="F570" s="8">
        <v>0.80374999999999996</v>
      </c>
      <c r="G570" t="str">
        <f>_xlfn.XLOOKUP(Table2[[#This Row],[nama_tamu]],Table10[nama_tamu],Table10[id_tamu])</f>
        <v>CUS 2172</v>
      </c>
      <c r="H570" t="s">
        <v>1706</v>
      </c>
      <c r="I570" t="str">
        <f>_xlfn.XLOOKUP(Table2[[#This Row],[tipe_kamar]],Table12[tipe_kamar],Table12[id_kamar])</f>
        <v>KMR 002</v>
      </c>
      <c r="J570" t="s">
        <v>82</v>
      </c>
      <c r="K570">
        <v>6</v>
      </c>
      <c r="L570">
        <v>346000</v>
      </c>
      <c r="M570">
        <v>2076000</v>
      </c>
      <c r="N570" t="str">
        <f>_xlfn.XLOOKUP(Table2[[#This Row],[metode_pembayaran]],Table11[metode_pembayaran],Table11[id_pembayaran])</f>
        <v>MP 06</v>
      </c>
      <c r="O570" t="s">
        <v>17</v>
      </c>
      <c r="P570" t="str">
        <f>_xlfn.XLOOKUP(Table2[[#This Row],[status_reservasi]],'Dim Status Reservasi'!$B$2:$B$5,'Dim Status Reservasi'!$A$2:$A$5)</f>
        <v>ST 002</v>
      </c>
      <c r="Q570" t="s">
        <v>124</v>
      </c>
      <c r="R570" t="str">
        <f>_xlfn.XLOOKUP(Table2[[#This Row],[kota_hotel]],'Dim Kota Hotel'!$B$2:$B$21,'Dim Kota Hotel'!$A$2:$A$21)</f>
        <v>LOK 016</v>
      </c>
      <c r="S570" t="s">
        <v>117</v>
      </c>
    </row>
    <row r="571" spans="1:19" x14ac:dyDescent="0.25">
      <c r="A571" t="s">
        <v>1707</v>
      </c>
      <c r="B571" t="str">
        <f>_xlfn.XLOOKUP(Table2[[#This Row],[tanggal_checkin]],Table6[tanggal_checkin],Table6[id_checkin])</f>
        <v>CI 0214</v>
      </c>
      <c r="C571" t="s">
        <v>11669</v>
      </c>
      <c r="D571" t="str">
        <f>_xlfn.XLOOKUP(Table2[[#This Row],[tanggal_checkout]],Table4[tanggal_checkout],Table4[id_checkout])</f>
        <v>CO 0216</v>
      </c>
      <c r="E571" t="s">
        <v>11670</v>
      </c>
      <c r="F571" s="8">
        <v>0.54249999999999998</v>
      </c>
      <c r="G571" t="str">
        <f>_xlfn.XLOOKUP(Table2[[#This Row],[nama_tamu]],Table10[nama_tamu],Table10[id_tamu])</f>
        <v>CUS 3744</v>
      </c>
      <c r="H571" t="s">
        <v>1709</v>
      </c>
      <c r="I571" t="str">
        <f>_xlfn.XLOOKUP(Table2[[#This Row],[tipe_kamar]],Table12[tipe_kamar],Table12[id_kamar])</f>
        <v>KMR 003</v>
      </c>
      <c r="J571" t="s">
        <v>64</v>
      </c>
      <c r="K571">
        <v>3</v>
      </c>
      <c r="L571">
        <v>1238000</v>
      </c>
      <c r="M571">
        <v>3714000</v>
      </c>
      <c r="N571" t="str">
        <f>_xlfn.XLOOKUP(Table2[[#This Row],[metode_pembayaran]],Table11[metode_pembayaran],Table11[id_pembayaran])</f>
        <v>MP 06</v>
      </c>
      <c r="O571" t="s">
        <v>17</v>
      </c>
      <c r="P571" t="str">
        <f>_xlfn.XLOOKUP(Table2[[#This Row],[status_reservasi]],'Dim Status Reservasi'!$B$2:$B$5,'Dim Status Reservasi'!$A$2:$A$5)</f>
        <v>ST 004</v>
      </c>
      <c r="Q571" t="s">
        <v>48</v>
      </c>
      <c r="R571" t="str">
        <f>_xlfn.XLOOKUP(Table2[[#This Row],[kota_hotel]],'Dim Kota Hotel'!$B$2:$B$21,'Dim Kota Hotel'!$A$2:$A$21)</f>
        <v>LOK 002</v>
      </c>
      <c r="S571" t="s">
        <v>60</v>
      </c>
    </row>
    <row r="572" spans="1:19" x14ac:dyDescent="0.25">
      <c r="A572" t="s">
        <v>1710</v>
      </c>
      <c r="B572" t="str">
        <f>_xlfn.XLOOKUP(Table2[[#This Row],[tanggal_checkin]],Table6[tanggal_checkin],Table6[id_checkin])</f>
        <v>CI 0269</v>
      </c>
      <c r="C572" t="s">
        <v>11671</v>
      </c>
      <c r="D572" t="str">
        <f>_xlfn.XLOOKUP(Table2[[#This Row],[tanggal_checkout]],Table4[tanggal_checkout],Table4[id_checkout])</f>
        <v>CO 0272</v>
      </c>
      <c r="E572" t="s">
        <v>11672</v>
      </c>
      <c r="F572" s="8">
        <v>0.40454861111111112</v>
      </c>
      <c r="G572" t="str">
        <f>_xlfn.XLOOKUP(Table2[[#This Row],[nama_tamu]],Table10[nama_tamu],Table10[id_tamu])</f>
        <v>CUS 0210</v>
      </c>
      <c r="H572" t="s">
        <v>1712</v>
      </c>
      <c r="I572" t="str">
        <f>_xlfn.XLOOKUP(Table2[[#This Row],[tipe_kamar]],Table12[tipe_kamar],Table12[id_kamar])</f>
        <v>KMR 004</v>
      </c>
      <c r="J572" t="s">
        <v>47</v>
      </c>
      <c r="K572">
        <v>5</v>
      </c>
      <c r="L572">
        <v>482000</v>
      </c>
      <c r="M572">
        <v>2410000</v>
      </c>
      <c r="N572" t="str">
        <f>_xlfn.XLOOKUP(Table2[[#This Row],[metode_pembayaran]],Table11[metode_pembayaran],Table11[id_pembayaran])</f>
        <v>MP 03</v>
      </c>
      <c r="O572" t="s">
        <v>36</v>
      </c>
      <c r="P572" t="str">
        <f>_xlfn.XLOOKUP(Table2[[#This Row],[status_reservasi]],'Dim Status Reservasi'!$B$2:$B$5,'Dim Status Reservasi'!$A$2:$A$5)</f>
        <v>ST 004</v>
      </c>
      <c r="Q572" t="s">
        <v>48</v>
      </c>
      <c r="R572" t="str">
        <f>_xlfn.XLOOKUP(Table2[[#This Row],[kota_hotel]],'Dim Kota Hotel'!$B$2:$B$21,'Dim Kota Hotel'!$A$2:$A$21)</f>
        <v>LOK 010</v>
      </c>
      <c r="S572" t="s">
        <v>226</v>
      </c>
    </row>
    <row r="573" spans="1:19" x14ac:dyDescent="0.25">
      <c r="A573" t="s">
        <v>1713</v>
      </c>
      <c r="B573" t="str">
        <f>_xlfn.XLOOKUP(Table2[[#This Row],[tanggal_checkin]],Table6[tanggal_checkin],Table6[id_checkin])</f>
        <v>CI 0237</v>
      </c>
      <c r="C573" t="s">
        <v>11485</v>
      </c>
      <c r="D573" t="str">
        <f>_xlfn.XLOOKUP(Table2[[#This Row],[tanggal_checkout]],Table4[tanggal_checkout],Table4[id_checkout])</f>
        <v>CO 0240</v>
      </c>
      <c r="E573" t="s">
        <v>11138</v>
      </c>
      <c r="F573" s="8">
        <v>0.39874999999999999</v>
      </c>
      <c r="G573" t="str">
        <f>_xlfn.XLOOKUP(Table2[[#This Row],[nama_tamu]],Table10[nama_tamu],Table10[id_tamu])</f>
        <v>CUS 3101</v>
      </c>
      <c r="H573" t="s">
        <v>1714</v>
      </c>
      <c r="I573" t="str">
        <f>_xlfn.XLOOKUP(Table2[[#This Row],[tipe_kamar]],Table12[tipe_kamar],Table12[id_kamar])</f>
        <v>KMR 004</v>
      </c>
      <c r="J573" t="s">
        <v>47</v>
      </c>
      <c r="K573">
        <v>5</v>
      </c>
      <c r="L573">
        <v>440000</v>
      </c>
      <c r="M573">
        <v>2200000</v>
      </c>
      <c r="N573" t="str">
        <f>_xlfn.XLOOKUP(Table2[[#This Row],[metode_pembayaran]],Table11[metode_pembayaran],Table11[id_pembayaran])</f>
        <v>MP 03</v>
      </c>
      <c r="O573" t="s">
        <v>36</v>
      </c>
      <c r="P573" t="str">
        <f>_xlfn.XLOOKUP(Table2[[#This Row],[status_reservasi]],'Dim Status Reservasi'!$B$2:$B$5,'Dim Status Reservasi'!$A$2:$A$5)</f>
        <v>ST 003</v>
      </c>
      <c r="Q573" t="s">
        <v>37</v>
      </c>
      <c r="R573" t="str">
        <f>_xlfn.XLOOKUP(Table2[[#This Row],[kota_hotel]],'Dim Kota Hotel'!$B$2:$B$21,'Dim Kota Hotel'!$A$2:$A$21)</f>
        <v>LOK 002</v>
      </c>
      <c r="S573" t="s">
        <v>60</v>
      </c>
    </row>
    <row r="574" spans="1:19" x14ac:dyDescent="0.25">
      <c r="A574" t="s">
        <v>1715</v>
      </c>
      <c r="B574" t="str">
        <f>_xlfn.XLOOKUP(Table2[[#This Row],[tanggal_checkin]],Table6[tanggal_checkin],Table6[id_checkin])</f>
        <v>CI 0244</v>
      </c>
      <c r="C574" t="s">
        <v>11673</v>
      </c>
      <c r="D574" t="str">
        <f>_xlfn.XLOOKUP(Table2[[#This Row],[tanggal_checkout]],Table4[tanggal_checkout],Table4[id_checkout])</f>
        <v>CO 0243</v>
      </c>
      <c r="E574" t="s">
        <v>11139</v>
      </c>
      <c r="F574" s="8">
        <v>0.9052662037037037</v>
      </c>
      <c r="G574" t="str">
        <f>_xlfn.XLOOKUP(Table2[[#This Row],[nama_tamu]],Table10[nama_tamu],Table10[id_tamu])</f>
        <v>CUS 2284</v>
      </c>
      <c r="H574" t="s">
        <v>1716</v>
      </c>
      <c r="I574" t="str">
        <f>_xlfn.XLOOKUP(Table2[[#This Row],[tipe_kamar]],Table12[tipe_kamar],Table12[id_kamar])</f>
        <v>KMR 003</v>
      </c>
      <c r="J574" t="s">
        <v>64</v>
      </c>
      <c r="K574">
        <v>1</v>
      </c>
      <c r="L574">
        <v>1287000</v>
      </c>
      <c r="M574">
        <v>1287000</v>
      </c>
      <c r="N574" t="str">
        <f>_xlfn.XLOOKUP(Table2[[#This Row],[metode_pembayaran]],Table11[metode_pembayaran],Table11[id_pembayaran])</f>
        <v>MP 04</v>
      </c>
      <c r="O574" t="s">
        <v>53</v>
      </c>
      <c r="P574" t="str">
        <f>_xlfn.XLOOKUP(Table2[[#This Row],[status_reservasi]],'Dim Status Reservasi'!$B$2:$B$5,'Dim Status Reservasi'!$A$2:$A$5)</f>
        <v>ST 004</v>
      </c>
      <c r="Q574" t="s">
        <v>48</v>
      </c>
      <c r="R574" t="str">
        <f>_xlfn.XLOOKUP(Table2[[#This Row],[kota_hotel]],'Dim Kota Hotel'!$B$2:$B$21,'Dim Kota Hotel'!$A$2:$A$21)</f>
        <v>LOK 009</v>
      </c>
      <c r="S574" t="s">
        <v>19</v>
      </c>
    </row>
    <row r="575" spans="1:19" x14ac:dyDescent="0.25">
      <c r="A575" t="s">
        <v>1717</v>
      </c>
      <c r="B575" t="str">
        <f>_xlfn.XLOOKUP(Table2[[#This Row],[tanggal_checkin]],Table6[tanggal_checkin],Table6[id_checkin])</f>
        <v>CI 0784</v>
      </c>
      <c r="C575" t="s">
        <v>11470</v>
      </c>
      <c r="D575" t="str">
        <f>_xlfn.XLOOKUP(Table2[[#This Row],[tanggal_checkout]],Table4[tanggal_checkout],Table4[id_checkout])</f>
        <v>CO 0794</v>
      </c>
      <c r="E575" t="s">
        <v>11505</v>
      </c>
      <c r="F575" s="8">
        <v>0.63817129629629632</v>
      </c>
      <c r="G575" t="str">
        <f>_xlfn.XLOOKUP(Table2[[#This Row],[nama_tamu]],Table10[nama_tamu],Table10[id_tamu])</f>
        <v>CUS 0481</v>
      </c>
      <c r="H575" t="s">
        <v>1719</v>
      </c>
      <c r="I575" t="str">
        <f>_xlfn.XLOOKUP(Table2[[#This Row],[tipe_kamar]],Table12[tipe_kamar],Table12[id_kamar])</f>
        <v>KMR 004</v>
      </c>
      <c r="J575" t="s">
        <v>47</v>
      </c>
      <c r="K575">
        <v>7</v>
      </c>
      <c r="L575">
        <v>450000</v>
      </c>
      <c r="M575">
        <v>3150000</v>
      </c>
      <c r="N575" t="str">
        <f>_xlfn.XLOOKUP(Table2[[#This Row],[metode_pembayaran]],Table11[metode_pembayaran],Table11[id_pembayaran])</f>
        <v>MP 03</v>
      </c>
      <c r="O575" t="s">
        <v>36</v>
      </c>
      <c r="P575" t="str">
        <f>_xlfn.XLOOKUP(Table2[[#This Row],[status_reservasi]],'Dim Status Reservasi'!$B$2:$B$5,'Dim Status Reservasi'!$A$2:$A$5)</f>
        <v>ST 004</v>
      </c>
      <c r="Q575" t="s">
        <v>48</v>
      </c>
      <c r="R575" t="str">
        <f>_xlfn.XLOOKUP(Table2[[#This Row],[kota_hotel]],'Dim Kota Hotel'!$B$2:$B$21,'Dim Kota Hotel'!$A$2:$A$21)</f>
        <v>LOK 012</v>
      </c>
      <c r="S575" t="s">
        <v>25</v>
      </c>
    </row>
    <row r="576" spans="1:19" x14ac:dyDescent="0.25">
      <c r="A576" t="s">
        <v>1720</v>
      </c>
      <c r="B576" t="str">
        <f>_xlfn.XLOOKUP(Table2[[#This Row],[tanggal_checkin]],Table6[tanggal_checkin],Table6[id_checkin])</f>
        <v>CI 0590</v>
      </c>
      <c r="C576" t="s">
        <v>10987</v>
      </c>
      <c r="D576" t="str">
        <f>_xlfn.XLOOKUP(Table2[[#This Row],[tanggal_checkout]],Table4[tanggal_checkout],Table4[id_checkout])</f>
        <v>CO 0599</v>
      </c>
      <c r="E576" t="s">
        <v>11674</v>
      </c>
      <c r="F576" s="8">
        <v>0.79096064814814815</v>
      </c>
      <c r="G576" t="str">
        <f>_xlfn.XLOOKUP(Table2[[#This Row],[nama_tamu]],Table10[nama_tamu],Table10[id_tamu])</f>
        <v>CUS 3209</v>
      </c>
      <c r="H576" t="s">
        <v>1722</v>
      </c>
      <c r="I576" t="str">
        <f>_xlfn.XLOOKUP(Table2[[#This Row],[tipe_kamar]],Table12[tipe_kamar],Table12[id_kamar])</f>
        <v>KMR 002</v>
      </c>
      <c r="J576" t="s">
        <v>82</v>
      </c>
      <c r="K576">
        <v>9</v>
      </c>
      <c r="L576">
        <v>351000</v>
      </c>
      <c r="M576">
        <v>3159000</v>
      </c>
      <c r="N576" t="str">
        <f>_xlfn.XLOOKUP(Table2[[#This Row],[metode_pembayaran]],Table11[metode_pembayaran],Table11[id_pembayaran])</f>
        <v>MP 06</v>
      </c>
      <c r="O576" t="s">
        <v>17</v>
      </c>
      <c r="P576" t="str">
        <f>_xlfn.XLOOKUP(Table2[[#This Row],[status_reservasi]],'Dim Status Reservasi'!$B$2:$B$5,'Dim Status Reservasi'!$A$2:$A$5)</f>
        <v>ST 004</v>
      </c>
      <c r="Q576" t="s">
        <v>48</v>
      </c>
      <c r="R576" t="str">
        <f>_xlfn.XLOOKUP(Table2[[#This Row],[kota_hotel]],'Dim Kota Hotel'!$B$2:$B$21,'Dim Kota Hotel'!$A$2:$A$21)</f>
        <v>LOK 017</v>
      </c>
      <c r="S576" t="s">
        <v>84</v>
      </c>
    </row>
    <row r="577" spans="1:19" x14ac:dyDescent="0.25">
      <c r="A577" t="s">
        <v>1723</v>
      </c>
      <c r="B577" t="str">
        <f>_xlfn.XLOOKUP(Table2[[#This Row],[tanggal_checkin]],Table6[tanggal_checkin],Table6[id_checkin])</f>
        <v>CI 0448</v>
      </c>
      <c r="C577" t="s">
        <v>11083</v>
      </c>
      <c r="D577" t="str">
        <f>_xlfn.XLOOKUP(Table2[[#This Row],[tanggal_checkout]],Table4[tanggal_checkout],Table4[id_checkout])</f>
        <v>CO 0455</v>
      </c>
      <c r="E577" t="s">
        <v>11675</v>
      </c>
      <c r="F577" s="8">
        <v>0.41619212962962965</v>
      </c>
      <c r="G577" t="str">
        <f>_xlfn.XLOOKUP(Table2[[#This Row],[nama_tamu]],Table10[nama_tamu],Table10[id_tamu])</f>
        <v>CUS 0470</v>
      </c>
      <c r="H577" t="s">
        <v>1724</v>
      </c>
      <c r="I577" t="str">
        <f>_xlfn.XLOOKUP(Table2[[#This Row],[tipe_kamar]],Table12[tipe_kamar],Table12[id_kamar])</f>
        <v>KMR 002</v>
      </c>
      <c r="J577" t="s">
        <v>82</v>
      </c>
      <c r="K577">
        <v>5</v>
      </c>
      <c r="L577">
        <v>329000</v>
      </c>
      <c r="M577">
        <v>1645000</v>
      </c>
      <c r="N577" t="str">
        <f>_xlfn.XLOOKUP(Table2[[#This Row],[metode_pembayaran]],Table11[metode_pembayaran],Table11[id_pembayaran])</f>
        <v>MP 04</v>
      </c>
      <c r="O577" t="s">
        <v>53</v>
      </c>
      <c r="P577" t="str">
        <f>_xlfn.XLOOKUP(Table2[[#This Row],[status_reservasi]],'Dim Status Reservasi'!$B$2:$B$5,'Dim Status Reservasi'!$A$2:$A$5)</f>
        <v>ST 004</v>
      </c>
      <c r="Q577" t="s">
        <v>48</v>
      </c>
      <c r="R577" t="str">
        <f>_xlfn.XLOOKUP(Table2[[#This Row],[kota_hotel]],'Dim Kota Hotel'!$B$2:$B$21,'Dim Kota Hotel'!$A$2:$A$21)</f>
        <v>LOK 017</v>
      </c>
      <c r="S577" t="s">
        <v>84</v>
      </c>
    </row>
    <row r="578" spans="1:19" x14ac:dyDescent="0.25">
      <c r="A578" t="s">
        <v>1725</v>
      </c>
      <c r="B578" t="str">
        <f>_xlfn.XLOOKUP(Table2[[#This Row],[tanggal_checkin]],Table6[tanggal_checkin],Table6[id_checkin])</f>
        <v>CI 0992</v>
      </c>
      <c r="C578" t="s">
        <v>11144</v>
      </c>
      <c r="D578" t="str">
        <f>_xlfn.XLOOKUP(Table2[[#This Row],[tanggal_checkout]],Table4[tanggal_checkout],Table4[id_checkout])</f>
        <v>CO 0999</v>
      </c>
      <c r="E578" t="s">
        <v>11198</v>
      </c>
      <c r="F578" s="8">
        <v>2.2800925925925927E-3</v>
      </c>
      <c r="G578" t="str">
        <f>_xlfn.XLOOKUP(Table2[[#This Row],[nama_tamu]],Table10[nama_tamu],Table10[id_tamu])</f>
        <v>CUS 3608</v>
      </c>
      <c r="H578" t="s">
        <v>1727</v>
      </c>
      <c r="I578" t="str">
        <f>_xlfn.XLOOKUP(Table2[[#This Row],[tipe_kamar]],Table12[tipe_kamar],Table12[id_kamar])</f>
        <v>KMR 003</v>
      </c>
      <c r="J578" t="s">
        <v>64</v>
      </c>
      <c r="K578">
        <v>4</v>
      </c>
      <c r="L578">
        <v>1167000</v>
      </c>
      <c r="M578">
        <v>4668000</v>
      </c>
      <c r="N578" t="str">
        <f>_xlfn.XLOOKUP(Table2[[#This Row],[metode_pembayaran]],Table11[metode_pembayaran],Table11[id_pembayaran])</f>
        <v>MP 05</v>
      </c>
      <c r="O578" t="s">
        <v>72</v>
      </c>
      <c r="P578" t="str">
        <f>_xlfn.XLOOKUP(Table2[[#This Row],[status_reservasi]],'Dim Status Reservasi'!$B$2:$B$5,'Dim Status Reservasi'!$A$2:$A$5)</f>
        <v>ST 004</v>
      </c>
      <c r="Q578" t="s">
        <v>48</v>
      </c>
      <c r="R578" t="str">
        <f>_xlfn.XLOOKUP(Table2[[#This Row],[kota_hotel]],'Dim Kota Hotel'!$B$2:$B$21,'Dim Kota Hotel'!$A$2:$A$21)</f>
        <v>LOK 004</v>
      </c>
      <c r="S578" t="s">
        <v>49</v>
      </c>
    </row>
    <row r="579" spans="1:19" x14ac:dyDescent="0.25">
      <c r="A579" t="s">
        <v>1728</v>
      </c>
      <c r="B579" t="str">
        <f>_xlfn.XLOOKUP(Table2[[#This Row],[tanggal_checkin]],Table6[tanggal_checkin],Table6[id_checkin])</f>
        <v>CI 1069</v>
      </c>
      <c r="C579" t="s">
        <v>11634</v>
      </c>
      <c r="D579" t="str">
        <f>_xlfn.XLOOKUP(Table2[[#This Row],[tanggal_checkout]],Table4[tanggal_checkout],Table4[id_checkout])</f>
        <v>CO 1072</v>
      </c>
      <c r="E579" t="s">
        <v>11031</v>
      </c>
      <c r="F579" s="8">
        <v>0.98906249999999996</v>
      </c>
      <c r="G579" t="str">
        <f>_xlfn.XLOOKUP(Table2[[#This Row],[nama_tamu]],Table10[nama_tamu],Table10[id_tamu])</f>
        <v>CUS 3610</v>
      </c>
      <c r="H579" t="s">
        <v>1730</v>
      </c>
      <c r="I579" t="str">
        <f>_xlfn.XLOOKUP(Table2[[#This Row],[tipe_kamar]],Table12[tipe_kamar],Table12[id_kamar])</f>
        <v>KMR 002</v>
      </c>
      <c r="J579" t="s">
        <v>82</v>
      </c>
      <c r="K579">
        <v>1</v>
      </c>
      <c r="L579">
        <v>347000</v>
      </c>
      <c r="M579">
        <v>347000</v>
      </c>
      <c r="N579" t="str">
        <f>_xlfn.XLOOKUP(Table2[[#This Row],[metode_pembayaran]],Table11[metode_pembayaran],Table11[id_pembayaran])</f>
        <v>MP 04</v>
      </c>
      <c r="O579" t="s">
        <v>53</v>
      </c>
      <c r="P579" t="str">
        <f>_xlfn.XLOOKUP(Table2[[#This Row],[status_reservasi]],'Dim Status Reservasi'!$B$2:$B$5,'Dim Status Reservasi'!$A$2:$A$5)</f>
        <v>ST 004</v>
      </c>
      <c r="Q579" t="s">
        <v>48</v>
      </c>
      <c r="R579" t="str">
        <f>_xlfn.XLOOKUP(Table2[[#This Row],[kota_hotel]],'Dim Kota Hotel'!$B$2:$B$21,'Dim Kota Hotel'!$A$2:$A$21)</f>
        <v>LOK 013</v>
      </c>
      <c r="S579" t="s">
        <v>160</v>
      </c>
    </row>
    <row r="580" spans="1:19" x14ac:dyDescent="0.25">
      <c r="A580" t="s">
        <v>1731</v>
      </c>
      <c r="B580" t="str">
        <f>_xlfn.XLOOKUP(Table2[[#This Row],[tanggal_checkin]],Table6[tanggal_checkin],Table6[id_checkin])</f>
        <v>CI 0714</v>
      </c>
      <c r="C580" t="s">
        <v>11676</v>
      </c>
      <c r="D580" t="str">
        <f>_xlfn.XLOOKUP(Table2[[#This Row],[tanggal_checkout]],Table4[tanggal_checkout],Table4[id_checkout])</f>
        <v>CO 0723</v>
      </c>
      <c r="E580" t="s">
        <v>11150</v>
      </c>
      <c r="F580" s="8">
        <v>0.27777777777777779</v>
      </c>
      <c r="G580" t="str">
        <f>_xlfn.XLOOKUP(Table2[[#This Row],[nama_tamu]],Table10[nama_tamu],Table10[id_tamu])</f>
        <v>CUS 1928</v>
      </c>
      <c r="H580" t="s">
        <v>1733</v>
      </c>
      <c r="I580" t="str">
        <f>_xlfn.XLOOKUP(Table2[[#This Row],[tipe_kamar]],Table12[tipe_kamar],Table12[id_kamar])</f>
        <v>KMR 001</v>
      </c>
      <c r="J580" t="s">
        <v>23</v>
      </c>
      <c r="K580">
        <v>7</v>
      </c>
      <c r="L580">
        <v>580000</v>
      </c>
      <c r="M580">
        <v>4060000</v>
      </c>
      <c r="N580" t="str">
        <f>_xlfn.XLOOKUP(Table2[[#This Row],[metode_pembayaran]],Table11[metode_pembayaran],Table11[id_pembayaran])</f>
        <v>MP 05</v>
      </c>
      <c r="O580" t="s">
        <v>72</v>
      </c>
      <c r="P580" t="str">
        <f>_xlfn.XLOOKUP(Table2[[#This Row],[status_reservasi]],'Dim Status Reservasi'!$B$2:$B$5,'Dim Status Reservasi'!$A$2:$A$5)</f>
        <v>ST 003</v>
      </c>
      <c r="Q580" t="s">
        <v>37</v>
      </c>
      <c r="R580" t="str">
        <f>_xlfn.XLOOKUP(Table2[[#This Row],[kota_hotel]],'Dim Kota Hotel'!$B$2:$B$21,'Dim Kota Hotel'!$A$2:$A$21)</f>
        <v>LOK 015</v>
      </c>
      <c r="S580" t="s">
        <v>233</v>
      </c>
    </row>
    <row r="581" spans="1:19" x14ac:dyDescent="0.25">
      <c r="A581" t="s">
        <v>1734</v>
      </c>
      <c r="B581" t="str">
        <f>_xlfn.XLOOKUP(Table2[[#This Row],[tanggal_checkin]],Table6[tanggal_checkin],Table6[id_checkin])</f>
        <v>CI 0006</v>
      </c>
      <c r="C581" t="s">
        <v>11677</v>
      </c>
      <c r="D581" t="str">
        <f>_xlfn.XLOOKUP(Table2[[#This Row],[tanggal_checkout]],Table4[tanggal_checkout],Table4[id_checkout])</f>
        <v>CO 0012</v>
      </c>
      <c r="E581" t="s">
        <v>11084</v>
      </c>
      <c r="F581" s="8">
        <v>0.27402777777777776</v>
      </c>
      <c r="G581" t="str">
        <f>_xlfn.XLOOKUP(Table2[[#This Row],[nama_tamu]],Table10[nama_tamu],Table10[id_tamu])</f>
        <v>CUS 2690</v>
      </c>
      <c r="H581" t="s">
        <v>1736</v>
      </c>
      <c r="I581" t="str">
        <f>_xlfn.XLOOKUP(Table2[[#This Row],[tipe_kamar]],Table12[tipe_kamar],Table12[id_kamar])</f>
        <v>KMR 001</v>
      </c>
      <c r="J581" t="s">
        <v>23</v>
      </c>
      <c r="K581">
        <v>7</v>
      </c>
      <c r="L581">
        <v>662000</v>
      </c>
      <c r="M581">
        <v>4634000</v>
      </c>
      <c r="N581" t="str">
        <f>_xlfn.XLOOKUP(Table2[[#This Row],[metode_pembayaran]],Table11[metode_pembayaran],Table11[id_pembayaran])</f>
        <v>MP 04</v>
      </c>
      <c r="O581" t="s">
        <v>53</v>
      </c>
      <c r="P581" t="str">
        <f>_xlfn.XLOOKUP(Table2[[#This Row],[status_reservasi]],'Dim Status Reservasi'!$B$2:$B$5,'Dim Status Reservasi'!$A$2:$A$5)</f>
        <v>ST 003</v>
      </c>
      <c r="Q581" t="s">
        <v>37</v>
      </c>
      <c r="R581" t="str">
        <f>_xlfn.XLOOKUP(Table2[[#This Row],[kota_hotel]],'Dim Kota Hotel'!$B$2:$B$21,'Dim Kota Hotel'!$A$2:$A$21)</f>
        <v>LOK 013</v>
      </c>
      <c r="S581" t="s">
        <v>160</v>
      </c>
    </row>
    <row r="582" spans="1:19" x14ac:dyDescent="0.25">
      <c r="A582" t="s">
        <v>1737</v>
      </c>
      <c r="B582" t="str">
        <f>_xlfn.XLOOKUP(Table2[[#This Row],[tanggal_checkin]],Table6[tanggal_checkin],Table6[id_checkin])</f>
        <v>CI 0478</v>
      </c>
      <c r="C582" t="s">
        <v>11678</v>
      </c>
      <c r="D582" t="str">
        <f>_xlfn.XLOOKUP(Table2[[#This Row],[tanggal_checkout]],Table4[tanggal_checkout],Table4[id_checkout])</f>
        <v>CO 0481</v>
      </c>
      <c r="E582" t="s">
        <v>10964</v>
      </c>
      <c r="F582" s="8">
        <v>0.9808796296296296</v>
      </c>
      <c r="G582" t="str">
        <f>_xlfn.XLOOKUP(Table2[[#This Row],[nama_tamu]],Table10[nama_tamu],Table10[id_tamu])</f>
        <v>CUS 0075</v>
      </c>
      <c r="H582" t="s">
        <v>1739</v>
      </c>
      <c r="I582" t="str">
        <f>_xlfn.XLOOKUP(Table2[[#This Row],[tipe_kamar]],Table12[tipe_kamar],Table12[id_kamar])</f>
        <v>KMR 001</v>
      </c>
      <c r="J582" t="s">
        <v>23</v>
      </c>
      <c r="K582">
        <v>1</v>
      </c>
      <c r="L582">
        <v>598000</v>
      </c>
      <c r="M582">
        <v>598000</v>
      </c>
      <c r="N582" t="str">
        <f>_xlfn.XLOOKUP(Table2[[#This Row],[metode_pembayaran]],Table11[metode_pembayaran],Table11[id_pembayaran])</f>
        <v>MP 06</v>
      </c>
      <c r="O582" t="s">
        <v>17</v>
      </c>
      <c r="P582" t="str">
        <f>_xlfn.XLOOKUP(Table2[[#This Row],[status_reservasi]],'Dim Status Reservasi'!$B$2:$B$5,'Dim Status Reservasi'!$A$2:$A$5)</f>
        <v>ST 004</v>
      </c>
      <c r="Q582" t="s">
        <v>48</v>
      </c>
      <c r="R582" t="str">
        <f>_xlfn.XLOOKUP(Table2[[#This Row],[kota_hotel]],'Dim Kota Hotel'!$B$2:$B$21,'Dim Kota Hotel'!$A$2:$A$21)</f>
        <v>LOK 016</v>
      </c>
      <c r="S582" t="s">
        <v>117</v>
      </c>
    </row>
    <row r="583" spans="1:19" x14ac:dyDescent="0.25">
      <c r="A583" t="s">
        <v>1740</v>
      </c>
      <c r="B583" t="str">
        <f>_xlfn.XLOOKUP(Table2[[#This Row],[tanggal_checkin]],Table6[tanggal_checkin],Table6[id_checkin])</f>
        <v>CI 0859</v>
      </c>
      <c r="C583" t="s">
        <v>11116</v>
      </c>
      <c r="D583" t="str">
        <f>_xlfn.XLOOKUP(Table2[[#This Row],[tanggal_checkout]],Table4[tanggal_checkout],Table4[id_checkout])</f>
        <v>CO 0867</v>
      </c>
      <c r="E583" t="s">
        <v>11679</v>
      </c>
      <c r="F583" s="8">
        <v>0.96575231481481483</v>
      </c>
      <c r="G583" t="str">
        <f>_xlfn.XLOOKUP(Table2[[#This Row],[nama_tamu]],Table10[nama_tamu],Table10[id_tamu])</f>
        <v>CUS 2910</v>
      </c>
      <c r="H583" t="s">
        <v>1742</v>
      </c>
      <c r="I583" t="str">
        <f>_xlfn.XLOOKUP(Table2[[#This Row],[tipe_kamar]],Table12[tipe_kamar],Table12[id_kamar])</f>
        <v>KMR 002</v>
      </c>
      <c r="J583" t="s">
        <v>82</v>
      </c>
      <c r="K583">
        <v>6</v>
      </c>
      <c r="L583">
        <v>369000</v>
      </c>
      <c r="M583">
        <v>2214000</v>
      </c>
      <c r="N583" t="str">
        <f>_xlfn.XLOOKUP(Table2[[#This Row],[metode_pembayaran]],Table11[metode_pembayaran],Table11[id_pembayaran])</f>
        <v>MP 02</v>
      </c>
      <c r="O583" t="s">
        <v>30</v>
      </c>
      <c r="P583" t="str">
        <f>_xlfn.XLOOKUP(Table2[[#This Row],[status_reservasi]],'Dim Status Reservasi'!$B$2:$B$5,'Dim Status Reservasi'!$A$2:$A$5)</f>
        <v>ST 003</v>
      </c>
      <c r="Q583" t="s">
        <v>37</v>
      </c>
      <c r="R583" t="str">
        <f>_xlfn.XLOOKUP(Table2[[#This Row],[kota_hotel]],'Dim Kota Hotel'!$B$2:$B$21,'Dim Kota Hotel'!$A$2:$A$21)</f>
        <v>LOK 017</v>
      </c>
      <c r="S583" t="s">
        <v>84</v>
      </c>
    </row>
    <row r="584" spans="1:19" x14ac:dyDescent="0.25">
      <c r="A584" t="s">
        <v>1743</v>
      </c>
      <c r="B584" t="str">
        <f>_xlfn.XLOOKUP(Table2[[#This Row],[tanggal_checkin]],Table6[tanggal_checkin],Table6[id_checkin])</f>
        <v>CI 0493</v>
      </c>
      <c r="C584" t="s">
        <v>11431</v>
      </c>
      <c r="D584" t="str">
        <f>_xlfn.XLOOKUP(Table2[[#This Row],[tanggal_checkout]],Table4[tanggal_checkout],Table4[id_checkout])</f>
        <v>CO 0503</v>
      </c>
      <c r="E584" t="s">
        <v>11474</v>
      </c>
      <c r="F584" s="8">
        <v>0.18800925925925926</v>
      </c>
      <c r="G584" t="str">
        <f>_xlfn.XLOOKUP(Table2[[#This Row],[nama_tamu]],Table10[nama_tamu],Table10[id_tamu])</f>
        <v>CUS 2337</v>
      </c>
      <c r="H584" t="s">
        <v>1744</v>
      </c>
      <c r="I584" t="str">
        <f>_xlfn.XLOOKUP(Table2[[#This Row],[tipe_kamar]],Table12[tipe_kamar],Table12[id_kamar])</f>
        <v>KMR 004</v>
      </c>
      <c r="J584" t="s">
        <v>47</v>
      </c>
      <c r="K584">
        <v>9</v>
      </c>
      <c r="L584">
        <v>406000</v>
      </c>
      <c r="M584">
        <v>3654000</v>
      </c>
      <c r="N584" t="str">
        <f>_xlfn.XLOOKUP(Table2[[#This Row],[metode_pembayaran]],Table11[metode_pembayaran],Table11[id_pembayaran])</f>
        <v>MP 01</v>
      </c>
      <c r="O584" t="s">
        <v>24</v>
      </c>
      <c r="P584" t="str">
        <f>_xlfn.XLOOKUP(Table2[[#This Row],[status_reservasi]],'Dim Status Reservasi'!$B$2:$B$5,'Dim Status Reservasi'!$A$2:$A$5)</f>
        <v>ST 004</v>
      </c>
      <c r="Q584" t="s">
        <v>48</v>
      </c>
      <c r="R584" t="str">
        <f>_xlfn.XLOOKUP(Table2[[#This Row],[kota_hotel]],'Dim Kota Hotel'!$B$2:$B$21,'Dim Kota Hotel'!$A$2:$A$21)</f>
        <v>LOK 009</v>
      </c>
      <c r="S584" t="s">
        <v>19</v>
      </c>
    </row>
    <row r="585" spans="1:19" x14ac:dyDescent="0.25">
      <c r="A585" t="s">
        <v>1745</v>
      </c>
      <c r="B585" t="str">
        <f>_xlfn.XLOOKUP(Table2[[#This Row],[tanggal_checkin]],Table6[tanggal_checkin],Table6[id_checkin])</f>
        <v>CI 0609</v>
      </c>
      <c r="C585" t="s">
        <v>11557</v>
      </c>
      <c r="D585" t="str">
        <f>_xlfn.XLOOKUP(Table2[[#This Row],[tanggal_checkout]],Table4[tanggal_checkout],Table4[id_checkout])</f>
        <v>CO 0618</v>
      </c>
      <c r="E585" t="s">
        <v>11290</v>
      </c>
      <c r="F585" s="8">
        <v>0.20605324074074075</v>
      </c>
      <c r="G585" t="str">
        <f>_xlfn.XLOOKUP(Table2[[#This Row],[nama_tamu]],Table10[nama_tamu],Table10[id_tamu])</f>
        <v>CUS 3045</v>
      </c>
      <c r="H585" t="s">
        <v>1747</v>
      </c>
      <c r="I585" t="str">
        <f>_xlfn.XLOOKUP(Table2[[#This Row],[tipe_kamar]],Table12[tipe_kamar],Table12[id_kamar])</f>
        <v>KMR 003</v>
      </c>
      <c r="J585" t="s">
        <v>64</v>
      </c>
      <c r="K585">
        <v>9</v>
      </c>
      <c r="L585">
        <v>1116000</v>
      </c>
      <c r="M585">
        <v>10044000</v>
      </c>
      <c r="N585" t="str">
        <f>_xlfn.XLOOKUP(Table2[[#This Row],[metode_pembayaran]],Table11[metode_pembayaran],Table11[id_pembayaran])</f>
        <v>MP 02</v>
      </c>
      <c r="O585" t="s">
        <v>30</v>
      </c>
      <c r="P585" t="str">
        <f>_xlfn.XLOOKUP(Table2[[#This Row],[status_reservasi]],'Dim Status Reservasi'!$B$2:$B$5,'Dim Status Reservasi'!$A$2:$A$5)</f>
        <v>ST 004</v>
      </c>
      <c r="Q585" t="s">
        <v>48</v>
      </c>
      <c r="R585" t="str">
        <f>_xlfn.XLOOKUP(Table2[[#This Row],[kota_hotel]],'Dim Kota Hotel'!$B$2:$B$21,'Dim Kota Hotel'!$A$2:$A$21)</f>
        <v>LOK 016</v>
      </c>
      <c r="S585" t="s">
        <v>117</v>
      </c>
    </row>
    <row r="586" spans="1:19" x14ac:dyDescent="0.25">
      <c r="A586" t="s">
        <v>1748</v>
      </c>
      <c r="B586" t="str">
        <f>_xlfn.XLOOKUP(Table2[[#This Row],[tanggal_checkin]],Table6[tanggal_checkin],Table6[id_checkin])</f>
        <v>CI 0198</v>
      </c>
      <c r="C586" t="s">
        <v>11488</v>
      </c>
      <c r="D586" t="str">
        <f>_xlfn.XLOOKUP(Table2[[#This Row],[tanggal_checkout]],Table4[tanggal_checkout],Table4[id_checkout])</f>
        <v>CO 0205</v>
      </c>
      <c r="E586" t="s">
        <v>11680</v>
      </c>
      <c r="F586" s="8">
        <v>0.95831018518518518</v>
      </c>
      <c r="G586" t="str">
        <f>_xlfn.XLOOKUP(Table2[[#This Row],[nama_tamu]],Table10[nama_tamu],Table10[id_tamu])</f>
        <v>CUS 0609</v>
      </c>
      <c r="H586" t="s">
        <v>1750</v>
      </c>
      <c r="I586" t="str">
        <f>_xlfn.XLOOKUP(Table2[[#This Row],[tipe_kamar]],Table12[tipe_kamar],Table12[id_kamar])</f>
        <v>KMR 002</v>
      </c>
      <c r="J586" t="s">
        <v>82</v>
      </c>
      <c r="K586">
        <v>7</v>
      </c>
      <c r="L586">
        <v>378000</v>
      </c>
      <c r="M586">
        <v>2646000</v>
      </c>
      <c r="N586" t="str">
        <f>_xlfn.XLOOKUP(Table2[[#This Row],[metode_pembayaran]],Table11[metode_pembayaran],Table11[id_pembayaran])</f>
        <v>MP 06</v>
      </c>
      <c r="O586" t="s">
        <v>17</v>
      </c>
      <c r="P586" t="str">
        <f>_xlfn.XLOOKUP(Table2[[#This Row],[status_reservasi]],'Dim Status Reservasi'!$B$2:$B$5,'Dim Status Reservasi'!$A$2:$A$5)</f>
        <v>ST 003</v>
      </c>
      <c r="Q586" t="s">
        <v>37</v>
      </c>
      <c r="R586" t="str">
        <f>_xlfn.XLOOKUP(Table2[[#This Row],[kota_hotel]],'Dim Kota Hotel'!$B$2:$B$21,'Dim Kota Hotel'!$A$2:$A$21)</f>
        <v>LOK 020</v>
      </c>
      <c r="S586" t="s">
        <v>94</v>
      </c>
    </row>
    <row r="587" spans="1:19" x14ac:dyDescent="0.25">
      <c r="A587" t="s">
        <v>1751</v>
      </c>
      <c r="B587" t="str">
        <f>_xlfn.XLOOKUP(Table2[[#This Row],[tanggal_checkin]],Table6[tanggal_checkin],Table6[id_checkin])</f>
        <v>CI 0561</v>
      </c>
      <c r="C587" t="s">
        <v>11203</v>
      </c>
      <c r="D587" t="str">
        <f>_xlfn.XLOOKUP(Table2[[#This Row],[tanggal_checkout]],Table4[tanggal_checkout],Table4[id_checkout])</f>
        <v>CO 0568</v>
      </c>
      <c r="E587" t="s">
        <v>11681</v>
      </c>
      <c r="F587" s="8">
        <v>0.14327546296296295</v>
      </c>
      <c r="G587" t="str">
        <f>_xlfn.XLOOKUP(Table2[[#This Row],[nama_tamu]],Table10[nama_tamu],Table10[id_tamu])</f>
        <v>CUS 2140</v>
      </c>
      <c r="H587" t="s">
        <v>1753</v>
      </c>
      <c r="I587" t="str">
        <f>_xlfn.XLOOKUP(Table2[[#This Row],[tipe_kamar]],Table12[tipe_kamar],Table12[id_kamar])</f>
        <v>KMR 001</v>
      </c>
      <c r="J587" t="s">
        <v>23</v>
      </c>
      <c r="K587">
        <v>7</v>
      </c>
      <c r="L587">
        <v>588000</v>
      </c>
      <c r="M587">
        <v>4116000</v>
      </c>
      <c r="N587" t="str">
        <f>_xlfn.XLOOKUP(Table2[[#This Row],[metode_pembayaran]],Table11[metode_pembayaran],Table11[id_pembayaran])</f>
        <v>MP 04</v>
      </c>
      <c r="O587" t="s">
        <v>53</v>
      </c>
      <c r="P587" t="str">
        <f>_xlfn.XLOOKUP(Table2[[#This Row],[status_reservasi]],'Dim Status Reservasi'!$B$2:$B$5,'Dim Status Reservasi'!$A$2:$A$5)</f>
        <v>ST 004</v>
      </c>
      <c r="Q587" t="s">
        <v>48</v>
      </c>
      <c r="R587" t="str">
        <f>_xlfn.XLOOKUP(Table2[[#This Row],[kota_hotel]],'Dim Kota Hotel'!$B$2:$B$21,'Dim Kota Hotel'!$A$2:$A$21)</f>
        <v>LOK 006</v>
      </c>
      <c r="S587" t="s">
        <v>129</v>
      </c>
    </row>
    <row r="588" spans="1:19" x14ac:dyDescent="0.25">
      <c r="A588" t="s">
        <v>1754</v>
      </c>
      <c r="B588" t="str">
        <f>_xlfn.XLOOKUP(Table2[[#This Row],[tanggal_checkin]],Table6[tanggal_checkin],Table6[id_checkin])</f>
        <v>CI 0086</v>
      </c>
      <c r="C588" t="s">
        <v>11444</v>
      </c>
      <c r="D588" t="str">
        <f>_xlfn.XLOOKUP(Table2[[#This Row],[tanggal_checkout]],Table4[tanggal_checkout],Table4[id_checkout])</f>
        <v>CO 0093</v>
      </c>
      <c r="E588" t="s">
        <v>11565</v>
      </c>
      <c r="F588" s="8">
        <v>1.9259259259259261E-2</v>
      </c>
      <c r="G588" t="str">
        <f>_xlfn.XLOOKUP(Table2[[#This Row],[nama_tamu]],Table10[nama_tamu],Table10[id_tamu])</f>
        <v>CUS 2141</v>
      </c>
      <c r="H588" t="s">
        <v>1755</v>
      </c>
      <c r="I588" t="str">
        <f>_xlfn.XLOOKUP(Table2[[#This Row],[tipe_kamar]],Table12[tipe_kamar],Table12[id_kamar])</f>
        <v>KMR 003</v>
      </c>
      <c r="J588" t="s">
        <v>64</v>
      </c>
      <c r="K588">
        <v>7</v>
      </c>
      <c r="L588">
        <v>1267000</v>
      </c>
      <c r="M588">
        <v>8869000</v>
      </c>
      <c r="N588" t="str">
        <f>_xlfn.XLOOKUP(Table2[[#This Row],[metode_pembayaran]],Table11[metode_pembayaran],Table11[id_pembayaran])</f>
        <v>MP 01</v>
      </c>
      <c r="O588" t="s">
        <v>24</v>
      </c>
      <c r="P588" t="str">
        <f>_xlfn.XLOOKUP(Table2[[#This Row],[status_reservasi]],'Dim Status Reservasi'!$B$2:$B$5,'Dim Status Reservasi'!$A$2:$A$5)</f>
        <v>ST 003</v>
      </c>
      <c r="Q588" t="s">
        <v>37</v>
      </c>
      <c r="R588" t="str">
        <f>_xlfn.XLOOKUP(Table2[[#This Row],[kota_hotel]],'Dim Kota Hotel'!$B$2:$B$21,'Dim Kota Hotel'!$A$2:$A$21)</f>
        <v>LOK 011</v>
      </c>
      <c r="S588" t="s">
        <v>38</v>
      </c>
    </row>
    <row r="589" spans="1:19" x14ac:dyDescent="0.25">
      <c r="A589" t="s">
        <v>1756</v>
      </c>
      <c r="B589" t="str">
        <f>_xlfn.XLOOKUP(Table2[[#This Row],[tanggal_checkin]],Table6[tanggal_checkin],Table6[id_checkin])</f>
        <v>CI 0554</v>
      </c>
      <c r="C589" t="s">
        <v>11202</v>
      </c>
      <c r="D589" t="str">
        <f>_xlfn.XLOOKUP(Table2[[#This Row],[tanggal_checkout]],Table4[tanggal_checkout],Table4[id_checkout])</f>
        <v>CO 0555</v>
      </c>
      <c r="E589" t="s">
        <v>11591</v>
      </c>
      <c r="F589" s="8">
        <v>0.38145833333333334</v>
      </c>
      <c r="G589" t="str">
        <f>_xlfn.XLOOKUP(Table2[[#This Row],[nama_tamu]],Table10[nama_tamu],Table10[id_tamu])</f>
        <v>CUS 0653</v>
      </c>
      <c r="H589" t="s">
        <v>1758</v>
      </c>
      <c r="I589" t="str">
        <f>_xlfn.XLOOKUP(Table2[[#This Row],[tipe_kamar]],Table12[tipe_kamar],Table12[id_kamar])</f>
        <v>KMR 001</v>
      </c>
      <c r="J589" t="s">
        <v>23</v>
      </c>
      <c r="K589">
        <v>1</v>
      </c>
      <c r="L589">
        <v>587000</v>
      </c>
      <c r="M589">
        <v>587000</v>
      </c>
      <c r="N589" t="str">
        <f>_xlfn.XLOOKUP(Table2[[#This Row],[metode_pembayaran]],Table11[metode_pembayaran],Table11[id_pembayaran])</f>
        <v>MP 01</v>
      </c>
      <c r="O589" t="s">
        <v>24</v>
      </c>
      <c r="P589" t="str">
        <f>_xlfn.XLOOKUP(Table2[[#This Row],[status_reservasi]],'Dim Status Reservasi'!$B$2:$B$5,'Dim Status Reservasi'!$A$2:$A$5)</f>
        <v>ST 004</v>
      </c>
      <c r="Q589" t="s">
        <v>48</v>
      </c>
      <c r="R589" t="str">
        <f>_xlfn.XLOOKUP(Table2[[#This Row],[kota_hotel]],'Dim Kota Hotel'!$B$2:$B$21,'Dim Kota Hotel'!$A$2:$A$21)</f>
        <v>LOK 011</v>
      </c>
      <c r="S589" t="s">
        <v>38</v>
      </c>
    </row>
    <row r="590" spans="1:19" x14ac:dyDescent="0.25">
      <c r="A590" t="s">
        <v>1759</v>
      </c>
      <c r="B590" t="str">
        <f>_xlfn.XLOOKUP(Table2[[#This Row],[tanggal_checkin]],Table6[tanggal_checkin],Table6[id_checkin])</f>
        <v>CI 0135</v>
      </c>
      <c r="C590" t="s">
        <v>10986</v>
      </c>
      <c r="D590" t="str">
        <f>_xlfn.XLOOKUP(Table2[[#This Row],[tanggal_checkout]],Table4[tanggal_checkout],Table4[id_checkout])</f>
        <v>CO 0144</v>
      </c>
      <c r="E590" t="s">
        <v>11191</v>
      </c>
      <c r="F590" s="8">
        <v>4.2638888888888886E-2</v>
      </c>
      <c r="G590" t="str">
        <f>_xlfn.XLOOKUP(Table2[[#This Row],[nama_tamu]],Table10[nama_tamu],Table10[id_tamu])</f>
        <v>CUS 0019</v>
      </c>
      <c r="H590" t="s">
        <v>1760</v>
      </c>
      <c r="I590" t="str">
        <f>_xlfn.XLOOKUP(Table2[[#This Row],[tipe_kamar]],Table12[tipe_kamar],Table12[id_kamar])</f>
        <v>KMR 001</v>
      </c>
      <c r="J590" t="s">
        <v>23</v>
      </c>
      <c r="K590">
        <v>9</v>
      </c>
      <c r="L590">
        <v>598000</v>
      </c>
      <c r="M590">
        <v>5382000</v>
      </c>
      <c r="N590" t="str">
        <f>_xlfn.XLOOKUP(Table2[[#This Row],[metode_pembayaran]],Table11[metode_pembayaran],Table11[id_pembayaran])</f>
        <v>MP 02</v>
      </c>
      <c r="O590" t="s">
        <v>30</v>
      </c>
      <c r="P590" t="str">
        <f>_xlfn.XLOOKUP(Table2[[#This Row],[status_reservasi]],'Dim Status Reservasi'!$B$2:$B$5,'Dim Status Reservasi'!$A$2:$A$5)</f>
        <v>ST 002</v>
      </c>
      <c r="Q590" t="s">
        <v>124</v>
      </c>
      <c r="R590" t="str">
        <f>_xlfn.XLOOKUP(Table2[[#This Row],[kota_hotel]],'Dim Kota Hotel'!$B$2:$B$21,'Dim Kota Hotel'!$A$2:$A$21)</f>
        <v>LOK 018</v>
      </c>
      <c r="S590" t="s">
        <v>102</v>
      </c>
    </row>
    <row r="591" spans="1:19" x14ac:dyDescent="0.25">
      <c r="A591" t="s">
        <v>1761</v>
      </c>
      <c r="B591" t="str">
        <f>_xlfn.XLOOKUP(Table2[[#This Row],[tanggal_checkin]],Table6[tanggal_checkin],Table6[id_checkin])</f>
        <v>CI 0161</v>
      </c>
      <c r="C591" t="s">
        <v>11682</v>
      </c>
      <c r="D591" t="str">
        <f>_xlfn.XLOOKUP(Table2[[#This Row],[tanggal_checkout]],Table4[tanggal_checkout],Table4[id_checkout])</f>
        <v>CO 0168</v>
      </c>
      <c r="E591" t="s">
        <v>11236</v>
      </c>
      <c r="F591" s="8">
        <v>0.16820601851851852</v>
      </c>
      <c r="G591" t="str">
        <f>_xlfn.XLOOKUP(Table2[[#This Row],[nama_tamu]],Table10[nama_tamu],Table10[id_tamu])</f>
        <v>CUS 0654</v>
      </c>
      <c r="H591" t="s">
        <v>1763</v>
      </c>
      <c r="I591" t="str">
        <f>_xlfn.XLOOKUP(Table2[[#This Row],[tipe_kamar]],Table12[tipe_kamar],Table12[id_kamar])</f>
        <v>KMR 002</v>
      </c>
      <c r="J591" t="s">
        <v>82</v>
      </c>
      <c r="K591">
        <v>6</v>
      </c>
      <c r="L591">
        <v>357000</v>
      </c>
      <c r="M591">
        <v>2142000</v>
      </c>
      <c r="N591" t="str">
        <f>_xlfn.XLOOKUP(Table2[[#This Row],[metode_pembayaran]],Table11[metode_pembayaran],Table11[id_pembayaran])</f>
        <v>MP 02</v>
      </c>
      <c r="O591" t="s">
        <v>30</v>
      </c>
      <c r="P591" t="str">
        <f>_xlfn.XLOOKUP(Table2[[#This Row],[status_reservasi]],'Dim Status Reservasi'!$B$2:$B$5,'Dim Status Reservasi'!$A$2:$A$5)</f>
        <v>ST 004</v>
      </c>
      <c r="Q591" t="s">
        <v>48</v>
      </c>
      <c r="R591" t="str">
        <f>_xlfn.XLOOKUP(Table2[[#This Row],[kota_hotel]],'Dim Kota Hotel'!$B$2:$B$21,'Dim Kota Hotel'!$A$2:$A$21)</f>
        <v>LOK 009</v>
      </c>
      <c r="S591" t="s">
        <v>19</v>
      </c>
    </row>
    <row r="592" spans="1:19" x14ac:dyDescent="0.25">
      <c r="A592" t="s">
        <v>1764</v>
      </c>
      <c r="B592" t="str">
        <f>_xlfn.XLOOKUP(Table2[[#This Row],[tanggal_checkin]],Table6[tanggal_checkin],Table6[id_checkin])</f>
        <v>CI 0448</v>
      </c>
      <c r="C592" t="s">
        <v>11083</v>
      </c>
      <c r="D592" t="str">
        <f>_xlfn.XLOOKUP(Table2[[#This Row],[tanggal_checkout]],Table4[tanggal_checkout],Table4[id_checkout])</f>
        <v>CO 0452</v>
      </c>
      <c r="E592" t="s">
        <v>11137</v>
      </c>
      <c r="F592" s="8">
        <v>0.53561342592592598</v>
      </c>
      <c r="G592" t="str">
        <f>_xlfn.XLOOKUP(Table2[[#This Row],[nama_tamu]],Table10[nama_tamu],Table10[id_tamu])</f>
        <v>CUS 0436</v>
      </c>
      <c r="H592" t="s">
        <v>1766</v>
      </c>
      <c r="I592" t="str">
        <f>_xlfn.XLOOKUP(Table2[[#This Row],[tipe_kamar]],Table12[tipe_kamar],Table12[id_kamar])</f>
        <v>KMR 004</v>
      </c>
      <c r="J592" t="s">
        <v>47</v>
      </c>
      <c r="K592">
        <v>2</v>
      </c>
      <c r="L592">
        <v>480000</v>
      </c>
      <c r="M592">
        <v>960000</v>
      </c>
      <c r="N592" t="str">
        <f>_xlfn.XLOOKUP(Table2[[#This Row],[metode_pembayaran]],Table11[metode_pembayaran],Table11[id_pembayaran])</f>
        <v>MP 01</v>
      </c>
      <c r="O592" t="s">
        <v>24</v>
      </c>
      <c r="P592" t="str">
        <f>_xlfn.XLOOKUP(Table2[[#This Row],[status_reservasi]],'Dim Status Reservasi'!$B$2:$B$5,'Dim Status Reservasi'!$A$2:$A$5)</f>
        <v>ST 004</v>
      </c>
      <c r="Q592" t="s">
        <v>48</v>
      </c>
      <c r="R592" t="str">
        <f>_xlfn.XLOOKUP(Table2[[#This Row],[kota_hotel]],'Dim Kota Hotel'!$B$2:$B$21,'Dim Kota Hotel'!$A$2:$A$21)</f>
        <v>LOK 001</v>
      </c>
      <c r="S592" t="s">
        <v>74</v>
      </c>
    </row>
    <row r="593" spans="1:19" x14ac:dyDescent="0.25">
      <c r="A593" t="s">
        <v>1767</v>
      </c>
      <c r="B593" t="str">
        <f>_xlfn.XLOOKUP(Table2[[#This Row],[tanggal_checkin]],Table6[tanggal_checkin],Table6[id_checkin])</f>
        <v>CI 0417</v>
      </c>
      <c r="C593" t="s">
        <v>11064</v>
      </c>
      <c r="D593" t="str">
        <f>_xlfn.XLOOKUP(Table2[[#This Row],[tanggal_checkout]],Table4[tanggal_checkout],Table4[id_checkout])</f>
        <v>CO 0421</v>
      </c>
      <c r="E593" t="s">
        <v>11683</v>
      </c>
      <c r="F593" s="8">
        <v>0.68056712962962962</v>
      </c>
      <c r="G593" t="str">
        <f>_xlfn.XLOOKUP(Table2[[#This Row],[nama_tamu]],Table10[nama_tamu],Table10[id_tamu])</f>
        <v>CUS 2902</v>
      </c>
      <c r="H593" t="s">
        <v>1769</v>
      </c>
      <c r="I593" t="str">
        <f>_xlfn.XLOOKUP(Table2[[#This Row],[tipe_kamar]],Table12[tipe_kamar],Table12[id_kamar])</f>
        <v>KMR 002</v>
      </c>
      <c r="J593" t="s">
        <v>82</v>
      </c>
      <c r="K593">
        <v>2</v>
      </c>
      <c r="L593">
        <v>346000</v>
      </c>
      <c r="M593">
        <v>692000</v>
      </c>
      <c r="N593" t="str">
        <f>_xlfn.XLOOKUP(Table2[[#This Row],[metode_pembayaran]],Table11[metode_pembayaran],Table11[id_pembayaran])</f>
        <v>MP 02</v>
      </c>
      <c r="O593" t="s">
        <v>30</v>
      </c>
      <c r="P593" t="str">
        <f>_xlfn.XLOOKUP(Table2[[#This Row],[status_reservasi]],'Dim Status Reservasi'!$B$2:$B$5,'Dim Status Reservasi'!$A$2:$A$5)</f>
        <v>ST 004</v>
      </c>
      <c r="Q593" t="s">
        <v>48</v>
      </c>
      <c r="R593" t="str">
        <f>_xlfn.XLOOKUP(Table2[[#This Row],[kota_hotel]],'Dim Kota Hotel'!$B$2:$B$21,'Dim Kota Hotel'!$A$2:$A$21)</f>
        <v>LOK 002</v>
      </c>
      <c r="S593" t="s">
        <v>60</v>
      </c>
    </row>
    <row r="594" spans="1:19" x14ac:dyDescent="0.25">
      <c r="A594" t="s">
        <v>1770</v>
      </c>
      <c r="B594" t="str">
        <f>_xlfn.XLOOKUP(Table2[[#This Row],[tanggal_checkin]],Table6[tanggal_checkin],Table6[id_checkin])</f>
        <v>CI 0908</v>
      </c>
      <c r="C594" t="s">
        <v>11538</v>
      </c>
      <c r="D594" t="str">
        <f>_xlfn.XLOOKUP(Table2[[#This Row],[tanggal_checkout]],Table4[tanggal_checkout],Table4[id_checkout])</f>
        <v>CO 0910</v>
      </c>
      <c r="E594" t="s">
        <v>11684</v>
      </c>
      <c r="F594" s="8">
        <v>0.80053240740740739</v>
      </c>
      <c r="G594" t="str">
        <f>_xlfn.XLOOKUP(Table2[[#This Row],[nama_tamu]],Table10[nama_tamu],Table10[id_tamu])</f>
        <v>CUS 3460</v>
      </c>
      <c r="H594" t="s">
        <v>1772</v>
      </c>
      <c r="I594" t="str">
        <f>_xlfn.XLOOKUP(Table2[[#This Row],[tipe_kamar]],Table12[tipe_kamar],Table12[id_kamar])</f>
        <v>KMR 003</v>
      </c>
      <c r="J594" t="s">
        <v>64</v>
      </c>
      <c r="K594">
        <v>1</v>
      </c>
      <c r="L594">
        <v>1149000</v>
      </c>
      <c r="M594">
        <v>1149000</v>
      </c>
      <c r="N594" t="str">
        <f>_xlfn.XLOOKUP(Table2[[#This Row],[metode_pembayaran]],Table11[metode_pembayaran],Table11[id_pembayaran])</f>
        <v>MP 03</v>
      </c>
      <c r="O594" t="s">
        <v>36</v>
      </c>
      <c r="P594" t="str">
        <f>_xlfn.XLOOKUP(Table2[[#This Row],[status_reservasi]],'Dim Status Reservasi'!$B$2:$B$5,'Dim Status Reservasi'!$A$2:$A$5)</f>
        <v>ST 003</v>
      </c>
      <c r="Q594" t="s">
        <v>37</v>
      </c>
      <c r="R594" t="str">
        <f>_xlfn.XLOOKUP(Table2[[#This Row],[kota_hotel]],'Dim Kota Hotel'!$B$2:$B$21,'Dim Kota Hotel'!$A$2:$A$21)</f>
        <v>LOK 006</v>
      </c>
      <c r="S594" t="s">
        <v>129</v>
      </c>
    </row>
    <row r="595" spans="1:19" x14ac:dyDescent="0.25">
      <c r="A595" t="s">
        <v>1773</v>
      </c>
      <c r="B595" t="str">
        <f>_xlfn.XLOOKUP(Table2[[#This Row],[tanggal_checkin]],Table6[tanggal_checkin],Table6[id_checkin])</f>
        <v>CI 0004</v>
      </c>
      <c r="C595" t="s">
        <v>11685</v>
      </c>
      <c r="D595" t="str">
        <f>_xlfn.XLOOKUP(Table2[[#This Row],[tanggal_checkout]],Table4[tanggal_checkout],Table4[id_checkout])</f>
        <v>CO 0009</v>
      </c>
      <c r="E595" t="s">
        <v>11686</v>
      </c>
      <c r="F595" s="8">
        <v>0.80216435185185186</v>
      </c>
      <c r="G595" t="str">
        <f>_xlfn.XLOOKUP(Table2[[#This Row],[nama_tamu]],Table10[nama_tamu],Table10[id_tamu])</f>
        <v>CUS 3821</v>
      </c>
      <c r="H595" t="s">
        <v>1775</v>
      </c>
      <c r="I595" t="str">
        <f>_xlfn.XLOOKUP(Table2[[#This Row],[tipe_kamar]],Table12[tipe_kamar],Table12[id_kamar])</f>
        <v>KMR 004</v>
      </c>
      <c r="J595" t="s">
        <v>47</v>
      </c>
      <c r="K595">
        <v>6</v>
      </c>
      <c r="L595">
        <v>406000</v>
      </c>
      <c r="M595">
        <v>2436000</v>
      </c>
      <c r="N595" t="str">
        <f>_xlfn.XLOOKUP(Table2[[#This Row],[metode_pembayaran]],Table11[metode_pembayaran],Table11[id_pembayaran])</f>
        <v>MP 01</v>
      </c>
      <c r="O595" t="s">
        <v>24</v>
      </c>
      <c r="P595" t="str">
        <f>_xlfn.XLOOKUP(Table2[[#This Row],[status_reservasi]],'Dim Status Reservasi'!$B$2:$B$5,'Dim Status Reservasi'!$A$2:$A$5)</f>
        <v>ST 003</v>
      </c>
      <c r="Q595" t="s">
        <v>37</v>
      </c>
      <c r="R595" t="str">
        <f>_xlfn.XLOOKUP(Table2[[#This Row],[kota_hotel]],'Dim Kota Hotel'!$B$2:$B$21,'Dim Kota Hotel'!$A$2:$A$21)</f>
        <v>LOK 020</v>
      </c>
      <c r="S595" t="s">
        <v>94</v>
      </c>
    </row>
    <row r="596" spans="1:19" x14ac:dyDescent="0.25">
      <c r="A596" t="s">
        <v>1776</v>
      </c>
      <c r="B596" t="str">
        <f>_xlfn.XLOOKUP(Table2[[#This Row],[tanggal_checkin]],Table6[tanggal_checkin],Table6[id_checkin])</f>
        <v>CI 0884</v>
      </c>
      <c r="C596" t="s">
        <v>11687</v>
      </c>
      <c r="D596" t="str">
        <f>_xlfn.XLOOKUP(Table2[[#This Row],[tanggal_checkout]],Table4[tanggal_checkout],Table4[id_checkout])</f>
        <v>CO 0892</v>
      </c>
      <c r="E596" t="s">
        <v>11351</v>
      </c>
      <c r="F596" s="8">
        <v>0.55105324074074069</v>
      </c>
      <c r="G596" t="str">
        <f>_xlfn.XLOOKUP(Table2[[#This Row],[nama_tamu]],Table10[nama_tamu],Table10[id_tamu])</f>
        <v>CUS 1915</v>
      </c>
      <c r="H596" t="s">
        <v>1778</v>
      </c>
      <c r="I596" t="str">
        <f>_xlfn.XLOOKUP(Table2[[#This Row],[tipe_kamar]],Table12[tipe_kamar],Table12[id_kamar])</f>
        <v>KMR 003</v>
      </c>
      <c r="J596" t="s">
        <v>64</v>
      </c>
      <c r="K596">
        <v>7</v>
      </c>
      <c r="L596">
        <v>1326000</v>
      </c>
      <c r="M596">
        <v>9282000</v>
      </c>
      <c r="N596" t="str">
        <f>_xlfn.XLOOKUP(Table2[[#This Row],[metode_pembayaran]],Table11[metode_pembayaran],Table11[id_pembayaran])</f>
        <v>MP 01</v>
      </c>
      <c r="O596" t="s">
        <v>24</v>
      </c>
      <c r="P596" t="str">
        <f>_xlfn.XLOOKUP(Table2[[#This Row],[status_reservasi]],'Dim Status Reservasi'!$B$2:$B$5,'Dim Status Reservasi'!$A$2:$A$5)</f>
        <v>ST 003</v>
      </c>
      <c r="Q596" t="s">
        <v>37</v>
      </c>
      <c r="R596" t="str">
        <f>_xlfn.XLOOKUP(Table2[[#This Row],[kota_hotel]],'Dim Kota Hotel'!$B$2:$B$21,'Dim Kota Hotel'!$A$2:$A$21)</f>
        <v>LOK 002</v>
      </c>
      <c r="S596" t="s">
        <v>60</v>
      </c>
    </row>
    <row r="597" spans="1:19" x14ac:dyDescent="0.25">
      <c r="A597" t="s">
        <v>1779</v>
      </c>
      <c r="B597" t="str">
        <f>_xlfn.XLOOKUP(Table2[[#This Row],[tanggal_checkin]],Table6[tanggal_checkin],Table6[id_checkin])</f>
        <v>CI 0573</v>
      </c>
      <c r="C597" t="s">
        <v>11262</v>
      </c>
      <c r="D597" t="str">
        <f>_xlfn.XLOOKUP(Table2[[#This Row],[tanggal_checkout]],Table4[tanggal_checkout],Table4[id_checkout])</f>
        <v>CO 0581</v>
      </c>
      <c r="E597" t="s">
        <v>11026</v>
      </c>
      <c r="F597" s="8">
        <v>4.08912037037037E-2</v>
      </c>
      <c r="G597" t="str">
        <f>_xlfn.XLOOKUP(Table2[[#This Row],[nama_tamu]],Table10[nama_tamu],Table10[id_tamu])</f>
        <v>CUS 2273</v>
      </c>
      <c r="H597" t="s">
        <v>1781</v>
      </c>
      <c r="I597" t="str">
        <f>_xlfn.XLOOKUP(Table2[[#This Row],[tipe_kamar]],Table12[tipe_kamar],Table12[id_kamar])</f>
        <v>KMR 003</v>
      </c>
      <c r="J597" t="s">
        <v>64</v>
      </c>
      <c r="K597">
        <v>8</v>
      </c>
      <c r="L597">
        <v>1268000</v>
      </c>
      <c r="M597">
        <v>10144000</v>
      </c>
      <c r="N597" t="str">
        <f>_xlfn.XLOOKUP(Table2[[#This Row],[metode_pembayaran]],Table11[metode_pembayaran],Table11[id_pembayaran])</f>
        <v>MP 01</v>
      </c>
      <c r="O597" t="s">
        <v>24</v>
      </c>
      <c r="P597" t="str">
        <f>_xlfn.XLOOKUP(Table2[[#This Row],[status_reservasi]],'Dim Status Reservasi'!$B$2:$B$5,'Dim Status Reservasi'!$A$2:$A$5)</f>
        <v>ST 003</v>
      </c>
      <c r="Q597" t="s">
        <v>37</v>
      </c>
      <c r="R597" t="str">
        <f>_xlfn.XLOOKUP(Table2[[#This Row],[kota_hotel]],'Dim Kota Hotel'!$B$2:$B$21,'Dim Kota Hotel'!$A$2:$A$21)</f>
        <v>LOK 009</v>
      </c>
      <c r="S597" t="s">
        <v>19</v>
      </c>
    </row>
    <row r="598" spans="1:19" x14ac:dyDescent="0.25">
      <c r="A598" t="s">
        <v>1782</v>
      </c>
      <c r="B598" t="str">
        <f>_xlfn.XLOOKUP(Table2[[#This Row],[tanggal_checkin]],Table6[tanggal_checkin],Table6[id_checkin])</f>
        <v>CI 0514</v>
      </c>
      <c r="C598" t="s">
        <v>11588</v>
      </c>
      <c r="D598" t="str">
        <f>_xlfn.XLOOKUP(Table2[[#This Row],[tanggal_checkout]],Table4[tanggal_checkout],Table4[id_checkout])</f>
        <v>CO 0522</v>
      </c>
      <c r="E598" t="s">
        <v>11688</v>
      </c>
      <c r="F598" s="8">
        <v>0.10899305555555555</v>
      </c>
      <c r="G598" t="str">
        <f>_xlfn.XLOOKUP(Table2[[#This Row],[nama_tamu]],Table10[nama_tamu],Table10[id_tamu])</f>
        <v>CUS 1896</v>
      </c>
      <c r="H598" t="s">
        <v>1784</v>
      </c>
      <c r="I598" t="str">
        <f>_xlfn.XLOOKUP(Table2[[#This Row],[tipe_kamar]],Table12[tipe_kamar],Table12[id_kamar])</f>
        <v>KMR 004</v>
      </c>
      <c r="J598" t="s">
        <v>47</v>
      </c>
      <c r="K598">
        <v>7</v>
      </c>
      <c r="L598">
        <v>494000</v>
      </c>
      <c r="M598">
        <v>3458000</v>
      </c>
      <c r="N598" t="str">
        <f>_xlfn.XLOOKUP(Table2[[#This Row],[metode_pembayaran]],Table11[metode_pembayaran],Table11[id_pembayaran])</f>
        <v>MP 05</v>
      </c>
      <c r="O598" t="s">
        <v>72</v>
      </c>
      <c r="P598" t="str">
        <f>_xlfn.XLOOKUP(Table2[[#This Row],[status_reservasi]],'Dim Status Reservasi'!$B$2:$B$5,'Dim Status Reservasi'!$A$2:$A$5)</f>
        <v>ST 003</v>
      </c>
      <c r="Q598" t="s">
        <v>37</v>
      </c>
      <c r="R598" t="str">
        <f>_xlfn.XLOOKUP(Table2[[#This Row],[kota_hotel]],'Dim Kota Hotel'!$B$2:$B$21,'Dim Kota Hotel'!$A$2:$A$21)</f>
        <v>LOK 018</v>
      </c>
      <c r="S598" t="s">
        <v>102</v>
      </c>
    </row>
    <row r="599" spans="1:19" x14ac:dyDescent="0.25">
      <c r="A599" t="s">
        <v>1785</v>
      </c>
      <c r="B599" t="str">
        <f>_xlfn.XLOOKUP(Table2[[#This Row],[tanggal_checkin]],Table6[tanggal_checkin],Table6[id_checkin])</f>
        <v>CI 0875</v>
      </c>
      <c r="C599" t="s">
        <v>11276</v>
      </c>
      <c r="D599" t="str">
        <f>_xlfn.XLOOKUP(Table2[[#This Row],[tanggal_checkout]],Table4[tanggal_checkout],Table4[id_checkout])</f>
        <v>CO 0880</v>
      </c>
      <c r="E599" t="s">
        <v>11689</v>
      </c>
      <c r="F599" s="8">
        <v>0.60781249999999998</v>
      </c>
      <c r="G599" t="str">
        <f>_xlfn.XLOOKUP(Table2[[#This Row],[nama_tamu]],Table10[nama_tamu],Table10[id_tamu])</f>
        <v>CUS 0309</v>
      </c>
      <c r="H599" t="s">
        <v>1787</v>
      </c>
      <c r="I599" t="str">
        <f>_xlfn.XLOOKUP(Table2[[#This Row],[tipe_kamar]],Table12[tipe_kamar],Table12[id_kamar])</f>
        <v>KMR 001</v>
      </c>
      <c r="J599" t="s">
        <v>23</v>
      </c>
      <c r="K599">
        <v>4</v>
      </c>
      <c r="L599">
        <v>575000</v>
      </c>
      <c r="M599">
        <v>2300000</v>
      </c>
      <c r="N599" t="str">
        <f>_xlfn.XLOOKUP(Table2[[#This Row],[metode_pembayaran]],Table11[metode_pembayaran],Table11[id_pembayaran])</f>
        <v>MP 03</v>
      </c>
      <c r="O599" t="s">
        <v>36</v>
      </c>
      <c r="P599" t="str">
        <f>_xlfn.XLOOKUP(Table2[[#This Row],[status_reservasi]],'Dim Status Reservasi'!$B$2:$B$5,'Dim Status Reservasi'!$A$2:$A$5)</f>
        <v>ST 004</v>
      </c>
      <c r="Q599" t="s">
        <v>48</v>
      </c>
      <c r="R599" t="str">
        <f>_xlfn.XLOOKUP(Table2[[#This Row],[kota_hotel]],'Dim Kota Hotel'!$B$2:$B$21,'Dim Kota Hotel'!$A$2:$A$21)</f>
        <v>LOK 005</v>
      </c>
      <c r="S599" t="s">
        <v>43</v>
      </c>
    </row>
    <row r="600" spans="1:19" x14ac:dyDescent="0.25">
      <c r="A600" t="s">
        <v>1788</v>
      </c>
      <c r="B600" t="str">
        <f>_xlfn.XLOOKUP(Table2[[#This Row],[tanggal_checkin]],Table6[tanggal_checkin],Table6[id_checkin])</f>
        <v>CI 0563</v>
      </c>
      <c r="C600" t="s">
        <v>11248</v>
      </c>
      <c r="D600" t="str">
        <f>_xlfn.XLOOKUP(Table2[[#This Row],[tanggal_checkout]],Table4[tanggal_checkout],Table4[id_checkout])</f>
        <v>CO 0571</v>
      </c>
      <c r="E600" t="s">
        <v>11089</v>
      </c>
      <c r="F600" s="8">
        <v>0.98365740740740737</v>
      </c>
      <c r="G600" t="str">
        <f>_xlfn.XLOOKUP(Table2[[#This Row],[nama_tamu]],Table10[nama_tamu],Table10[id_tamu])</f>
        <v>CUS 2758</v>
      </c>
      <c r="H600" t="s">
        <v>1790</v>
      </c>
      <c r="I600" t="str">
        <f>_xlfn.XLOOKUP(Table2[[#This Row],[tipe_kamar]],Table12[tipe_kamar],Table12[id_kamar])</f>
        <v>KMR 003</v>
      </c>
      <c r="J600" t="s">
        <v>64</v>
      </c>
      <c r="K600">
        <v>8</v>
      </c>
      <c r="L600">
        <v>1363000</v>
      </c>
      <c r="M600">
        <v>10904000</v>
      </c>
      <c r="N600" t="str">
        <f>_xlfn.XLOOKUP(Table2[[#This Row],[metode_pembayaran]],Table11[metode_pembayaran],Table11[id_pembayaran])</f>
        <v>MP 06</v>
      </c>
      <c r="O600" t="s">
        <v>17</v>
      </c>
      <c r="P600" t="str">
        <f>_xlfn.XLOOKUP(Table2[[#This Row],[status_reservasi]],'Dim Status Reservasi'!$B$2:$B$5,'Dim Status Reservasi'!$A$2:$A$5)</f>
        <v>ST 001</v>
      </c>
      <c r="Q600" t="s">
        <v>214</v>
      </c>
      <c r="R600" t="str">
        <f>_xlfn.XLOOKUP(Table2[[#This Row],[kota_hotel]],'Dim Kota Hotel'!$B$2:$B$21,'Dim Kota Hotel'!$A$2:$A$21)</f>
        <v>LOK 010</v>
      </c>
      <c r="S600" t="s">
        <v>226</v>
      </c>
    </row>
    <row r="601" spans="1:19" x14ac:dyDescent="0.25">
      <c r="A601" t="s">
        <v>1791</v>
      </c>
      <c r="B601" t="str">
        <f>_xlfn.XLOOKUP(Table2[[#This Row],[tanggal_checkin]],Table6[tanggal_checkin],Table6[id_checkin])</f>
        <v>CI 0506</v>
      </c>
      <c r="C601" t="s">
        <v>11540</v>
      </c>
      <c r="D601" t="str">
        <f>_xlfn.XLOOKUP(Table2[[#This Row],[tanggal_checkout]],Table4[tanggal_checkout],Table4[id_checkout])</f>
        <v>CO 0513</v>
      </c>
      <c r="E601" t="s">
        <v>11690</v>
      </c>
      <c r="F601" s="8">
        <v>0.14809027777777778</v>
      </c>
      <c r="G601" t="str">
        <f>_xlfn.XLOOKUP(Table2[[#This Row],[nama_tamu]],Table10[nama_tamu],Table10[id_tamu])</f>
        <v>CUS 2921</v>
      </c>
      <c r="H601" t="s">
        <v>1793</v>
      </c>
      <c r="I601" t="str">
        <f>_xlfn.XLOOKUP(Table2[[#This Row],[tipe_kamar]],Table12[tipe_kamar],Table12[id_kamar])</f>
        <v>KMR 003</v>
      </c>
      <c r="J601" t="s">
        <v>64</v>
      </c>
      <c r="K601">
        <v>6</v>
      </c>
      <c r="L601">
        <v>1260000</v>
      </c>
      <c r="M601">
        <v>7560000</v>
      </c>
      <c r="N601" t="str">
        <f>_xlfn.XLOOKUP(Table2[[#This Row],[metode_pembayaran]],Table11[metode_pembayaran],Table11[id_pembayaran])</f>
        <v>MP 01</v>
      </c>
      <c r="O601" t="s">
        <v>24</v>
      </c>
      <c r="P601" t="str">
        <f>_xlfn.XLOOKUP(Table2[[#This Row],[status_reservasi]],'Dim Status Reservasi'!$B$2:$B$5,'Dim Status Reservasi'!$A$2:$A$5)</f>
        <v>ST 003</v>
      </c>
      <c r="Q601" t="s">
        <v>37</v>
      </c>
      <c r="R601" t="str">
        <f>_xlfn.XLOOKUP(Table2[[#This Row],[kota_hotel]],'Dim Kota Hotel'!$B$2:$B$21,'Dim Kota Hotel'!$A$2:$A$21)</f>
        <v>LOK 002</v>
      </c>
      <c r="S601" t="s">
        <v>60</v>
      </c>
    </row>
    <row r="602" spans="1:19" x14ac:dyDescent="0.25">
      <c r="A602" t="s">
        <v>1794</v>
      </c>
      <c r="B602" t="str">
        <f>_xlfn.XLOOKUP(Table2[[#This Row],[tanggal_checkin]],Table6[tanggal_checkin],Table6[id_checkin])</f>
        <v>CI 0487</v>
      </c>
      <c r="C602" t="s">
        <v>11334</v>
      </c>
      <c r="D602" t="str">
        <f>_xlfn.XLOOKUP(Table2[[#This Row],[tanggal_checkout]],Table4[tanggal_checkout],Table4[id_checkout])</f>
        <v>CO 0494</v>
      </c>
      <c r="E602" t="s">
        <v>11691</v>
      </c>
      <c r="F602" s="8">
        <v>0.34700231481481481</v>
      </c>
      <c r="G602" t="str">
        <f>_xlfn.XLOOKUP(Table2[[#This Row],[nama_tamu]],Table10[nama_tamu],Table10[id_tamu])</f>
        <v>CUS 3932</v>
      </c>
      <c r="H602" t="s">
        <v>1796</v>
      </c>
      <c r="I602" t="str">
        <f>_xlfn.XLOOKUP(Table2[[#This Row],[tipe_kamar]],Table12[tipe_kamar],Table12[id_kamar])</f>
        <v>KMR 002</v>
      </c>
      <c r="J602" t="s">
        <v>82</v>
      </c>
      <c r="K602">
        <v>5</v>
      </c>
      <c r="L602">
        <v>351000</v>
      </c>
      <c r="M602">
        <v>1755000</v>
      </c>
      <c r="N602" t="str">
        <f>_xlfn.XLOOKUP(Table2[[#This Row],[metode_pembayaran]],Table11[metode_pembayaran],Table11[id_pembayaran])</f>
        <v>MP 05</v>
      </c>
      <c r="O602" t="s">
        <v>72</v>
      </c>
      <c r="P602" t="str">
        <f>_xlfn.XLOOKUP(Table2[[#This Row],[status_reservasi]],'Dim Status Reservasi'!$B$2:$B$5,'Dim Status Reservasi'!$A$2:$A$5)</f>
        <v>ST 003</v>
      </c>
      <c r="Q602" t="s">
        <v>37</v>
      </c>
      <c r="R602" t="str">
        <f>_xlfn.XLOOKUP(Table2[[#This Row],[kota_hotel]],'Dim Kota Hotel'!$B$2:$B$21,'Dim Kota Hotel'!$A$2:$A$21)</f>
        <v>LOK 015</v>
      </c>
      <c r="S602" t="s">
        <v>233</v>
      </c>
    </row>
    <row r="603" spans="1:19" x14ac:dyDescent="0.25">
      <c r="A603" t="s">
        <v>1797</v>
      </c>
      <c r="B603" t="str">
        <f>_xlfn.XLOOKUP(Table2[[#This Row],[tanggal_checkin]],Table6[tanggal_checkin],Table6[id_checkin])</f>
        <v>CI 0358</v>
      </c>
      <c r="C603" t="s">
        <v>11190</v>
      </c>
      <c r="D603" t="str">
        <f>_xlfn.XLOOKUP(Table2[[#This Row],[tanggal_checkout]],Table4[tanggal_checkout],Table4[id_checkout])</f>
        <v>CO 0362</v>
      </c>
      <c r="E603" t="s">
        <v>10991</v>
      </c>
      <c r="F603" s="8">
        <v>0.98790509259259263</v>
      </c>
      <c r="G603" t="str">
        <f>_xlfn.XLOOKUP(Table2[[#This Row],[nama_tamu]],Table10[nama_tamu],Table10[id_tamu])</f>
        <v>CUS 0096</v>
      </c>
      <c r="H603" t="s">
        <v>1799</v>
      </c>
      <c r="I603" t="str">
        <f>_xlfn.XLOOKUP(Table2[[#This Row],[tipe_kamar]],Table12[tipe_kamar],Table12[id_kamar])</f>
        <v>KMR 003</v>
      </c>
      <c r="J603" t="s">
        <v>64</v>
      </c>
      <c r="K603">
        <v>6</v>
      </c>
      <c r="L603">
        <v>1234000</v>
      </c>
      <c r="M603">
        <v>7404000</v>
      </c>
      <c r="N603" t="str">
        <f>_xlfn.XLOOKUP(Table2[[#This Row],[metode_pembayaran]],Table11[metode_pembayaran],Table11[id_pembayaran])</f>
        <v>MP 06</v>
      </c>
      <c r="O603" t="s">
        <v>17</v>
      </c>
      <c r="P603" t="str">
        <f>_xlfn.XLOOKUP(Table2[[#This Row],[status_reservasi]],'Dim Status Reservasi'!$B$2:$B$5,'Dim Status Reservasi'!$A$2:$A$5)</f>
        <v>ST 003</v>
      </c>
      <c r="Q603" t="s">
        <v>37</v>
      </c>
      <c r="R603" t="str">
        <f>_xlfn.XLOOKUP(Table2[[#This Row],[kota_hotel]],'Dim Kota Hotel'!$B$2:$B$21,'Dim Kota Hotel'!$A$2:$A$21)</f>
        <v>LOK 018</v>
      </c>
      <c r="S603" t="s">
        <v>102</v>
      </c>
    </row>
    <row r="604" spans="1:19" x14ac:dyDescent="0.25">
      <c r="A604" t="s">
        <v>1800</v>
      </c>
      <c r="B604" t="str">
        <f>_xlfn.XLOOKUP(Table2[[#This Row],[tanggal_checkin]],Table6[tanggal_checkin],Table6[id_checkin])</f>
        <v>CI 1033</v>
      </c>
      <c r="C604" t="s">
        <v>11692</v>
      </c>
      <c r="D604" t="str">
        <f>_xlfn.XLOOKUP(Table2[[#This Row],[tanggal_checkout]],Table4[tanggal_checkout],Table4[id_checkout])</f>
        <v>CO 1040</v>
      </c>
      <c r="E604" t="s">
        <v>11159</v>
      </c>
      <c r="F604" s="8">
        <v>0.38788194444444446</v>
      </c>
      <c r="G604" t="str">
        <f>_xlfn.XLOOKUP(Table2[[#This Row],[nama_tamu]],Table10[nama_tamu],Table10[id_tamu])</f>
        <v>CUS 0583</v>
      </c>
      <c r="H604" t="s">
        <v>1802</v>
      </c>
      <c r="I604" t="str">
        <f>_xlfn.XLOOKUP(Table2[[#This Row],[tipe_kamar]],Table12[tipe_kamar],Table12[id_kamar])</f>
        <v>KMR 004</v>
      </c>
      <c r="J604" t="s">
        <v>47</v>
      </c>
      <c r="K604">
        <v>4</v>
      </c>
      <c r="L604">
        <v>444000</v>
      </c>
      <c r="M604">
        <v>1776000</v>
      </c>
      <c r="N604" t="str">
        <f>_xlfn.XLOOKUP(Table2[[#This Row],[metode_pembayaran]],Table11[metode_pembayaran],Table11[id_pembayaran])</f>
        <v>MP 06</v>
      </c>
      <c r="O604" t="s">
        <v>17</v>
      </c>
      <c r="P604" t="str">
        <f>_xlfn.XLOOKUP(Table2[[#This Row],[status_reservasi]],'Dim Status Reservasi'!$B$2:$B$5,'Dim Status Reservasi'!$A$2:$A$5)</f>
        <v>ST 003</v>
      </c>
      <c r="Q604" t="s">
        <v>37</v>
      </c>
      <c r="R604" t="str">
        <f>_xlfn.XLOOKUP(Table2[[#This Row],[kota_hotel]],'Dim Kota Hotel'!$B$2:$B$21,'Dim Kota Hotel'!$A$2:$A$21)</f>
        <v>LOK 004</v>
      </c>
      <c r="S604" t="s">
        <v>49</v>
      </c>
    </row>
    <row r="605" spans="1:19" x14ac:dyDescent="0.25">
      <c r="A605" t="s">
        <v>1803</v>
      </c>
      <c r="B605" t="str">
        <f>_xlfn.XLOOKUP(Table2[[#This Row],[tanggal_checkin]],Table6[tanggal_checkin],Table6[id_checkin])</f>
        <v>CI 0094</v>
      </c>
      <c r="C605" t="s">
        <v>11693</v>
      </c>
      <c r="D605" t="str">
        <f>_xlfn.XLOOKUP(Table2[[#This Row],[tanggal_checkout]],Table4[tanggal_checkout],Table4[id_checkout])</f>
        <v>CO 0097</v>
      </c>
      <c r="E605" t="s">
        <v>11323</v>
      </c>
      <c r="F605" s="8">
        <v>0.76179398148148147</v>
      </c>
      <c r="G605" t="str">
        <f>_xlfn.XLOOKUP(Table2[[#This Row],[nama_tamu]],Table10[nama_tamu],Table10[id_tamu])</f>
        <v>CUS 0139</v>
      </c>
      <c r="H605" t="s">
        <v>11134</v>
      </c>
      <c r="I605" t="str">
        <f>_xlfn.XLOOKUP(Table2[[#This Row],[tipe_kamar]],Table12[tipe_kamar],Table12[id_kamar])</f>
        <v>KMR 003</v>
      </c>
      <c r="J605" t="s">
        <v>64</v>
      </c>
      <c r="K605">
        <v>3</v>
      </c>
      <c r="L605">
        <v>1360000</v>
      </c>
      <c r="M605">
        <v>4080000</v>
      </c>
      <c r="N605" t="str">
        <f>_xlfn.XLOOKUP(Table2[[#This Row],[metode_pembayaran]],Table11[metode_pembayaran],Table11[id_pembayaran])</f>
        <v>MP 01</v>
      </c>
      <c r="O605" t="s">
        <v>24</v>
      </c>
      <c r="P605" t="str">
        <f>_xlfn.XLOOKUP(Table2[[#This Row],[status_reservasi]],'Dim Status Reservasi'!$B$2:$B$5,'Dim Status Reservasi'!$A$2:$A$5)</f>
        <v>ST 003</v>
      </c>
      <c r="Q605" t="s">
        <v>37</v>
      </c>
      <c r="R605" t="str">
        <f>_xlfn.XLOOKUP(Table2[[#This Row],[kota_hotel]],'Dim Kota Hotel'!$B$2:$B$21,'Dim Kota Hotel'!$A$2:$A$21)</f>
        <v>LOK 017</v>
      </c>
      <c r="S605" t="s">
        <v>84</v>
      </c>
    </row>
    <row r="606" spans="1:19" x14ac:dyDescent="0.25">
      <c r="A606" t="s">
        <v>1805</v>
      </c>
      <c r="B606" t="str">
        <f>_xlfn.XLOOKUP(Table2[[#This Row],[tanggal_checkin]],Table6[tanggal_checkin],Table6[id_checkin])</f>
        <v>CI 0726</v>
      </c>
      <c r="C606" t="s">
        <v>11694</v>
      </c>
      <c r="D606" t="str">
        <f>_xlfn.XLOOKUP(Table2[[#This Row],[tanggal_checkout]],Table4[tanggal_checkout],Table4[id_checkout])</f>
        <v>CO 0732</v>
      </c>
      <c r="E606" t="s">
        <v>11294</v>
      </c>
      <c r="F606" s="8">
        <v>0.79703703703703699</v>
      </c>
      <c r="G606" t="str">
        <f>_xlfn.XLOOKUP(Table2[[#This Row],[nama_tamu]],Table10[nama_tamu],Table10[id_tamu])</f>
        <v>CUS 1138</v>
      </c>
      <c r="H606" t="s">
        <v>1807</v>
      </c>
      <c r="I606" t="str">
        <f>_xlfn.XLOOKUP(Table2[[#This Row],[tipe_kamar]],Table12[tipe_kamar],Table12[id_kamar])</f>
        <v>KMR 002</v>
      </c>
      <c r="J606" t="s">
        <v>82</v>
      </c>
      <c r="K606">
        <v>3</v>
      </c>
      <c r="L606">
        <v>334000</v>
      </c>
      <c r="M606">
        <v>1002000</v>
      </c>
      <c r="N606" t="str">
        <f>_xlfn.XLOOKUP(Table2[[#This Row],[metode_pembayaran]],Table11[metode_pembayaran],Table11[id_pembayaran])</f>
        <v>MP 03</v>
      </c>
      <c r="O606" t="s">
        <v>36</v>
      </c>
      <c r="P606" t="str">
        <f>_xlfn.XLOOKUP(Table2[[#This Row],[status_reservasi]],'Dim Status Reservasi'!$B$2:$B$5,'Dim Status Reservasi'!$A$2:$A$5)</f>
        <v>ST 003</v>
      </c>
      <c r="Q606" t="s">
        <v>37</v>
      </c>
      <c r="R606" t="str">
        <f>_xlfn.XLOOKUP(Table2[[#This Row],[kota_hotel]],'Dim Kota Hotel'!$B$2:$B$21,'Dim Kota Hotel'!$A$2:$A$21)</f>
        <v>LOK 015</v>
      </c>
      <c r="S606" t="s">
        <v>233</v>
      </c>
    </row>
    <row r="607" spans="1:19" x14ac:dyDescent="0.25">
      <c r="A607" t="s">
        <v>1808</v>
      </c>
      <c r="B607" t="str">
        <f>_xlfn.XLOOKUP(Table2[[#This Row],[tanggal_checkin]],Table6[tanggal_checkin],Table6[id_checkin])</f>
        <v>CI 0395</v>
      </c>
      <c r="C607" t="s">
        <v>11695</v>
      </c>
      <c r="D607" t="str">
        <f>_xlfn.XLOOKUP(Table2[[#This Row],[tanggal_checkout]],Table4[tanggal_checkout],Table4[id_checkout])</f>
        <v>CO 0399</v>
      </c>
      <c r="E607" t="s">
        <v>11338</v>
      </c>
      <c r="F607" s="8">
        <v>6.2870370370370368E-2</v>
      </c>
      <c r="G607" t="str">
        <f>_xlfn.XLOOKUP(Table2[[#This Row],[nama_tamu]],Table10[nama_tamu],Table10[id_tamu])</f>
        <v>CUS 2104</v>
      </c>
      <c r="H607" t="s">
        <v>1810</v>
      </c>
      <c r="I607" t="str">
        <f>_xlfn.XLOOKUP(Table2[[#This Row],[tipe_kamar]],Table12[tipe_kamar],Table12[id_kamar])</f>
        <v>KMR 003</v>
      </c>
      <c r="J607" t="s">
        <v>64</v>
      </c>
      <c r="K607">
        <v>3</v>
      </c>
      <c r="L607">
        <v>1192000</v>
      </c>
      <c r="M607">
        <v>3576000</v>
      </c>
      <c r="N607" t="str">
        <f>_xlfn.XLOOKUP(Table2[[#This Row],[metode_pembayaran]],Table11[metode_pembayaran],Table11[id_pembayaran])</f>
        <v>MP 03</v>
      </c>
      <c r="O607" t="s">
        <v>36</v>
      </c>
      <c r="P607" t="str">
        <f>_xlfn.XLOOKUP(Table2[[#This Row],[status_reservasi]],'Dim Status Reservasi'!$B$2:$B$5,'Dim Status Reservasi'!$A$2:$A$5)</f>
        <v>ST 003</v>
      </c>
      <c r="Q607" t="s">
        <v>37</v>
      </c>
      <c r="R607" t="str">
        <f>_xlfn.XLOOKUP(Table2[[#This Row],[kota_hotel]],'Dim Kota Hotel'!$B$2:$B$21,'Dim Kota Hotel'!$A$2:$A$21)</f>
        <v>LOK 017</v>
      </c>
      <c r="S607" t="s">
        <v>84</v>
      </c>
    </row>
    <row r="608" spans="1:19" x14ac:dyDescent="0.25">
      <c r="A608" t="s">
        <v>1811</v>
      </c>
      <c r="B608" t="str">
        <f>_xlfn.XLOOKUP(Table2[[#This Row],[tanggal_checkin]],Table6[tanggal_checkin],Table6[id_checkin])</f>
        <v>CI 0149</v>
      </c>
      <c r="C608" t="s">
        <v>11641</v>
      </c>
      <c r="D608" t="str">
        <f>_xlfn.XLOOKUP(Table2[[#This Row],[tanggal_checkout]],Table4[tanggal_checkout],Table4[id_checkout])</f>
        <v>CO 0156</v>
      </c>
      <c r="E608" t="s">
        <v>11270</v>
      </c>
      <c r="F608" s="8">
        <v>0.99688657407407411</v>
      </c>
      <c r="G608" t="str">
        <f>_xlfn.XLOOKUP(Table2[[#This Row],[nama_tamu]],Table10[nama_tamu],Table10[id_tamu])</f>
        <v>CUS 2572</v>
      </c>
      <c r="H608" t="s">
        <v>1812</v>
      </c>
      <c r="I608" t="str">
        <f>_xlfn.XLOOKUP(Table2[[#This Row],[tipe_kamar]],Table12[tipe_kamar],Table12[id_kamar])</f>
        <v>KMR 004</v>
      </c>
      <c r="J608" t="s">
        <v>47</v>
      </c>
      <c r="K608">
        <v>7</v>
      </c>
      <c r="L608">
        <v>446000</v>
      </c>
      <c r="M608">
        <v>3122000</v>
      </c>
      <c r="N608" t="str">
        <f>_xlfn.XLOOKUP(Table2[[#This Row],[metode_pembayaran]],Table11[metode_pembayaran],Table11[id_pembayaran])</f>
        <v>MP 03</v>
      </c>
      <c r="O608" t="s">
        <v>36</v>
      </c>
      <c r="P608" t="str">
        <f>_xlfn.XLOOKUP(Table2[[#This Row],[status_reservasi]],'Dim Status Reservasi'!$B$2:$B$5,'Dim Status Reservasi'!$A$2:$A$5)</f>
        <v>ST 004</v>
      </c>
      <c r="Q608" t="s">
        <v>48</v>
      </c>
      <c r="R608" t="str">
        <f>_xlfn.XLOOKUP(Table2[[#This Row],[kota_hotel]],'Dim Kota Hotel'!$B$2:$B$21,'Dim Kota Hotel'!$A$2:$A$21)</f>
        <v>LOK 006</v>
      </c>
      <c r="S608" t="s">
        <v>129</v>
      </c>
    </row>
    <row r="609" spans="1:19" x14ac:dyDescent="0.25">
      <c r="A609" t="s">
        <v>1813</v>
      </c>
      <c r="B609" t="str">
        <f>_xlfn.XLOOKUP(Table2[[#This Row],[tanggal_checkin]],Table6[tanggal_checkin],Table6[id_checkin])</f>
        <v>CI 0163</v>
      </c>
      <c r="C609" t="s">
        <v>11271</v>
      </c>
      <c r="D609" t="str">
        <f>_xlfn.XLOOKUP(Table2[[#This Row],[tanggal_checkout]],Table4[tanggal_checkout],Table4[id_checkout])</f>
        <v>CO 0171</v>
      </c>
      <c r="E609" t="s">
        <v>11466</v>
      </c>
      <c r="F609" s="8">
        <v>0.91609953703703706</v>
      </c>
      <c r="G609" t="str">
        <f>_xlfn.XLOOKUP(Table2[[#This Row],[nama_tamu]],Table10[nama_tamu],Table10[id_tamu])</f>
        <v>CUS 2615</v>
      </c>
      <c r="H609" t="s">
        <v>1814</v>
      </c>
      <c r="I609" t="str">
        <f>_xlfn.XLOOKUP(Table2[[#This Row],[tipe_kamar]],Table12[tipe_kamar],Table12[id_kamar])</f>
        <v>KMR 001</v>
      </c>
      <c r="J609" t="s">
        <v>23</v>
      </c>
      <c r="K609">
        <v>7</v>
      </c>
      <c r="L609">
        <v>665000</v>
      </c>
      <c r="M609">
        <v>4655000</v>
      </c>
      <c r="N609" t="str">
        <f>_xlfn.XLOOKUP(Table2[[#This Row],[metode_pembayaran]],Table11[metode_pembayaran],Table11[id_pembayaran])</f>
        <v>MP 06</v>
      </c>
      <c r="O609" t="s">
        <v>17</v>
      </c>
      <c r="P609" t="str">
        <f>_xlfn.XLOOKUP(Table2[[#This Row],[status_reservasi]],'Dim Status Reservasi'!$B$2:$B$5,'Dim Status Reservasi'!$A$2:$A$5)</f>
        <v>ST 002</v>
      </c>
      <c r="Q609" t="s">
        <v>124</v>
      </c>
      <c r="R609" t="str">
        <f>_xlfn.XLOOKUP(Table2[[#This Row],[kota_hotel]],'Dim Kota Hotel'!$B$2:$B$21,'Dim Kota Hotel'!$A$2:$A$21)</f>
        <v>LOK 016</v>
      </c>
      <c r="S609" t="s">
        <v>117</v>
      </c>
    </row>
    <row r="610" spans="1:19" x14ac:dyDescent="0.25">
      <c r="A610" t="s">
        <v>1815</v>
      </c>
      <c r="B610" t="str">
        <f>_xlfn.XLOOKUP(Table2[[#This Row],[tanggal_checkin]],Table6[tanggal_checkin],Table6[id_checkin])</f>
        <v>CI 0569</v>
      </c>
      <c r="C610" t="s">
        <v>11696</v>
      </c>
      <c r="D610" t="str">
        <f>_xlfn.XLOOKUP(Table2[[#This Row],[tanggal_checkout]],Table4[tanggal_checkout],Table4[id_checkout])</f>
        <v>CO 0577</v>
      </c>
      <c r="E610" t="s">
        <v>11697</v>
      </c>
      <c r="F610" s="8">
        <v>9.0821759259259255E-2</v>
      </c>
      <c r="G610" t="str">
        <f>_xlfn.XLOOKUP(Table2[[#This Row],[nama_tamu]],Table10[nama_tamu],Table10[id_tamu])</f>
        <v>CUS 4115</v>
      </c>
      <c r="H610" t="s">
        <v>1817</v>
      </c>
      <c r="I610" t="str">
        <f>_xlfn.XLOOKUP(Table2[[#This Row],[tipe_kamar]],Table12[tipe_kamar],Table12[id_kamar])</f>
        <v>KMR 003</v>
      </c>
      <c r="J610" t="s">
        <v>64</v>
      </c>
      <c r="K610">
        <v>8</v>
      </c>
      <c r="L610">
        <v>1321000</v>
      </c>
      <c r="M610">
        <v>10568000</v>
      </c>
      <c r="N610" t="str">
        <f>_xlfn.XLOOKUP(Table2[[#This Row],[metode_pembayaran]],Table11[metode_pembayaran],Table11[id_pembayaran])</f>
        <v>MP 04</v>
      </c>
      <c r="O610" t="s">
        <v>53</v>
      </c>
      <c r="P610" t="str">
        <f>_xlfn.XLOOKUP(Table2[[#This Row],[status_reservasi]],'Dim Status Reservasi'!$B$2:$B$5,'Dim Status Reservasi'!$A$2:$A$5)</f>
        <v>ST 004</v>
      </c>
      <c r="Q610" t="s">
        <v>48</v>
      </c>
      <c r="R610" t="str">
        <f>_xlfn.XLOOKUP(Table2[[#This Row],[kota_hotel]],'Dim Kota Hotel'!$B$2:$B$21,'Dim Kota Hotel'!$A$2:$A$21)</f>
        <v>LOK 014</v>
      </c>
      <c r="S610" t="s">
        <v>222</v>
      </c>
    </row>
    <row r="611" spans="1:19" x14ac:dyDescent="0.25">
      <c r="A611" t="s">
        <v>1818</v>
      </c>
      <c r="B611" t="str">
        <f>_xlfn.XLOOKUP(Table2[[#This Row],[tanggal_checkin]],Table6[tanggal_checkin],Table6[id_checkin])</f>
        <v>CI 0067</v>
      </c>
      <c r="C611" t="s">
        <v>11698</v>
      </c>
      <c r="D611" t="str">
        <f>_xlfn.XLOOKUP(Table2[[#This Row],[tanggal_checkout]],Table4[tanggal_checkout],Table4[id_checkout])</f>
        <v>CO 0075</v>
      </c>
      <c r="E611" t="s">
        <v>11040</v>
      </c>
      <c r="F611" s="8">
        <v>0.26909722222222221</v>
      </c>
      <c r="G611" t="str">
        <f>_xlfn.XLOOKUP(Table2[[#This Row],[nama_tamu]],Table10[nama_tamu],Table10[id_tamu])</f>
        <v>CUS 2492</v>
      </c>
      <c r="H611" t="s">
        <v>1820</v>
      </c>
      <c r="I611" t="str">
        <f>_xlfn.XLOOKUP(Table2[[#This Row],[tipe_kamar]],Table12[tipe_kamar],Table12[id_kamar])</f>
        <v>KMR 002</v>
      </c>
      <c r="J611" t="s">
        <v>82</v>
      </c>
      <c r="K611">
        <v>8</v>
      </c>
      <c r="L611">
        <v>370000</v>
      </c>
      <c r="M611">
        <v>2960000</v>
      </c>
      <c r="N611" t="str">
        <f>_xlfn.XLOOKUP(Table2[[#This Row],[metode_pembayaran]],Table11[metode_pembayaran],Table11[id_pembayaran])</f>
        <v>MP 05</v>
      </c>
      <c r="O611" t="s">
        <v>72</v>
      </c>
      <c r="P611" t="str">
        <f>_xlfn.XLOOKUP(Table2[[#This Row],[status_reservasi]],'Dim Status Reservasi'!$B$2:$B$5,'Dim Status Reservasi'!$A$2:$A$5)</f>
        <v>ST 003</v>
      </c>
      <c r="Q611" t="s">
        <v>37</v>
      </c>
      <c r="R611" t="str">
        <f>_xlfn.XLOOKUP(Table2[[#This Row],[kota_hotel]],'Dim Kota Hotel'!$B$2:$B$21,'Dim Kota Hotel'!$A$2:$A$21)</f>
        <v>LOK 013</v>
      </c>
      <c r="S611" t="s">
        <v>160</v>
      </c>
    </row>
    <row r="612" spans="1:19" x14ac:dyDescent="0.25">
      <c r="A612" t="s">
        <v>1821</v>
      </c>
      <c r="B612" t="str">
        <f>_xlfn.XLOOKUP(Table2[[#This Row],[tanggal_checkin]],Table6[tanggal_checkin],Table6[id_checkin])</f>
        <v>CI 0156</v>
      </c>
      <c r="C612" t="s">
        <v>11642</v>
      </c>
      <c r="D612" t="str">
        <f>_xlfn.XLOOKUP(Table2[[#This Row],[tanggal_checkout]],Table4[tanggal_checkout],Table4[id_checkout])</f>
        <v>CO 0163</v>
      </c>
      <c r="E612" t="s">
        <v>11235</v>
      </c>
      <c r="F612" s="8">
        <v>0.88976851851851857</v>
      </c>
      <c r="G612" t="str">
        <f>_xlfn.XLOOKUP(Table2[[#This Row],[nama_tamu]],Table10[nama_tamu],Table10[id_tamu])</f>
        <v>CUS 1862</v>
      </c>
      <c r="H612" t="s">
        <v>1823</v>
      </c>
      <c r="I612" t="str">
        <f>_xlfn.XLOOKUP(Table2[[#This Row],[tipe_kamar]],Table12[tipe_kamar],Table12[id_kamar])</f>
        <v>KMR 002</v>
      </c>
      <c r="J612" t="s">
        <v>82</v>
      </c>
      <c r="K612">
        <v>6</v>
      </c>
      <c r="L612">
        <v>341000</v>
      </c>
      <c r="M612">
        <v>2046000</v>
      </c>
      <c r="N612" t="str">
        <f>_xlfn.XLOOKUP(Table2[[#This Row],[metode_pembayaran]],Table11[metode_pembayaran],Table11[id_pembayaran])</f>
        <v>MP 01</v>
      </c>
      <c r="O612" t="s">
        <v>24</v>
      </c>
      <c r="P612" t="str">
        <f>_xlfn.XLOOKUP(Table2[[#This Row],[status_reservasi]],'Dim Status Reservasi'!$B$2:$B$5,'Dim Status Reservasi'!$A$2:$A$5)</f>
        <v>ST 003</v>
      </c>
      <c r="Q612" t="s">
        <v>37</v>
      </c>
      <c r="R612" t="str">
        <f>_xlfn.XLOOKUP(Table2[[#This Row],[kota_hotel]],'Dim Kota Hotel'!$B$2:$B$21,'Dim Kota Hotel'!$A$2:$A$21)</f>
        <v>LOK 002</v>
      </c>
      <c r="S612" t="s">
        <v>60</v>
      </c>
    </row>
    <row r="613" spans="1:19" x14ac:dyDescent="0.25">
      <c r="A613" t="s">
        <v>1824</v>
      </c>
      <c r="B613" t="str">
        <f>_xlfn.XLOOKUP(Table2[[#This Row],[tanggal_checkin]],Table6[tanggal_checkin],Table6[id_checkin])</f>
        <v>CI 0774</v>
      </c>
      <c r="C613" t="s">
        <v>11533</v>
      </c>
      <c r="D613" t="str">
        <f>_xlfn.XLOOKUP(Table2[[#This Row],[tanggal_checkout]],Table4[tanggal_checkout],Table4[id_checkout])</f>
        <v>CO 0778</v>
      </c>
      <c r="E613" t="s">
        <v>11606</v>
      </c>
      <c r="F613" s="8">
        <v>0.92245370370370372</v>
      </c>
      <c r="G613" t="str">
        <f>_xlfn.XLOOKUP(Table2[[#This Row],[nama_tamu]],Table10[nama_tamu],Table10[id_tamu])</f>
        <v>CUS 1483</v>
      </c>
      <c r="H613" t="s">
        <v>1826</v>
      </c>
      <c r="I613" t="str">
        <f>_xlfn.XLOOKUP(Table2[[#This Row],[tipe_kamar]],Table12[tipe_kamar],Table12[id_kamar])</f>
        <v>KMR 002</v>
      </c>
      <c r="J613" t="s">
        <v>82</v>
      </c>
      <c r="K613">
        <v>1</v>
      </c>
      <c r="L613">
        <v>336000</v>
      </c>
      <c r="M613">
        <v>336000</v>
      </c>
      <c r="N613" t="str">
        <f>_xlfn.XLOOKUP(Table2[[#This Row],[metode_pembayaran]],Table11[metode_pembayaran],Table11[id_pembayaran])</f>
        <v>MP 03</v>
      </c>
      <c r="O613" t="s">
        <v>36</v>
      </c>
      <c r="P613" t="str">
        <f>_xlfn.XLOOKUP(Table2[[#This Row],[status_reservasi]],'Dim Status Reservasi'!$B$2:$B$5,'Dim Status Reservasi'!$A$2:$A$5)</f>
        <v>ST 003</v>
      </c>
      <c r="Q613" t="s">
        <v>37</v>
      </c>
      <c r="R613" t="str">
        <f>_xlfn.XLOOKUP(Table2[[#This Row],[kota_hotel]],'Dim Kota Hotel'!$B$2:$B$21,'Dim Kota Hotel'!$A$2:$A$21)</f>
        <v>LOK 018</v>
      </c>
      <c r="S613" t="s">
        <v>102</v>
      </c>
    </row>
    <row r="614" spans="1:19" x14ac:dyDescent="0.25">
      <c r="A614" t="s">
        <v>1827</v>
      </c>
      <c r="B614" t="str">
        <f>_xlfn.XLOOKUP(Table2[[#This Row],[tanggal_checkin]],Table6[tanggal_checkin],Table6[id_checkin])</f>
        <v>CI 0971</v>
      </c>
      <c r="C614" t="s">
        <v>11699</v>
      </c>
      <c r="D614" t="str">
        <f>_xlfn.XLOOKUP(Table2[[#This Row],[tanggal_checkout]],Table4[tanggal_checkout],Table4[id_checkout])</f>
        <v>CO 0979</v>
      </c>
      <c r="E614" t="s">
        <v>11151</v>
      </c>
      <c r="F614" s="8">
        <v>0.50015046296296295</v>
      </c>
      <c r="G614" t="str">
        <f>_xlfn.XLOOKUP(Table2[[#This Row],[nama_tamu]],Table10[nama_tamu],Table10[id_tamu])</f>
        <v>CUS 3003</v>
      </c>
      <c r="H614" t="s">
        <v>1829</v>
      </c>
      <c r="I614" t="str">
        <f>_xlfn.XLOOKUP(Table2[[#This Row],[tipe_kamar]],Table12[tipe_kamar],Table12[id_kamar])</f>
        <v>KMR 001</v>
      </c>
      <c r="J614" t="s">
        <v>23</v>
      </c>
      <c r="K614">
        <v>5</v>
      </c>
      <c r="L614">
        <v>638000</v>
      </c>
      <c r="M614">
        <v>3190000</v>
      </c>
      <c r="N614" t="str">
        <f>_xlfn.XLOOKUP(Table2[[#This Row],[metode_pembayaran]],Table11[metode_pembayaran],Table11[id_pembayaran])</f>
        <v>MP 03</v>
      </c>
      <c r="O614" t="s">
        <v>36</v>
      </c>
      <c r="P614" t="str">
        <f>_xlfn.XLOOKUP(Table2[[#This Row],[status_reservasi]],'Dim Status Reservasi'!$B$2:$B$5,'Dim Status Reservasi'!$A$2:$A$5)</f>
        <v>ST 004</v>
      </c>
      <c r="Q614" t="s">
        <v>48</v>
      </c>
      <c r="R614" t="str">
        <f>_xlfn.XLOOKUP(Table2[[#This Row],[kota_hotel]],'Dim Kota Hotel'!$B$2:$B$21,'Dim Kota Hotel'!$A$2:$A$21)</f>
        <v>LOK 011</v>
      </c>
      <c r="S614" t="s">
        <v>38</v>
      </c>
    </row>
    <row r="615" spans="1:19" x14ac:dyDescent="0.25">
      <c r="A615" t="s">
        <v>1830</v>
      </c>
      <c r="B615" t="str">
        <f>_xlfn.XLOOKUP(Table2[[#This Row],[tanggal_checkin]],Table6[tanggal_checkin],Table6[id_checkin])</f>
        <v>CI 0437</v>
      </c>
      <c r="C615" t="s">
        <v>11495</v>
      </c>
      <c r="D615" t="str">
        <f>_xlfn.XLOOKUP(Table2[[#This Row],[tanggal_checkout]],Table4[tanggal_checkout],Table4[id_checkout])</f>
        <v>CO 0441</v>
      </c>
      <c r="E615" t="s">
        <v>11381</v>
      </c>
      <c r="F615" s="8">
        <v>7.6539351851851858E-2</v>
      </c>
      <c r="G615" t="str">
        <f>_xlfn.XLOOKUP(Table2[[#This Row],[nama_tamu]],Table10[nama_tamu],Table10[id_tamu])</f>
        <v>CUS 2716</v>
      </c>
      <c r="H615" t="s">
        <v>1832</v>
      </c>
      <c r="I615" t="str">
        <f>_xlfn.XLOOKUP(Table2[[#This Row],[tipe_kamar]],Table12[tipe_kamar],Table12[id_kamar])</f>
        <v>KMR 004</v>
      </c>
      <c r="J615" t="s">
        <v>47</v>
      </c>
      <c r="K615">
        <v>2</v>
      </c>
      <c r="L615">
        <v>451000</v>
      </c>
      <c r="M615">
        <v>902000</v>
      </c>
      <c r="N615" t="str">
        <f>_xlfn.XLOOKUP(Table2[[#This Row],[metode_pembayaran]],Table11[metode_pembayaran],Table11[id_pembayaran])</f>
        <v>MP 03</v>
      </c>
      <c r="O615" t="s">
        <v>36</v>
      </c>
      <c r="P615" t="str">
        <f>_xlfn.XLOOKUP(Table2[[#This Row],[status_reservasi]],'Dim Status Reservasi'!$B$2:$B$5,'Dim Status Reservasi'!$A$2:$A$5)</f>
        <v>ST 004</v>
      </c>
      <c r="Q615" t="s">
        <v>48</v>
      </c>
      <c r="R615" t="str">
        <f>_xlfn.XLOOKUP(Table2[[#This Row],[kota_hotel]],'Dim Kota Hotel'!$B$2:$B$21,'Dim Kota Hotel'!$A$2:$A$21)</f>
        <v>LOK 004</v>
      </c>
      <c r="S615" t="s">
        <v>49</v>
      </c>
    </row>
    <row r="616" spans="1:19" x14ac:dyDescent="0.25">
      <c r="A616" t="s">
        <v>1833</v>
      </c>
      <c r="B616" t="str">
        <f>_xlfn.XLOOKUP(Table2[[#This Row],[tanggal_checkin]],Table6[tanggal_checkin],Table6[id_checkin])</f>
        <v>CI 0162</v>
      </c>
      <c r="C616" t="s">
        <v>11235</v>
      </c>
      <c r="D616" t="str">
        <f>_xlfn.XLOOKUP(Table2[[#This Row],[tanggal_checkout]],Table4[tanggal_checkout],Table4[id_checkout])</f>
        <v>CO 0169</v>
      </c>
      <c r="E616" t="s">
        <v>11465</v>
      </c>
      <c r="F616" s="8">
        <v>0.19828703703703704</v>
      </c>
      <c r="G616" t="str">
        <f>_xlfn.XLOOKUP(Table2[[#This Row],[nama_tamu]],Table10[nama_tamu],Table10[id_tamu])</f>
        <v>CUS 1218</v>
      </c>
      <c r="H616" t="s">
        <v>1835</v>
      </c>
      <c r="I616" t="str">
        <f>_xlfn.XLOOKUP(Table2[[#This Row],[tipe_kamar]],Table12[tipe_kamar],Table12[id_kamar])</f>
        <v>KMR 003</v>
      </c>
      <c r="J616" t="s">
        <v>64</v>
      </c>
      <c r="K616">
        <v>6</v>
      </c>
      <c r="L616">
        <v>1246000</v>
      </c>
      <c r="M616">
        <v>7476000</v>
      </c>
      <c r="N616" t="str">
        <f>_xlfn.XLOOKUP(Table2[[#This Row],[metode_pembayaran]],Table11[metode_pembayaran],Table11[id_pembayaran])</f>
        <v>MP 06</v>
      </c>
      <c r="O616" t="s">
        <v>17</v>
      </c>
      <c r="P616" t="str">
        <f>_xlfn.XLOOKUP(Table2[[#This Row],[status_reservasi]],'Dim Status Reservasi'!$B$2:$B$5,'Dim Status Reservasi'!$A$2:$A$5)</f>
        <v>ST 003</v>
      </c>
      <c r="Q616" t="s">
        <v>37</v>
      </c>
      <c r="R616" t="str">
        <f>_xlfn.XLOOKUP(Table2[[#This Row],[kota_hotel]],'Dim Kota Hotel'!$B$2:$B$21,'Dim Kota Hotel'!$A$2:$A$21)</f>
        <v>LOK 009</v>
      </c>
      <c r="S616" t="s">
        <v>19</v>
      </c>
    </row>
    <row r="617" spans="1:19" x14ac:dyDescent="0.25">
      <c r="A617" t="s">
        <v>1836</v>
      </c>
      <c r="B617" t="str">
        <f>_xlfn.XLOOKUP(Table2[[#This Row],[tanggal_checkin]],Table6[tanggal_checkin],Table6[id_checkin])</f>
        <v>CI 0688</v>
      </c>
      <c r="C617" t="s">
        <v>11700</v>
      </c>
      <c r="D617" t="str">
        <f>_xlfn.XLOOKUP(Table2[[#This Row],[tanggal_checkout]],Table4[tanggal_checkout],Table4[id_checkout])</f>
        <v>CO 0697</v>
      </c>
      <c r="E617" t="s">
        <v>11632</v>
      </c>
      <c r="F617" s="8">
        <v>0.12945601851851851</v>
      </c>
      <c r="G617" t="str">
        <f>_xlfn.XLOOKUP(Table2[[#This Row],[nama_tamu]],Table10[nama_tamu],Table10[id_tamu])</f>
        <v>CUS 0139</v>
      </c>
      <c r="H617" t="s">
        <v>11134</v>
      </c>
      <c r="I617" t="str">
        <f>_xlfn.XLOOKUP(Table2[[#This Row],[tipe_kamar]],Table12[tipe_kamar],Table12[id_kamar])</f>
        <v>KMR 001</v>
      </c>
      <c r="J617" t="s">
        <v>23</v>
      </c>
      <c r="K617">
        <v>7</v>
      </c>
      <c r="L617">
        <v>618000</v>
      </c>
      <c r="M617">
        <v>4326000</v>
      </c>
      <c r="N617" t="str">
        <f>_xlfn.XLOOKUP(Table2[[#This Row],[metode_pembayaran]],Table11[metode_pembayaran],Table11[id_pembayaran])</f>
        <v>MP 05</v>
      </c>
      <c r="O617" t="s">
        <v>72</v>
      </c>
      <c r="P617" t="str">
        <f>_xlfn.XLOOKUP(Table2[[#This Row],[status_reservasi]],'Dim Status Reservasi'!$B$2:$B$5,'Dim Status Reservasi'!$A$2:$A$5)</f>
        <v>ST 004</v>
      </c>
      <c r="Q617" t="s">
        <v>48</v>
      </c>
      <c r="R617" t="str">
        <f>_xlfn.XLOOKUP(Table2[[#This Row],[kota_hotel]],'Dim Kota Hotel'!$B$2:$B$21,'Dim Kota Hotel'!$A$2:$A$21)</f>
        <v>LOK 015</v>
      </c>
      <c r="S617" t="s">
        <v>233</v>
      </c>
    </row>
    <row r="618" spans="1:19" x14ac:dyDescent="0.25">
      <c r="A618" t="s">
        <v>1838</v>
      </c>
      <c r="B618" t="str">
        <f>_xlfn.XLOOKUP(Table2[[#This Row],[tanggal_checkin]],Table6[tanggal_checkin],Table6[id_checkin])</f>
        <v>CI 0369</v>
      </c>
      <c r="C618" t="s">
        <v>11034</v>
      </c>
      <c r="D618" t="str">
        <f>_xlfn.XLOOKUP(Table2[[#This Row],[tanggal_checkout]],Table4[tanggal_checkout],Table4[id_checkout])</f>
        <v>CO 0377</v>
      </c>
      <c r="E618" t="s">
        <v>11013</v>
      </c>
      <c r="F618" s="8">
        <v>0.36662037037037037</v>
      </c>
      <c r="G618" t="str">
        <f>_xlfn.XLOOKUP(Table2[[#This Row],[nama_tamu]],Table10[nama_tamu],Table10[id_tamu])</f>
        <v>CUS 2483</v>
      </c>
      <c r="H618" t="s">
        <v>1840</v>
      </c>
      <c r="I618" t="str">
        <f>_xlfn.XLOOKUP(Table2[[#This Row],[tipe_kamar]],Table12[tipe_kamar],Table12[id_kamar])</f>
        <v>KMR 004</v>
      </c>
      <c r="J618" t="s">
        <v>47</v>
      </c>
      <c r="K618">
        <v>8</v>
      </c>
      <c r="L618">
        <v>510000</v>
      </c>
      <c r="M618">
        <v>4080000</v>
      </c>
      <c r="N618" t="str">
        <f>_xlfn.XLOOKUP(Table2[[#This Row],[metode_pembayaran]],Table11[metode_pembayaran],Table11[id_pembayaran])</f>
        <v>MP 01</v>
      </c>
      <c r="O618" t="s">
        <v>24</v>
      </c>
      <c r="P618" t="str">
        <f>_xlfn.XLOOKUP(Table2[[#This Row],[status_reservasi]],'Dim Status Reservasi'!$B$2:$B$5,'Dim Status Reservasi'!$A$2:$A$5)</f>
        <v>ST 004</v>
      </c>
      <c r="Q618" t="s">
        <v>48</v>
      </c>
      <c r="R618" t="str">
        <f>_xlfn.XLOOKUP(Table2[[#This Row],[kota_hotel]],'Dim Kota Hotel'!$B$2:$B$21,'Dim Kota Hotel'!$A$2:$A$21)</f>
        <v>LOK 010</v>
      </c>
      <c r="S618" t="s">
        <v>226</v>
      </c>
    </row>
    <row r="619" spans="1:19" x14ac:dyDescent="0.25">
      <c r="A619" t="s">
        <v>1841</v>
      </c>
      <c r="B619" t="str">
        <f>_xlfn.XLOOKUP(Table2[[#This Row],[tanggal_checkin]],Table6[tanggal_checkin],Table6[id_checkin])</f>
        <v>CI 0444</v>
      </c>
      <c r="C619" t="s">
        <v>11654</v>
      </c>
      <c r="D619" t="str">
        <f>_xlfn.XLOOKUP(Table2[[#This Row],[tanggal_checkout]],Table4[tanggal_checkout],Table4[id_checkout])</f>
        <v>CO 0451</v>
      </c>
      <c r="E619" t="s">
        <v>11136</v>
      </c>
      <c r="F619" s="8">
        <v>0.14351851851851852</v>
      </c>
      <c r="G619" t="str">
        <f>_xlfn.XLOOKUP(Table2[[#This Row],[nama_tamu]],Table10[nama_tamu],Table10[id_tamu])</f>
        <v>CUS 0574</v>
      </c>
      <c r="H619" t="s">
        <v>1843</v>
      </c>
      <c r="I619" t="str">
        <f>_xlfn.XLOOKUP(Table2[[#This Row],[tipe_kamar]],Table12[tipe_kamar],Table12[id_kamar])</f>
        <v>KMR 001</v>
      </c>
      <c r="J619" t="s">
        <v>23</v>
      </c>
      <c r="K619">
        <v>5</v>
      </c>
      <c r="L619">
        <v>553000</v>
      </c>
      <c r="M619">
        <v>2765000</v>
      </c>
      <c r="N619" t="str">
        <f>_xlfn.XLOOKUP(Table2[[#This Row],[metode_pembayaran]],Table11[metode_pembayaran],Table11[id_pembayaran])</f>
        <v>MP 06</v>
      </c>
      <c r="O619" t="s">
        <v>17</v>
      </c>
      <c r="P619" t="str">
        <f>_xlfn.XLOOKUP(Table2[[#This Row],[status_reservasi]],'Dim Status Reservasi'!$B$2:$B$5,'Dim Status Reservasi'!$A$2:$A$5)</f>
        <v>ST 004</v>
      </c>
      <c r="Q619" t="s">
        <v>48</v>
      </c>
      <c r="R619" t="str">
        <f>_xlfn.XLOOKUP(Table2[[#This Row],[kota_hotel]],'Dim Kota Hotel'!$B$2:$B$21,'Dim Kota Hotel'!$A$2:$A$21)</f>
        <v>LOK 013</v>
      </c>
      <c r="S619" t="s">
        <v>160</v>
      </c>
    </row>
    <row r="620" spans="1:19" x14ac:dyDescent="0.25">
      <c r="A620" t="s">
        <v>1844</v>
      </c>
      <c r="B620" t="str">
        <f>_xlfn.XLOOKUP(Table2[[#This Row],[tanggal_checkin]],Table6[tanggal_checkin],Table6[id_checkin])</f>
        <v>CI 0335</v>
      </c>
      <c r="C620" t="s">
        <v>10967</v>
      </c>
      <c r="D620" t="str">
        <f>_xlfn.XLOOKUP(Table2[[#This Row],[tanggal_checkout]],Table4[tanggal_checkout],Table4[id_checkout])</f>
        <v>CO 0342</v>
      </c>
      <c r="E620" t="s">
        <v>11570</v>
      </c>
      <c r="F620" s="8">
        <v>0.41369212962962965</v>
      </c>
      <c r="G620" t="str">
        <f>_xlfn.XLOOKUP(Table2[[#This Row],[nama_tamu]],Table10[nama_tamu],Table10[id_tamu])</f>
        <v>CUS 3947</v>
      </c>
      <c r="H620" t="s">
        <v>1846</v>
      </c>
      <c r="I620" t="str">
        <f>_xlfn.XLOOKUP(Table2[[#This Row],[tipe_kamar]],Table12[tipe_kamar],Table12[id_kamar])</f>
        <v>KMR 003</v>
      </c>
      <c r="J620" t="s">
        <v>64</v>
      </c>
      <c r="K620">
        <v>8</v>
      </c>
      <c r="L620">
        <v>1233000</v>
      </c>
      <c r="M620">
        <v>9864000</v>
      </c>
      <c r="N620" t="str">
        <f>_xlfn.XLOOKUP(Table2[[#This Row],[metode_pembayaran]],Table11[metode_pembayaran],Table11[id_pembayaran])</f>
        <v>MP 01</v>
      </c>
      <c r="O620" t="s">
        <v>24</v>
      </c>
      <c r="P620" t="str">
        <f>_xlfn.XLOOKUP(Table2[[#This Row],[status_reservasi]],'Dim Status Reservasi'!$B$2:$B$5,'Dim Status Reservasi'!$A$2:$A$5)</f>
        <v>ST 003</v>
      </c>
      <c r="Q620" t="s">
        <v>37</v>
      </c>
      <c r="R620" t="str">
        <f>_xlfn.XLOOKUP(Table2[[#This Row],[kota_hotel]],'Dim Kota Hotel'!$B$2:$B$21,'Dim Kota Hotel'!$A$2:$A$21)</f>
        <v>LOK 012</v>
      </c>
      <c r="S620" t="s">
        <v>25</v>
      </c>
    </row>
    <row r="621" spans="1:19" x14ac:dyDescent="0.25">
      <c r="A621" t="s">
        <v>1847</v>
      </c>
      <c r="B621" t="str">
        <f>_xlfn.XLOOKUP(Table2[[#This Row],[tanggal_checkin]],Table6[tanggal_checkin],Table6[id_checkin])</f>
        <v>CI 0342</v>
      </c>
      <c r="C621" t="s">
        <v>11569</v>
      </c>
      <c r="D621" t="str">
        <f>_xlfn.XLOOKUP(Table2[[#This Row],[tanggal_checkout]],Table4[tanggal_checkout],Table4[id_checkout])</f>
        <v>CO 0349</v>
      </c>
      <c r="E621" t="s">
        <v>11390</v>
      </c>
      <c r="F621" s="8">
        <v>0.73924768518518513</v>
      </c>
      <c r="G621" t="str">
        <f>_xlfn.XLOOKUP(Table2[[#This Row],[nama_tamu]],Table10[nama_tamu],Table10[id_tamu])</f>
        <v>CUS 0139</v>
      </c>
      <c r="H621" t="s">
        <v>11134</v>
      </c>
      <c r="I621" t="str">
        <f>_xlfn.XLOOKUP(Table2[[#This Row],[tipe_kamar]],Table12[tipe_kamar],Table12[id_kamar])</f>
        <v>KMR 002</v>
      </c>
      <c r="J621" t="s">
        <v>82</v>
      </c>
      <c r="K621">
        <v>8</v>
      </c>
      <c r="L621">
        <v>359000</v>
      </c>
      <c r="M621">
        <v>2872000</v>
      </c>
      <c r="N621" t="str">
        <f>_xlfn.XLOOKUP(Table2[[#This Row],[metode_pembayaran]],Table11[metode_pembayaran],Table11[id_pembayaran])</f>
        <v>MP 03</v>
      </c>
      <c r="O621" t="s">
        <v>36</v>
      </c>
      <c r="P621" t="str">
        <f>_xlfn.XLOOKUP(Table2[[#This Row],[status_reservasi]],'Dim Status Reservasi'!$B$2:$B$5,'Dim Status Reservasi'!$A$2:$A$5)</f>
        <v>ST 002</v>
      </c>
      <c r="Q621" t="s">
        <v>124</v>
      </c>
      <c r="R621" t="str">
        <f>_xlfn.XLOOKUP(Table2[[#This Row],[kota_hotel]],'Dim Kota Hotel'!$B$2:$B$21,'Dim Kota Hotel'!$A$2:$A$21)</f>
        <v>LOK 006</v>
      </c>
      <c r="S621" t="s">
        <v>129</v>
      </c>
    </row>
    <row r="622" spans="1:19" x14ac:dyDescent="0.25">
      <c r="A622" t="s">
        <v>1848</v>
      </c>
      <c r="B622" t="str">
        <f>_xlfn.XLOOKUP(Table2[[#This Row],[tanggal_checkin]],Table6[tanggal_checkin],Table6[id_checkin])</f>
        <v>CI 0953</v>
      </c>
      <c r="C622" t="s">
        <v>11701</v>
      </c>
      <c r="D622" t="str">
        <f>_xlfn.XLOOKUP(Table2[[#This Row],[tanggal_checkout]],Table4[tanggal_checkout],Table4[id_checkout])</f>
        <v>CO 0961</v>
      </c>
      <c r="E622" t="s">
        <v>11330</v>
      </c>
      <c r="F622" s="8">
        <v>0.34581018518518519</v>
      </c>
      <c r="G622" t="str">
        <f>_xlfn.XLOOKUP(Table2[[#This Row],[nama_tamu]],Table10[nama_tamu],Table10[id_tamu])</f>
        <v>CUS 2227</v>
      </c>
      <c r="H622" t="s">
        <v>1849</v>
      </c>
      <c r="I622" t="str">
        <f>_xlfn.XLOOKUP(Table2[[#This Row],[tipe_kamar]],Table12[tipe_kamar],Table12[id_kamar])</f>
        <v>KMR 004</v>
      </c>
      <c r="J622" t="s">
        <v>47</v>
      </c>
      <c r="K622">
        <v>5</v>
      </c>
      <c r="L622">
        <v>416000</v>
      </c>
      <c r="M622">
        <v>2080000</v>
      </c>
      <c r="N622" t="str">
        <f>_xlfn.XLOOKUP(Table2[[#This Row],[metode_pembayaran]],Table11[metode_pembayaran],Table11[id_pembayaran])</f>
        <v>MP 02</v>
      </c>
      <c r="O622" t="s">
        <v>30</v>
      </c>
      <c r="P622" t="str">
        <f>_xlfn.XLOOKUP(Table2[[#This Row],[status_reservasi]],'Dim Status Reservasi'!$B$2:$B$5,'Dim Status Reservasi'!$A$2:$A$5)</f>
        <v>ST 003</v>
      </c>
      <c r="Q622" t="s">
        <v>37</v>
      </c>
      <c r="R622" t="str">
        <f>_xlfn.XLOOKUP(Table2[[#This Row],[kota_hotel]],'Dim Kota Hotel'!$B$2:$B$21,'Dim Kota Hotel'!$A$2:$A$21)</f>
        <v>LOK 020</v>
      </c>
      <c r="S622" t="s">
        <v>94</v>
      </c>
    </row>
    <row r="623" spans="1:19" x14ac:dyDescent="0.25">
      <c r="A623" t="s">
        <v>1850</v>
      </c>
      <c r="B623" t="str">
        <f>_xlfn.XLOOKUP(Table2[[#This Row],[tanggal_checkin]],Table6[tanggal_checkin],Table6[id_checkin])</f>
        <v>CI 1008</v>
      </c>
      <c r="C623" t="s">
        <v>11483</v>
      </c>
      <c r="D623" t="str">
        <f>_xlfn.XLOOKUP(Table2[[#This Row],[tanggal_checkout]],Table4[tanggal_checkout],Table4[id_checkout])</f>
        <v>CO 1017</v>
      </c>
      <c r="E623" t="s">
        <v>11018</v>
      </c>
      <c r="F623" s="8">
        <v>0.27273148148148146</v>
      </c>
      <c r="G623" t="str">
        <f>_xlfn.XLOOKUP(Table2[[#This Row],[nama_tamu]],Table10[nama_tamu],Table10[id_tamu])</f>
        <v>CUS 0722</v>
      </c>
      <c r="H623" t="s">
        <v>1852</v>
      </c>
      <c r="I623" t="str">
        <f>_xlfn.XLOOKUP(Table2[[#This Row],[tipe_kamar]],Table12[tipe_kamar],Table12[id_kamar])</f>
        <v>KMR 001</v>
      </c>
      <c r="J623" t="s">
        <v>23</v>
      </c>
      <c r="K623">
        <v>6</v>
      </c>
      <c r="L623">
        <v>664000</v>
      </c>
      <c r="M623">
        <v>3984000</v>
      </c>
      <c r="N623" t="str">
        <f>_xlfn.XLOOKUP(Table2[[#This Row],[metode_pembayaran]],Table11[metode_pembayaran],Table11[id_pembayaran])</f>
        <v>MP 01</v>
      </c>
      <c r="O623" t="s">
        <v>24</v>
      </c>
      <c r="P623" t="str">
        <f>_xlfn.XLOOKUP(Table2[[#This Row],[status_reservasi]],'Dim Status Reservasi'!$B$2:$B$5,'Dim Status Reservasi'!$A$2:$A$5)</f>
        <v>ST 004</v>
      </c>
      <c r="Q623" t="s">
        <v>48</v>
      </c>
      <c r="R623" t="str">
        <f>_xlfn.XLOOKUP(Table2[[#This Row],[kota_hotel]],'Dim Kota Hotel'!$B$2:$B$21,'Dim Kota Hotel'!$A$2:$A$21)</f>
        <v>LOK 001</v>
      </c>
      <c r="S623" t="s">
        <v>74</v>
      </c>
    </row>
    <row r="624" spans="1:19" x14ac:dyDescent="0.25">
      <c r="A624" t="s">
        <v>1853</v>
      </c>
      <c r="B624" t="str">
        <f>_xlfn.XLOOKUP(Table2[[#This Row],[tanggal_checkin]],Table6[tanggal_checkin],Table6[id_checkin])</f>
        <v>CI 0859</v>
      </c>
      <c r="C624" t="s">
        <v>11116</v>
      </c>
      <c r="D624" t="str">
        <f>_xlfn.XLOOKUP(Table2[[#This Row],[tanggal_checkout]],Table4[tanggal_checkout],Table4[id_checkout])</f>
        <v>CO 0865</v>
      </c>
      <c r="E624" t="s">
        <v>11702</v>
      </c>
      <c r="F624" s="8">
        <v>5.6307870370370369E-2</v>
      </c>
      <c r="G624" t="str">
        <f>_xlfn.XLOOKUP(Table2[[#This Row],[nama_tamu]],Table10[nama_tamu],Table10[id_tamu])</f>
        <v>CUS 1767</v>
      </c>
      <c r="H624" t="s">
        <v>1855</v>
      </c>
      <c r="I624" t="str">
        <f>_xlfn.XLOOKUP(Table2[[#This Row],[tipe_kamar]],Table12[tipe_kamar],Table12[id_kamar])</f>
        <v>KMR 002</v>
      </c>
      <c r="J624" t="s">
        <v>82</v>
      </c>
      <c r="K624">
        <v>4</v>
      </c>
      <c r="L624">
        <v>373000</v>
      </c>
      <c r="M624">
        <v>1492000</v>
      </c>
      <c r="N624" t="str">
        <f>_xlfn.XLOOKUP(Table2[[#This Row],[metode_pembayaran]],Table11[metode_pembayaran],Table11[id_pembayaran])</f>
        <v>MP 02</v>
      </c>
      <c r="O624" t="s">
        <v>30</v>
      </c>
      <c r="P624" t="str">
        <f>_xlfn.XLOOKUP(Table2[[#This Row],[status_reservasi]],'Dim Status Reservasi'!$B$2:$B$5,'Dim Status Reservasi'!$A$2:$A$5)</f>
        <v>ST 001</v>
      </c>
      <c r="Q624" t="s">
        <v>214</v>
      </c>
      <c r="R624" t="str">
        <f>_xlfn.XLOOKUP(Table2[[#This Row],[kota_hotel]],'Dim Kota Hotel'!$B$2:$B$21,'Dim Kota Hotel'!$A$2:$A$21)</f>
        <v>LOK 004</v>
      </c>
      <c r="S624" t="s">
        <v>49</v>
      </c>
    </row>
    <row r="625" spans="1:19" x14ac:dyDescent="0.25">
      <c r="A625" t="s">
        <v>1856</v>
      </c>
      <c r="B625" t="str">
        <f>_xlfn.XLOOKUP(Table2[[#This Row],[tanggal_checkin]],Table6[tanggal_checkin],Table6[id_checkin])</f>
        <v>CI 1004</v>
      </c>
      <c r="C625" t="s">
        <v>11703</v>
      </c>
      <c r="D625" t="str">
        <f>_xlfn.XLOOKUP(Table2[[#This Row],[tanggal_checkout]],Table4[tanggal_checkout],Table4[id_checkout])</f>
        <v>CO 1010</v>
      </c>
      <c r="E625" t="s">
        <v>11130</v>
      </c>
      <c r="F625" s="8">
        <v>0.29686342592592591</v>
      </c>
      <c r="G625" t="str">
        <f>_xlfn.XLOOKUP(Table2[[#This Row],[nama_tamu]],Table10[nama_tamu],Table10[id_tamu])</f>
        <v>CUS 2659</v>
      </c>
      <c r="H625" t="s">
        <v>1858</v>
      </c>
      <c r="I625" t="str">
        <f>_xlfn.XLOOKUP(Table2[[#This Row],[tipe_kamar]],Table12[tipe_kamar],Table12[id_kamar])</f>
        <v>KMR 003</v>
      </c>
      <c r="J625" t="s">
        <v>64</v>
      </c>
      <c r="K625">
        <v>3</v>
      </c>
      <c r="L625">
        <v>1178000</v>
      </c>
      <c r="M625">
        <v>3534000</v>
      </c>
      <c r="N625" t="str">
        <f>_xlfn.XLOOKUP(Table2[[#This Row],[metode_pembayaran]],Table11[metode_pembayaran],Table11[id_pembayaran])</f>
        <v>MP 01</v>
      </c>
      <c r="O625" t="s">
        <v>24</v>
      </c>
      <c r="P625" t="str">
        <f>_xlfn.XLOOKUP(Table2[[#This Row],[status_reservasi]],'Dim Status Reservasi'!$B$2:$B$5,'Dim Status Reservasi'!$A$2:$A$5)</f>
        <v>ST 003</v>
      </c>
      <c r="Q625" t="s">
        <v>37</v>
      </c>
      <c r="R625" t="str">
        <f>_xlfn.XLOOKUP(Table2[[#This Row],[kota_hotel]],'Dim Kota Hotel'!$B$2:$B$21,'Dim Kota Hotel'!$A$2:$A$21)</f>
        <v>LOK 006</v>
      </c>
      <c r="S625" t="s">
        <v>129</v>
      </c>
    </row>
    <row r="626" spans="1:19" x14ac:dyDescent="0.25">
      <c r="A626" t="s">
        <v>1859</v>
      </c>
      <c r="B626" t="str">
        <f>_xlfn.XLOOKUP(Table2[[#This Row],[tanggal_checkin]],Table6[tanggal_checkin],Table6[id_checkin])</f>
        <v>CI 0309</v>
      </c>
      <c r="C626" t="s">
        <v>11164</v>
      </c>
      <c r="D626" t="str">
        <f>_xlfn.XLOOKUP(Table2[[#This Row],[tanggal_checkout]],Table4[tanggal_checkout],Table4[id_checkout])</f>
        <v>CO 0310</v>
      </c>
      <c r="E626" t="s">
        <v>11209</v>
      </c>
      <c r="F626" s="8">
        <v>2.0254629629629629E-3</v>
      </c>
      <c r="G626" t="str">
        <f>_xlfn.XLOOKUP(Table2[[#This Row],[nama_tamu]],Table10[nama_tamu],Table10[id_tamu])</f>
        <v>CUS 3731</v>
      </c>
      <c r="H626" t="s">
        <v>1860</v>
      </c>
      <c r="I626" t="str">
        <f>_xlfn.XLOOKUP(Table2[[#This Row],[tipe_kamar]],Table12[tipe_kamar],Table12[id_kamar])</f>
        <v>KMR 004</v>
      </c>
      <c r="J626" t="s">
        <v>47</v>
      </c>
      <c r="K626">
        <v>3</v>
      </c>
      <c r="L626">
        <v>497000</v>
      </c>
      <c r="M626">
        <v>1491000</v>
      </c>
      <c r="N626" t="str">
        <f>_xlfn.XLOOKUP(Table2[[#This Row],[metode_pembayaran]],Table11[metode_pembayaran],Table11[id_pembayaran])</f>
        <v>MP 02</v>
      </c>
      <c r="O626" t="s">
        <v>30</v>
      </c>
      <c r="P626" t="str">
        <f>_xlfn.XLOOKUP(Table2[[#This Row],[status_reservasi]],'Dim Status Reservasi'!$B$2:$B$5,'Dim Status Reservasi'!$A$2:$A$5)</f>
        <v>ST 004</v>
      </c>
      <c r="Q626" t="s">
        <v>48</v>
      </c>
      <c r="R626" t="str">
        <f>_xlfn.XLOOKUP(Table2[[#This Row],[kota_hotel]],'Dim Kota Hotel'!$B$2:$B$21,'Dim Kota Hotel'!$A$2:$A$21)</f>
        <v>LOK 013</v>
      </c>
      <c r="S626" t="s">
        <v>160</v>
      </c>
    </row>
    <row r="627" spans="1:19" x14ac:dyDescent="0.25">
      <c r="A627" t="s">
        <v>1861</v>
      </c>
      <c r="B627" t="str">
        <f>_xlfn.XLOOKUP(Table2[[#This Row],[tanggal_checkin]],Table6[tanggal_checkin],Table6[id_checkin])</f>
        <v>CI 0740</v>
      </c>
      <c r="C627" t="s">
        <v>11704</v>
      </c>
      <c r="D627" t="str">
        <f>_xlfn.XLOOKUP(Table2[[#This Row],[tanggal_checkout]],Table4[tanggal_checkout],Table4[id_checkout])</f>
        <v>CO 0747</v>
      </c>
      <c r="E627" t="s">
        <v>11457</v>
      </c>
      <c r="F627" s="8">
        <v>0.68</v>
      </c>
      <c r="G627" t="str">
        <f>_xlfn.XLOOKUP(Table2[[#This Row],[nama_tamu]],Table10[nama_tamu],Table10[id_tamu])</f>
        <v>CUS 3972</v>
      </c>
      <c r="H627" t="s">
        <v>1863</v>
      </c>
      <c r="I627" t="str">
        <f>_xlfn.XLOOKUP(Table2[[#This Row],[tipe_kamar]],Table12[tipe_kamar],Table12[id_kamar])</f>
        <v>KMR 004</v>
      </c>
      <c r="J627" t="s">
        <v>47</v>
      </c>
      <c r="K627">
        <v>4</v>
      </c>
      <c r="L627">
        <v>432000</v>
      </c>
      <c r="M627">
        <v>1728000</v>
      </c>
      <c r="N627" t="str">
        <f>_xlfn.XLOOKUP(Table2[[#This Row],[metode_pembayaran]],Table11[metode_pembayaran],Table11[id_pembayaran])</f>
        <v>MP 02</v>
      </c>
      <c r="O627" t="s">
        <v>30</v>
      </c>
      <c r="P627" t="str">
        <f>_xlfn.XLOOKUP(Table2[[#This Row],[status_reservasi]],'Dim Status Reservasi'!$B$2:$B$5,'Dim Status Reservasi'!$A$2:$A$5)</f>
        <v>ST 002</v>
      </c>
      <c r="Q627" t="s">
        <v>124</v>
      </c>
      <c r="R627" t="str">
        <f>_xlfn.XLOOKUP(Table2[[#This Row],[kota_hotel]],'Dim Kota Hotel'!$B$2:$B$21,'Dim Kota Hotel'!$A$2:$A$21)</f>
        <v>LOK 010</v>
      </c>
      <c r="S627" t="s">
        <v>226</v>
      </c>
    </row>
    <row r="628" spans="1:19" x14ac:dyDescent="0.25">
      <c r="A628" t="s">
        <v>1864</v>
      </c>
      <c r="B628" t="str">
        <f>_xlfn.XLOOKUP(Table2[[#This Row],[tanggal_checkin]],Table6[tanggal_checkin],Table6[id_checkin])</f>
        <v>CI 0388</v>
      </c>
      <c r="C628" t="s">
        <v>11176</v>
      </c>
      <c r="D628" t="str">
        <f>_xlfn.XLOOKUP(Table2[[#This Row],[tanggal_checkout]],Table4[tanggal_checkout],Table4[id_checkout])</f>
        <v>CO 0394</v>
      </c>
      <c r="E628" t="s">
        <v>11337</v>
      </c>
      <c r="F628" s="8">
        <v>0.37990740740740742</v>
      </c>
      <c r="G628" t="str">
        <f>_xlfn.XLOOKUP(Table2[[#This Row],[nama_tamu]],Table10[nama_tamu],Table10[id_tamu])</f>
        <v>CUS 0911</v>
      </c>
      <c r="H628" t="s">
        <v>1866</v>
      </c>
      <c r="I628" t="str">
        <f>_xlfn.XLOOKUP(Table2[[#This Row],[tipe_kamar]],Table12[tipe_kamar],Table12[id_kamar])</f>
        <v>KMR 003</v>
      </c>
      <c r="J628" t="s">
        <v>64</v>
      </c>
      <c r="K628">
        <v>5</v>
      </c>
      <c r="L628">
        <v>1377000</v>
      </c>
      <c r="M628">
        <v>6885000</v>
      </c>
      <c r="N628" t="str">
        <f>_xlfn.XLOOKUP(Table2[[#This Row],[metode_pembayaran]],Table11[metode_pembayaran],Table11[id_pembayaran])</f>
        <v>MP 06</v>
      </c>
      <c r="O628" t="s">
        <v>17</v>
      </c>
      <c r="P628" t="str">
        <f>_xlfn.XLOOKUP(Table2[[#This Row],[status_reservasi]],'Dim Status Reservasi'!$B$2:$B$5,'Dim Status Reservasi'!$A$2:$A$5)</f>
        <v>ST 003</v>
      </c>
      <c r="Q628" t="s">
        <v>37</v>
      </c>
      <c r="R628" t="str">
        <f>_xlfn.XLOOKUP(Table2[[#This Row],[kota_hotel]],'Dim Kota Hotel'!$B$2:$B$21,'Dim Kota Hotel'!$A$2:$A$21)</f>
        <v>LOK 013</v>
      </c>
      <c r="S628" t="s">
        <v>160</v>
      </c>
    </row>
    <row r="629" spans="1:19" x14ac:dyDescent="0.25">
      <c r="A629" t="s">
        <v>1867</v>
      </c>
      <c r="B629" t="str">
        <f>_xlfn.XLOOKUP(Table2[[#This Row],[tanggal_checkin]],Table6[tanggal_checkin],Table6[id_checkin])</f>
        <v>CI 0497</v>
      </c>
      <c r="C629" t="s">
        <v>11385</v>
      </c>
      <c r="D629" t="str">
        <f>_xlfn.XLOOKUP(Table2[[#This Row],[tanggal_checkout]],Table4[tanggal_checkout],Table4[id_checkout])</f>
        <v>CO 0502</v>
      </c>
      <c r="E629" t="s">
        <v>11621</v>
      </c>
      <c r="F629" s="8">
        <v>0.72255787037037034</v>
      </c>
      <c r="G629" t="str">
        <f>_xlfn.XLOOKUP(Table2[[#This Row],[nama_tamu]],Table10[nama_tamu],Table10[id_tamu])</f>
        <v>CUS 4121</v>
      </c>
      <c r="H629" t="s">
        <v>1869</v>
      </c>
      <c r="I629" t="str">
        <f>_xlfn.XLOOKUP(Table2[[#This Row],[tipe_kamar]],Table12[tipe_kamar],Table12[id_kamar])</f>
        <v>KMR 004</v>
      </c>
      <c r="J629" t="s">
        <v>47</v>
      </c>
      <c r="K629">
        <v>4</v>
      </c>
      <c r="L629">
        <v>444000</v>
      </c>
      <c r="M629">
        <v>1776000</v>
      </c>
      <c r="N629" t="str">
        <f>_xlfn.XLOOKUP(Table2[[#This Row],[metode_pembayaran]],Table11[metode_pembayaran],Table11[id_pembayaran])</f>
        <v>MP 02</v>
      </c>
      <c r="O629" t="s">
        <v>30</v>
      </c>
      <c r="P629" t="str">
        <f>_xlfn.XLOOKUP(Table2[[#This Row],[status_reservasi]],'Dim Status Reservasi'!$B$2:$B$5,'Dim Status Reservasi'!$A$2:$A$5)</f>
        <v>ST 004</v>
      </c>
      <c r="Q629" t="s">
        <v>48</v>
      </c>
      <c r="R629" t="str">
        <f>_xlfn.XLOOKUP(Table2[[#This Row],[kota_hotel]],'Dim Kota Hotel'!$B$2:$B$21,'Dim Kota Hotel'!$A$2:$A$21)</f>
        <v>LOK 011</v>
      </c>
      <c r="S629" t="s">
        <v>38</v>
      </c>
    </row>
    <row r="630" spans="1:19" x14ac:dyDescent="0.25">
      <c r="A630" t="s">
        <v>1870</v>
      </c>
      <c r="B630" t="str">
        <f>_xlfn.XLOOKUP(Table2[[#This Row],[tanggal_checkin]],Table6[tanggal_checkin],Table6[id_checkin])</f>
        <v>CI 0419</v>
      </c>
      <c r="C630" t="s">
        <v>11683</v>
      </c>
      <c r="D630" t="str">
        <f>_xlfn.XLOOKUP(Table2[[#This Row],[tanggal_checkout]],Table4[tanggal_checkout],Table4[id_checkout])</f>
        <v>CO 0424</v>
      </c>
      <c r="E630" t="s">
        <v>11065</v>
      </c>
      <c r="F630" s="8">
        <v>6.3900462962962964E-2</v>
      </c>
      <c r="G630" t="str">
        <f>_xlfn.XLOOKUP(Table2[[#This Row],[nama_tamu]],Table10[nama_tamu],Table10[id_tamu])</f>
        <v>CUS 2371</v>
      </c>
      <c r="H630" t="s">
        <v>1871</v>
      </c>
      <c r="I630" t="str">
        <f>_xlfn.XLOOKUP(Table2[[#This Row],[tipe_kamar]],Table12[tipe_kamar],Table12[id_kamar])</f>
        <v>KMR 004</v>
      </c>
      <c r="J630" t="s">
        <v>47</v>
      </c>
      <c r="K630">
        <v>3</v>
      </c>
      <c r="L630">
        <v>476000</v>
      </c>
      <c r="M630">
        <v>1428000</v>
      </c>
      <c r="N630" t="str">
        <f>_xlfn.XLOOKUP(Table2[[#This Row],[metode_pembayaran]],Table11[metode_pembayaran],Table11[id_pembayaran])</f>
        <v>MP 02</v>
      </c>
      <c r="O630" t="s">
        <v>30</v>
      </c>
      <c r="P630" t="str">
        <f>_xlfn.XLOOKUP(Table2[[#This Row],[status_reservasi]],'Dim Status Reservasi'!$B$2:$B$5,'Dim Status Reservasi'!$A$2:$A$5)</f>
        <v>ST 004</v>
      </c>
      <c r="Q630" t="s">
        <v>48</v>
      </c>
      <c r="R630" t="str">
        <f>_xlfn.XLOOKUP(Table2[[#This Row],[kota_hotel]],'Dim Kota Hotel'!$B$2:$B$21,'Dim Kota Hotel'!$A$2:$A$21)</f>
        <v>LOK 007</v>
      </c>
      <c r="S630" t="s">
        <v>145</v>
      </c>
    </row>
    <row r="631" spans="1:19" x14ac:dyDescent="0.25">
      <c r="A631" t="s">
        <v>1872</v>
      </c>
      <c r="B631" t="str">
        <f>_xlfn.XLOOKUP(Table2[[#This Row],[tanggal_checkin]],Table6[tanggal_checkin],Table6[id_checkin])</f>
        <v>CI 0874</v>
      </c>
      <c r="C631" t="s">
        <v>11705</v>
      </c>
      <c r="D631" t="str">
        <f>_xlfn.XLOOKUP(Table2[[#This Row],[tanggal_checkout]],Table4[tanggal_checkout],Table4[id_checkout])</f>
        <v>CO 0883</v>
      </c>
      <c r="E631" t="s">
        <v>11277</v>
      </c>
      <c r="F631" s="8">
        <v>6.1608796296296293E-2</v>
      </c>
      <c r="G631" t="str">
        <f>_xlfn.XLOOKUP(Table2[[#This Row],[nama_tamu]],Table10[nama_tamu],Table10[id_tamu])</f>
        <v>CUS 0139</v>
      </c>
      <c r="H631" t="s">
        <v>11134</v>
      </c>
      <c r="I631" t="str">
        <f>_xlfn.XLOOKUP(Table2[[#This Row],[tipe_kamar]],Table12[tipe_kamar],Table12[id_kamar])</f>
        <v>KMR 004</v>
      </c>
      <c r="J631" t="s">
        <v>47</v>
      </c>
      <c r="K631">
        <v>8</v>
      </c>
      <c r="L631">
        <v>476000</v>
      </c>
      <c r="M631">
        <v>3808000</v>
      </c>
      <c r="N631" t="str">
        <f>_xlfn.XLOOKUP(Table2[[#This Row],[metode_pembayaran]],Table11[metode_pembayaran],Table11[id_pembayaran])</f>
        <v>MP 05</v>
      </c>
      <c r="O631" t="s">
        <v>72</v>
      </c>
      <c r="P631" t="str">
        <f>_xlfn.XLOOKUP(Table2[[#This Row],[status_reservasi]],'Dim Status Reservasi'!$B$2:$B$5,'Dim Status Reservasi'!$A$2:$A$5)</f>
        <v>ST 003</v>
      </c>
      <c r="Q631" t="s">
        <v>37</v>
      </c>
      <c r="R631" t="str">
        <f>_xlfn.XLOOKUP(Table2[[#This Row],[kota_hotel]],'Dim Kota Hotel'!$B$2:$B$21,'Dim Kota Hotel'!$A$2:$A$21)</f>
        <v>LOK 012</v>
      </c>
      <c r="S631" t="s">
        <v>25</v>
      </c>
    </row>
    <row r="632" spans="1:19" x14ac:dyDescent="0.25">
      <c r="A632" t="s">
        <v>1874</v>
      </c>
      <c r="B632" t="str">
        <f>_xlfn.XLOOKUP(Table2[[#This Row],[tanggal_checkin]],Table6[tanggal_checkin],Table6[id_checkin])</f>
        <v>CI 0092</v>
      </c>
      <c r="C632" t="s">
        <v>11706</v>
      </c>
      <c r="D632" t="str">
        <f>_xlfn.XLOOKUP(Table2[[#This Row],[tanggal_checkout]],Table4[tanggal_checkout],Table4[id_checkout])</f>
        <v>CO 0095</v>
      </c>
      <c r="E632" t="s">
        <v>11549</v>
      </c>
      <c r="F632" s="8">
        <v>0.20688657407407407</v>
      </c>
      <c r="G632" t="str">
        <f>_xlfn.XLOOKUP(Table2[[#This Row],[nama_tamu]],Table10[nama_tamu],Table10[id_tamu])</f>
        <v>CUS 1631</v>
      </c>
      <c r="H632" t="s">
        <v>1876</v>
      </c>
      <c r="I632" t="str">
        <f>_xlfn.XLOOKUP(Table2[[#This Row],[tipe_kamar]],Table12[tipe_kamar],Table12[id_kamar])</f>
        <v>KMR 002</v>
      </c>
      <c r="J632" t="s">
        <v>82</v>
      </c>
      <c r="K632">
        <v>3</v>
      </c>
      <c r="L632">
        <v>394000</v>
      </c>
      <c r="M632">
        <v>1182000</v>
      </c>
      <c r="N632" t="str">
        <f>_xlfn.XLOOKUP(Table2[[#This Row],[metode_pembayaran]],Table11[metode_pembayaran],Table11[id_pembayaran])</f>
        <v>MP 01</v>
      </c>
      <c r="O632" t="s">
        <v>24</v>
      </c>
      <c r="P632" t="str">
        <f>_xlfn.XLOOKUP(Table2[[#This Row],[status_reservasi]],'Dim Status Reservasi'!$B$2:$B$5,'Dim Status Reservasi'!$A$2:$A$5)</f>
        <v>ST 001</v>
      </c>
      <c r="Q632" t="s">
        <v>214</v>
      </c>
      <c r="R632" t="str">
        <f>_xlfn.XLOOKUP(Table2[[#This Row],[kota_hotel]],'Dim Kota Hotel'!$B$2:$B$21,'Dim Kota Hotel'!$A$2:$A$21)</f>
        <v>LOK 020</v>
      </c>
      <c r="S632" t="s">
        <v>94</v>
      </c>
    </row>
    <row r="633" spans="1:19" x14ac:dyDescent="0.25">
      <c r="A633" t="s">
        <v>1877</v>
      </c>
      <c r="B633" t="str">
        <f>_xlfn.XLOOKUP(Table2[[#This Row],[tanggal_checkin]],Table6[tanggal_checkin],Table6[id_checkin])</f>
        <v>CI 0959</v>
      </c>
      <c r="C633" t="s">
        <v>11626</v>
      </c>
      <c r="D633" t="str">
        <f>_xlfn.XLOOKUP(Table2[[#This Row],[tanggal_checkout]],Table4[tanggal_checkout],Table4[id_checkout])</f>
        <v>CO 0967</v>
      </c>
      <c r="E633" t="s">
        <v>11386</v>
      </c>
      <c r="F633" s="8">
        <v>0.40028935185185183</v>
      </c>
      <c r="G633" t="str">
        <f>_xlfn.XLOOKUP(Table2[[#This Row],[nama_tamu]],Table10[nama_tamu],Table10[id_tamu])</f>
        <v>CUS 2752</v>
      </c>
      <c r="H633" t="s">
        <v>1879</v>
      </c>
      <c r="I633" t="str">
        <f>_xlfn.XLOOKUP(Table2[[#This Row],[tipe_kamar]],Table12[tipe_kamar],Table12[id_kamar])</f>
        <v>KMR 001</v>
      </c>
      <c r="J633" t="s">
        <v>23</v>
      </c>
      <c r="K633">
        <v>5</v>
      </c>
      <c r="L633">
        <v>674000</v>
      </c>
      <c r="M633">
        <v>3370000</v>
      </c>
      <c r="N633" t="str">
        <f>_xlfn.XLOOKUP(Table2[[#This Row],[metode_pembayaran]],Table11[metode_pembayaran],Table11[id_pembayaran])</f>
        <v>MP 01</v>
      </c>
      <c r="O633" t="s">
        <v>24</v>
      </c>
      <c r="P633" t="str">
        <f>_xlfn.XLOOKUP(Table2[[#This Row],[status_reservasi]],'Dim Status Reservasi'!$B$2:$B$5,'Dim Status Reservasi'!$A$2:$A$5)</f>
        <v>ST 003</v>
      </c>
      <c r="Q633" t="s">
        <v>37</v>
      </c>
      <c r="R633" t="str">
        <f>_xlfn.XLOOKUP(Table2[[#This Row],[kota_hotel]],'Dim Kota Hotel'!$B$2:$B$21,'Dim Kota Hotel'!$A$2:$A$21)</f>
        <v>LOK 018</v>
      </c>
      <c r="S633" t="s">
        <v>102</v>
      </c>
    </row>
    <row r="634" spans="1:19" x14ac:dyDescent="0.25">
      <c r="A634" t="s">
        <v>1880</v>
      </c>
      <c r="B634" t="str">
        <f>_xlfn.XLOOKUP(Table2[[#This Row],[tanggal_checkin]],Table6[tanggal_checkin],Table6[id_checkin])</f>
        <v>CI 0817</v>
      </c>
      <c r="C634" t="s">
        <v>11216</v>
      </c>
      <c r="D634" t="str">
        <f>_xlfn.XLOOKUP(Table2[[#This Row],[tanggal_checkout]],Table4[tanggal_checkout],Table4[id_checkout])</f>
        <v>CO 0824</v>
      </c>
      <c r="E634" t="s">
        <v>11113</v>
      </c>
      <c r="F634" s="8">
        <v>0.25968750000000002</v>
      </c>
      <c r="G634" t="str">
        <f>_xlfn.XLOOKUP(Table2[[#This Row],[nama_tamu]],Table10[nama_tamu],Table10[id_tamu])</f>
        <v>CUS 0596</v>
      </c>
      <c r="H634" t="s">
        <v>1882</v>
      </c>
      <c r="I634" t="str">
        <f>_xlfn.XLOOKUP(Table2[[#This Row],[tipe_kamar]],Table12[tipe_kamar],Table12[id_kamar])</f>
        <v>KMR 002</v>
      </c>
      <c r="J634" t="s">
        <v>82</v>
      </c>
      <c r="K634">
        <v>3</v>
      </c>
      <c r="L634">
        <v>402000</v>
      </c>
      <c r="M634">
        <v>1206000</v>
      </c>
      <c r="N634" t="str">
        <f>_xlfn.XLOOKUP(Table2[[#This Row],[metode_pembayaran]],Table11[metode_pembayaran],Table11[id_pembayaran])</f>
        <v>MP 05</v>
      </c>
      <c r="O634" t="s">
        <v>72</v>
      </c>
      <c r="P634" t="str">
        <f>_xlfn.XLOOKUP(Table2[[#This Row],[status_reservasi]],'Dim Status Reservasi'!$B$2:$B$5,'Dim Status Reservasi'!$A$2:$A$5)</f>
        <v>ST 004</v>
      </c>
      <c r="Q634" t="s">
        <v>48</v>
      </c>
      <c r="R634" t="str">
        <f>_xlfn.XLOOKUP(Table2[[#This Row],[kota_hotel]],'Dim Kota Hotel'!$B$2:$B$21,'Dim Kota Hotel'!$A$2:$A$21)</f>
        <v>LOK 015</v>
      </c>
      <c r="S634" t="s">
        <v>233</v>
      </c>
    </row>
    <row r="635" spans="1:19" x14ac:dyDescent="0.25">
      <c r="A635" t="s">
        <v>1883</v>
      </c>
      <c r="B635" t="str">
        <f>_xlfn.XLOOKUP(Table2[[#This Row],[tanggal_checkin]],Table6[tanggal_checkin],Table6[id_checkin])</f>
        <v>CI 0056</v>
      </c>
      <c r="C635" t="s">
        <v>11327</v>
      </c>
      <c r="D635" t="str">
        <f>_xlfn.XLOOKUP(Table2[[#This Row],[tanggal_checkout]],Table4[tanggal_checkout],Table4[id_checkout])</f>
        <v>CO 0065</v>
      </c>
      <c r="E635" t="s">
        <v>11707</v>
      </c>
      <c r="F635" s="8">
        <v>0.59211805555555552</v>
      </c>
      <c r="G635" t="str">
        <f>_xlfn.XLOOKUP(Table2[[#This Row],[nama_tamu]],Table10[nama_tamu],Table10[id_tamu])</f>
        <v>CUS 0127</v>
      </c>
      <c r="H635" t="s">
        <v>1884</v>
      </c>
      <c r="I635" t="str">
        <f>_xlfn.XLOOKUP(Table2[[#This Row],[tipe_kamar]],Table12[tipe_kamar],Table12[id_kamar])</f>
        <v>KMR 002</v>
      </c>
      <c r="J635" t="s">
        <v>82</v>
      </c>
      <c r="K635">
        <v>9</v>
      </c>
      <c r="L635">
        <v>319000</v>
      </c>
      <c r="M635">
        <v>2871000</v>
      </c>
      <c r="N635" t="str">
        <f>_xlfn.XLOOKUP(Table2[[#This Row],[metode_pembayaran]],Table11[metode_pembayaran],Table11[id_pembayaran])</f>
        <v>MP 03</v>
      </c>
      <c r="O635" t="s">
        <v>36</v>
      </c>
      <c r="P635" t="str">
        <f>_xlfn.XLOOKUP(Table2[[#This Row],[status_reservasi]],'Dim Status Reservasi'!$B$2:$B$5,'Dim Status Reservasi'!$A$2:$A$5)</f>
        <v>ST 002</v>
      </c>
      <c r="Q635" t="s">
        <v>124</v>
      </c>
      <c r="R635" t="str">
        <f>_xlfn.XLOOKUP(Table2[[#This Row],[kota_hotel]],'Dim Kota Hotel'!$B$2:$B$21,'Dim Kota Hotel'!$A$2:$A$21)</f>
        <v>LOK 020</v>
      </c>
      <c r="S635" t="s">
        <v>94</v>
      </c>
    </row>
    <row r="636" spans="1:19" x14ac:dyDescent="0.25">
      <c r="A636" t="s">
        <v>1885</v>
      </c>
      <c r="B636" t="str">
        <f>_xlfn.XLOOKUP(Table2[[#This Row],[tanggal_checkin]],Table6[tanggal_checkin],Table6[id_checkin])</f>
        <v>CI 0123</v>
      </c>
      <c r="C636" t="s">
        <v>11098</v>
      </c>
      <c r="D636" t="str">
        <f>_xlfn.XLOOKUP(Table2[[#This Row],[tanggal_checkout]],Table4[tanggal_checkout],Table4[id_checkout])</f>
        <v>CO 0130</v>
      </c>
      <c r="E636" t="s">
        <v>11521</v>
      </c>
      <c r="F636" s="8">
        <v>8.2071759259259261E-2</v>
      </c>
      <c r="G636" t="str">
        <f>_xlfn.XLOOKUP(Table2[[#This Row],[nama_tamu]],Table10[nama_tamu],Table10[id_tamu])</f>
        <v>CUS 4069</v>
      </c>
      <c r="H636" t="s">
        <v>1887</v>
      </c>
      <c r="I636" t="str">
        <f>_xlfn.XLOOKUP(Table2[[#This Row],[tipe_kamar]],Table12[tipe_kamar],Table12[id_kamar])</f>
        <v>KMR 003</v>
      </c>
      <c r="J636" t="s">
        <v>64</v>
      </c>
      <c r="K636">
        <v>7</v>
      </c>
      <c r="L636">
        <v>1155000</v>
      </c>
      <c r="M636">
        <v>8085000</v>
      </c>
      <c r="N636" t="str">
        <f>_xlfn.XLOOKUP(Table2[[#This Row],[metode_pembayaran]],Table11[metode_pembayaran],Table11[id_pembayaran])</f>
        <v>MP 01</v>
      </c>
      <c r="O636" t="s">
        <v>24</v>
      </c>
      <c r="P636" t="str">
        <f>_xlfn.XLOOKUP(Table2[[#This Row],[status_reservasi]],'Dim Status Reservasi'!$B$2:$B$5,'Dim Status Reservasi'!$A$2:$A$5)</f>
        <v>ST 003</v>
      </c>
      <c r="Q636" t="s">
        <v>37</v>
      </c>
      <c r="R636" t="str">
        <f>_xlfn.XLOOKUP(Table2[[#This Row],[kota_hotel]],'Dim Kota Hotel'!$B$2:$B$21,'Dim Kota Hotel'!$A$2:$A$21)</f>
        <v>LOK 005</v>
      </c>
      <c r="S636" t="s">
        <v>43</v>
      </c>
    </row>
    <row r="637" spans="1:19" x14ac:dyDescent="0.25">
      <c r="A637" t="s">
        <v>1888</v>
      </c>
      <c r="B637" t="str">
        <f>_xlfn.XLOOKUP(Table2[[#This Row],[tanggal_checkin]],Table6[tanggal_checkin],Table6[id_checkin])</f>
        <v>CI 1028</v>
      </c>
      <c r="C637" t="s">
        <v>11156</v>
      </c>
      <c r="D637" t="str">
        <f>_xlfn.XLOOKUP(Table2[[#This Row],[tanggal_checkout]],Table4[tanggal_checkout],Table4[id_checkout])</f>
        <v>CO 1034</v>
      </c>
      <c r="E637" t="s">
        <v>11387</v>
      </c>
      <c r="F637" s="8">
        <v>0.39334490740740741</v>
      </c>
      <c r="G637" t="str">
        <f>_xlfn.XLOOKUP(Table2[[#This Row],[nama_tamu]],Table10[nama_tamu],Table10[id_tamu])</f>
        <v>CUS 3867</v>
      </c>
      <c r="H637" t="s">
        <v>1890</v>
      </c>
      <c r="I637" t="str">
        <f>_xlfn.XLOOKUP(Table2[[#This Row],[tipe_kamar]],Table12[tipe_kamar],Table12[id_kamar])</f>
        <v>KMR 001</v>
      </c>
      <c r="J637" t="s">
        <v>23</v>
      </c>
      <c r="K637">
        <v>3</v>
      </c>
      <c r="L637">
        <v>584000</v>
      </c>
      <c r="M637">
        <v>1752000</v>
      </c>
      <c r="N637" t="str">
        <f>_xlfn.XLOOKUP(Table2[[#This Row],[metode_pembayaran]],Table11[metode_pembayaran],Table11[id_pembayaran])</f>
        <v>MP 02</v>
      </c>
      <c r="O637" t="s">
        <v>30</v>
      </c>
      <c r="P637" t="str">
        <f>_xlfn.XLOOKUP(Table2[[#This Row],[status_reservasi]],'Dim Status Reservasi'!$B$2:$B$5,'Dim Status Reservasi'!$A$2:$A$5)</f>
        <v>ST 003</v>
      </c>
      <c r="Q637" t="s">
        <v>37</v>
      </c>
      <c r="R637" t="str">
        <f>_xlfn.XLOOKUP(Table2[[#This Row],[kota_hotel]],'Dim Kota Hotel'!$B$2:$B$21,'Dim Kota Hotel'!$A$2:$A$21)</f>
        <v>LOK 011</v>
      </c>
      <c r="S637" t="s">
        <v>38</v>
      </c>
    </row>
    <row r="638" spans="1:19" x14ac:dyDescent="0.25">
      <c r="A638" t="s">
        <v>1891</v>
      </c>
      <c r="B638" t="str">
        <f>_xlfn.XLOOKUP(Table2[[#This Row],[tanggal_checkin]],Table6[tanggal_checkin],Table6[id_checkin])</f>
        <v>CI 0785</v>
      </c>
      <c r="C638" t="s">
        <v>11708</v>
      </c>
      <c r="D638" t="str">
        <f>_xlfn.XLOOKUP(Table2[[#This Row],[tanggal_checkout]],Table4[tanggal_checkout],Table4[id_checkout])</f>
        <v>CO 0796</v>
      </c>
      <c r="E638" t="s">
        <v>11622</v>
      </c>
      <c r="F638" s="8">
        <v>0.75861111111111112</v>
      </c>
      <c r="G638" t="str">
        <f>_xlfn.XLOOKUP(Table2[[#This Row],[nama_tamu]],Table10[nama_tamu],Table10[id_tamu])</f>
        <v>CUS 0203</v>
      </c>
      <c r="H638" t="s">
        <v>1893</v>
      </c>
      <c r="I638" t="str">
        <f>_xlfn.XLOOKUP(Table2[[#This Row],[tipe_kamar]],Table12[tipe_kamar],Table12[id_kamar])</f>
        <v>KMR 002</v>
      </c>
      <c r="J638" t="s">
        <v>82</v>
      </c>
      <c r="K638">
        <v>8</v>
      </c>
      <c r="L638">
        <v>383000</v>
      </c>
      <c r="M638">
        <v>3064000</v>
      </c>
      <c r="N638" t="str">
        <f>_xlfn.XLOOKUP(Table2[[#This Row],[metode_pembayaran]],Table11[metode_pembayaran],Table11[id_pembayaran])</f>
        <v>MP 03</v>
      </c>
      <c r="O638" t="s">
        <v>36</v>
      </c>
      <c r="P638" t="str">
        <f>_xlfn.XLOOKUP(Table2[[#This Row],[status_reservasi]],'Dim Status Reservasi'!$B$2:$B$5,'Dim Status Reservasi'!$A$2:$A$5)</f>
        <v>ST 004</v>
      </c>
      <c r="Q638" t="s">
        <v>48</v>
      </c>
      <c r="R638" t="str">
        <f>_xlfn.XLOOKUP(Table2[[#This Row],[kota_hotel]],'Dim Kota Hotel'!$B$2:$B$21,'Dim Kota Hotel'!$A$2:$A$21)</f>
        <v>LOK 020</v>
      </c>
      <c r="S638" t="s">
        <v>94</v>
      </c>
    </row>
    <row r="639" spans="1:19" x14ac:dyDescent="0.25">
      <c r="A639" t="s">
        <v>1894</v>
      </c>
      <c r="B639" t="str">
        <f>_xlfn.XLOOKUP(Table2[[#This Row],[tanggal_checkin]],Table6[tanggal_checkin],Table6[id_checkin])</f>
        <v>CI 0061</v>
      </c>
      <c r="C639" t="s">
        <v>11709</v>
      </c>
      <c r="D639" t="str">
        <f>_xlfn.XLOOKUP(Table2[[#This Row],[tanggal_checkout]],Table4[tanggal_checkout],Table4[id_checkout])</f>
        <v>CO 0065</v>
      </c>
      <c r="E639" t="s">
        <v>11707</v>
      </c>
      <c r="F639" s="8">
        <v>0.57150462962962967</v>
      </c>
      <c r="G639" t="str">
        <f>_xlfn.XLOOKUP(Table2[[#This Row],[nama_tamu]],Table10[nama_tamu],Table10[id_tamu])</f>
        <v>CUS 1742</v>
      </c>
      <c r="H639" t="s">
        <v>1896</v>
      </c>
      <c r="I639" t="str">
        <f>_xlfn.XLOOKUP(Table2[[#This Row],[tipe_kamar]],Table12[tipe_kamar],Table12[id_kamar])</f>
        <v>KMR 001</v>
      </c>
      <c r="J639" t="s">
        <v>23</v>
      </c>
      <c r="K639">
        <v>4</v>
      </c>
      <c r="L639">
        <v>564000</v>
      </c>
      <c r="M639">
        <v>2256000</v>
      </c>
      <c r="N639" t="str">
        <f>_xlfn.XLOOKUP(Table2[[#This Row],[metode_pembayaran]],Table11[metode_pembayaran],Table11[id_pembayaran])</f>
        <v>MP 03</v>
      </c>
      <c r="O639" t="s">
        <v>36</v>
      </c>
      <c r="P639" t="str">
        <f>_xlfn.XLOOKUP(Table2[[#This Row],[status_reservasi]],'Dim Status Reservasi'!$B$2:$B$5,'Dim Status Reservasi'!$A$2:$A$5)</f>
        <v>ST 003</v>
      </c>
      <c r="Q639" t="s">
        <v>37</v>
      </c>
      <c r="R639" t="str">
        <f>_xlfn.XLOOKUP(Table2[[#This Row],[kota_hotel]],'Dim Kota Hotel'!$B$2:$B$21,'Dim Kota Hotel'!$A$2:$A$21)</f>
        <v>LOK 001</v>
      </c>
      <c r="S639" t="s">
        <v>74</v>
      </c>
    </row>
    <row r="640" spans="1:19" x14ac:dyDescent="0.25">
      <c r="A640" t="s">
        <v>1897</v>
      </c>
      <c r="B640" t="str">
        <f>_xlfn.XLOOKUP(Table2[[#This Row],[tanggal_checkin]],Table6[tanggal_checkin],Table6[id_checkin])</f>
        <v>CI 0414</v>
      </c>
      <c r="C640" t="s">
        <v>11710</v>
      </c>
      <c r="D640" t="str">
        <f>_xlfn.XLOOKUP(Table2[[#This Row],[tanggal_checkout]],Table4[tanggal_checkout],Table4[id_checkout])</f>
        <v>CO 0422</v>
      </c>
      <c r="E640" t="s">
        <v>11711</v>
      </c>
      <c r="F640" s="8">
        <v>0.98722222222222222</v>
      </c>
      <c r="G640" t="str">
        <f>_xlfn.XLOOKUP(Table2[[#This Row],[nama_tamu]],Table10[nama_tamu],Table10[id_tamu])</f>
        <v>CUS 1194</v>
      </c>
      <c r="H640" t="s">
        <v>1898</v>
      </c>
      <c r="I640" t="str">
        <f>_xlfn.XLOOKUP(Table2[[#This Row],[tipe_kamar]],Table12[tipe_kamar],Table12[id_kamar])</f>
        <v>KMR 002</v>
      </c>
      <c r="J640" t="s">
        <v>82</v>
      </c>
      <c r="K640">
        <v>6</v>
      </c>
      <c r="L640">
        <v>355000</v>
      </c>
      <c r="M640">
        <v>2130000</v>
      </c>
      <c r="N640" t="str">
        <f>_xlfn.XLOOKUP(Table2[[#This Row],[metode_pembayaran]],Table11[metode_pembayaran],Table11[id_pembayaran])</f>
        <v>MP 01</v>
      </c>
      <c r="O640" t="s">
        <v>24</v>
      </c>
      <c r="P640" t="str">
        <f>_xlfn.XLOOKUP(Table2[[#This Row],[status_reservasi]],'Dim Status Reservasi'!$B$2:$B$5,'Dim Status Reservasi'!$A$2:$A$5)</f>
        <v>ST 003</v>
      </c>
      <c r="Q640" t="s">
        <v>37</v>
      </c>
      <c r="R640" t="str">
        <f>_xlfn.XLOOKUP(Table2[[#This Row],[kota_hotel]],'Dim Kota Hotel'!$B$2:$B$21,'Dim Kota Hotel'!$A$2:$A$21)</f>
        <v>LOK 016</v>
      </c>
      <c r="S640" t="s">
        <v>117</v>
      </c>
    </row>
    <row r="641" spans="1:19" x14ac:dyDescent="0.25">
      <c r="A641" t="s">
        <v>1899</v>
      </c>
      <c r="B641" t="str">
        <f>_xlfn.XLOOKUP(Table2[[#This Row],[tanggal_checkin]],Table6[tanggal_checkin],Table6[id_checkin])</f>
        <v>CI 1057</v>
      </c>
      <c r="C641" t="s">
        <v>11534</v>
      </c>
      <c r="D641" t="str">
        <f>_xlfn.XLOOKUP(Table2[[#This Row],[tanggal_checkout]],Table4[tanggal_checkout],Table4[id_checkout])</f>
        <v>CO 1064</v>
      </c>
      <c r="E641" t="s">
        <v>11712</v>
      </c>
      <c r="F641" s="8">
        <v>9.0011574074074077E-2</v>
      </c>
      <c r="G641" t="str">
        <f>_xlfn.XLOOKUP(Table2[[#This Row],[nama_tamu]],Table10[nama_tamu],Table10[id_tamu])</f>
        <v>CUS 2158</v>
      </c>
      <c r="H641" t="s">
        <v>1901</v>
      </c>
      <c r="I641" t="str">
        <f>_xlfn.XLOOKUP(Table2[[#This Row],[tipe_kamar]],Table12[tipe_kamar],Table12[id_kamar])</f>
        <v>KMR 001</v>
      </c>
      <c r="J641" t="s">
        <v>23</v>
      </c>
      <c r="K641">
        <v>5</v>
      </c>
      <c r="L641">
        <v>638000</v>
      </c>
      <c r="M641">
        <v>3190000</v>
      </c>
      <c r="N641" t="str">
        <f>_xlfn.XLOOKUP(Table2[[#This Row],[metode_pembayaran]],Table11[metode_pembayaran],Table11[id_pembayaran])</f>
        <v>MP 03</v>
      </c>
      <c r="O641" t="s">
        <v>36</v>
      </c>
      <c r="P641" t="str">
        <f>_xlfn.XLOOKUP(Table2[[#This Row],[status_reservasi]],'Dim Status Reservasi'!$B$2:$B$5,'Dim Status Reservasi'!$A$2:$A$5)</f>
        <v>ST 003</v>
      </c>
      <c r="Q641" t="s">
        <v>37</v>
      </c>
      <c r="R641" t="str">
        <f>_xlfn.XLOOKUP(Table2[[#This Row],[kota_hotel]],'Dim Kota Hotel'!$B$2:$B$21,'Dim Kota Hotel'!$A$2:$A$21)</f>
        <v>LOK 014</v>
      </c>
      <c r="S641" t="s">
        <v>222</v>
      </c>
    </row>
    <row r="642" spans="1:19" x14ac:dyDescent="0.25">
      <c r="A642" t="s">
        <v>1902</v>
      </c>
      <c r="B642" t="str">
        <f>_xlfn.XLOOKUP(Table2[[#This Row],[tanggal_checkin]],Table6[tanggal_checkin],Table6[id_checkin])</f>
        <v>CI 1015</v>
      </c>
      <c r="C642" t="s">
        <v>11713</v>
      </c>
      <c r="D642" t="str">
        <f>_xlfn.XLOOKUP(Table2[[#This Row],[tanggal_checkout]],Table4[tanggal_checkout],Table4[id_checkout])</f>
        <v>CO 1023</v>
      </c>
      <c r="E642" t="s">
        <v>11714</v>
      </c>
      <c r="F642" s="8">
        <v>0.86062499999999997</v>
      </c>
      <c r="G642" t="str">
        <f>_xlfn.XLOOKUP(Table2[[#This Row],[nama_tamu]],Table10[nama_tamu],Table10[id_tamu])</f>
        <v>CUS 1513</v>
      </c>
      <c r="H642" t="s">
        <v>1904</v>
      </c>
      <c r="I642" t="str">
        <f>_xlfn.XLOOKUP(Table2[[#This Row],[tipe_kamar]],Table12[tipe_kamar],Table12[id_kamar])</f>
        <v>KMR 001</v>
      </c>
      <c r="J642" t="s">
        <v>23</v>
      </c>
      <c r="K642">
        <v>5</v>
      </c>
      <c r="L642">
        <v>614000</v>
      </c>
      <c r="M642">
        <v>3070000</v>
      </c>
      <c r="N642" t="str">
        <f>_xlfn.XLOOKUP(Table2[[#This Row],[metode_pembayaran]],Table11[metode_pembayaran],Table11[id_pembayaran])</f>
        <v>MP 03</v>
      </c>
      <c r="O642" t="s">
        <v>36</v>
      </c>
      <c r="P642" t="str">
        <f>_xlfn.XLOOKUP(Table2[[#This Row],[status_reservasi]],'Dim Status Reservasi'!$B$2:$B$5,'Dim Status Reservasi'!$A$2:$A$5)</f>
        <v>ST 004</v>
      </c>
      <c r="Q642" t="s">
        <v>48</v>
      </c>
      <c r="R642" t="str">
        <f>_xlfn.XLOOKUP(Table2[[#This Row],[kota_hotel]],'Dim Kota Hotel'!$B$2:$B$21,'Dim Kota Hotel'!$A$2:$A$21)</f>
        <v>LOK 015</v>
      </c>
      <c r="S642" t="s">
        <v>233</v>
      </c>
    </row>
    <row r="643" spans="1:19" x14ac:dyDescent="0.25">
      <c r="A643" t="s">
        <v>1905</v>
      </c>
      <c r="B643" t="str">
        <f>_xlfn.XLOOKUP(Table2[[#This Row],[tanggal_checkin]],Table6[tanggal_checkin],Table6[id_checkin])</f>
        <v>CI 0850</v>
      </c>
      <c r="C643" t="s">
        <v>11715</v>
      </c>
      <c r="D643" t="str">
        <f>_xlfn.XLOOKUP(Table2[[#This Row],[tanggal_checkout]],Table4[tanggal_checkout],Table4[id_checkout])</f>
        <v>CO 0858</v>
      </c>
      <c r="E643" t="s">
        <v>11716</v>
      </c>
      <c r="F643" s="8">
        <v>0.43444444444444447</v>
      </c>
      <c r="G643" t="str">
        <f>_xlfn.XLOOKUP(Table2[[#This Row],[nama_tamu]],Table10[nama_tamu],Table10[id_tamu])</f>
        <v>CUS 2043</v>
      </c>
      <c r="H643" t="s">
        <v>1907</v>
      </c>
      <c r="I643" t="str">
        <f>_xlfn.XLOOKUP(Table2[[#This Row],[tipe_kamar]],Table12[tipe_kamar],Table12[id_kamar])</f>
        <v>KMR 002</v>
      </c>
      <c r="J643" t="s">
        <v>82</v>
      </c>
      <c r="K643">
        <v>6</v>
      </c>
      <c r="L643">
        <v>341000</v>
      </c>
      <c r="M643">
        <v>2046000</v>
      </c>
      <c r="N643" t="str">
        <f>_xlfn.XLOOKUP(Table2[[#This Row],[metode_pembayaran]],Table11[metode_pembayaran],Table11[id_pembayaran])</f>
        <v>MP 01</v>
      </c>
      <c r="O643" t="s">
        <v>24</v>
      </c>
      <c r="P643" t="str">
        <f>_xlfn.XLOOKUP(Table2[[#This Row],[status_reservasi]],'Dim Status Reservasi'!$B$2:$B$5,'Dim Status Reservasi'!$A$2:$A$5)</f>
        <v>ST 003</v>
      </c>
      <c r="Q643" t="s">
        <v>37</v>
      </c>
      <c r="R643" t="str">
        <f>_xlfn.XLOOKUP(Table2[[#This Row],[kota_hotel]],'Dim Kota Hotel'!$B$2:$B$21,'Dim Kota Hotel'!$A$2:$A$21)</f>
        <v>LOK 003</v>
      </c>
      <c r="S643" t="s">
        <v>106</v>
      </c>
    </row>
    <row r="644" spans="1:19" x14ac:dyDescent="0.25">
      <c r="A644" t="s">
        <v>1908</v>
      </c>
      <c r="B644" t="str">
        <f>_xlfn.XLOOKUP(Table2[[#This Row],[tanggal_checkin]],Table6[tanggal_checkin],Table6[id_checkin])</f>
        <v>CI 0982</v>
      </c>
      <c r="C644" t="s">
        <v>11292</v>
      </c>
      <c r="D644" t="str">
        <f>_xlfn.XLOOKUP(Table2[[#This Row],[tanggal_checkout]],Table4[tanggal_checkout],Table4[id_checkout])</f>
        <v>CO 0989</v>
      </c>
      <c r="E644" t="s">
        <v>11717</v>
      </c>
      <c r="F644" s="8">
        <v>0.73643518518518514</v>
      </c>
      <c r="G644" t="str">
        <f>_xlfn.XLOOKUP(Table2[[#This Row],[nama_tamu]],Table10[nama_tamu],Table10[id_tamu])</f>
        <v>CUS 3515</v>
      </c>
      <c r="H644" t="s">
        <v>1910</v>
      </c>
      <c r="I644" t="str">
        <f>_xlfn.XLOOKUP(Table2[[#This Row],[tipe_kamar]],Table12[tipe_kamar],Table12[id_kamar])</f>
        <v>KMR 003</v>
      </c>
      <c r="J644" t="s">
        <v>64</v>
      </c>
      <c r="K644">
        <v>4</v>
      </c>
      <c r="L644">
        <v>1138000</v>
      </c>
      <c r="M644">
        <v>4552000</v>
      </c>
      <c r="N644" t="str">
        <f>_xlfn.XLOOKUP(Table2[[#This Row],[metode_pembayaran]],Table11[metode_pembayaran],Table11[id_pembayaran])</f>
        <v>MP 01</v>
      </c>
      <c r="O644" t="s">
        <v>24</v>
      </c>
      <c r="P644" t="str">
        <f>_xlfn.XLOOKUP(Table2[[#This Row],[status_reservasi]],'Dim Status Reservasi'!$B$2:$B$5,'Dim Status Reservasi'!$A$2:$A$5)</f>
        <v>ST 001</v>
      </c>
      <c r="Q644" t="s">
        <v>214</v>
      </c>
      <c r="R644" t="str">
        <f>_xlfn.XLOOKUP(Table2[[#This Row],[kota_hotel]],'Dim Kota Hotel'!$B$2:$B$21,'Dim Kota Hotel'!$A$2:$A$21)</f>
        <v>LOK 007</v>
      </c>
      <c r="S644" t="s">
        <v>145</v>
      </c>
    </row>
    <row r="645" spans="1:19" x14ac:dyDescent="0.25">
      <c r="A645" t="s">
        <v>1911</v>
      </c>
      <c r="B645" t="str">
        <f>_xlfn.XLOOKUP(Table2[[#This Row],[tanggal_checkin]],Table6[tanggal_checkin],Table6[id_checkin])</f>
        <v>CI 0434</v>
      </c>
      <c r="C645" t="s">
        <v>11657</v>
      </c>
      <c r="D645" t="str">
        <f>_xlfn.XLOOKUP(Table2[[#This Row],[tanggal_checkout]],Table4[tanggal_checkout],Table4[id_checkout])</f>
        <v>CO 0445</v>
      </c>
      <c r="E645" t="s">
        <v>11718</v>
      </c>
      <c r="F645" s="8">
        <v>0.31945601851851851</v>
      </c>
      <c r="G645" t="str">
        <f>_xlfn.XLOOKUP(Table2[[#This Row],[nama_tamu]],Table10[nama_tamu],Table10[id_tamu])</f>
        <v>CUS 0139</v>
      </c>
      <c r="H645" t="s">
        <v>11134</v>
      </c>
      <c r="I645" t="str">
        <f>_xlfn.XLOOKUP(Table2[[#This Row],[tipe_kamar]],Table12[tipe_kamar],Table12[id_kamar])</f>
        <v>KMR 004</v>
      </c>
      <c r="J645" t="s">
        <v>47</v>
      </c>
      <c r="K645">
        <v>9</v>
      </c>
      <c r="L645">
        <v>511000</v>
      </c>
      <c r="M645">
        <v>4599000</v>
      </c>
      <c r="N645" t="str">
        <f>_xlfn.XLOOKUP(Table2[[#This Row],[metode_pembayaran]],Table11[metode_pembayaran],Table11[id_pembayaran])</f>
        <v>MP 01</v>
      </c>
      <c r="O645" t="s">
        <v>24</v>
      </c>
      <c r="P645" t="str">
        <f>_xlfn.XLOOKUP(Table2[[#This Row],[status_reservasi]],'Dim Status Reservasi'!$B$2:$B$5,'Dim Status Reservasi'!$A$2:$A$5)</f>
        <v>ST 003</v>
      </c>
      <c r="Q645" t="s">
        <v>37</v>
      </c>
      <c r="R645" t="str">
        <f>_xlfn.XLOOKUP(Table2[[#This Row],[kota_hotel]],'Dim Kota Hotel'!$B$2:$B$21,'Dim Kota Hotel'!$A$2:$A$21)</f>
        <v>LOK 020</v>
      </c>
      <c r="S645" t="s">
        <v>94</v>
      </c>
    </row>
    <row r="646" spans="1:19" x14ac:dyDescent="0.25">
      <c r="A646" t="s">
        <v>1913</v>
      </c>
      <c r="B646" t="str">
        <f>_xlfn.XLOOKUP(Table2[[#This Row],[tanggal_checkin]],Table6[tanggal_checkin],Table6[id_checkin])</f>
        <v>CI 0859</v>
      </c>
      <c r="C646" t="s">
        <v>11116</v>
      </c>
      <c r="D646" t="str">
        <f>_xlfn.XLOOKUP(Table2[[#This Row],[tanggal_checkout]],Table4[tanggal_checkout],Table4[id_checkout])</f>
        <v>CO 0865</v>
      </c>
      <c r="E646" t="s">
        <v>11702</v>
      </c>
      <c r="F646" s="8">
        <v>0.22119212962962964</v>
      </c>
      <c r="G646" t="str">
        <f>_xlfn.XLOOKUP(Table2[[#This Row],[nama_tamu]],Table10[nama_tamu],Table10[id_tamu])</f>
        <v>CUS 1378</v>
      </c>
      <c r="H646" t="s">
        <v>1915</v>
      </c>
      <c r="I646" t="str">
        <f>_xlfn.XLOOKUP(Table2[[#This Row],[tipe_kamar]],Table12[tipe_kamar],Table12[id_kamar])</f>
        <v>KMR 004</v>
      </c>
      <c r="J646" t="s">
        <v>47</v>
      </c>
      <c r="K646">
        <v>4</v>
      </c>
      <c r="L646">
        <v>491000</v>
      </c>
      <c r="M646">
        <v>1964000</v>
      </c>
      <c r="N646" t="str">
        <f>_xlfn.XLOOKUP(Table2[[#This Row],[metode_pembayaran]],Table11[metode_pembayaran],Table11[id_pembayaran])</f>
        <v>MP 05</v>
      </c>
      <c r="O646" t="s">
        <v>72</v>
      </c>
      <c r="P646" t="str">
        <f>_xlfn.XLOOKUP(Table2[[#This Row],[status_reservasi]],'Dim Status Reservasi'!$B$2:$B$5,'Dim Status Reservasi'!$A$2:$A$5)</f>
        <v>ST 004</v>
      </c>
      <c r="Q646" t="s">
        <v>48</v>
      </c>
      <c r="R646" t="str">
        <f>_xlfn.XLOOKUP(Table2[[#This Row],[kota_hotel]],'Dim Kota Hotel'!$B$2:$B$21,'Dim Kota Hotel'!$A$2:$A$21)</f>
        <v>LOK 004</v>
      </c>
      <c r="S646" t="s">
        <v>49</v>
      </c>
    </row>
    <row r="647" spans="1:19" x14ac:dyDescent="0.25">
      <c r="A647" t="s">
        <v>1916</v>
      </c>
      <c r="B647" t="str">
        <f>_xlfn.XLOOKUP(Table2[[#This Row],[tanggal_checkin]],Table6[tanggal_checkin],Table6[id_checkin])</f>
        <v>CI 0317</v>
      </c>
      <c r="C647" t="s">
        <v>11418</v>
      </c>
      <c r="D647" t="str">
        <f>_xlfn.XLOOKUP(Table2[[#This Row],[tanggal_checkout]],Table4[tanggal_checkout],Table4[id_checkout])</f>
        <v>CO 0318</v>
      </c>
      <c r="E647" t="s">
        <v>11719</v>
      </c>
      <c r="F647" s="8">
        <v>0.58671296296296294</v>
      </c>
      <c r="G647" t="str">
        <f>_xlfn.XLOOKUP(Table2[[#This Row],[nama_tamu]],Table10[nama_tamu],Table10[id_tamu])</f>
        <v>CUS 1421</v>
      </c>
      <c r="H647" t="s">
        <v>1918</v>
      </c>
      <c r="I647" t="str">
        <f>_xlfn.XLOOKUP(Table2[[#This Row],[tipe_kamar]],Table12[tipe_kamar],Table12[id_kamar])</f>
        <v>KMR 004</v>
      </c>
      <c r="J647" t="s">
        <v>47</v>
      </c>
      <c r="K647">
        <v>2</v>
      </c>
      <c r="L647">
        <v>459000</v>
      </c>
      <c r="M647">
        <v>918000</v>
      </c>
      <c r="N647" t="str">
        <f>_xlfn.XLOOKUP(Table2[[#This Row],[metode_pembayaran]],Table11[metode_pembayaran],Table11[id_pembayaran])</f>
        <v>MP 05</v>
      </c>
      <c r="O647" t="s">
        <v>72</v>
      </c>
      <c r="P647" t="str">
        <f>_xlfn.XLOOKUP(Table2[[#This Row],[status_reservasi]],'Dim Status Reservasi'!$B$2:$B$5,'Dim Status Reservasi'!$A$2:$A$5)</f>
        <v>ST 003</v>
      </c>
      <c r="Q647" t="s">
        <v>37</v>
      </c>
      <c r="R647" t="str">
        <f>_xlfn.XLOOKUP(Table2[[#This Row],[kota_hotel]],'Dim Kota Hotel'!$B$2:$B$21,'Dim Kota Hotel'!$A$2:$A$21)</f>
        <v>LOK 007</v>
      </c>
      <c r="S647" t="s">
        <v>145</v>
      </c>
    </row>
    <row r="648" spans="1:19" x14ac:dyDescent="0.25">
      <c r="A648" t="s">
        <v>1919</v>
      </c>
      <c r="B648" t="str">
        <f>_xlfn.XLOOKUP(Table2[[#This Row],[tanggal_checkin]],Table6[tanggal_checkin],Table6[id_checkin])</f>
        <v>CI 0230</v>
      </c>
      <c r="C648" t="s">
        <v>11720</v>
      </c>
      <c r="D648" t="str">
        <f>_xlfn.XLOOKUP(Table2[[#This Row],[tanggal_checkout]],Table4[tanggal_checkout],Table4[id_checkout])</f>
        <v>CO 0232</v>
      </c>
      <c r="E648" t="s">
        <v>11721</v>
      </c>
      <c r="F648" s="8">
        <v>0.98925925925925928</v>
      </c>
      <c r="G648" t="str">
        <f>_xlfn.XLOOKUP(Table2[[#This Row],[nama_tamu]],Table10[nama_tamu],Table10[id_tamu])</f>
        <v>CUS 0397</v>
      </c>
      <c r="H648" t="s">
        <v>1921</v>
      </c>
      <c r="I648" t="str">
        <f>_xlfn.XLOOKUP(Table2[[#This Row],[tipe_kamar]],Table12[tipe_kamar],Table12[id_kamar])</f>
        <v>KMR 001</v>
      </c>
      <c r="J648" t="s">
        <v>23</v>
      </c>
      <c r="K648">
        <v>3</v>
      </c>
      <c r="L648">
        <v>545000</v>
      </c>
      <c r="M648">
        <v>1635000</v>
      </c>
      <c r="N648" t="str">
        <f>_xlfn.XLOOKUP(Table2[[#This Row],[metode_pembayaran]],Table11[metode_pembayaran],Table11[id_pembayaran])</f>
        <v>MP 06</v>
      </c>
      <c r="O648" t="s">
        <v>17</v>
      </c>
      <c r="P648" t="str">
        <f>_xlfn.XLOOKUP(Table2[[#This Row],[status_reservasi]],'Dim Status Reservasi'!$B$2:$B$5,'Dim Status Reservasi'!$A$2:$A$5)</f>
        <v>ST 004</v>
      </c>
      <c r="Q648" t="s">
        <v>48</v>
      </c>
      <c r="R648" t="str">
        <f>_xlfn.XLOOKUP(Table2[[#This Row],[kota_hotel]],'Dim Kota Hotel'!$B$2:$B$21,'Dim Kota Hotel'!$A$2:$A$21)</f>
        <v>LOK 019</v>
      </c>
      <c r="S648" t="s">
        <v>133</v>
      </c>
    </row>
    <row r="649" spans="1:19" x14ac:dyDescent="0.25">
      <c r="A649" t="s">
        <v>1922</v>
      </c>
      <c r="B649" t="str">
        <f>_xlfn.XLOOKUP(Table2[[#This Row],[tanggal_checkin]],Table6[tanggal_checkin],Table6[id_checkin])</f>
        <v>CI 0174</v>
      </c>
      <c r="C649" t="s">
        <v>11414</v>
      </c>
      <c r="D649" t="str">
        <f>_xlfn.XLOOKUP(Table2[[#This Row],[tanggal_checkout]],Table4[tanggal_checkout],Table4[id_checkout])</f>
        <v>CO 0180</v>
      </c>
      <c r="E649" t="s">
        <v>11722</v>
      </c>
      <c r="F649" s="8">
        <v>0.70996527777777774</v>
      </c>
      <c r="G649" t="str">
        <f>_xlfn.XLOOKUP(Table2[[#This Row],[nama_tamu]],Table10[nama_tamu],Table10[id_tamu])</f>
        <v>CUS 1231</v>
      </c>
      <c r="H649" t="s">
        <v>1923</v>
      </c>
      <c r="I649" t="str">
        <f>_xlfn.XLOOKUP(Table2[[#This Row],[tipe_kamar]],Table12[tipe_kamar],Table12[id_kamar])</f>
        <v>KMR 001</v>
      </c>
      <c r="J649" t="s">
        <v>23</v>
      </c>
      <c r="K649">
        <v>4</v>
      </c>
      <c r="L649">
        <v>593000</v>
      </c>
      <c r="M649">
        <v>2372000</v>
      </c>
      <c r="N649" t="str">
        <f>_xlfn.XLOOKUP(Table2[[#This Row],[metode_pembayaran]],Table11[metode_pembayaran],Table11[id_pembayaran])</f>
        <v>MP 05</v>
      </c>
      <c r="O649" t="s">
        <v>72</v>
      </c>
      <c r="P649" t="str">
        <f>_xlfn.XLOOKUP(Table2[[#This Row],[status_reservasi]],'Dim Status Reservasi'!$B$2:$B$5,'Dim Status Reservasi'!$A$2:$A$5)</f>
        <v>ST 003</v>
      </c>
      <c r="Q649" t="s">
        <v>37</v>
      </c>
      <c r="R649" t="str">
        <f>_xlfn.XLOOKUP(Table2[[#This Row],[kota_hotel]],'Dim Kota Hotel'!$B$2:$B$21,'Dim Kota Hotel'!$A$2:$A$21)</f>
        <v>LOK 020</v>
      </c>
      <c r="S649" t="s">
        <v>94</v>
      </c>
    </row>
    <row r="650" spans="1:19" x14ac:dyDescent="0.25">
      <c r="A650" t="s">
        <v>1924</v>
      </c>
      <c r="B650" t="str">
        <f>_xlfn.XLOOKUP(Table2[[#This Row],[tanggal_checkin]],Table6[tanggal_checkin],Table6[id_checkin])</f>
        <v>CI 0674</v>
      </c>
      <c r="C650" t="s">
        <v>11360</v>
      </c>
      <c r="D650" t="str">
        <f>_xlfn.XLOOKUP(Table2[[#This Row],[tanggal_checkout]],Table4[tanggal_checkout],Table4[id_checkout])</f>
        <v>CO 0679</v>
      </c>
      <c r="E650" t="s">
        <v>11723</v>
      </c>
      <c r="F650" s="8">
        <v>3.5717592592592592E-2</v>
      </c>
      <c r="G650" t="str">
        <f>_xlfn.XLOOKUP(Table2[[#This Row],[nama_tamu]],Table10[nama_tamu],Table10[id_tamu])</f>
        <v>CUS 0165</v>
      </c>
      <c r="H650" t="s">
        <v>1926</v>
      </c>
      <c r="I650" t="str">
        <f>_xlfn.XLOOKUP(Table2[[#This Row],[tipe_kamar]],Table12[tipe_kamar],Table12[id_kamar])</f>
        <v>KMR 003</v>
      </c>
      <c r="J650" t="s">
        <v>64</v>
      </c>
      <c r="K650">
        <v>4</v>
      </c>
      <c r="L650">
        <v>1217000</v>
      </c>
      <c r="M650">
        <v>4868000</v>
      </c>
      <c r="N650" t="str">
        <f>_xlfn.XLOOKUP(Table2[[#This Row],[metode_pembayaran]],Table11[metode_pembayaran],Table11[id_pembayaran])</f>
        <v>MP 01</v>
      </c>
      <c r="O650" t="s">
        <v>24</v>
      </c>
      <c r="P650" t="str">
        <f>_xlfn.XLOOKUP(Table2[[#This Row],[status_reservasi]],'Dim Status Reservasi'!$B$2:$B$5,'Dim Status Reservasi'!$A$2:$A$5)</f>
        <v>ST 002</v>
      </c>
      <c r="Q650" t="s">
        <v>124</v>
      </c>
      <c r="R650" t="str">
        <f>_xlfn.XLOOKUP(Table2[[#This Row],[kota_hotel]],'Dim Kota Hotel'!$B$2:$B$21,'Dim Kota Hotel'!$A$2:$A$21)</f>
        <v>LOK 012</v>
      </c>
      <c r="S650" t="s">
        <v>25</v>
      </c>
    </row>
    <row r="651" spans="1:19" x14ac:dyDescent="0.25">
      <c r="A651" t="s">
        <v>1927</v>
      </c>
      <c r="B651" t="str">
        <f>_xlfn.XLOOKUP(Table2[[#This Row],[tanggal_checkin]],Table6[tanggal_checkin],Table6[id_checkin])</f>
        <v>CI 0241</v>
      </c>
      <c r="C651" t="s">
        <v>11529</v>
      </c>
      <c r="D651" t="str">
        <f>_xlfn.XLOOKUP(Table2[[#This Row],[tanggal_checkout]],Table4[tanggal_checkout],Table4[id_checkout])</f>
        <v>CO 0242</v>
      </c>
      <c r="E651" t="s">
        <v>11673</v>
      </c>
      <c r="F651" s="8">
        <v>2.685185185185185E-3</v>
      </c>
      <c r="G651" t="str">
        <f>_xlfn.XLOOKUP(Table2[[#This Row],[nama_tamu]],Table10[nama_tamu],Table10[id_tamu])</f>
        <v>CUS 1284</v>
      </c>
      <c r="H651" t="s">
        <v>1929</v>
      </c>
      <c r="I651" t="str">
        <f>_xlfn.XLOOKUP(Table2[[#This Row],[tipe_kamar]],Table12[tipe_kamar],Table12[id_kamar])</f>
        <v>KMR 001</v>
      </c>
      <c r="J651" t="s">
        <v>23</v>
      </c>
      <c r="K651">
        <v>3</v>
      </c>
      <c r="L651">
        <v>600000</v>
      </c>
      <c r="M651">
        <v>1800000</v>
      </c>
      <c r="N651" t="str">
        <f>_xlfn.XLOOKUP(Table2[[#This Row],[metode_pembayaran]],Table11[metode_pembayaran],Table11[id_pembayaran])</f>
        <v>MP 03</v>
      </c>
      <c r="O651" t="s">
        <v>36</v>
      </c>
      <c r="P651" t="str">
        <f>_xlfn.XLOOKUP(Table2[[#This Row],[status_reservasi]],'Dim Status Reservasi'!$B$2:$B$5,'Dim Status Reservasi'!$A$2:$A$5)</f>
        <v>ST 003</v>
      </c>
      <c r="Q651" t="s">
        <v>37</v>
      </c>
      <c r="R651" t="str">
        <f>_xlfn.XLOOKUP(Table2[[#This Row],[kota_hotel]],'Dim Kota Hotel'!$B$2:$B$21,'Dim Kota Hotel'!$A$2:$A$21)</f>
        <v>LOK 003</v>
      </c>
      <c r="S651" t="s">
        <v>106</v>
      </c>
    </row>
    <row r="652" spans="1:19" x14ac:dyDescent="0.25">
      <c r="A652" t="s">
        <v>1930</v>
      </c>
      <c r="B652" t="str">
        <f>_xlfn.XLOOKUP(Table2[[#This Row],[tanggal_checkin]],Table6[tanggal_checkin],Table6[id_checkin])</f>
        <v>CI 0759</v>
      </c>
      <c r="C652" t="s">
        <v>11375</v>
      </c>
      <c r="D652" t="str">
        <f>_xlfn.XLOOKUP(Table2[[#This Row],[tanggal_checkout]],Table4[tanggal_checkout],Table4[id_checkout])</f>
        <v>CO 0764</v>
      </c>
      <c r="E652" t="s">
        <v>10981</v>
      </c>
      <c r="F652" s="8">
        <v>9.6388888888888885E-2</v>
      </c>
      <c r="G652" t="str">
        <f>_xlfn.XLOOKUP(Table2[[#This Row],[nama_tamu]],Table10[nama_tamu],Table10[id_tamu])</f>
        <v>CUS 0869</v>
      </c>
      <c r="H652" t="s">
        <v>1932</v>
      </c>
      <c r="I652" t="str">
        <f>_xlfn.XLOOKUP(Table2[[#This Row],[tipe_kamar]],Table12[tipe_kamar],Table12[id_kamar])</f>
        <v>KMR 004</v>
      </c>
      <c r="J652" t="s">
        <v>47</v>
      </c>
      <c r="K652">
        <v>3</v>
      </c>
      <c r="L652">
        <v>507000</v>
      </c>
      <c r="M652">
        <v>1521000</v>
      </c>
      <c r="N652" t="str">
        <f>_xlfn.XLOOKUP(Table2[[#This Row],[metode_pembayaran]],Table11[metode_pembayaran],Table11[id_pembayaran])</f>
        <v>MP 04</v>
      </c>
      <c r="O652" t="s">
        <v>53</v>
      </c>
      <c r="P652" t="str">
        <f>_xlfn.XLOOKUP(Table2[[#This Row],[status_reservasi]],'Dim Status Reservasi'!$B$2:$B$5,'Dim Status Reservasi'!$A$2:$A$5)</f>
        <v>ST 002</v>
      </c>
      <c r="Q652" t="s">
        <v>124</v>
      </c>
      <c r="R652" t="str">
        <f>_xlfn.XLOOKUP(Table2[[#This Row],[kota_hotel]],'Dim Kota Hotel'!$B$2:$B$21,'Dim Kota Hotel'!$A$2:$A$21)</f>
        <v>LOK 019</v>
      </c>
      <c r="S652" t="s">
        <v>133</v>
      </c>
    </row>
    <row r="653" spans="1:19" x14ac:dyDescent="0.25">
      <c r="A653" t="s">
        <v>1933</v>
      </c>
      <c r="B653" t="str">
        <f>_xlfn.XLOOKUP(Table2[[#This Row],[tanggal_checkin]],Table6[tanggal_checkin],Table6[id_checkin])</f>
        <v>CI 0950</v>
      </c>
      <c r="C653" t="s">
        <v>11724</v>
      </c>
      <c r="D653" t="str">
        <f>_xlfn.XLOOKUP(Table2[[#This Row],[tanggal_checkout]],Table4[tanggal_checkout],Table4[id_checkout])</f>
        <v>CO 0961</v>
      </c>
      <c r="E653" t="s">
        <v>11330</v>
      </c>
      <c r="F653" s="8">
        <v>0.25774305555555554</v>
      </c>
      <c r="G653" t="str">
        <f>_xlfn.XLOOKUP(Table2[[#This Row],[nama_tamu]],Table10[nama_tamu],Table10[id_tamu])</f>
        <v>CUS 1482</v>
      </c>
      <c r="H653" t="s">
        <v>1935</v>
      </c>
      <c r="I653" t="str">
        <f>_xlfn.XLOOKUP(Table2[[#This Row],[tipe_kamar]],Table12[tipe_kamar],Table12[id_kamar])</f>
        <v>KMR 003</v>
      </c>
      <c r="J653" t="s">
        <v>64</v>
      </c>
      <c r="K653">
        <v>8</v>
      </c>
      <c r="L653">
        <v>1162000</v>
      </c>
      <c r="M653">
        <v>9296000</v>
      </c>
      <c r="N653" t="str">
        <f>_xlfn.XLOOKUP(Table2[[#This Row],[metode_pembayaran]],Table11[metode_pembayaran],Table11[id_pembayaran])</f>
        <v>MP 01</v>
      </c>
      <c r="O653" t="s">
        <v>24</v>
      </c>
      <c r="P653" t="str">
        <f>_xlfn.XLOOKUP(Table2[[#This Row],[status_reservasi]],'Dim Status Reservasi'!$B$2:$B$5,'Dim Status Reservasi'!$A$2:$A$5)</f>
        <v>ST 004</v>
      </c>
      <c r="Q653" t="s">
        <v>48</v>
      </c>
      <c r="R653" t="str">
        <f>_xlfn.XLOOKUP(Table2[[#This Row],[kota_hotel]],'Dim Kota Hotel'!$B$2:$B$21,'Dim Kota Hotel'!$A$2:$A$21)</f>
        <v>LOK 010</v>
      </c>
      <c r="S653" t="s">
        <v>226</v>
      </c>
    </row>
    <row r="654" spans="1:19" x14ac:dyDescent="0.25">
      <c r="A654" t="s">
        <v>1936</v>
      </c>
      <c r="B654" t="str">
        <f>_xlfn.XLOOKUP(Table2[[#This Row],[tanggal_checkin]],Table6[tanggal_checkin],Table6[id_checkin])</f>
        <v>CI 0704</v>
      </c>
      <c r="C654" t="s">
        <v>11725</v>
      </c>
      <c r="D654" t="str">
        <f>_xlfn.XLOOKUP(Table2[[#This Row],[tanggal_checkout]],Table4[tanggal_checkout],Table4[id_checkout])</f>
        <v>CO 0709</v>
      </c>
      <c r="E654" t="s">
        <v>11726</v>
      </c>
      <c r="F654" s="8">
        <v>0.93973379629629628</v>
      </c>
      <c r="G654" t="str">
        <f>_xlfn.XLOOKUP(Table2[[#This Row],[nama_tamu]],Table10[nama_tamu],Table10[id_tamu])</f>
        <v>CUS 2546</v>
      </c>
      <c r="H654" t="s">
        <v>1938</v>
      </c>
      <c r="I654" t="str">
        <f>_xlfn.XLOOKUP(Table2[[#This Row],[tipe_kamar]],Table12[tipe_kamar],Table12[id_kamar])</f>
        <v>KMR 004</v>
      </c>
      <c r="J654" t="s">
        <v>47</v>
      </c>
      <c r="K654">
        <v>3</v>
      </c>
      <c r="L654">
        <v>421000</v>
      </c>
      <c r="M654">
        <v>1263000</v>
      </c>
      <c r="N654" t="str">
        <f>_xlfn.XLOOKUP(Table2[[#This Row],[metode_pembayaran]],Table11[metode_pembayaran],Table11[id_pembayaran])</f>
        <v>MP 03</v>
      </c>
      <c r="O654" t="s">
        <v>36</v>
      </c>
      <c r="P654" t="str">
        <f>_xlfn.XLOOKUP(Table2[[#This Row],[status_reservasi]],'Dim Status Reservasi'!$B$2:$B$5,'Dim Status Reservasi'!$A$2:$A$5)</f>
        <v>ST 003</v>
      </c>
      <c r="Q654" t="s">
        <v>37</v>
      </c>
      <c r="R654" t="str">
        <f>_xlfn.XLOOKUP(Table2[[#This Row],[kota_hotel]],'Dim Kota Hotel'!$B$2:$B$21,'Dim Kota Hotel'!$A$2:$A$21)</f>
        <v>LOK 019</v>
      </c>
      <c r="S654" t="s">
        <v>133</v>
      </c>
    </row>
    <row r="655" spans="1:19" x14ac:dyDescent="0.25">
      <c r="A655" t="s">
        <v>1939</v>
      </c>
      <c r="B655" t="str">
        <f>_xlfn.XLOOKUP(Table2[[#This Row],[tanggal_checkin]],Table6[tanggal_checkin],Table6[id_checkin])</f>
        <v>CI 0812</v>
      </c>
      <c r="C655" t="s">
        <v>11727</v>
      </c>
      <c r="D655" t="str">
        <f>_xlfn.XLOOKUP(Table2[[#This Row],[tanggal_checkout]],Table4[tanggal_checkout],Table4[id_checkout])</f>
        <v>CO 0824</v>
      </c>
      <c r="E655" t="s">
        <v>11113</v>
      </c>
      <c r="F655" s="8">
        <v>0.73675925925925922</v>
      </c>
      <c r="G655" t="str">
        <f>_xlfn.XLOOKUP(Table2[[#This Row],[nama_tamu]],Table10[nama_tamu],Table10[id_tamu])</f>
        <v>CUS 0114</v>
      </c>
      <c r="H655" t="s">
        <v>1940</v>
      </c>
      <c r="I655" t="str">
        <f>_xlfn.XLOOKUP(Table2[[#This Row],[tipe_kamar]],Table12[tipe_kamar],Table12[id_kamar])</f>
        <v>KMR 002</v>
      </c>
      <c r="J655" t="s">
        <v>82</v>
      </c>
      <c r="K655">
        <v>8</v>
      </c>
      <c r="L655">
        <v>318000</v>
      </c>
      <c r="M655">
        <v>2544000</v>
      </c>
      <c r="N655" t="str">
        <f>_xlfn.XLOOKUP(Table2[[#This Row],[metode_pembayaran]],Table11[metode_pembayaran],Table11[id_pembayaran])</f>
        <v>MP 03</v>
      </c>
      <c r="O655" t="s">
        <v>36</v>
      </c>
      <c r="P655" t="str">
        <f>_xlfn.XLOOKUP(Table2[[#This Row],[status_reservasi]],'Dim Status Reservasi'!$B$2:$B$5,'Dim Status Reservasi'!$A$2:$A$5)</f>
        <v>ST 003</v>
      </c>
      <c r="Q655" t="s">
        <v>37</v>
      </c>
      <c r="R655" t="str">
        <f>_xlfn.XLOOKUP(Table2[[#This Row],[kota_hotel]],'Dim Kota Hotel'!$B$2:$B$21,'Dim Kota Hotel'!$A$2:$A$21)</f>
        <v>LOK 002</v>
      </c>
      <c r="S655" t="s">
        <v>60</v>
      </c>
    </row>
    <row r="656" spans="1:19" x14ac:dyDescent="0.25">
      <c r="A656" t="s">
        <v>1941</v>
      </c>
      <c r="B656" t="str">
        <f>_xlfn.XLOOKUP(Table2[[#This Row],[tanggal_checkin]],Table6[tanggal_checkin],Table6[id_checkin])</f>
        <v>CI 0670</v>
      </c>
      <c r="C656" t="s">
        <v>11503</v>
      </c>
      <c r="D656" t="str">
        <f>_xlfn.XLOOKUP(Table2[[#This Row],[tanggal_checkout]],Table4[tanggal_checkout],Table4[id_checkout])</f>
        <v>CO 0675</v>
      </c>
      <c r="E656" t="s">
        <v>11360</v>
      </c>
      <c r="F656" s="8">
        <v>0.26708333333333334</v>
      </c>
      <c r="G656" t="str">
        <f>_xlfn.XLOOKUP(Table2[[#This Row],[nama_tamu]],Table10[nama_tamu],Table10[id_tamu])</f>
        <v>CUS 2715</v>
      </c>
      <c r="H656" t="s">
        <v>1943</v>
      </c>
      <c r="I656" t="str">
        <f>_xlfn.XLOOKUP(Table2[[#This Row],[tipe_kamar]],Table12[tipe_kamar],Table12[id_kamar])</f>
        <v>KMR 001</v>
      </c>
      <c r="J656" t="s">
        <v>23</v>
      </c>
      <c r="K656">
        <v>4</v>
      </c>
      <c r="L656">
        <v>666000</v>
      </c>
      <c r="M656">
        <v>2664000</v>
      </c>
      <c r="N656" t="str">
        <f>_xlfn.XLOOKUP(Table2[[#This Row],[metode_pembayaran]],Table11[metode_pembayaran],Table11[id_pembayaran])</f>
        <v>MP 05</v>
      </c>
      <c r="O656" t="s">
        <v>72</v>
      </c>
      <c r="P656" t="str">
        <f>_xlfn.XLOOKUP(Table2[[#This Row],[status_reservasi]],'Dim Status Reservasi'!$B$2:$B$5,'Dim Status Reservasi'!$A$2:$A$5)</f>
        <v>ST 002</v>
      </c>
      <c r="Q656" t="s">
        <v>124</v>
      </c>
      <c r="R656" t="str">
        <f>_xlfn.XLOOKUP(Table2[[#This Row],[kota_hotel]],'Dim Kota Hotel'!$B$2:$B$21,'Dim Kota Hotel'!$A$2:$A$21)</f>
        <v>LOK 015</v>
      </c>
      <c r="S656" t="s">
        <v>233</v>
      </c>
    </row>
    <row r="657" spans="1:19" x14ac:dyDescent="0.25">
      <c r="A657" t="s">
        <v>1944</v>
      </c>
      <c r="B657" t="str">
        <f>_xlfn.XLOOKUP(Table2[[#This Row],[tanggal_checkin]],Table6[tanggal_checkin],Table6[id_checkin])</f>
        <v>CI 0614</v>
      </c>
      <c r="C657" t="s">
        <v>11728</v>
      </c>
      <c r="D657" t="str">
        <f>_xlfn.XLOOKUP(Table2[[#This Row],[tanggal_checkout]],Table4[tanggal_checkout],Table4[id_checkout])</f>
        <v>CO 0620</v>
      </c>
      <c r="E657" t="s">
        <v>11573</v>
      </c>
      <c r="F657" s="8">
        <v>0.3820601851851852</v>
      </c>
      <c r="G657" t="str">
        <f>_xlfn.XLOOKUP(Table2[[#This Row],[nama_tamu]],Table10[nama_tamu],Table10[id_tamu])</f>
        <v>CUS 0910</v>
      </c>
      <c r="H657" t="s">
        <v>1945</v>
      </c>
      <c r="I657" t="str">
        <f>_xlfn.XLOOKUP(Table2[[#This Row],[tipe_kamar]],Table12[tipe_kamar],Table12[id_kamar])</f>
        <v>KMR 001</v>
      </c>
      <c r="J657" t="s">
        <v>23</v>
      </c>
      <c r="K657">
        <v>6</v>
      </c>
      <c r="L657">
        <v>672000</v>
      </c>
      <c r="M657">
        <v>4032000</v>
      </c>
      <c r="N657" t="str">
        <f>_xlfn.XLOOKUP(Table2[[#This Row],[metode_pembayaran]],Table11[metode_pembayaran],Table11[id_pembayaran])</f>
        <v>MP 05</v>
      </c>
      <c r="O657" t="s">
        <v>72</v>
      </c>
      <c r="P657" t="str">
        <f>_xlfn.XLOOKUP(Table2[[#This Row],[status_reservasi]],'Dim Status Reservasi'!$B$2:$B$5,'Dim Status Reservasi'!$A$2:$A$5)</f>
        <v>ST 003</v>
      </c>
      <c r="Q657" t="s">
        <v>37</v>
      </c>
      <c r="R657" t="str">
        <f>_xlfn.XLOOKUP(Table2[[#This Row],[kota_hotel]],'Dim Kota Hotel'!$B$2:$B$21,'Dim Kota Hotel'!$A$2:$A$21)</f>
        <v>LOK 011</v>
      </c>
      <c r="S657" t="s">
        <v>38</v>
      </c>
    </row>
    <row r="658" spans="1:19" x14ac:dyDescent="0.25">
      <c r="A658" t="s">
        <v>1946</v>
      </c>
      <c r="B658" t="str">
        <f>_xlfn.XLOOKUP(Table2[[#This Row],[tanggal_checkin]],Table6[tanggal_checkin],Table6[id_checkin])</f>
        <v>CI 0688</v>
      </c>
      <c r="C658" t="s">
        <v>11700</v>
      </c>
      <c r="D658" t="str">
        <f>_xlfn.XLOOKUP(Table2[[#This Row],[tanggal_checkout]],Table4[tanggal_checkout],Table4[id_checkout])</f>
        <v>CO 0691</v>
      </c>
      <c r="E658" t="s">
        <v>11729</v>
      </c>
      <c r="F658" s="8">
        <v>0.59012731481481484</v>
      </c>
      <c r="G658" t="str">
        <f>_xlfn.XLOOKUP(Table2[[#This Row],[nama_tamu]],Table10[nama_tamu],Table10[id_tamu])</f>
        <v>CUS 3271</v>
      </c>
      <c r="H658" t="s">
        <v>1948</v>
      </c>
      <c r="I658" t="str">
        <f>_xlfn.XLOOKUP(Table2[[#This Row],[tipe_kamar]],Table12[tipe_kamar],Table12[id_kamar])</f>
        <v>KMR 004</v>
      </c>
      <c r="J658" t="s">
        <v>47</v>
      </c>
      <c r="K658">
        <v>1</v>
      </c>
      <c r="L658">
        <v>486000</v>
      </c>
      <c r="M658">
        <v>486000</v>
      </c>
      <c r="N658" t="str">
        <f>_xlfn.XLOOKUP(Table2[[#This Row],[metode_pembayaran]],Table11[metode_pembayaran],Table11[id_pembayaran])</f>
        <v>MP 05</v>
      </c>
      <c r="O658" t="s">
        <v>72</v>
      </c>
      <c r="P658" t="str">
        <f>_xlfn.XLOOKUP(Table2[[#This Row],[status_reservasi]],'Dim Status Reservasi'!$B$2:$B$5,'Dim Status Reservasi'!$A$2:$A$5)</f>
        <v>ST 002</v>
      </c>
      <c r="Q658" t="s">
        <v>124</v>
      </c>
      <c r="R658" t="str">
        <f>_xlfn.XLOOKUP(Table2[[#This Row],[kota_hotel]],'Dim Kota Hotel'!$B$2:$B$21,'Dim Kota Hotel'!$A$2:$A$21)</f>
        <v>LOK 009</v>
      </c>
      <c r="S658" t="s">
        <v>19</v>
      </c>
    </row>
    <row r="659" spans="1:19" x14ac:dyDescent="0.25">
      <c r="A659" t="s">
        <v>1949</v>
      </c>
      <c r="B659" t="str">
        <f>_xlfn.XLOOKUP(Table2[[#This Row],[tanggal_checkin]],Table6[tanggal_checkin],Table6[id_checkin])</f>
        <v>CI 0735</v>
      </c>
      <c r="C659" t="s">
        <v>11339</v>
      </c>
      <c r="D659" t="str">
        <f>_xlfn.XLOOKUP(Table2[[#This Row],[tanggal_checkout]],Table4[tanggal_checkout],Table4[id_checkout])</f>
        <v>CO 0740</v>
      </c>
      <c r="E659" t="s">
        <v>11133</v>
      </c>
      <c r="F659" s="8">
        <v>0.10262731481481481</v>
      </c>
      <c r="G659" t="str">
        <f>_xlfn.XLOOKUP(Table2[[#This Row],[nama_tamu]],Table10[nama_tamu],Table10[id_tamu])</f>
        <v>CUS 1040</v>
      </c>
      <c r="H659" t="s">
        <v>1951</v>
      </c>
      <c r="I659" t="str">
        <f>_xlfn.XLOOKUP(Table2[[#This Row],[tipe_kamar]],Table12[tipe_kamar],Table12[id_kamar])</f>
        <v>KMR 003</v>
      </c>
      <c r="J659" t="s">
        <v>64</v>
      </c>
      <c r="K659">
        <v>2</v>
      </c>
      <c r="L659">
        <v>1310000</v>
      </c>
      <c r="M659">
        <v>2620000</v>
      </c>
      <c r="N659" t="str">
        <f>_xlfn.XLOOKUP(Table2[[#This Row],[metode_pembayaran]],Table11[metode_pembayaran],Table11[id_pembayaran])</f>
        <v>MP 05</v>
      </c>
      <c r="O659" t="s">
        <v>72</v>
      </c>
      <c r="P659" t="str">
        <f>_xlfn.XLOOKUP(Table2[[#This Row],[status_reservasi]],'Dim Status Reservasi'!$B$2:$B$5,'Dim Status Reservasi'!$A$2:$A$5)</f>
        <v>ST 004</v>
      </c>
      <c r="Q659" t="s">
        <v>48</v>
      </c>
      <c r="R659" t="str">
        <f>_xlfn.XLOOKUP(Table2[[#This Row],[kota_hotel]],'Dim Kota Hotel'!$B$2:$B$21,'Dim Kota Hotel'!$A$2:$A$21)</f>
        <v>LOK 017</v>
      </c>
      <c r="S659" t="s">
        <v>84</v>
      </c>
    </row>
    <row r="660" spans="1:19" x14ac:dyDescent="0.25">
      <c r="A660" t="s">
        <v>1952</v>
      </c>
      <c r="B660" t="str">
        <f>_xlfn.XLOOKUP(Table2[[#This Row],[tanggal_checkin]],Table6[tanggal_checkin],Table6[id_checkin])</f>
        <v>CI 0881</v>
      </c>
      <c r="C660" t="s">
        <v>11560</v>
      </c>
      <c r="D660" t="str">
        <f>_xlfn.XLOOKUP(Table2[[#This Row],[tanggal_checkout]],Table4[tanggal_checkout],Table4[id_checkout])</f>
        <v>CO 0890</v>
      </c>
      <c r="E660" t="s">
        <v>11406</v>
      </c>
      <c r="F660" s="8">
        <v>0.93950231481481483</v>
      </c>
      <c r="G660" t="str">
        <f>_xlfn.XLOOKUP(Table2[[#This Row],[nama_tamu]],Table10[nama_tamu],Table10[id_tamu])</f>
        <v>CUS 1350</v>
      </c>
      <c r="H660" t="s">
        <v>1954</v>
      </c>
      <c r="I660" t="str">
        <f>_xlfn.XLOOKUP(Table2[[#This Row],[tipe_kamar]],Table12[tipe_kamar],Table12[id_kamar])</f>
        <v>KMR 002</v>
      </c>
      <c r="J660" t="s">
        <v>82</v>
      </c>
      <c r="K660">
        <v>8</v>
      </c>
      <c r="L660">
        <v>382000</v>
      </c>
      <c r="M660">
        <v>3056000</v>
      </c>
      <c r="N660" t="str">
        <f>_xlfn.XLOOKUP(Table2[[#This Row],[metode_pembayaran]],Table11[metode_pembayaran],Table11[id_pembayaran])</f>
        <v>MP 06</v>
      </c>
      <c r="O660" t="s">
        <v>17</v>
      </c>
      <c r="P660" t="str">
        <f>_xlfn.XLOOKUP(Table2[[#This Row],[status_reservasi]],'Dim Status Reservasi'!$B$2:$B$5,'Dim Status Reservasi'!$A$2:$A$5)</f>
        <v>ST 002</v>
      </c>
      <c r="Q660" t="s">
        <v>124</v>
      </c>
      <c r="R660" t="str">
        <f>_xlfn.XLOOKUP(Table2[[#This Row],[kota_hotel]],'Dim Kota Hotel'!$B$2:$B$21,'Dim Kota Hotel'!$A$2:$A$21)</f>
        <v>LOK 011</v>
      </c>
      <c r="S660" t="s">
        <v>38</v>
      </c>
    </row>
    <row r="661" spans="1:19" x14ac:dyDescent="0.25">
      <c r="A661" t="s">
        <v>1955</v>
      </c>
      <c r="B661" t="str">
        <f>_xlfn.XLOOKUP(Table2[[#This Row],[tanggal_checkin]],Table6[tanggal_checkin],Table6[id_checkin])</f>
        <v>CI 0558</v>
      </c>
      <c r="C661" t="s">
        <v>11252</v>
      </c>
      <c r="D661" t="str">
        <f>_xlfn.XLOOKUP(Table2[[#This Row],[tanggal_checkout]],Table4[tanggal_checkout],Table4[id_checkout])</f>
        <v>CO 0560</v>
      </c>
      <c r="E661" t="s">
        <v>11247</v>
      </c>
      <c r="F661" s="8">
        <v>5.6446759259259259E-2</v>
      </c>
      <c r="G661" t="str">
        <f>_xlfn.XLOOKUP(Table2[[#This Row],[nama_tamu]],Table10[nama_tamu],Table10[id_tamu])</f>
        <v>CUS 1950</v>
      </c>
      <c r="H661" t="s">
        <v>1957</v>
      </c>
      <c r="I661" t="str">
        <f>_xlfn.XLOOKUP(Table2[[#This Row],[tipe_kamar]],Table12[tipe_kamar],Table12[id_kamar])</f>
        <v>KMR 002</v>
      </c>
      <c r="J661" t="s">
        <v>82</v>
      </c>
      <c r="K661">
        <v>2</v>
      </c>
      <c r="L661">
        <v>376000</v>
      </c>
      <c r="M661">
        <v>752000</v>
      </c>
      <c r="N661" t="str">
        <f>_xlfn.XLOOKUP(Table2[[#This Row],[metode_pembayaran]],Table11[metode_pembayaran],Table11[id_pembayaran])</f>
        <v>MP 01</v>
      </c>
      <c r="O661" t="s">
        <v>24</v>
      </c>
      <c r="P661" t="str">
        <f>_xlfn.XLOOKUP(Table2[[#This Row],[status_reservasi]],'Dim Status Reservasi'!$B$2:$B$5,'Dim Status Reservasi'!$A$2:$A$5)</f>
        <v>ST 004</v>
      </c>
      <c r="Q661" t="s">
        <v>48</v>
      </c>
      <c r="R661" t="str">
        <f>_xlfn.XLOOKUP(Table2[[#This Row],[kota_hotel]],'Dim Kota Hotel'!$B$2:$B$21,'Dim Kota Hotel'!$A$2:$A$21)</f>
        <v>LOK 016</v>
      </c>
      <c r="S661" t="s">
        <v>117</v>
      </c>
    </row>
    <row r="662" spans="1:19" x14ac:dyDescent="0.25">
      <c r="A662" t="s">
        <v>1958</v>
      </c>
      <c r="B662" t="str">
        <f>_xlfn.XLOOKUP(Table2[[#This Row],[tanggal_checkin]],Table6[tanggal_checkin],Table6[id_checkin])</f>
        <v>CI 0651</v>
      </c>
      <c r="C662" t="s">
        <v>11423</v>
      </c>
      <c r="D662" t="str">
        <f>_xlfn.XLOOKUP(Table2[[#This Row],[tanggal_checkout]],Table4[tanggal_checkout],Table4[id_checkout])</f>
        <v>CO 0656</v>
      </c>
      <c r="E662" t="s">
        <v>11730</v>
      </c>
      <c r="F662" s="8">
        <v>0.28019675925925924</v>
      </c>
      <c r="G662" t="str">
        <f>_xlfn.XLOOKUP(Table2[[#This Row],[nama_tamu]],Table10[nama_tamu],Table10[id_tamu])</f>
        <v>CUS 1203</v>
      </c>
      <c r="H662" t="s">
        <v>1960</v>
      </c>
      <c r="I662" t="str">
        <f>_xlfn.XLOOKUP(Table2[[#This Row],[tipe_kamar]],Table12[tipe_kamar],Table12[id_kamar])</f>
        <v>KMR 003</v>
      </c>
      <c r="J662" t="s">
        <v>64</v>
      </c>
      <c r="K662">
        <v>5</v>
      </c>
      <c r="L662">
        <v>1318000</v>
      </c>
      <c r="M662">
        <v>6590000</v>
      </c>
      <c r="N662" t="str">
        <f>_xlfn.XLOOKUP(Table2[[#This Row],[metode_pembayaran]],Table11[metode_pembayaran],Table11[id_pembayaran])</f>
        <v>MP 04</v>
      </c>
      <c r="O662" t="s">
        <v>53</v>
      </c>
      <c r="P662" t="str">
        <f>_xlfn.XLOOKUP(Table2[[#This Row],[status_reservasi]],'Dim Status Reservasi'!$B$2:$B$5,'Dim Status Reservasi'!$A$2:$A$5)</f>
        <v>ST 004</v>
      </c>
      <c r="Q662" t="s">
        <v>48</v>
      </c>
      <c r="R662" t="str">
        <f>_xlfn.XLOOKUP(Table2[[#This Row],[kota_hotel]],'Dim Kota Hotel'!$B$2:$B$21,'Dim Kota Hotel'!$A$2:$A$21)</f>
        <v>LOK 016</v>
      </c>
      <c r="S662" t="s">
        <v>117</v>
      </c>
    </row>
    <row r="663" spans="1:19" x14ac:dyDescent="0.25">
      <c r="A663" t="s">
        <v>1961</v>
      </c>
      <c r="B663" t="str">
        <f>_xlfn.XLOOKUP(Table2[[#This Row],[tanggal_checkin]],Table6[tanggal_checkin],Table6[id_checkin])</f>
        <v>CI 0289</v>
      </c>
      <c r="C663" t="s">
        <v>11731</v>
      </c>
      <c r="D663" t="str">
        <f>_xlfn.XLOOKUP(Table2[[#This Row],[tanggal_checkout]],Table4[tanggal_checkout],Table4[id_checkout])</f>
        <v>CO 0291</v>
      </c>
      <c r="E663" t="s">
        <v>11732</v>
      </c>
      <c r="F663" s="8">
        <v>0.94915509259259256</v>
      </c>
      <c r="G663" t="str">
        <f>_xlfn.XLOOKUP(Table2[[#This Row],[nama_tamu]],Table10[nama_tamu],Table10[id_tamu])</f>
        <v>CUS 3291</v>
      </c>
      <c r="H663" t="s">
        <v>1963</v>
      </c>
      <c r="I663" t="str">
        <f>_xlfn.XLOOKUP(Table2[[#This Row],[tipe_kamar]],Table12[tipe_kamar],Table12[id_kamar])</f>
        <v>KMR 001</v>
      </c>
      <c r="J663" t="s">
        <v>23</v>
      </c>
      <c r="K663">
        <v>4</v>
      </c>
      <c r="L663">
        <v>637000</v>
      </c>
      <c r="M663">
        <v>2548000</v>
      </c>
      <c r="N663" t="str">
        <f>_xlfn.XLOOKUP(Table2[[#This Row],[metode_pembayaran]],Table11[metode_pembayaran],Table11[id_pembayaran])</f>
        <v>MP 02</v>
      </c>
      <c r="O663" t="s">
        <v>30</v>
      </c>
      <c r="P663" t="str">
        <f>_xlfn.XLOOKUP(Table2[[#This Row],[status_reservasi]],'Dim Status Reservasi'!$B$2:$B$5,'Dim Status Reservasi'!$A$2:$A$5)</f>
        <v>ST 004</v>
      </c>
      <c r="Q663" t="s">
        <v>48</v>
      </c>
      <c r="R663" t="str">
        <f>_xlfn.XLOOKUP(Table2[[#This Row],[kota_hotel]],'Dim Kota Hotel'!$B$2:$B$21,'Dim Kota Hotel'!$A$2:$A$21)</f>
        <v>LOK 018</v>
      </c>
      <c r="S663" t="s">
        <v>102</v>
      </c>
    </row>
    <row r="664" spans="1:19" x14ac:dyDescent="0.25">
      <c r="A664" t="s">
        <v>1964</v>
      </c>
      <c r="B664" t="str">
        <f>_xlfn.XLOOKUP(Table2[[#This Row],[tanggal_checkin]],Table6[tanggal_checkin],Table6[id_checkin])</f>
        <v>CI 0960</v>
      </c>
      <c r="C664" t="s">
        <v>11612</v>
      </c>
      <c r="D664" t="str">
        <f>_xlfn.XLOOKUP(Table2[[#This Row],[tanggal_checkout]],Table4[tanggal_checkout],Table4[id_checkout])</f>
        <v>CO 0972</v>
      </c>
      <c r="E664" t="s">
        <v>11052</v>
      </c>
      <c r="F664" s="8">
        <v>0.12328703703703704</v>
      </c>
      <c r="G664" t="str">
        <f>_xlfn.XLOOKUP(Table2[[#This Row],[nama_tamu]],Table10[nama_tamu],Table10[id_tamu])</f>
        <v>CUS 0721</v>
      </c>
      <c r="H664" t="s">
        <v>1965</v>
      </c>
      <c r="I664" t="str">
        <f>_xlfn.XLOOKUP(Table2[[#This Row],[tipe_kamar]],Table12[tipe_kamar],Table12[id_kamar])</f>
        <v>KMR 004</v>
      </c>
      <c r="J664" t="s">
        <v>47</v>
      </c>
      <c r="K664">
        <v>9</v>
      </c>
      <c r="L664">
        <v>451000</v>
      </c>
      <c r="M664">
        <v>4059000</v>
      </c>
      <c r="N664" t="str">
        <f>_xlfn.XLOOKUP(Table2[[#This Row],[metode_pembayaran]],Table11[metode_pembayaran],Table11[id_pembayaran])</f>
        <v>MP 02</v>
      </c>
      <c r="O664" t="s">
        <v>30</v>
      </c>
      <c r="P664" t="str">
        <f>_xlfn.XLOOKUP(Table2[[#This Row],[status_reservasi]],'Dim Status Reservasi'!$B$2:$B$5,'Dim Status Reservasi'!$A$2:$A$5)</f>
        <v>ST 004</v>
      </c>
      <c r="Q664" t="s">
        <v>48</v>
      </c>
      <c r="R664" t="str">
        <f>_xlfn.XLOOKUP(Table2[[#This Row],[kota_hotel]],'Dim Kota Hotel'!$B$2:$B$21,'Dim Kota Hotel'!$A$2:$A$21)</f>
        <v>LOK 012</v>
      </c>
      <c r="S664" t="s">
        <v>25</v>
      </c>
    </row>
    <row r="665" spans="1:19" x14ac:dyDescent="0.25">
      <c r="A665" t="s">
        <v>1966</v>
      </c>
      <c r="B665" t="str">
        <f>_xlfn.XLOOKUP(Table2[[#This Row],[tanggal_checkin]],Table6[tanggal_checkin],Table6[id_checkin])</f>
        <v>CI 0378</v>
      </c>
      <c r="C665" t="s">
        <v>11297</v>
      </c>
      <c r="D665" t="str">
        <f>_xlfn.XLOOKUP(Table2[[#This Row],[tanggal_checkout]],Table4[tanggal_checkout],Table4[id_checkout])</f>
        <v>CO 0382</v>
      </c>
      <c r="E665" t="s">
        <v>11175</v>
      </c>
      <c r="F665" s="8">
        <v>0.66464120370370372</v>
      </c>
      <c r="G665" t="str">
        <f>_xlfn.XLOOKUP(Table2[[#This Row],[nama_tamu]],Table10[nama_tamu],Table10[id_tamu])</f>
        <v>CUS 1426</v>
      </c>
      <c r="H665" t="s">
        <v>1968</v>
      </c>
      <c r="I665" t="str">
        <f>_xlfn.XLOOKUP(Table2[[#This Row],[tipe_kamar]],Table12[tipe_kamar],Table12[id_kamar])</f>
        <v>KMR 002</v>
      </c>
      <c r="J665" t="s">
        <v>82</v>
      </c>
      <c r="K665">
        <v>3</v>
      </c>
      <c r="L665">
        <v>370000</v>
      </c>
      <c r="M665">
        <v>1110000</v>
      </c>
      <c r="N665" t="str">
        <f>_xlfn.XLOOKUP(Table2[[#This Row],[metode_pembayaran]],Table11[metode_pembayaran],Table11[id_pembayaran])</f>
        <v>MP 01</v>
      </c>
      <c r="O665" t="s">
        <v>24</v>
      </c>
      <c r="P665" t="str">
        <f>_xlfn.XLOOKUP(Table2[[#This Row],[status_reservasi]],'Dim Status Reservasi'!$B$2:$B$5,'Dim Status Reservasi'!$A$2:$A$5)</f>
        <v>ST 003</v>
      </c>
      <c r="Q665" t="s">
        <v>37</v>
      </c>
      <c r="R665" t="str">
        <f>_xlfn.XLOOKUP(Table2[[#This Row],[kota_hotel]],'Dim Kota Hotel'!$B$2:$B$21,'Dim Kota Hotel'!$A$2:$A$21)</f>
        <v>LOK 004</v>
      </c>
      <c r="S665" t="s">
        <v>49</v>
      </c>
    </row>
    <row r="666" spans="1:19" x14ac:dyDescent="0.25">
      <c r="A666" t="s">
        <v>1969</v>
      </c>
      <c r="B666" t="str">
        <f>_xlfn.XLOOKUP(Table2[[#This Row],[tanggal_checkin]],Table6[tanggal_checkin],Table6[id_checkin])</f>
        <v>CI 0640</v>
      </c>
      <c r="C666" t="s">
        <v>11224</v>
      </c>
      <c r="D666" t="str">
        <f>_xlfn.XLOOKUP(Table2[[#This Row],[tanggal_checkout]],Table4[tanggal_checkout],Table4[id_checkout])</f>
        <v>CO 0646</v>
      </c>
      <c r="E666" t="s">
        <v>11257</v>
      </c>
      <c r="F666" s="8">
        <v>0.32219907407407405</v>
      </c>
      <c r="G666" t="str">
        <f>_xlfn.XLOOKUP(Table2[[#This Row],[nama_tamu]],Table10[nama_tamu],Table10[id_tamu])</f>
        <v>CUS 2710</v>
      </c>
      <c r="H666" t="s">
        <v>1970</v>
      </c>
      <c r="I666" t="str">
        <f>_xlfn.XLOOKUP(Table2[[#This Row],[tipe_kamar]],Table12[tipe_kamar],Table12[id_kamar])</f>
        <v>KMR 004</v>
      </c>
      <c r="J666" t="s">
        <v>47</v>
      </c>
      <c r="K666">
        <v>6</v>
      </c>
      <c r="L666">
        <v>447000</v>
      </c>
      <c r="M666">
        <v>2682000</v>
      </c>
      <c r="N666" t="str">
        <f>_xlfn.XLOOKUP(Table2[[#This Row],[metode_pembayaran]],Table11[metode_pembayaran],Table11[id_pembayaran])</f>
        <v>MP 05</v>
      </c>
      <c r="O666" t="s">
        <v>72</v>
      </c>
      <c r="P666" t="str">
        <f>_xlfn.XLOOKUP(Table2[[#This Row],[status_reservasi]],'Dim Status Reservasi'!$B$2:$B$5,'Dim Status Reservasi'!$A$2:$A$5)</f>
        <v>ST 003</v>
      </c>
      <c r="Q666" t="s">
        <v>37</v>
      </c>
      <c r="R666" t="str">
        <f>_xlfn.XLOOKUP(Table2[[#This Row],[kota_hotel]],'Dim Kota Hotel'!$B$2:$B$21,'Dim Kota Hotel'!$A$2:$A$21)</f>
        <v>LOK 010</v>
      </c>
      <c r="S666" t="s">
        <v>226</v>
      </c>
    </row>
    <row r="667" spans="1:19" x14ac:dyDescent="0.25">
      <c r="A667" t="s">
        <v>1971</v>
      </c>
      <c r="B667" t="str">
        <f>_xlfn.XLOOKUP(Table2[[#This Row],[tanggal_checkin]],Table6[tanggal_checkin],Table6[id_checkin])</f>
        <v>CI 0827</v>
      </c>
      <c r="C667" t="s">
        <v>11038</v>
      </c>
      <c r="D667" t="str">
        <f>_xlfn.XLOOKUP(Table2[[#This Row],[tanggal_checkout]],Table4[tanggal_checkout],Table4[id_checkout])</f>
        <v>CO 0837</v>
      </c>
      <c r="E667" t="s">
        <v>11237</v>
      </c>
      <c r="F667" s="8">
        <v>0.87908564814814816</v>
      </c>
      <c r="G667" t="str">
        <f>_xlfn.XLOOKUP(Table2[[#This Row],[nama_tamu]],Table10[nama_tamu],Table10[id_tamu])</f>
        <v>CUS 4084</v>
      </c>
      <c r="H667" t="s">
        <v>1973</v>
      </c>
      <c r="I667" t="str">
        <f>_xlfn.XLOOKUP(Table2[[#This Row],[tipe_kamar]],Table12[tipe_kamar],Table12[id_kamar])</f>
        <v>KMR 003</v>
      </c>
      <c r="J667" t="s">
        <v>64</v>
      </c>
      <c r="K667">
        <v>6</v>
      </c>
      <c r="L667">
        <v>1354000</v>
      </c>
      <c r="M667">
        <v>8124000</v>
      </c>
      <c r="N667" t="str">
        <f>_xlfn.XLOOKUP(Table2[[#This Row],[metode_pembayaran]],Table11[metode_pembayaran],Table11[id_pembayaran])</f>
        <v>MP 03</v>
      </c>
      <c r="O667" t="s">
        <v>36</v>
      </c>
      <c r="P667" t="str">
        <f>_xlfn.XLOOKUP(Table2[[#This Row],[status_reservasi]],'Dim Status Reservasi'!$B$2:$B$5,'Dim Status Reservasi'!$A$2:$A$5)</f>
        <v>ST 004</v>
      </c>
      <c r="Q667" t="s">
        <v>48</v>
      </c>
      <c r="R667" t="str">
        <f>_xlfn.XLOOKUP(Table2[[#This Row],[kota_hotel]],'Dim Kota Hotel'!$B$2:$B$21,'Dim Kota Hotel'!$A$2:$A$21)</f>
        <v>LOK 006</v>
      </c>
      <c r="S667" t="s">
        <v>129</v>
      </c>
    </row>
    <row r="668" spans="1:19" x14ac:dyDescent="0.25">
      <c r="A668" t="s">
        <v>1974</v>
      </c>
      <c r="B668" t="str">
        <f>_xlfn.XLOOKUP(Table2[[#This Row],[tanggal_checkin]],Table6[tanggal_checkin],Table6[id_checkin])</f>
        <v>CI 0263</v>
      </c>
      <c r="C668" t="s">
        <v>11003</v>
      </c>
      <c r="D668" t="str">
        <f>_xlfn.XLOOKUP(Table2[[#This Row],[tanggal_checkout]],Table4[tanggal_checkout],Table4[id_checkout])</f>
        <v>CO 0269</v>
      </c>
      <c r="E668" t="s">
        <v>11733</v>
      </c>
      <c r="F668" s="8">
        <v>0.33049768518518519</v>
      </c>
      <c r="G668" t="str">
        <f>_xlfn.XLOOKUP(Table2[[#This Row],[nama_tamu]],Table10[nama_tamu],Table10[id_tamu])</f>
        <v>CUS 2040</v>
      </c>
      <c r="H668" t="s">
        <v>1976</v>
      </c>
      <c r="I668" t="str">
        <f>_xlfn.XLOOKUP(Table2[[#This Row],[tipe_kamar]],Table12[tipe_kamar],Table12[id_kamar])</f>
        <v>KMR 003</v>
      </c>
      <c r="J668" t="s">
        <v>64</v>
      </c>
      <c r="K668">
        <v>8</v>
      </c>
      <c r="L668">
        <v>1242000</v>
      </c>
      <c r="M668">
        <v>9936000</v>
      </c>
      <c r="N668" t="str">
        <f>_xlfn.XLOOKUP(Table2[[#This Row],[metode_pembayaran]],Table11[metode_pembayaran],Table11[id_pembayaran])</f>
        <v>MP 02</v>
      </c>
      <c r="O668" t="s">
        <v>30</v>
      </c>
      <c r="P668" t="str">
        <f>_xlfn.XLOOKUP(Table2[[#This Row],[status_reservasi]],'Dim Status Reservasi'!$B$2:$B$5,'Dim Status Reservasi'!$A$2:$A$5)</f>
        <v>ST 004</v>
      </c>
      <c r="Q668" t="s">
        <v>48</v>
      </c>
      <c r="R668" t="str">
        <f>_xlfn.XLOOKUP(Table2[[#This Row],[kota_hotel]],'Dim Kota Hotel'!$B$2:$B$21,'Dim Kota Hotel'!$A$2:$A$21)</f>
        <v>LOK 012</v>
      </c>
      <c r="S668" t="s">
        <v>25</v>
      </c>
    </row>
    <row r="669" spans="1:19" x14ac:dyDescent="0.25">
      <c r="A669" t="s">
        <v>1977</v>
      </c>
      <c r="B669" t="str">
        <f>_xlfn.XLOOKUP(Table2[[#This Row],[tanggal_checkin]],Table6[tanggal_checkin],Table6[id_checkin])</f>
        <v>CI 0907</v>
      </c>
      <c r="C669" t="s">
        <v>11734</v>
      </c>
      <c r="D669" t="str">
        <f>_xlfn.XLOOKUP(Table2[[#This Row],[tanggal_checkout]],Table4[tanggal_checkout],Table4[id_checkout])</f>
        <v>CO 0915</v>
      </c>
      <c r="E669" t="s">
        <v>11735</v>
      </c>
      <c r="F669" s="8">
        <v>0.17568287037037036</v>
      </c>
      <c r="G669" t="str">
        <f>_xlfn.XLOOKUP(Table2[[#This Row],[nama_tamu]],Table10[nama_tamu],Table10[id_tamu])</f>
        <v>CUS 1906</v>
      </c>
      <c r="H669" t="s">
        <v>1979</v>
      </c>
      <c r="I669" t="str">
        <f>_xlfn.XLOOKUP(Table2[[#This Row],[tipe_kamar]],Table12[tipe_kamar],Table12[id_kamar])</f>
        <v>KMR 003</v>
      </c>
      <c r="J669" t="s">
        <v>64</v>
      </c>
      <c r="K669">
        <v>7</v>
      </c>
      <c r="L669">
        <v>1114000</v>
      </c>
      <c r="M669">
        <v>7798000</v>
      </c>
      <c r="N669" t="str">
        <f>_xlfn.XLOOKUP(Table2[[#This Row],[metode_pembayaran]],Table11[metode_pembayaran],Table11[id_pembayaran])</f>
        <v>MP 05</v>
      </c>
      <c r="O669" t="s">
        <v>72</v>
      </c>
      <c r="P669" t="str">
        <f>_xlfn.XLOOKUP(Table2[[#This Row],[status_reservasi]],'Dim Status Reservasi'!$B$2:$B$5,'Dim Status Reservasi'!$A$2:$A$5)</f>
        <v>ST 004</v>
      </c>
      <c r="Q669" t="s">
        <v>48</v>
      </c>
      <c r="R669" t="str">
        <f>_xlfn.XLOOKUP(Table2[[#This Row],[kota_hotel]],'Dim Kota Hotel'!$B$2:$B$21,'Dim Kota Hotel'!$A$2:$A$21)</f>
        <v>LOK 005</v>
      </c>
      <c r="S669" t="s">
        <v>43</v>
      </c>
    </row>
    <row r="670" spans="1:19" x14ac:dyDescent="0.25">
      <c r="A670" t="s">
        <v>1980</v>
      </c>
      <c r="B670" t="str">
        <f>_xlfn.XLOOKUP(Table2[[#This Row],[tanggal_checkin]],Table6[tanggal_checkin],Table6[id_checkin])</f>
        <v>CI 0928</v>
      </c>
      <c r="C670" t="s">
        <v>11546</v>
      </c>
      <c r="D670" t="str">
        <f>_xlfn.XLOOKUP(Table2[[#This Row],[tanggal_checkout]],Table4[tanggal_checkout],Table4[id_checkout])</f>
        <v>CO 0938</v>
      </c>
      <c r="E670" t="s">
        <v>11405</v>
      </c>
      <c r="F670" s="8">
        <v>0.12043981481481482</v>
      </c>
      <c r="G670" t="str">
        <f>_xlfn.XLOOKUP(Table2[[#This Row],[nama_tamu]],Table10[nama_tamu],Table10[id_tamu])</f>
        <v>CUS 1548</v>
      </c>
      <c r="H670" t="s">
        <v>1982</v>
      </c>
      <c r="I670" t="str">
        <f>_xlfn.XLOOKUP(Table2[[#This Row],[tipe_kamar]],Table12[tipe_kamar],Table12[id_kamar])</f>
        <v>KMR 004</v>
      </c>
      <c r="J670" t="s">
        <v>47</v>
      </c>
      <c r="K670">
        <v>7</v>
      </c>
      <c r="L670">
        <v>448000</v>
      </c>
      <c r="M670">
        <v>3136000</v>
      </c>
      <c r="N670" t="str">
        <f>_xlfn.XLOOKUP(Table2[[#This Row],[metode_pembayaran]],Table11[metode_pembayaran],Table11[id_pembayaran])</f>
        <v>MP 01</v>
      </c>
      <c r="O670" t="s">
        <v>24</v>
      </c>
      <c r="P670" t="str">
        <f>_xlfn.XLOOKUP(Table2[[#This Row],[status_reservasi]],'Dim Status Reservasi'!$B$2:$B$5,'Dim Status Reservasi'!$A$2:$A$5)</f>
        <v>ST 004</v>
      </c>
      <c r="Q670" t="s">
        <v>48</v>
      </c>
      <c r="R670" t="str">
        <f>_xlfn.XLOOKUP(Table2[[#This Row],[kota_hotel]],'Dim Kota Hotel'!$B$2:$B$21,'Dim Kota Hotel'!$A$2:$A$21)</f>
        <v>LOK 004</v>
      </c>
      <c r="S670" t="s">
        <v>49</v>
      </c>
    </row>
    <row r="671" spans="1:19" x14ac:dyDescent="0.25">
      <c r="A671" t="s">
        <v>1983</v>
      </c>
      <c r="B671" t="str">
        <f>_xlfn.XLOOKUP(Table2[[#This Row],[tanggal_checkin]],Table6[tanggal_checkin],Table6[id_checkin])</f>
        <v>CI 0035</v>
      </c>
      <c r="C671" t="s">
        <v>11736</v>
      </c>
      <c r="D671" t="str">
        <f>_xlfn.XLOOKUP(Table2[[#This Row],[tanggal_checkout]],Table4[tanggal_checkout],Table4[id_checkout])</f>
        <v>CO 0039</v>
      </c>
      <c r="E671" t="s">
        <v>11737</v>
      </c>
      <c r="F671" s="8">
        <v>9.4699074074074074E-2</v>
      </c>
      <c r="G671" t="str">
        <f>_xlfn.XLOOKUP(Table2[[#This Row],[nama_tamu]],Table10[nama_tamu],Table10[id_tamu])</f>
        <v>CUS 2770</v>
      </c>
      <c r="H671" t="s">
        <v>1985</v>
      </c>
      <c r="I671" t="str">
        <f>_xlfn.XLOOKUP(Table2[[#This Row],[tipe_kamar]],Table12[tipe_kamar],Table12[id_kamar])</f>
        <v>KMR 002</v>
      </c>
      <c r="J671" t="s">
        <v>82</v>
      </c>
      <c r="K671">
        <v>4</v>
      </c>
      <c r="L671">
        <v>349000</v>
      </c>
      <c r="M671">
        <v>1396000</v>
      </c>
      <c r="N671" t="str">
        <f>_xlfn.XLOOKUP(Table2[[#This Row],[metode_pembayaran]],Table11[metode_pembayaran],Table11[id_pembayaran])</f>
        <v>MP 02</v>
      </c>
      <c r="O671" t="s">
        <v>30</v>
      </c>
      <c r="P671" t="str">
        <f>_xlfn.XLOOKUP(Table2[[#This Row],[status_reservasi]],'Dim Status Reservasi'!$B$2:$B$5,'Dim Status Reservasi'!$A$2:$A$5)</f>
        <v>ST 004</v>
      </c>
      <c r="Q671" t="s">
        <v>48</v>
      </c>
      <c r="R671" t="str">
        <f>_xlfn.XLOOKUP(Table2[[#This Row],[kota_hotel]],'Dim Kota Hotel'!$B$2:$B$21,'Dim Kota Hotel'!$A$2:$A$21)</f>
        <v>LOK 011</v>
      </c>
      <c r="S671" t="s">
        <v>38</v>
      </c>
    </row>
    <row r="672" spans="1:19" x14ac:dyDescent="0.25">
      <c r="A672" t="s">
        <v>1986</v>
      </c>
      <c r="B672" t="str">
        <f>_xlfn.XLOOKUP(Table2[[#This Row],[tanggal_checkin]],Table6[tanggal_checkin],Table6[id_checkin])</f>
        <v>CI 0681</v>
      </c>
      <c r="C672" t="s">
        <v>11572</v>
      </c>
      <c r="D672" t="str">
        <f>_xlfn.XLOOKUP(Table2[[#This Row],[tanggal_checkout]],Table4[tanggal_checkout],Table4[id_checkout])</f>
        <v>CO 0685</v>
      </c>
      <c r="E672" t="s">
        <v>11738</v>
      </c>
      <c r="F672" s="8">
        <v>0.62854166666666667</v>
      </c>
      <c r="G672" t="str">
        <f>_xlfn.XLOOKUP(Table2[[#This Row],[nama_tamu]],Table10[nama_tamu],Table10[id_tamu])</f>
        <v>CUS 0139</v>
      </c>
      <c r="H672" t="s">
        <v>11134</v>
      </c>
      <c r="I672" t="str">
        <f>_xlfn.XLOOKUP(Table2[[#This Row],[tipe_kamar]],Table12[tipe_kamar],Table12[id_kamar])</f>
        <v>KMR 004</v>
      </c>
      <c r="J672" t="s">
        <v>47</v>
      </c>
      <c r="K672">
        <v>3</v>
      </c>
      <c r="L672">
        <v>423000</v>
      </c>
      <c r="M672">
        <v>1269000</v>
      </c>
      <c r="N672" t="str">
        <f>_xlfn.XLOOKUP(Table2[[#This Row],[metode_pembayaran]],Table11[metode_pembayaran],Table11[id_pembayaran])</f>
        <v>MP 04</v>
      </c>
      <c r="O672" t="s">
        <v>53</v>
      </c>
      <c r="P672" t="str">
        <f>_xlfn.XLOOKUP(Table2[[#This Row],[status_reservasi]],'Dim Status Reservasi'!$B$2:$B$5,'Dim Status Reservasi'!$A$2:$A$5)</f>
        <v>ST 003</v>
      </c>
      <c r="Q672" t="s">
        <v>37</v>
      </c>
      <c r="R672" t="str">
        <f>_xlfn.XLOOKUP(Table2[[#This Row],[kota_hotel]],'Dim Kota Hotel'!$B$2:$B$21,'Dim Kota Hotel'!$A$2:$A$21)</f>
        <v>LOK 003</v>
      </c>
      <c r="S672" t="s">
        <v>106</v>
      </c>
    </row>
    <row r="673" spans="1:19" x14ac:dyDescent="0.25">
      <c r="A673" t="s">
        <v>1988</v>
      </c>
      <c r="B673" t="str">
        <f>_xlfn.XLOOKUP(Table2[[#This Row],[tanggal_checkin]],Table6[tanggal_checkin],Table6[id_checkin])</f>
        <v>CI 0693</v>
      </c>
      <c r="C673" t="s">
        <v>11739</v>
      </c>
      <c r="D673" t="str">
        <f>_xlfn.XLOOKUP(Table2[[#This Row],[tanggal_checkout]],Table4[tanggal_checkout],Table4[id_checkout])</f>
        <v>CO 0698</v>
      </c>
      <c r="E673" t="s">
        <v>11662</v>
      </c>
      <c r="F673" s="8">
        <v>0.97159722222222222</v>
      </c>
      <c r="G673" t="str">
        <f>_xlfn.XLOOKUP(Table2[[#This Row],[nama_tamu]],Table10[nama_tamu],Table10[id_tamu])</f>
        <v>CUS 0475</v>
      </c>
      <c r="H673" t="s">
        <v>1990</v>
      </c>
      <c r="I673" t="str">
        <f>_xlfn.XLOOKUP(Table2[[#This Row],[tipe_kamar]],Table12[tipe_kamar],Table12[id_kamar])</f>
        <v>KMR 002</v>
      </c>
      <c r="J673" t="s">
        <v>82</v>
      </c>
      <c r="K673">
        <v>3</v>
      </c>
      <c r="L673">
        <v>324000</v>
      </c>
      <c r="M673">
        <v>972000</v>
      </c>
      <c r="N673" t="str">
        <f>_xlfn.XLOOKUP(Table2[[#This Row],[metode_pembayaran]],Table11[metode_pembayaran],Table11[id_pembayaran])</f>
        <v>MP 04</v>
      </c>
      <c r="O673" t="s">
        <v>53</v>
      </c>
      <c r="P673" t="str">
        <f>_xlfn.XLOOKUP(Table2[[#This Row],[status_reservasi]],'Dim Status Reservasi'!$B$2:$B$5,'Dim Status Reservasi'!$A$2:$A$5)</f>
        <v>ST 004</v>
      </c>
      <c r="Q673" t="s">
        <v>48</v>
      </c>
      <c r="R673" t="str">
        <f>_xlfn.XLOOKUP(Table2[[#This Row],[kota_hotel]],'Dim Kota Hotel'!$B$2:$B$21,'Dim Kota Hotel'!$A$2:$A$21)</f>
        <v>LOK 016</v>
      </c>
      <c r="S673" t="s">
        <v>117</v>
      </c>
    </row>
    <row r="674" spans="1:19" x14ac:dyDescent="0.25">
      <c r="A674" t="s">
        <v>1991</v>
      </c>
      <c r="B674" t="str">
        <f>_xlfn.XLOOKUP(Table2[[#This Row],[tanggal_checkin]],Table6[tanggal_checkin],Table6[id_checkin])</f>
        <v>CI 0367</v>
      </c>
      <c r="C674" t="s">
        <v>11140</v>
      </c>
      <c r="D674" t="str">
        <f>_xlfn.XLOOKUP(Table2[[#This Row],[tanggal_checkout]],Table4[tanggal_checkout],Table4[id_checkout])</f>
        <v>CO 0367</v>
      </c>
      <c r="E674" t="s">
        <v>11584</v>
      </c>
      <c r="F674" s="8">
        <v>0.37070601851851853</v>
      </c>
      <c r="G674" t="str">
        <f>_xlfn.XLOOKUP(Table2[[#This Row],[nama_tamu]],Table10[nama_tamu],Table10[id_tamu])</f>
        <v>CUS 1840</v>
      </c>
      <c r="H674" t="s">
        <v>1993</v>
      </c>
      <c r="I674" t="str">
        <f>_xlfn.XLOOKUP(Table2[[#This Row],[tipe_kamar]],Table12[tipe_kamar],Table12[id_kamar])</f>
        <v>KMR 004</v>
      </c>
      <c r="J674" t="s">
        <v>47</v>
      </c>
      <c r="K674">
        <v>1</v>
      </c>
      <c r="L674">
        <v>433000</v>
      </c>
      <c r="M674">
        <v>433000</v>
      </c>
      <c r="N674" t="str">
        <f>_xlfn.XLOOKUP(Table2[[#This Row],[metode_pembayaran]],Table11[metode_pembayaran],Table11[id_pembayaran])</f>
        <v>MP 04</v>
      </c>
      <c r="O674" t="s">
        <v>53</v>
      </c>
      <c r="P674" t="str">
        <f>_xlfn.XLOOKUP(Table2[[#This Row],[status_reservasi]],'Dim Status Reservasi'!$B$2:$B$5,'Dim Status Reservasi'!$A$2:$A$5)</f>
        <v>ST 003</v>
      </c>
      <c r="Q674" t="s">
        <v>37</v>
      </c>
      <c r="R674" t="str">
        <f>_xlfn.XLOOKUP(Table2[[#This Row],[kota_hotel]],'Dim Kota Hotel'!$B$2:$B$21,'Dim Kota Hotel'!$A$2:$A$21)</f>
        <v>LOK 018</v>
      </c>
      <c r="S674" t="s">
        <v>102</v>
      </c>
    </row>
    <row r="675" spans="1:19" x14ac:dyDescent="0.25">
      <c r="A675" t="s">
        <v>1994</v>
      </c>
      <c r="B675" t="str">
        <f>_xlfn.XLOOKUP(Table2[[#This Row],[tanggal_checkin]],Table6[tanggal_checkin],Table6[id_checkin])</f>
        <v>CI 0017</v>
      </c>
      <c r="C675" t="s">
        <v>11650</v>
      </c>
      <c r="D675" t="str">
        <f>_xlfn.XLOOKUP(Table2[[#This Row],[tanggal_checkout]],Table4[tanggal_checkout],Table4[id_checkout])</f>
        <v>CO 0021</v>
      </c>
      <c r="E675" t="s">
        <v>11740</v>
      </c>
      <c r="F675" s="8">
        <v>0.8447337962962963</v>
      </c>
      <c r="G675" t="str">
        <f>_xlfn.XLOOKUP(Table2[[#This Row],[nama_tamu]],Table10[nama_tamu],Table10[id_tamu])</f>
        <v>CUS 0170</v>
      </c>
      <c r="H675" t="s">
        <v>1996</v>
      </c>
      <c r="I675" t="str">
        <f>_xlfn.XLOOKUP(Table2[[#This Row],[tipe_kamar]],Table12[tipe_kamar],Table12[id_kamar])</f>
        <v>KMR 001</v>
      </c>
      <c r="J675" t="s">
        <v>23</v>
      </c>
      <c r="K675">
        <v>5</v>
      </c>
      <c r="L675">
        <v>616000</v>
      </c>
      <c r="M675">
        <v>3080000</v>
      </c>
      <c r="N675" t="str">
        <f>_xlfn.XLOOKUP(Table2[[#This Row],[metode_pembayaran]],Table11[metode_pembayaran],Table11[id_pembayaran])</f>
        <v>MP 06</v>
      </c>
      <c r="O675" t="s">
        <v>17</v>
      </c>
      <c r="P675" t="str">
        <f>_xlfn.XLOOKUP(Table2[[#This Row],[status_reservasi]],'Dim Status Reservasi'!$B$2:$B$5,'Dim Status Reservasi'!$A$2:$A$5)</f>
        <v>ST 004</v>
      </c>
      <c r="Q675" t="s">
        <v>48</v>
      </c>
      <c r="R675" t="str">
        <f>_xlfn.XLOOKUP(Table2[[#This Row],[kota_hotel]],'Dim Kota Hotel'!$B$2:$B$21,'Dim Kota Hotel'!$A$2:$A$21)</f>
        <v>LOK 011</v>
      </c>
      <c r="S675" t="s">
        <v>38</v>
      </c>
    </row>
    <row r="676" spans="1:19" x14ac:dyDescent="0.25">
      <c r="A676" t="s">
        <v>1997</v>
      </c>
      <c r="B676" t="str">
        <f>_xlfn.XLOOKUP(Table2[[#This Row],[tanggal_checkin]],Table6[tanggal_checkin],Table6[id_checkin])</f>
        <v>CI 0918</v>
      </c>
      <c r="C676" t="s">
        <v>11221</v>
      </c>
      <c r="D676" t="str">
        <f>_xlfn.XLOOKUP(Table2[[#This Row],[tanggal_checkout]],Table4[tanggal_checkout],Table4[id_checkout])</f>
        <v>CO 0929</v>
      </c>
      <c r="E676" t="s">
        <v>11437</v>
      </c>
      <c r="F676" s="8">
        <v>0.98641203703703706</v>
      </c>
      <c r="G676" t="str">
        <f>_xlfn.XLOOKUP(Table2[[#This Row],[nama_tamu]],Table10[nama_tamu],Table10[id_tamu])</f>
        <v>CUS 1923</v>
      </c>
      <c r="H676" t="s">
        <v>1999</v>
      </c>
      <c r="I676" t="str">
        <f>_xlfn.XLOOKUP(Table2[[#This Row],[tipe_kamar]],Table12[tipe_kamar],Table12[id_kamar])</f>
        <v>KMR 001</v>
      </c>
      <c r="J676" t="s">
        <v>23</v>
      </c>
      <c r="K676">
        <v>9</v>
      </c>
      <c r="L676">
        <v>639000</v>
      </c>
      <c r="M676">
        <v>5751000</v>
      </c>
      <c r="N676" t="str">
        <f>_xlfn.XLOOKUP(Table2[[#This Row],[metode_pembayaran]],Table11[metode_pembayaran],Table11[id_pembayaran])</f>
        <v>MP 06</v>
      </c>
      <c r="O676" t="s">
        <v>17</v>
      </c>
      <c r="P676" t="str">
        <f>_xlfn.XLOOKUP(Table2[[#This Row],[status_reservasi]],'Dim Status Reservasi'!$B$2:$B$5,'Dim Status Reservasi'!$A$2:$A$5)</f>
        <v>ST 003</v>
      </c>
      <c r="Q676" t="s">
        <v>37</v>
      </c>
      <c r="R676" t="str">
        <f>_xlfn.XLOOKUP(Table2[[#This Row],[kota_hotel]],'Dim Kota Hotel'!$B$2:$B$21,'Dim Kota Hotel'!$A$2:$A$21)</f>
        <v>LOK 004</v>
      </c>
      <c r="S676" t="s">
        <v>49</v>
      </c>
    </row>
    <row r="677" spans="1:19" x14ac:dyDescent="0.25">
      <c r="A677" t="s">
        <v>2000</v>
      </c>
      <c r="B677" t="str">
        <f>_xlfn.XLOOKUP(Table2[[#This Row],[tanggal_checkin]],Table6[tanggal_checkin],Table6[id_checkin])</f>
        <v>CI 0748</v>
      </c>
      <c r="C677" t="s">
        <v>10980</v>
      </c>
      <c r="D677" t="str">
        <f>_xlfn.XLOOKUP(Table2[[#This Row],[tanggal_checkout]],Table4[tanggal_checkout],Table4[id_checkout])</f>
        <v>CO 0759</v>
      </c>
      <c r="E677" t="s">
        <v>11741</v>
      </c>
      <c r="F677" s="8">
        <v>0.11923611111111111</v>
      </c>
      <c r="G677" t="str">
        <f>_xlfn.XLOOKUP(Table2[[#This Row],[nama_tamu]],Table10[nama_tamu],Table10[id_tamu])</f>
        <v>CUS 3881</v>
      </c>
      <c r="H677" t="s">
        <v>2001</v>
      </c>
      <c r="I677" t="str">
        <f>_xlfn.XLOOKUP(Table2[[#This Row],[tipe_kamar]],Table12[tipe_kamar],Table12[id_kamar])</f>
        <v>KMR 003</v>
      </c>
      <c r="J677" t="s">
        <v>64</v>
      </c>
      <c r="K677">
        <v>9</v>
      </c>
      <c r="L677">
        <v>1142000</v>
      </c>
      <c r="M677">
        <v>10278000</v>
      </c>
      <c r="N677" t="str">
        <f>_xlfn.XLOOKUP(Table2[[#This Row],[metode_pembayaran]],Table11[metode_pembayaran],Table11[id_pembayaran])</f>
        <v>MP 05</v>
      </c>
      <c r="O677" t="s">
        <v>72</v>
      </c>
      <c r="P677" t="str">
        <f>_xlfn.XLOOKUP(Table2[[#This Row],[status_reservasi]],'Dim Status Reservasi'!$B$2:$B$5,'Dim Status Reservasi'!$A$2:$A$5)</f>
        <v>ST 001</v>
      </c>
      <c r="Q677" t="s">
        <v>214</v>
      </c>
      <c r="R677" t="str">
        <f>_xlfn.XLOOKUP(Table2[[#This Row],[kota_hotel]],'Dim Kota Hotel'!$B$2:$B$21,'Dim Kota Hotel'!$A$2:$A$21)</f>
        <v>LOK 002</v>
      </c>
      <c r="S677" t="s">
        <v>60</v>
      </c>
    </row>
    <row r="678" spans="1:19" x14ac:dyDescent="0.25">
      <c r="A678" t="s">
        <v>2002</v>
      </c>
      <c r="B678" t="str">
        <f>_xlfn.XLOOKUP(Table2[[#This Row],[tanggal_checkin]],Table6[tanggal_checkin],Table6[id_checkin])</f>
        <v>CI 0170</v>
      </c>
      <c r="C678" t="s">
        <v>11348</v>
      </c>
      <c r="D678" t="str">
        <f>_xlfn.XLOOKUP(Table2[[#This Row],[tanggal_checkout]],Table4[tanggal_checkout],Table4[id_checkout])</f>
        <v>CO 0175</v>
      </c>
      <c r="E678" t="s">
        <v>10977</v>
      </c>
      <c r="F678" s="8">
        <v>4.8101851851851854E-2</v>
      </c>
      <c r="G678" t="str">
        <f>_xlfn.XLOOKUP(Table2[[#This Row],[nama_tamu]],Table10[nama_tamu],Table10[id_tamu])</f>
        <v>CUS 3379</v>
      </c>
      <c r="H678" t="s">
        <v>2004</v>
      </c>
      <c r="I678" t="str">
        <f>_xlfn.XLOOKUP(Table2[[#This Row],[tipe_kamar]],Table12[tipe_kamar],Table12[id_kamar])</f>
        <v>KMR 002</v>
      </c>
      <c r="J678" t="s">
        <v>82</v>
      </c>
      <c r="K678">
        <v>3</v>
      </c>
      <c r="L678">
        <v>391000</v>
      </c>
      <c r="M678">
        <v>1173000</v>
      </c>
      <c r="N678" t="str">
        <f>_xlfn.XLOOKUP(Table2[[#This Row],[metode_pembayaran]],Table11[metode_pembayaran],Table11[id_pembayaran])</f>
        <v>MP 06</v>
      </c>
      <c r="O678" t="s">
        <v>17</v>
      </c>
      <c r="P678" t="str">
        <f>_xlfn.XLOOKUP(Table2[[#This Row],[status_reservasi]],'Dim Status Reservasi'!$B$2:$B$5,'Dim Status Reservasi'!$A$2:$A$5)</f>
        <v>ST 003</v>
      </c>
      <c r="Q678" t="s">
        <v>37</v>
      </c>
      <c r="R678" t="str">
        <f>_xlfn.XLOOKUP(Table2[[#This Row],[kota_hotel]],'Dim Kota Hotel'!$B$2:$B$21,'Dim Kota Hotel'!$A$2:$A$21)</f>
        <v>LOK 001</v>
      </c>
      <c r="S678" t="s">
        <v>74</v>
      </c>
    </row>
    <row r="679" spans="1:19" x14ac:dyDescent="0.25">
      <c r="A679" t="s">
        <v>2005</v>
      </c>
      <c r="B679" t="str">
        <f>_xlfn.XLOOKUP(Table2[[#This Row],[tanggal_checkin]],Table6[tanggal_checkin],Table6[id_checkin])</f>
        <v>CI 0273</v>
      </c>
      <c r="C679" t="s">
        <v>11213</v>
      </c>
      <c r="D679" t="str">
        <f>_xlfn.XLOOKUP(Table2[[#This Row],[tanggal_checkout]],Table4[tanggal_checkout],Table4[id_checkout])</f>
        <v>CO 0273</v>
      </c>
      <c r="E679" t="s">
        <v>11742</v>
      </c>
      <c r="F679" s="8">
        <v>0.20733796296296297</v>
      </c>
      <c r="G679" t="str">
        <f>_xlfn.XLOOKUP(Table2[[#This Row],[nama_tamu]],Table10[nama_tamu],Table10[id_tamu])</f>
        <v>CUS 3843</v>
      </c>
      <c r="H679" t="s">
        <v>2007</v>
      </c>
      <c r="I679" t="str">
        <f>_xlfn.XLOOKUP(Table2[[#This Row],[tipe_kamar]],Table12[tipe_kamar],Table12[id_kamar])</f>
        <v>KMR 002</v>
      </c>
      <c r="J679" t="s">
        <v>82</v>
      </c>
      <c r="K679">
        <v>2</v>
      </c>
      <c r="L679">
        <v>334000</v>
      </c>
      <c r="M679">
        <v>668000</v>
      </c>
      <c r="N679" t="str">
        <f>_xlfn.XLOOKUP(Table2[[#This Row],[metode_pembayaran]],Table11[metode_pembayaran],Table11[id_pembayaran])</f>
        <v>MP 05</v>
      </c>
      <c r="O679" t="s">
        <v>72</v>
      </c>
      <c r="P679" t="str">
        <f>_xlfn.XLOOKUP(Table2[[#This Row],[status_reservasi]],'Dim Status Reservasi'!$B$2:$B$5,'Dim Status Reservasi'!$A$2:$A$5)</f>
        <v>ST 003</v>
      </c>
      <c r="Q679" t="s">
        <v>37</v>
      </c>
      <c r="R679" t="str">
        <f>_xlfn.XLOOKUP(Table2[[#This Row],[kota_hotel]],'Dim Kota Hotel'!$B$2:$B$21,'Dim Kota Hotel'!$A$2:$A$21)</f>
        <v>LOK 005</v>
      </c>
      <c r="S679" t="s">
        <v>43</v>
      </c>
    </row>
    <row r="680" spans="1:19" x14ac:dyDescent="0.25">
      <c r="A680" t="s">
        <v>2008</v>
      </c>
      <c r="B680" t="str">
        <f>_xlfn.XLOOKUP(Table2[[#This Row],[tanggal_checkin]],Table6[tanggal_checkin],Table6[id_checkin])</f>
        <v>CI 0730</v>
      </c>
      <c r="C680" t="s">
        <v>11743</v>
      </c>
      <c r="D680" t="str">
        <f>_xlfn.XLOOKUP(Table2[[#This Row],[tanggal_checkout]],Table4[tanggal_checkout],Table4[id_checkout])</f>
        <v>CO 0738</v>
      </c>
      <c r="E680" t="s">
        <v>11339</v>
      </c>
      <c r="F680" s="8">
        <v>0.37950231481481483</v>
      </c>
      <c r="G680" t="str">
        <f>_xlfn.XLOOKUP(Table2[[#This Row],[nama_tamu]],Table10[nama_tamu],Table10[id_tamu])</f>
        <v>CUS 1424</v>
      </c>
      <c r="H680" t="s">
        <v>2009</v>
      </c>
      <c r="I680" t="str">
        <f>_xlfn.XLOOKUP(Table2[[#This Row],[tipe_kamar]],Table12[tipe_kamar],Table12[id_kamar])</f>
        <v>KMR 004</v>
      </c>
      <c r="J680" t="s">
        <v>47</v>
      </c>
      <c r="K680">
        <v>5</v>
      </c>
      <c r="L680">
        <v>440000</v>
      </c>
      <c r="M680">
        <v>2200000</v>
      </c>
      <c r="N680" t="str">
        <f>_xlfn.XLOOKUP(Table2[[#This Row],[metode_pembayaran]],Table11[metode_pembayaran],Table11[id_pembayaran])</f>
        <v>MP 01</v>
      </c>
      <c r="O680" t="s">
        <v>24</v>
      </c>
      <c r="P680" t="str">
        <f>_xlfn.XLOOKUP(Table2[[#This Row],[status_reservasi]],'Dim Status Reservasi'!$B$2:$B$5,'Dim Status Reservasi'!$A$2:$A$5)</f>
        <v>ST 004</v>
      </c>
      <c r="Q680" t="s">
        <v>48</v>
      </c>
      <c r="R680" t="str">
        <f>_xlfn.XLOOKUP(Table2[[#This Row],[kota_hotel]],'Dim Kota Hotel'!$B$2:$B$21,'Dim Kota Hotel'!$A$2:$A$21)</f>
        <v>LOK 012</v>
      </c>
      <c r="S680" t="s">
        <v>25</v>
      </c>
    </row>
    <row r="681" spans="1:19" x14ac:dyDescent="0.25">
      <c r="A681" t="s">
        <v>2010</v>
      </c>
      <c r="B681" t="str">
        <f>_xlfn.XLOOKUP(Table2[[#This Row],[tanggal_checkin]],Table6[tanggal_checkin],Table6[id_checkin])</f>
        <v>CI 0932</v>
      </c>
      <c r="C681" t="s">
        <v>11610</v>
      </c>
      <c r="D681" t="str">
        <f>_xlfn.XLOOKUP(Table2[[#This Row],[tanggal_checkout]],Table4[tanggal_checkout],Table4[id_checkout])</f>
        <v>CO 0940</v>
      </c>
      <c r="E681" t="s">
        <v>11345</v>
      </c>
      <c r="F681" s="8">
        <v>0.58494212962962966</v>
      </c>
      <c r="G681" t="str">
        <f>_xlfn.XLOOKUP(Table2[[#This Row],[nama_tamu]],Table10[nama_tamu],Table10[id_tamu])</f>
        <v>CUS 0543</v>
      </c>
      <c r="H681" t="s">
        <v>2011</v>
      </c>
      <c r="I681" t="str">
        <f>_xlfn.XLOOKUP(Table2[[#This Row],[tipe_kamar]],Table12[tipe_kamar],Table12[id_kamar])</f>
        <v>KMR 003</v>
      </c>
      <c r="J681" t="s">
        <v>64</v>
      </c>
      <c r="K681">
        <v>5</v>
      </c>
      <c r="L681">
        <v>1180000</v>
      </c>
      <c r="M681">
        <v>5900000</v>
      </c>
      <c r="N681" t="str">
        <f>_xlfn.XLOOKUP(Table2[[#This Row],[metode_pembayaran]],Table11[metode_pembayaran],Table11[id_pembayaran])</f>
        <v>MP 06</v>
      </c>
      <c r="O681" t="s">
        <v>17</v>
      </c>
      <c r="P681" t="str">
        <f>_xlfn.XLOOKUP(Table2[[#This Row],[status_reservasi]],'Dim Status Reservasi'!$B$2:$B$5,'Dim Status Reservasi'!$A$2:$A$5)</f>
        <v>ST 004</v>
      </c>
      <c r="Q681" t="s">
        <v>48</v>
      </c>
      <c r="R681" t="str">
        <f>_xlfn.XLOOKUP(Table2[[#This Row],[kota_hotel]],'Dim Kota Hotel'!$B$2:$B$21,'Dim Kota Hotel'!$A$2:$A$21)</f>
        <v>LOK 003</v>
      </c>
      <c r="S681" t="s">
        <v>106</v>
      </c>
    </row>
    <row r="682" spans="1:19" x14ac:dyDescent="0.25">
      <c r="A682" t="s">
        <v>2012</v>
      </c>
      <c r="B682" t="str">
        <f>_xlfn.XLOOKUP(Table2[[#This Row],[tanggal_checkin]],Table6[tanggal_checkin],Table6[id_checkin])</f>
        <v>CI 0401</v>
      </c>
      <c r="C682" t="s">
        <v>11646</v>
      </c>
      <c r="D682" t="str">
        <f>_xlfn.XLOOKUP(Table2[[#This Row],[tanggal_checkout]],Table4[tanggal_checkout],Table4[id_checkout])</f>
        <v>CO 0403</v>
      </c>
      <c r="E682" t="s">
        <v>11744</v>
      </c>
      <c r="F682" s="8">
        <v>0.94070601851851854</v>
      </c>
      <c r="G682" t="str">
        <f>_xlfn.XLOOKUP(Table2[[#This Row],[nama_tamu]],Table10[nama_tamu],Table10[id_tamu])</f>
        <v>CUS 2941</v>
      </c>
      <c r="H682" t="s">
        <v>2014</v>
      </c>
      <c r="I682" t="str">
        <f>_xlfn.XLOOKUP(Table2[[#This Row],[tipe_kamar]],Table12[tipe_kamar],Table12[id_kamar])</f>
        <v>KMR 004</v>
      </c>
      <c r="J682" t="s">
        <v>47</v>
      </c>
      <c r="K682">
        <v>1</v>
      </c>
      <c r="L682">
        <v>466000</v>
      </c>
      <c r="M682">
        <v>466000</v>
      </c>
      <c r="N682" t="str">
        <f>_xlfn.XLOOKUP(Table2[[#This Row],[metode_pembayaran]],Table11[metode_pembayaran],Table11[id_pembayaran])</f>
        <v>MP 03</v>
      </c>
      <c r="O682" t="s">
        <v>36</v>
      </c>
      <c r="P682" t="str">
        <f>_xlfn.XLOOKUP(Table2[[#This Row],[status_reservasi]],'Dim Status Reservasi'!$B$2:$B$5,'Dim Status Reservasi'!$A$2:$A$5)</f>
        <v>ST 004</v>
      </c>
      <c r="Q682" t="s">
        <v>48</v>
      </c>
      <c r="R682" t="str">
        <f>_xlfn.XLOOKUP(Table2[[#This Row],[kota_hotel]],'Dim Kota Hotel'!$B$2:$B$21,'Dim Kota Hotel'!$A$2:$A$21)</f>
        <v>LOK 019</v>
      </c>
      <c r="S682" t="s">
        <v>133</v>
      </c>
    </row>
    <row r="683" spans="1:19" x14ac:dyDescent="0.25">
      <c r="A683" t="s">
        <v>2015</v>
      </c>
      <c r="B683" t="str">
        <f>_xlfn.XLOOKUP(Table2[[#This Row],[tanggal_checkin]],Table6[tanggal_checkin],Table6[id_checkin])</f>
        <v>CI 0303</v>
      </c>
      <c r="C683" t="s">
        <v>11745</v>
      </c>
      <c r="D683" t="str">
        <f>_xlfn.XLOOKUP(Table2[[#This Row],[tanggal_checkout]],Table4[tanggal_checkout],Table4[id_checkout])</f>
        <v>CO 0303</v>
      </c>
      <c r="E683" t="s">
        <v>11590</v>
      </c>
      <c r="F683" s="8">
        <v>0.61949074074074073</v>
      </c>
      <c r="G683" t="str">
        <f>_xlfn.XLOOKUP(Table2[[#This Row],[nama_tamu]],Table10[nama_tamu],Table10[id_tamu])</f>
        <v>CUS 2861</v>
      </c>
      <c r="H683" t="s">
        <v>2017</v>
      </c>
      <c r="I683" t="str">
        <f>_xlfn.XLOOKUP(Table2[[#This Row],[tipe_kamar]],Table12[tipe_kamar],Table12[id_kamar])</f>
        <v>KMR 003</v>
      </c>
      <c r="J683" t="s">
        <v>64</v>
      </c>
      <c r="K683">
        <v>2</v>
      </c>
      <c r="L683">
        <v>1279000</v>
      </c>
      <c r="M683">
        <v>2558000</v>
      </c>
      <c r="N683" t="str">
        <f>_xlfn.XLOOKUP(Table2[[#This Row],[metode_pembayaran]],Table11[metode_pembayaran],Table11[id_pembayaran])</f>
        <v>MP 01</v>
      </c>
      <c r="O683" t="s">
        <v>24</v>
      </c>
      <c r="P683" t="str">
        <f>_xlfn.XLOOKUP(Table2[[#This Row],[status_reservasi]],'Dim Status Reservasi'!$B$2:$B$5,'Dim Status Reservasi'!$A$2:$A$5)</f>
        <v>ST 004</v>
      </c>
      <c r="Q683" t="s">
        <v>48</v>
      </c>
      <c r="R683" t="str">
        <f>_xlfn.XLOOKUP(Table2[[#This Row],[kota_hotel]],'Dim Kota Hotel'!$B$2:$B$21,'Dim Kota Hotel'!$A$2:$A$21)</f>
        <v>LOK 004</v>
      </c>
      <c r="S683" t="s">
        <v>49</v>
      </c>
    </row>
    <row r="684" spans="1:19" x14ac:dyDescent="0.25">
      <c r="A684" t="s">
        <v>2018</v>
      </c>
      <c r="B684" t="str">
        <f>_xlfn.XLOOKUP(Table2[[#This Row],[tanggal_checkin]],Table6[tanggal_checkin],Table6[id_checkin])</f>
        <v>CI 0134</v>
      </c>
      <c r="C684" t="s">
        <v>11268</v>
      </c>
      <c r="D684" t="str">
        <f>_xlfn.XLOOKUP(Table2[[#This Row],[tanggal_checkout]],Table4[tanggal_checkout],Table4[id_checkout])</f>
        <v>CO 0143</v>
      </c>
      <c r="E684" t="s">
        <v>11515</v>
      </c>
      <c r="F684" s="8">
        <v>0.62501157407407404</v>
      </c>
      <c r="G684" t="str">
        <f>_xlfn.XLOOKUP(Table2[[#This Row],[nama_tamu]],Table10[nama_tamu],Table10[id_tamu])</f>
        <v>CUS 1665</v>
      </c>
      <c r="H684" t="s">
        <v>2020</v>
      </c>
      <c r="I684" t="str">
        <f>_xlfn.XLOOKUP(Table2[[#This Row],[tipe_kamar]],Table12[tipe_kamar],Table12[id_kamar])</f>
        <v>KMR 002</v>
      </c>
      <c r="J684" t="s">
        <v>82</v>
      </c>
      <c r="K684">
        <v>9</v>
      </c>
      <c r="L684">
        <v>319000</v>
      </c>
      <c r="M684">
        <v>2871000</v>
      </c>
      <c r="N684" t="str">
        <f>_xlfn.XLOOKUP(Table2[[#This Row],[metode_pembayaran]],Table11[metode_pembayaran],Table11[id_pembayaran])</f>
        <v>MP 05</v>
      </c>
      <c r="O684" t="s">
        <v>72</v>
      </c>
      <c r="P684" t="str">
        <f>_xlfn.XLOOKUP(Table2[[#This Row],[status_reservasi]],'Dim Status Reservasi'!$B$2:$B$5,'Dim Status Reservasi'!$A$2:$A$5)</f>
        <v>ST 003</v>
      </c>
      <c r="Q684" t="s">
        <v>37</v>
      </c>
      <c r="R684" t="str">
        <f>_xlfn.XLOOKUP(Table2[[#This Row],[kota_hotel]],'Dim Kota Hotel'!$B$2:$B$21,'Dim Kota Hotel'!$A$2:$A$21)</f>
        <v>LOK 005</v>
      </c>
      <c r="S684" t="s">
        <v>43</v>
      </c>
    </row>
    <row r="685" spans="1:19" x14ac:dyDescent="0.25">
      <c r="A685" t="s">
        <v>2021</v>
      </c>
      <c r="B685" t="str">
        <f>_xlfn.XLOOKUP(Table2[[#This Row],[tanggal_checkin]],Table6[tanggal_checkin],Table6[id_checkin])</f>
        <v>CI 0512</v>
      </c>
      <c r="C685" t="s">
        <v>11690</v>
      </c>
      <c r="D685" t="str">
        <f>_xlfn.XLOOKUP(Table2[[#This Row],[tanggal_checkout]],Table4[tanggal_checkout],Table4[id_checkout])</f>
        <v>CO 0520</v>
      </c>
      <c r="E685" t="s">
        <v>11070</v>
      </c>
      <c r="F685" s="8">
        <v>0.16881944444444444</v>
      </c>
      <c r="G685" t="str">
        <f>_xlfn.XLOOKUP(Table2[[#This Row],[nama_tamu]],Table10[nama_tamu],Table10[id_tamu])</f>
        <v>CUS 3246</v>
      </c>
      <c r="H685" t="s">
        <v>2023</v>
      </c>
      <c r="I685" t="str">
        <f>_xlfn.XLOOKUP(Table2[[#This Row],[tipe_kamar]],Table12[tipe_kamar],Table12[id_kamar])</f>
        <v>KMR 002</v>
      </c>
      <c r="J685" t="s">
        <v>82</v>
      </c>
      <c r="K685">
        <v>7</v>
      </c>
      <c r="L685">
        <v>339000</v>
      </c>
      <c r="M685">
        <v>2373000</v>
      </c>
      <c r="N685" t="str">
        <f>_xlfn.XLOOKUP(Table2[[#This Row],[metode_pembayaran]],Table11[metode_pembayaran],Table11[id_pembayaran])</f>
        <v>MP 02</v>
      </c>
      <c r="O685" t="s">
        <v>30</v>
      </c>
      <c r="P685" t="str">
        <f>_xlfn.XLOOKUP(Table2[[#This Row],[status_reservasi]],'Dim Status Reservasi'!$B$2:$B$5,'Dim Status Reservasi'!$A$2:$A$5)</f>
        <v>ST 004</v>
      </c>
      <c r="Q685" t="s">
        <v>48</v>
      </c>
      <c r="R685" t="str">
        <f>_xlfn.XLOOKUP(Table2[[#This Row],[kota_hotel]],'Dim Kota Hotel'!$B$2:$B$21,'Dim Kota Hotel'!$A$2:$A$21)</f>
        <v>LOK 018</v>
      </c>
      <c r="S685" t="s">
        <v>102</v>
      </c>
    </row>
    <row r="686" spans="1:19" x14ac:dyDescent="0.25">
      <c r="A686" t="s">
        <v>2024</v>
      </c>
      <c r="B686" t="str">
        <f>_xlfn.XLOOKUP(Table2[[#This Row],[tanggal_checkin]],Table6[tanggal_checkin],Table6[id_checkin])</f>
        <v>CI 0432</v>
      </c>
      <c r="C686" t="s">
        <v>11079</v>
      </c>
      <c r="D686" t="str">
        <f>_xlfn.XLOOKUP(Table2[[#This Row],[tanggal_checkout]],Table4[tanggal_checkout],Table4[id_checkout])</f>
        <v>CO 0443</v>
      </c>
      <c r="E686" t="s">
        <v>11746</v>
      </c>
      <c r="F686" s="8">
        <v>0.14827546296296296</v>
      </c>
      <c r="G686" t="str">
        <f>_xlfn.XLOOKUP(Table2[[#This Row],[nama_tamu]],Table10[nama_tamu],Table10[id_tamu])</f>
        <v>CUS 3284</v>
      </c>
      <c r="H686" t="s">
        <v>2026</v>
      </c>
      <c r="I686" t="str">
        <f>_xlfn.XLOOKUP(Table2[[#This Row],[tipe_kamar]],Table12[tipe_kamar],Table12[id_kamar])</f>
        <v>KMR 002</v>
      </c>
      <c r="J686" t="s">
        <v>82</v>
      </c>
      <c r="K686">
        <v>9</v>
      </c>
      <c r="L686">
        <v>364000</v>
      </c>
      <c r="M686">
        <v>3276000</v>
      </c>
      <c r="N686" t="str">
        <f>_xlfn.XLOOKUP(Table2[[#This Row],[metode_pembayaran]],Table11[metode_pembayaran],Table11[id_pembayaran])</f>
        <v>MP 02</v>
      </c>
      <c r="O686" t="s">
        <v>30</v>
      </c>
      <c r="P686" t="str">
        <f>_xlfn.XLOOKUP(Table2[[#This Row],[status_reservasi]],'Dim Status Reservasi'!$B$2:$B$5,'Dim Status Reservasi'!$A$2:$A$5)</f>
        <v>ST 002</v>
      </c>
      <c r="Q686" t="s">
        <v>124</v>
      </c>
      <c r="R686" t="str">
        <f>_xlfn.XLOOKUP(Table2[[#This Row],[kota_hotel]],'Dim Kota Hotel'!$B$2:$B$21,'Dim Kota Hotel'!$A$2:$A$21)</f>
        <v>LOK 017</v>
      </c>
      <c r="S686" t="s">
        <v>84</v>
      </c>
    </row>
    <row r="687" spans="1:19" x14ac:dyDescent="0.25">
      <c r="A687" t="s">
        <v>2027</v>
      </c>
      <c r="B687" t="str">
        <f>_xlfn.XLOOKUP(Table2[[#This Row],[tanggal_checkin]],Table6[tanggal_checkin],Table6[id_checkin])</f>
        <v>CI 0890</v>
      </c>
      <c r="C687" t="s">
        <v>11010</v>
      </c>
      <c r="D687" t="str">
        <f>_xlfn.XLOOKUP(Table2[[#This Row],[tanggal_checkout]],Table4[tanggal_checkout],Table4[id_checkout])</f>
        <v>CO 0894</v>
      </c>
      <c r="E687" t="s">
        <v>11747</v>
      </c>
      <c r="F687" s="8">
        <v>0.61518518518518517</v>
      </c>
      <c r="G687" t="str">
        <f>_xlfn.XLOOKUP(Table2[[#This Row],[nama_tamu]],Table10[nama_tamu],Table10[id_tamu])</f>
        <v>CUS 3073</v>
      </c>
      <c r="H687" t="s">
        <v>2029</v>
      </c>
      <c r="I687" t="str">
        <f>_xlfn.XLOOKUP(Table2[[#This Row],[tipe_kamar]],Table12[tipe_kamar],Table12[id_kamar])</f>
        <v>KMR 004</v>
      </c>
      <c r="J687" t="s">
        <v>47</v>
      </c>
      <c r="K687">
        <v>3</v>
      </c>
      <c r="L687">
        <v>470000</v>
      </c>
      <c r="M687">
        <v>1410000</v>
      </c>
      <c r="N687" t="str">
        <f>_xlfn.XLOOKUP(Table2[[#This Row],[metode_pembayaran]],Table11[metode_pembayaran],Table11[id_pembayaran])</f>
        <v>MP 02</v>
      </c>
      <c r="O687" t="s">
        <v>30</v>
      </c>
      <c r="P687" t="str">
        <f>_xlfn.XLOOKUP(Table2[[#This Row],[status_reservasi]],'Dim Status Reservasi'!$B$2:$B$5,'Dim Status Reservasi'!$A$2:$A$5)</f>
        <v>ST 004</v>
      </c>
      <c r="Q687" t="s">
        <v>48</v>
      </c>
      <c r="R687" t="str">
        <f>_xlfn.XLOOKUP(Table2[[#This Row],[kota_hotel]],'Dim Kota Hotel'!$B$2:$B$21,'Dim Kota Hotel'!$A$2:$A$21)</f>
        <v>LOK 009</v>
      </c>
      <c r="S687" t="s">
        <v>19</v>
      </c>
    </row>
    <row r="688" spans="1:19" x14ac:dyDescent="0.25">
      <c r="A688" t="s">
        <v>2030</v>
      </c>
      <c r="B688" t="str">
        <f>_xlfn.XLOOKUP(Table2[[#This Row],[tanggal_checkin]],Table6[tanggal_checkin],Table6[id_checkin])</f>
        <v>CI 1024</v>
      </c>
      <c r="C688" t="s">
        <v>11582</v>
      </c>
      <c r="D688" t="str">
        <f>_xlfn.XLOOKUP(Table2[[#This Row],[tanggal_checkout]],Table4[tanggal_checkout],Table4[id_checkout])</f>
        <v>CO 1032</v>
      </c>
      <c r="E688" t="s">
        <v>11094</v>
      </c>
      <c r="F688" s="8">
        <v>4.4953703703703704E-2</v>
      </c>
      <c r="G688" t="str">
        <f>_xlfn.XLOOKUP(Table2[[#This Row],[nama_tamu]],Table10[nama_tamu],Table10[id_tamu])</f>
        <v>CUS 3928</v>
      </c>
      <c r="H688" t="s">
        <v>2032</v>
      </c>
      <c r="I688" t="str">
        <f>_xlfn.XLOOKUP(Table2[[#This Row],[tipe_kamar]],Table12[tipe_kamar],Table12[id_kamar])</f>
        <v>KMR 004</v>
      </c>
      <c r="J688" t="s">
        <v>47</v>
      </c>
      <c r="K688">
        <v>5</v>
      </c>
      <c r="L688">
        <v>449000</v>
      </c>
      <c r="M688">
        <v>2245000</v>
      </c>
      <c r="N688" t="str">
        <f>_xlfn.XLOOKUP(Table2[[#This Row],[metode_pembayaran]],Table11[metode_pembayaran],Table11[id_pembayaran])</f>
        <v>MP 02</v>
      </c>
      <c r="O688" t="s">
        <v>30</v>
      </c>
      <c r="P688" t="str">
        <f>_xlfn.XLOOKUP(Table2[[#This Row],[status_reservasi]],'Dim Status Reservasi'!$B$2:$B$5,'Dim Status Reservasi'!$A$2:$A$5)</f>
        <v>ST 004</v>
      </c>
      <c r="Q688" t="s">
        <v>48</v>
      </c>
      <c r="R688" t="str">
        <f>_xlfn.XLOOKUP(Table2[[#This Row],[kota_hotel]],'Dim Kota Hotel'!$B$2:$B$21,'Dim Kota Hotel'!$A$2:$A$21)</f>
        <v>LOK 010</v>
      </c>
      <c r="S688" t="s">
        <v>226</v>
      </c>
    </row>
    <row r="689" spans="1:19" x14ac:dyDescent="0.25">
      <c r="A689" t="s">
        <v>2033</v>
      </c>
      <c r="B689" t="str">
        <f>_xlfn.XLOOKUP(Table2[[#This Row],[tanggal_checkin]],Table6[tanggal_checkin],Table6[id_checkin])</f>
        <v>CI 1016</v>
      </c>
      <c r="C689" t="s">
        <v>11748</v>
      </c>
      <c r="D689" t="str">
        <f>_xlfn.XLOOKUP(Table2[[#This Row],[tanggal_checkout]],Table4[tanggal_checkout],Table4[id_checkout])</f>
        <v>CO 1024</v>
      </c>
      <c r="E689" t="s">
        <v>11749</v>
      </c>
      <c r="F689" s="8">
        <v>0.8424652777777778</v>
      </c>
      <c r="G689" t="str">
        <f>_xlfn.XLOOKUP(Table2[[#This Row],[nama_tamu]],Table10[nama_tamu],Table10[id_tamu])</f>
        <v>CUS 2053</v>
      </c>
      <c r="H689" t="s">
        <v>2035</v>
      </c>
      <c r="I689" t="str">
        <f>_xlfn.XLOOKUP(Table2[[#This Row],[tipe_kamar]],Table12[tipe_kamar],Table12[id_kamar])</f>
        <v>KMR 003</v>
      </c>
      <c r="J689" t="s">
        <v>64</v>
      </c>
      <c r="K689">
        <v>5</v>
      </c>
      <c r="L689">
        <v>1145000</v>
      </c>
      <c r="M689">
        <v>5725000</v>
      </c>
      <c r="N689" t="str">
        <f>_xlfn.XLOOKUP(Table2[[#This Row],[metode_pembayaran]],Table11[metode_pembayaran],Table11[id_pembayaran])</f>
        <v>MP 03</v>
      </c>
      <c r="O689" t="s">
        <v>36</v>
      </c>
      <c r="P689" t="str">
        <f>_xlfn.XLOOKUP(Table2[[#This Row],[status_reservasi]],'Dim Status Reservasi'!$B$2:$B$5,'Dim Status Reservasi'!$A$2:$A$5)</f>
        <v>ST 001</v>
      </c>
      <c r="Q689" t="s">
        <v>214</v>
      </c>
      <c r="R689" t="str">
        <f>_xlfn.XLOOKUP(Table2[[#This Row],[kota_hotel]],'Dim Kota Hotel'!$B$2:$B$21,'Dim Kota Hotel'!$A$2:$A$21)</f>
        <v>LOK 003</v>
      </c>
      <c r="S689" t="s">
        <v>106</v>
      </c>
    </row>
    <row r="690" spans="1:19" x14ac:dyDescent="0.25">
      <c r="A690" t="s">
        <v>2036</v>
      </c>
      <c r="B690" t="str">
        <f>_xlfn.XLOOKUP(Table2[[#This Row],[tanggal_checkin]],Table6[tanggal_checkin],Table6[id_checkin])</f>
        <v>CI 0339</v>
      </c>
      <c r="C690" t="s">
        <v>11177</v>
      </c>
      <c r="D690" t="str">
        <f>_xlfn.XLOOKUP(Table2[[#This Row],[tanggal_checkout]],Table4[tanggal_checkout],Table4[id_checkout])</f>
        <v>CO 0344</v>
      </c>
      <c r="E690" t="s">
        <v>11750</v>
      </c>
      <c r="F690" s="8">
        <v>8.7824074074074068E-2</v>
      </c>
      <c r="G690" t="str">
        <f>_xlfn.XLOOKUP(Table2[[#This Row],[nama_tamu]],Table10[nama_tamu],Table10[id_tamu])</f>
        <v>CUS 3674</v>
      </c>
      <c r="H690" t="s">
        <v>2038</v>
      </c>
      <c r="I690" t="str">
        <f>_xlfn.XLOOKUP(Table2[[#This Row],[tipe_kamar]],Table12[tipe_kamar],Table12[id_kamar])</f>
        <v>KMR 002</v>
      </c>
      <c r="J690" t="s">
        <v>82</v>
      </c>
      <c r="K690">
        <v>6</v>
      </c>
      <c r="L690">
        <v>396000</v>
      </c>
      <c r="M690">
        <v>2376000</v>
      </c>
      <c r="N690" t="str">
        <f>_xlfn.XLOOKUP(Table2[[#This Row],[metode_pembayaran]],Table11[metode_pembayaran],Table11[id_pembayaran])</f>
        <v>MP 06</v>
      </c>
      <c r="O690" t="s">
        <v>17</v>
      </c>
      <c r="P690" t="str">
        <f>_xlfn.XLOOKUP(Table2[[#This Row],[status_reservasi]],'Dim Status Reservasi'!$B$2:$B$5,'Dim Status Reservasi'!$A$2:$A$5)</f>
        <v>ST 002</v>
      </c>
      <c r="Q690" t="s">
        <v>124</v>
      </c>
      <c r="R690" t="str">
        <f>_xlfn.XLOOKUP(Table2[[#This Row],[kota_hotel]],'Dim Kota Hotel'!$B$2:$B$21,'Dim Kota Hotel'!$A$2:$A$21)</f>
        <v>LOK 004</v>
      </c>
      <c r="S690" t="s">
        <v>49</v>
      </c>
    </row>
    <row r="691" spans="1:19" x14ac:dyDescent="0.25">
      <c r="A691" t="s">
        <v>2039</v>
      </c>
      <c r="B691" t="str">
        <f>_xlfn.XLOOKUP(Table2[[#This Row],[tanggal_checkin]],Table6[tanggal_checkin],Table6[id_checkin])</f>
        <v>CI 0576</v>
      </c>
      <c r="C691" t="s">
        <v>11395</v>
      </c>
      <c r="D691" t="str">
        <f>_xlfn.XLOOKUP(Table2[[#This Row],[tanggal_checkout]],Table4[tanggal_checkout],Table4[id_checkout])</f>
        <v>CO 0583</v>
      </c>
      <c r="E691" t="s">
        <v>11751</v>
      </c>
      <c r="F691" s="8">
        <v>0.10819444444444444</v>
      </c>
      <c r="G691" t="str">
        <f>_xlfn.XLOOKUP(Table2[[#This Row],[nama_tamu]],Table10[nama_tamu],Table10[id_tamu])</f>
        <v>CUS 2270</v>
      </c>
      <c r="H691" t="s">
        <v>2040</v>
      </c>
      <c r="I691" t="str">
        <f>_xlfn.XLOOKUP(Table2[[#This Row],[tipe_kamar]],Table12[tipe_kamar],Table12[id_kamar])</f>
        <v>KMR 003</v>
      </c>
      <c r="J691" t="s">
        <v>64</v>
      </c>
      <c r="K691">
        <v>7</v>
      </c>
      <c r="L691">
        <v>1159000</v>
      </c>
      <c r="M691">
        <v>8113000</v>
      </c>
      <c r="N691" t="str">
        <f>_xlfn.XLOOKUP(Table2[[#This Row],[metode_pembayaran]],Table11[metode_pembayaran],Table11[id_pembayaran])</f>
        <v>MP 06</v>
      </c>
      <c r="O691" t="s">
        <v>17</v>
      </c>
      <c r="P691" t="str">
        <f>_xlfn.XLOOKUP(Table2[[#This Row],[status_reservasi]],'Dim Status Reservasi'!$B$2:$B$5,'Dim Status Reservasi'!$A$2:$A$5)</f>
        <v>ST 003</v>
      </c>
      <c r="Q691" t="s">
        <v>37</v>
      </c>
      <c r="R691" t="str">
        <f>_xlfn.XLOOKUP(Table2[[#This Row],[kota_hotel]],'Dim Kota Hotel'!$B$2:$B$21,'Dim Kota Hotel'!$A$2:$A$21)</f>
        <v>LOK 011</v>
      </c>
      <c r="S691" t="s">
        <v>38</v>
      </c>
    </row>
    <row r="692" spans="1:19" x14ac:dyDescent="0.25">
      <c r="A692" t="s">
        <v>2041</v>
      </c>
      <c r="B692" t="str">
        <f>_xlfn.XLOOKUP(Table2[[#This Row],[tanggal_checkin]],Table6[tanggal_checkin],Table6[id_checkin])</f>
        <v>CI 0081</v>
      </c>
      <c r="C692" t="s">
        <v>11454</v>
      </c>
      <c r="D692" t="str">
        <f>_xlfn.XLOOKUP(Table2[[#This Row],[tanggal_checkout]],Table4[tanggal_checkout],Table4[id_checkout])</f>
        <v>CO 0084</v>
      </c>
      <c r="E692" t="s">
        <v>11284</v>
      </c>
      <c r="F692" s="8">
        <v>0.63935185185185184</v>
      </c>
      <c r="G692" t="str">
        <f>_xlfn.XLOOKUP(Table2[[#This Row],[nama_tamu]],Table10[nama_tamu],Table10[id_tamu])</f>
        <v>CUS 0932</v>
      </c>
      <c r="H692" t="s">
        <v>2043</v>
      </c>
      <c r="I692" t="str">
        <f>_xlfn.XLOOKUP(Table2[[#This Row],[tipe_kamar]],Table12[tipe_kamar],Table12[id_kamar])</f>
        <v>KMR 001</v>
      </c>
      <c r="J692" t="s">
        <v>23</v>
      </c>
      <c r="K692">
        <v>3</v>
      </c>
      <c r="L692">
        <v>677000</v>
      </c>
      <c r="M692">
        <v>2031000</v>
      </c>
      <c r="N692" t="str">
        <f>_xlfn.XLOOKUP(Table2[[#This Row],[metode_pembayaran]],Table11[metode_pembayaran],Table11[id_pembayaran])</f>
        <v>MP 03</v>
      </c>
      <c r="O692" t="s">
        <v>36</v>
      </c>
      <c r="P692" t="str">
        <f>_xlfn.XLOOKUP(Table2[[#This Row],[status_reservasi]],'Dim Status Reservasi'!$B$2:$B$5,'Dim Status Reservasi'!$A$2:$A$5)</f>
        <v>ST 004</v>
      </c>
      <c r="Q692" t="s">
        <v>48</v>
      </c>
      <c r="R692" t="str">
        <f>_xlfn.XLOOKUP(Table2[[#This Row],[kota_hotel]],'Dim Kota Hotel'!$B$2:$B$21,'Dim Kota Hotel'!$A$2:$A$21)</f>
        <v>LOK 013</v>
      </c>
      <c r="S692" t="s">
        <v>160</v>
      </c>
    </row>
    <row r="693" spans="1:19" x14ac:dyDescent="0.25">
      <c r="A693" t="s">
        <v>2044</v>
      </c>
      <c r="B693" t="str">
        <f>_xlfn.XLOOKUP(Table2[[#This Row],[tanggal_checkin]],Table6[tanggal_checkin],Table6[id_checkin])</f>
        <v>CI 0111</v>
      </c>
      <c r="C693" t="s">
        <v>11596</v>
      </c>
      <c r="D693" t="str">
        <f>_xlfn.XLOOKUP(Table2[[#This Row],[tanggal_checkout]],Table4[tanggal_checkout],Table4[id_checkout])</f>
        <v>CO 0119</v>
      </c>
      <c r="E693" t="s">
        <v>11567</v>
      </c>
      <c r="F693" s="8">
        <v>0.47806712962962961</v>
      </c>
      <c r="G693" t="str">
        <f>_xlfn.XLOOKUP(Table2[[#This Row],[nama_tamu]],Table10[nama_tamu],Table10[id_tamu])</f>
        <v>CUS 3588</v>
      </c>
      <c r="H693" t="s">
        <v>2046</v>
      </c>
      <c r="I693" t="str">
        <f>_xlfn.XLOOKUP(Table2[[#This Row],[tipe_kamar]],Table12[tipe_kamar],Table12[id_kamar])</f>
        <v>KMR 001</v>
      </c>
      <c r="J693" t="s">
        <v>23</v>
      </c>
      <c r="K693">
        <v>8</v>
      </c>
      <c r="L693">
        <v>671000</v>
      </c>
      <c r="M693">
        <v>5368000</v>
      </c>
      <c r="N693" t="str">
        <f>_xlfn.XLOOKUP(Table2[[#This Row],[metode_pembayaran]],Table11[metode_pembayaran],Table11[id_pembayaran])</f>
        <v>MP 05</v>
      </c>
      <c r="O693" t="s">
        <v>72</v>
      </c>
      <c r="P693" t="str">
        <f>_xlfn.XLOOKUP(Table2[[#This Row],[status_reservasi]],'Dim Status Reservasi'!$B$2:$B$5,'Dim Status Reservasi'!$A$2:$A$5)</f>
        <v>ST 003</v>
      </c>
      <c r="Q693" t="s">
        <v>37</v>
      </c>
      <c r="R693" t="str">
        <f>_xlfn.XLOOKUP(Table2[[#This Row],[kota_hotel]],'Dim Kota Hotel'!$B$2:$B$21,'Dim Kota Hotel'!$A$2:$A$21)</f>
        <v>LOK 001</v>
      </c>
      <c r="S693" t="s">
        <v>74</v>
      </c>
    </row>
    <row r="694" spans="1:19" x14ac:dyDescent="0.25">
      <c r="A694" t="s">
        <v>2047</v>
      </c>
      <c r="B694" t="str">
        <f>_xlfn.XLOOKUP(Table2[[#This Row],[tanggal_checkin]],Table6[tanggal_checkin],Table6[id_checkin])</f>
        <v>CI 0947</v>
      </c>
      <c r="C694" t="s">
        <v>11408</v>
      </c>
      <c r="D694" t="str">
        <f>_xlfn.XLOOKUP(Table2[[#This Row],[tanggal_checkout]],Table4[tanggal_checkout],Table4[id_checkout])</f>
        <v>CO 0958</v>
      </c>
      <c r="E694" t="s">
        <v>11752</v>
      </c>
      <c r="F694" s="8">
        <v>0.37770833333333331</v>
      </c>
      <c r="G694" t="str">
        <f>_xlfn.XLOOKUP(Table2[[#This Row],[nama_tamu]],Table10[nama_tamu],Table10[id_tamu])</f>
        <v>CUS 0373</v>
      </c>
      <c r="H694" t="s">
        <v>2049</v>
      </c>
      <c r="I694" t="str">
        <f>_xlfn.XLOOKUP(Table2[[#This Row],[tipe_kamar]],Table12[tipe_kamar],Table12[id_kamar])</f>
        <v>KMR 003</v>
      </c>
      <c r="J694" t="s">
        <v>64</v>
      </c>
      <c r="K694">
        <v>8</v>
      </c>
      <c r="L694">
        <v>1197000</v>
      </c>
      <c r="M694">
        <v>9576000</v>
      </c>
      <c r="N694" t="str">
        <f>_xlfn.XLOOKUP(Table2[[#This Row],[metode_pembayaran]],Table11[metode_pembayaran],Table11[id_pembayaran])</f>
        <v>MP 03</v>
      </c>
      <c r="O694" t="s">
        <v>36</v>
      </c>
      <c r="P694" t="str">
        <f>_xlfn.XLOOKUP(Table2[[#This Row],[status_reservasi]],'Dim Status Reservasi'!$B$2:$B$5,'Dim Status Reservasi'!$A$2:$A$5)</f>
        <v>ST 004</v>
      </c>
      <c r="Q694" t="s">
        <v>48</v>
      </c>
      <c r="R694" t="str">
        <f>_xlfn.XLOOKUP(Table2[[#This Row],[kota_hotel]],'Dim Kota Hotel'!$B$2:$B$21,'Dim Kota Hotel'!$A$2:$A$21)</f>
        <v>LOK 011</v>
      </c>
      <c r="S694" t="s">
        <v>38</v>
      </c>
    </row>
    <row r="695" spans="1:19" x14ac:dyDescent="0.25">
      <c r="A695" t="s">
        <v>2050</v>
      </c>
      <c r="B695" t="str">
        <f>_xlfn.XLOOKUP(Table2[[#This Row],[tanggal_checkin]],Table6[tanggal_checkin],Table6[id_checkin])</f>
        <v>CI 0918</v>
      </c>
      <c r="C695" t="s">
        <v>11221</v>
      </c>
      <c r="D695" t="str">
        <f>_xlfn.XLOOKUP(Table2[[#This Row],[tanggal_checkout]],Table4[tanggal_checkout],Table4[id_checkout])</f>
        <v>CO 0929</v>
      </c>
      <c r="E695" t="s">
        <v>11437</v>
      </c>
      <c r="F695" s="8">
        <v>0.15445601851851851</v>
      </c>
      <c r="G695" t="str">
        <f>_xlfn.XLOOKUP(Table2[[#This Row],[nama_tamu]],Table10[nama_tamu],Table10[id_tamu])</f>
        <v>CUS 0205</v>
      </c>
      <c r="H695" t="s">
        <v>2051</v>
      </c>
      <c r="I695" t="str">
        <f>_xlfn.XLOOKUP(Table2[[#This Row],[tipe_kamar]],Table12[tipe_kamar],Table12[id_kamar])</f>
        <v>KMR 002</v>
      </c>
      <c r="J695" t="s">
        <v>82</v>
      </c>
      <c r="K695">
        <v>9</v>
      </c>
      <c r="L695">
        <v>350000</v>
      </c>
      <c r="M695">
        <v>3150000</v>
      </c>
      <c r="N695" t="str">
        <f>_xlfn.XLOOKUP(Table2[[#This Row],[metode_pembayaran]],Table11[metode_pembayaran],Table11[id_pembayaran])</f>
        <v>MP 03</v>
      </c>
      <c r="O695" t="s">
        <v>36</v>
      </c>
      <c r="P695" t="str">
        <f>_xlfn.XLOOKUP(Table2[[#This Row],[status_reservasi]],'Dim Status Reservasi'!$B$2:$B$5,'Dim Status Reservasi'!$A$2:$A$5)</f>
        <v>ST 004</v>
      </c>
      <c r="Q695" t="s">
        <v>48</v>
      </c>
      <c r="R695" t="str">
        <f>_xlfn.XLOOKUP(Table2[[#This Row],[kota_hotel]],'Dim Kota Hotel'!$B$2:$B$21,'Dim Kota Hotel'!$A$2:$A$21)</f>
        <v>LOK 008</v>
      </c>
      <c r="S695" t="s">
        <v>68</v>
      </c>
    </row>
    <row r="696" spans="1:19" x14ac:dyDescent="0.25">
      <c r="A696" t="s">
        <v>2052</v>
      </c>
      <c r="B696" t="str">
        <f>_xlfn.XLOOKUP(Table2[[#This Row],[tanggal_checkin]],Table6[tanggal_checkin],Table6[id_checkin])</f>
        <v>CI 0924</v>
      </c>
      <c r="C696" t="s">
        <v>11222</v>
      </c>
      <c r="D696" t="str">
        <f>_xlfn.XLOOKUP(Table2[[#This Row],[tanggal_checkout]],Table4[tanggal_checkout],Table4[id_checkout])</f>
        <v>CO 0927</v>
      </c>
      <c r="E696" t="s">
        <v>11427</v>
      </c>
      <c r="F696" s="8">
        <v>0.22245370370370371</v>
      </c>
      <c r="G696" t="str">
        <f>_xlfn.XLOOKUP(Table2[[#This Row],[nama_tamu]],Table10[nama_tamu],Table10[id_tamu])</f>
        <v>CUS 3738</v>
      </c>
      <c r="H696" t="s">
        <v>2054</v>
      </c>
      <c r="I696" t="str">
        <f>_xlfn.XLOOKUP(Table2[[#This Row],[tipe_kamar]],Table12[tipe_kamar],Table12[id_kamar])</f>
        <v>KMR 003</v>
      </c>
      <c r="J696" t="s">
        <v>64</v>
      </c>
      <c r="K696">
        <v>1</v>
      </c>
      <c r="L696">
        <v>1211000</v>
      </c>
      <c r="M696">
        <v>1211000</v>
      </c>
      <c r="N696" t="str">
        <f>_xlfn.XLOOKUP(Table2[[#This Row],[metode_pembayaran]],Table11[metode_pembayaran],Table11[id_pembayaran])</f>
        <v>MP 01</v>
      </c>
      <c r="O696" t="s">
        <v>24</v>
      </c>
      <c r="P696" t="str">
        <f>_xlfn.XLOOKUP(Table2[[#This Row],[status_reservasi]],'Dim Status Reservasi'!$B$2:$B$5,'Dim Status Reservasi'!$A$2:$A$5)</f>
        <v>ST 004</v>
      </c>
      <c r="Q696" t="s">
        <v>48</v>
      </c>
      <c r="R696" t="str">
        <f>_xlfn.XLOOKUP(Table2[[#This Row],[kota_hotel]],'Dim Kota Hotel'!$B$2:$B$21,'Dim Kota Hotel'!$A$2:$A$21)</f>
        <v>LOK 019</v>
      </c>
      <c r="S696" t="s">
        <v>133</v>
      </c>
    </row>
    <row r="697" spans="1:19" x14ac:dyDescent="0.25">
      <c r="A697" t="s">
        <v>2055</v>
      </c>
      <c r="B697" t="str">
        <f>_xlfn.XLOOKUP(Table2[[#This Row],[tanggal_checkin]],Table6[tanggal_checkin],Table6[id_checkin])</f>
        <v>CI 0718</v>
      </c>
      <c r="C697" t="s">
        <v>11577</v>
      </c>
      <c r="D697" t="str">
        <f>_xlfn.XLOOKUP(Table2[[#This Row],[tanggal_checkout]],Table4[tanggal_checkout],Table4[id_checkout])</f>
        <v>CO 0725</v>
      </c>
      <c r="E697" t="s">
        <v>11293</v>
      </c>
      <c r="F697" s="8">
        <v>0.99489583333333331</v>
      </c>
      <c r="G697" t="str">
        <f>_xlfn.XLOOKUP(Table2[[#This Row],[nama_tamu]],Table10[nama_tamu],Table10[id_tamu])</f>
        <v>CUS 1192</v>
      </c>
      <c r="H697" t="s">
        <v>2057</v>
      </c>
      <c r="I697" t="str">
        <f>_xlfn.XLOOKUP(Table2[[#This Row],[tipe_kamar]],Table12[tipe_kamar],Table12[id_kamar])</f>
        <v>KMR 003</v>
      </c>
      <c r="J697" t="s">
        <v>64</v>
      </c>
      <c r="K697">
        <v>4</v>
      </c>
      <c r="L697">
        <v>1134000</v>
      </c>
      <c r="M697">
        <v>4536000</v>
      </c>
      <c r="N697" t="str">
        <f>_xlfn.XLOOKUP(Table2[[#This Row],[metode_pembayaran]],Table11[metode_pembayaran],Table11[id_pembayaran])</f>
        <v>MP 01</v>
      </c>
      <c r="O697" t="s">
        <v>24</v>
      </c>
      <c r="P697" t="str">
        <f>_xlfn.XLOOKUP(Table2[[#This Row],[status_reservasi]],'Dim Status Reservasi'!$B$2:$B$5,'Dim Status Reservasi'!$A$2:$A$5)</f>
        <v>ST 003</v>
      </c>
      <c r="Q697" t="s">
        <v>37</v>
      </c>
      <c r="R697" t="str">
        <f>_xlfn.XLOOKUP(Table2[[#This Row],[kota_hotel]],'Dim Kota Hotel'!$B$2:$B$21,'Dim Kota Hotel'!$A$2:$A$21)</f>
        <v>LOK 013</v>
      </c>
      <c r="S697" t="s">
        <v>160</v>
      </c>
    </row>
    <row r="698" spans="1:19" x14ac:dyDescent="0.25">
      <c r="A698" t="s">
        <v>2058</v>
      </c>
      <c r="B698" t="str">
        <f>_xlfn.XLOOKUP(Table2[[#This Row],[tanggal_checkin]],Table6[tanggal_checkin],Table6[id_checkin])</f>
        <v>CI 1025</v>
      </c>
      <c r="C698" t="s">
        <v>11753</v>
      </c>
      <c r="D698" t="str">
        <f>_xlfn.XLOOKUP(Table2[[#This Row],[tanggal_checkout]],Table4[tanggal_checkout],Table4[id_checkout])</f>
        <v>CO 1035</v>
      </c>
      <c r="E698" t="s">
        <v>11205</v>
      </c>
      <c r="F698" s="8">
        <v>0.74649305555555556</v>
      </c>
      <c r="G698" t="str">
        <f>_xlfn.XLOOKUP(Table2[[#This Row],[nama_tamu]],Table10[nama_tamu],Table10[id_tamu])</f>
        <v>CUS 0561</v>
      </c>
      <c r="H698" t="s">
        <v>2060</v>
      </c>
      <c r="I698" t="str">
        <f>_xlfn.XLOOKUP(Table2[[#This Row],[tipe_kamar]],Table12[tipe_kamar],Table12[id_kamar])</f>
        <v>KMR 004</v>
      </c>
      <c r="J698" t="s">
        <v>47</v>
      </c>
      <c r="K698">
        <v>7</v>
      </c>
      <c r="L698">
        <v>443000</v>
      </c>
      <c r="M698">
        <v>3101000</v>
      </c>
      <c r="N698" t="str">
        <f>_xlfn.XLOOKUP(Table2[[#This Row],[metode_pembayaran]],Table11[metode_pembayaran],Table11[id_pembayaran])</f>
        <v>MP 05</v>
      </c>
      <c r="O698" t="s">
        <v>72</v>
      </c>
      <c r="P698" t="str">
        <f>_xlfn.XLOOKUP(Table2[[#This Row],[status_reservasi]],'Dim Status Reservasi'!$B$2:$B$5,'Dim Status Reservasi'!$A$2:$A$5)</f>
        <v>ST 004</v>
      </c>
      <c r="Q698" t="s">
        <v>48</v>
      </c>
      <c r="R698" t="str">
        <f>_xlfn.XLOOKUP(Table2[[#This Row],[kota_hotel]],'Dim Kota Hotel'!$B$2:$B$21,'Dim Kota Hotel'!$A$2:$A$21)</f>
        <v>LOK 012</v>
      </c>
      <c r="S698" t="s">
        <v>25</v>
      </c>
    </row>
    <row r="699" spans="1:19" x14ac:dyDescent="0.25">
      <c r="A699" t="s">
        <v>2061</v>
      </c>
      <c r="B699" t="str">
        <f>_xlfn.XLOOKUP(Table2[[#This Row],[tanggal_checkin]],Table6[tanggal_checkin],Table6[id_checkin])</f>
        <v>CI 0987</v>
      </c>
      <c r="C699" t="s">
        <v>11197</v>
      </c>
      <c r="D699" t="str">
        <f>_xlfn.XLOOKUP(Table2[[#This Row],[tanggal_checkout]],Table4[tanggal_checkout],Table4[id_checkout])</f>
        <v>CO 0991</v>
      </c>
      <c r="E699" t="s">
        <v>11143</v>
      </c>
      <c r="F699" s="8">
        <v>0.36244212962962963</v>
      </c>
      <c r="G699" t="str">
        <f>_xlfn.XLOOKUP(Table2[[#This Row],[nama_tamu]],Table10[nama_tamu],Table10[id_tamu])</f>
        <v>CUS 3788</v>
      </c>
      <c r="H699" t="s">
        <v>2063</v>
      </c>
      <c r="I699" t="str">
        <f>_xlfn.XLOOKUP(Table2[[#This Row],[tipe_kamar]],Table12[tipe_kamar],Table12[id_kamar])</f>
        <v>KMR 003</v>
      </c>
      <c r="J699" t="s">
        <v>64</v>
      </c>
      <c r="K699">
        <v>1</v>
      </c>
      <c r="L699">
        <v>1355000</v>
      </c>
      <c r="M699">
        <v>1355000</v>
      </c>
      <c r="N699" t="str">
        <f>_xlfn.XLOOKUP(Table2[[#This Row],[metode_pembayaran]],Table11[metode_pembayaran],Table11[id_pembayaran])</f>
        <v>MP 03</v>
      </c>
      <c r="O699" t="s">
        <v>36</v>
      </c>
      <c r="P699" t="str">
        <f>_xlfn.XLOOKUP(Table2[[#This Row],[status_reservasi]],'Dim Status Reservasi'!$B$2:$B$5,'Dim Status Reservasi'!$A$2:$A$5)</f>
        <v>ST 004</v>
      </c>
      <c r="Q699" t="s">
        <v>48</v>
      </c>
      <c r="R699" t="str">
        <f>_xlfn.XLOOKUP(Table2[[#This Row],[kota_hotel]],'Dim Kota Hotel'!$B$2:$B$21,'Dim Kota Hotel'!$A$2:$A$21)</f>
        <v>LOK 009</v>
      </c>
      <c r="S699" t="s">
        <v>19</v>
      </c>
    </row>
    <row r="700" spans="1:19" x14ac:dyDescent="0.25">
      <c r="A700" t="s">
        <v>2064</v>
      </c>
      <c r="B700" t="str">
        <f>_xlfn.XLOOKUP(Table2[[#This Row],[tanggal_checkin]],Table6[tanggal_checkin],Table6[id_checkin])</f>
        <v>CI 0233</v>
      </c>
      <c r="C700" t="s">
        <v>11721</v>
      </c>
      <c r="D700" t="str">
        <f>_xlfn.XLOOKUP(Table2[[#This Row],[tanggal_checkout]],Table4[tanggal_checkout],Table4[id_checkout])</f>
        <v>CO 0240</v>
      </c>
      <c r="E700" t="s">
        <v>11138</v>
      </c>
      <c r="F700" s="8">
        <v>0.46752314814814816</v>
      </c>
      <c r="G700" t="str">
        <f>_xlfn.XLOOKUP(Table2[[#This Row],[nama_tamu]],Table10[nama_tamu],Table10[id_tamu])</f>
        <v>CUS 2478</v>
      </c>
      <c r="H700" t="s">
        <v>2065</v>
      </c>
      <c r="I700" t="str">
        <f>_xlfn.XLOOKUP(Table2[[#This Row],[tipe_kamar]],Table12[tipe_kamar],Table12[id_kamar])</f>
        <v>KMR 001</v>
      </c>
      <c r="J700" t="s">
        <v>23</v>
      </c>
      <c r="K700">
        <v>9</v>
      </c>
      <c r="L700">
        <v>550000</v>
      </c>
      <c r="M700">
        <v>4950000</v>
      </c>
      <c r="N700" t="str">
        <f>_xlfn.XLOOKUP(Table2[[#This Row],[metode_pembayaran]],Table11[metode_pembayaran],Table11[id_pembayaran])</f>
        <v>MP 06</v>
      </c>
      <c r="O700" t="s">
        <v>17</v>
      </c>
      <c r="P700" t="str">
        <f>_xlfn.XLOOKUP(Table2[[#This Row],[status_reservasi]],'Dim Status Reservasi'!$B$2:$B$5,'Dim Status Reservasi'!$A$2:$A$5)</f>
        <v>ST 004</v>
      </c>
      <c r="Q700" t="s">
        <v>48</v>
      </c>
      <c r="R700" t="str">
        <f>_xlfn.XLOOKUP(Table2[[#This Row],[kota_hotel]],'Dim Kota Hotel'!$B$2:$B$21,'Dim Kota Hotel'!$A$2:$A$21)</f>
        <v>LOK 007</v>
      </c>
      <c r="S700" t="s">
        <v>145</v>
      </c>
    </row>
    <row r="701" spans="1:19" x14ac:dyDescent="0.25">
      <c r="A701" t="s">
        <v>2066</v>
      </c>
      <c r="B701" t="str">
        <f>_xlfn.XLOOKUP(Table2[[#This Row],[tanggal_checkin]],Table6[tanggal_checkin],Table6[id_checkin])</f>
        <v>CI 0620</v>
      </c>
      <c r="C701" t="s">
        <v>11573</v>
      </c>
      <c r="D701" t="str">
        <f>_xlfn.XLOOKUP(Table2[[#This Row],[tanggal_checkout]],Table4[tanggal_checkout],Table4[id_checkout])</f>
        <v>CO 0623</v>
      </c>
      <c r="E701" t="s">
        <v>11281</v>
      </c>
      <c r="F701" s="8">
        <v>0.40861111111111109</v>
      </c>
      <c r="G701" t="str">
        <f>_xlfn.XLOOKUP(Table2[[#This Row],[nama_tamu]],Table10[nama_tamu],Table10[id_tamu])</f>
        <v>CUS 3694</v>
      </c>
      <c r="H701" t="s">
        <v>2068</v>
      </c>
      <c r="I701" t="str">
        <f>_xlfn.XLOOKUP(Table2[[#This Row],[tipe_kamar]],Table12[tipe_kamar],Table12[id_kamar])</f>
        <v>KMR 001</v>
      </c>
      <c r="J701" t="s">
        <v>23</v>
      </c>
      <c r="K701">
        <v>3</v>
      </c>
      <c r="L701">
        <v>559000</v>
      </c>
      <c r="M701">
        <v>1677000</v>
      </c>
      <c r="N701" t="str">
        <f>_xlfn.XLOOKUP(Table2[[#This Row],[metode_pembayaran]],Table11[metode_pembayaran],Table11[id_pembayaran])</f>
        <v>MP 06</v>
      </c>
      <c r="O701" t="s">
        <v>17</v>
      </c>
      <c r="P701" t="str">
        <f>_xlfn.XLOOKUP(Table2[[#This Row],[status_reservasi]],'Dim Status Reservasi'!$B$2:$B$5,'Dim Status Reservasi'!$A$2:$A$5)</f>
        <v>ST 004</v>
      </c>
      <c r="Q701" t="s">
        <v>48</v>
      </c>
      <c r="R701" t="str">
        <f>_xlfn.XLOOKUP(Table2[[#This Row],[kota_hotel]],'Dim Kota Hotel'!$B$2:$B$21,'Dim Kota Hotel'!$A$2:$A$21)</f>
        <v>LOK 015</v>
      </c>
      <c r="S701" t="s">
        <v>233</v>
      </c>
    </row>
    <row r="702" spans="1:19" x14ac:dyDescent="0.25">
      <c r="A702" t="s">
        <v>2069</v>
      </c>
      <c r="B702" t="str">
        <f>_xlfn.XLOOKUP(Table2[[#This Row],[tanggal_checkin]],Table6[tanggal_checkin],Table6[id_checkin])</f>
        <v>CI 0298</v>
      </c>
      <c r="C702" t="s">
        <v>11754</v>
      </c>
      <c r="D702" t="str">
        <f>_xlfn.XLOOKUP(Table2[[#This Row],[tanggal_checkout]],Table4[tanggal_checkout],Table4[id_checkout])</f>
        <v>CO 0305</v>
      </c>
      <c r="E702" t="s">
        <v>11452</v>
      </c>
      <c r="F702" s="8">
        <v>0.75526620370370368</v>
      </c>
      <c r="G702" t="str">
        <f>_xlfn.XLOOKUP(Table2[[#This Row],[nama_tamu]],Table10[nama_tamu],Table10[id_tamu])</f>
        <v>CUS 0139</v>
      </c>
      <c r="H702" t="s">
        <v>11134</v>
      </c>
      <c r="I702" t="str">
        <f>_xlfn.XLOOKUP(Table2[[#This Row],[tipe_kamar]],Table12[tipe_kamar],Table12[id_kamar])</f>
        <v>KMR 002</v>
      </c>
      <c r="J702" t="s">
        <v>82</v>
      </c>
      <c r="K702">
        <v>9</v>
      </c>
      <c r="L702">
        <v>389000</v>
      </c>
      <c r="M702">
        <v>3501000</v>
      </c>
      <c r="N702" t="str">
        <f>_xlfn.XLOOKUP(Table2[[#This Row],[metode_pembayaran]],Table11[metode_pembayaran],Table11[id_pembayaran])</f>
        <v>MP 02</v>
      </c>
      <c r="O702" t="s">
        <v>30</v>
      </c>
      <c r="P702" t="str">
        <f>_xlfn.XLOOKUP(Table2[[#This Row],[status_reservasi]],'Dim Status Reservasi'!$B$2:$B$5,'Dim Status Reservasi'!$A$2:$A$5)</f>
        <v>ST 001</v>
      </c>
      <c r="Q702" t="s">
        <v>214</v>
      </c>
      <c r="R702" t="str">
        <f>_xlfn.XLOOKUP(Table2[[#This Row],[kota_hotel]],'Dim Kota Hotel'!$B$2:$B$21,'Dim Kota Hotel'!$A$2:$A$21)</f>
        <v>LOK 002</v>
      </c>
      <c r="S702" t="s">
        <v>60</v>
      </c>
    </row>
    <row r="703" spans="1:19" x14ac:dyDescent="0.25">
      <c r="A703" t="s">
        <v>2070</v>
      </c>
      <c r="B703" t="str">
        <f>_xlfn.XLOOKUP(Table2[[#This Row],[tanggal_checkin]],Table6[tanggal_checkin],Table6[id_checkin])</f>
        <v>CI 0253</v>
      </c>
      <c r="C703" t="s">
        <v>11755</v>
      </c>
      <c r="D703" t="str">
        <f>_xlfn.XLOOKUP(Table2[[#This Row],[tanggal_checkout]],Table4[tanggal_checkout],Table4[id_checkout])</f>
        <v>CO 0255</v>
      </c>
      <c r="E703" t="s">
        <v>11510</v>
      </c>
      <c r="F703" s="8">
        <v>0.16292824074074075</v>
      </c>
      <c r="G703" t="str">
        <f>_xlfn.XLOOKUP(Table2[[#This Row],[nama_tamu]],Table10[nama_tamu],Table10[id_tamu])</f>
        <v>CUS 3996</v>
      </c>
      <c r="H703" t="s">
        <v>2072</v>
      </c>
      <c r="I703" t="str">
        <f>_xlfn.XLOOKUP(Table2[[#This Row],[tipe_kamar]],Table12[tipe_kamar],Table12[id_kamar])</f>
        <v>KMR 002</v>
      </c>
      <c r="J703" t="s">
        <v>82</v>
      </c>
      <c r="K703">
        <v>4</v>
      </c>
      <c r="L703">
        <v>356000</v>
      </c>
      <c r="M703">
        <v>1424000</v>
      </c>
      <c r="N703" t="str">
        <f>_xlfn.XLOOKUP(Table2[[#This Row],[metode_pembayaran]],Table11[metode_pembayaran],Table11[id_pembayaran])</f>
        <v>MP 01</v>
      </c>
      <c r="O703" t="s">
        <v>24</v>
      </c>
      <c r="P703" t="str">
        <f>_xlfn.XLOOKUP(Table2[[#This Row],[status_reservasi]],'Dim Status Reservasi'!$B$2:$B$5,'Dim Status Reservasi'!$A$2:$A$5)</f>
        <v>ST 004</v>
      </c>
      <c r="Q703" t="s">
        <v>48</v>
      </c>
      <c r="R703" t="str">
        <f>_xlfn.XLOOKUP(Table2[[#This Row],[kota_hotel]],'Dim Kota Hotel'!$B$2:$B$21,'Dim Kota Hotel'!$A$2:$A$21)</f>
        <v>LOK 006</v>
      </c>
      <c r="S703" t="s">
        <v>129</v>
      </c>
    </row>
    <row r="704" spans="1:19" x14ac:dyDescent="0.25">
      <c r="A704" t="s">
        <v>2073</v>
      </c>
      <c r="B704" t="str">
        <f>_xlfn.XLOOKUP(Table2[[#This Row],[tanggal_checkin]],Table6[tanggal_checkin],Table6[id_checkin])</f>
        <v>CI 1024</v>
      </c>
      <c r="C704" t="s">
        <v>11582</v>
      </c>
      <c r="D704" t="str">
        <f>_xlfn.XLOOKUP(Table2[[#This Row],[tanggal_checkout]],Table4[tanggal_checkout],Table4[id_checkout])</f>
        <v>CO 1030</v>
      </c>
      <c r="E704" t="s">
        <v>11756</v>
      </c>
      <c r="F704" s="8">
        <v>0.39326388888888891</v>
      </c>
      <c r="G704" t="str">
        <f>_xlfn.XLOOKUP(Table2[[#This Row],[nama_tamu]],Table10[nama_tamu],Table10[id_tamu])</f>
        <v>CUS 0501</v>
      </c>
      <c r="H704" t="s">
        <v>2075</v>
      </c>
      <c r="I704" t="str">
        <f>_xlfn.XLOOKUP(Table2[[#This Row],[tipe_kamar]],Table12[tipe_kamar],Table12[id_kamar])</f>
        <v>KMR 001</v>
      </c>
      <c r="J704" t="s">
        <v>23</v>
      </c>
      <c r="K704">
        <v>3</v>
      </c>
      <c r="L704">
        <v>629000</v>
      </c>
      <c r="M704">
        <v>1887000</v>
      </c>
      <c r="N704" t="str">
        <f>_xlfn.XLOOKUP(Table2[[#This Row],[metode_pembayaran]],Table11[metode_pembayaran],Table11[id_pembayaran])</f>
        <v>MP 03</v>
      </c>
      <c r="O704" t="s">
        <v>36</v>
      </c>
      <c r="P704" t="str">
        <f>_xlfn.XLOOKUP(Table2[[#This Row],[status_reservasi]],'Dim Status Reservasi'!$B$2:$B$5,'Dim Status Reservasi'!$A$2:$A$5)</f>
        <v>ST 003</v>
      </c>
      <c r="Q704" t="s">
        <v>37</v>
      </c>
      <c r="R704" t="str">
        <f>_xlfn.XLOOKUP(Table2[[#This Row],[kota_hotel]],'Dim Kota Hotel'!$B$2:$B$21,'Dim Kota Hotel'!$A$2:$A$21)</f>
        <v>LOK 010</v>
      </c>
      <c r="S704" t="s">
        <v>226</v>
      </c>
    </row>
    <row r="705" spans="1:19" x14ac:dyDescent="0.25">
      <c r="A705" t="s">
        <v>2076</v>
      </c>
      <c r="B705" t="str">
        <f>_xlfn.XLOOKUP(Table2[[#This Row],[tanggal_checkin]],Table6[tanggal_checkin],Table6[id_checkin])</f>
        <v>CI 0506</v>
      </c>
      <c r="C705" t="s">
        <v>11540</v>
      </c>
      <c r="D705" t="str">
        <f>_xlfn.XLOOKUP(Table2[[#This Row],[tanggal_checkout]],Table4[tanggal_checkout],Table4[id_checkout])</f>
        <v>CO 0515</v>
      </c>
      <c r="E705" t="s">
        <v>11588</v>
      </c>
      <c r="F705" s="8">
        <v>0.74626157407407412</v>
      </c>
      <c r="G705" t="str">
        <f>_xlfn.XLOOKUP(Table2[[#This Row],[nama_tamu]],Table10[nama_tamu],Table10[id_tamu])</f>
        <v>CUS 2907</v>
      </c>
      <c r="H705" t="s">
        <v>2078</v>
      </c>
      <c r="I705" t="str">
        <f>_xlfn.XLOOKUP(Table2[[#This Row],[tipe_kamar]],Table12[tipe_kamar],Table12[id_kamar])</f>
        <v>KMR 001</v>
      </c>
      <c r="J705" t="s">
        <v>23</v>
      </c>
      <c r="K705">
        <v>8</v>
      </c>
      <c r="L705">
        <v>565000</v>
      </c>
      <c r="M705">
        <v>4520000</v>
      </c>
      <c r="N705" t="str">
        <f>_xlfn.XLOOKUP(Table2[[#This Row],[metode_pembayaran]],Table11[metode_pembayaran],Table11[id_pembayaran])</f>
        <v>MP 03</v>
      </c>
      <c r="O705" t="s">
        <v>36</v>
      </c>
      <c r="P705" t="str">
        <f>_xlfn.XLOOKUP(Table2[[#This Row],[status_reservasi]],'Dim Status Reservasi'!$B$2:$B$5,'Dim Status Reservasi'!$A$2:$A$5)</f>
        <v>ST 004</v>
      </c>
      <c r="Q705" t="s">
        <v>48</v>
      </c>
      <c r="R705" t="str">
        <f>_xlfn.XLOOKUP(Table2[[#This Row],[kota_hotel]],'Dim Kota Hotel'!$B$2:$B$21,'Dim Kota Hotel'!$A$2:$A$21)</f>
        <v>LOK 020</v>
      </c>
      <c r="S705" t="s">
        <v>94</v>
      </c>
    </row>
    <row r="706" spans="1:19" x14ac:dyDescent="0.25">
      <c r="A706" t="s">
        <v>2079</v>
      </c>
      <c r="B706" t="str">
        <f>_xlfn.XLOOKUP(Table2[[#This Row],[tanggal_checkin]],Table6[tanggal_checkin],Table6[id_checkin])</f>
        <v>CI 0262</v>
      </c>
      <c r="C706" t="s">
        <v>11002</v>
      </c>
      <c r="D706" t="str">
        <f>_xlfn.XLOOKUP(Table2[[#This Row],[tanggal_checkout]],Table4[tanggal_checkout],Table4[id_checkout])</f>
        <v>CO 0262</v>
      </c>
      <c r="E706" t="s">
        <v>11212</v>
      </c>
      <c r="F706" s="8">
        <v>0.86728009259259264</v>
      </c>
      <c r="G706" t="str">
        <f>_xlfn.XLOOKUP(Table2[[#This Row],[nama_tamu]],Table10[nama_tamu],Table10[id_tamu])</f>
        <v>CUS 2553</v>
      </c>
      <c r="H706" t="s">
        <v>2080</v>
      </c>
      <c r="I706" t="str">
        <f>_xlfn.XLOOKUP(Table2[[#This Row],[tipe_kamar]],Table12[tipe_kamar],Table12[id_kamar])</f>
        <v>KMR 001</v>
      </c>
      <c r="J706" t="s">
        <v>23</v>
      </c>
      <c r="K706">
        <v>2</v>
      </c>
      <c r="L706">
        <v>612000</v>
      </c>
      <c r="M706">
        <v>1224000</v>
      </c>
      <c r="N706" t="str">
        <f>_xlfn.XLOOKUP(Table2[[#This Row],[metode_pembayaran]],Table11[metode_pembayaran],Table11[id_pembayaran])</f>
        <v>MP 02</v>
      </c>
      <c r="O706" t="s">
        <v>30</v>
      </c>
      <c r="P706" t="str">
        <f>_xlfn.XLOOKUP(Table2[[#This Row],[status_reservasi]],'Dim Status Reservasi'!$B$2:$B$5,'Dim Status Reservasi'!$A$2:$A$5)</f>
        <v>ST 004</v>
      </c>
      <c r="Q706" t="s">
        <v>48</v>
      </c>
      <c r="R706" t="str">
        <f>_xlfn.XLOOKUP(Table2[[#This Row],[kota_hotel]],'Dim Kota Hotel'!$B$2:$B$21,'Dim Kota Hotel'!$A$2:$A$21)</f>
        <v>LOK 004</v>
      </c>
      <c r="S706" t="s">
        <v>49</v>
      </c>
    </row>
    <row r="707" spans="1:19" x14ac:dyDescent="0.25">
      <c r="A707" t="s">
        <v>2081</v>
      </c>
      <c r="B707" t="str">
        <f>_xlfn.XLOOKUP(Table2[[#This Row],[tanggal_checkin]],Table6[tanggal_checkin],Table6[id_checkin])</f>
        <v>CI 0234</v>
      </c>
      <c r="C707" t="s">
        <v>11168</v>
      </c>
      <c r="D707" t="str">
        <f>_xlfn.XLOOKUP(Table2[[#This Row],[tanggal_checkout]],Table4[tanggal_checkout],Table4[id_checkout])</f>
        <v>CO 0240</v>
      </c>
      <c r="E707" t="s">
        <v>11138</v>
      </c>
      <c r="F707" s="8">
        <v>0.69927083333333329</v>
      </c>
      <c r="G707" t="str">
        <f>_xlfn.XLOOKUP(Table2[[#This Row],[nama_tamu]],Table10[nama_tamu],Table10[id_tamu])</f>
        <v>CUS 3267</v>
      </c>
      <c r="H707" t="s">
        <v>2083</v>
      </c>
      <c r="I707" t="str">
        <f>_xlfn.XLOOKUP(Table2[[#This Row],[tipe_kamar]],Table12[tipe_kamar],Table12[id_kamar])</f>
        <v>KMR 004</v>
      </c>
      <c r="J707" t="s">
        <v>47</v>
      </c>
      <c r="K707">
        <v>8</v>
      </c>
      <c r="L707">
        <v>425000</v>
      </c>
      <c r="M707">
        <v>3400000</v>
      </c>
      <c r="N707" t="str">
        <f>_xlfn.XLOOKUP(Table2[[#This Row],[metode_pembayaran]],Table11[metode_pembayaran],Table11[id_pembayaran])</f>
        <v>MP 06</v>
      </c>
      <c r="O707" t="s">
        <v>17</v>
      </c>
      <c r="P707" t="str">
        <f>_xlfn.XLOOKUP(Table2[[#This Row],[status_reservasi]],'Dim Status Reservasi'!$B$2:$B$5,'Dim Status Reservasi'!$A$2:$A$5)</f>
        <v>ST 003</v>
      </c>
      <c r="Q707" t="s">
        <v>37</v>
      </c>
      <c r="R707" t="str">
        <f>_xlfn.XLOOKUP(Table2[[#This Row],[kota_hotel]],'Dim Kota Hotel'!$B$2:$B$21,'Dim Kota Hotel'!$A$2:$A$21)</f>
        <v>LOK 010</v>
      </c>
      <c r="S707" t="s">
        <v>226</v>
      </c>
    </row>
    <row r="708" spans="1:19" x14ac:dyDescent="0.25">
      <c r="A708" t="s">
        <v>2084</v>
      </c>
      <c r="B708" t="str">
        <f>_xlfn.XLOOKUP(Table2[[#This Row],[tanggal_checkin]],Table6[tanggal_checkin],Table6[id_checkin])</f>
        <v>CI 0439</v>
      </c>
      <c r="C708" t="s">
        <v>11381</v>
      </c>
      <c r="D708" t="str">
        <f>_xlfn.XLOOKUP(Table2[[#This Row],[tanggal_checkout]],Table4[tanggal_checkout],Table4[id_checkout])</f>
        <v>CO 0446</v>
      </c>
      <c r="E708" t="s">
        <v>11654</v>
      </c>
      <c r="F708" s="8">
        <v>0.73423611111111109</v>
      </c>
      <c r="G708" t="str">
        <f>_xlfn.XLOOKUP(Table2[[#This Row],[nama_tamu]],Table10[nama_tamu],Table10[id_tamu])</f>
        <v>CUS 1445</v>
      </c>
      <c r="H708" t="s">
        <v>2086</v>
      </c>
      <c r="I708" t="str">
        <f>_xlfn.XLOOKUP(Table2[[#This Row],[tipe_kamar]],Table12[tipe_kamar],Table12[id_kamar])</f>
        <v>KMR 004</v>
      </c>
      <c r="J708" t="s">
        <v>47</v>
      </c>
      <c r="K708">
        <v>5</v>
      </c>
      <c r="L708">
        <v>474000</v>
      </c>
      <c r="M708">
        <v>2370000</v>
      </c>
      <c r="N708" t="str">
        <f>_xlfn.XLOOKUP(Table2[[#This Row],[metode_pembayaran]],Table11[metode_pembayaran],Table11[id_pembayaran])</f>
        <v>MP 01</v>
      </c>
      <c r="O708" t="s">
        <v>24</v>
      </c>
      <c r="P708" t="str">
        <f>_xlfn.XLOOKUP(Table2[[#This Row],[status_reservasi]],'Dim Status Reservasi'!$B$2:$B$5,'Dim Status Reservasi'!$A$2:$A$5)</f>
        <v>ST 004</v>
      </c>
      <c r="Q708" t="s">
        <v>48</v>
      </c>
      <c r="R708" t="str">
        <f>_xlfn.XLOOKUP(Table2[[#This Row],[kota_hotel]],'Dim Kota Hotel'!$B$2:$B$21,'Dim Kota Hotel'!$A$2:$A$21)</f>
        <v>LOK 007</v>
      </c>
      <c r="S708" t="s">
        <v>145</v>
      </c>
    </row>
    <row r="709" spans="1:19" x14ac:dyDescent="0.25">
      <c r="A709" t="s">
        <v>2087</v>
      </c>
      <c r="B709" t="str">
        <f>_xlfn.XLOOKUP(Table2[[#This Row],[tanggal_checkin]],Table6[tanggal_checkin],Table6[id_checkin])</f>
        <v>CI 0146</v>
      </c>
      <c r="C709" t="s">
        <v>11371</v>
      </c>
      <c r="D709" t="str">
        <f>_xlfn.XLOOKUP(Table2[[#This Row],[tanggal_checkout]],Table4[tanggal_checkout],Table4[id_checkout])</f>
        <v>CO 0148</v>
      </c>
      <c r="E709" t="s">
        <v>11421</v>
      </c>
      <c r="F709" s="8">
        <v>0.81709490740740742</v>
      </c>
      <c r="G709" t="str">
        <f>_xlfn.XLOOKUP(Table2[[#This Row],[nama_tamu]],Table10[nama_tamu],Table10[id_tamu])</f>
        <v>CUS 3277</v>
      </c>
      <c r="H709" t="s">
        <v>2089</v>
      </c>
      <c r="I709" t="str">
        <f>_xlfn.XLOOKUP(Table2[[#This Row],[tipe_kamar]],Table12[tipe_kamar],Table12[id_kamar])</f>
        <v>KMR 001</v>
      </c>
      <c r="J709" t="s">
        <v>23</v>
      </c>
      <c r="K709">
        <v>2</v>
      </c>
      <c r="L709">
        <v>656000</v>
      </c>
      <c r="M709">
        <v>1312000</v>
      </c>
      <c r="N709" t="str">
        <f>_xlfn.XLOOKUP(Table2[[#This Row],[metode_pembayaran]],Table11[metode_pembayaran],Table11[id_pembayaran])</f>
        <v>MP 04</v>
      </c>
      <c r="O709" t="s">
        <v>53</v>
      </c>
      <c r="P709" t="str">
        <f>_xlfn.XLOOKUP(Table2[[#This Row],[status_reservasi]],'Dim Status Reservasi'!$B$2:$B$5,'Dim Status Reservasi'!$A$2:$A$5)</f>
        <v>ST 004</v>
      </c>
      <c r="Q709" t="s">
        <v>48</v>
      </c>
      <c r="R709" t="str">
        <f>_xlfn.XLOOKUP(Table2[[#This Row],[kota_hotel]],'Dim Kota Hotel'!$B$2:$B$21,'Dim Kota Hotel'!$A$2:$A$21)</f>
        <v>LOK 007</v>
      </c>
      <c r="S709" t="s">
        <v>145</v>
      </c>
    </row>
    <row r="710" spans="1:19" x14ac:dyDescent="0.25">
      <c r="A710" t="s">
        <v>2090</v>
      </c>
      <c r="B710" t="str">
        <f>_xlfn.XLOOKUP(Table2[[#This Row],[tanggal_checkin]],Table6[tanggal_checkin],Table6[id_checkin])</f>
        <v>CI 0765</v>
      </c>
      <c r="C710" t="s">
        <v>11757</v>
      </c>
      <c r="D710" t="str">
        <f>_xlfn.XLOOKUP(Table2[[#This Row],[tanggal_checkout]],Table4[tanggal_checkout],Table4[id_checkout])</f>
        <v>CO 0774</v>
      </c>
      <c r="E710" t="s">
        <v>11758</v>
      </c>
      <c r="F710" s="8">
        <v>0.71402777777777782</v>
      </c>
      <c r="G710" t="str">
        <f>_xlfn.XLOOKUP(Table2[[#This Row],[nama_tamu]],Table10[nama_tamu],Table10[id_tamu])</f>
        <v>CUS 3665</v>
      </c>
      <c r="H710" t="s">
        <v>2091</v>
      </c>
      <c r="I710" t="str">
        <f>_xlfn.XLOOKUP(Table2[[#This Row],[tipe_kamar]],Table12[tipe_kamar],Table12[id_kamar])</f>
        <v>KMR 004</v>
      </c>
      <c r="J710" t="s">
        <v>47</v>
      </c>
      <c r="K710">
        <v>7</v>
      </c>
      <c r="L710">
        <v>442000</v>
      </c>
      <c r="M710">
        <v>3094000</v>
      </c>
      <c r="N710" t="str">
        <f>_xlfn.XLOOKUP(Table2[[#This Row],[metode_pembayaran]],Table11[metode_pembayaran],Table11[id_pembayaran])</f>
        <v>MP 01</v>
      </c>
      <c r="O710" t="s">
        <v>24</v>
      </c>
      <c r="P710" t="str">
        <f>_xlfn.XLOOKUP(Table2[[#This Row],[status_reservasi]],'Dim Status Reservasi'!$B$2:$B$5,'Dim Status Reservasi'!$A$2:$A$5)</f>
        <v>ST 003</v>
      </c>
      <c r="Q710" t="s">
        <v>37</v>
      </c>
      <c r="R710" t="str">
        <f>_xlfn.XLOOKUP(Table2[[#This Row],[kota_hotel]],'Dim Kota Hotel'!$B$2:$B$21,'Dim Kota Hotel'!$A$2:$A$21)</f>
        <v>LOK 001</v>
      </c>
      <c r="S710" t="s">
        <v>74</v>
      </c>
    </row>
    <row r="711" spans="1:19" x14ac:dyDescent="0.25">
      <c r="A711" t="s">
        <v>2092</v>
      </c>
      <c r="B711" t="str">
        <f>_xlfn.XLOOKUP(Table2[[#This Row],[tanggal_checkin]],Table6[tanggal_checkin],Table6[id_checkin])</f>
        <v>CI 0281</v>
      </c>
      <c r="C711" t="s">
        <v>11021</v>
      </c>
      <c r="D711" t="str">
        <f>_xlfn.XLOOKUP(Table2[[#This Row],[tanggal_checkout]],Table4[tanggal_checkout],Table4[id_checkout])</f>
        <v>CO 0281</v>
      </c>
      <c r="E711" t="s">
        <v>11759</v>
      </c>
      <c r="F711" s="8">
        <v>0.76725694444444448</v>
      </c>
      <c r="G711" t="str">
        <f>_xlfn.XLOOKUP(Table2[[#This Row],[nama_tamu]],Table10[nama_tamu],Table10[id_tamu])</f>
        <v>CUS 4156</v>
      </c>
      <c r="H711" t="s">
        <v>2094</v>
      </c>
      <c r="I711" t="str">
        <f>_xlfn.XLOOKUP(Table2[[#This Row],[tipe_kamar]],Table12[tipe_kamar],Table12[id_kamar])</f>
        <v>KMR 001</v>
      </c>
      <c r="J711" t="s">
        <v>23</v>
      </c>
      <c r="K711">
        <v>2</v>
      </c>
      <c r="L711">
        <v>646000</v>
      </c>
      <c r="M711">
        <v>1292000</v>
      </c>
      <c r="N711" t="str">
        <f>_xlfn.XLOOKUP(Table2[[#This Row],[metode_pembayaran]],Table11[metode_pembayaran],Table11[id_pembayaran])</f>
        <v>MP 06</v>
      </c>
      <c r="O711" t="s">
        <v>17</v>
      </c>
      <c r="P711" t="str">
        <f>_xlfn.XLOOKUP(Table2[[#This Row],[status_reservasi]],'Dim Status Reservasi'!$B$2:$B$5,'Dim Status Reservasi'!$A$2:$A$5)</f>
        <v>ST 003</v>
      </c>
      <c r="Q711" t="s">
        <v>37</v>
      </c>
      <c r="R711" t="str">
        <f>_xlfn.XLOOKUP(Table2[[#This Row],[kota_hotel]],'Dim Kota Hotel'!$B$2:$B$21,'Dim Kota Hotel'!$A$2:$A$21)</f>
        <v>LOK 014</v>
      </c>
      <c r="S711" t="s">
        <v>222</v>
      </c>
    </row>
    <row r="712" spans="1:19" x14ac:dyDescent="0.25">
      <c r="A712" t="s">
        <v>2095</v>
      </c>
      <c r="B712" t="str">
        <f>_xlfn.XLOOKUP(Table2[[#This Row],[tanggal_checkin]],Table6[tanggal_checkin],Table6[id_checkin])</f>
        <v>CI 0260</v>
      </c>
      <c r="C712" t="s">
        <v>11760</v>
      </c>
      <c r="D712" t="str">
        <f>_xlfn.XLOOKUP(Table2[[#This Row],[tanggal_checkout]],Table4[tanggal_checkout],Table4[id_checkout])</f>
        <v>CO 0262</v>
      </c>
      <c r="E712" t="s">
        <v>11212</v>
      </c>
      <c r="F712" s="8">
        <v>0.70401620370370366</v>
      </c>
      <c r="G712" t="str">
        <f>_xlfn.XLOOKUP(Table2[[#This Row],[nama_tamu]],Table10[nama_tamu],Table10[id_tamu])</f>
        <v>CUS 3140</v>
      </c>
      <c r="H712" t="s">
        <v>2097</v>
      </c>
      <c r="I712" t="str">
        <f>_xlfn.XLOOKUP(Table2[[#This Row],[tipe_kamar]],Table12[tipe_kamar],Table12[id_kamar])</f>
        <v>KMR 002</v>
      </c>
      <c r="J712" t="s">
        <v>82</v>
      </c>
      <c r="K712">
        <v>4</v>
      </c>
      <c r="L712">
        <v>326000</v>
      </c>
      <c r="M712">
        <v>1304000</v>
      </c>
      <c r="N712" t="str">
        <f>_xlfn.XLOOKUP(Table2[[#This Row],[metode_pembayaran]],Table11[metode_pembayaran],Table11[id_pembayaran])</f>
        <v>MP 06</v>
      </c>
      <c r="O712" t="s">
        <v>17</v>
      </c>
      <c r="P712" t="str">
        <f>_xlfn.XLOOKUP(Table2[[#This Row],[status_reservasi]],'Dim Status Reservasi'!$B$2:$B$5,'Dim Status Reservasi'!$A$2:$A$5)</f>
        <v>ST 004</v>
      </c>
      <c r="Q712" t="s">
        <v>48</v>
      </c>
      <c r="R712" t="str">
        <f>_xlfn.XLOOKUP(Table2[[#This Row],[kota_hotel]],'Dim Kota Hotel'!$B$2:$B$21,'Dim Kota Hotel'!$A$2:$A$21)</f>
        <v>LOK 017</v>
      </c>
      <c r="S712" t="s">
        <v>84</v>
      </c>
    </row>
    <row r="713" spans="1:19" x14ac:dyDescent="0.25">
      <c r="A713" t="s">
        <v>2098</v>
      </c>
      <c r="B713" t="str">
        <f>_xlfn.XLOOKUP(Table2[[#This Row],[tanggal_checkin]],Table6[tanggal_checkin],Table6[id_checkin])</f>
        <v>CI 0442</v>
      </c>
      <c r="C713" t="s">
        <v>11350</v>
      </c>
      <c r="D713" t="str">
        <f>_xlfn.XLOOKUP(Table2[[#This Row],[tanggal_checkout]],Table4[tanggal_checkout],Table4[id_checkout])</f>
        <v>CO 0448</v>
      </c>
      <c r="E713" t="s">
        <v>11477</v>
      </c>
      <c r="F713" s="8">
        <v>0.55937499999999996</v>
      </c>
      <c r="G713" t="str">
        <f>_xlfn.XLOOKUP(Table2[[#This Row],[nama_tamu]],Table10[nama_tamu],Table10[id_tamu])</f>
        <v>CUS 3837</v>
      </c>
      <c r="H713" t="s">
        <v>2100</v>
      </c>
      <c r="I713" t="str">
        <f>_xlfn.XLOOKUP(Table2[[#This Row],[tipe_kamar]],Table12[tipe_kamar],Table12[id_kamar])</f>
        <v>KMR 002</v>
      </c>
      <c r="J713" t="s">
        <v>82</v>
      </c>
      <c r="K713">
        <v>4</v>
      </c>
      <c r="L713">
        <v>326000</v>
      </c>
      <c r="M713">
        <v>1304000</v>
      </c>
      <c r="N713" t="str">
        <f>_xlfn.XLOOKUP(Table2[[#This Row],[metode_pembayaran]],Table11[metode_pembayaran],Table11[id_pembayaran])</f>
        <v>MP 02</v>
      </c>
      <c r="O713" t="s">
        <v>30</v>
      </c>
      <c r="P713" t="str">
        <f>_xlfn.XLOOKUP(Table2[[#This Row],[status_reservasi]],'Dim Status Reservasi'!$B$2:$B$5,'Dim Status Reservasi'!$A$2:$A$5)</f>
        <v>ST 003</v>
      </c>
      <c r="Q713" t="s">
        <v>37</v>
      </c>
      <c r="R713" t="str">
        <f>_xlfn.XLOOKUP(Table2[[#This Row],[kota_hotel]],'Dim Kota Hotel'!$B$2:$B$21,'Dim Kota Hotel'!$A$2:$A$21)</f>
        <v>LOK 018</v>
      </c>
      <c r="S713" t="s">
        <v>102</v>
      </c>
    </row>
    <row r="714" spans="1:19" x14ac:dyDescent="0.25">
      <c r="A714" t="s">
        <v>2101</v>
      </c>
      <c r="B714" t="str">
        <f>_xlfn.XLOOKUP(Table2[[#This Row],[tanggal_checkin]],Table6[tanggal_checkin],Table6[id_checkin])</f>
        <v>CI 1061</v>
      </c>
      <c r="C714" t="s">
        <v>11761</v>
      </c>
      <c r="D714" t="str">
        <f>_xlfn.XLOOKUP(Table2[[#This Row],[tanggal_checkout]],Table4[tanggal_checkout],Table4[id_checkout])</f>
        <v>CO 1069</v>
      </c>
      <c r="E714" t="s">
        <v>11762</v>
      </c>
      <c r="F714" s="8">
        <v>0.52381944444444439</v>
      </c>
      <c r="G714" t="str">
        <f>_xlfn.XLOOKUP(Table2[[#This Row],[nama_tamu]],Table10[nama_tamu],Table10[id_tamu])</f>
        <v>CUS 2309</v>
      </c>
      <c r="H714" t="s">
        <v>2102</v>
      </c>
      <c r="I714" t="str">
        <f>_xlfn.XLOOKUP(Table2[[#This Row],[tipe_kamar]],Table12[tipe_kamar],Table12[id_kamar])</f>
        <v>KMR 001</v>
      </c>
      <c r="J714" t="s">
        <v>23</v>
      </c>
      <c r="K714">
        <v>6</v>
      </c>
      <c r="L714">
        <v>554000</v>
      </c>
      <c r="M714">
        <v>3324000</v>
      </c>
      <c r="N714" t="str">
        <f>_xlfn.XLOOKUP(Table2[[#This Row],[metode_pembayaran]],Table11[metode_pembayaran],Table11[id_pembayaran])</f>
        <v>MP 06</v>
      </c>
      <c r="O714" t="s">
        <v>17</v>
      </c>
      <c r="P714" t="str">
        <f>_xlfn.XLOOKUP(Table2[[#This Row],[status_reservasi]],'Dim Status Reservasi'!$B$2:$B$5,'Dim Status Reservasi'!$A$2:$A$5)</f>
        <v>ST 004</v>
      </c>
      <c r="Q714" t="s">
        <v>48</v>
      </c>
      <c r="R714" t="str">
        <f>_xlfn.XLOOKUP(Table2[[#This Row],[kota_hotel]],'Dim Kota Hotel'!$B$2:$B$21,'Dim Kota Hotel'!$A$2:$A$21)</f>
        <v>LOK 013</v>
      </c>
      <c r="S714" t="s">
        <v>160</v>
      </c>
    </row>
    <row r="715" spans="1:19" x14ac:dyDescent="0.25">
      <c r="A715" t="s">
        <v>2103</v>
      </c>
      <c r="B715" t="str">
        <f>_xlfn.XLOOKUP(Table2[[#This Row],[tanggal_checkin]],Table6[tanggal_checkin],Table6[id_checkin])</f>
        <v>CI 0915</v>
      </c>
      <c r="C715" t="s">
        <v>11492</v>
      </c>
      <c r="D715" t="str">
        <f>_xlfn.XLOOKUP(Table2[[#This Row],[tanggal_checkout]],Table4[tanggal_checkout],Table4[id_checkout])</f>
        <v>CO 0925</v>
      </c>
      <c r="E715" t="s">
        <v>11107</v>
      </c>
      <c r="F715" s="8">
        <v>4.5335648148148146E-2</v>
      </c>
      <c r="G715" t="str">
        <f>_xlfn.XLOOKUP(Table2[[#This Row],[nama_tamu]],Table10[nama_tamu],Table10[id_tamu])</f>
        <v>CUS 3808</v>
      </c>
      <c r="H715" t="s">
        <v>2105</v>
      </c>
      <c r="I715" t="str">
        <f>_xlfn.XLOOKUP(Table2[[#This Row],[tipe_kamar]],Table12[tipe_kamar],Table12[id_kamar])</f>
        <v>KMR 001</v>
      </c>
      <c r="J715" t="s">
        <v>23</v>
      </c>
      <c r="K715">
        <v>8</v>
      </c>
      <c r="L715">
        <v>628000</v>
      </c>
      <c r="M715">
        <v>5024000</v>
      </c>
      <c r="N715" t="str">
        <f>_xlfn.XLOOKUP(Table2[[#This Row],[metode_pembayaran]],Table11[metode_pembayaran],Table11[id_pembayaran])</f>
        <v>MP 03</v>
      </c>
      <c r="O715" t="s">
        <v>36</v>
      </c>
      <c r="P715" t="str">
        <f>_xlfn.XLOOKUP(Table2[[#This Row],[status_reservasi]],'Dim Status Reservasi'!$B$2:$B$5,'Dim Status Reservasi'!$A$2:$A$5)</f>
        <v>ST 003</v>
      </c>
      <c r="Q715" t="s">
        <v>37</v>
      </c>
      <c r="R715" t="str">
        <f>_xlfn.XLOOKUP(Table2[[#This Row],[kota_hotel]],'Dim Kota Hotel'!$B$2:$B$21,'Dim Kota Hotel'!$A$2:$A$21)</f>
        <v>LOK 001</v>
      </c>
      <c r="S715" t="s">
        <v>74</v>
      </c>
    </row>
    <row r="716" spans="1:19" x14ac:dyDescent="0.25">
      <c r="A716" t="s">
        <v>2106</v>
      </c>
      <c r="B716" t="str">
        <f>_xlfn.XLOOKUP(Table2[[#This Row],[tanggal_checkin]],Table6[tanggal_checkin],Table6[id_checkin])</f>
        <v>CI 0424</v>
      </c>
      <c r="C716" t="s">
        <v>11078</v>
      </c>
      <c r="D716" t="str">
        <f>_xlfn.XLOOKUP(Table2[[#This Row],[tanggal_checkout]],Table4[tanggal_checkout],Table4[id_checkout])</f>
        <v>CO 0433</v>
      </c>
      <c r="E716" t="s">
        <v>11380</v>
      </c>
      <c r="F716" s="8">
        <v>0.75177083333333339</v>
      </c>
      <c r="G716" t="str">
        <f>_xlfn.XLOOKUP(Table2[[#This Row],[nama_tamu]],Table10[nama_tamu],Table10[id_tamu])</f>
        <v>CUS 0794</v>
      </c>
      <c r="H716" t="s">
        <v>2108</v>
      </c>
      <c r="I716" t="str">
        <f>_xlfn.XLOOKUP(Table2[[#This Row],[tipe_kamar]],Table12[tipe_kamar],Table12[id_kamar])</f>
        <v>KMR 001</v>
      </c>
      <c r="J716" t="s">
        <v>23</v>
      </c>
      <c r="K716">
        <v>7</v>
      </c>
      <c r="L716">
        <v>654000</v>
      </c>
      <c r="M716">
        <v>4578000</v>
      </c>
      <c r="N716" t="str">
        <f>_xlfn.XLOOKUP(Table2[[#This Row],[metode_pembayaran]],Table11[metode_pembayaran],Table11[id_pembayaran])</f>
        <v>MP 01</v>
      </c>
      <c r="O716" t="s">
        <v>24</v>
      </c>
      <c r="P716" t="str">
        <f>_xlfn.XLOOKUP(Table2[[#This Row],[status_reservasi]],'Dim Status Reservasi'!$B$2:$B$5,'Dim Status Reservasi'!$A$2:$A$5)</f>
        <v>ST 004</v>
      </c>
      <c r="Q716" t="s">
        <v>48</v>
      </c>
      <c r="R716" t="str">
        <f>_xlfn.XLOOKUP(Table2[[#This Row],[kota_hotel]],'Dim Kota Hotel'!$B$2:$B$21,'Dim Kota Hotel'!$A$2:$A$21)</f>
        <v>LOK 007</v>
      </c>
      <c r="S716" t="s">
        <v>145</v>
      </c>
    </row>
    <row r="717" spans="1:19" x14ac:dyDescent="0.25">
      <c r="A717" t="s">
        <v>2109</v>
      </c>
      <c r="B717" t="str">
        <f>_xlfn.XLOOKUP(Table2[[#This Row],[tanggal_checkin]],Table6[tanggal_checkin],Table6[id_checkin])</f>
        <v>CI 1011</v>
      </c>
      <c r="C717" t="s">
        <v>11763</v>
      </c>
      <c r="D717" t="str">
        <f>_xlfn.XLOOKUP(Table2[[#This Row],[tanggal_checkout]],Table4[tanggal_checkout],Table4[id_checkout])</f>
        <v>CO 1019</v>
      </c>
      <c r="E717" t="s">
        <v>11748</v>
      </c>
      <c r="F717" s="8">
        <v>0.29375000000000001</v>
      </c>
      <c r="G717" t="str">
        <f>_xlfn.XLOOKUP(Table2[[#This Row],[nama_tamu]],Table10[nama_tamu],Table10[id_tamu])</f>
        <v>CUS 2519</v>
      </c>
      <c r="H717" t="s">
        <v>2110</v>
      </c>
      <c r="I717" t="str">
        <f>_xlfn.XLOOKUP(Table2[[#This Row],[tipe_kamar]],Table12[tipe_kamar],Table12[id_kamar])</f>
        <v>KMR 001</v>
      </c>
      <c r="J717" t="s">
        <v>23</v>
      </c>
      <c r="K717">
        <v>5</v>
      </c>
      <c r="L717">
        <v>541000</v>
      </c>
      <c r="M717">
        <v>2705000</v>
      </c>
      <c r="N717" t="str">
        <f>_xlfn.XLOOKUP(Table2[[#This Row],[metode_pembayaran]],Table11[metode_pembayaran],Table11[id_pembayaran])</f>
        <v>MP 02</v>
      </c>
      <c r="O717" t="s">
        <v>30</v>
      </c>
      <c r="P717" t="str">
        <f>_xlfn.XLOOKUP(Table2[[#This Row],[status_reservasi]],'Dim Status Reservasi'!$B$2:$B$5,'Dim Status Reservasi'!$A$2:$A$5)</f>
        <v>ST 003</v>
      </c>
      <c r="Q717" t="s">
        <v>37</v>
      </c>
      <c r="R717" t="str">
        <f>_xlfn.XLOOKUP(Table2[[#This Row],[kota_hotel]],'Dim Kota Hotel'!$B$2:$B$21,'Dim Kota Hotel'!$A$2:$A$21)</f>
        <v>LOK 004</v>
      </c>
      <c r="S717" t="s">
        <v>49</v>
      </c>
    </row>
    <row r="718" spans="1:19" x14ac:dyDescent="0.25">
      <c r="A718" t="s">
        <v>2111</v>
      </c>
      <c r="B718" t="str">
        <f>_xlfn.XLOOKUP(Table2[[#This Row],[tanggal_checkin]],Table6[tanggal_checkin],Table6[id_checkin])</f>
        <v>CI 0509</v>
      </c>
      <c r="C718" t="s">
        <v>11587</v>
      </c>
      <c r="D718" t="str">
        <f>_xlfn.XLOOKUP(Table2[[#This Row],[tanggal_checkout]],Table4[tanggal_checkout],Table4[id_checkout])</f>
        <v>CO 0514</v>
      </c>
      <c r="E718" t="s">
        <v>10989</v>
      </c>
      <c r="F718" s="8">
        <v>0.48180555555555554</v>
      </c>
      <c r="G718" t="str">
        <f>_xlfn.XLOOKUP(Table2[[#This Row],[nama_tamu]],Table10[nama_tamu],Table10[id_tamu])</f>
        <v>CUS 1320</v>
      </c>
      <c r="H718" t="s">
        <v>2113</v>
      </c>
      <c r="I718" t="str">
        <f>_xlfn.XLOOKUP(Table2[[#This Row],[tipe_kamar]],Table12[tipe_kamar],Table12[id_kamar])</f>
        <v>KMR 001</v>
      </c>
      <c r="J718" t="s">
        <v>23</v>
      </c>
      <c r="K718">
        <v>4</v>
      </c>
      <c r="L718">
        <v>667000</v>
      </c>
      <c r="M718">
        <v>2668000</v>
      </c>
      <c r="N718" t="str">
        <f>_xlfn.XLOOKUP(Table2[[#This Row],[metode_pembayaran]],Table11[metode_pembayaran],Table11[id_pembayaran])</f>
        <v>MP 03</v>
      </c>
      <c r="O718" t="s">
        <v>36</v>
      </c>
      <c r="P718" t="str">
        <f>_xlfn.XLOOKUP(Table2[[#This Row],[status_reservasi]],'Dim Status Reservasi'!$B$2:$B$5,'Dim Status Reservasi'!$A$2:$A$5)</f>
        <v>ST 004</v>
      </c>
      <c r="Q718" t="s">
        <v>48</v>
      </c>
      <c r="R718" t="str">
        <f>_xlfn.XLOOKUP(Table2[[#This Row],[kota_hotel]],'Dim Kota Hotel'!$B$2:$B$21,'Dim Kota Hotel'!$A$2:$A$21)</f>
        <v>LOK 013</v>
      </c>
      <c r="S718" t="s">
        <v>160</v>
      </c>
    </row>
    <row r="719" spans="1:19" x14ac:dyDescent="0.25">
      <c r="A719" t="s">
        <v>2114</v>
      </c>
      <c r="B719" t="str">
        <f>_xlfn.XLOOKUP(Table2[[#This Row],[tanggal_checkin]],Table6[tanggal_checkin],Table6[id_checkin])</f>
        <v>CI 0456</v>
      </c>
      <c r="C719" t="s">
        <v>11764</v>
      </c>
      <c r="D719" t="str">
        <f>_xlfn.XLOOKUP(Table2[[#This Row],[tanggal_checkout]],Table4[tanggal_checkout],Table4[id_checkout])</f>
        <v>CO 0459</v>
      </c>
      <c r="E719" t="s">
        <v>11416</v>
      </c>
      <c r="F719" s="8">
        <v>0.11701388888888889</v>
      </c>
      <c r="G719" t="str">
        <f>_xlfn.XLOOKUP(Table2[[#This Row],[nama_tamu]],Table10[nama_tamu],Table10[id_tamu])</f>
        <v>CUS 2627</v>
      </c>
      <c r="H719" t="s">
        <v>2115</v>
      </c>
      <c r="I719" t="str">
        <f>_xlfn.XLOOKUP(Table2[[#This Row],[tipe_kamar]],Table12[tipe_kamar],Table12[id_kamar])</f>
        <v>KMR 003</v>
      </c>
      <c r="J719" t="s">
        <v>64</v>
      </c>
      <c r="K719">
        <v>1</v>
      </c>
      <c r="L719">
        <v>1317000</v>
      </c>
      <c r="M719">
        <v>1317000</v>
      </c>
      <c r="N719" t="str">
        <f>_xlfn.XLOOKUP(Table2[[#This Row],[metode_pembayaran]],Table11[metode_pembayaran],Table11[id_pembayaran])</f>
        <v>MP 05</v>
      </c>
      <c r="O719" t="s">
        <v>72</v>
      </c>
      <c r="P719" t="str">
        <f>_xlfn.XLOOKUP(Table2[[#This Row],[status_reservasi]],'Dim Status Reservasi'!$B$2:$B$5,'Dim Status Reservasi'!$A$2:$A$5)</f>
        <v>ST 002</v>
      </c>
      <c r="Q719" t="s">
        <v>124</v>
      </c>
      <c r="R719" t="str">
        <f>_xlfn.XLOOKUP(Table2[[#This Row],[kota_hotel]],'Dim Kota Hotel'!$B$2:$B$21,'Dim Kota Hotel'!$A$2:$A$21)</f>
        <v>LOK 010</v>
      </c>
      <c r="S719" t="s">
        <v>226</v>
      </c>
    </row>
    <row r="720" spans="1:19" x14ac:dyDescent="0.25">
      <c r="A720" t="s">
        <v>2116</v>
      </c>
      <c r="B720" t="str">
        <f>_xlfn.XLOOKUP(Table2[[#This Row],[tanggal_checkin]],Table6[tanggal_checkin],Table6[id_checkin])</f>
        <v>CI 0028</v>
      </c>
      <c r="C720" t="s">
        <v>11765</v>
      </c>
      <c r="D720" t="str">
        <f>_xlfn.XLOOKUP(Table2[[#This Row],[tanggal_checkout]],Table4[tanggal_checkout],Table4[id_checkout])</f>
        <v>CO 0032</v>
      </c>
      <c r="E720" t="s">
        <v>11766</v>
      </c>
      <c r="F720" s="8">
        <v>0.50112268518518521</v>
      </c>
      <c r="G720" t="str">
        <f>_xlfn.XLOOKUP(Table2[[#This Row],[nama_tamu]],Table10[nama_tamu],Table10[id_tamu])</f>
        <v>CUS 2242</v>
      </c>
      <c r="H720" t="s">
        <v>2117</v>
      </c>
      <c r="I720" t="str">
        <f>_xlfn.XLOOKUP(Table2[[#This Row],[tipe_kamar]],Table12[tipe_kamar],Table12[id_kamar])</f>
        <v>KMR 001</v>
      </c>
      <c r="J720" t="s">
        <v>23</v>
      </c>
      <c r="K720">
        <v>4</v>
      </c>
      <c r="L720">
        <v>653000</v>
      </c>
      <c r="M720">
        <v>2612000</v>
      </c>
      <c r="N720" t="str">
        <f>_xlfn.XLOOKUP(Table2[[#This Row],[metode_pembayaran]],Table11[metode_pembayaran],Table11[id_pembayaran])</f>
        <v>MP 01</v>
      </c>
      <c r="O720" t="s">
        <v>24</v>
      </c>
      <c r="P720" t="str">
        <f>_xlfn.XLOOKUP(Table2[[#This Row],[status_reservasi]],'Dim Status Reservasi'!$B$2:$B$5,'Dim Status Reservasi'!$A$2:$A$5)</f>
        <v>ST 003</v>
      </c>
      <c r="Q720" t="s">
        <v>37</v>
      </c>
      <c r="R720" t="str">
        <f>_xlfn.XLOOKUP(Table2[[#This Row],[kota_hotel]],'Dim Kota Hotel'!$B$2:$B$21,'Dim Kota Hotel'!$A$2:$A$21)</f>
        <v>LOK 001</v>
      </c>
      <c r="S720" t="s">
        <v>74</v>
      </c>
    </row>
    <row r="721" spans="1:19" x14ac:dyDescent="0.25">
      <c r="A721" t="s">
        <v>2118</v>
      </c>
      <c r="B721" t="str">
        <f>_xlfn.XLOOKUP(Table2[[#This Row],[tanggal_checkin]],Table6[tanggal_checkin],Table6[id_checkin])</f>
        <v>CI 0090</v>
      </c>
      <c r="C721" t="s">
        <v>11285</v>
      </c>
      <c r="D721" t="str">
        <f>_xlfn.XLOOKUP(Table2[[#This Row],[tanggal_checkout]],Table4[tanggal_checkout],Table4[id_checkout])</f>
        <v>CO 0092</v>
      </c>
      <c r="E721" t="s">
        <v>11706</v>
      </c>
      <c r="F721" s="8">
        <v>0.13464120370370369</v>
      </c>
      <c r="G721" t="str">
        <f>_xlfn.XLOOKUP(Table2[[#This Row],[nama_tamu]],Table10[nama_tamu],Table10[id_tamu])</f>
        <v>CUS 4109</v>
      </c>
      <c r="H721" t="s">
        <v>2120</v>
      </c>
      <c r="I721" t="str">
        <f>_xlfn.XLOOKUP(Table2[[#This Row],[tipe_kamar]],Table12[tipe_kamar],Table12[id_kamar])</f>
        <v>KMR 002</v>
      </c>
      <c r="J721" t="s">
        <v>82</v>
      </c>
      <c r="K721">
        <v>2</v>
      </c>
      <c r="L721">
        <v>399000</v>
      </c>
      <c r="M721">
        <v>798000</v>
      </c>
      <c r="N721" t="str">
        <f>_xlfn.XLOOKUP(Table2[[#This Row],[metode_pembayaran]],Table11[metode_pembayaran],Table11[id_pembayaran])</f>
        <v>MP 02</v>
      </c>
      <c r="O721" t="s">
        <v>30</v>
      </c>
      <c r="P721" t="str">
        <f>_xlfn.XLOOKUP(Table2[[#This Row],[status_reservasi]],'Dim Status Reservasi'!$B$2:$B$5,'Dim Status Reservasi'!$A$2:$A$5)</f>
        <v>ST 004</v>
      </c>
      <c r="Q721" t="s">
        <v>48</v>
      </c>
      <c r="R721" t="str">
        <f>_xlfn.XLOOKUP(Table2[[#This Row],[kota_hotel]],'Dim Kota Hotel'!$B$2:$B$21,'Dim Kota Hotel'!$A$2:$A$21)</f>
        <v>LOK 016</v>
      </c>
      <c r="S721" t="s">
        <v>117</v>
      </c>
    </row>
    <row r="722" spans="1:19" x14ac:dyDescent="0.25">
      <c r="A722" t="s">
        <v>2121</v>
      </c>
      <c r="B722" t="str">
        <f>_xlfn.XLOOKUP(Table2[[#This Row],[tanggal_checkin]],Table6[tanggal_checkin],Table6[id_checkin])</f>
        <v>CI 0260</v>
      </c>
      <c r="C722" t="s">
        <v>11760</v>
      </c>
      <c r="D722" t="str">
        <f>_xlfn.XLOOKUP(Table2[[#This Row],[tanggal_checkout]],Table4[tanggal_checkout],Table4[id_checkout])</f>
        <v>CO 0266</v>
      </c>
      <c r="E722" t="s">
        <v>11310</v>
      </c>
      <c r="F722" s="8">
        <v>0.53464120370370372</v>
      </c>
      <c r="G722" t="str">
        <f>_xlfn.XLOOKUP(Table2[[#This Row],[nama_tamu]],Table10[nama_tamu],Table10[id_tamu])</f>
        <v>CUS 3115</v>
      </c>
      <c r="H722" t="s">
        <v>2123</v>
      </c>
      <c r="I722" t="str">
        <f>_xlfn.XLOOKUP(Table2[[#This Row],[tipe_kamar]],Table12[tipe_kamar],Table12[id_kamar])</f>
        <v>KMR 003</v>
      </c>
      <c r="J722" t="s">
        <v>64</v>
      </c>
      <c r="K722">
        <v>8</v>
      </c>
      <c r="L722">
        <v>1082000</v>
      </c>
      <c r="M722">
        <v>8656000</v>
      </c>
      <c r="N722" t="str">
        <f>_xlfn.XLOOKUP(Table2[[#This Row],[metode_pembayaran]],Table11[metode_pembayaran],Table11[id_pembayaran])</f>
        <v>MP 05</v>
      </c>
      <c r="O722" t="s">
        <v>72</v>
      </c>
      <c r="P722" t="str">
        <f>_xlfn.XLOOKUP(Table2[[#This Row],[status_reservasi]],'Dim Status Reservasi'!$B$2:$B$5,'Dim Status Reservasi'!$A$2:$A$5)</f>
        <v>ST 004</v>
      </c>
      <c r="Q722" t="s">
        <v>48</v>
      </c>
      <c r="R722" t="str">
        <f>_xlfn.XLOOKUP(Table2[[#This Row],[kota_hotel]],'Dim Kota Hotel'!$B$2:$B$21,'Dim Kota Hotel'!$A$2:$A$21)</f>
        <v>LOK 016</v>
      </c>
      <c r="S722" t="s">
        <v>117</v>
      </c>
    </row>
    <row r="723" spans="1:19" x14ac:dyDescent="0.25">
      <c r="A723" t="s">
        <v>2124</v>
      </c>
      <c r="B723" t="str">
        <f>_xlfn.XLOOKUP(Table2[[#This Row],[tanggal_checkin]],Table6[tanggal_checkin],Table6[id_checkin])</f>
        <v>CI 0144</v>
      </c>
      <c r="C723" t="s">
        <v>11191</v>
      </c>
      <c r="D723" t="str">
        <f>_xlfn.XLOOKUP(Table2[[#This Row],[tanggal_checkout]],Table4[tanggal_checkout],Table4[id_checkout])</f>
        <v>CO 0152</v>
      </c>
      <c r="E723" t="s">
        <v>11430</v>
      </c>
      <c r="F723" s="8">
        <v>0.34811342592592592</v>
      </c>
      <c r="G723" t="str">
        <f>_xlfn.XLOOKUP(Table2[[#This Row],[nama_tamu]],Table10[nama_tamu],Table10[id_tamu])</f>
        <v>CUS 0953</v>
      </c>
      <c r="H723" t="s">
        <v>2125</v>
      </c>
      <c r="I723" t="str">
        <f>_xlfn.XLOOKUP(Table2[[#This Row],[tipe_kamar]],Table12[tipe_kamar],Table12[id_kamar])</f>
        <v>KMR 004</v>
      </c>
      <c r="J723" t="s">
        <v>47</v>
      </c>
      <c r="K723">
        <v>8</v>
      </c>
      <c r="L723">
        <v>516000</v>
      </c>
      <c r="M723">
        <v>4128000</v>
      </c>
      <c r="N723" t="str">
        <f>_xlfn.XLOOKUP(Table2[[#This Row],[metode_pembayaran]],Table11[metode_pembayaran],Table11[id_pembayaran])</f>
        <v>MP 05</v>
      </c>
      <c r="O723" t="s">
        <v>72</v>
      </c>
      <c r="P723" t="str">
        <f>_xlfn.XLOOKUP(Table2[[#This Row],[status_reservasi]],'Dim Status Reservasi'!$B$2:$B$5,'Dim Status Reservasi'!$A$2:$A$5)</f>
        <v>ST 004</v>
      </c>
      <c r="Q723" t="s">
        <v>48</v>
      </c>
      <c r="R723" t="str">
        <f>_xlfn.XLOOKUP(Table2[[#This Row],[kota_hotel]],'Dim Kota Hotel'!$B$2:$B$21,'Dim Kota Hotel'!$A$2:$A$21)</f>
        <v>LOK 012</v>
      </c>
      <c r="S723" t="s">
        <v>25</v>
      </c>
    </row>
    <row r="724" spans="1:19" x14ac:dyDescent="0.25">
      <c r="A724" t="s">
        <v>2126</v>
      </c>
      <c r="B724" t="str">
        <f>_xlfn.XLOOKUP(Table2[[#This Row],[tanggal_checkin]],Table6[tanggal_checkin],Table6[id_checkin])</f>
        <v>CI 0217</v>
      </c>
      <c r="C724" t="s">
        <v>11670</v>
      </c>
      <c r="D724" t="str">
        <f>_xlfn.XLOOKUP(Table2[[#This Row],[tanggal_checkout]],Table4[tanggal_checkout],Table4[id_checkout])</f>
        <v>CO 0224</v>
      </c>
      <c r="E724" t="s">
        <v>11767</v>
      </c>
      <c r="F724" s="8">
        <v>0.38738425925925923</v>
      </c>
      <c r="G724" t="str">
        <f>_xlfn.XLOOKUP(Table2[[#This Row],[nama_tamu]],Table10[nama_tamu],Table10[id_tamu])</f>
        <v>CUS 3327</v>
      </c>
      <c r="H724" t="s">
        <v>2128</v>
      </c>
      <c r="I724" t="str">
        <f>_xlfn.XLOOKUP(Table2[[#This Row],[tipe_kamar]],Table12[tipe_kamar],Table12[id_kamar])</f>
        <v>KMR 004</v>
      </c>
      <c r="J724" t="s">
        <v>47</v>
      </c>
      <c r="K724">
        <v>8</v>
      </c>
      <c r="L724">
        <v>511000</v>
      </c>
      <c r="M724">
        <v>4088000</v>
      </c>
      <c r="N724" t="str">
        <f>_xlfn.XLOOKUP(Table2[[#This Row],[metode_pembayaran]],Table11[metode_pembayaran],Table11[id_pembayaran])</f>
        <v>MP 04</v>
      </c>
      <c r="O724" t="s">
        <v>53</v>
      </c>
      <c r="P724" t="str">
        <f>_xlfn.XLOOKUP(Table2[[#This Row],[status_reservasi]],'Dim Status Reservasi'!$B$2:$B$5,'Dim Status Reservasi'!$A$2:$A$5)</f>
        <v>ST 003</v>
      </c>
      <c r="Q724" t="s">
        <v>37</v>
      </c>
      <c r="R724" t="str">
        <f>_xlfn.XLOOKUP(Table2[[#This Row],[kota_hotel]],'Dim Kota Hotel'!$B$2:$B$21,'Dim Kota Hotel'!$A$2:$A$21)</f>
        <v>LOK 017</v>
      </c>
      <c r="S724" t="s">
        <v>84</v>
      </c>
    </row>
    <row r="725" spans="1:19" x14ac:dyDescent="0.25">
      <c r="A725" t="s">
        <v>2129</v>
      </c>
      <c r="B725" t="str">
        <f>_xlfn.XLOOKUP(Table2[[#This Row],[tanggal_checkin]],Table6[tanggal_checkin],Table6[id_checkin])</f>
        <v>CI 0655</v>
      </c>
      <c r="C725" t="s">
        <v>11730</v>
      </c>
      <c r="D725" t="str">
        <f>_xlfn.XLOOKUP(Table2[[#This Row],[tanggal_checkout]],Table4[tanggal_checkout],Table4[id_checkout])</f>
        <v>CO 0663</v>
      </c>
      <c r="E725" t="s">
        <v>11335</v>
      </c>
      <c r="F725" s="8">
        <v>0.36320601851851853</v>
      </c>
      <c r="G725" t="str">
        <f>_xlfn.XLOOKUP(Table2[[#This Row],[nama_tamu]],Table10[nama_tamu],Table10[id_tamu])</f>
        <v>CUS 0744</v>
      </c>
      <c r="H725" t="s">
        <v>2130</v>
      </c>
      <c r="I725" t="str">
        <f>_xlfn.XLOOKUP(Table2[[#This Row],[tipe_kamar]],Table12[tipe_kamar],Table12[id_kamar])</f>
        <v>KMR 003</v>
      </c>
      <c r="J725" t="s">
        <v>64</v>
      </c>
      <c r="K725">
        <v>7</v>
      </c>
      <c r="L725">
        <v>1210000</v>
      </c>
      <c r="M725">
        <v>8470000</v>
      </c>
      <c r="N725" t="str">
        <f>_xlfn.XLOOKUP(Table2[[#This Row],[metode_pembayaran]],Table11[metode_pembayaran],Table11[id_pembayaran])</f>
        <v>MP 06</v>
      </c>
      <c r="O725" t="s">
        <v>17</v>
      </c>
      <c r="P725" t="str">
        <f>_xlfn.XLOOKUP(Table2[[#This Row],[status_reservasi]],'Dim Status Reservasi'!$B$2:$B$5,'Dim Status Reservasi'!$A$2:$A$5)</f>
        <v>ST 003</v>
      </c>
      <c r="Q725" t="s">
        <v>37</v>
      </c>
      <c r="R725" t="str">
        <f>_xlfn.XLOOKUP(Table2[[#This Row],[kota_hotel]],'Dim Kota Hotel'!$B$2:$B$21,'Dim Kota Hotel'!$A$2:$A$21)</f>
        <v>LOK 012</v>
      </c>
      <c r="S725" t="s">
        <v>25</v>
      </c>
    </row>
    <row r="726" spans="1:19" x14ac:dyDescent="0.25">
      <c r="A726" t="s">
        <v>2131</v>
      </c>
      <c r="B726" t="str">
        <f>_xlfn.XLOOKUP(Table2[[#This Row],[tanggal_checkin]],Table6[tanggal_checkin],Table6[id_checkin])</f>
        <v>CI 0859</v>
      </c>
      <c r="C726" t="s">
        <v>11116</v>
      </c>
      <c r="D726" t="str">
        <f>_xlfn.XLOOKUP(Table2[[#This Row],[tanggal_checkout]],Table4[tanggal_checkout],Table4[id_checkout])</f>
        <v>CO 0869</v>
      </c>
      <c r="E726" t="s">
        <v>11768</v>
      </c>
      <c r="F726" s="8">
        <v>0.6469907407407407</v>
      </c>
      <c r="G726" t="str">
        <f>_xlfn.XLOOKUP(Table2[[#This Row],[nama_tamu]],Table10[nama_tamu],Table10[id_tamu])</f>
        <v>CUS 0795</v>
      </c>
      <c r="H726" t="s">
        <v>2133</v>
      </c>
      <c r="I726" t="str">
        <f>_xlfn.XLOOKUP(Table2[[#This Row],[tipe_kamar]],Table12[tipe_kamar],Table12[id_kamar])</f>
        <v>KMR 004</v>
      </c>
      <c r="J726" t="s">
        <v>47</v>
      </c>
      <c r="K726">
        <v>8</v>
      </c>
      <c r="L726">
        <v>483000</v>
      </c>
      <c r="M726">
        <v>3864000</v>
      </c>
      <c r="N726" t="str">
        <f>_xlfn.XLOOKUP(Table2[[#This Row],[metode_pembayaran]],Table11[metode_pembayaran],Table11[id_pembayaran])</f>
        <v>MP 05</v>
      </c>
      <c r="O726" t="s">
        <v>72</v>
      </c>
      <c r="P726" t="str">
        <f>_xlfn.XLOOKUP(Table2[[#This Row],[status_reservasi]],'Dim Status Reservasi'!$B$2:$B$5,'Dim Status Reservasi'!$A$2:$A$5)</f>
        <v>ST 004</v>
      </c>
      <c r="Q726" t="s">
        <v>48</v>
      </c>
      <c r="R726" t="str">
        <f>_xlfn.XLOOKUP(Table2[[#This Row],[kota_hotel]],'Dim Kota Hotel'!$B$2:$B$21,'Dim Kota Hotel'!$A$2:$A$21)</f>
        <v>LOK 003</v>
      </c>
      <c r="S726" t="s">
        <v>106</v>
      </c>
    </row>
    <row r="727" spans="1:19" x14ac:dyDescent="0.25">
      <c r="A727" t="s">
        <v>2134</v>
      </c>
      <c r="B727" t="str">
        <f>_xlfn.XLOOKUP(Table2[[#This Row],[tanggal_checkin]],Table6[tanggal_checkin],Table6[id_checkin])</f>
        <v>CI 0931</v>
      </c>
      <c r="C727" t="s">
        <v>11660</v>
      </c>
      <c r="D727" t="str">
        <f>_xlfn.XLOOKUP(Table2[[#This Row],[tanggal_checkout]],Table4[tanggal_checkout],Table4[id_checkout])</f>
        <v>CO 0943</v>
      </c>
      <c r="E727" t="s">
        <v>11636</v>
      </c>
      <c r="F727" s="8">
        <v>0.50817129629629632</v>
      </c>
      <c r="G727" t="str">
        <f>_xlfn.XLOOKUP(Table2[[#This Row],[nama_tamu]],Table10[nama_tamu],Table10[id_tamu])</f>
        <v>CUS 2083</v>
      </c>
      <c r="H727" t="s">
        <v>2136</v>
      </c>
      <c r="I727" t="str">
        <f>_xlfn.XLOOKUP(Table2[[#This Row],[tipe_kamar]],Table12[tipe_kamar],Table12[id_kamar])</f>
        <v>KMR 001</v>
      </c>
      <c r="J727" t="s">
        <v>23</v>
      </c>
      <c r="K727">
        <v>9</v>
      </c>
      <c r="L727">
        <v>644000</v>
      </c>
      <c r="M727">
        <v>5796000</v>
      </c>
      <c r="N727" t="str">
        <f>_xlfn.XLOOKUP(Table2[[#This Row],[metode_pembayaran]],Table11[metode_pembayaran],Table11[id_pembayaran])</f>
        <v>MP 05</v>
      </c>
      <c r="O727" t="s">
        <v>72</v>
      </c>
      <c r="P727" t="str">
        <f>_xlfn.XLOOKUP(Table2[[#This Row],[status_reservasi]],'Dim Status Reservasi'!$B$2:$B$5,'Dim Status Reservasi'!$A$2:$A$5)</f>
        <v>ST 004</v>
      </c>
      <c r="Q727" t="s">
        <v>48</v>
      </c>
      <c r="R727" t="str">
        <f>_xlfn.XLOOKUP(Table2[[#This Row],[kota_hotel]],'Dim Kota Hotel'!$B$2:$B$21,'Dim Kota Hotel'!$A$2:$A$21)</f>
        <v>LOK 019</v>
      </c>
      <c r="S727" t="s">
        <v>133</v>
      </c>
    </row>
    <row r="728" spans="1:19" x14ac:dyDescent="0.25">
      <c r="A728" t="s">
        <v>2137</v>
      </c>
      <c r="B728" t="str">
        <f>_xlfn.XLOOKUP(Table2[[#This Row],[tanggal_checkin]],Table6[tanggal_checkin],Table6[id_checkin])</f>
        <v>CI 0163</v>
      </c>
      <c r="C728" t="s">
        <v>11271</v>
      </c>
      <c r="D728" t="str">
        <f>_xlfn.XLOOKUP(Table2[[#This Row],[tanggal_checkout]],Table4[tanggal_checkout],Table4[id_checkout])</f>
        <v>CO 0172</v>
      </c>
      <c r="E728" t="s">
        <v>11348</v>
      </c>
      <c r="F728" s="8">
        <v>7.3877314814814812E-2</v>
      </c>
      <c r="G728" t="str">
        <f>_xlfn.XLOOKUP(Table2[[#This Row],[nama_tamu]],Table10[nama_tamu],Table10[id_tamu])</f>
        <v>CUS 3852</v>
      </c>
      <c r="H728" t="s">
        <v>2139</v>
      </c>
      <c r="I728" t="str">
        <f>_xlfn.XLOOKUP(Table2[[#This Row],[tipe_kamar]],Table12[tipe_kamar],Table12[id_kamar])</f>
        <v>KMR 004</v>
      </c>
      <c r="J728" t="s">
        <v>47</v>
      </c>
      <c r="K728">
        <v>8</v>
      </c>
      <c r="L728">
        <v>497000</v>
      </c>
      <c r="M728">
        <v>3976000</v>
      </c>
      <c r="N728" t="str">
        <f>_xlfn.XLOOKUP(Table2[[#This Row],[metode_pembayaran]],Table11[metode_pembayaran],Table11[id_pembayaran])</f>
        <v>MP 01</v>
      </c>
      <c r="O728" t="s">
        <v>24</v>
      </c>
      <c r="P728" t="str">
        <f>_xlfn.XLOOKUP(Table2[[#This Row],[status_reservasi]],'Dim Status Reservasi'!$B$2:$B$5,'Dim Status Reservasi'!$A$2:$A$5)</f>
        <v>ST 003</v>
      </c>
      <c r="Q728" t="s">
        <v>37</v>
      </c>
      <c r="R728" t="str">
        <f>_xlfn.XLOOKUP(Table2[[#This Row],[kota_hotel]],'Dim Kota Hotel'!$B$2:$B$21,'Dim Kota Hotel'!$A$2:$A$21)</f>
        <v>LOK 006</v>
      </c>
      <c r="S728" t="s">
        <v>129</v>
      </c>
    </row>
    <row r="729" spans="1:19" x14ac:dyDescent="0.25">
      <c r="A729" t="s">
        <v>2140</v>
      </c>
      <c r="B729" t="str">
        <f>_xlfn.XLOOKUP(Table2[[#This Row],[tanggal_checkin]],Table6[tanggal_checkin],Table6[id_checkin])</f>
        <v>CI 0049</v>
      </c>
      <c r="C729" t="s">
        <v>11299</v>
      </c>
      <c r="D729" t="str">
        <f>_xlfn.XLOOKUP(Table2[[#This Row],[tanggal_checkout]],Table4[tanggal_checkout],Table4[id_checkout])</f>
        <v>CO 0051</v>
      </c>
      <c r="E729" t="s">
        <v>10966</v>
      </c>
      <c r="F729" s="8">
        <v>0.89989583333333334</v>
      </c>
      <c r="G729" t="str">
        <f>_xlfn.XLOOKUP(Table2[[#This Row],[nama_tamu]],Table10[nama_tamu],Table10[id_tamu])</f>
        <v>CUS 3194</v>
      </c>
      <c r="H729" t="s">
        <v>2142</v>
      </c>
      <c r="I729" t="str">
        <f>_xlfn.XLOOKUP(Table2[[#This Row],[tipe_kamar]],Table12[tipe_kamar],Table12[id_kamar])</f>
        <v>KMR 002</v>
      </c>
      <c r="J729" t="s">
        <v>82</v>
      </c>
      <c r="K729">
        <v>2</v>
      </c>
      <c r="L729">
        <v>399000</v>
      </c>
      <c r="M729">
        <v>798000</v>
      </c>
      <c r="N729" t="str">
        <f>_xlfn.XLOOKUP(Table2[[#This Row],[metode_pembayaran]],Table11[metode_pembayaran],Table11[id_pembayaran])</f>
        <v>MP 06</v>
      </c>
      <c r="O729" t="s">
        <v>17</v>
      </c>
      <c r="P729" t="str">
        <f>_xlfn.XLOOKUP(Table2[[#This Row],[status_reservasi]],'Dim Status Reservasi'!$B$2:$B$5,'Dim Status Reservasi'!$A$2:$A$5)</f>
        <v>ST 003</v>
      </c>
      <c r="Q729" t="s">
        <v>37</v>
      </c>
      <c r="R729" t="str">
        <f>_xlfn.XLOOKUP(Table2[[#This Row],[kota_hotel]],'Dim Kota Hotel'!$B$2:$B$21,'Dim Kota Hotel'!$A$2:$A$21)</f>
        <v>LOK 019</v>
      </c>
      <c r="S729" t="s">
        <v>133</v>
      </c>
    </row>
    <row r="730" spans="1:19" x14ac:dyDescent="0.25">
      <c r="A730" t="s">
        <v>2143</v>
      </c>
      <c r="B730" t="str">
        <f>_xlfn.XLOOKUP(Table2[[#This Row],[tanggal_checkin]],Table6[tanggal_checkin],Table6[id_checkin])</f>
        <v>CI 0168</v>
      </c>
      <c r="C730" t="s">
        <v>11413</v>
      </c>
      <c r="D730" t="str">
        <f>_xlfn.XLOOKUP(Table2[[#This Row],[tanggal_checkout]],Table4[tanggal_checkout],Table4[id_checkout])</f>
        <v>CO 0178</v>
      </c>
      <c r="E730" t="s">
        <v>11769</v>
      </c>
      <c r="F730" s="8">
        <v>0.43432870370370369</v>
      </c>
      <c r="G730" t="str">
        <f>_xlfn.XLOOKUP(Table2[[#This Row],[nama_tamu]],Table10[nama_tamu],Table10[id_tamu])</f>
        <v>CUS 1816</v>
      </c>
      <c r="H730" t="s">
        <v>2144</v>
      </c>
      <c r="I730" t="str">
        <f>_xlfn.XLOOKUP(Table2[[#This Row],[tipe_kamar]],Table12[tipe_kamar],Table12[id_kamar])</f>
        <v>KMR 003</v>
      </c>
      <c r="J730" t="s">
        <v>64</v>
      </c>
      <c r="K730">
        <v>8</v>
      </c>
      <c r="L730">
        <v>1086000</v>
      </c>
      <c r="M730">
        <v>8688000</v>
      </c>
      <c r="N730" t="str">
        <f>_xlfn.XLOOKUP(Table2[[#This Row],[metode_pembayaran]],Table11[metode_pembayaran],Table11[id_pembayaran])</f>
        <v>MP 01</v>
      </c>
      <c r="O730" t="s">
        <v>24</v>
      </c>
      <c r="P730" t="str">
        <f>_xlfn.XLOOKUP(Table2[[#This Row],[status_reservasi]],'Dim Status Reservasi'!$B$2:$B$5,'Dim Status Reservasi'!$A$2:$A$5)</f>
        <v>ST 003</v>
      </c>
      <c r="Q730" t="s">
        <v>37</v>
      </c>
      <c r="R730" t="str">
        <f>_xlfn.XLOOKUP(Table2[[#This Row],[kota_hotel]],'Dim Kota Hotel'!$B$2:$B$21,'Dim Kota Hotel'!$A$2:$A$21)</f>
        <v>LOK 006</v>
      </c>
      <c r="S730" t="s">
        <v>129</v>
      </c>
    </row>
    <row r="731" spans="1:19" x14ac:dyDescent="0.25">
      <c r="A731" t="s">
        <v>2145</v>
      </c>
      <c r="B731" t="str">
        <f>_xlfn.XLOOKUP(Table2[[#This Row],[tanggal_checkin]],Table6[tanggal_checkin],Table6[id_checkin])</f>
        <v>CI 1031</v>
      </c>
      <c r="C731" t="s">
        <v>11387</v>
      </c>
      <c r="D731" t="str">
        <f>_xlfn.XLOOKUP(Table2[[#This Row],[tanggal_checkout]],Table4[tanggal_checkout],Table4[id_checkout])</f>
        <v>CO 1040</v>
      </c>
      <c r="E731" t="s">
        <v>11159</v>
      </c>
      <c r="F731" s="8">
        <v>0.58454861111111112</v>
      </c>
      <c r="G731" t="str">
        <f>_xlfn.XLOOKUP(Table2[[#This Row],[nama_tamu]],Table10[nama_tamu],Table10[id_tamu])</f>
        <v>CUS 0231</v>
      </c>
      <c r="H731" t="s">
        <v>2146</v>
      </c>
      <c r="I731" t="str">
        <f>_xlfn.XLOOKUP(Table2[[#This Row],[tipe_kamar]],Table12[tipe_kamar],Table12[id_kamar])</f>
        <v>KMR 002</v>
      </c>
      <c r="J731" t="s">
        <v>82</v>
      </c>
      <c r="K731">
        <v>6</v>
      </c>
      <c r="L731">
        <v>330000</v>
      </c>
      <c r="M731">
        <v>1980000</v>
      </c>
      <c r="N731" t="str">
        <f>_xlfn.XLOOKUP(Table2[[#This Row],[metode_pembayaran]],Table11[metode_pembayaran],Table11[id_pembayaran])</f>
        <v>MP 01</v>
      </c>
      <c r="O731" t="s">
        <v>24</v>
      </c>
      <c r="P731" t="str">
        <f>_xlfn.XLOOKUP(Table2[[#This Row],[status_reservasi]],'Dim Status Reservasi'!$B$2:$B$5,'Dim Status Reservasi'!$A$2:$A$5)</f>
        <v>ST 003</v>
      </c>
      <c r="Q731" t="s">
        <v>37</v>
      </c>
      <c r="R731" t="str">
        <f>_xlfn.XLOOKUP(Table2[[#This Row],[kota_hotel]],'Dim Kota Hotel'!$B$2:$B$21,'Dim Kota Hotel'!$A$2:$A$21)</f>
        <v>LOK 015</v>
      </c>
      <c r="S731" t="s">
        <v>233</v>
      </c>
    </row>
    <row r="732" spans="1:19" x14ac:dyDescent="0.25">
      <c r="A732" t="s">
        <v>2147</v>
      </c>
      <c r="B732" t="str">
        <f>_xlfn.XLOOKUP(Table2[[#This Row],[tanggal_checkin]],Table6[tanggal_checkin],Table6[id_checkin])</f>
        <v>CI 0876</v>
      </c>
      <c r="C732" t="s">
        <v>11665</v>
      </c>
      <c r="D732" t="str">
        <f>_xlfn.XLOOKUP(Table2[[#This Row],[tanggal_checkout]],Table4[tanggal_checkout],Table4[id_checkout])</f>
        <v>CO 0880</v>
      </c>
      <c r="E732" t="s">
        <v>11689</v>
      </c>
      <c r="F732" s="8">
        <v>0.1293287037037037</v>
      </c>
      <c r="G732" t="str">
        <f>_xlfn.XLOOKUP(Table2[[#This Row],[nama_tamu]],Table10[nama_tamu],Table10[id_tamu])</f>
        <v>CUS 0139</v>
      </c>
      <c r="H732" t="s">
        <v>11134</v>
      </c>
      <c r="I732" t="str">
        <f>_xlfn.XLOOKUP(Table2[[#This Row],[tipe_kamar]],Table12[tipe_kamar],Table12[id_kamar])</f>
        <v>KMR 002</v>
      </c>
      <c r="J732" t="s">
        <v>82</v>
      </c>
      <c r="K732">
        <v>3</v>
      </c>
      <c r="L732">
        <v>348000</v>
      </c>
      <c r="M732">
        <v>1044000</v>
      </c>
      <c r="N732" t="str">
        <f>_xlfn.XLOOKUP(Table2[[#This Row],[metode_pembayaran]],Table11[metode_pembayaran],Table11[id_pembayaran])</f>
        <v>MP 03</v>
      </c>
      <c r="O732" t="s">
        <v>36</v>
      </c>
      <c r="P732" t="str">
        <f>_xlfn.XLOOKUP(Table2[[#This Row],[status_reservasi]],'Dim Status Reservasi'!$B$2:$B$5,'Dim Status Reservasi'!$A$2:$A$5)</f>
        <v>ST 002</v>
      </c>
      <c r="Q732" t="s">
        <v>124</v>
      </c>
      <c r="R732" t="str">
        <f>_xlfn.XLOOKUP(Table2[[#This Row],[kota_hotel]],'Dim Kota Hotel'!$B$2:$B$21,'Dim Kota Hotel'!$A$2:$A$21)</f>
        <v>LOK 019</v>
      </c>
      <c r="S732" t="s">
        <v>133</v>
      </c>
    </row>
    <row r="733" spans="1:19" x14ac:dyDescent="0.25">
      <c r="A733" t="s">
        <v>2149</v>
      </c>
      <c r="B733" t="str">
        <f>_xlfn.XLOOKUP(Table2[[#This Row],[tanggal_checkin]],Table6[tanggal_checkin],Table6[id_checkin])</f>
        <v>CI 0717</v>
      </c>
      <c r="C733" t="s">
        <v>11201</v>
      </c>
      <c r="D733" t="str">
        <f>_xlfn.XLOOKUP(Table2[[#This Row],[tanggal_checkout]],Table4[tanggal_checkout],Table4[id_checkout])</f>
        <v>CO 0724</v>
      </c>
      <c r="E733" t="s">
        <v>11403</v>
      </c>
      <c r="F733" s="8">
        <v>4.0023148148148148E-2</v>
      </c>
      <c r="G733" t="str">
        <f>_xlfn.XLOOKUP(Table2[[#This Row],[nama_tamu]],Table10[nama_tamu],Table10[id_tamu])</f>
        <v>CUS 1201</v>
      </c>
      <c r="H733" t="s">
        <v>2151</v>
      </c>
      <c r="I733" t="str">
        <f>_xlfn.XLOOKUP(Table2[[#This Row],[tipe_kamar]],Table12[tipe_kamar],Table12[id_kamar])</f>
        <v>KMR 002</v>
      </c>
      <c r="J733" t="s">
        <v>82</v>
      </c>
      <c r="K733">
        <v>4</v>
      </c>
      <c r="L733">
        <v>355000</v>
      </c>
      <c r="M733">
        <v>1420000</v>
      </c>
      <c r="N733" t="str">
        <f>_xlfn.XLOOKUP(Table2[[#This Row],[metode_pembayaran]],Table11[metode_pembayaran],Table11[id_pembayaran])</f>
        <v>MP 06</v>
      </c>
      <c r="O733" t="s">
        <v>17</v>
      </c>
      <c r="P733" t="str">
        <f>_xlfn.XLOOKUP(Table2[[#This Row],[status_reservasi]],'Dim Status Reservasi'!$B$2:$B$5,'Dim Status Reservasi'!$A$2:$A$5)</f>
        <v>ST 003</v>
      </c>
      <c r="Q733" t="s">
        <v>37</v>
      </c>
      <c r="R733" t="str">
        <f>_xlfn.XLOOKUP(Table2[[#This Row],[kota_hotel]],'Dim Kota Hotel'!$B$2:$B$21,'Dim Kota Hotel'!$A$2:$A$21)</f>
        <v>LOK 007</v>
      </c>
      <c r="S733" t="s">
        <v>145</v>
      </c>
    </row>
    <row r="734" spans="1:19" x14ac:dyDescent="0.25">
      <c r="A734" t="s">
        <v>2152</v>
      </c>
      <c r="B734" t="str">
        <f>_xlfn.XLOOKUP(Table2[[#This Row],[tanggal_checkin]],Table6[tanggal_checkin],Table6[id_checkin])</f>
        <v>CI 0098</v>
      </c>
      <c r="C734" t="s">
        <v>11469</v>
      </c>
      <c r="D734" t="str">
        <f>_xlfn.XLOOKUP(Table2[[#This Row],[tanggal_checkout]],Table4[tanggal_checkout],Table4[id_checkout])</f>
        <v>CO 0104</v>
      </c>
      <c r="E734" t="s">
        <v>11616</v>
      </c>
      <c r="F734" s="8">
        <v>0.28045138888888888</v>
      </c>
      <c r="G734" t="str">
        <f>_xlfn.XLOOKUP(Table2[[#This Row],[nama_tamu]],Table10[nama_tamu],Table10[id_tamu])</f>
        <v>CUS 1951</v>
      </c>
      <c r="H734" t="s">
        <v>2154</v>
      </c>
      <c r="I734" t="str">
        <f>_xlfn.XLOOKUP(Table2[[#This Row],[tipe_kamar]],Table12[tipe_kamar],Table12[id_kamar])</f>
        <v>KMR 004</v>
      </c>
      <c r="J734" t="s">
        <v>47</v>
      </c>
      <c r="K734">
        <v>6</v>
      </c>
      <c r="L734">
        <v>470000</v>
      </c>
      <c r="M734">
        <v>2820000</v>
      </c>
      <c r="N734" t="str">
        <f>_xlfn.XLOOKUP(Table2[[#This Row],[metode_pembayaran]],Table11[metode_pembayaran],Table11[id_pembayaran])</f>
        <v>MP 03</v>
      </c>
      <c r="O734" t="s">
        <v>36</v>
      </c>
      <c r="P734" t="str">
        <f>_xlfn.XLOOKUP(Table2[[#This Row],[status_reservasi]],'Dim Status Reservasi'!$B$2:$B$5,'Dim Status Reservasi'!$A$2:$A$5)</f>
        <v>ST 003</v>
      </c>
      <c r="Q734" t="s">
        <v>37</v>
      </c>
      <c r="R734" t="str">
        <f>_xlfn.XLOOKUP(Table2[[#This Row],[kota_hotel]],'Dim Kota Hotel'!$B$2:$B$21,'Dim Kota Hotel'!$A$2:$A$21)</f>
        <v>LOK 019</v>
      </c>
      <c r="S734" t="s">
        <v>133</v>
      </c>
    </row>
    <row r="735" spans="1:19" x14ac:dyDescent="0.25">
      <c r="A735" t="s">
        <v>2155</v>
      </c>
      <c r="B735" t="str">
        <f>_xlfn.XLOOKUP(Table2[[#This Row],[tanggal_checkin]],Table6[tanggal_checkin],Table6[id_checkin])</f>
        <v>CI 0718</v>
      </c>
      <c r="C735" t="s">
        <v>11577</v>
      </c>
      <c r="D735" t="str">
        <f>_xlfn.XLOOKUP(Table2[[#This Row],[tanggal_checkout]],Table4[tanggal_checkout],Table4[id_checkout])</f>
        <v>CO 0730</v>
      </c>
      <c r="E735" t="s">
        <v>11028</v>
      </c>
      <c r="F735" s="8">
        <v>0.70270833333333338</v>
      </c>
      <c r="G735" t="str">
        <f>_xlfn.XLOOKUP(Table2[[#This Row],[nama_tamu]],Table10[nama_tamu],Table10[id_tamu])</f>
        <v>CUS 0439</v>
      </c>
      <c r="H735" t="s">
        <v>2157</v>
      </c>
      <c r="I735" t="str">
        <f>_xlfn.XLOOKUP(Table2[[#This Row],[tipe_kamar]],Table12[tipe_kamar],Table12[id_kamar])</f>
        <v>KMR 003</v>
      </c>
      <c r="J735" t="s">
        <v>64</v>
      </c>
      <c r="K735">
        <v>9</v>
      </c>
      <c r="L735">
        <v>1174000</v>
      </c>
      <c r="M735">
        <v>10566000</v>
      </c>
      <c r="N735" t="str">
        <f>_xlfn.XLOOKUP(Table2[[#This Row],[metode_pembayaran]],Table11[metode_pembayaran],Table11[id_pembayaran])</f>
        <v>MP 04</v>
      </c>
      <c r="O735" t="s">
        <v>53</v>
      </c>
      <c r="P735" t="str">
        <f>_xlfn.XLOOKUP(Table2[[#This Row],[status_reservasi]],'Dim Status Reservasi'!$B$2:$B$5,'Dim Status Reservasi'!$A$2:$A$5)</f>
        <v>ST 003</v>
      </c>
      <c r="Q735" t="s">
        <v>37</v>
      </c>
      <c r="R735" t="str">
        <f>_xlfn.XLOOKUP(Table2[[#This Row],[kota_hotel]],'Dim Kota Hotel'!$B$2:$B$21,'Dim Kota Hotel'!$A$2:$A$21)</f>
        <v>LOK 011</v>
      </c>
      <c r="S735" t="s">
        <v>38</v>
      </c>
    </row>
    <row r="736" spans="1:19" x14ac:dyDescent="0.25">
      <c r="A736" t="s">
        <v>2158</v>
      </c>
      <c r="B736" t="str">
        <f>_xlfn.XLOOKUP(Table2[[#This Row],[tanggal_checkin]],Table6[tanggal_checkin],Table6[id_checkin])</f>
        <v>CI 0368</v>
      </c>
      <c r="C736" t="s">
        <v>11584</v>
      </c>
      <c r="D736" t="str">
        <f>_xlfn.XLOOKUP(Table2[[#This Row],[tanggal_checkout]],Table4[tanggal_checkout],Table4[id_checkout])</f>
        <v>CO 0368</v>
      </c>
      <c r="E736" t="s">
        <v>11770</v>
      </c>
      <c r="F736" s="8">
        <v>0.22107638888888889</v>
      </c>
      <c r="G736" t="str">
        <f>_xlfn.XLOOKUP(Table2[[#This Row],[nama_tamu]],Table10[nama_tamu],Table10[id_tamu])</f>
        <v>CUS 0392</v>
      </c>
      <c r="H736" t="s">
        <v>2160</v>
      </c>
      <c r="I736" t="str">
        <f>_xlfn.XLOOKUP(Table2[[#This Row],[tipe_kamar]],Table12[tipe_kamar],Table12[id_kamar])</f>
        <v>KMR 004</v>
      </c>
      <c r="J736" t="s">
        <v>47</v>
      </c>
      <c r="K736">
        <v>1</v>
      </c>
      <c r="L736">
        <v>408000</v>
      </c>
      <c r="M736">
        <v>408000</v>
      </c>
      <c r="N736" t="str">
        <f>_xlfn.XLOOKUP(Table2[[#This Row],[metode_pembayaran]],Table11[metode_pembayaran],Table11[id_pembayaran])</f>
        <v>MP 06</v>
      </c>
      <c r="O736" t="s">
        <v>17</v>
      </c>
      <c r="P736" t="str">
        <f>_xlfn.XLOOKUP(Table2[[#This Row],[status_reservasi]],'Dim Status Reservasi'!$B$2:$B$5,'Dim Status Reservasi'!$A$2:$A$5)</f>
        <v>ST 004</v>
      </c>
      <c r="Q736" t="s">
        <v>48</v>
      </c>
      <c r="R736" t="str">
        <f>_xlfn.XLOOKUP(Table2[[#This Row],[kota_hotel]],'Dim Kota Hotel'!$B$2:$B$21,'Dim Kota Hotel'!$A$2:$A$21)</f>
        <v>LOK 001</v>
      </c>
      <c r="S736" t="s">
        <v>74</v>
      </c>
    </row>
    <row r="737" spans="1:19" x14ac:dyDescent="0.25">
      <c r="A737" t="s">
        <v>2161</v>
      </c>
      <c r="B737" t="str">
        <f>_xlfn.XLOOKUP(Table2[[#This Row],[tanggal_checkin]],Table6[tanggal_checkin],Table6[id_checkin])</f>
        <v>CI 0597</v>
      </c>
      <c r="C737" t="s">
        <v>11057</v>
      </c>
      <c r="D737" t="str">
        <f>_xlfn.XLOOKUP(Table2[[#This Row],[tanggal_checkout]],Table4[tanggal_checkout],Table4[id_checkout])</f>
        <v>CO 0598</v>
      </c>
      <c r="E737" t="s">
        <v>11771</v>
      </c>
      <c r="F737" s="8">
        <v>0.78965277777777776</v>
      </c>
      <c r="G737" t="str">
        <f>_xlfn.XLOOKUP(Table2[[#This Row],[nama_tamu]],Table10[nama_tamu],Table10[id_tamu])</f>
        <v>CUS 1384</v>
      </c>
      <c r="H737" t="s">
        <v>2163</v>
      </c>
      <c r="I737" t="str">
        <f>_xlfn.XLOOKUP(Table2[[#This Row],[tipe_kamar]],Table12[tipe_kamar],Table12[id_kamar])</f>
        <v>KMR 004</v>
      </c>
      <c r="J737" t="s">
        <v>47</v>
      </c>
      <c r="K737">
        <v>1</v>
      </c>
      <c r="L737">
        <v>438000</v>
      </c>
      <c r="M737">
        <v>438000</v>
      </c>
      <c r="N737" t="str">
        <f>_xlfn.XLOOKUP(Table2[[#This Row],[metode_pembayaran]],Table11[metode_pembayaran],Table11[id_pembayaran])</f>
        <v>MP 01</v>
      </c>
      <c r="O737" t="s">
        <v>24</v>
      </c>
      <c r="P737" t="str">
        <f>_xlfn.XLOOKUP(Table2[[#This Row],[status_reservasi]],'Dim Status Reservasi'!$B$2:$B$5,'Dim Status Reservasi'!$A$2:$A$5)</f>
        <v>ST 003</v>
      </c>
      <c r="Q737" t="s">
        <v>37</v>
      </c>
      <c r="R737" t="str">
        <f>_xlfn.XLOOKUP(Table2[[#This Row],[kota_hotel]],'Dim Kota Hotel'!$B$2:$B$21,'Dim Kota Hotel'!$A$2:$A$21)</f>
        <v>LOK 009</v>
      </c>
      <c r="S737" t="s">
        <v>19</v>
      </c>
    </row>
    <row r="738" spans="1:19" x14ac:dyDescent="0.25">
      <c r="A738" t="s">
        <v>2164</v>
      </c>
      <c r="B738" t="str">
        <f>_xlfn.XLOOKUP(Table2[[#This Row],[tanggal_checkin]],Table6[tanggal_checkin],Table6[id_checkin])</f>
        <v>CI 0941</v>
      </c>
      <c r="C738" t="s">
        <v>11772</v>
      </c>
      <c r="D738" t="str">
        <f>_xlfn.XLOOKUP(Table2[[#This Row],[tanggal_checkout]],Table4[tanggal_checkout],Table4[id_checkout])</f>
        <v>CO 0953</v>
      </c>
      <c r="E738" t="s">
        <v>11724</v>
      </c>
      <c r="F738" s="8">
        <v>0.81906250000000003</v>
      </c>
      <c r="G738" t="str">
        <f>_xlfn.XLOOKUP(Table2[[#This Row],[nama_tamu]],Table10[nama_tamu],Table10[id_tamu])</f>
        <v>CUS 1174</v>
      </c>
      <c r="H738" t="s">
        <v>2166</v>
      </c>
      <c r="I738" t="str">
        <f>_xlfn.XLOOKUP(Table2[[#This Row],[tipe_kamar]],Table12[tipe_kamar],Table12[id_kamar])</f>
        <v>KMR 001</v>
      </c>
      <c r="J738" t="s">
        <v>23</v>
      </c>
      <c r="K738">
        <v>9</v>
      </c>
      <c r="L738">
        <v>619000</v>
      </c>
      <c r="M738">
        <v>5571000</v>
      </c>
      <c r="N738" t="str">
        <f>_xlfn.XLOOKUP(Table2[[#This Row],[metode_pembayaran]],Table11[metode_pembayaran],Table11[id_pembayaran])</f>
        <v>MP 04</v>
      </c>
      <c r="O738" t="s">
        <v>53</v>
      </c>
      <c r="P738" t="str">
        <f>_xlfn.XLOOKUP(Table2[[#This Row],[status_reservasi]],'Dim Status Reservasi'!$B$2:$B$5,'Dim Status Reservasi'!$A$2:$A$5)</f>
        <v>ST 004</v>
      </c>
      <c r="Q738" t="s">
        <v>48</v>
      </c>
      <c r="R738" t="str">
        <f>_xlfn.XLOOKUP(Table2[[#This Row],[kota_hotel]],'Dim Kota Hotel'!$B$2:$B$21,'Dim Kota Hotel'!$A$2:$A$21)</f>
        <v>LOK 015</v>
      </c>
      <c r="S738" t="s">
        <v>233</v>
      </c>
    </row>
    <row r="739" spans="1:19" x14ac:dyDescent="0.25">
      <c r="A739" t="s">
        <v>2167</v>
      </c>
      <c r="B739" t="str">
        <f>_xlfn.XLOOKUP(Table2[[#This Row],[tanggal_checkin]],Table6[tanggal_checkin],Table6[id_checkin])</f>
        <v>CI 0806</v>
      </c>
      <c r="C739" t="s">
        <v>11372</v>
      </c>
      <c r="D739" t="str">
        <f>_xlfn.XLOOKUP(Table2[[#This Row],[tanggal_checkout]],Table4[tanggal_checkout],Table4[id_checkout])</f>
        <v>CO 0816</v>
      </c>
      <c r="E739" t="s">
        <v>11727</v>
      </c>
      <c r="F739" s="8">
        <v>0.16200231481481481</v>
      </c>
      <c r="G739" t="str">
        <f>_xlfn.XLOOKUP(Table2[[#This Row],[nama_tamu]],Table10[nama_tamu],Table10[id_tamu])</f>
        <v>CUS 4183</v>
      </c>
      <c r="H739" t="s">
        <v>2169</v>
      </c>
      <c r="I739" t="str">
        <f>_xlfn.XLOOKUP(Table2[[#This Row],[tipe_kamar]],Table12[tipe_kamar],Table12[id_kamar])</f>
        <v>KMR 003</v>
      </c>
      <c r="J739" t="s">
        <v>64</v>
      </c>
      <c r="K739">
        <v>6</v>
      </c>
      <c r="L739">
        <v>1297000</v>
      </c>
      <c r="M739">
        <v>7782000</v>
      </c>
      <c r="N739" t="str">
        <f>_xlfn.XLOOKUP(Table2[[#This Row],[metode_pembayaran]],Table11[metode_pembayaran],Table11[id_pembayaran])</f>
        <v>MP 01</v>
      </c>
      <c r="O739" t="s">
        <v>24</v>
      </c>
      <c r="P739" t="str">
        <f>_xlfn.XLOOKUP(Table2[[#This Row],[status_reservasi]],'Dim Status Reservasi'!$B$2:$B$5,'Dim Status Reservasi'!$A$2:$A$5)</f>
        <v>ST 004</v>
      </c>
      <c r="Q739" t="s">
        <v>48</v>
      </c>
      <c r="R739" t="str">
        <f>_xlfn.XLOOKUP(Table2[[#This Row],[kota_hotel]],'Dim Kota Hotel'!$B$2:$B$21,'Dim Kota Hotel'!$A$2:$A$21)</f>
        <v>LOK 019</v>
      </c>
      <c r="S739" t="s">
        <v>133</v>
      </c>
    </row>
    <row r="740" spans="1:19" x14ac:dyDescent="0.25">
      <c r="A740" t="s">
        <v>2170</v>
      </c>
      <c r="B740" t="str">
        <f>_xlfn.XLOOKUP(Table2[[#This Row],[tanggal_checkin]],Table6[tanggal_checkin],Table6[id_checkin])</f>
        <v>CI 0357</v>
      </c>
      <c r="C740" t="s">
        <v>11325</v>
      </c>
      <c r="D740" t="str">
        <f>_xlfn.XLOOKUP(Table2[[#This Row],[tanggal_checkout]],Table4[tanggal_checkout],Table4[id_checkout])</f>
        <v>CO 0361</v>
      </c>
      <c r="E740" t="s">
        <v>11773</v>
      </c>
      <c r="F740" s="8">
        <v>0.68678240740740737</v>
      </c>
      <c r="G740" t="str">
        <f>_xlfn.XLOOKUP(Table2[[#This Row],[nama_tamu]],Table10[nama_tamu],Table10[id_tamu])</f>
        <v>CUS 1400</v>
      </c>
      <c r="H740" t="s">
        <v>2172</v>
      </c>
      <c r="I740" t="str">
        <f>_xlfn.XLOOKUP(Table2[[#This Row],[tipe_kamar]],Table12[tipe_kamar],Table12[id_kamar])</f>
        <v>KMR 002</v>
      </c>
      <c r="J740" t="s">
        <v>82</v>
      </c>
      <c r="K740">
        <v>6</v>
      </c>
      <c r="L740">
        <v>340000</v>
      </c>
      <c r="M740">
        <v>2040000</v>
      </c>
      <c r="N740" t="str">
        <f>_xlfn.XLOOKUP(Table2[[#This Row],[metode_pembayaran]],Table11[metode_pembayaran],Table11[id_pembayaran])</f>
        <v>MP 05</v>
      </c>
      <c r="O740" t="s">
        <v>72</v>
      </c>
      <c r="P740" t="str">
        <f>_xlfn.XLOOKUP(Table2[[#This Row],[status_reservasi]],'Dim Status Reservasi'!$B$2:$B$5,'Dim Status Reservasi'!$A$2:$A$5)</f>
        <v>ST 003</v>
      </c>
      <c r="Q740" t="s">
        <v>37</v>
      </c>
      <c r="R740" t="str">
        <f>_xlfn.XLOOKUP(Table2[[#This Row],[kota_hotel]],'Dim Kota Hotel'!$B$2:$B$21,'Dim Kota Hotel'!$A$2:$A$21)</f>
        <v>LOK 002</v>
      </c>
      <c r="S740" t="s">
        <v>60</v>
      </c>
    </row>
    <row r="741" spans="1:19" x14ac:dyDescent="0.25">
      <c r="A741" t="s">
        <v>2173</v>
      </c>
      <c r="B741" t="str">
        <f>_xlfn.XLOOKUP(Table2[[#This Row],[tanggal_checkin]],Table6[tanggal_checkin],Table6[id_checkin])</f>
        <v>CI 1071</v>
      </c>
      <c r="C741" t="s">
        <v>11440</v>
      </c>
      <c r="D741" t="str">
        <f>_xlfn.XLOOKUP(Table2[[#This Row],[tanggal_checkout]],Table4[tanggal_checkout],Table4[id_checkout])</f>
        <v>CO 1078</v>
      </c>
      <c r="E741" t="s">
        <v>11526</v>
      </c>
      <c r="F741" s="8">
        <v>0.24164351851851851</v>
      </c>
      <c r="G741" t="str">
        <f>_xlfn.XLOOKUP(Table2[[#This Row],[nama_tamu]],Table10[nama_tamu],Table10[id_tamu])</f>
        <v>CUS 1708</v>
      </c>
      <c r="H741" t="s">
        <v>2175</v>
      </c>
      <c r="I741" t="str">
        <f>_xlfn.XLOOKUP(Table2[[#This Row],[tipe_kamar]],Table12[tipe_kamar],Table12[id_kamar])</f>
        <v>KMR 004</v>
      </c>
      <c r="J741" t="s">
        <v>47</v>
      </c>
      <c r="K741">
        <v>5</v>
      </c>
      <c r="L741">
        <v>421000</v>
      </c>
      <c r="M741">
        <v>2105000</v>
      </c>
      <c r="N741" t="str">
        <f>_xlfn.XLOOKUP(Table2[[#This Row],[metode_pembayaran]],Table11[metode_pembayaran],Table11[id_pembayaran])</f>
        <v>MP 05</v>
      </c>
      <c r="O741" t="s">
        <v>72</v>
      </c>
      <c r="P741" t="str">
        <f>_xlfn.XLOOKUP(Table2[[#This Row],[status_reservasi]],'Dim Status Reservasi'!$B$2:$B$5,'Dim Status Reservasi'!$A$2:$A$5)</f>
        <v>ST 003</v>
      </c>
      <c r="Q741" t="s">
        <v>37</v>
      </c>
      <c r="R741" t="str">
        <f>_xlfn.XLOOKUP(Table2[[#This Row],[kota_hotel]],'Dim Kota Hotel'!$B$2:$B$21,'Dim Kota Hotel'!$A$2:$A$21)</f>
        <v>LOK 019</v>
      </c>
      <c r="S741" t="s">
        <v>133</v>
      </c>
    </row>
    <row r="742" spans="1:19" x14ac:dyDescent="0.25">
      <c r="A742" t="s">
        <v>2176</v>
      </c>
      <c r="B742" t="str">
        <f>_xlfn.XLOOKUP(Table2[[#This Row],[tanggal_checkin]],Table6[tanggal_checkin],Table6[id_checkin])</f>
        <v>CI 0067</v>
      </c>
      <c r="C742" t="s">
        <v>11698</v>
      </c>
      <c r="D742" t="str">
        <f>_xlfn.XLOOKUP(Table2[[#This Row],[tanggal_checkout]],Table4[tanggal_checkout],Table4[id_checkout])</f>
        <v>CO 0070</v>
      </c>
      <c r="E742" t="s">
        <v>11100</v>
      </c>
      <c r="F742" s="8">
        <v>0.96197916666666672</v>
      </c>
      <c r="G742" t="str">
        <f>_xlfn.XLOOKUP(Table2[[#This Row],[nama_tamu]],Table10[nama_tamu],Table10[id_tamu])</f>
        <v>CUS 3572</v>
      </c>
      <c r="H742" t="s">
        <v>2178</v>
      </c>
      <c r="I742" t="str">
        <f>_xlfn.XLOOKUP(Table2[[#This Row],[tipe_kamar]],Table12[tipe_kamar],Table12[id_kamar])</f>
        <v>KMR 004</v>
      </c>
      <c r="J742" t="s">
        <v>47</v>
      </c>
      <c r="K742">
        <v>3</v>
      </c>
      <c r="L742">
        <v>444000</v>
      </c>
      <c r="M742">
        <v>1332000</v>
      </c>
      <c r="N742" t="str">
        <f>_xlfn.XLOOKUP(Table2[[#This Row],[metode_pembayaran]],Table11[metode_pembayaran],Table11[id_pembayaran])</f>
        <v>MP 02</v>
      </c>
      <c r="O742" t="s">
        <v>30</v>
      </c>
      <c r="P742" t="str">
        <f>_xlfn.XLOOKUP(Table2[[#This Row],[status_reservasi]],'Dim Status Reservasi'!$B$2:$B$5,'Dim Status Reservasi'!$A$2:$A$5)</f>
        <v>ST 004</v>
      </c>
      <c r="Q742" t="s">
        <v>48</v>
      </c>
      <c r="R742" t="str">
        <f>_xlfn.XLOOKUP(Table2[[#This Row],[kota_hotel]],'Dim Kota Hotel'!$B$2:$B$21,'Dim Kota Hotel'!$A$2:$A$21)</f>
        <v>LOK 019</v>
      </c>
      <c r="S742" t="s">
        <v>133</v>
      </c>
    </row>
    <row r="743" spans="1:19" x14ac:dyDescent="0.25">
      <c r="A743" t="s">
        <v>2179</v>
      </c>
      <c r="B743" t="str">
        <f>_xlfn.XLOOKUP(Table2[[#This Row],[tanggal_checkin]],Table6[tanggal_checkin],Table6[id_checkin])</f>
        <v>CI 0997</v>
      </c>
      <c r="C743" t="s">
        <v>11142</v>
      </c>
      <c r="D743" t="str">
        <f>_xlfn.XLOOKUP(Table2[[#This Row],[tanggal_checkout]],Table4[tanggal_checkout],Table4[id_checkout])</f>
        <v>CO 1006</v>
      </c>
      <c r="E743" t="s">
        <v>11319</v>
      </c>
      <c r="F743" s="8">
        <v>0.5554513888888889</v>
      </c>
      <c r="G743" t="str">
        <f>_xlfn.XLOOKUP(Table2[[#This Row],[nama_tamu]],Table10[nama_tamu],Table10[id_tamu])</f>
        <v>CUS 3911</v>
      </c>
      <c r="H743" t="s">
        <v>2181</v>
      </c>
      <c r="I743" t="str">
        <f>_xlfn.XLOOKUP(Table2[[#This Row],[tipe_kamar]],Table12[tipe_kamar],Table12[id_kamar])</f>
        <v>KMR 003</v>
      </c>
      <c r="J743" t="s">
        <v>64</v>
      </c>
      <c r="K743">
        <v>6</v>
      </c>
      <c r="L743">
        <v>1325000</v>
      </c>
      <c r="M743">
        <v>7950000</v>
      </c>
      <c r="N743" t="str">
        <f>_xlfn.XLOOKUP(Table2[[#This Row],[metode_pembayaran]],Table11[metode_pembayaran],Table11[id_pembayaran])</f>
        <v>MP 02</v>
      </c>
      <c r="O743" t="s">
        <v>30</v>
      </c>
      <c r="P743" t="str">
        <f>_xlfn.XLOOKUP(Table2[[#This Row],[status_reservasi]],'Dim Status Reservasi'!$B$2:$B$5,'Dim Status Reservasi'!$A$2:$A$5)</f>
        <v>ST 002</v>
      </c>
      <c r="Q743" t="s">
        <v>124</v>
      </c>
      <c r="R743" t="str">
        <f>_xlfn.XLOOKUP(Table2[[#This Row],[kota_hotel]],'Dim Kota Hotel'!$B$2:$B$21,'Dim Kota Hotel'!$A$2:$A$21)</f>
        <v>LOK 012</v>
      </c>
      <c r="S743" t="s">
        <v>25</v>
      </c>
    </row>
    <row r="744" spans="1:19" x14ac:dyDescent="0.25">
      <c r="A744" t="s">
        <v>2182</v>
      </c>
      <c r="B744" t="str">
        <f>_xlfn.XLOOKUP(Table2[[#This Row],[tanggal_checkin]],Table6[tanggal_checkin],Table6[id_checkin])</f>
        <v>CI 0908</v>
      </c>
      <c r="C744" t="s">
        <v>11538</v>
      </c>
      <c r="D744" t="str">
        <f>_xlfn.XLOOKUP(Table2[[#This Row],[tanggal_checkout]],Table4[tanggal_checkout],Table4[id_checkout])</f>
        <v>CO 0913</v>
      </c>
      <c r="E744" t="s">
        <v>11396</v>
      </c>
      <c r="F744" s="8">
        <v>4.1134259259259259E-2</v>
      </c>
      <c r="G744" t="str">
        <f>_xlfn.XLOOKUP(Table2[[#This Row],[nama_tamu]],Table10[nama_tamu],Table10[id_tamu])</f>
        <v>CUS 1241</v>
      </c>
      <c r="H744" t="s">
        <v>2184</v>
      </c>
      <c r="I744" t="str">
        <f>_xlfn.XLOOKUP(Table2[[#This Row],[tipe_kamar]],Table12[tipe_kamar],Table12[id_kamar])</f>
        <v>KMR 001</v>
      </c>
      <c r="J744" t="s">
        <v>23</v>
      </c>
      <c r="K744">
        <v>4</v>
      </c>
      <c r="L744">
        <v>609000</v>
      </c>
      <c r="M744">
        <v>2436000</v>
      </c>
      <c r="N744" t="str">
        <f>_xlfn.XLOOKUP(Table2[[#This Row],[metode_pembayaran]],Table11[metode_pembayaran],Table11[id_pembayaran])</f>
        <v>MP 04</v>
      </c>
      <c r="O744" t="s">
        <v>53</v>
      </c>
      <c r="P744" t="str">
        <f>_xlfn.XLOOKUP(Table2[[#This Row],[status_reservasi]],'Dim Status Reservasi'!$B$2:$B$5,'Dim Status Reservasi'!$A$2:$A$5)</f>
        <v>ST 004</v>
      </c>
      <c r="Q744" t="s">
        <v>48</v>
      </c>
      <c r="R744" t="str">
        <f>_xlfn.XLOOKUP(Table2[[#This Row],[kota_hotel]],'Dim Kota Hotel'!$B$2:$B$21,'Dim Kota Hotel'!$A$2:$A$21)</f>
        <v>LOK 012</v>
      </c>
      <c r="S744" t="s">
        <v>25</v>
      </c>
    </row>
    <row r="745" spans="1:19" x14ac:dyDescent="0.25">
      <c r="A745" t="s">
        <v>2185</v>
      </c>
      <c r="B745" t="str">
        <f>_xlfn.XLOOKUP(Table2[[#This Row],[tanggal_checkin]],Table6[tanggal_checkin],Table6[id_checkin])</f>
        <v>CI 0414</v>
      </c>
      <c r="C745" t="s">
        <v>11710</v>
      </c>
      <c r="D745" t="str">
        <f>_xlfn.XLOOKUP(Table2[[#This Row],[tanggal_checkout]],Table4[tanggal_checkout],Table4[id_checkout])</f>
        <v>CO 0422</v>
      </c>
      <c r="E745" t="s">
        <v>11711</v>
      </c>
      <c r="F745" s="8">
        <v>0.20833333333333334</v>
      </c>
      <c r="G745" t="str">
        <f>_xlfn.XLOOKUP(Table2[[#This Row],[nama_tamu]],Table10[nama_tamu],Table10[id_tamu])</f>
        <v>CUS 2618</v>
      </c>
      <c r="H745" t="s">
        <v>2187</v>
      </c>
      <c r="I745" t="str">
        <f>_xlfn.XLOOKUP(Table2[[#This Row],[tipe_kamar]],Table12[tipe_kamar],Table12[id_kamar])</f>
        <v>KMR 002</v>
      </c>
      <c r="J745" t="s">
        <v>82</v>
      </c>
      <c r="K745">
        <v>6</v>
      </c>
      <c r="L745">
        <v>357000</v>
      </c>
      <c r="M745">
        <v>2142000</v>
      </c>
      <c r="N745" t="str">
        <f>_xlfn.XLOOKUP(Table2[[#This Row],[metode_pembayaran]],Table11[metode_pembayaran],Table11[id_pembayaran])</f>
        <v>MP 03</v>
      </c>
      <c r="O745" t="s">
        <v>36</v>
      </c>
      <c r="P745" t="str">
        <f>_xlfn.XLOOKUP(Table2[[#This Row],[status_reservasi]],'Dim Status Reservasi'!$B$2:$B$5,'Dim Status Reservasi'!$A$2:$A$5)</f>
        <v>ST 003</v>
      </c>
      <c r="Q745" t="s">
        <v>37</v>
      </c>
      <c r="R745" t="str">
        <f>_xlfn.XLOOKUP(Table2[[#This Row],[kota_hotel]],'Dim Kota Hotel'!$B$2:$B$21,'Dim Kota Hotel'!$A$2:$A$21)</f>
        <v>LOK 009</v>
      </c>
      <c r="S745" t="s">
        <v>19</v>
      </c>
    </row>
    <row r="746" spans="1:19" x14ac:dyDescent="0.25">
      <c r="A746" t="s">
        <v>2188</v>
      </c>
      <c r="B746" t="str">
        <f>_xlfn.XLOOKUP(Table2[[#This Row],[tanggal_checkin]],Table6[tanggal_checkin],Table6[id_checkin])</f>
        <v>CI 0923</v>
      </c>
      <c r="C746" t="s">
        <v>11107</v>
      </c>
      <c r="D746" t="str">
        <f>_xlfn.XLOOKUP(Table2[[#This Row],[tanggal_checkout]],Table4[tanggal_checkout],Table4[id_checkout])</f>
        <v>CO 0928</v>
      </c>
      <c r="E746" t="s">
        <v>11659</v>
      </c>
      <c r="F746" s="8">
        <v>0.23503472222222221</v>
      </c>
      <c r="G746" t="str">
        <f>_xlfn.XLOOKUP(Table2[[#This Row],[nama_tamu]],Table10[nama_tamu],Table10[id_tamu])</f>
        <v>CUS 2825</v>
      </c>
      <c r="H746" t="s">
        <v>2189</v>
      </c>
      <c r="I746" t="str">
        <f>_xlfn.XLOOKUP(Table2[[#This Row],[tipe_kamar]],Table12[tipe_kamar],Table12[id_kamar])</f>
        <v>KMR 003</v>
      </c>
      <c r="J746" t="s">
        <v>64</v>
      </c>
      <c r="K746">
        <v>3</v>
      </c>
      <c r="L746">
        <v>1107000</v>
      </c>
      <c r="M746">
        <v>3321000</v>
      </c>
      <c r="N746" t="str">
        <f>_xlfn.XLOOKUP(Table2[[#This Row],[metode_pembayaran]],Table11[metode_pembayaran],Table11[id_pembayaran])</f>
        <v>MP 01</v>
      </c>
      <c r="O746" t="s">
        <v>24</v>
      </c>
      <c r="P746" t="str">
        <f>_xlfn.XLOOKUP(Table2[[#This Row],[status_reservasi]],'Dim Status Reservasi'!$B$2:$B$5,'Dim Status Reservasi'!$A$2:$A$5)</f>
        <v>ST 003</v>
      </c>
      <c r="Q746" t="s">
        <v>37</v>
      </c>
      <c r="R746" t="str">
        <f>_xlfn.XLOOKUP(Table2[[#This Row],[kota_hotel]],'Dim Kota Hotel'!$B$2:$B$21,'Dim Kota Hotel'!$A$2:$A$21)</f>
        <v>LOK 001</v>
      </c>
      <c r="S746" t="s">
        <v>74</v>
      </c>
    </row>
    <row r="747" spans="1:19" x14ac:dyDescent="0.25">
      <c r="A747" t="s">
        <v>2190</v>
      </c>
      <c r="B747" t="str">
        <f>_xlfn.XLOOKUP(Table2[[#This Row],[tanggal_checkin]],Table6[tanggal_checkin],Table6[id_checkin])</f>
        <v>CI 0926</v>
      </c>
      <c r="C747" t="s">
        <v>11659</v>
      </c>
      <c r="D747" t="str">
        <f>_xlfn.XLOOKUP(Table2[[#This Row],[tanggal_checkout]],Table4[tanggal_checkout],Table4[id_checkout])</f>
        <v>CO 0933</v>
      </c>
      <c r="E747" t="s">
        <v>11344</v>
      </c>
      <c r="F747" s="8">
        <v>0.44674768518518521</v>
      </c>
      <c r="G747" t="str">
        <f>_xlfn.XLOOKUP(Table2[[#This Row],[nama_tamu]],Table10[nama_tamu],Table10[id_tamu])</f>
        <v>CUS 2657</v>
      </c>
      <c r="H747" t="s">
        <v>2192</v>
      </c>
      <c r="I747" t="str">
        <f>_xlfn.XLOOKUP(Table2[[#This Row],[tipe_kamar]],Table12[tipe_kamar],Table12[id_kamar])</f>
        <v>KMR 002</v>
      </c>
      <c r="J747" t="s">
        <v>82</v>
      </c>
      <c r="K747">
        <v>5</v>
      </c>
      <c r="L747">
        <v>354000</v>
      </c>
      <c r="M747">
        <v>1770000</v>
      </c>
      <c r="N747" t="str">
        <f>_xlfn.XLOOKUP(Table2[[#This Row],[metode_pembayaran]],Table11[metode_pembayaran],Table11[id_pembayaran])</f>
        <v>MP 04</v>
      </c>
      <c r="O747" t="s">
        <v>53</v>
      </c>
      <c r="P747" t="str">
        <f>_xlfn.XLOOKUP(Table2[[#This Row],[status_reservasi]],'Dim Status Reservasi'!$B$2:$B$5,'Dim Status Reservasi'!$A$2:$A$5)</f>
        <v>ST 004</v>
      </c>
      <c r="Q747" t="s">
        <v>48</v>
      </c>
      <c r="R747" t="str">
        <f>_xlfn.XLOOKUP(Table2[[#This Row],[kota_hotel]],'Dim Kota Hotel'!$B$2:$B$21,'Dim Kota Hotel'!$A$2:$A$21)</f>
        <v>LOK 013</v>
      </c>
      <c r="S747" t="s">
        <v>160</v>
      </c>
    </row>
    <row r="748" spans="1:19" x14ac:dyDescent="0.25">
      <c r="A748" t="s">
        <v>2193</v>
      </c>
      <c r="B748" t="str">
        <f>_xlfn.XLOOKUP(Table2[[#This Row],[tanggal_checkin]],Table6[tanggal_checkin],Table6[id_checkin])</f>
        <v>CI 0505</v>
      </c>
      <c r="C748" t="s">
        <v>11774</v>
      </c>
      <c r="D748" t="str">
        <f>_xlfn.XLOOKUP(Table2[[#This Row],[tanggal_checkout]],Table4[tanggal_checkout],Table4[id_checkout])</f>
        <v>CO 0515</v>
      </c>
      <c r="E748" t="s">
        <v>11588</v>
      </c>
      <c r="F748" s="8">
        <v>0.25092592592592594</v>
      </c>
      <c r="G748" t="str">
        <f>_xlfn.XLOOKUP(Table2[[#This Row],[nama_tamu]],Table10[nama_tamu],Table10[id_tamu])</f>
        <v>CUS 2644</v>
      </c>
      <c r="H748" t="s">
        <v>2195</v>
      </c>
      <c r="I748" t="str">
        <f>_xlfn.XLOOKUP(Table2[[#This Row],[tipe_kamar]],Table12[tipe_kamar],Table12[id_kamar])</f>
        <v>KMR 003</v>
      </c>
      <c r="J748" t="s">
        <v>64</v>
      </c>
      <c r="K748">
        <v>9</v>
      </c>
      <c r="L748">
        <v>1377000</v>
      </c>
      <c r="M748">
        <v>12393000</v>
      </c>
      <c r="N748" t="str">
        <f>_xlfn.XLOOKUP(Table2[[#This Row],[metode_pembayaran]],Table11[metode_pembayaran],Table11[id_pembayaran])</f>
        <v>MP 06</v>
      </c>
      <c r="O748" t="s">
        <v>17</v>
      </c>
      <c r="P748" t="str">
        <f>_xlfn.XLOOKUP(Table2[[#This Row],[status_reservasi]],'Dim Status Reservasi'!$B$2:$B$5,'Dim Status Reservasi'!$A$2:$A$5)</f>
        <v>ST 004</v>
      </c>
      <c r="Q748" t="s">
        <v>48</v>
      </c>
      <c r="R748" t="str">
        <f>_xlfn.XLOOKUP(Table2[[#This Row],[kota_hotel]],'Dim Kota Hotel'!$B$2:$B$21,'Dim Kota Hotel'!$A$2:$A$21)</f>
        <v>LOK 013</v>
      </c>
      <c r="S748" t="s">
        <v>160</v>
      </c>
    </row>
    <row r="749" spans="1:19" x14ac:dyDescent="0.25">
      <c r="A749" t="s">
        <v>2196</v>
      </c>
      <c r="B749" t="str">
        <f>_xlfn.XLOOKUP(Table2[[#This Row],[tanggal_checkin]],Table6[tanggal_checkin],Table6[id_checkin])</f>
        <v>CI 1059</v>
      </c>
      <c r="C749" t="s">
        <v>11555</v>
      </c>
      <c r="D749" t="str">
        <f>_xlfn.XLOOKUP(Table2[[#This Row],[tanggal_checkout]],Table4[tanggal_checkout],Table4[id_checkout])</f>
        <v>CO 1068</v>
      </c>
      <c r="E749" t="s">
        <v>11655</v>
      </c>
      <c r="F749" s="8">
        <v>0.52156250000000004</v>
      </c>
      <c r="G749" t="str">
        <f>_xlfn.XLOOKUP(Table2[[#This Row],[nama_tamu]],Table10[nama_tamu],Table10[id_tamu])</f>
        <v>CUS 0177</v>
      </c>
      <c r="H749" t="s">
        <v>2198</v>
      </c>
      <c r="I749" t="str">
        <f>_xlfn.XLOOKUP(Table2[[#This Row],[tipe_kamar]],Table12[tipe_kamar],Table12[id_kamar])</f>
        <v>KMR 001</v>
      </c>
      <c r="J749" t="s">
        <v>23</v>
      </c>
      <c r="K749">
        <v>7</v>
      </c>
      <c r="L749">
        <v>657000</v>
      </c>
      <c r="M749">
        <v>4599000</v>
      </c>
      <c r="N749" t="str">
        <f>_xlfn.XLOOKUP(Table2[[#This Row],[metode_pembayaran]],Table11[metode_pembayaran],Table11[id_pembayaran])</f>
        <v>MP 05</v>
      </c>
      <c r="O749" t="s">
        <v>72</v>
      </c>
      <c r="P749" t="str">
        <f>_xlfn.XLOOKUP(Table2[[#This Row],[status_reservasi]],'Dim Status Reservasi'!$B$2:$B$5,'Dim Status Reservasi'!$A$2:$A$5)</f>
        <v>ST 003</v>
      </c>
      <c r="Q749" t="s">
        <v>37</v>
      </c>
      <c r="R749" t="str">
        <f>_xlfn.XLOOKUP(Table2[[#This Row],[kota_hotel]],'Dim Kota Hotel'!$B$2:$B$21,'Dim Kota Hotel'!$A$2:$A$21)</f>
        <v>LOK 018</v>
      </c>
      <c r="S749" t="s">
        <v>102</v>
      </c>
    </row>
    <row r="750" spans="1:19" x14ac:dyDescent="0.25">
      <c r="A750" t="s">
        <v>2199</v>
      </c>
      <c r="B750" t="str">
        <f>_xlfn.XLOOKUP(Table2[[#This Row],[tanggal_checkin]],Table6[tanggal_checkin],Table6[id_checkin])</f>
        <v>CI 0598</v>
      </c>
      <c r="C750" t="s">
        <v>11771</v>
      </c>
      <c r="D750" t="str">
        <f>_xlfn.XLOOKUP(Table2[[#This Row],[tanggal_checkout]],Table4[tanggal_checkout],Table4[id_checkout])</f>
        <v>CO 0601</v>
      </c>
      <c r="E750" t="s">
        <v>11259</v>
      </c>
      <c r="F750" s="8">
        <v>0.19953703703703704</v>
      </c>
      <c r="G750" t="str">
        <f>_xlfn.XLOOKUP(Table2[[#This Row],[nama_tamu]],Table10[nama_tamu],Table10[id_tamu])</f>
        <v>CUS 3873</v>
      </c>
      <c r="H750" t="s">
        <v>2201</v>
      </c>
      <c r="I750" t="str">
        <f>_xlfn.XLOOKUP(Table2[[#This Row],[tipe_kamar]],Table12[tipe_kamar],Table12[id_kamar])</f>
        <v>KMR 001</v>
      </c>
      <c r="J750" t="s">
        <v>23</v>
      </c>
      <c r="K750">
        <v>3</v>
      </c>
      <c r="L750">
        <v>558000</v>
      </c>
      <c r="M750">
        <v>1674000</v>
      </c>
      <c r="N750" t="str">
        <f>_xlfn.XLOOKUP(Table2[[#This Row],[metode_pembayaran]],Table11[metode_pembayaran],Table11[id_pembayaran])</f>
        <v>MP 04</v>
      </c>
      <c r="O750" t="s">
        <v>53</v>
      </c>
      <c r="P750" t="str">
        <f>_xlfn.XLOOKUP(Table2[[#This Row],[status_reservasi]],'Dim Status Reservasi'!$B$2:$B$5,'Dim Status Reservasi'!$A$2:$A$5)</f>
        <v>ST 003</v>
      </c>
      <c r="Q750" t="s">
        <v>37</v>
      </c>
      <c r="R750" t="str">
        <f>_xlfn.XLOOKUP(Table2[[#This Row],[kota_hotel]],'Dim Kota Hotel'!$B$2:$B$21,'Dim Kota Hotel'!$A$2:$A$21)</f>
        <v>LOK 012</v>
      </c>
      <c r="S750" t="s">
        <v>25</v>
      </c>
    </row>
    <row r="751" spans="1:19" x14ac:dyDescent="0.25">
      <c r="A751" t="s">
        <v>2202</v>
      </c>
      <c r="B751" t="str">
        <f>_xlfn.XLOOKUP(Table2[[#This Row],[tanggal_checkin]],Table6[tanggal_checkin],Table6[id_checkin])</f>
        <v>CI 0852</v>
      </c>
      <c r="C751" t="s">
        <v>11162</v>
      </c>
      <c r="D751" t="str">
        <f>_xlfn.XLOOKUP(Table2[[#This Row],[tanggal_checkout]],Table4[tanggal_checkout],Table4[id_checkout])</f>
        <v>CO 0855</v>
      </c>
      <c r="E751" t="s">
        <v>11775</v>
      </c>
      <c r="F751" s="8">
        <v>0.13251157407407407</v>
      </c>
      <c r="G751" t="str">
        <f>_xlfn.XLOOKUP(Table2[[#This Row],[nama_tamu]],Table10[nama_tamu],Table10[id_tamu])</f>
        <v>CUS 3472</v>
      </c>
      <c r="H751" t="s">
        <v>2204</v>
      </c>
      <c r="I751" t="str">
        <f>_xlfn.XLOOKUP(Table2[[#This Row],[tipe_kamar]],Table12[tipe_kamar],Table12[id_kamar])</f>
        <v>KMR 004</v>
      </c>
      <c r="J751" t="s">
        <v>47</v>
      </c>
      <c r="K751">
        <v>1</v>
      </c>
      <c r="L751">
        <v>507000</v>
      </c>
      <c r="M751">
        <v>507000</v>
      </c>
      <c r="N751" t="str">
        <f>_xlfn.XLOOKUP(Table2[[#This Row],[metode_pembayaran]],Table11[metode_pembayaran],Table11[id_pembayaran])</f>
        <v>MP 02</v>
      </c>
      <c r="O751" t="s">
        <v>30</v>
      </c>
      <c r="P751" t="str">
        <f>_xlfn.XLOOKUP(Table2[[#This Row],[status_reservasi]],'Dim Status Reservasi'!$B$2:$B$5,'Dim Status Reservasi'!$A$2:$A$5)</f>
        <v>ST 003</v>
      </c>
      <c r="Q751" t="s">
        <v>37</v>
      </c>
      <c r="R751" t="str">
        <f>_xlfn.XLOOKUP(Table2[[#This Row],[kota_hotel]],'Dim Kota Hotel'!$B$2:$B$21,'Dim Kota Hotel'!$A$2:$A$21)</f>
        <v>LOK 010</v>
      </c>
      <c r="S751" t="s">
        <v>226</v>
      </c>
    </row>
    <row r="752" spans="1:19" x14ac:dyDescent="0.25">
      <c r="A752" t="s">
        <v>2205</v>
      </c>
      <c r="B752" t="str">
        <f>_xlfn.XLOOKUP(Table2[[#This Row],[tanggal_checkin]],Table6[tanggal_checkin],Table6[id_checkin])</f>
        <v>CI 0633</v>
      </c>
      <c r="C752" t="s">
        <v>11223</v>
      </c>
      <c r="D752" t="str">
        <f>_xlfn.XLOOKUP(Table2[[#This Row],[tanggal_checkout]],Table4[tanggal_checkout],Table4[id_checkout])</f>
        <v>CO 0636</v>
      </c>
      <c r="E752" t="s">
        <v>11315</v>
      </c>
      <c r="F752" s="8">
        <v>0.65842592592592597</v>
      </c>
      <c r="G752" t="str">
        <f>_xlfn.XLOOKUP(Table2[[#This Row],[nama_tamu]],Table10[nama_tamu],Table10[id_tamu])</f>
        <v>CUS 3313</v>
      </c>
      <c r="H752" t="s">
        <v>2206</v>
      </c>
      <c r="I752" t="str">
        <f>_xlfn.XLOOKUP(Table2[[#This Row],[tipe_kamar]],Table12[tipe_kamar],Table12[id_kamar])</f>
        <v>KMR 003</v>
      </c>
      <c r="J752" t="s">
        <v>64</v>
      </c>
      <c r="K752">
        <v>3</v>
      </c>
      <c r="L752">
        <v>1263000</v>
      </c>
      <c r="M752">
        <v>3789000</v>
      </c>
      <c r="N752" t="str">
        <f>_xlfn.XLOOKUP(Table2[[#This Row],[metode_pembayaran]],Table11[metode_pembayaran],Table11[id_pembayaran])</f>
        <v>MP 02</v>
      </c>
      <c r="O752" t="s">
        <v>30</v>
      </c>
      <c r="P752" t="str">
        <f>_xlfn.XLOOKUP(Table2[[#This Row],[status_reservasi]],'Dim Status Reservasi'!$B$2:$B$5,'Dim Status Reservasi'!$A$2:$A$5)</f>
        <v>ST 003</v>
      </c>
      <c r="Q752" t="s">
        <v>37</v>
      </c>
      <c r="R752" t="str">
        <f>_xlfn.XLOOKUP(Table2[[#This Row],[kota_hotel]],'Dim Kota Hotel'!$B$2:$B$21,'Dim Kota Hotel'!$A$2:$A$21)</f>
        <v>LOK 017</v>
      </c>
      <c r="S752" t="s">
        <v>84</v>
      </c>
    </row>
    <row r="753" spans="1:19" x14ac:dyDescent="0.25">
      <c r="A753" t="s">
        <v>2207</v>
      </c>
      <c r="B753" t="str">
        <f>_xlfn.XLOOKUP(Table2[[#This Row],[tanggal_checkin]],Table6[tanggal_checkin],Table6[id_checkin])</f>
        <v>CI 0390</v>
      </c>
      <c r="C753" t="s">
        <v>11776</v>
      </c>
      <c r="D753" t="str">
        <f>_xlfn.XLOOKUP(Table2[[#This Row],[tanggal_checkout]],Table4[tanggal_checkout],Table4[id_checkout])</f>
        <v>CO 0395</v>
      </c>
      <c r="E753" t="s">
        <v>11777</v>
      </c>
      <c r="F753" s="8">
        <v>0.2396412037037037</v>
      </c>
      <c r="G753" t="str">
        <f>_xlfn.XLOOKUP(Table2[[#This Row],[nama_tamu]],Table10[nama_tamu],Table10[id_tamu])</f>
        <v>CUS 3158</v>
      </c>
      <c r="H753" t="s">
        <v>2209</v>
      </c>
      <c r="I753" t="str">
        <f>_xlfn.XLOOKUP(Table2[[#This Row],[tipe_kamar]],Table12[tipe_kamar],Table12[id_kamar])</f>
        <v>KMR 003</v>
      </c>
      <c r="J753" t="s">
        <v>64</v>
      </c>
      <c r="K753">
        <v>4</v>
      </c>
      <c r="L753">
        <v>1127000</v>
      </c>
      <c r="M753">
        <v>4508000</v>
      </c>
      <c r="N753" t="str">
        <f>_xlfn.XLOOKUP(Table2[[#This Row],[metode_pembayaran]],Table11[metode_pembayaran],Table11[id_pembayaran])</f>
        <v>MP 03</v>
      </c>
      <c r="O753" t="s">
        <v>36</v>
      </c>
      <c r="P753" t="str">
        <f>_xlfn.XLOOKUP(Table2[[#This Row],[status_reservasi]],'Dim Status Reservasi'!$B$2:$B$5,'Dim Status Reservasi'!$A$2:$A$5)</f>
        <v>ST 004</v>
      </c>
      <c r="Q753" t="s">
        <v>48</v>
      </c>
      <c r="R753" t="str">
        <f>_xlfn.XLOOKUP(Table2[[#This Row],[kota_hotel]],'Dim Kota Hotel'!$B$2:$B$21,'Dim Kota Hotel'!$A$2:$A$21)</f>
        <v>LOK 014</v>
      </c>
      <c r="S753" t="s">
        <v>222</v>
      </c>
    </row>
    <row r="754" spans="1:19" x14ac:dyDescent="0.25">
      <c r="A754" t="s">
        <v>2210</v>
      </c>
      <c r="B754" t="str">
        <f>_xlfn.XLOOKUP(Table2[[#This Row],[tanggal_checkin]],Table6[tanggal_checkin],Table6[id_checkin])</f>
        <v>CI 0253</v>
      </c>
      <c r="C754" t="s">
        <v>11755</v>
      </c>
      <c r="D754" t="str">
        <f>_xlfn.XLOOKUP(Table2[[#This Row],[tanggal_checkout]],Table4[tanggal_checkout],Table4[id_checkout])</f>
        <v>CO 0253</v>
      </c>
      <c r="E754" t="s">
        <v>11518</v>
      </c>
      <c r="F754" s="8">
        <v>0.7265625</v>
      </c>
      <c r="G754" t="str">
        <f>_xlfn.XLOOKUP(Table2[[#This Row],[nama_tamu]],Table10[nama_tamu],Table10[id_tamu])</f>
        <v>CUS 1697</v>
      </c>
      <c r="H754" t="s">
        <v>2212</v>
      </c>
      <c r="I754" t="str">
        <f>_xlfn.XLOOKUP(Table2[[#This Row],[tipe_kamar]],Table12[tipe_kamar],Table12[id_kamar])</f>
        <v>KMR 003</v>
      </c>
      <c r="J754" t="s">
        <v>64</v>
      </c>
      <c r="K754">
        <v>2</v>
      </c>
      <c r="L754">
        <v>1364000</v>
      </c>
      <c r="M754">
        <v>2728000</v>
      </c>
      <c r="N754" t="str">
        <f>_xlfn.XLOOKUP(Table2[[#This Row],[metode_pembayaran]],Table11[metode_pembayaran],Table11[id_pembayaran])</f>
        <v>MP 02</v>
      </c>
      <c r="O754" t="s">
        <v>30</v>
      </c>
      <c r="P754" t="str">
        <f>_xlfn.XLOOKUP(Table2[[#This Row],[status_reservasi]],'Dim Status Reservasi'!$B$2:$B$5,'Dim Status Reservasi'!$A$2:$A$5)</f>
        <v>ST 003</v>
      </c>
      <c r="Q754" t="s">
        <v>37</v>
      </c>
      <c r="R754" t="str">
        <f>_xlfn.XLOOKUP(Table2[[#This Row],[kota_hotel]],'Dim Kota Hotel'!$B$2:$B$21,'Dim Kota Hotel'!$A$2:$A$21)</f>
        <v>LOK 017</v>
      </c>
      <c r="S754" t="s">
        <v>84</v>
      </c>
    </row>
    <row r="755" spans="1:19" x14ac:dyDescent="0.25">
      <c r="A755" t="s">
        <v>2213</v>
      </c>
      <c r="B755" t="str">
        <f>_xlfn.XLOOKUP(Table2[[#This Row],[tanggal_checkin]],Table6[tanggal_checkin],Table6[id_checkin])</f>
        <v>CI 0216</v>
      </c>
      <c r="C755" t="s">
        <v>11778</v>
      </c>
      <c r="D755" t="str">
        <f>_xlfn.XLOOKUP(Table2[[#This Row],[tanggal_checkout]],Table4[tanggal_checkout],Table4[id_checkout])</f>
        <v>CO 0221</v>
      </c>
      <c r="E755" t="s">
        <v>11579</v>
      </c>
      <c r="F755" s="8">
        <v>0.76146990740740739</v>
      </c>
      <c r="G755" t="str">
        <f>_xlfn.XLOOKUP(Table2[[#This Row],[nama_tamu]],Table10[nama_tamu],Table10[id_tamu])</f>
        <v>CUS 0280</v>
      </c>
      <c r="H755" t="s">
        <v>2215</v>
      </c>
      <c r="I755" t="str">
        <f>_xlfn.XLOOKUP(Table2[[#This Row],[tipe_kamar]],Table12[tipe_kamar],Table12[id_kamar])</f>
        <v>KMR 001</v>
      </c>
      <c r="J755" t="s">
        <v>23</v>
      </c>
      <c r="K755">
        <v>6</v>
      </c>
      <c r="L755">
        <v>625000</v>
      </c>
      <c r="M755">
        <v>3750000</v>
      </c>
      <c r="N755" t="str">
        <f>_xlfn.XLOOKUP(Table2[[#This Row],[metode_pembayaran]],Table11[metode_pembayaran],Table11[id_pembayaran])</f>
        <v>MP 06</v>
      </c>
      <c r="O755" t="s">
        <v>17</v>
      </c>
      <c r="P755" t="str">
        <f>_xlfn.XLOOKUP(Table2[[#This Row],[status_reservasi]],'Dim Status Reservasi'!$B$2:$B$5,'Dim Status Reservasi'!$A$2:$A$5)</f>
        <v>ST 003</v>
      </c>
      <c r="Q755" t="s">
        <v>37</v>
      </c>
      <c r="R755" t="str">
        <f>_xlfn.XLOOKUP(Table2[[#This Row],[kota_hotel]],'Dim Kota Hotel'!$B$2:$B$21,'Dim Kota Hotel'!$A$2:$A$21)</f>
        <v>LOK 013</v>
      </c>
      <c r="S755" t="s">
        <v>160</v>
      </c>
    </row>
    <row r="756" spans="1:19" x14ac:dyDescent="0.25">
      <c r="A756" t="s">
        <v>2216</v>
      </c>
      <c r="B756" t="str">
        <f>_xlfn.XLOOKUP(Table2[[#This Row],[tanggal_checkin]],Table6[tanggal_checkin],Table6[id_checkin])</f>
        <v>CI 0280</v>
      </c>
      <c r="C756" t="s">
        <v>11367</v>
      </c>
      <c r="D756" t="str">
        <f>_xlfn.XLOOKUP(Table2[[#This Row],[tanggal_checkout]],Table4[tanggal_checkout],Table4[id_checkout])</f>
        <v>CO 0280</v>
      </c>
      <c r="E756" t="s">
        <v>11652</v>
      </c>
      <c r="F756" s="8">
        <v>0.23618055555555556</v>
      </c>
      <c r="G756" t="str">
        <f>_xlfn.XLOOKUP(Table2[[#This Row],[nama_tamu]],Table10[nama_tamu],Table10[id_tamu])</f>
        <v>CUS 2850</v>
      </c>
      <c r="H756" t="s">
        <v>2217</v>
      </c>
      <c r="I756" t="str">
        <f>_xlfn.XLOOKUP(Table2[[#This Row],[tipe_kamar]],Table12[tipe_kamar],Table12[id_kamar])</f>
        <v>KMR 003</v>
      </c>
      <c r="J756" t="s">
        <v>64</v>
      </c>
      <c r="K756">
        <v>2</v>
      </c>
      <c r="L756">
        <v>1152000</v>
      </c>
      <c r="M756">
        <v>2304000</v>
      </c>
      <c r="N756" t="str">
        <f>_xlfn.XLOOKUP(Table2[[#This Row],[metode_pembayaran]],Table11[metode_pembayaran],Table11[id_pembayaran])</f>
        <v>MP 01</v>
      </c>
      <c r="O756" t="s">
        <v>24</v>
      </c>
      <c r="P756" t="str">
        <f>_xlfn.XLOOKUP(Table2[[#This Row],[status_reservasi]],'Dim Status Reservasi'!$B$2:$B$5,'Dim Status Reservasi'!$A$2:$A$5)</f>
        <v>ST 003</v>
      </c>
      <c r="Q756" t="s">
        <v>37</v>
      </c>
      <c r="R756" t="str">
        <f>_xlfn.XLOOKUP(Table2[[#This Row],[kota_hotel]],'Dim Kota Hotel'!$B$2:$B$21,'Dim Kota Hotel'!$A$2:$A$21)</f>
        <v>LOK 005</v>
      </c>
      <c r="S756" t="s">
        <v>43</v>
      </c>
    </row>
    <row r="757" spans="1:19" x14ac:dyDescent="0.25">
      <c r="A757" t="s">
        <v>2218</v>
      </c>
      <c r="B757" t="str">
        <f>_xlfn.XLOOKUP(Table2[[#This Row],[tanggal_checkin]],Table6[tanggal_checkin],Table6[id_checkin])</f>
        <v>CI 0371</v>
      </c>
      <c r="C757" t="s">
        <v>11779</v>
      </c>
      <c r="D757" t="str">
        <f>_xlfn.XLOOKUP(Table2[[#This Row],[tanggal_checkout]],Table4[tanggal_checkout],Table4[id_checkout])</f>
        <v>CO 0372</v>
      </c>
      <c r="E757" t="s">
        <v>11035</v>
      </c>
      <c r="F757" s="8">
        <v>0.94863425925925926</v>
      </c>
      <c r="G757" t="str">
        <f>_xlfn.XLOOKUP(Table2[[#This Row],[nama_tamu]],Table10[nama_tamu],Table10[id_tamu])</f>
        <v>CUS 0162</v>
      </c>
      <c r="H757" t="s">
        <v>2220</v>
      </c>
      <c r="I757" t="str">
        <f>_xlfn.XLOOKUP(Table2[[#This Row],[tipe_kamar]],Table12[tipe_kamar],Table12[id_kamar])</f>
        <v>KMR 002</v>
      </c>
      <c r="J757" t="s">
        <v>82</v>
      </c>
      <c r="K757">
        <v>1</v>
      </c>
      <c r="L757">
        <v>398000</v>
      </c>
      <c r="M757">
        <v>398000</v>
      </c>
      <c r="N757" t="str">
        <f>_xlfn.XLOOKUP(Table2[[#This Row],[metode_pembayaran]],Table11[metode_pembayaran],Table11[id_pembayaran])</f>
        <v>MP 02</v>
      </c>
      <c r="O757" t="s">
        <v>30</v>
      </c>
      <c r="P757" t="str">
        <f>_xlfn.XLOOKUP(Table2[[#This Row],[status_reservasi]],'Dim Status Reservasi'!$B$2:$B$5,'Dim Status Reservasi'!$A$2:$A$5)</f>
        <v>ST 003</v>
      </c>
      <c r="Q757" t="s">
        <v>37</v>
      </c>
      <c r="R757" t="str">
        <f>_xlfn.XLOOKUP(Table2[[#This Row],[kota_hotel]],'Dim Kota Hotel'!$B$2:$B$21,'Dim Kota Hotel'!$A$2:$A$21)</f>
        <v>LOK 014</v>
      </c>
      <c r="S757" t="s">
        <v>222</v>
      </c>
    </row>
    <row r="758" spans="1:19" x14ac:dyDescent="0.25">
      <c r="A758" t="s">
        <v>2221</v>
      </c>
      <c r="B758" t="str">
        <f>_xlfn.XLOOKUP(Table2[[#This Row],[tanggal_checkin]],Table6[tanggal_checkin],Table6[id_checkin])</f>
        <v>CI 0089</v>
      </c>
      <c r="C758" t="s">
        <v>11780</v>
      </c>
      <c r="D758" t="str">
        <f>_xlfn.XLOOKUP(Table2[[#This Row],[tanggal_checkout]],Table4[tanggal_checkout],Table4[id_checkout])</f>
        <v>CO 0096</v>
      </c>
      <c r="E758" t="s">
        <v>11468</v>
      </c>
      <c r="F758" s="8">
        <v>0.4012384259259259</v>
      </c>
      <c r="G758" t="str">
        <f>_xlfn.XLOOKUP(Table2[[#This Row],[nama_tamu]],Table10[nama_tamu],Table10[id_tamu])</f>
        <v>CUS 3239</v>
      </c>
      <c r="H758" t="s">
        <v>2222</v>
      </c>
      <c r="I758" t="str">
        <f>_xlfn.XLOOKUP(Table2[[#This Row],[tipe_kamar]],Table12[tipe_kamar],Table12[id_kamar])</f>
        <v>KMR 004</v>
      </c>
      <c r="J758" t="s">
        <v>47</v>
      </c>
      <c r="K758">
        <v>7</v>
      </c>
      <c r="L758">
        <v>454000</v>
      </c>
      <c r="M758">
        <v>3178000</v>
      </c>
      <c r="N758" t="str">
        <f>_xlfn.XLOOKUP(Table2[[#This Row],[metode_pembayaran]],Table11[metode_pembayaran],Table11[id_pembayaran])</f>
        <v>MP 01</v>
      </c>
      <c r="O758" t="s">
        <v>24</v>
      </c>
      <c r="P758" t="str">
        <f>_xlfn.XLOOKUP(Table2[[#This Row],[status_reservasi]],'Dim Status Reservasi'!$B$2:$B$5,'Dim Status Reservasi'!$A$2:$A$5)</f>
        <v>ST 002</v>
      </c>
      <c r="Q758" t="s">
        <v>124</v>
      </c>
      <c r="R758" t="str">
        <f>_xlfn.XLOOKUP(Table2[[#This Row],[kota_hotel]],'Dim Kota Hotel'!$B$2:$B$21,'Dim Kota Hotel'!$A$2:$A$21)</f>
        <v>LOK 008</v>
      </c>
      <c r="S758" t="s">
        <v>68</v>
      </c>
    </row>
    <row r="759" spans="1:19" x14ac:dyDescent="0.25">
      <c r="A759" t="s">
        <v>2223</v>
      </c>
      <c r="B759" t="str">
        <f>_xlfn.XLOOKUP(Table2[[#This Row],[tanggal_checkin]],Table6[tanggal_checkin],Table6[id_checkin])</f>
        <v>CI 0118</v>
      </c>
      <c r="C759" t="s">
        <v>11145</v>
      </c>
      <c r="D759" t="str">
        <f>_xlfn.XLOOKUP(Table2[[#This Row],[tanggal_checkout]],Table4[tanggal_checkout],Table4[id_checkout])</f>
        <v>CO 0124</v>
      </c>
      <c r="E759" t="s">
        <v>11520</v>
      </c>
      <c r="F759" s="8">
        <v>0.48214120370370372</v>
      </c>
      <c r="G759" t="str">
        <f>_xlfn.XLOOKUP(Table2[[#This Row],[nama_tamu]],Table10[nama_tamu],Table10[id_tamu])</f>
        <v>CUS 3430</v>
      </c>
      <c r="H759" t="s">
        <v>2225</v>
      </c>
      <c r="I759" t="str">
        <f>_xlfn.XLOOKUP(Table2[[#This Row],[tipe_kamar]],Table12[tipe_kamar],Table12[id_kamar])</f>
        <v>KMR 003</v>
      </c>
      <c r="J759" t="s">
        <v>64</v>
      </c>
      <c r="K759">
        <v>6</v>
      </c>
      <c r="L759">
        <v>1304000</v>
      </c>
      <c r="M759">
        <v>7824000</v>
      </c>
      <c r="N759" t="str">
        <f>_xlfn.XLOOKUP(Table2[[#This Row],[metode_pembayaran]],Table11[metode_pembayaran],Table11[id_pembayaran])</f>
        <v>MP 06</v>
      </c>
      <c r="O759" t="s">
        <v>17</v>
      </c>
      <c r="P759" t="str">
        <f>_xlfn.XLOOKUP(Table2[[#This Row],[status_reservasi]],'Dim Status Reservasi'!$B$2:$B$5,'Dim Status Reservasi'!$A$2:$A$5)</f>
        <v>ST 002</v>
      </c>
      <c r="Q759" t="s">
        <v>124</v>
      </c>
      <c r="R759" t="str">
        <f>_xlfn.XLOOKUP(Table2[[#This Row],[kota_hotel]],'Dim Kota Hotel'!$B$2:$B$21,'Dim Kota Hotel'!$A$2:$A$21)</f>
        <v>LOK 013</v>
      </c>
      <c r="S759" t="s">
        <v>160</v>
      </c>
    </row>
    <row r="760" spans="1:19" x14ac:dyDescent="0.25">
      <c r="A760" t="s">
        <v>2226</v>
      </c>
      <c r="B760" t="str">
        <f>_xlfn.XLOOKUP(Table2[[#This Row],[tanggal_checkin]],Table6[tanggal_checkin],Table6[id_checkin])</f>
        <v>CI 0034</v>
      </c>
      <c r="C760" t="s">
        <v>11638</v>
      </c>
      <c r="D760" t="str">
        <f>_xlfn.XLOOKUP(Table2[[#This Row],[tanggal_checkout]],Table4[tanggal_checkout],Table4[id_checkout])</f>
        <v>CO 0041</v>
      </c>
      <c r="E760" t="s">
        <v>11781</v>
      </c>
      <c r="F760" s="8">
        <v>0.73396990740740742</v>
      </c>
      <c r="G760" t="str">
        <f>_xlfn.XLOOKUP(Table2[[#This Row],[nama_tamu]],Table10[nama_tamu],Table10[id_tamu])</f>
        <v>CUS 3086</v>
      </c>
      <c r="H760" t="s">
        <v>2228</v>
      </c>
      <c r="I760" t="str">
        <f>_xlfn.XLOOKUP(Table2[[#This Row],[tipe_kamar]],Table12[tipe_kamar],Table12[id_kamar])</f>
        <v>KMR 001</v>
      </c>
      <c r="J760" t="s">
        <v>23</v>
      </c>
      <c r="K760">
        <v>7</v>
      </c>
      <c r="L760">
        <v>636000</v>
      </c>
      <c r="M760">
        <v>4452000</v>
      </c>
      <c r="N760" t="str">
        <f>_xlfn.XLOOKUP(Table2[[#This Row],[metode_pembayaran]],Table11[metode_pembayaran],Table11[id_pembayaran])</f>
        <v>MP 05</v>
      </c>
      <c r="O760" t="s">
        <v>72</v>
      </c>
      <c r="P760" t="str">
        <f>_xlfn.XLOOKUP(Table2[[#This Row],[status_reservasi]],'Dim Status Reservasi'!$B$2:$B$5,'Dim Status Reservasi'!$A$2:$A$5)</f>
        <v>ST 003</v>
      </c>
      <c r="Q760" t="s">
        <v>37</v>
      </c>
      <c r="R760" t="str">
        <f>_xlfn.XLOOKUP(Table2[[#This Row],[kota_hotel]],'Dim Kota Hotel'!$B$2:$B$21,'Dim Kota Hotel'!$A$2:$A$21)</f>
        <v>LOK 007</v>
      </c>
      <c r="S760" t="s">
        <v>145</v>
      </c>
    </row>
    <row r="761" spans="1:19" x14ac:dyDescent="0.25">
      <c r="A761" t="s">
        <v>2229</v>
      </c>
      <c r="B761" t="str">
        <f>_xlfn.XLOOKUP(Table2[[#This Row],[tanggal_checkin]],Table6[tanggal_checkin],Table6[id_checkin])</f>
        <v>CI 0052</v>
      </c>
      <c r="C761" t="s">
        <v>11782</v>
      </c>
      <c r="D761" t="str">
        <f>_xlfn.XLOOKUP(Table2[[#This Row],[tanggal_checkout]],Table4[tanggal_checkout],Table4[id_checkout])</f>
        <v>CO 0059</v>
      </c>
      <c r="E761" t="s">
        <v>11060</v>
      </c>
      <c r="F761" s="8">
        <v>0.54753472222222221</v>
      </c>
      <c r="G761" t="str">
        <f>_xlfn.XLOOKUP(Table2[[#This Row],[nama_tamu]],Table10[nama_tamu],Table10[id_tamu])</f>
        <v>CUS 1539</v>
      </c>
      <c r="H761" t="s">
        <v>2230</v>
      </c>
      <c r="I761" t="str">
        <f>_xlfn.XLOOKUP(Table2[[#This Row],[tipe_kamar]],Table12[tipe_kamar],Table12[id_kamar])</f>
        <v>KMR 002</v>
      </c>
      <c r="J761" t="s">
        <v>82</v>
      </c>
      <c r="K761">
        <v>7</v>
      </c>
      <c r="L761">
        <v>375000</v>
      </c>
      <c r="M761">
        <v>2625000</v>
      </c>
      <c r="N761" t="str">
        <f>_xlfn.XLOOKUP(Table2[[#This Row],[metode_pembayaran]],Table11[metode_pembayaran],Table11[id_pembayaran])</f>
        <v>MP 04</v>
      </c>
      <c r="O761" t="s">
        <v>53</v>
      </c>
      <c r="P761" t="str">
        <f>_xlfn.XLOOKUP(Table2[[#This Row],[status_reservasi]],'Dim Status Reservasi'!$B$2:$B$5,'Dim Status Reservasi'!$A$2:$A$5)</f>
        <v>ST 004</v>
      </c>
      <c r="Q761" t="s">
        <v>48</v>
      </c>
      <c r="R761" t="str">
        <f>_xlfn.XLOOKUP(Table2[[#This Row],[kota_hotel]],'Dim Kota Hotel'!$B$2:$B$21,'Dim Kota Hotel'!$A$2:$A$21)</f>
        <v>LOK 017</v>
      </c>
      <c r="S761" t="s">
        <v>84</v>
      </c>
    </row>
    <row r="762" spans="1:19" x14ac:dyDescent="0.25">
      <c r="A762" t="s">
        <v>2231</v>
      </c>
      <c r="B762" t="str">
        <f>_xlfn.XLOOKUP(Table2[[#This Row],[tanggal_checkin]],Table6[tanggal_checkin],Table6[id_checkin])</f>
        <v>CI 0408</v>
      </c>
      <c r="C762" t="s">
        <v>11564</v>
      </c>
      <c r="D762" t="str">
        <f>_xlfn.XLOOKUP(Table2[[#This Row],[tanggal_checkout]],Table4[tanggal_checkout],Table4[id_checkout])</f>
        <v>CO 0418</v>
      </c>
      <c r="E762" t="s">
        <v>11491</v>
      </c>
      <c r="F762" s="8">
        <v>0.37108796296296298</v>
      </c>
      <c r="G762" t="str">
        <f>_xlfn.XLOOKUP(Table2[[#This Row],[nama_tamu]],Table10[nama_tamu],Table10[id_tamu])</f>
        <v>CUS 3071</v>
      </c>
      <c r="H762" t="s">
        <v>2233</v>
      </c>
      <c r="I762" t="str">
        <f>_xlfn.XLOOKUP(Table2[[#This Row],[tipe_kamar]],Table12[tipe_kamar],Table12[id_kamar])</f>
        <v>KMR 004</v>
      </c>
      <c r="J762" t="s">
        <v>47</v>
      </c>
      <c r="K762">
        <v>8</v>
      </c>
      <c r="L762">
        <v>448000</v>
      </c>
      <c r="M762">
        <v>3584000</v>
      </c>
      <c r="N762" t="str">
        <f>_xlfn.XLOOKUP(Table2[[#This Row],[metode_pembayaran]],Table11[metode_pembayaran],Table11[id_pembayaran])</f>
        <v>MP 06</v>
      </c>
      <c r="O762" t="s">
        <v>17</v>
      </c>
      <c r="P762" t="str">
        <f>_xlfn.XLOOKUP(Table2[[#This Row],[status_reservasi]],'Dim Status Reservasi'!$B$2:$B$5,'Dim Status Reservasi'!$A$2:$A$5)</f>
        <v>ST 004</v>
      </c>
      <c r="Q762" t="s">
        <v>48</v>
      </c>
      <c r="R762" t="str">
        <f>_xlfn.XLOOKUP(Table2[[#This Row],[kota_hotel]],'Dim Kota Hotel'!$B$2:$B$21,'Dim Kota Hotel'!$A$2:$A$21)</f>
        <v>LOK 018</v>
      </c>
      <c r="S762" t="s">
        <v>102</v>
      </c>
    </row>
    <row r="763" spans="1:19" x14ac:dyDescent="0.25">
      <c r="A763" t="s">
        <v>2234</v>
      </c>
      <c r="B763" t="str">
        <f>_xlfn.XLOOKUP(Table2[[#This Row],[tanggal_checkin]],Table6[tanggal_checkin],Table6[id_checkin])</f>
        <v>CI 0394</v>
      </c>
      <c r="C763" t="s">
        <v>11777</v>
      </c>
      <c r="D763" t="str">
        <f>_xlfn.XLOOKUP(Table2[[#This Row],[tanggal_checkout]],Table4[tanggal_checkout],Table4[id_checkout])</f>
        <v>CO 0404</v>
      </c>
      <c r="E763" t="s">
        <v>11287</v>
      </c>
      <c r="F763" s="8">
        <v>0.51530092592592591</v>
      </c>
      <c r="G763" t="str">
        <f>_xlfn.XLOOKUP(Table2[[#This Row],[nama_tamu]],Table10[nama_tamu],Table10[id_tamu])</f>
        <v>CUS 1814</v>
      </c>
      <c r="H763" t="s">
        <v>2236</v>
      </c>
      <c r="I763" t="str">
        <f>_xlfn.XLOOKUP(Table2[[#This Row],[tipe_kamar]],Table12[tipe_kamar],Table12[id_kamar])</f>
        <v>KMR 001</v>
      </c>
      <c r="J763" t="s">
        <v>23</v>
      </c>
      <c r="K763">
        <v>9</v>
      </c>
      <c r="L763">
        <v>553000</v>
      </c>
      <c r="M763">
        <v>4977000</v>
      </c>
      <c r="N763" t="str">
        <f>_xlfn.XLOOKUP(Table2[[#This Row],[metode_pembayaran]],Table11[metode_pembayaran],Table11[id_pembayaran])</f>
        <v>MP 04</v>
      </c>
      <c r="O763" t="s">
        <v>53</v>
      </c>
      <c r="P763" t="str">
        <f>_xlfn.XLOOKUP(Table2[[#This Row],[status_reservasi]],'Dim Status Reservasi'!$B$2:$B$5,'Dim Status Reservasi'!$A$2:$A$5)</f>
        <v>ST 002</v>
      </c>
      <c r="Q763" t="s">
        <v>124</v>
      </c>
      <c r="R763" t="str">
        <f>_xlfn.XLOOKUP(Table2[[#This Row],[kota_hotel]],'Dim Kota Hotel'!$B$2:$B$21,'Dim Kota Hotel'!$A$2:$A$21)</f>
        <v>LOK 003</v>
      </c>
      <c r="S763" t="s">
        <v>106</v>
      </c>
    </row>
    <row r="764" spans="1:19" x14ac:dyDescent="0.25">
      <c r="A764" t="s">
        <v>2237</v>
      </c>
      <c r="B764" t="str">
        <f>_xlfn.XLOOKUP(Table2[[#This Row],[tanggal_checkin]],Table6[tanggal_checkin],Table6[id_checkin])</f>
        <v>CI 0639</v>
      </c>
      <c r="C764" t="s">
        <v>11783</v>
      </c>
      <c r="D764" t="str">
        <f>_xlfn.XLOOKUP(Table2[[#This Row],[tanggal_checkout]],Table4[tanggal_checkout],Table4[id_checkout])</f>
        <v>CO 0640</v>
      </c>
      <c r="E764" t="s">
        <v>11224</v>
      </c>
      <c r="F764" s="8">
        <v>0.74376157407407406</v>
      </c>
      <c r="G764" t="str">
        <f>_xlfn.XLOOKUP(Table2[[#This Row],[nama_tamu]],Table10[nama_tamu],Table10[id_tamu])</f>
        <v>CUS 1612</v>
      </c>
      <c r="H764" t="s">
        <v>2239</v>
      </c>
      <c r="I764" t="str">
        <f>_xlfn.XLOOKUP(Table2[[#This Row],[tipe_kamar]],Table12[tipe_kamar],Table12[id_kamar])</f>
        <v>KMR 002</v>
      </c>
      <c r="J764" t="s">
        <v>82</v>
      </c>
      <c r="K764">
        <v>1</v>
      </c>
      <c r="L764">
        <v>322000</v>
      </c>
      <c r="M764">
        <v>322000</v>
      </c>
      <c r="N764" t="str">
        <f>_xlfn.XLOOKUP(Table2[[#This Row],[metode_pembayaran]],Table11[metode_pembayaran],Table11[id_pembayaran])</f>
        <v>MP 05</v>
      </c>
      <c r="O764" t="s">
        <v>72</v>
      </c>
      <c r="P764" t="str">
        <f>_xlfn.XLOOKUP(Table2[[#This Row],[status_reservasi]],'Dim Status Reservasi'!$B$2:$B$5,'Dim Status Reservasi'!$A$2:$A$5)</f>
        <v>ST 003</v>
      </c>
      <c r="Q764" t="s">
        <v>37</v>
      </c>
      <c r="R764" t="str">
        <f>_xlfn.XLOOKUP(Table2[[#This Row],[kota_hotel]],'Dim Kota Hotel'!$B$2:$B$21,'Dim Kota Hotel'!$A$2:$A$21)</f>
        <v>LOK 011</v>
      </c>
      <c r="S764" t="s">
        <v>38</v>
      </c>
    </row>
    <row r="765" spans="1:19" x14ac:dyDescent="0.25">
      <c r="A765" t="s">
        <v>2240</v>
      </c>
      <c r="B765" t="str">
        <f>_xlfn.XLOOKUP(Table2[[#This Row],[tanggal_checkin]],Table6[tanggal_checkin],Table6[id_checkin])</f>
        <v>CI 0236</v>
      </c>
      <c r="C765" t="s">
        <v>11192</v>
      </c>
      <c r="D765" t="str">
        <f>_xlfn.XLOOKUP(Table2[[#This Row],[tanggal_checkout]],Table4[tanggal_checkout],Table4[id_checkout])</f>
        <v>CO 0237</v>
      </c>
      <c r="E765" t="s">
        <v>11667</v>
      </c>
      <c r="F765" s="8">
        <v>0.79451388888888885</v>
      </c>
      <c r="G765" t="str">
        <f>_xlfn.XLOOKUP(Table2[[#This Row],[nama_tamu]],Table10[nama_tamu],Table10[id_tamu])</f>
        <v>CUS 0462</v>
      </c>
      <c r="H765" t="s">
        <v>2242</v>
      </c>
      <c r="I765" t="str">
        <f>_xlfn.XLOOKUP(Table2[[#This Row],[tipe_kamar]],Table12[tipe_kamar],Table12[id_kamar])</f>
        <v>KMR 003</v>
      </c>
      <c r="J765" t="s">
        <v>64</v>
      </c>
      <c r="K765">
        <v>3</v>
      </c>
      <c r="L765">
        <v>1215000</v>
      </c>
      <c r="M765">
        <v>3645000</v>
      </c>
      <c r="N765" t="str">
        <f>_xlfn.XLOOKUP(Table2[[#This Row],[metode_pembayaran]],Table11[metode_pembayaran],Table11[id_pembayaran])</f>
        <v>MP 03</v>
      </c>
      <c r="O765" t="s">
        <v>36</v>
      </c>
      <c r="P765" t="str">
        <f>_xlfn.XLOOKUP(Table2[[#This Row],[status_reservasi]],'Dim Status Reservasi'!$B$2:$B$5,'Dim Status Reservasi'!$A$2:$A$5)</f>
        <v>ST 004</v>
      </c>
      <c r="Q765" t="s">
        <v>48</v>
      </c>
      <c r="R765" t="str">
        <f>_xlfn.XLOOKUP(Table2[[#This Row],[kota_hotel]],'Dim Kota Hotel'!$B$2:$B$21,'Dim Kota Hotel'!$A$2:$A$21)</f>
        <v>LOK 005</v>
      </c>
      <c r="S765" t="s">
        <v>43</v>
      </c>
    </row>
    <row r="766" spans="1:19" x14ac:dyDescent="0.25">
      <c r="A766" t="s">
        <v>2243</v>
      </c>
      <c r="B766" t="str">
        <f>_xlfn.XLOOKUP(Table2[[#This Row],[tanggal_checkin]],Table6[tanggal_checkin],Table6[id_checkin])</f>
        <v>CI 0247</v>
      </c>
      <c r="C766" t="s">
        <v>11668</v>
      </c>
      <c r="D766" t="str">
        <f>_xlfn.XLOOKUP(Table2[[#This Row],[tanggal_checkout]],Table4[tanggal_checkout],Table4[id_checkout])</f>
        <v>CO 0253</v>
      </c>
      <c r="E766" t="s">
        <v>11518</v>
      </c>
      <c r="F766" s="8">
        <v>0.70822916666666669</v>
      </c>
      <c r="G766" t="str">
        <f>_xlfn.XLOOKUP(Table2[[#This Row],[nama_tamu]],Table10[nama_tamu],Table10[id_tamu])</f>
        <v>CUS 1707</v>
      </c>
      <c r="H766" t="s">
        <v>2245</v>
      </c>
      <c r="I766" t="str">
        <f>_xlfn.XLOOKUP(Table2[[#This Row],[tipe_kamar]],Table12[tipe_kamar],Table12[id_kamar])</f>
        <v>KMR 004</v>
      </c>
      <c r="J766" t="s">
        <v>47</v>
      </c>
      <c r="K766">
        <v>8</v>
      </c>
      <c r="L766">
        <v>448000</v>
      </c>
      <c r="M766">
        <v>3584000</v>
      </c>
      <c r="N766" t="str">
        <f>_xlfn.XLOOKUP(Table2[[#This Row],[metode_pembayaran]],Table11[metode_pembayaran],Table11[id_pembayaran])</f>
        <v>MP 04</v>
      </c>
      <c r="O766" t="s">
        <v>53</v>
      </c>
      <c r="P766" t="str">
        <f>_xlfn.XLOOKUP(Table2[[#This Row],[status_reservasi]],'Dim Status Reservasi'!$B$2:$B$5,'Dim Status Reservasi'!$A$2:$A$5)</f>
        <v>ST 003</v>
      </c>
      <c r="Q766" t="s">
        <v>37</v>
      </c>
      <c r="R766" t="str">
        <f>_xlfn.XLOOKUP(Table2[[#This Row],[kota_hotel]],'Dim Kota Hotel'!$B$2:$B$21,'Dim Kota Hotel'!$A$2:$A$21)</f>
        <v>LOK 016</v>
      </c>
      <c r="S766" t="s">
        <v>117</v>
      </c>
    </row>
    <row r="767" spans="1:19" x14ac:dyDescent="0.25">
      <c r="A767" t="s">
        <v>2246</v>
      </c>
      <c r="B767" t="str">
        <f>_xlfn.XLOOKUP(Table2[[#This Row],[tanggal_checkin]],Table6[tanggal_checkin],Table6[id_checkin])</f>
        <v>CI 0324</v>
      </c>
      <c r="C767" t="s">
        <v>11784</v>
      </c>
      <c r="D767" t="str">
        <f>_xlfn.XLOOKUP(Table2[[#This Row],[tanggal_checkout]],Table4[tanggal_checkout],Table4[id_checkout])</f>
        <v>CO 0328</v>
      </c>
      <c r="E767" t="s">
        <v>11785</v>
      </c>
      <c r="F767" s="8">
        <v>0.97401620370370368</v>
      </c>
      <c r="G767" t="str">
        <f>_xlfn.XLOOKUP(Table2[[#This Row],[nama_tamu]],Table10[nama_tamu],Table10[id_tamu])</f>
        <v>CUS 2320</v>
      </c>
      <c r="H767" t="s">
        <v>2248</v>
      </c>
      <c r="I767" t="str">
        <f>_xlfn.XLOOKUP(Table2[[#This Row],[tipe_kamar]],Table12[tipe_kamar],Table12[id_kamar])</f>
        <v>KMR 004</v>
      </c>
      <c r="J767" t="s">
        <v>47</v>
      </c>
      <c r="K767">
        <v>5</v>
      </c>
      <c r="L767">
        <v>489000</v>
      </c>
      <c r="M767">
        <v>2445000</v>
      </c>
      <c r="N767" t="str">
        <f>_xlfn.XLOOKUP(Table2[[#This Row],[metode_pembayaran]],Table11[metode_pembayaran],Table11[id_pembayaran])</f>
        <v>MP 02</v>
      </c>
      <c r="O767" t="s">
        <v>30</v>
      </c>
      <c r="P767" t="str">
        <f>_xlfn.XLOOKUP(Table2[[#This Row],[status_reservasi]],'Dim Status Reservasi'!$B$2:$B$5,'Dim Status Reservasi'!$A$2:$A$5)</f>
        <v>ST 004</v>
      </c>
      <c r="Q767" t="s">
        <v>48</v>
      </c>
      <c r="R767" t="str">
        <f>_xlfn.XLOOKUP(Table2[[#This Row],[kota_hotel]],'Dim Kota Hotel'!$B$2:$B$21,'Dim Kota Hotel'!$A$2:$A$21)</f>
        <v>LOK 011</v>
      </c>
      <c r="S767" t="s">
        <v>38</v>
      </c>
    </row>
    <row r="768" spans="1:19" x14ac:dyDescent="0.25">
      <c r="A768" t="s">
        <v>2249</v>
      </c>
      <c r="B768" t="str">
        <f>_xlfn.XLOOKUP(Table2[[#This Row],[tanggal_checkin]],Table6[tanggal_checkin],Table6[id_checkin])</f>
        <v>CI 0027</v>
      </c>
      <c r="C768" t="s">
        <v>11786</v>
      </c>
      <c r="D768" t="str">
        <f>_xlfn.XLOOKUP(Table2[[#This Row],[tanggal_checkout]],Table4[tanggal_checkout],Table4[id_checkout])</f>
        <v>CO 0028</v>
      </c>
      <c r="E768" t="s">
        <v>11765</v>
      </c>
      <c r="F768" s="8">
        <v>0.71260416666666671</v>
      </c>
      <c r="G768" t="str">
        <f>_xlfn.XLOOKUP(Table2[[#This Row],[nama_tamu]],Table10[nama_tamu],Table10[id_tamu])</f>
        <v>CUS 0275</v>
      </c>
      <c r="H768" t="s">
        <v>2250</v>
      </c>
      <c r="I768" t="str">
        <f>_xlfn.XLOOKUP(Table2[[#This Row],[tipe_kamar]],Table12[tipe_kamar],Table12[id_kamar])</f>
        <v>KMR 004</v>
      </c>
      <c r="J768" t="s">
        <v>47</v>
      </c>
      <c r="K768">
        <v>1</v>
      </c>
      <c r="L768">
        <v>453000</v>
      </c>
      <c r="M768">
        <v>453000</v>
      </c>
      <c r="N768" t="str">
        <f>_xlfn.XLOOKUP(Table2[[#This Row],[metode_pembayaran]],Table11[metode_pembayaran],Table11[id_pembayaran])</f>
        <v>MP 05</v>
      </c>
      <c r="O768" t="s">
        <v>72</v>
      </c>
      <c r="P768" t="str">
        <f>_xlfn.XLOOKUP(Table2[[#This Row],[status_reservasi]],'Dim Status Reservasi'!$B$2:$B$5,'Dim Status Reservasi'!$A$2:$A$5)</f>
        <v>ST 003</v>
      </c>
      <c r="Q768" t="s">
        <v>37</v>
      </c>
      <c r="R768" t="str">
        <f>_xlfn.XLOOKUP(Table2[[#This Row],[kota_hotel]],'Dim Kota Hotel'!$B$2:$B$21,'Dim Kota Hotel'!$A$2:$A$21)</f>
        <v>LOK 005</v>
      </c>
      <c r="S768" t="s">
        <v>43</v>
      </c>
    </row>
    <row r="769" spans="1:19" x14ac:dyDescent="0.25">
      <c r="A769" t="s">
        <v>2251</v>
      </c>
      <c r="B769" t="str">
        <f>_xlfn.XLOOKUP(Table2[[#This Row],[tanggal_checkin]],Table6[tanggal_checkin],Table6[id_checkin])</f>
        <v>CI 0713</v>
      </c>
      <c r="C769" t="s">
        <v>11525</v>
      </c>
      <c r="D769" t="str">
        <f>_xlfn.XLOOKUP(Table2[[#This Row],[tanggal_checkout]],Table4[tanggal_checkout],Table4[id_checkout])</f>
        <v>CO 0718</v>
      </c>
      <c r="E769" t="s">
        <v>11149</v>
      </c>
      <c r="F769" s="8">
        <v>0.42497685185185186</v>
      </c>
      <c r="G769" t="str">
        <f>_xlfn.XLOOKUP(Table2[[#This Row],[nama_tamu]],Table10[nama_tamu],Table10[id_tamu])</f>
        <v>CUS 0352</v>
      </c>
      <c r="H769" t="s">
        <v>2253</v>
      </c>
      <c r="I769" t="str">
        <f>_xlfn.XLOOKUP(Table2[[#This Row],[tipe_kamar]],Table12[tipe_kamar],Table12[id_kamar])</f>
        <v>KMR 001</v>
      </c>
      <c r="J769" t="s">
        <v>23</v>
      </c>
      <c r="K769">
        <v>3</v>
      </c>
      <c r="L769">
        <v>657000</v>
      </c>
      <c r="M769">
        <v>1971000</v>
      </c>
      <c r="N769" t="str">
        <f>_xlfn.XLOOKUP(Table2[[#This Row],[metode_pembayaran]],Table11[metode_pembayaran],Table11[id_pembayaran])</f>
        <v>MP 06</v>
      </c>
      <c r="O769" t="s">
        <v>17</v>
      </c>
      <c r="P769" t="str">
        <f>_xlfn.XLOOKUP(Table2[[#This Row],[status_reservasi]],'Dim Status Reservasi'!$B$2:$B$5,'Dim Status Reservasi'!$A$2:$A$5)</f>
        <v>ST 003</v>
      </c>
      <c r="Q769" t="s">
        <v>37</v>
      </c>
      <c r="R769" t="str">
        <f>_xlfn.XLOOKUP(Table2[[#This Row],[kota_hotel]],'Dim Kota Hotel'!$B$2:$B$21,'Dim Kota Hotel'!$A$2:$A$21)</f>
        <v>LOK 001</v>
      </c>
      <c r="S769" t="s">
        <v>74</v>
      </c>
    </row>
    <row r="770" spans="1:19" x14ac:dyDescent="0.25">
      <c r="A770" t="s">
        <v>2254</v>
      </c>
      <c r="B770" t="str">
        <f>_xlfn.XLOOKUP(Table2[[#This Row],[tanggal_checkin]],Table6[tanggal_checkin],Table6[id_checkin])</f>
        <v>CI 0622</v>
      </c>
      <c r="C770" t="s">
        <v>11280</v>
      </c>
      <c r="D770" t="str">
        <f>_xlfn.XLOOKUP(Table2[[#This Row],[tanggal_checkout]],Table4[tanggal_checkout],Table4[id_checkout])</f>
        <v>CO 0623</v>
      </c>
      <c r="E770" t="s">
        <v>11281</v>
      </c>
      <c r="F770" s="8">
        <v>0.88667824074074075</v>
      </c>
      <c r="G770" t="str">
        <f>_xlfn.XLOOKUP(Table2[[#This Row],[nama_tamu]],Table10[nama_tamu],Table10[id_tamu])</f>
        <v>CUS 0991</v>
      </c>
      <c r="H770" t="s">
        <v>2256</v>
      </c>
      <c r="I770" t="str">
        <f>_xlfn.XLOOKUP(Table2[[#This Row],[tipe_kamar]],Table12[tipe_kamar],Table12[id_kamar])</f>
        <v>KMR 002</v>
      </c>
      <c r="J770" t="s">
        <v>82</v>
      </c>
      <c r="K770">
        <v>1</v>
      </c>
      <c r="L770">
        <v>357000</v>
      </c>
      <c r="M770">
        <v>357000</v>
      </c>
      <c r="N770" t="str">
        <f>_xlfn.XLOOKUP(Table2[[#This Row],[metode_pembayaran]],Table11[metode_pembayaran],Table11[id_pembayaran])</f>
        <v>MP 02</v>
      </c>
      <c r="O770" t="s">
        <v>30</v>
      </c>
      <c r="P770" t="str">
        <f>_xlfn.XLOOKUP(Table2[[#This Row],[status_reservasi]],'Dim Status Reservasi'!$B$2:$B$5,'Dim Status Reservasi'!$A$2:$A$5)</f>
        <v>ST 004</v>
      </c>
      <c r="Q770" t="s">
        <v>48</v>
      </c>
      <c r="R770" t="str">
        <f>_xlfn.XLOOKUP(Table2[[#This Row],[kota_hotel]],'Dim Kota Hotel'!$B$2:$B$21,'Dim Kota Hotel'!$A$2:$A$21)</f>
        <v>LOK 010</v>
      </c>
      <c r="S770" t="s">
        <v>226</v>
      </c>
    </row>
    <row r="771" spans="1:19" x14ac:dyDescent="0.25">
      <c r="A771" t="s">
        <v>2257</v>
      </c>
      <c r="B771" t="str">
        <f>_xlfn.XLOOKUP(Table2[[#This Row],[tanggal_checkin]],Table6[tanggal_checkin],Table6[id_checkin])</f>
        <v>CI 0331</v>
      </c>
      <c r="C771" t="s">
        <v>11545</v>
      </c>
      <c r="D771" t="str">
        <f>_xlfn.XLOOKUP(Table2[[#This Row],[tanggal_checkout]],Table4[tanggal_checkout],Table4[id_checkout])</f>
        <v>CO 0331</v>
      </c>
      <c r="E771" t="s">
        <v>11787</v>
      </c>
      <c r="F771" s="8">
        <v>0.81074074074074076</v>
      </c>
      <c r="G771" t="str">
        <f>_xlfn.XLOOKUP(Table2[[#This Row],[nama_tamu]],Table10[nama_tamu],Table10[id_tamu])</f>
        <v>CUS 2126</v>
      </c>
      <c r="H771" t="s">
        <v>2259</v>
      </c>
      <c r="I771" t="str">
        <f>_xlfn.XLOOKUP(Table2[[#This Row],[tipe_kamar]],Table12[tipe_kamar],Table12[id_kamar])</f>
        <v>KMR 003</v>
      </c>
      <c r="J771" t="s">
        <v>64</v>
      </c>
      <c r="K771">
        <v>1</v>
      </c>
      <c r="L771">
        <v>1120000</v>
      </c>
      <c r="M771">
        <v>1120000</v>
      </c>
      <c r="N771" t="str">
        <f>_xlfn.XLOOKUP(Table2[[#This Row],[metode_pembayaran]],Table11[metode_pembayaran],Table11[id_pembayaran])</f>
        <v>MP 04</v>
      </c>
      <c r="O771" t="s">
        <v>53</v>
      </c>
      <c r="P771" t="str">
        <f>_xlfn.XLOOKUP(Table2[[#This Row],[status_reservasi]],'Dim Status Reservasi'!$B$2:$B$5,'Dim Status Reservasi'!$A$2:$A$5)</f>
        <v>ST 004</v>
      </c>
      <c r="Q771" t="s">
        <v>48</v>
      </c>
      <c r="R771" t="str">
        <f>_xlfn.XLOOKUP(Table2[[#This Row],[kota_hotel]],'Dim Kota Hotel'!$B$2:$B$21,'Dim Kota Hotel'!$A$2:$A$21)</f>
        <v>LOK 012</v>
      </c>
      <c r="S771" t="s">
        <v>25</v>
      </c>
    </row>
    <row r="772" spans="1:19" x14ac:dyDescent="0.25">
      <c r="A772" t="s">
        <v>2260</v>
      </c>
      <c r="B772" t="str">
        <f>_xlfn.XLOOKUP(Table2[[#This Row],[tanggal_checkin]],Table6[tanggal_checkin],Table6[id_checkin])</f>
        <v>CI 0123</v>
      </c>
      <c r="C772" t="s">
        <v>11098</v>
      </c>
      <c r="D772" t="str">
        <f>_xlfn.XLOOKUP(Table2[[#This Row],[tanggal_checkout]],Table4[tanggal_checkout],Table4[id_checkout])</f>
        <v>CO 0124</v>
      </c>
      <c r="E772" t="s">
        <v>11520</v>
      </c>
      <c r="F772" s="8">
        <v>0.3142361111111111</v>
      </c>
      <c r="G772" t="str">
        <f>_xlfn.XLOOKUP(Table2[[#This Row],[nama_tamu]],Table10[nama_tamu],Table10[id_tamu])</f>
        <v>CUS 3865</v>
      </c>
      <c r="H772" t="s">
        <v>2262</v>
      </c>
      <c r="I772" t="str">
        <f>_xlfn.XLOOKUP(Table2[[#This Row],[tipe_kamar]],Table12[tipe_kamar],Table12[id_kamar])</f>
        <v>KMR 003</v>
      </c>
      <c r="J772" t="s">
        <v>64</v>
      </c>
      <c r="K772">
        <v>1</v>
      </c>
      <c r="L772">
        <v>1239000</v>
      </c>
      <c r="M772">
        <v>1239000</v>
      </c>
      <c r="N772" t="str">
        <f>_xlfn.XLOOKUP(Table2[[#This Row],[metode_pembayaran]],Table11[metode_pembayaran],Table11[id_pembayaran])</f>
        <v>MP 01</v>
      </c>
      <c r="O772" t="s">
        <v>24</v>
      </c>
      <c r="P772" t="str">
        <f>_xlfn.XLOOKUP(Table2[[#This Row],[status_reservasi]],'Dim Status Reservasi'!$B$2:$B$5,'Dim Status Reservasi'!$A$2:$A$5)</f>
        <v>ST 004</v>
      </c>
      <c r="Q772" t="s">
        <v>48</v>
      </c>
      <c r="R772" t="str">
        <f>_xlfn.XLOOKUP(Table2[[#This Row],[kota_hotel]],'Dim Kota Hotel'!$B$2:$B$21,'Dim Kota Hotel'!$A$2:$A$21)</f>
        <v>LOK 011</v>
      </c>
      <c r="S772" t="s">
        <v>38</v>
      </c>
    </row>
    <row r="773" spans="1:19" x14ac:dyDescent="0.25">
      <c r="A773" t="s">
        <v>2263</v>
      </c>
      <c r="B773" t="str">
        <f>_xlfn.XLOOKUP(Table2[[#This Row],[tanggal_checkin]],Table6[tanggal_checkin],Table6[id_checkin])</f>
        <v>CI 1032</v>
      </c>
      <c r="C773" t="s">
        <v>11205</v>
      </c>
      <c r="D773" t="str">
        <f>_xlfn.XLOOKUP(Table2[[#This Row],[tanggal_checkout]],Table4[tanggal_checkout],Table4[id_checkout])</f>
        <v>CO 1036</v>
      </c>
      <c r="E773" t="s">
        <v>11692</v>
      </c>
      <c r="F773" s="8">
        <v>0.3495138888888889</v>
      </c>
      <c r="G773" t="str">
        <f>_xlfn.XLOOKUP(Table2[[#This Row],[nama_tamu]],Table10[nama_tamu],Table10[id_tamu])</f>
        <v>CUS 3927</v>
      </c>
      <c r="H773" t="s">
        <v>2265</v>
      </c>
      <c r="I773" t="str">
        <f>_xlfn.XLOOKUP(Table2[[#This Row],[tipe_kamar]],Table12[tipe_kamar],Table12[id_kamar])</f>
        <v>KMR 003</v>
      </c>
      <c r="J773" t="s">
        <v>64</v>
      </c>
      <c r="K773">
        <v>1</v>
      </c>
      <c r="L773">
        <v>1323000</v>
      </c>
      <c r="M773">
        <v>1323000</v>
      </c>
      <c r="N773" t="str">
        <f>_xlfn.XLOOKUP(Table2[[#This Row],[metode_pembayaran]],Table11[metode_pembayaran],Table11[id_pembayaran])</f>
        <v>MP 06</v>
      </c>
      <c r="O773" t="s">
        <v>17</v>
      </c>
      <c r="P773" t="str">
        <f>_xlfn.XLOOKUP(Table2[[#This Row],[status_reservasi]],'Dim Status Reservasi'!$B$2:$B$5,'Dim Status Reservasi'!$A$2:$A$5)</f>
        <v>ST 004</v>
      </c>
      <c r="Q773" t="s">
        <v>48</v>
      </c>
      <c r="R773" t="str">
        <f>_xlfn.XLOOKUP(Table2[[#This Row],[kota_hotel]],'Dim Kota Hotel'!$B$2:$B$21,'Dim Kota Hotel'!$A$2:$A$21)</f>
        <v>LOK 006</v>
      </c>
      <c r="S773" t="s">
        <v>129</v>
      </c>
    </row>
    <row r="774" spans="1:19" x14ac:dyDescent="0.25">
      <c r="A774" t="s">
        <v>2266</v>
      </c>
      <c r="B774" t="str">
        <f>_xlfn.XLOOKUP(Table2[[#This Row],[tanggal_checkin]],Table6[tanggal_checkin],Table6[id_checkin])</f>
        <v>CI 0356</v>
      </c>
      <c r="C774" t="s">
        <v>11788</v>
      </c>
      <c r="D774" t="str">
        <f>_xlfn.XLOOKUP(Table2[[#This Row],[tanggal_checkout]],Table4[tanggal_checkout],Table4[id_checkout])</f>
        <v>CO 0356</v>
      </c>
      <c r="E774" t="s">
        <v>11190</v>
      </c>
      <c r="F774" s="8">
        <v>0.80315972222222221</v>
      </c>
      <c r="G774" t="str">
        <f>_xlfn.XLOOKUP(Table2[[#This Row],[nama_tamu]],Table10[nama_tamu],Table10[id_tamu])</f>
        <v>CUS 2648</v>
      </c>
      <c r="H774" t="s">
        <v>2268</v>
      </c>
      <c r="I774" t="str">
        <f>_xlfn.XLOOKUP(Table2[[#This Row],[tipe_kamar]],Table12[tipe_kamar],Table12[id_kamar])</f>
        <v>KMR 003</v>
      </c>
      <c r="J774" t="s">
        <v>64</v>
      </c>
      <c r="K774">
        <v>2</v>
      </c>
      <c r="L774">
        <v>1084000</v>
      </c>
      <c r="M774">
        <v>2168000</v>
      </c>
      <c r="N774" t="str">
        <f>_xlfn.XLOOKUP(Table2[[#This Row],[metode_pembayaran]],Table11[metode_pembayaran],Table11[id_pembayaran])</f>
        <v>MP 02</v>
      </c>
      <c r="O774" t="s">
        <v>30</v>
      </c>
      <c r="P774" t="str">
        <f>_xlfn.XLOOKUP(Table2[[#This Row],[status_reservasi]],'Dim Status Reservasi'!$B$2:$B$5,'Dim Status Reservasi'!$A$2:$A$5)</f>
        <v>ST 003</v>
      </c>
      <c r="Q774" t="s">
        <v>37</v>
      </c>
      <c r="R774" t="str">
        <f>_xlfn.XLOOKUP(Table2[[#This Row],[kota_hotel]],'Dim Kota Hotel'!$B$2:$B$21,'Dim Kota Hotel'!$A$2:$A$21)</f>
        <v>LOK 002</v>
      </c>
      <c r="S774" t="s">
        <v>60</v>
      </c>
    </row>
    <row r="775" spans="1:19" x14ac:dyDescent="0.25">
      <c r="A775" t="s">
        <v>2269</v>
      </c>
      <c r="B775" t="str">
        <f>_xlfn.XLOOKUP(Table2[[#This Row],[tanggal_checkin]],Table6[tanggal_checkin],Table6[id_checkin])</f>
        <v>CI 1067</v>
      </c>
      <c r="C775" t="s">
        <v>11762</v>
      </c>
      <c r="D775" t="str">
        <f>_xlfn.XLOOKUP(Table2[[#This Row],[tanggal_checkout]],Table4[tanggal_checkout],Table4[id_checkout])</f>
        <v>CO 1072</v>
      </c>
      <c r="E775" t="s">
        <v>11031</v>
      </c>
      <c r="F775" s="8">
        <v>4.9664351851851848E-2</v>
      </c>
      <c r="G775" t="str">
        <f>_xlfn.XLOOKUP(Table2[[#This Row],[nama_tamu]],Table10[nama_tamu],Table10[id_tamu])</f>
        <v>CUS 0139</v>
      </c>
      <c r="H775" t="s">
        <v>11134</v>
      </c>
      <c r="I775" t="str">
        <f>_xlfn.XLOOKUP(Table2[[#This Row],[tipe_kamar]],Table12[tipe_kamar],Table12[id_kamar])</f>
        <v>KMR 004</v>
      </c>
      <c r="J775" t="s">
        <v>47</v>
      </c>
      <c r="K775">
        <v>3</v>
      </c>
      <c r="L775">
        <v>418000</v>
      </c>
      <c r="M775">
        <v>1254000</v>
      </c>
      <c r="N775" t="str">
        <f>_xlfn.XLOOKUP(Table2[[#This Row],[metode_pembayaran]],Table11[metode_pembayaran],Table11[id_pembayaran])</f>
        <v>MP 05</v>
      </c>
      <c r="O775" t="s">
        <v>72</v>
      </c>
      <c r="P775" t="str">
        <f>_xlfn.XLOOKUP(Table2[[#This Row],[status_reservasi]],'Dim Status Reservasi'!$B$2:$B$5,'Dim Status Reservasi'!$A$2:$A$5)</f>
        <v>ST 003</v>
      </c>
      <c r="Q775" t="s">
        <v>37</v>
      </c>
      <c r="R775" t="str">
        <f>_xlfn.XLOOKUP(Table2[[#This Row],[kota_hotel]],'Dim Kota Hotel'!$B$2:$B$21,'Dim Kota Hotel'!$A$2:$A$21)</f>
        <v>LOK 012</v>
      </c>
      <c r="S775" t="s">
        <v>25</v>
      </c>
    </row>
    <row r="776" spans="1:19" x14ac:dyDescent="0.25">
      <c r="A776" t="s">
        <v>2271</v>
      </c>
      <c r="B776" t="str">
        <f>_xlfn.XLOOKUP(Table2[[#This Row],[tanggal_checkin]],Table6[tanggal_checkin],Table6[id_checkin])</f>
        <v>CI 0693</v>
      </c>
      <c r="C776" t="s">
        <v>11739</v>
      </c>
      <c r="D776" t="str">
        <f>_xlfn.XLOOKUP(Table2[[#This Row],[tanggal_checkout]],Table4[tanggal_checkout],Table4[id_checkout])</f>
        <v>CO 0699</v>
      </c>
      <c r="E776" t="s">
        <v>11789</v>
      </c>
      <c r="F776" s="8">
        <v>0.21760416666666665</v>
      </c>
      <c r="G776" t="str">
        <f>_xlfn.XLOOKUP(Table2[[#This Row],[nama_tamu]],Table10[nama_tamu],Table10[id_tamu])</f>
        <v>CUS 0828</v>
      </c>
      <c r="H776" t="s">
        <v>2272</v>
      </c>
      <c r="I776" t="str">
        <f>_xlfn.XLOOKUP(Table2[[#This Row],[tipe_kamar]],Table12[tipe_kamar],Table12[id_kamar])</f>
        <v>KMR 001</v>
      </c>
      <c r="J776" t="s">
        <v>23</v>
      </c>
      <c r="K776">
        <v>4</v>
      </c>
      <c r="L776">
        <v>605000</v>
      </c>
      <c r="M776">
        <v>2420000</v>
      </c>
      <c r="N776" t="str">
        <f>_xlfn.XLOOKUP(Table2[[#This Row],[metode_pembayaran]],Table11[metode_pembayaran],Table11[id_pembayaran])</f>
        <v>MP 04</v>
      </c>
      <c r="O776" t="s">
        <v>53</v>
      </c>
      <c r="P776" t="str">
        <f>_xlfn.XLOOKUP(Table2[[#This Row],[status_reservasi]],'Dim Status Reservasi'!$B$2:$B$5,'Dim Status Reservasi'!$A$2:$A$5)</f>
        <v>ST 003</v>
      </c>
      <c r="Q776" t="s">
        <v>37</v>
      </c>
      <c r="R776" t="str">
        <f>_xlfn.XLOOKUP(Table2[[#This Row],[kota_hotel]],'Dim Kota Hotel'!$B$2:$B$21,'Dim Kota Hotel'!$A$2:$A$21)</f>
        <v>LOK 002</v>
      </c>
      <c r="S776" t="s">
        <v>60</v>
      </c>
    </row>
    <row r="777" spans="1:19" x14ac:dyDescent="0.25">
      <c r="A777" t="s">
        <v>2273</v>
      </c>
      <c r="B777" t="str">
        <f>_xlfn.XLOOKUP(Table2[[#This Row],[tanggal_checkin]],Table6[tanggal_checkin],Table6[id_checkin])</f>
        <v>CI 0215</v>
      </c>
      <c r="C777" t="s">
        <v>11187</v>
      </c>
      <c r="D777" t="str">
        <f>_xlfn.XLOOKUP(Table2[[#This Row],[tanggal_checkout]],Table4[tanggal_checkout],Table4[id_checkout])</f>
        <v>CO 0221</v>
      </c>
      <c r="E777" t="s">
        <v>11579</v>
      </c>
      <c r="F777" s="8">
        <v>0.43180555555555555</v>
      </c>
      <c r="G777" t="str">
        <f>_xlfn.XLOOKUP(Table2[[#This Row],[nama_tamu]],Table10[nama_tamu],Table10[id_tamu])</f>
        <v>CUS 0702</v>
      </c>
      <c r="H777" t="s">
        <v>2275</v>
      </c>
      <c r="I777" t="str">
        <f>_xlfn.XLOOKUP(Table2[[#This Row],[tipe_kamar]],Table12[tipe_kamar],Table12[id_kamar])</f>
        <v>KMR 001</v>
      </c>
      <c r="J777" t="s">
        <v>23</v>
      </c>
      <c r="K777">
        <v>7</v>
      </c>
      <c r="L777">
        <v>656000</v>
      </c>
      <c r="M777">
        <v>4592000</v>
      </c>
      <c r="N777" t="str">
        <f>_xlfn.XLOOKUP(Table2[[#This Row],[metode_pembayaran]],Table11[metode_pembayaran],Table11[id_pembayaran])</f>
        <v>MP 05</v>
      </c>
      <c r="O777" t="s">
        <v>72</v>
      </c>
      <c r="P777" t="str">
        <f>_xlfn.XLOOKUP(Table2[[#This Row],[status_reservasi]],'Dim Status Reservasi'!$B$2:$B$5,'Dim Status Reservasi'!$A$2:$A$5)</f>
        <v>ST 003</v>
      </c>
      <c r="Q777" t="s">
        <v>37</v>
      </c>
      <c r="R777" t="str">
        <f>_xlfn.XLOOKUP(Table2[[#This Row],[kota_hotel]],'Dim Kota Hotel'!$B$2:$B$21,'Dim Kota Hotel'!$A$2:$A$21)</f>
        <v>LOK 018</v>
      </c>
      <c r="S777" t="s">
        <v>102</v>
      </c>
    </row>
    <row r="778" spans="1:19" x14ac:dyDescent="0.25">
      <c r="A778" t="s">
        <v>2276</v>
      </c>
      <c r="B778" t="str">
        <f>_xlfn.XLOOKUP(Table2[[#This Row],[tanggal_checkin]],Table6[tanggal_checkin],Table6[id_checkin])</f>
        <v>CI 0008</v>
      </c>
      <c r="C778" t="s">
        <v>11602</v>
      </c>
      <c r="D778" t="str">
        <f>_xlfn.XLOOKUP(Table2[[#This Row],[tanggal_checkout]],Table4[tanggal_checkout],Table4[id_checkout])</f>
        <v>CO 0009</v>
      </c>
      <c r="E778" t="s">
        <v>11686</v>
      </c>
      <c r="F778" s="8">
        <v>1.5335648148148149E-2</v>
      </c>
      <c r="G778" t="str">
        <f>_xlfn.XLOOKUP(Table2[[#This Row],[nama_tamu]],Table10[nama_tamu],Table10[id_tamu])</f>
        <v>CUS 3847</v>
      </c>
      <c r="H778" t="s">
        <v>2278</v>
      </c>
      <c r="I778" t="str">
        <f>_xlfn.XLOOKUP(Table2[[#This Row],[tipe_kamar]],Table12[tipe_kamar],Table12[id_kamar])</f>
        <v>KMR 004</v>
      </c>
      <c r="J778" t="s">
        <v>47</v>
      </c>
      <c r="K778">
        <v>2</v>
      </c>
      <c r="L778">
        <v>421000</v>
      </c>
      <c r="M778">
        <v>842000</v>
      </c>
      <c r="N778" t="str">
        <f>_xlfn.XLOOKUP(Table2[[#This Row],[metode_pembayaran]],Table11[metode_pembayaran],Table11[id_pembayaran])</f>
        <v>MP 06</v>
      </c>
      <c r="O778" t="s">
        <v>17</v>
      </c>
      <c r="P778" t="str">
        <f>_xlfn.XLOOKUP(Table2[[#This Row],[status_reservasi]],'Dim Status Reservasi'!$B$2:$B$5,'Dim Status Reservasi'!$A$2:$A$5)</f>
        <v>ST 003</v>
      </c>
      <c r="Q778" t="s">
        <v>37</v>
      </c>
      <c r="R778" t="str">
        <f>_xlfn.XLOOKUP(Table2[[#This Row],[kota_hotel]],'Dim Kota Hotel'!$B$2:$B$21,'Dim Kota Hotel'!$A$2:$A$21)</f>
        <v>LOK 010</v>
      </c>
      <c r="S778" t="s">
        <v>226</v>
      </c>
    </row>
    <row r="779" spans="1:19" x14ac:dyDescent="0.25">
      <c r="A779" t="s">
        <v>2279</v>
      </c>
      <c r="B779" t="str">
        <f>_xlfn.XLOOKUP(Table2[[#This Row],[tanggal_checkin]],Table6[tanggal_checkin],Table6[id_checkin])</f>
        <v>CI 0140</v>
      </c>
      <c r="C779" t="s">
        <v>11359</v>
      </c>
      <c r="D779" t="str">
        <f>_xlfn.XLOOKUP(Table2[[#This Row],[tanggal_checkout]],Table4[tanggal_checkout],Table4[id_checkout])</f>
        <v>CO 0145</v>
      </c>
      <c r="E779" t="s">
        <v>11370</v>
      </c>
      <c r="F779" s="8">
        <v>0.71028935185185182</v>
      </c>
      <c r="G779" t="str">
        <f>_xlfn.XLOOKUP(Table2[[#This Row],[nama_tamu]],Table10[nama_tamu],Table10[id_tamu])</f>
        <v>CUS 3329</v>
      </c>
      <c r="H779" t="s">
        <v>2281</v>
      </c>
      <c r="I779" t="str">
        <f>_xlfn.XLOOKUP(Table2[[#This Row],[tipe_kamar]],Table12[tipe_kamar],Table12[id_kamar])</f>
        <v>KMR 004</v>
      </c>
      <c r="J779" t="s">
        <v>47</v>
      </c>
      <c r="K779">
        <v>5</v>
      </c>
      <c r="L779">
        <v>432000</v>
      </c>
      <c r="M779">
        <v>2160000</v>
      </c>
      <c r="N779" t="str">
        <f>_xlfn.XLOOKUP(Table2[[#This Row],[metode_pembayaran]],Table11[metode_pembayaran],Table11[id_pembayaran])</f>
        <v>MP 04</v>
      </c>
      <c r="O779" t="s">
        <v>53</v>
      </c>
      <c r="P779" t="str">
        <f>_xlfn.XLOOKUP(Table2[[#This Row],[status_reservasi]],'Dim Status Reservasi'!$B$2:$B$5,'Dim Status Reservasi'!$A$2:$A$5)</f>
        <v>ST 003</v>
      </c>
      <c r="Q779" t="s">
        <v>37</v>
      </c>
      <c r="R779" t="str">
        <f>_xlfn.XLOOKUP(Table2[[#This Row],[kota_hotel]],'Dim Kota Hotel'!$B$2:$B$21,'Dim Kota Hotel'!$A$2:$A$21)</f>
        <v>LOK 015</v>
      </c>
      <c r="S779" t="s">
        <v>233</v>
      </c>
    </row>
    <row r="780" spans="1:19" x14ac:dyDescent="0.25">
      <c r="A780" t="s">
        <v>2282</v>
      </c>
      <c r="B780" t="str">
        <f>_xlfn.XLOOKUP(Table2[[#This Row],[tanggal_checkin]],Table6[tanggal_checkin],Table6[id_checkin])</f>
        <v>CI 0424</v>
      </c>
      <c r="C780" t="s">
        <v>11078</v>
      </c>
      <c r="D780" t="str">
        <f>_xlfn.XLOOKUP(Table2[[#This Row],[tanggal_checkout]],Table4[tanggal_checkout],Table4[id_checkout])</f>
        <v>CO 0427</v>
      </c>
      <c r="E780" t="s">
        <v>11231</v>
      </c>
      <c r="F780" s="8">
        <v>0.55368055555555551</v>
      </c>
      <c r="G780" t="str">
        <f>_xlfn.XLOOKUP(Table2[[#This Row],[nama_tamu]],Table10[nama_tamu],Table10[id_tamu])</f>
        <v>CUS 2612</v>
      </c>
      <c r="H780" t="s">
        <v>2284</v>
      </c>
      <c r="I780" t="str">
        <f>_xlfn.XLOOKUP(Table2[[#This Row],[tipe_kamar]],Table12[tipe_kamar],Table12[id_kamar])</f>
        <v>KMR 004</v>
      </c>
      <c r="J780" t="s">
        <v>47</v>
      </c>
      <c r="K780">
        <v>1</v>
      </c>
      <c r="L780">
        <v>484000</v>
      </c>
      <c r="M780">
        <v>484000</v>
      </c>
      <c r="N780" t="str">
        <f>_xlfn.XLOOKUP(Table2[[#This Row],[metode_pembayaran]],Table11[metode_pembayaran],Table11[id_pembayaran])</f>
        <v>MP 03</v>
      </c>
      <c r="O780" t="s">
        <v>36</v>
      </c>
      <c r="P780" t="str">
        <f>_xlfn.XLOOKUP(Table2[[#This Row],[status_reservasi]],'Dim Status Reservasi'!$B$2:$B$5,'Dim Status Reservasi'!$A$2:$A$5)</f>
        <v>ST 004</v>
      </c>
      <c r="Q780" t="s">
        <v>48</v>
      </c>
      <c r="R780" t="str">
        <f>_xlfn.XLOOKUP(Table2[[#This Row],[kota_hotel]],'Dim Kota Hotel'!$B$2:$B$21,'Dim Kota Hotel'!$A$2:$A$21)</f>
        <v>LOK 014</v>
      </c>
      <c r="S780" t="s">
        <v>222</v>
      </c>
    </row>
    <row r="781" spans="1:19" x14ac:dyDescent="0.25">
      <c r="A781" t="s">
        <v>2285</v>
      </c>
      <c r="B781" t="str">
        <f>_xlfn.XLOOKUP(Table2[[#This Row],[tanggal_checkin]],Table6[tanggal_checkin],Table6[id_checkin])</f>
        <v>CI 0646</v>
      </c>
      <c r="C781" t="s">
        <v>11257</v>
      </c>
      <c r="D781" t="str">
        <f>_xlfn.XLOOKUP(Table2[[#This Row],[tanggal_checkout]],Table4[tanggal_checkout],Table4[id_checkout])</f>
        <v>CO 0653</v>
      </c>
      <c r="E781" t="s">
        <v>11790</v>
      </c>
      <c r="F781" s="8">
        <v>6.7557870370370365E-2</v>
      </c>
      <c r="G781" t="str">
        <f>_xlfn.XLOOKUP(Table2[[#This Row],[nama_tamu]],Table10[nama_tamu],Table10[id_tamu])</f>
        <v>CUS 1695</v>
      </c>
      <c r="H781" t="s">
        <v>2287</v>
      </c>
      <c r="I781" t="str">
        <f>_xlfn.XLOOKUP(Table2[[#This Row],[tipe_kamar]],Table12[tipe_kamar],Table12[id_kamar])</f>
        <v>KMR 001</v>
      </c>
      <c r="J781" t="s">
        <v>23</v>
      </c>
      <c r="K781">
        <v>7</v>
      </c>
      <c r="L781">
        <v>596000</v>
      </c>
      <c r="M781">
        <v>4172000</v>
      </c>
      <c r="N781" t="str">
        <f>_xlfn.XLOOKUP(Table2[[#This Row],[metode_pembayaran]],Table11[metode_pembayaran],Table11[id_pembayaran])</f>
        <v>MP 06</v>
      </c>
      <c r="O781" t="s">
        <v>17</v>
      </c>
      <c r="P781" t="str">
        <f>_xlfn.XLOOKUP(Table2[[#This Row],[status_reservasi]],'Dim Status Reservasi'!$B$2:$B$5,'Dim Status Reservasi'!$A$2:$A$5)</f>
        <v>ST 003</v>
      </c>
      <c r="Q781" t="s">
        <v>37</v>
      </c>
      <c r="R781" t="str">
        <f>_xlfn.XLOOKUP(Table2[[#This Row],[kota_hotel]],'Dim Kota Hotel'!$B$2:$B$21,'Dim Kota Hotel'!$A$2:$A$21)</f>
        <v>LOK 009</v>
      </c>
      <c r="S781" t="s">
        <v>19</v>
      </c>
    </row>
    <row r="782" spans="1:19" x14ac:dyDescent="0.25">
      <c r="A782" t="s">
        <v>2288</v>
      </c>
      <c r="B782" t="str">
        <f>_xlfn.XLOOKUP(Table2[[#This Row],[tanggal_checkin]],Table6[tanggal_checkin],Table6[id_checkin])</f>
        <v>CI 0264</v>
      </c>
      <c r="C782" t="s">
        <v>11212</v>
      </c>
      <c r="D782" t="str">
        <f>_xlfn.XLOOKUP(Table2[[#This Row],[tanggal_checkout]],Table4[tanggal_checkout],Table4[id_checkout])</f>
        <v>CO 0271</v>
      </c>
      <c r="E782" t="s">
        <v>11213</v>
      </c>
      <c r="F782" s="8">
        <v>0.75399305555555551</v>
      </c>
      <c r="G782" t="str">
        <f>_xlfn.XLOOKUP(Table2[[#This Row],[nama_tamu]],Table10[nama_tamu],Table10[id_tamu])</f>
        <v>CUS 3785</v>
      </c>
      <c r="H782" t="s">
        <v>2289</v>
      </c>
      <c r="I782" t="str">
        <f>_xlfn.XLOOKUP(Table2[[#This Row],[tipe_kamar]],Table12[tipe_kamar],Table12[id_kamar])</f>
        <v>KMR 002</v>
      </c>
      <c r="J782" t="s">
        <v>82</v>
      </c>
      <c r="K782">
        <v>9</v>
      </c>
      <c r="L782">
        <v>370000</v>
      </c>
      <c r="M782">
        <v>3330000</v>
      </c>
      <c r="N782" t="str">
        <f>_xlfn.XLOOKUP(Table2[[#This Row],[metode_pembayaran]],Table11[metode_pembayaran],Table11[id_pembayaran])</f>
        <v>MP 05</v>
      </c>
      <c r="O782" t="s">
        <v>72</v>
      </c>
      <c r="P782" t="str">
        <f>_xlfn.XLOOKUP(Table2[[#This Row],[status_reservasi]],'Dim Status Reservasi'!$B$2:$B$5,'Dim Status Reservasi'!$A$2:$A$5)</f>
        <v>ST 003</v>
      </c>
      <c r="Q782" t="s">
        <v>37</v>
      </c>
      <c r="R782" t="str">
        <f>_xlfn.XLOOKUP(Table2[[#This Row],[kota_hotel]],'Dim Kota Hotel'!$B$2:$B$21,'Dim Kota Hotel'!$A$2:$A$21)</f>
        <v>LOK 002</v>
      </c>
      <c r="S782" t="s">
        <v>60</v>
      </c>
    </row>
    <row r="783" spans="1:19" x14ac:dyDescent="0.25">
      <c r="A783" t="s">
        <v>2290</v>
      </c>
      <c r="B783" t="str">
        <f>_xlfn.XLOOKUP(Table2[[#This Row],[tanggal_checkin]],Table6[tanggal_checkin],Table6[id_checkin])</f>
        <v>CI 1076</v>
      </c>
      <c r="C783" t="s">
        <v>11526</v>
      </c>
      <c r="D783" t="str">
        <f>_xlfn.XLOOKUP(Table2[[#This Row],[tanggal_checkout]],Table4[tanggal_checkout],Table4[id_checkout])</f>
        <v>CO 1080</v>
      </c>
      <c r="E783" t="s">
        <v>11791</v>
      </c>
      <c r="F783" s="8">
        <v>0.95535879629629628</v>
      </c>
      <c r="G783" t="str">
        <f>_xlfn.XLOOKUP(Table2[[#This Row],[nama_tamu]],Table10[nama_tamu],Table10[id_tamu])</f>
        <v>CUS 0683</v>
      </c>
      <c r="H783" t="s">
        <v>2292</v>
      </c>
      <c r="I783" t="str">
        <f>_xlfn.XLOOKUP(Table2[[#This Row],[tipe_kamar]],Table12[tipe_kamar],Table12[id_kamar])</f>
        <v>KMR 004</v>
      </c>
      <c r="J783" t="s">
        <v>47</v>
      </c>
      <c r="K783">
        <v>2</v>
      </c>
      <c r="L783">
        <v>438000</v>
      </c>
      <c r="M783">
        <v>876000</v>
      </c>
      <c r="N783" t="str">
        <f>_xlfn.XLOOKUP(Table2[[#This Row],[metode_pembayaran]],Table11[metode_pembayaran],Table11[id_pembayaran])</f>
        <v>MP 06</v>
      </c>
      <c r="O783" t="s">
        <v>17</v>
      </c>
      <c r="P783" t="str">
        <f>_xlfn.XLOOKUP(Table2[[#This Row],[status_reservasi]],'Dim Status Reservasi'!$B$2:$B$5,'Dim Status Reservasi'!$A$2:$A$5)</f>
        <v>ST 004</v>
      </c>
      <c r="Q783" t="s">
        <v>48</v>
      </c>
      <c r="R783" t="str">
        <f>_xlfn.XLOOKUP(Table2[[#This Row],[kota_hotel]],'Dim Kota Hotel'!$B$2:$B$21,'Dim Kota Hotel'!$A$2:$A$21)</f>
        <v>LOK 009</v>
      </c>
      <c r="S783" t="s">
        <v>19</v>
      </c>
    </row>
    <row r="784" spans="1:19" x14ac:dyDescent="0.25">
      <c r="A784" t="s">
        <v>2293</v>
      </c>
      <c r="B784" t="str">
        <f>_xlfn.XLOOKUP(Table2[[#This Row],[tanggal_checkin]],Table6[tanggal_checkin],Table6[id_checkin])</f>
        <v>CI 0050</v>
      </c>
      <c r="C784" t="s">
        <v>11318</v>
      </c>
      <c r="D784" t="str">
        <f>_xlfn.XLOOKUP(Table2[[#This Row],[tanggal_checkout]],Table4[tanggal_checkout],Table4[id_checkout])</f>
        <v>CO 0056</v>
      </c>
      <c r="E784" t="s">
        <v>11327</v>
      </c>
      <c r="F784" s="8">
        <v>0.67600694444444442</v>
      </c>
      <c r="G784" t="str">
        <f>_xlfn.XLOOKUP(Table2[[#This Row],[nama_tamu]],Table10[nama_tamu],Table10[id_tamu])</f>
        <v>CUS 1686</v>
      </c>
      <c r="H784" t="s">
        <v>2295</v>
      </c>
      <c r="I784" t="str">
        <f>_xlfn.XLOOKUP(Table2[[#This Row],[tipe_kamar]],Table12[tipe_kamar],Table12[id_kamar])</f>
        <v>KMR 002</v>
      </c>
      <c r="J784" t="s">
        <v>82</v>
      </c>
      <c r="K784">
        <v>6</v>
      </c>
      <c r="L784">
        <v>391000</v>
      </c>
      <c r="M784">
        <v>2346000</v>
      </c>
      <c r="N784" t="str">
        <f>_xlfn.XLOOKUP(Table2[[#This Row],[metode_pembayaran]],Table11[metode_pembayaran],Table11[id_pembayaran])</f>
        <v>MP 06</v>
      </c>
      <c r="O784" t="s">
        <v>17</v>
      </c>
      <c r="P784" t="str">
        <f>_xlfn.XLOOKUP(Table2[[#This Row],[status_reservasi]],'Dim Status Reservasi'!$B$2:$B$5,'Dim Status Reservasi'!$A$2:$A$5)</f>
        <v>ST 002</v>
      </c>
      <c r="Q784" t="s">
        <v>124</v>
      </c>
      <c r="R784" t="str">
        <f>_xlfn.XLOOKUP(Table2[[#This Row],[kota_hotel]],'Dim Kota Hotel'!$B$2:$B$21,'Dim Kota Hotel'!$A$2:$A$21)</f>
        <v>LOK 010</v>
      </c>
      <c r="S784" t="s">
        <v>226</v>
      </c>
    </row>
    <row r="785" spans="1:19" x14ac:dyDescent="0.25">
      <c r="A785" t="s">
        <v>2296</v>
      </c>
      <c r="B785" t="str">
        <f>_xlfn.XLOOKUP(Table2[[#This Row],[tanggal_checkin]],Table6[tanggal_checkin],Table6[id_checkin])</f>
        <v>CI 0860</v>
      </c>
      <c r="C785" t="s">
        <v>11792</v>
      </c>
      <c r="D785" t="str">
        <f>_xlfn.XLOOKUP(Table2[[#This Row],[tanggal_checkout]],Table4[tanggal_checkout],Table4[id_checkout])</f>
        <v>CO 0863</v>
      </c>
      <c r="E785" t="s">
        <v>11592</v>
      </c>
      <c r="F785" s="8">
        <v>0.23745370370370369</v>
      </c>
      <c r="G785" t="str">
        <f>_xlfn.XLOOKUP(Table2[[#This Row],[nama_tamu]],Table10[nama_tamu],Table10[id_tamu])</f>
        <v>CUS 3691</v>
      </c>
      <c r="H785" t="s">
        <v>2298</v>
      </c>
      <c r="I785" t="str">
        <f>_xlfn.XLOOKUP(Table2[[#This Row],[tipe_kamar]],Table12[tipe_kamar],Table12[id_kamar])</f>
        <v>KMR 002</v>
      </c>
      <c r="J785" t="s">
        <v>82</v>
      </c>
      <c r="K785">
        <v>1</v>
      </c>
      <c r="L785">
        <v>340000</v>
      </c>
      <c r="M785">
        <v>340000</v>
      </c>
      <c r="N785" t="str">
        <f>_xlfn.XLOOKUP(Table2[[#This Row],[metode_pembayaran]],Table11[metode_pembayaran],Table11[id_pembayaran])</f>
        <v>MP 05</v>
      </c>
      <c r="O785" t="s">
        <v>72</v>
      </c>
      <c r="P785" t="str">
        <f>_xlfn.XLOOKUP(Table2[[#This Row],[status_reservasi]],'Dim Status Reservasi'!$B$2:$B$5,'Dim Status Reservasi'!$A$2:$A$5)</f>
        <v>ST 003</v>
      </c>
      <c r="Q785" t="s">
        <v>37</v>
      </c>
      <c r="R785" t="str">
        <f>_xlfn.XLOOKUP(Table2[[#This Row],[kota_hotel]],'Dim Kota Hotel'!$B$2:$B$21,'Dim Kota Hotel'!$A$2:$A$21)</f>
        <v>LOK 019</v>
      </c>
      <c r="S785" t="s">
        <v>133</v>
      </c>
    </row>
    <row r="786" spans="1:19" x14ac:dyDescent="0.25">
      <c r="A786" t="s">
        <v>2299</v>
      </c>
      <c r="B786" t="str">
        <f>_xlfn.XLOOKUP(Table2[[#This Row],[tanggal_checkin]],Table6[tanggal_checkin],Table6[id_checkin])</f>
        <v>CI 0259</v>
      </c>
      <c r="C786" t="s">
        <v>11793</v>
      </c>
      <c r="D786" t="str">
        <f>_xlfn.XLOOKUP(Table2[[#This Row],[tanggal_checkout]],Table4[tanggal_checkout],Table4[id_checkout])</f>
        <v>CO 0262</v>
      </c>
      <c r="E786" t="s">
        <v>11212</v>
      </c>
      <c r="F786" s="8">
        <v>0.36378472222222225</v>
      </c>
      <c r="G786" t="str">
        <f>_xlfn.XLOOKUP(Table2[[#This Row],[nama_tamu]],Table10[nama_tamu],Table10[id_tamu])</f>
        <v>CUS 3697</v>
      </c>
      <c r="H786" t="s">
        <v>2301</v>
      </c>
      <c r="I786" t="str">
        <f>_xlfn.XLOOKUP(Table2[[#This Row],[tipe_kamar]],Table12[tipe_kamar],Table12[id_kamar])</f>
        <v>KMR 003</v>
      </c>
      <c r="J786" t="s">
        <v>64</v>
      </c>
      <c r="K786">
        <v>5</v>
      </c>
      <c r="L786">
        <v>1279000</v>
      </c>
      <c r="M786">
        <v>6395000</v>
      </c>
      <c r="N786" t="str">
        <f>_xlfn.XLOOKUP(Table2[[#This Row],[metode_pembayaran]],Table11[metode_pembayaran],Table11[id_pembayaran])</f>
        <v>MP 06</v>
      </c>
      <c r="O786" t="s">
        <v>17</v>
      </c>
      <c r="P786" t="str">
        <f>_xlfn.XLOOKUP(Table2[[#This Row],[status_reservasi]],'Dim Status Reservasi'!$B$2:$B$5,'Dim Status Reservasi'!$A$2:$A$5)</f>
        <v>ST 004</v>
      </c>
      <c r="Q786" t="s">
        <v>48</v>
      </c>
      <c r="R786" t="str">
        <f>_xlfn.XLOOKUP(Table2[[#This Row],[kota_hotel]],'Dim Kota Hotel'!$B$2:$B$21,'Dim Kota Hotel'!$A$2:$A$21)</f>
        <v>LOK 018</v>
      </c>
      <c r="S786" t="s">
        <v>102</v>
      </c>
    </row>
    <row r="787" spans="1:19" x14ac:dyDescent="0.25">
      <c r="A787" t="s">
        <v>2302</v>
      </c>
      <c r="B787" t="str">
        <f>_xlfn.XLOOKUP(Table2[[#This Row],[tanggal_checkin]],Table6[tanggal_checkin],Table6[id_checkin])</f>
        <v>CI 0391</v>
      </c>
      <c r="C787" t="s">
        <v>11200</v>
      </c>
      <c r="D787" t="str">
        <f>_xlfn.XLOOKUP(Table2[[#This Row],[tanggal_checkout]],Table4[tanggal_checkout],Table4[id_checkout])</f>
        <v>CO 0400</v>
      </c>
      <c r="E787" t="s">
        <v>11354</v>
      </c>
      <c r="F787" s="8">
        <v>0.46005787037037038</v>
      </c>
      <c r="G787" t="str">
        <f>_xlfn.XLOOKUP(Table2[[#This Row],[nama_tamu]],Table10[nama_tamu],Table10[id_tamu])</f>
        <v>CUS 3810</v>
      </c>
      <c r="H787" t="s">
        <v>2304</v>
      </c>
      <c r="I787" t="str">
        <f>_xlfn.XLOOKUP(Table2[[#This Row],[tipe_kamar]],Table12[tipe_kamar],Table12[id_kamar])</f>
        <v>KMR 002</v>
      </c>
      <c r="J787" t="s">
        <v>82</v>
      </c>
      <c r="K787">
        <v>8</v>
      </c>
      <c r="L787">
        <v>386000</v>
      </c>
      <c r="M787">
        <v>3088000</v>
      </c>
      <c r="N787" t="str">
        <f>_xlfn.XLOOKUP(Table2[[#This Row],[metode_pembayaran]],Table11[metode_pembayaran],Table11[id_pembayaran])</f>
        <v>MP 03</v>
      </c>
      <c r="O787" t="s">
        <v>36</v>
      </c>
      <c r="P787" t="str">
        <f>_xlfn.XLOOKUP(Table2[[#This Row],[status_reservasi]],'Dim Status Reservasi'!$B$2:$B$5,'Dim Status Reservasi'!$A$2:$A$5)</f>
        <v>ST 004</v>
      </c>
      <c r="Q787" t="s">
        <v>48</v>
      </c>
      <c r="R787" t="str">
        <f>_xlfn.XLOOKUP(Table2[[#This Row],[kota_hotel]],'Dim Kota Hotel'!$B$2:$B$21,'Dim Kota Hotel'!$A$2:$A$21)</f>
        <v>LOK 006</v>
      </c>
      <c r="S787" t="s">
        <v>129</v>
      </c>
    </row>
    <row r="788" spans="1:19" x14ac:dyDescent="0.25">
      <c r="A788" t="s">
        <v>2305</v>
      </c>
      <c r="B788" t="str">
        <f>_xlfn.XLOOKUP(Table2[[#This Row],[tanggal_checkin]],Table6[tanggal_checkin],Table6[id_checkin])</f>
        <v>CI 0209</v>
      </c>
      <c r="C788" t="s">
        <v>11067</v>
      </c>
      <c r="D788" t="str">
        <f>_xlfn.XLOOKUP(Table2[[#This Row],[tanggal_checkout]],Table4[tanggal_checkout],Table4[id_checkout])</f>
        <v>CO 0211</v>
      </c>
      <c r="E788" t="s">
        <v>11645</v>
      </c>
      <c r="F788" s="8">
        <v>0.39415509259259257</v>
      </c>
      <c r="G788" t="str">
        <f>_xlfn.XLOOKUP(Table2[[#This Row],[nama_tamu]],Table10[nama_tamu],Table10[id_tamu])</f>
        <v>CUS 1467</v>
      </c>
      <c r="H788" t="s">
        <v>2307</v>
      </c>
      <c r="I788" t="str">
        <f>_xlfn.XLOOKUP(Table2[[#This Row],[tipe_kamar]],Table12[tipe_kamar],Table12[id_kamar])</f>
        <v>KMR 003</v>
      </c>
      <c r="J788" t="s">
        <v>64</v>
      </c>
      <c r="K788">
        <v>2</v>
      </c>
      <c r="L788">
        <v>1238000</v>
      </c>
      <c r="M788">
        <v>2476000</v>
      </c>
      <c r="N788" t="str">
        <f>_xlfn.XLOOKUP(Table2[[#This Row],[metode_pembayaran]],Table11[metode_pembayaran],Table11[id_pembayaran])</f>
        <v>MP 03</v>
      </c>
      <c r="O788" t="s">
        <v>36</v>
      </c>
      <c r="P788" t="str">
        <f>_xlfn.XLOOKUP(Table2[[#This Row],[status_reservasi]],'Dim Status Reservasi'!$B$2:$B$5,'Dim Status Reservasi'!$A$2:$A$5)</f>
        <v>ST 004</v>
      </c>
      <c r="Q788" t="s">
        <v>48</v>
      </c>
      <c r="R788" t="str">
        <f>_xlfn.XLOOKUP(Table2[[#This Row],[kota_hotel]],'Dim Kota Hotel'!$B$2:$B$21,'Dim Kota Hotel'!$A$2:$A$21)</f>
        <v>LOK 001</v>
      </c>
      <c r="S788" t="s">
        <v>74</v>
      </c>
    </row>
    <row r="789" spans="1:19" x14ac:dyDescent="0.25">
      <c r="A789" t="s">
        <v>2308</v>
      </c>
      <c r="B789" t="str">
        <f>_xlfn.XLOOKUP(Table2[[#This Row],[tanggal_checkin]],Table6[tanggal_checkin],Table6[id_checkin])</f>
        <v>CI 0861</v>
      </c>
      <c r="C789" t="s">
        <v>11592</v>
      </c>
      <c r="D789" t="str">
        <f>_xlfn.XLOOKUP(Table2[[#This Row],[tanggal_checkout]],Table4[tanggal_checkout],Table4[id_checkout])</f>
        <v>CO 0864</v>
      </c>
      <c r="E789" t="s">
        <v>11048</v>
      </c>
      <c r="F789" s="8">
        <v>0.67148148148148146</v>
      </c>
      <c r="G789" t="str">
        <f>_xlfn.XLOOKUP(Table2[[#This Row],[nama_tamu]],Table10[nama_tamu],Table10[id_tamu])</f>
        <v>CUS 3058</v>
      </c>
      <c r="H789" t="s">
        <v>2310</v>
      </c>
      <c r="I789" t="str">
        <f>_xlfn.XLOOKUP(Table2[[#This Row],[tipe_kamar]],Table12[tipe_kamar],Table12[id_kamar])</f>
        <v>KMR 003</v>
      </c>
      <c r="J789" t="s">
        <v>64</v>
      </c>
      <c r="K789">
        <v>1</v>
      </c>
      <c r="L789">
        <v>1203000</v>
      </c>
      <c r="M789">
        <v>1203000</v>
      </c>
      <c r="N789" t="str">
        <f>_xlfn.XLOOKUP(Table2[[#This Row],[metode_pembayaran]],Table11[metode_pembayaran],Table11[id_pembayaran])</f>
        <v>MP 01</v>
      </c>
      <c r="O789" t="s">
        <v>24</v>
      </c>
      <c r="P789" t="str">
        <f>_xlfn.XLOOKUP(Table2[[#This Row],[status_reservasi]],'Dim Status Reservasi'!$B$2:$B$5,'Dim Status Reservasi'!$A$2:$A$5)</f>
        <v>ST 004</v>
      </c>
      <c r="Q789" t="s">
        <v>48</v>
      </c>
      <c r="R789" t="str">
        <f>_xlfn.XLOOKUP(Table2[[#This Row],[kota_hotel]],'Dim Kota Hotel'!$B$2:$B$21,'Dim Kota Hotel'!$A$2:$A$21)</f>
        <v>LOK 009</v>
      </c>
      <c r="S789" t="s">
        <v>19</v>
      </c>
    </row>
    <row r="790" spans="1:19" x14ac:dyDescent="0.25">
      <c r="A790" t="s">
        <v>2311</v>
      </c>
      <c r="B790" t="str">
        <f>_xlfn.XLOOKUP(Table2[[#This Row],[tanggal_checkin]],Table6[tanggal_checkin],Table6[id_checkin])</f>
        <v>CI 0615</v>
      </c>
      <c r="C790" t="s">
        <v>11562</v>
      </c>
      <c r="D790" t="str">
        <f>_xlfn.XLOOKUP(Table2[[#This Row],[tanggal_checkout]],Table4[tanggal_checkout],Table4[id_checkout])</f>
        <v>CO 0616</v>
      </c>
      <c r="E790" t="s">
        <v>11182</v>
      </c>
      <c r="F790" s="8">
        <v>0.34913194444444445</v>
      </c>
      <c r="G790" t="str">
        <f>_xlfn.XLOOKUP(Table2[[#This Row],[nama_tamu]],Table10[nama_tamu],Table10[id_tamu])</f>
        <v>CUS 0391</v>
      </c>
      <c r="H790" t="s">
        <v>2313</v>
      </c>
      <c r="I790" t="str">
        <f>_xlfn.XLOOKUP(Table2[[#This Row],[tipe_kamar]],Table12[tipe_kamar],Table12[id_kamar])</f>
        <v>KMR 003</v>
      </c>
      <c r="J790" t="s">
        <v>64</v>
      </c>
      <c r="K790">
        <v>1</v>
      </c>
      <c r="L790">
        <v>1289000</v>
      </c>
      <c r="M790">
        <v>1289000</v>
      </c>
      <c r="N790" t="str">
        <f>_xlfn.XLOOKUP(Table2[[#This Row],[metode_pembayaran]],Table11[metode_pembayaran],Table11[id_pembayaran])</f>
        <v>MP 05</v>
      </c>
      <c r="O790" t="s">
        <v>72</v>
      </c>
      <c r="P790" t="str">
        <f>_xlfn.XLOOKUP(Table2[[#This Row],[status_reservasi]],'Dim Status Reservasi'!$B$2:$B$5,'Dim Status Reservasi'!$A$2:$A$5)</f>
        <v>ST 003</v>
      </c>
      <c r="Q790" t="s">
        <v>37</v>
      </c>
      <c r="R790" t="str">
        <f>_xlfn.XLOOKUP(Table2[[#This Row],[kota_hotel]],'Dim Kota Hotel'!$B$2:$B$21,'Dim Kota Hotel'!$A$2:$A$21)</f>
        <v>LOK 011</v>
      </c>
      <c r="S790" t="s">
        <v>38</v>
      </c>
    </row>
    <row r="791" spans="1:19" x14ac:dyDescent="0.25">
      <c r="A791" t="s">
        <v>2314</v>
      </c>
      <c r="B791" t="str">
        <f>_xlfn.XLOOKUP(Table2[[#This Row],[tanggal_checkin]],Table6[tanggal_checkin],Table6[id_checkin])</f>
        <v>CI 0594</v>
      </c>
      <c r="C791" t="s">
        <v>11794</v>
      </c>
      <c r="D791" t="str">
        <f>_xlfn.XLOOKUP(Table2[[#This Row],[tanggal_checkout]],Table4[tanggal_checkout],Table4[id_checkout])</f>
        <v>CO 0601</v>
      </c>
      <c r="E791" t="s">
        <v>11259</v>
      </c>
      <c r="F791" s="8">
        <v>0.18123842592592593</v>
      </c>
      <c r="G791" t="str">
        <f>_xlfn.XLOOKUP(Table2[[#This Row],[nama_tamu]],Table10[nama_tamu],Table10[id_tamu])</f>
        <v>CUS 3536</v>
      </c>
      <c r="H791" t="s">
        <v>2316</v>
      </c>
      <c r="I791" t="str">
        <f>_xlfn.XLOOKUP(Table2[[#This Row],[tipe_kamar]],Table12[tipe_kamar],Table12[id_kamar])</f>
        <v>KMR 004</v>
      </c>
      <c r="J791" t="s">
        <v>47</v>
      </c>
      <c r="K791">
        <v>7</v>
      </c>
      <c r="L791">
        <v>486000</v>
      </c>
      <c r="M791">
        <v>3402000</v>
      </c>
      <c r="N791" t="str">
        <f>_xlfn.XLOOKUP(Table2[[#This Row],[metode_pembayaran]],Table11[metode_pembayaran],Table11[id_pembayaran])</f>
        <v>MP 01</v>
      </c>
      <c r="O791" t="s">
        <v>24</v>
      </c>
      <c r="P791" t="str">
        <f>_xlfn.XLOOKUP(Table2[[#This Row],[status_reservasi]],'Dim Status Reservasi'!$B$2:$B$5,'Dim Status Reservasi'!$A$2:$A$5)</f>
        <v>ST 003</v>
      </c>
      <c r="Q791" t="s">
        <v>37</v>
      </c>
      <c r="R791" t="str">
        <f>_xlfn.XLOOKUP(Table2[[#This Row],[kota_hotel]],'Dim Kota Hotel'!$B$2:$B$21,'Dim Kota Hotel'!$A$2:$A$21)</f>
        <v>LOK 016</v>
      </c>
      <c r="S791" t="s">
        <v>117</v>
      </c>
    </row>
    <row r="792" spans="1:19" x14ac:dyDescent="0.25">
      <c r="A792" t="s">
        <v>2317</v>
      </c>
      <c r="B792" t="str">
        <f>_xlfn.XLOOKUP(Table2[[#This Row],[tanggal_checkin]],Table6[tanggal_checkin],Table6[id_checkin])</f>
        <v>CI 0789</v>
      </c>
      <c r="C792" t="s">
        <v>11148</v>
      </c>
      <c r="D792" t="str">
        <f>_xlfn.XLOOKUP(Table2[[#This Row],[tanggal_checkout]],Table4[tanggal_checkout],Table4[id_checkout])</f>
        <v>CO 0801</v>
      </c>
      <c r="E792" t="s">
        <v>11623</v>
      </c>
      <c r="F792" s="8">
        <v>0.60592592592592598</v>
      </c>
      <c r="G792" t="str">
        <f>_xlfn.XLOOKUP(Table2[[#This Row],[nama_tamu]],Table10[nama_tamu],Table10[id_tamu])</f>
        <v>CUS 3636</v>
      </c>
      <c r="H792" t="s">
        <v>2319</v>
      </c>
      <c r="I792" t="str">
        <f>_xlfn.XLOOKUP(Table2[[#This Row],[tipe_kamar]],Table12[tipe_kamar],Table12[id_kamar])</f>
        <v>KMR 002</v>
      </c>
      <c r="J792" t="s">
        <v>82</v>
      </c>
      <c r="K792">
        <v>9</v>
      </c>
      <c r="L792">
        <v>384000</v>
      </c>
      <c r="M792">
        <v>3456000</v>
      </c>
      <c r="N792" t="str">
        <f>_xlfn.XLOOKUP(Table2[[#This Row],[metode_pembayaran]],Table11[metode_pembayaran],Table11[id_pembayaran])</f>
        <v>MP 06</v>
      </c>
      <c r="O792" t="s">
        <v>17</v>
      </c>
      <c r="P792" t="str">
        <f>_xlfn.XLOOKUP(Table2[[#This Row],[status_reservasi]],'Dim Status Reservasi'!$B$2:$B$5,'Dim Status Reservasi'!$A$2:$A$5)</f>
        <v>ST 003</v>
      </c>
      <c r="Q792" t="s">
        <v>37</v>
      </c>
      <c r="R792" t="str">
        <f>_xlfn.XLOOKUP(Table2[[#This Row],[kota_hotel]],'Dim Kota Hotel'!$B$2:$B$21,'Dim Kota Hotel'!$A$2:$A$21)</f>
        <v>LOK 007</v>
      </c>
      <c r="S792" t="s">
        <v>145</v>
      </c>
    </row>
    <row r="793" spans="1:19" x14ac:dyDescent="0.25">
      <c r="A793" t="s">
        <v>2320</v>
      </c>
      <c r="B793" t="str">
        <f>_xlfn.XLOOKUP(Table2[[#This Row],[tanggal_checkin]],Table6[tanggal_checkin],Table6[id_checkin])</f>
        <v>CI 0091</v>
      </c>
      <c r="C793" t="s">
        <v>11445</v>
      </c>
      <c r="D793" t="str">
        <f>_xlfn.XLOOKUP(Table2[[#This Row],[tanggal_checkout]],Table4[tanggal_checkout],Table4[id_checkout])</f>
        <v>CO 0094</v>
      </c>
      <c r="E793" t="s">
        <v>11693</v>
      </c>
      <c r="F793" s="8">
        <v>0.18564814814814815</v>
      </c>
      <c r="G793" t="str">
        <f>_xlfn.XLOOKUP(Table2[[#This Row],[nama_tamu]],Table10[nama_tamu],Table10[id_tamu])</f>
        <v>CUS 0022</v>
      </c>
      <c r="H793" t="s">
        <v>2321</v>
      </c>
      <c r="I793" t="str">
        <f>_xlfn.XLOOKUP(Table2[[#This Row],[tipe_kamar]],Table12[tipe_kamar],Table12[id_kamar])</f>
        <v>KMR 004</v>
      </c>
      <c r="J793" t="s">
        <v>47</v>
      </c>
      <c r="K793">
        <v>3</v>
      </c>
      <c r="L793">
        <v>497000</v>
      </c>
      <c r="M793">
        <v>1491000</v>
      </c>
      <c r="N793" t="str">
        <f>_xlfn.XLOOKUP(Table2[[#This Row],[metode_pembayaran]],Table11[metode_pembayaran],Table11[id_pembayaran])</f>
        <v>MP 05</v>
      </c>
      <c r="O793" t="s">
        <v>72</v>
      </c>
      <c r="P793" t="str">
        <f>_xlfn.XLOOKUP(Table2[[#This Row],[status_reservasi]],'Dim Status Reservasi'!$B$2:$B$5,'Dim Status Reservasi'!$A$2:$A$5)</f>
        <v>ST 003</v>
      </c>
      <c r="Q793" t="s">
        <v>37</v>
      </c>
      <c r="R793" t="str">
        <f>_xlfn.XLOOKUP(Table2[[#This Row],[kota_hotel]],'Dim Kota Hotel'!$B$2:$B$21,'Dim Kota Hotel'!$A$2:$A$21)</f>
        <v>LOK 019</v>
      </c>
      <c r="S793" t="s">
        <v>133</v>
      </c>
    </row>
    <row r="794" spans="1:19" x14ac:dyDescent="0.25">
      <c r="A794" t="s">
        <v>2322</v>
      </c>
      <c r="B794" t="str">
        <f>_xlfn.XLOOKUP(Table2[[#This Row],[tanggal_checkin]],Table6[tanggal_checkin],Table6[id_checkin])</f>
        <v>CI 0436</v>
      </c>
      <c r="C794" t="s">
        <v>11653</v>
      </c>
      <c r="D794" t="str">
        <f>_xlfn.XLOOKUP(Table2[[#This Row],[tanggal_checkout]],Table4[tanggal_checkout],Table4[id_checkout])</f>
        <v>CO 0446</v>
      </c>
      <c r="E794" t="s">
        <v>11654</v>
      </c>
      <c r="F794" s="8">
        <v>0.12456018518518519</v>
      </c>
      <c r="G794" t="str">
        <f>_xlfn.XLOOKUP(Table2[[#This Row],[nama_tamu]],Table10[nama_tamu],Table10[id_tamu])</f>
        <v>CUS 2008</v>
      </c>
      <c r="H794" t="s">
        <v>2324</v>
      </c>
      <c r="I794" t="str">
        <f>_xlfn.XLOOKUP(Table2[[#This Row],[tipe_kamar]],Table12[tipe_kamar],Table12[id_kamar])</f>
        <v>KMR 004</v>
      </c>
      <c r="J794" t="s">
        <v>47</v>
      </c>
      <c r="K794">
        <v>8</v>
      </c>
      <c r="L794">
        <v>429000</v>
      </c>
      <c r="M794">
        <v>3432000</v>
      </c>
      <c r="N794" t="str">
        <f>_xlfn.XLOOKUP(Table2[[#This Row],[metode_pembayaran]],Table11[metode_pembayaran],Table11[id_pembayaran])</f>
        <v>MP 04</v>
      </c>
      <c r="O794" t="s">
        <v>53</v>
      </c>
      <c r="P794" t="str">
        <f>_xlfn.XLOOKUP(Table2[[#This Row],[status_reservasi]],'Dim Status Reservasi'!$B$2:$B$5,'Dim Status Reservasi'!$A$2:$A$5)</f>
        <v>ST 003</v>
      </c>
      <c r="Q794" t="s">
        <v>37</v>
      </c>
      <c r="R794" t="str">
        <f>_xlfn.XLOOKUP(Table2[[#This Row],[kota_hotel]],'Dim Kota Hotel'!$B$2:$B$21,'Dim Kota Hotel'!$A$2:$A$21)</f>
        <v>LOK 012</v>
      </c>
      <c r="S794" t="s">
        <v>25</v>
      </c>
    </row>
    <row r="795" spans="1:19" x14ac:dyDescent="0.25">
      <c r="A795" t="s">
        <v>2325</v>
      </c>
      <c r="B795" t="str">
        <f>_xlfn.XLOOKUP(Table2[[#This Row],[tanggal_checkin]],Table6[tanggal_checkin],Table6[id_checkin])</f>
        <v>CI 0862</v>
      </c>
      <c r="C795" t="s">
        <v>11048</v>
      </c>
      <c r="D795" t="str">
        <f>_xlfn.XLOOKUP(Table2[[#This Row],[tanggal_checkout]],Table4[tanggal_checkout],Table4[id_checkout])</f>
        <v>CO 0867</v>
      </c>
      <c r="E795" t="s">
        <v>11679</v>
      </c>
      <c r="F795" s="8">
        <v>0.72089120370370374</v>
      </c>
      <c r="G795" t="str">
        <f>_xlfn.XLOOKUP(Table2[[#This Row],[nama_tamu]],Table10[nama_tamu],Table10[id_tamu])</f>
        <v>CUS 1239</v>
      </c>
      <c r="H795" t="s">
        <v>2327</v>
      </c>
      <c r="I795" t="str">
        <f>_xlfn.XLOOKUP(Table2[[#This Row],[tipe_kamar]],Table12[tipe_kamar],Table12[id_kamar])</f>
        <v>KMR 001</v>
      </c>
      <c r="J795" t="s">
        <v>23</v>
      </c>
      <c r="K795">
        <v>3</v>
      </c>
      <c r="L795">
        <v>568000</v>
      </c>
      <c r="M795">
        <v>1704000</v>
      </c>
      <c r="N795" t="str">
        <f>_xlfn.XLOOKUP(Table2[[#This Row],[metode_pembayaran]],Table11[metode_pembayaran],Table11[id_pembayaran])</f>
        <v>MP 06</v>
      </c>
      <c r="O795" t="s">
        <v>17</v>
      </c>
      <c r="P795" t="str">
        <f>_xlfn.XLOOKUP(Table2[[#This Row],[status_reservasi]],'Dim Status Reservasi'!$B$2:$B$5,'Dim Status Reservasi'!$A$2:$A$5)</f>
        <v>ST 003</v>
      </c>
      <c r="Q795" t="s">
        <v>37</v>
      </c>
      <c r="R795" t="str">
        <f>_xlfn.XLOOKUP(Table2[[#This Row],[kota_hotel]],'Dim Kota Hotel'!$B$2:$B$21,'Dim Kota Hotel'!$A$2:$A$21)</f>
        <v>LOK 003</v>
      </c>
      <c r="S795" t="s">
        <v>106</v>
      </c>
    </row>
    <row r="796" spans="1:19" x14ac:dyDescent="0.25">
      <c r="A796" t="s">
        <v>2328</v>
      </c>
      <c r="B796" t="str">
        <f>_xlfn.XLOOKUP(Table2[[#This Row],[tanggal_checkin]],Table6[tanggal_checkin],Table6[id_checkin])</f>
        <v>CI 0355</v>
      </c>
      <c r="C796" t="s">
        <v>11189</v>
      </c>
      <c r="D796" t="str">
        <f>_xlfn.XLOOKUP(Table2[[#This Row],[tanggal_checkout]],Table4[tanggal_checkout],Table4[id_checkout])</f>
        <v>CO 0356</v>
      </c>
      <c r="E796" t="s">
        <v>11190</v>
      </c>
      <c r="F796" s="8">
        <v>0.85822916666666671</v>
      </c>
      <c r="G796" t="str">
        <f>_xlfn.XLOOKUP(Table2[[#This Row],[nama_tamu]],Table10[nama_tamu],Table10[id_tamu])</f>
        <v>CUS 0139</v>
      </c>
      <c r="H796" t="s">
        <v>11134</v>
      </c>
      <c r="I796" t="str">
        <f>_xlfn.XLOOKUP(Table2[[#This Row],[tipe_kamar]],Table12[tipe_kamar],Table12[id_kamar])</f>
        <v>KMR 001</v>
      </c>
      <c r="J796" t="s">
        <v>23</v>
      </c>
      <c r="K796">
        <v>3</v>
      </c>
      <c r="L796">
        <v>611000</v>
      </c>
      <c r="M796">
        <v>1833000</v>
      </c>
      <c r="N796" t="str">
        <f>_xlfn.XLOOKUP(Table2[[#This Row],[metode_pembayaran]],Table11[metode_pembayaran],Table11[id_pembayaran])</f>
        <v>MP 05</v>
      </c>
      <c r="O796" t="s">
        <v>72</v>
      </c>
      <c r="P796" t="str">
        <f>_xlfn.XLOOKUP(Table2[[#This Row],[status_reservasi]],'Dim Status Reservasi'!$B$2:$B$5,'Dim Status Reservasi'!$A$2:$A$5)</f>
        <v>ST 004</v>
      </c>
      <c r="Q796" t="s">
        <v>48</v>
      </c>
      <c r="R796" t="str">
        <f>_xlfn.XLOOKUP(Table2[[#This Row],[kota_hotel]],'Dim Kota Hotel'!$B$2:$B$21,'Dim Kota Hotel'!$A$2:$A$21)</f>
        <v>LOK 005</v>
      </c>
      <c r="S796" t="s">
        <v>43</v>
      </c>
    </row>
    <row r="797" spans="1:19" x14ac:dyDescent="0.25">
      <c r="A797" t="s">
        <v>2330</v>
      </c>
      <c r="B797" t="str">
        <f>_xlfn.XLOOKUP(Table2[[#This Row],[tanggal_checkin]],Table6[tanggal_checkin],Table6[id_checkin])</f>
        <v>CI 0851</v>
      </c>
      <c r="C797" t="s">
        <v>11227</v>
      </c>
      <c r="D797" t="str">
        <f>_xlfn.XLOOKUP(Table2[[#This Row],[tanggal_checkout]],Table4[tanggal_checkout],Table4[id_checkout])</f>
        <v>CO 0854</v>
      </c>
      <c r="E797" t="s">
        <v>11162</v>
      </c>
      <c r="F797" s="8">
        <v>6.4421296296296296E-2</v>
      </c>
      <c r="G797" t="str">
        <f>_xlfn.XLOOKUP(Table2[[#This Row],[nama_tamu]],Table10[nama_tamu],Table10[id_tamu])</f>
        <v>CUS 3235</v>
      </c>
      <c r="H797" t="s">
        <v>2331</v>
      </c>
      <c r="I797" t="str">
        <f>_xlfn.XLOOKUP(Table2[[#This Row],[tipe_kamar]],Table12[tipe_kamar],Table12[id_kamar])</f>
        <v>KMR 001</v>
      </c>
      <c r="J797" t="s">
        <v>23</v>
      </c>
      <c r="K797">
        <v>1</v>
      </c>
      <c r="L797">
        <v>668000</v>
      </c>
      <c r="M797">
        <v>668000</v>
      </c>
      <c r="N797" t="str">
        <f>_xlfn.XLOOKUP(Table2[[#This Row],[metode_pembayaran]],Table11[metode_pembayaran],Table11[id_pembayaran])</f>
        <v>MP 05</v>
      </c>
      <c r="O797" t="s">
        <v>72</v>
      </c>
      <c r="P797" t="str">
        <f>_xlfn.XLOOKUP(Table2[[#This Row],[status_reservasi]],'Dim Status Reservasi'!$B$2:$B$5,'Dim Status Reservasi'!$A$2:$A$5)</f>
        <v>ST 003</v>
      </c>
      <c r="Q797" t="s">
        <v>37</v>
      </c>
      <c r="R797" t="str">
        <f>_xlfn.XLOOKUP(Table2[[#This Row],[kota_hotel]],'Dim Kota Hotel'!$B$2:$B$21,'Dim Kota Hotel'!$A$2:$A$21)</f>
        <v>LOK 017</v>
      </c>
      <c r="S797" t="s">
        <v>84</v>
      </c>
    </row>
    <row r="798" spans="1:19" x14ac:dyDescent="0.25">
      <c r="A798" t="s">
        <v>2332</v>
      </c>
      <c r="B798" t="str">
        <f>_xlfn.XLOOKUP(Table2[[#This Row],[tanggal_checkin]],Table6[tanggal_checkin],Table6[id_checkin])</f>
        <v>CI 0788</v>
      </c>
      <c r="C798" t="s">
        <v>11463</v>
      </c>
      <c r="D798" t="str">
        <f>_xlfn.XLOOKUP(Table2[[#This Row],[tanggal_checkout]],Table4[tanggal_checkout],Table4[id_checkout])</f>
        <v>CO 0794</v>
      </c>
      <c r="E798" t="s">
        <v>11505</v>
      </c>
      <c r="F798" s="8">
        <v>0.78659722222222217</v>
      </c>
      <c r="G798" t="str">
        <f>_xlfn.XLOOKUP(Table2[[#This Row],[nama_tamu]],Table10[nama_tamu],Table10[id_tamu])</f>
        <v>CUS 0848</v>
      </c>
      <c r="H798" t="s">
        <v>2333</v>
      </c>
      <c r="I798" t="str">
        <f>_xlfn.XLOOKUP(Table2[[#This Row],[tipe_kamar]],Table12[tipe_kamar],Table12[id_kamar])</f>
        <v>KMR 001</v>
      </c>
      <c r="J798" t="s">
        <v>23</v>
      </c>
      <c r="K798">
        <v>3</v>
      </c>
      <c r="L798">
        <v>544000</v>
      </c>
      <c r="M798">
        <v>1632000</v>
      </c>
      <c r="N798" t="str">
        <f>_xlfn.XLOOKUP(Table2[[#This Row],[metode_pembayaran]],Table11[metode_pembayaran],Table11[id_pembayaran])</f>
        <v>MP 04</v>
      </c>
      <c r="O798" t="s">
        <v>53</v>
      </c>
      <c r="P798" t="str">
        <f>_xlfn.XLOOKUP(Table2[[#This Row],[status_reservasi]],'Dim Status Reservasi'!$B$2:$B$5,'Dim Status Reservasi'!$A$2:$A$5)</f>
        <v>ST 004</v>
      </c>
      <c r="Q798" t="s">
        <v>48</v>
      </c>
      <c r="R798" t="str">
        <f>_xlfn.XLOOKUP(Table2[[#This Row],[kota_hotel]],'Dim Kota Hotel'!$B$2:$B$21,'Dim Kota Hotel'!$A$2:$A$21)</f>
        <v>LOK 018</v>
      </c>
      <c r="S798" t="s">
        <v>102</v>
      </c>
    </row>
    <row r="799" spans="1:19" x14ac:dyDescent="0.25">
      <c r="A799" t="s">
        <v>2334</v>
      </c>
      <c r="B799" t="str">
        <f>_xlfn.XLOOKUP(Table2[[#This Row],[tanggal_checkin]],Table6[tanggal_checkin],Table6[id_checkin])</f>
        <v>CI 0576</v>
      </c>
      <c r="C799" t="s">
        <v>11395</v>
      </c>
      <c r="D799" t="str">
        <f>_xlfn.XLOOKUP(Table2[[#This Row],[tanggal_checkout]],Table4[tanggal_checkout],Table4[id_checkout])</f>
        <v>CO 0580</v>
      </c>
      <c r="E799" t="s">
        <v>11369</v>
      </c>
      <c r="F799" s="8">
        <v>0.23114583333333333</v>
      </c>
      <c r="G799" t="str">
        <f>_xlfn.XLOOKUP(Table2[[#This Row],[nama_tamu]],Table10[nama_tamu],Table10[id_tamu])</f>
        <v>CUS 2091</v>
      </c>
      <c r="H799" t="s">
        <v>2336</v>
      </c>
      <c r="I799" t="str">
        <f>_xlfn.XLOOKUP(Table2[[#This Row],[tipe_kamar]],Table12[tipe_kamar],Table12[id_kamar])</f>
        <v>KMR 001</v>
      </c>
      <c r="J799" t="s">
        <v>23</v>
      </c>
      <c r="K799">
        <v>4</v>
      </c>
      <c r="L799">
        <v>559000</v>
      </c>
      <c r="M799">
        <v>2236000</v>
      </c>
      <c r="N799" t="str">
        <f>_xlfn.XLOOKUP(Table2[[#This Row],[metode_pembayaran]],Table11[metode_pembayaran],Table11[id_pembayaran])</f>
        <v>MP 06</v>
      </c>
      <c r="O799" t="s">
        <v>17</v>
      </c>
      <c r="P799" t="str">
        <f>_xlfn.XLOOKUP(Table2[[#This Row],[status_reservasi]],'Dim Status Reservasi'!$B$2:$B$5,'Dim Status Reservasi'!$A$2:$A$5)</f>
        <v>ST 003</v>
      </c>
      <c r="Q799" t="s">
        <v>37</v>
      </c>
      <c r="R799" t="str">
        <f>_xlfn.XLOOKUP(Table2[[#This Row],[kota_hotel]],'Dim Kota Hotel'!$B$2:$B$21,'Dim Kota Hotel'!$A$2:$A$21)</f>
        <v>LOK 005</v>
      </c>
      <c r="S799" t="s">
        <v>43</v>
      </c>
    </row>
    <row r="800" spans="1:19" x14ac:dyDescent="0.25">
      <c r="A800" t="s">
        <v>2337</v>
      </c>
      <c r="B800" t="str">
        <f>_xlfn.XLOOKUP(Table2[[#This Row],[tanggal_checkin]],Table6[tanggal_checkin],Table6[id_checkin])</f>
        <v>CI 0746</v>
      </c>
      <c r="C800" t="s">
        <v>11103</v>
      </c>
      <c r="D800" t="str">
        <f>_xlfn.XLOOKUP(Table2[[#This Row],[tanggal_checkout]],Table4[tanggal_checkout],Table4[id_checkout])</f>
        <v>CO 0754</v>
      </c>
      <c r="E800" t="s">
        <v>11075</v>
      </c>
      <c r="F800" s="8">
        <v>0.78137731481481476</v>
      </c>
      <c r="G800" t="str">
        <f>_xlfn.XLOOKUP(Table2[[#This Row],[nama_tamu]],Table10[nama_tamu],Table10[id_tamu])</f>
        <v>CUS 2307</v>
      </c>
      <c r="H800" t="s">
        <v>2339</v>
      </c>
      <c r="I800" t="str">
        <f>_xlfn.XLOOKUP(Table2[[#This Row],[tipe_kamar]],Table12[tipe_kamar],Table12[id_kamar])</f>
        <v>KMR 004</v>
      </c>
      <c r="J800" t="s">
        <v>47</v>
      </c>
      <c r="K800">
        <v>6</v>
      </c>
      <c r="L800">
        <v>505000</v>
      </c>
      <c r="M800">
        <v>3030000</v>
      </c>
      <c r="N800" t="str">
        <f>_xlfn.XLOOKUP(Table2[[#This Row],[metode_pembayaran]],Table11[metode_pembayaran],Table11[id_pembayaran])</f>
        <v>MP 06</v>
      </c>
      <c r="O800" t="s">
        <v>17</v>
      </c>
      <c r="P800" t="str">
        <f>_xlfn.XLOOKUP(Table2[[#This Row],[status_reservasi]],'Dim Status Reservasi'!$B$2:$B$5,'Dim Status Reservasi'!$A$2:$A$5)</f>
        <v>ST 004</v>
      </c>
      <c r="Q800" t="s">
        <v>48</v>
      </c>
      <c r="R800" t="str">
        <f>_xlfn.XLOOKUP(Table2[[#This Row],[kota_hotel]],'Dim Kota Hotel'!$B$2:$B$21,'Dim Kota Hotel'!$A$2:$A$21)</f>
        <v>LOK 007</v>
      </c>
      <c r="S800" t="s">
        <v>145</v>
      </c>
    </row>
    <row r="801" spans="1:19" x14ac:dyDescent="0.25">
      <c r="A801" t="s">
        <v>2340</v>
      </c>
      <c r="B801" t="str">
        <f>_xlfn.XLOOKUP(Table2[[#This Row],[tanggal_checkin]],Table6[tanggal_checkin],Table6[id_checkin])</f>
        <v>CI 0212</v>
      </c>
      <c r="C801" t="s">
        <v>11072</v>
      </c>
      <c r="D801" t="str">
        <f>_xlfn.XLOOKUP(Table2[[#This Row],[tanggal_checkout]],Table4[tanggal_checkout],Table4[id_checkout])</f>
        <v>CO 0215</v>
      </c>
      <c r="E801" t="s">
        <v>11778</v>
      </c>
      <c r="F801" s="8">
        <v>0.98439814814814819</v>
      </c>
      <c r="G801" t="str">
        <f>_xlfn.XLOOKUP(Table2[[#This Row],[nama_tamu]],Table10[nama_tamu],Table10[id_tamu])</f>
        <v>CUS 1599</v>
      </c>
      <c r="H801" t="s">
        <v>2341</v>
      </c>
      <c r="I801" t="str">
        <f>_xlfn.XLOOKUP(Table2[[#This Row],[tipe_kamar]],Table12[tipe_kamar],Table12[id_kamar])</f>
        <v>KMR 004</v>
      </c>
      <c r="J801" t="s">
        <v>47</v>
      </c>
      <c r="K801">
        <v>4</v>
      </c>
      <c r="L801">
        <v>470000</v>
      </c>
      <c r="M801">
        <v>1880000</v>
      </c>
      <c r="N801" t="str">
        <f>_xlfn.XLOOKUP(Table2[[#This Row],[metode_pembayaran]],Table11[metode_pembayaran],Table11[id_pembayaran])</f>
        <v>MP 03</v>
      </c>
      <c r="O801" t="s">
        <v>36</v>
      </c>
      <c r="P801" t="str">
        <f>_xlfn.XLOOKUP(Table2[[#This Row],[status_reservasi]],'Dim Status Reservasi'!$B$2:$B$5,'Dim Status Reservasi'!$A$2:$A$5)</f>
        <v>ST 004</v>
      </c>
      <c r="Q801" t="s">
        <v>48</v>
      </c>
      <c r="R801" t="str">
        <f>_xlfn.XLOOKUP(Table2[[#This Row],[kota_hotel]],'Dim Kota Hotel'!$B$2:$B$21,'Dim Kota Hotel'!$A$2:$A$21)</f>
        <v>LOK 019</v>
      </c>
      <c r="S801" t="s">
        <v>133</v>
      </c>
    </row>
    <row r="802" spans="1:19" x14ac:dyDescent="0.25">
      <c r="A802" t="s">
        <v>2342</v>
      </c>
      <c r="B802" t="str">
        <f>_xlfn.XLOOKUP(Table2[[#This Row],[tanggal_checkin]],Table6[tanggal_checkin],Table6[id_checkin])</f>
        <v>CI 0846</v>
      </c>
      <c r="C802" t="s">
        <v>11097</v>
      </c>
      <c r="D802" t="str">
        <f>_xlfn.XLOOKUP(Table2[[#This Row],[tanggal_checkout]],Table4[tanggal_checkout],Table4[id_checkout])</f>
        <v>CO 0853</v>
      </c>
      <c r="E802" t="s">
        <v>11227</v>
      </c>
      <c r="F802" s="8">
        <v>0.18410879629629628</v>
      </c>
      <c r="G802" t="str">
        <f>_xlfn.XLOOKUP(Table2[[#This Row],[nama_tamu]],Table10[nama_tamu],Table10[id_tamu])</f>
        <v>CUS 1154</v>
      </c>
      <c r="H802" t="s">
        <v>2344</v>
      </c>
      <c r="I802" t="str">
        <f>_xlfn.XLOOKUP(Table2[[#This Row],[tipe_kamar]],Table12[tipe_kamar],Table12[id_kamar])</f>
        <v>KMR 003</v>
      </c>
      <c r="J802" t="s">
        <v>64</v>
      </c>
      <c r="K802">
        <v>5</v>
      </c>
      <c r="L802">
        <v>1113000</v>
      </c>
      <c r="M802">
        <v>5565000</v>
      </c>
      <c r="N802" t="str">
        <f>_xlfn.XLOOKUP(Table2[[#This Row],[metode_pembayaran]],Table11[metode_pembayaran],Table11[id_pembayaran])</f>
        <v>MP 06</v>
      </c>
      <c r="O802" t="s">
        <v>17</v>
      </c>
      <c r="P802" t="str">
        <f>_xlfn.XLOOKUP(Table2[[#This Row],[status_reservasi]],'Dim Status Reservasi'!$B$2:$B$5,'Dim Status Reservasi'!$A$2:$A$5)</f>
        <v>ST 001</v>
      </c>
      <c r="Q802" t="s">
        <v>214</v>
      </c>
      <c r="R802" t="str">
        <f>_xlfn.XLOOKUP(Table2[[#This Row],[kota_hotel]],'Dim Kota Hotel'!$B$2:$B$21,'Dim Kota Hotel'!$A$2:$A$21)</f>
        <v>LOK 002</v>
      </c>
      <c r="S802" t="s">
        <v>60</v>
      </c>
    </row>
    <row r="803" spans="1:19" x14ac:dyDescent="0.25">
      <c r="A803" t="s">
        <v>2345</v>
      </c>
      <c r="B803" t="str">
        <f>_xlfn.XLOOKUP(Table2[[#This Row],[tanggal_checkin]],Table6[tanggal_checkin],Table6[id_checkin])</f>
        <v>CI 0639</v>
      </c>
      <c r="C803" t="s">
        <v>11783</v>
      </c>
      <c r="D803" t="str">
        <f>_xlfn.XLOOKUP(Table2[[#This Row],[tanggal_checkout]],Table4[tanggal_checkout],Table4[id_checkout])</f>
        <v>CO 0641</v>
      </c>
      <c r="E803" t="s">
        <v>11795</v>
      </c>
      <c r="F803" s="8">
        <v>0.8666666666666667</v>
      </c>
      <c r="G803" t="str">
        <f>_xlfn.XLOOKUP(Table2[[#This Row],[nama_tamu]],Table10[nama_tamu],Table10[id_tamu])</f>
        <v>CUS 3954</v>
      </c>
      <c r="H803" t="s">
        <v>2347</v>
      </c>
      <c r="I803" t="str">
        <f>_xlfn.XLOOKUP(Table2[[#This Row],[tipe_kamar]],Table12[tipe_kamar],Table12[id_kamar])</f>
        <v>KMR 004</v>
      </c>
      <c r="J803" t="s">
        <v>47</v>
      </c>
      <c r="K803">
        <v>2</v>
      </c>
      <c r="L803">
        <v>430000</v>
      </c>
      <c r="M803">
        <v>860000</v>
      </c>
      <c r="N803" t="str">
        <f>_xlfn.XLOOKUP(Table2[[#This Row],[metode_pembayaran]],Table11[metode_pembayaran],Table11[id_pembayaran])</f>
        <v>MP 02</v>
      </c>
      <c r="O803" t="s">
        <v>30</v>
      </c>
      <c r="P803" t="str">
        <f>_xlfn.XLOOKUP(Table2[[#This Row],[status_reservasi]],'Dim Status Reservasi'!$B$2:$B$5,'Dim Status Reservasi'!$A$2:$A$5)</f>
        <v>ST 001</v>
      </c>
      <c r="Q803" t="s">
        <v>214</v>
      </c>
      <c r="R803" t="str">
        <f>_xlfn.XLOOKUP(Table2[[#This Row],[kota_hotel]],'Dim Kota Hotel'!$B$2:$B$21,'Dim Kota Hotel'!$A$2:$A$21)</f>
        <v>LOK 012</v>
      </c>
      <c r="S803" t="s">
        <v>25</v>
      </c>
    </row>
    <row r="804" spans="1:19" x14ac:dyDescent="0.25">
      <c r="A804" t="s">
        <v>2348</v>
      </c>
      <c r="B804" t="str">
        <f>_xlfn.XLOOKUP(Table2[[#This Row],[tanggal_checkin]],Table6[tanggal_checkin],Table6[id_checkin])</f>
        <v>CI 0085</v>
      </c>
      <c r="C804" t="s">
        <v>11267</v>
      </c>
      <c r="D804" t="str">
        <f>_xlfn.XLOOKUP(Table2[[#This Row],[tanggal_checkout]],Table4[tanggal_checkout],Table4[id_checkout])</f>
        <v>CO 0092</v>
      </c>
      <c r="E804" t="s">
        <v>11706</v>
      </c>
      <c r="F804" s="8">
        <v>0.74826388888888884</v>
      </c>
      <c r="G804" t="str">
        <f>_xlfn.XLOOKUP(Table2[[#This Row],[nama_tamu]],Table10[nama_tamu],Table10[id_tamu])</f>
        <v>CUS 3215</v>
      </c>
      <c r="H804" t="s">
        <v>2350</v>
      </c>
      <c r="I804" t="str">
        <f>_xlfn.XLOOKUP(Table2[[#This Row],[tipe_kamar]],Table12[tipe_kamar],Table12[id_kamar])</f>
        <v>KMR 001</v>
      </c>
      <c r="J804" t="s">
        <v>23</v>
      </c>
      <c r="K804">
        <v>7</v>
      </c>
      <c r="L804">
        <v>621000</v>
      </c>
      <c r="M804">
        <v>4347000</v>
      </c>
      <c r="N804" t="str">
        <f>_xlfn.XLOOKUP(Table2[[#This Row],[metode_pembayaran]],Table11[metode_pembayaran],Table11[id_pembayaran])</f>
        <v>MP 06</v>
      </c>
      <c r="O804" t="s">
        <v>17</v>
      </c>
      <c r="P804" t="str">
        <f>_xlfn.XLOOKUP(Table2[[#This Row],[status_reservasi]],'Dim Status Reservasi'!$B$2:$B$5,'Dim Status Reservasi'!$A$2:$A$5)</f>
        <v>ST 003</v>
      </c>
      <c r="Q804" t="s">
        <v>37</v>
      </c>
      <c r="R804" t="str">
        <f>_xlfn.XLOOKUP(Table2[[#This Row],[kota_hotel]],'Dim Kota Hotel'!$B$2:$B$21,'Dim Kota Hotel'!$A$2:$A$21)</f>
        <v>LOK 001</v>
      </c>
      <c r="S804" t="s">
        <v>74</v>
      </c>
    </row>
    <row r="805" spans="1:19" x14ac:dyDescent="0.25">
      <c r="A805" t="s">
        <v>2351</v>
      </c>
      <c r="B805" t="str">
        <f>_xlfn.XLOOKUP(Table2[[#This Row],[tanggal_checkin]],Table6[tanggal_checkin],Table6[id_checkin])</f>
        <v>CI 0614</v>
      </c>
      <c r="C805" t="s">
        <v>11728</v>
      </c>
      <c r="D805" t="str">
        <f>_xlfn.XLOOKUP(Table2[[#This Row],[tanggal_checkout]],Table4[tanggal_checkout],Table4[id_checkout])</f>
        <v>CO 0616</v>
      </c>
      <c r="E805" t="s">
        <v>11182</v>
      </c>
      <c r="F805" s="8">
        <v>0.40849537037037037</v>
      </c>
      <c r="G805" t="str">
        <f>_xlfn.XLOOKUP(Table2[[#This Row],[nama_tamu]],Table10[nama_tamu],Table10[id_tamu])</f>
        <v>CUS 0326</v>
      </c>
      <c r="H805" t="s">
        <v>2353</v>
      </c>
      <c r="I805" t="str">
        <f>_xlfn.XLOOKUP(Table2[[#This Row],[tipe_kamar]],Table12[tipe_kamar],Table12[id_kamar])</f>
        <v>KMR 002</v>
      </c>
      <c r="J805" t="s">
        <v>82</v>
      </c>
      <c r="K805">
        <v>2</v>
      </c>
      <c r="L805">
        <v>338000</v>
      </c>
      <c r="M805">
        <v>676000</v>
      </c>
      <c r="N805" t="str">
        <f>_xlfn.XLOOKUP(Table2[[#This Row],[metode_pembayaran]],Table11[metode_pembayaran],Table11[id_pembayaran])</f>
        <v>MP 03</v>
      </c>
      <c r="O805" t="s">
        <v>36</v>
      </c>
      <c r="P805" t="str">
        <f>_xlfn.XLOOKUP(Table2[[#This Row],[status_reservasi]],'Dim Status Reservasi'!$B$2:$B$5,'Dim Status Reservasi'!$A$2:$A$5)</f>
        <v>ST 004</v>
      </c>
      <c r="Q805" t="s">
        <v>48</v>
      </c>
      <c r="R805" t="str">
        <f>_xlfn.XLOOKUP(Table2[[#This Row],[kota_hotel]],'Dim Kota Hotel'!$B$2:$B$21,'Dim Kota Hotel'!$A$2:$A$21)</f>
        <v>LOK 004</v>
      </c>
      <c r="S805" t="s">
        <v>49</v>
      </c>
    </row>
    <row r="806" spans="1:19" x14ac:dyDescent="0.25">
      <c r="A806" t="s">
        <v>2354</v>
      </c>
      <c r="B806" t="str">
        <f>_xlfn.XLOOKUP(Table2[[#This Row],[tanggal_checkin]],Table6[tanggal_checkin],Table6[id_checkin])</f>
        <v>CI 0303</v>
      </c>
      <c r="C806" t="s">
        <v>11745</v>
      </c>
      <c r="D806" t="str">
        <f>_xlfn.XLOOKUP(Table2[[#This Row],[tanggal_checkout]],Table4[tanggal_checkout],Table4[id_checkout])</f>
        <v>CO 0303</v>
      </c>
      <c r="E806" t="s">
        <v>11590</v>
      </c>
      <c r="F806" s="8">
        <v>0.44662037037037039</v>
      </c>
      <c r="G806" t="str">
        <f>_xlfn.XLOOKUP(Table2[[#This Row],[nama_tamu]],Table10[nama_tamu],Table10[id_tamu])</f>
        <v>CUS 1732</v>
      </c>
      <c r="H806" t="s">
        <v>2356</v>
      </c>
      <c r="I806" t="str">
        <f>_xlfn.XLOOKUP(Table2[[#This Row],[tipe_kamar]],Table12[tipe_kamar],Table12[id_kamar])</f>
        <v>KMR 004</v>
      </c>
      <c r="J806" t="s">
        <v>47</v>
      </c>
      <c r="K806">
        <v>2</v>
      </c>
      <c r="L806">
        <v>441000</v>
      </c>
      <c r="M806">
        <v>882000</v>
      </c>
      <c r="N806" t="str">
        <f>_xlfn.XLOOKUP(Table2[[#This Row],[metode_pembayaran]],Table11[metode_pembayaran],Table11[id_pembayaran])</f>
        <v>MP 06</v>
      </c>
      <c r="O806" t="s">
        <v>17</v>
      </c>
      <c r="P806" t="str">
        <f>_xlfn.XLOOKUP(Table2[[#This Row],[status_reservasi]],'Dim Status Reservasi'!$B$2:$B$5,'Dim Status Reservasi'!$A$2:$A$5)</f>
        <v>ST 004</v>
      </c>
      <c r="Q806" t="s">
        <v>48</v>
      </c>
      <c r="R806" t="str">
        <f>_xlfn.XLOOKUP(Table2[[#This Row],[kota_hotel]],'Dim Kota Hotel'!$B$2:$B$21,'Dim Kota Hotel'!$A$2:$A$21)</f>
        <v>LOK 006</v>
      </c>
      <c r="S806" t="s">
        <v>129</v>
      </c>
    </row>
    <row r="807" spans="1:19" x14ac:dyDescent="0.25">
      <c r="A807" t="s">
        <v>2357</v>
      </c>
      <c r="B807" t="str">
        <f>_xlfn.XLOOKUP(Table2[[#This Row],[tanggal_checkin]],Table6[tanggal_checkin],Table6[id_checkin])</f>
        <v>CI 0949</v>
      </c>
      <c r="C807" t="s">
        <v>11620</v>
      </c>
      <c r="D807" t="str">
        <f>_xlfn.XLOOKUP(Table2[[#This Row],[tanggal_checkout]],Table4[tanggal_checkout],Table4[id_checkout])</f>
        <v>CO 0953</v>
      </c>
      <c r="E807" t="s">
        <v>11724</v>
      </c>
      <c r="F807" s="8">
        <v>0.96092592592592596</v>
      </c>
      <c r="G807" t="str">
        <f>_xlfn.XLOOKUP(Table2[[#This Row],[nama_tamu]],Table10[nama_tamu],Table10[id_tamu])</f>
        <v>CUS 0905</v>
      </c>
      <c r="H807" t="s">
        <v>2359</v>
      </c>
      <c r="I807" t="str">
        <f>_xlfn.XLOOKUP(Table2[[#This Row],[tipe_kamar]],Table12[tipe_kamar],Table12[id_kamar])</f>
        <v>KMR 002</v>
      </c>
      <c r="J807" t="s">
        <v>82</v>
      </c>
      <c r="K807">
        <v>1</v>
      </c>
      <c r="L807">
        <v>341000</v>
      </c>
      <c r="M807">
        <v>341000</v>
      </c>
      <c r="N807" t="str">
        <f>_xlfn.XLOOKUP(Table2[[#This Row],[metode_pembayaran]],Table11[metode_pembayaran],Table11[id_pembayaran])</f>
        <v>MP 04</v>
      </c>
      <c r="O807" t="s">
        <v>53</v>
      </c>
      <c r="P807" t="str">
        <f>_xlfn.XLOOKUP(Table2[[#This Row],[status_reservasi]],'Dim Status Reservasi'!$B$2:$B$5,'Dim Status Reservasi'!$A$2:$A$5)</f>
        <v>ST 003</v>
      </c>
      <c r="Q807" t="s">
        <v>37</v>
      </c>
      <c r="R807" t="str">
        <f>_xlfn.XLOOKUP(Table2[[#This Row],[kota_hotel]],'Dim Kota Hotel'!$B$2:$B$21,'Dim Kota Hotel'!$A$2:$A$21)</f>
        <v>LOK 014</v>
      </c>
      <c r="S807" t="s">
        <v>222</v>
      </c>
    </row>
    <row r="808" spans="1:19" x14ac:dyDescent="0.25">
      <c r="A808" t="s">
        <v>2360</v>
      </c>
      <c r="B808" t="str">
        <f>_xlfn.XLOOKUP(Table2[[#This Row],[tanggal_checkin]],Table6[tanggal_checkin],Table6[id_checkin])</f>
        <v>CI 0492</v>
      </c>
      <c r="C808" t="s">
        <v>11691</v>
      </c>
      <c r="D808" t="str">
        <f>_xlfn.XLOOKUP(Table2[[#This Row],[tanggal_checkout]],Table4[tanggal_checkout],Table4[id_checkout])</f>
        <v>CO 0500</v>
      </c>
      <c r="E808" t="s">
        <v>11226</v>
      </c>
      <c r="F808" s="8">
        <v>0.15660879629629629</v>
      </c>
      <c r="G808" t="str">
        <f>_xlfn.XLOOKUP(Table2[[#This Row],[nama_tamu]],Table10[nama_tamu],Table10[id_tamu])</f>
        <v>CUS 3574</v>
      </c>
      <c r="H808" t="s">
        <v>2362</v>
      </c>
      <c r="I808" t="str">
        <f>_xlfn.XLOOKUP(Table2[[#This Row],[tipe_kamar]],Table12[tipe_kamar],Table12[id_kamar])</f>
        <v>KMR 004</v>
      </c>
      <c r="J808" t="s">
        <v>47</v>
      </c>
      <c r="K808">
        <v>7</v>
      </c>
      <c r="L808">
        <v>412000</v>
      </c>
      <c r="M808">
        <v>2884000</v>
      </c>
      <c r="N808" t="str">
        <f>_xlfn.XLOOKUP(Table2[[#This Row],[metode_pembayaran]],Table11[metode_pembayaran],Table11[id_pembayaran])</f>
        <v>MP 06</v>
      </c>
      <c r="O808" t="s">
        <v>17</v>
      </c>
      <c r="P808" t="str">
        <f>_xlfn.XLOOKUP(Table2[[#This Row],[status_reservasi]],'Dim Status Reservasi'!$B$2:$B$5,'Dim Status Reservasi'!$A$2:$A$5)</f>
        <v>ST 002</v>
      </c>
      <c r="Q808" t="s">
        <v>124</v>
      </c>
      <c r="R808" t="str">
        <f>_xlfn.XLOOKUP(Table2[[#This Row],[kota_hotel]],'Dim Kota Hotel'!$B$2:$B$21,'Dim Kota Hotel'!$A$2:$A$21)</f>
        <v>LOK 005</v>
      </c>
      <c r="S808" t="s">
        <v>43</v>
      </c>
    </row>
    <row r="809" spans="1:19" x14ac:dyDescent="0.25">
      <c r="A809" t="s">
        <v>2363</v>
      </c>
      <c r="B809" t="str">
        <f>_xlfn.XLOOKUP(Table2[[#This Row],[tanggal_checkin]],Table6[tanggal_checkin],Table6[id_checkin])</f>
        <v>CI 0562</v>
      </c>
      <c r="C809" t="s">
        <v>11796</v>
      </c>
      <c r="D809" t="str">
        <f>_xlfn.XLOOKUP(Table2[[#This Row],[tanggal_checkout]],Table4[tanggal_checkout],Table4[id_checkout])</f>
        <v>CO 0563</v>
      </c>
      <c r="E809" t="s">
        <v>11248</v>
      </c>
      <c r="F809" s="8">
        <v>0.56317129629629625</v>
      </c>
      <c r="G809" t="str">
        <f>_xlfn.XLOOKUP(Table2[[#This Row],[nama_tamu]],Table10[nama_tamu],Table10[id_tamu])</f>
        <v>CUS 0973</v>
      </c>
      <c r="H809" t="s">
        <v>2365</v>
      </c>
      <c r="I809" t="str">
        <f>_xlfn.XLOOKUP(Table2[[#This Row],[tipe_kamar]],Table12[tipe_kamar],Table12[id_kamar])</f>
        <v>KMR 004</v>
      </c>
      <c r="J809" t="s">
        <v>47</v>
      </c>
      <c r="K809">
        <v>1</v>
      </c>
      <c r="L809">
        <v>516000</v>
      </c>
      <c r="M809">
        <v>516000</v>
      </c>
      <c r="N809" t="str">
        <f>_xlfn.XLOOKUP(Table2[[#This Row],[metode_pembayaran]],Table11[metode_pembayaran],Table11[id_pembayaran])</f>
        <v>MP 06</v>
      </c>
      <c r="O809" t="s">
        <v>17</v>
      </c>
      <c r="P809" t="str">
        <f>_xlfn.XLOOKUP(Table2[[#This Row],[status_reservasi]],'Dim Status Reservasi'!$B$2:$B$5,'Dim Status Reservasi'!$A$2:$A$5)</f>
        <v>ST 003</v>
      </c>
      <c r="Q809" t="s">
        <v>37</v>
      </c>
      <c r="R809" t="str">
        <f>_xlfn.XLOOKUP(Table2[[#This Row],[kota_hotel]],'Dim Kota Hotel'!$B$2:$B$21,'Dim Kota Hotel'!$A$2:$A$21)</f>
        <v>LOK 005</v>
      </c>
      <c r="S809" t="s">
        <v>43</v>
      </c>
    </row>
    <row r="810" spans="1:19" x14ac:dyDescent="0.25">
      <c r="A810" t="s">
        <v>2366</v>
      </c>
      <c r="B810" t="str">
        <f>_xlfn.XLOOKUP(Table2[[#This Row],[tanggal_checkin]],Table6[tanggal_checkin],Table6[id_checkin])</f>
        <v>CI 0326</v>
      </c>
      <c r="C810" t="s">
        <v>11797</v>
      </c>
      <c r="D810" t="str">
        <f>_xlfn.XLOOKUP(Table2[[#This Row],[tanggal_checkout]],Table4[tanggal_checkout],Table4[id_checkout])</f>
        <v>CO 0328</v>
      </c>
      <c r="E810" t="s">
        <v>11785</v>
      </c>
      <c r="F810" s="8">
        <v>0.95237268518518514</v>
      </c>
      <c r="G810" t="str">
        <f>_xlfn.XLOOKUP(Table2[[#This Row],[nama_tamu]],Table10[nama_tamu],Table10[id_tamu])</f>
        <v>CUS 0591</v>
      </c>
      <c r="H810" t="s">
        <v>2368</v>
      </c>
      <c r="I810" t="str">
        <f>_xlfn.XLOOKUP(Table2[[#This Row],[tipe_kamar]],Table12[tipe_kamar],Table12[id_kamar])</f>
        <v>KMR 001</v>
      </c>
      <c r="J810" t="s">
        <v>23</v>
      </c>
      <c r="K810">
        <v>3</v>
      </c>
      <c r="L810">
        <v>653000</v>
      </c>
      <c r="M810">
        <v>1959000</v>
      </c>
      <c r="N810" t="str">
        <f>_xlfn.XLOOKUP(Table2[[#This Row],[metode_pembayaran]],Table11[metode_pembayaran],Table11[id_pembayaran])</f>
        <v>MP 06</v>
      </c>
      <c r="O810" t="s">
        <v>17</v>
      </c>
      <c r="P810" t="str">
        <f>_xlfn.XLOOKUP(Table2[[#This Row],[status_reservasi]],'Dim Status Reservasi'!$B$2:$B$5,'Dim Status Reservasi'!$A$2:$A$5)</f>
        <v>ST 003</v>
      </c>
      <c r="Q810" t="s">
        <v>37</v>
      </c>
      <c r="R810" t="str">
        <f>_xlfn.XLOOKUP(Table2[[#This Row],[kota_hotel]],'Dim Kota Hotel'!$B$2:$B$21,'Dim Kota Hotel'!$A$2:$A$21)</f>
        <v>LOK 005</v>
      </c>
      <c r="S810" t="s">
        <v>43</v>
      </c>
    </row>
    <row r="811" spans="1:19" x14ac:dyDescent="0.25">
      <c r="A811" t="s">
        <v>2369</v>
      </c>
      <c r="B811" t="str">
        <f>_xlfn.XLOOKUP(Table2[[#This Row],[tanggal_checkin]],Table6[tanggal_checkin],Table6[id_checkin])</f>
        <v>CI 0941</v>
      </c>
      <c r="C811" t="s">
        <v>11772</v>
      </c>
      <c r="D811" t="str">
        <f>_xlfn.XLOOKUP(Table2[[#This Row],[tanggal_checkout]],Table4[tanggal_checkout],Table4[id_checkout])</f>
        <v>CO 0949</v>
      </c>
      <c r="E811" t="s">
        <v>11449</v>
      </c>
      <c r="F811" s="8">
        <v>0.15179398148148149</v>
      </c>
      <c r="G811" t="str">
        <f>_xlfn.XLOOKUP(Table2[[#This Row],[nama_tamu]],Table10[nama_tamu],Table10[id_tamu])</f>
        <v>CUS 1761</v>
      </c>
      <c r="H811" t="s">
        <v>2371</v>
      </c>
      <c r="I811" t="str">
        <f>_xlfn.XLOOKUP(Table2[[#This Row],[tipe_kamar]],Table12[tipe_kamar],Table12[id_kamar])</f>
        <v>KMR 003</v>
      </c>
      <c r="J811" t="s">
        <v>64</v>
      </c>
      <c r="K811">
        <v>5</v>
      </c>
      <c r="L811">
        <v>1083000</v>
      </c>
      <c r="M811">
        <v>5415000</v>
      </c>
      <c r="N811" t="str">
        <f>_xlfn.XLOOKUP(Table2[[#This Row],[metode_pembayaran]],Table11[metode_pembayaran],Table11[id_pembayaran])</f>
        <v>MP 06</v>
      </c>
      <c r="O811" t="s">
        <v>17</v>
      </c>
      <c r="P811" t="str">
        <f>_xlfn.XLOOKUP(Table2[[#This Row],[status_reservasi]],'Dim Status Reservasi'!$B$2:$B$5,'Dim Status Reservasi'!$A$2:$A$5)</f>
        <v>ST 002</v>
      </c>
      <c r="Q811" t="s">
        <v>124</v>
      </c>
      <c r="R811" t="str">
        <f>_xlfn.XLOOKUP(Table2[[#This Row],[kota_hotel]],'Dim Kota Hotel'!$B$2:$B$21,'Dim Kota Hotel'!$A$2:$A$21)</f>
        <v>LOK 012</v>
      </c>
      <c r="S811" t="s">
        <v>25</v>
      </c>
    </row>
    <row r="812" spans="1:19" x14ac:dyDescent="0.25">
      <c r="A812" t="s">
        <v>2372</v>
      </c>
      <c r="B812" t="str">
        <f>_xlfn.XLOOKUP(Table2[[#This Row],[tanggal_checkin]],Table6[tanggal_checkin],Table6[id_checkin])</f>
        <v>CI 0318</v>
      </c>
      <c r="C812" t="s">
        <v>11666</v>
      </c>
      <c r="D812" t="str">
        <f>_xlfn.XLOOKUP(Table2[[#This Row],[tanggal_checkout]],Table4[tanggal_checkout],Table4[id_checkout])</f>
        <v>CO 0321</v>
      </c>
      <c r="E812" t="s">
        <v>11434</v>
      </c>
      <c r="F812" s="8">
        <v>0.59408564814814813</v>
      </c>
      <c r="G812" t="str">
        <f>_xlfn.XLOOKUP(Table2[[#This Row],[nama_tamu]],Table10[nama_tamu],Table10[id_tamu])</f>
        <v>CUS 2295</v>
      </c>
      <c r="H812" t="s">
        <v>2374</v>
      </c>
      <c r="I812" t="str">
        <f>_xlfn.XLOOKUP(Table2[[#This Row],[tipe_kamar]],Table12[tipe_kamar],Table12[id_kamar])</f>
        <v>KMR 003</v>
      </c>
      <c r="J812" t="s">
        <v>64</v>
      </c>
      <c r="K812">
        <v>4</v>
      </c>
      <c r="L812">
        <v>1291000</v>
      </c>
      <c r="M812">
        <v>5164000</v>
      </c>
      <c r="N812" t="str">
        <f>_xlfn.XLOOKUP(Table2[[#This Row],[metode_pembayaran]],Table11[metode_pembayaran],Table11[id_pembayaran])</f>
        <v>MP 04</v>
      </c>
      <c r="O812" t="s">
        <v>53</v>
      </c>
      <c r="P812" t="str">
        <f>_xlfn.XLOOKUP(Table2[[#This Row],[status_reservasi]],'Dim Status Reservasi'!$B$2:$B$5,'Dim Status Reservasi'!$A$2:$A$5)</f>
        <v>ST 003</v>
      </c>
      <c r="Q812" t="s">
        <v>37</v>
      </c>
      <c r="R812" t="str">
        <f>_xlfn.XLOOKUP(Table2[[#This Row],[kota_hotel]],'Dim Kota Hotel'!$B$2:$B$21,'Dim Kota Hotel'!$A$2:$A$21)</f>
        <v>LOK 009</v>
      </c>
      <c r="S812" t="s">
        <v>19</v>
      </c>
    </row>
    <row r="813" spans="1:19" x14ac:dyDescent="0.25">
      <c r="A813" t="s">
        <v>2375</v>
      </c>
      <c r="B813" t="str">
        <f>_xlfn.XLOOKUP(Table2[[#This Row],[tanggal_checkin]],Table6[tanggal_checkin],Table6[id_checkin])</f>
        <v>CI 0287</v>
      </c>
      <c r="C813" t="s">
        <v>11055</v>
      </c>
      <c r="D813" t="str">
        <f>_xlfn.XLOOKUP(Table2[[#This Row],[tanggal_checkout]],Table4[tanggal_checkout],Table4[id_checkout])</f>
        <v>CO 0290</v>
      </c>
      <c r="E813" t="s">
        <v>11433</v>
      </c>
      <c r="F813" s="8">
        <v>0.88347222222222221</v>
      </c>
      <c r="G813" t="str">
        <f>_xlfn.XLOOKUP(Table2[[#This Row],[nama_tamu]],Table10[nama_tamu],Table10[id_tamu])</f>
        <v>CUS 0139</v>
      </c>
      <c r="H813" t="s">
        <v>11134</v>
      </c>
      <c r="I813" t="str">
        <f>_xlfn.XLOOKUP(Table2[[#This Row],[tipe_kamar]],Table12[tipe_kamar],Table12[id_kamar])</f>
        <v>KMR 004</v>
      </c>
      <c r="J813" t="s">
        <v>47</v>
      </c>
      <c r="K813">
        <v>5</v>
      </c>
      <c r="L813">
        <v>418000</v>
      </c>
      <c r="M813">
        <v>2090000</v>
      </c>
      <c r="N813" t="str">
        <f>_xlfn.XLOOKUP(Table2[[#This Row],[metode_pembayaran]],Table11[metode_pembayaran],Table11[id_pembayaran])</f>
        <v>MP 05</v>
      </c>
      <c r="O813" t="s">
        <v>72</v>
      </c>
      <c r="P813" t="str">
        <f>_xlfn.XLOOKUP(Table2[[#This Row],[status_reservasi]],'Dim Status Reservasi'!$B$2:$B$5,'Dim Status Reservasi'!$A$2:$A$5)</f>
        <v>ST 003</v>
      </c>
      <c r="Q813" t="s">
        <v>37</v>
      </c>
      <c r="R813" t="str">
        <f>_xlfn.XLOOKUP(Table2[[#This Row],[kota_hotel]],'Dim Kota Hotel'!$B$2:$B$21,'Dim Kota Hotel'!$A$2:$A$21)</f>
        <v>LOK 018</v>
      </c>
      <c r="S813" t="s">
        <v>102</v>
      </c>
    </row>
    <row r="814" spans="1:19" x14ac:dyDescent="0.25">
      <c r="A814" t="s">
        <v>2376</v>
      </c>
      <c r="B814" t="str">
        <f>_xlfn.XLOOKUP(Table2[[#This Row],[tanggal_checkin]],Table6[tanggal_checkin],Table6[id_checkin])</f>
        <v>CI 0533</v>
      </c>
      <c r="C814" t="s">
        <v>11076</v>
      </c>
      <c r="D814" t="str">
        <f>_xlfn.XLOOKUP(Table2[[#This Row],[tanggal_checkout]],Table4[tanggal_checkout],Table4[id_checkout])</f>
        <v>CO 0541</v>
      </c>
      <c r="E814" t="s">
        <v>11531</v>
      </c>
      <c r="F814" s="8">
        <v>0.65890046296296301</v>
      </c>
      <c r="G814" t="str">
        <f>_xlfn.XLOOKUP(Table2[[#This Row],[nama_tamu]],Table10[nama_tamu],Table10[id_tamu])</f>
        <v>CUS 1301</v>
      </c>
      <c r="H814" t="s">
        <v>2378</v>
      </c>
      <c r="I814" t="str">
        <f>_xlfn.XLOOKUP(Table2[[#This Row],[tipe_kamar]],Table12[tipe_kamar],Table12[id_kamar])</f>
        <v>KMR 002</v>
      </c>
      <c r="J814" t="s">
        <v>82</v>
      </c>
      <c r="K814">
        <v>7</v>
      </c>
      <c r="L814">
        <v>320000</v>
      </c>
      <c r="M814">
        <v>2240000</v>
      </c>
      <c r="N814" t="str">
        <f>_xlfn.XLOOKUP(Table2[[#This Row],[metode_pembayaran]],Table11[metode_pembayaran],Table11[id_pembayaran])</f>
        <v>MP 06</v>
      </c>
      <c r="O814" t="s">
        <v>17</v>
      </c>
      <c r="P814" t="str">
        <f>_xlfn.XLOOKUP(Table2[[#This Row],[status_reservasi]],'Dim Status Reservasi'!$B$2:$B$5,'Dim Status Reservasi'!$A$2:$A$5)</f>
        <v>ST 002</v>
      </c>
      <c r="Q814" t="s">
        <v>124</v>
      </c>
      <c r="R814" t="str">
        <f>_xlfn.XLOOKUP(Table2[[#This Row],[kota_hotel]],'Dim Kota Hotel'!$B$2:$B$21,'Dim Kota Hotel'!$A$2:$A$21)</f>
        <v>LOK 013</v>
      </c>
      <c r="S814" t="s">
        <v>160</v>
      </c>
    </row>
    <row r="815" spans="1:19" x14ac:dyDescent="0.25">
      <c r="A815" t="s">
        <v>2379</v>
      </c>
      <c r="B815" t="str">
        <f>_xlfn.XLOOKUP(Table2[[#This Row],[tanggal_checkin]],Table6[tanggal_checkin],Table6[id_checkin])</f>
        <v>CI 0676</v>
      </c>
      <c r="C815" t="s">
        <v>11424</v>
      </c>
      <c r="D815" t="str">
        <f>_xlfn.XLOOKUP(Table2[[#This Row],[tanggal_checkout]],Table4[tanggal_checkout],Table4[id_checkout])</f>
        <v>CO 0684</v>
      </c>
      <c r="E815" t="s">
        <v>11214</v>
      </c>
      <c r="F815" s="8">
        <v>0.91271990740740738</v>
      </c>
      <c r="G815" t="str">
        <f>_xlfn.XLOOKUP(Table2[[#This Row],[nama_tamu]],Table10[nama_tamu],Table10[id_tamu])</f>
        <v>CUS 1076</v>
      </c>
      <c r="H815" t="s">
        <v>2381</v>
      </c>
      <c r="I815" t="str">
        <f>_xlfn.XLOOKUP(Table2[[#This Row],[tipe_kamar]],Table12[tipe_kamar],Table12[id_kamar])</f>
        <v>KMR 002</v>
      </c>
      <c r="J815" t="s">
        <v>82</v>
      </c>
      <c r="K815">
        <v>7</v>
      </c>
      <c r="L815">
        <v>321000</v>
      </c>
      <c r="M815">
        <v>2247000</v>
      </c>
      <c r="N815" t="str">
        <f>_xlfn.XLOOKUP(Table2[[#This Row],[metode_pembayaran]],Table11[metode_pembayaran],Table11[id_pembayaran])</f>
        <v>MP 03</v>
      </c>
      <c r="O815" t="s">
        <v>36</v>
      </c>
      <c r="P815" t="str">
        <f>_xlfn.XLOOKUP(Table2[[#This Row],[status_reservasi]],'Dim Status Reservasi'!$B$2:$B$5,'Dim Status Reservasi'!$A$2:$A$5)</f>
        <v>ST 004</v>
      </c>
      <c r="Q815" t="s">
        <v>48</v>
      </c>
      <c r="R815" t="str">
        <f>_xlfn.XLOOKUP(Table2[[#This Row],[kota_hotel]],'Dim Kota Hotel'!$B$2:$B$21,'Dim Kota Hotel'!$A$2:$A$21)</f>
        <v>LOK 003</v>
      </c>
      <c r="S815" t="s">
        <v>106</v>
      </c>
    </row>
    <row r="816" spans="1:19" x14ac:dyDescent="0.25">
      <c r="A816" t="s">
        <v>2382</v>
      </c>
      <c r="B816" t="str">
        <f>_xlfn.XLOOKUP(Table2[[#This Row],[tanggal_checkin]],Table6[tanggal_checkin],Table6[id_checkin])</f>
        <v>CI 0867</v>
      </c>
      <c r="C816" t="s">
        <v>11768</v>
      </c>
      <c r="D816" t="str">
        <f>_xlfn.XLOOKUP(Table2[[#This Row],[tanggal_checkout]],Table4[tanggal_checkout],Table4[id_checkout])</f>
        <v>CO 0872</v>
      </c>
      <c r="E816" t="s">
        <v>11798</v>
      </c>
      <c r="F816" s="8">
        <v>0.54789351851851853</v>
      </c>
      <c r="G816" t="str">
        <f>_xlfn.XLOOKUP(Table2[[#This Row],[nama_tamu]],Table10[nama_tamu],Table10[id_tamu])</f>
        <v>CUS 1516</v>
      </c>
      <c r="H816" t="s">
        <v>2383</v>
      </c>
      <c r="I816" t="str">
        <f>_xlfn.XLOOKUP(Table2[[#This Row],[tipe_kamar]],Table12[tipe_kamar],Table12[id_kamar])</f>
        <v>KMR 002</v>
      </c>
      <c r="J816" t="s">
        <v>82</v>
      </c>
      <c r="K816">
        <v>3</v>
      </c>
      <c r="L816">
        <v>349000</v>
      </c>
      <c r="M816">
        <v>1047000</v>
      </c>
      <c r="N816" t="str">
        <f>_xlfn.XLOOKUP(Table2[[#This Row],[metode_pembayaran]],Table11[metode_pembayaran],Table11[id_pembayaran])</f>
        <v>MP 01</v>
      </c>
      <c r="O816" t="s">
        <v>24</v>
      </c>
      <c r="P816" t="str">
        <f>_xlfn.XLOOKUP(Table2[[#This Row],[status_reservasi]],'Dim Status Reservasi'!$B$2:$B$5,'Dim Status Reservasi'!$A$2:$A$5)</f>
        <v>ST 003</v>
      </c>
      <c r="Q816" t="s">
        <v>37</v>
      </c>
      <c r="R816" t="str">
        <f>_xlfn.XLOOKUP(Table2[[#This Row],[kota_hotel]],'Dim Kota Hotel'!$B$2:$B$21,'Dim Kota Hotel'!$A$2:$A$21)</f>
        <v>LOK 016</v>
      </c>
      <c r="S816" t="s">
        <v>117</v>
      </c>
    </row>
    <row r="817" spans="1:19" x14ac:dyDescent="0.25">
      <c r="A817" t="s">
        <v>2384</v>
      </c>
      <c r="B817" t="str">
        <f>_xlfn.XLOOKUP(Table2[[#This Row],[tanggal_checkin]],Table6[tanggal_checkin],Table6[id_checkin])</f>
        <v>CI 0065</v>
      </c>
      <c r="C817" t="s">
        <v>11707</v>
      </c>
      <c r="D817" t="str">
        <f>_xlfn.XLOOKUP(Table2[[#This Row],[tanggal_checkout]],Table4[tanggal_checkout],Table4[id_checkout])</f>
        <v>CO 0070</v>
      </c>
      <c r="E817" t="s">
        <v>11100</v>
      </c>
      <c r="F817" s="8">
        <v>0.57356481481481481</v>
      </c>
      <c r="G817" t="str">
        <f>_xlfn.XLOOKUP(Table2[[#This Row],[nama_tamu]],Table10[nama_tamu],Table10[id_tamu])</f>
        <v>CUS 3492</v>
      </c>
      <c r="H817" t="s">
        <v>2386</v>
      </c>
      <c r="I817" t="str">
        <f>_xlfn.XLOOKUP(Table2[[#This Row],[tipe_kamar]],Table12[tipe_kamar],Table12[id_kamar])</f>
        <v>KMR 003</v>
      </c>
      <c r="J817" t="s">
        <v>64</v>
      </c>
      <c r="K817">
        <v>5</v>
      </c>
      <c r="L817">
        <v>1289000</v>
      </c>
      <c r="M817">
        <v>6445000</v>
      </c>
      <c r="N817" t="str">
        <f>_xlfn.XLOOKUP(Table2[[#This Row],[metode_pembayaran]],Table11[metode_pembayaran],Table11[id_pembayaran])</f>
        <v>MP 03</v>
      </c>
      <c r="O817" t="s">
        <v>36</v>
      </c>
      <c r="P817" t="str">
        <f>_xlfn.XLOOKUP(Table2[[#This Row],[status_reservasi]],'Dim Status Reservasi'!$B$2:$B$5,'Dim Status Reservasi'!$A$2:$A$5)</f>
        <v>ST 003</v>
      </c>
      <c r="Q817" t="s">
        <v>37</v>
      </c>
      <c r="R817" t="str">
        <f>_xlfn.XLOOKUP(Table2[[#This Row],[kota_hotel]],'Dim Kota Hotel'!$B$2:$B$21,'Dim Kota Hotel'!$A$2:$A$21)</f>
        <v>LOK 004</v>
      </c>
      <c r="S817" t="s">
        <v>49</v>
      </c>
    </row>
    <row r="818" spans="1:19" x14ac:dyDescent="0.25">
      <c r="A818" t="s">
        <v>2387</v>
      </c>
      <c r="B818" t="str">
        <f>_xlfn.XLOOKUP(Table2[[#This Row],[tanggal_checkin]],Table6[tanggal_checkin],Table6[id_checkin])</f>
        <v>CI 0629</v>
      </c>
      <c r="C818" t="s">
        <v>11799</v>
      </c>
      <c r="D818" t="str">
        <f>_xlfn.XLOOKUP(Table2[[#This Row],[tanggal_checkout]],Table4[tanggal_checkout],Table4[id_checkout])</f>
        <v>CO 0638</v>
      </c>
      <c r="E818" t="s">
        <v>11800</v>
      </c>
      <c r="F818" s="8">
        <v>0.97054398148148147</v>
      </c>
      <c r="G818" t="str">
        <f>_xlfn.XLOOKUP(Table2[[#This Row],[nama_tamu]],Table10[nama_tamu],Table10[id_tamu])</f>
        <v>CUS 3878</v>
      </c>
      <c r="H818" t="s">
        <v>2389</v>
      </c>
      <c r="I818" t="str">
        <f>_xlfn.XLOOKUP(Table2[[#This Row],[tipe_kamar]],Table12[tipe_kamar],Table12[id_kamar])</f>
        <v>KMR 003</v>
      </c>
      <c r="J818" t="s">
        <v>64</v>
      </c>
      <c r="K818">
        <v>9</v>
      </c>
      <c r="L818">
        <v>1157000</v>
      </c>
      <c r="M818">
        <v>10413000</v>
      </c>
      <c r="N818" t="str">
        <f>_xlfn.XLOOKUP(Table2[[#This Row],[metode_pembayaran]],Table11[metode_pembayaran],Table11[id_pembayaran])</f>
        <v>MP 06</v>
      </c>
      <c r="O818" t="s">
        <v>17</v>
      </c>
      <c r="P818" t="str">
        <f>_xlfn.XLOOKUP(Table2[[#This Row],[status_reservasi]],'Dim Status Reservasi'!$B$2:$B$5,'Dim Status Reservasi'!$A$2:$A$5)</f>
        <v>ST 003</v>
      </c>
      <c r="Q818" t="s">
        <v>37</v>
      </c>
      <c r="R818" t="str">
        <f>_xlfn.XLOOKUP(Table2[[#This Row],[kota_hotel]],'Dim Kota Hotel'!$B$2:$B$21,'Dim Kota Hotel'!$A$2:$A$21)</f>
        <v>LOK 017</v>
      </c>
      <c r="S818" t="s">
        <v>84</v>
      </c>
    </row>
    <row r="819" spans="1:19" x14ac:dyDescent="0.25">
      <c r="A819" t="s">
        <v>2390</v>
      </c>
      <c r="B819" t="str">
        <f>_xlfn.XLOOKUP(Table2[[#This Row],[tanggal_checkin]],Table6[tanggal_checkin],Table6[id_checkin])</f>
        <v>CI 0900</v>
      </c>
      <c r="C819" t="s">
        <v>11282</v>
      </c>
      <c r="D819" t="str">
        <f>_xlfn.XLOOKUP(Table2[[#This Row],[tanggal_checkout]],Table4[tanggal_checkout],Table4[id_checkout])</f>
        <v>CO 0903</v>
      </c>
      <c r="E819" t="s">
        <v>11801</v>
      </c>
      <c r="F819" s="8">
        <v>9.1319444444444443E-3</v>
      </c>
      <c r="G819" t="str">
        <f>_xlfn.XLOOKUP(Table2[[#This Row],[nama_tamu]],Table10[nama_tamu],Table10[id_tamu])</f>
        <v>CUS 0139</v>
      </c>
      <c r="H819" t="s">
        <v>11134</v>
      </c>
      <c r="I819" t="str">
        <f>_xlfn.XLOOKUP(Table2[[#This Row],[tipe_kamar]],Table12[tipe_kamar],Table12[id_kamar])</f>
        <v>KMR 001</v>
      </c>
      <c r="J819" t="s">
        <v>23</v>
      </c>
      <c r="K819">
        <v>2</v>
      </c>
      <c r="L819">
        <v>588000</v>
      </c>
      <c r="M819">
        <v>1176000</v>
      </c>
      <c r="N819" t="str">
        <f>_xlfn.XLOOKUP(Table2[[#This Row],[metode_pembayaran]],Table11[metode_pembayaran],Table11[id_pembayaran])</f>
        <v>MP 04</v>
      </c>
      <c r="O819" t="s">
        <v>53</v>
      </c>
      <c r="P819" t="str">
        <f>_xlfn.XLOOKUP(Table2[[#This Row],[status_reservasi]],'Dim Status Reservasi'!$B$2:$B$5,'Dim Status Reservasi'!$A$2:$A$5)</f>
        <v>ST 003</v>
      </c>
      <c r="Q819" t="s">
        <v>37</v>
      </c>
      <c r="R819" t="str">
        <f>_xlfn.XLOOKUP(Table2[[#This Row],[kota_hotel]],'Dim Kota Hotel'!$B$2:$B$21,'Dim Kota Hotel'!$A$2:$A$21)</f>
        <v>LOK 008</v>
      </c>
      <c r="S819" t="s">
        <v>68</v>
      </c>
    </row>
    <row r="820" spans="1:19" x14ac:dyDescent="0.25">
      <c r="A820" t="s">
        <v>2392</v>
      </c>
      <c r="B820" t="str">
        <f>_xlfn.XLOOKUP(Table2[[#This Row],[tanggal_checkin]],Table6[tanggal_checkin],Table6[id_checkin])</f>
        <v>CI 0461</v>
      </c>
      <c r="C820" t="s">
        <v>11648</v>
      </c>
      <c r="D820" t="str">
        <f>_xlfn.XLOOKUP(Table2[[#This Row],[tanggal_checkout]],Table4[tanggal_checkout],Table4[id_checkout])</f>
        <v>CO 0465</v>
      </c>
      <c r="E820" t="s">
        <v>11802</v>
      </c>
      <c r="F820" s="8">
        <v>0.80016203703703703</v>
      </c>
      <c r="G820" t="str">
        <f>_xlfn.XLOOKUP(Table2[[#This Row],[nama_tamu]],Table10[nama_tamu],Table10[id_tamu])</f>
        <v>CUS 3318</v>
      </c>
      <c r="H820" t="s">
        <v>2393</v>
      </c>
      <c r="I820" t="str">
        <f>_xlfn.XLOOKUP(Table2[[#This Row],[tipe_kamar]],Table12[tipe_kamar],Table12[id_kamar])</f>
        <v>KMR 003</v>
      </c>
      <c r="J820" t="s">
        <v>64</v>
      </c>
      <c r="K820">
        <v>2</v>
      </c>
      <c r="L820">
        <v>1142000</v>
      </c>
      <c r="M820">
        <v>2284000</v>
      </c>
      <c r="N820" t="str">
        <f>_xlfn.XLOOKUP(Table2[[#This Row],[metode_pembayaran]],Table11[metode_pembayaran],Table11[id_pembayaran])</f>
        <v>MP 03</v>
      </c>
      <c r="O820" t="s">
        <v>36</v>
      </c>
      <c r="P820" t="str">
        <f>_xlfn.XLOOKUP(Table2[[#This Row],[status_reservasi]],'Dim Status Reservasi'!$B$2:$B$5,'Dim Status Reservasi'!$A$2:$A$5)</f>
        <v>ST 003</v>
      </c>
      <c r="Q820" t="s">
        <v>37</v>
      </c>
      <c r="R820" t="str">
        <f>_xlfn.XLOOKUP(Table2[[#This Row],[kota_hotel]],'Dim Kota Hotel'!$B$2:$B$21,'Dim Kota Hotel'!$A$2:$A$21)</f>
        <v>LOK 001</v>
      </c>
      <c r="S820" t="s">
        <v>74</v>
      </c>
    </row>
    <row r="821" spans="1:19" x14ac:dyDescent="0.25">
      <c r="A821" t="s">
        <v>2394</v>
      </c>
      <c r="B821" t="str">
        <f>_xlfn.XLOOKUP(Table2[[#This Row],[tanggal_checkin]],Table6[tanggal_checkin],Table6[id_checkin])</f>
        <v>CI 0396</v>
      </c>
      <c r="C821" t="s">
        <v>11118</v>
      </c>
      <c r="D821" t="str">
        <f>_xlfn.XLOOKUP(Table2[[#This Row],[tanggal_checkout]],Table4[tanggal_checkout],Table4[id_checkout])</f>
        <v>CO 0398</v>
      </c>
      <c r="E821" t="s">
        <v>11803</v>
      </c>
      <c r="F821" s="8">
        <v>0.13984953703703704</v>
      </c>
      <c r="G821" t="str">
        <f>_xlfn.XLOOKUP(Table2[[#This Row],[nama_tamu]],Table10[nama_tamu],Table10[id_tamu])</f>
        <v>CUS 3326</v>
      </c>
      <c r="H821" t="s">
        <v>2396</v>
      </c>
      <c r="I821" t="str">
        <f>_xlfn.XLOOKUP(Table2[[#This Row],[tipe_kamar]],Table12[tipe_kamar],Table12[id_kamar])</f>
        <v>KMR 002</v>
      </c>
      <c r="J821" t="s">
        <v>82</v>
      </c>
      <c r="K821">
        <v>1</v>
      </c>
      <c r="L821">
        <v>363000</v>
      </c>
      <c r="M821">
        <v>363000</v>
      </c>
      <c r="N821" t="str">
        <f>_xlfn.XLOOKUP(Table2[[#This Row],[metode_pembayaran]],Table11[metode_pembayaran],Table11[id_pembayaran])</f>
        <v>MP 01</v>
      </c>
      <c r="O821" t="s">
        <v>24</v>
      </c>
      <c r="P821" t="str">
        <f>_xlfn.XLOOKUP(Table2[[#This Row],[status_reservasi]],'Dim Status Reservasi'!$B$2:$B$5,'Dim Status Reservasi'!$A$2:$A$5)</f>
        <v>ST 004</v>
      </c>
      <c r="Q821" t="s">
        <v>48</v>
      </c>
      <c r="R821" t="str">
        <f>_xlfn.XLOOKUP(Table2[[#This Row],[kota_hotel]],'Dim Kota Hotel'!$B$2:$B$21,'Dim Kota Hotel'!$A$2:$A$21)</f>
        <v>LOK 019</v>
      </c>
      <c r="S821" t="s">
        <v>133</v>
      </c>
    </row>
    <row r="822" spans="1:19" x14ac:dyDescent="0.25">
      <c r="A822" t="s">
        <v>2397</v>
      </c>
      <c r="B822" t="str">
        <f>_xlfn.XLOOKUP(Table2[[#This Row],[tanggal_checkin]],Table6[tanggal_checkin],Table6[id_checkin])</f>
        <v>CI 0684</v>
      </c>
      <c r="C822" t="s">
        <v>11804</v>
      </c>
      <c r="D822" t="str">
        <f>_xlfn.XLOOKUP(Table2[[#This Row],[tanggal_checkout]],Table4[tanggal_checkout],Table4[id_checkout])</f>
        <v>CO 0692</v>
      </c>
      <c r="E822" t="s">
        <v>11242</v>
      </c>
      <c r="F822" s="8">
        <v>0.41300925925925924</v>
      </c>
      <c r="G822" t="str">
        <f>_xlfn.XLOOKUP(Table2[[#This Row],[nama_tamu]],Table10[nama_tamu],Table10[id_tamu])</f>
        <v>CUS 3422</v>
      </c>
      <c r="H822" t="s">
        <v>2399</v>
      </c>
      <c r="I822" t="str">
        <f>_xlfn.XLOOKUP(Table2[[#This Row],[tipe_kamar]],Table12[tipe_kamar],Table12[id_kamar])</f>
        <v>KMR 002</v>
      </c>
      <c r="J822" t="s">
        <v>82</v>
      </c>
      <c r="K822">
        <v>6</v>
      </c>
      <c r="L822">
        <v>321000</v>
      </c>
      <c r="M822">
        <v>1926000</v>
      </c>
      <c r="N822" t="str">
        <f>_xlfn.XLOOKUP(Table2[[#This Row],[metode_pembayaran]],Table11[metode_pembayaran],Table11[id_pembayaran])</f>
        <v>MP 04</v>
      </c>
      <c r="O822" t="s">
        <v>53</v>
      </c>
      <c r="P822" t="str">
        <f>_xlfn.XLOOKUP(Table2[[#This Row],[status_reservasi]],'Dim Status Reservasi'!$B$2:$B$5,'Dim Status Reservasi'!$A$2:$A$5)</f>
        <v>ST 003</v>
      </c>
      <c r="Q822" t="s">
        <v>37</v>
      </c>
      <c r="R822" t="str">
        <f>_xlfn.XLOOKUP(Table2[[#This Row],[kota_hotel]],'Dim Kota Hotel'!$B$2:$B$21,'Dim Kota Hotel'!$A$2:$A$21)</f>
        <v>LOK 020</v>
      </c>
      <c r="S822" t="s">
        <v>94</v>
      </c>
    </row>
    <row r="823" spans="1:19" x14ac:dyDescent="0.25">
      <c r="A823" t="s">
        <v>2400</v>
      </c>
      <c r="B823" t="str">
        <f>_xlfn.XLOOKUP(Table2[[#This Row],[tanggal_checkin]],Table6[tanggal_checkin],Table6[id_checkin])</f>
        <v>CI 0067</v>
      </c>
      <c r="C823" t="s">
        <v>11698</v>
      </c>
      <c r="D823" t="str">
        <f>_xlfn.XLOOKUP(Table2[[#This Row],[tanggal_checkout]],Table4[tanggal_checkout],Table4[id_checkout])</f>
        <v>CO 0072</v>
      </c>
      <c r="E823" t="s">
        <v>11092</v>
      </c>
      <c r="F823" s="8">
        <v>0.58248842592592598</v>
      </c>
      <c r="G823" t="str">
        <f>_xlfn.XLOOKUP(Table2[[#This Row],[nama_tamu]],Table10[nama_tamu],Table10[id_tamu])</f>
        <v>CUS 3749</v>
      </c>
      <c r="H823" t="s">
        <v>2402</v>
      </c>
      <c r="I823" t="str">
        <f>_xlfn.XLOOKUP(Table2[[#This Row],[tipe_kamar]],Table12[tipe_kamar],Table12[id_kamar])</f>
        <v>KMR 003</v>
      </c>
      <c r="J823" t="s">
        <v>64</v>
      </c>
      <c r="K823">
        <v>5</v>
      </c>
      <c r="L823">
        <v>1311000</v>
      </c>
      <c r="M823">
        <v>6555000</v>
      </c>
      <c r="N823" t="str">
        <f>_xlfn.XLOOKUP(Table2[[#This Row],[metode_pembayaran]],Table11[metode_pembayaran],Table11[id_pembayaran])</f>
        <v>MP 01</v>
      </c>
      <c r="O823" t="s">
        <v>24</v>
      </c>
      <c r="P823" t="str">
        <f>_xlfn.XLOOKUP(Table2[[#This Row],[status_reservasi]],'Dim Status Reservasi'!$B$2:$B$5,'Dim Status Reservasi'!$A$2:$A$5)</f>
        <v>ST 002</v>
      </c>
      <c r="Q823" t="s">
        <v>124</v>
      </c>
      <c r="R823" t="str">
        <f>_xlfn.XLOOKUP(Table2[[#This Row],[kota_hotel]],'Dim Kota Hotel'!$B$2:$B$21,'Dim Kota Hotel'!$A$2:$A$21)</f>
        <v>LOK 018</v>
      </c>
      <c r="S823" t="s">
        <v>102</v>
      </c>
    </row>
    <row r="824" spans="1:19" x14ac:dyDescent="0.25">
      <c r="A824" t="s">
        <v>2403</v>
      </c>
      <c r="B824" t="str">
        <f>_xlfn.XLOOKUP(Table2[[#This Row],[tanggal_checkin]],Table6[tanggal_checkin],Table6[id_checkin])</f>
        <v>CI 0128</v>
      </c>
      <c r="C824" t="s">
        <v>11099</v>
      </c>
      <c r="D824" t="str">
        <f>_xlfn.XLOOKUP(Table2[[#This Row],[tanggal_checkout]],Table4[tanggal_checkout],Table4[id_checkout])</f>
        <v>CO 0134</v>
      </c>
      <c r="E824" t="s">
        <v>11268</v>
      </c>
      <c r="F824" s="8">
        <v>0.67518518518518522</v>
      </c>
      <c r="G824" t="str">
        <f>_xlfn.XLOOKUP(Table2[[#This Row],[nama_tamu]],Table10[nama_tamu],Table10[id_tamu])</f>
        <v>CUS 2089</v>
      </c>
      <c r="H824" t="s">
        <v>2405</v>
      </c>
      <c r="I824" t="str">
        <f>_xlfn.XLOOKUP(Table2[[#This Row],[tipe_kamar]],Table12[tipe_kamar],Table12[id_kamar])</f>
        <v>KMR 003</v>
      </c>
      <c r="J824" t="s">
        <v>64</v>
      </c>
      <c r="K824">
        <v>6</v>
      </c>
      <c r="L824">
        <v>1205000</v>
      </c>
      <c r="M824">
        <v>7230000</v>
      </c>
      <c r="N824" t="str">
        <f>_xlfn.XLOOKUP(Table2[[#This Row],[metode_pembayaran]],Table11[metode_pembayaran],Table11[id_pembayaran])</f>
        <v>MP 04</v>
      </c>
      <c r="O824" t="s">
        <v>53</v>
      </c>
      <c r="P824" t="str">
        <f>_xlfn.XLOOKUP(Table2[[#This Row],[status_reservasi]],'Dim Status Reservasi'!$B$2:$B$5,'Dim Status Reservasi'!$A$2:$A$5)</f>
        <v>ST 004</v>
      </c>
      <c r="Q824" t="s">
        <v>48</v>
      </c>
      <c r="R824" t="str">
        <f>_xlfn.XLOOKUP(Table2[[#This Row],[kota_hotel]],'Dim Kota Hotel'!$B$2:$B$21,'Dim Kota Hotel'!$A$2:$A$21)</f>
        <v>LOK 012</v>
      </c>
      <c r="S824" t="s">
        <v>25</v>
      </c>
    </row>
    <row r="825" spans="1:19" x14ac:dyDescent="0.25">
      <c r="A825" t="s">
        <v>2406</v>
      </c>
      <c r="B825" t="str">
        <f>_xlfn.XLOOKUP(Table2[[#This Row],[tanggal_checkin]],Table6[tanggal_checkin],Table6[id_checkin])</f>
        <v>CI 0211</v>
      </c>
      <c r="C825" t="s">
        <v>11645</v>
      </c>
      <c r="D825" t="str">
        <f>_xlfn.XLOOKUP(Table2[[#This Row],[tanggal_checkout]],Table4[tanggal_checkout],Table4[id_checkout])</f>
        <v>CO 0213</v>
      </c>
      <c r="E825" t="s">
        <v>11669</v>
      </c>
      <c r="F825" s="8">
        <v>1.4618055555555556E-2</v>
      </c>
      <c r="G825" t="str">
        <f>_xlfn.XLOOKUP(Table2[[#This Row],[nama_tamu]],Table10[nama_tamu],Table10[id_tamu])</f>
        <v>CUS 2432</v>
      </c>
      <c r="H825" t="s">
        <v>2408</v>
      </c>
      <c r="I825" t="str">
        <f>_xlfn.XLOOKUP(Table2[[#This Row],[tipe_kamar]],Table12[tipe_kamar],Table12[id_kamar])</f>
        <v>KMR 001</v>
      </c>
      <c r="J825" t="s">
        <v>23</v>
      </c>
      <c r="K825">
        <v>3</v>
      </c>
      <c r="L825">
        <v>681000</v>
      </c>
      <c r="M825">
        <v>2043000</v>
      </c>
      <c r="N825" t="str">
        <f>_xlfn.XLOOKUP(Table2[[#This Row],[metode_pembayaran]],Table11[metode_pembayaran],Table11[id_pembayaran])</f>
        <v>MP 06</v>
      </c>
      <c r="O825" t="s">
        <v>17</v>
      </c>
      <c r="P825" t="str">
        <f>_xlfn.XLOOKUP(Table2[[#This Row],[status_reservasi]],'Dim Status Reservasi'!$B$2:$B$5,'Dim Status Reservasi'!$A$2:$A$5)</f>
        <v>ST 001</v>
      </c>
      <c r="Q825" t="s">
        <v>214</v>
      </c>
      <c r="R825" t="str">
        <f>_xlfn.XLOOKUP(Table2[[#This Row],[kota_hotel]],'Dim Kota Hotel'!$B$2:$B$21,'Dim Kota Hotel'!$A$2:$A$21)</f>
        <v>LOK 001</v>
      </c>
      <c r="S825" t="s">
        <v>74</v>
      </c>
    </row>
    <row r="826" spans="1:19" x14ac:dyDescent="0.25">
      <c r="A826" t="s">
        <v>2409</v>
      </c>
      <c r="B826" t="str">
        <f>_xlfn.XLOOKUP(Table2[[#This Row],[tanggal_checkin]],Table6[tanggal_checkin],Table6[id_checkin])</f>
        <v>CI 0654</v>
      </c>
      <c r="C826" t="s">
        <v>11169</v>
      </c>
      <c r="D826" t="str">
        <f>_xlfn.XLOOKUP(Table2[[#This Row],[tanggal_checkout]],Table4[tanggal_checkout],Table4[id_checkout])</f>
        <v>CO 0664</v>
      </c>
      <c r="E826" t="s">
        <v>11265</v>
      </c>
      <c r="F826" s="8">
        <v>0.38384259259259257</v>
      </c>
      <c r="G826" t="str">
        <f>_xlfn.XLOOKUP(Table2[[#This Row],[nama_tamu]],Table10[nama_tamu],Table10[id_tamu])</f>
        <v>CUS 3459</v>
      </c>
      <c r="H826" t="s">
        <v>2411</v>
      </c>
      <c r="I826" t="str">
        <f>_xlfn.XLOOKUP(Table2[[#This Row],[tipe_kamar]],Table12[tipe_kamar],Table12[id_kamar])</f>
        <v>KMR 004</v>
      </c>
      <c r="J826" t="s">
        <v>47</v>
      </c>
      <c r="K826">
        <v>9</v>
      </c>
      <c r="L826">
        <v>482000</v>
      </c>
      <c r="M826">
        <v>4338000</v>
      </c>
      <c r="N826" t="str">
        <f>_xlfn.XLOOKUP(Table2[[#This Row],[metode_pembayaran]],Table11[metode_pembayaran],Table11[id_pembayaran])</f>
        <v>MP 02</v>
      </c>
      <c r="O826" t="s">
        <v>30</v>
      </c>
      <c r="P826" t="str">
        <f>_xlfn.XLOOKUP(Table2[[#This Row],[status_reservasi]],'Dim Status Reservasi'!$B$2:$B$5,'Dim Status Reservasi'!$A$2:$A$5)</f>
        <v>ST 003</v>
      </c>
      <c r="Q826" t="s">
        <v>37</v>
      </c>
      <c r="R826" t="str">
        <f>_xlfn.XLOOKUP(Table2[[#This Row],[kota_hotel]],'Dim Kota Hotel'!$B$2:$B$21,'Dim Kota Hotel'!$A$2:$A$21)</f>
        <v>LOK 014</v>
      </c>
      <c r="S826" t="s">
        <v>222</v>
      </c>
    </row>
    <row r="827" spans="1:19" x14ac:dyDescent="0.25">
      <c r="A827" t="s">
        <v>2412</v>
      </c>
      <c r="B827" t="str">
        <f>_xlfn.XLOOKUP(Table2[[#This Row],[tanggal_checkin]],Table6[tanggal_checkin],Table6[id_checkin])</f>
        <v>CI 0273</v>
      </c>
      <c r="C827" t="s">
        <v>11213</v>
      </c>
      <c r="D827" t="str">
        <f>_xlfn.XLOOKUP(Table2[[#This Row],[tanggal_checkout]],Table4[tanggal_checkout],Table4[id_checkout])</f>
        <v>CO 0278</v>
      </c>
      <c r="E827" t="s">
        <v>11367</v>
      </c>
      <c r="F827" s="8">
        <v>0.91083333333333338</v>
      </c>
      <c r="G827" t="str">
        <f>_xlfn.XLOOKUP(Table2[[#This Row],[nama_tamu]],Table10[nama_tamu],Table10[id_tamu])</f>
        <v>CUS 2150</v>
      </c>
      <c r="H827" t="s">
        <v>2413</v>
      </c>
      <c r="I827" t="str">
        <f>_xlfn.XLOOKUP(Table2[[#This Row],[tipe_kamar]],Table12[tipe_kamar],Table12[id_kamar])</f>
        <v>KMR 004</v>
      </c>
      <c r="J827" t="s">
        <v>47</v>
      </c>
      <c r="K827">
        <v>7</v>
      </c>
      <c r="L827">
        <v>503000</v>
      </c>
      <c r="M827">
        <v>3521000</v>
      </c>
      <c r="N827" t="str">
        <f>_xlfn.XLOOKUP(Table2[[#This Row],[metode_pembayaran]],Table11[metode_pembayaran],Table11[id_pembayaran])</f>
        <v>MP 05</v>
      </c>
      <c r="O827" t="s">
        <v>72</v>
      </c>
      <c r="P827" t="str">
        <f>_xlfn.XLOOKUP(Table2[[#This Row],[status_reservasi]],'Dim Status Reservasi'!$B$2:$B$5,'Dim Status Reservasi'!$A$2:$A$5)</f>
        <v>ST 004</v>
      </c>
      <c r="Q827" t="s">
        <v>48</v>
      </c>
      <c r="R827" t="str">
        <f>_xlfn.XLOOKUP(Table2[[#This Row],[kota_hotel]],'Dim Kota Hotel'!$B$2:$B$21,'Dim Kota Hotel'!$A$2:$A$21)</f>
        <v>LOK 014</v>
      </c>
      <c r="S827" t="s">
        <v>222</v>
      </c>
    </row>
    <row r="828" spans="1:19" x14ac:dyDescent="0.25">
      <c r="A828" t="s">
        <v>2414</v>
      </c>
      <c r="B828" t="str">
        <f>_xlfn.XLOOKUP(Table2[[#This Row],[tanggal_checkin]],Table6[tanggal_checkin],Table6[id_checkin])</f>
        <v>CI 0013</v>
      </c>
      <c r="C828" t="s">
        <v>11084</v>
      </c>
      <c r="D828" t="str">
        <f>_xlfn.XLOOKUP(Table2[[#This Row],[tanggal_checkout]],Table4[tanggal_checkout],Table4[id_checkout])</f>
        <v>CO 0018</v>
      </c>
      <c r="E828" t="s">
        <v>11805</v>
      </c>
      <c r="F828" s="8">
        <v>0.34568287037037038</v>
      </c>
      <c r="G828" t="str">
        <f>_xlfn.XLOOKUP(Table2[[#This Row],[nama_tamu]],Table10[nama_tamu],Table10[id_tamu])</f>
        <v>CUS 3656</v>
      </c>
      <c r="H828" t="s">
        <v>2416</v>
      </c>
      <c r="I828" t="str">
        <f>_xlfn.XLOOKUP(Table2[[#This Row],[tipe_kamar]],Table12[tipe_kamar],Table12[id_kamar])</f>
        <v>KMR 003</v>
      </c>
      <c r="J828" t="s">
        <v>64</v>
      </c>
      <c r="K828">
        <v>6</v>
      </c>
      <c r="L828">
        <v>1216000</v>
      </c>
      <c r="M828">
        <v>7296000</v>
      </c>
      <c r="N828" t="str">
        <f>_xlfn.XLOOKUP(Table2[[#This Row],[metode_pembayaran]],Table11[metode_pembayaran],Table11[id_pembayaran])</f>
        <v>MP 01</v>
      </c>
      <c r="O828" t="s">
        <v>24</v>
      </c>
      <c r="P828" t="str">
        <f>_xlfn.XLOOKUP(Table2[[#This Row],[status_reservasi]],'Dim Status Reservasi'!$B$2:$B$5,'Dim Status Reservasi'!$A$2:$A$5)</f>
        <v>ST 004</v>
      </c>
      <c r="Q828" t="s">
        <v>48</v>
      </c>
      <c r="R828" t="str">
        <f>_xlfn.XLOOKUP(Table2[[#This Row],[kota_hotel]],'Dim Kota Hotel'!$B$2:$B$21,'Dim Kota Hotel'!$A$2:$A$21)</f>
        <v>LOK 015</v>
      </c>
      <c r="S828" t="s">
        <v>233</v>
      </c>
    </row>
    <row r="829" spans="1:19" x14ac:dyDescent="0.25">
      <c r="A829" t="s">
        <v>2417</v>
      </c>
      <c r="B829" t="str">
        <f>_xlfn.XLOOKUP(Table2[[#This Row],[tanggal_checkin]],Table6[tanggal_checkin],Table6[id_checkin])</f>
        <v>CI 0794</v>
      </c>
      <c r="C829" t="s">
        <v>11664</v>
      </c>
      <c r="D829" t="str">
        <f>_xlfn.XLOOKUP(Table2[[#This Row],[tanggal_checkout]],Table4[tanggal_checkout],Table4[id_checkout])</f>
        <v>CO 0804</v>
      </c>
      <c r="E829" t="s">
        <v>11306</v>
      </c>
      <c r="F829" s="8">
        <v>0.87652777777777779</v>
      </c>
      <c r="G829" t="str">
        <f>_xlfn.XLOOKUP(Table2[[#This Row],[nama_tamu]],Table10[nama_tamu],Table10[id_tamu])</f>
        <v>CUS 1530</v>
      </c>
      <c r="H829" t="s">
        <v>2419</v>
      </c>
      <c r="I829" t="str">
        <f>_xlfn.XLOOKUP(Table2[[#This Row],[tipe_kamar]],Table12[tipe_kamar],Table12[id_kamar])</f>
        <v>KMR 003</v>
      </c>
      <c r="J829" t="s">
        <v>64</v>
      </c>
      <c r="K829">
        <v>7</v>
      </c>
      <c r="L829">
        <v>1308000</v>
      </c>
      <c r="M829">
        <v>9156000</v>
      </c>
      <c r="N829" t="str">
        <f>_xlfn.XLOOKUP(Table2[[#This Row],[metode_pembayaran]],Table11[metode_pembayaran],Table11[id_pembayaran])</f>
        <v>MP 06</v>
      </c>
      <c r="O829" t="s">
        <v>17</v>
      </c>
      <c r="P829" t="str">
        <f>_xlfn.XLOOKUP(Table2[[#This Row],[status_reservasi]],'Dim Status Reservasi'!$B$2:$B$5,'Dim Status Reservasi'!$A$2:$A$5)</f>
        <v>ST 003</v>
      </c>
      <c r="Q829" t="s">
        <v>37</v>
      </c>
      <c r="R829" t="str">
        <f>_xlfn.XLOOKUP(Table2[[#This Row],[kota_hotel]],'Dim Kota Hotel'!$B$2:$B$21,'Dim Kota Hotel'!$A$2:$A$21)</f>
        <v>LOK 019</v>
      </c>
      <c r="S829" t="s">
        <v>133</v>
      </c>
    </row>
    <row r="830" spans="1:19" x14ac:dyDescent="0.25">
      <c r="A830" t="s">
        <v>2420</v>
      </c>
      <c r="B830" t="str">
        <f>_xlfn.XLOOKUP(Table2[[#This Row],[tanggal_checkin]],Table6[tanggal_checkin],Table6[id_checkin])</f>
        <v>CI 0058</v>
      </c>
      <c r="C830" t="s">
        <v>11806</v>
      </c>
      <c r="D830" t="str">
        <f>_xlfn.XLOOKUP(Table2[[#This Row],[tanggal_checkout]],Table4[tanggal_checkout],Table4[id_checkout])</f>
        <v>CO 0062</v>
      </c>
      <c r="E830" t="s">
        <v>11295</v>
      </c>
      <c r="F830" s="8">
        <v>0.26748842592592592</v>
      </c>
      <c r="G830" t="str">
        <f>_xlfn.XLOOKUP(Table2[[#This Row],[nama_tamu]],Table10[nama_tamu],Table10[id_tamu])</f>
        <v>CUS 0922</v>
      </c>
      <c r="H830" t="s">
        <v>2422</v>
      </c>
      <c r="I830" t="str">
        <f>_xlfn.XLOOKUP(Table2[[#This Row],[tipe_kamar]],Table12[tipe_kamar],Table12[id_kamar])</f>
        <v>KMR 002</v>
      </c>
      <c r="J830" t="s">
        <v>82</v>
      </c>
      <c r="K830">
        <v>4</v>
      </c>
      <c r="L830">
        <v>325000</v>
      </c>
      <c r="M830">
        <v>1300000</v>
      </c>
      <c r="N830" t="str">
        <f>_xlfn.XLOOKUP(Table2[[#This Row],[metode_pembayaran]],Table11[metode_pembayaran],Table11[id_pembayaran])</f>
        <v>MP 02</v>
      </c>
      <c r="O830" t="s">
        <v>30</v>
      </c>
      <c r="P830" t="str">
        <f>_xlfn.XLOOKUP(Table2[[#This Row],[status_reservasi]],'Dim Status Reservasi'!$B$2:$B$5,'Dim Status Reservasi'!$A$2:$A$5)</f>
        <v>ST 004</v>
      </c>
      <c r="Q830" t="s">
        <v>48</v>
      </c>
      <c r="R830" t="str">
        <f>_xlfn.XLOOKUP(Table2[[#This Row],[kota_hotel]],'Dim Kota Hotel'!$B$2:$B$21,'Dim Kota Hotel'!$A$2:$A$21)</f>
        <v>LOK 016</v>
      </c>
      <c r="S830" t="s">
        <v>117</v>
      </c>
    </row>
    <row r="831" spans="1:19" x14ac:dyDescent="0.25">
      <c r="A831" t="s">
        <v>2423</v>
      </c>
      <c r="B831" t="str">
        <f>_xlfn.XLOOKUP(Table2[[#This Row],[tanggal_checkin]],Table6[tanggal_checkin],Table6[id_checkin])</f>
        <v>CI 0829</v>
      </c>
      <c r="C831" t="s">
        <v>11251</v>
      </c>
      <c r="D831" t="str">
        <f>_xlfn.XLOOKUP(Table2[[#This Row],[tanggal_checkout]],Table4[tanggal_checkout],Table4[id_checkout])</f>
        <v>CO 0835</v>
      </c>
      <c r="E831" t="s">
        <v>11647</v>
      </c>
      <c r="F831" s="8">
        <v>0.97076388888888887</v>
      </c>
      <c r="G831" t="str">
        <f>_xlfn.XLOOKUP(Table2[[#This Row],[nama_tamu]],Table10[nama_tamu],Table10[id_tamu])</f>
        <v>CUS 2826</v>
      </c>
      <c r="H831" t="s">
        <v>2425</v>
      </c>
      <c r="I831" t="str">
        <f>_xlfn.XLOOKUP(Table2[[#This Row],[tipe_kamar]],Table12[tipe_kamar],Table12[id_kamar])</f>
        <v>KMR 004</v>
      </c>
      <c r="J831" t="s">
        <v>47</v>
      </c>
      <c r="K831">
        <v>2</v>
      </c>
      <c r="L831">
        <v>434000</v>
      </c>
      <c r="M831">
        <v>868000</v>
      </c>
      <c r="N831" t="str">
        <f>_xlfn.XLOOKUP(Table2[[#This Row],[metode_pembayaran]],Table11[metode_pembayaran],Table11[id_pembayaran])</f>
        <v>MP 01</v>
      </c>
      <c r="O831" t="s">
        <v>24</v>
      </c>
      <c r="P831" t="str">
        <f>_xlfn.XLOOKUP(Table2[[#This Row],[status_reservasi]],'Dim Status Reservasi'!$B$2:$B$5,'Dim Status Reservasi'!$A$2:$A$5)</f>
        <v>ST 003</v>
      </c>
      <c r="Q831" t="s">
        <v>37</v>
      </c>
      <c r="R831" t="str">
        <f>_xlfn.XLOOKUP(Table2[[#This Row],[kota_hotel]],'Dim Kota Hotel'!$B$2:$B$21,'Dim Kota Hotel'!$A$2:$A$21)</f>
        <v>LOK 016</v>
      </c>
      <c r="S831" t="s">
        <v>117</v>
      </c>
    </row>
    <row r="832" spans="1:19" x14ac:dyDescent="0.25">
      <c r="A832" t="s">
        <v>2426</v>
      </c>
      <c r="B832" t="str">
        <f>_xlfn.XLOOKUP(Table2[[#This Row],[tanggal_checkin]],Table6[tanggal_checkin],Table6[id_checkin])</f>
        <v>CI 1015</v>
      </c>
      <c r="C832" t="s">
        <v>11713</v>
      </c>
      <c r="D832" t="str">
        <f>_xlfn.XLOOKUP(Table2[[#This Row],[tanggal_checkout]],Table4[tanggal_checkout],Table4[id_checkout])</f>
        <v>CO 1023</v>
      </c>
      <c r="E832" t="s">
        <v>11714</v>
      </c>
      <c r="F832" s="8">
        <v>0.13311342592592593</v>
      </c>
      <c r="G832" t="str">
        <f>_xlfn.XLOOKUP(Table2[[#This Row],[nama_tamu]],Table10[nama_tamu],Table10[id_tamu])</f>
        <v>CUS 2576</v>
      </c>
      <c r="H832" t="s">
        <v>2428</v>
      </c>
      <c r="I832" t="str">
        <f>_xlfn.XLOOKUP(Table2[[#This Row],[tipe_kamar]],Table12[tipe_kamar],Table12[id_kamar])</f>
        <v>KMR 004</v>
      </c>
      <c r="J832" t="s">
        <v>47</v>
      </c>
      <c r="K832">
        <v>5</v>
      </c>
      <c r="L832">
        <v>445000</v>
      </c>
      <c r="M832">
        <v>2225000</v>
      </c>
      <c r="N832" t="str">
        <f>_xlfn.XLOOKUP(Table2[[#This Row],[metode_pembayaran]],Table11[metode_pembayaran],Table11[id_pembayaran])</f>
        <v>MP 06</v>
      </c>
      <c r="O832" t="s">
        <v>17</v>
      </c>
      <c r="P832" t="str">
        <f>_xlfn.XLOOKUP(Table2[[#This Row],[status_reservasi]],'Dim Status Reservasi'!$B$2:$B$5,'Dim Status Reservasi'!$A$2:$A$5)</f>
        <v>ST 004</v>
      </c>
      <c r="Q832" t="s">
        <v>48</v>
      </c>
      <c r="R832" t="str">
        <f>_xlfn.XLOOKUP(Table2[[#This Row],[kota_hotel]],'Dim Kota Hotel'!$B$2:$B$21,'Dim Kota Hotel'!$A$2:$A$21)</f>
        <v>LOK 018</v>
      </c>
      <c r="S832" t="s">
        <v>102</v>
      </c>
    </row>
    <row r="833" spans="1:19" x14ac:dyDescent="0.25">
      <c r="A833" t="s">
        <v>2429</v>
      </c>
      <c r="B833" t="str">
        <f>_xlfn.XLOOKUP(Table2[[#This Row],[tanggal_checkin]],Table6[tanggal_checkin],Table6[id_checkin])</f>
        <v>CI 0228</v>
      </c>
      <c r="C833" t="s">
        <v>11195</v>
      </c>
      <c r="D833" t="str">
        <f>_xlfn.XLOOKUP(Table2[[#This Row],[tanggal_checkout]],Table4[tanggal_checkout],Table4[id_checkout])</f>
        <v>CO 0231</v>
      </c>
      <c r="E833" t="s">
        <v>11167</v>
      </c>
      <c r="F833" s="8">
        <v>0.56848379629629631</v>
      </c>
      <c r="G833" t="str">
        <f>_xlfn.XLOOKUP(Table2[[#This Row],[nama_tamu]],Table10[nama_tamu],Table10[id_tamu])</f>
        <v>CUS 0801</v>
      </c>
      <c r="H833" t="s">
        <v>2431</v>
      </c>
      <c r="I833" t="str">
        <f>_xlfn.XLOOKUP(Table2[[#This Row],[tipe_kamar]],Table12[tipe_kamar],Table12[id_kamar])</f>
        <v>KMR 003</v>
      </c>
      <c r="J833" t="s">
        <v>64</v>
      </c>
      <c r="K833">
        <v>4</v>
      </c>
      <c r="L833">
        <v>1338000</v>
      </c>
      <c r="M833">
        <v>5352000</v>
      </c>
      <c r="N833" t="str">
        <f>_xlfn.XLOOKUP(Table2[[#This Row],[metode_pembayaran]],Table11[metode_pembayaran],Table11[id_pembayaran])</f>
        <v>MP 05</v>
      </c>
      <c r="O833" t="s">
        <v>72</v>
      </c>
      <c r="P833" t="str">
        <f>_xlfn.XLOOKUP(Table2[[#This Row],[status_reservasi]],'Dim Status Reservasi'!$B$2:$B$5,'Dim Status Reservasi'!$A$2:$A$5)</f>
        <v>ST 004</v>
      </c>
      <c r="Q833" t="s">
        <v>48</v>
      </c>
      <c r="R833" t="str">
        <f>_xlfn.XLOOKUP(Table2[[#This Row],[kota_hotel]],'Dim Kota Hotel'!$B$2:$B$21,'Dim Kota Hotel'!$A$2:$A$21)</f>
        <v>LOK 017</v>
      </c>
      <c r="S833" t="s">
        <v>84</v>
      </c>
    </row>
    <row r="834" spans="1:19" x14ac:dyDescent="0.25">
      <c r="A834" t="s">
        <v>2432</v>
      </c>
      <c r="B834" t="str">
        <f>_xlfn.XLOOKUP(Table2[[#This Row],[tanggal_checkin]],Table6[tanggal_checkin],Table6[id_checkin])</f>
        <v>CI 0521</v>
      </c>
      <c r="C834" t="s">
        <v>11688</v>
      </c>
      <c r="D834" t="str">
        <f>_xlfn.XLOOKUP(Table2[[#This Row],[tanggal_checkout]],Table4[tanggal_checkout],Table4[id_checkout])</f>
        <v>CO 0531</v>
      </c>
      <c r="E834" t="s">
        <v>11240</v>
      </c>
      <c r="F834" s="8">
        <v>0.65680555555555553</v>
      </c>
      <c r="G834" t="str">
        <f>_xlfn.XLOOKUP(Table2[[#This Row],[nama_tamu]],Table10[nama_tamu],Table10[id_tamu])</f>
        <v>CUS 2497</v>
      </c>
      <c r="H834" t="s">
        <v>2434</v>
      </c>
      <c r="I834" t="str">
        <f>_xlfn.XLOOKUP(Table2[[#This Row],[tipe_kamar]],Table12[tipe_kamar],Table12[id_kamar])</f>
        <v>KMR 003</v>
      </c>
      <c r="J834" t="s">
        <v>64</v>
      </c>
      <c r="K834">
        <v>9</v>
      </c>
      <c r="L834">
        <v>1125000</v>
      </c>
      <c r="M834">
        <v>10125000</v>
      </c>
      <c r="N834" t="str">
        <f>_xlfn.XLOOKUP(Table2[[#This Row],[metode_pembayaran]],Table11[metode_pembayaran],Table11[id_pembayaran])</f>
        <v>MP 01</v>
      </c>
      <c r="O834" t="s">
        <v>24</v>
      </c>
      <c r="P834" t="str">
        <f>_xlfn.XLOOKUP(Table2[[#This Row],[status_reservasi]],'Dim Status Reservasi'!$B$2:$B$5,'Dim Status Reservasi'!$A$2:$A$5)</f>
        <v>ST 004</v>
      </c>
      <c r="Q834" t="s">
        <v>48</v>
      </c>
      <c r="R834" t="str">
        <f>_xlfn.XLOOKUP(Table2[[#This Row],[kota_hotel]],'Dim Kota Hotel'!$B$2:$B$21,'Dim Kota Hotel'!$A$2:$A$21)</f>
        <v>LOK 009</v>
      </c>
      <c r="S834" t="s">
        <v>19</v>
      </c>
    </row>
    <row r="835" spans="1:19" x14ac:dyDescent="0.25">
      <c r="A835" t="s">
        <v>2435</v>
      </c>
      <c r="B835" t="str">
        <f>_xlfn.XLOOKUP(Table2[[#This Row],[tanggal_checkin]],Table6[tanggal_checkin],Table6[id_checkin])</f>
        <v>CI 0059</v>
      </c>
      <c r="C835" t="s">
        <v>11060</v>
      </c>
      <c r="D835" t="str">
        <f>_xlfn.XLOOKUP(Table2[[#This Row],[tanggal_checkout]],Table4[tanggal_checkout],Table4[id_checkout])</f>
        <v>CO 0060</v>
      </c>
      <c r="E835" t="s">
        <v>11346</v>
      </c>
      <c r="F835" s="8">
        <v>0.91980324074074071</v>
      </c>
      <c r="G835" t="str">
        <f>_xlfn.XLOOKUP(Table2[[#This Row],[nama_tamu]],Table10[nama_tamu],Table10[id_tamu])</f>
        <v>CUS 0996</v>
      </c>
      <c r="H835" t="s">
        <v>2437</v>
      </c>
      <c r="I835" t="str">
        <f>_xlfn.XLOOKUP(Table2[[#This Row],[tipe_kamar]],Table12[tipe_kamar],Table12[id_kamar])</f>
        <v>KMR 003</v>
      </c>
      <c r="J835" t="s">
        <v>64</v>
      </c>
      <c r="K835">
        <v>1</v>
      </c>
      <c r="L835">
        <v>1332000</v>
      </c>
      <c r="M835">
        <v>1332000</v>
      </c>
      <c r="N835" t="str">
        <f>_xlfn.XLOOKUP(Table2[[#This Row],[metode_pembayaran]],Table11[metode_pembayaran],Table11[id_pembayaran])</f>
        <v>MP 01</v>
      </c>
      <c r="O835" t="s">
        <v>24</v>
      </c>
      <c r="P835" t="str">
        <f>_xlfn.XLOOKUP(Table2[[#This Row],[status_reservasi]],'Dim Status Reservasi'!$B$2:$B$5,'Dim Status Reservasi'!$A$2:$A$5)</f>
        <v>ST 003</v>
      </c>
      <c r="Q835" t="s">
        <v>37</v>
      </c>
      <c r="R835" t="str">
        <f>_xlfn.XLOOKUP(Table2[[#This Row],[kota_hotel]],'Dim Kota Hotel'!$B$2:$B$21,'Dim Kota Hotel'!$A$2:$A$21)</f>
        <v>LOK 020</v>
      </c>
      <c r="S835" t="s">
        <v>94</v>
      </c>
    </row>
    <row r="836" spans="1:19" x14ac:dyDescent="0.25">
      <c r="A836" t="s">
        <v>2438</v>
      </c>
      <c r="B836" t="str">
        <f>_xlfn.XLOOKUP(Table2[[#This Row],[tanggal_checkin]],Table6[tanggal_checkin],Table6[id_checkin])</f>
        <v>CI 0279</v>
      </c>
      <c r="C836" t="s">
        <v>11807</v>
      </c>
      <c r="D836" t="str">
        <f>_xlfn.XLOOKUP(Table2[[#This Row],[tanggal_checkout]],Table4[tanggal_checkout],Table4[id_checkout])</f>
        <v>CO 0284</v>
      </c>
      <c r="E836" t="s">
        <v>10969</v>
      </c>
      <c r="F836" s="8">
        <v>0.77135416666666667</v>
      </c>
      <c r="G836" t="str">
        <f>_xlfn.XLOOKUP(Table2[[#This Row],[nama_tamu]],Table10[nama_tamu],Table10[id_tamu])</f>
        <v>CUS 3989</v>
      </c>
      <c r="H836" t="s">
        <v>2440</v>
      </c>
      <c r="I836" t="str">
        <f>_xlfn.XLOOKUP(Table2[[#This Row],[tipe_kamar]],Table12[tipe_kamar],Table12[id_kamar])</f>
        <v>KMR 004</v>
      </c>
      <c r="J836" t="s">
        <v>47</v>
      </c>
      <c r="K836">
        <v>7</v>
      </c>
      <c r="L836">
        <v>491000</v>
      </c>
      <c r="M836">
        <v>3437000</v>
      </c>
      <c r="N836" t="str">
        <f>_xlfn.XLOOKUP(Table2[[#This Row],[metode_pembayaran]],Table11[metode_pembayaran],Table11[id_pembayaran])</f>
        <v>MP 05</v>
      </c>
      <c r="O836" t="s">
        <v>72</v>
      </c>
      <c r="P836" t="str">
        <f>_xlfn.XLOOKUP(Table2[[#This Row],[status_reservasi]],'Dim Status Reservasi'!$B$2:$B$5,'Dim Status Reservasi'!$A$2:$A$5)</f>
        <v>ST 004</v>
      </c>
      <c r="Q836" t="s">
        <v>48</v>
      </c>
      <c r="R836" t="str">
        <f>_xlfn.XLOOKUP(Table2[[#This Row],[kota_hotel]],'Dim Kota Hotel'!$B$2:$B$21,'Dim Kota Hotel'!$A$2:$A$21)</f>
        <v>LOK 005</v>
      </c>
      <c r="S836" t="s">
        <v>43</v>
      </c>
    </row>
    <row r="837" spans="1:19" x14ac:dyDescent="0.25">
      <c r="A837" t="s">
        <v>2441</v>
      </c>
      <c r="B837" t="str">
        <f>_xlfn.XLOOKUP(Table2[[#This Row],[tanggal_checkin]],Table6[tanggal_checkin],Table6[id_checkin])</f>
        <v>CI 0678</v>
      </c>
      <c r="C837" t="s">
        <v>11723</v>
      </c>
      <c r="D837" t="str">
        <f>_xlfn.XLOOKUP(Table2[[#This Row],[tanggal_checkout]],Table4[tanggal_checkout],Table4[id_checkout])</f>
        <v>CO 0682</v>
      </c>
      <c r="E837" t="s">
        <v>11572</v>
      </c>
      <c r="F837" s="8">
        <v>0.22905092592592594</v>
      </c>
      <c r="G837" t="str">
        <f>_xlfn.XLOOKUP(Table2[[#This Row],[nama_tamu]],Table10[nama_tamu],Table10[id_tamu])</f>
        <v>CUS 0255</v>
      </c>
      <c r="H837" t="s">
        <v>2443</v>
      </c>
      <c r="I837" t="str">
        <f>_xlfn.XLOOKUP(Table2[[#This Row],[tipe_kamar]],Table12[tipe_kamar],Table12[id_kamar])</f>
        <v>KMR 003</v>
      </c>
      <c r="J837" t="s">
        <v>64</v>
      </c>
      <c r="K837">
        <v>3</v>
      </c>
      <c r="L837">
        <v>1090000</v>
      </c>
      <c r="M837">
        <v>3270000</v>
      </c>
      <c r="N837" t="str">
        <f>_xlfn.XLOOKUP(Table2[[#This Row],[metode_pembayaran]],Table11[metode_pembayaran],Table11[id_pembayaran])</f>
        <v>MP 01</v>
      </c>
      <c r="O837" t="s">
        <v>24</v>
      </c>
      <c r="P837" t="str">
        <f>_xlfn.XLOOKUP(Table2[[#This Row],[status_reservasi]],'Dim Status Reservasi'!$B$2:$B$5,'Dim Status Reservasi'!$A$2:$A$5)</f>
        <v>ST 004</v>
      </c>
      <c r="Q837" t="s">
        <v>48</v>
      </c>
      <c r="R837" t="str">
        <f>_xlfn.XLOOKUP(Table2[[#This Row],[kota_hotel]],'Dim Kota Hotel'!$B$2:$B$21,'Dim Kota Hotel'!$A$2:$A$21)</f>
        <v>LOK 012</v>
      </c>
      <c r="S837" t="s">
        <v>25</v>
      </c>
    </row>
    <row r="838" spans="1:19" x14ac:dyDescent="0.25">
      <c r="A838" t="s">
        <v>2444</v>
      </c>
      <c r="B838" t="str">
        <f>_xlfn.XLOOKUP(Table2[[#This Row],[tanggal_checkin]],Table6[tanggal_checkin],Table6[id_checkin])</f>
        <v>CI 0452</v>
      </c>
      <c r="C838" t="s">
        <v>11808</v>
      </c>
      <c r="D838" t="str">
        <f>_xlfn.XLOOKUP(Table2[[#This Row],[tanggal_checkout]],Table4[tanggal_checkout],Table4[id_checkout])</f>
        <v>CO 0455</v>
      </c>
      <c r="E838" t="s">
        <v>11675</v>
      </c>
      <c r="F838" s="8">
        <v>0.72863425925925929</v>
      </c>
      <c r="G838" t="str">
        <f>_xlfn.XLOOKUP(Table2[[#This Row],[nama_tamu]],Table10[nama_tamu],Table10[id_tamu])</f>
        <v>CUS 0886</v>
      </c>
      <c r="H838" t="s">
        <v>2446</v>
      </c>
      <c r="I838" t="str">
        <f>_xlfn.XLOOKUP(Table2[[#This Row],[tipe_kamar]],Table12[tipe_kamar],Table12[id_kamar])</f>
        <v>KMR 002</v>
      </c>
      <c r="J838" t="s">
        <v>82</v>
      </c>
      <c r="K838">
        <v>1</v>
      </c>
      <c r="L838">
        <v>317000</v>
      </c>
      <c r="M838">
        <v>317000</v>
      </c>
      <c r="N838" t="str">
        <f>_xlfn.XLOOKUP(Table2[[#This Row],[metode_pembayaran]],Table11[metode_pembayaran],Table11[id_pembayaran])</f>
        <v>MP 04</v>
      </c>
      <c r="O838" t="s">
        <v>53</v>
      </c>
      <c r="P838" t="str">
        <f>_xlfn.XLOOKUP(Table2[[#This Row],[status_reservasi]],'Dim Status Reservasi'!$B$2:$B$5,'Dim Status Reservasi'!$A$2:$A$5)</f>
        <v>ST 001</v>
      </c>
      <c r="Q838" t="s">
        <v>214</v>
      </c>
      <c r="R838" t="str">
        <f>_xlfn.XLOOKUP(Table2[[#This Row],[kota_hotel]],'Dim Kota Hotel'!$B$2:$B$21,'Dim Kota Hotel'!$A$2:$A$21)</f>
        <v>LOK 005</v>
      </c>
      <c r="S838" t="s">
        <v>43</v>
      </c>
    </row>
    <row r="839" spans="1:19" x14ac:dyDescent="0.25">
      <c r="A839" t="s">
        <v>2447</v>
      </c>
      <c r="B839" t="str">
        <f>_xlfn.XLOOKUP(Table2[[#This Row],[tanggal_checkin]],Table6[tanggal_checkin],Table6[id_checkin])</f>
        <v>CI 0625</v>
      </c>
      <c r="C839" t="s">
        <v>11163</v>
      </c>
      <c r="D839" t="str">
        <f>_xlfn.XLOOKUP(Table2[[#This Row],[tanggal_checkout]],Table4[tanggal_checkout],Table4[id_checkout])</f>
        <v>CO 0628</v>
      </c>
      <c r="E839" t="s">
        <v>11410</v>
      </c>
      <c r="F839" s="8">
        <v>0.28517361111111111</v>
      </c>
      <c r="G839" t="str">
        <f>_xlfn.XLOOKUP(Table2[[#This Row],[nama_tamu]],Table10[nama_tamu],Table10[id_tamu])</f>
        <v>CUS 1064</v>
      </c>
      <c r="H839" t="s">
        <v>2449</v>
      </c>
      <c r="I839" t="str">
        <f>_xlfn.XLOOKUP(Table2[[#This Row],[tipe_kamar]],Table12[tipe_kamar],Table12[id_kamar])</f>
        <v>KMR 001</v>
      </c>
      <c r="J839" t="s">
        <v>23</v>
      </c>
      <c r="K839">
        <v>3</v>
      </c>
      <c r="L839">
        <v>664000</v>
      </c>
      <c r="M839">
        <v>1992000</v>
      </c>
      <c r="N839" t="str">
        <f>_xlfn.XLOOKUP(Table2[[#This Row],[metode_pembayaran]],Table11[metode_pembayaran],Table11[id_pembayaran])</f>
        <v>MP 01</v>
      </c>
      <c r="O839" t="s">
        <v>24</v>
      </c>
      <c r="P839" t="str">
        <f>_xlfn.XLOOKUP(Table2[[#This Row],[status_reservasi]],'Dim Status Reservasi'!$B$2:$B$5,'Dim Status Reservasi'!$A$2:$A$5)</f>
        <v>ST 003</v>
      </c>
      <c r="Q839" t="s">
        <v>37</v>
      </c>
      <c r="R839" t="str">
        <f>_xlfn.XLOOKUP(Table2[[#This Row],[kota_hotel]],'Dim Kota Hotel'!$B$2:$B$21,'Dim Kota Hotel'!$A$2:$A$21)</f>
        <v>LOK 004</v>
      </c>
      <c r="S839" t="s">
        <v>49</v>
      </c>
    </row>
    <row r="840" spans="1:19" x14ac:dyDescent="0.25">
      <c r="A840" t="s">
        <v>2450</v>
      </c>
      <c r="B840" t="str">
        <f>_xlfn.XLOOKUP(Table2[[#This Row],[tanggal_checkin]],Table6[tanggal_checkin],Table6[id_checkin])</f>
        <v>CI 0782</v>
      </c>
      <c r="C840" t="s">
        <v>11809</v>
      </c>
      <c r="D840" t="str">
        <f>_xlfn.XLOOKUP(Table2[[#This Row],[tanggal_checkout]],Table4[tanggal_checkout],Table4[id_checkout])</f>
        <v>CO 0789</v>
      </c>
      <c r="E840" t="s">
        <v>11121</v>
      </c>
      <c r="F840" s="8">
        <v>0.16888888888888889</v>
      </c>
      <c r="G840" t="str">
        <f>_xlfn.XLOOKUP(Table2[[#This Row],[nama_tamu]],Table10[nama_tamu],Table10[id_tamu])</f>
        <v>CUS 0039</v>
      </c>
      <c r="H840" t="s">
        <v>2452</v>
      </c>
      <c r="I840" t="str">
        <f>_xlfn.XLOOKUP(Table2[[#This Row],[tipe_kamar]],Table12[tipe_kamar],Table12[id_kamar])</f>
        <v>KMR 003</v>
      </c>
      <c r="J840" t="s">
        <v>64</v>
      </c>
      <c r="K840">
        <v>4</v>
      </c>
      <c r="L840">
        <v>1207000</v>
      </c>
      <c r="M840">
        <v>4828000</v>
      </c>
      <c r="N840" t="str">
        <f>_xlfn.XLOOKUP(Table2[[#This Row],[metode_pembayaran]],Table11[metode_pembayaran],Table11[id_pembayaran])</f>
        <v>MP 03</v>
      </c>
      <c r="O840" t="s">
        <v>36</v>
      </c>
      <c r="P840" t="str">
        <f>_xlfn.XLOOKUP(Table2[[#This Row],[status_reservasi]],'Dim Status Reservasi'!$B$2:$B$5,'Dim Status Reservasi'!$A$2:$A$5)</f>
        <v>ST 003</v>
      </c>
      <c r="Q840" t="s">
        <v>37</v>
      </c>
      <c r="R840" t="str">
        <f>_xlfn.XLOOKUP(Table2[[#This Row],[kota_hotel]],'Dim Kota Hotel'!$B$2:$B$21,'Dim Kota Hotel'!$A$2:$A$21)</f>
        <v>LOK 003</v>
      </c>
      <c r="S840" t="s">
        <v>106</v>
      </c>
    </row>
    <row r="841" spans="1:19" x14ac:dyDescent="0.25">
      <c r="A841" t="s">
        <v>2453</v>
      </c>
      <c r="B841" t="str">
        <f>_xlfn.XLOOKUP(Table2[[#This Row],[tanggal_checkin]],Table6[tanggal_checkin],Table6[id_checkin])</f>
        <v>CI 0088</v>
      </c>
      <c r="C841" t="s">
        <v>11322</v>
      </c>
      <c r="D841" t="str">
        <f>_xlfn.XLOOKUP(Table2[[#This Row],[tanggal_checkout]],Table4[tanggal_checkout],Table4[id_checkout])</f>
        <v>CO 0090</v>
      </c>
      <c r="E841" t="s">
        <v>11285</v>
      </c>
      <c r="F841" s="8">
        <v>0.63192129629629634</v>
      </c>
      <c r="G841" t="str">
        <f>_xlfn.XLOOKUP(Table2[[#This Row],[nama_tamu]],Table10[nama_tamu],Table10[id_tamu])</f>
        <v>CUS 2113</v>
      </c>
      <c r="H841" t="s">
        <v>2455</v>
      </c>
      <c r="I841" t="str">
        <f>_xlfn.XLOOKUP(Table2[[#This Row],[tipe_kamar]],Table12[tipe_kamar],Table12[id_kamar])</f>
        <v>KMR 003</v>
      </c>
      <c r="J841" t="s">
        <v>64</v>
      </c>
      <c r="K841">
        <v>2</v>
      </c>
      <c r="L841">
        <v>1212000</v>
      </c>
      <c r="M841">
        <v>2424000</v>
      </c>
      <c r="N841" t="str">
        <f>_xlfn.XLOOKUP(Table2[[#This Row],[metode_pembayaran]],Table11[metode_pembayaran],Table11[id_pembayaran])</f>
        <v>MP 06</v>
      </c>
      <c r="O841" t="s">
        <v>17</v>
      </c>
      <c r="P841" t="str">
        <f>_xlfn.XLOOKUP(Table2[[#This Row],[status_reservasi]],'Dim Status Reservasi'!$B$2:$B$5,'Dim Status Reservasi'!$A$2:$A$5)</f>
        <v>ST 002</v>
      </c>
      <c r="Q841" t="s">
        <v>124</v>
      </c>
      <c r="R841" t="str">
        <f>_xlfn.XLOOKUP(Table2[[#This Row],[kota_hotel]],'Dim Kota Hotel'!$B$2:$B$21,'Dim Kota Hotel'!$A$2:$A$21)</f>
        <v>LOK 011</v>
      </c>
      <c r="S841" t="s">
        <v>38</v>
      </c>
    </row>
    <row r="842" spans="1:19" x14ac:dyDescent="0.25">
      <c r="A842" t="s">
        <v>2456</v>
      </c>
      <c r="B842" t="str">
        <f>_xlfn.XLOOKUP(Table2[[#This Row],[tanggal_checkin]],Table6[tanggal_checkin],Table6[id_checkin])</f>
        <v>CI 0911</v>
      </c>
      <c r="C842" t="s">
        <v>11396</v>
      </c>
      <c r="D842" t="str">
        <f>_xlfn.XLOOKUP(Table2[[#This Row],[tanggal_checkout]],Table4[tanggal_checkout],Table4[id_checkout])</f>
        <v>CO 0920</v>
      </c>
      <c r="E842" t="s">
        <v>11221</v>
      </c>
      <c r="F842" s="8">
        <v>0.27410879629629631</v>
      </c>
      <c r="G842" t="str">
        <f>_xlfn.XLOOKUP(Table2[[#This Row],[nama_tamu]],Table10[nama_tamu],Table10[id_tamu])</f>
        <v>CUS 4003</v>
      </c>
      <c r="H842" t="s">
        <v>2458</v>
      </c>
      <c r="I842" t="str">
        <f>_xlfn.XLOOKUP(Table2[[#This Row],[tipe_kamar]],Table12[tipe_kamar],Table12[id_kamar])</f>
        <v>KMR 004</v>
      </c>
      <c r="J842" t="s">
        <v>47</v>
      </c>
      <c r="K842">
        <v>7</v>
      </c>
      <c r="L842">
        <v>417000</v>
      </c>
      <c r="M842">
        <v>2919000</v>
      </c>
      <c r="N842" t="str">
        <f>_xlfn.XLOOKUP(Table2[[#This Row],[metode_pembayaran]],Table11[metode_pembayaran],Table11[id_pembayaran])</f>
        <v>MP 01</v>
      </c>
      <c r="O842" t="s">
        <v>24</v>
      </c>
      <c r="P842" t="str">
        <f>_xlfn.XLOOKUP(Table2[[#This Row],[status_reservasi]],'Dim Status Reservasi'!$B$2:$B$5,'Dim Status Reservasi'!$A$2:$A$5)</f>
        <v>ST 004</v>
      </c>
      <c r="Q842" t="s">
        <v>48</v>
      </c>
      <c r="R842" t="str">
        <f>_xlfn.XLOOKUP(Table2[[#This Row],[kota_hotel]],'Dim Kota Hotel'!$B$2:$B$21,'Dim Kota Hotel'!$A$2:$A$21)</f>
        <v>LOK 007</v>
      </c>
      <c r="S842" t="s">
        <v>145</v>
      </c>
    </row>
    <row r="843" spans="1:19" x14ac:dyDescent="0.25">
      <c r="A843" t="s">
        <v>2459</v>
      </c>
      <c r="B843" t="str">
        <f>_xlfn.XLOOKUP(Table2[[#This Row],[tanggal_checkin]],Table6[tanggal_checkin],Table6[id_checkin])</f>
        <v>CI 0549</v>
      </c>
      <c r="C843" t="s">
        <v>11810</v>
      </c>
      <c r="D843" t="str">
        <f>_xlfn.XLOOKUP(Table2[[#This Row],[tanggal_checkout]],Table4[tanggal_checkout],Table4[id_checkout])</f>
        <v>CO 0550</v>
      </c>
      <c r="E843" t="s">
        <v>11811</v>
      </c>
      <c r="F843" s="8">
        <v>0.74123842592592593</v>
      </c>
      <c r="G843" t="str">
        <f>_xlfn.XLOOKUP(Table2[[#This Row],[nama_tamu]],Table10[nama_tamu],Table10[id_tamu])</f>
        <v>CUS 1806</v>
      </c>
      <c r="H843" t="s">
        <v>2461</v>
      </c>
      <c r="I843" t="str">
        <f>_xlfn.XLOOKUP(Table2[[#This Row],[tipe_kamar]],Table12[tipe_kamar],Table12[id_kamar])</f>
        <v>KMR 004</v>
      </c>
      <c r="J843" t="s">
        <v>47</v>
      </c>
      <c r="K843">
        <v>1</v>
      </c>
      <c r="L843">
        <v>459000</v>
      </c>
      <c r="M843">
        <v>459000</v>
      </c>
      <c r="N843" t="str">
        <f>_xlfn.XLOOKUP(Table2[[#This Row],[metode_pembayaran]],Table11[metode_pembayaran],Table11[id_pembayaran])</f>
        <v>MP 04</v>
      </c>
      <c r="O843" t="s">
        <v>53</v>
      </c>
      <c r="P843" t="str">
        <f>_xlfn.XLOOKUP(Table2[[#This Row],[status_reservasi]],'Dim Status Reservasi'!$B$2:$B$5,'Dim Status Reservasi'!$A$2:$A$5)</f>
        <v>ST 004</v>
      </c>
      <c r="Q843" t="s">
        <v>48</v>
      </c>
      <c r="R843" t="str">
        <f>_xlfn.XLOOKUP(Table2[[#This Row],[kota_hotel]],'Dim Kota Hotel'!$B$2:$B$21,'Dim Kota Hotel'!$A$2:$A$21)</f>
        <v>LOK 008</v>
      </c>
      <c r="S843" t="s">
        <v>68</v>
      </c>
    </row>
    <row r="844" spans="1:19" x14ac:dyDescent="0.25">
      <c r="A844" t="s">
        <v>2462</v>
      </c>
      <c r="B844" t="str">
        <f>_xlfn.XLOOKUP(Table2[[#This Row],[tanggal_checkin]],Table6[tanggal_checkin],Table6[id_checkin])</f>
        <v>CI 0034</v>
      </c>
      <c r="C844" t="s">
        <v>11638</v>
      </c>
      <c r="D844" t="str">
        <f>_xlfn.XLOOKUP(Table2[[#This Row],[tanggal_checkout]],Table4[tanggal_checkout],Table4[id_checkout])</f>
        <v>CO 0038</v>
      </c>
      <c r="E844" t="s">
        <v>11812</v>
      </c>
      <c r="F844" s="8">
        <v>0.52289351851851851</v>
      </c>
      <c r="G844" t="str">
        <f>_xlfn.XLOOKUP(Table2[[#This Row],[nama_tamu]],Table10[nama_tamu],Table10[id_tamu])</f>
        <v>CUS 0139</v>
      </c>
      <c r="H844" t="s">
        <v>11134</v>
      </c>
      <c r="I844" t="str">
        <f>_xlfn.XLOOKUP(Table2[[#This Row],[tipe_kamar]],Table12[tipe_kamar],Table12[id_kamar])</f>
        <v>KMR 001</v>
      </c>
      <c r="J844" t="s">
        <v>23</v>
      </c>
      <c r="K844">
        <v>4</v>
      </c>
      <c r="L844">
        <v>682000</v>
      </c>
      <c r="M844">
        <v>2728000</v>
      </c>
      <c r="N844" t="str">
        <f>_xlfn.XLOOKUP(Table2[[#This Row],[metode_pembayaran]],Table11[metode_pembayaran],Table11[id_pembayaran])</f>
        <v>MP 04</v>
      </c>
      <c r="O844" t="s">
        <v>53</v>
      </c>
      <c r="P844" t="str">
        <f>_xlfn.XLOOKUP(Table2[[#This Row],[status_reservasi]],'Dim Status Reservasi'!$B$2:$B$5,'Dim Status Reservasi'!$A$2:$A$5)</f>
        <v>ST 004</v>
      </c>
      <c r="Q844" t="s">
        <v>48</v>
      </c>
      <c r="R844" t="str">
        <f>_xlfn.XLOOKUP(Table2[[#This Row],[kota_hotel]],'Dim Kota Hotel'!$B$2:$B$21,'Dim Kota Hotel'!$A$2:$A$21)</f>
        <v>LOK 008</v>
      </c>
      <c r="S844" t="s">
        <v>68</v>
      </c>
    </row>
    <row r="845" spans="1:19" x14ac:dyDescent="0.25">
      <c r="A845" t="s">
        <v>2464</v>
      </c>
      <c r="B845" t="str">
        <f>_xlfn.XLOOKUP(Table2[[#This Row],[tanggal_checkin]],Table6[tanggal_checkin],Table6[id_checkin])</f>
        <v>CI 0659</v>
      </c>
      <c r="C845" t="s">
        <v>11618</v>
      </c>
      <c r="D845" t="str">
        <f>_xlfn.XLOOKUP(Table2[[#This Row],[tanggal_checkout]],Table4[tanggal_checkout],Table4[id_checkout])</f>
        <v>CO 0663</v>
      </c>
      <c r="E845" t="s">
        <v>11335</v>
      </c>
      <c r="F845" s="8">
        <v>0.3014236111111111</v>
      </c>
      <c r="G845" t="str">
        <f>_xlfn.XLOOKUP(Table2[[#This Row],[nama_tamu]],Table10[nama_tamu],Table10[id_tamu])</f>
        <v>CUS 2277</v>
      </c>
      <c r="H845" t="s">
        <v>2466</v>
      </c>
      <c r="I845" t="str">
        <f>_xlfn.XLOOKUP(Table2[[#This Row],[tipe_kamar]],Table12[tipe_kamar],Table12[id_kamar])</f>
        <v>KMR 004</v>
      </c>
      <c r="J845" t="s">
        <v>47</v>
      </c>
      <c r="K845">
        <v>3</v>
      </c>
      <c r="L845">
        <v>443000</v>
      </c>
      <c r="M845">
        <v>1329000</v>
      </c>
      <c r="N845" t="str">
        <f>_xlfn.XLOOKUP(Table2[[#This Row],[metode_pembayaran]],Table11[metode_pembayaran],Table11[id_pembayaran])</f>
        <v>MP 03</v>
      </c>
      <c r="O845" t="s">
        <v>36</v>
      </c>
      <c r="P845" t="str">
        <f>_xlfn.XLOOKUP(Table2[[#This Row],[status_reservasi]],'Dim Status Reservasi'!$B$2:$B$5,'Dim Status Reservasi'!$A$2:$A$5)</f>
        <v>ST 002</v>
      </c>
      <c r="Q845" t="s">
        <v>124</v>
      </c>
      <c r="R845" t="str">
        <f>_xlfn.XLOOKUP(Table2[[#This Row],[kota_hotel]],'Dim Kota Hotel'!$B$2:$B$21,'Dim Kota Hotel'!$A$2:$A$21)</f>
        <v>LOK 010</v>
      </c>
      <c r="S845" t="s">
        <v>226</v>
      </c>
    </row>
    <row r="846" spans="1:19" x14ac:dyDescent="0.25">
      <c r="A846" t="s">
        <v>2467</v>
      </c>
      <c r="B846" t="str">
        <f>_xlfn.XLOOKUP(Table2[[#This Row],[tanggal_checkin]],Table6[tanggal_checkin],Table6[id_checkin])</f>
        <v>CI 0294</v>
      </c>
      <c r="C846" t="s">
        <v>11502</v>
      </c>
      <c r="D846" t="str">
        <f>_xlfn.XLOOKUP(Table2[[#This Row],[tanggal_checkout]],Table4[tanggal_checkout],Table4[id_checkout])</f>
        <v>CO 0296</v>
      </c>
      <c r="E846" t="s">
        <v>11754</v>
      </c>
      <c r="F846" s="8">
        <v>0.75142361111111111</v>
      </c>
      <c r="G846" t="str">
        <f>_xlfn.XLOOKUP(Table2[[#This Row],[nama_tamu]],Table10[nama_tamu],Table10[id_tamu])</f>
        <v>CUS 2753</v>
      </c>
      <c r="H846" t="s">
        <v>2469</v>
      </c>
      <c r="I846" t="str">
        <f>_xlfn.XLOOKUP(Table2[[#This Row],[tipe_kamar]],Table12[tipe_kamar],Table12[id_kamar])</f>
        <v>KMR 002</v>
      </c>
      <c r="J846" t="s">
        <v>82</v>
      </c>
      <c r="K846">
        <v>4</v>
      </c>
      <c r="L846">
        <v>354000</v>
      </c>
      <c r="M846">
        <v>1416000</v>
      </c>
      <c r="N846" t="str">
        <f>_xlfn.XLOOKUP(Table2[[#This Row],[metode_pembayaran]],Table11[metode_pembayaran],Table11[id_pembayaran])</f>
        <v>MP 01</v>
      </c>
      <c r="O846" t="s">
        <v>24</v>
      </c>
      <c r="P846" t="str">
        <f>_xlfn.XLOOKUP(Table2[[#This Row],[status_reservasi]],'Dim Status Reservasi'!$B$2:$B$5,'Dim Status Reservasi'!$A$2:$A$5)</f>
        <v>ST 002</v>
      </c>
      <c r="Q846" t="s">
        <v>124</v>
      </c>
      <c r="R846" t="str">
        <f>_xlfn.XLOOKUP(Table2[[#This Row],[kota_hotel]],'Dim Kota Hotel'!$B$2:$B$21,'Dim Kota Hotel'!$A$2:$A$21)</f>
        <v>LOK 003</v>
      </c>
      <c r="S846" t="s">
        <v>106</v>
      </c>
    </row>
    <row r="847" spans="1:19" x14ac:dyDescent="0.25">
      <c r="A847" t="s">
        <v>2470</v>
      </c>
      <c r="B847" t="str">
        <f>_xlfn.XLOOKUP(Table2[[#This Row],[tanggal_checkin]],Table6[tanggal_checkin],Table6[id_checkin])</f>
        <v>CI 0596</v>
      </c>
      <c r="C847" t="s">
        <v>10988</v>
      </c>
      <c r="D847" t="str">
        <f>_xlfn.XLOOKUP(Table2[[#This Row],[tanggal_checkout]],Table4[tanggal_checkout],Table4[id_checkout])</f>
        <v>CO 0600</v>
      </c>
      <c r="E847" t="s">
        <v>11255</v>
      </c>
      <c r="F847" s="8">
        <v>0.68057870370370366</v>
      </c>
      <c r="G847" t="str">
        <f>_xlfn.XLOOKUP(Table2[[#This Row],[nama_tamu]],Table10[nama_tamu],Table10[id_tamu])</f>
        <v>CUS 0468</v>
      </c>
      <c r="H847" t="s">
        <v>2472</v>
      </c>
      <c r="I847" t="str">
        <f>_xlfn.XLOOKUP(Table2[[#This Row],[tipe_kamar]],Table12[tipe_kamar],Table12[id_kamar])</f>
        <v>KMR 003</v>
      </c>
      <c r="J847" t="s">
        <v>64</v>
      </c>
      <c r="K847">
        <v>4</v>
      </c>
      <c r="L847">
        <v>1357000</v>
      </c>
      <c r="M847">
        <v>5428000</v>
      </c>
      <c r="N847" t="str">
        <f>_xlfn.XLOOKUP(Table2[[#This Row],[metode_pembayaran]],Table11[metode_pembayaran],Table11[id_pembayaran])</f>
        <v>MP 06</v>
      </c>
      <c r="O847" t="s">
        <v>17</v>
      </c>
      <c r="P847" t="str">
        <f>_xlfn.XLOOKUP(Table2[[#This Row],[status_reservasi]],'Dim Status Reservasi'!$B$2:$B$5,'Dim Status Reservasi'!$A$2:$A$5)</f>
        <v>ST 003</v>
      </c>
      <c r="Q847" t="s">
        <v>37</v>
      </c>
      <c r="R847" t="str">
        <f>_xlfn.XLOOKUP(Table2[[#This Row],[kota_hotel]],'Dim Kota Hotel'!$B$2:$B$21,'Dim Kota Hotel'!$A$2:$A$21)</f>
        <v>LOK 009</v>
      </c>
      <c r="S847" t="s">
        <v>19</v>
      </c>
    </row>
    <row r="848" spans="1:19" x14ac:dyDescent="0.25">
      <c r="A848" t="s">
        <v>2473</v>
      </c>
      <c r="B848" t="str">
        <f>_xlfn.XLOOKUP(Table2[[#This Row],[tanggal_checkin]],Table6[tanggal_checkin],Table6[id_checkin])</f>
        <v>CI 0624</v>
      </c>
      <c r="C848" t="s">
        <v>11409</v>
      </c>
      <c r="D848" t="str">
        <f>_xlfn.XLOOKUP(Table2[[#This Row],[tanggal_checkout]],Table4[tanggal_checkout],Table4[id_checkout])</f>
        <v>CO 0628</v>
      </c>
      <c r="E848" t="s">
        <v>11410</v>
      </c>
      <c r="F848" s="8">
        <v>0.74531250000000004</v>
      </c>
      <c r="G848" t="str">
        <f>_xlfn.XLOOKUP(Table2[[#This Row],[nama_tamu]],Table10[nama_tamu],Table10[id_tamu])</f>
        <v>CUS 1465</v>
      </c>
      <c r="H848" t="s">
        <v>2475</v>
      </c>
      <c r="I848" t="str">
        <f>_xlfn.XLOOKUP(Table2[[#This Row],[tipe_kamar]],Table12[tipe_kamar],Table12[id_kamar])</f>
        <v>KMR 001</v>
      </c>
      <c r="J848" t="s">
        <v>23</v>
      </c>
      <c r="K848">
        <v>4</v>
      </c>
      <c r="L848">
        <v>546000</v>
      </c>
      <c r="M848">
        <v>2184000</v>
      </c>
      <c r="N848" t="str">
        <f>_xlfn.XLOOKUP(Table2[[#This Row],[metode_pembayaran]],Table11[metode_pembayaran],Table11[id_pembayaran])</f>
        <v>MP 05</v>
      </c>
      <c r="O848" t="s">
        <v>72</v>
      </c>
      <c r="P848" t="str">
        <f>_xlfn.XLOOKUP(Table2[[#This Row],[status_reservasi]],'Dim Status Reservasi'!$B$2:$B$5,'Dim Status Reservasi'!$A$2:$A$5)</f>
        <v>ST 004</v>
      </c>
      <c r="Q848" t="s">
        <v>48</v>
      </c>
      <c r="R848" t="str">
        <f>_xlfn.XLOOKUP(Table2[[#This Row],[kota_hotel]],'Dim Kota Hotel'!$B$2:$B$21,'Dim Kota Hotel'!$A$2:$A$21)</f>
        <v>LOK 003</v>
      </c>
      <c r="S848" t="s">
        <v>106</v>
      </c>
    </row>
    <row r="849" spans="1:19" x14ac:dyDescent="0.25">
      <c r="A849" t="s">
        <v>2476</v>
      </c>
      <c r="B849" t="str">
        <f>_xlfn.XLOOKUP(Table2[[#This Row],[tanggal_checkin]],Table6[tanggal_checkin],Table6[id_checkin])</f>
        <v>CI 0966</v>
      </c>
      <c r="C849" t="s">
        <v>11547</v>
      </c>
      <c r="D849" t="str">
        <f>_xlfn.XLOOKUP(Table2[[#This Row],[tanggal_checkout]],Table4[tanggal_checkout],Table4[id_checkout])</f>
        <v>CO 0970</v>
      </c>
      <c r="E849" t="s">
        <v>11813</v>
      </c>
      <c r="F849" s="8">
        <v>0.92629629629629628</v>
      </c>
      <c r="G849" t="str">
        <f>_xlfn.XLOOKUP(Table2[[#This Row],[nama_tamu]],Table10[nama_tamu],Table10[id_tamu])</f>
        <v>CUS 0328</v>
      </c>
      <c r="H849" t="s">
        <v>2478</v>
      </c>
      <c r="I849" t="str">
        <f>_xlfn.XLOOKUP(Table2[[#This Row],[tipe_kamar]],Table12[tipe_kamar],Table12[id_kamar])</f>
        <v>KMR 004</v>
      </c>
      <c r="J849" t="s">
        <v>47</v>
      </c>
      <c r="K849">
        <v>1</v>
      </c>
      <c r="L849">
        <v>510000</v>
      </c>
      <c r="M849">
        <v>510000</v>
      </c>
      <c r="N849" t="str">
        <f>_xlfn.XLOOKUP(Table2[[#This Row],[metode_pembayaran]],Table11[metode_pembayaran],Table11[id_pembayaran])</f>
        <v>MP 02</v>
      </c>
      <c r="O849" t="s">
        <v>30</v>
      </c>
      <c r="P849" t="str">
        <f>_xlfn.XLOOKUP(Table2[[#This Row],[status_reservasi]],'Dim Status Reservasi'!$B$2:$B$5,'Dim Status Reservasi'!$A$2:$A$5)</f>
        <v>ST 003</v>
      </c>
      <c r="Q849" t="s">
        <v>37</v>
      </c>
      <c r="R849" t="str">
        <f>_xlfn.XLOOKUP(Table2[[#This Row],[kota_hotel]],'Dim Kota Hotel'!$B$2:$B$21,'Dim Kota Hotel'!$A$2:$A$21)</f>
        <v>LOK 008</v>
      </c>
      <c r="S849" t="s">
        <v>68</v>
      </c>
    </row>
    <row r="850" spans="1:19" x14ac:dyDescent="0.25">
      <c r="A850" t="s">
        <v>2479</v>
      </c>
      <c r="B850" t="str">
        <f>_xlfn.XLOOKUP(Table2[[#This Row],[tanggal_checkin]],Table6[tanggal_checkin],Table6[id_checkin])</f>
        <v>CI 0316</v>
      </c>
      <c r="C850" t="s">
        <v>11165</v>
      </c>
      <c r="D850" t="str">
        <f>_xlfn.XLOOKUP(Table2[[#This Row],[tanggal_checkout]],Table4[tanggal_checkout],Table4[id_checkout])</f>
        <v>CO 0322</v>
      </c>
      <c r="E850" t="s">
        <v>11814</v>
      </c>
      <c r="F850" s="8">
        <v>0.18225694444444446</v>
      </c>
      <c r="G850" t="str">
        <f>_xlfn.XLOOKUP(Table2[[#This Row],[nama_tamu]],Table10[nama_tamu],Table10[id_tamu])</f>
        <v>CUS 3485</v>
      </c>
      <c r="H850" t="s">
        <v>2481</v>
      </c>
      <c r="I850" t="str">
        <f>_xlfn.XLOOKUP(Table2[[#This Row],[tipe_kamar]],Table12[tipe_kamar],Table12[id_kamar])</f>
        <v>KMR 003</v>
      </c>
      <c r="J850" t="s">
        <v>64</v>
      </c>
      <c r="K850">
        <v>7</v>
      </c>
      <c r="L850">
        <v>1350000</v>
      </c>
      <c r="M850">
        <v>9450000</v>
      </c>
      <c r="N850" t="str">
        <f>_xlfn.XLOOKUP(Table2[[#This Row],[metode_pembayaran]],Table11[metode_pembayaran],Table11[id_pembayaran])</f>
        <v>MP 06</v>
      </c>
      <c r="O850" t="s">
        <v>17</v>
      </c>
      <c r="P850" t="str">
        <f>_xlfn.XLOOKUP(Table2[[#This Row],[status_reservasi]],'Dim Status Reservasi'!$B$2:$B$5,'Dim Status Reservasi'!$A$2:$A$5)</f>
        <v>ST 003</v>
      </c>
      <c r="Q850" t="s">
        <v>37</v>
      </c>
      <c r="R850" t="str">
        <f>_xlfn.XLOOKUP(Table2[[#This Row],[kota_hotel]],'Dim Kota Hotel'!$B$2:$B$21,'Dim Kota Hotel'!$A$2:$A$21)</f>
        <v>LOK 019</v>
      </c>
      <c r="S850" t="s">
        <v>133</v>
      </c>
    </row>
    <row r="851" spans="1:19" x14ac:dyDescent="0.25">
      <c r="A851" t="s">
        <v>2482</v>
      </c>
      <c r="B851" t="str">
        <f>_xlfn.XLOOKUP(Table2[[#This Row],[tanggal_checkin]],Table6[tanggal_checkin],Table6[id_checkin])</f>
        <v>CI 0922</v>
      </c>
      <c r="C851" t="s">
        <v>11815</v>
      </c>
      <c r="D851" t="str">
        <f>_xlfn.XLOOKUP(Table2[[#This Row],[tanggal_checkout]],Table4[tanggal_checkout],Table4[id_checkout])</f>
        <v>CO 0929</v>
      </c>
      <c r="E851" t="s">
        <v>11437</v>
      </c>
      <c r="F851" s="8">
        <v>0.84888888888888892</v>
      </c>
      <c r="G851" t="str">
        <f>_xlfn.XLOOKUP(Table2[[#This Row],[nama_tamu]],Table10[nama_tamu],Table10[id_tamu])</f>
        <v>CUS 1571</v>
      </c>
      <c r="H851" t="s">
        <v>2484</v>
      </c>
      <c r="I851" t="str">
        <f>_xlfn.XLOOKUP(Table2[[#This Row],[tipe_kamar]],Table12[tipe_kamar],Table12[id_kamar])</f>
        <v>KMR 001</v>
      </c>
      <c r="J851" t="s">
        <v>23</v>
      </c>
      <c r="K851">
        <v>5</v>
      </c>
      <c r="L851">
        <v>618000</v>
      </c>
      <c r="M851">
        <v>3090000</v>
      </c>
      <c r="N851" t="str">
        <f>_xlfn.XLOOKUP(Table2[[#This Row],[metode_pembayaran]],Table11[metode_pembayaran],Table11[id_pembayaran])</f>
        <v>MP 03</v>
      </c>
      <c r="O851" t="s">
        <v>36</v>
      </c>
      <c r="P851" t="str">
        <f>_xlfn.XLOOKUP(Table2[[#This Row],[status_reservasi]],'Dim Status Reservasi'!$B$2:$B$5,'Dim Status Reservasi'!$A$2:$A$5)</f>
        <v>ST 004</v>
      </c>
      <c r="Q851" t="s">
        <v>48</v>
      </c>
      <c r="R851" t="str">
        <f>_xlfn.XLOOKUP(Table2[[#This Row],[kota_hotel]],'Dim Kota Hotel'!$B$2:$B$21,'Dim Kota Hotel'!$A$2:$A$21)</f>
        <v>LOK 008</v>
      </c>
      <c r="S851" t="s">
        <v>68</v>
      </c>
    </row>
    <row r="852" spans="1:19" x14ac:dyDescent="0.25">
      <c r="A852" t="s">
        <v>2485</v>
      </c>
      <c r="B852" t="str">
        <f>_xlfn.XLOOKUP(Table2[[#This Row],[tanggal_checkin]],Table6[tanggal_checkin],Table6[id_checkin])</f>
        <v>CI 0312</v>
      </c>
      <c r="C852" t="s">
        <v>11209</v>
      </c>
      <c r="D852" t="str">
        <f>_xlfn.XLOOKUP(Table2[[#This Row],[tanggal_checkout]],Table4[tanggal_checkout],Table4[id_checkout])</f>
        <v>CO 0313</v>
      </c>
      <c r="E852" t="s">
        <v>11096</v>
      </c>
      <c r="F852" s="8">
        <v>6.6851851851851857E-2</v>
      </c>
      <c r="G852" t="str">
        <f>_xlfn.XLOOKUP(Table2[[#This Row],[nama_tamu]],Table10[nama_tamu],Table10[id_tamu])</f>
        <v>CUS 0619</v>
      </c>
      <c r="H852" t="s">
        <v>2487</v>
      </c>
      <c r="I852" t="str">
        <f>_xlfn.XLOOKUP(Table2[[#This Row],[tipe_kamar]],Table12[tipe_kamar],Table12[id_kamar])</f>
        <v>KMR 001</v>
      </c>
      <c r="J852" t="s">
        <v>23</v>
      </c>
      <c r="K852">
        <v>3</v>
      </c>
      <c r="L852">
        <v>574000</v>
      </c>
      <c r="M852">
        <v>1722000</v>
      </c>
      <c r="N852" t="str">
        <f>_xlfn.XLOOKUP(Table2[[#This Row],[metode_pembayaran]],Table11[metode_pembayaran],Table11[id_pembayaran])</f>
        <v>MP 03</v>
      </c>
      <c r="O852" t="s">
        <v>36</v>
      </c>
      <c r="P852" t="str">
        <f>_xlfn.XLOOKUP(Table2[[#This Row],[status_reservasi]],'Dim Status Reservasi'!$B$2:$B$5,'Dim Status Reservasi'!$A$2:$A$5)</f>
        <v>ST 003</v>
      </c>
      <c r="Q852" t="s">
        <v>37</v>
      </c>
      <c r="R852" t="str">
        <f>_xlfn.XLOOKUP(Table2[[#This Row],[kota_hotel]],'Dim Kota Hotel'!$B$2:$B$21,'Dim Kota Hotel'!$A$2:$A$21)</f>
        <v>LOK 012</v>
      </c>
      <c r="S852" t="s">
        <v>25</v>
      </c>
    </row>
    <row r="853" spans="1:19" x14ac:dyDescent="0.25">
      <c r="A853" t="s">
        <v>2488</v>
      </c>
      <c r="B853" t="str">
        <f>_xlfn.XLOOKUP(Table2[[#This Row],[tanggal_checkin]],Table6[tanggal_checkin],Table6[id_checkin])</f>
        <v>CI 0867</v>
      </c>
      <c r="C853" t="s">
        <v>11768</v>
      </c>
      <c r="D853" t="str">
        <f>_xlfn.XLOOKUP(Table2[[#This Row],[tanggal_checkout]],Table4[tanggal_checkout],Table4[id_checkout])</f>
        <v>CO 0878</v>
      </c>
      <c r="E853" t="s">
        <v>11665</v>
      </c>
      <c r="F853" s="8">
        <v>0.33685185185185185</v>
      </c>
      <c r="G853" t="str">
        <f>_xlfn.XLOOKUP(Table2[[#This Row],[nama_tamu]],Table10[nama_tamu],Table10[id_tamu])</f>
        <v>CUS 3682</v>
      </c>
      <c r="H853" t="s">
        <v>2489</v>
      </c>
      <c r="I853" t="str">
        <f>_xlfn.XLOOKUP(Table2[[#This Row],[tipe_kamar]],Table12[tipe_kamar],Table12[id_kamar])</f>
        <v>KMR 002</v>
      </c>
      <c r="J853" t="s">
        <v>82</v>
      </c>
      <c r="K853">
        <v>9</v>
      </c>
      <c r="L853">
        <v>379000</v>
      </c>
      <c r="M853">
        <v>3411000</v>
      </c>
      <c r="N853" t="str">
        <f>_xlfn.XLOOKUP(Table2[[#This Row],[metode_pembayaran]],Table11[metode_pembayaran],Table11[id_pembayaran])</f>
        <v>MP 01</v>
      </c>
      <c r="O853" t="s">
        <v>24</v>
      </c>
      <c r="P853" t="str">
        <f>_xlfn.XLOOKUP(Table2[[#This Row],[status_reservasi]],'Dim Status Reservasi'!$B$2:$B$5,'Dim Status Reservasi'!$A$2:$A$5)</f>
        <v>ST 003</v>
      </c>
      <c r="Q853" t="s">
        <v>37</v>
      </c>
      <c r="R853" t="str">
        <f>_xlfn.XLOOKUP(Table2[[#This Row],[kota_hotel]],'Dim Kota Hotel'!$B$2:$B$21,'Dim Kota Hotel'!$A$2:$A$21)</f>
        <v>LOK 008</v>
      </c>
      <c r="S853" t="s">
        <v>68</v>
      </c>
    </row>
    <row r="854" spans="1:19" x14ac:dyDescent="0.25">
      <c r="A854" t="s">
        <v>2490</v>
      </c>
      <c r="B854" t="str">
        <f>_xlfn.XLOOKUP(Table2[[#This Row],[tanggal_checkin]],Table6[tanggal_checkin],Table6[id_checkin])</f>
        <v>CI 0859</v>
      </c>
      <c r="C854" t="s">
        <v>11116</v>
      </c>
      <c r="D854" t="str">
        <f>_xlfn.XLOOKUP(Table2[[#This Row],[tanggal_checkout]],Table4[tanggal_checkout],Table4[id_checkout])</f>
        <v>CO 0866</v>
      </c>
      <c r="E854" t="s">
        <v>11117</v>
      </c>
      <c r="F854" s="8">
        <v>0.91729166666666662</v>
      </c>
      <c r="G854" t="str">
        <f>_xlfn.XLOOKUP(Table2[[#This Row],[nama_tamu]],Table10[nama_tamu],Table10[id_tamu])</f>
        <v>CUS 0139</v>
      </c>
      <c r="H854" t="s">
        <v>11134</v>
      </c>
      <c r="I854" t="str">
        <f>_xlfn.XLOOKUP(Table2[[#This Row],[tipe_kamar]],Table12[tipe_kamar],Table12[id_kamar])</f>
        <v>KMR 004</v>
      </c>
      <c r="J854" t="s">
        <v>47</v>
      </c>
      <c r="K854">
        <v>5</v>
      </c>
      <c r="L854">
        <v>440000</v>
      </c>
      <c r="M854">
        <v>2200000</v>
      </c>
      <c r="N854" t="str">
        <f>_xlfn.XLOOKUP(Table2[[#This Row],[metode_pembayaran]],Table11[metode_pembayaran],Table11[id_pembayaran])</f>
        <v>MP 06</v>
      </c>
      <c r="O854" t="s">
        <v>17</v>
      </c>
      <c r="P854" t="str">
        <f>_xlfn.XLOOKUP(Table2[[#This Row],[status_reservasi]],'Dim Status Reservasi'!$B$2:$B$5,'Dim Status Reservasi'!$A$2:$A$5)</f>
        <v>ST 004</v>
      </c>
      <c r="Q854" t="s">
        <v>48</v>
      </c>
      <c r="R854" t="str">
        <f>_xlfn.XLOOKUP(Table2[[#This Row],[kota_hotel]],'Dim Kota Hotel'!$B$2:$B$21,'Dim Kota Hotel'!$A$2:$A$21)</f>
        <v>LOK 009</v>
      </c>
      <c r="S854" t="s">
        <v>19</v>
      </c>
    </row>
    <row r="855" spans="1:19" x14ac:dyDescent="0.25">
      <c r="A855" t="s">
        <v>2492</v>
      </c>
      <c r="B855" t="str">
        <f>_xlfn.XLOOKUP(Table2[[#This Row],[tanggal_checkin]],Table6[tanggal_checkin],Table6[id_checkin])</f>
        <v>CI 0918</v>
      </c>
      <c r="C855" t="s">
        <v>11221</v>
      </c>
      <c r="D855" t="str">
        <f>_xlfn.XLOOKUP(Table2[[#This Row],[tanggal_checkout]],Table4[tanggal_checkout],Table4[id_checkout])</f>
        <v>CO 0928</v>
      </c>
      <c r="E855" t="s">
        <v>11659</v>
      </c>
      <c r="F855" s="8">
        <v>0.58179398148148154</v>
      </c>
      <c r="G855" t="str">
        <f>_xlfn.XLOOKUP(Table2[[#This Row],[nama_tamu]],Table10[nama_tamu],Table10[id_tamu])</f>
        <v>CUS 1715</v>
      </c>
      <c r="H855" t="s">
        <v>2494</v>
      </c>
      <c r="I855" t="str">
        <f>_xlfn.XLOOKUP(Table2[[#This Row],[tipe_kamar]],Table12[tipe_kamar],Table12[id_kamar])</f>
        <v>KMR 002</v>
      </c>
      <c r="J855" t="s">
        <v>82</v>
      </c>
      <c r="K855">
        <v>8</v>
      </c>
      <c r="L855">
        <v>373000</v>
      </c>
      <c r="M855">
        <v>2984000</v>
      </c>
      <c r="N855" t="str">
        <f>_xlfn.XLOOKUP(Table2[[#This Row],[metode_pembayaran]],Table11[metode_pembayaran],Table11[id_pembayaran])</f>
        <v>MP 03</v>
      </c>
      <c r="O855" t="s">
        <v>36</v>
      </c>
      <c r="P855" t="str">
        <f>_xlfn.XLOOKUP(Table2[[#This Row],[status_reservasi]],'Dim Status Reservasi'!$B$2:$B$5,'Dim Status Reservasi'!$A$2:$A$5)</f>
        <v>ST 003</v>
      </c>
      <c r="Q855" t="s">
        <v>37</v>
      </c>
      <c r="R855" t="str">
        <f>_xlfn.XLOOKUP(Table2[[#This Row],[kota_hotel]],'Dim Kota Hotel'!$B$2:$B$21,'Dim Kota Hotel'!$A$2:$A$21)</f>
        <v>LOK 006</v>
      </c>
      <c r="S855" t="s">
        <v>129</v>
      </c>
    </row>
    <row r="856" spans="1:19" x14ac:dyDescent="0.25">
      <c r="A856" t="s">
        <v>2495</v>
      </c>
      <c r="B856" t="str">
        <f>_xlfn.XLOOKUP(Table2[[#This Row],[tanggal_checkin]],Table6[tanggal_checkin],Table6[id_checkin])</f>
        <v>CI 0319</v>
      </c>
      <c r="C856" t="s">
        <v>11719</v>
      </c>
      <c r="D856" t="str">
        <f>_xlfn.XLOOKUP(Table2[[#This Row],[tanggal_checkout]],Table4[tanggal_checkout],Table4[id_checkout])</f>
        <v>CO 0324</v>
      </c>
      <c r="E856" t="s">
        <v>11435</v>
      </c>
      <c r="F856" s="8">
        <v>0.37964120370370369</v>
      </c>
      <c r="G856" t="str">
        <f>_xlfn.XLOOKUP(Table2[[#This Row],[nama_tamu]],Table10[nama_tamu],Table10[id_tamu])</f>
        <v>CUS 0122</v>
      </c>
      <c r="H856" t="s">
        <v>2497</v>
      </c>
      <c r="I856" t="str">
        <f>_xlfn.XLOOKUP(Table2[[#This Row],[tipe_kamar]],Table12[tipe_kamar],Table12[id_kamar])</f>
        <v>KMR 004</v>
      </c>
      <c r="J856" t="s">
        <v>47</v>
      </c>
      <c r="K856">
        <v>6</v>
      </c>
      <c r="L856">
        <v>506000</v>
      </c>
      <c r="M856">
        <v>3036000</v>
      </c>
      <c r="N856" t="str">
        <f>_xlfn.XLOOKUP(Table2[[#This Row],[metode_pembayaran]],Table11[metode_pembayaran],Table11[id_pembayaran])</f>
        <v>MP 02</v>
      </c>
      <c r="O856" t="s">
        <v>30</v>
      </c>
      <c r="P856" t="str">
        <f>_xlfn.XLOOKUP(Table2[[#This Row],[status_reservasi]],'Dim Status Reservasi'!$B$2:$B$5,'Dim Status Reservasi'!$A$2:$A$5)</f>
        <v>ST 003</v>
      </c>
      <c r="Q856" t="s">
        <v>37</v>
      </c>
      <c r="R856" t="str">
        <f>_xlfn.XLOOKUP(Table2[[#This Row],[kota_hotel]],'Dim Kota Hotel'!$B$2:$B$21,'Dim Kota Hotel'!$A$2:$A$21)</f>
        <v>LOK 010</v>
      </c>
      <c r="S856" t="s">
        <v>226</v>
      </c>
    </row>
    <row r="857" spans="1:19" x14ac:dyDescent="0.25">
      <c r="A857" t="s">
        <v>2498</v>
      </c>
      <c r="B857" t="str">
        <f>_xlfn.XLOOKUP(Table2[[#This Row],[tanggal_checkin]],Table6[tanggal_checkin],Table6[id_checkin])</f>
        <v>CI 0357</v>
      </c>
      <c r="C857" t="s">
        <v>11325</v>
      </c>
      <c r="D857" t="str">
        <f>_xlfn.XLOOKUP(Table2[[#This Row],[tanggal_checkout]],Table4[tanggal_checkout],Table4[id_checkout])</f>
        <v>CO 0363</v>
      </c>
      <c r="E857" t="s">
        <v>10992</v>
      </c>
      <c r="F857" s="8">
        <v>0.16869212962962962</v>
      </c>
      <c r="G857" t="str">
        <f>_xlfn.XLOOKUP(Table2[[#This Row],[nama_tamu]],Table10[nama_tamu],Table10[id_tamu])</f>
        <v>CUS 2766</v>
      </c>
      <c r="H857" t="s">
        <v>2500</v>
      </c>
      <c r="I857" t="str">
        <f>_xlfn.XLOOKUP(Table2[[#This Row],[tipe_kamar]],Table12[tipe_kamar],Table12[id_kamar])</f>
        <v>KMR 001</v>
      </c>
      <c r="J857" t="s">
        <v>23</v>
      </c>
      <c r="K857">
        <v>8</v>
      </c>
      <c r="L857">
        <v>660000</v>
      </c>
      <c r="M857">
        <v>5280000</v>
      </c>
      <c r="N857" t="str">
        <f>_xlfn.XLOOKUP(Table2[[#This Row],[metode_pembayaran]],Table11[metode_pembayaran],Table11[id_pembayaran])</f>
        <v>MP 02</v>
      </c>
      <c r="O857" t="s">
        <v>30</v>
      </c>
      <c r="P857" t="str">
        <f>_xlfn.XLOOKUP(Table2[[#This Row],[status_reservasi]],'Dim Status Reservasi'!$B$2:$B$5,'Dim Status Reservasi'!$A$2:$A$5)</f>
        <v>ST 003</v>
      </c>
      <c r="Q857" t="s">
        <v>37</v>
      </c>
      <c r="R857" t="str">
        <f>_xlfn.XLOOKUP(Table2[[#This Row],[kota_hotel]],'Dim Kota Hotel'!$B$2:$B$21,'Dim Kota Hotel'!$A$2:$A$21)</f>
        <v>LOK 017</v>
      </c>
      <c r="S857" t="s">
        <v>84</v>
      </c>
    </row>
    <row r="858" spans="1:19" x14ac:dyDescent="0.25">
      <c r="A858" t="s">
        <v>2501</v>
      </c>
      <c r="B858" t="str">
        <f>_xlfn.XLOOKUP(Table2[[#This Row],[tanggal_checkin]],Table6[tanggal_checkin],Table6[id_checkin])</f>
        <v>CI 0424</v>
      </c>
      <c r="C858" t="s">
        <v>11078</v>
      </c>
      <c r="D858" t="str">
        <f>_xlfn.XLOOKUP(Table2[[#This Row],[tanggal_checkout]],Table4[tanggal_checkout],Table4[id_checkout])</f>
        <v>CO 0431</v>
      </c>
      <c r="E858" t="s">
        <v>11816</v>
      </c>
      <c r="F858" s="8">
        <v>0.76656250000000004</v>
      </c>
      <c r="G858" t="str">
        <f>_xlfn.XLOOKUP(Table2[[#This Row],[nama_tamu]],Table10[nama_tamu],Table10[id_tamu])</f>
        <v>CUS 3142</v>
      </c>
      <c r="H858" t="s">
        <v>2503</v>
      </c>
      <c r="I858" t="str">
        <f>_xlfn.XLOOKUP(Table2[[#This Row],[tipe_kamar]],Table12[tipe_kamar],Table12[id_kamar])</f>
        <v>KMR 002</v>
      </c>
      <c r="J858" t="s">
        <v>82</v>
      </c>
      <c r="K858">
        <v>5</v>
      </c>
      <c r="L858">
        <v>348000</v>
      </c>
      <c r="M858">
        <v>1740000</v>
      </c>
      <c r="N858" t="str">
        <f>_xlfn.XLOOKUP(Table2[[#This Row],[metode_pembayaran]],Table11[metode_pembayaran],Table11[id_pembayaran])</f>
        <v>MP 02</v>
      </c>
      <c r="O858" t="s">
        <v>30</v>
      </c>
      <c r="P858" t="str">
        <f>_xlfn.XLOOKUP(Table2[[#This Row],[status_reservasi]],'Dim Status Reservasi'!$B$2:$B$5,'Dim Status Reservasi'!$A$2:$A$5)</f>
        <v>ST 004</v>
      </c>
      <c r="Q858" t="s">
        <v>48</v>
      </c>
      <c r="R858" t="str">
        <f>_xlfn.XLOOKUP(Table2[[#This Row],[kota_hotel]],'Dim Kota Hotel'!$B$2:$B$21,'Dim Kota Hotel'!$A$2:$A$21)</f>
        <v>LOK 010</v>
      </c>
      <c r="S858" t="s">
        <v>226</v>
      </c>
    </row>
    <row r="859" spans="1:19" x14ac:dyDescent="0.25">
      <c r="A859" t="s">
        <v>2504</v>
      </c>
      <c r="B859" t="str">
        <f>_xlfn.XLOOKUP(Table2[[#This Row],[tanggal_checkin]],Table6[tanggal_checkin],Table6[id_checkin])</f>
        <v>CI 0129</v>
      </c>
      <c r="C859" t="s">
        <v>11366</v>
      </c>
      <c r="D859" t="str">
        <f>_xlfn.XLOOKUP(Table2[[#This Row],[tanggal_checkout]],Table4[tanggal_checkout],Table4[id_checkout])</f>
        <v>CO 0136</v>
      </c>
      <c r="E859" t="s">
        <v>11269</v>
      </c>
      <c r="F859" s="8">
        <v>0.11737268518518519</v>
      </c>
      <c r="G859" t="str">
        <f>_xlfn.XLOOKUP(Table2[[#This Row],[nama_tamu]],Table10[nama_tamu],Table10[id_tamu])</f>
        <v>CUS 0139</v>
      </c>
      <c r="H859" t="s">
        <v>11134</v>
      </c>
      <c r="I859" t="str">
        <f>_xlfn.XLOOKUP(Table2[[#This Row],[tipe_kamar]],Table12[tipe_kamar],Table12[id_kamar])</f>
        <v>KMR 004</v>
      </c>
      <c r="J859" t="s">
        <v>47</v>
      </c>
      <c r="K859">
        <v>7</v>
      </c>
      <c r="L859">
        <v>434000</v>
      </c>
      <c r="M859">
        <v>3038000</v>
      </c>
      <c r="N859" t="str">
        <f>_xlfn.XLOOKUP(Table2[[#This Row],[metode_pembayaran]],Table11[metode_pembayaran],Table11[id_pembayaran])</f>
        <v>MP 05</v>
      </c>
      <c r="O859" t="s">
        <v>72</v>
      </c>
      <c r="P859" t="str">
        <f>_xlfn.XLOOKUP(Table2[[#This Row],[status_reservasi]],'Dim Status Reservasi'!$B$2:$B$5,'Dim Status Reservasi'!$A$2:$A$5)</f>
        <v>ST 004</v>
      </c>
      <c r="Q859" t="s">
        <v>48</v>
      </c>
      <c r="R859" t="str">
        <f>_xlfn.XLOOKUP(Table2[[#This Row],[kota_hotel]],'Dim Kota Hotel'!$B$2:$B$21,'Dim Kota Hotel'!$A$2:$A$21)</f>
        <v>LOK 014</v>
      </c>
      <c r="S859" t="s">
        <v>222</v>
      </c>
    </row>
    <row r="860" spans="1:19" x14ac:dyDescent="0.25">
      <c r="A860" t="s">
        <v>2506</v>
      </c>
      <c r="B860" t="str">
        <f>_xlfn.XLOOKUP(Table2[[#This Row],[tanggal_checkin]],Table6[tanggal_checkin],Table6[id_checkin])</f>
        <v>CI 0432</v>
      </c>
      <c r="C860" t="s">
        <v>11079</v>
      </c>
      <c r="D860" t="str">
        <f>_xlfn.XLOOKUP(Table2[[#This Row],[tanggal_checkout]],Table4[tanggal_checkout],Table4[id_checkout])</f>
        <v>CO 0437</v>
      </c>
      <c r="E860" t="s">
        <v>11658</v>
      </c>
      <c r="F860" s="8">
        <v>0.25048611111111113</v>
      </c>
      <c r="G860" t="str">
        <f>_xlfn.XLOOKUP(Table2[[#This Row],[nama_tamu]],Table10[nama_tamu],Table10[id_tamu])</f>
        <v>CUS 3490</v>
      </c>
      <c r="H860" t="s">
        <v>2508</v>
      </c>
      <c r="I860" t="str">
        <f>_xlfn.XLOOKUP(Table2[[#This Row],[tipe_kamar]],Table12[tipe_kamar],Table12[id_kamar])</f>
        <v>KMR 002</v>
      </c>
      <c r="J860" t="s">
        <v>82</v>
      </c>
      <c r="K860">
        <v>3</v>
      </c>
      <c r="L860">
        <v>401000</v>
      </c>
      <c r="M860">
        <v>1203000</v>
      </c>
      <c r="N860" t="str">
        <f>_xlfn.XLOOKUP(Table2[[#This Row],[metode_pembayaran]],Table11[metode_pembayaran],Table11[id_pembayaran])</f>
        <v>MP 06</v>
      </c>
      <c r="O860" t="s">
        <v>17</v>
      </c>
      <c r="P860" t="str">
        <f>_xlfn.XLOOKUP(Table2[[#This Row],[status_reservasi]],'Dim Status Reservasi'!$B$2:$B$5,'Dim Status Reservasi'!$A$2:$A$5)</f>
        <v>ST 004</v>
      </c>
      <c r="Q860" t="s">
        <v>48</v>
      </c>
      <c r="R860" t="str">
        <f>_xlfn.XLOOKUP(Table2[[#This Row],[kota_hotel]],'Dim Kota Hotel'!$B$2:$B$21,'Dim Kota Hotel'!$A$2:$A$21)</f>
        <v>LOK 003</v>
      </c>
      <c r="S860" t="s">
        <v>106</v>
      </c>
    </row>
    <row r="861" spans="1:19" x14ac:dyDescent="0.25">
      <c r="A861" t="s">
        <v>2509</v>
      </c>
      <c r="B861" t="str">
        <f>_xlfn.XLOOKUP(Table2[[#This Row],[tanggal_checkin]],Table6[tanggal_checkin],Table6[id_checkin])</f>
        <v>CI 0263</v>
      </c>
      <c r="C861" t="s">
        <v>11003</v>
      </c>
      <c r="D861" t="str">
        <f>_xlfn.XLOOKUP(Table2[[#This Row],[tanggal_checkout]],Table4[tanggal_checkout],Table4[id_checkout])</f>
        <v>CO 0263</v>
      </c>
      <c r="E861" t="s">
        <v>11817</v>
      </c>
      <c r="F861" s="8">
        <v>0.34802083333333333</v>
      </c>
      <c r="G861" t="str">
        <f>_xlfn.XLOOKUP(Table2[[#This Row],[nama_tamu]],Table10[nama_tamu],Table10[id_tamu])</f>
        <v>CUS 0139</v>
      </c>
      <c r="H861" t="s">
        <v>11134</v>
      </c>
      <c r="I861" t="str">
        <f>_xlfn.XLOOKUP(Table2[[#This Row],[tipe_kamar]],Table12[tipe_kamar],Table12[id_kamar])</f>
        <v>KMR 003</v>
      </c>
      <c r="J861" t="s">
        <v>64</v>
      </c>
      <c r="K861">
        <v>2</v>
      </c>
      <c r="L861">
        <v>1221000</v>
      </c>
      <c r="M861">
        <v>2442000</v>
      </c>
      <c r="N861" t="str">
        <f>_xlfn.XLOOKUP(Table2[[#This Row],[metode_pembayaran]],Table11[metode_pembayaran],Table11[id_pembayaran])</f>
        <v>MP 04</v>
      </c>
      <c r="O861" t="s">
        <v>53</v>
      </c>
      <c r="P861" t="str">
        <f>_xlfn.XLOOKUP(Table2[[#This Row],[status_reservasi]],'Dim Status Reservasi'!$B$2:$B$5,'Dim Status Reservasi'!$A$2:$A$5)</f>
        <v>ST 004</v>
      </c>
      <c r="Q861" t="s">
        <v>48</v>
      </c>
      <c r="R861" t="str">
        <f>_xlfn.XLOOKUP(Table2[[#This Row],[kota_hotel]],'Dim Kota Hotel'!$B$2:$B$21,'Dim Kota Hotel'!$A$2:$A$21)</f>
        <v>LOK 005</v>
      </c>
      <c r="S861" t="s">
        <v>43</v>
      </c>
    </row>
    <row r="862" spans="1:19" x14ac:dyDescent="0.25">
      <c r="A862" t="s">
        <v>2511</v>
      </c>
      <c r="B862" t="str">
        <f>_xlfn.XLOOKUP(Table2[[#This Row],[tanggal_checkin]],Table6[tanggal_checkin],Table6[id_checkin])</f>
        <v>CI 0936</v>
      </c>
      <c r="C862" t="s">
        <v>11818</v>
      </c>
      <c r="D862" t="str">
        <f>_xlfn.XLOOKUP(Table2[[#This Row],[tanggal_checkout]],Table4[tanggal_checkout],Table4[id_checkout])</f>
        <v>CO 0944</v>
      </c>
      <c r="E862" t="s">
        <v>11772</v>
      </c>
      <c r="F862" s="8">
        <v>0.23605324074074074</v>
      </c>
      <c r="G862" t="str">
        <f>_xlfn.XLOOKUP(Table2[[#This Row],[nama_tamu]],Table10[nama_tamu],Table10[id_tamu])</f>
        <v>CUS 2573</v>
      </c>
      <c r="H862" t="s">
        <v>2512</v>
      </c>
      <c r="I862" t="str">
        <f>_xlfn.XLOOKUP(Table2[[#This Row],[tipe_kamar]],Table12[tipe_kamar],Table12[id_kamar])</f>
        <v>KMR 001</v>
      </c>
      <c r="J862" t="s">
        <v>23</v>
      </c>
      <c r="K862">
        <v>5</v>
      </c>
      <c r="L862">
        <v>542000</v>
      </c>
      <c r="M862">
        <v>2710000</v>
      </c>
      <c r="N862" t="str">
        <f>_xlfn.XLOOKUP(Table2[[#This Row],[metode_pembayaran]],Table11[metode_pembayaran],Table11[id_pembayaran])</f>
        <v>MP 05</v>
      </c>
      <c r="O862" t="s">
        <v>72</v>
      </c>
      <c r="P862" t="str">
        <f>_xlfn.XLOOKUP(Table2[[#This Row],[status_reservasi]],'Dim Status Reservasi'!$B$2:$B$5,'Dim Status Reservasi'!$A$2:$A$5)</f>
        <v>ST 004</v>
      </c>
      <c r="Q862" t="s">
        <v>48</v>
      </c>
      <c r="R862" t="str">
        <f>_xlfn.XLOOKUP(Table2[[#This Row],[kota_hotel]],'Dim Kota Hotel'!$B$2:$B$21,'Dim Kota Hotel'!$A$2:$A$21)</f>
        <v>LOK 007</v>
      </c>
      <c r="S862" t="s">
        <v>145</v>
      </c>
    </row>
    <row r="863" spans="1:19" x14ac:dyDescent="0.25">
      <c r="A863" t="s">
        <v>2513</v>
      </c>
      <c r="B863" t="str">
        <f>_xlfn.XLOOKUP(Table2[[#This Row],[tanggal_checkin]],Table6[tanggal_checkin],Table6[id_checkin])</f>
        <v>CI 0851</v>
      </c>
      <c r="C863" t="s">
        <v>11227</v>
      </c>
      <c r="D863" t="str">
        <f>_xlfn.XLOOKUP(Table2[[#This Row],[tanggal_checkout]],Table4[tanggal_checkout],Table4[id_checkout])</f>
        <v>CO 0861</v>
      </c>
      <c r="E863" t="s">
        <v>11116</v>
      </c>
      <c r="F863" s="8">
        <v>0.11209490740740741</v>
      </c>
      <c r="G863" t="str">
        <f>_xlfn.XLOOKUP(Table2[[#This Row],[nama_tamu]],Table10[nama_tamu],Table10[id_tamu])</f>
        <v>CUS 2427</v>
      </c>
      <c r="H863" t="s">
        <v>2514</v>
      </c>
      <c r="I863" t="str">
        <f>_xlfn.XLOOKUP(Table2[[#This Row],[tipe_kamar]],Table12[tipe_kamar],Table12[id_kamar])</f>
        <v>KMR 001</v>
      </c>
      <c r="J863" t="s">
        <v>23</v>
      </c>
      <c r="K863">
        <v>8</v>
      </c>
      <c r="L863">
        <v>680000</v>
      </c>
      <c r="M863">
        <v>5440000</v>
      </c>
      <c r="N863" t="str">
        <f>_xlfn.XLOOKUP(Table2[[#This Row],[metode_pembayaran]],Table11[metode_pembayaran],Table11[id_pembayaran])</f>
        <v>MP 04</v>
      </c>
      <c r="O863" t="s">
        <v>53</v>
      </c>
      <c r="P863" t="str">
        <f>_xlfn.XLOOKUP(Table2[[#This Row],[status_reservasi]],'Dim Status Reservasi'!$B$2:$B$5,'Dim Status Reservasi'!$A$2:$A$5)</f>
        <v>ST 004</v>
      </c>
      <c r="Q863" t="s">
        <v>48</v>
      </c>
      <c r="R863" t="str">
        <f>_xlfn.XLOOKUP(Table2[[#This Row],[kota_hotel]],'Dim Kota Hotel'!$B$2:$B$21,'Dim Kota Hotel'!$A$2:$A$21)</f>
        <v>LOK 014</v>
      </c>
      <c r="S863" t="s">
        <v>222</v>
      </c>
    </row>
    <row r="864" spans="1:19" x14ac:dyDescent="0.25">
      <c r="A864" t="s">
        <v>2515</v>
      </c>
      <c r="B864" t="str">
        <f>_xlfn.XLOOKUP(Table2[[#This Row],[tanggal_checkin]],Table6[tanggal_checkin],Table6[id_checkin])</f>
        <v>CI 0723</v>
      </c>
      <c r="C864" t="s">
        <v>11404</v>
      </c>
      <c r="D864" t="str">
        <f>_xlfn.XLOOKUP(Table2[[#This Row],[tanggal_checkout]],Table4[tanggal_checkout],Table4[id_checkout])</f>
        <v>CO 0727</v>
      </c>
      <c r="E864" t="s">
        <v>11819</v>
      </c>
      <c r="F864" s="8">
        <v>0.54866898148148147</v>
      </c>
      <c r="G864" t="str">
        <f>_xlfn.XLOOKUP(Table2[[#This Row],[nama_tamu]],Table10[nama_tamu],Table10[id_tamu])</f>
        <v>CUS 0155</v>
      </c>
      <c r="H864" t="s">
        <v>2516</v>
      </c>
      <c r="I864" t="str">
        <f>_xlfn.XLOOKUP(Table2[[#This Row],[tipe_kamar]],Table12[tipe_kamar],Table12[id_kamar])</f>
        <v>KMR 002</v>
      </c>
      <c r="J864" t="s">
        <v>82</v>
      </c>
      <c r="K864">
        <v>1</v>
      </c>
      <c r="L864">
        <v>369000</v>
      </c>
      <c r="M864">
        <v>369000</v>
      </c>
      <c r="N864" t="str">
        <f>_xlfn.XLOOKUP(Table2[[#This Row],[metode_pembayaran]],Table11[metode_pembayaran],Table11[id_pembayaran])</f>
        <v>MP 02</v>
      </c>
      <c r="O864" t="s">
        <v>30</v>
      </c>
      <c r="P864" t="str">
        <f>_xlfn.XLOOKUP(Table2[[#This Row],[status_reservasi]],'Dim Status Reservasi'!$B$2:$B$5,'Dim Status Reservasi'!$A$2:$A$5)</f>
        <v>ST 003</v>
      </c>
      <c r="Q864" t="s">
        <v>37</v>
      </c>
      <c r="R864" t="str">
        <f>_xlfn.XLOOKUP(Table2[[#This Row],[kota_hotel]],'Dim Kota Hotel'!$B$2:$B$21,'Dim Kota Hotel'!$A$2:$A$21)</f>
        <v>LOK 003</v>
      </c>
      <c r="S864" t="s">
        <v>106</v>
      </c>
    </row>
    <row r="865" spans="1:19" x14ac:dyDescent="0.25">
      <c r="A865" t="s">
        <v>2517</v>
      </c>
      <c r="B865" t="str">
        <f>_xlfn.XLOOKUP(Table2[[#This Row],[tanggal_checkin]],Table6[tanggal_checkin],Table6[id_checkin])</f>
        <v>CI 0521</v>
      </c>
      <c r="C865" t="s">
        <v>11688</v>
      </c>
      <c r="D865" t="str">
        <f>_xlfn.XLOOKUP(Table2[[#This Row],[tanggal_checkout]],Table4[tanggal_checkout],Table4[id_checkout])</f>
        <v>CO 0527</v>
      </c>
      <c r="E865" t="s">
        <v>11581</v>
      </c>
      <c r="F865" s="8">
        <v>0.5621990740740741</v>
      </c>
      <c r="G865" t="str">
        <f>_xlfn.XLOOKUP(Table2[[#This Row],[nama_tamu]],Table10[nama_tamu],Table10[id_tamu])</f>
        <v>CUS 3036</v>
      </c>
      <c r="H865" t="s">
        <v>2519</v>
      </c>
      <c r="I865" t="str">
        <f>_xlfn.XLOOKUP(Table2[[#This Row],[tipe_kamar]],Table12[tipe_kamar],Table12[id_kamar])</f>
        <v>KMR 002</v>
      </c>
      <c r="J865" t="s">
        <v>82</v>
      </c>
      <c r="K865">
        <v>5</v>
      </c>
      <c r="L865">
        <v>358000</v>
      </c>
      <c r="M865">
        <v>1790000</v>
      </c>
      <c r="N865" t="str">
        <f>_xlfn.XLOOKUP(Table2[[#This Row],[metode_pembayaran]],Table11[metode_pembayaran],Table11[id_pembayaran])</f>
        <v>MP 03</v>
      </c>
      <c r="O865" t="s">
        <v>36</v>
      </c>
      <c r="P865" t="str">
        <f>_xlfn.XLOOKUP(Table2[[#This Row],[status_reservasi]],'Dim Status Reservasi'!$B$2:$B$5,'Dim Status Reservasi'!$A$2:$A$5)</f>
        <v>ST 002</v>
      </c>
      <c r="Q865" t="s">
        <v>124</v>
      </c>
      <c r="R865" t="str">
        <f>_xlfn.XLOOKUP(Table2[[#This Row],[kota_hotel]],'Dim Kota Hotel'!$B$2:$B$21,'Dim Kota Hotel'!$A$2:$A$21)</f>
        <v>LOK 002</v>
      </c>
      <c r="S865" t="s">
        <v>60</v>
      </c>
    </row>
    <row r="866" spans="1:19" x14ac:dyDescent="0.25">
      <c r="A866" t="s">
        <v>2520</v>
      </c>
      <c r="B866" t="str">
        <f>_xlfn.XLOOKUP(Table2[[#This Row],[tanggal_checkin]],Table6[tanggal_checkin],Table6[id_checkin])</f>
        <v>CI 0482</v>
      </c>
      <c r="C866" t="s">
        <v>11820</v>
      </c>
      <c r="D866" t="str">
        <f>_xlfn.XLOOKUP(Table2[[#This Row],[tanggal_checkout]],Table4[tanggal_checkout],Table4[id_checkout])</f>
        <v>CO 0489</v>
      </c>
      <c r="E866" t="s">
        <v>11334</v>
      </c>
      <c r="F866" s="8">
        <v>0.91822916666666665</v>
      </c>
      <c r="G866" t="str">
        <f>_xlfn.XLOOKUP(Table2[[#This Row],[nama_tamu]],Table10[nama_tamu],Table10[id_tamu])</f>
        <v>CUS 3245</v>
      </c>
      <c r="H866" t="s">
        <v>2522</v>
      </c>
      <c r="I866" t="str">
        <f>_xlfn.XLOOKUP(Table2[[#This Row],[tipe_kamar]],Table12[tipe_kamar],Table12[id_kamar])</f>
        <v>KMR 003</v>
      </c>
      <c r="J866" t="s">
        <v>64</v>
      </c>
      <c r="K866">
        <v>5</v>
      </c>
      <c r="L866">
        <v>1143000</v>
      </c>
      <c r="M866">
        <v>5715000</v>
      </c>
      <c r="N866" t="str">
        <f>_xlfn.XLOOKUP(Table2[[#This Row],[metode_pembayaran]],Table11[metode_pembayaran],Table11[id_pembayaran])</f>
        <v>MP 05</v>
      </c>
      <c r="O866" t="s">
        <v>72</v>
      </c>
      <c r="P866" t="str">
        <f>_xlfn.XLOOKUP(Table2[[#This Row],[status_reservasi]],'Dim Status Reservasi'!$B$2:$B$5,'Dim Status Reservasi'!$A$2:$A$5)</f>
        <v>ST 003</v>
      </c>
      <c r="Q866" t="s">
        <v>37</v>
      </c>
      <c r="R866" t="str">
        <f>_xlfn.XLOOKUP(Table2[[#This Row],[kota_hotel]],'Dim Kota Hotel'!$B$2:$B$21,'Dim Kota Hotel'!$A$2:$A$21)</f>
        <v>LOK 011</v>
      </c>
      <c r="S866" t="s">
        <v>38</v>
      </c>
    </row>
    <row r="867" spans="1:19" x14ac:dyDescent="0.25">
      <c r="A867" t="s">
        <v>2523</v>
      </c>
      <c r="B867" t="str">
        <f>_xlfn.XLOOKUP(Table2[[#This Row],[tanggal_checkin]],Table6[tanggal_checkin],Table6[id_checkin])</f>
        <v>CI 0008</v>
      </c>
      <c r="C867" t="s">
        <v>11602</v>
      </c>
      <c r="D867" t="str">
        <f>_xlfn.XLOOKUP(Table2[[#This Row],[tanggal_checkout]],Table4[tanggal_checkout],Table4[id_checkout])</f>
        <v>CO 0013</v>
      </c>
      <c r="E867" t="s">
        <v>11085</v>
      </c>
      <c r="F867" s="8">
        <v>0.3425347222222222</v>
      </c>
      <c r="G867" t="str">
        <f>_xlfn.XLOOKUP(Table2[[#This Row],[nama_tamu]],Table10[nama_tamu],Table10[id_tamu])</f>
        <v>CUS 1089</v>
      </c>
      <c r="H867" t="s">
        <v>2525</v>
      </c>
      <c r="I867" t="str">
        <f>_xlfn.XLOOKUP(Table2[[#This Row],[tipe_kamar]],Table12[tipe_kamar],Table12[id_kamar])</f>
        <v>KMR 002</v>
      </c>
      <c r="J867" t="s">
        <v>82</v>
      </c>
      <c r="K867">
        <v>6</v>
      </c>
      <c r="L867">
        <v>337000</v>
      </c>
      <c r="M867">
        <v>2022000</v>
      </c>
      <c r="N867" t="str">
        <f>_xlfn.XLOOKUP(Table2[[#This Row],[metode_pembayaran]],Table11[metode_pembayaran],Table11[id_pembayaran])</f>
        <v>MP 03</v>
      </c>
      <c r="O867" t="s">
        <v>36</v>
      </c>
      <c r="P867" t="str">
        <f>_xlfn.XLOOKUP(Table2[[#This Row],[status_reservasi]],'Dim Status Reservasi'!$B$2:$B$5,'Dim Status Reservasi'!$A$2:$A$5)</f>
        <v>ST 003</v>
      </c>
      <c r="Q867" t="s">
        <v>37</v>
      </c>
      <c r="R867" t="str">
        <f>_xlfn.XLOOKUP(Table2[[#This Row],[kota_hotel]],'Dim Kota Hotel'!$B$2:$B$21,'Dim Kota Hotel'!$A$2:$A$21)</f>
        <v>LOK 019</v>
      </c>
      <c r="S867" t="s">
        <v>133</v>
      </c>
    </row>
    <row r="868" spans="1:19" x14ac:dyDescent="0.25">
      <c r="A868" t="s">
        <v>2526</v>
      </c>
      <c r="B868" t="str">
        <f>_xlfn.XLOOKUP(Table2[[#This Row],[tanggal_checkin]],Table6[tanggal_checkin],Table6[id_checkin])</f>
        <v>CI 0741</v>
      </c>
      <c r="C868" t="s">
        <v>11007</v>
      </c>
      <c r="D868" t="str">
        <f>_xlfn.XLOOKUP(Table2[[#This Row],[tanggal_checkout]],Table4[tanggal_checkout],Table4[id_checkout])</f>
        <v>CO 0748</v>
      </c>
      <c r="E868" t="s">
        <v>11411</v>
      </c>
      <c r="F868" s="8">
        <v>8.5092592592592595E-2</v>
      </c>
      <c r="G868" t="str">
        <f>_xlfn.XLOOKUP(Table2[[#This Row],[nama_tamu]],Table10[nama_tamu],Table10[id_tamu])</f>
        <v>CUS 3191</v>
      </c>
      <c r="H868" t="s">
        <v>2528</v>
      </c>
      <c r="I868" t="str">
        <f>_xlfn.XLOOKUP(Table2[[#This Row],[tipe_kamar]],Table12[tipe_kamar],Table12[id_kamar])</f>
        <v>KMR 001</v>
      </c>
      <c r="J868" t="s">
        <v>23</v>
      </c>
      <c r="K868">
        <v>4</v>
      </c>
      <c r="L868">
        <v>633000</v>
      </c>
      <c r="M868">
        <v>2532000</v>
      </c>
      <c r="N868" t="str">
        <f>_xlfn.XLOOKUP(Table2[[#This Row],[metode_pembayaran]],Table11[metode_pembayaran],Table11[id_pembayaran])</f>
        <v>MP 06</v>
      </c>
      <c r="O868" t="s">
        <v>17</v>
      </c>
      <c r="P868" t="str">
        <f>_xlfn.XLOOKUP(Table2[[#This Row],[status_reservasi]],'Dim Status Reservasi'!$B$2:$B$5,'Dim Status Reservasi'!$A$2:$A$5)</f>
        <v>ST 004</v>
      </c>
      <c r="Q868" t="s">
        <v>48</v>
      </c>
      <c r="R868" t="str">
        <f>_xlfn.XLOOKUP(Table2[[#This Row],[kota_hotel]],'Dim Kota Hotel'!$B$2:$B$21,'Dim Kota Hotel'!$A$2:$A$21)</f>
        <v>LOK 013</v>
      </c>
      <c r="S868" t="s">
        <v>160</v>
      </c>
    </row>
    <row r="869" spans="1:19" x14ac:dyDescent="0.25">
      <c r="A869" t="s">
        <v>2529</v>
      </c>
      <c r="B869" t="str">
        <f>_xlfn.XLOOKUP(Table2[[#This Row],[tanggal_checkin]],Table6[tanggal_checkin],Table6[id_checkin])</f>
        <v>CI 1005</v>
      </c>
      <c r="C869" t="s">
        <v>11017</v>
      </c>
      <c r="D869" t="str">
        <f>_xlfn.XLOOKUP(Table2[[#This Row],[tanggal_checkout]],Table4[tanggal_checkout],Table4[id_checkout])</f>
        <v>CO 1014</v>
      </c>
      <c r="E869" t="s">
        <v>11763</v>
      </c>
      <c r="F869" s="8">
        <v>0.69267361111111114</v>
      </c>
      <c r="G869" t="str">
        <f>_xlfn.XLOOKUP(Table2[[#This Row],[nama_tamu]],Table10[nama_tamu],Table10[id_tamu])</f>
        <v>CUS 2772</v>
      </c>
      <c r="H869" t="s">
        <v>2531</v>
      </c>
      <c r="I869" t="str">
        <f>_xlfn.XLOOKUP(Table2[[#This Row],[tipe_kamar]],Table12[tipe_kamar],Table12[id_kamar])</f>
        <v>KMR 002</v>
      </c>
      <c r="J869" t="s">
        <v>82</v>
      </c>
      <c r="K869">
        <v>6</v>
      </c>
      <c r="L869">
        <v>364000</v>
      </c>
      <c r="M869">
        <v>2184000</v>
      </c>
      <c r="N869" t="str">
        <f>_xlfn.XLOOKUP(Table2[[#This Row],[metode_pembayaran]],Table11[metode_pembayaran],Table11[id_pembayaran])</f>
        <v>MP 06</v>
      </c>
      <c r="O869" t="s">
        <v>17</v>
      </c>
      <c r="P869" t="str">
        <f>_xlfn.XLOOKUP(Table2[[#This Row],[status_reservasi]],'Dim Status Reservasi'!$B$2:$B$5,'Dim Status Reservasi'!$A$2:$A$5)</f>
        <v>ST 004</v>
      </c>
      <c r="Q869" t="s">
        <v>48</v>
      </c>
      <c r="R869" t="str">
        <f>_xlfn.XLOOKUP(Table2[[#This Row],[kota_hotel]],'Dim Kota Hotel'!$B$2:$B$21,'Dim Kota Hotel'!$A$2:$A$21)</f>
        <v>LOK 015</v>
      </c>
      <c r="S869" t="s">
        <v>233</v>
      </c>
    </row>
    <row r="870" spans="1:19" x14ac:dyDescent="0.25">
      <c r="A870" t="s">
        <v>2532</v>
      </c>
      <c r="B870" t="str">
        <f>_xlfn.XLOOKUP(Table2[[#This Row],[tanggal_checkin]],Table6[tanggal_checkin],Table6[id_checkin])</f>
        <v>CI 1010</v>
      </c>
      <c r="C870" t="s">
        <v>11821</v>
      </c>
      <c r="D870" t="str">
        <f>_xlfn.XLOOKUP(Table2[[#This Row],[tanggal_checkout]],Table4[tanggal_checkout],Table4[id_checkout])</f>
        <v>CO 1018</v>
      </c>
      <c r="E870" t="s">
        <v>11713</v>
      </c>
      <c r="F870" s="8">
        <v>0.30483796296296295</v>
      </c>
      <c r="G870" t="str">
        <f>_xlfn.XLOOKUP(Table2[[#This Row],[nama_tamu]],Table10[nama_tamu],Table10[id_tamu])</f>
        <v>CUS 1103</v>
      </c>
      <c r="H870" t="s">
        <v>2534</v>
      </c>
      <c r="I870" t="str">
        <f>_xlfn.XLOOKUP(Table2[[#This Row],[tipe_kamar]],Table12[tipe_kamar],Table12[id_kamar])</f>
        <v>KMR 001</v>
      </c>
      <c r="J870" t="s">
        <v>23</v>
      </c>
      <c r="K870">
        <v>5</v>
      </c>
      <c r="L870">
        <v>660000</v>
      </c>
      <c r="M870">
        <v>3300000</v>
      </c>
      <c r="N870" t="str">
        <f>_xlfn.XLOOKUP(Table2[[#This Row],[metode_pembayaran]],Table11[metode_pembayaran],Table11[id_pembayaran])</f>
        <v>MP 03</v>
      </c>
      <c r="O870" t="s">
        <v>36</v>
      </c>
      <c r="P870" t="str">
        <f>_xlfn.XLOOKUP(Table2[[#This Row],[status_reservasi]],'Dim Status Reservasi'!$B$2:$B$5,'Dim Status Reservasi'!$A$2:$A$5)</f>
        <v>ST 004</v>
      </c>
      <c r="Q870" t="s">
        <v>48</v>
      </c>
      <c r="R870" t="str">
        <f>_xlfn.XLOOKUP(Table2[[#This Row],[kota_hotel]],'Dim Kota Hotel'!$B$2:$B$21,'Dim Kota Hotel'!$A$2:$A$21)</f>
        <v>LOK 008</v>
      </c>
      <c r="S870" t="s">
        <v>68</v>
      </c>
    </row>
    <row r="871" spans="1:19" x14ac:dyDescent="0.25">
      <c r="A871" t="s">
        <v>2535</v>
      </c>
      <c r="B871" t="str">
        <f>_xlfn.XLOOKUP(Table2[[#This Row],[tanggal_checkin]],Table6[tanggal_checkin],Table6[id_checkin])</f>
        <v>CI 0138</v>
      </c>
      <c r="C871" t="s">
        <v>11179</v>
      </c>
      <c r="D871" t="str">
        <f>_xlfn.XLOOKUP(Table2[[#This Row],[tanggal_checkout]],Table4[tanggal_checkout],Table4[id_checkout])</f>
        <v>CO 0139</v>
      </c>
      <c r="E871" t="s">
        <v>11822</v>
      </c>
      <c r="F871" s="8">
        <v>7.2928240740740738E-2</v>
      </c>
      <c r="G871" t="str">
        <f>_xlfn.XLOOKUP(Table2[[#This Row],[nama_tamu]],Table10[nama_tamu],Table10[id_tamu])</f>
        <v>CUS 3214</v>
      </c>
      <c r="H871" t="s">
        <v>2537</v>
      </c>
      <c r="I871" t="str">
        <f>_xlfn.XLOOKUP(Table2[[#This Row],[tipe_kamar]],Table12[tipe_kamar],Table12[id_kamar])</f>
        <v>KMR 003</v>
      </c>
      <c r="J871" t="s">
        <v>64</v>
      </c>
      <c r="K871">
        <v>1</v>
      </c>
      <c r="L871">
        <v>1096000</v>
      </c>
      <c r="M871">
        <v>1096000</v>
      </c>
      <c r="N871" t="str">
        <f>_xlfn.XLOOKUP(Table2[[#This Row],[metode_pembayaran]],Table11[metode_pembayaran],Table11[id_pembayaran])</f>
        <v>MP 06</v>
      </c>
      <c r="O871" t="s">
        <v>17</v>
      </c>
      <c r="P871" t="str">
        <f>_xlfn.XLOOKUP(Table2[[#This Row],[status_reservasi]],'Dim Status Reservasi'!$B$2:$B$5,'Dim Status Reservasi'!$A$2:$A$5)</f>
        <v>ST 004</v>
      </c>
      <c r="Q871" t="s">
        <v>48</v>
      </c>
      <c r="R871" t="str">
        <f>_xlfn.XLOOKUP(Table2[[#This Row],[kota_hotel]],'Dim Kota Hotel'!$B$2:$B$21,'Dim Kota Hotel'!$A$2:$A$21)</f>
        <v>LOK 010</v>
      </c>
      <c r="S871" t="s">
        <v>226</v>
      </c>
    </row>
    <row r="872" spans="1:19" x14ac:dyDescent="0.25">
      <c r="A872" t="s">
        <v>2538</v>
      </c>
      <c r="B872" t="str">
        <f>_xlfn.XLOOKUP(Table2[[#This Row],[tanggal_checkin]],Table6[tanggal_checkin],Table6[id_checkin])</f>
        <v>CI 0856</v>
      </c>
      <c r="C872" t="s">
        <v>11716</v>
      </c>
      <c r="D872" t="str">
        <f>_xlfn.XLOOKUP(Table2[[#This Row],[tanggal_checkout]],Table4[tanggal_checkout],Table4[id_checkout])</f>
        <v>CO 0863</v>
      </c>
      <c r="E872" t="s">
        <v>11592</v>
      </c>
      <c r="F872" s="8">
        <v>0.30625000000000002</v>
      </c>
      <c r="G872" t="str">
        <f>_xlfn.XLOOKUP(Table2[[#This Row],[nama_tamu]],Table10[nama_tamu],Table10[id_tamu])</f>
        <v>CUS 3654</v>
      </c>
      <c r="H872" t="s">
        <v>2540</v>
      </c>
      <c r="I872" t="str">
        <f>_xlfn.XLOOKUP(Table2[[#This Row],[tipe_kamar]],Table12[tipe_kamar],Table12[id_kamar])</f>
        <v>KMR 002</v>
      </c>
      <c r="J872" t="s">
        <v>82</v>
      </c>
      <c r="K872">
        <v>5</v>
      </c>
      <c r="L872">
        <v>381000</v>
      </c>
      <c r="M872">
        <v>1905000</v>
      </c>
      <c r="N872" t="str">
        <f>_xlfn.XLOOKUP(Table2[[#This Row],[metode_pembayaran]],Table11[metode_pembayaran],Table11[id_pembayaran])</f>
        <v>MP 04</v>
      </c>
      <c r="O872" t="s">
        <v>53</v>
      </c>
      <c r="P872" t="str">
        <f>_xlfn.XLOOKUP(Table2[[#This Row],[status_reservasi]],'Dim Status Reservasi'!$B$2:$B$5,'Dim Status Reservasi'!$A$2:$A$5)</f>
        <v>ST 003</v>
      </c>
      <c r="Q872" t="s">
        <v>37</v>
      </c>
      <c r="R872" t="str">
        <f>_xlfn.XLOOKUP(Table2[[#This Row],[kota_hotel]],'Dim Kota Hotel'!$B$2:$B$21,'Dim Kota Hotel'!$A$2:$A$21)</f>
        <v>LOK 010</v>
      </c>
      <c r="S872" t="s">
        <v>226</v>
      </c>
    </row>
    <row r="873" spans="1:19" x14ac:dyDescent="0.25">
      <c r="A873" t="s">
        <v>2541</v>
      </c>
      <c r="B873" t="str">
        <f>_xlfn.XLOOKUP(Table2[[#This Row],[tanggal_checkin]],Table6[tanggal_checkin],Table6[id_checkin])</f>
        <v>CI 0219</v>
      </c>
      <c r="C873" t="s">
        <v>11823</v>
      </c>
      <c r="D873" t="str">
        <f>_xlfn.XLOOKUP(Table2[[#This Row],[tanggal_checkout]],Table4[tanggal_checkout],Table4[id_checkout])</f>
        <v>CO 0226</v>
      </c>
      <c r="E873" t="s">
        <v>11824</v>
      </c>
      <c r="F873" s="8">
        <v>0.27501157407407406</v>
      </c>
      <c r="G873" t="str">
        <f>_xlfn.XLOOKUP(Table2[[#This Row],[nama_tamu]],Table10[nama_tamu],Table10[id_tamu])</f>
        <v>CUS 1366</v>
      </c>
      <c r="H873" t="s">
        <v>2543</v>
      </c>
      <c r="I873" t="str">
        <f>_xlfn.XLOOKUP(Table2[[#This Row],[tipe_kamar]],Table12[tipe_kamar],Table12[id_kamar])</f>
        <v>KMR 001</v>
      </c>
      <c r="J873" t="s">
        <v>23</v>
      </c>
      <c r="K873">
        <v>8</v>
      </c>
      <c r="L873">
        <v>592000</v>
      </c>
      <c r="M873">
        <v>4736000</v>
      </c>
      <c r="N873" t="str">
        <f>_xlfn.XLOOKUP(Table2[[#This Row],[metode_pembayaran]],Table11[metode_pembayaran],Table11[id_pembayaran])</f>
        <v>MP 06</v>
      </c>
      <c r="O873" t="s">
        <v>17</v>
      </c>
      <c r="P873" t="str">
        <f>_xlfn.XLOOKUP(Table2[[#This Row],[status_reservasi]],'Dim Status Reservasi'!$B$2:$B$5,'Dim Status Reservasi'!$A$2:$A$5)</f>
        <v>ST 003</v>
      </c>
      <c r="Q873" t="s">
        <v>37</v>
      </c>
      <c r="R873" t="str">
        <f>_xlfn.XLOOKUP(Table2[[#This Row],[kota_hotel]],'Dim Kota Hotel'!$B$2:$B$21,'Dim Kota Hotel'!$A$2:$A$21)</f>
        <v>LOK 015</v>
      </c>
      <c r="S873" t="s">
        <v>233</v>
      </c>
    </row>
    <row r="874" spans="1:19" x14ac:dyDescent="0.25">
      <c r="A874" t="s">
        <v>2544</v>
      </c>
      <c r="B874" t="str">
        <f>_xlfn.XLOOKUP(Table2[[#This Row],[tanggal_checkin]],Table6[tanggal_checkin],Table6[id_checkin])</f>
        <v>CI 0418</v>
      </c>
      <c r="C874" t="s">
        <v>11825</v>
      </c>
      <c r="D874" t="str">
        <f>_xlfn.XLOOKUP(Table2[[#This Row],[tanggal_checkout]],Table4[tanggal_checkout],Table4[id_checkout])</f>
        <v>CO 0425</v>
      </c>
      <c r="E874" t="s">
        <v>11446</v>
      </c>
      <c r="F874" s="8">
        <v>0.1660300925925926</v>
      </c>
      <c r="G874" t="str">
        <f>_xlfn.XLOOKUP(Table2[[#This Row],[nama_tamu]],Table10[nama_tamu],Table10[id_tamu])</f>
        <v>CUS 2736</v>
      </c>
      <c r="H874" t="s">
        <v>2545</v>
      </c>
      <c r="I874" t="str">
        <f>_xlfn.XLOOKUP(Table2[[#This Row],[tipe_kamar]],Table12[tipe_kamar],Table12[id_kamar])</f>
        <v>KMR 002</v>
      </c>
      <c r="J874" t="s">
        <v>82</v>
      </c>
      <c r="K874">
        <v>5</v>
      </c>
      <c r="L874">
        <v>380000</v>
      </c>
      <c r="M874">
        <v>1900000</v>
      </c>
      <c r="N874" t="str">
        <f>_xlfn.XLOOKUP(Table2[[#This Row],[metode_pembayaran]],Table11[metode_pembayaran],Table11[id_pembayaran])</f>
        <v>MP 03</v>
      </c>
      <c r="O874" t="s">
        <v>36</v>
      </c>
      <c r="P874" t="str">
        <f>_xlfn.XLOOKUP(Table2[[#This Row],[status_reservasi]],'Dim Status Reservasi'!$B$2:$B$5,'Dim Status Reservasi'!$A$2:$A$5)</f>
        <v>ST 004</v>
      </c>
      <c r="Q874" t="s">
        <v>48</v>
      </c>
      <c r="R874" t="str">
        <f>_xlfn.XLOOKUP(Table2[[#This Row],[kota_hotel]],'Dim Kota Hotel'!$B$2:$B$21,'Dim Kota Hotel'!$A$2:$A$21)</f>
        <v>LOK 016</v>
      </c>
      <c r="S874" t="s">
        <v>117</v>
      </c>
    </row>
    <row r="875" spans="1:19" x14ac:dyDescent="0.25">
      <c r="A875" t="s">
        <v>2546</v>
      </c>
      <c r="B875" t="str">
        <f>_xlfn.XLOOKUP(Table2[[#This Row],[tanggal_checkin]],Table6[tanggal_checkin],Table6[id_checkin])</f>
        <v>CI 0509</v>
      </c>
      <c r="C875" t="s">
        <v>11587</v>
      </c>
      <c r="D875" t="str">
        <f>_xlfn.XLOOKUP(Table2[[#This Row],[tanggal_checkout]],Table4[tanggal_checkout],Table4[id_checkout])</f>
        <v>CO 0511</v>
      </c>
      <c r="E875" t="s">
        <v>11049</v>
      </c>
      <c r="F875" s="8">
        <v>0.16462962962962963</v>
      </c>
      <c r="G875" t="str">
        <f>_xlfn.XLOOKUP(Table2[[#This Row],[nama_tamu]],Table10[nama_tamu],Table10[id_tamu])</f>
        <v>CUS 2067</v>
      </c>
      <c r="H875" t="s">
        <v>2548</v>
      </c>
      <c r="I875" t="str">
        <f>_xlfn.XLOOKUP(Table2[[#This Row],[tipe_kamar]],Table12[tipe_kamar],Table12[id_kamar])</f>
        <v>KMR 003</v>
      </c>
      <c r="J875" t="s">
        <v>64</v>
      </c>
      <c r="K875">
        <v>1</v>
      </c>
      <c r="L875">
        <v>1201000</v>
      </c>
      <c r="M875">
        <v>1201000</v>
      </c>
      <c r="N875" t="str">
        <f>_xlfn.XLOOKUP(Table2[[#This Row],[metode_pembayaran]],Table11[metode_pembayaran],Table11[id_pembayaran])</f>
        <v>MP 03</v>
      </c>
      <c r="O875" t="s">
        <v>36</v>
      </c>
      <c r="P875" t="str">
        <f>_xlfn.XLOOKUP(Table2[[#This Row],[status_reservasi]],'Dim Status Reservasi'!$B$2:$B$5,'Dim Status Reservasi'!$A$2:$A$5)</f>
        <v>ST 004</v>
      </c>
      <c r="Q875" t="s">
        <v>48</v>
      </c>
      <c r="R875" t="str">
        <f>_xlfn.XLOOKUP(Table2[[#This Row],[kota_hotel]],'Dim Kota Hotel'!$B$2:$B$21,'Dim Kota Hotel'!$A$2:$A$21)</f>
        <v>LOK 013</v>
      </c>
      <c r="S875" t="s">
        <v>160</v>
      </c>
    </row>
    <row r="876" spans="1:19" x14ac:dyDescent="0.25">
      <c r="A876" t="s">
        <v>2549</v>
      </c>
      <c r="B876" t="str">
        <f>_xlfn.XLOOKUP(Table2[[#This Row],[tanggal_checkin]],Table6[tanggal_checkin],Table6[id_checkin])</f>
        <v>CI 0993</v>
      </c>
      <c r="C876" t="s">
        <v>11826</v>
      </c>
      <c r="D876" t="str">
        <f>_xlfn.XLOOKUP(Table2[[#This Row],[tanggal_checkout]],Table4[tanggal_checkout],Table4[id_checkout])</f>
        <v>CO 1001</v>
      </c>
      <c r="E876" t="s">
        <v>11627</v>
      </c>
      <c r="F876" s="8">
        <v>1.1203703703703704E-2</v>
      </c>
      <c r="G876" t="str">
        <f>_xlfn.XLOOKUP(Table2[[#This Row],[nama_tamu]],Table10[nama_tamu],Table10[id_tamu])</f>
        <v>CUS 3845</v>
      </c>
      <c r="H876" t="s">
        <v>2551</v>
      </c>
      <c r="I876" t="str">
        <f>_xlfn.XLOOKUP(Table2[[#This Row],[tipe_kamar]],Table12[tipe_kamar],Table12[id_kamar])</f>
        <v>KMR 004</v>
      </c>
      <c r="J876" t="s">
        <v>47</v>
      </c>
      <c r="K876">
        <v>5</v>
      </c>
      <c r="L876">
        <v>480000</v>
      </c>
      <c r="M876">
        <v>2400000</v>
      </c>
      <c r="N876" t="str">
        <f>_xlfn.XLOOKUP(Table2[[#This Row],[metode_pembayaran]],Table11[metode_pembayaran],Table11[id_pembayaran])</f>
        <v>MP 03</v>
      </c>
      <c r="O876" t="s">
        <v>36</v>
      </c>
      <c r="P876" t="str">
        <f>_xlfn.XLOOKUP(Table2[[#This Row],[status_reservasi]],'Dim Status Reservasi'!$B$2:$B$5,'Dim Status Reservasi'!$A$2:$A$5)</f>
        <v>ST 003</v>
      </c>
      <c r="Q876" t="s">
        <v>37</v>
      </c>
      <c r="R876" t="str">
        <f>_xlfn.XLOOKUP(Table2[[#This Row],[kota_hotel]],'Dim Kota Hotel'!$B$2:$B$21,'Dim Kota Hotel'!$A$2:$A$21)</f>
        <v>LOK 013</v>
      </c>
      <c r="S876" t="s">
        <v>160</v>
      </c>
    </row>
    <row r="877" spans="1:19" x14ac:dyDescent="0.25">
      <c r="A877" t="s">
        <v>2552</v>
      </c>
      <c r="B877" t="str">
        <f>_xlfn.XLOOKUP(Table2[[#This Row],[tanggal_checkin]],Table6[tanggal_checkin],Table6[id_checkin])</f>
        <v>CI 0309</v>
      </c>
      <c r="C877" t="s">
        <v>11164</v>
      </c>
      <c r="D877" t="str">
        <f>_xlfn.XLOOKUP(Table2[[#This Row],[tanggal_checkout]],Table4[tanggal_checkout],Table4[id_checkout])</f>
        <v>CO 0314</v>
      </c>
      <c r="E877" t="s">
        <v>11417</v>
      </c>
      <c r="F877" s="8">
        <v>0.1317824074074074</v>
      </c>
      <c r="G877" t="str">
        <f>_xlfn.XLOOKUP(Table2[[#This Row],[nama_tamu]],Table10[nama_tamu],Table10[id_tamu])</f>
        <v>CUS 0823</v>
      </c>
      <c r="H877" t="s">
        <v>2554</v>
      </c>
      <c r="I877" t="str">
        <f>_xlfn.XLOOKUP(Table2[[#This Row],[tipe_kamar]],Table12[tipe_kamar],Table12[id_kamar])</f>
        <v>KMR 003</v>
      </c>
      <c r="J877" t="s">
        <v>64</v>
      </c>
      <c r="K877">
        <v>7</v>
      </c>
      <c r="L877">
        <v>1263000</v>
      </c>
      <c r="M877">
        <v>8841000</v>
      </c>
      <c r="N877" t="str">
        <f>_xlfn.XLOOKUP(Table2[[#This Row],[metode_pembayaran]],Table11[metode_pembayaran],Table11[id_pembayaran])</f>
        <v>MP 06</v>
      </c>
      <c r="O877" t="s">
        <v>17</v>
      </c>
      <c r="P877" t="str">
        <f>_xlfn.XLOOKUP(Table2[[#This Row],[status_reservasi]],'Dim Status Reservasi'!$B$2:$B$5,'Dim Status Reservasi'!$A$2:$A$5)</f>
        <v>ST 003</v>
      </c>
      <c r="Q877" t="s">
        <v>37</v>
      </c>
      <c r="R877" t="str">
        <f>_xlfn.XLOOKUP(Table2[[#This Row],[kota_hotel]],'Dim Kota Hotel'!$B$2:$B$21,'Dim Kota Hotel'!$A$2:$A$21)</f>
        <v>LOK 018</v>
      </c>
      <c r="S877" t="s">
        <v>102</v>
      </c>
    </row>
    <row r="878" spans="1:19" x14ac:dyDescent="0.25">
      <c r="A878" t="s">
        <v>2555</v>
      </c>
      <c r="B878" t="str">
        <f>_xlfn.XLOOKUP(Table2[[#This Row],[tanggal_checkin]],Table6[tanggal_checkin],Table6[id_checkin])</f>
        <v>CI 0270</v>
      </c>
      <c r="C878" t="s">
        <v>11827</v>
      </c>
      <c r="D878" t="str">
        <f>_xlfn.XLOOKUP(Table2[[#This Row],[tanggal_checkout]],Table4[tanggal_checkout],Table4[id_checkout])</f>
        <v>CO 0275</v>
      </c>
      <c r="E878" t="s">
        <v>11589</v>
      </c>
      <c r="F878" s="8">
        <v>0.51370370370370366</v>
      </c>
      <c r="G878" t="str">
        <f>_xlfn.XLOOKUP(Table2[[#This Row],[nama_tamu]],Table10[nama_tamu],Table10[id_tamu])</f>
        <v>CUS 2818</v>
      </c>
      <c r="H878" t="s">
        <v>2557</v>
      </c>
      <c r="I878" t="str">
        <f>_xlfn.XLOOKUP(Table2[[#This Row],[tipe_kamar]],Table12[tipe_kamar],Table12[id_kamar])</f>
        <v>KMR 001</v>
      </c>
      <c r="J878" t="s">
        <v>23</v>
      </c>
      <c r="K878">
        <v>7</v>
      </c>
      <c r="L878">
        <v>671000</v>
      </c>
      <c r="M878">
        <v>4697000</v>
      </c>
      <c r="N878" t="str">
        <f>_xlfn.XLOOKUP(Table2[[#This Row],[metode_pembayaran]],Table11[metode_pembayaran],Table11[id_pembayaran])</f>
        <v>MP 02</v>
      </c>
      <c r="O878" t="s">
        <v>30</v>
      </c>
      <c r="P878" t="str">
        <f>_xlfn.XLOOKUP(Table2[[#This Row],[status_reservasi]],'Dim Status Reservasi'!$B$2:$B$5,'Dim Status Reservasi'!$A$2:$A$5)</f>
        <v>ST 004</v>
      </c>
      <c r="Q878" t="s">
        <v>48</v>
      </c>
      <c r="R878" t="str">
        <f>_xlfn.XLOOKUP(Table2[[#This Row],[kota_hotel]],'Dim Kota Hotel'!$B$2:$B$21,'Dim Kota Hotel'!$A$2:$A$21)</f>
        <v>LOK 006</v>
      </c>
      <c r="S878" t="s">
        <v>129</v>
      </c>
    </row>
    <row r="879" spans="1:19" x14ac:dyDescent="0.25">
      <c r="A879" t="s">
        <v>2558</v>
      </c>
      <c r="B879" t="str">
        <f>_xlfn.XLOOKUP(Table2[[#This Row],[tanggal_checkin]],Table6[tanggal_checkin],Table6[id_checkin])</f>
        <v>CI 0954</v>
      </c>
      <c r="C879" t="s">
        <v>11274</v>
      </c>
      <c r="D879" t="str">
        <f>_xlfn.XLOOKUP(Table2[[#This Row],[tanggal_checkout]],Table4[tanggal_checkout],Table4[id_checkout])</f>
        <v>CO 0964</v>
      </c>
      <c r="E879" t="s">
        <v>11127</v>
      </c>
      <c r="F879" s="8">
        <v>0.40875</v>
      </c>
      <c r="G879" t="str">
        <f>_xlfn.XLOOKUP(Table2[[#This Row],[nama_tamu]],Table10[nama_tamu],Table10[id_tamu])</f>
        <v>CUS 1100</v>
      </c>
      <c r="H879" t="s">
        <v>2560</v>
      </c>
      <c r="I879" t="str">
        <f>_xlfn.XLOOKUP(Table2[[#This Row],[tipe_kamar]],Table12[tipe_kamar],Table12[id_kamar])</f>
        <v>KMR 001</v>
      </c>
      <c r="J879" t="s">
        <v>23</v>
      </c>
      <c r="K879">
        <v>7</v>
      </c>
      <c r="L879">
        <v>677000</v>
      </c>
      <c r="M879">
        <v>4739000</v>
      </c>
      <c r="N879" t="str">
        <f>_xlfn.XLOOKUP(Table2[[#This Row],[metode_pembayaran]],Table11[metode_pembayaran],Table11[id_pembayaran])</f>
        <v>MP 01</v>
      </c>
      <c r="O879" t="s">
        <v>24</v>
      </c>
      <c r="P879" t="str">
        <f>_xlfn.XLOOKUP(Table2[[#This Row],[status_reservasi]],'Dim Status Reservasi'!$B$2:$B$5,'Dim Status Reservasi'!$A$2:$A$5)</f>
        <v>ST 004</v>
      </c>
      <c r="Q879" t="s">
        <v>48</v>
      </c>
      <c r="R879" t="str">
        <f>_xlfn.XLOOKUP(Table2[[#This Row],[kota_hotel]],'Dim Kota Hotel'!$B$2:$B$21,'Dim Kota Hotel'!$A$2:$A$21)</f>
        <v>LOK 003</v>
      </c>
      <c r="S879" t="s">
        <v>106</v>
      </c>
    </row>
    <row r="880" spans="1:19" x14ac:dyDescent="0.25">
      <c r="A880" t="s">
        <v>2561</v>
      </c>
      <c r="B880" t="str">
        <f>_xlfn.XLOOKUP(Table2[[#This Row],[tanggal_checkin]],Table6[tanggal_checkin],Table6[id_checkin])</f>
        <v>CI 0628</v>
      </c>
      <c r="C880" t="s">
        <v>11410</v>
      </c>
      <c r="D880" t="str">
        <f>_xlfn.XLOOKUP(Table2[[#This Row],[tanggal_checkout]],Table4[tanggal_checkout],Table4[id_checkout])</f>
        <v>CO 0636</v>
      </c>
      <c r="E880" t="s">
        <v>11315</v>
      </c>
      <c r="F880" s="8">
        <v>0.38166666666666665</v>
      </c>
      <c r="G880" t="str">
        <f>_xlfn.XLOOKUP(Table2[[#This Row],[nama_tamu]],Table10[nama_tamu],Table10[id_tamu])</f>
        <v>CUS 1266</v>
      </c>
      <c r="H880" t="s">
        <v>2562</v>
      </c>
      <c r="I880" t="str">
        <f>_xlfn.XLOOKUP(Table2[[#This Row],[tipe_kamar]],Table12[tipe_kamar],Table12[id_kamar])</f>
        <v>KMR 004</v>
      </c>
      <c r="J880" t="s">
        <v>47</v>
      </c>
      <c r="K880">
        <v>8</v>
      </c>
      <c r="L880">
        <v>513000</v>
      </c>
      <c r="M880">
        <v>4104000</v>
      </c>
      <c r="N880" t="str">
        <f>_xlfn.XLOOKUP(Table2[[#This Row],[metode_pembayaran]],Table11[metode_pembayaran],Table11[id_pembayaran])</f>
        <v>MP 02</v>
      </c>
      <c r="O880" t="s">
        <v>30</v>
      </c>
      <c r="P880" t="str">
        <f>_xlfn.XLOOKUP(Table2[[#This Row],[status_reservasi]],'Dim Status Reservasi'!$B$2:$B$5,'Dim Status Reservasi'!$A$2:$A$5)</f>
        <v>ST 004</v>
      </c>
      <c r="Q880" t="s">
        <v>48</v>
      </c>
      <c r="R880" t="str">
        <f>_xlfn.XLOOKUP(Table2[[#This Row],[kota_hotel]],'Dim Kota Hotel'!$B$2:$B$21,'Dim Kota Hotel'!$A$2:$A$21)</f>
        <v>LOK 003</v>
      </c>
      <c r="S880" t="s">
        <v>106</v>
      </c>
    </row>
    <row r="881" spans="1:19" x14ac:dyDescent="0.25">
      <c r="A881" t="s">
        <v>2563</v>
      </c>
      <c r="B881" t="str">
        <f>_xlfn.XLOOKUP(Table2[[#This Row],[tanggal_checkin]],Table6[tanggal_checkin],Table6[id_checkin])</f>
        <v>CI 0205</v>
      </c>
      <c r="C881" t="s">
        <v>11680</v>
      </c>
      <c r="D881" t="str">
        <f>_xlfn.XLOOKUP(Table2[[#This Row],[tanggal_checkout]],Table4[tanggal_checkout],Table4[id_checkout])</f>
        <v>CO 0208</v>
      </c>
      <c r="E881" t="s">
        <v>11828</v>
      </c>
      <c r="F881" s="8">
        <v>0.87593750000000004</v>
      </c>
      <c r="G881" t="str">
        <f>_xlfn.XLOOKUP(Table2[[#This Row],[nama_tamu]],Table10[nama_tamu],Table10[id_tamu])</f>
        <v>CUS 2255</v>
      </c>
      <c r="H881" t="s">
        <v>2565</v>
      </c>
      <c r="I881" t="str">
        <f>_xlfn.XLOOKUP(Table2[[#This Row],[tipe_kamar]],Table12[tipe_kamar],Table12[id_kamar])</f>
        <v>KMR 001</v>
      </c>
      <c r="J881" t="s">
        <v>23</v>
      </c>
      <c r="K881">
        <v>3</v>
      </c>
      <c r="L881">
        <v>625000</v>
      </c>
      <c r="M881">
        <v>1875000</v>
      </c>
      <c r="N881" t="str">
        <f>_xlfn.XLOOKUP(Table2[[#This Row],[metode_pembayaran]],Table11[metode_pembayaran],Table11[id_pembayaran])</f>
        <v>MP 02</v>
      </c>
      <c r="O881" t="s">
        <v>30</v>
      </c>
      <c r="P881" t="str">
        <f>_xlfn.XLOOKUP(Table2[[#This Row],[status_reservasi]],'Dim Status Reservasi'!$B$2:$B$5,'Dim Status Reservasi'!$A$2:$A$5)</f>
        <v>ST 003</v>
      </c>
      <c r="Q881" t="s">
        <v>37</v>
      </c>
      <c r="R881" t="str">
        <f>_xlfn.XLOOKUP(Table2[[#This Row],[kota_hotel]],'Dim Kota Hotel'!$B$2:$B$21,'Dim Kota Hotel'!$A$2:$A$21)</f>
        <v>LOK 018</v>
      </c>
      <c r="S881" t="s">
        <v>102</v>
      </c>
    </row>
    <row r="882" spans="1:19" x14ac:dyDescent="0.25">
      <c r="A882" t="s">
        <v>2566</v>
      </c>
      <c r="B882" t="str">
        <f>_xlfn.XLOOKUP(Table2[[#This Row],[tanggal_checkin]],Table6[tanggal_checkin],Table6[id_checkin])</f>
        <v>CI 0687</v>
      </c>
      <c r="C882" t="s">
        <v>11829</v>
      </c>
      <c r="D882" t="str">
        <f>_xlfn.XLOOKUP(Table2[[#This Row],[tanggal_checkout]],Table4[tanggal_checkout],Table4[id_checkout])</f>
        <v>CO 0693</v>
      </c>
      <c r="E882" t="s">
        <v>11215</v>
      </c>
      <c r="F882" s="8">
        <v>0.91773148148148154</v>
      </c>
      <c r="G882" t="str">
        <f>_xlfn.XLOOKUP(Table2[[#This Row],[nama_tamu]],Table10[nama_tamu],Table10[id_tamu])</f>
        <v>CUS 3093</v>
      </c>
      <c r="H882" t="s">
        <v>2567</v>
      </c>
      <c r="I882" t="str">
        <f>_xlfn.XLOOKUP(Table2[[#This Row],[tipe_kamar]],Table12[tipe_kamar],Table12[id_kamar])</f>
        <v>KMR 003</v>
      </c>
      <c r="J882" t="s">
        <v>64</v>
      </c>
      <c r="K882">
        <v>4</v>
      </c>
      <c r="L882">
        <v>1103000</v>
      </c>
      <c r="M882">
        <v>4412000</v>
      </c>
      <c r="N882" t="str">
        <f>_xlfn.XLOOKUP(Table2[[#This Row],[metode_pembayaran]],Table11[metode_pembayaran],Table11[id_pembayaran])</f>
        <v>MP 02</v>
      </c>
      <c r="O882" t="s">
        <v>30</v>
      </c>
      <c r="P882" t="str">
        <f>_xlfn.XLOOKUP(Table2[[#This Row],[status_reservasi]],'Dim Status Reservasi'!$B$2:$B$5,'Dim Status Reservasi'!$A$2:$A$5)</f>
        <v>ST 004</v>
      </c>
      <c r="Q882" t="s">
        <v>48</v>
      </c>
      <c r="R882" t="str">
        <f>_xlfn.XLOOKUP(Table2[[#This Row],[kota_hotel]],'Dim Kota Hotel'!$B$2:$B$21,'Dim Kota Hotel'!$A$2:$A$21)</f>
        <v>LOK 004</v>
      </c>
      <c r="S882" t="s">
        <v>49</v>
      </c>
    </row>
    <row r="883" spans="1:19" x14ac:dyDescent="0.25">
      <c r="A883" t="s">
        <v>2568</v>
      </c>
      <c r="B883" t="str">
        <f>_xlfn.XLOOKUP(Table2[[#This Row],[tanggal_checkin]],Table6[tanggal_checkin],Table6[id_checkin])</f>
        <v>CI 0454</v>
      </c>
      <c r="C883" t="s">
        <v>11830</v>
      </c>
      <c r="D883" t="str">
        <f>_xlfn.XLOOKUP(Table2[[#This Row],[tanggal_checkout]],Table4[tanggal_checkout],Table4[id_checkout])</f>
        <v>CO 0459</v>
      </c>
      <c r="E883" t="s">
        <v>11416</v>
      </c>
      <c r="F883" s="8">
        <v>0.54416666666666669</v>
      </c>
      <c r="G883" t="str">
        <f>_xlfn.XLOOKUP(Table2[[#This Row],[nama_tamu]],Table10[nama_tamu],Table10[id_tamu])</f>
        <v>CUS 0438</v>
      </c>
      <c r="H883" t="s">
        <v>2570</v>
      </c>
      <c r="I883" t="str">
        <f>_xlfn.XLOOKUP(Table2[[#This Row],[tipe_kamar]],Table12[tipe_kamar],Table12[id_kamar])</f>
        <v>KMR 001</v>
      </c>
      <c r="J883" t="s">
        <v>23</v>
      </c>
      <c r="K883">
        <v>3</v>
      </c>
      <c r="L883">
        <v>550000</v>
      </c>
      <c r="M883">
        <v>1650000</v>
      </c>
      <c r="N883" t="str">
        <f>_xlfn.XLOOKUP(Table2[[#This Row],[metode_pembayaran]],Table11[metode_pembayaran],Table11[id_pembayaran])</f>
        <v>MP 03</v>
      </c>
      <c r="O883" t="s">
        <v>36</v>
      </c>
      <c r="P883" t="str">
        <f>_xlfn.XLOOKUP(Table2[[#This Row],[status_reservasi]],'Dim Status Reservasi'!$B$2:$B$5,'Dim Status Reservasi'!$A$2:$A$5)</f>
        <v>ST 004</v>
      </c>
      <c r="Q883" t="s">
        <v>48</v>
      </c>
      <c r="R883" t="str">
        <f>_xlfn.XLOOKUP(Table2[[#This Row],[kota_hotel]],'Dim Kota Hotel'!$B$2:$B$21,'Dim Kota Hotel'!$A$2:$A$21)</f>
        <v>LOK 005</v>
      </c>
      <c r="S883" t="s">
        <v>43</v>
      </c>
    </row>
    <row r="884" spans="1:19" x14ac:dyDescent="0.25">
      <c r="A884" t="s">
        <v>2571</v>
      </c>
      <c r="B884" t="str">
        <f>_xlfn.XLOOKUP(Table2[[#This Row],[tanggal_checkin]],Table6[tanggal_checkin],Table6[id_checkin])</f>
        <v>CI 0781</v>
      </c>
      <c r="C884" t="s">
        <v>11016</v>
      </c>
      <c r="D884" t="str">
        <f>_xlfn.XLOOKUP(Table2[[#This Row],[tanggal_checkout]],Table4[tanggal_checkout],Table4[id_checkout])</f>
        <v>CO 0789</v>
      </c>
      <c r="E884" t="s">
        <v>11121</v>
      </c>
      <c r="F884" s="8">
        <v>0.18310185185185185</v>
      </c>
      <c r="G884" t="str">
        <f>_xlfn.XLOOKUP(Table2[[#This Row],[nama_tamu]],Table10[nama_tamu],Table10[id_tamu])</f>
        <v>CUS 0809</v>
      </c>
      <c r="H884" t="s">
        <v>2573</v>
      </c>
      <c r="I884" t="str">
        <f>_xlfn.XLOOKUP(Table2[[#This Row],[tipe_kamar]],Table12[tipe_kamar],Table12[id_kamar])</f>
        <v>KMR 003</v>
      </c>
      <c r="J884" t="s">
        <v>64</v>
      </c>
      <c r="K884">
        <v>5</v>
      </c>
      <c r="L884">
        <v>1288000</v>
      </c>
      <c r="M884">
        <v>6440000</v>
      </c>
      <c r="N884" t="str">
        <f>_xlfn.XLOOKUP(Table2[[#This Row],[metode_pembayaran]],Table11[metode_pembayaran],Table11[id_pembayaran])</f>
        <v>MP 02</v>
      </c>
      <c r="O884" t="s">
        <v>30</v>
      </c>
      <c r="P884" t="str">
        <f>_xlfn.XLOOKUP(Table2[[#This Row],[status_reservasi]],'Dim Status Reservasi'!$B$2:$B$5,'Dim Status Reservasi'!$A$2:$A$5)</f>
        <v>ST 002</v>
      </c>
      <c r="Q884" t="s">
        <v>124</v>
      </c>
      <c r="R884" t="str">
        <f>_xlfn.XLOOKUP(Table2[[#This Row],[kota_hotel]],'Dim Kota Hotel'!$B$2:$B$21,'Dim Kota Hotel'!$A$2:$A$21)</f>
        <v>LOK 008</v>
      </c>
      <c r="S884" t="s">
        <v>68</v>
      </c>
    </row>
    <row r="885" spans="1:19" x14ac:dyDescent="0.25">
      <c r="A885" t="s">
        <v>2574</v>
      </c>
      <c r="B885" t="str">
        <f>_xlfn.XLOOKUP(Table2[[#This Row],[tanggal_checkin]],Table6[tanggal_checkin],Table6[id_checkin])</f>
        <v>CI 0416</v>
      </c>
      <c r="C885" t="s">
        <v>11491</v>
      </c>
      <c r="D885" t="str">
        <f>_xlfn.XLOOKUP(Table2[[#This Row],[tanggal_checkout]],Table4[tanggal_checkout],Table4[id_checkout])</f>
        <v>CO 0419</v>
      </c>
      <c r="E885" t="s">
        <v>11064</v>
      </c>
      <c r="F885" s="8">
        <v>0.86209490740740746</v>
      </c>
      <c r="G885" t="str">
        <f>_xlfn.XLOOKUP(Table2[[#This Row],[nama_tamu]],Table10[nama_tamu],Table10[id_tamu])</f>
        <v>CUS 2804</v>
      </c>
      <c r="H885" t="s">
        <v>2576</v>
      </c>
      <c r="I885" t="str">
        <f>_xlfn.XLOOKUP(Table2[[#This Row],[tipe_kamar]],Table12[tipe_kamar],Table12[id_kamar])</f>
        <v>KMR 004</v>
      </c>
      <c r="J885" t="s">
        <v>47</v>
      </c>
      <c r="K885">
        <v>1</v>
      </c>
      <c r="L885">
        <v>496000</v>
      </c>
      <c r="M885">
        <v>496000</v>
      </c>
      <c r="N885" t="str">
        <f>_xlfn.XLOOKUP(Table2[[#This Row],[metode_pembayaran]],Table11[metode_pembayaran],Table11[id_pembayaran])</f>
        <v>MP 01</v>
      </c>
      <c r="O885" t="s">
        <v>24</v>
      </c>
      <c r="P885" t="str">
        <f>_xlfn.XLOOKUP(Table2[[#This Row],[status_reservasi]],'Dim Status Reservasi'!$B$2:$B$5,'Dim Status Reservasi'!$A$2:$A$5)</f>
        <v>ST 004</v>
      </c>
      <c r="Q885" t="s">
        <v>48</v>
      </c>
      <c r="R885" t="str">
        <f>_xlfn.XLOOKUP(Table2[[#This Row],[kota_hotel]],'Dim Kota Hotel'!$B$2:$B$21,'Dim Kota Hotel'!$A$2:$A$21)</f>
        <v>LOK 015</v>
      </c>
      <c r="S885" t="s">
        <v>233</v>
      </c>
    </row>
    <row r="886" spans="1:19" x14ac:dyDescent="0.25">
      <c r="A886" t="s">
        <v>2577</v>
      </c>
      <c r="B886" t="str">
        <f>_xlfn.XLOOKUP(Table2[[#This Row],[tanggal_checkin]],Table6[tanggal_checkin],Table6[id_checkin])</f>
        <v>CI 0277</v>
      </c>
      <c r="C886" t="s">
        <v>11589</v>
      </c>
      <c r="D886" t="str">
        <f>_xlfn.XLOOKUP(Table2[[#This Row],[tanggal_checkout]],Table4[tanggal_checkout],Table4[id_checkout])</f>
        <v>CO 0284</v>
      </c>
      <c r="E886" t="s">
        <v>10969</v>
      </c>
      <c r="F886" s="8">
        <v>0.75787037037037042</v>
      </c>
      <c r="G886" t="str">
        <f>_xlfn.XLOOKUP(Table2[[#This Row],[nama_tamu]],Table10[nama_tamu],Table10[id_tamu])</f>
        <v>CUS 3813</v>
      </c>
      <c r="H886" t="s">
        <v>2579</v>
      </c>
      <c r="I886" t="str">
        <f>_xlfn.XLOOKUP(Table2[[#This Row],[tipe_kamar]],Table12[tipe_kamar],Table12[id_kamar])</f>
        <v>KMR 004</v>
      </c>
      <c r="J886" t="s">
        <v>47</v>
      </c>
      <c r="K886">
        <v>9</v>
      </c>
      <c r="L886">
        <v>491000</v>
      </c>
      <c r="M886">
        <v>4419000</v>
      </c>
      <c r="N886" t="str">
        <f>_xlfn.XLOOKUP(Table2[[#This Row],[metode_pembayaran]],Table11[metode_pembayaran],Table11[id_pembayaran])</f>
        <v>MP 03</v>
      </c>
      <c r="O886" t="s">
        <v>36</v>
      </c>
      <c r="P886" t="str">
        <f>_xlfn.XLOOKUP(Table2[[#This Row],[status_reservasi]],'Dim Status Reservasi'!$B$2:$B$5,'Dim Status Reservasi'!$A$2:$A$5)</f>
        <v>ST 003</v>
      </c>
      <c r="Q886" t="s">
        <v>37</v>
      </c>
      <c r="R886" t="str">
        <f>_xlfn.XLOOKUP(Table2[[#This Row],[kota_hotel]],'Dim Kota Hotel'!$B$2:$B$21,'Dim Kota Hotel'!$A$2:$A$21)</f>
        <v>LOK 018</v>
      </c>
      <c r="S886" t="s">
        <v>102</v>
      </c>
    </row>
    <row r="887" spans="1:19" x14ac:dyDescent="0.25">
      <c r="A887" t="s">
        <v>2580</v>
      </c>
      <c r="B887" t="str">
        <f>_xlfn.XLOOKUP(Table2[[#This Row],[tanggal_checkin]],Table6[tanggal_checkin],Table6[id_checkin])</f>
        <v>CI 0826</v>
      </c>
      <c r="C887" t="s">
        <v>11831</v>
      </c>
      <c r="D887" t="str">
        <f>_xlfn.XLOOKUP(Table2[[#This Row],[tanggal_checkout]],Table4[tanggal_checkout],Table4[id_checkout])</f>
        <v>CO 0832</v>
      </c>
      <c r="E887" t="s">
        <v>11832</v>
      </c>
      <c r="F887" s="8">
        <v>0.87059027777777775</v>
      </c>
      <c r="G887" t="str">
        <f>_xlfn.XLOOKUP(Table2[[#This Row],[nama_tamu]],Table10[nama_tamu],Table10[id_tamu])</f>
        <v>CUS 2863</v>
      </c>
      <c r="H887" t="s">
        <v>2582</v>
      </c>
      <c r="I887" t="str">
        <f>_xlfn.XLOOKUP(Table2[[#This Row],[tipe_kamar]],Table12[tipe_kamar],Table12[id_kamar])</f>
        <v>KMR 004</v>
      </c>
      <c r="J887" t="s">
        <v>47</v>
      </c>
      <c r="K887">
        <v>2</v>
      </c>
      <c r="L887">
        <v>408000</v>
      </c>
      <c r="M887">
        <v>816000</v>
      </c>
      <c r="N887" t="str">
        <f>_xlfn.XLOOKUP(Table2[[#This Row],[metode_pembayaran]],Table11[metode_pembayaran],Table11[id_pembayaran])</f>
        <v>MP 02</v>
      </c>
      <c r="O887" t="s">
        <v>30</v>
      </c>
      <c r="P887" t="str">
        <f>_xlfn.XLOOKUP(Table2[[#This Row],[status_reservasi]],'Dim Status Reservasi'!$B$2:$B$5,'Dim Status Reservasi'!$A$2:$A$5)</f>
        <v>ST 003</v>
      </c>
      <c r="Q887" t="s">
        <v>37</v>
      </c>
      <c r="R887" t="str">
        <f>_xlfn.XLOOKUP(Table2[[#This Row],[kota_hotel]],'Dim Kota Hotel'!$B$2:$B$21,'Dim Kota Hotel'!$A$2:$A$21)</f>
        <v>LOK 011</v>
      </c>
      <c r="S887" t="s">
        <v>38</v>
      </c>
    </row>
    <row r="888" spans="1:19" x14ac:dyDescent="0.25">
      <c r="A888" t="s">
        <v>2583</v>
      </c>
      <c r="B888" t="str">
        <f>_xlfn.XLOOKUP(Table2[[#This Row],[tanggal_checkin]],Table6[tanggal_checkin],Table6[id_checkin])</f>
        <v>CI 0088</v>
      </c>
      <c r="C888" t="s">
        <v>11322</v>
      </c>
      <c r="D888" t="str">
        <f>_xlfn.XLOOKUP(Table2[[#This Row],[tanggal_checkout]],Table4[tanggal_checkout],Table4[id_checkout])</f>
        <v>CO 0089</v>
      </c>
      <c r="E888" t="s">
        <v>11780</v>
      </c>
      <c r="F888" s="8">
        <v>0.14459490740740741</v>
      </c>
      <c r="G888" t="str">
        <f>_xlfn.XLOOKUP(Table2[[#This Row],[nama_tamu]],Table10[nama_tamu],Table10[id_tamu])</f>
        <v>CUS 1329</v>
      </c>
      <c r="H888" t="s">
        <v>2585</v>
      </c>
      <c r="I888" t="str">
        <f>_xlfn.XLOOKUP(Table2[[#This Row],[tipe_kamar]],Table12[tipe_kamar],Table12[id_kamar])</f>
        <v>KMR 002</v>
      </c>
      <c r="J888" t="s">
        <v>82</v>
      </c>
      <c r="K888">
        <v>1</v>
      </c>
      <c r="L888">
        <v>392000</v>
      </c>
      <c r="M888">
        <v>392000</v>
      </c>
      <c r="N888" t="str">
        <f>_xlfn.XLOOKUP(Table2[[#This Row],[metode_pembayaran]],Table11[metode_pembayaran],Table11[id_pembayaran])</f>
        <v>MP 06</v>
      </c>
      <c r="O888" t="s">
        <v>17</v>
      </c>
      <c r="P888" t="str">
        <f>_xlfn.XLOOKUP(Table2[[#This Row],[status_reservasi]],'Dim Status Reservasi'!$B$2:$B$5,'Dim Status Reservasi'!$A$2:$A$5)</f>
        <v>ST 004</v>
      </c>
      <c r="Q888" t="s">
        <v>48</v>
      </c>
      <c r="R888" t="str">
        <f>_xlfn.XLOOKUP(Table2[[#This Row],[kota_hotel]],'Dim Kota Hotel'!$B$2:$B$21,'Dim Kota Hotel'!$A$2:$A$21)</f>
        <v>LOK 002</v>
      </c>
      <c r="S888" t="s">
        <v>60</v>
      </c>
    </row>
    <row r="889" spans="1:19" x14ac:dyDescent="0.25">
      <c r="A889" t="s">
        <v>2586</v>
      </c>
      <c r="B889" t="str">
        <f>_xlfn.XLOOKUP(Table2[[#This Row],[tanggal_checkin]],Table6[tanggal_checkin],Table6[id_checkin])</f>
        <v>CI 0869</v>
      </c>
      <c r="C889" t="s">
        <v>11833</v>
      </c>
      <c r="D889" t="str">
        <f>_xlfn.XLOOKUP(Table2[[#This Row],[tanggal_checkout]],Table4[tanggal_checkout],Table4[id_checkout])</f>
        <v>CO 0874</v>
      </c>
      <c r="E889" t="s">
        <v>11834</v>
      </c>
      <c r="F889" s="8">
        <v>0.67724537037037036</v>
      </c>
      <c r="G889" t="str">
        <f>_xlfn.XLOOKUP(Table2[[#This Row],[nama_tamu]],Table10[nama_tamu],Table10[id_tamu])</f>
        <v>CUS 1710</v>
      </c>
      <c r="H889" t="s">
        <v>2587</v>
      </c>
      <c r="I889" t="str">
        <f>_xlfn.XLOOKUP(Table2[[#This Row],[tipe_kamar]],Table12[tipe_kamar],Table12[id_kamar])</f>
        <v>KMR 004</v>
      </c>
      <c r="J889" t="s">
        <v>47</v>
      </c>
      <c r="K889">
        <v>3</v>
      </c>
      <c r="L889">
        <v>414000</v>
      </c>
      <c r="M889">
        <v>1242000</v>
      </c>
      <c r="N889" t="str">
        <f>_xlfn.XLOOKUP(Table2[[#This Row],[metode_pembayaran]],Table11[metode_pembayaran],Table11[id_pembayaran])</f>
        <v>MP 06</v>
      </c>
      <c r="O889" t="s">
        <v>17</v>
      </c>
      <c r="P889" t="str">
        <f>_xlfn.XLOOKUP(Table2[[#This Row],[status_reservasi]],'Dim Status Reservasi'!$B$2:$B$5,'Dim Status Reservasi'!$A$2:$A$5)</f>
        <v>ST 001</v>
      </c>
      <c r="Q889" t="s">
        <v>214</v>
      </c>
      <c r="R889" t="str">
        <f>_xlfn.XLOOKUP(Table2[[#This Row],[kota_hotel]],'Dim Kota Hotel'!$B$2:$B$21,'Dim Kota Hotel'!$A$2:$A$21)</f>
        <v>LOK 012</v>
      </c>
      <c r="S889" t="s">
        <v>25</v>
      </c>
    </row>
    <row r="890" spans="1:19" x14ac:dyDescent="0.25">
      <c r="A890" t="s">
        <v>2588</v>
      </c>
      <c r="B890" t="str">
        <f>_xlfn.XLOOKUP(Table2[[#This Row],[tanggal_checkin]],Table6[tanggal_checkin],Table6[id_checkin])</f>
        <v>CI 0228</v>
      </c>
      <c r="C890" t="s">
        <v>11195</v>
      </c>
      <c r="D890" t="str">
        <f>_xlfn.XLOOKUP(Table2[[#This Row],[tanggal_checkout]],Table4[tanggal_checkout],Table4[id_checkout])</f>
        <v>CO 0235</v>
      </c>
      <c r="E890" t="s">
        <v>11192</v>
      </c>
      <c r="F890" s="8">
        <v>0.13894675925925926</v>
      </c>
      <c r="G890" t="str">
        <f>_xlfn.XLOOKUP(Table2[[#This Row],[nama_tamu]],Table10[nama_tamu],Table10[id_tamu])</f>
        <v>CUS 1497</v>
      </c>
      <c r="H890" t="s">
        <v>2590</v>
      </c>
      <c r="I890" t="str">
        <f>_xlfn.XLOOKUP(Table2[[#This Row],[tipe_kamar]],Table12[tipe_kamar],Table12[id_kamar])</f>
        <v>KMR 002</v>
      </c>
      <c r="J890" t="s">
        <v>82</v>
      </c>
      <c r="K890">
        <v>8</v>
      </c>
      <c r="L890">
        <v>360000</v>
      </c>
      <c r="M890">
        <v>2880000</v>
      </c>
      <c r="N890" t="str">
        <f>_xlfn.XLOOKUP(Table2[[#This Row],[metode_pembayaran]],Table11[metode_pembayaran],Table11[id_pembayaran])</f>
        <v>MP 02</v>
      </c>
      <c r="O890" t="s">
        <v>30</v>
      </c>
      <c r="P890" t="str">
        <f>_xlfn.XLOOKUP(Table2[[#This Row],[status_reservasi]],'Dim Status Reservasi'!$B$2:$B$5,'Dim Status Reservasi'!$A$2:$A$5)</f>
        <v>ST 004</v>
      </c>
      <c r="Q890" t="s">
        <v>48</v>
      </c>
      <c r="R890" t="str">
        <f>_xlfn.XLOOKUP(Table2[[#This Row],[kota_hotel]],'Dim Kota Hotel'!$B$2:$B$21,'Dim Kota Hotel'!$A$2:$A$21)</f>
        <v>LOK 006</v>
      </c>
      <c r="S890" t="s">
        <v>129</v>
      </c>
    </row>
    <row r="891" spans="1:19" x14ac:dyDescent="0.25">
      <c r="A891" t="s">
        <v>2591</v>
      </c>
      <c r="B891" t="str">
        <f>_xlfn.XLOOKUP(Table2[[#This Row],[tanggal_checkin]],Table6[tanggal_checkin],Table6[id_checkin])</f>
        <v>CI 0712</v>
      </c>
      <c r="C891" t="s">
        <v>11288</v>
      </c>
      <c r="D891" t="str">
        <f>_xlfn.XLOOKUP(Table2[[#This Row],[tanggal_checkout]],Table4[tanggal_checkout],Table4[id_checkout])</f>
        <v>CO 0721</v>
      </c>
      <c r="E891" t="s">
        <v>11577</v>
      </c>
      <c r="F891" s="8">
        <v>0.58591435185185181</v>
      </c>
      <c r="G891" t="str">
        <f>_xlfn.XLOOKUP(Table2[[#This Row],[nama_tamu]],Table10[nama_tamu],Table10[id_tamu])</f>
        <v>CUS 2775</v>
      </c>
      <c r="H891" t="s">
        <v>2593</v>
      </c>
      <c r="I891" t="str">
        <f>_xlfn.XLOOKUP(Table2[[#This Row],[tipe_kamar]],Table12[tipe_kamar],Table12[id_kamar])</f>
        <v>KMR 003</v>
      </c>
      <c r="J891" t="s">
        <v>64</v>
      </c>
      <c r="K891">
        <v>7</v>
      </c>
      <c r="L891">
        <v>1302000</v>
      </c>
      <c r="M891">
        <v>9114000</v>
      </c>
      <c r="N891" t="str">
        <f>_xlfn.XLOOKUP(Table2[[#This Row],[metode_pembayaran]],Table11[metode_pembayaran],Table11[id_pembayaran])</f>
        <v>MP 05</v>
      </c>
      <c r="O891" t="s">
        <v>72</v>
      </c>
      <c r="P891" t="str">
        <f>_xlfn.XLOOKUP(Table2[[#This Row],[status_reservasi]],'Dim Status Reservasi'!$B$2:$B$5,'Dim Status Reservasi'!$A$2:$A$5)</f>
        <v>ST 002</v>
      </c>
      <c r="Q891" t="s">
        <v>124</v>
      </c>
      <c r="R891" t="str">
        <f>_xlfn.XLOOKUP(Table2[[#This Row],[kota_hotel]],'Dim Kota Hotel'!$B$2:$B$21,'Dim Kota Hotel'!$A$2:$A$21)</f>
        <v>LOK 003</v>
      </c>
      <c r="S891" t="s">
        <v>106</v>
      </c>
    </row>
    <row r="892" spans="1:19" x14ac:dyDescent="0.25">
      <c r="A892" t="s">
        <v>2594</v>
      </c>
      <c r="B892" t="str">
        <f>_xlfn.XLOOKUP(Table2[[#This Row],[tanggal_checkin]],Table6[tanggal_checkin],Table6[id_checkin])</f>
        <v>CI 0764</v>
      </c>
      <c r="C892" t="s">
        <v>11009</v>
      </c>
      <c r="D892" t="str">
        <f>_xlfn.XLOOKUP(Table2[[#This Row],[tanggal_checkout]],Table4[tanggal_checkout],Table4[id_checkout])</f>
        <v>CO 0768</v>
      </c>
      <c r="E892" t="s">
        <v>11604</v>
      </c>
      <c r="F892" s="8">
        <v>0.46725694444444443</v>
      </c>
      <c r="G892" t="str">
        <f>_xlfn.XLOOKUP(Table2[[#This Row],[nama_tamu]],Table10[nama_tamu],Table10[id_tamu])</f>
        <v>CUS 0563</v>
      </c>
      <c r="H892" t="s">
        <v>2595</v>
      </c>
      <c r="I892" t="str">
        <f>_xlfn.XLOOKUP(Table2[[#This Row],[tipe_kamar]],Table12[tipe_kamar],Table12[id_kamar])</f>
        <v>KMR 002</v>
      </c>
      <c r="J892" t="s">
        <v>82</v>
      </c>
      <c r="K892">
        <v>2</v>
      </c>
      <c r="L892">
        <v>340000</v>
      </c>
      <c r="M892">
        <v>680000</v>
      </c>
      <c r="N892" t="str">
        <f>_xlfn.XLOOKUP(Table2[[#This Row],[metode_pembayaran]],Table11[metode_pembayaran],Table11[id_pembayaran])</f>
        <v>MP 02</v>
      </c>
      <c r="O892" t="s">
        <v>30</v>
      </c>
      <c r="P892" t="str">
        <f>_xlfn.XLOOKUP(Table2[[#This Row],[status_reservasi]],'Dim Status Reservasi'!$B$2:$B$5,'Dim Status Reservasi'!$A$2:$A$5)</f>
        <v>ST 003</v>
      </c>
      <c r="Q892" t="s">
        <v>37</v>
      </c>
      <c r="R892" t="str">
        <f>_xlfn.XLOOKUP(Table2[[#This Row],[kota_hotel]],'Dim Kota Hotel'!$B$2:$B$21,'Dim Kota Hotel'!$A$2:$A$21)</f>
        <v>LOK 006</v>
      </c>
      <c r="S892" t="s">
        <v>129</v>
      </c>
    </row>
    <row r="893" spans="1:19" x14ac:dyDescent="0.25">
      <c r="A893" t="s">
        <v>2596</v>
      </c>
      <c r="B893" t="str">
        <f>_xlfn.XLOOKUP(Table2[[#This Row],[tanggal_checkin]],Table6[tanggal_checkin],Table6[id_checkin])</f>
        <v>CI 0822</v>
      </c>
      <c r="C893" t="s">
        <v>11835</v>
      </c>
      <c r="D893" t="str">
        <f>_xlfn.XLOOKUP(Table2[[#This Row],[tanggal_checkout]],Table4[tanggal_checkout],Table4[id_checkout])</f>
        <v>CO 0835</v>
      </c>
      <c r="E893" t="s">
        <v>11647</v>
      </c>
      <c r="F893" s="8">
        <v>0.28006944444444443</v>
      </c>
      <c r="G893" t="str">
        <f>_xlfn.XLOOKUP(Table2[[#This Row],[nama_tamu]],Table10[nama_tamu],Table10[id_tamu])</f>
        <v>CUS 3024</v>
      </c>
      <c r="H893" t="s">
        <v>2597</v>
      </c>
      <c r="I893" t="str">
        <f>_xlfn.XLOOKUP(Table2[[#This Row],[tipe_kamar]],Table12[tipe_kamar],Table12[id_kamar])</f>
        <v>KMR 004</v>
      </c>
      <c r="J893" t="s">
        <v>47</v>
      </c>
      <c r="K893">
        <v>9</v>
      </c>
      <c r="L893">
        <v>445000</v>
      </c>
      <c r="M893">
        <v>4005000</v>
      </c>
      <c r="N893" t="str">
        <f>_xlfn.XLOOKUP(Table2[[#This Row],[metode_pembayaran]],Table11[metode_pembayaran],Table11[id_pembayaran])</f>
        <v>MP 02</v>
      </c>
      <c r="O893" t="s">
        <v>30</v>
      </c>
      <c r="P893" t="str">
        <f>_xlfn.XLOOKUP(Table2[[#This Row],[status_reservasi]],'Dim Status Reservasi'!$B$2:$B$5,'Dim Status Reservasi'!$A$2:$A$5)</f>
        <v>ST 004</v>
      </c>
      <c r="Q893" t="s">
        <v>48</v>
      </c>
      <c r="R893" t="str">
        <f>_xlfn.XLOOKUP(Table2[[#This Row],[kota_hotel]],'Dim Kota Hotel'!$B$2:$B$21,'Dim Kota Hotel'!$A$2:$A$21)</f>
        <v>LOK 012</v>
      </c>
      <c r="S893" t="s">
        <v>25</v>
      </c>
    </row>
    <row r="894" spans="1:19" x14ac:dyDescent="0.25">
      <c r="A894" t="s">
        <v>2598</v>
      </c>
      <c r="B894" t="str">
        <f>_xlfn.XLOOKUP(Table2[[#This Row],[tanggal_checkin]],Table6[tanggal_checkin],Table6[id_checkin])</f>
        <v>CI 0976</v>
      </c>
      <c r="C894" t="s">
        <v>11151</v>
      </c>
      <c r="D894" t="str">
        <f>_xlfn.XLOOKUP(Table2[[#This Row],[tanggal_checkout]],Table4[tanggal_checkout],Table4[id_checkout])</f>
        <v>CO 0987</v>
      </c>
      <c r="E894" t="s">
        <v>11836</v>
      </c>
      <c r="F894" s="8">
        <v>0.37361111111111112</v>
      </c>
      <c r="G894" t="str">
        <f>_xlfn.XLOOKUP(Table2[[#This Row],[nama_tamu]],Table10[nama_tamu],Table10[id_tamu])</f>
        <v>CUS 3240</v>
      </c>
      <c r="H894" t="s">
        <v>2600</v>
      </c>
      <c r="I894" t="str">
        <f>_xlfn.XLOOKUP(Table2[[#This Row],[tipe_kamar]],Table12[tipe_kamar],Table12[id_kamar])</f>
        <v>KMR 003</v>
      </c>
      <c r="J894" t="s">
        <v>64</v>
      </c>
      <c r="K894">
        <v>8</v>
      </c>
      <c r="L894">
        <v>1372000</v>
      </c>
      <c r="M894">
        <v>10976000</v>
      </c>
      <c r="N894" t="str">
        <f>_xlfn.XLOOKUP(Table2[[#This Row],[metode_pembayaran]],Table11[metode_pembayaran],Table11[id_pembayaran])</f>
        <v>MP 06</v>
      </c>
      <c r="O894" t="s">
        <v>17</v>
      </c>
      <c r="P894" t="str">
        <f>_xlfn.XLOOKUP(Table2[[#This Row],[status_reservasi]],'Dim Status Reservasi'!$B$2:$B$5,'Dim Status Reservasi'!$A$2:$A$5)</f>
        <v>ST 003</v>
      </c>
      <c r="Q894" t="s">
        <v>37</v>
      </c>
      <c r="R894" t="str">
        <f>_xlfn.XLOOKUP(Table2[[#This Row],[kota_hotel]],'Dim Kota Hotel'!$B$2:$B$21,'Dim Kota Hotel'!$A$2:$A$21)</f>
        <v>LOK 001</v>
      </c>
      <c r="S894" t="s">
        <v>74</v>
      </c>
    </row>
    <row r="895" spans="1:19" x14ac:dyDescent="0.25">
      <c r="A895" t="s">
        <v>2601</v>
      </c>
      <c r="B895" t="str">
        <f>_xlfn.XLOOKUP(Table2[[#This Row],[tanggal_checkin]],Table6[tanggal_checkin],Table6[id_checkin])</f>
        <v>CI 0311</v>
      </c>
      <c r="C895" t="s">
        <v>11536</v>
      </c>
      <c r="D895" t="str">
        <f>_xlfn.XLOOKUP(Table2[[#This Row],[tanggal_checkout]],Table4[tanggal_checkout],Table4[id_checkout])</f>
        <v>CO 0316</v>
      </c>
      <c r="E895" t="s">
        <v>11418</v>
      </c>
      <c r="F895" s="8">
        <v>2.9571759259259259E-2</v>
      </c>
      <c r="G895" t="str">
        <f>_xlfn.XLOOKUP(Table2[[#This Row],[nama_tamu]],Table10[nama_tamu],Table10[id_tamu])</f>
        <v>CUS 3564</v>
      </c>
      <c r="H895" t="s">
        <v>2603</v>
      </c>
      <c r="I895" t="str">
        <f>_xlfn.XLOOKUP(Table2[[#This Row],[tipe_kamar]],Table12[tipe_kamar],Table12[id_kamar])</f>
        <v>KMR 004</v>
      </c>
      <c r="J895" t="s">
        <v>47</v>
      </c>
      <c r="K895">
        <v>7</v>
      </c>
      <c r="L895">
        <v>502000</v>
      </c>
      <c r="M895">
        <v>3514000</v>
      </c>
      <c r="N895" t="str">
        <f>_xlfn.XLOOKUP(Table2[[#This Row],[metode_pembayaran]],Table11[metode_pembayaran],Table11[id_pembayaran])</f>
        <v>MP 04</v>
      </c>
      <c r="O895" t="s">
        <v>53</v>
      </c>
      <c r="P895" t="str">
        <f>_xlfn.XLOOKUP(Table2[[#This Row],[status_reservasi]],'Dim Status Reservasi'!$B$2:$B$5,'Dim Status Reservasi'!$A$2:$A$5)</f>
        <v>ST 003</v>
      </c>
      <c r="Q895" t="s">
        <v>37</v>
      </c>
      <c r="R895" t="str">
        <f>_xlfn.XLOOKUP(Table2[[#This Row],[kota_hotel]],'Dim Kota Hotel'!$B$2:$B$21,'Dim Kota Hotel'!$A$2:$A$21)</f>
        <v>LOK 011</v>
      </c>
      <c r="S895" t="s">
        <v>38</v>
      </c>
    </row>
    <row r="896" spans="1:19" x14ac:dyDescent="0.25">
      <c r="A896" t="s">
        <v>2604</v>
      </c>
      <c r="B896" t="str">
        <f>_xlfn.XLOOKUP(Table2[[#This Row],[tanggal_checkin]],Table6[tanggal_checkin],Table6[id_checkin])</f>
        <v>CI 0282</v>
      </c>
      <c r="C896" t="s">
        <v>11652</v>
      </c>
      <c r="D896" t="str">
        <f>_xlfn.XLOOKUP(Table2[[#This Row],[tanggal_checkout]],Table4[tanggal_checkout],Table4[id_checkout])</f>
        <v>CO 0288</v>
      </c>
      <c r="E896" t="s">
        <v>11233</v>
      </c>
      <c r="F896" s="8">
        <v>0.59753472222222226</v>
      </c>
      <c r="G896" t="str">
        <f>_xlfn.XLOOKUP(Table2[[#This Row],[nama_tamu]],Table10[nama_tamu],Table10[id_tamu])</f>
        <v>CUS 1559</v>
      </c>
      <c r="H896" t="s">
        <v>2606</v>
      </c>
      <c r="I896" t="str">
        <f>_xlfn.XLOOKUP(Table2[[#This Row],[tipe_kamar]],Table12[tipe_kamar],Table12[id_kamar])</f>
        <v>KMR 002</v>
      </c>
      <c r="J896" t="s">
        <v>82</v>
      </c>
      <c r="K896">
        <v>8</v>
      </c>
      <c r="L896">
        <v>391000</v>
      </c>
      <c r="M896">
        <v>3128000</v>
      </c>
      <c r="N896" t="str">
        <f>_xlfn.XLOOKUP(Table2[[#This Row],[metode_pembayaran]],Table11[metode_pembayaran],Table11[id_pembayaran])</f>
        <v>MP 03</v>
      </c>
      <c r="O896" t="s">
        <v>36</v>
      </c>
      <c r="P896" t="str">
        <f>_xlfn.XLOOKUP(Table2[[#This Row],[status_reservasi]],'Dim Status Reservasi'!$B$2:$B$5,'Dim Status Reservasi'!$A$2:$A$5)</f>
        <v>ST 004</v>
      </c>
      <c r="Q896" t="s">
        <v>48</v>
      </c>
      <c r="R896" t="str">
        <f>_xlfn.XLOOKUP(Table2[[#This Row],[kota_hotel]],'Dim Kota Hotel'!$B$2:$B$21,'Dim Kota Hotel'!$A$2:$A$21)</f>
        <v>LOK 012</v>
      </c>
      <c r="S896" t="s">
        <v>25</v>
      </c>
    </row>
    <row r="897" spans="1:19" x14ac:dyDescent="0.25">
      <c r="A897" t="s">
        <v>2607</v>
      </c>
      <c r="B897" t="str">
        <f>_xlfn.XLOOKUP(Table2[[#This Row],[tanggal_checkin]],Table6[tanggal_checkin],Table6[id_checkin])</f>
        <v>CI 1047</v>
      </c>
      <c r="C897" t="s">
        <v>11364</v>
      </c>
      <c r="D897" t="str">
        <f>_xlfn.XLOOKUP(Table2[[#This Row],[tanggal_checkout]],Table4[tanggal_checkout],Table4[id_checkout])</f>
        <v>CO 1055</v>
      </c>
      <c r="E897" t="s">
        <v>11837</v>
      </c>
      <c r="F897" s="8">
        <v>0.59284722222222219</v>
      </c>
      <c r="G897" t="str">
        <f>_xlfn.XLOOKUP(Table2[[#This Row],[nama_tamu]],Table10[nama_tamu],Table10[id_tamu])</f>
        <v>CUS 0714</v>
      </c>
      <c r="H897" t="s">
        <v>2609</v>
      </c>
      <c r="I897" t="str">
        <f>_xlfn.XLOOKUP(Table2[[#This Row],[tipe_kamar]],Table12[tipe_kamar],Table12[id_kamar])</f>
        <v>KMR 001</v>
      </c>
      <c r="J897" t="s">
        <v>23</v>
      </c>
      <c r="K897">
        <v>5</v>
      </c>
      <c r="L897">
        <v>619000</v>
      </c>
      <c r="M897">
        <v>3095000</v>
      </c>
      <c r="N897" t="str">
        <f>_xlfn.XLOOKUP(Table2[[#This Row],[metode_pembayaran]],Table11[metode_pembayaran],Table11[id_pembayaran])</f>
        <v>MP 03</v>
      </c>
      <c r="O897" t="s">
        <v>36</v>
      </c>
      <c r="P897" t="str">
        <f>_xlfn.XLOOKUP(Table2[[#This Row],[status_reservasi]],'Dim Status Reservasi'!$B$2:$B$5,'Dim Status Reservasi'!$A$2:$A$5)</f>
        <v>ST 003</v>
      </c>
      <c r="Q897" t="s">
        <v>37</v>
      </c>
      <c r="R897" t="str">
        <f>_xlfn.XLOOKUP(Table2[[#This Row],[kota_hotel]],'Dim Kota Hotel'!$B$2:$B$21,'Dim Kota Hotel'!$A$2:$A$21)</f>
        <v>LOK 016</v>
      </c>
      <c r="S897" t="s">
        <v>117</v>
      </c>
    </row>
    <row r="898" spans="1:19" x14ac:dyDescent="0.25">
      <c r="A898" t="s">
        <v>2610</v>
      </c>
      <c r="B898" t="str">
        <f>_xlfn.XLOOKUP(Table2[[#This Row],[tanggal_checkin]],Table6[tanggal_checkin],Table6[id_checkin])</f>
        <v>CI 0522</v>
      </c>
      <c r="C898" t="s">
        <v>10990</v>
      </c>
      <c r="D898" t="str">
        <f>_xlfn.XLOOKUP(Table2[[#This Row],[tanggal_checkout]],Table4[tanggal_checkout],Table4[id_checkout])</f>
        <v>CO 0528</v>
      </c>
      <c r="E898" t="s">
        <v>11071</v>
      </c>
      <c r="F898" s="8">
        <v>0.10641203703703704</v>
      </c>
      <c r="G898" t="str">
        <f>_xlfn.XLOOKUP(Table2[[#This Row],[nama_tamu]],Table10[nama_tamu],Table10[id_tamu])</f>
        <v>CUS 1743</v>
      </c>
      <c r="H898" t="s">
        <v>2611</v>
      </c>
      <c r="I898" t="str">
        <f>_xlfn.XLOOKUP(Table2[[#This Row],[tipe_kamar]],Table12[tipe_kamar],Table12[id_kamar])</f>
        <v>KMR 004</v>
      </c>
      <c r="J898" t="s">
        <v>47</v>
      </c>
      <c r="K898">
        <v>5</v>
      </c>
      <c r="L898">
        <v>509000</v>
      </c>
      <c r="M898">
        <v>2545000</v>
      </c>
      <c r="N898" t="str">
        <f>_xlfn.XLOOKUP(Table2[[#This Row],[metode_pembayaran]],Table11[metode_pembayaran],Table11[id_pembayaran])</f>
        <v>MP 06</v>
      </c>
      <c r="O898" t="s">
        <v>17</v>
      </c>
      <c r="P898" t="str">
        <f>_xlfn.XLOOKUP(Table2[[#This Row],[status_reservasi]],'Dim Status Reservasi'!$B$2:$B$5,'Dim Status Reservasi'!$A$2:$A$5)</f>
        <v>ST 003</v>
      </c>
      <c r="Q898" t="s">
        <v>37</v>
      </c>
      <c r="R898" t="str">
        <f>_xlfn.XLOOKUP(Table2[[#This Row],[kota_hotel]],'Dim Kota Hotel'!$B$2:$B$21,'Dim Kota Hotel'!$A$2:$A$21)</f>
        <v>LOK 004</v>
      </c>
      <c r="S898" t="s">
        <v>49</v>
      </c>
    </row>
    <row r="899" spans="1:19" x14ac:dyDescent="0.25">
      <c r="A899" t="s">
        <v>2612</v>
      </c>
      <c r="B899" t="str">
        <f>_xlfn.XLOOKUP(Table2[[#This Row],[tanggal_checkin]],Table6[tanggal_checkin],Table6[id_checkin])</f>
        <v>CI 0609</v>
      </c>
      <c r="C899" t="s">
        <v>11557</v>
      </c>
      <c r="D899" t="str">
        <f>_xlfn.XLOOKUP(Table2[[#This Row],[tanggal_checkout]],Table4[tanggal_checkout],Table4[id_checkout])</f>
        <v>CO 0617</v>
      </c>
      <c r="E899" t="s">
        <v>11313</v>
      </c>
      <c r="F899" s="8">
        <v>0.27046296296296296</v>
      </c>
      <c r="G899" t="str">
        <f>_xlfn.XLOOKUP(Table2[[#This Row],[nama_tamu]],Table10[nama_tamu],Table10[id_tamu])</f>
        <v>CUS 1699</v>
      </c>
      <c r="H899" t="s">
        <v>2614</v>
      </c>
      <c r="I899" t="str">
        <f>_xlfn.XLOOKUP(Table2[[#This Row],[tipe_kamar]],Table12[tipe_kamar],Table12[id_kamar])</f>
        <v>KMR 003</v>
      </c>
      <c r="J899" t="s">
        <v>64</v>
      </c>
      <c r="K899">
        <v>8</v>
      </c>
      <c r="L899">
        <v>1088000</v>
      </c>
      <c r="M899">
        <v>8704000</v>
      </c>
      <c r="N899" t="str">
        <f>_xlfn.XLOOKUP(Table2[[#This Row],[metode_pembayaran]],Table11[metode_pembayaran],Table11[id_pembayaran])</f>
        <v>MP 01</v>
      </c>
      <c r="O899" t="s">
        <v>24</v>
      </c>
      <c r="P899" t="str">
        <f>_xlfn.XLOOKUP(Table2[[#This Row],[status_reservasi]],'Dim Status Reservasi'!$B$2:$B$5,'Dim Status Reservasi'!$A$2:$A$5)</f>
        <v>ST 003</v>
      </c>
      <c r="Q899" t="s">
        <v>37</v>
      </c>
      <c r="R899" t="str">
        <f>_xlfn.XLOOKUP(Table2[[#This Row],[kota_hotel]],'Dim Kota Hotel'!$B$2:$B$21,'Dim Kota Hotel'!$A$2:$A$21)</f>
        <v>LOK 009</v>
      </c>
      <c r="S899" t="s">
        <v>19</v>
      </c>
    </row>
    <row r="900" spans="1:19" x14ac:dyDescent="0.25">
      <c r="A900" t="s">
        <v>2615</v>
      </c>
      <c r="B900" t="str">
        <f>_xlfn.XLOOKUP(Table2[[#This Row],[tanggal_checkin]],Table6[tanggal_checkin],Table6[id_checkin])</f>
        <v>CI 0402</v>
      </c>
      <c r="C900" t="s">
        <v>11744</v>
      </c>
      <c r="D900" t="str">
        <f>_xlfn.XLOOKUP(Table2[[#This Row],[tanggal_checkout]],Table4[tanggal_checkout],Table4[id_checkout])</f>
        <v>CO 0405</v>
      </c>
      <c r="E900" t="s">
        <v>11119</v>
      </c>
      <c r="F900" s="8">
        <v>5.6585648148148149E-2</v>
      </c>
      <c r="G900" t="str">
        <f>_xlfn.XLOOKUP(Table2[[#This Row],[nama_tamu]],Table10[nama_tamu],Table10[id_tamu])</f>
        <v>CUS 1927</v>
      </c>
      <c r="H900" t="s">
        <v>2616</v>
      </c>
      <c r="I900" t="str">
        <f>_xlfn.XLOOKUP(Table2[[#This Row],[tipe_kamar]],Table12[tipe_kamar],Table12[id_kamar])</f>
        <v>KMR 001</v>
      </c>
      <c r="J900" t="s">
        <v>23</v>
      </c>
      <c r="K900">
        <v>2</v>
      </c>
      <c r="L900">
        <v>689000</v>
      </c>
      <c r="M900">
        <v>1378000</v>
      </c>
      <c r="N900" t="str">
        <f>_xlfn.XLOOKUP(Table2[[#This Row],[metode_pembayaran]],Table11[metode_pembayaran],Table11[id_pembayaran])</f>
        <v>MP 01</v>
      </c>
      <c r="O900" t="s">
        <v>24</v>
      </c>
      <c r="P900" t="str">
        <f>_xlfn.XLOOKUP(Table2[[#This Row],[status_reservasi]],'Dim Status Reservasi'!$B$2:$B$5,'Dim Status Reservasi'!$A$2:$A$5)</f>
        <v>ST 004</v>
      </c>
      <c r="Q900" t="s">
        <v>48</v>
      </c>
      <c r="R900" t="str">
        <f>_xlfn.XLOOKUP(Table2[[#This Row],[kota_hotel]],'Dim Kota Hotel'!$B$2:$B$21,'Dim Kota Hotel'!$A$2:$A$21)</f>
        <v>LOK 012</v>
      </c>
      <c r="S900" t="s">
        <v>25</v>
      </c>
    </row>
    <row r="901" spans="1:19" x14ac:dyDescent="0.25">
      <c r="A901" t="s">
        <v>2617</v>
      </c>
      <c r="B901" t="str">
        <f>_xlfn.XLOOKUP(Table2[[#This Row],[tanggal_checkin]],Table6[tanggal_checkin],Table6[id_checkin])</f>
        <v>CI 0247</v>
      </c>
      <c r="C901" t="s">
        <v>11668</v>
      </c>
      <c r="D901" t="str">
        <f>_xlfn.XLOOKUP(Table2[[#This Row],[tanggal_checkout]],Table4[tanggal_checkout],Table4[id_checkout])</f>
        <v>CO 0249</v>
      </c>
      <c r="E901" t="s">
        <v>11342</v>
      </c>
      <c r="F901" s="8">
        <v>0.75950231481481478</v>
      </c>
      <c r="G901" t="str">
        <f>_xlfn.XLOOKUP(Table2[[#This Row],[nama_tamu]],Table10[nama_tamu],Table10[id_tamu])</f>
        <v>CUS 0013</v>
      </c>
      <c r="H901" t="s">
        <v>2618</v>
      </c>
      <c r="I901" t="str">
        <f>_xlfn.XLOOKUP(Table2[[#This Row],[tipe_kamar]],Table12[tipe_kamar],Table12[id_kamar])</f>
        <v>KMR 002</v>
      </c>
      <c r="J901" t="s">
        <v>82</v>
      </c>
      <c r="K901">
        <v>4</v>
      </c>
      <c r="L901">
        <v>332000</v>
      </c>
      <c r="M901">
        <v>1328000</v>
      </c>
      <c r="N901" t="str">
        <f>_xlfn.XLOOKUP(Table2[[#This Row],[metode_pembayaran]],Table11[metode_pembayaran],Table11[id_pembayaran])</f>
        <v>MP 06</v>
      </c>
      <c r="O901" t="s">
        <v>17</v>
      </c>
      <c r="P901" t="str">
        <f>_xlfn.XLOOKUP(Table2[[#This Row],[status_reservasi]],'Dim Status Reservasi'!$B$2:$B$5,'Dim Status Reservasi'!$A$2:$A$5)</f>
        <v>ST 004</v>
      </c>
      <c r="Q901" t="s">
        <v>48</v>
      </c>
      <c r="R901" t="str">
        <f>_xlfn.XLOOKUP(Table2[[#This Row],[kota_hotel]],'Dim Kota Hotel'!$B$2:$B$21,'Dim Kota Hotel'!$A$2:$A$21)</f>
        <v>LOK 003</v>
      </c>
      <c r="S901" t="s">
        <v>106</v>
      </c>
    </row>
    <row r="902" spans="1:19" x14ac:dyDescent="0.25">
      <c r="A902" t="s">
        <v>2619</v>
      </c>
      <c r="B902" t="str">
        <f>_xlfn.XLOOKUP(Table2[[#This Row],[tanggal_checkin]],Table6[tanggal_checkin],Table6[id_checkin])</f>
        <v>CI 0841</v>
      </c>
      <c r="C902" t="s">
        <v>11566</v>
      </c>
      <c r="D902" t="str">
        <f>_xlfn.XLOOKUP(Table2[[#This Row],[tanggal_checkout]],Table4[tanggal_checkout],Table4[id_checkout])</f>
        <v>CO 0850</v>
      </c>
      <c r="E902" t="s">
        <v>11838</v>
      </c>
      <c r="F902" s="8">
        <v>0.64516203703703701</v>
      </c>
      <c r="G902" t="str">
        <f>_xlfn.XLOOKUP(Table2[[#This Row],[nama_tamu]],Table10[nama_tamu],Table10[id_tamu])</f>
        <v>CUS 2857</v>
      </c>
      <c r="H902" t="s">
        <v>2621</v>
      </c>
      <c r="I902" t="str">
        <f>_xlfn.XLOOKUP(Table2[[#This Row],[tipe_kamar]],Table12[tipe_kamar],Table12[id_kamar])</f>
        <v>KMR 002</v>
      </c>
      <c r="J902" t="s">
        <v>82</v>
      </c>
      <c r="K902">
        <v>7</v>
      </c>
      <c r="L902">
        <v>337000</v>
      </c>
      <c r="M902">
        <v>2359000</v>
      </c>
      <c r="N902" t="str">
        <f>_xlfn.XLOOKUP(Table2[[#This Row],[metode_pembayaran]],Table11[metode_pembayaran],Table11[id_pembayaran])</f>
        <v>MP 06</v>
      </c>
      <c r="O902" t="s">
        <v>17</v>
      </c>
      <c r="P902" t="str">
        <f>_xlfn.XLOOKUP(Table2[[#This Row],[status_reservasi]],'Dim Status Reservasi'!$B$2:$B$5,'Dim Status Reservasi'!$A$2:$A$5)</f>
        <v>ST 003</v>
      </c>
      <c r="Q902" t="s">
        <v>37</v>
      </c>
      <c r="R902" t="str">
        <f>_xlfn.XLOOKUP(Table2[[#This Row],[kota_hotel]],'Dim Kota Hotel'!$B$2:$B$21,'Dim Kota Hotel'!$A$2:$A$21)</f>
        <v>LOK 008</v>
      </c>
      <c r="S902" t="s">
        <v>68</v>
      </c>
    </row>
    <row r="903" spans="1:19" x14ac:dyDescent="0.25">
      <c r="A903" t="s">
        <v>2622</v>
      </c>
      <c r="B903" t="str">
        <f>_xlfn.XLOOKUP(Table2[[#This Row],[tanggal_checkin]],Table6[tanggal_checkin],Table6[id_checkin])</f>
        <v>CI 0384</v>
      </c>
      <c r="C903" t="s">
        <v>11527</v>
      </c>
      <c r="D903" t="str">
        <f>_xlfn.XLOOKUP(Table2[[#This Row],[tanggal_checkout]],Table4[tanggal_checkout],Table4[id_checkout])</f>
        <v>CO 0388</v>
      </c>
      <c r="E903" t="s">
        <v>11839</v>
      </c>
      <c r="F903" s="8">
        <v>0.61333333333333329</v>
      </c>
      <c r="G903" t="str">
        <f>_xlfn.XLOOKUP(Table2[[#This Row],[nama_tamu]],Table10[nama_tamu],Table10[id_tamu])</f>
        <v>CUS 3199</v>
      </c>
      <c r="H903" t="s">
        <v>2624</v>
      </c>
      <c r="I903" t="str">
        <f>_xlfn.XLOOKUP(Table2[[#This Row],[tipe_kamar]],Table12[tipe_kamar],Table12[id_kamar])</f>
        <v>KMR 003</v>
      </c>
      <c r="J903" t="s">
        <v>64</v>
      </c>
      <c r="K903">
        <v>3</v>
      </c>
      <c r="L903">
        <v>1279000</v>
      </c>
      <c r="M903">
        <v>3837000</v>
      </c>
      <c r="N903" t="str">
        <f>_xlfn.XLOOKUP(Table2[[#This Row],[metode_pembayaran]],Table11[metode_pembayaran],Table11[id_pembayaran])</f>
        <v>MP 06</v>
      </c>
      <c r="O903" t="s">
        <v>17</v>
      </c>
      <c r="P903" t="str">
        <f>_xlfn.XLOOKUP(Table2[[#This Row],[status_reservasi]],'Dim Status Reservasi'!$B$2:$B$5,'Dim Status Reservasi'!$A$2:$A$5)</f>
        <v>ST 003</v>
      </c>
      <c r="Q903" t="s">
        <v>37</v>
      </c>
      <c r="R903" t="str">
        <f>_xlfn.XLOOKUP(Table2[[#This Row],[kota_hotel]],'Dim Kota Hotel'!$B$2:$B$21,'Dim Kota Hotel'!$A$2:$A$21)</f>
        <v>LOK 011</v>
      </c>
      <c r="S903" t="s">
        <v>38</v>
      </c>
    </row>
    <row r="904" spans="1:19" x14ac:dyDescent="0.25">
      <c r="A904" t="s">
        <v>2625</v>
      </c>
      <c r="B904" t="str">
        <f>_xlfn.XLOOKUP(Table2[[#This Row],[tanggal_checkin]],Table6[tanggal_checkin],Table6[id_checkin])</f>
        <v>CI 0973</v>
      </c>
      <c r="C904" t="s">
        <v>11840</v>
      </c>
      <c r="D904" t="str">
        <f>_xlfn.XLOOKUP(Table2[[#This Row],[tanggal_checkout]],Table4[tanggal_checkout],Table4[id_checkout])</f>
        <v>CO 0979</v>
      </c>
      <c r="E904" t="s">
        <v>11151</v>
      </c>
      <c r="F904" s="8">
        <v>0.77652777777777782</v>
      </c>
      <c r="G904" t="str">
        <f>_xlfn.XLOOKUP(Table2[[#This Row],[nama_tamu]],Table10[nama_tamu],Table10[id_tamu])</f>
        <v>CUS 2594</v>
      </c>
      <c r="H904" t="s">
        <v>2627</v>
      </c>
      <c r="I904" t="str">
        <f>_xlfn.XLOOKUP(Table2[[#This Row],[tipe_kamar]],Table12[tipe_kamar],Table12[id_kamar])</f>
        <v>KMR 004</v>
      </c>
      <c r="J904" t="s">
        <v>47</v>
      </c>
      <c r="K904">
        <v>3</v>
      </c>
      <c r="L904">
        <v>517000</v>
      </c>
      <c r="M904">
        <v>1551000</v>
      </c>
      <c r="N904" t="str">
        <f>_xlfn.XLOOKUP(Table2[[#This Row],[metode_pembayaran]],Table11[metode_pembayaran],Table11[id_pembayaran])</f>
        <v>MP 04</v>
      </c>
      <c r="O904" t="s">
        <v>53</v>
      </c>
      <c r="P904" t="str">
        <f>_xlfn.XLOOKUP(Table2[[#This Row],[status_reservasi]],'Dim Status Reservasi'!$B$2:$B$5,'Dim Status Reservasi'!$A$2:$A$5)</f>
        <v>ST 003</v>
      </c>
      <c r="Q904" t="s">
        <v>37</v>
      </c>
      <c r="R904" t="str">
        <f>_xlfn.XLOOKUP(Table2[[#This Row],[kota_hotel]],'Dim Kota Hotel'!$B$2:$B$21,'Dim Kota Hotel'!$A$2:$A$21)</f>
        <v>LOK 003</v>
      </c>
      <c r="S904" t="s">
        <v>106</v>
      </c>
    </row>
    <row r="905" spans="1:19" x14ac:dyDescent="0.25">
      <c r="A905" t="s">
        <v>2628</v>
      </c>
      <c r="B905" t="str">
        <f>_xlfn.XLOOKUP(Table2[[#This Row],[tanggal_checkin]],Table6[tanggal_checkin],Table6[id_checkin])</f>
        <v>CI 1023</v>
      </c>
      <c r="C905" t="s">
        <v>11841</v>
      </c>
      <c r="D905" t="str">
        <f>_xlfn.XLOOKUP(Table2[[#This Row],[tanggal_checkout]],Table4[tanggal_checkout],Table4[id_checkout])</f>
        <v>CO 1027</v>
      </c>
      <c r="E905" t="s">
        <v>11582</v>
      </c>
      <c r="F905" s="8">
        <v>0.32633101851851853</v>
      </c>
      <c r="G905" t="str">
        <f>_xlfn.XLOOKUP(Table2[[#This Row],[nama_tamu]],Table10[nama_tamu],Table10[id_tamu])</f>
        <v>CUS 1563</v>
      </c>
      <c r="H905" t="s">
        <v>2630</v>
      </c>
      <c r="I905" t="str">
        <f>_xlfn.XLOOKUP(Table2[[#This Row],[tipe_kamar]],Table12[tipe_kamar],Table12[id_kamar])</f>
        <v>KMR 001</v>
      </c>
      <c r="J905" t="s">
        <v>23</v>
      </c>
      <c r="K905">
        <v>1</v>
      </c>
      <c r="L905">
        <v>658000</v>
      </c>
      <c r="M905">
        <v>658000</v>
      </c>
      <c r="N905" t="str">
        <f>_xlfn.XLOOKUP(Table2[[#This Row],[metode_pembayaran]],Table11[metode_pembayaran],Table11[id_pembayaran])</f>
        <v>MP 02</v>
      </c>
      <c r="O905" t="s">
        <v>30</v>
      </c>
      <c r="P905" t="str">
        <f>_xlfn.XLOOKUP(Table2[[#This Row],[status_reservasi]],'Dim Status Reservasi'!$B$2:$B$5,'Dim Status Reservasi'!$A$2:$A$5)</f>
        <v>ST 004</v>
      </c>
      <c r="Q905" t="s">
        <v>48</v>
      </c>
      <c r="R905" t="str">
        <f>_xlfn.XLOOKUP(Table2[[#This Row],[kota_hotel]],'Dim Kota Hotel'!$B$2:$B$21,'Dim Kota Hotel'!$A$2:$A$21)</f>
        <v>LOK 018</v>
      </c>
      <c r="S905" t="s">
        <v>102</v>
      </c>
    </row>
    <row r="906" spans="1:19" x14ac:dyDescent="0.25">
      <c r="A906" t="s">
        <v>2631</v>
      </c>
      <c r="B906" t="str">
        <f>_xlfn.XLOOKUP(Table2[[#This Row],[tanggal_checkin]],Table6[tanggal_checkin],Table6[id_checkin])</f>
        <v>CI 0484</v>
      </c>
      <c r="C906" t="s">
        <v>11193</v>
      </c>
      <c r="D906" t="str">
        <f>_xlfn.XLOOKUP(Table2[[#This Row],[tanggal_checkout]],Table4[tanggal_checkout],Table4[id_checkout])</f>
        <v>CO 0487</v>
      </c>
      <c r="E906" t="s">
        <v>11063</v>
      </c>
      <c r="F906" s="8">
        <v>0.75197916666666664</v>
      </c>
      <c r="G906" t="str">
        <f>_xlfn.XLOOKUP(Table2[[#This Row],[nama_tamu]],Table10[nama_tamu],Table10[id_tamu])</f>
        <v>CUS 2070</v>
      </c>
      <c r="H906" t="s">
        <v>2632</v>
      </c>
      <c r="I906" t="str">
        <f>_xlfn.XLOOKUP(Table2[[#This Row],[tipe_kamar]],Table12[tipe_kamar],Table12[id_kamar])</f>
        <v>KMR 001</v>
      </c>
      <c r="J906" t="s">
        <v>23</v>
      </c>
      <c r="K906">
        <v>1</v>
      </c>
      <c r="L906">
        <v>574000</v>
      </c>
      <c r="M906">
        <v>574000</v>
      </c>
      <c r="N906" t="str">
        <f>_xlfn.XLOOKUP(Table2[[#This Row],[metode_pembayaran]],Table11[metode_pembayaran],Table11[id_pembayaran])</f>
        <v>MP 03</v>
      </c>
      <c r="O906" t="s">
        <v>36</v>
      </c>
      <c r="P906" t="str">
        <f>_xlfn.XLOOKUP(Table2[[#This Row],[status_reservasi]],'Dim Status Reservasi'!$B$2:$B$5,'Dim Status Reservasi'!$A$2:$A$5)</f>
        <v>ST 003</v>
      </c>
      <c r="Q906" t="s">
        <v>37</v>
      </c>
      <c r="R906" t="str">
        <f>_xlfn.XLOOKUP(Table2[[#This Row],[kota_hotel]],'Dim Kota Hotel'!$B$2:$B$21,'Dim Kota Hotel'!$A$2:$A$21)</f>
        <v>LOK 005</v>
      </c>
      <c r="S906" t="s">
        <v>43</v>
      </c>
    </row>
    <row r="907" spans="1:19" x14ac:dyDescent="0.25">
      <c r="A907" t="s">
        <v>2633</v>
      </c>
      <c r="B907" t="str">
        <f>_xlfn.XLOOKUP(Table2[[#This Row],[tanggal_checkin]],Table6[tanggal_checkin],Table6[id_checkin])</f>
        <v>CI 0911</v>
      </c>
      <c r="C907" t="s">
        <v>11396</v>
      </c>
      <c r="D907" t="str">
        <f>_xlfn.XLOOKUP(Table2[[#This Row],[tanggal_checkout]],Table4[tanggal_checkout],Table4[id_checkout])</f>
        <v>CO 0920</v>
      </c>
      <c r="E907" t="s">
        <v>11221</v>
      </c>
      <c r="F907" s="8">
        <v>0.61646990740740737</v>
      </c>
      <c r="G907" t="str">
        <f>_xlfn.XLOOKUP(Table2[[#This Row],[nama_tamu]],Table10[nama_tamu],Table10[id_tamu])</f>
        <v>CUS 2276</v>
      </c>
      <c r="H907" t="s">
        <v>2634</v>
      </c>
      <c r="I907" t="str">
        <f>_xlfn.XLOOKUP(Table2[[#This Row],[tipe_kamar]],Table12[tipe_kamar],Table12[id_kamar])</f>
        <v>KMR 004</v>
      </c>
      <c r="J907" t="s">
        <v>47</v>
      </c>
      <c r="K907">
        <v>7</v>
      </c>
      <c r="L907">
        <v>443000</v>
      </c>
      <c r="M907">
        <v>3101000</v>
      </c>
      <c r="N907" t="str">
        <f>_xlfn.XLOOKUP(Table2[[#This Row],[metode_pembayaran]],Table11[metode_pembayaran],Table11[id_pembayaran])</f>
        <v>MP 03</v>
      </c>
      <c r="O907" t="s">
        <v>36</v>
      </c>
      <c r="P907" t="str">
        <f>_xlfn.XLOOKUP(Table2[[#This Row],[status_reservasi]],'Dim Status Reservasi'!$B$2:$B$5,'Dim Status Reservasi'!$A$2:$A$5)</f>
        <v>ST 003</v>
      </c>
      <c r="Q907" t="s">
        <v>37</v>
      </c>
      <c r="R907" t="str">
        <f>_xlfn.XLOOKUP(Table2[[#This Row],[kota_hotel]],'Dim Kota Hotel'!$B$2:$B$21,'Dim Kota Hotel'!$A$2:$A$21)</f>
        <v>LOK 003</v>
      </c>
      <c r="S907" t="s">
        <v>106</v>
      </c>
    </row>
    <row r="908" spans="1:19" x14ac:dyDescent="0.25">
      <c r="A908" t="s">
        <v>2635</v>
      </c>
      <c r="B908" t="str">
        <f>_xlfn.XLOOKUP(Table2[[#This Row],[tanggal_checkin]],Table6[tanggal_checkin],Table6[id_checkin])</f>
        <v>CI 0938</v>
      </c>
      <c r="C908" t="s">
        <v>11611</v>
      </c>
      <c r="D908" t="str">
        <f>_xlfn.XLOOKUP(Table2[[#This Row],[tanggal_checkout]],Table4[tanggal_checkout],Table4[id_checkout])</f>
        <v>CO 0943</v>
      </c>
      <c r="E908" t="s">
        <v>11636</v>
      </c>
      <c r="F908" s="8">
        <v>0.29574074074074075</v>
      </c>
      <c r="G908" t="str">
        <f>_xlfn.XLOOKUP(Table2[[#This Row],[nama_tamu]],Table10[nama_tamu],Table10[id_tamu])</f>
        <v>CUS 3995</v>
      </c>
      <c r="H908" t="s">
        <v>2637</v>
      </c>
      <c r="I908" t="str">
        <f>_xlfn.XLOOKUP(Table2[[#This Row],[tipe_kamar]],Table12[tipe_kamar],Table12[id_kamar])</f>
        <v>KMR 001</v>
      </c>
      <c r="J908" t="s">
        <v>23</v>
      </c>
      <c r="K908">
        <v>2</v>
      </c>
      <c r="L908">
        <v>649000</v>
      </c>
      <c r="M908">
        <v>1298000</v>
      </c>
      <c r="N908" t="str">
        <f>_xlfn.XLOOKUP(Table2[[#This Row],[metode_pembayaran]],Table11[metode_pembayaran],Table11[id_pembayaran])</f>
        <v>MP 02</v>
      </c>
      <c r="O908" t="s">
        <v>30</v>
      </c>
      <c r="P908" t="str">
        <f>_xlfn.XLOOKUP(Table2[[#This Row],[status_reservasi]],'Dim Status Reservasi'!$B$2:$B$5,'Dim Status Reservasi'!$A$2:$A$5)</f>
        <v>ST 004</v>
      </c>
      <c r="Q908" t="s">
        <v>48</v>
      </c>
      <c r="R908" t="str">
        <f>_xlfn.XLOOKUP(Table2[[#This Row],[kota_hotel]],'Dim Kota Hotel'!$B$2:$B$21,'Dim Kota Hotel'!$A$2:$A$21)</f>
        <v>LOK 012</v>
      </c>
      <c r="S908" t="s">
        <v>25</v>
      </c>
    </row>
    <row r="909" spans="1:19" x14ac:dyDescent="0.25">
      <c r="A909" t="s">
        <v>2638</v>
      </c>
      <c r="B909" t="str">
        <f>_xlfn.XLOOKUP(Table2[[#This Row],[tanggal_checkin]],Table6[tanggal_checkin],Table6[id_checkin])</f>
        <v>CI 0962</v>
      </c>
      <c r="C909" t="s">
        <v>11537</v>
      </c>
      <c r="D909" t="str">
        <f>_xlfn.XLOOKUP(Table2[[#This Row],[tanggal_checkout]],Table4[tanggal_checkout],Table4[id_checkout])</f>
        <v>CO 0974</v>
      </c>
      <c r="E909" t="s">
        <v>10996</v>
      </c>
      <c r="F909" s="8">
        <v>0.14226851851851852</v>
      </c>
      <c r="G909" t="str">
        <f>_xlfn.XLOOKUP(Table2[[#This Row],[nama_tamu]],Table10[nama_tamu],Table10[id_tamu])</f>
        <v>CUS 3525</v>
      </c>
      <c r="H909" t="s">
        <v>2640</v>
      </c>
      <c r="I909" t="str">
        <f>_xlfn.XLOOKUP(Table2[[#This Row],[tipe_kamar]],Table12[tipe_kamar],Table12[id_kamar])</f>
        <v>KMR 003</v>
      </c>
      <c r="J909" t="s">
        <v>64</v>
      </c>
      <c r="K909">
        <v>9</v>
      </c>
      <c r="L909">
        <v>1260000</v>
      </c>
      <c r="M909">
        <v>11340000</v>
      </c>
      <c r="N909" t="str">
        <f>_xlfn.XLOOKUP(Table2[[#This Row],[metode_pembayaran]],Table11[metode_pembayaran],Table11[id_pembayaran])</f>
        <v>MP 02</v>
      </c>
      <c r="O909" t="s">
        <v>30</v>
      </c>
      <c r="P909" t="str">
        <f>_xlfn.XLOOKUP(Table2[[#This Row],[status_reservasi]],'Dim Status Reservasi'!$B$2:$B$5,'Dim Status Reservasi'!$A$2:$A$5)</f>
        <v>ST 001</v>
      </c>
      <c r="Q909" t="s">
        <v>214</v>
      </c>
      <c r="R909" t="str">
        <f>_xlfn.XLOOKUP(Table2[[#This Row],[kota_hotel]],'Dim Kota Hotel'!$B$2:$B$21,'Dim Kota Hotel'!$A$2:$A$21)</f>
        <v>LOK 011</v>
      </c>
      <c r="S909" t="s">
        <v>38</v>
      </c>
    </row>
    <row r="910" spans="1:19" x14ac:dyDescent="0.25">
      <c r="A910" t="s">
        <v>2641</v>
      </c>
      <c r="B910" t="str">
        <f>_xlfn.XLOOKUP(Table2[[#This Row],[tanggal_checkin]],Table6[tanggal_checkin],Table6[id_checkin])</f>
        <v>CI 0686</v>
      </c>
      <c r="C910" t="s">
        <v>11241</v>
      </c>
      <c r="D910" t="str">
        <f>_xlfn.XLOOKUP(Table2[[#This Row],[tanggal_checkout]],Table4[tanggal_checkout],Table4[id_checkout])</f>
        <v>CO 0690</v>
      </c>
      <c r="E910" t="s">
        <v>11700</v>
      </c>
      <c r="F910" s="8">
        <v>0.59035879629629628</v>
      </c>
      <c r="G910" t="str">
        <f>_xlfn.XLOOKUP(Table2[[#This Row],[nama_tamu]],Table10[nama_tamu],Table10[id_tamu])</f>
        <v>CUS 2656</v>
      </c>
      <c r="H910" t="s">
        <v>2643</v>
      </c>
      <c r="I910" t="str">
        <f>_xlfn.XLOOKUP(Table2[[#This Row],[tipe_kamar]],Table12[tipe_kamar],Table12[id_kamar])</f>
        <v>KMR 004</v>
      </c>
      <c r="J910" t="s">
        <v>47</v>
      </c>
      <c r="K910">
        <v>2</v>
      </c>
      <c r="L910">
        <v>501000</v>
      </c>
      <c r="M910">
        <v>1002000</v>
      </c>
      <c r="N910" t="str">
        <f>_xlfn.XLOOKUP(Table2[[#This Row],[metode_pembayaran]],Table11[metode_pembayaran],Table11[id_pembayaran])</f>
        <v>MP 04</v>
      </c>
      <c r="O910" t="s">
        <v>53</v>
      </c>
      <c r="P910" t="str">
        <f>_xlfn.XLOOKUP(Table2[[#This Row],[status_reservasi]],'Dim Status Reservasi'!$B$2:$B$5,'Dim Status Reservasi'!$A$2:$A$5)</f>
        <v>ST 004</v>
      </c>
      <c r="Q910" t="s">
        <v>48</v>
      </c>
      <c r="R910" t="str">
        <f>_xlfn.XLOOKUP(Table2[[#This Row],[kota_hotel]],'Dim Kota Hotel'!$B$2:$B$21,'Dim Kota Hotel'!$A$2:$A$21)</f>
        <v>LOK 002</v>
      </c>
      <c r="S910" t="s">
        <v>60</v>
      </c>
    </row>
    <row r="911" spans="1:19" x14ac:dyDescent="0.25">
      <c r="A911" t="s">
        <v>2644</v>
      </c>
      <c r="B911" t="str">
        <f>_xlfn.XLOOKUP(Table2[[#This Row],[tanggal_checkin]],Table6[tanggal_checkin],Table6[id_checkin])</f>
        <v>CI 0907</v>
      </c>
      <c r="C911" t="s">
        <v>11734</v>
      </c>
      <c r="D911" t="str">
        <f>_xlfn.XLOOKUP(Table2[[#This Row],[tanggal_checkout]],Table4[tanggal_checkout],Table4[id_checkout])</f>
        <v>CO 0917</v>
      </c>
      <c r="E911" t="s">
        <v>11492</v>
      </c>
      <c r="F911" s="8">
        <v>0.3084722222222222</v>
      </c>
      <c r="G911" t="str">
        <f>_xlfn.XLOOKUP(Table2[[#This Row],[nama_tamu]],Table10[nama_tamu],Table10[id_tamu])</f>
        <v>CUS 4035</v>
      </c>
      <c r="H911" t="s">
        <v>2646</v>
      </c>
      <c r="I911" t="str">
        <f>_xlfn.XLOOKUP(Table2[[#This Row],[tipe_kamar]],Table12[tipe_kamar],Table12[id_kamar])</f>
        <v>KMR 004</v>
      </c>
      <c r="J911" t="s">
        <v>47</v>
      </c>
      <c r="K911">
        <v>9</v>
      </c>
      <c r="L911">
        <v>420000</v>
      </c>
      <c r="M911">
        <v>3780000</v>
      </c>
      <c r="N911" t="str">
        <f>_xlfn.XLOOKUP(Table2[[#This Row],[metode_pembayaran]],Table11[metode_pembayaran],Table11[id_pembayaran])</f>
        <v>MP 06</v>
      </c>
      <c r="O911" t="s">
        <v>17</v>
      </c>
      <c r="P911" t="str">
        <f>_xlfn.XLOOKUP(Table2[[#This Row],[status_reservasi]],'Dim Status Reservasi'!$B$2:$B$5,'Dim Status Reservasi'!$A$2:$A$5)</f>
        <v>ST 003</v>
      </c>
      <c r="Q911" t="s">
        <v>37</v>
      </c>
      <c r="R911" t="str">
        <f>_xlfn.XLOOKUP(Table2[[#This Row],[kota_hotel]],'Dim Kota Hotel'!$B$2:$B$21,'Dim Kota Hotel'!$A$2:$A$21)</f>
        <v>LOK 009</v>
      </c>
      <c r="S911" t="s">
        <v>19</v>
      </c>
    </row>
    <row r="912" spans="1:19" x14ac:dyDescent="0.25">
      <c r="A912" t="s">
        <v>2647</v>
      </c>
      <c r="B912" t="str">
        <f>_xlfn.XLOOKUP(Table2[[#This Row],[tanggal_checkin]],Table6[tanggal_checkin],Table6[id_checkin])</f>
        <v>CI 0132</v>
      </c>
      <c r="C912" t="s">
        <v>11842</v>
      </c>
      <c r="D912" t="str">
        <f>_xlfn.XLOOKUP(Table2[[#This Row],[tanggal_checkout]],Table4[tanggal_checkout],Table4[id_checkout])</f>
        <v>CO 0135</v>
      </c>
      <c r="E912" t="s">
        <v>10986</v>
      </c>
      <c r="F912" s="8">
        <v>1.1805555555555556E-3</v>
      </c>
      <c r="G912" t="str">
        <f>_xlfn.XLOOKUP(Table2[[#This Row],[nama_tamu]],Table10[nama_tamu],Table10[id_tamu])</f>
        <v>CUS 3330</v>
      </c>
      <c r="H912" t="s">
        <v>2649</v>
      </c>
      <c r="I912" t="str">
        <f>_xlfn.XLOOKUP(Table2[[#This Row],[tipe_kamar]],Table12[tipe_kamar],Table12[id_kamar])</f>
        <v>KMR 004</v>
      </c>
      <c r="J912" t="s">
        <v>47</v>
      </c>
      <c r="K912">
        <v>3</v>
      </c>
      <c r="L912">
        <v>462000</v>
      </c>
      <c r="M912">
        <v>1386000</v>
      </c>
      <c r="N912" t="str">
        <f>_xlfn.XLOOKUP(Table2[[#This Row],[metode_pembayaran]],Table11[metode_pembayaran],Table11[id_pembayaran])</f>
        <v>MP 03</v>
      </c>
      <c r="O912" t="s">
        <v>36</v>
      </c>
      <c r="P912" t="str">
        <f>_xlfn.XLOOKUP(Table2[[#This Row],[status_reservasi]],'Dim Status Reservasi'!$B$2:$B$5,'Dim Status Reservasi'!$A$2:$A$5)</f>
        <v>ST 003</v>
      </c>
      <c r="Q912" t="s">
        <v>37</v>
      </c>
      <c r="R912" t="str">
        <f>_xlfn.XLOOKUP(Table2[[#This Row],[kota_hotel]],'Dim Kota Hotel'!$B$2:$B$21,'Dim Kota Hotel'!$A$2:$A$21)</f>
        <v>LOK 007</v>
      </c>
      <c r="S912" t="s">
        <v>145</v>
      </c>
    </row>
    <row r="913" spans="1:19" x14ac:dyDescent="0.25">
      <c r="A913" t="s">
        <v>2650</v>
      </c>
      <c r="B913" t="str">
        <f>_xlfn.XLOOKUP(Table2[[#This Row],[tanggal_checkin]],Table6[tanggal_checkin],Table6[id_checkin])</f>
        <v>CI 0971</v>
      </c>
      <c r="C913" t="s">
        <v>11699</v>
      </c>
      <c r="D913" t="str">
        <f>_xlfn.XLOOKUP(Table2[[#This Row],[tanggal_checkout]],Table4[tanggal_checkout],Table4[id_checkout])</f>
        <v>CO 0977</v>
      </c>
      <c r="E913" t="s">
        <v>11843</v>
      </c>
      <c r="F913" s="8">
        <v>0.44307870370370372</v>
      </c>
      <c r="G913" t="str">
        <f>_xlfn.XLOOKUP(Table2[[#This Row],[nama_tamu]],Table10[nama_tamu],Table10[id_tamu])</f>
        <v>CUS 3348</v>
      </c>
      <c r="H913" t="s">
        <v>2652</v>
      </c>
      <c r="I913" t="str">
        <f>_xlfn.XLOOKUP(Table2[[#This Row],[tipe_kamar]],Table12[tipe_kamar],Table12[id_kamar])</f>
        <v>KMR 002</v>
      </c>
      <c r="J913" t="s">
        <v>82</v>
      </c>
      <c r="K913">
        <v>3</v>
      </c>
      <c r="L913">
        <v>320000</v>
      </c>
      <c r="M913">
        <v>960000</v>
      </c>
      <c r="N913" t="str">
        <f>_xlfn.XLOOKUP(Table2[[#This Row],[metode_pembayaran]],Table11[metode_pembayaran],Table11[id_pembayaran])</f>
        <v>MP 01</v>
      </c>
      <c r="O913" t="s">
        <v>24</v>
      </c>
      <c r="P913" t="str">
        <f>_xlfn.XLOOKUP(Table2[[#This Row],[status_reservasi]],'Dim Status Reservasi'!$B$2:$B$5,'Dim Status Reservasi'!$A$2:$A$5)</f>
        <v>ST 002</v>
      </c>
      <c r="Q913" t="s">
        <v>124</v>
      </c>
      <c r="R913" t="str">
        <f>_xlfn.XLOOKUP(Table2[[#This Row],[kota_hotel]],'Dim Kota Hotel'!$B$2:$B$21,'Dim Kota Hotel'!$A$2:$A$21)</f>
        <v>LOK 002</v>
      </c>
      <c r="S913" t="s">
        <v>60</v>
      </c>
    </row>
    <row r="914" spans="1:19" x14ac:dyDescent="0.25">
      <c r="A914" t="s">
        <v>2653</v>
      </c>
      <c r="B914" t="str">
        <f>_xlfn.XLOOKUP(Table2[[#This Row],[tanggal_checkin]],Table6[tanggal_checkin],Table6[id_checkin])</f>
        <v>CI 0414</v>
      </c>
      <c r="C914" t="s">
        <v>11710</v>
      </c>
      <c r="D914" t="str">
        <f>_xlfn.XLOOKUP(Table2[[#This Row],[tanggal_checkout]],Table4[tanggal_checkout],Table4[id_checkout])</f>
        <v>CO 0418</v>
      </c>
      <c r="E914" t="s">
        <v>11491</v>
      </c>
      <c r="F914" s="8">
        <v>0.46584490740740742</v>
      </c>
      <c r="G914" t="str">
        <f>_xlfn.XLOOKUP(Table2[[#This Row],[nama_tamu]],Table10[nama_tamu],Table10[id_tamu])</f>
        <v>CUS 0233</v>
      </c>
      <c r="H914" t="s">
        <v>2654</v>
      </c>
      <c r="I914" t="str">
        <f>_xlfn.XLOOKUP(Table2[[#This Row],[tipe_kamar]],Table12[tipe_kamar],Table12[id_kamar])</f>
        <v>KMR 003</v>
      </c>
      <c r="J914" t="s">
        <v>64</v>
      </c>
      <c r="K914">
        <v>2</v>
      </c>
      <c r="L914">
        <v>1177000</v>
      </c>
      <c r="M914">
        <v>2354000</v>
      </c>
      <c r="N914" t="str">
        <f>_xlfn.XLOOKUP(Table2[[#This Row],[metode_pembayaran]],Table11[metode_pembayaran],Table11[id_pembayaran])</f>
        <v>MP 01</v>
      </c>
      <c r="O914" t="s">
        <v>24</v>
      </c>
      <c r="P914" t="str">
        <f>_xlfn.XLOOKUP(Table2[[#This Row],[status_reservasi]],'Dim Status Reservasi'!$B$2:$B$5,'Dim Status Reservasi'!$A$2:$A$5)</f>
        <v>ST 003</v>
      </c>
      <c r="Q914" t="s">
        <v>37</v>
      </c>
      <c r="R914" t="str">
        <f>_xlfn.XLOOKUP(Table2[[#This Row],[kota_hotel]],'Dim Kota Hotel'!$B$2:$B$21,'Dim Kota Hotel'!$A$2:$A$21)</f>
        <v>LOK 012</v>
      </c>
      <c r="S914" t="s">
        <v>25</v>
      </c>
    </row>
    <row r="915" spans="1:19" x14ac:dyDescent="0.25">
      <c r="A915" t="s">
        <v>2655</v>
      </c>
      <c r="B915" t="str">
        <f>_xlfn.XLOOKUP(Table2[[#This Row],[tanggal_checkin]],Table6[tanggal_checkin],Table6[id_checkin])</f>
        <v>CI 0894</v>
      </c>
      <c r="C915" t="s">
        <v>11844</v>
      </c>
      <c r="D915" t="str">
        <f>_xlfn.XLOOKUP(Table2[[#This Row],[tanggal_checkout]],Table4[tanggal_checkout],Table4[id_checkout])</f>
        <v>CO 0899</v>
      </c>
      <c r="E915" t="s">
        <v>11279</v>
      </c>
      <c r="F915" s="8">
        <v>0.15888888888888889</v>
      </c>
      <c r="G915" t="str">
        <f>_xlfn.XLOOKUP(Table2[[#This Row],[nama_tamu]],Table10[nama_tamu],Table10[id_tamu])</f>
        <v>CUS 1608</v>
      </c>
      <c r="H915" t="s">
        <v>2657</v>
      </c>
      <c r="I915" t="str">
        <f>_xlfn.XLOOKUP(Table2[[#This Row],[tipe_kamar]],Table12[tipe_kamar],Table12[id_kamar])</f>
        <v>KMR 001</v>
      </c>
      <c r="J915" t="s">
        <v>23</v>
      </c>
      <c r="K915">
        <v>4</v>
      </c>
      <c r="L915">
        <v>550000</v>
      </c>
      <c r="M915">
        <v>2200000</v>
      </c>
      <c r="N915" t="str">
        <f>_xlfn.XLOOKUP(Table2[[#This Row],[metode_pembayaran]],Table11[metode_pembayaran],Table11[id_pembayaran])</f>
        <v>MP 05</v>
      </c>
      <c r="O915" t="s">
        <v>72</v>
      </c>
      <c r="P915" t="str">
        <f>_xlfn.XLOOKUP(Table2[[#This Row],[status_reservasi]],'Dim Status Reservasi'!$B$2:$B$5,'Dim Status Reservasi'!$A$2:$A$5)</f>
        <v>ST 004</v>
      </c>
      <c r="Q915" t="s">
        <v>48</v>
      </c>
      <c r="R915" t="str">
        <f>_xlfn.XLOOKUP(Table2[[#This Row],[kota_hotel]],'Dim Kota Hotel'!$B$2:$B$21,'Dim Kota Hotel'!$A$2:$A$21)</f>
        <v>LOK 020</v>
      </c>
      <c r="S915" t="s">
        <v>94</v>
      </c>
    </row>
    <row r="916" spans="1:19" x14ac:dyDescent="0.25">
      <c r="A916" t="s">
        <v>2658</v>
      </c>
      <c r="B916" t="str">
        <f>_xlfn.XLOOKUP(Table2[[#This Row],[tanggal_checkin]],Table6[tanggal_checkin],Table6[id_checkin])</f>
        <v>CI 0041</v>
      </c>
      <c r="C916" t="s">
        <v>11781</v>
      </c>
      <c r="D916" t="str">
        <f>_xlfn.XLOOKUP(Table2[[#This Row],[tanggal_checkout]],Table4[tanggal_checkout],Table4[id_checkout])</f>
        <v>CO 0045</v>
      </c>
      <c r="E916" t="s">
        <v>11471</v>
      </c>
      <c r="F916" s="8">
        <v>0.27447916666666666</v>
      </c>
      <c r="G916" t="str">
        <f>_xlfn.XLOOKUP(Table2[[#This Row],[nama_tamu]],Table10[nama_tamu],Table10[id_tamu])</f>
        <v>CUS 0139</v>
      </c>
      <c r="H916" t="s">
        <v>11134</v>
      </c>
      <c r="I916" t="str">
        <f>_xlfn.XLOOKUP(Table2[[#This Row],[tipe_kamar]],Table12[tipe_kamar],Table12[id_kamar])</f>
        <v>KMR 002</v>
      </c>
      <c r="J916" t="s">
        <v>82</v>
      </c>
      <c r="K916">
        <v>4</v>
      </c>
      <c r="L916">
        <v>381000</v>
      </c>
      <c r="M916">
        <v>1524000</v>
      </c>
      <c r="N916" t="str">
        <f>_xlfn.XLOOKUP(Table2[[#This Row],[metode_pembayaran]],Table11[metode_pembayaran],Table11[id_pembayaran])</f>
        <v>MP 02</v>
      </c>
      <c r="O916" t="s">
        <v>30</v>
      </c>
      <c r="P916" t="str">
        <f>_xlfn.XLOOKUP(Table2[[#This Row],[status_reservasi]],'Dim Status Reservasi'!$B$2:$B$5,'Dim Status Reservasi'!$A$2:$A$5)</f>
        <v>ST 002</v>
      </c>
      <c r="Q916" t="s">
        <v>124</v>
      </c>
      <c r="R916" t="str">
        <f>_xlfn.XLOOKUP(Table2[[#This Row],[kota_hotel]],'Dim Kota Hotel'!$B$2:$B$21,'Dim Kota Hotel'!$A$2:$A$21)</f>
        <v>LOK 013</v>
      </c>
      <c r="S916" t="s">
        <v>160</v>
      </c>
    </row>
    <row r="917" spans="1:19" x14ac:dyDescent="0.25">
      <c r="A917" t="s">
        <v>2660</v>
      </c>
      <c r="B917" t="str">
        <f>_xlfn.XLOOKUP(Table2[[#This Row],[tanggal_checkin]],Table6[tanggal_checkin],Table6[id_checkin])</f>
        <v>CI 0160</v>
      </c>
      <c r="C917" t="s">
        <v>11845</v>
      </c>
      <c r="D917" t="str">
        <f>_xlfn.XLOOKUP(Table2[[#This Row],[tanggal_checkout]],Table4[tanggal_checkout],Table4[id_checkout])</f>
        <v>CO 0170</v>
      </c>
      <c r="E917" t="s">
        <v>11413</v>
      </c>
      <c r="F917" s="8">
        <v>0.67107638888888888</v>
      </c>
      <c r="G917" t="str">
        <f>_xlfn.XLOOKUP(Table2[[#This Row],[nama_tamu]],Table10[nama_tamu],Table10[id_tamu])</f>
        <v>CUS 3884</v>
      </c>
      <c r="H917" t="s">
        <v>2661</v>
      </c>
      <c r="I917" t="str">
        <f>_xlfn.XLOOKUP(Table2[[#This Row],[tipe_kamar]],Table12[tipe_kamar],Table12[id_kamar])</f>
        <v>KMR 001</v>
      </c>
      <c r="J917" t="s">
        <v>23</v>
      </c>
      <c r="K917">
        <v>9</v>
      </c>
      <c r="L917">
        <v>630000</v>
      </c>
      <c r="M917">
        <v>5670000</v>
      </c>
      <c r="N917" t="str">
        <f>_xlfn.XLOOKUP(Table2[[#This Row],[metode_pembayaran]],Table11[metode_pembayaran],Table11[id_pembayaran])</f>
        <v>MP 01</v>
      </c>
      <c r="O917" t="s">
        <v>24</v>
      </c>
      <c r="P917" t="str">
        <f>_xlfn.XLOOKUP(Table2[[#This Row],[status_reservasi]],'Dim Status Reservasi'!$B$2:$B$5,'Dim Status Reservasi'!$A$2:$A$5)</f>
        <v>ST 001</v>
      </c>
      <c r="Q917" t="s">
        <v>214</v>
      </c>
      <c r="R917" t="str">
        <f>_xlfn.XLOOKUP(Table2[[#This Row],[kota_hotel]],'Dim Kota Hotel'!$B$2:$B$21,'Dim Kota Hotel'!$A$2:$A$21)</f>
        <v>LOK 008</v>
      </c>
      <c r="S917" t="s">
        <v>68</v>
      </c>
    </row>
    <row r="918" spans="1:19" x14ac:dyDescent="0.25">
      <c r="A918" t="s">
        <v>2662</v>
      </c>
      <c r="B918" t="str">
        <f>_xlfn.XLOOKUP(Table2[[#This Row],[tanggal_checkin]],Table6[tanggal_checkin],Table6[id_checkin])</f>
        <v>CI 0990</v>
      </c>
      <c r="C918" t="s">
        <v>11141</v>
      </c>
      <c r="D918" t="str">
        <f>_xlfn.XLOOKUP(Table2[[#This Row],[tanggal_checkout]],Table4[tanggal_checkout],Table4[id_checkout])</f>
        <v>CO 0997</v>
      </c>
      <c r="E918" t="s">
        <v>11846</v>
      </c>
      <c r="F918" s="8">
        <v>0.88697916666666665</v>
      </c>
      <c r="G918" t="str">
        <f>_xlfn.XLOOKUP(Table2[[#This Row],[nama_tamu]],Table10[nama_tamu],Table10[id_tamu])</f>
        <v>CUS 2876</v>
      </c>
      <c r="H918" t="s">
        <v>2664</v>
      </c>
      <c r="I918" t="str">
        <f>_xlfn.XLOOKUP(Table2[[#This Row],[tipe_kamar]],Table12[tipe_kamar],Table12[id_kamar])</f>
        <v>KMR 001</v>
      </c>
      <c r="J918" t="s">
        <v>23</v>
      </c>
      <c r="K918">
        <v>4</v>
      </c>
      <c r="L918">
        <v>581000</v>
      </c>
      <c r="M918">
        <v>2324000</v>
      </c>
      <c r="N918" t="str">
        <f>_xlfn.XLOOKUP(Table2[[#This Row],[metode_pembayaran]],Table11[metode_pembayaran],Table11[id_pembayaran])</f>
        <v>MP 02</v>
      </c>
      <c r="O918" t="s">
        <v>30</v>
      </c>
      <c r="P918" t="str">
        <f>_xlfn.XLOOKUP(Table2[[#This Row],[status_reservasi]],'Dim Status Reservasi'!$B$2:$B$5,'Dim Status Reservasi'!$A$2:$A$5)</f>
        <v>ST 004</v>
      </c>
      <c r="Q918" t="s">
        <v>48</v>
      </c>
      <c r="R918" t="str">
        <f>_xlfn.XLOOKUP(Table2[[#This Row],[kota_hotel]],'Dim Kota Hotel'!$B$2:$B$21,'Dim Kota Hotel'!$A$2:$A$21)</f>
        <v>LOK 010</v>
      </c>
      <c r="S918" t="s">
        <v>226</v>
      </c>
    </row>
    <row r="919" spans="1:19" x14ac:dyDescent="0.25">
      <c r="A919" t="s">
        <v>2665</v>
      </c>
      <c r="B919" t="str">
        <f>_xlfn.XLOOKUP(Table2[[#This Row],[tanggal_checkin]],Table6[tanggal_checkin],Table6[id_checkin])</f>
        <v>CI 0481</v>
      </c>
      <c r="C919" t="s">
        <v>11062</v>
      </c>
      <c r="D919" t="str">
        <f>_xlfn.XLOOKUP(Table2[[#This Row],[tanggal_checkout]],Table4[tanggal_checkout],Table4[id_checkout])</f>
        <v>CO 0491</v>
      </c>
      <c r="E919" t="s">
        <v>11847</v>
      </c>
      <c r="F919" s="8">
        <v>0.54702546296296295</v>
      </c>
      <c r="G919" t="str">
        <f>_xlfn.XLOOKUP(Table2[[#This Row],[nama_tamu]],Table10[nama_tamu],Table10[id_tamu])</f>
        <v>CUS 0319</v>
      </c>
      <c r="H919" t="s">
        <v>2666</v>
      </c>
      <c r="I919" t="str">
        <f>_xlfn.XLOOKUP(Table2[[#This Row],[tipe_kamar]],Table12[tipe_kamar],Table12[id_kamar])</f>
        <v>KMR 002</v>
      </c>
      <c r="J919" t="s">
        <v>82</v>
      </c>
      <c r="K919">
        <v>8</v>
      </c>
      <c r="L919">
        <v>333000</v>
      </c>
      <c r="M919">
        <v>2664000</v>
      </c>
      <c r="N919" t="str">
        <f>_xlfn.XLOOKUP(Table2[[#This Row],[metode_pembayaran]],Table11[metode_pembayaran],Table11[id_pembayaran])</f>
        <v>MP 05</v>
      </c>
      <c r="O919" t="s">
        <v>72</v>
      </c>
      <c r="P919" t="str">
        <f>_xlfn.XLOOKUP(Table2[[#This Row],[status_reservasi]],'Dim Status Reservasi'!$B$2:$B$5,'Dim Status Reservasi'!$A$2:$A$5)</f>
        <v>ST 002</v>
      </c>
      <c r="Q919" t="s">
        <v>124</v>
      </c>
      <c r="R919" t="str">
        <f>_xlfn.XLOOKUP(Table2[[#This Row],[kota_hotel]],'Dim Kota Hotel'!$B$2:$B$21,'Dim Kota Hotel'!$A$2:$A$21)</f>
        <v>LOK 007</v>
      </c>
      <c r="S919" t="s">
        <v>145</v>
      </c>
    </row>
    <row r="920" spans="1:19" x14ac:dyDescent="0.25">
      <c r="A920" t="s">
        <v>2667</v>
      </c>
      <c r="B920" t="str">
        <f>_xlfn.XLOOKUP(Table2[[#This Row],[tanggal_checkin]],Table6[tanggal_checkin],Table6[id_checkin])</f>
        <v>CI 0372</v>
      </c>
      <c r="C920" t="s">
        <v>11035</v>
      </c>
      <c r="D920" t="str">
        <f>_xlfn.XLOOKUP(Table2[[#This Row],[tanggal_checkout]],Table4[tanggal_checkout],Table4[id_checkout])</f>
        <v>CO 0379</v>
      </c>
      <c r="E920" t="s">
        <v>11297</v>
      </c>
      <c r="F920" s="8">
        <v>0.11506944444444445</v>
      </c>
      <c r="G920" t="str">
        <f>_xlfn.XLOOKUP(Table2[[#This Row],[nama_tamu]],Table10[nama_tamu],Table10[id_tamu])</f>
        <v>CUS 0500</v>
      </c>
      <c r="H920" t="s">
        <v>2669</v>
      </c>
      <c r="I920" t="str">
        <f>_xlfn.XLOOKUP(Table2[[#This Row],[tipe_kamar]],Table12[tipe_kamar],Table12[id_kamar])</f>
        <v>KMR 003</v>
      </c>
      <c r="J920" t="s">
        <v>64</v>
      </c>
      <c r="K920">
        <v>7</v>
      </c>
      <c r="L920">
        <v>1239000</v>
      </c>
      <c r="M920">
        <v>8673000</v>
      </c>
      <c r="N920" t="str">
        <f>_xlfn.XLOOKUP(Table2[[#This Row],[metode_pembayaran]],Table11[metode_pembayaran],Table11[id_pembayaran])</f>
        <v>MP 03</v>
      </c>
      <c r="O920" t="s">
        <v>36</v>
      </c>
      <c r="P920" t="str">
        <f>_xlfn.XLOOKUP(Table2[[#This Row],[status_reservasi]],'Dim Status Reservasi'!$B$2:$B$5,'Dim Status Reservasi'!$A$2:$A$5)</f>
        <v>ST 003</v>
      </c>
      <c r="Q920" t="s">
        <v>37</v>
      </c>
      <c r="R920" t="str">
        <f>_xlfn.XLOOKUP(Table2[[#This Row],[kota_hotel]],'Dim Kota Hotel'!$B$2:$B$21,'Dim Kota Hotel'!$A$2:$A$21)</f>
        <v>LOK 008</v>
      </c>
      <c r="S920" t="s">
        <v>68</v>
      </c>
    </row>
    <row r="921" spans="1:19" x14ac:dyDescent="0.25">
      <c r="A921" t="s">
        <v>2670</v>
      </c>
      <c r="B921" t="str">
        <f>_xlfn.XLOOKUP(Table2[[#This Row],[tanggal_checkin]],Table6[tanggal_checkin],Table6[id_checkin])</f>
        <v>CI 0562</v>
      </c>
      <c r="C921" t="s">
        <v>11796</v>
      </c>
      <c r="D921" t="str">
        <f>_xlfn.XLOOKUP(Table2[[#This Row],[tanggal_checkout]],Table4[tanggal_checkout],Table4[id_checkout])</f>
        <v>CO 0563</v>
      </c>
      <c r="E921" t="s">
        <v>11248</v>
      </c>
      <c r="F921" s="8">
        <v>0.10734953703703703</v>
      </c>
      <c r="G921" t="str">
        <f>_xlfn.XLOOKUP(Table2[[#This Row],[nama_tamu]],Table10[nama_tamu],Table10[id_tamu])</f>
        <v>CUS 2162</v>
      </c>
      <c r="H921" t="s">
        <v>2672</v>
      </c>
      <c r="I921" t="str">
        <f>_xlfn.XLOOKUP(Table2[[#This Row],[tipe_kamar]],Table12[tipe_kamar],Table12[id_kamar])</f>
        <v>KMR 001</v>
      </c>
      <c r="J921" t="s">
        <v>23</v>
      </c>
      <c r="K921">
        <v>1</v>
      </c>
      <c r="L921">
        <v>682000</v>
      </c>
      <c r="M921">
        <v>682000</v>
      </c>
      <c r="N921" t="str">
        <f>_xlfn.XLOOKUP(Table2[[#This Row],[metode_pembayaran]],Table11[metode_pembayaran],Table11[id_pembayaran])</f>
        <v>MP 02</v>
      </c>
      <c r="O921" t="s">
        <v>30</v>
      </c>
      <c r="P921" t="str">
        <f>_xlfn.XLOOKUP(Table2[[#This Row],[status_reservasi]],'Dim Status Reservasi'!$B$2:$B$5,'Dim Status Reservasi'!$A$2:$A$5)</f>
        <v>ST 004</v>
      </c>
      <c r="Q921" t="s">
        <v>48</v>
      </c>
      <c r="R921" t="str">
        <f>_xlfn.XLOOKUP(Table2[[#This Row],[kota_hotel]],'Dim Kota Hotel'!$B$2:$B$21,'Dim Kota Hotel'!$A$2:$A$21)</f>
        <v>LOK 012</v>
      </c>
      <c r="S921" t="s">
        <v>25</v>
      </c>
    </row>
    <row r="922" spans="1:19" x14ac:dyDescent="0.25">
      <c r="A922" t="s">
        <v>2673</v>
      </c>
      <c r="B922" t="str">
        <f>_xlfn.XLOOKUP(Table2[[#This Row],[tanggal_checkin]],Table6[tanggal_checkin],Table6[id_checkin])</f>
        <v>CI 0595</v>
      </c>
      <c r="C922" t="s">
        <v>11848</v>
      </c>
      <c r="D922" t="str">
        <f>_xlfn.XLOOKUP(Table2[[#This Row],[tanggal_checkout]],Table4[tanggal_checkout],Table4[id_checkout])</f>
        <v>CO 0599</v>
      </c>
      <c r="E922" t="s">
        <v>11674</v>
      </c>
      <c r="F922" s="8">
        <v>4.2129629629629626E-3</v>
      </c>
      <c r="G922" t="str">
        <f>_xlfn.XLOOKUP(Table2[[#This Row],[nama_tamu]],Table10[nama_tamu],Table10[id_tamu])</f>
        <v>CUS 1869</v>
      </c>
      <c r="H922" t="s">
        <v>2675</v>
      </c>
      <c r="I922" t="str">
        <f>_xlfn.XLOOKUP(Table2[[#This Row],[tipe_kamar]],Table12[tipe_kamar],Table12[id_kamar])</f>
        <v>KMR 001</v>
      </c>
      <c r="J922" t="s">
        <v>23</v>
      </c>
      <c r="K922">
        <v>4</v>
      </c>
      <c r="L922">
        <v>678000</v>
      </c>
      <c r="M922">
        <v>2712000</v>
      </c>
      <c r="N922" t="str">
        <f>_xlfn.XLOOKUP(Table2[[#This Row],[metode_pembayaran]],Table11[metode_pembayaran],Table11[id_pembayaran])</f>
        <v>MP 04</v>
      </c>
      <c r="O922" t="s">
        <v>53</v>
      </c>
      <c r="P922" t="str">
        <f>_xlfn.XLOOKUP(Table2[[#This Row],[status_reservasi]],'Dim Status Reservasi'!$B$2:$B$5,'Dim Status Reservasi'!$A$2:$A$5)</f>
        <v>ST 004</v>
      </c>
      <c r="Q922" t="s">
        <v>48</v>
      </c>
      <c r="R922" t="str">
        <f>_xlfn.XLOOKUP(Table2[[#This Row],[kota_hotel]],'Dim Kota Hotel'!$B$2:$B$21,'Dim Kota Hotel'!$A$2:$A$21)</f>
        <v>LOK 019</v>
      </c>
      <c r="S922" t="s">
        <v>133</v>
      </c>
    </row>
    <row r="923" spans="1:19" x14ac:dyDescent="0.25">
      <c r="A923" t="s">
        <v>2676</v>
      </c>
      <c r="B923" t="str">
        <f>_xlfn.XLOOKUP(Table2[[#This Row],[tanggal_checkin]],Table6[tanggal_checkin],Table6[id_checkin])</f>
        <v>CI 0644</v>
      </c>
      <c r="C923" t="s">
        <v>11607</v>
      </c>
      <c r="D923" t="str">
        <f>_xlfn.XLOOKUP(Table2[[#This Row],[tanggal_checkout]],Table4[tanggal_checkout],Table4[id_checkout])</f>
        <v>CO 0651</v>
      </c>
      <c r="E923" t="s">
        <v>11423</v>
      </c>
      <c r="F923" s="8">
        <v>0.86128472222222219</v>
      </c>
      <c r="G923" t="str">
        <f>_xlfn.XLOOKUP(Table2[[#This Row],[nama_tamu]],Table10[nama_tamu],Table10[id_tamu])</f>
        <v>CUS 3482</v>
      </c>
      <c r="H923" t="s">
        <v>2678</v>
      </c>
      <c r="I923" t="str">
        <f>_xlfn.XLOOKUP(Table2[[#This Row],[tipe_kamar]],Table12[tipe_kamar],Table12[id_kamar])</f>
        <v>KMR 001</v>
      </c>
      <c r="J923" t="s">
        <v>23</v>
      </c>
      <c r="K923">
        <v>7</v>
      </c>
      <c r="L923">
        <v>686000</v>
      </c>
      <c r="M923">
        <v>4802000</v>
      </c>
      <c r="N923" t="str">
        <f>_xlfn.XLOOKUP(Table2[[#This Row],[metode_pembayaran]],Table11[metode_pembayaran],Table11[id_pembayaran])</f>
        <v>MP 04</v>
      </c>
      <c r="O923" t="s">
        <v>53</v>
      </c>
      <c r="P923" t="str">
        <f>_xlfn.XLOOKUP(Table2[[#This Row],[status_reservasi]],'Dim Status Reservasi'!$B$2:$B$5,'Dim Status Reservasi'!$A$2:$A$5)</f>
        <v>ST 003</v>
      </c>
      <c r="Q923" t="s">
        <v>37</v>
      </c>
      <c r="R923" t="str">
        <f>_xlfn.XLOOKUP(Table2[[#This Row],[kota_hotel]],'Dim Kota Hotel'!$B$2:$B$21,'Dim Kota Hotel'!$A$2:$A$21)</f>
        <v>LOK 013</v>
      </c>
      <c r="S923" t="s">
        <v>160</v>
      </c>
    </row>
    <row r="924" spans="1:19" x14ac:dyDescent="0.25">
      <c r="A924" t="s">
        <v>2679</v>
      </c>
      <c r="B924" t="str">
        <f>_xlfn.XLOOKUP(Table2[[#This Row],[tanggal_checkin]],Table6[tanggal_checkin],Table6[id_checkin])</f>
        <v>CI 0744</v>
      </c>
      <c r="C924" t="s">
        <v>11457</v>
      </c>
      <c r="D924" t="str">
        <f>_xlfn.XLOOKUP(Table2[[#This Row],[tanggal_checkout]],Table4[tanggal_checkout],Table4[id_checkout])</f>
        <v>CO 0750</v>
      </c>
      <c r="E924" t="s">
        <v>10997</v>
      </c>
      <c r="F924" s="8">
        <v>0.38027777777777777</v>
      </c>
      <c r="G924" t="str">
        <f>_xlfn.XLOOKUP(Table2[[#This Row],[nama_tamu]],Table10[nama_tamu],Table10[id_tamu])</f>
        <v>CUS 1066</v>
      </c>
      <c r="H924" t="s">
        <v>2681</v>
      </c>
      <c r="I924" t="str">
        <f>_xlfn.XLOOKUP(Table2[[#This Row],[tipe_kamar]],Table12[tipe_kamar],Table12[id_kamar])</f>
        <v>KMR 001</v>
      </c>
      <c r="J924" t="s">
        <v>23</v>
      </c>
      <c r="K924">
        <v>3</v>
      </c>
      <c r="L924">
        <v>641000</v>
      </c>
      <c r="M924">
        <v>1923000</v>
      </c>
      <c r="N924" t="str">
        <f>_xlfn.XLOOKUP(Table2[[#This Row],[metode_pembayaran]],Table11[metode_pembayaran],Table11[id_pembayaran])</f>
        <v>MP 03</v>
      </c>
      <c r="O924" t="s">
        <v>36</v>
      </c>
      <c r="P924" t="str">
        <f>_xlfn.XLOOKUP(Table2[[#This Row],[status_reservasi]],'Dim Status Reservasi'!$B$2:$B$5,'Dim Status Reservasi'!$A$2:$A$5)</f>
        <v>ST 002</v>
      </c>
      <c r="Q924" t="s">
        <v>124</v>
      </c>
      <c r="R924" t="str">
        <f>_xlfn.XLOOKUP(Table2[[#This Row],[kota_hotel]],'Dim Kota Hotel'!$B$2:$B$21,'Dim Kota Hotel'!$A$2:$A$21)</f>
        <v>LOK 002</v>
      </c>
      <c r="S924" t="s">
        <v>60</v>
      </c>
    </row>
    <row r="925" spans="1:19" x14ac:dyDescent="0.25">
      <c r="A925" t="s">
        <v>2682</v>
      </c>
      <c r="B925" t="str">
        <f>_xlfn.XLOOKUP(Table2[[#This Row],[tanggal_checkin]],Table6[tanggal_checkin],Table6[id_checkin])</f>
        <v>CI 0753</v>
      </c>
      <c r="C925" t="s">
        <v>11377</v>
      </c>
      <c r="D925" t="str">
        <f>_xlfn.XLOOKUP(Table2[[#This Row],[tanggal_checkout]],Table4[tanggal_checkout],Table4[id_checkout])</f>
        <v>CO 0759</v>
      </c>
      <c r="E925" t="s">
        <v>11741</v>
      </c>
      <c r="F925" s="8">
        <v>8.728009259259259E-2</v>
      </c>
      <c r="G925" t="str">
        <f>_xlfn.XLOOKUP(Table2[[#This Row],[nama_tamu]],Table10[nama_tamu],Table10[id_tamu])</f>
        <v>CUS 3983</v>
      </c>
      <c r="H925" t="s">
        <v>2684</v>
      </c>
      <c r="I925" t="str">
        <f>_xlfn.XLOOKUP(Table2[[#This Row],[tipe_kamar]],Table12[tipe_kamar],Table12[id_kamar])</f>
        <v>KMR 001</v>
      </c>
      <c r="J925" t="s">
        <v>23</v>
      </c>
      <c r="K925">
        <v>4</v>
      </c>
      <c r="L925">
        <v>579000</v>
      </c>
      <c r="M925">
        <v>2316000</v>
      </c>
      <c r="N925" t="str">
        <f>_xlfn.XLOOKUP(Table2[[#This Row],[metode_pembayaran]],Table11[metode_pembayaran],Table11[id_pembayaran])</f>
        <v>MP 03</v>
      </c>
      <c r="O925" t="s">
        <v>36</v>
      </c>
      <c r="P925" t="str">
        <f>_xlfn.XLOOKUP(Table2[[#This Row],[status_reservasi]],'Dim Status Reservasi'!$B$2:$B$5,'Dim Status Reservasi'!$A$2:$A$5)</f>
        <v>ST 004</v>
      </c>
      <c r="Q925" t="s">
        <v>48</v>
      </c>
      <c r="R925" t="str">
        <f>_xlfn.XLOOKUP(Table2[[#This Row],[kota_hotel]],'Dim Kota Hotel'!$B$2:$B$21,'Dim Kota Hotel'!$A$2:$A$21)</f>
        <v>LOK 019</v>
      </c>
      <c r="S925" t="s">
        <v>133</v>
      </c>
    </row>
    <row r="926" spans="1:19" x14ac:dyDescent="0.25">
      <c r="A926" t="s">
        <v>2685</v>
      </c>
      <c r="B926" t="str">
        <f>_xlfn.XLOOKUP(Table2[[#This Row],[tanggal_checkin]],Table6[tanggal_checkin],Table6[id_checkin])</f>
        <v>CI 0893</v>
      </c>
      <c r="C926" t="s">
        <v>11747</v>
      </c>
      <c r="D926" t="str">
        <f>_xlfn.XLOOKUP(Table2[[#This Row],[tanggal_checkout]],Table4[tanggal_checkout],Table4[id_checkout])</f>
        <v>CO 0901</v>
      </c>
      <c r="E926" t="s">
        <v>11282</v>
      </c>
      <c r="F926" s="8">
        <v>0.10790509259259259</v>
      </c>
      <c r="G926" t="str">
        <f>_xlfn.XLOOKUP(Table2[[#This Row],[nama_tamu]],Table10[nama_tamu],Table10[id_tamu])</f>
        <v>CUS 1454</v>
      </c>
      <c r="H926" t="s">
        <v>2687</v>
      </c>
      <c r="I926" t="str">
        <f>_xlfn.XLOOKUP(Table2[[#This Row],[tipe_kamar]],Table12[tipe_kamar],Table12[id_kamar])</f>
        <v>KMR 004</v>
      </c>
      <c r="J926" t="s">
        <v>47</v>
      </c>
      <c r="K926">
        <v>7</v>
      </c>
      <c r="L926">
        <v>455000</v>
      </c>
      <c r="M926">
        <v>3185000</v>
      </c>
      <c r="N926" t="str">
        <f>_xlfn.XLOOKUP(Table2[[#This Row],[metode_pembayaran]],Table11[metode_pembayaran],Table11[id_pembayaran])</f>
        <v>MP 05</v>
      </c>
      <c r="O926" t="s">
        <v>72</v>
      </c>
      <c r="P926" t="str">
        <f>_xlfn.XLOOKUP(Table2[[#This Row],[status_reservasi]],'Dim Status Reservasi'!$B$2:$B$5,'Dim Status Reservasi'!$A$2:$A$5)</f>
        <v>ST 002</v>
      </c>
      <c r="Q926" t="s">
        <v>124</v>
      </c>
      <c r="R926" t="str">
        <f>_xlfn.XLOOKUP(Table2[[#This Row],[kota_hotel]],'Dim Kota Hotel'!$B$2:$B$21,'Dim Kota Hotel'!$A$2:$A$21)</f>
        <v>LOK 012</v>
      </c>
      <c r="S926" t="s">
        <v>25</v>
      </c>
    </row>
    <row r="927" spans="1:19" x14ac:dyDescent="0.25">
      <c r="A927" t="s">
        <v>2688</v>
      </c>
      <c r="B927" t="str">
        <f>_xlfn.XLOOKUP(Table2[[#This Row],[tanggal_checkin]],Table6[tanggal_checkin],Table6[id_checkin])</f>
        <v>CI 0476</v>
      </c>
      <c r="C927" t="s">
        <v>11220</v>
      </c>
      <c r="D927" t="str">
        <f>_xlfn.XLOOKUP(Table2[[#This Row],[tanggal_checkout]],Table4[tanggal_checkout],Table4[id_checkout])</f>
        <v>CO 0484</v>
      </c>
      <c r="E927" t="s">
        <v>11820</v>
      </c>
      <c r="F927" s="8">
        <v>0.6203819444444445</v>
      </c>
      <c r="G927" t="str">
        <f>_xlfn.XLOOKUP(Table2[[#This Row],[nama_tamu]],Table10[nama_tamu],Table10[id_tamu])</f>
        <v>CUS 0386</v>
      </c>
      <c r="H927" t="s">
        <v>2690</v>
      </c>
      <c r="I927" t="str">
        <f>_xlfn.XLOOKUP(Table2[[#This Row],[tipe_kamar]],Table12[tipe_kamar],Table12[id_kamar])</f>
        <v>KMR 003</v>
      </c>
      <c r="J927" t="s">
        <v>64</v>
      </c>
      <c r="K927">
        <v>6</v>
      </c>
      <c r="L927">
        <v>1238000</v>
      </c>
      <c r="M927">
        <v>7428000</v>
      </c>
      <c r="N927" t="str">
        <f>_xlfn.XLOOKUP(Table2[[#This Row],[metode_pembayaran]],Table11[metode_pembayaran],Table11[id_pembayaran])</f>
        <v>MP 06</v>
      </c>
      <c r="O927" t="s">
        <v>17</v>
      </c>
      <c r="P927" t="str">
        <f>_xlfn.XLOOKUP(Table2[[#This Row],[status_reservasi]],'Dim Status Reservasi'!$B$2:$B$5,'Dim Status Reservasi'!$A$2:$A$5)</f>
        <v>ST 004</v>
      </c>
      <c r="Q927" t="s">
        <v>48</v>
      </c>
      <c r="R927" t="str">
        <f>_xlfn.XLOOKUP(Table2[[#This Row],[kota_hotel]],'Dim Kota Hotel'!$B$2:$B$21,'Dim Kota Hotel'!$A$2:$A$21)</f>
        <v>LOK 009</v>
      </c>
      <c r="S927" t="s">
        <v>19</v>
      </c>
    </row>
    <row r="928" spans="1:19" x14ac:dyDescent="0.25">
      <c r="A928" t="s">
        <v>2691</v>
      </c>
      <c r="B928" t="str">
        <f>_xlfn.XLOOKUP(Table2[[#This Row],[tanggal_checkin]],Table6[tanggal_checkin],Table6[id_checkin])</f>
        <v>CI 0036</v>
      </c>
      <c r="C928" t="s">
        <v>11639</v>
      </c>
      <c r="D928" t="str">
        <f>_xlfn.XLOOKUP(Table2[[#This Row],[tanggal_checkout]],Table4[tanggal_checkout],Table4[id_checkout])</f>
        <v>CO 0043</v>
      </c>
      <c r="E928" t="s">
        <v>10974</v>
      </c>
      <c r="F928" s="8">
        <v>0.25511574074074073</v>
      </c>
      <c r="G928" t="str">
        <f>_xlfn.XLOOKUP(Table2[[#This Row],[nama_tamu]],Table10[nama_tamu],Table10[id_tamu])</f>
        <v>CUS 4009</v>
      </c>
      <c r="H928" t="s">
        <v>2693</v>
      </c>
      <c r="I928" t="str">
        <f>_xlfn.XLOOKUP(Table2[[#This Row],[tipe_kamar]],Table12[tipe_kamar],Table12[id_kamar])</f>
        <v>KMR 004</v>
      </c>
      <c r="J928" t="s">
        <v>47</v>
      </c>
      <c r="K928">
        <v>7</v>
      </c>
      <c r="L928">
        <v>474000</v>
      </c>
      <c r="M928">
        <v>3318000</v>
      </c>
      <c r="N928" t="str">
        <f>_xlfn.XLOOKUP(Table2[[#This Row],[metode_pembayaran]],Table11[metode_pembayaran],Table11[id_pembayaran])</f>
        <v>MP 03</v>
      </c>
      <c r="O928" t="s">
        <v>36</v>
      </c>
      <c r="P928" t="str">
        <f>_xlfn.XLOOKUP(Table2[[#This Row],[status_reservasi]],'Dim Status Reservasi'!$B$2:$B$5,'Dim Status Reservasi'!$A$2:$A$5)</f>
        <v>ST 001</v>
      </c>
      <c r="Q928" t="s">
        <v>214</v>
      </c>
      <c r="R928" t="str">
        <f>_xlfn.XLOOKUP(Table2[[#This Row],[kota_hotel]],'Dim Kota Hotel'!$B$2:$B$21,'Dim Kota Hotel'!$A$2:$A$21)</f>
        <v>LOK 001</v>
      </c>
      <c r="S928" t="s">
        <v>74</v>
      </c>
    </row>
    <row r="929" spans="1:19" x14ac:dyDescent="0.25">
      <c r="A929" t="s">
        <v>2694</v>
      </c>
      <c r="B929" t="str">
        <f>_xlfn.XLOOKUP(Table2[[#This Row],[tanggal_checkin]],Table6[tanggal_checkin],Table6[id_checkin])</f>
        <v>CI 0944</v>
      </c>
      <c r="C929" t="s">
        <v>11448</v>
      </c>
      <c r="D929" t="str">
        <f>_xlfn.XLOOKUP(Table2[[#This Row],[tanggal_checkout]],Table4[tanggal_checkout],Table4[id_checkout])</f>
        <v>CO 0956</v>
      </c>
      <c r="E929" t="s">
        <v>11701</v>
      </c>
      <c r="F929" s="8">
        <v>0.17601851851851852</v>
      </c>
      <c r="G929" t="str">
        <f>_xlfn.XLOOKUP(Table2[[#This Row],[nama_tamu]],Table10[nama_tamu],Table10[id_tamu])</f>
        <v>CUS 3396</v>
      </c>
      <c r="H929" t="s">
        <v>2696</v>
      </c>
      <c r="I929" t="str">
        <f>_xlfn.XLOOKUP(Table2[[#This Row],[tipe_kamar]],Table12[tipe_kamar],Table12[id_kamar])</f>
        <v>KMR 003</v>
      </c>
      <c r="J929" t="s">
        <v>64</v>
      </c>
      <c r="K929">
        <v>9</v>
      </c>
      <c r="L929">
        <v>1347000</v>
      </c>
      <c r="M929">
        <v>12123000</v>
      </c>
      <c r="N929" t="str">
        <f>_xlfn.XLOOKUP(Table2[[#This Row],[metode_pembayaran]],Table11[metode_pembayaran],Table11[id_pembayaran])</f>
        <v>MP 04</v>
      </c>
      <c r="O929" t="s">
        <v>53</v>
      </c>
      <c r="P929" t="str">
        <f>_xlfn.XLOOKUP(Table2[[#This Row],[status_reservasi]],'Dim Status Reservasi'!$B$2:$B$5,'Dim Status Reservasi'!$A$2:$A$5)</f>
        <v>ST 004</v>
      </c>
      <c r="Q929" t="s">
        <v>48</v>
      </c>
      <c r="R929" t="str">
        <f>_xlfn.XLOOKUP(Table2[[#This Row],[kota_hotel]],'Dim Kota Hotel'!$B$2:$B$21,'Dim Kota Hotel'!$A$2:$A$21)</f>
        <v>LOK 008</v>
      </c>
      <c r="S929" t="s">
        <v>68</v>
      </c>
    </row>
    <row r="930" spans="1:19" x14ac:dyDescent="0.25">
      <c r="A930" t="s">
        <v>2697</v>
      </c>
      <c r="B930" t="str">
        <f>_xlfn.XLOOKUP(Table2[[#This Row],[tanggal_checkin]],Table6[tanggal_checkin],Table6[id_checkin])</f>
        <v>CI 0571</v>
      </c>
      <c r="C930" t="s">
        <v>11089</v>
      </c>
      <c r="D930" t="str">
        <f>_xlfn.XLOOKUP(Table2[[#This Row],[tanggal_checkout]],Table4[tanggal_checkout],Table4[id_checkout])</f>
        <v>CO 0577</v>
      </c>
      <c r="E930" t="s">
        <v>11697</v>
      </c>
      <c r="F930" s="8">
        <v>0.4312037037037037</v>
      </c>
      <c r="G930" t="str">
        <f>_xlfn.XLOOKUP(Table2[[#This Row],[nama_tamu]],Table10[nama_tamu],Table10[id_tamu])</f>
        <v>CUS 0546</v>
      </c>
      <c r="H930" t="s">
        <v>2698</v>
      </c>
      <c r="I930" t="str">
        <f>_xlfn.XLOOKUP(Table2[[#This Row],[tipe_kamar]],Table12[tipe_kamar],Table12[id_kamar])</f>
        <v>KMR 002</v>
      </c>
      <c r="J930" t="s">
        <v>82</v>
      </c>
      <c r="K930">
        <v>6</v>
      </c>
      <c r="L930">
        <v>319000</v>
      </c>
      <c r="M930">
        <v>1914000</v>
      </c>
      <c r="N930" t="str">
        <f>_xlfn.XLOOKUP(Table2[[#This Row],[metode_pembayaran]],Table11[metode_pembayaran],Table11[id_pembayaran])</f>
        <v>MP 05</v>
      </c>
      <c r="O930" t="s">
        <v>72</v>
      </c>
      <c r="P930" t="str">
        <f>_xlfn.XLOOKUP(Table2[[#This Row],[status_reservasi]],'Dim Status Reservasi'!$B$2:$B$5,'Dim Status Reservasi'!$A$2:$A$5)</f>
        <v>ST 004</v>
      </c>
      <c r="Q930" t="s">
        <v>48</v>
      </c>
      <c r="R930" t="str">
        <f>_xlfn.XLOOKUP(Table2[[#This Row],[kota_hotel]],'Dim Kota Hotel'!$B$2:$B$21,'Dim Kota Hotel'!$A$2:$A$21)</f>
        <v>LOK 009</v>
      </c>
      <c r="S930" t="s">
        <v>19</v>
      </c>
    </row>
    <row r="931" spans="1:19" x14ac:dyDescent="0.25">
      <c r="A931" t="s">
        <v>2699</v>
      </c>
      <c r="B931" t="str">
        <f>_xlfn.XLOOKUP(Table2[[#This Row],[tanggal_checkin]],Table6[tanggal_checkin],Table6[id_checkin])</f>
        <v>CI 0579</v>
      </c>
      <c r="C931" t="s">
        <v>11090</v>
      </c>
      <c r="D931" t="str">
        <f>_xlfn.XLOOKUP(Table2[[#This Row],[tanggal_checkout]],Table4[tanggal_checkout],Table4[id_checkout])</f>
        <v>CO 0586</v>
      </c>
      <c r="E931" t="s">
        <v>10983</v>
      </c>
      <c r="F931" s="8">
        <v>0.44040509259259258</v>
      </c>
      <c r="G931" t="str">
        <f>_xlfn.XLOOKUP(Table2[[#This Row],[nama_tamu]],Table10[nama_tamu],Table10[id_tamu])</f>
        <v>CUS 3407</v>
      </c>
      <c r="H931" t="s">
        <v>2701</v>
      </c>
      <c r="I931" t="str">
        <f>_xlfn.XLOOKUP(Table2[[#This Row],[tipe_kamar]],Table12[tipe_kamar],Table12[id_kamar])</f>
        <v>KMR 001</v>
      </c>
      <c r="J931" t="s">
        <v>23</v>
      </c>
      <c r="K931">
        <v>7</v>
      </c>
      <c r="L931">
        <v>558000</v>
      </c>
      <c r="M931">
        <v>3906000</v>
      </c>
      <c r="N931" t="str">
        <f>_xlfn.XLOOKUP(Table2[[#This Row],[metode_pembayaran]],Table11[metode_pembayaran],Table11[id_pembayaran])</f>
        <v>MP 06</v>
      </c>
      <c r="O931" t="s">
        <v>17</v>
      </c>
      <c r="P931" t="str">
        <f>_xlfn.XLOOKUP(Table2[[#This Row],[status_reservasi]],'Dim Status Reservasi'!$B$2:$B$5,'Dim Status Reservasi'!$A$2:$A$5)</f>
        <v>ST 003</v>
      </c>
      <c r="Q931" t="s">
        <v>37</v>
      </c>
      <c r="R931" t="str">
        <f>_xlfn.XLOOKUP(Table2[[#This Row],[kota_hotel]],'Dim Kota Hotel'!$B$2:$B$21,'Dim Kota Hotel'!$A$2:$A$21)</f>
        <v>LOK 003</v>
      </c>
      <c r="S931" t="s">
        <v>106</v>
      </c>
    </row>
    <row r="932" spans="1:19" x14ac:dyDescent="0.25">
      <c r="A932" t="s">
        <v>2702</v>
      </c>
      <c r="B932" t="str">
        <f>_xlfn.XLOOKUP(Table2[[#This Row],[tanggal_checkin]],Table6[tanggal_checkin],Table6[id_checkin])</f>
        <v>CI 0075</v>
      </c>
      <c r="C932" t="s">
        <v>11040</v>
      </c>
      <c r="D932" t="str">
        <f>_xlfn.XLOOKUP(Table2[[#This Row],[tanggal_checkout]],Table4[tanggal_checkout],Table4[id_checkout])</f>
        <v>CO 0081</v>
      </c>
      <c r="E932" t="s">
        <v>11454</v>
      </c>
      <c r="F932" s="8">
        <v>0.48246527777777776</v>
      </c>
      <c r="G932" t="str">
        <f>_xlfn.XLOOKUP(Table2[[#This Row],[nama_tamu]],Table10[nama_tamu],Table10[id_tamu])</f>
        <v>CUS 3518</v>
      </c>
      <c r="H932" t="s">
        <v>2704</v>
      </c>
      <c r="I932" t="str">
        <f>_xlfn.XLOOKUP(Table2[[#This Row],[tipe_kamar]],Table12[tipe_kamar],Table12[id_kamar])</f>
        <v>KMR 001</v>
      </c>
      <c r="J932" t="s">
        <v>23</v>
      </c>
      <c r="K932">
        <v>6</v>
      </c>
      <c r="L932">
        <v>632000</v>
      </c>
      <c r="M932">
        <v>3792000</v>
      </c>
      <c r="N932" t="str">
        <f>_xlfn.XLOOKUP(Table2[[#This Row],[metode_pembayaran]],Table11[metode_pembayaran],Table11[id_pembayaran])</f>
        <v>MP 03</v>
      </c>
      <c r="O932" t="s">
        <v>36</v>
      </c>
      <c r="P932" t="str">
        <f>_xlfn.XLOOKUP(Table2[[#This Row],[status_reservasi]],'Dim Status Reservasi'!$B$2:$B$5,'Dim Status Reservasi'!$A$2:$A$5)</f>
        <v>ST 004</v>
      </c>
      <c r="Q932" t="s">
        <v>48</v>
      </c>
      <c r="R932" t="str">
        <f>_xlfn.XLOOKUP(Table2[[#This Row],[kota_hotel]],'Dim Kota Hotel'!$B$2:$B$21,'Dim Kota Hotel'!$A$2:$A$21)</f>
        <v>LOK 010</v>
      </c>
      <c r="S932" t="s">
        <v>226</v>
      </c>
    </row>
    <row r="933" spans="1:19" x14ac:dyDescent="0.25">
      <c r="A933" t="s">
        <v>2705</v>
      </c>
      <c r="B933" t="str">
        <f>_xlfn.XLOOKUP(Table2[[#This Row],[tanggal_checkin]],Table6[tanggal_checkin],Table6[id_checkin])</f>
        <v>CI 0502</v>
      </c>
      <c r="C933" t="s">
        <v>11474</v>
      </c>
      <c r="D933" t="str">
        <f>_xlfn.XLOOKUP(Table2[[#This Row],[tanggal_checkout]],Table4[tanggal_checkout],Table4[id_checkout])</f>
        <v>CO 0509</v>
      </c>
      <c r="E933" t="s">
        <v>11849</v>
      </c>
      <c r="F933" s="8">
        <v>0.13471064814814815</v>
      </c>
      <c r="G933" t="str">
        <f>_xlfn.XLOOKUP(Table2[[#This Row],[nama_tamu]],Table10[nama_tamu],Table10[id_tamu])</f>
        <v>CUS 2268</v>
      </c>
      <c r="H933" t="s">
        <v>2707</v>
      </c>
      <c r="I933" t="str">
        <f>_xlfn.XLOOKUP(Table2[[#This Row],[tipe_kamar]],Table12[tipe_kamar],Table12[id_kamar])</f>
        <v>KMR 004</v>
      </c>
      <c r="J933" t="s">
        <v>47</v>
      </c>
      <c r="K933">
        <v>6</v>
      </c>
      <c r="L933">
        <v>515000</v>
      </c>
      <c r="M933">
        <v>3090000</v>
      </c>
      <c r="N933" t="str">
        <f>_xlfn.XLOOKUP(Table2[[#This Row],[metode_pembayaran]],Table11[metode_pembayaran],Table11[id_pembayaran])</f>
        <v>MP 05</v>
      </c>
      <c r="O933" t="s">
        <v>72</v>
      </c>
      <c r="P933" t="str">
        <f>_xlfn.XLOOKUP(Table2[[#This Row],[status_reservasi]],'Dim Status Reservasi'!$B$2:$B$5,'Dim Status Reservasi'!$A$2:$A$5)</f>
        <v>ST 003</v>
      </c>
      <c r="Q933" t="s">
        <v>37</v>
      </c>
      <c r="R933" t="str">
        <f>_xlfn.XLOOKUP(Table2[[#This Row],[kota_hotel]],'Dim Kota Hotel'!$B$2:$B$21,'Dim Kota Hotel'!$A$2:$A$21)</f>
        <v>LOK 018</v>
      </c>
      <c r="S933" t="s">
        <v>102</v>
      </c>
    </row>
    <row r="934" spans="1:19" x14ac:dyDescent="0.25">
      <c r="A934" t="s">
        <v>2708</v>
      </c>
      <c r="B934" t="str">
        <f>_xlfn.XLOOKUP(Table2[[#This Row],[tanggal_checkin]],Table6[tanggal_checkin],Table6[id_checkin])</f>
        <v>CI 0678</v>
      </c>
      <c r="C934" t="s">
        <v>11723</v>
      </c>
      <c r="D934" t="str">
        <f>_xlfn.XLOOKUP(Table2[[#This Row],[tanggal_checkout]],Table4[tanggal_checkout],Table4[id_checkout])</f>
        <v>CO 0684</v>
      </c>
      <c r="E934" t="s">
        <v>11214</v>
      </c>
      <c r="F934" s="8">
        <v>0.4942361111111111</v>
      </c>
      <c r="G934" t="str">
        <f>_xlfn.XLOOKUP(Table2[[#This Row],[nama_tamu]],Table10[nama_tamu],Table10[id_tamu])</f>
        <v>CUS 3849</v>
      </c>
      <c r="H934" t="s">
        <v>2710</v>
      </c>
      <c r="I934" t="str">
        <f>_xlfn.XLOOKUP(Table2[[#This Row],[tipe_kamar]],Table12[tipe_kamar],Table12[id_kamar])</f>
        <v>KMR 001</v>
      </c>
      <c r="J934" t="s">
        <v>23</v>
      </c>
      <c r="K934">
        <v>5</v>
      </c>
      <c r="L934">
        <v>631000</v>
      </c>
      <c r="M934">
        <v>3155000</v>
      </c>
      <c r="N934" t="str">
        <f>_xlfn.XLOOKUP(Table2[[#This Row],[metode_pembayaran]],Table11[metode_pembayaran],Table11[id_pembayaran])</f>
        <v>MP 05</v>
      </c>
      <c r="O934" t="s">
        <v>72</v>
      </c>
      <c r="P934" t="str">
        <f>_xlfn.XLOOKUP(Table2[[#This Row],[status_reservasi]],'Dim Status Reservasi'!$B$2:$B$5,'Dim Status Reservasi'!$A$2:$A$5)</f>
        <v>ST 004</v>
      </c>
      <c r="Q934" t="s">
        <v>48</v>
      </c>
      <c r="R934" t="str">
        <f>_xlfn.XLOOKUP(Table2[[#This Row],[kota_hotel]],'Dim Kota Hotel'!$B$2:$B$21,'Dim Kota Hotel'!$A$2:$A$21)</f>
        <v>LOK 009</v>
      </c>
      <c r="S934" t="s">
        <v>19</v>
      </c>
    </row>
    <row r="935" spans="1:19" x14ac:dyDescent="0.25">
      <c r="A935" t="s">
        <v>2711</v>
      </c>
      <c r="B935" t="str">
        <f>_xlfn.XLOOKUP(Table2[[#This Row],[tanggal_checkin]],Table6[tanggal_checkin],Table6[id_checkin])</f>
        <v>CI 0051</v>
      </c>
      <c r="C935" t="s">
        <v>10966</v>
      </c>
      <c r="D935" t="str">
        <f>_xlfn.XLOOKUP(Table2[[#This Row],[tanggal_checkout]],Table4[tanggal_checkout],Table4[id_checkout])</f>
        <v>CO 0057</v>
      </c>
      <c r="E935" t="s">
        <v>11850</v>
      </c>
      <c r="F935" s="8">
        <v>0.46281250000000002</v>
      </c>
      <c r="G935" t="str">
        <f>_xlfn.XLOOKUP(Table2[[#This Row],[nama_tamu]],Table10[nama_tamu],Table10[id_tamu])</f>
        <v>CUS 4142</v>
      </c>
      <c r="H935" t="s">
        <v>2713</v>
      </c>
      <c r="I935" t="str">
        <f>_xlfn.XLOOKUP(Table2[[#This Row],[tipe_kamar]],Table12[tipe_kamar],Table12[id_kamar])</f>
        <v>KMR 003</v>
      </c>
      <c r="J935" t="s">
        <v>64</v>
      </c>
      <c r="K935">
        <v>6</v>
      </c>
      <c r="L935">
        <v>1145000</v>
      </c>
      <c r="M935">
        <v>6870000</v>
      </c>
      <c r="N935" t="str">
        <f>_xlfn.XLOOKUP(Table2[[#This Row],[metode_pembayaran]],Table11[metode_pembayaran],Table11[id_pembayaran])</f>
        <v>MP 06</v>
      </c>
      <c r="O935" t="s">
        <v>17</v>
      </c>
      <c r="P935" t="str">
        <f>_xlfn.XLOOKUP(Table2[[#This Row],[status_reservasi]],'Dim Status Reservasi'!$B$2:$B$5,'Dim Status Reservasi'!$A$2:$A$5)</f>
        <v>ST 003</v>
      </c>
      <c r="Q935" t="s">
        <v>37</v>
      </c>
      <c r="R935" t="str">
        <f>_xlfn.XLOOKUP(Table2[[#This Row],[kota_hotel]],'Dim Kota Hotel'!$B$2:$B$21,'Dim Kota Hotel'!$A$2:$A$21)</f>
        <v>LOK 020</v>
      </c>
      <c r="S935" t="s">
        <v>94</v>
      </c>
    </row>
    <row r="936" spans="1:19" x14ac:dyDescent="0.25">
      <c r="A936" t="s">
        <v>2714</v>
      </c>
      <c r="B936" t="str">
        <f>_xlfn.XLOOKUP(Table2[[#This Row],[tanggal_checkin]],Table6[tanggal_checkin],Table6[id_checkin])</f>
        <v>CI 0909</v>
      </c>
      <c r="C936" t="s">
        <v>11684</v>
      </c>
      <c r="D936" t="str">
        <f>_xlfn.XLOOKUP(Table2[[#This Row],[tanggal_checkout]],Table4[tanggal_checkout],Table4[id_checkout])</f>
        <v>CO 0918</v>
      </c>
      <c r="E936" t="s">
        <v>11851</v>
      </c>
      <c r="F936" s="8">
        <v>0.37910879629629629</v>
      </c>
      <c r="G936" t="str">
        <f>_xlfn.XLOOKUP(Table2[[#This Row],[nama_tamu]],Table10[nama_tamu],Table10[id_tamu])</f>
        <v>CUS 0904</v>
      </c>
      <c r="H936" t="s">
        <v>2716</v>
      </c>
      <c r="I936" t="str">
        <f>_xlfn.XLOOKUP(Table2[[#This Row],[tipe_kamar]],Table12[tipe_kamar],Table12[id_kamar])</f>
        <v>KMR 001</v>
      </c>
      <c r="J936" t="s">
        <v>23</v>
      </c>
      <c r="K936">
        <v>8</v>
      </c>
      <c r="L936">
        <v>663000</v>
      </c>
      <c r="M936">
        <v>5304000</v>
      </c>
      <c r="N936" t="str">
        <f>_xlfn.XLOOKUP(Table2[[#This Row],[metode_pembayaran]],Table11[metode_pembayaran],Table11[id_pembayaran])</f>
        <v>MP 02</v>
      </c>
      <c r="O936" t="s">
        <v>30</v>
      </c>
      <c r="P936" t="str">
        <f>_xlfn.XLOOKUP(Table2[[#This Row],[status_reservasi]],'Dim Status Reservasi'!$B$2:$B$5,'Dim Status Reservasi'!$A$2:$A$5)</f>
        <v>ST 003</v>
      </c>
      <c r="Q936" t="s">
        <v>37</v>
      </c>
      <c r="R936" t="str">
        <f>_xlfn.XLOOKUP(Table2[[#This Row],[kota_hotel]],'Dim Kota Hotel'!$B$2:$B$21,'Dim Kota Hotel'!$A$2:$A$21)</f>
        <v>LOK 003</v>
      </c>
      <c r="S936" t="s">
        <v>106</v>
      </c>
    </row>
    <row r="937" spans="1:19" x14ac:dyDescent="0.25">
      <c r="A937" t="s">
        <v>2717</v>
      </c>
      <c r="B937" t="str">
        <f>_xlfn.XLOOKUP(Table2[[#This Row],[tanggal_checkin]],Table6[tanggal_checkin],Table6[id_checkin])</f>
        <v>CI 0926</v>
      </c>
      <c r="C937" t="s">
        <v>11659</v>
      </c>
      <c r="D937" t="str">
        <f>_xlfn.XLOOKUP(Table2[[#This Row],[tanggal_checkout]],Table4[tanggal_checkout],Table4[id_checkout])</f>
        <v>CO 0932</v>
      </c>
      <c r="E937" t="s">
        <v>11108</v>
      </c>
      <c r="F937" s="8">
        <v>0.68633101851851852</v>
      </c>
      <c r="G937" t="str">
        <f>_xlfn.XLOOKUP(Table2[[#This Row],[nama_tamu]],Table10[nama_tamu],Table10[id_tamu])</f>
        <v>CUS 0622</v>
      </c>
      <c r="H937" t="s">
        <v>2719</v>
      </c>
      <c r="I937" t="str">
        <f>_xlfn.XLOOKUP(Table2[[#This Row],[tipe_kamar]],Table12[tipe_kamar],Table12[id_kamar])</f>
        <v>KMR 004</v>
      </c>
      <c r="J937" t="s">
        <v>47</v>
      </c>
      <c r="K937">
        <v>4</v>
      </c>
      <c r="L937">
        <v>502000</v>
      </c>
      <c r="M937">
        <v>2008000</v>
      </c>
      <c r="N937" t="str">
        <f>_xlfn.XLOOKUP(Table2[[#This Row],[metode_pembayaran]],Table11[metode_pembayaran],Table11[id_pembayaran])</f>
        <v>MP 01</v>
      </c>
      <c r="O937" t="s">
        <v>24</v>
      </c>
      <c r="P937" t="str">
        <f>_xlfn.XLOOKUP(Table2[[#This Row],[status_reservasi]],'Dim Status Reservasi'!$B$2:$B$5,'Dim Status Reservasi'!$A$2:$A$5)</f>
        <v>ST 003</v>
      </c>
      <c r="Q937" t="s">
        <v>37</v>
      </c>
      <c r="R937" t="str">
        <f>_xlfn.XLOOKUP(Table2[[#This Row],[kota_hotel]],'Dim Kota Hotel'!$B$2:$B$21,'Dim Kota Hotel'!$A$2:$A$21)</f>
        <v>LOK 001</v>
      </c>
      <c r="S937" t="s">
        <v>74</v>
      </c>
    </row>
    <row r="938" spans="1:19" x14ac:dyDescent="0.25">
      <c r="A938" t="s">
        <v>2720</v>
      </c>
      <c r="B938" t="str">
        <f>_xlfn.XLOOKUP(Table2[[#This Row],[tanggal_checkin]],Table6[tanggal_checkin],Table6[id_checkin])</f>
        <v>CI 0435</v>
      </c>
      <c r="C938" t="s">
        <v>11658</v>
      </c>
      <c r="D938" t="str">
        <f>_xlfn.XLOOKUP(Table2[[#This Row],[tanggal_checkout]],Table4[tanggal_checkout],Table4[id_checkout])</f>
        <v>CO 0439</v>
      </c>
      <c r="E938" t="s">
        <v>11495</v>
      </c>
      <c r="F938" s="8">
        <v>0.57589120370370372</v>
      </c>
      <c r="G938" t="str">
        <f>_xlfn.XLOOKUP(Table2[[#This Row],[nama_tamu]],Table10[nama_tamu],Table10[id_tamu])</f>
        <v>CUS 2456</v>
      </c>
      <c r="H938" t="s">
        <v>2721</v>
      </c>
      <c r="I938" t="str">
        <f>_xlfn.XLOOKUP(Table2[[#This Row],[tipe_kamar]],Table12[tipe_kamar],Table12[id_kamar])</f>
        <v>KMR 002</v>
      </c>
      <c r="J938" t="s">
        <v>82</v>
      </c>
      <c r="K938">
        <v>2</v>
      </c>
      <c r="L938">
        <v>398000</v>
      </c>
      <c r="M938">
        <v>796000</v>
      </c>
      <c r="N938" t="str">
        <f>_xlfn.XLOOKUP(Table2[[#This Row],[metode_pembayaran]],Table11[metode_pembayaran],Table11[id_pembayaran])</f>
        <v>MP 02</v>
      </c>
      <c r="O938" t="s">
        <v>30</v>
      </c>
      <c r="P938" t="str">
        <f>_xlfn.XLOOKUP(Table2[[#This Row],[status_reservasi]],'Dim Status Reservasi'!$B$2:$B$5,'Dim Status Reservasi'!$A$2:$A$5)</f>
        <v>ST 004</v>
      </c>
      <c r="Q938" t="s">
        <v>48</v>
      </c>
      <c r="R938" t="str">
        <f>_xlfn.XLOOKUP(Table2[[#This Row],[kota_hotel]],'Dim Kota Hotel'!$B$2:$B$21,'Dim Kota Hotel'!$A$2:$A$21)</f>
        <v>LOK 015</v>
      </c>
      <c r="S938" t="s">
        <v>233</v>
      </c>
    </row>
    <row r="939" spans="1:19" x14ac:dyDescent="0.25">
      <c r="A939" t="s">
        <v>2722</v>
      </c>
      <c r="B939" t="str">
        <f>_xlfn.XLOOKUP(Table2[[#This Row],[tanggal_checkin]],Table6[tanggal_checkin],Table6[id_checkin])</f>
        <v>CI 0724</v>
      </c>
      <c r="C939" t="s">
        <v>11819</v>
      </c>
      <c r="D939" t="str">
        <f>_xlfn.XLOOKUP(Table2[[#This Row],[tanggal_checkout]],Table4[tanggal_checkout],Table4[id_checkout])</f>
        <v>CO 0731</v>
      </c>
      <c r="E939" t="s">
        <v>11461</v>
      </c>
      <c r="F939" s="8">
        <v>0.85130787037037037</v>
      </c>
      <c r="G939" t="str">
        <f>_xlfn.XLOOKUP(Table2[[#This Row],[nama_tamu]],Table10[nama_tamu],Table10[id_tamu])</f>
        <v>CUS 2414</v>
      </c>
      <c r="H939" t="s">
        <v>2724</v>
      </c>
      <c r="I939" t="str">
        <f>_xlfn.XLOOKUP(Table2[[#This Row],[tipe_kamar]],Table12[tipe_kamar],Table12[id_kamar])</f>
        <v>KMR 004</v>
      </c>
      <c r="J939" t="s">
        <v>47</v>
      </c>
      <c r="K939">
        <v>4</v>
      </c>
      <c r="L939">
        <v>425000</v>
      </c>
      <c r="M939">
        <v>1700000</v>
      </c>
      <c r="N939" t="str">
        <f>_xlfn.XLOOKUP(Table2[[#This Row],[metode_pembayaran]],Table11[metode_pembayaran],Table11[id_pembayaran])</f>
        <v>MP 05</v>
      </c>
      <c r="O939" t="s">
        <v>72</v>
      </c>
      <c r="P939" t="str">
        <f>_xlfn.XLOOKUP(Table2[[#This Row],[status_reservasi]],'Dim Status Reservasi'!$B$2:$B$5,'Dim Status Reservasi'!$A$2:$A$5)</f>
        <v>ST 003</v>
      </c>
      <c r="Q939" t="s">
        <v>37</v>
      </c>
      <c r="R939" t="str">
        <f>_xlfn.XLOOKUP(Table2[[#This Row],[kota_hotel]],'Dim Kota Hotel'!$B$2:$B$21,'Dim Kota Hotel'!$A$2:$A$21)</f>
        <v>LOK 007</v>
      </c>
      <c r="S939" t="s">
        <v>145</v>
      </c>
    </row>
    <row r="940" spans="1:19" x14ac:dyDescent="0.25">
      <c r="A940" t="s">
        <v>2725</v>
      </c>
      <c r="B940" t="str">
        <f>_xlfn.XLOOKUP(Table2[[#This Row],[tanggal_checkin]],Table6[tanggal_checkin],Table6[id_checkin])</f>
        <v>CI 1001</v>
      </c>
      <c r="C940" t="s">
        <v>11005</v>
      </c>
      <c r="D940" t="str">
        <f>_xlfn.XLOOKUP(Table2[[#This Row],[tanggal_checkout]],Table4[tanggal_checkout],Table4[id_checkout])</f>
        <v>CO 1008</v>
      </c>
      <c r="E940" t="s">
        <v>11017</v>
      </c>
      <c r="F940" s="8">
        <v>0.92474537037037041</v>
      </c>
      <c r="G940" t="str">
        <f>_xlfn.XLOOKUP(Table2[[#This Row],[nama_tamu]],Table10[nama_tamu],Table10[id_tamu])</f>
        <v>CUS 3533</v>
      </c>
      <c r="H940" t="s">
        <v>2727</v>
      </c>
      <c r="I940" t="str">
        <f>_xlfn.XLOOKUP(Table2[[#This Row],[tipe_kamar]],Table12[tipe_kamar],Table12[id_kamar])</f>
        <v>KMR 004</v>
      </c>
      <c r="J940" t="s">
        <v>47</v>
      </c>
      <c r="K940">
        <v>4</v>
      </c>
      <c r="L940">
        <v>483000</v>
      </c>
      <c r="M940">
        <v>1932000</v>
      </c>
      <c r="N940" t="str">
        <f>_xlfn.XLOOKUP(Table2[[#This Row],[metode_pembayaran]],Table11[metode_pembayaran],Table11[id_pembayaran])</f>
        <v>MP 02</v>
      </c>
      <c r="O940" t="s">
        <v>30</v>
      </c>
      <c r="P940" t="str">
        <f>_xlfn.XLOOKUP(Table2[[#This Row],[status_reservasi]],'Dim Status Reservasi'!$B$2:$B$5,'Dim Status Reservasi'!$A$2:$A$5)</f>
        <v>ST 003</v>
      </c>
      <c r="Q940" t="s">
        <v>37</v>
      </c>
      <c r="R940" t="str">
        <f>_xlfn.XLOOKUP(Table2[[#This Row],[kota_hotel]],'Dim Kota Hotel'!$B$2:$B$21,'Dim Kota Hotel'!$A$2:$A$21)</f>
        <v>LOK 012</v>
      </c>
      <c r="S940" t="s">
        <v>25</v>
      </c>
    </row>
    <row r="941" spans="1:19" x14ac:dyDescent="0.25">
      <c r="A941" t="s">
        <v>2728</v>
      </c>
      <c r="B941" t="str">
        <f>_xlfn.XLOOKUP(Table2[[#This Row],[tanggal_checkin]],Table6[tanggal_checkin],Table6[id_checkin])</f>
        <v>CI 0809</v>
      </c>
      <c r="C941" t="s">
        <v>11373</v>
      </c>
      <c r="D941" t="str">
        <f>_xlfn.XLOOKUP(Table2[[#This Row],[tanggal_checkout]],Table4[tanggal_checkout],Table4[id_checkout])</f>
        <v>CO 0821</v>
      </c>
      <c r="E941" t="s">
        <v>11216</v>
      </c>
      <c r="F941" s="8">
        <v>0.86359953703703707</v>
      </c>
      <c r="G941" t="str">
        <f>_xlfn.XLOOKUP(Table2[[#This Row],[nama_tamu]],Table10[nama_tamu],Table10[id_tamu])</f>
        <v>CUS 4171</v>
      </c>
      <c r="H941" t="s">
        <v>2730</v>
      </c>
      <c r="I941" t="str">
        <f>_xlfn.XLOOKUP(Table2[[#This Row],[tipe_kamar]],Table12[tipe_kamar],Table12[id_kamar])</f>
        <v>KMR 004</v>
      </c>
      <c r="J941" t="s">
        <v>47</v>
      </c>
      <c r="K941">
        <v>8</v>
      </c>
      <c r="L941">
        <v>447000</v>
      </c>
      <c r="M941">
        <v>3576000</v>
      </c>
      <c r="N941" t="str">
        <f>_xlfn.XLOOKUP(Table2[[#This Row],[metode_pembayaran]],Table11[metode_pembayaran],Table11[id_pembayaran])</f>
        <v>MP 02</v>
      </c>
      <c r="O941" t="s">
        <v>30</v>
      </c>
      <c r="P941" t="str">
        <f>_xlfn.XLOOKUP(Table2[[#This Row],[status_reservasi]],'Dim Status Reservasi'!$B$2:$B$5,'Dim Status Reservasi'!$A$2:$A$5)</f>
        <v>ST 004</v>
      </c>
      <c r="Q941" t="s">
        <v>48</v>
      </c>
      <c r="R941" t="str">
        <f>_xlfn.XLOOKUP(Table2[[#This Row],[kota_hotel]],'Dim Kota Hotel'!$B$2:$B$21,'Dim Kota Hotel'!$A$2:$A$21)</f>
        <v>LOK 020</v>
      </c>
      <c r="S941" t="s">
        <v>94</v>
      </c>
    </row>
    <row r="942" spans="1:19" x14ac:dyDescent="0.25">
      <c r="A942" t="s">
        <v>2731</v>
      </c>
      <c r="B942" t="str">
        <f>_xlfn.XLOOKUP(Table2[[#This Row],[tanggal_checkin]],Table6[tanggal_checkin],Table6[id_checkin])</f>
        <v>CI 0829</v>
      </c>
      <c r="C942" t="s">
        <v>11251</v>
      </c>
      <c r="D942" t="str">
        <f>_xlfn.XLOOKUP(Table2[[#This Row],[tanggal_checkout]],Table4[tanggal_checkout],Table4[id_checkout])</f>
        <v>CO 0835</v>
      </c>
      <c r="E942" t="s">
        <v>11647</v>
      </c>
      <c r="F942" s="8">
        <v>0.19796296296296295</v>
      </c>
      <c r="G942" t="str">
        <f>_xlfn.XLOOKUP(Table2[[#This Row],[nama_tamu]],Table10[nama_tamu],Table10[id_tamu])</f>
        <v>CUS 3882</v>
      </c>
      <c r="H942" t="s">
        <v>2733</v>
      </c>
      <c r="I942" t="str">
        <f>_xlfn.XLOOKUP(Table2[[#This Row],[tipe_kamar]],Table12[tipe_kamar],Table12[id_kamar])</f>
        <v>KMR 004</v>
      </c>
      <c r="J942" t="s">
        <v>47</v>
      </c>
      <c r="K942">
        <v>2</v>
      </c>
      <c r="L942">
        <v>449000</v>
      </c>
      <c r="M942">
        <v>898000</v>
      </c>
      <c r="N942" t="str">
        <f>_xlfn.XLOOKUP(Table2[[#This Row],[metode_pembayaran]],Table11[metode_pembayaran],Table11[id_pembayaran])</f>
        <v>MP 05</v>
      </c>
      <c r="O942" t="s">
        <v>72</v>
      </c>
      <c r="P942" t="str">
        <f>_xlfn.XLOOKUP(Table2[[#This Row],[status_reservasi]],'Dim Status Reservasi'!$B$2:$B$5,'Dim Status Reservasi'!$A$2:$A$5)</f>
        <v>ST 003</v>
      </c>
      <c r="Q942" t="s">
        <v>37</v>
      </c>
      <c r="R942" t="str">
        <f>_xlfn.XLOOKUP(Table2[[#This Row],[kota_hotel]],'Dim Kota Hotel'!$B$2:$B$21,'Dim Kota Hotel'!$A$2:$A$21)</f>
        <v>LOK 011</v>
      </c>
      <c r="S942" t="s">
        <v>38</v>
      </c>
    </row>
    <row r="943" spans="1:19" x14ac:dyDescent="0.25">
      <c r="A943" t="s">
        <v>2734</v>
      </c>
      <c r="B943" t="str">
        <f>_xlfn.XLOOKUP(Table2[[#This Row],[tanggal_checkin]],Table6[tanggal_checkin],Table6[id_checkin])</f>
        <v>CI 0888</v>
      </c>
      <c r="C943" t="s">
        <v>11401</v>
      </c>
      <c r="D943" t="str">
        <f>_xlfn.XLOOKUP(Table2[[#This Row],[tanggal_checkout]],Table4[tanggal_checkout],Table4[id_checkout])</f>
        <v>CO 0894</v>
      </c>
      <c r="E943" t="s">
        <v>11747</v>
      </c>
      <c r="F943" s="8">
        <v>0.68734953703703705</v>
      </c>
      <c r="G943" t="str">
        <f>_xlfn.XLOOKUP(Table2[[#This Row],[nama_tamu]],Table10[nama_tamu],Table10[id_tamu])</f>
        <v>CUS 1972</v>
      </c>
      <c r="H943" t="s">
        <v>2735</v>
      </c>
      <c r="I943" t="str">
        <f>_xlfn.XLOOKUP(Table2[[#This Row],[tipe_kamar]],Table12[tipe_kamar],Table12[id_kamar])</f>
        <v>KMR 001</v>
      </c>
      <c r="J943" t="s">
        <v>23</v>
      </c>
      <c r="K943">
        <v>5</v>
      </c>
      <c r="L943">
        <v>689000</v>
      </c>
      <c r="M943">
        <v>3445000</v>
      </c>
      <c r="N943" t="str">
        <f>_xlfn.XLOOKUP(Table2[[#This Row],[metode_pembayaran]],Table11[metode_pembayaran],Table11[id_pembayaran])</f>
        <v>MP 02</v>
      </c>
      <c r="O943" t="s">
        <v>30</v>
      </c>
      <c r="P943" t="str">
        <f>_xlfn.XLOOKUP(Table2[[#This Row],[status_reservasi]],'Dim Status Reservasi'!$B$2:$B$5,'Dim Status Reservasi'!$A$2:$A$5)</f>
        <v>ST 003</v>
      </c>
      <c r="Q943" t="s">
        <v>37</v>
      </c>
      <c r="R943" t="str">
        <f>_xlfn.XLOOKUP(Table2[[#This Row],[kota_hotel]],'Dim Kota Hotel'!$B$2:$B$21,'Dim Kota Hotel'!$A$2:$A$21)</f>
        <v>LOK 011</v>
      </c>
      <c r="S943" t="s">
        <v>38</v>
      </c>
    </row>
    <row r="944" spans="1:19" x14ac:dyDescent="0.25">
      <c r="A944" t="s">
        <v>2736</v>
      </c>
      <c r="B944" t="str">
        <f>_xlfn.XLOOKUP(Table2[[#This Row],[tanggal_checkin]],Table6[tanggal_checkin],Table6[id_checkin])</f>
        <v>CI 0405</v>
      </c>
      <c r="C944" t="s">
        <v>11852</v>
      </c>
      <c r="D944" t="str">
        <f>_xlfn.XLOOKUP(Table2[[#This Row],[tanggal_checkout]],Table4[tanggal_checkout],Table4[id_checkout])</f>
        <v>CO 0408</v>
      </c>
      <c r="E944" t="s">
        <v>11183</v>
      </c>
      <c r="F944" s="8">
        <v>0.59103009259259254</v>
      </c>
      <c r="G944" t="str">
        <f>_xlfn.XLOOKUP(Table2[[#This Row],[nama_tamu]],Table10[nama_tamu],Table10[id_tamu])</f>
        <v>CUS 3201</v>
      </c>
      <c r="H944" t="s">
        <v>2738</v>
      </c>
      <c r="I944" t="str">
        <f>_xlfn.XLOOKUP(Table2[[#This Row],[tipe_kamar]],Table12[tipe_kamar],Table12[id_kamar])</f>
        <v>KMR 004</v>
      </c>
      <c r="J944" t="s">
        <v>47</v>
      </c>
      <c r="K944">
        <v>2</v>
      </c>
      <c r="L944">
        <v>462000</v>
      </c>
      <c r="M944">
        <v>924000</v>
      </c>
      <c r="N944" t="str">
        <f>_xlfn.XLOOKUP(Table2[[#This Row],[metode_pembayaran]],Table11[metode_pembayaran],Table11[id_pembayaran])</f>
        <v>MP 03</v>
      </c>
      <c r="O944" t="s">
        <v>36</v>
      </c>
      <c r="P944" t="str">
        <f>_xlfn.XLOOKUP(Table2[[#This Row],[status_reservasi]],'Dim Status Reservasi'!$B$2:$B$5,'Dim Status Reservasi'!$A$2:$A$5)</f>
        <v>ST 003</v>
      </c>
      <c r="Q944" t="s">
        <v>37</v>
      </c>
      <c r="R944" t="str">
        <f>_xlfn.XLOOKUP(Table2[[#This Row],[kota_hotel]],'Dim Kota Hotel'!$B$2:$B$21,'Dim Kota Hotel'!$A$2:$A$21)</f>
        <v>LOK 002</v>
      </c>
      <c r="S944" t="s">
        <v>60</v>
      </c>
    </row>
    <row r="945" spans="1:19" x14ac:dyDescent="0.25">
      <c r="A945" t="s">
        <v>2739</v>
      </c>
      <c r="B945" t="str">
        <f>_xlfn.XLOOKUP(Table2[[#This Row],[tanggal_checkin]],Table6[tanggal_checkin],Table6[id_checkin])</f>
        <v>CI 0394</v>
      </c>
      <c r="C945" t="s">
        <v>11777</v>
      </c>
      <c r="D945" t="str">
        <f>_xlfn.XLOOKUP(Table2[[#This Row],[tanggal_checkout]],Table4[tanggal_checkout],Table4[id_checkout])</f>
        <v>CO 0398</v>
      </c>
      <c r="E945" t="s">
        <v>11803</v>
      </c>
      <c r="F945" s="8">
        <v>8.2349537037037041E-2</v>
      </c>
      <c r="G945" t="str">
        <f>_xlfn.XLOOKUP(Table2[[#This Row],[nama_tamu]],Table10[nama_tamu],Table10[id_tamu])</f>
        <v>CUS 1469</v>
      </c>
      <c r="H945" t="s">
        <v>2741</v>
      </c>
      <c r="I945" t="str">
        <f>_xlfn.XLOOKUP(Table2[[#This Row],[tipe_kamar]],Table12[tipe_kamar],Table12[id_kamar])</f>
        <v>KMR 001</v>
      </c>
      <c r="J945" t="s">
        <v>23</v>
      </c>
      <c r="K945">
        <v>3</v>
      </c>
      <c r="L945">
        <v>689000</v>
      </c>
      <c r="M945">
        <v>2067000</v>
      </c>
      <c r="N945" t="str">
        <f>_xlfn.XLOOKUP(Table2[[#This Row],[metode_pembayaran]],Table11[metode_pembayaran],Table11[id_pembayaran])</f>
        <v>MP 01</v>
      </c>
      <c r="O945" t="s">
        <v>24</v>
      </c>
      <c r="P945" t="str">
        <f>_xlfn.XLOOKUP(Table2[[#This Row],[status_reservasi]],'Dim Status Reservasi'!$B$2:$B$5,'Dim Status Reservasi'!$A$2:$A$5)</f>
        <v>ST 001</v>
      </c>
      <c r="Q945" t="s">
        <v>214</v>
      </c>
      <c r="R945" t="str">
        <f>_xlfn.XLOOKUP(Table2[[#This Row],[kota_hotel]],'Dim Kota Hotel'!$B$2:$B$21,'Dim Kota Hotel'!$A$2:$A$21)</f>
        <v>LOK 012</v>
      </c>
      <c r="S945" t="s">
        <v>25</v>
      </c>
    </row>
    <row r="946" spans="1:19" x14ac:dyDescent="0.25">
      <c r="A946" t="s">
        <v>2742</v>
      </c>
      <c r="B946" t="str">
        <f>_xlfn.XLOOKUP(Table2[[#This Row],[tanggal_checkin]],Table6[tanggal_checkin],Table6[id_checkin])</f>
        <v>CI 0302</v>
      </c>
      <c r="C946" t="s">
        <v>11304</v>
      </c>
      <c r="D946" t="str">
        <f>_xlfn.XLOOKUP(Table2[[#This Row],[tanggal_checkout]],Table4[tanggal_checkout],Table4[id_checkout])</f>
        <v>CO 0304</v>
      </c>
      <c r="E946" t="s">
        <v>11853</v>
      </c>
      <c r="F946" s="8">
        <v>0.28962962962962963</v>
      </c>
      <c r="G946" t="str">
        <f>_xlfn.XLOOKUP(Table2[[#This Row],[nama_tamu]],Table10[nama_tamu],Table10[id_tamu])</f>
        <v>CUS 0139</v>
      </c>
      <c r="H946" t="s">
        <v>11134</v>
      </c>
      <c r="I946" t="str">
        <f>_xlfn.XLOOKUP(Table2[[#This Row],[tipe_kamar]],Table12[tipe_kamar],Table12[id_kamar])</f>
        <v>KMR 002</v>
      </c>
      <c r="J946" t="s">
        <v>82</v>
      </c>
      <c r="K946">
        <v>4</v>
      </c>
      <c r="L946">
        <v>335000</v>
      </c>
      <c r="M946">
        <v>1340000</v>
      </c>
      <c r="N946" t="str">
        <f>_xlfn.XLOOKUP(Table2[[#This Row],[metode_pembayaran]],Table11[metode_pembayaran],Table11[id_pembayaran])</f>
        <v>MP 06</v>
      </c>
      <c r="O946" t="s">
        <v>17</v>
      </c>
      <c r="P946" t="str">
        <f>_xlfn.XLOOKUP(Table2[[#This Row],[status_reservasi]],'Dim Status Reservasi'!$B$2:$B$5,'Dim Status Reservasi'!$A$2:$A$5)</f>
        <v>ST 003</v>
      </c>
      <c r="Q946" t="s">
        <v>37</v>
      </c>
      <c r="R946" t="str">
        <f>_xlfn.XLOOKUP(Table2[[#This Row],[kota_hotel]],'Dim Kota Hotel'!$B$2:$B$21,'Dim Kota Hotel'!$A$2:$A$21)</f>
        <v>LOK 005</v>
      </c>
      <c r="S946" t="s">
        <v>43</v>
      </c>
    </row>
    <row r="947" spans="1:19" x14ac:dyDescent="0.25">
      <c r="A947" t="s">
        <v>2744</v>
      </c>
      <c r="B947" t="str">
        <f>_xlfn.XLOOKUP(Table2[[#This Row],[tanggal_checkin]],Table6[tanggal_checkin],Table6[id_checkin])</f>
        <v>CI 0228</v>
      </c>
      <c r="C947" t="s">
        <v>11195</v>
      </c>
      <c r="D947" t="str">
        <f>_xlfn.XLOOKUP(Table2[[#This Row],[tanggal_checkout]],Table4[tanggal_checkout],Table4[id_checkout])</f>
        <v>CO 0228</v>
      </c>
      <c r="E947" t="s">
        <v>11854</v>
      </c>
      <c r="F947" s="8">
        <v>0.17348379629629629</v>
      </c>
      <c r="G947" t="str">
        <f>_xlfn.XLOOKUP(Table2[[#This Row],[nama_tamu]],Table10[nama_tamu],Table10[id_tamu])</f>
        <v>CUS 0116</v>
      </c>
      <c r="H947" t="s">
        <v>2745</v>
      </c>
      <c r="I947" t="str">
        <f>_xlfn.XLOOKUP(Table2[[#This Row],[tipe_kamar]],Table12[tipe_kamar],Table12[id_kamar])</f>
        <v>KMR 004</v>
      </c>
      <c r="J947" t="s">
        <v>47</v>
      </c>
      <c r="K947">
        <v>1</v>
      </c>
      <c r="L947">
        <v>479000</v>
      </c>
      <c r="M947">
        <v>479000</v>
      </c>
      <c r="N947" t="str">
        <f>_xlfn.XLOOKUP(Table2[[#This Row],[metode_pembayaran]],Table11[metode_pembayaran],Table11[id_pembayaran])</f>
        <v>MP 04</v>
      </c>
      <c r="O947" t="s">
        <v>53</v>
      </c>
      <c r="P947" t="str">
        <f>_xlfn.XLOOKUP(Table2[[#This Row],[status_reservasi]],'Dim Status Reservasi'!$B$2:$B$5,'Dim Status Reservasi'!$A$2:$A$5)</f>
        <v>ST 002</v>
      </c>
      <c r="Q947" t="s">
        <v>124</v>
      </c>
      <c r="R947" t="str">
        <f>_xlfn.XLOOKUP(Table2[[#This Row],[kota_hotel]],'Dim Kota Hotel'!$B$2:$B$21,'Dim Kota Hotel'!$A$2:$A$21)</f>
        <v>LOK 010</v>
      </c>
      <c r="S947" t="s">
        <v>226</v>
      </c>
    </row>
    <row r="948" spans="1:19" x14ac:dyDescent="0.25">
      <c r="A948" t="s">
        <v>2746</v>
      </c>
      <c r="B948" t="str">
        <f>_xlfn.XLOOKUP(Table2[[#This Row],[tanggal_checkin]],Table6[tanggal_checkin],Table6[id_checkin])</f>
        <v>CI 0404</v>
      </c>
      <c r="C948" t="s">
        <v>11119</v>
      </c>
      <c r="D948" t="str">
        <f>_xlfn.XLOOKUP(Table2[[#This Row],[tanggal_checkout]],Table4[tanggal_checkout],Table4[id_checkout])</f>
        <v>CO 0406</v>
      </c>
      <c r="E948" t="s">
        <v>11852</v>
      </c>
      <c r="F948" s="8">
        <v>0.15376157407407406</v>
      </c>
      <c r="G948" t="str">
        <f>_xlfn.XLOOKUP(Table2[[#This Row],[nama_tamu]],Table10[nama_tamu],Table10[id_tamu])</f>
        <v>CUS 0178</v>
      </c>
      <c r="H948" t="s">
        <v>2747</v>
      </c>
      <c r="I948" t="str">
        <f>_xlfn.XLOOKUP(Table2[[#This Row],[tipe_kamar]],Table12[tipe_kamar],Table12[id_kamar])</f>
        <v>KMR 002</v>
      </c>
      <c r="J948" t="s">
        <v>82</v>
      </c>
      <c r="K948">
        <v>1</v>
      </c>
      <c r="L948">
        <v>334000</v>
      </c>
      <c r="M948">
        <v>334000</v>
      </c>
      <c r="N948" t="str">
        <f>_xlfn.XLOOKUP(Table2[[#This Row],[metode_pembayaran]],Table11[metode_pembayaran],Table11[id_pembayaran])</f>
        <v>MP 02</v>
      </c>
      <c r="O948" t="s">
        <v>30</v>
      </c>
      <c r="P948" t="str">
        <f>_xlfn.XLOOKUP(Table2[[#This Row],[status_reservasi]],'Dim Status Reservasi'!$B$2:$B$5,'Dim Status Reservasi'!$A$2:$A$5)</f>
        <v>ST 001</v>
      </c>
      <c r="Q948" t="s">
        <v>214</v>
      </c>
      <c r="R948" t="str">
        <f>_xlfn.XLOOKUP(Table2[[#This Row],[kota_hotel]],'Dim Kota Hotel'!$B$2:$B$21,'Dim Kota Hotel'!$A$2:$A$21)</f>
        <v>LOK 016</v>
      </c>
      <c r="S948" t="s">
        <v>117</v>
      </c>
    </row>
    <row r="949" spans="1:19" x14ac:dyDescent="0.25">
      <c r="A949" t="s">
        <v>2748</v>
      </c>
      <c r="B949" t="str">
        <f>_xlfn.XLOOKUP(Table2[[#This Row],[tanggal_checkin]],Table6[tanggal_checkin],Table6[id_checkin])</f>
        <v>CI 0284</v>
      </c>
      <c r="C949" t="s">
        <v>11368</v>
      </c>
      <c r="D949" t="str">
        <f>_xlfn.XLOOKUP(Table2[[#This Row],[tanggal_checkout]],Table4[tanggal_checkout],Table4[id_checkout])</f>
        <v>CO 0290</v>
      </c>
      <c r="E949" t="s">
        <v>11433</v>
      </c>
      <c r="F949" s="8">
        <v>0.92136574074074074</v>
      </c>
      <c r="G949" t="str">
        <f>_xlfn.XLOOKUP(Table2[[#This Row],[nama_tamu]],Table10[nama_tamu],Table10[id_tamu])</f>
        <v>CUS 1282</v>
      </c>
      <c r="H949" t="s">
        <v>2750</v>
      </c>
      <c r="I949" t="str">
        <f>_xlfn.XLOOKUP(Table2[[#This Row],[tipe_kamar]],Table12[tipe_kamar],Table12[id_kamar])</f>
        <v>KMR 003</v>
      </c>
      <c r="J949" t="s">
        <v>64</v>
      </c>
      <c r="K949">
        <v>8</v>
      </c>
      <c r="L949">
        <v>1131000</v>
      </c>
      <c r="M949">
        <v>9048000</v>
      </c>
      <c r="N949" t="str">
        <f>_xlfn.XLOOKUP(Table2[[#This Row],[metode_pembayaran]],Table11[metode_pembayaran],Table11[id_pembayaran])</f>
        <v>MP 06</v>
      </c>
      <c r="O949" t="s">
        <v>17</v>
      </c>
      <c r="P949" t="str">
        <f>_xlfn.XLOOKUP(Table2[[#This Row],[status_reservasi]],'Dim Status Reservasi'!$B$2:$B$5,'Dim Status Reservasi'!$A$2:$A$5)</f>
        <v>ST 004</v>
      </c>
      <c r="Q949" t="s">
        <v>48</v>
      </c>
      <c r="R949" t="str">
        <f>_xlfn.XLOOKUP(Table2[[#This Row],[kota_hotel]],'Dim Kota Hotel'!$B$2:$B$21,'Dim Kota Hotel'!$A$2:$A$21)</f>
        <v>LOK 007</v>
      </c>
      <c r="S949" t="s">
        <v>145</v>
      </c>
    </row>
    <row r="950" spans="1:19" x14ac:dyDescent="0.25">
      <c r="A950" t="s">
        <v>2751</v>
      </c>
      <c r="B950" t="str">
        <f>_xlfn.XLOOKUP(Table2[[#This Row],[tanggal_checkin]],Table6[tanggal_checkin],Table6[id_checkin])</f>
        <v>CI 0451</v>
      </c>
      <c r="C950" t="s">
        <v>11855</v>
      </c>
      <c r="D950" t="str">
        <f>_xlfn.XLOOKUP(Table2[[#This Row],[tanggal_checkout]],Table4[tanggal_checkout],Table4[id_checkout])</f>
        <v>CO 0457</v>
      </c>
      <c r="E950" t="s">
        <v>11511</v>
      </c>
      <c r="F950" s="8">
        <v>0.48906250000000001</v>
      </c>
      <c r="G950" t="str">
        <f>_xlfn.XLOOKUP(Table2[[#This Row],[nama_tamu]],Table10[nama_tamu],Table10[id_tamu])</f>
        <v>CUS 2297</v>
      </c>
      <c r="H950" t="s">
        <v>2753</v>
      </c>
      <c r="I950" t="str">
        <f>_xlfn.XLOOKUP(Table2[[#This Row],[tipe_kamar]],Table12[tipe_kamar],Table12[id_kamar])</f>
        <v>KMR 004</v>
      </c>
      <c r="J950" t="s">
        <v>47</v>
      </c>
      <c r="K950">
        <v>4</v>
      </c>
      <c r="L950">
        <v>496000</v>
      </c>
      <c r="M950">
        <v>1984000</v>
      </c>
      <c r="N950" t="str">
        <f>_xlfn.XLOOKUP(Table2[[#This Row],[metode_pembayaran]],Table11[metode_pembayaran],Table11[id_pembayaran])</f>
        <v>MP 04</v>
      </c>
      <c r="O950" t="s">
        <v>53</v>
      </c>
      <c r="P950" t="str">
        <f>_xlfn.XLOOKUP(Table2[[#This Row],[status_reservasi]],'Dim Status Reservasi'!$B$2:$B$5,'Dim Status Reservasi'!$A$2:$A$5)</f>
        <v>ST 003</v>
      </c>
      <c r="Q950" t="s">
        <v>37</v>
      </c>
      <c r="R950" t="str">
        <f>_xlfn.XLOOKUP(Table2[[#This Row],[kota_hotel]],'Dim Kota Hotel'!$B$2:$B$21,'Dim Kota Hotel'!$A$2:$A$21)</f>
        <v>LOK 020</v>
      </c>
      <c r="S950" t="s">
        <v>94</v>
      </c>
    </row>
    <row r="951" spans="1:19" x14ac:dyDescent="0.25">
      <c r="A951" t="s">
        <v>2754</v>
      </c>
      <c r="B951" t="str">
        <f>_xlfn.XLOOKUP(Table2[[#This Row],[tanggal_checkin]],Table6[tanggal_checkin],Table6[id_checkin])</f>
        <v>CI 0349</v>
      </c>
      <c r="C951" t="s">
        <v>11856</v>
      </c>
      <c r="D951" t="str">
        <f>_xlfn.XLOOKUP(Table2[[#This Row],[tanggal_checkout]],Table4[tanggal_checkout],Table4[id_checkout])</f>
        <v>CO 0354</v>
      </c>
      <c r="E951" t="s">
        <v>11189</v>
      </c>
      <c r="F951" s="8">
        <v>0.95582175925925927</v>
      </c>
      <c r="G951" t="str">
        <f>_xlfn.XLOOKUP(Table2[[#This Row],[nama_tamu]],Table10[nama_tamu],Table10[id_tamu])</f>
        <v>CUS 1423</v>
      </c>
      <c r="H951" t="s">
        <v>2756</v>
      </c>
      <c r="I951" t="str">
        <f>_xlfn.XLOOKUP(Table2[[#This Row],[tipe_kamar]],Table12[tipe_kamar],Table12[id_kamar])</f>
        <v>KMR 004</v>
      </c>
      <c r="J951" t="s">
        <v>47</v>
      </c>
      <c r="K951">
        <v>6</v>
      </c>
      <c r="L951">
        <v>491000</v>
      </c>
      <c r="M951">
        <v>2946000</v>
      </c>
      <c r="N951" t="str">
        <f>_xlfn.XLOOKUP(Table2[[#This Row],[metode_pembayaran]],Table11[metode_pembayaran],Table11[id_pembayaran])</f>
        <v>MP 05</v>
      </c>
      <c r="O951" t="s">
        <v>72</v>
      </c>
      <c r="P951" t="str">
        <f>_xlfn.XLOOKUP(Table2[[#This Row],[status_reservasi]],'Dim Status Reservasi'!$B$2:$B$5,'Dim Status Reservasi'!$A$2:$A$5)</f>
        <v>ST 004</v>
      </c>
      <c r="Q951" t="s">
        <v>48</v>
      </c>
      <c r="R951" t="str">
        <f>_xlfn.XLOOKUP(Table2[[#This Row],[kota_hotel]],'Dim Kota Hotel'!$B$2:$B$21,'Dim Kota Hotel'!$A$2:$A$21)</f>
        <v>LOK 004</v>
      </c>
      <c r="S951" t="s">
        <v>49</v>
      </c>
    </row>
    <row r="952" spans="1:19" x14ac:dyDescent="0.25">
      <c r="A952" t="s">
        <v>2757</v>
      </c>
      <c r="B952" t="str">
        <f>_xlfn.XLOOKUP(Table2[[#This Row],[tanggal_checkin]],Table6[tanggal_checkin],Table6[id_checkin])</f>
        <v>CI 0446</v>
      </c>
      <c r="C952" t="s">
        <v>11477</v>
      </c>
      <c r="D952" t="str">
        <f>_xlfn.XLOOKUP(Table2[[#This Row],[tanggal_checkout]],Table4[tanggal_checkout],Table4[id_checkout])</f>
        <v>CO 0457</v>
      </c>
      <c r="E952" t="s">
        <v>11511</v>
      </c>
      <c r="F952" s="8">
        <v>7.4293981481481475E-2</v>
      </c>
      <c r="G952" t="str">
        <f>_xlfn.XLOOKUP(Table2[[#This Row],[nama_tamu]],Table10[nama_tamu],Table10[id_tamu])</f>
        <v>CUS 3942</v>
      </c>
      <c r="H952" t="s">
        <v>2759</v>
      </c>
      <c r="I952" t="str">
        <f>_xlfn.XLOOKUP(Table2[[#This Row],[tipe_kamar]],Table12[tipe_kamar],Table12[id_kamar])</f>
        <v>KMR 004</v>
      </c>
      <c r="J952" t="s">
        <v>47</v>
      </c>
      <c r="K952">
        <v>9</v>
      </c>
      <c r="L952">
        <v>499000</v>
      </c>
      <c r="M952">
        <v>4491000</v>
      </c>
      <c r="N952" t="str">
        <f>_xlfn.XLOOKUP(Table2[[#This Row],[metode_pembayaran]],Table11[metode_pembayaran],Table11[id_pembayaran])</f>
        <v>MP 03</v>
      </c>
      <c r="O952" t="s">
        <v>36</v>
      </c>
      <c r="P952" t="str">
        <f>_xlfn.XLOOKUP(Table2[[#This Row],[status_reservasi]],'Dim Status Reservasi'!$B$2:$B$5,'Dim Status Reservasi'!$A$2:$A$5)</f>
        <v>ST 004</v>
      </c>
      <c r="Q952" t="s">
        <v>48</v>
      </c>
      <c r="R952" t="str">
        <f>_xlfn.XLOOKUP(Table2[[#This Row],[kota_hotel]],'Dim Kota Hotel'!$B$2:$B$21,'Dim Kota Hotel'!$A$2:$A$21)</f>
        <v>LOK 007</v>
      </c>
      <c r="S952" t="s">
        <v>145</v>
      </c>
    </row>
    <row r="953" spans="1:19" x14ac:dyDescent="0.25">
      <c r="A953" t="s">
        <v>2760</v>
      </c>
      <c r="B953" t="str">
        <f>_xlfn.XLOOKUP(Table2[[#This Row],[tanggal_checkin]],Table6[tanggal_checkin],Table6[id_checkin])</f>
        <v>CI 0810</v>
      </c>
      <c r="C953" t="s">
        <v>11208</v>
      </c>
      <c r="D953" t="str">
        <f>_xlfn.XLOOKUP(Table2[[#This Row],[tanggal_checkout]],Table4[tanggal_checkout],Table4[id_checkout])</f>
        <v>CO 0823</v>
      </c>
      <c r="E953" t="s">
        <v>11161</v>
      </c>
      <c r="F953" s="8">
        <v>0.87450231481481477</v>
      </c>
      <c r="G953" t="str">
        <f>_xlfn.XLOOKUP(Table2[[#This Row],[nama_tamu]],Table10[nama_tamu],Table10[id_tamu])</f>
        <v>CUS 2608</v>
      </c>
      <c r="H953" t="s">
        <v>2761</v>
      </c>
      <c r="I953" t="str">
        <f>_xlfn.XLOOKUP(Table2[[#This Row],[tipe_kamar]],Table12[tipe_kamar],Table12[id_kamar])</f>
        <v>KMR 004</v>
      </c>
      <c r="J953" t="s">
        <v>47</v>
      </c>
      <c r="K953">
        <v>9</v>
      </c>
      <c r="L953">
        <v>517000</v>
      </c>
      <c r="M953">
        <v>4653000</v>
      </c>
      <c r="N953" t="str">
        <f>_xlfn.XLOOKUP(Table2[[#This Row],[metode_pembayaran]],Table11[metode_pembayaran],Table11[id_pembayaran])</f>
        <v>MP 06</v>
      </c>
      <c r="O953" t="s">
        <v>17</v>
      </c>
      <c r="P953" t="str">
        <f>_xlfn.XLOOKUP(Table2[[#This Row],[status_reservasi]],'Dim Status Reservasi'!$B$2:$B$5,'Dim Status Reservasi'!$A$2:$A$5)</f>
        <v>ST 003</v>
      </c>
      <c r="Q953" t="s">
        <v>37</v>
      </c>
      <c r="R953" t="str">
        <f>_xlfn.XLOOKUP(Table2[[#This Row],[kota_hotel]],'Dim Kota Hotel'!$B$2:$B$21,'Dim Kota Hotel'!$A$2:$A$21)</f>
        <v>LOK 007</v>
      </c>
      <c r="S953" t="s">
        <v>145</v>
      </c>
    </row>
    <row r="954" spans="1:19" x14ac:dyDescent="0.25">
      <c r="A954" t="s">
        <v>2762</v>
      </c>
      <c r="B954" t="str">
        <f>_xlfn.XLOOKUP(Table2[[#This Row],[tanggal_checkin]],Table6[tanggal_checkin],Table6[id_checkin])</f>
        <v>CI 0066</v>
      </c>
      <c r="C954" t="s">
        <v>11039</v>
      </c>
      <c r="D954" t="str">
        <f>_xlfn.XLOOKUP(Table2[[#This Row],[tanggal_checkout]],Table4[tanggal_checkout],Table4[id_checkout])</f>
        <v>CO 0070</v>
      </c>
      <c r="E954" t="s">
        <v>11100</v>
      </c>
      <c r="F954" s="8">
        <v>0.97631944444444441</v>
      </c>
      <c r="G954" t="str">
        <f>_xlfn.XLOOKUP(Table2[[#This Row],[nama_tamu]],Table10[nama_tamu],Table10[id_tamu])</f>
        <v>CUS 0004</v>
      </c>
      <c r="H954" t="s">
        <v>2764</v>
      </c>
      <c r="I954" t="str">
        <f>_xlfn.XLOOKUP(Table2[[#This Row],[tipe_kamar]],Table12[tipe_kamar],Table12[id_kamar])</f>
        <v>KMR 002</v>
      </c>
      <c r="J954" t="s">
        <v>82</v>
      </c>
      <c r="K954">
        <v>4</v>
      </c>
      <c r="L954">
        <v>338000</v>
      </c>
      <c r="M954">
        <v>1352000</v>
      </c>
      <c r="N954" t="str">
        <f>_xlfn.XLOOKUP(Table2[[#This Row],[metode_pembayaran]],Table11[metode_pembayaran],Table11[id_pembayaran])</f>
        <v>MP 02</v>
      </c>
      <c r="O954" t="s">
        <v>30</v>
      </c>
      <c r="P954" t="str">
        <f>_xlfn.XLOOKUP(Table2[[#This Row],[status_reservasi]],'Dim Status Reservasi'!$B$2:$B$5,'Dim Status Reservasi'!$A$2:$A$5)</f>
        <v>ST 003</v>
      </c>
      <c r="Q954" t="s">
        <v>37</v>
      </c>
      <c r="R954" t="str">
        <f>_xlfn.XLOOKUP(Table2[[#This Row],[kota_hotel]],'Dim Kota Hotel'!$B$2:$B$21,'Dim Kota Hotel'!$A$2:$A$21)</f>
        <v>LOK 001</v>
      </c>
      <c r="S954" t="s">
        <v>74</v>
      </c>
    </row>
    <row r="955" spans="1:19" x14ac:dyDescent="0.25">
      <c r="A955" t="s">
        <v>2765</v>
      </c>
      <c r="B955" t="str">
        <f>_xlfn.XLOOKUP(Table2[[#This Row],[tanggal_checkin]],Table6[tanggal_checkin],Table6[id_checkin])</f>
        <v>CI 0295</v>
      </c>
      <c r="C955" t="s">
        <v>10970</v>
      </c>
      <c r="D955" t="str">
        <f>_xlfn.XLOOKUP(Table2[[#This Row],[tanggal_checkout]],Table4[tanggal_checkout],Table4[id_checkout])</f>
        <v>CO 0295</v>
      </c>
      <c r="E955" t="s">
        <v>11857</v>
      </c>
      <c r="F955" s="8">
        <v>5.0115740740740738E-2</v>
      </c>
      <c r="G955" t="str">
        <f>_xlfn.XLOOKUP(Table2[[#This Row],[nama_tamu]],Table10[nama_tamu],Table10[id_tamu])</f>
        <v>CUS 2401</v>
      </c>
      <c r="H955" t="s">
        <v>2767</v>
      </c>
      <c r="I955" t="str">
        <f>_xlfn.XLOOKUP(Table2[[#This Row],[tipe_kamar]],Table12[tipe_kamar],Table12[id_kamar])</f>
        <v>KMR 003</v>
      </c>
      <c r="J955" t="s">
        <v>64</v>
      </c>
      <c r="K955">
        <v>2</v>
      </c>
      <c r="L955">
        <v>1094000</v>
      </c>
      <c r="M955">
        <v>2188000</v>
      </c>
      <c r="N955" t="str">
        <f>_xlfn.XLOOKUP(Table2[[#This Row],[metode_pembayaran]],Table11[metode_pembayaran],Table11[id_pembayaran])</f>
        <v>MP 02</v>
      </c>
      <c r="O955" t="s">
        <v>30</v>
      </c>
      <c r="P955" t="str">
        <f>_xlfn.XLOOKUP(Table2[[#This Row],[status_reservasi]],'Dim Status Reservasi'!$B$2:$B$5,'Dim Status Reservasi'!$A$2:$A$5)</f>
        <v>ST 001</v>
      </c>
      <c r="Q955" t="s">
        <v>214</v>
      </c>
      <c r="R955" t="str">
        <f>_xlfn.XLOOKUP(Table2[[#This Row],[kota_hotel]],'Dim Kota Hotel'!$B$2:$B$21,'Dim Kota Hotel'!$A$2:$A$21)</f>
        <v>LOK 002</v>
      </c>
      <c r="S955" t="s">
        <v>60</v>
      </c>
    </row>
    <row r="956" spans="1:19" x14ac:dyDescent="0.25">
      <c r="A956" t="s">
        <v>2768</v>
      </c>
      <c r="B956" t="str">
        <f>_xlfn.XLOOKUP(Table2[[#This Row],[tanggal_checkin]],Table6[tanggal_checkin],Table6[id_checkin])</f>
        <v>CI 0064</v>
      </c>
      <c r="C956" t="s">
        <v>11061</v>
      </c>
      <c r="D956" t="str">
        <f>_xlfn.XLOOKUP(Table2[[#This Row],[tanggal_checkout]],Table4[tanggal_checkout],Table4[id_checkout])</f>
        <v>CO 0065</v>
      </c>
      <c r="E956" t="s">
        <v>11707</v>
      </c>
      <c r="F956" s="8">
        <v>0.66812499999999997</v>
      </c>
      <c r="G956" t="str">
        <f>_xlfn.XLOOKUP(Table2[[#This Row],[nama_tamu]],Table10[nama_tamu],Table10[id_tamu])</f>
        <v>CUS 2226</v>
      </c>
      <c r="H956" t="s">
        <v>2769</v>
      </c>
      <c r="I956" t="str">
        <f>_xlfn.XLOOKUP(Table2[[#This Row],[tipe_kamar]],Table12[tipe_kamar],Table12[id_kamar])</f>
        <v>KMR 004</v>
      </c>
      <c r="J956" t="s">
        <v>47</v>
      </c>
      <c r="K956">
        <v>1</v>
      </c>
      <c r="L956">
        <v>502000</v>
      </c>
      <c r="M956">
        <v>502000</v>
      </c>
      <c r="N956" t="str">
        <f>_xlfn.XLOOKUP(Table2[[#This Row],[metode_pembayaran]],Table11[metode_pembayaran],Table11[id_pembayaran])</f>
        <v>MP 01</v>
      </c>
      <c r="O956" t="s">
        <v>24</v>
      </c>
      <c r="P956" t="str">
        <f>_xlfn.XLOOKUP(Table2[[#This Row],[status_reservasi]],'Dim Status Reservasi'!$B$2:$B$5,'Dim Status Reservasi'!$A$2:$A$5)</f>
        <v>ST 004</v>
      </c>
      <c r="Q956" t="s">
        <v>48</v>
      </c>
      <c r="R956" t="str">
        <f>_xlfn.XLOOKUP(Table2[[#This Row],[kota_hotel]],'Dim Kota Hotel'!$B$2:$B$21,'Dim Kota Hotel'!$A$2:$A$21)</f>
        <v>LOK 006</v>
      </c>
      <c r="S956" t="s">
        <v>129</v>
      </c>
    </row>
    <row r="957" spans="1:19" x14ac:dyDescent="0.25">
      <c r="A957" t="s">
        <v>2770</v>
      </c>
      <c r="B957" t="str">
        <f>_xlfn.XLOOKUP(Table2[[#This Row],[tanggal_checkin]],Table6[tanggal_checkin],Table6[id_checkin])</f>
        <v>CI 0735</v>
      </c>
      <c r="C957" t="s">
        <v>11339</v>
      </c>
      <c r="D957" t="str">
        <f>_xlfn.XLOOKUP(Table2[[#This Row],[tanggal_checkout]],Table4[tanggal_checkout],Table4[id_checkout])</f>
        <v>CO 0743</v>
      </c>
      <c r="E957" t="s">
        <v>11704</v>
      </c>
      <c r="F957" s="8">
        <v>0.56042824074074071</v>
      </c>
      <c r="G957" t="str">
        <f>_xlfn.XLOOKUP(Table2[[#This Row],[nama_tamu]],Table10[nama_tamu],Table10[id_tamu])</f>
        <v>CUS 1018</v>
      </c>
      <c r="H957" t="s">
        <v>2772</v>
      </c>
      <c r="I957" t="str">
        <f>_xlfn.XLOOKUP(Table2[[#This Row],[tipe_kamar]],Table12[tipe_kamar],Table12[id_kamar])</f>
        <v>KMR 003</v>
      </c>
      <c r="J957" t="s">
        <v>64</v>
      </c>
      <c r="K957">
        <v>5</v>
      </c>
      <c r="L957">
        <v>1107000</v>
      </c>
      <c r="M957">
        <v>5535000</v>
      </c>
      <c r="N957" t="str">
        <f>_xlfn.XLOOKUP(Table2[[#This Row],[metode_pembayaran]],Table11[metode_pembayaran],Table11[id_pembayaran])</f>
        <v>MP 05</v>
      </c>
      <c r="O957" t="s">
        <v>72</v>
      </c>
      <c r="P957" t="str">
        <f>_xlfn.XLOOKUP(Table2[[#This Row],[status_reservasi]],'Dim Status Reservasi'!$B$2:$B$5,'Dim Status Reservasi'!$A$2:$A$5)</f>
        <v>ST 003</v>
      </c>
      <c r="Q957" t="s">
        <v>37</v>
      </c>
      <c r="R957" t="str">
        <f>_xlfn.XLOOKUP(Table2[[#This Row],[kota_hotel]],'Dim Kota Hotel'!$B$2:$B$21,'Dim Kota Hotel'!$A$2:$A$21)</f>
        <v>LOK 016</v>
      </c>
      <c r="S957" t="s">
        <v>117</v>
      </c>
    </row>
    <row r="958" spans="1:19" x14ac:dyDescent="0.25">
      <c r="A958" t="s">
        <v>2773</v>
      </c>
      <c r="B958" t="str">
        <f>_xlfn.XLOOKUP(Table2[[#This Row],[tanggal_checkin]],Table6[tanggal_checkin],Table6[id_checkin])</f>
        <v>CI 0385</v>
      </c>
      <c r="C958" t="s">
        <v>11014</v>
      </c>
      <c r="D958" t="str">
        <f>_xlfn.XLOOKUP(Table2[[#This Row],[tanggal_checkout]],Table4[tanggal_checkout],Table4[id_checkout])</f>
        <v>CO 0389</v>
      </c>
      <c r="E958" t="s">
        <v>11176</v>
      </c>
      <c r="F958" s="8">
        <v>0.84274305555555551</v>
      </c>
      <c r="G958" t="str">
        <f>_xlfn.XLOOKUP(Table2[[#This Row],[nama_tamu]],Table10[nama_tamu],Table10[id_tamu])</f>
        <v>CUS 0080</v>
      </c>
      <c r="H958" t="s">
        <v>2774</v>
      </c>
      <c r="I958" t="str">
        <f>_xlfn.XLOOKUP(Table2[[#This Row],[tipe_kamar]],Table12[tipe_kamar],Table12[id_kamar])</f>
        <v>KMR 003</v>
      </c>
      <c r="J958" t="s">
        <v>64</v>
      </c>
      <c r="K958">
        <v>3</v>
      </c>
      <c r="L958">
        <v>1368000</v>
      </c>
      <c r="M958">
        <v>4104000</v>
      </c>
      <c r="N958" t="str">
        <f>_xlfn.XLOOKUP(Table2[[#This Row],[metode_pembayaran]],Table11[metode_pembayaran],Table11[id_pembayaran])</f>
        <v>MP 06</v>
      </c>
      <c r="O958" t="s">
        <v>17</v>
      </c>
      <c r="P958" t="str">
        <f>_xlfn.XLOOKUP(Table2[[#This Row],[status_reservasi]],'Dim Status Reservasi'!$B$2:$B$5,'Dim Status Reservasi'!$A$2:$A$5)</f>
        <v>ST 004</v>
      </c>
      <c r="Q958" t="s">
        <v>48</v>
      </c>
      <c r="R958" t="str">
        <f>_xlfn.XLOOKUP(Table2[[#This Row],[kota_hotel]],'Dim Kota Hotel'!$B$2:$B$21,'Dim Kota Hotel'!$A$2:$A$21)</f>
        <v>LOK 016</v>
      </c>
      <c r="S958" t="s">
        <v>117</v>
      </c>
    </row>
    <row r="959" spans="1:19" x14ac:dyDescent="0.25">
      <c r="A959" t="s">
        <v>2775</v>
      </c>
      <c r="B959" t="str">
        <f>_xlfn.XLOOKUP(Table2[[#This Row],[tanggal_checkin]],Table6[tanggal_checkin],Table6[id_checkin])</f>
        <v>CI 0029</v>
      </c>
      <c r="C959" t="s">
        <v>11558</v>
      </c>
      <c r="D959" t="str">
        <f>_xlfn.XLOOKUP(Table2[[#This Row],[tanggal_checkout]],Table4[tanggal_checkout],Table4[id_checkout])</f>
        <v>CO 0033</v>
      </c>
      <c r="E959" t="s">
        <v>11393</v>
      </c>
      <c r="F959" s="8">
        <v>0.4596412037037037</v>
      </c>
      <c r="G959" t="str">
        <f>_xlfn.XLOOKUP(Table2[[#This Row],[nama_tamu]],Table10[nama_tamu],Table10[id_tamu])</f>
        <v>CUS 3693</v>
      </c>
      <c r="H959" t="s">
        <v>2776</v>
      </c>
      <c r="I959" t="str">
        <f>_xlfn.XLOOKUP(Table2[[#This Row],[tipe_kamar]],Table12[tipe_kamar],Table12[id_kamar])</f>
        <v>KMR 002</v>
      </c>
      <c r="J959" t="s">
        <v>82</v>
      </c>
      <c r="K959">
        <v>4</v>
      </c>
      <c r="L959">
        <v>357000</v>
      </c>
      <c r="M959">
        <v>1428000</v>
      </c>
      <c r="N959" t="str">
        <f>_xlfn.XLOOKUP(Table2[[#This Row],[metode_pembayaran]],Table11[metode_pembayaran],Table11[id_pembayaran])</f>
        <v>MP 05</v>
      </c>
      <c r="O959" t="s">
        <v>72</v>
      </c>
      <c r="P959" t="str">
        <f>_xlfn.XLOOKUP(Table2[[#This Row],[status_reservasi]],'Dim Status Reservasi'!$B$2:$B$5,'Dim Status Reservasi'!$A$2:$A$5)</f>
        <v>ST 003</v>
      </c>
      <c r="Q959" t="s">
        <v>37</v>
      </c>
      <c r="R959" t="str">
        <f>_xlfn.XLOOKUP(Table2[[#This Row],[kota_hotel]],'Dim Kota Hotel'!$B$2:$B$21,'Dim Kota Hotel'!$A$2:$A$21)</f>
        <v>LOK 016</v>
      </c>
      <c r="S959" t="s">
        <v>117</v>
      </c>
    </row>
    <row r="960" spans="1:19" x14ac:dyDescent="0.25">
      <c r="A960" t="s">
        <v>2777</v>
      </c>
      <c r="B960" t="str">
        <f>_xlfn.XLOOKUP(Table2[[#This Row],[tanggal_checkin]],Table6[tanggal_checkin],Table6[id_checkin])</f>
        <v>CI 0908</v>
      </c>
      <c r="C960" t="s">
        <v>11538</v>
      </c>
      <c r="D960" t="str">
        <f>_xlfn.XLOOKUP(Table2[[#This Row],[tanggal_checkout]],Table4[tanggal_checkout],Table4[id_checkout])</f>
        <v>CO 0918</v>
      </c>
      <c r="E960" t="s">
        <v>11851</v>
      </c>
      <c r="F960" s="8">
        <v>0.10216435185185185</v>
      </c>
      <c r="G960" t="str">
        <f>_xlfn.XLOOKUP(Table2[[#This Row],[nama_tamu]],Table10[nama_tamu],Table10[id_tamu])</f>
        <v>CUS 1369</v>
      </c>
      <c r="H960" t="s">
        <v>2779</v>
      </c>
      <c r="I960" t="str">
        <f>_xlfn.XLOOKUP(Table2[[#This Row],[tipe_kamar]],Table12[tipe_kamar],Table12[id_kamar])</f>
        <v>KMR 002</v>
      </c>
      <c r="J960" t="s">
        <v>82</v>
      </c>
      <c r="K960">
        <v>9</v>
      </c>
      <c r="L960">
        <v>340000</v>
      </c>
      <c r="M960">
        <v>3060000</v>
      </c>
      <c r="N960" t="str">
        <f>_xlfn.XLOOKUP(Table2[[#This Row],[metode_pembayaran]],Table11[metode_pembayaran],Table11[id_pembayaran])</f>
        <v>MP 04</v>
      </c>
      <c r="O960" t="s">
        <v>53</v>
      </c>
      <c r="P960" t="str">
        <f>_xlfn.XLOOKUP(Table2[[#This Row],[status_reservasi]],'Dim Status Reservasi'!$B$2:$B$5,'Dim Status Reservasi'!$A$2:$A$5)</f>
        <v>ST 004</v>
      </c>
      <c r="Q960" t="s">
        <v>48</v>
      </c>
      <c r="R960" t="str">
        <f>_xlfn.XLOOKUP(Table2[[#This Row],[kota_hotel]],'Dim Kota Hotel'!$B$2:$B$21,'Dim Kota Hotel'!$A$2:$A$21)</f>
        <v>LOK 003</v>
      </c>
      <c r="S960" t="s">
        <v>106</v>
      </c>
    </row>
    <row r="961" spans="1:19" x14ac:dyDescent="0.25">
      <c r="A961" t="s">
        <v>2780</v>
      </c>
      <c r="B961" t="str">
        <f>_xlfn.XLOOKUP(Table2[[#This Row],[tanggal_checkin]],Table6[tanggal_checkin],Table6[id_checkin])</f>
        <v>CI 0969</v>
      </c>
      <c r="C961" t="s">
        <v>11548</v>
      </c>
      <c r="D961" t="str">
        <f>_xlfn.XLOOKUP(Table2[[#This Row],[tanggal_checkout]],Table4[tanggal_checkout],Table4[id_checkout])</f>
        <v>CO 0981</v>
      </c>
      <c r="E961" t="s">
        <v>11152</v>
      </c>
      <c r="F961" s="8">
        <v>0.15160879629629628</v>
      </c>
      <c r="G961" t="str">
        <f>_xlfn.XLOOKUP(Table2[[#This Row],[nama_tamu]],Table10[nama_tamu],Table10[id_tamu])</f>
        <v>CUS 2830</v>
      </c>
      <c r="H961" t="s">
        <v>2782</v>
      </c>
      <c r="I961" t="str">
        <f>_xlfn.XLOOKUP(Table2[[#This Row],[tipe_kamar]],Table12[tipe_kamar],Table12[id_kamar])</f>
        <v>KMR 003</v>
      </c>
      <c r="J961" t="s">
        <v>64</v>
      </c>
      <c r="K961">
        <v>9</v>
      </c>
      <c r="L961">
        <v>1272000</v>
      </c>
      <c r="M961">
        <v>11448000</v>
      </c>
      <c r="N961" t="str">
        <f>_xlfn.XLOOKUP(Table2[[#This Row],[metode_pembayaran]],Table11[metode_pembayaran],Table11[id_pembayaran])</f>
        <v>MP 01</v>
      </c>
      <c r="O961" t="s">
        <v>24</v>
      </c>
      <c r="P961" t="str">
        <f>_xlfn.XLOOKUP(Table2[[#This Row],[status_reservasi]],'Dim Status Reservasi'!$B$2:$B$5,'Dim Status Reservasi'!$A$2:$A$5)</f>
        <v>ST 003</v>
      </c>
      <c r="Q961" t="s">
        <v>37</v>
      </c>
      <c r="R961" t="str">
        <f>_xlfn.XLOOKUP(Table2[[#This Row],[kota_hotel]],'Dim Kota Hotel'!$B$2:$B$21,'Dim Kota Hotel'!$A$2:$A$21)</f>
        <v>LOK 016</v>
      </c>
      <c r="S961" t="s">
        <v>117</v>
      </c>
    </row>
    <row r="962" spans="1:19" x14ac:dyDescent="0.25">
      <c r="A962" t="s">
        <v>2783</v>
      </c>
      <c r="B962" t="str">
        <f>_xlfn.XLOOKUP(Table2[[#This Row],[tanggal_checkin]],Table6[tanggal_checkin],Table6[id_checkin])</f>
        <v>CI 0171</v>
      </c>
      <c r="C962" t="s">
        <v>11059</v>
      </c>
      <c r="D962" t="str">
        <f>_xlfn.XLOOKUP(Table2[[#This Row],[tanggal_checkout]],Table4[tanggal_checkout],Table4[id_checkout])</f>
        <v>CO 0179</v>
      </c>
      <c r="E962" t="s">
        <v>11432</v>
      </c>
      <c r="F962" s="8">
        <v>0.47024305555555557</v>
      </c>
      <c r="G962" t="str">
        <f>_xlfn.XLOOKUP(Table2[[#This Row],[nama_tamu]],Table10[nama_tamu],Table10[id_tamu])</f>
        <v>CUS 0602</v>
      </c>
      <c r="H962" t="s">
        <v>2785</v>
      </c>
      <c r="I962" t="str">
        <f>_xlfn.XLOOKUP(Table2[[#This Row],[tipe_kamar]],Table12[tipe_kamar],Table12[id_kamar])</f>
        <v>KMR 001</v>
      </c>
      <c r="J962" t="s">
        <v>23</v>
      </c>
      <c r="K962">
        <v>6</v>
      </c>
      <c r="L962">
        <v>687000</v>
      </c>
      <c r="M962">
        <v>4122000</v>
      </c>
      <c r="N962" t="str">
        <f>_xlfn.XLOOKUP(Table2[[#This Row],[metode_pembayaran]],Table11[metode_pembayaran],Table11[id_pembayaran])</f>
        <v>MP 02</v>
      </c>
      <c r="O962" t="s">
        <v>30</v>
      </c>
      <c r="P962" t="str">
        <f>_xlfn.XLOOKUP(Table2[[#This Row],[status_reservasi]],'Dim Status Reservasi'!$B$2:$B$5,'Dim Status Reservasi'!$A$2:$A$5)</f>
        <v>ST 004</v>
      </c>
      <c r="Q962" t="s">
        <v>48</v>
      </c>
      <c r="R962" t="str">
        <f>_xlfn.XLOOKUP(Table2[[#This Row],[kota_hotel]],'Dim Kota Hotel'!$B$2:$B$21,'Dim Kota Hotel'!$A$2:$A$21)</f>
        <v>LOK 011</v>
      </c>
      <c r="S962" t="s">
        <v>38</v>
      </c>
    </row>
    <row r="963" spans="1:19" x14ac:dyDescent="0.25">
      <c r="A963" t="s">
        <v>2786</v>
      </c>
      <c r="B963" t="str">
        <f>_xlfn.XLOOKUP(Table2[[#This Row],[tanggal_checkin]],Table6[tanggal_checkin],Table6[id_checkin])</f>
        <v>CI 1063</v>
      </c>
      <c r="C963" t="s">
        <v>11030</v>
      </c>
      <c r="D963" t="str">
        <f>_xlfn.XLOOKUP(Table2[[#This Row],[tanggal_checkout]],Table4[tanggal_checkout],Table4[id_checkout])</f>
        <v>CO 1074</v>
      </c>
      <c r="E963" t="s">
        <v>11524</v>
      </c>
      <c r="F963" s="8">
        <v>0.10042824074074073</v>
      </c>
      <c r="G963" t="str">
        <f>_xlfn.XLOOKUP(Table2[[#This Row],[nama_tamu]],Table10[nama_tamu],Table10[id_tamu])</f>
        <v>CUS 2114</v>
      </c>
      <c r="H963" t="s">
        <v>2788</v>
      </c>
      <c r="I963" t="str">
        <f>_xlfn.XLOOKUP(Table2[[#This Row],[tipe_kamar]],Table12[tipe_kamar],Table12[id_kamar])</f>
        <v>KMR 001</v>
      </c>
      <c r="J963" t="s">
        <v>23</v>
      </c>
      <c r="K963">
        <v>9</v>
      </c>
      <c r="L963">
        <v>637000</v>
      </c>
      <c r="M963">
        <v>5733000</v>
      </c>
      <c r="N963" t="str">
        <f>_xlfn.XLOOKUP(Table2[[#This Row],[metode_pembayaran]],Table11[metode_pembayaran],Table11[id_pembayaran])</f>
        <v>MP 03</v>
      </c>
      <c r="O963" t="s">
        <v>36</v>
      </c>
      <c r="P963" t="str">
        <f>_xlfn.XLOOKUP(Table2[[#This Row],[status_reservasi]],'Dim Status Reservasi'!$B$2:$B$5,'Dim Status Reservasi'!$A$2:$A$5)</f>
        <v>ST 003</v>
      </c>
      <c r="Q963" t="s">
        <v>37</v>
      </c>
      <c r="R963" t="str">
        <f>_xlfn.XLOOKUP(Table2[[#This Row],[kota_hotel]],'Dim Kota Hotel'!$B$2:$B$21,'Dim Kota Hotel'!$A$2:$A$21)</f>
        <v>LOK 001</v>
      </c>
      <c r="S963" t="s">
        <v>74</v>
      </c>
    </row>
    <row r="964" spans="1:19" x14ac:dyDescent="0.25">
      <c r="A964" t="s">
        <v>2789</v>
      </c>
      <c r="B964" t="str">
        <f>_xlfn.XLOOKUP(Table2[[#This Row],[tanggal_checkin]],Table6[tanggal_checkin],Table6[id_checkin])</f>
        <v>CI 0343</v>
      </c>
      <c r="C964" t="s">
        <v>11570</v>
      </c>
      <c r="D964" t="str">
        <f>_xlfn.XLOOKUP(Table2[[#This Row],[tanggal_checkout]],Table4[tanggal_checkout],Table4[id_checkout])</f>
        <v>CO 0348</v>
      </c>
      <c r="E964" t="s">
        <v>11856</v>
      </c>
      <c r="F964" s="8">
        <v>0.98923611111111109</v>
      </c>
      <c r="G964" t="str">
        <f>_xlfn.XLOOKUP(Table2[[#This Row],[nama_tamu]],Table10[nama_tamu],Table10[id_tamu])</f>
        <v>CUS 4004</v>
      </c>
      <c r="H964" t="s">
        <v>2791</v>
      </c>
      <c r="I964" t="str">
        <f>_xlfn.XLOOKUP(Table2[[#This Row],[tipe_kamar]],Table12[tipe_kamar],Table12[id_kamar])</f>
        <v>KMR 004</v>
      </c>
      <c r="J964" t="s">
        <v>47</v>
      </c>
      <c r="K964">
        <v>6</v>
      </c>
      <c r="L964">
        <v>410000</v>
      </c>
      <c r="M964">
        <v>2460000</v>
      </c>
      <c r="N964" t="str">
        <f>_xlfn.XLOOKUP(Table2[[#This Row],[metode_pembayaran]],Table11[metode_pembayaran],Table11[id_pembayaran])</f>
        <v>MP 05</v>
      </c>
      <c r="O964" t="s">
        <v>72</v>
      </c>
      <c r="P964" t="str">
        <f>_xlfn.XLOOKUP(Table2[[#This Row],[status_reservasi]],'Dim Status Reservasi'!$B$2:$B$5,'Dim Status Reservasi'!$A$2:$A$5)</f>
        <v>ST 004</v>
      </c>
      <c r="Q964" t="s">
        <v>48</v>
      </c>
      <c r="R964" t="str">
        <f>_xlfn.XLOOKUP(Table2[[#This Row],[kota_hotel]],'Dim Kota Hotel'!$B$2:$B$21,'Dim Kota Hotel'!$A$2:$A$21)</f>
        <v>LOK 018</v>
      </c>
      <c r="S964" t="s">
        <v>102</v>
      </c>
    </row>
    <row r="965" spans="1:19" x14ac:dyDescent="0.25">
      <c r="A965" t="s">
        <v>2792</v>
      </c>
      <c r="B965" t="str">
        <f>_xlfn.XLOOKUP(Table2[[#This Row],[tanggal_checkin]],Table6[tanggal_checkin],Table6[id_checkin])</f>
        <v>CI 0165</v>
      </c>
      <c r="C965" t="s">
        <v>11204</v>
      </c>
      <c r="D965" t="str">
        <f>_xlfn.XLOOKUP(Table2[[#This Row],[tanggal_checkout]],Table4[tanggal_checkout],Table4[id_checkout])</f>
        <v>CO 0173</v>
      </c>
      <c r="E965" t="s">
        <v>11059</v>
      </c>
      <c r="F965" s="8">
        <v>0.20234953703703704</v>
      </c>
      <c r="G965" t="str">
        <f>_xlfn.XLOOKUP(Table2[[#This Row],[nama_tamu]],Table10[nama_tamu],Table10[id_tamu])</f>
        <v>CUS 3968</v>
      </c>
      <c r="H965" t="s">
        <v>2794</v>
      </c>
      <c r="I965" t="str">
        <f>_xlfn.XLOOKUP(Table2[[#This Row],[tipe_kamar]],Table12[tipe_kamar],Table12[id_kamar])</f>
        <v>KMR 003</v>
      </c>
      <c r="J965" t="s">
        <v>64</v>
      </c>
      <c r="K965">
        <v>7</v>
      </c>
      <c r="L965">
        <v>1267000</v>
      </c>
      <c r="M965">
        <v>8869000</v>
      </c>
      <c r="N965" t="str">
        <f>_xlfn.XLOOKUP(Table2[[#This Row],[metode_pembayaran]],Table11[metode_pembayaran],Table11[id_pembayaran])</f>
        <v>MP 01</v>
      </c>
      <c r="O965" t="s">
        <v>24</v>
      </c>
      <c r="P965" t="str">
        <f>_xlfn.XLOOKUP(Table2[[#This Row],[status_reservasi]],'Dim Status Reservasi'!$B$2:$B$5,'Dim Status Reservasi'!$A$2:$A$5)</f>
        <v>ST 003</v>
      </c>
      <c r="Q965" t="s">
        <v>37</v>
      </c>
      <c r="R965" t="str">
        <f>_xlfn.XLOOKUP(Table2[[#This Row],[kota_hotel]],'Dim Kota Hotel'!$B$2:$B$21,'Dim Kota Hotel'!$A$2:$A$21)</f>
        <v>LOK 012</v>
      </c>
      <c r="S965" t="s">
        <v>25</v>
      </c>
    </row>
    <row r="966" spans="1:19" x14ac:dyDescent="0.25">
      <c r="A966" t="s">
        <v>2795</v>
      </c>
      <c r="B966" t="str">
        <f>_xlfn.XLOOKUP(Table2[[#This Row],[tanggal_checkin]],Table6[tanggal_checkin],Table6[id_checkin])</f>
        <v>CI 0664</v>
      </c>
      <c r="C966" t="s">
        <v>11858</v>
      </c>
      <c r="D966" t="str">
        <f>_xlfn.XLOOKUP(Table2[[#This Row],[tanggal_checkout]],Table4[tanggal_checkout],Table4[id_checkout])</f>
        <v>CO 0668</v>
      </c>
      <c r="E966" t="s">
        <v>10959</v>
      </c>
      <c r="F966" s="8">
        <v>0.27042824074074073</v>
      </c>
      <c r="G966" t="str">
        <f>_xlfn.XLOOKUP(Table2[[#This Row],[nama_tamu]],Table10[nama_tamu],Table10[id_tamu])</f>
        <v>CUS 1628</v>
      </c>
      <c r="H966" t="s">
        <v>2797</v>
      </c>
      <c r="I966" t="str">
        <f>_xlfn.XLOOKUP(Table2[[#This Row],[tipe_kamar]],Table12[tipe_kamar],Table12[id_kamar])</f>
        <v>KMR 002</v>
      </c>
      <c r="J966" t="s">
        <v>82</v>
      </c>
      <c r="K966">
        <v>3</v>
      </c>
      <c r="L966">
        <v>323000</v>
      </c>
      <c r="M966">
        <v>969000</v>
      </c>
      <c r="N966" t="str">
        <f>_xlfn.XLOOKUP(Table2[[#This Row],[metode_pembayaran]],Table11[metode_pembayaran],Table11[id_pembayaran])</f>
        <v>MP 04</v>
      </c>
      <c r="O966" t="s">
        <v>53</v>
      </c>
      <c r="P966" t="str">
        <f>_xlfn.XLOOKUP(Table2[[#This Row],[status_reservasi]],'Dim Status Reservasi'!$B$2:$B$5,'Dim Status Reservasi'!$A$2:$A$5)</f>
        <v>ST 003</v>
      </c>
      <c r="Q966" t="s">
        <v>37</v>
      </c>
      <c r="R966" t="str">
        <f>_xlfn.XLOOKUP(Table2[[#This Row],[kota_hotel]],'Dim Kota Hotel'!$B$2:$B$21,'Dim Kota Hotel'!$A$2:$A$21)</f>
        <v>LOK 016</v>
      </c>
      <c r="S966" t="s">
        <v>117</v>
      </c>
    </row>
    <row r="967" spans="1:19" x14ac:dyDescent="0.25">
      <c r="A967" t="s">
        <v>2798</v>
      </c>
      <c r="B967" t="str">
        <f>_xlfn.XLOOKUP(Table2[[#This Row],[tanggal_checkin]],Table6[tanggal_checkin],Table6[id_checkin])</f>
        <v>CI 0142</v>
      </c>
      <c r="C967" t="s">
        <v>11656</v>
      </c>
      <c r="D967" t="str">
        <f>_xlfn.XLOOKUP(Table2[[#This Row],[tanggal_checkout]],Table4[tanggal_checkout],Table4[id_checkout])</f>
        <v>CO 0150</v>
      </c>
      <c r="E967" t="s">
        <v>11429</v>
      </c>
      <c r="F967" s="8">
        <v>4.283564814814815E-2</v>
      </c>
      <c r="G967" t="str">
        <f>_xlfn.XLOOKUP(Table2[[#This Row],[nama_tamu]],Table10[nama_tamu],Table10[id_tamu])</f>
        <v>CUS 2667</v>
      </c>
      <c r="H967" t="s">
        <v>2800</v>
      </c>
      <c r="I967" t="str">
        <f>_xlfn.XLOOKUP(Table2[[#This Row],[tipe_kamar]],Table12[tipe_kamar],Table12[id_kamar])</f>
        <v>KMR 002</v>
      </c>
      <c r="J967" t="s">
        <v>82</v>
      </c>
      <c r="K967">
        <v>8</v>
      </c>
      <c r="L967">
        <v>365000</v>
      </c>
      <c r="M967">
        <v>2920000</v>
      </c>
      <c r="N967" t="str">
        <f>_xlfn.XLOOKUP(Table2[[#This Row],[metode_pembayaran]],Table11[metode_pembayaran],Table11[id_pembayaran])</f>
        <v>MP 06</v>
      </c>
      <c r="O967" t="s">
        <v>17</v>
      </c>
      <c r="P967" t="str">
        <f>_xlfn.XLOOKUP(Table2[[#This Row],[status_reservasi]],'Dim Status Reservasi'!$B$2:$B$5,'Dim Status Reservasi'!$A$2:$A$5)</f>
        <v>ST 003</v>
      </c>
      <c r="Q967" t="s">
        <v>37</v>
      </c>
      <c r="R967" t="str">
        <f>_xlfn.XLOOKUP(Table2[[#This Row],[kota_hotel]],'Dim Kota Hotel'!$B$2:$B$21,'Dim Kota Hotel'!$A$2:$A$21)</f>
        <v>LOK 005</v>
      </c>
      <c r="S967" t="s">
        <v>43</v>
      </c>
    </row>
    <row r="968" spans="1:19" x14ac:dyDescent="0.25">
      <c r="A968" t="s">
        <v>2801</v>
      </c>
      <c r="B968" t="str">
        <f>_xlfn.XLOOKUP(Table2[[#This Row],[tanggal_checkin]],Table6[tanggal_checkin],Table6[id_checkin])</f>
        <v>CI 0254</v>
      </c>
      <c r="C968" t="s">
        <v>11155</v>
      </c>
      <c r="D968" t="str">
        <f>_xlfn.XLOOKUP(Table2[[#This Row],[tanggal_checkout]],Table4[tanggal_checkout],Table4[id_checkout])</f>
        <v>CO 0253</v>
      </c>
      <c r="E968" t="s">
        <v>11518</v>
      </c>
      <c r="F968" s="8">
        <v>0.67584490740740744</v>
      </c>
      <c r="G968" t="str">
        <f>_xlfn.XLOOKUP(Table2[[#This Row],[nama_tamu]],Table10[nama_tamu],Table10[id_tamu])</f>
        <v>CUS 4129</v>
      </c>
      <c r="H968" t="s">
        <v>2803</v>
      </c>
      <c r="I968" t="str">
        <f>_xlfn.XLOOKUP(Table2[[#This Row],[tipe_kamar]],Table12[tipe_kamar],Table12[id_kamar])</f>
        <v>KMR 001</v>
      </c>
      <c r="J968" t="s">
        <v>23</v>
      </c>
      <c r="K968">
        <v>1</v>
      </c>
      <c r="L968">
        <v>653000</v>
      </c>
      <c r="M968">
        <v>653000</v>
      </c>
      <c r="N968" t="str">
        <f>_xlfn.XLOOKUP(Table2[[#This Row],[metode_pembayaran]],Table11[metode_pembayaran],Table11[id_pembayaran])</f>
        <v>MP 03</v>
      </c>
      <c r="O968" t="s">
        <v>36</v>
      </c>
      <c r="P968" t="str">
        <f>_xlfn.XLOOKUP(Table2[[#This Row],[status_reservasi]],'Dim Status Reservasi'!$B$2:$B$5,'Dim Status Reservasi'!$A$2:$A$5)</f>
        <v>ST 004</v>
      </c>
      <c r="Q968" t="s">
        <v>48</v>
      </c>
      <c r="R968" t="str">
        <f>_xlfn.XLOOKUP(Table2[[#This Row],[kota_hotel]],'Dim Kota Hotel'!$B$2:$B$21,'Dim Kota Hotel'!$A$2:$A$21)</f>
        <v>LOK 015</v>
      </c>
      <c r="S968" t="s">
        <v>233</v>
      </c>
    </row>
    <row r="969" spans="1:19" x14ac:dyDescent="0.25">
      <c r="A969" t="s">
        <v>2804</v>
      </c>
      <c r="B969" t="str">
        <f>_xlfn.XLOOKUP(Table2[[#This Row],[tanggal_checkin]],Table6[tanggal_checkin],Table6[id_checkin])</f>
        <v>CI 0854</v>
      </c>
      <c r="C969" t="s">
        <v>11859</v>
      </c>
      <c r="D969" t="str">
        <f>_xlfn.XLOOKUP(Table2[[#This Row],[tanggal_checkout]],Table4[tanggal_checkout],Table4[id_checkout])</f>
        <v>CO 0858</v>
      </c>
      <c r="E969" t="s">
        <v>11716</v>
      </c>
      <c r="F969" s="8">
        <v>0.20680555555555555</v>
      </c>
      <c r="G969" t="str">
        <f>_xlfn.XLOOKUP(Table2[[#This Row],[nama_tamu]],Table10[nama_tamu],Table10[id_tamu])</f>
        <v>CUS 2733</v>
      </c>
      <c r="H969" t="s">
        <v>2806</v>
      </c>
      <c r="I969" t="str">
        <f>_xlfn.XLOOKUP(Table2[[#This Row],[tipe_kamar]],Table12[tipe_kamar],Table12[id_kamar])</f>
        <v>KMR 003</v>
      </c>
      <c r="J969" t="s">
        <v>64</v>
      </c>
      <c r="K969">
        <v>2</v>
      </c>
      <c r="L969">
        <v>1095000</v>
      </c>
      <c r="M969">
        <v>2190000</v>
      </c>
      <c r="N969" t="str">
        <f>_xlfn.XLOOKUP(Table2[[#This Row],[metode_pembayaran]],Table11[metode_pembayaran],Table11[id_pembayaran])</f>
        <v>MP 02</v>
      </c>
      <c r="O969" t="s">
        <v>30</v>
      </c>
      <c r="P969" t="str">
        <f>_xlfn.XLOOKUP(Table2[[#This Row],[status_reservasi]],'Dim Status Reservasi'!$B$2:$B$5,'Dim Status Reservasi'!$A$2:$A$5)</f>
        <v>ST 004</v>
      </c>
      <c r="Q969" t="s">
        <v>48</v>
      </c>
      <c r="R969" t="str">
        <f>_xlfn.XLOOKUP(Table2[[#This Row],[kota_hotel]],'Dim Kota Hotel'!$B$2:$B$21,'Dim Kota Hotel'!$A$2:$A$21)</f>
        <v>LOK 010</v>
      </c>
      <c r="S969" t="s">
        <v>226</v>
      </c>
    </row>
    <row r="970" spans="1:19" x14ac:dyDescent="0.25">
      <c r="A970" t="s">
        <v>2807</v>
      </c>
      <c r="B970" t="str">
        <f>_xlfn.XLOOKUP(Table2[[#This Row],[tanggal_checkin]],Table6[tanggal_checkin],Table6[id_checkin])</f>
        <v>CI 0323</v>
      </c>
      <c r="C970" t="s">
        <v>11814</v>
      </c>
      <c r="D970" t="str">
        <f>_xlfn.XLOOKUP(Table2[[#This Row],[tanggal_checkout]],Table4[tanggal_checkout],Table4[id_checkout])</f>
        <v>CO 0329</v>
      </c>
      <c r="E970" t="s">
        <v>11472</v>
      </c>
      <c r="F970" s="8">
        <v>0.2033912037037037</v>
      </c>
      <c r="G970" t="str">
        <f>_xlfn.XLOOKUP(Table2[[#This Row],[nama_tamu]],Table10[nama_tamu],Table10[id_tamu])</f>
        <v>CUS 3392</v>
      </c>
      <c r="H970" t="s">
        <v>2809</v>
      </c>
      <c r="I970" t="str">
        <f>_xlfn.XLOOKUP(Table2[[#This Row],[tipe_kamar]],Table12[tipe_kamar],Table12[id_kamar])</f>
        <v>KMR 002</v>
      </c>
      <c r="J970" t="s">
        <v>82</v>
      </c>
      <c r="K970">
        <v>7</v>
      </c>
      <c r="L970">
        <v>319000</v>
      </c>
      <c r="M970">
        <v>2233000</v>
      </c>
      <c r="N970" t="str">
        <f>_xlfn.XLOOKUP(Table2[[#This Row],[metode_pembayaran]],Table11[metode_pembayaran],Table11[id_pembayaran])</f>
        <v>MP 03</v>
      </c>
      <c r="O970" t="s">
        <v>36</v>
      </c>
      <c r="P970" t="str">
        <f>_xlfn.XLOOKUP(Table2[[#This Row],[status_reservasi]],'Dim Status Reservasi'!$B$2:$B$5,'Dim Status Reservasi'!$A$2:$A$5)</f>
        <v>ST 004</v>
      </c>
      <c r="Q970" t="s">
        <v>48</v>
      </c>
      <c r="R970" t="str">
        <f>_xlfn.XLOOKUP(Table2[[#This Row],[kota_hotel]],'Dim Kota Hotel'!$B$2:$B$21,'Dim Kota Hotel'!$A$2:$A$21)</f>
        <v>LOK 011</v>
      </c>
      <c r="S970" t="s">
        <v>38</v>
      </c>
    </row>
    <row r="971" spans="1:19" x14ac:dyDescent="0.25">
      <c r="A971" t="s">
        <v>2810</v>
      </c>
      <c r="B971" t="str">
        <f>_xlfn.XLOOKUP(Table2[[#This Row],[tanggal_checkin]],Table6[tanggal_checkin],Table6[id_checkin])</f>
        <v>CI 0776</v>
      </c>
      <c r="C971" t="s">
        <v>11860</v>
      </c>
      <c r="D971" t="str">
        <f>_xlfn.XLOOKUP(Table2[[#This Row],[tanggal_checkout]],Table4[tanggal_checkout],Table4[id_checkout])</f>
        <v>CO 0783</v>
      </c>
      <c r="E971" t="s">
        <v>11120</v>
      </c>
      <c r="F971" s="8">
        <v>2.1377314814814814E-2</v>
      </c>
      <c r="G971" t="str">
        <f>_xlfn.XLOOKUP(Table2[[#This Row],[nama_tamu]],Table10[nama_tamu],Table10[id_tamu])</f>
        <v>CUS 0060</v>
      </c>
      <c r="H971" t="s">
        <v>2812</v>
      </c>
      <c r="I971" t="str">
        <f>_xlfn.XLOOKUP(Table2[[#This Row],[tipe_kamar]],Table12[tipe_kamar],Table12[id_kamar])</f>
        <v>KMR 001</v>
      </c>
      <c r="J971" t="s">
        <v>23</v>
      </c>
      <c r="K971">
        <v>4</v>
      </c>
      <c r="L971">
        <v>628000</v>
      </c>
      <c r="M971">
        <v>2512000</v>
      </c>
      <c r="N971" t="str">
        <f>_xlfn.XLOOKUP(Table2[[#This Row],[metode_pembayaran]],Table11[metode_pembayaran],Table11[id_pembayaran])</f>
        <v>MP 05</v>
      </c>
      <c r="O971" t="s">
        <v>72</v>
      </c>
      <c r="P971" t="str">
        <f>_xlfn.XLOOKUP(Table2[[#This Row],[status_reservasi]],'Dim Status Reservasi'!$B$2:$B$5,'Dim Status Reservasi'!$A$2:$A$5)</f>
        <v>ST 003</v>
      </c>
      <c r="Q971" t="s">
        <v>37</v>
      </c>
      <c r="R971" t="str">
        <f>_xlfn.XLOOKUP(Table2[[#This Row],[kota_hotel]],'Dim Kota Hotel'!$B$2:$B$21,'Dim Kota Hotel'!$A$2:$A$21)</f>
        <v>LOK 006</v>
      </c>
      <c r="S971" t="s">
        <v>129</v>
      </c>
    </row>
    <row r="972" spans="1:19" x14ac:dyDescent="0.25">
      <c r="A972" t="s">
        <v>2813</v>
      </c>
      <c r="B972" t="str">
        <f>_xlfn.XLOOKUP(Table2[[#This Row],[tanggal_checkin]],Table6[tanggal_checkin],Table6[id_checkin])</f>
        <v>CI 0303</v>
      </c>
      <c r="C972" t="s">
        <v>11745</v>
      </c>
      <c r="D972" t="str">
        <f>_xlfn.XLOOKUP(Table2[[#This Row],[tanggal_checkout]],Table4[tanggal_checkout],Table4[id_checkout])</f>
        <v>CO 0306</v>
      </c>
      <c r="E972" t="s">
        <v>11630</v>
      </c>
      <c r="F972" s="8">
        <v>0.59758101851851853</v>
      </c>
      <c r="G972" t="str">
        <f>_xlfn.XLOOKUP(Table2[[#This Row],[nama_tamu]],Table10[nama_tamu],Table10[id_tamu])</f>
        <v>CUS 1451</v>
      </c>
      <c r="H972" t="s">
        <v>2815</v>
      </c>
      <c r="I972" t="str">
        <f>_xlfn.XLOOKUP(Table2[[#This Row],[tipe_kamar]],Table12[tipe_kamar],Table12[id_kamar])</f>
        <v>KMR 004</v>
      </c>
      <c r="J972" t="s">
        <v>47</v>
      </c>
      <c r="K972">
        <v>5</v>
      </c>
      <c r="L972">
        <v>427000</v>
      </c>
      <c r="M972">
        <v>2135000</v>
      </c>
      <c r="N972" t="str">
        <f>_xlfn.XLOOKUP(Table2[[#This Row],[metode_pembayaran]],Table11[metode_pembayaran],Table11[id_pembayaran])</f>
        <v>MP 02</v>
      </c>
      <c r="O972" t="s">
        <v>30</v>
      </c>
      <c r="P972" t="str">
        <f>_xlfn.XLOOKUP(Table2[[#This Row],[status_reservasi]],'Dim Status Reservasi'!$B$2:$B$5,'Dim Status Reservasi'!$A$2:$A$5)</f>
        <v>ST 004</v>
      </c>
      <c r="Q972" t="s">
        <v>48</v>
      </c>
      <c r="R972" t="str">
        <f>_xlfn.XLOOKUP(Table2[[#This Row],[kota_hotel]],'Dim Kota Hotel'!$B$2:$B$21,'Dim Kota Hotel'!$A$2:$A$21)</f>
        <v>LOK 017</v>
      </c>
      <c r="S972" t="s">
        <v>84</v>
      </c>
    </row>
    <row r="973" spans="1:19" x14ac:dyDescent="0.25">
      <c r="A973" t="s">
        <v>2816</v>
      </c>
      <c r="B973" t="str">
        <f>_xlfn.XLOOKUP(Table2[[#This Row],[tanggal_checkin]],Table6[tanggal_checkin],Table6[id_checkin])</f>
        <v>CI 0479</v>
      </c>
      <c r="C973" t="s">
        <v>10964</v>
      </c>
      <c r="D973" t="str">
        <f>_xlfn.XLOOKUP(Table2[[#This Row],[tanggal_checkout]],Table4[tanggal_checkout],Table4[id_checkout])</f>
        <v>CO 0483</v>
      </c>
      <c r="E973" t="s">
        <v>11062</v>
      </c>
      <c r="F973" s="8">
        <v>0.95420138888888884</v>
      </c>
      <c r="G973" t="str">
        <f>_xlfn.XLOOKUP(Table2[[#This Row],[nama_tamu]],Table10[nama_tamu],Table10[id_tamu])</f>
        <v>CUS 1937</v>
      </c>
      <c r="H973" t="s">
        <v>2817</v>
      </c>
      <c r="I973" t="str">
        <f>_xlfn.XLOOKUP(Table2[[#This Row],[tipe_kamar]],Table12[tipe_kamar],Table12[id_kamar])</f>
        <v>KMR 004</v>
      </c>
      <c r="J973" t="s">
        <v>47</v>
      </c>
      <c r="K973">
        <v>2</v>
      </c>
      <c r="L973">
        <v>496000</v>
      </c>
      <c r="M973">
        <v>992000</v>
      </c>
      <c r="N973" t="str">
        <f>_xlfn.XLOOKUP(Table2[[#This Row],[metode_pembayaran]],Table11[metode_pembayaran],Table11[id_pembayaran])</f>
        <v>MP 04</v>
      </c>
      <c r="O973" t="s">
        <v>53</v>
      </c>
      <c r="P973" t="str">
        <f>_xlfn.XLOOKUP(Table2[[#This Row],[status_reservasi]],'Dim Status Reservasi'!$B$2:$B$5,'Dim Status Reservasi'!$A$2:$A$5)</f>
        <v>ST 004</v>
      </c>
      <c r="Q973" t="s">
        <v>48</v>
      </c>
      <c r="R973" t="str">
        <f>_xlfn.XLOOKUP(Table2[[#This Row],[kota_hotel]],'Dim Kota Hotel'!$B$2:$B$21,'Dim Kota Hotel'!$A$2:$A$21)</f>
        <v>LOK 015</v>
      </c>
      <c r="S973" t="s">
        <v>233</v>
      </c>
    </row>
    <row r="974" spans="1:19" x14ac:dyDescent="0.25">
      <c r="A974" t="s">
        <v>2818</v>
      </c>
      <c r="B974" t="str">
        <f>_xlfn.XLOOKUP(Table2[[#This Row],[tanggal_checkin]],Table6[tanggal_checkin],Table6[id_checkin])</f>
        <v>CI 0721</v>
      </c>
      <c r="C974" t="s">
        <v>11403</v>
      </c>
      <c r="D974" t="str">
        <f>_xlfn.XLOOKUP(Table2[[#This Row],[tanggal_checkout]],Table4[tanggal_checkout],Table4[id_checkout])</f>
        <v>CO 0732</v>
      </c>
      <c r="E974" t="s">
        <v>11294</v>
      </c>
      <c r="F974" s="8">
        <v>0.61741898148148144</v>
      </c>
      <c r="G974" t="str">
        <f>_xlfn.XLOOKUP(Table2[[#This Row],[nama_tamu]],Table10[nama_tamu],Table10[id_tamu])</f>
        <v>CUS 0396</v>
      </c>
      <c r="H974" t="s">
        <v>2820</v>
      </c>
      <c r="I974" t="str">
        <f>_xlfn.XLOOKUP(Table2[[#This Row],[tipe_kamar]],Table12[tipe_kamar],Table12[id_kamar])</f>
        <v>KMR 004</v>
      </c>
      <c r="J974" t="s">
        <v>47</v>
      </c>
      <c r="K974">
        <v>8</v>
      </c>
      <c r="L974">
        <v>413000</v>
      </c>
      <c r="M974">
        <v>3304000</v>
      </c>
      <c r="N974" t="str">
        <f>_xlfn.XLOOKUP(Table2[[#This Row],[metode_pembayaran]],Table11[metode_pembayaran],Table11[id_pembayaran])</f>
        <v>MP 04</v>
      </c>
      <c r="O974" t="s">
        <v>53</v>
      </c>
      <c r="P974" t="str">
        <f>_xlfn.XLOOKUP(Table2[[#This Row],[status_reservasi]],'Dim Status Reservasi'!$B$2:$B$5,'Dim Status Reservasi'!$A$2:$A$5)</f>
        <v>ST 004</v>
      </c>
      <c r="Q974" t="s">
        <v>48</v>
      </c>
      <c r="R974" t="str">
        <f>_xlfn.XLOOKUP(Table2[[#This Row],[kota_hotel]],'Dim Kota Hotel'!$B$2:$B$21,'Dim Kota Hotel'!$A$2:$A$21)</f>
        <v>LOK 005</v>
      </c>
      <c r="S974" t="s">
        <v>43</v>
      </c>
    </row>
    <row r="975" spans="1:19" x14ac:dyDescent="0.25">
      <c r="A975" t="s">
        <v>2821</v>
      </c>
      <c r="B975" t="str">
        <f>_xlfn.XLOOKUP(Table2[[#This Row],[tanggal_checkin]],Table6[tanggal_checkin],Table6[id_checkin])</f>
        <v>CI 0080</v>
      </c>
      <c r="C975" t="s">
        <v>11861</v>
      </c>
      <c r="D975" t="str">
        <f>_xlfn.XLOOKUP(Table2[[#This Row],[tanggal_checkout]],Table4[tanggal_checkout],Table4[id_checkout])</f>
        <v>CO 0084</v>
      </c>
      <c r="E975" t="s">
        <v>11284</v>
      </c>
      <c r="F975" s="8">
        <v>0.2618287037037037</v>
      </c>
      <c r="G975" t="str">
        <f>_xlfn.XLOOKUP(Table2[[#This Row],[nama_tamu]],Table10[nama_tamu],Table10[id_tamu])</f>
        <v>CUS 2071</v>
      </c>
      <c r="H975" t="s">
        <v>2822</v>
      </c>
      <c r="I975" t="str">
        <f>_xlfn.XLOOKUP(Table2[[#This Row],[tipe_kamar]],Table12[tipe_kamar],Table12[id_kamar])</f>
        <v>KMR 003</v>
      </c>
      <c r="J975" t="s">
        <v>64</v>
      </c>
      <c r="K975">
        <v>4</v>
      </c>
      <c r="L975">
        <v>1165000</v>
      </c>
      <c r="M975">
        <v>4660000</v>
      </c>
      <c r="N975" t="str">
        <f>_xlfn.XLOOKUP(Table2[[#This Row],[metode_pembayaran]],Table11[metode_pembayaran],Table11[id_pembayaran])</f>
        <v>MP 01</v>
      </c>
      <c r="O975" t="s">
        <v>24</v>
      </c>
      <c r="P975" t="str">
        <f>_xlfn.XLOOKUP(Table2[[#This Row],[status_reservasi]],'Dim Status Reservasi'!$B$2:$B$5,'Dim Status Reservasi'!$A$2:$A$5)</f>
        <v>ST 003</v>
      </c>
      <c r="Q975" t="s">
        <v>37</v>
      </c>
      <c r="R975" t="str">
        <f>_xlfn.XLOOKUP(Table2[[#This Row],[kota_hotel]],'Dim Kota Hotel'!$B$2:$B$21,'Dim Kota Hotel'!$A$2:$A$21)</f>
        <v>LOK 013</v>
      </c>
      <c r="S975" t="s">
        <v>160</v>
      </c>
    </row>
    <row r="976" spans="1:19" x14ac:dyDescent="0.25">
      <c r="A976" t="s">
        <v>2823</v>
      </c>
      <c r="B976" t="str">
        <f>_xlfn.XLOOKUP(Table2[[#This Row],[tanggal_checkin]],Table6[tanggal_checkin],Table6[id_checkin])</f>
        <v>CI 0789</v>
      </c>
      <c r="C976" t="s">
        <v>11148</v>
      </c>
      <c r="D976" t="str">
        <f>_xlfn.XLOOKUP(Table2[[#This Row],[tanggal_checkout]],Table4[tanggal_checkout],Table4[id_checkout])</f>
        <v>CO 0798</v>
      </c>
      <c r="E976" t="s">
        <v>11862</v>
      </c>
      <c r="F976" s="8">
        <v>0.83298611111111109</v>
      </c>
      <c r="G976" t="str">
        <f>_xlfn.XLOOKUP(Table2[[#This Row],[nama_tamu]],Table10[nama_tamu],Table10[id_tamu])</f>
        <v>CUS 0137</v>
      </c>
      <c r="H976" t="s">
        <v>2825</v>
      </c>
      <c r="I976" t="str">
        <f>_xlfn.XLOOKUP(Table2[[#This Row],[tipe_kamar]],Table12[tipe_kamar],Table12[id_kamar])</f>
        <v>KMR 003</v>
      </c>
      <c r="J976" t="s">
        <v>64</v>
      </c>
      <c r="K976">
        <v>6</v>
      </c>
      <c r="L976">
        <v>1334000</v>
      </c>
      <c r="M976">
        <v>8004000</v>
      </c>
      <c r="N976" t="str">
        <f>_xlfn.XLOOKUP(Table2[[#This Row],[metode_pembayaran]],Table11[metode_pembayaran],Table11[id_pembayaran])</f>
        <v>MP 02</v>
      </c>
      <c r="O976" t="s">
        <v>30</v>
      </c>
      <c r="P976" t="str">
        <f>_xlfn.XLOOKUP(Table2[[#This Row],[status_reservasi]],'Dim Status Reservasi'!$B$2:$B$5,'Dim Status Reservasi'!$A$2:$A$5)</f>
        <v>ST 003</v>
      </c>
      <c r="Q976" t="s">
        <v>37</v>
      </c>
      <c r="R976" t="str">
        <f>_xlfn.XLOOKUP(Table2[[#This Row],[kota_hotel]],'Dim Kota Hotel'!$B$2:$B$21,'Dim Kota Hotel'!$A$2:$A$21)</f>
        <v>LOK 009</v>
      </c>
      <c r="S976" t="s">
        <v>19</v>
      </c>
    </row>
    <row r="977" spans="1:19" x14ac:dyDescent="0.25">
      <c r="A977" t="s">
        <v>2826</v>
      </c>
      <c r="B977" t="str">
        <f>_xlfn.XLOOKUP(Table2[[#This Row],[tanggal_checkin]],Table6[tanggal_checkin],Table6[id_checkin])</f>
        <v>CI 0999</v>
      </c>
      <c r="C977" t="s">
        <v>11863</v>
      </c>
      <c r="D977" t="str">
        <f>_xlfn.XLOOKUP(Table2[[#This Row],[tanggal_checkout]],Table4[tanggal_checkout],Table4[id_checkout])</f>
        <v>CO 1011</v>
      </c>
      <c r="E977" t="s">
        <v>11483</v>
      </c>
      <c r="F977" s="8">
        <v>0.6715740740740741</v>
      </c>
      <c r="G977" t="str">
        <f>_xlfn.XLOOKUP(Table2[[#This Row],[nama_tamu]],Table10[nama_tamu],Table10[id_tamu])</f>
        <v>CUS 3026</v>
      </c>
      <c r="H977" t="s">
        <v>2828</v>
      </c>
      <c r="I977" t="str">
        <f>_xlfn.XLOOKUP(Table2[[#This Row],[tipe_kamar]],Table12[tipe_kamar],Table12[id_kamar])</f>
        <v>KMR 001</v>
      </c>
      <c r="J977" t="s">
        <v>23</v>
      </c>
      <c r="K977">
        <v>9</v>
      </c>
      <c r="L977">
        <v>651000</v>
      </c>
      <c r="M977">
        <v>5859000</v>
      </c>
      <c r="N977" t="str">
        <f>_xlfn.XLOOKUP(Table2[[#This Row],[metode_pembayaran]],Table11[metode_pembayaran],Table11[id_pembayaran])</f>
        <v>MP 05</v>
      </c>
      <c r="O977" t="s">
        <v>72</v>
      </c>
      <c r="P977" t="str">
        <f>_xlfn.XLOOKUP(Table2[[#This Row],[status_reservasi]],'Dim Status Reservasi'!$B$2:$B$5,'Dim Status Reservasi'!$A$2:$A$5)</f>
        <v>ST 004</v>
      </c>
      <c r="Q977" t="s">
        <v>48</v>
      </c>
      <c r="R977" t="str">
        <f>_xlfn.XLOOKUP(Table2[[#This Row],[kota_hotel]],'Dim Kota Hotel'!$B$2:$B$21,'Dim Kota Hotel'!$A$2:$A$21)</f>
        <v>LOK 012</v>
      </c>
      <c r="S977" t="s">
        <v>25</v>
      </c>
    </row>
    <row r="978" spans="1:19" x14ac:dyDescent="0.25">
      <c r="A978" t="s">
        <v>2829</v>
      </c>
      <c r="B978" t="str">
        <f>_xlfn.XLOOKUP(Table2[[#This Row],[tanggal_checkin]],Table6[tanggal_checkin],Table6[id_checkin])</f>
        <v>CI 0385</v>
      </c>
      <c r="C978" t="s">
        <v>11014</v>
      </c>
      <c r="D978" t="str">
        <f>_xlfn.XLOOKUP(Table2[[#This Row],[tanggal_checkout]],Table4[tanggal_checkout],Table4[id_checkout])</f>
        <v>CO 0389</v>
      </c>
      <c r="E978" t="s">
        <v>11176</v>
      </c>
      <c r="F978" s="8">
        <v>0.93820601851851848</v>
      </c>
      <c r="G978" t="str">
        <f>_xlfn.XLOOKUP(Table2[[#This Row],[nama_tamu]],Table10[nama_tamu],Table10[id_tamu])</f>
        <v>CUS 3185</v>
      </c>
      <c r="H978" t="s">
        <v>2830</v>
      </c>
      <c r="I978" t="str">
        <f>_xlfn.XLOOKUP(Table2[[#This Row],[tipe_kamar]],Table12[tipe_kamar],Table12[id_kamar])</f>
        <v>KMR 004</v>
      </c>
      <c r="J978" t="s">
        <v>47</v>
      </c>
      <c r="K978">
        <v>3</v>
      </c>
      <c r="L978">
        <v>476000</v>
      </c>
      <c r="M978">
        <v>1428000</v>
      </c>
      <c r="N978" t="str">
        <f>_xlfn.XLOOKUP(Table2[[#This Row],[metode_pembayaran]],Table11[metode_pembayaran],Table11[id_pembayaran])</f>
        <v>MP 02</v>
      </c>
      <c r="O978" t="s">
        <v>30</v>
      </c>
      <c r="P978" t="str">
        <f>_xlfn.XLOOKUP(Table2[[#This Row],[status_reservasi]],'Dim Status Reservasi'!$B$2:$B$5,'Dim Status Reservasi'!$A$2:$A$5)</f>
        <v>ST 004</v>
      </c>
      <c r="Q978" t="s">
        <v>48</v>
      </c>
      <c r="R978" t="str">
        <f>_xlfn.XLOOKUP(Table2[[#This Row],[kota_hotel]],'Dim Kota Hotel'!$B$2:$B$21,'Dim Kota Hotel'!$A$2:$A$21)</f>
        <v>LOK 010</v>
      </c>
      <c r="S978" t="s">
        <v>226</v>
      </c>
    </row>
    <row r="979" spans="1:19" x14ac:dyDescent="0.25">
      <c r="A979" t="s">
        <v>2831</v>
      </c>
      <c r="B979" t="str">
        <f>_xlfn.XLOOKUP(Table2[[#This Row],[tanggal_checkin]],Table6[tanggal_checkin],Table6[id_checkin])</f>
        <v>CI 0981</v>
      </c>
      <c r="C979" t="s">
        <v>11105</v>
      </c>
      <c r="D979" t="str">
        <f>_xlfn.XLOOKUP(Table2[[#This Row],[tanggal_checkout]],Table4[tanggal_checkout],Table4[id_checkout])</f>
        <v>CO 0993</v>
      </c>
      <c r="E979" t="s">
        <v>11141</v>
      </c>
      <c r="F979" s="8">
        <v>0.91145833333333337</v>
      </c>
      <c r="G979" t="str">
        <f>_xlfn.XLOOKUP(Table2[[#This Row],[nama_tamu]],Table10[nama_tamu],Table10[id_tamu])</f>
        <v>CUS 1610</v>
      </c>
      <c r="H979" t="s">
        <v>2833</v>
      </c>
      <c r="I979" t="str">
        <f>_xlfn.XLOOKUP(Table2[[#This Row],[tipe_kamar]],Table12[tipe_kamar],Table12[id_kamar])</f>
        <v>KMR 003</v>
      </c>
      <c r="J979" t="s">
        <v>64</v>
      </c>
      <c r="K979">
        <v>9</v>
      </c>
      <c r="L979">
        <v>1209000</v>
      </c>
      <c r="M979">
        <v>10881000</v>
      </c>
      <c r="N979" t="str">
        <f>_xlfn.XLOOKUP(Table2[[#This Row],[metode_pembayaran]],Table11[metode_pembayaran],Table11[id_pembayaran])</f>
        <v>MP 03</v>
      </c>
      <c r="O979" t="s">
        <v>36</v>
      </c>
      <c r="P979" t="str">
        <f>_xlfn.XLOOKUP(Table2[[#This Row],[status_reservasi]],'Dim Status Reservasi'!$B$2:$B$5,'Dim Status Reservasi'!$A$2:$A$5)</f>
        <v>ST 004</v>
      </c>
      <c r="Q979" t="s">
        <v>48</v>
      </c>
      <c r="R979" t="str">
        <f>_xlfn.XLOOKUP(Table2[[#This Row],[kota_hotel]],'Dim Kota Hotel'!$B$2:$B$21,'Dim Kota Hotel'!$A$2:$A$21)</f>
        <v>LOK 004</v>
      </c>
      <c r="S979" t="s">
        <v>49</v>
      </c>
    </row>
    <row r="980" spans="1:19" x14ac:dyDescent="0.25">
      <c r="A980" t="s">
        <v>2834</v>
      </c>
      <c r="B980" t="str">
        <f>_xlfn.XLOOKUP(Table2[[#This Row],[tanggal_checkin]],Table6[tanggal_checkin],Table6[id_checkin])</f>
        <v>CI 0640</v>
      </c>
      <c r="C980" t="s">
        <v>11224</v>
      </c>
      <c r="D980" t="str">
        <f>_xlfn.XLOOKUP(Table2[[#This Row],[tanggal_checkout]],Table4[tanggal_checkout],Table4[id_checkout])</f>
        <v>CO 0641</v>
      </c>
      <c r="E980" t="s">
        <v>11795</v>
      </c>
      <c r="F980" s="8">
        <v>4.7835648148148148E-2</v>
      </c>
      <c r="G980" t="str">
        <f>_xlfn.XLOOKUP(Table2[[#This Row],[nama_tamu]],Table10[nama_tamu],Table10[id_tamu])</f>
        <v>CUS 0821</v>
      </c>
      <c r="H980" t="s">
        <v>2836</v>
      </c>
      <c r="I980" t="str">
        <f>_xlfn.XLOOKUP(Table2[[#This Row],[tipe_kamar]],Table12[tipe_kamar],Table12[id_kamar])</f>
        <v>KMR 004</v>
      </c>
      <c r="J980" t="s">
        <v>47</v>
      </c>
      <c r="K980">
        <v>1</v>
      </c>
      <c r="L980">
        <v>499000</v>
      </c>
      <c r="M980">
        <v>499000</v>
      </c>
      <c r="N980" t="str">
        <f>_xlfn.XLOOKUP(Table2[[#This Row],[metode_pembayaran]],Table11[metode_pembayaran],Table11[id_pembayaran])</f>
        <v>MP 04</v>
      </c>
      <c r="O980" t="s">
        <v>53</v>
      </c>
      <c r="P980" t="str">
        <f>_xlfn.XLOOKUP(Table2[[#This Row],[status_reservasi]],'Dim Status Reservasi'!$B$2:$B$5,'Dim Status Reservasi'!$A$2:$A$5)</f>
        <v>ST 004</v>
      </c>
      <c r="Q980" t="s">
        <v>48</v>
      </c>
      <c r="R980" t="str">
        <f>_xlfn.XLOOKUP(Table2[[#This Row],[kota_hotel]],'Dim Kota Hotel'!$B$2:$B$21,'Dim Kota Hotel'!$A$2:$A$21)</f>
        <v>LOK 011</v>
      </c>
      <c r="S980" t="s">
        <v>38</v>
      </c>
    </row>
    <row r="981" spans="1:19" x14ac:dyDescent="0.25">
      <c r="A981" t="s">
        <v>2837</v>
      </c>
      <c r="B981" t="str">
        <f>_xlfn.XLOOKUP(Table2[[#This Row],[tanggal_checkin]],Table6[tanggal_checkin],Table6[id_checkin])</f>
        <v>CI 0231</v>
      </c>
      <c r="C981" t="s">
        <v>11864</v>
      </c>
      <c r="D981" t="str">
        <f>_xlfn.XLOOKUP(Table2[[#This Row],[tanggal_checkout]],Table4[tanggal_checkout],Table4[id_checkout])</f>
        <v>CO 0235</v>
      </c>
      <c r="E981" t="s">
        <v>11192</v>
      </c>
      <c r="F981" s="8">
        <v>0.7198148148148148</v>
      </c>
      <c r="G981" t="str">
        <f>_xlfn.XLOOKUP(Table2[[#This Row],[nama_tamu]],Table10[nama_tamu],Table10[id_tamu])</f>
        <v>CUS 2407</v>
      </c>
      <c r="H981" t="s">
        <v>2838</v>
      </c>
      <c r="I981" t="str">
        <f>_xlfn.XLOOKUP(Table2[[#This Row],[tipe_kamar]],Table12[tipe_kamar],Table12[id_kamar])</f>
        <v>KMR 001</v>
      </c>
      <c r="J981" t="s">
        <v>23</v>
      </c>
      <c r="K981">
        <v>5</v>
      </c>
      <c r="L981">
        <v>639000</v>
      </c>
      <c r="M981">
        <v>3195000</v>
      </c>
      <c r="N981" t="str">
        <f>_xlfn.XLOOKUP(Table2[[#This Row],[metode_pembayaran]],Table11[metode_pembayaran],Table11[id_pembayaran])</f>
        <v>MP 02</v>
      </c>
      <c r="O981" t="s">
        <v>30</v>
      </c>
      <c r="P981" t="str">
        <f>_xlfn.XLOOKUP(Table2[[#This Row],[status_reservasi]],'Dim Status Reservasi'!$B$2:$B$5,'Dim Status Reservasi'!$A$2:$A$5)</f>
        <v>ST 003</v>
      </c>
      <c r="Q981" t="s">
        <v>37</v>
      </c>
      <c r="R981" t="str">
        <f>_xlfn.XLOOKUP(Table2[[#This Row],[kota_hotel]],'Dim Kota Hotel'!$B$2:$B$21,'Dim Kota Hotel'!$A$2:$A$21)</f>
        <v>LOK 009</v>
      </c>
      <c r="S981" t="s">
        <v>19</v>
      </c>
    </row>
    <row r="982" spans="1:19" x14ac:dyDescent="0.25">
      <c r="A982" t="s">
        <v>2839</v>
      </c>
      <c r="B982" t="str">
        <f>_xlfn.XLOOKUP(Table2[[#This Row],[tanggal_checkin]],Table6[tanggal_checkin],Table6[id_checkin])</f>
        <v>CI 0866</v>
      </c>
      <c r="C982" t="s">
        <v>11865</v>
      </c>
      <c r="D982" t="str">
        <f>_xlfn.XLOOKUP(Table2[[#This Row],[tanggal_checkout]],Table4[tanggal_checkout],Table4[id_checkout])</f>
        <v>CO 0877</v>
      </c>
      <c r="E982" t="s">
        <v>11276</v>
      </c>
      <c r="F982" s="8">
        <v>0.24512731481481481</v>
      </c>
      <c r="G982" t="str">
        <f>_xlfn.XLOOKUP(Table2[[#This Row],[nama_tamu]],Table10[nama_tamu],Table10[id_tamu])</f>
        <v>CUS 4168</v>
      </c>
      <c r="H982" t="s">
        <v>2840</v>
      </c>
      <c r="I982" t="str">
        <f>_xlfn.XLOOKUP(Table2[[#This Row],[tipe_kamar]],Table12[tipe_kamar],Table12[id_kamar])</f>
        <v>KMR 003</v>
      </c>
      <c r="J982" t="s">
        <v>64</v>
      </c>
      <c r="K982">
        <v>9</v>
      </c>
      <c r="L982">
        <v>1102000</v>
      </c>
      <c r="M982">
        <v>9918000</v>
      </c>
      <c r="N982" t="str">
        <f>_xlfn.XLOOKUP(Table2[[#This Row],[metode_pembayaran]],Table11[metode_pembayaran],Table11[id_pembayaran])</f>
        <v>MP 02</v>
      </c>
      <c r="O982" t="s">
        <v>30</v>
      </c>
      <c r="P982" t="str">
        <f>_xlfn.XLOOKUP(Table2[[#This Row],[status_reservasi]],'Dim Status Reservasi'!$B$2:$B$5,'Dim Status Reservasi'!$A$2:$A$5)</f>
        <v>ST 003</v>
      </c>
      <c r="Q982" t="s">
        <v>37</v>
      </c>
      <c r="R982" t="str">
        <f>_xlfn.XLOOKUP(Table2[[#This Row],[kota_hotel]],'Dim Kota Hotel'!$B$2:$B$21,'Dim Kota Hotel'!$A$2:$A$21)</f>
        <v>LOK 014</v>
      </c>
      <c r="S982" t="s">
        <v>222</v>
      </c>
    </row>
    <row r="983" spans="1:19" x14ac:dyDescent="0.25">
      <c r="A983" t="s">
        <v>2841</v>
      </c>
      <c r="B983" t="str">
        <f>_xlfn.XLOOKUP(Table2[[#This Row],[tanggal_checkin]],Table6[tanggal_checkin],Table6[id_checkin])</f>
        <v>CI 0510</v>
      </c>
      <c r="C983" t="s">
        <v>11049</v>
      </c>
      <c r="D983" t="str">
        <f>_xlfn.XLOOKUP(Table2[[#This Row],[tanggal_checkout]],Table4[tanggal_checkout],Table4[id_checkout])</f>
        <v>CO 0516</v>
      </c>
      <c r="E983" t="s">
        <v>11866</v>
      </c>
      <c r="F983" s="8">
        <v>0.23348379629629629</v>
      </c>
      <c r="G983" t="str">
        <f>_xlfn.XLOOKUP(Table2[[#This Row],[nama_tamu]],Table10[nama_tamu],Table10[id_tamu])</f>
        <v>CUS 3494</v>
      </c>
      <c r="H983" t="s">
        <v>2842</v>
      </c>
      <c r="I983" t="str">
        <f>_xlfn.XLOOKUP(Table2[[#This Row],[tipe_kamar]],Table12[tipe_kamar],Table12[id_kamar])</f>
        <v>KMR 002</v>
      </c>
      <c r="J983" t="s">
        <v>82</v>
      </c>
      <c r="K983">
        <v>5</v>
      </c>
      <c r="L983">
        <v>345000</v>
      </c>
      <c r="M983">
        <v>1725000</v>
      </c>
      <c r="N983" t="str">
        <f>_xlfn.XLOOKUP(Table2[[#This Row],[metode_pembayaran]],Table11[metode_pembayaran],Table11[id_pembayaran])</f>
        <v>MP 02</v>
      </c>
      <c r="O983" t="s">
        <v>30</v>
      </c>
      <c r="P983" t="str">
        <f>_xlfn.XLOOKUP(Table2[[#This Row],[status_reservasi]],'Dim Status Reservasi'!$B$2:$B$5,'Dim Status Reservasi'!$A$2:$A$5)</f>
        <v>ST 004</v>
      </c>
      <c r="Q983" t="s">
        <v>48</v>
      </c>
      <c r="R983" t="str">
        <f>_xlfn.XLOOKUP(Table2[[#This Row],[kota_hotel]],'Dim Kota Hotel'!$B$2:$B$21,'Dim Kota Hotel'!$A$2:$A$21)</f>
        <v>LOK 020</v>
      </c>
      <c r="S983" t="s">
        <v>94</v>
      </c>
    </row>
    <row r="984" spans="1:19" x14ac:dyDescent="0.25">
      <c r="A984" t="s">
        <v>2843</v>
      </c>
      <c r="B984" t="str">
        <f>_xlfn.XLOOKUP(Table2[[#This Row],[tanggal_checkin]],Table6[tanggal_checkin],Table6[id_checkin])</f>
        <v>CI 0801</v>
      </c>
      <c r="C984" t="s">
        <v>11307</v>
      </c>
      <c r="D984" t="str">
        <f>_xlfn.XLOOKUP(Table2[[#This Row],[tanggal_checkout]],Table4[tanggal_checkout],Table4[id_checkout])</f>
        <v>CO 0814</v>
      </c>
      <c r="E984" t="s">
        <v>11208</v>
      </c>
      <c r="F984" s="8">
        <v>0.9858217592592593</v>
      </c>
      <c r="G984" t="str">
        <f>_xlfn.XLOOKUP(Table2[[#This Row],[nama_tamu]],Table10[nama_tamu],Table10[id_tamu])</f>
        <v>CUS 0008</v>
      </c>
      <c r="H984" t="s">
        <v>2845</v>
      </c>
      <c r="I984" t="str">
        <f>_xlfn.XLOOKUP(Table2[[#This Row],[tipe_kamar]],Table12[tipe_kamar],Table12[id_kamar])</f>
        <v>KMR 004</v>
      </c>
      <c r="J984" t="s">
        <v>47</v>
      </c>
      <c r="K984">
        <v>9</v>
      </c>
      <c r="L984">
        <v>468000</v>
      </c>
      <c r="M984">
        <v>4212000</v>
      </c>
      <c r="N984" t="str">
        <f>_xlfn.XLOOKUP(Table2[[#This Row],[metode_pembayaran]],Table11[metode_pembayaran],Table11[id_pembayaran])</f>
        <v>MP 05</v>
      </c>
      <c r="O984" t="s">
        <v>72</v>
      </c>
      <c r="P984" t="str">
        <f>_xlfn.XLOOKUP(Table2[[#This Row],[status_reservasi]],'Dim Status Reservasi'!$B$2:$B$5,'Dim Status Reservasi'!$A$2:$A$5)</f>
        <v>ST 003</v>
      </c>
      <c r="Q984" t="s">
        <v>37</v>
      </c>
      <c r="R984" t="str">
        <f>_xlfn.XLOOKUP(Table2[[#This Row],[kota_hotel]],'Dim Kota Hotel'!$B$2:$B$21,'Dim Kota Hotel'!$A$2:$A$21)</f>
        <v>LOK 015</v>
      </c>
      <c r="S984" t="s">
        <v>233</v>
      </c>
    </row>
    <row r="985" spans="1:19" x14ac:dyDescent="0.25">
      <c r="A985" t="s">
        <v>2846</v>
      </c>
      <c r="B985" t="str">
        <f>_xlfn.XLOOKUP(Table2[[#This Row],[tanggal_checkin]],Table6[tanggal_checkin],Table6[id_checkin])</f>
        <v>CI 0764</v>
      </c>
      <c r="C985" t="s">
        <v>11009</v>
      </c>
      <c r="D985" t="str">
        <f>_xlfn.XLOOKUP(Table2[[#This Row],[tanggal_checkout]],Table4[tanggal_checkout],Table4[id_checkout])</f>
        <v>CO 0771</v>
      </c>
      <c r="E985" t="s">
        <v>11867</v>
      </c>
      <c r="F985" s="8">
        <v>0.42032407407407407</v>
      </c>
      <c r="G985" t="str">
        <f>_xlfn.XLOOKUP(Table2[[#This Row],[nama_tamu]],Table10[nama_tamu],Table10[id_tamu])</f>
        <v>CUS 0723</v>
      </c>
      <c r="H985" t="s">
        <v>2848</v>
      </c>
      <c r="I985" t="str">
        <f>_xlfn.XLOOKUP(Table2[[#This Row],[tipe_kamar]],Table12[tipe_kamar],Table12[id_kamar])</f>
        <v>KMR 004</v>
      </c>
      <c r="J985" t="s">
        <v>47</v>
      </c>
      <c r="K985">
        <v>5</v>
      </c>
      <c r="L985">
        <v>510000</v>
      </c>
      <c r="M985">
        <v>2550000</v>
      </c>
      <c r="N985" t="str">
        <f>_xlfn.XLOOKUP(Table2[[#This Row],[metode_pembayaran]],Table11[metode_pembayaran],Table11[id_pembayaran])</f>
        <v>MP 05</v>
      </c>
      <c r="O985" t="s">
        <v>72</v>
      </c>
      <c r="P985" t="str">
        <f>_xlfn.XLOOKUP(Table2[[#This Row],[status_reservasi]],'Dim Status Reservasi'!$B$2:$B$5,'Dim Status Reservasi'!$A$2:$A$5)</f>
        <v>ST 003</v>
      </c>
      <c r="Q985" t="s">
        <v>37</v>
      </c>
      <c r="R985" t="str">
        <f>_xlfn.XLOOKUP(Table2[[#This Row],[kota_hotel]],'Dim Kota Hotel'!$B$2:$B$21,'Dim Kota Hotel'!$A$2:$A$21)</f>
        <v>LOK 011</v>
      </c>
      <c r="S985" t="s">
        <v>38</v>
      </c>
    </row>
    <row r="986" spans="1:19" x14ac:dyDescent="0.25">
      <c r="A986" t="s">
        <v>2849</v>
      </c>
      <c r="B986" t="str">
        <f>_xlfn.XLOOKUP(Table2[[#This Row],[tanggal_checkin]],Table6[tanggal_checkin],Table6[id_checkin])</f>
        <v>CI 0204</v>
      </c>
      <c r="C986" t="s">
        <v>11032</v>
      </c>
      <c r="D986" t="str">
        <f>_xlfn.XLOOKUP(Table2[[#This Row],[tanggal_checkout]],Table4[tanggal_checkout],Table4[id_checkout])</f>
        <v>CO 0210</v>
      </c>
      <c r="E986" t="s">
        <v>11571</v>
      </c>
      <c r="F986" s="8">
        <v>1.8981481481481481E-2</v>
      </c>
      <c r="G986" t="str">
        <f>_xlfn.XLOOKUP(Table2[[#This Row],[nama_tamu]],Table10[nama_tamu],Table10[id_tamu])</f>
        <v>CUS 1997</v>
      </c>
      <c r="H986" t="s">
        <v>2851</v>
      </c>
      <c r="I986" t="str">
        <f>_xlfn.XLOOKUP(Table2[[#This Row],[tipe_kamar]],Table12[tipe_kamar],Table12[id_kamar])</f>
        <v>KMR 002</v>
      </c>
      <c r="J986" t="s">
        <v>82</v>
      </c>
      <c r="K986">
        <v>6</v>
      </c>
      <c r="L986">
        <v>351000</v>
      </c>
      <c r="M986">
        <v>2106000</v>
      </c>
      <c r="N986" t="str">
        <f>_xlfn.XLOOKUP(Table2[[#This Row],[metode_pembayaran]],Table11[metode_pembayaran],Table11[id_pembayaran])</f>
        <v>MP 03</v>
      </c>
      <c r="O986" t="s">
        <v>36</v>
      </c>
      <c r="P986" t="str">
        <f>_xlfn.XLOOKUP(Table2[[#This Row],[status_reservasi]],'Dim Status Reservasi'!$B$2:$B$5,'Dim Status Reservasi'!$A$2:$A$5)</f>
        <v>ST 004</v>
      </c>
      <c r="Q986" t="s">
        <v>48</v>
      </c>
      <c r="R986" t="str">
        <f>_xlfn.XLOOKUP(Table2[[#This Row],[kota_hotel]],'Dim Kota Hotel'!$B$2:$B$21,'Dim Kota Hotel'!$A$2:$A$21)</f>
        <v>LOK 020</v>
      </c>
      <c r="S986" t="s">
        <v>94</v>
      </c>
    </row>
    <row r="987" spans="1:19" x14ac:dyDescent="0.25">
      <c r="A987" t="s">
        <v>2852</v>
      </c>
      <c r="B987" t="str">
        <f>_xlfn.XLOOKUP(Table2[[#This Row],[tanggal_checkin]],Table6[tanggal_checkin],Table6[id_checkin])</f>
        <v>CI 0208</v>
      </c>
      <c r="C987" t="s">
        <v>11828</v>
      </c>
      <c r="D987" t="str">
        <f>_xlfn.XLOOKUP(Table2[[#This Row],[tanggal_checkout]],Table4[tanggal_checkout],Table4[id_checkout])</f>
        <v>CO 0209</v>
      </c>
      <c r="E987" t="s">
        <v>11067</v>
      </c>
      <c r="F987" s="8">
        <v>0.59386574074074072</v>
      </c>
      <c r="G987" t="str">
        <f>_xlfn.XLOOKUP(Table2[[#This Row],[nama_tamu]],Table10[nama_tamu],Table10[id_tamu])</f>
        <v>CUS 2338</v>
      </c>
      <c r="H987" t="s">
        <v>2854</v>
      </c>
      <c r="I987" t="str">
        <f>_xlfn.XLOOKUP(Table2[[#This Row],[tipe_kamar]],Table12[tipe_kamar],Table12[id_kamar])</f>
        <v>KMR 001</v>
      </c>
      <c r="J987" t="s">
        <v>23</v>
      </c>
      <c r="K987">
        <v>1</v>
      </c>
      <c r="L987">
        <v>647000</v>
      </c>
      <c r="M987">
        <v>647000</v>
      </c>
      <c r="N987" t="str">
        <f>_xlfn.XLOOKUP(Table2[[#This Row],[metode_pembayaran]],Table11[metode_pembayaran],Table11[id_pembayaran])</f>
        <v>MP 05</v>
      </c>
      <c r="O987" t="s">
        <v>72</v>
      </c>
      <c r="P987" t="str">
        <f>_xlfn.XLOOKUP(Table2[[#This Row],[status_reservasi]],'Dim Status Reservasi'!$B$2:$B$5,'Dim Status Reservasi'!$A$2:$A$5)</f>
        <v>ST 002</v>
      </c>
      <c r="Q987" t="s">
        <v>124</v>
      </c>
      <c r="R987" t="str">
        <f>_xlfn.XLOOKUP(Table2[[#This Row],[kota_hotel]],'Dim Kota Hotel'!$B$2:$B$21,'Dim Kota Hotel'!$A$2:$A$21)</f>
        <v>LOK 015</v>
      </c>
      <c r="S987" t="s">
        <v>233</v>
      </c>
    </row>
    <row r="988" spans="1:19" x14ac:dyDescent="0.25">
      <c r="A988" t="s">
        <v>2855</v>
      </c>
      <c r="B988" t="str">
        <f>_xlfn.XLOOKUP(Table2[[#This Row],[tanggal_checkin]],Table6[tanggal_checkin],Table6[id_checkin])</f>
        <v>CI 0655</v>
      </c>
      <c r="C988" t="s">
        <v>11730</v>
      </c>
      <c r="D988" t="str">
        <f>_xlfn.XLOOKUP(Table2[[#This Row],[tanggal_checkout]],Table4[tanggal_checkout],Table4[id_checkout])</f>
        <v>CO 0659</v>
      </c>
      <c r="E988" t="s">
        <v>11170</v>
      </c>
      <c r="F988" s="8">
        <v>0.56593749999999998</v>
      </c>
      <c r="G988" t="str">
        <f>_xlfn.XLOOKUP(Table2[[#This Row],[nama_tamu]],Table10[nama_tamu],Table10[id_tamu])</f>
        <v>CUS 2570</v>
      </c>
      <c r="H988" t="s">
        <v>2857</v>
      </c>
      <c r="I988" t="str">
        <f>_xlfn.XLOOKUP(Table2[[#This Row],[tipe_kamar]],Table12[tipe_kamar],Table12[id_kamar])</f>
        <v>KMR 004</v>
      </c>
      <c r="J988" t="s">
        <v>47</v>
      </c>
      <c r="K988">
        <v>3</v>
      </c>
      <c r="L988">
        <v>435000</v>
      </c>
      <c r="M988">
        <v>1305000</v>
      </c>
      <c r="N988" t="str">
        <f>_xlfn.XLOOKUP(Table2[[#This Row],[metode_pembayaran]],Table11[metode_pembayaran],Table11[id_pembayaran])</f>
        <v>MP 04</v>
      </c>
      <c r="O988" t="s">
        <v>53</v>
      </c>
      <c r="P988" t="str">
        <f>_xlfn.XLOOKUP(Table2[[#This Row],[status_reservasi]],'Dim Status Reservasi'!$B$2:$B$5,'Dim Status Reservasi'!$A$2:$A$5)</f>
        <v>ST 003</v>
      </c>
      <c r="Q988" t="s">
        <v>37</v>
      </c>
      <c r="R988" t="str">
        <f>_xlfn.XLOOKUP(Table2[[#This Row],[kota_hotel]],'Dim Kota Hotel'!$B$2:$B$21,'Dim Kota Hotel'!$A$2:$A$21)</f>
        <v>LOK 020</v>
      </c>
      <c r="S988" t="s">
        <v>94</v>
      </c>
    </row>
    <row r="989" spans="1:19" x14ac:dyDescent="0.25">
      <c r="A989" t="s">
        <v>2858</v>
      </c>
      <c r="B989" t="str">
        <f>_xlfn.XLOOKUP(Table2[[#This Row],[tanggal_checkin]],Table6[tanggal_checkin],Table6[id_checkin])</f>
        <v>CI 0520</v>
      </c>
      <c r="C989" t="s">
        <v>11868</v>
      </c>
      <c r="D989" t="str">
        <f>_xlfn.XLOOKUP(Table2[[#This Row],[tanggal_checkout]],Table4[tanggal_checkout],Table4[id_checkout])</f>
        <v>CO 0530</v>
      </c>
      <c r="E989" t="s">
        <v>11869</v>
      </c>
      <c r="F989" s="8">
        <v>0.81912037037037033</v>
      </c>
      <c r="G989" t="str">
        <f>_xlfn.XLOOKUP(Table2[[#This Row],[nama_tamu]],Table10[nama_tamu],Table10[id_tamu])</f>
        <v>CUS 1407</v>
      </c>
      <c r="H989" t="s">
        <v>2859</v>
      </c>
      <c r="I989" t="str">
        <f>_xlfn.XLOOKUP(Table2[[#This Row],[tipe_kamar]],Table12[tipe_kamar],Table12[id_kamar])</f>
        <v>KMR 003</v>
      </c>
      <c r="J989" t="s">
        <v>64</v>
      </c>
      <c r="K989">
        <v>9</v>
      </c>
      <c r="L989">
        <v>1155000</v>
      </c>
      <c r="M989">
        <v>10395000</v>
      </c>
      <c r="N989" t="str">
        <f>_xlfn.XLOOKUP(Table2[[#This Row],[metode_pembayaran]],Table11[metode_pembayaran],Table11[id_pembayaran])</f>
        <v>MP 02</v>
      </c>
      <c r="O989" t="s">
        <v>30</v>
      </c>
      <c r="P989" t="str">
        <f>_xlfn.XLOOKUP(Table2[[#This Row],[status_reservasi]],'Dim Status Reservasi'!$B$2:$B$5,'Dim Status Reservasi'!$A$2:$A$5)</f>
        <v>ST 004</v>
      </c>
      <c r="Q989" t="s">
        <v>48</v>
      </c>
      <c r="R989" t="str">
        <f>_xlfn.XLOOKUP(Table2[[#This Row],[kota_hotel]],'Dim Kota Hotel'!$B$2:$B$21,'Dim Kota Hotel'!$A$2:$A$21)</f>
        <v>LOK 006</v>
      </c>
      <c r="S989" t="s">
        <v>129</v>
      </c>
    </row>
    <row r="990" spans="1:19" x14ac:dyDescent="0.25">
      <c r="A990" t="s">
        <v>2860</v>
      </c>
      <c r="B990" t="str">
        <f>_xlfn.XLOOKUP(Table2[[#This Row],[tanggal_checkin]],Table6[tanggal_checkin],Table6[id_checkin])</f>
        <v>CI 0218</v>
      </c>
      <c r="C990" t="s">
        <v>11073</v>
      </c>
      <c r="D990" t="str">
        <f>_xlfn.XLOOKUP(Table2[[#This Row],[tanggal_checkout]],Table4[tanggal_checkout],Table4[id_checkout])</f>
        <v>CO 0218</v>
      </c>
      <c r="E990" t="s">
        <v>11823</v>
      </c>
      <c r="F990" s="8">
        <v>0.84012731481481484</v>
      </c>
      <c r="G990" t="str">
        <f>_xlfn.XLOOKUP(Table2[[#This Row],[nama_tamu]],Table10[nama_tamu],Table10[id_tamu])</f>
        <v>CUS 0529</v>
      </c>
      <c r="H990" t="s">
        <v>2862</v>
      </c>
      <c r="I990" t="str">
        <f>_xlfn.XLOOKUP(Table2[[#This Row],[tipe_kamar]],Table12[tipe_kamar],Table12[id_kamar])</f>
        <v>KMR 004</v>
      </c>
      <c r="J990" t="s">
        <v>47</v>
      </c>
      <c r="K990">
        <v>1</v>
      </c>
      <c r="L990">
        <v>463000</v>
      </c>
      <c r="M990">
        <v>463000</v>
      </c>
      <c r="N990" t="str">
        <f>_xlfn.XLOOKUP(Table2[[#This Row],[metode_pembayaran]],Table11[metode_pembayaran],Table11[id_pembayaran])</f>
        <v>MP 06</v>
      </c>
      <c r="O990" t="s">
        <v>17</v>
      </c>
      <c r="P990" t="str">
        <f>_xlfn.XLOOKUP(Table2[[#This Row],[status_reservasi]],'Dim Status Reservasi'!$B$2:$B$5,'Dim Status Reservasi'!$A$2:$A$5)</f>
        <v>ST 003</v>
      </c>
      <c r="Q990" t="s">
        <v>37</v>
      </c>
      <c r="R990" t="str">
        <f>_xlfn.XLOOKUP(Table2[[#This Row],[kota_hotel]],'Dim Kota Hotel'!$B$2:$B$21,'Dim Kota Hotel'!$A$2:$A$21)</f>
        <v>LOK 008</v>
      </c>
      <c r="S990" t="s">
        <v>68</v>
      </c>
    </row>
    <row r="991" spans="1:19" x14ac:dyDescent="0.25">
      <c r="A991" t="s">
        <v>2863</v>
      </c>
      <c r="B991" t="str">
        <f>_xlfn.XLOOKUP(Table2[[#This Row],[tanggal_checkin]],Table6[tanggal_checkin],Table6[id_checkin])</f>
        <v>CI 0676</v>
      </c>
      <c r="C991" t="s">
        <v>11424</v>
      </c>
      <c r="D991" t="str">
        <f>_xlfn.XLOOKUP(Table2[[#This Row],[tanggal_checkout]],Table4[tanggal_checkout],Table4[id_checkout])</f>
        <v>CO 0681</v>
      </c>
      <c r="E991" t="s">
        <v>11870</v>
      </c>
      <c r="F991" s="8">
        <v>0.7931597222222222</v>
      </c>
      <c r="G991" t="str">
        <f>_xlfn.XLOOKUP(Table2[[#This Row],[nama_tamu]],Table10[nama_tamu],Table10[id_tamu])</f>
        <v>CUS 0099</v>
      </c>
      <c r="H991" t="s">
        <v>2865</v>
      </c>
      <c r="I991" t="str">
        <f>_xlfn.XLOOKUP(Table2[[#This Row],[tipe_kamar]],Table12[tipe_kamar],Table12[id_kamar])</f>
        <v>KMR 003</v>
      </c>
      <c r="J991" t="s">
        <v>64</v>
      </c>
      <c r="K991">
        <v>4</v>
      </c>
      <c r="L991">
        <v>1308000</v>
      </c>
      <c r="M991">
        <v>5232000</v>
      </c>
      <c r="N991" t="str">
        <f>_xlfn.XLOOKUP(Table2[[#This Row],[metode_pembayaran]],Table11[metode_pembayaran],Table11[id_pembayaran])</f>
        <v>MP 03</v>
      </c>
      <c r="O991" t="s">
        <v>36</v>
      </c>
      <c r="P991" t="str">
        <f>_xlfn.XLOOKUP(Table2[[#This Row],[status_reservasi]],'Dim Status Reservasi'!$B$2:$B$5,'Dim Status Reservasi'!$A$2:$A$5)</f>
        <v>ST 004</v>
      </c>
      <c r="Q991" t="s">
        <v>48</v>
      </c>
      <c r="R991" t="str">
        <f>_xlfn.XLOOKUP(Table2[[#This Row],[kota_hotel]],'Dim Kota Hotel'!$B$2:$B$21,'Dim Kota Hotel'!$A$2:$A$21)</f>
        <v>LOK 016</v>
      </c>
      <c r="S991" t="s">
        <v>117</v>
      </c>
    </row>
    <row r="992" spans="1:19" x14ac:dyDescent="0.25">
      <c r="A992" t="s">
        <v>2866</v>
      </c>
      <c r="B992" t="str">
        <f>_xlfn.XLOOKUP(Table2[[#This Row],[tanggal_checkin]],Table6[tanggal_checkin],Table6[id_checkin])</f>
        <v>CI 0339</v>
      </c>
      <c r="C992" t="s">
        <v>11177</v>
      </c>
      <c r="D992" t="str">
        <f>_xlfn.XLOOKUP(Table2[[#This Row],[tanggal_checkout]],Table4[tanggal_checkout],Table4[id_checkout])</f>
        <v>CO 0344</v>
      </c>
      <c r="E992" t="s">
        <v>11750</v>
      </c>
      <c r="F992" s="8">
        <v>0.13230324074074074</v>
      </c>
      <c r="G992" t="str">
        <f>_xlfn.XLOOKUP(Table2[[#This Row],[nama_tamu]],Table10[nama_tamu],Table10[id_tamu])</f>
        <v>CUS 0680</v>
      </c>
      <c r="H992" t="s">
        <v>2868</v>
      </c>
      <c r="I992" t="str">
        <f>_xlfn.XLOOKUP(Table2[[#This Row],[tipe_kamar]],Table12[tipe_kamar],Table12[id_kamar])</f>
        <v>KMR 003</v>
      </c>
      <c r="J992" t="s">
        <v>64</v>
      </c>
      <c r="K992">
        <v>6</v>
      </c>
      <c r="L992">
        <v>1165000</v>
      </c>
      <c r="M992">
        <v>6990000</v>
      </c>
      <c r="N992" t="str">
        <f>_xlfn.XLOOKUP(Table2[[#This Row],[metode_pembayaran]],Table11[metode_pembayaran],Table11[id_pembayaran])</f>
        <v>MP 02</v>
      </c>
      <c r="O992" t="s">
        <v>30</v>
      </c>
      <c r="P992" t="str">
        <f>_xlfn.XLOOKUP(Table2[[#This Row],[status_reservasi]],'Dim Status Reservasi'!$B$2:$B$5,'Dim Status Reservasi'!$A$2:$A$5)</f>
        <v>ST 001</v>
      </c>
      <c r="Q992" t="s">
        <v>214</v>
      </c>
      <c r="R992" t="str">
        <f>_xlfn.XLOOKUP(Table2[[#This Row],[kota_hotel]],'Dim Kota Hotel'!$B$2:$B$21,'Dim Kota Hotel'!$A$2:$A$21)</f>
        <v>LOK 005</v>
      </c>
      <c r="S992" t="s">
        <v>43</v>
      </c>
    </row>
    <row r="993" spans="1:19" x14ac:dyDescent="0.25">
      <c r="A993" t="s">
        <v>2869</v>
      </c>
      <c r="B993" t="str">
        <f>_xlfn.XLOOKUP(Table2[[#This Row],[tanggal_checkin]],Table6[tanggal_checkin],Table6[id_checkin])</f>
        <v>CI 0137</v>
      </c>
      <c r="C993" t="s">
        <v>11358</v>
      </c>
      <c r="D993" t="str">
        <f>_xlfn.XLOOKUP(Table2[[#This Row],[tanggal_checkout]],Table4[tanggal_checkout],Table4[id_checkout])</f>
        <v>CO 0141</v>
      </c>
      <c r="E993" t="s">
        <v>11871</v>
      </c>
      <c r="F993" s="8">
        <v>0.20849537037037036</v>
      </c>
      <c r="G993" t="str">
        <f>_xlfn.XLOOKUP(Table2[[#This Row],[nama_tamu]],Table10[nama_tamu],Table10[id_tamu])</f>
        <v>CUS 2234</v>
      </c>
      <c r="H993" t="s">
        <v>2871</v>
      </c>
      <c r="I993" t="str">
        <f>_xlfn.XLOOKUP(Table2[[#This Row],[tipe_kamar]],Table12[tipe_kamar],Table12[id_kamar])</f>
        <v>KMR 004</v>
      </c>
      <c r="J993" t="s">
        <v>47</v>
      </c>
      <c r="K993">
        <v>4</v>
      </c>
      <c r="L993">
        <v>458000</v>
      </c>
      <c r="M993">
        <v>1832000</v>
      </c>
      <c r="N993" t="str">
        <f>_xlfn.XLOOKUP(Table2[[#This Row],[metode_pembayaran]],Table11[metode_pembayaran],Table11[id_pembayaran])</f>
        <v>MP 02</v>
      </c>
      <c r="O993" t="s">
        <v>30</v>
      </c>
      <c r="P993" t="str">
        <f>_xlfn.XLOOKUP(Table2[[#This Row],[status_reservasi]],'Dim Status Reservasi'!$B$2:$B$5,'Dim Status Reservasi'!$A$2:$A$5)</f>
        <v>ST 001</v>
      </c>
      <c r="Q993" t="s">
        <v>214</v>
      </c>
      <c r="R993" t="str">
        <f>_xlfn.XLOOKUP(Table2[[#This Row],[kota_hotel]],'Dim Kota Hotel'!$B$2:$B$21,'Dim Kota Hotel'!$A$2:$A$21)</f>
        <v>LOK 020</v>
      </c>
      <c r="S993" t="s">
        <v>94</v>
      </c>
    </row>
    <row r="994" spans="1:19" x14ac:dyDescent="0.25">
      <c r="A994" t="s">
        <v>2872</v>
      </c>
      <c r="B994" t="str">
        <f>_xlfn.XLOOKUP(Table2[[#This Row],[tanggal_checkin]],Table6[tanggal_checkin],Table6[id_checkin])</f>
        <v>CI 0308</v>
      </c>
      <c r="C994" t="s">
        <v>11630</v>
      </c>
      <c r="D994" t="str">
        <f>_xlfn.XLOOKUP(Table2[[#This Row],[tanggal_checkout]],Table4[tanggal_checkout],Table4[id_checkout])</f>
        <v>CO 0307</v>
      </c>
      <c r="E994" t="s">
        <v>11164</v>
      </c>
      <c r="F994" s="8">
        <v>0.80839120370370365</v>
      </c>
      <c r="G994" t="str">
        <f>_xlfn.XLOOKUP(Table2[[#This Row],[nama_tamu]],Table10[nama_tamu],Table10[id_tamu])</f>
        <v>CUS 2413</v>
      </c>
      <c r="H994" t="s">
        <v>2874</v>
      </c>
      <c r="I994" t="str">
        <f>_xlfn.XLOOKUP(Table2[[#This Row],[tipe_kamar]],Table12[tipe_kamar],Table12[id_kamar])</f>
        <v>KMR 004</v>
      </c>
      <c r="J994" t="s">
        <v>47</v>
      </c>
      <c r="K994">
        <v>1</v>
      </c>
      <c r="L994">
        <v>509000</v>
      </c>
      <c r="M994">
        <v>509000</v>
      </c>
      <c r="N994" t="str">
        <f>_xlfn.XLOOKUP(Table2[[#This Row],[metode_pembayaran]],Table11[metode_pembayaran],Table11[id_pembayaran])</f>
        <v>MP 02</v>
      </c>
      <c r="O994" t="s">
        <v>30</v>
      </c>
      <c r="P994" t="str">
        <f>_xlfn.XLOOKUP(Table2[[#This Row],[status_reservasi]],'Dim Status Reservasi'!$B$2:$B$5,'Dim Status Reservasi'!$A$2:$A$5)</f>
        <v>ST 004</v>
      </c>
      <c r="Q994" t="s">
        <v>48</v>
      </c>
      <c r="R994" t="str">
        <f>_xlfn.XLOOKUP(Table2[[#This Row],[kota_hotel]],'Dim Kota Hotel'!$B$2:$B$21,'Dim Kota Hotel'!$A$2:$A$21)</f>
        <v>LOK 020</v>
      </c>
      <c r="S994" t="s">
        <v>94</v>
      </c>
    </row>
    <row r="995" spans="1:19" x14ac:dyDescent="0.25">
      <c r="A995" t="s">
        <v>2875</v>
      </c>
      <c r="B995" t="str">
        <f>_xlfn.XLOOKUP(Table2[[#This Row],[tanggal_checkin]],Table6[tanggal_checkin],Table6[id_checkin])</f>
        <v>CI 0334</v>
      </c>
      <c r="C995" t="s">
        <v>11872</v>
      </c>
      <c r="D995" t="str">
        <f>_xlfn.XLOOKUP(Table2[[#This Row],[tanggal_checkout]],Table4[tanggal_checkout],Table4[id_checkout])</f>
        <v>CO 0337</v>
      </c>
      <c r="E995" t="s">
        <v>11873</v>
      </c>
      <c r="F995" s="8">
        <v>0.46793981481481484</v>
      </c>
      <c r="G995" t="str">
        <f>_xlfn.XLOOKUP(Table2[[#This Row],[nama_tamu]],Table10[nama_tamu],Table10[id_tamu])</f>
        <v>CUS 2485</v>
      </c>
      <c r="H995" t="s">
        <v>2876</v>
      </c>
      <c r="I995" t="str">
        <f>_xlfn.XLOOKUP(Table2[[#This Row],[tipe_kamar]],Table12[tipe_kamar],Table12[id_kamar])</f>
        <v>KMR 003</v>
      </c>
      <c r="J995" t="s">
        <v>64</v>
      </c>
      <c r="K995">
        <v>4</v>
      </c>
      <c r="L995">
        <v>1302000</v>
      </c>
      <c r="M995">
        <v>5208000</v>
      </c>
      <c r="N995" t="str">
        <f>_xlfn.XLOOKUP(Table2[[#This Row],[metode_pembayaran]],Table11[metode_pembayaran],Table11[id_pembayaran])</f>
        <v>MP 06</v>
      </c>
      <c r="O995" t="s">
        <v>17</v>
      </c>
      <c r="P995" t="str">
        <f>_xlfn.XLOOKUP(Table2[[#This Row],[status_reservasi]],'Dim Status Reservasi'!$B$2:$B$5,'Dim Status Reservasi'!$A$2:$A$5)</f>
        <v>ST 004</v>
      </c>
      <c r="Q995" t="s">
        <v>48</v>
      </c>
      <c r="R995" t="str">
        <f>_xlfn.XLOOKUP(Table2[[#This Row],[kota_hotel]],'Dim Kota Hotel'!$B$2:$B$21,'Dim Kota Hotel'!$A$2:$A$21)</f>
        <v>LOK 013</v>
      </c>
      <c r="S995" t="s">
        <v>160</v>
      </c>
    </row>
    <row r="996" spans="1:19" x14ac:dyDescent="0.25">
      <c r="A996" t="s">
        <v>2877</v>
      </c>
      <c r="B996" t="str">
        <f>_xlfn.XLOOKUP(Table2[[#This Row],[tanggal_checkin]],Table6[tanggal_checkin],Table6[id_checkin])</f>
        <v>CI 0237</v>
      </c>
      <c r="C996" t="s">
        <v>11485</v>
      </c>
      <c r="D996" t="str">
        <f>_xlfn.XLOOKUP(Table2[[#This Row],[tanggal_checkout]],Table4[tanggal_checkout],Table4[id_checkout])</f>
        <v>CO 0243</v>
      </c>
      <c r="E996" t="s">
        <v>11139</v>
      </c>
      <c r="F996" s="8">
        <v>0.71687500000000004</v>
      </c>
      <c r="G996" t="str">
        <f>_xlfn.XLOOKUP(Table2[[#This Row],[nama_tamu]],Table10[nama_tamu],Table10[id_tamu])</f>
        <v>CUS 2898</v>
      </c>
      <c r="H996" t="s">
        <v>2879</v>
      </c>
      <c r="I996" t="str">
        <f>_xlfn.XLOOKUP(Table2[[#This Row],[tipe_kamar]],Table12[tipe_kamar],Table12[id_kamar])</f>
        <v>KMR 001</v>
      </c>
      <c r="J996" t="s">
        <v>23</v>
      </c>
      <c r="K996">
        <v>8</v>
      </c>
      <c r="L996">
        <v>540000</v>
      </c>
      <c r="M996">
        <v>4320000</v>
      </c>
      <c r="N996" t="str">
        <f>_xlfn.XLOOKUP(Table2[[#This Row],[metode_pembayaran]],Table11[metode_pembayaran],Table11[id_pembayaran])</f>
        <v>MP 05</v>
      </c>
      <c r="O996" t="s">
        <v>72</v>
      </c>
      <c r="P996" t="str">
        <f>_xlfn.XLOOKUP(Table2[[#This Row],[status_reservasi]],'Dim Status Reservasi'!$B$2:$B$5,'Dim Status Reservasi'!$A$2:$A$5)</f>
        <v>ST 004</v>
      </c>
      <c r="Q996" t="s">
        <v>48</v>
      </c>
      <c r="R996" t="str">
        <f>_xlfn.XLOOKUP(Table2[[#This Row],[kota_hotel]],'Dim Kota Hotel'!$B$2:$B$21,'Dim Kota Hotel'!$A$2:$A$21)</f>
        <v>LOK 011</v>
      </c>
      <c r="S996" t="s">
        <v>38</v>
      </c>
    </row>
    <row r="997" spans="1:19" x14ac:dyDescent="0.25">
      <c r="A997" t="s">
        <v>2880</v>
      </c>
      <c r="B997" t="str">
        <f>_xlfn.XLOOKUP(Table2[[#This Row],[tanggal_checkin]],Table6[tanggal_checkin],Table6[id_checkin])</f>
        <v>CI 0926</v>
      </c>
      <c r="C997" t="s">
        <v>11659</v>
      </c>
      <c r="D997" t="str">
        <f>_xlfn.XLOOKUP(Table2[[#This Row],[tanggal_checkout]],Table4[tanggal_checkout],Table4[id_checkout])</f>
        <v>CO 0937</v>
      </c>
      <c r="E997" t="s">
        <v>11874</v>
      </c>
      <c r="F997" s="8">
        <v>0.9408333333333333</v>
      </c>
      <c r="G997" t="str">
        <f>_xlfn.XLOOKUP(Table2[[#This Row],[nama_tamu]],Table10[nama_tamu],Table10[id_tamu])</f>
        <v>CUS 2323</v>
      </c>
      <c r="H997" t="s">
        <v>2882</v>
      </c>
      <c r="I997" t="str">
        <f>_xlfn.XLOOKUP(Table2[[#This Row],[tipe_kamar]],Table12[tipe_kamar],Table12[id_kamar])</f>
        <v>KMR 002</v>
      </c>
      <c r="J997" t="s">
        <v>82</v>
      </c>
      <c r="K997">
        <v>9</v>
      </c>
      <c r="L997">
        <v>334000</v>
      </c>
      <c r="M997">
        <v>3006000</v>
      </c>
      <c r="N997" t="str">
        <f>_xlfn.XLOOKUP(Table2[[#This Row],[metode_pembayaran]],Table11[metode_pembayaran],Table11[id_pembayaran])</f>
        <v>MP 04</v>
      </c>
      <c r="O997" t="s">
        <v>53</v>
      </c>
      <c r="P997" t="str">
        <f>_xlfn.XLOOKUP(Table2[[#This Row],[status_reservasi]],'Dim Status Reservasi'!$B$2:$B$5,'Dim Status Reservasi'!$A$2:$A$5)</f>
        <v>ST 004</v>
      </c>
      <c r="Q997" t="s">
        <v>48</v>
      </c>
      <c r="R997" t="str">
        <f>_xlfn.XLOOKUP(Table2[[#This Row],[kota_hotel]],'Dim Kota Hotel'!$B$2:$B$21,'Dim Kota Hotel'!$A$2:$A$21)</f>
        <v>LOK 002</v>
      </c>
      <c r="S997" t="s">
        <v>60</v>
      </c>
    </row>
    <row r="998" spans="1:19" x14ac:dyDescent="0.25">
      <c r="A998" t="s">
        <v>2883</v>
      </c>
      <c r="B998" t="str">
        <f>_xlfn.XLOOKUP(Table2[[#This Row],[tanggal_checkin]],Table6[tanggal_checkin],Table6[id_checkin])</f>
        <v>CI 0364</v>
      </c>
      <c r="C998" t="s">
        <v>10992</v>
      </c>
      <c r="D998" t="str">
        <f>_xlfn.XLOOKUP(Table2[[#This Row],[tanggal_checkout]],Table4[tanggal_checkout],Table4[id_checkout])</f>
        <v>CO 0365</v>
      </c>
      <c r="E998" t="s">
        <v>11875</v>
      </c>
      <c r="F998" s="8">
        <v>0.75116898148148148</v>
      </c>
      <c r="G998" t="str">
        <f>_xlfn.XLOOKUP(Table2[[#This Row],[nama_tamu]],Table10[nama_tamu],Table10[id_tamu])</f>
        <v>CUS 3283</v>
      </c>
      <c r="H998" t="s">
        <v>2884</v>
      </c>
      <c r="I998" t="str">
        <f>_xlfn.XLOOKUP(Table2[[#This Row],[tipe_kamar]],Table12[tipe_kamar],Table12[id_kamar])</f>
        <v>KMR 004</v>
      </c>
      <c r="J998" t="s">
        <v>47</v>
      </c>
      <c r="K998">
        <v>2</v>
      </c>
      <c r="L998">
        <v>422000</v>
      </c>
      <c r="M998">
        <v>844000</v>
      </c>
      <c r="N998" t="str">
        <f>_xlfn.XLOOKUP(Table2[[#This Row],[metode_pembayaran]],Table11[metode_pembayaran],Table11[id_pembayaran])</f>
        <v>MP 04</v>
      </c>
      <c r="O998" t="s">
        <v>53</v>
      </c>
      <c r="P998" t="str">
        <f>_xlfn.XLOOKUP(Table2[[#This Row],[status_reservasi]],'Dim Status Reservasi'!$B$2:$B$5,'Dim Status Reservasi'!$A$2:$A$5)</f>
        <v>ST 004</v>
      </c>
      <c r="Q998" t="s">
        <v>48</v>
      </c>
      <c r="R998" t="str">
        <f>_xlfn.XLOOKUP(Table2[[#This Row],[kota_hotel]],'Dim Kota Hotel'!$B$2:$B$21,'Dim Kota Hotel'!$A$2:$A$21)</f>
        <v>LOK 010</v>
      </c>
      <c r="S998" t="s">
        <v>226</v>
      </c>
    </row>
    <row r="999" spans="1:19" x14ac:dyDescent="0.25">
      <c r="A999" t="s">
        <v>2885</v>
      </c>
      <c r="B999" t="str">
        <f>_xlfn.XLOOKUP(Table2[[#This Row],[tanggal_checkin]],Table6[tanggal_checkin],Table6[id_checkin])</f>
        <v>CI 0753</v>
      </c>
      <c r="C999" t="s">
        <v>11377</v>
      </c>
      <c r="D999" t="str">
        <f>_xlfn.XLOOKUP(Table2[[#This Row],[tanggal_checkout]],Table4[tanggal_checkout],Table4[id_checkout])</f>
        <v>CO 0757</v>
      </c>
      <c r="E999" t="s">
        <v>11876</v>
      </c>
      <c r="F999" s="8">
        <v>0.63555555555555554</v>
      </c>
      <c r="G999" t="str">
        <f>_xlfn.XLOOKUP(Table2[[#This Row],[nama_tamu]],Table10[nama_tamu],Table10[id_tamu])</f>
        <v>CUS 3161</v>
      </c>
      <c r="H999" t="s">
        <v>2886</v>
      </c>
      <c r="I999" t="str">
        <f>_xlfn.XLOOKUP(Table2[[#This Row],[tipe_kamar]],Table12[tipe_kamar],Table12[id_kamar])</f>
        <v>KMR 002</v>
      </c>
      <c r="J999" t="s">
        <v>82</v>
      </c>
      <c r="K999">
        <v>2</v>
      </c>
      <c r="L999">
        <v>367000</v>
      </c>
      <c r="M999">
        <v>734000</v>
      </c>
      <c r="N999" t="str">
        <f>_xlfn.XLOOKUP(Table2[[#This Row],[metode_pembayaran]],Table11[metode_pembayaran],Table11[id_pembayaran])</f>
        <v>MP 03</v>
      </c>
      <c r="O999" t="s">
        <v>36</v>
      </c>
      <c r="P999" t="str">
        <f>_xlfn.XLOOKUP(Table2[[#This Row],[status_reservasi]],'Dim Status Reservasi'!$B$2:$B$5,'Dim Status Reservasi'!$A$2:$A$5)</f>
        <v>ST 002</v>
      </c>
      <c r="Q999" t="s">
        <v>124</v>
      </c>
      <c r="R999" t="str">
        <f>_xlfn.XLOOKUP(Table2[[#This Row],[kota_hotel]],'Dim Kota Hotel'!$B$2:$B$21,'Dim Kota Hotel'!$A$2:$A$21)</f>
        <v>LOK 010</v>
      </c>
      <c r="S999" t="s">
        <v>226</v>
      </c>
    </row>
    <row r="1000" spans="1:19" x14ac:dyDescent="0.25">
      <c r="A1000" t="s">
        <v>2887</v>
      </c>
      <c r="B1000" t="str">
        <f>_xlfn.XLOOKUP(Table2[[#This Row],[tanggal_checkin]],Table6[tanggal_checkin],Table6[id_checkin])</f>
        <v>CI 0801</v>
      </c>
      <c r="C1000" t="s">
        <v>11307</v>
      </c>
      <c r="D1000" t="str">
        <f>_xlfn.XLOOKUP(Table2[[#This Row],[tanggal_checkout]],Table4[tanggal_checkout],Table4[id_checkout])</f>
        <v>CO 0811</v>
      </c>
      <c r="E1000" t="s">
        <v>11575</v>
      </c>
      <c r="F1000" s="8">
        <v>0.77162037037037035</v>
      </c>
      <c r="G1000" t="str">
        <f>_xlfn.XLOOKUP(Table2[[#This Row],[nama_tamu]],Table10[nama_tamu],Table10[id_tamu])</f>
        <v>CUS 2310</v>
      </c>
      <c r="H1000" t="s">
        <v>2889</v>
      </c>
      <c r="I1000" t="str">
        <f>_xlfn.XLOOKUP(Table2[[#This Row],[tipe_kamar]],Table12[tipe_kamar],Table12[id_kamar])</f>
        <v>KMR 003</v>
      </c>
      <c r="J1000" t="s">
        <v>64</v>
      </c>
      <c r="K1000">
        <v>6</v>
      </c>
      <c r="L1000">
        <v>1129000</v>
      </c>
      <c r="M1000">
        <v>6774000</v>
      </c>
      <c r="N1000" t="str">
        <f>_xlfn.XLOOKUP(Table2[[#This Row],[metode_pembayaran]],Table11[metode_pembayaran],Table11[id_pembayaran])</f>
        <v>MP 05</v>
      </c>
      <c r="O1000" t="s">
        <v>72</v>
      </c>
      <c r="P1000" t="str">
        <f>_xlfn.XLOOKUP(Table2[[#This Row],[status_reservasi]],'Dim Status Reservasi'!$B$2:$B$5,'Dim Status Reservasi'!$A$2:$A$5)</f>
        <v>ST 004</v>
      </c>
      <c r="Q1000" t="s">
        <v>48</v>
      </c>
      <c r="R1000" t="str">
        <f>_xlfn.XLOOKUP(Table2[[#This Row],[kota_hotel]],'Dim Kota Hotel'!$B$2:$B$21,'Dim Kota Hotel'!$A$2:$A$21)</f>
        <v>LOK 012</v>
      </c>
      <c r="S1000" t="s">
        <v>25</v>
      </c>
    </row>
    <row r="1001" spans="1:19" x14ac:dyDescent="0.25">
      <c r="A1001" t="s">
        <v>2890</v>
      </c>
      <c r="B1001" t="str">
        <f>_xlfn.XLOOKUP(Table2[[#This Row],[tanggal_checkin]],Table6[tanggal_checkin],Table6[id_checkin])</f>
        <v>CI 0417</v>
      </c>
      <c r="C1001" t="s">
        <v>11064</v>
      </c>
      <c r="D1001" t="str">
        <f>_xlfn.XLOOKUP(Table2[[#This Row],[tanggal_checkout]],Table4[tanggal_checkout],Table4[id_checkout])</f>
        <v>CO 0422</v>
      </c>
      <c r="E1001" t="s">
        <v>11711</v>
      </c>
      <c r="F1001" s="8">
        <v>5.9722222222222225E-3</v>
      </c>
      <c r="G1001" t="str">
        <f>_xlfn.XLOOKUP(Table2[[#This Row],[nama_tamu]],Table10[nama_tamu],Table10[id_tamu])</f>
        <v>CUS 1135</v>
      </c>
      <c r="H1001" t="s">
        <v>2892</v>
      </c>
      <c r="I1001" t="str">
        <f>_xlfn.XLOOKUP(Table2[[#This Row],[tipe_kamar]],Table12[tipe_kamar],Table12[id_kamar])</f>
        <v>KMR 003</v>
      </c>
      <c r="J1001" t="s">
        <v>64</v>
      </c>
      <c r="K1001">
        <v>3</v>
      </c>
      <c r="L1001">
        <v>1228000</v>
      </c>
      <c r="M1001">
        <v>3684000</v>
      </c>
      <c r="N1001" t="str">
        <f>_xlfn.XLOOKUP(Table2[[#This Row],[metode_pembayaran]],Table11[metode_pembayaran],Table11[id_pembayaran])</f>
        <v>MP 01</v>
      </c>
      <c r="O1001" t="s">
        <v>24</v>
      </c>
      <c r="P1001" t="str">
        <f>_xlfn.XLOOKUP(Table2[[#This Row],[status_reservasi]],'Dim Status Reservasi'!$B$2:$B$5,'Dim Status Reservasi'!$A$2:$A$5)</f>
        <v>ST 003</v>
      </c>
      <c r="Q1001" t="s">
        <v>37</v>
      </c>
      <c r="R1001" t="str">
        <f>_xlfn.XLOOKUP(Table2[[#This Row],[kota_hotel]],'Dim Kota Hotel'!$B$2:$B$21,'Dim Kota Hotel'!$A$2:$A$21)</f>
        <v>LOK 013</v>
      </c>
      <c r="S1001" t="s">
        <v>160</v>
      </c>
    </row>
    <row r="1002" spans="1:19" x14ac:dyDescent="0.25">
      <c r="A1002" t="s">
        <v>2893</v>
      </c>
      <c r="B1002" t="str">
        <f>_xlfn.XLOOKUP(Table2[[#This Row],[tanggal_checkin]],Table6[tanggal_checkin],Table6[id_checkin])</f>
        <v>CI 0734</v>
      </c>
      <c r="C1002" t="s">
        <v>11328</v>
      </c>
      <c r="D1002" t="str">
        <f>_xlfn.XLOOKUP(Table2[[#This Row],[tanggal_checkout]],Table4[tanggal_checkout],Table4[id_checkout])</f>
        <v>CO 0743</v>
      </c>
      <c r="E1002" t="s">
        <v>11704</v>
      </c>
      <c r="F1002" s="8">
        <v>0.82328703703703698</v>
      </c>
      <c r="G1002" t="str">
        <f>_xlfn.XLOOKUP(Table2[[#This Row],[nama_tamu]],Table10[nama_tamu],Table10[id_tamu])</f>
        <v>CUS 2526</v>
      </c>
      <c r="H1002" t="s">
        <v>2895</v>
      </c>
      <c r="I1002" t="str">
        <f>_xlfn.XLOOKUP(Table2[[#This Row],[tipe_kamar]],Table12[tipe_kamar],Table12[id_kamar])</f>
        <v>KMR 002</v>
      </c>
      <c r="J1002" t="s">
        <v>82</v>
      </c>
      <c r="K1002">
        <v>6</v>
      </c>
      <c r="L1002">
        <v>327000</v>
      </c>
      <c r="M1002">
        <v>1962000</v>
      </c>
      <c r="N1002" t="str">
        <f>_xlfn.XLOOKUP(Table2[[#This Row],[metode_pembayaran]],Table11[metode_pembayaran],Table11[id_pembayaran])</f>
        <v>MP 05</v>
      </c>
      <c r="O1002" t="s">
        <v>72</v>
      </c>
      <c r="P1002" t="str">
        <f>_xlfn.XLOOKUP(Table2[[#This Row],[status_reservasi]],'Dim Status Reservasi'!$B$2:$B$5,'Dim Status Reservasi'!$A$2:$A$5)</f>
        <v>ST 003</v>
      </c>
      <c r="Q1002" t="s">
        <v>37</v>
      </c>
      <c r="R1002" t="str">
        <f>_xlfn.XLOOKUP(Table2[[#This Row],[kota_hotel]],'Dim Kota Hotel'!$B$2:$B$21,'Dim Kota Hotel'!$A$2:$A$21)</f>
        <v>LOK 016</v>
      </c>
      <c r="S1002" t="s">
        <v>117</v>
      </c>
    </row>
    <row r="1003" spans="1:19" x14ac:dyDescent="0.25">
      <c r="A1003" t="s">
        <v>2896</v>
      </c>
      <c r="B1003" t="str">
        <f>_xlfn.XLOOKUP(Table2[[#This Row],[tanggal_checkin]],Table6[tanggal_checkin],Table6[id_checkin])</f>
        <v>CI 0530</v>
      </c>
      <c r="C1003" t="s">
        <v>11240</v>
      </c>
      <c r="D1003" t="str">
        <f>_xlfn.XLOOKUP(Table2[[#This Row],[tanggal_checkout]],Table4[tanggal_checkout],Table4[id_checkout])</f>
        <v>CO 0534</v>
      </c>
      <c r="E1003" t="s">
        <v>11076</v>
      </c>
      <c r="F1003" s="8">
        <v>0.59</v>
      </c>
      <c r="G1003" t="str">
        <f>_xlfn.XLOOKUP(Table2[[#This Row],[nama_tamu]],Table10[nama_tamu],Table10[id_tamu])</f>
        <v>CUS 2161</v>
      </c>
      <c r="H1003" t="s">
        <v>2898</v>
      </c>
      <c r="I1003" t="str">
        <f>_xlfn.XLOOKUP(Table2[[#This Row],[tipe_kamar]],Table12[tipe_kamar],Table12[id_kamar])</f>
        <v>KMR 002</v>
      </c>
      <c r="J1003" t="s">
        <v>82</v>
      </c>
      <c r="K1003">
        <v>3</v>
      </c>
      <c r="L1003">
        <v>374000</v>
      </c>
      <c r="M1003">
        <v>1122000</v>
      </c>
      <c r="N1003" t="str">
        <f>_xlfn.XLOOKUP(Table2[[#This Row],[metode_pembayaran]],Table11[metode_pembayaran],Table11[id_pembayaran])</f>
        <v>MP 05</v>
      </c>
      <c r="O1003" t="s">
        <v>72</v>
      </c>
      <c r="P1003" t="str">
        <f>_xlfn.XLOOKUP(Table2[[#This Row],[status_reservasi]],'Dim Status Reservasi'!$B$2:$B$5,'Dim Status Reservasi'!$A$2:$A$5)</f>
        <v>ST 001</v>
      </c>
      <c r="Q1003" t="s">
        <v>214</v>
      </c>
      <c r="R1003" t="str">
        <f>_xlfn.XLOOKUP(Table2[[#This Row],[kota_hotel]],'Dim Kota Hotel'!$B$2:$B$21,'Dim Kota Hotel'!$A$2:$A$21)</f>
        <v>LOK 009</v>
      </c>
      <c r="S1003" t="s">
        <v>19</v>
      </c>
    </row>
    <row r="1004" spans="1:19" x14ac:dyDescent="0.25">
      <c r="A1004" t="s">
        <v>2899</v>
      </c>
      <c r="B1004" t="str">
        <f>_xlfn.XLOOKUP(Table2[[#This Row],[tanggal_checkin]],Table6[tanggal_checkin],Table6[id_checkin])</f>
        <v>CI 0239</v>
      </c>
      <c r="C1004" t="s">
        <v>11667</v>
      </c>
      <c r="D1004" t="str">
        <f>_xlfn.XLOOKUP(Table2[[#This Row],[tanggal_checkout]],Table4[tanggal_checkout],Table4[id_checkout])</f>
        <v>CO 0239</v>
      </c>
      <c r="E1004" t="s">
        <v>11529</v>
      </c>
      <c r="F1004" s="8">
        <v>0.68947916666666664</v>
      </c>
      <c r="G1004" t="str">
        <f>_xlfn.XLOOKUP(Table2[[#This Row],[nama_tamu]],Table10[nama_tamu],Table10[id_tamu])</f>
        <v>CUS 1221</v>
      </c>
      <c r="H1004" t="s">
        <v>2900</v>
      </c>
      <c r="I1004" t="str">
        <f>_xlfn.XLOOKUP(Table2[[#This Row],[tipe_kamar]],Table12[tipe_kamar],Table12[id_kamar])</f>
        <v>KMR 002</v>
      </c>
      <c r="J1004" t="s">
        <v>82</v>
      </c>
      <c r="K1004">
        <v>2</v>
      </c>
      <c r="L1004">
        <v>321000</v>
      </c>
      <c r="M1004">
        <v>642000</v>
      </c>
      <c r="N1004" t="str">
        <f>_xlfn.XLOOKUP(Table2[[#This Row],[metode_pembayaran]],Table11[metode_pembayaran],Table11[id_pembayaran])</f>
        <v>MP 04</v>
      </c>
      <c r="O1004" t="s">
        <v>53</v>
      </c>
      <c r="P1004" t="str">
        <f>_xlfn.XLOOKUP(Table2[[#This Row],[status_reservasi]],'Dim Status Reservasi'!$B$2:$B$5,'Dim Status Reservasi'!$A$2:$A$5)</f>
        <v>ST 002</v>
      </c>
      <c r="Q1004" t="s">
        <v>124</v>
      </c>
      <c r="R1004" t="str">
        <f>_xlfn.XLOOKUP(Table2[[#This Row],[kota_hotel]],'Dim Kota Hotel'!$B$2:$B$21,'Dim Kota Hotel'!$A$2:$A$21)</f>
        <v>LOK 006</v>
      </c>
      <c r="S1004" t="s">
        <v>129</v>
      </c>
    </row>
    <row r="1005" spans="1:19" x14ac:dyDescent="0.25">
      <c r="A1005" t="s">
        <v>2901</v>
      </c>
      <c r="B1005" t="str">
        <f>_xlfn.XLOOKUP(Table2[[#This Row],[tanggal_checkin]],Table6[tanggal_checkin],Table6[id_checkin])</f>
        <v>CI 0279</v>
      </c>
      <c r="C1005" t="s">
        <v>11807</v>
      </c>
      <c r="D1005" t="str">
        <f>_xlfn.XLOOKUP(Table2[[#This Row],[tanggal_checkout]],Table4[tanggal_checkout],Table4[id_checkout])</f>
        <v>CO 0285</v>
      </c>
      <c r="E1005" t="s">
        <v>11055</v>
      </c>
      <c r="F1005" s="8">
        <v>0.58763888888888893</v>
      </c>
      <c r="G1005" t="str">
        <f>_xlfn.XLOOKUP(Table2[[#This Row],[nama_tamu]],Table10[nama_tamu],Table10[id_tamu])</f>
        <v>CUS 3960</v>
      </c>
      <c r="H1005" t="s">
        <v>2903</v>
      </c>
      <c r="I1005" t="str">
        <f>_xlfn.XLOOKUP(Table2[[#This Row],[tipe_kamar]],Table12[tipe_kamar],Table12[id_kamar])</f>
        <v>KMR 003</v>
      </c>
      <c r="J1005" t="s">
        <v>64</v>
      </c>
      <c r="K1005">
        <v>8</v>
      </c>
      <c r="L1005">
        <v>1179000</v>
      </c>
      <c r="M1005">
        <v>9432000</v>
      </c>
      <c r="N1005" t="str">
        <f>_xlfn.XLOOKUP(Table2[[#This Row],[metode_pembayaran]],Table11[metode_pembayaran],Table11[id_pembayaran])</f>
        <v>MP 05</v>
      </c>
      <c r="O1005" t="s">
        <v>72</v>
      </c>
      <c r="P1005" t="str">
        <f>_xlfn.XLOOKUP(Table2[[#This Row],[status_reservasi]],'Dim Status Reservasi'!$B$2:$B$5,'Dim Status Reservasi'!$A$2:$A$5)</f>
        <v>ST 003</v>
      </c>
      <c r="Q1005" t="s">
        <v>37</v>
      </c>
      <c r="R1005" t="str">
        <f>_xlfn.XLOOKUP(Table2[[#This Row],[kota_hotel]],'Dim Kota Hotel'!$B$2:$B$21,'Dim Kota Hotel'!$A$2:$A$21)</f>
        <v>LOK 015</v>
      </c>
      <c r="S1005" t="s">
        <v>233</v>
      </c>
    </row>
    <row r="1006" spans="1:19" x14ac:dyDescent="0.25">
      <c r="A1006" t="s">
        <v>2904</v>
      </c>
      <c r="B1006" t="str">
        <f>_xlfn.XLOOKUP(Table2[[#This Row],[tanggal_checkin]],Table6[tanggal_checkin],Table6[id_checkin])</f>
        <v>CI 0466</v>
      </c>
      <c r="C1006" t="s">
        <v>11877</v>
      </c>
      <c r="D1006" t="str">
        <f>_xlfn.XLOOKUP(Table2[[#This Row],[tanggal_checkout]],Table4[tanggal_checkout],Table4[id_checkout])</f>
        <v>CO 0476</v>
      </c>
      <c r="E1006" t="s">
        <v>11878</v>
      </c>
      <c r="F1006" s="8">
        <v>0.17780092592592592</v>
      </c>
      <c r="G1006" t="str">
        <f>_xlfn.XLOOKUP(Table2[[#This Row],[nama_tamu]],Table10[nama_tamu],Table10[id_tamu])</f>
        <v>CUS 4163</v>
      </c>
      <c r="H1006" t="s">
        <v>2905</v>
      </c>
      <c r="I1006" t="str">
        <f>_xlfn.XLOOKUP(Table2[[#This Row],[tipe_kamar]],Table12[tipe_kamar],Table12[id_kamar])</f>
        <v>KMR 001</v>
      </c>
      <c r="J1006" t="s">
        <v>23</v>
      </c>
      <c r="K1006">
        <v>9</v>
      </c>
      <c r="L1006">
        <v>662000</v>
      </c>
      <c r="M1006">
        <v>5958000</v>
      </c>
      <c r="N1006" t="str">
        <f>_xlfn.XLOOKUP(Table2[[#This Row],[metode_pembayaran]],Table11[metode_pembayaran],Table11[id_pembayaran])</f>
        <v>MP 04</v>
      </c>
      <c r="O1006" t="s">
        <v>53</v>
      </c>
      <c r="P1006" t="str">
        <f>_xlfn.XLOOKUP(Table2[[#This Row],[status_reservasi]],'Dim Status Reservasi'!$B$2:$B$5,'Dim Status Reservasi'!$A$2:$A$5)</f>
        <v>ST 003</v>
      </c>
      <c r="Q1006" t="s">
        <v>37</v>
      </c>
      <c r="R1006" t="str">
        <f>_xlfn.XLOOKUP(Table2[[#This Row],[kota_hotel]],'Dim Kota Hotel'!$B$2:$B$21,'Dim Kota Hotel'!$A$2:$A$21)</f>
        <v>LOK 013</v>
      </c>
      <c r="S1006" t="s">
        <v>160</v>
      </c>
    </row>
    <row r="1007" spans="1:19" x14ac:dyDescent="0.25">
      <c r="A1007" t="s">
        <v>2906</v>
      </c>
      <c r="B1007" t="str">
        <f>_xlfn.XLOOKUP(Table2[[#This Row],[tanggal_checkin]],Table6[tanggal_checkin],Table6[id_checkin])</f>
        <v>CI 0639</v>
      </c>
      <c r="C1007" t="s">
        <v>11783</v>
      </c>
      <c r="D1007" t="str">
        <f>_xlfn.XLOOKUP(Table2[[#This Row],[tanggal_checkout]],Table4[tanggal_checkout],Table4[id_checkout])</f>
        <v>CO 0643</v>
      </c>
      <c r="E1007" t="s">
        <v>11601</v>
      </c>
      <c r="F1007" s="8">
        <v>0.71501157407407412</v>
      </c>
      <c r="G1007" t="str">
        <f>_xlfn.XLOOKUP(Table2[[#This Row],[nama_tamu]],Table10[nama_tamu],Table10[id_tamu])</f>
        <v>CUS 3178</v>
      </c>
      <c r="H1007" t="s">
        <v>2908</v>
      </c>
      <c r="I1007" t="str">
        <f>_xlfn.XLOOKUP(Table2[[#This Row],[tipe_kamar]],Table12[tipe_kamar],Table12[id_kamar])</f>
        <v>KMR 003</v>
      </c>
      <c r="J1007" t="s">
        <v>64</v>
      </c>
      <c r="K1007">
        <v>4</v>
      </c>
      <c r="L1007">
        <v>1295000</v>
      </c>
      <c r="M1007">
        <v>5180000</v>
      </c>
      <c r="N1007" t="str">
        <f>_xlfn.XLOOKUP(Table2[[#This Row],[metode_pembayaran]],Table11[metode_pembayaran],Table11[id_pembayaran])</f>
        <v>MP 05</v>
      </c>
      <c r="O1007" t="s">
        <v>72</v>
      </c>
      <c r="P1007" t="str">
        <f>_xlfn.XLOOKUP(Table2[[#This Row],[status_reservasi]],'Dim Status Reservasi'!$B$2:$B$5,'Dim Status Reservasi'!$A$2:$A$5)</f>
        <v>ST 004</v>
      </c>
      <c r="Q1007" t="s">
        <v>48</v>
      </c>
      <c r="R1007" t="str">
        <f>_xlfn.XLOOKUP(Table2[[#This Row],[kota_hotel]],'Dim Kota Hotel'!$B$2:$B$21,'Dim Kota Hotel'!$A$2:$A$21)</f>
        <v>LOK 001</v>
      </c>
      <c r="S1007" t="s">
        <v>74</v>
      </c>
    </row>
    <row r="1008" spans="1:19" x14ac:dyDescent="0.25">
      <c r="A1008" t="s">
        <v>2909</v>
      </c>
      <c r="B1008" t="str">
        <f>_xlfn.XLOOKUP(Table2[[#This Row],[tanggal_checkin]],Table6[tanggal_checkin],Table6[id_checkin])</f>
        <v>CI 0883</v>
      </c>
      <c r="C1008" t="s">
        <v>11332</v>
      </c>
      <c r="D1008" t="str">
        <f>_xlfn.XLOOKUP(Table2[[#This Row],[tanggal_checkout]],Table4[tanggal_checkout],Table4[id_checkout])</f>
        <v>CO 0887</v>
      </c>
      <c r="E1008" t="s">
        <v>11633</v>
      </c>
      <c r="F1008" s="8">
        <v>0.23914351851851851</v>
      </c>
      <c r="G1008" t="str">
        <f>_xlfn.XLOOKUP(Table2[[#This Row],[nama_tamu]],Table10[nama_tamu],Table10[id_tamu])</f>
        <v>CUS 3555</v>
      </c>
      <c r="H1008" t="s">
        <v>2910</v>
      </c>
      <c r="I1008" t="str">
        <f>_xlfn.XLOOKUP(Table2[[#This Row],[tipe_kamar]],Table12[tipe_kamar],Table12[id_kamar])</f>
        <v>KMR 002</v>
      </c>
      <c r="J1008" t="s">
        <v>82</v>
      </c>
      <c r="K1008">
        <v>3</v>
      </c>
      <c r="L1008">
        <v>363000</v>
      </c>
      <c r="M1008">
        <v>1089000</v>
      </c>
      <c r="N1008" t="str">
        <f>_xlfn.XLOOKUP(Table2[[#This Row],[metode_pembayaran]],Table11[metode_pembayaran],Table11[id_pembayaran])</f>
        <v>MP 04</v>
      </c>
      <c r="O1008" t="s">
        <v>53</v>
      </c>
      <c r="P1008" t="str">
        <f>_xlfn.XLOOKUP(Table2[[#This Row],[status_reservasi]],'Dim Status Reservasi'!$B$2:$B$5,'Dim Status Reservasi'!$A$2:$A$5)</f>
        <v>ST 003</v>
      </c>
      <c r="Q1008" t="s">
        <v>37</v>
      </c>
      <c r="R1008" t="str">
        <f>_xlfn.XLOOKUP(Table2[[#This Row],[kota_hotel]],'Dim Kota Hotel'!$B$2:$B$21,'Dim Kota Hotel'!$A$2:$A$21)</f>
        <v>LOK 016</v>
      </c>
      <c r="S1008" t="s">
        <v>117</v>
      </c>
    </row>
    <row r="1009" spans="1:19" x14ac:dyDescent="0.25">
      <c r="A1009" t="s">
        <v>2911</v>
      </c>
      <c r="B1009" t="str">
        <f>_xlfn.XLOOKUP(Table2[[#This Row],[tanggal_checkin]],Table6[tanggal_checkin],Table6[id_checkin])</f>
        <v>CI 0810</v>
      </c>
      <c r="C1009" t="s">
        <v>11208</v>
      </c>
      <c r="D1009" t="str">
        <f>_xlfn.XLOOKUP(Table2[[#This Row],[tanggal_checkout]],Table4[tanggal_checkout],Table4[id_checkout])</f>
        <v>CO 0821</v>
      </c>
      <c r="E1009" t="s">
        <v>11216</v>
      </c>
      <c r="F1009" s="8">
        <v>0.28513888888888889</v>
      </c>
      <c r="G1009" t="str">
        <f>_xlfn.XLOOKUP(Table2[[#This Row],[nama_tamu]],Table10[nama_tamu],Table10[id_tamu])</f>
        <v>CUS 2713</v>
      </c>
      <c r="H1009" t="s">
        <v>2913</v>
      </c>
      <c r="I1009" t="str">
        <f>_xlfn.XLOOKUP(Table2[[#This Row],[tipe_kamar]],Table12[tipe_kamar],Table12[id_kamar])</f>
        <v>KMR 003</v>
      </c>
      <c r="J1009" t="s">
        <v>64</v>
      </c>
      <c r="K1009">
        <v>7</v>
      </c>
      <c r="L1009">
        <v>1112000</v>
      </c>
      <c r="M1009">
        <v>7784000</v>
      </c>
      <c r="N1009" t="str">
        <f>_xlfn.XLOOKUP(Table2[[#This Row],[metode_pembayaran]],Table11[metode_pembayaran],Table11[id_pembayaran])</f>
        <v>MP 04</v>
      </c>
      <c r="O1009" t="s">
        <v>53</v>
      </c>
      <c r="P1009" t="str">
        <f>_xlfn.XLOOKUP(Table2[[#This Row],[status_reservasi]],'Dim Status Reservasi'!$B$2:$B$5,'Dim Status Reservasi'!$A$2:$A$5)</f>
        <v>ST 004</v>
      </c>
      <c r="Q1009" t="s">
        <v>48</v>
      </c>
      <c r="R1009" t="str">
        <f>_xlfn.XLOOKUP(Table2[[#This Row],[kota_hotel]],'Dim Kota Hotel'!$B$2:$B$21,'Dim Kota Hotel'!$A$2:$A$21)</f>
        <v>LOK 013</v>
      </c>
      <c r="S1009" t="s">
        <v>160</v>
      </c>
    </row>
    <row r="1010" spans="1:19" x14ac:dyDescent="0.25">
      <c r="A1010" t="s">
        <v>2914</v>
      </c>
      <c r="B1010" t="str">
        <f>_xlfn.XLOOKUP(Table2[[#This Row],[tanggal_checkin]],Table6[tanggal_checkin],Table6[id_checkin])</f>
        <v>CI 0971</v>
      </c>
      <c r="C1010" t="s">
        <v>11699</v>
      </c>
      <c r="D1010" t="str">
        <f>_xlfn.XLOOKUP(Table2[[#This Row],[tanggal_checkout]],Table4[tanggal_checkout],Table4[id_checkout])</f>
        <v>CO 0981</v>
      </c>
      <c r="E1010" t="s">
        <v>11152</v>
      </c>
      <c r="F1010" s="8">
        <v>0.16034722222222222</v>
      </c>
      <c r="G1010" t="str">
        <f>_xlfn.XLOOKUP(Table2[[#This Row],[nama_tamu]],Table10[nama_tamu],Table10[id_tamu])</f>
        <v>CUS 1929</v>
      </c>
      <c r="H1010" t="s">
        <v>2916</v>
      </c>
      <c r="I1010" t="str">
        <f>_xlfn.XLOOKUP(Table2[[#This Row],[tipe_kamar]],Table12[tipe_kamar],Table12[id_kamar])</f>
        <v>KMR 002</v>
      </c>
      <c r="J1010" t="s">
        <v>82</v>
      </c>
      <c r="K1010">
        <v>7</v>
      </c>
      <c r="L1010">
        <v>391000</v>
      </c>
      <c r="M1010">
        <v>2737000</v>
      </c>
      <c r="N1010" t="str">
        <f>_xlfn.XLOOKUP(Table2[[#This Row],[metode_pembayaran]],Table11[metode_pembayaran],Table11[id_pembayaran])</f>
        <v>MP 03</v>
      </c>
      <c r="O1010" t="s">
        <v>36</v>
      </c>
      <c r="P1010" t="str">
        <f>_xlfn.XLOOKUP(Table2[[#This Row],[status_reservasi]],'Dim Status Reservasi'!$B$2:$B$5,'Dim Status Reservasi'!$A$2:$A$5)</f>
        <v>ST 003</v>
      </c>
      <c r="Q1010" t="s">
        <v>37</v>
      </c>
      <c r="R1010" t="str">
        <f>_xlfn.XLOOKUP(Table2[[#This Row],[kota_hotel]],'Dim Kota Hotel'!$B$2:$B$21,'Dim Kota Hotel'!$A$2:$A$21)</f>
        <v>LOK 017</v>
      </c>
      <c r="S1010" t="s">
        <v>84</v>
      </c>
    </row>
    <row r="1011" spans="1:19" x14ac:dyDescent="0.25">
      <c r="A1011" t="s">
        <v>2917</v>
      </c>
      <c r="B1011" t="str">
        <f>_xlfn.XLOOKUP(Table2[[#This Row],[tanggal_checkin]],Table6[tanggal_checkin],Table6[id_checkin])</f>
        <v>CI 0440</v>
      </c>
      <c r="C1011" t="s">
        <v>11082</v>
      </c>
      <c r="D1011" t="str">
        <f>_xlfn.XLOOKUP(Table2[[#This Row],[tanggal_checkout]],Table4[tanggal_checkout],Table4[id_checkout])</f>
        <v>CO 0443</v>
      </c>
      <c r="E1011" t="s">
        <v>11746</v>
      </c>
      <c r="F1011" s="8">
        <v>0.45274305555555555</v>
      </c>
      <c r="G1011" t="str">
        <f>_xlfn.XLOOKUP(Table2[[#This Row],[nama_tamu]],Table10[nama_tamu],Table10[id_tamu])</f>
        <v>CUS 0736</v>
      </c>
      <c r="H1011" t="s">
        <v>2919</v>
      </c>
      <c r="I1011" t="str">
        <f>_xlfn.XLOOKUP(Table2[[#This Row],[tipe_kamar]],Table12[tipe_kamar],Table12[id_kamar])</f>
        <v>KMR 004</v>
      </c>
      <c r="J1011" t="s">
        <v>47</v>
      </c>
      <c r="K1011">
        <v>1</v>
      </c>
      <c r="L1011">
        <v>456000</v>
      </c>
      <c r="M1011">
        <v>456000</v>
      </c>
      <c r="N1011" t="str">
        <f>_xlfn.XLOOKUP(Table2[[#This Row],[metode_pembayaran]],Table11[metode_pembayaran],Table11[id_pembayaran])</f>
        <v>MP 03</v>
      </c>
      <c r="O1011" t="s">
        <v>36</v>
      </c>
      <c r="P1011" t="str">
        <f>_xlfn.XLOOKUP(Table2[[#This Row],[status_reservasi]],'Dim Status Reservasi'!$B$2:$B$5,'Dim Status Reservasi'!$A$2:$A$5)</f>
        <v>ST 003</v>
      </c>
      <c r="Q1011" t="s">
        <v>37</v>
      </c>
      <c r="R1011" t="str">
        <f>_xlfn.XLOOKUP(Table2[[#This Row],[kota_hotel]],'Dim Kota Hotel'!$B$2:$B$21,'Dim Kota Hotel'!$A$2:$A$21)</f>
        <v>LOK 001</v>
      </c>
      <c r="S1011" t="s">
        <v>74</v>
      </c>
    </row>
    <row r="1012" spans="1:19" x14ac:dyDescent="0.25">
      <c r="A1012" t="s">
        <v>2920</v>
      </c>
      <c r="B1012" t="str">
        <f>_xlfn.XLOOKUP(Table2[[#This Row],[tanggal_checkin]],Table6[tanggal_checkin],Table6[id_checkin])</f>
        <v>CI 1052</v>
      </c>
      <c r="C1012" t="s">
        <v>11837</v>
      </c>
      <c r="D1012" t="str">
        <f>_xlfn.XLOOKUP(Table2[[#This Row],[tanggal_checkout]],Table4[tanggal_checkout],Table4[id_checkout])</f>
        <v>CO 1063</v>
      </c>
      <c r="E1012" t="s">
        <v>11025</v>
      </c>
      <c r="F1012" s="8">
        <v>0.29567129629629629</v>
      </c>
      <c r="G1012" t="str">
        <f>_xlfn.XLOOKUP(Table2[[#This Row],[nama_tamu]],Table10[nama_tamu],Table10[id_tamu])</f>
        <v>CUS 1658</v>
      </c>
      <c r="H1012" t="s">
        <v>2922</v>
      </c>
      <c r="I1012" t="str">
        <f>_xlfn.XLOOKUP(Table2[[#This Row],[tipe_kamar]],Table12[tipe_kamar],Table12[id_kamar])</f>
        <v>KMR 002</v>
      </c>
      <c r="J1012" t="s">
        <v>82</v>
      </c>
      <c r="K1012">
        <v>8</v>
      </c>
      <c r="L1012">
        <v>374000</v>
      </c>
      <c r="M1012">
        <v>2992000</v>
      </c>
      <c r="N1012" t="str">
        <f>_xlfn.XLOOKUP(Table2[[#This Row],[metode_pembayaran]],Table11[metode_pembayaran],Table11[id_pembayaran])</f>
        <v>MP 03</v>
      </c>
      <c r="O1012" t="s">
        <v>36</v>
      </c>
      <c r="P1012" t="str">
        <f>_xlfn.XLOOKUP(Table2[[#This Row],[status_reservasi]],'Dim Status Reservasi'!$B$2:$B$5,'Dim Status Reservasi'!$A$2:$A$5)</f>
        <v>ST 003</v>
      </c>
      <c r="Q1012" t="s">
        <v>37</v>
      </c>
      <c r="R1012" t="str">
        <f>_xlfn.XLOOKUP(Table2[[#This Row],[kota_hotel]],'Dim Kota Hotel'!$B$2:$B$21,'Dim Kota Hotel'!$A$2:$A$21)</f>
        <v>LOK 011</v>
      </c>
      <c r="S1012" t="s">
        <v>38</v>
      </c>
    </row>
    <row r="1013" spans="1:19" x14ac:dyDescent="0.25">
      <c r="A1013" t="s">
        <v>2923</v>
      </c>
      <c r="B1013" t="str">
        <f>_xlfn.XLOOKUP(Table2[[#This Row],[tanggal_checkin]],Table6[tanggal_checkin],Table6[id_checkin])</f>
        <v>CI 0506</v>
      </c>
      <c r="C1013" t="s">
        <v>11540</v>
      </c>
      <c r="D1013" t="str">
        <f>_xlfn.XLOOKUP(Table2[[#This Row],[tanggal_checkout]],Table4[tanggal_checkout],Table4[id_checkout])</f>
        <v>CO 0512</v>
      </c>
      <c r="E1013" t="s">
        <v>11879</v>
      </c>
      <c r="F1013" s="8">
        <v>0.8874305555555555</v>
      </c>
      <c r="G1013" t="str">
        <f>_xlfn.XLOOKUP(Table2[[#This Row],[nama_tamu]],Table10[nama_tamu],Table10[id_tamu])</f>
        <v>CUS 0209</v>
      </c>
      <c r="H1013" t="s">
        <v>2924</v>
      </c>
      <c r="I1013" t="str">
        <f>_xlfn.XLOOKUP(Table2[[#This Row],[tipe_kamar]],Table12[tipe_kamar],Table12[id_kamar])</f>
        <v>KMR 001</v>
      </c>
      <c r="J1013" t="s">
        <v>23</v>
      </c>
      <c r="K1013">
        <v>5</v>
      </c>
      <c r="L1013">
        <v>559000</v>
      </c>
      <c r="M1013">
        <v>2795000</v>
      </c>
      <c r="N1013" t="str">
        <f>_xlfn.XLOOKUP(Table2[[#This Row],[metode_pembayaran]],Table11[metode_pembayaran],Table11[id_pembayaran])</f>
        <v>MP 05</v>
      </c>
      <c r="O1013" t="s">
        <v>72</v>
      </c>
      <c r="P1013" t="str">
        <f>_xlfn.XLOOKUP(Table2[[#This Row],[status_reservasi]],'Dim Status Reservasi'!$B$2:$B$5,'Dim Status Reservasi'!$A$2:$A$5)</f>
        <v>ST 003</v>
      </c>
      <c r="Q1013" t="s">
        <v>37</v>
      </c>
      <c r="R1013" t="str">
        <f>_xlfn.XLOOKUP(Table2[[#This Row],[kota_hotel]],'Dim Kota Hotel'!$B$2:$B$21,'Dim Kota Hotel'!$A$2:$A$21)</f>
        <v>LOK 009</v>
      </c>
      <c r="S1013" t="s">
        <v>19</v>
      </c>
    </row>
    <row r="1014" spans="1:19" x14ac:dyDescent="0.25">
      <c r="A1014" t="s">
        <v>2925</v>
      </c>
      <c r="B1014" t="str">
        <f>_xlfn.XLOOKUP(Table2[[#This Row],[tanggal_checkin]],Table6[tanggal_checkin],Table6[id_checkin])</f>
        <v>CI 0364</v>
      </c>
      <c r="C1014" t="s">
        <v>10992</v>
      </c>
      <c r="D1014" t="str">
        <f>_xlfn.XLOOKUP(Table2[[#This Row],[tanggal_checkout]],Table4[tanggal_checkout],Table4[id_checkout])</f>
        <v>CO 0367</v>
      </c>
      <c r="E1014" t="s">
        <v>11584</v>
      </c>
      <c r="F1014" s="8">
        <v>0.1653125</v>
      </c>
      <c r="G1014" t="str">
        <f>_xlfn.XLOOKUP(Table2[[#This Row],[nama_tamu]],Table10[nama_tamu],Table10[id_tamu])</f>
        <v>CUS 1756</v>
      </c>
      <c r="H1014" t="s">
        <v>2926</v>
      </c>
      <c r="I1014" t="str">
        <f>_xlfn.XLOOKUP(Table2[[#This Row],[tipe_kamar]],Table12[tipe_kamar],Table12[id_kamar])</f>
        <v>KMR 001</v>
      </c>
      <c r="J1014" t="s">
        <v>23</v>
      </c>
      <c r="K1014">
        <v>4</v>
      </c>
      <c r="L1014">
        <v>614000</v>
      </c>
      <c r="M1014">
        <v>2456000</v>
      </c>
      <c r="N1014" t="str">
        <f>_xlfn.XLOOKUP(Table2[[#This Row],[metode_pembayaran]],Table11[metode_pembayaran],Table11[id_pembayaran])</f>
        <v>MP 01</v>
      </c>
      <c r="O1014" t="s">
        <v>24</v>
      </c>
      <c r="P1014" t="str">
        <f>_xlfn.XLOOKUP(Table2[[#This Row],[status_reservasi]],'Dim Status Reservasi'!$B$2:$B$5,'Dim Status Reservasi'!$A$2:$A$5)</f>
        <v>ST 003</v>
      </c>
      <c r="Q1014" t="s">
        <v>37</v>
      </c>
      <c r="R1014" t="str">
        <f>_xlfn.XLOOKUP(Table2[[#This Row],[kota_hotel]],'Dim Kota Hotel'!$B$2:$B$21,'Dim Kota Hotel'!$A$2:$A$21)</f>
        <v>LOK 008</v>
      </c>
      <c r="S1014" t="s">
        <v>68</v>
      </c>
    </row>
    <row r="1015" spans="1:19" x14ac:dyDescent="0.25">
      <c r="A1015" t="s">
        <v>2927</v>
      </c>
      <c r="B1015" t="str">
        <f>_xlfn.XLOOKUP(Table2[[#This Row],[tanggal_checkin]],Table6[tanggal_checkin],Table6[id_checkin])</f>
        <v>CI 0090</v>
      </c>
      <c r="C1015" t="s">
        <v>11285</v>
      </c>
      <c r="D1015" t="str">
        <f>_xlfn.XLOOKUP(Table2[[#This Row],[tanggal_checkout]],Table4[tanggal_checkout],Table4[id_checkout])</f>
        <v>CO 0093</v>
      </c>
      <c r="E1015" t="s">
        <v>11565</v>
      </c>
      <c r="F1015" s="8">
        <v>0.38931712962962961</v>
      </c>
      <c r="G1015" t="str">
        <f>_xlfn.XLOOKUP(Table2[[#This Row],[nama_tamu]],Table10[nama_tamu],Table10[id_tamu])</f>
        <v>CUS 3269</v>
      </c>
      <c r="H1015" t="s">
        <v>2929</v>
      </c>
      <c r="I1015" t="str">
        <f>_xlfn.XLOOKUP(Table2[[#This Row],[tipe_kamar]],Table12[tipe_kamar],Table12[id_kamar])</f>
        <v>KMR 004</v>
      </c>
      <c r="J1015" t="s">
        <v>47</v>
      </c>
      <c r="K1015">
        <v>3</v>
      </c>
      <c r="L1015">
        <v>447000</v>
      </c>
      <c r="M1015">
        <v>1341000</v>
      </c>
      <c r="N1015" t="str">
        <f>_xlfn.XLOOKUP(Table2[[#This Row],[metode_pembayaran]],Table11[metode_pembayaran],Table11[id_pembayaran])</f>
        <v>MP 02</v>
      </c>
      <c r="O1015" t="s">
        <v>30</v>
      </c>
      <c r="P1015" t="str">
        <f>_xlfn.XLOOKUP(Table2[[#This Row],[status_reservasi]],'Dim Status Reservasi'!$B$2:$B$5,'Dim Status Reservasi'!$A$2:$A$5)</f>
        <v>ST 003</v>
      </c>
      <c r="Q1015" t="s">
        <v>37</v>
      </c>
      <c r="R1015" t="str">
        <f>_xlfn.XLOOKUP(Table2[[#This Row],[kota_hotel]],'Dim Kota Hotel'!$B$2:$B$21,'Dim Kota Hotel'!$A$2:$A$21)</f>
        <v>LOK 008</v>
      </c>
      <c r="S1015" t="s">
        <v>68</v>
      </c>
    </row>
    <row r="1016" spans="1:19" x14ac:dyDescent="0.25">
      <c r="A1016" t="s">
        <v>2930</v>
      </c>
      <c r="B1016" t="str">
        <f>_xlfn.XLOOKUP(Table2[[#This Row],[tanggal_checkin]],Table6[tanggal_checkin],Table6[id_checkin])</f>
        <v>CI 0962</v>
      </c>
      <c r="C1016" t="s">
        <v>11537</v>
      </c>
      <c r="D1016" t="str">
        <f>_xlfn.XLOOKUP(Table2[[#This Row],[tanggal_checkout]],Table4[tanggal_checkout],Table4[id_checkout])</f>
        <v>CO 0967</v>
      </c>
      <c r="E1016" t="s">
        <v>11386</v>
      </c>
      <c r="F1016" s="8">
        <v>0.93422453703703701</v>
      </c>
      <c r="G1016" t="str">
        <f>_xlfn.XLOOKUP(Table2[[#This Row],[nama_tamu]],Table10[nama_tamu],Table10[id_tamu])</f>
        <v>CUS 3051</v>
      </c>
      <c r="H1016" t="s">
        <v>2932</v>
      </c>
      <c r="I1016" t="str">
        <f>_xlfn.XLOOKUP(Table2[[#This Row],[tipe_kamar]],Table12[tipe_kamar],Table12[id_kamar])</f>
        <v>KMR 004</v>
      </c>
      <c r="J1016" t="s">
        <v>47</v>
      </c>
      <c r="K1016">
        <v>2</v>
      </c>
      <c r="L1016">
        <v>450000</v>
      </c>
      <c r="M1016">
        <v>900000</v>
      </c>
      <c r="N1016" t="str">
        <f>_xlfn.XLOOKUP(Table2[[#This Row],[metode_pembayaran]],Table11[metode_pembayaran],Table11[id_pembayaran])</f>
        <v>MP 02</v>
      </c>
      <c r="O1016" t="s">
        <v>30</v>
      </c>
      <c r="P1016" t="str">
        <f>_xlfn.XLOOKUP(Table2[[#This Row],[status_reservasi]],'Dim Status Reservasi'!$B$2:$B$5,'Dim Status Reservasi'!$A$2:$A$5)</f>
        <v>ST 003</v>
      </c>
      <c r="Q1016" t="s">
        <v>37</v>
      </c>
      <c r="R1016" t="str">
        <f>_xlfn.XLOOKUP(Table2[[#This Row],[kota_hotel]],'Dim Kota Hotel'!$B$2:$B$21,'Dim Kota Hotel'!$A$2:$A$21)</f>
        <v>LOK 003</v>
      </c>
      <c r="S1016" t="s">
        <v>106</v>
      </c>
    </row>
    <row r="1017" spans="1:19" x14ac:dyDescent="0.25">
      <c r="A1017" t="s">
        <v>2933</v>
      </c>
      <c r="B1017" t="str">
        <f>_xlfn.XLOOKUP(Table2[[#This Row],[tanggal_checkin]],Table6[tanggal_checkin],Table6[id_checkin])</f>
        <v>CI 0200</v>
      </c>
      <c r="C1017" t="s">
        <v>11066</v>
      </c>
      <c r="D1017" t="str">
        <f>_xlfn.XLOOKUP(Table2[[#This Row],[tanggal_checkout]],Table4[tanggal_checkout],Table4[id_checkout])</f>
        <v>CO 0202</v>
      </c>
      <c r="E1017" t="s">
        <v>11880</v>
      </c>
      <c r="F1017" s="8">
        <v>0.23722222222222222</v>
      </c>
      <c r="G1017" t="str">
        <f>_xlfn.XLOOKUP(Table2[[#This Row],[nama_tamu]],Table10[nama_tamu],Table10[id_tamu])</f>
        <v>CUS 1921</v>
      </c>
      <c r="H1017" t="s">
        <v>2935</v>
      </c>
      <c r="I1017" t="str">
        <f>_xlfn.XLOOKUP(Table2[[#This Row],[tipe_kamar]],Table12[tipe_kamar],Table12[id_kamar])</f>
        <v>KMR 001</v>
      </c>
      <c r="J1017" t="s">
        <v>23</v>
      </c>
      <c r="K1017">
        <v>1</v>
      </c>
      <c r="L1017">
        <v>548000</v>
      </c>
      <c r="M1017">
        <v>548000</v>
      </c>
      <c r="N1017" t="str">
        <f>_xlfn.XLOOKUP(Table2[[#This Row],[metode_pembayaran]],Table11[metode_pembayaran],Table11[id_pembayaran])</f>
        <v>MP 04</v>
      </c>
      <c r="O1017" t="s">
        <v>53</v>
      </c>
      <c r="P1017" t="str">
        <f>_xlfn.XLOOKUP(Table2[[#This Row],[status_reservasi]],'Dim Status Reservasi'!$B$2:$B$5,'Dim Status Reservasi'!$A$2:$A$5)</f>
        <v>ST 001</v>
      </c>
      <c r="Q1017" t="s">
        <v>214</v>
      </c>
      <c r="R1017" t="str">
        <f>_xlfn.XLOOKUP(Table2[[#This Row],[kota_hotel]],'Dim Kota Hotel'!$B$2:$B$21,'Dim Kota Hotel'!$A$2:$A$21)</f>
        <v>LOK 004</v>
      </c>
      <c r="S1017" t="s">
        <v>49</v>
      </c>
    </row>
    <row r="1018" spans="1:19" x14ac:dyDescent="0.25">
      <c r="A1018" t="s">
        <v>2936</v>
      </c>
      <c r="B1018" t="str">
        <f>_xlfn.XLOOKUP(Table2[[#This Row],[tanggal_checkin]],Table6[tanggal_checkin],Table6[id_checkin])</f>
        <v>CI 0434</v>
      </c>
      <c r="C1018" t="s">
        <v>11657</v>
      </c>
      <c r="D1018" t="str">
        <f>_xlfn.XLOOKUP(Table2[[#This Row],[tanggal_checkout]],Table4[tanggal_checkout],Table4[id_checkout])</f>
        <v>CO 0437</v>
      </c>
      <c r="E1018" t="s">
        <v>11658</v>
      </c>
      <c r="F1018" s="8">
        <v>0.41060185185185183</v>
      </c>
      <c r="G1018" t="str">
        <f>_xlfn.XLOOKUP(Table2[[#This Row],[nama_tamu]],Table10[nama_tamu],Table10[id_tamu])</f>
        <v>CUS 1735</v>
      </c>
      <c r="H1018" t="s">
        <v>2937</v>
      </c>
      <c r="I1018" t="str">
        <f>_xlfn.XLOOKUP(Table2[[#This Row],[tipe_kamar]],Table12[tipe_kamar],Table12[id_kamar])</f>
        <v>KMR 004</v>
      </c>
      <c r="J1018" t="s">
        <v>47</v>
      </c>
      <c r="K1018">
        <v>1</v>
      </c>
      <c r="L1018">
        <v>430000</v>
      </c>
      <c r="M1018">
        <v>430000</v>
      </c>
      <c r="N1018" t="str">
        <f>_xlfn.XLOOKUP(Table2[[#This Row],[metode_pembayaran]],Table11[metode_pembayaran],Table11[id_pembayaran])</f>
        <v>MP 05</v>
      </c>
      <c r="O1018" t="s">
        <v>72</v>
      </c>
      <c r="P1018" t="str">
        <f>_xlfn.XLOOKUP(Table2[[#This Row],[status_reservasi]],'Dim Status Reservasi'!$B$2:$B$5,'Dim Status Reservasi'!$A$2:$A$5)</f>
        <v>ST 003</v>
      </c>
      <c r="Q1018" t="s">
        <v>37</v>
      </c>
      <c r="R1018" t="str">
        <f>_xlfn.XLOOKUP(Table2[[#This Row],[kota_hotel]],'Dim Kota Hotel'!$B$2:$B$21,'Dim Kota Hotel'!$A$2:$A$21)</f>
        <v>LOK 005</v>
      </c>
      <c r="S1018" t="s">
        <v>43</v>
      </c>
    </row>
    <row r="1019" spans="1:19" x14ac:dyDescent="0.25">
      <c r="A1019" t="s">
        <v>2938</v>
      </c>
      <c r="B1019" t="str">
        <f>_xlfn.XLOOKUP(Table2[[#This Row],[tanggal_checkin]],Table6[tanggal_checkin],Table6[id_checkin])</f>
        <v>CI 0822</v>
      </c>
      <c r="C1019" t="s">
        <v>11835</v>
      </c>
      <c r="D1019" t="str">
        <f>_xlfn.XLOOKUP(Table2[[#This Row],[tanggal_checkout]],Table4[tanggal_checkout],Table4[id_checkout])</f>
        <v>CO 0832</v>
      </c>
      <c r="E1019" t="s">
        <v>11832</v>
      </c>
      <c r="F1019" s="8">
        <v>0.5122916666666667</v>
      </c>
      <c r="G1019" t="str">
        <f>_xlfn.XLOOKUP(Table2[[#This Row],[nama_tamu]],Table10[nama_tamu],Table10[id_tamu])</f>
        <v>CUS 1874</v>
      </c>
      <c r="H1019" t="s">
        <v>2940</v>
      </c>
      <c r="I1019" t="str">
        <f>_xlfn.XLOOKUP(Table2[[#This Row],[tipe_kamar]],Table12[tipe_kamar],Table12[id_kamar])</f>
        <v>KMR 004</v>
      </c>
      <c r="J1019" t="s">
        <v>47</v>
      </c>
      <c r="K1019">
        <v>6</v>
      </c>
      <c r="L1019">
        <v>405000</v>
      </c>
      <c r="M1019">
        <v>2430000</v>
      </c>
      <c r="N1019" t="str">
        <f>_xlfn.XLOOKUP(Table2[[#This Row],[metode_pembayaran]],Table11[metode_pembayaran],Table11[id_pembayaran])</f>
        <v>MP 01</v>
      </c>
      <c r="O1019" t="s">
        <v>24</v>
      </c>
      <c r="P1019" t="str">
        <f>_xlfn.XLOOKUP(Table2[[#This Row],[status_reservasi]],'Dim Status Reservasi'!$B$2:$B$5,'Dim Status Reservasi'!$A$2:$A$5)</f>
        <v>ST 002</v>
      </c>
      <c r="Q1019" t="s">
        <v>124</v>
      </c>
      <c r="R1019" t="str">
        <f>_xlfn.XLOOKUP(Table2[[#This Row],[kota_hotel]],'Dim Kota Hotel'!$B$2:$B$21,'Dim Kota Hotel'!$A$2:$A$21)</f>
        <v>LOK 016</v>
      </c>
      <c r="S1019" t="s">
        <v>117</v>
      </c>
    </row>
    <row r="1020" spans="1:19" x14ac:dyDescent="0.25">
      <c r="A1020" t="s">
        <v>2941</v>
      </c>
      <c r="B1020" t="str">
        <f>_xlfn.XLOOKUP(Table2[[#This Row],[tanggal_checkin]],Table6[tanggal_checkin],Table6[id_checkin])</f>
        <v>CI 0510</v>
      </c>
      <c r="C1020" t="s">
        <v>11049</v>
      </c>
      <c r="D1020" t="str">
        <f>_xlfn.XLOOKUP(Table2[[#This Row],[tanggal_checkout]],Table4[tanggal_checkout],Table4[id_checkout])</f>
        <v>CO 0514</v>
      </c>
      <c r="E1020" t="s">
        <v>10989</v>
      </c>
      <c r="F1020" s="8">
        <v>0.19041666666666668</v>
      </c>
      <c r="G1020" t="str">
        <f>_xlfn.XLOOKUP(Table2[[#This Row],[nama_tamu]],Table10[nama_tamu],Table10[id_tamu])</f>
        <v>CUS 1037</v>
      </c>
      <c r="H1020" t="s">
        <v>2942</v>
      </c>
      <c r="I1020" t="str">
        <f>_xlfn.XLOOKUP(Table2[[#This Row],[tipe_kamar]],Table12[tipe_kamar],Table12[id_kamar])</f>
        <v>KMR 001</v>
      </c>
      <c r="J1020" t="s">
        <v>23</v>
      </c>
      <c r="K1020">
        <v>3</v>
      </c>
      <c r="L1020">
        <v>685000</v>
      </c>
      <c r="M1020">
        <v>2055000</v>
      </c>
      <c r="N1020" t="str">
        <f>_xlfn.XLOOKUP(Table2[[#This Row],[metode_pembayaran]],Table11[metode_pembayaran],Table11[id_pembayaran])</f>
        <v>MP 03</v>
      </c>
      <c r="O1020" t="s">
        <v>36</v>
      </c>
      <c r="P1020" t="str">
        <f>_xlfn.XLOOKUP(Table2[[#This Row],[status_reservasi]],'Dim Status Reservasi'!$B$2:$B$5,'Dim Status Reservasi'!$A$2:$A$5)</f>
        <v>ST 004</v>
      </c>
      <c r="Q1020" t="s">
        <v>48</v>
      </c>
      <c r="R1020" t="str">
        <f>_xlfn.XLOOKUP(Table2[[#This Row],[kota_hotel]],'Dim Kota Hotel'!$B$2:$B$21,'Dim Kota Hotel'!$A$2:$A$21)</f>
        <v>LOK 015</v>
      </c>
      <c r="S1020" t="s">
        <v>233</v>
      </c>
    </row>
    <row r="1021" spans="1:19" x14ac:dyDescent="0.25">
      <c r="A1021" t="s">
        <v>2943</v>
      </c>
      <c r="B1021" t="str">
        <f>_xlfn.XLOOKUP(Table2[[#This Row],[tanggal_checkin]],Table6[tanggal_checkin],Table6[id_checkin])</f>
        <v>CI 0291</v>
      </c>
      <c r="C1021" t="s">
        <v>11475</v>
      </c>
      <c r="D1021" t="str">
        <f>_xlfn.XLOOKUP(Table2[[#This Row],[tanggal_checkout]],Table4[tanggal_checkout],Table4[id_checkout])</f>
        <v>CO 0290</v>
      </c>
      <c r="E1021" t="s">
        <v>11433</v>
      </c>
      <c r="F1021" s="8">
        <v>0.59674768518518517</v>
      </c>
      <c r="G1021" t="str">
        <f>_xlfn.XLOOKUP(Table2[[#This Row],[nama_tamu]],Table10[nama_tamu],Table10[id_tamu])</f>
        <v>CUS 2815</v>
      </c>
      <c r="H1021" t="s">
        <v>2945</v>
      </c>
      <c r="I1021" t="str">
        <f>_xlfn.XLOOKUP(Table2[[#This Row],[tipe_kamar]],Table12[tipe_kamar],Table12[id_kamar])</f>
        <v>KMR 004</v>
      </c>
      <c r="J1021" t="s">
        <v>47</v>
      </c>
      <c r="K1021">
        <v>1</v>
      </c>
      <c r="L1021">
        <v>508000</v>
      </c>
      <c r="M1021">
        <v>508000</v>
      </c>
      <c r="N1021" t="str">
        <f>_xlfn.XLOOKUP(Table2[[#This Row],[metode_pembayaran]],Table11[metode_pembayaran],Table11[id_pembayaran])</f>
        <v>MP 03</v>
      </c>
      <c r="O1021" t="s">
        <v>36</v>
      </c>
      <c r="P1021" t="str">
        <f>_xlfn.XLOOKUP(Table2[[#This Row],[status_reservasi]],'Dim Status Reservasi'!$B$2:$B$5,'Dim Status Reservasi'!$A$2:$A$5)</f>
        <v>ST 004</v>
      </c>
      <c r="Q1021" t="s">
        <v>48</v>
      </c>
      <c r="R1021" t="str">
        <f>_xlfn.XLOOKUP(Table2[[#This Row],[kota_hotel]],'Dim Kota Hotel'!$B$2:$B$21,'Dim Kota Hotel'!$A$2:$A$21)</f>
        <v>LOK 009</v>
      </c>
      <c r="S1021" t="s">
        <v>19</v>
      </c>
    </row>
    <row r="1022" spans="1:19" x14ac:dyDescent="0.25">
      <c r="A1022" t="s">
        <v>2946</v>
      </c>
      <c r="B1022" t="str">
        <f>_xlfn.XLOOKUP(Table2[[#This Row],[tanggal_checkin]],Table6[tanggal_checkin],Table6[id_checkin])</f>
        <v>CI 0209</v>
      </c>
      <c r="C1022" t="s">
        <v>11067</v>
      </c>
      <c r="D1022" t="str">
        <f>_xlfn.XLOOKUP(Table2[[#This Row],[tanggal_checkout]],Table4[tanggal_checkout],Table4[id_checkout])</f>
        <v>CO 0217</v>
      </c>
      <c r="E1022" t="s">
        <v>11073</v>
      </c>
      <c r="F1022" s="8">
        <v>0.46188657407407407</v>
      </c>
      <c r="G1022" t="str">
        <f>_xlfn.XLOOKUP(Table2[[#This Row],[nama_tamu]],Table10[nama_tamu],Table10[id_tamu])</f>
        <v>CUS 2603</v>
      </c>
      <c r="H1022" t="s">
        <v>2947</v>
      </c>
      <c r="I1022" t="str">
        <f>_xlfn.XLOOKUP(Table2[[#This Row],[tipe_kamar]],Table12[tipe_kamar],Table12[id_kamar])</f>
        <v>KMR 001</v>
      </c>
      <c r="J1022" t="s">
        <v>23</v>
      </c>
      <c r="K1022">
        <v>9</v>
      </c>
      <c r="L1022">
        <v>681000</v>
      </c>
      <c r="M1022">
        <v>6129000</v>
      </c>
      <c r="N1022" t="str">
        <f>_xlfn.XLOOKUP(Table2[[#This Row],[metode_pembayaran]],Table11[metode_pembayaran],Table11[id_pembayaran])</f>
        <v>MP 05</v>
      </c>
      <c r="O1022" t="s">
        <v>72</v>
      </c>
      <c r="P1022" t="str">
        <f>_xlfn.XLOOKUP(Table2[[#This Row],[status_reservasi]],'Dim Status Reservasi'!$B$2:$B$5,'Dim Status Reservasi'!$A$2:$A$5)</f>
        <v>ST 004</v>
      </c>
      <c r="Q1022" t="s">
        <v>48</v>
      </c>
      <c r="R1022" t="str">
        <f>_xlfn.XLOOKUP(Table2[[#This Row],[kota_hotel]],'Dim Kota Hotel'!$B$2:$B$21,'Dim Kota Hotel'!$A$2:$A$21)</f>
        <v>LOK 006</v>
      </c>
      <c r="S1022" t="s">
        <v>129</v>
      </c>
    </row>
    <row r="1023" spans="1:19" x14ac:dyDescent="0.25">
      <c r="A1023" t="s">
        <v>2948</v>
      </c>
      <c r="B1023" t="str">
        <f>_xlfn.XLOOKUP(Table2[[#This Row],[tanggal_checkin]],Table6[tanggal_checkin],Table6[id_checkin])</f>
        <v>CI 0093</v>
      </c>
      <c r="C1023" t="s">
        <v>11565</v>
      </c>
      <c r="D1023" t="str">
        <f>_xlfn.XLOOKUP(Table2[[#This Row],[tanggal_checkout]],Table4[tanggal_checkout],Table4[id_checkout])</f>
        <v>CO 0102</v>
      </c>
      <c r="E1023" t="s">
        <v>11595</v>
      </c>
      <c r="F1023" s="8">
        <v>0.12751157407407407</v>
      </c>
      <c r="G1023" t="str">
        <f>_xlfn.XLOOKUP(Table2[[#This Row],[nama_tamu]],Table10[nama_tamu],Table10[id_tamu])</f>
        <v>CUS 3212</v>
      </c>
      <c r="H1023" t="s">
        <v>2949</v>
      </c>
      <c r="I1023" t="str">
        <f>_xlfn.XLOOKUP(Table2[[#This Row],[tipe_kamar]],Table12[tipe_kamar],Table12[id_kamar])</f>
        <v>KMR 004</v>
      </c>
      <c r="J1023" t="s">
        <v>47</v>
      </c>
      <c r="K1023">
        <v>9</v>
      </c>
      <c r="L1023">
        <v>500000</v>
      </c>
      <c r="M1023">
        <v>4500000</v>
      </c>
      <c r="N1023" t="str">
        <f>_xlfn.XLOOKUP(Table2[[#This Row],[metode_pembayaran]],Table11[metode_pembayaran],Table11[id_pembayaran])</f>
        <v>MP 01</v>
      </c>
      <c r="O1023" t="s">
        <v>24</v>
      </c>
      <c r="P1023" t="str">
        <f>_xlfn.XLOOKUP(Table2[[#This Row],[status_reservasi]],'Dim Status Reservasi'!$B$2:$B$5,'Dim Status Reservasi'!$A$2:$A$5)</f>
        <v>ST 003</v>
      </c>
      <c r="Q1023" t="s">
        <v>37</v>
      </c>
      <c r="R1023" t="str">
        <f>_xlfn.XLOOKUP(Table2[[#This Row],[kota_hotel]],'Dim Kota Hotel'!$B$2:$B$21,'Dim Kota Hotel'!$A$2:$A$21)</f>
        <v>LOK 001</v>
      </c>
      <c r="S1023" t="s">
        <v>74</v>
      </c>
    </row>
    <row r="1024" spans="1:19" x14ac:dyDescent="0.25">
      <c r="A1024" t="s">
        <v>2950</v>
      </c>
      <c r="B1024" t="str">
        <f>_xlfn.XLOOKUP(Table2[[#This Row],[tanggal_checkin]],Table6[tanggal_checkin],Table6[id_checkin])</f>
        <v>CI 0365</v>
      </c>
      <c r="C1024" t="s">
        <v>11881</v>
      </c>
      <c r="D1024" t="str">
        <f>_xlfn.XLOOKUP(Table2[[#This Row],[tanggal_checkout]],Table4[tanggal_checkout],Table4[id_checkout])</f>
        <v>CO 0371</v>
      </c>
      <c r="E1024" t="s">
        <v>11779</v>
      </c>
      <c r="F1024" s="8">
        <v>0.54975694444444445</v>
      </c>
      <c r="G1024" t="str">
        <f>_xlfn.XLOOKUP(Table2[[#This Row],[nama_tamu]],Table10[nama_tamu],Table10[id_tamu])</f>
        <v>CUS 0190</v>
      </c>
      <c r="H1024" t="s">
        <v>2952</v>
      </c>
      <c r="I1024" t="str">
        <f>_xlfn.XLOOKUP(Table2[[#This Row],[tipe_kamar]],Table12[tipe_kamar],Table12[id_kamar])</f>
        <v>KMR 001</v>
      </c>
      <c r="J1024" t="s">
        <v>23</v>
      </c>
      <c r="K1024">
        <v>7</v>
      </c>
      <c r="L1024">
        <v>674000</v>
      </c>
      <c r="M1024">
        <v>4718000</v>
      </c>
      <c r="N1024" t="str">
        <f>_xlfn.XLOOKUP(Table2[[#This Row],[metode_pembayaran]],Table11[metode_pembayaran],Table11[id_pembayaran])</f>
        <v>MP 06</v>
      </c>
      <c r="O1024" t="s">
        <v>17</v>
      </c>
      <c r="P1024" t="str">
        <f>_xlfn.XLOOKUP(Table2[[#This Row],[status_reservasi]],'Dim Status Reservasi'!$B$2:$B$5,'Dim Status Reservasi'!$A$2:$A$5)</f>
        <v>ST 001</v>
      </c>
      <c r="Q1024" t="s">
        <v>214</v>
      </c>
      <c r="R1024" t="str">
        <f>_xlfn.XLOOKUP(Table2[[#This Row],[kota_hotel]],'Dim Kota Hotel'!$B$2:$B$21,'Dim Kota Hotel'!$A$2:$A$21)</f>
        <v>LOK 019</v>
      </c>
      <c r="S1024" t="s">
        <v>133</v>
      </c>
    </row>
    <row r="1025" spans="1:19" x14ac:dyDescent="0.25">
      <c r="A1025" t="s">
        <v>2953</v>
      </c>
      <c r="B1025" t="str">
        <f>_xlfn.XLOOKUP(Table2[[#This Row],[tanggal_checkin]],Table6[tanggal_checkin],Table6[id_checkin])</f>
        <v>CI 0067</v>
      </c>
      <c r="C1025" t="s">
        <v>11698</v>
      </c>
      <c r="D1025" t="str">
        <f>_xlfn.XLOOKUP(Table2[[#This Row],[tanggal_checkout]],Table4[tanggal_checkout],Table4[id_checkout])</f>
        <v>CO 0075</v>
      </c>
      <c r="E1025" t="s">
        <v>11040</v>
      </c>
      <c r="F1025" s="8">
        <v>0.94041666666666668</v>
      </c>
      <c r="G1025" t="str">
        <f>_xlfn.XLOOKUP(Table2[[#This Row],[nama_tamu]],Table10[nama_tamu],Table10[id_tamu])</f>
        <v>CUS 3706</v>
      </c>
      <c r="H1025" t="s">
        <v>2954</v>
      </c>
      <c r="I1025" t="str">
        <f>_xlfn.XLOOKUP(Table2[[#This Row],[tipe_kamar]],Table12[tipe_kamar],Table12[id_kamar])</f>
        <v>KMR 001</v>
      </c>
      <c r="J1025" t="s">
        <v>23</v>
      </c>
      <c r="K1025">
        <v>8</v>
      </c>
      <c r="L1025">
        <v>540000</v>
      </c>
      <c r="M1025">
        <v>4320000</v>
      </c>
      <c r="N1025" t="str">
        <f>_xlfn.XLOOKUP(Table2[[#This Row],[metode_pembayaran]],Table11[metode_pembayaran],Table11[id_pembayaran])</f>
        <v>MP 05</v>
      </c>
      <c r="O1025" t="s">
        <v>72</v>
      </c>
      <c r="P1025" t="str">
        <f>_xlfn.XLOOKUP(Table2[[#This Row],[status_reservasi]],'Dim Status Reservasi'!$B$2:$B$5,'Dim Status Reservasi'!$A$2:$A$5)</f>
        <v>ST 003</v>
      </c>
      <c r="Q1025" t="s">
        <v>37</v>
      </c>
      <c r="R1025" t="str">
        <f>_xlfn.XLOOKUP(Table2[[#This Row],[kota_hotel]],'Dim Kota Hotel'!$B$2:$B$21,'Dim Kota Hotel'!$A$2:$A$21)</f>
        <v>LOK 003</v>
      </c>
      <c r="S1025" t="s">
        <v>106</v>
      </c>
    </row>
    <row r="1026" spans="1:19" x14ac:dyDescent="0.25">
      <c r="A1026" t="s">
        <v>2955</v>
      </c>
      <c r="B1026" t="str">
        <f>_xlfn.XLOOKUP(Table2[[#This Row],[tanggal_checkin]],Table6[tanggal_checkin],Table6[id_checkin])</f>
        <v>CI 0804</v>
      </c>
      <c r="C1026" t="s">
        <v>11320</v>
      </c>
      <c r="D1026" t="str">
        <f>_xlfn.XLOOKUP(Table2[[#This Row],[tanggal_checkout]],Table4[tanggal_checkout],Table4[id_checkout])</f>
        <v>CO 0810</v>
      </c>
      <c r="E1026" t="s">
        <v>11372</v>
      </c>
      <c r="F1026" s="8">
        <v>0.19893518518518519</v>
      </c>
      <c r="G1026" t="str">
        <f>_xlfn.XLOOKUP(Table2[[#This Row],[nama_tamu]],Table10[nama_tamu],Table10[id_tamu])</f>
        <v>CUS 1714</v>
      </c>
      <c r="H1026" t="s">
        <v>2957</v>
      </c>
      <c r="I1026" t="str">
        <f>_xlfn.XLOOKUP(Table2[[#This Row],[tipe_kamar]],Table12[tipe_kamar],Table12[id_kamar])</f>
        <v>KMR 004</v>
      </c>
      <c r="J1026" t="s">
        <v>47</v>
      </c>
      <c r="K1026">
        <v>2</v>
      </c>
      <c r="L1026">
        <v>430000</v>
      </c>
      <c r="M1026">
        <v>860000</v>
      </c>
      <c r="N1026" t="str">
        <f>_xlfn.XLOOKUP(Table2[[#This Row],[metode_pembayaran]],Table11[metode_pembayaran],Table11[id_pembayaran])</f>
        <v>MP 02</v>
      </c>
      <c r="O1026" t="s">
        <v>30</v>
      </c>
      <c r="P1026" t="str">
        <f>_xlfn.XLOOKUP(Table2[[#This Row],[status_reservasi]],'Dim Status Reservasi'!$B$2:$B$5,'Dim Status Reservasi'!$A$2:$A$5)</f>
        <v>ST 004</v>
      </c>
      <c r="Q1026" t="s">
        <v>48</v>
      </c>
      <c r="R1026" t="str">
        <f>_xlfn.XLOOKUP(Table2[[#This Row],[kota_hotel]],'Dim Kota Hotel'!$B$2:$B$21,'Dim Kota Hotel'!$A$2:$A$21)</f>
        <v>LOK 008</v>
      </c>
      <c r="S1026" t="s">
        <v>68</v>
      </c>
    </row>
    <row r="1027" spans="1:19" x14ac:dyDescent="0.25">
      <c r="A1027" t="s">
        <v>2958</v>
      </c>
      <c r="B1027" t="str">
        <f>_xlfn.XLOOKUP(Table2[[#This Row],[tanggal_checkin]],Table6[tanggal_checkin],Table6[id_checkin])</f>
        <v>CI 0559</v>
      </c>
      <c r="C1027" t="s">
        <v>11542</v>
      </c>
      <c r="D1027" t="str">
        <f>_xlfn.XLOOKUP(Table2[[#This Row],[tanggal_checkout]],Table4[tanggal_checkout],Table4[id_checkout])</f>
        <v>CO 0563</v>
      </c>
      <c r="E1027" t="s">
        <v>11248</v>
      </c>
      <c r="F1027" s="8">
        <v>0.3498263888888889</v>
      </c>
      <c r="G1027" t="str">
        <f>_xlfn.XLOOKUP(Table2[[#This Row],[nama_tamu]],Table10[nama_tamu],Table10[id_tamu])</f>
        <v>CUS 2325</v>
      </c>
      <c r="H1027" t="s">
        <v>2960</v>
      </c>
      <c r="I1027" t="str">
        <f>_xlfn.XLOOKUP(Table2[[#This Row],[tipe_kamar]],Table12[tipe_kamar],Table12[id_kamar])</f>
        <v>KMR 003</v>
      </c>
      <c r="J1027" t="s">
        <v>64</v>
      </c>
      <c r="K1027">
        <v>4</v>
      </c>
      <c r="L1027">
        <v>1178000</v>
      </c>
      <c r="M1027">
        <v>4712000</v>
      </c>
      <c r="N1027" t="str">
        <f>_xlfn.XLOOKUP(Table2[[#This Row],[metode_pembayaran]],Table11[metode_pembayaran],Table11[id_pembayaran])</f>
        <v>MP 06</v>
      </c>
      <c r="O1027" t="s">
        <v>17</v>
      </c>
      <c r="P1027" t="str">
        <f>_xlfn.XLOOKUP(Table2[[#This Row],[status_reservasi]],'Dim Status Reservasi'!$B$2:$B$5,'Dim Status Reservasi'!$A$2:$A$5)</f>
        <v>ST 003</v>
      </c>
      <c r="Q1027" t="s">
        <v>37</v>
      </c>
      <c r="R1027" t="str">
        <f>_xlfn.XLOOKUP(Table2[[#This Row],[kota_hotel]],'Dim Kota Hotel'!$B$2:$B$21,'Dim Kota Hotel'!$A$2:$A$21)</f>
        <v>LOK 020</v>
      </c>
      <c r="S1027" t="s">
        <v>94</v>
      </c>
    </row>
    <row r="1028" spans="1:19" x14ac:dyDescent="0.25">
      <c r="A1028" t="s">
        <v>2961</v>
      </c>
      <c r="B1028" t="str">
        <f>_xlfn.XLOOKUP(Table2[[#This Row],[tanggal_checkin]],Table6[tanggal_checkin],Table6[id_checkin])</f>
        <v>CI 0784</v>
      </c>
      <c r="C1028" t="s">
        <v>11470</v>
      </c>
      <c r="D1028" t="str">
        <f>_xlfn.XLOOKUP(Table2[[#This Row],[tanggal_checkout]],Table4[tanggal_checkout],Table4[id_checkout])</f>
        <v>CO 0791</v>
      </c>
      <c r="E1028" t="s">
        <v>11463</v>
      </c>
      <c r="F1028" s="8">
        <v>0.20534722222222221</v>
      </c>
      <c r="G1028" t="str">
        <f>_xlfn.XLOOKUP(Table2[[#This Row],[nama_tamu]],Table10[nama_tamu],Table10[id_tamu])</f>
        <v>CUS 0338</v>
      </c>
      <c r="H1028" t="s">
        <v>2963</v>
      </c>
      <c r="I1028" t="str">
        <f>_xlfn.XLOOKUP(Table2[[#This Row],[tipe_kamar]],Table12[tipe_kamar],Table12[id_kamar])</f>
        <v>KMR 002</v>
      </c>
      <c r="J1028" t="s">
        <v>82</v>
      </c>
      <c r="K1028">
        <v>4</v>
      </c>
      <c r="L1028">
        <v>324000</v>
      </c>
      <c r="M1028">
        <v>1296000</v>
      </c>
      <c r="N1028" t="str">
        <f>_xlfn.XLOOKUP(Table2[[#This Row],[metode_pembayaran]],Table11[metode_pembayaran],Table11[id_pembayaran])</f>
        <v>MP 06</v>
      </c>
      <c r="O1028" t="s">
        <v>17</v>
      </c>
      <c r="P1028" t="str">
        <f>_xlfn.XLOOKUP(Table2[[#This Row],[status_reservasi]],'Dim Status Reservasi'!$B$2:$B$5,'Dim Status Reservasi'!$A$2:$A$5)</f>
        <v>ST 002</v>
      </c>
      <c r="Q1028" t="s">
        <v>124</v>
      </c>
      <c r="R1028" t="str">
        <f>_xlfn.XLOOKUP(Table2[[#This Row],[kota_hotel]],'Dim Kota Hotel'!$B$2:$B$21,'Dim Kota Hotel'!$A$2:$A$21)</f>
        <v>LOK 019</v>
      </c>
      <c r="S1028" t="s">
        <v>133</v>
      </c>
    </row>
    <row r="1029" spans="1:19" x14ac:dyDescent="0.25">
      <c r="A1029" t="s">
        <v>2964</v>
      </c>
      <c r="B1029" t="str">
        <f>_xlfn.XLOOKUP(Table2[[#This Row],[tanggal_checkin]],Table6[tanggal_checkin],Table6[id_checkin])</f>
        <v>CI 0563</v>
      </c>
      <c r="C1029" t="s">
        <v>11248</v>
      </c>
      <c r="D1029" t="str">
        <f>_xlfn.XLOOKUP(Table2[[#This Row],[tanggal_checkout]],Table4[tanggal_checkout],Table4[id_checkout])</f>
        <v>CO 0571</v>
      </c>
      <c r="E1029" t="s">
        <v>11089</v>
      </c>
      <c r="F1029" s="8">
        <v>0.36334490740740738</v>
      </c>
      <c r="G1029" t="str">
        <f>_xlfn.XLOOKUP(Table2[[#This Row],[nama_tamu]],Table10[nama_tamu],Table10[id_tamu])</f>
        <v>CUS 3237</v>
      </c>
      <c r="H1029" t="s">
        <v>2965</v>
      </c>
      <c r="I1029" t="str">
        <f>_xlfn.XLOOKUP(Table2[[#This Row],[tipe_kamar]],Table12[tipe_kamar],Table12[id_kamar])</f>
        <v>KMR 003</v>
      </c>
      <c r="J1029" t="s">
        <v>64</v>
      </c>
      <c r="K1029">
        <v>8</v>
      </c>
      <c r="L1029">
        <v>1160000</v>
      </c>
      <c r="M1029">
        <v>9280000</v>
      </c>
      <c r="N1029" t="str">
        <f>_xlfn.XLOOKUP(Table2[[#This Row],[metode_pembayaran]],Table11[metode_pembayaran],Table11[id_pembayaran])</f>
        <v>MP 04</v>
      </c>
      <c r="O1029" t="s">
        <v>53</v>
      </c>
      <c r="P1029" t="str">
        <f>_xlfn.XLOOKUP(Table2[[#This Row],[status_reservasi]],'Dim Status Reservasi'!$B$2:$B$5,'Dim Status Reservasi'!$A$2:$A$5)</f>
        <v>ST 003</v>
      </c>
      <c r="Q1029" t="s">
        <v>37</v>
      </c>
      <c r="R1029" t="str">
        <f>_xlfn.XLOOKUP(Table2[[#This Row],[kota_hotel]],'Dim Kota Hotel'!$B$2:$B$21,'Dim Kota Hotel'!$A$2:$A$21)</f>
        <v>LOK 006</v>
      </c>
      <c r="S1029" t="s">
        <v>129</v>
      </c>
    </row>
    <row r="1030" spans="1:19" x14ac:dyDescent="0.25">
      <c r="A1030" t="s">
        <v>2966</v>
      </c>
      <c r="B1030" t="str">
        <f>_xlfn.XLOOKUP(Table2[[#This Row],[tanggal_checkin]],Table6[tanggal_checkin],Table6[id_checkin])</f>
        <v>CI 0641</v>
      </c>
      <c r="C1030" t="s">
        <v>11795</v>
      </c>
      <c r="D1030" t="str">
        <f>_xlfn.XLOOKUP(Table2[[#This Row],[tanggal_checkout]],Table4[tanggal_checkout],Table4[id_checkout])</f>
        <v>CO 0649</v>
      </c>
      <c r="E1030" t="s">
        <v>11480</v>
      </c>
      <c r="F1030" s="8">
        <v>0.19653935185185184</v>
      </c>
      <c r="G1030" t="str">
        <f>_xlfn.XLOOKUP(Table2[[#This Row],[nama_tamu]],Table10[nama_tamu],Table10[id_tamu])</f>
        <v>CUS 3474</v>
      </c>
      <c r="H1030" t="s">
        <v>2968</v>
      </c>
      <c r="I1030" t="str">
        <f>_xlfn.XLOOKUP(Table2[[#This Row],[tipe_kamar]],Table12[tipe_kamar],Table12[id_kamar])</f>
        <v>KMR 004</v>
      </c>
      <c r="J1030" t="s">
        <v>47</v>
      </c>
      <c r="K1030">
        <v>8</v>
      </c>
      <c r="L1030">
        <v>471000</v>
      </c>
      <c r="M1030">
        <v>3768000</v>
      </c>
      <c r="N1030" t="str">
        <f>_xlfn.XLOOKUP(Table2[[#This Row],[metode_pembayaran]],Table11[metode_pembayaran],Table11[id_pembayaran])</f>
        <v>MP 01</v>
      </c>
      <c r="O1030" t="s">
        <v>24</v>
      </c>
      <c r="P1030" t="str">
        <f>_xlfn.XLOOKUP(Table2[[#This Row],[status_reservasi]],'Dim Status Reservasi'!$B$2:$B$5,'Dim Status Reservasi'!$A$2:$A$5)</f>
        <v>ST 004</v>
      </c>
      <c r="Q1030" t="s">
        <v>48</v>
      </c>
      <c r="R1030" t="str">
        <f>_xlfn.XLOOKUP(Table2[[#This Row],[kota_hotel]],'Dim Kota Hotel'!$B$2:$B$21,'Dim Kota Hotel'!$A$2:$A$21)</f>
        <v>LOK 007</v>
      </c>
      <c r="S1030" t="s">
        <v>145</v>
      </c>
    </row>
    <row r="1031" spans="1:19" x14ac:dyDescent="0.25">
      <c r="A1031" t="s">
        <v>2969</v>
      </c>
      <c r="B1031" t="str">
        <f>_xlfn.XLOOKUP(Table2[[#This Row],[tanggal_checkin]],Table6[tanggal_checkin],Table6[id_checkin])</f>
        <v>CI 0858</v>
      </c>
      <c r="C1031" t="s">
        <v>11882</v>
      </c>
      <c r="D1031" t="str">
        <f>_xlfn.XLOOKUP(Table2[[#This Row],[tanggal_checkout]],Table4[tanggal_checkout],Table4[id_checkout])</f>
        <v>CO 0861</v>
      </c>
      <c r="E1031" t="s">
        <v>11116</v>
      </c>
      <c r="F1031" s="8">
        <v>0.42136574074074074</v>
      </c>
      <c r="G1031" t="str">
        <f>_xlfn.XLOOKUP(Table2[[#This Row],[nama_tamu]],Table10[nama_tamu],Table10[id_tamu])</f>
        <v>CUS 4105</v>
      </c>
      <c r="H1031" t="s">
        <v>2970</v>
      </c>
      <c r="I1031" t="str">
        <f>_xlfn.XLOOKUP(Table2[[#This Row],[tipe_kamar]],Table12[tipe_kamar],Table12[id_kamar])</f>
        <v>KMR 002</v>
      </c>
      <c r="J1031" t="s">
        <v>82</v>
      </c>
      <c r="K1031">
        <v>1</v>
      </c>
      <c r="L1031">
        <v>364000</v>
      </c>
      <c r="M1031">
        <v>364000</v>
      </c>
      <c r="N1031" t="str">
        <f>_xlfn.XLOOKUP(Table2[[#This Row],[metode_pembayaran]],Table11[metode_pembayaran],Table11[id_pembayaran])</f>
        <v>MP 01</v>
      </c>
      <c r="O1031" t="s">
        <v>24</v>
      </c>
      <c r="P1031" t="str">
        <f>_xlfn.XLOOKUP(Table2[[#This Row],[status_reservasi]],'Dim Status Reservasi'!$B$2:$B$5,'Dim Status Reservasi'!$A$2:$A$5)</f>
        <v>ST 003</v>
      </c>
      <c r="Q1031" t="s">
        <v>37</v>
      </c>
      <c r="R1031" t="str">
        <f>_xlfn.XLOOKUP(Table2[[#This Row],[kota_hotel]],'Dim Kota Hotel'!$B$2:$B$21,'Dim Kota Hotel'!$A$2:$A$21)</f>
        <v>LOK 014</v>
      </c>
      <c r="S1031" t="s">
        <v>222</v>
      </c>
    </row>
    <row r="1032" spans="1:19" x14ac:dyDescent="0.25">
      <c r="A1032" t="s">
        <v>2971</v>
      </c>
      <c r="B1032" t="str">
        <f>_xlfn.XLOOKUP(Table2[[#This Row],[tanggal_checkin]],Table6[tanggal_checkin],Table6[id_checkin])</f>
        <v>CI 0908</v>
      </c>
      <c r="C1032" t="s">
        <v>11538</v>
      </c>
      <c r="D1032" t="str">
        <f>_xlfn.XLOOKUP(Table2[[#This Row],[tanggal_checkout]],Table4[tanggal_checkout],Table4[id_checkout])</f>
        <v>CO 0911</v>
      </c>
      <c r="E1032" t="s">
        <v>11883</v>
      </c>
      <c r="F1032" s="8">
        <v>0.66223379629629631</v>
      </c>
      <c r="G1032" t="str">
        <f>_xlfn.XLOOKUP(Table2[[#This Row],[nama_tamu]],Table10[nama_tamu],Table10[id_tamu])</f>
        <v>CUS 1883</v>
      </c>
      <c r="H1032" t="s">
        <v>2973</v>
      </c>
      <c r="I1032" t="str">
        <f>_xlfn.XLOOKUP(Table2[[#This Row],[tipe_kamar]],Table12[tipe_kamar],Table12[id_kamar])</f>
        <v>KMR 003</v>
      </c>
      <c r="J1032" t="s">
        <v>64</v>
      </c>
      <c r="K1032">
        <v>2</v>
      </c>
      <c r="L1032">
        <v>1203000</v>
      </c>
      <c r="M1032">
        <v>2406000</v>
      </c>
      <c r="N1032" t="str">
        <f>_xlfn.XLOOKUP(Table2[[#This Row],[metode_pembayaran]],Table11[metode_pembayaran],Table11[id_pembayaran])</f>
        <v>MP 05</v>
      </c>
      <c r="O1032" t="s">
        <v>72</v>
      </c>
      <c r="P1032" t="str">
        <f>_xlfn.XLOOKUP(Table2[[#This Row],[status_reservasi]],'Dim Status Reservasi'!$B$2:$B$5,'Dim Status Reservasi'!$A$2:$A$5)</f>
        <v>ST 003</v>
      </c>
      <c r="Q1032" t="s">
        <v>37</v>
      </c>
      <c r="R1032" t="str">
        <f>_xlfn.XLOOKUP(Table2[[#This Row],[kota_hotel]],'Dim Kota Hotel'!$B$2:$B$21,'Dim Kota Hotel'!$A$2:$A$21)</f>
        <v>LOK 003</v>
      </c>
      <c r="S1032" t="s">
        <v>106</v>
      </c>
    </row>
    <row r="1033" spans="1:19" x14ac:dyDescent="0.25">
      <c r="A1033" t="s">
        <v>2974</v>
      </c>
      <c r="B1033" t="str">
        <f>_xlfn.XLOOKUP(Table2[[#This Row],[tanggal_checkin]],Table6[tanggal_checkin],Table6[id_checkin])</f>
        <v>CI 0689</v>
      </c>
      <c r="C1033" t="s">
        <v>11729</v>
      </c>
      <c r="D1033" t="str">
        <f>_xlfn.XLOOKUP(Table2[[#This Row],[tanggal_checkout]],Table4[tanggal_checkout],Table4[id_checkout])</f>
        <v>CO 0697</v>
      </c>
      <c r="E1033" t="s">
        <v>11632</v>
      </c>
      <c r="F1033" s="8">
        <v>0.29150462962962964</v>
      </c>
      <c r="G1033" t="str">
        <f>_xlfn.XLOOKUP(Table2[[#This Row],[nama_tamu]],Table10[nama_tamu],Table10[id_tamu])</f>
        <v>CUS 3410</v>
      </c>
      <c r="H1033" t="s">
        <v>2976</v>
      </c>
      <c r="I1033" t="str">
        <f>_xlfn.XLOOKUP(Table2[[#This Row],[tipe_kamar]],Table12[tipe_kamar],Table12[id_kamar])</f>
        <v>KMR 003</v>
      </c>
      <c r="J1033" t="s">
        <v>64</v>
      </c>
      <c r="K1033">
        <v>6</v>
      </c>
      <c r="L1033">
        <v>1299000</v>
      </c>
      <c r="M1033">
        <v>7794000</v>
      </c>
      <c r="N1033" t="str">
        <f>_xlfn.XLOOKUP(Table2[[#This Row],[metode_pembayaran]],Table11[metode_pembayaran],Table11[id_pembayaran])</f>
        <v>MP 02</v>
      </c>
      <c r="O1033" t="s">
        <v>30</v>
      </c>
      <c r="P1033" t="str">
        <f>_xlfn.XLOOKUP(Table2[[#This Row],[status_reservasi]],'Dim Status Reservasi'!$B$2:$B$5,'Dim Status Reservasi'!$A$2:$A$5)</f>
        <v>ST 003</v>
      </c>
      <c r="Q1033" t="s">
        <v>37</v>
      </c>
      <c r="R1033" t="str">
        <f>_xlfn.XLOOKUP(Table2[[#This Row],[kota_hotel]],'Dim Kota Hotel'!$B$2:$B$21,'Dim Kota Hotel'!$A$2:$A$21)</f>
        <v>LOK 019</v>
      </c>
      <c r="S1033" t="s">
        <v>133</v>
      </c>
    </row>
    <row r="1034" spans="1:19" x14ac:dyDescent="0.25">
      <c r="A1034" t="s">
        <v>2977</v>
      </c>
      <c r="B1034" t="str">
        <f>_xlfn.XLOOKUP(Table2[[#This Row],[tanggal_checkin]],Table6[tanggal_checkin],Table6[id_checkin])</f>
        <v>CI 1075</v>
      </c>
      <c r="C1034" t="s">
        <v>11884</v>
      </c>
      <c r="D1034" t="str">
        <f>_xlfn.XLOOKUP(Table2[[#This Row],[tanggal_checkout]],Table4[tanggal_checkout],Table4[id_checkout])</f>
        <v>CO 1082</v>
      </c>
      <c r="E1034" t="s">
        <v>11885</v>
      </c>
      <c r="F1034" s="8">
        <v>0.54076388888888893</v>
      </c>
      <c r="G1034" t="str">
        <f>_xlfn.XLOOKUP(Table2[[#This Row],[nama_tamu]],Table10[nama_tamu],Table10[id_tamu])</f>
        <v>CUS 3623</v>
      </c>
      <c r="H1034" t="s">
        <v>2979</v>
      </c>
      <c r="I1034" t="str">
        <f>_xlfn.XLOOKUP(Table2[[#This Row],[tipe_kamar]],Table12[tipe_kamar],Table12[id_kamar])</f>
        <v>KMR 004</v>
      </c>
      <c r="J1034" t="s">
        <v>47</v>
      </c>
      <c r="K1034">
        <v>5</v>
      </c>
      <c r="L1034">
        <v>503000</v>
      </c>
      <c r="M1034">
        <v>2515000</v>
      </c>
      <c r="N1034" t="str">
        <f>_xlfn.XLOOKUP(Table2[[#This Row],[metode_pembayaran]],Table11[metode_pembayaran],Table11[id_pembayaran])</f>
        <v>MP 04</v>
      </c>
      <c r="O1034" t="s">
        <v>53</v>
      </c>
      <c r="P1034" t="str">
        <f>_xlfn.XLOOKUP(Table2[[#This Row],[status_reservasi]],'Dim Status Reservasi'!$B$2:$B$5,'Dim Status Reservasi'!$A$2:$A$5)</f>
        <v>ST 003</v>
      </c>
      <c r="Q1034" t="s">
        <v>37</v>
      </c>
      <c r="R1034" t="str">
        <f>_xlfn.XLOOKUP(Table2[[#This Row],[kota_hotel]],'Dim Kota Hotel'!$B$2:$B$21,'Dim Kota Hotel'!$A$2:$A$21)</f>
        <v>LOK 013</v>
      </c>
      <c r="S1034" t="s">
        <v>160</v>
      </c>
    </row>
    <row r="1035" spans="1:19" x14ac:dyDescent="0.25">
      <c r="A1035" t="s">
        <v>2980</v>
      </c>
      <c r="B1035" t="str">
        <f>_xlfn.XLOOKUP(Table2[[#This Row],[tanggal_checkin]],Table6[tanggal_checkin],Table6[id_checkin])</f>
        <v>CI 0331</v>
      </c>
      <c r="C1035" t="s">
        <v>11545</v>
      </c>
      <c r="D1035" t="str">
        <f>_xlfn.XLOOKUP(Table2[[#This Row],[tanggal_checkout]],Table4[tanggal_checkout],Table4[id_checkout])</f>
        <v>CO 0335</v>
      </c>
      <c r="E1035" t="s">
        <v>11886</v>
      </c>
      <c r="F1035" s="8">
        <v>0.26724537037037038</v>
      </c>
      <c r="G1035" t="str">
        <f>_xlfn.XLOOKUP(Table2[[#This Row],[nama_tamu]],Table10[nama_tamu],Table10[id_tamu])</f>
        <v>CUS 0390</v>
      </c>
      <c r="H1035" t="s">
        <v>2982</v>
      </c>
      <c r="I1035" t="str">
        <f>_xlfn.XLOOKUP(Table2[[#This Row],[tipe_kamar]],Table12[tipe_kamar],Table12[id_kamar])</f>
        <v>KMR 003</v>
      </c>
      <c r="J1035" t="s">
        <v>64</v>
      </c>
      <c r="K1035">
        <v>5</v>
      </c>
      <c r="L1035">
        <v>1233000</v>
      </c>
      <c r="M1035">
        <v>6165000</v>
      </c>
      <c r="N1035" t="str">
        <f>_xlfn.XLOOKUP(Table2[[#This Row],[metode_pembayaran]],Table11[metode_pembayaran],Table11[id_pembayaran])</f>
        <v>MP 02</v>
      </c>
      <c r="O1035" t="s">
        <v>30</v>
      </c>
      <c r="P1035" t="str">
        <f>_xlfn.XLOOKUP(Table2[[#This Row],[status_reservasi]],'Dim Status Reservasi'!$B$2:$B$5,'Dim Status Reservasi'!$A$2:$A$5)</f>
        <v>ST 004</v>
      </c>
      <c r="Q1035" t="s">
        <v>48</v>
      </c>
      <c r="R1035" t="str">
        <f>_xlfn.XLOOKUP(Table2[[#This Row],[kota_hotel]],'Dim Kota Hotel'!$B$2:$B$21,'Dim Kota Hotel'!$A$2:$A$21)</f>
        <v>LOK 002</v>
      </c>
      <c r="S1035" t="s">
        <v>60</v>
      </c>
    </row>
    <row r="1036" spans="1:19" x14ac:dyDescent="0.25">
      <c r="A1036" t="s">
        <v>2983</v>
      </c>
      <c r="B1036" t="str">
        <f>_xlfn.XLOOKUP(Table2[[#This Row],[tanggal_checkin]],Table6[tanggal_checkin],Table6[id_checkin])</f>
        <v>CI 0922</v>
      </c>
      <c r="C1036" t="s">
        <v>11815</v>
      </c>
      <c r="D1036" t="str">
        <f>_xlfn.XLOOKUP(Table2[[#This Row],[tanggal_checkout]],Table4[tanggal_checkout],Table4[id_checkout])</f>
        <v>CO 0927</v>
      </c>
      <c r="E1036" t="s">
        <v>11427</v>
      </c>
      <c r="F1036" s="8">
        <v>0.70657407407407402</v>
      </c>
      <c r="G1036" t="str">
        <f>_xlfn.XLOOKUP(Table2[[#This Row],[nama_tamu]],Table10[nama_tamu],Table10[id_tamu])</f>
        <v>CUS 0898</v>
      </c>
      <c r="H1036" t="s">
        <v>2985</v>
      </c>
      <c r="I1036" t="str">
        <f>_xlfn.XLOOKUP(Table2[[#This Row],[tipe_kamar]],Table12[tipe_kamar],Table12[id_kamar])</f>
        <v>KMR 002</v>
      </c>
      <c r="J1036" t="s">
        <v>82</v>
      </c>
      <c r="K1036">
        <v>3</v>
      </c>
      <c r="L1036">
        <v>384000</v>
      </c>
      <c r="M1036">
        <v>1152000</v>
      </c>
      <c r="N1036" t="str">
        <f>_xlfn.XLOOKUP(Table2[[#This Row],[metode_pembayaran]],Table11[metode_pembayaran],Table11[id_pembayaran])</f>
        <v>MP 01</v>
      </c>
      <c r="O1036" t="s">
        <v>24</v>
      </c>
      <c r="P1036" t="str">
        <f>_xlfn.XLOOKUP(Table2[[#This Row],[status_reservasi]],'Dim Status Reservasi'!$B$2:$B$5,'Dim Status Reservasi'!$A$2:$A$5)</f>
        <v>ST 004</v>
      </c>
      <c r="Q1036" t="s">
        <v>48</v>
      </c>
      <c r="R1036" t="str">
        <f>_xlfn.XLOOKUP(Table2[[#This Row],[kota_hotel]],'Dim Kota Hotel'!$B$2:$B$21,'Dim Kota Hotel'!$A$2:$A$21)</f>
        <v>LOK 010</v>
      </c>
      <c r="S1036" t="s">
        <v>226</v>
      </c>
    </row>
    <row r="1037" spans="1:19" x14ac:dyDescent="0.25">
      <c r="A1037" t="s">
        <v>2986</v>
      </c>
      <c r="B1037" t="str">
        <f>_xlfn.XLOOKUP(Table2[[#This Row],[tanggal_checkin]],Table6[tanggal_checkin],Table6[id_checkin])</f>
        <v>CI 0816</v>
      </c>
      <c r="C1037" t="s">
        <v>11887</v>
      </c>
      <c r="D1037" t="str">
        <f>_xlfn.XLOOKUP(Table2[[#This Row],[tanggal_checkout]],Table4[tanggal_checkout],Table4[id_checkout])</f>
        <v>CO 0826</v>
      </c>
      <c r="E1037" t="s">
        <v>11835</v>
      </c>
      <c r="F1037" s="8">
        <v>0.65749999999999997</v>
      </c>
      <c r="G1037" t="str">
        <f>_xlfn.XLOOKUP(Table2[[#This Row],[nama_tamu]],Table10[nama_tamu],Table10[id_tamu])</f>
        <v>CUS 2166</v>
      </c>
      <c r="H1037" t="s">
        <v>2988</v>
      </c>
      <c r="I1037" t="str">
        <f>_xlfn.XLOOKUP(Table2[[#This Row],[tipe_kamar]],Table12[tipe_kamar],Table12[id_kamar])</f>
        <v>KMR 003</v>
      </c>
      <c r="J1037" t="s">
        <v>64</v>
      </c>
      <c r="K1037">
        <v>6</v>
      </c>
      <c r="L1037">
        <v>1259000</v>
      </c>
      <c r="M1037">
        <v>7554000</v>
      </c>
      <c r="N1037" t="str">
        <f>_xlfn.XLOOKUP(Table2[[#This Row],[metode_pembayaran]],Table11[metode_pembayaran],Table11[id_pembayaran])</f>
        <v>MP 06</v>
      </c>
      <c r="O1037" t="s">
        <v>17</v>
      </c>
      <c r="P1037" t="str">
        <f>_xlfn.XLOOKUP(Table2[[#This Row],[status_reservasi]],'Dim Status Reservasi'!$B$2:$B$5,'Dim Status Reservasi'!$A$2:$A$5)</f>
        <v>ST 004</v>
      </c>
      <c r="Q1037" t="s">
        <v>48</v>
      </c>
      <c r="R1037" t="str">
        <f>_xlfn.XLOOKUP(Table2[[#This Row],[kota_hotel]],'Dim Kota Hotel'!$B$2:$B$21,'Dim Kota Hotel'!$A$2:$A$21)</f>
        <v>LOK 002</v>
      </c>
      <c r="S1037" t="s">
        <v>60</v>
      </c>
    </row>
    <row r="1038" spans="1:19" x14ac:dyDescent="0.25">
      <c r="A1038" t="s">
        <v>2989</v>
      </c>
      <c r="B1038" t="str">
        <f>_xlfn.XLOOKUP(Table2[[#This Row],[tanggal_checkin]],Table6[tanggal_checkin],Table6[id_checkin])</f>
        <v>CI 0081</v>
      </c>
      <c r="C1038" t="s">
        <v>11454</v>
      </c>
      <c r="D1038" t="str">
        <f>_xlfn.XLOOKUP(Table2[[#This Row],[tanggal_checkout]],Table4[tanggal_checkout],Table4[id_checkout])</f>
        <v>CO 0089</v>
      </c>
      <c r="E1038" t="s">
        <v>11780</v>
      </c>
      <c r="F1038" s="8">
        <v>0.16332175925925926</v>
      </c>
      <c r="G1038" t="str">
        <f>_xlfn.XLOOKUP(Table2[[#This Row],[nama_tamu]],Table10[nama_tamu],Table10[id_tamu])</f>
        <v>CUS 0520</v>
      </c>
      <c r="H1038" t="s">
        <v>2991</v>
      </c>
      <c r="I1038" t="str">
        <f>_xlfn.XLOOKUP(Table2[[#This Row],[tipe_kamar]],Table12[tipe_kamar],Table12[id_kamar])</f>
        <v>KMR 004</v>
      </c>
      <c r="J1038" t="s">
        <v>47</v>
      </c>
      <c r="K1038">
        <v>8</v>
      </c>
      <c r="L1038">
        <v>409000</v>
      </c>
      <c r="M1038">
        <v>3272000</v>
      </c>
      <c r="N1038" t="str">
        <f>_xlfn.XLOOKUP(Table2[[#This Row],[metode_pembayaran]],Table11[metode_pembayaran],Table11[id_pembayaran])</f>
        <v>MP 05</v>
      </c>
      <c r="O1038" t="s">
        <v>72</v>
      </c>
      <c r="P1038" t="str">
        <f>_xlfn.XLOOKUP(Table2[[#This Row],[status_reservasi]],'Dim Status Reservasi'!$B$2:$B$5,'Dim Status Reservasi'!$A$2:$A$5)</f>
        <v>ST 004</v>
      </c>
      <c r="Q1038" t="s">
        <v>48</v>
      </c>
      <c r="R1038" t="str">
        <f>_xlfn.XLOOKUP(Table2[[#This Row],[kota_hotel]],'Dim Kota Hotel'!$B$2:$B$21,'Dim Kota Hotel'!$A$2:$A$21)</f>
        <v>LOK 007</v>
      </c>
      <c r="S1038" t="s">
        <v>145</v>
      </c>
    </row>
    <row r="1039" spans="1:19" x14ac:dyDescent="0.25">
      <c r="A1039" t="s">
        <v>2992</v>
      </c>
      <c r="B1039" t="str">
        <f>_xlfn.XLOOKUP(Table2[[#This Row],[tanggal_checkin]],Table6[tanggal_checkin],Table6[id_checkin])</f>
        <v>CI 0333</v>
      </c>
      <c r="C1039" t="s">
        <v>11888</v>
      </c>
      <c r="D1039" t="str">
        <f>_xlfn.XLOOKUP(Table2[[#This Row],[tanggal_checkout]],Table4[tanggal_checkout],Table4[id_checkout])</f>
        <v>CO 0337</v>
      </c>
      <c r="E1039" t="s">
        <v>11873</v>
      </c>
      <c r="F1039" s="8">
        <v>0.41694444444444445</v>
      </c>
      <c r="G1039" t="str">
        <f>_xlfn.XLOOKUP(Table2[[#This Row],[nama_tamu]],Table10[nama_tamu],Table10[id_tamu])</f>
        <v>CUS 2038</v>
      </c>
      <c r="H1039" t="s">
        <v>2993</v>
      </c>
      <c r="I1039" t="str">
        <f>_xlfn.XLOOKUP(Table2[[#This Row],[tipe_kamar]],Table12[tipe_kamar],Table12[id_kamar])</f>
        <v>KMR 003</v>
      </c>
      <c r="J1039" t="s">
        <v>64</v>
      </c>
      <c r="K1039">
        <v>5</v>
      </c>
      <c r="L1039">
        <v>1324000</v>
      </c>
      <c r="M1039">
        <v>6620000</v>
      </c>
      <c r="N1039" t="str">
        <f>_xlfn.XLOOKUP(Table2[[#This Row],[metode_pembayaran]],Table11[metode_pembayaran],Table11[id_pembayaran])</f>
        <v>MP 03</v>
      </c>
      <c r="O1039" t="s">
        <v>36</v>
      </c>
      <c r="P1039" t="str">
        <f>_xlfn.XLOOKUP(Table2[[#This Row],[status_reservasi]],'Dim Status Reservasi'!$B$2:$B$5,'Dim Status Reservasi'!$A$2:$A$5)</f>
        <v>ST 004</v>
      </c>
      <c r="Q1039" t="s">
        <v>48</v>
      </c>
      <c r="R1039" t="str">
        <f>_xlfn.XLOOKUP(Table2[[#This Row],[kota_hotel]],'Dim Kota Hotel'!$B$2:$B$21,'Dim Kota Hotel'!$A$2:$A$21)</f>
        <v>LOK 020</v>
      </c>
      <c r="S1039" t="s">
        <v>94</v>
      </c>
    </row>
    <row r="1040" spans="1:19" x14ac:dyDescent="0.25">
      <c r="A1040" t="s">
        <v>2994</v>
      </c>
      <c r="B1040" t="str">
        <f>_xlfn.XLOOKUP(Table2[[#This Row],[tanggal_checkin]],Table6[tanggal_checkin],Table6[id_checkin])</f>
        <v>CI 0101</v>
      </c>
      <c r="C1040" t="s">
        <v>11889</v>
      </c>
      <c r="D1040" t="str">
        <f>_xlfn.XLOOKUP(Table2[[#This Row],[tanggal_checkout]],Table4[tanggal_checkout],Table4[id_checkout])</f>
        <v>CO 0110</v>
      </c>
      <c r="E1040" t="s">
        <v>11890</v>
      </c>
      <c r="F1040" s="8">
        <v>3.8553240740740742E-2</v>
      </c>
      <c r="G1040" t="str">
        <f>_xlfn.XLOOKUP(Table2[[#This Row],[nama_tamu]],Table10[nama_tamu],Table10[id_tamu])</f>
        <v>CUS 3478</v>
      </c>
      <c r="H1040" t="s">
        <v>2995</v>
      </c>
      <c r="I1040" t="str">
        <f>_xlfn.XLOOKUP(Table2[[#This Row],[tipe_kamar]],Table12[tipe_kamar],Table12[id_kamar])</f>
        <v>KMR 002</v>
      </c>
      <c r="J1040" t="s">
        <v>82</v>
      </c>
      <c r="K1040">
        <v>9</v>
      </c>
      <c r="L1040">
        <v>372000</v>
      </c>
      <c r="M1040">
        <v>3348000</v>
      </c>
      <c r="N1040" t="str">
        <f>_xlfn.XLOOKUP(Table2[[#This Row],[metode_pembayaran]],Table11[metode_pembayaran],Table11[id_pembayaran])</f>
        <v>MP 04</v>
      </c>
      <c r="O1040" t="s">
        <v>53</v>
      </c>
      <c r="P1040" t="str">
        <f>_xlfn.XLOOKUP(Table2[[#This Row],[status_reservasi]],'Dim Status Reservasi'!$B$2:$B$5,'Dim Status Reservasi'!$A$2:$A$5)</f>
        <v>ST 002</v>
      </c>
      <c r="Q1040" t="s">
        <v>124</v>
      </c>
      <c r="R1040" t="str">
        <f>_xlfn.XLOOKUP(Table2[[#This Row],[kota_hotel]],'Dim Kota Hotel'!$B$2:$B$21,'Dim Kota Hotel'!$A$2:$A$21)</f>
        <v>LOK 019</v>
      </c>
      <c r="S1040" t="s">
        <v>133</v>
      </c>
    </row>
    <row r="1041" spans="1:19" x14ac:dyDescent="0.25">
      <c r="A1041" t="s">
        <v>2996</v>
      </c>
      <c r="B1041" t="str">
        <f>_xlfn.XLOOKUP(Table2[[#This Row],[tanggal_checkin]],Table6[tanggal_checkin],Table6[id_checkin])</f>
        <v>CI 1076</v>
      </c>
      <c r="C1041" t="s">
        <v>11526</v>
      </c>
      <c r="D1041" t="str">
        <f>_xlfn.XLOOKUP(Table2[[#This Row],[tanggal_checkout]],Table4[tanggal_checkout],Table4[id_checkout])</f>
        <v>CO 1085</v>
      </c>
      <c r="E1041" t="s">
        <v>11891</v>
      </c>
      <c r="F1041" s="8">
        <v>4.8449074074074075E-2</v>
      </c>
      <c r="G1041" t="str">
        <f>_xlfn.XLOOKUP(Table2[[#This Row],[nama_tamu]],Table10[nama_tamu],Table10[id_tamu])</f>
        <v>CUS 0651</v>
      </c>
      <c r="H1041" t="s">
        <v>2997</v>
      </c>
      <c r="I1041" t="str">
        <f>_xlfn.XLOOKUP(Table2[[#This Row],[tipe_kamar]],Table12[tipe_kamar],Table12[id_kamar])</f>
        <v>KMR 004</v>
      </c>
      <c r="J1041" t="s">
        <v>47</v>
      </c>
      <c r="K1041">
        <v>8</v>
      </c>
      <c r="L1041">
        <v>483000</v>
      </c>
      <c r="M1041">
        <v>3864000</v>
      </c>
      <c r="N1041" t="str">
        <f>_xlfn.XLOOKUP(Table2[[#This Row],[metode_pembayaran]],Table11[metode_pembayaran],Table11[id_pembayaran])</f>
        <v>MP 06</v>
      </c>
      <c r="O1041" t="s">
        <v>17</v>
      </c>
      <c r="P1041" t="str">
        <f>_xlfn.XLOOKUP(Table2[[#This Row],[status_reservasi]],'Dim Status Reservasi'!$B$2:$B$5,'Dim Status Reservasi'!$A$2:$A$5)</f>
        <v>ST 003</v>
      </c>
      <c r="Q1041" t="s">
        <v>37</v>
      </c>
      <c r="R1041" t="str">
        <f>_xlfn.XLOOKUP(Table2[[#This Row],[kota_hotel]],'Dim Kota Hotel'!$B$2:$B$21,'Dim Kota Hotel'!$A$2:$A$21)</f>
        <v>LOK 017</v>
      </c>
      <c r="S1041" t="s">
        <v>84</v>
      </c>
    </row>
    <row r="1042" spans="1:19" x14ac:dyDescent="0.25">
      <c r="A1042" t="s">
        <v>2998</v>
      </c>
      <c r="B1042" t="str">
        <f>_xlfn.XLOOKUP(Table2[[#This Row],[tanggal_checkin]],Table6[tanggal_checkin],Table6[id_checkin])</f>
        <v>CI 0660</v>
      </c>
      <c r="C1042" t="s">
        <v>11261</v>
      </c>
      <c r="D1042" t="str">
        <f>_xlfn.XLOOKUP(Table2[[#This Row],[tanggal_checkout]],Table4[tanggal_checkout],Table4[id_checkout])</f>
        <v>CO 0669</v>
      </c>
      <c r="E1042" t="s">
        <v>11115</v>
      </c>
      <c r="F1042" s="8">
        <v>0.60343749999999996</v>
      </c>
      <c r="G1042" t="str">
        <f>_xlfn.XLOOKUP(Table2[[#This Row],[nama_tamu]],Table10[nama_tamu],Table10[id_tamu])</f>
        <v>CUS 1838</v>
      </c>
      <c r="H1042" t="s">
        <v>3000</v>
      </c>
      <c r="I1042" t="str">
        <f>_xlfn.XLOOKUP(Table2[[#This Row],[tipe_kamar]],Table12[tipe_kamar],Table12[id_kamar])</f>
        <v>KMR 003</v>
      </c>
      <c r="J1042" t="s">
        <v>64</v>
      </c>
      <c r="K1042">
        <v>8</v>
      </c>
      <c r="L1042">
        <v>1090000</v>
      </c>
      <c r="M1042">
        <v>8720000</v>
      </c>
      <c r="N1042" t="str">
        <f>_xlfn.XLOOKUP(Table2[[#This Row],[metode_pembayaran]],Table11[metode_pembayaran],Table11[id_pembayaran])</f>
        <v>MP 01</v>
      </c>
      <c r="O1042" t="s">
        <v>24</v>
      </c>
      <c r="P1042" t="str">
        <f>_xlfn.XLOOKUP(Table2[[#This Row],[status_reservasi]],'Dim Status Reservasi'!$B$2:$B$5,'Dim Status Reservasi'!$A$2:$A$5)</f>
        <v>ST 003</v>
      </c>
      <c r="Q1042" t="s">
        <v>37</v>
      </c>
      <c r="R1042" t="str">
        <f>_xlfn.XLOOKUP(Table2[[#This Row],[kota_hotel]],'Dim Kota Hotel'!$B$2:$B$21,'Dim Kota Hotel'!$A$2:$A$21)</f>
        <v>LOK 009</v>
      </c>
      <c r="S1042" t="s">
        <v>19</v>
      </c>
    </row>
    <row r="1043" spans="1:19" x14ac:dyDescent="0.25">
      <c r="A1043" t="s">
        <v>3001</v>
      </c>
      <c r="B1043" t="str">
        <f>_xlfn.XLOOKUP(Table2[[#This Row],[tanggal_checkin]],Table6[tanggal_checkin],Table6[id_checkin])</f>
        <v>CI 0057</v>
      </c>
      <c r="C1043" t="s">
        <v>11850</v>
      </c>
      <c r="D1043" t="str">
        <f>_xlfn.XLOOKUP(Table2[[#This Row],[tanggal_checkout]],Table4[tanggal_checkout],Table4[id_checkout])</f>
        <v>CO 0065</v>
      </c>
      <c r="E1043" t="s">
        <v>11707</v>
      </c>
      <c r="F1043" s="8">
        <v>0.70200231481481479</v>
      </c>
      <c r="G1043" t="str">
        <f>_xlfn.XLOOKUP(Table2[[#This Row],[nama_tamu]],Table10[nama_tamu],Table10[id_tamu])</f>
        <v>CUS 3312</v>
      </c>
      <c r="H1043" t="s">
        <v>3003</v>
      </c>
      <c r="I1043" t="str">
        <f>_xlfn.XLOOKUP(Table2[[#This Row],[tipe_kamar]],Table12[tipe_kamar],Table12[id_kamar])</f>
        <v>KMR 002</v>
      </c>
      <c r="J1043" t="s">
        <v>82</v>
      </c>
      <c r="K1043">
        <v>8</v>
      </c>
      <c r="L1043">
        <v>369000</v>
      </c>
      <c r="M1043">
        <v>2952000</v>
      </c>
      <c r="N1043" t="str">
        <f>_xlfn.XLOOKUP(Table2[[#This Row],[metode_pembayaran]],Table11[metode_pembayaran],Table11[id_pembayaran])</f>
        <v>MP 06</v>
      </c>
      <c r="O1043" t="s">
        <v>17</v>
      </c>
      <c r="P1043" t="str">
        <f>_xlfn.XLOOKUP(Table2[[#This Row],[status_reservasi]],'Dim Status Reservasi'!$B$2:$B$5,'Dim Status Reservasi'!$A$2:$A$5)</f>
        <v>ST 003</v>
      </c>
      <c r="Q1043" t="s">
        <v>37</v>
      </c>
      <c r="R1043" t="str">
        <f>_xlfn.XLOOKUP(Table2[[#This Row],[kota_hotel]],'Dim Kota Hotel'!$B$2:$B$21,'Dim Kota Hotel'!$A$2:$A$21)</f>
        <v>LOK 014</v>
      </c>
      <c r="S1043" t="s">
        <v>222</v>
      </c>
    </row>
    <row r="1044" spans="1:19" x14ac:dyDescent="0.25">
      <c r="A1044" t="s">
        <v>3004</v>
      </c>
      <c r="B1044" t="str">
        <f>_xlfn.XLOOKUP(Table2[[#This Row],[tanggal_checkin]],Table6[tanggal_checkin],Table6[id_checkin])</f>
        <v>CI 0504</v>
      </c>
      <c r="C1044" t="s">
        <v>11892</v>
      </c>
      <c r="D1044" t="str">
        <f>_xlfn.XLOOKUP(Table2[[#This Row],[tanggal_checkout]],Table4[tanggal_checkout],Table4[id_checkout])</f>
        <v>CO 0514</v>
      </c>
      <c r="E1044" t="s">
        <v>10989</v>
      </c>
      <c r="F1044" s="8">
        <v>0.4788425925925926</v>
      </c>
      <c r="G1044" t="str">
        <f>_xlfn.XLOOKUP(Table2[[#This Row],[nama_tamu]],Table10[nama_tamu],Table10[id_tamu])</f>
        <v>CUS 2691</v>
      </c>
      <c r="H1044" t="s">
        <v>3005</v>
      </c>
      <c r="I1044" t="str">
        <f>_xlfn.XLOOKUP(Table2[[#This Row],[tipe_kamar]],Table12[tipe_kamar],Table12[id_kamar])</f>
        <v>KMR 004</v>
      </c>
      <c r="J1044" t="s">
        <v>47</v>
      </c>
      <c r="K1044">
        <v>9</v>
      </c>
      <c r="L1044">
        <v>498000</v>
      </c>
      <c r="M1044">
        <v>4482000</v>
      </c>
      <c r="N1044" t="str">
        <f>_xlfn.XLOOKUP(Table2[[#This Row],[metode_pembayaran]],Table11[metode_pembayaran],Table11[id_pembayaran])</f>
        <v>MP 01</v>
      </c>
      <c r="O1044" t="s">
        <v>24</v>
      </c>
      <c r="P1044" t="str">
        <f>_xlfn.XLOOKUP(Table2[[#This Row],[status_reservasi]],'Dim Status Reservasi'!$B$2:$B$5,'Dim Status Reservasi'!$A$2:$A$5)</f>
        <v>ST 003</v>
      </c>
      <c r="Q1044" t="s">
        <v>37</v>
      </c>
      <c r="R1044" t="str">
        <f>_xlfn.XLOOKUP(Table2[[#This Row],[kota_hotel]],'Dim Kota Hotel'!$B$2:$B$21,'Dim Kota Hotel'!$A$2:$A$21)</f>
        <v>LOK 014</v>
      </c>
      <c r="S1044" t="s">
        <v>222</v>
      </c>
    </row>
    <row r="1045" spans="1:19" x14ac:dyDescent="0.25">
      <c r="A1045" t="s">
        <v>3006</v>
      </c>
      <c r="B1045" t="str">
        <f>_xlfn.XLOOKUP(Table2[[#This Row],[tanggal_checkin]],Table6[tanggal_checkin],Table6[id_checkin])</f>
        <v>CI 0297</v>
      </c>
      <c r="C1045" t="s">
        <v>11857</v>
      </c>
      <c r="D1045" t="str">
        <f>_xlfn.XLOOKUP(Table2[[#This Row],[tanggal_checkout]],Table4[tanggal_checkout],Table4[id_checkout])</f>
        <v>CO 0304</v>
      </c>
      <c r="E1045" t="s">
        <v>11853</v>
      </c>
      <c r="F1045" s="8">
        <v>7.2164351851851855E-2</v>
      </c>
      <c r="G1045" t="str">
        <f>_xlfn.XLOOKUP(Table2[[#This Row],[nama_tamu]],Table10[nama_tamu],Table10[id_tamu])</f>
        <v>CUS 0691</v>
      </c>
      <c r="H1045" t="s">
        <v>3008</v>
      </c>
      <c r="I1045" t="str">
        <f>_xlfn.XLOOKUP(Table2[[#This Row],[tipe_kamar]],Table12[tipe_kamar],Table12[id_kamar])</f>
        <v>KMR 001</v>
      </c>
      <c r="J1045" t="s">
        <v>23</v>
      </c>
      <c r="K1045">
        <v>9</v>
      </c>
      <c r="L1045">
        <v>587000</v>
      </c>
      <c r="M1045">
        <v>5283000</v>
      </c>
      <c r="N1045" t="str">
        <f>_xlfn.XLOOKUP(Table2[[#This Row],[metode_pembayaran]],Table11[metode_pembayaran],Table11[id_pembayaran])</f>
        <v>MP 05</v>
      </c>
      <c r="O1045" t="s">
        <v>72</v>
      </c>
      <c r="P1045" t="str">
        <f>_xlfn.XLOOKUP(Table2[[#This Row],[status_reservasi]],'Dim Status Reservasi'!$B$2:$B$5,'Dim Status Reservasi'!$A$2:$A$5)</f>
        <v>ST 003</v>
      </c>
      <c r="Q1045" t="s">
        <v>37</v>
      </c>
      <c r="R1045" t="str">
        <f>_xlfn.XLOOKUP(Table2[[#This Row],[kota_hotel]],'Dim Kota Hotel'!$B$2:$B$21,'Dim Kota Hotel'!$A$2:$A$21)</f>
        <v>LOK 007</v>
      </c>
      <c r="S1045" t="s">
        <v>145</v>
      </c>
    </row>
    <row r="1046" spans="1:19" x14ac:dyDescent="0.25">
      <c r="A1046" t="s">
        <v>3009</v>
      </c>
      <c r="B1046" t="str">
        <f>_xlfn.XLOOKUP(Table2[[#This Row],[tanggal_checkin]],Table6[tanggal_checkin],Table6[id_checkin])</f>
        <v>CI 0110</v>
      </c>
      <c r="C1046" t="s">
        <v>11890</v>
      </c>
      <c r="D1046" t="str">
        <f>_xlfn.XLOOKUP(Table2[[#This Row],[tanggal_checkout]],Table4[tanggal_checkout],Table4[id_checkout])</f>
        <v>CO 0116</v>
      </c>
      <c r="E1046" t="s">
        <v>11447</v>
      </c>
      <c r="F1046" s="8">
        <v>0.63138888888888889</v>
      </c>
      <c r="G1046" t="str">
        <f>_xlfn.XLOOKUP(Table2[[#This Row],[nama_tamu]],Table10[nama_tamu],Table10[id_tamu])</f>
        <v>CUS 0450</v>
      </c>
      <c r="H1046" t="s">
        <v>3011</v>
      </c>
      <c r="I1046" t="str">
        <f>_xlfn.XLOOKUP(Table2[[#This Row],[tipe_kamar]],Table12[tipe_kamar],Table12[id_kamar])</f>
        <v>KMR 003</v>
      </c>
      <c r="J1046" t="s">
        <v>64</v>
      </c>
      <c r="K1046">
        <v>6</v>
      </c>
      <c r="L1046">
        <v>1139000</v>
      </c>
      <c r="M1046">
        <v>6834000</v>
      </c>
      <c r="N1046" t="str">
        <f>_xlfn.XLOOKUP(Table2[[#This Row],[metode_pembayaran]],Table11[metode_pembayaran],Table11[id_pembayaran])</f>
        <v>MP 06</v>
      </c>
      <c r="O1046" t="s">
        <v>17</v>
      </c>
      <c r="P1046" t="str">
        <f>_xlfn.XLOOKUP(Table2[[#This Row],[status_reservasi]],'Dim Status Reservasi'!$B$2:$B$5,'Dim Status Reservasi'!$A$2:$A$5)</f>
        <v>ST 003</v>
      </c>
      <c r="Q1046" t="s">
        <v>37</v>
      </c>
      <c r="R1046" t="str">
        <f>_xlfn.XLOOKUP(Table2[[#This Row],[kota_hotel]],'Dim Kota Hotel'!$B$2:$B$21,'Dim Kota Hotel'!$A$2:$A$21)</f>
        <v>LOK 016</v>
      </c>
      <c r="S1046" t="s">
        <v>117</v>
      </c>
    </row>
    <row r="1047" spans="1:19" x14ac:dyDescent="0.25">
      <c r="A1047" t="s">
        <v>3012</v>
      </c>
      <c r="B1047" t="str">
        <f>_xlfn.XLOOKUP(Table2[[#This Row],[tanggal_checkin]],Table6[tanggal_checkin],Table6[id_checkin])</f>
        <v>CI 0891</v>
      </c>
      <c r="C1047" t="s">
        <v>11351</v>
      </c>
      <c r="D1047" t="str">
        <f>_xlfn.XLOOKUP(Table2[[#This Row],[tanggal_checkout]],Table4[tanggal_checkout],Table4[id_checkout])</f>
        <v>CO 0896</v>
      </c>
      <c r="E1047" t="s">
        <v>11011</v>
      </c>
      <c r="F1047" s="8">
        <v>0.50509259259259254</v>
      </c>
      <c r="G1047" t="str">
        <f>_xlfn.XLOOKUP(Table2[[#This Row],[nama_tamu]],Table10[nama_tamu],Table10[id_tamu])</f>
        <v>CUS 1954</v>
      </c>
      <c r="H1047" t="s">
        <v>3014</v>
      </c>
      <c r="I1047" t="str">
        <f>_xlfn.XLOOKUP(Table2[[#This Row],[tipe_kamar]],Table12[tipe_kamar],Table12[id_kamar])</f>
        <v>KMR 002</v>
      </c>
      <c r="J1047" t="s">
        <v>82</v>
      </c>
      <c r="K1047">
        <v>4</v>
      </c>
      <c r="L1047">
        <v>335000</v>
      </c>
      <c r="M1047">
        <v>1340000</v>
      </c>
      <c r="N1047" t="str">
        <f>_xlfn.XLOOKUP(Table2[[#This Row],[metode_pembayaran]],Table11[metode_pembayaran],Table11[id_pembayaran])</f>
        <v>MP 06</v>
      </c>
      <c r="O1047" t="s">
        <v>17</v>
      </c>
      <c r="P1047" t="str">
        <f>_xlfn.XLOOKUP(Table2[[#This Row],[status_reservasi]],'Dim Status Reservasi'!$B$2:$B$5,'Dim Status Reservasi'!$A$2:$A$5)</f>
        <v>ST 003</v>
      </c>
      <c r="Q1047" t="s">
        <v>37</v>
      </c>
      <c r="R1047" t="str">
        <f>_xlfn.XLOOKUP(Table2[[#This Row],[kota_hotel]],'Dim Kota Hotel'!$B$2:$B$21,'Dim Kota Hotel'!$A$2:$A$21)</f>
        <v>LOK 011</v>
      </c>
      <c r="S1047" t="s">
        <v>38</v>
      </c>
    </row>
    <row r="1048" spans="1:19" x14ac:dyDescent="0.25">
      <c r="A1048" t="s">
        <v>3015</v>
      </c>
      <c r="B1048" t="str">
        <f>_xlfn.XLOOKUP(Table2[[#This Row],[tanggal_checkin]],Table6[tanggal_checkin],Table6[id_checkin])</f>
        <v>CI 0955</v>
      </c>
      <c r="C1048" t="s">
        <v>11752</v>
      </c>
      <c r="D1048" t="str">
        <f>_xlfn.XLOOKUP(Table2[[#This Row],[tanggal_checkout]],Table4[tanggal_checkout],Table4[id_checkout])</f>
        <v>CO 0965</v>
      </c>
      <c r="E1048" t="s">
        <v>11537</v>
      </c>
      <c r="F1048" s="8">
        <v>0.90475694444444443</v>
      </c>
      <c r="G1048" t="str">
        <f>_xlfn.XLOOKUP(Table2[[#This Row],[nama_tamu]],Table10[nama_tamu],Table10[id_tamu])</f>
        <v>CUS 3496</v>
      </c>
      <c r="H1048" t="s">
        <v>3017</v>
      </c>
      <c r="I1048" t="str">
        <f>_xlfn.XLOOKUP(Table2[[#This Row],[tipe_kamar]],Table12[tipe_kamar],Table12[id_kamar])</f>
        <v>KMR 003</v>
      </c>
      <c r="J1048" t="s">
        <v>64</v>
      </c>
      <c r="K1048">
        <v>7</v>
      </c>
      <c r="L1048">
        <v>1148000</v>
      </c>
      <c r="M1048">
        <v>8036000</v>
      </c>
      <c r="N1048" t="str">
        <f>_xlfn.XLOOKUP(Table2[[#This Row],[metode_pembayaran]],Table11[metode_pembayaran],Table11[id_pembayaran])</f>
        <v>MP 02</v>
      </c>
      <c r="O1048" t="s">
        <v>30</v>
      </c>
      <c r="P1048" t="str">
        <f>_xlfn.XLOOKUP(Table2[[#This Row],[status_reservasi]],'Dim Status Reservasi'!$B$2:$B$5,'Dim Status Reservasi'!$A$2:$A$5)</f>
        <v>ST 001</v>
      </c>
      <c r="Q1048" t="s">
        <v>214</v>
      </c>
      <c r="R1048" t="str">
        <f>_xlfn.XLOOKUP(Table2[[#This Row],[kota_hotel]],'Dim Kota Hotel'!$B$2:$B$21,'Dim Kota Hotel'!$A$2:$A$21)</f>
        <v>LOK 017</v>
      </c>
      <c r="S1048" t="s">
        <v>84</v>
      </c>
    </row>
    <row r="1049" spans="1:19" x14ac:dyDescent="0.25">
      <c r="A1049" t="s">
        <v>3018</v>
      </c>
      <c r="B1049" t="str">
        <f>_xlfn.XLOOKUP(Table2[[#This Row],[tanggal_checkin]],Table6[tanggal_checkin],Table6[id_checkin])</f>
        <v>CI 0085</v>
      </c>
      <c r="C1049" t="s">
        <v>11267</v>
      </c>
      <c r="D1049" t="str">
        <f>_xlfn.XLOOKUP(Table2[[#This Row],[tanggal_checkout]],Table4[tanggal_checkout],Table4[id_checkout])</f>
        <v>CO 0089</v>
      </c>
      <c r="E1049" t="s">
        <v>11780</v>
      </c>
      <c r="F1049" s="8">
        <v>0.4996990740740741</v>
      </c>
      <c r="G1049" t="str">
        <f>_xlfn.XLOOKUP(Table2[[#This Row],[nama_tamu]],Table10[nama_tamu],Table10[id_tamu])</f>
        <v>CUS 1945</v>
      </c>
      <c r="H1049" t="s">
        <v>3020</v>
      </c>
      <c r="I1049" t="str">
        <f>_xlfn.XLOOKUP(Table2[[#This Row],[tipe_kamar]],Table12[tipe_kamar],Table12[id_kamar])</f>
        <v>KMR 004</v>
      </c>
      <c r="J1049" t="s">
        <v>47</v>
      </c>
      <c r="K1049">
        <v>4</v>
      </c>
      <c r="L1049">
        <v>461000</v>
      </c>
      <c r="M1049">
        <v>1844000</v>
      </c>
      <c r="N1049" t="str">
        <f>_xlfn.XLOOKUP(Table2[[#This Row],[metode_pembayaran]],Table11[metode_pembayaran],Table11[id_pembayaran])</f>
        <v>MP 05</v>
      </c>
      <c r="O1049" t="s">
        <v>72</v>
      </c>
      <c r="P1049" t="str">
        <f>_xlfn.XLOOKUP(Table2[[#This Row],[status_reservasi]],'Dim Status Reservasi'!$B$2:$B$5,'Dim Status Reservasi'!$A$2:$A$5)</f>
        <v>ST 001</v>
      </c>
      <c r="Q1049" t="s">
        <v>214</v>
      </c>
      <c r="R1049" t="str">
        <f>_xlfn.XLOOKUP(Table2[[#This Row],[kota_hotel]],'Dim Kota Hotel'!$B$2:$B$21,'Dim Kota Hotel'!$A$2:$A$21)</f>
        <v>LOK 013</v>
      </c>
      <c r="S1049" t="s">
        <v>160</v>
      </c>
    </row>
    <row r="1050" spans="1:19" x14ac:dyDescent="0.25">
      <c r="A1050" t="s">
        <v>3021</v>
      </c>
      <c r="B1050" t="str">
        <f>_xlfn.XLOOKUP(Table2[[#This Row],[tanggal_checkin]],Table6[tanggal_checkin],Table6[id_checkin])</f>
        <v>CI 0302</v>
      </c>
      <c r="C1050" t="s">
        <v>11304</v>
      </c>
      <c r="D1050" t="str">
        <f>_xlfn.XLOOKUP(Table2[[#This Row],[tanggal_checkout]],Table4[tanggal_checkout],Table4[id_checkout])</f>
        <v>CO 0302</v>
      </c>
      <c r="E1050" t="s">
        <v>11305</v>
      </c>
      <c r="F1050" s="8">
        <v>0.67780092592592589</v>
      </c>
      <c r="G1050" t="str">
        <f>_xlfn.XLOOKUP(Table2[[#This Row],[nama_tamu]],Table10[nama_tamu],Table10[id_tamu])</f>
        <v>CUS 0566</v>
      </c>
      <c r="H1050" t="s">
        <v>3022</v>
      </c>
      <c r="I1050" t="str">
        <f>_xlfn.XLOOKUP(Table2[[#This Row],[tipe_kamar]],Table12[tipe_kamar],Table12[id_kamar])</f>
        <v>KMR 003</v>
      </c>
      <c r="J1050" t="s">
        <v>64</v>
      </c>
      <c r="K1050">
        <v>2</v>
      </c>
      <c r="L1050">
        <v>1261000</v>
      </c>
      <c r="M1050">
        <v>2522000</v>
      </c>
      <c r="N1050" t="str">
        <f>_xlfn.XLOOKUP(Table2[[#This Row],[metode_pembayaran]],Table11[metode_pembayaran],Table11[id_pembayaran])</f>
        <v>MP 06</v>
      </c>
      <c r="O1050" t="s">
        <v>17</v>
      </c>
      <c r="P1050" t="str">
        <f>_xlfn.XLOOKUP(Table2[[#This Row],[status_reservasi]],'Dim Status Reservasi'!$B$2:$B$5,'Dim Status Reservasi'!$A$2:$A$5)</f>
        <v>ST 003</v>
      </c>
      <c r="Q1050" t="s">
        <v>37</v>
      </c>
      <c r="R1050" t="str">
        <f>_xlfn.XLOOKUP(Table2[[#This Row],[kota_hotel]],'Dim Kota Hotel'!$B$2:$B$21,'Dim Kota Hotel'!$A$2:$A$21)</f>
        <v>LOK 016</v>
      </c>
      <c r="S1050" t="s">
        <v>117</v>
      </c>
    </row>
    <row r="1051" spans="1:19" x14ac:dyDescent="0.25">
      <c r="A1051" t="s">
        <v>3023</v>
      </c>
      <c r="B1051" t="str">
        <f>_xlfn.XLOOKUP(Table2[[#This Row],[tanggal_checkin]],Table6[tanggal_checkin],Table6[id_checkin])</f>
        <v>CI 0293</v>
      </c>
      <c r="C1051" t="s">
        <v>11732</v>
      </c>
      <c r="D1051" t="str">
        <f>_xlfn.XLOOKUP(Table2[[#This Row],[tanggal_checkout]],Table4[tanggal_checkout],Table4[id_checkout])</f>
        <v>CO 0300</v>
      </c>
      <c r="E1051" t="s">
        <v>11304</v>
      </c>
      <c r="F1051" s="8">
        <v>0.13931712962962964</v>
      </c>
      <c r="G1051" t="str">
        <f>_xlfn.XLOOKUP(Table2[[#This Row],[nama_tamu]],Table10[nama_tamu],Table10[id_tamu])</f>
        <v>CUS 0576</v>
      </c>
      <c r="H1051" t="s">
        <v>3025</v>
      </c>
      <c r="I1051" t="str">
        <f>_xlfn.XLOOKUP(Table2[[#This Row],[tipe_kamar]],Table12[tipe_kamar],Table12[id_kamar])</f>
        <v>KMR 002</v>
      </c>
      <c r="J1051" t="s">
        <v>82</v>
      </c>
      <c r="K1051">
        <v>9</v>
      </c>
      <c r="L1051">
        <v>344000</v>
      </c>
      <c r="M1051">
        <v>3096000</v>
      </c>
      <c r="N1051" t="str">
        <f>_xlfn.XLOOKUP(Table2[[#This Row],[metode_pembayaran]],Table11[metode_pembayaran],Table11[id_pembayaran])</f>
        <v>MP 04</v>
      </c>
      <c r="O1051" t="s">
        <v>53</v>
      </c>
      <c r="P1051" t="str">
        <f>_xlfn.XLOOKUP(Table2[[#This Row],[status_reservasi]],'Dim Status Reservasi'!$B$2:$B$5,'Dim Status Reservasi'!$A$2:$A$5)</f>
        <v>ST 003</v>
      </c>
      <c r="Q1051" t="s">
        <v>37</v>
      </c>
      <c r="R1051" t="str">
        <f>_xlfn.XLOOKUP(Table2[[#This Row],[kota_hotel]],'Dim Kota Hotel'!$B$2:$B$21,'Dim Kota Hotel'!$A$2:$A$21)</f>
        <v>LOK 018</v>
      </c>
      <c r="S1051" t="s">
        <v>102</v>
      </c>
    </row>
    <row r="1052" spans="1:19" x14ac:dyDescent="0.25">
      <c r="A1052" t="s">
        <v>3026</v>
      </c>
      <c r="B1052" t="str">
        <f>_xlfn.XLOOKUP(Table2[[#This Row],[tanggal_checkin]],Table6[tanggal_checkin],Table6[id_checkin])</f>
        <v>CI 0625</v>
      </c>
      <c r="C1052" t="s">
        <v>11163</v>
      </c>
      <c r="D1052" t="str">
        <f>_xlfn.XLOOKUP(Table2[[#This Row],[tanggal_checkout]],Table4[tanggal_checkout],Table4[id_checkout])</f>
        <v>CO 0629</v>
      </c>
      <c r="E1052" t="s">
        <v>11799</v>
      </c>
      <c r="F1052" s="8">
        <v>0.91069444444444447</v>
      </c>
      <c r="G1052" t="str">
        <f>_xlfn.XLOOKUP(Table2[[#This Row],[nama_tamu]],Table10[nama_tamu],Table10[id_tamu])</f>
        <v>CUS 2482</v>
      </c>
      <c r="H1052" t="s">
        <v>3027</v>
      </c>
      <c r="I1052" t="str">
        <f>_xlfn.XLOOKUP(Table2[[#This Row],[tipe_kamar]],Table12[tipe_kamar],Table12[id_kamar])</f>
        <v>KMR 004</v>
      </c>
      <c r="J1052" t="s">
        <v>47</v>
      </c>
      <c r="K1052">
        <v>4</v>
      </c>
      <c r="L1052">
        <v>511000</v>
      </c>
      <c r="M1052">
        <v>2044000</v>
      </c>
      <c r="N1052" t="str">
        <f>_xlfn.XLOOKUP(Table2[[#This Row],[metode_pembayaran]],Table11[metode_pembayaran],Table11[id_pembayaran])</f>
        <v>MP 04</v>
      </c>
      <c r="O1052" t="s">
        <v>53</v>
      </c>
      <c r="P1052" t="str">
        <f>_xlfn.XLOOKUP(Table2[[#This Row],[status_reservasi]],'Dim Status Reservasi'!$B$2:$B$5,'Dim Status Reservasi'!$A$2:$A$5)</f>
        <v>ST 003</v>
      </c>
      <c r="Q1052" t="s">
        <v>37</v>
      </c>
      <c r="R1052" t="str">
        <f>_xlfn.XLOOKUP(Table2[[#This Row],[kota_hotel]],'Dim Kota Hotel'!$B$2:$B$21,'Dim Kota Hotel'!$A$2:$A$21)</f>
        <v>LOK 020</v>
      </c>
      <c r="S1052" t="s">
        <v>94</v>
      </c>
    </row>
    <row r="1053" spans="1:19" x14ac:dyDescent="0.25">
      <c r="A1053" t="s">
        <v>3028</v>
      </c>
      <c r="B1053" t="str">
        <f>_xlfn.XLOOKUP(Table2[[#This Row],[tanggal_checkin]],Table6[tanggal_checkin],Table6[id_checkin])</f>
        <v>CI 0912</v>
      </c>
      <c r="C1053" t="s">
        <v>11043</v>
      </c>
      <c r="D1053" t="str">
        <f>_xlfn.XLOOKUP(Table2[[#This Row],[tanggal_checkout]],Table4[tanggal_checkout],Table4[id_checkout])</f>
        <v>CO 0917</v>
      </c>
      <c r="E1053" t="s">
        <v>11492</v>
      </c>
      <c r="F1053" s="8">
        <v>1.556712962962963E-2</v>
      </c>
      <c r="G1053" t="str">
        <f>_xlfn.XLOOKUP(Table2[[#This Row],[nama_tamu]],Table10[nama_tamu],Table10[id_tamu])</f>
        <v>CUS 3803</v>
      </c>
      <c r="H1053" t="s">
        <v>3030</v>
      </c>
      <c r="I1053" t="str">
        <f>_xlfn.XLOOKUP(Table2[[#This Row],[tipe_kamar]],Table12[tipe_kamar],Table12[id_kamar])</f>
        <v>KMR 001</v>
      </c>
      <c r="J1053" t="s">
        <v>23</v>
      </c>
      <c r="K1053">
        <v>3</v>
      </c>
      <c r="L1053">
        <v>590000</v>
      </c>
      <c r="M1053">
        <v>1770000</v>
      </c>
      <c r="N1053" t="str">
        <f>_xlfn.XLOOKUP(Table2[[#This Row],[metode_pembayaran]],Table11[metode_pembayaran],Table11[id_pembayaran])</f>
        <v>MP 04</v>
      </c>
      <c r="O1053" t="s">
        <v>53</v>
      </c>
      <c r="P1053" t="str">
        <f>_xlfn.XLOOKUP(Table2[[#This Row],[status_reservasi]],'Dim Status Reservasi'!$B$2:$B$5,'Dim Status Reservasi'!$A$2:$A$5)</f>
        <v>ST 003</v>
      </c>
      <c r="Q1053" t="s">
        <v>37</v>
      </c>
      <c r="R1053" t="str">
        <f>_xlfn.XLOOKUP(Table2[[#This Row],[kota_hotel]],'Dim Kota Hotel'!$B$2:$B$21,'Dim Kota Hotel'!$A$2:$A$21)</f>
        <v>LOK 006</v>
      </c>
      <c r="S1053" t="s">
        <v>129</v>
      </c>
    </row>
    <row r="1054" spans="1:19" x14ac:dyDescent="0.25">
      <c r="A1054" t="s">
        <v>3031</v>
      </c>
      <c r="B1054" t="str">
        <f>_xlfn.XLOOKUP(Table2[[#This Row],[tanggal_checkin]],Table6[tanggal_checkin],Table6[id_checkin])</f>
        <v>CI 0736</v>
      </c>
      <c r="C1054" t="s">
        <v>11029</v>
      </c>
      <c r="D1054" t="str">
        <f>_xlfn.XLOOKUP(Table2[[#This Row],[tanggal_checkout]],Table4[tanggal_checkout],Table4[id_checkout])</f>
        <v>CO 0746</v>
      </c>
      <c r="E1054" t="s">
        <v>11893</v>
      </c>
      <c r="F1054" s="8">
        <v>0.90567129629629628</v>
      </c>
      <c r="G1054" t="str">
        <f>_xlfn.XLOOKUP(Table2[[#This Row],[nama_tamu]],Table10[nama_tamu],Table10[id_tamu])</f>
        <v>CUS 2003</v>
      </c>
      <c r="H1054" t="s">
        <v>3032</v>
      </c>
      <c r="I1054" t="str">
        <f>_xlfn.XLOOKUP(Table2[[#This Row],[tipe_kamar]],Table12[tipe_kamar],Table12[id_kamar])</f>
        <v>KMR 004</v>
      </c>
      <c r="J1054" t="s">
        <v>47</v>
      </c>
      <c r="K1054">
        <v>7</v>
      </c>
      <c r="L1054">
        <v>507000</v>
      </c>
      <c r="M1054">
        <v>3549000</v>
      </c>
      <c r="N1054" t="str">
        <f>_xlfn.XLOOKUP(Table2[[#This Row],[metode_pembayaran]],Table11[metode_pembayaran],Table11[id_pembayaran])</f>
        <v>MP 03</v>
      </c>
      <c r="O1054" t="s">
        <v>36</v>
      </c>
      <c r="P1054" t="str">
        <f>_xlfn.XLOOKUP(Table2[[#This Row],[status_reservasi]],'Dim Status Reservasi'!$B$2:$B$5,'Dim Status Reservasi'!$A$2:$A$5)</f>
        <v>ST 003</v>
      </c>
      <c r="Q1054" t="s">
        <v>37</v>
      </c>
      <c r="R1054" t="str">
        <f>_xlfn.XLOOKUP(Table2[[#This Row],[kota_hotel]],'Dim Kota Hotel'!$B$2:$B$21,'Dim Kota Hotel'!$A$2:$A$21)</f>
        <v>LOK 004</v>
      </c>
      <c r="S1054" t="s">
        <v>49</v>
      </c>
    </row>
    <row r="1055" spans="1:19" x14ac:dyDescent="0.25">
      <c r="A1055" t="s">
        <v>3033</v>
      </c>
      <c r="B1055" t="str">
        <f>_xlfn.XLOOKUP(Table2[[#This Row],[tanggal_checkin]],Table6[tanggal_checkin],Table6[id_checkin])</f>
        <v>CI 0911</v>
      </c>
      <c r="C1055" t="s">
        <v>11396</v>
      </c>
      <c r="D1055" t="str">
        <f>_xlfn.XLOOKUP(Table2[[#This Row],[tanggal_checkout]],Table4[tanggal_checkout],Table4[id_checkout])</f>
        <v>CO 0920</v>
      </c>
      <c r="E1055" t="s">
        <v>11221</v>
      </c>
      <c r="F1055" s="8">
        <v>0.92569444444444449</v>
      </c>
      <c r="G1055" t="str">
        <f>_xlfn.XLOOKUP(Table2[[#This Row],[nama_tamu]],Table10[nama_tamu],Table10[id_tamu])</f>
        <v>CUS 3292</v>
      </c>
      <c r="H1055" t="s">
        <v>383</v>
      </c>
      <c r="I1055" t="str">
        <f>_xlfn.XLOOKUP(Table2[[#This Row],[tipe_kamar]],Table12[tipe_kamar],Table12[id_kamar])</f>
        <v>KMR 002</v>
      </c>
      <c r="J1055" t="s">
        <v>82</v>
      </c>
      <c r="K1055">
        <v>7</v>
      </c>
      <c r="L1055">
        <v>384000</v>
      </c>
      <c r="M1055">
        <v>2688000</v>
      </c>
      <c r="N1055" t="str">
        <f>_xlfn.XLOOKUP(Table2[[#This Row],[metode_pembayaran]],Table11[metode_pembayaran],Table11[id_pembayaran])</f>
        <v>MP 03</v>
      </c>
      <c r="O1055" t="s">
        <v>36</v>
      </c>
      <c r="P1055" t="str">
        <f>_xlfn.XLOOKUP(Table2[[#This Row],[status_reservasi]],'Dim Status Reservasi'!$B$2:$B$5,'Dim Status Reservasi'!$A$2:$A$5)</f>
        <v>ST 003</v>
      </c>
      <c r="Q1055" t="s">
        <v>37</v>
      </c>
      <c r="R1055" t="str">
        <f>_xlfn.XLOOKUP(Table2[[#This Row],[kota_hotel]],'Dim Kota Hotel'!$B$2:$B$21,'Dim Kota Hotel'!$A$2:$A$21)</f>
        <v>LOK 015</v>
      </c>
      <c r="S1055" t="s">
        <v>233</v>
      </c>
    </row>
    <row r="1056" spans="1:19" x14ac:dyDescent="0.25">
      <c r="A1056" t="s">
        <v>3035</v>
      </c>
      <c r="B1056" t="str">
        <f>_xlfn.XLOOKUP(Table2[[#This Row],[tanggal_checkin]],Table6[tanggal_checkin],Table6[id_checkin])</f>
        <v>CI 0184</v>
      </c>
      <c r="C1056" t="s">
        <v>11036</v>
      </c>
      <c r="D1056" t="str">
        <f>_xlfn.XLOOKUP(Table2[[#This Row],[tanggal_checkout]],Table4[tanggal_checkout],Table4[id_checkout])</f>
        <v>CO 0191</v>
      </c>
      <c r="E1056" t="s">
        <v>11894</v>
      </c>
      <c r="F1056" s="8">
        <v>0.40622685185185187</v>
      </c>
      <c r="G1056" t="str">
        <f>_xlfn.XLOOKUP(Table2[[#This Row],[nama_tamu]],Table10[nama_tamu],Table10[id_tamu])</f>
        <v>CUS 0523</v>
      </c>
      <c r="H1056" t="s">
        <v>3037</v>
      </c>
      <c r="I1056" t="str">
        <f>_xlfn.XLOOKUP(Table2[[#This Row],[tipe_kamar]],Table12[tipe_kamar],Table12[id_kamar])</f>
        <v>KMR 002</v>
      </c>
      <c r="J1056" t="s">
        <v>82</v>
      </c>
      <c r="K1056">
        <v>6</v>
      </c>
      <c r="L1056">
        <v>347000</v>
      </c>
      <c r="M1056">
        <v>2082000</v>
      </c>
      <c r="N1056" t="str">
        <f>_xlfn.XLOOKUP(Table2[[#This Row],[metode_pembayaran]],Table11[metode_pembayaran],Table11[id_pembayaran])</f>
        <v>MP 01</v>
      </c>
      <c r="O1056" t="s">
        <v>24</v>
      </c>
      <c r="P1056" t="str">
        <f>_xlfn.XLOOKUP(Table2[[#This Row],[status_reservasi]],'Dim Status Reservasi'!$B$2:$B$5,'Dim Status Reservasi'!$A$2:$A$5)</f>
        <v>ST 004</v>
      </c>
      <c r="Q1056" t="s">
        <v>48</v>
      </c>
      <c r="R1056" t="str">
        <f>_xlfn.XLOOKUP(Table2[[#This Row],[kota_hotel]],'Dim Kota Hotel'!$B$2:$B$21,'Dim Kota Hotel'!$A$2:$A$21)</f>
        <v>LOK 003</v>
      </c>
      <c r="S1056" t="s">
        <v>106</v>
      </c>
    </row>
    <row r="1057" spans="1:19" x14ac:dyDescent="0.25">
      <c r="A1057" t="s">
        <v>3038</v>
      </c>
      <c r="B1057" t="str">
        <f>_xlfn.XLOOKUP(Table2[[#This Row],[tanggal_checkin]],Table6[tanggal_checkin],Table6[id_checkin])</f>
        <v>CI 1018</v>
      </c>
      <c r="C1057" t="s">
        <v>11895</v>
      </c>
      <c r="D1057" t="str">
        <f>_xlfn.XLOOKUP(Table2[[#This Row],[tanggal_checkout]],Table4[tanggal_checkout],Table4[id_checkout])</f>
        <v>CO 1026</v>
      </c>
      <c r="E1057" t="s">
        <v>11841</v>
      </c>
      <c r="F1057" s="8">
        <v>0.9503935185185185</v>
      </c>
      <c r="G1057" t="str">
        <f>_xlfn.XLOOKUP(Table2[[#This Row],[nama_tamu]],Table10[nama_tamu],Table10[id_tamu])</f>
        <v>CUS 2475</v>
      </c>
      <c r="H1057" t="s">
        <v>3040</v>
      </c>
      <c r="I1057" t="str">
        <f>_xlfn.XLOOKUP(Table2[[#This Row],[tipe_kamar]],Table12[tipe_kamar],Table12[id_kamar])</f>
        <v>KMR 003</v>
      </c>
      <c r="J1057" t="s">
        <v>64</v>
      </c>
      <c r="K1057">
        <v>5</v>
      </c>
      <c r="L1057">
        <v>1347000</v>
      </c>
      <c r="M1057">
        <v>6735000</v>
      </c>
      <c r="N1057" t="str">
        <f>_xlfn.XLOOKUP(Table2[[#This Row],[metode_pembayaran]],Table11[metode_pembayaran],Table11[id_pembayaran])</f>
        <v>MP 03</v>
      </c>
      <c r="O1057" t="s">
        <v>36</v>
      </c>
      <c r="P1057" t="str">
        <f>_xlfn.XLOOKUP(Table2[[#This Row],[status_reservasi]],'Dim Status Reservasi'!$B$2:$B$5,'Dim Status Reservasi'!$A$2:$A$5)</f>
        <v>ST 001</v>
      </c>
      <c r="Q1057" t="s">
        <v>214</v>
      </c>
      <c r="R1057" t="str">
        <f>_xlfn.XLOOKUP(Table2[[#This Row],[kota_hotel]],'Dim Kota Hotel'!$B$2:$B$21,'Dim Kota Hotel'!$A$2:$A$21)</f>
        <v>LOK 004</v>
      </c>
      <c r="S1057" t="s">
        <v>49</v>
      </c>
    </row>
    <row r="1058" spans="1:19" x14ac:dyDescent="0.25">
      <c r="A1058" t="s">
        <v>3041</v>
      </c>
      <c r="B1058" t="str">
        <f>_xlfn.XLOOKUP(Table2[[#This Row],[tanggal_checkin]],Table6[tanggal_checkin],Table6[id_checkin])</f>
        <v>CI 0640</v>
      </c>
      <c r="C1058" t="s">
        <v>11224</v>
      </c>
      <c r="D1058" t="str">
        <f>_xlfn.XLOOKUP(Table2[[#This Row],[tanggal_checkout]],Table4[tanggal_checkout],Table4[id_checkout])</f>
        <v>CO 0649</v>
      </c>
      <c r="E1058" t="s">
        <v>11480</v>
      </c>
      <c r="F1058" s="8">
        <v>0.33704861111111112</v>
      </c>
      <c r="G1058" t="str">
        <f>_xlfn.XLOOKUP(Table2[[#This Row],[nama_tamu]],Table10[nama_tamu],Table10[id_tamu])</f>
        <v>CUS 1542</v>
      </c>
      <c r="H1058" t="s">
        <v>3042</v>
      </c>
      <c r="I1058" t="str">
        <f>_xlfn.XLOOKUP(Table2[[#This Row],[tipe_kamar]],Table12[tipe_kamar],Table12[id_kamar])</f>
        <v>KMR 004</v>
      </c>
      <c r="J1058" t="s">
        <v>47</v>
      </c>
      <c r="K1058">
        <v>9</v>
      </c>
      <c r="L1058">
        <v>455000</v>
      </c>
      <c r="M1058">
        <v>4095000</v>
      </c>
      <c r="N1058" t="str">
        <f>_xlfn.XLOOKUP(Table2[[#This Row],[metode_pembayaran]],Table11[metode_pembayaran],Table11[id_pembayaran])</f>
        <v>MP 05</v>
      </c>
      <c r="O1058" t="s">
        <v>72</v>
      </c>
      <c r="P1058" t="str">
        <f>_xlfn.XLOOKUP(Table2[[#This Row],[status_reservasi]],'Dim Status Reservasi'!$B$2:$B$5,'Dim Status Reservasi'!$A$2:$A$5)</f>
        <v>ST 003</v>
      </c>
      <c r="Q1058" t="s">
        <v>37</v>
      </c>
      <c r="R1058" t="str">
        <f>_xlfn.XLOOKUP(Table2[[#This Row],[kota_hotel]],'Dim Kota Hotel'!$B$2:$B$21,'Dim Kota Hotel'!$A$2:$A$21)</f>
        <v>LOK 020</v>
      </c>
      <c r="S1058" t="s">
        <v>94</v>
      </c>
    </row>
    <row r="1059" spans="1:19" x14ac:dyDescent="0.25">
      <c r="A1059" t="s">
        <v>3043</v>
      </c>
      <c r="B1059" t="str">
        <f>_xlfn.XLOOKUP(Table2[[#This Row],[tanggal_checkin]],Table6[tanggal_checkin],Table6[id_checkin])</f>
        <v>CI 0126</v>
      </c>
      <c r="C1059" t="s">
        <v>11146</v>
      </c>
      <c r="D1059" t="str">
        <f>_xlfn.XLOOKUP(Table2[[#This Row],[tanggal_checkout]],Table4[tanggal_checkout],Table4[id_checkout])</f>
        <v>CO 0130</v>
      </c>
      <c r="E1059" t="s">
        <v>11521</v>
      </c>
      <c r="F1059" s="8">
        <v>2.0787037037037038E-2</v>
      </c>
      <c r="G1059" t="str">
        <f>_xlfn.XLOOKUP(Table2[[#This Row],[nama_tamu]],Table10[nama_tamu],Table10[id_tamu])</f>
        <v>CUS 0949</v>
      </c>
      <c r="H1059" t="s">
        <v>3045</v>
      </c>
      <c r="I1059" t="str">
        <f>_xlfn.XLOOKUP(Table2[[#This Row],[tipe_kamar]],Table12[tipe_kamar],Table12[id_kamar])</f>
        <v>KMR 003</v>
      </c>
      <c r="J1059" t="s">
        <v>64</v>
      </c>
      <c r="K1059">
        <v>4</v>
      </c>
      <c r="L1059">
        <v>1256000</v>
      </c>
      <c r="M1059">
        <v>5024000</v>
      </c>
      <c r="N1059" t="str">
        <f>_xlfn.XLOOKUP(Table2[[#This Row],[metode_pembayaran]],Table11[metode_pembayaran],Table11[id_pembayaran])</f>
        <v>MP 06</v>
      </c>
      <c r="O1059" t="s">
        <v>17</v>
      </c>
      <c r="P1059" t="str">
        <f>_xlfn.XLOOKUP(Table2[[#This Row],[status_reservasi]],'Dim Status Reservasi'!$B$2:$B$5,'Dim Status Reservasi'!$A$2:$A$5)</f>
        <v>ST 003</v>
      </c>
      <c r="Q1059" t="s">
        <v>37</v>
      </c>
      <c r="R1059" t="str">
        <f>_xlfn.XLOOKUP(Table2[[#This Row],[kota_hotel]],'Dim Kota Hotel'!$B$2:$B$21,'Dim Kota Hotel'!$A$2:$A$21)</f>
        <v>LOK 001</v>
      </c>
      <c r="S1059" t="s">
        <v>74</v>
      </c>
    </row>
    <row r="1060" spans="1:19" x14ac:dyDescent="0.25">
      <c r="A1060" t="s">
        <v>3046</v>
      </c>
      <c r="B1060" t="str">
        <f>_xlfn.XLOOKUP(Table2[[#This Row],[tanggal_checkin]],Table6[tanggal_checkin],Table6[id_checkin])</f>
        <v>CI 0339</v>
      </c>
      <c r="C1060" t="s">
        <v>11177</v>
      </c>
      <c r="D1060" t="str">
        <f>_xlfn.XLOOKUP(Table2[[#This Row],[tanggal_checkout]],Table4[tanggal_checkout],Table4[id_checkout])</f>
        <v>CO 0347</v>
      </c>
      <c r="E1060" t="s">
        <v>11896</v>
      </c>
      <c r="F1060" s="8">
        <v>0.72145833333333331</v>
      </c>
      <c r="G1060" t="str">
        <f>_xlfn.XLOOKUP(Table2[[#This Row],[nama_tamu]],Table10[nama_tamu],Table10[id_tamu])</f>
        <v>CUS 2469</v>
      </c>
      <c r="H1060" t="s">
        <v>3048</v>
      </c>
      <c r="I1060" t="str">
        <f>_xlfn.XLOOKUP(Table2[[#This Row],[tipe_kamar]],Table12[tipe_kamar],Table12[id_kamar])</f>
        <v>KMR 004</v>
      </c>
      <c r="J1060" t="s">
        <v>47</v>
      </c>
      <c r="K1060">
        <v>9</v>
      </c>
      <c r="L1060">
        <v>495000</v>
      </c>
      <c r="M1060">
        <v>4455000</v>
      </c>
      <c r="N1060" t="str">
        <f>_xlfn.XLOOKUP(Table2[[#This Row],[metode_pembayaran]],Table11[metode_pembayaran],Table11[id_pembayaran])</f>
        <v>MP 06</v>
      </c>
      <c r="O1060" t="s">
        <v>17</v>
      </c>
      <c r="P1060" t="str">
        <f>_xlfn.XLOOKUP(Table2[[#This Row],[status_reservasi]],'Dim Status Reservasi'!$B$2:$B$5,'Dim Status Reservasi'!$A$2:$A$5)</f>
        <v>ST 003</v>
      </c>
      <c r="Q1060" t="s">
        <v>37</v>
      </c>
      <c r="R1060" t="str">
        <f>_xlfn.XLOOKUP(Table2[[#This Row],[kota_hotel]],'Dim Kota Hotel'!$B$2:$B$21,'Dim Kota Hotel'!$A$2:$A$21)</f>
        <v>LOK 015</v>
      </c>
      <c r="S1060" t="s">
        <v>233</v>
      </c>
    </row>
    <row r="1061" spans="1:19" x14ac:dyDescent="0.25">
      <c r="A1061" t="s">
        <v>3049</v>
      </c>
      <c r="B1061" t="str">
        <f>_xlfn.XLOOKUP(Table2[[#This Row],[tanggal_checkin]],Table6[tanggal_checkin],Table6[id_checkin])</f>
        <v>CI 0421</v>
      </c>
      <c r="C1061" t="s">
        <v>11230</v>
      </c>
      <c r="D1061" t="str">
        <f>_xlfn.XLOOKUP(Table2[[#This Row],[tanggal_checkout]],Table4[tanggal_checkout],Table4[id_checkout])</f>
        <v>CO 0429</v>
      </c>
      <c r="E1061" t="s">
        <v>11897</v>
      </c>
      <c r="F1061" s="8">
        <v>0.31129629629629629</v>
      </c>
      <c r="G1061" t="str">
        <f>_xlfn.XLOOKUP(Table2[[#This Row],[nama_tamu]],Table10[nama_tamu],Table10[id_tamu])</f>
        <v>CUS 1644</v>
      </c>
      <c r="H1061" t="s">
        <v>3051</v>
      </c>
      <c r="I1061" t="str">
        <f>_xlfn.XLOOKUP(Table2[[#This Row],[tipe_kamar]],Table12[tipe_kamar],Table12[id_kamar])</f>
        <v>KMR 003</v>
      </c>
      <c r="J1061" t="s">
        <v>64</v>
      </c>
      <c r="K1061">
        <v>6</v>
      </c>
      <c r="L1061">
        <v>1331000</v>
      </c>
      <c r="M1061">
        <v>7986000</v>
      </c>
      <c r="N1061" t="str">
        <f>_xlfn.XLOOKUP(Table2[[#This Row],[metode_pembayaran]],Table11[metode_pembayaran],Table11[id_pembayaran])</f>
        <v>MP 04</v>
      </c>
      <c r="O1061" t="s">
        <v>53</v>
      </c>
      <c r="P1061" t="str">
        <f>_xlfn.XLOOKUP(Table2[[#This Row],[status_reservasi]],'Dim Status Reservasi'!$B$2:$B$5,'Dim Status Reservasi'!$A$2:$A$5)</f>
        <v>ST 002</v>
      </c>
      <c r="Q1061" t="s">
        <v>124</v>
      </c>
      <c r="R1061" t="str">
        <f>_xlfn.XLOOKUP(Table2[[#This Row],[kota_hotel]],'Dim Kota Hotel'!$B$2:$B$21,'Dim Kota Hotel'!$A$2:$A$21)</f>
        <v>LOK 020</v>
      </c>
      <c r="S1061" t="s">
        <v>94</v>
      </c>
    </row>
    <row r="1062" spans="1:19" x14ac:dyDescent="0.25">
      <c r="A1062" t="s">
        <v>3052</v>
      </c>
      <c r="B1062" t="str">
        <f>_xlfn.XLOOKUP(Table2[[#This Row],[tanggal_checkin]],Table6[tanggal_checkin],Table6[id_checkin])</f>
        <v>CI 0374</v>
      </c>
      <c r="C1062" t="s">
        <v>11585</v>
      </c>
      <c r="D1062" t="str">
        <f>_xlfn.XLOOKUP(Table2[[#This Row],[tanggal_checkout]],Table4[tanggal_checkout],Table4[id_checkout])</f>
        <v>CO 0380</v>
      </c>
      <c r="E1062" t="s">
        <v>11298</v>
      </c>
      <c r="F1062" s="8">
        <v>0.53043981481481484</v>
      </c>
      <c r="G1062" t="str">
        <f>_xlfn.XLOOKUP(Table2[[#This Row],[nama_tamu]],Table10[nama_tamu],Table10[id_tamu])</f>
        <v>CUS 2779</v>
      </c>
      <c r="H1062" t="s">
        <v>3054</v>
      </c>
      <c r="I1062" t="str">
        <f>_xlfn.XLOOKUP(Table2[[#This Row],[tipe_kamar]],Table12[tipe_kamar],Table12[id_kamar])</f>
        <v>KMR 001</v>
      </c>
      <c r="J1062" t="s">
        <v>23</v>
      </c>
      <c r="K1062">
        <v>5</v>
      </c>
      <c r="L1062">
        <v>578000</v>
      </c>
      <c r="M1062">
        <v>2890000</v>
      </c>
      <c r="N1062" t="str">
        <f>_xlfn.XLOOKUP(Table2[[#This Row],[metode_pembayaran]],Table11[metode_pembayaran],Table11[id_pembayaran])</f>
        <v>MP 02</v>
      </c>
      <c r="O1062" t="s">
        <v>30</v>
      </c>
      <c r="P1062" t="str">
        <f>_xlfn.XLOOKUP(Table2[[#This Row],[status_reservasi]],'Dim Status Reservasi'!$B$2:$B$5,'Dim Status Reservasi'!$A$2:$A$5)</f>
        <v>ST 004</v>
      </c>
      <c r="Q1062" t="s">
        <v>48</v>
      </c>
      <c r="R1062" t="str">
        <f>_xlfn.XLOOKUP(Table2[[#This Row],[kota_hotel]],'Dim Kota Hotel'!$B$2:$B$21,'Dim Kota Hotel'!$A$2:$A$21)</f>
        <v>LOK 014</v>
      </c>
      <c r="S1062" t="s">
        <v>222</v>
      </c>
    </row>
    <row r="1063" spans="1:19" x14ac:dyDescent="0.25">
      <c r="A1063" t="s">
        <v>3055</v>
      </c>
      <c r="B1063" t="str">
        <f>_xlfn.XLOOKUP(Table2[[#This Row],[tanggal_checkin]],Table6[tanggal_checkin],Table6[id_checkin])</f>
        <v>CI 0598</v>
      </c>
      <c r="C1063" t="s">
        <v>11771</v>
      </c>
      <c r="D1063" t="str">
        <f>_xlfn.XLOOKUP(Table2[[#This Row],[tanggal_checkout]],Table4[tanggal_checkout],Table4[id_checkout])</f>
        <v>CO 0600</v>
      </c>
      <c r="E1063" t="s">
        <v>11255</v>
      </c>
      <c r="F1063" s="8">
        <v>0.72973379629629631</v>
      </c>
      <c r="G1063" t="str">
        <f>_xlfn.XLOOKUP(Table2[[#This Row],[nama_tamu]],Table10[nama_tamu],Table10[id_tamu])</f>
        <v>CUS 2049</v>
      </c>
      <c r="H1063" t="s">
        <v>3057</v>
      </c>
      <c r="I1063" t="str">
        <f>_xlfn.XLOOKUP(Table2[[#This Row],[tipe_kamar]],Table12[tipe_kamar],Table12[id_kamar])</f>
        <v>KMR 003</v>
      </c>
      <c r="J1063" t="s">
        <v>64</v>
      </c>
      <c r="K1063">
        <v>2</v>
      </c>
      <c r="L1063">
        <v>1182000</v>
      </c>
      <c r="M1063">
        <v>2364000</v>
      </c>
      <c r="N1063" t="str">
        <f>_xlfn.XLOOKUP(Table2[[#This Row],[metode_pembayaran]],Table11[metode_pembayaran],Table11[id_pembayaran])</f>
        <v>MP 02</v>
      </c>
      <c r="O1063" t="s">
        <v>30</v>
      </c>
      <c r="P1063" t="str">
        <f>_xlfn.XLOOKUP(Table2[[#This Row],[status_reservasi]],'Dim Status Reservasi'!$B$2:$B$5,'Dim Status Reservasi'!$A$2:$A$5)</f>
        <v>ST 003</v>
      </c>
      <c r="Q1063" t="s">
        <v>37</v>
      </c>
      <c r="R1063" t="str">
        <f>_xlfn.XLOOKUP(Table2[[#This Row],[kota_hotel]],'Dim Kota Hotel'!$B$2:$B$21,'Dim Kota Hotel'!$A$2:$A$21)</f>
        <v>LOK 015</v>
      </c>
      <c r="S1063" t="s">
        <v>233</v>
      </c>
    </row>
    <row r="1064" spans="1:19" x14ac:dyDescent="0.25">
      <c r="A1064" t="s">
        <v>3058</v>
      </c>
      <c r="B1064" t="str">
        <f>_xlfn.XLOOKUP(Table2[[#This Row],[tanggal_checkin]],Table6[tanggal_checkin],Table6[id_checkin])</f>
        <v>CI 0741</v>
      </c>
      <c r="C1064" t="s">
        <v>11007</v>
      </c>
      <c r="D1064" t="str">
        <f>_xlfn.XLOOKUP(Table2[[#This Row],[tanggal_checkout]],Table4[tanggal_checkout],Table4[id_checkout])</f>
        <v>CO 0745</v>
      </c>
      <c r="E1064" t="s">
        <v>10979</v>
      </c>
      <c r="F1064" s="8">
        <v>0.33569444444444446</v>
      </c>
      <c r="G1064" t="str">
        <f>_xlfn.XLOOKUP(Table2[[#This Row],[nama_tamu]],Table10[nama_tamu],Table10[id_tamu])</f>
        <v>CUS 3779</v>
      </c>
      <c r="H1064" t="s">
        <v>3059</v>
      </c>
      <c r="I1064" t="str">
        <f>_xlfn.XLOOKUP(Table2[[#This Row],[tipe_kamar]],Table12[tipe_kamar],Table12[id_kamar])</f>
        <v>KMR 004</v>
      </c>
      <c r="J1064" t="s">
        <v>47</v>
      </c>
      <c r="K1064">
        <v>1</v>
      </c>
      <c r="L1064">
        <v>477000</v>
      </c>
      <c r="M1064">
        <v>477000</v>
      </c>
      <c r="N1064" t="str">
        <f>_xlfn.XLOOKUP(Table2[[#This Row],[metode_pembayaran]],Table11[metode_pembayaran],Table11[id_pembayaran])</f>
        <v>MP 06</v>
      </c>
      <c r="O1064" t="s">
        <v>17</v>
      </c>
      <c r="P1064" t="str">
        <f>_xlfn.XLOOKUP(Table2[[#This Row],[status_reservasi]],'Dim Status Reservasi'!$B$2:$B$5,'Dim Status Reservasi'!$A$2:$A$5)</f>
        <v>ST 003</v>
      </c>
      <c r="Q1064" t="s">
        <v>37</v>
      </c>
      <c r="R1064" t="str">
        <f>_xlfn.XLOOKUP(Table2[[#This Row],[kota_hotel]],'Dim Kota Hotel'!$B$2:$B$21,'Dim Kota Hotel'!$A$2:$A$21)</f>
        <v>LOK 006</v>
      </c>
      <c r="S1064" t="s">
        <v>129</v>
      </c>
    </row>
    <row r="1065" spans="1:19" x14ac:dyDescent="0.25">
      <c r="A1065" t="s">
        <v>3060</v>
      </c>
      <c r="B1065" t="str">
        <f>_xlfn.XLOOKUP(Table2[[#This Row],[tanggal_checkin]],Table6[tanggal_checkin],Table6[id_checkin])</f>
        <v>CI 0300</v>
      </c>
      <c r="C1065" t="s">
        <v>11088</v>
      </c>
      <c r="D1065" t="str">
        <f>_xlfn.XLOOKUP(Table2[[#This Row],[tanggal_checkout]],Table4[tanggal_checkout],Table4[id_checkout])</f>
        <v>CO 0301</v>
      </c>
      <c r="E1065" t="s">
        <v>11745</v>
      </c>
      <c r="F1065" s="8">
        <v>0.65873842592592591</v>
      </c>
      <c r="G1065" t="str">
        <f>_xlfn.XLOOKUP(Table2[[#This Row],[nama_tamu]],Table10[nama_tamu],Table10[id_tamu])</f>
        <v>CUS 2426</v>
      </c>
      <c r="H1065" t="s">
        <v>3061</v>
      </c>
      <c r="I1065" t="str">
        <f>_xlfn.XLOOKUP(Table2[[#This Row],[tipe_kamar]],Table12[tipe_kamar],Table12[id_kamar])</f>
        <v>KMR 003</v>
      </c>
      <c r="J1065" t="s">
        <v>64</v>
      </c>
      <c r="K1065">
        <v>3</v>
      </c>
      <c r="L1065">
        <v>1318000</v>
      </c>
      <c r="M1065">
        <v>3954000</v>
      </c>
      <c r="N1065" t="str">
        <f>_xlfn.XLOOKUP(Table2[[#This Row],[metode_pembayaran]],Table11[metode_pembayaran],Table11[id_pembayaran])</f>
        <v>MP 02</v>
      </c>
      <c r="O1065" t="s">
        <v>30</v>
      </c>
      <c r="P1065" t="str">
        <f>_xlfn.XLOOKUP(Table2[[#This Row],[status_reservasi]],'Dim Status Reservasi'!$B$2:$B$5,'Dim Status Reservasi'!$A$2:$A$5)</f>
        <v>ST 004</v>
      </c>
      <c r="Q1065" t="s">
        <v>48</v>
      </c>
      <c r="R1065" t="str">
        <f>_xlfn.XLOOKUP(Table2[[#This Row],[kota_hotel]],'Dim Kota Hotel'!$B$2:$B$21,'Dim Kota Hotel'!$A$2:$A$21)</f>
        <v>LOK 011</v>
      </c>
      <c r="S1065" t="s">
        <v>38</v>
      </c>
    </row>
    <row r="1066" spans="1:19" x14ac:dyDescent="0.25">
      <c r="A1066" t="s">
        <v>3062</v>
      </c>
      <c r="B1066" t="str">
        <f>_xlfn.XLOOKUP(Table2[[#This Row],[tanggal_checkin]],Table6[tanggal_checkin],Table6[id_checkin])</f>
        <v>CI 0933</v>
      </c>
      <c r="C1066" t="s">
        <v>11898</v>
      </c>
      <c r="D1066" t="str">
        <f>_xlfn.XLOOKUP(Table2[[#This Row],[tanggal_checkout]],Table4[tanggal_checkout],Table4[id_checkout])</f>
        <v>CO 0940</v>
      </c>
      <c r="E1066" t="s">
        <v>11345</v>
      </c>
      <c r="F1066" s="8">
        <v>0.90361111111111114</v>
      </c>
      <c r="G1066" t="str">
        <f>_xlfn.XLOOKUP(Table2[[#This Row],[nama_tamu]],Table10[nama_tamu],Table10[id_tamu])</f>
        <v>CUS 4050</v>
      </c>
      <c r="H1066" t="s">
        <v>3064</v>
      </c>
      <c r="I1066" t="str">
        <f>_xlfn.XLOOKUP(Table2[[#This Row],[tipe_kamar]],Table12[tipe_kamar],Table12[id_kamar])</f>
        <v>KMR 003</v>
      </c>
      <c r="J1066" t="s">
        <v>64</v>
      </c>
      <c r="K1066">
        <v>4</v>
      </c>
      <c r="L1066">
        <v>1172000</v>
      </c>
      <c r="M1066">
        <v>4688000</v>
      </c>
      <c r="N1066" t="str">
        <f>_xlfn.XLOOKUP(Table2[[#This Row],[metode_pembayaran]],Table11[metode_pembayaran],Table11[id_pembayaran])</f>
        <v>MP 02</v>
      </c>
      <c r="O1066" t="s">
        <v>30</v>
      </c>
      <c r="P1066" t="str">
        <f>_xlfn.XLOOKUP(Table2[[#This Row],[status_reservasi]],'Dim Status Reservasi'!$B$2:$B$5,'Dim Status Reservasi'!$A$2:$A$5)</f>
        <v>ST 002</v>
      </c>
      <c r="Q1066" t="s">
        <v>124</v>
      </c>
      <c r="R1066" t="str">
        <f>_xlfn.XLOOKUP(Table2[[#This Row],[kota_hotel]],'Dim Kota Hotel'!$B$2:$B$21,'Dim Kota Hotel'!$A$2:$A$21)</f>
        <v>LOK 012</v>
      </c>
      <c r="S1066" t="s">
        <v>25</v>
      </c>
    </row>
    <row r="1067" spans="1:19" x14ac:dyDescent="0.25">
      <c r="A1067" t="s">
        <v>3065</v>
      </c>
      <c r="B1067" t="str">
        <f>_xlfn.XLOOKUP(Table2[[#This Row],[tanggal_checkin]],Table6[tanggal_checkin],Table6[id_checkin])</f>
        <v>CI 0164</v>
      </c>
      <c r="C1067" t="s">
        <v>11899</v>
      </c>
      <c r="D1067" t="str">
        <f>_xlfn.XLOOKUP(Table2[[#This Row],[tanggal_checkout]],Table4[tanggal_checkout],Table4[id_checkout])</f>
        <v>CO 0166</v>
      </c>
      <c r="E1067" t="s">
        <v>11204</v>
      </c>
      <c r="F1067" s="8">
        <v>0.10341435185185185</v>
      </c>
      <c r="G1067" t="str">
        <f>_xlfn.XLOOKUP(Table2[[#This Row],[nama_tamu]],Table10[nama_tamu],Table10[id_tamu])</f>
        <v>CUS 4126</v>
      </c>
      <c r="H1067" t="s">
        <v>3067</v>
      </c>
      <c r="I1067" t="str">
        <f>_xlfn.XLOOKUP(Table2[[#This Row],[tipe_kamar]],Table12[tipe_kamar],Table12[id_kamar])</f>
        <v>KMR 003</v>
      </c>
      <c r="J1067" t="s">
        <v>64</v>
      </c>
      <c r="K1067">
        <v>1</v>
      </c>
      <c r="L1067">
        <v>1348000</v>
      </c>
      <c r="M1067">
        <v>1348000</v>
      </c>
      <c r="N1067" t="str">
        <f>_xlfn.XLOOKUP(Table2[[#This Row],[metode_pembayaran]],Table11[metode_pembayaran],Table11[id_pembayaran])</f>
        <v>MP 02</v>
      </c>
      <c r="O1067" t="s">
        <v>30</v>
      </c>
      <c r="P1067" t="str">
        <f>_xlfn.XLOOKUP(Table2[[#This Row],[status_reservasi]],'Dim Status Reservasi'!$B$2:$B$5,'Dim Status Reservasi'!$A$2:$A$5)</f>
        <v>ST 003</v>
      </c>
      <c r="Q1067" t="s">
        <v>37</v>
      </c>
      <c r="R1067" t="str">
        <f>_xlfn.XLOOKUP(Table2[[#This Row],[kota_hotel]],'Dim Kota Hotel'!$B$2:$B$21,'Dim Kota Hotel'!$A$2:$A$21)</f>
        <v>LOK 010</v>
      </c>
      <c r="S1067" t="s">
        <v>226</v>
      </c>
    </row>
    <row r="1068" spans="1:19" x14ac:dyDescent="0.25">
      <c r="A1068" t="s">
        <v>3068</v>
      </c>
      <c r="B1068" t="str">
        <f>_xlfn.XLOOKUP(Table2[[#This Row],[tanggal_checkin]],Table6[tanggal_checkin],Table6[id_checkin])</f>
        <v>CI 0860</v>
      </c>
      <c r="C1068" t="s">
        <v>11792</v>
      </c>
      <c r="D1068" t="str">
        <f>_xlfn.XLOOKUP(Table2[[#This Row],[tanggal_checkout]],Table4[tanggal_checkout],Table4[id_checkout])</f>
        <v>CO 0864</v>
      </c>
      <c r="E1068" t="s">
        <v>11048</v>
      </c>
      <c r="F1068" s="8">
        <v>0.85490740740740745</v>
      </c>
      <c r="G1068" t="str">
        <f>_xlfn.XLOOKUP(Table2[[#This Row],[nama_tamu]],Table10[nama_tamu],Table10[id_tamu])</f>
        <v>CUS 1981</v>
      </c>
      <c r="H1068" t="s">
        <v>3070</v>
      </c>
      <c r="I1068" t="str">
        <f>_xlfn.XLOOKUP(Table2[[#This Row],[tipe_kamar]],Table12[tipe_kamar],Table12[id_kamar])</f>
        <v>KMR 003</v>
      </c>
      <c r="J1068" t="s">
        <v>64</v>
      </c>
      <c r="K1068">
        <v>2</v>
      </c>
      <c r="L1068">
        <v>1171000</v>
      </c>
      <c r="M1068">
        <v>2342000</v>
      </c>
      <c r="N1068" t="str">
        <f>_xlfn.XLOOKUP(Table2[[#This Row],[metode_pembayaran]],Table11[metode_pembayaran],Table11[id_pembayaran])</f>
        <v>MP 01</v>
      </c>
      <c r="O1068" t="s">
        <v>24</v>
      </c>
      <c r="P1068" t="str">
        <f>_xlfn.XLOOKUP(Table2[[#This Row],[status_reservasi]],'Dim Status Reservasi'!$B$2:$B$5,'Dim Status Reservasi'!$A$2:$A$5)</f>
        <v>ST 003</v>
      </c>
      <c r="Q1068" t="s">
        <v>37</v>
      </c>
      <c r="R1068" t="str">
        <f>_xlfn.XLOOKUP(Table2[[#This Row],[kota_hotel]],'Dim Kota Hotel'!$B$2:$B$21,'Dim Kota Hotel'!$A$2:$A$21)</f>
        <v>LOK 009</v>
      </c>
      <c r="S1068" t="s">
        <v>19</v>
      </c>
    </row>
    <row r="1069" spans="1:19" x14ac:dyDescent="0.25">
      <c r="A1069" t="s">
        <v>3071</v>
      </c>
      <c r="B1069" t="str">
        <f>_xlfn.XLOOKUP(Table2[[#This Row],[tanggal_checkin]],Table6[tanggal_checkin],Table6[id_checkin])</f>
        <v>CI 0431</v>
      </c>
      <c r="C1069" t="s">
        <v>11380</v>
      </c>
      <c r="D1069" t="str">
        <f>_xlfn.XLOOKUP(Table2[[#This Row],[tanggal_checkout]],Table4[tanggal_checkout],Table4[id_checkout])</f>
        <v>CO 0437</v>
      </c>
      <c r="E1069" t="s">
        <v>11658</v>
      </c>
      <c r="F1069" s="8">
        <v>0.81118055555555557</v>
      </c>
      <c r="G1069" t="str">
        <f>_xlfn.XLOOKUP(Table2[[#This Row],[nama_tamu]],Table10[nama_tamu],Table10[id_tamu])</f>
        <v>CUS 3143</v>
      </c>
      <c r="H1069" t="s">
        <v>3073</v>
      </c>
      <c r="I1069" t="str">
        <f>_xlfn.XLOOKUP(Table2[[#This Row],[tipe_kamar]],Table12[tipe_kamar],Table12[id_kamar])</f>
        <v>KMR 004</v>
      </c>
      <c r="J1069" t="s">
        <v>47</v>
      </c>
      <c r="K1069">
        <v>4</v>
      </c>
      <c r="L1069">
        <v>512000</v>
      </c>
      <c r="M1069">
        <v>2048000</v>
      </c>
      <c r="N1069" t="str">
        <f>_xlfn.XLOOKUP(Table2[[#This Row],[metode_pembayaran]],Table11[metode_pembayaran],Table11[id_pembayaran])</f>
        <v>MP 06</v>
      </c>
      <c r="O1069" t="s">
        <v>17</v>
      </c>
      <c r="P1069" t="str">
        <f>_xlfn.XLOOKUP(Table2[[#This Row],[status_reservasi]],'Dim Status Reservasi'!$B$2:$B$5,'Dim Status Reservasi'!$A$2:$A$5)</f>
        <v>ST 004</v>
      </c>
      <c r="Q1069" t="s">
        <v>48</v>
      </c>
      <c r="R1069" t="str">
        <f>_xlfn.XLOOKUP(Table2[[#This Row],[kota_hotel]],'Dim Kota Hotel'!$B$2:$B$21,'Dim Kota Hotel'!$A$2:$A$21)</f>
        <v>LOK 003</v>
      </c>
      <c r="S1069" t="s">
        <v>106</v>
      </c>
    </row>
    <row r="1070" spans="1:19" x14ac:dyDescent="0.25">
      <c r="A1070" t="s">
        <v>3074</v>
      </c>
      <c r="B1070" t="str">
        <f>_xlfn.XLOOKUP(Table2[[#This Row],[tanggal_checkin]],Table6[tanggal_checkin],Table6[id_checkin])</f>
        <v>CI 0327</v>
      </c>
      <c r="C1070" t="s">
        <v>11900</v>
      </c>
      <c r="D1070" t="str">
        <f>_xlfn.XLOOKUP(Table2[[#This Row],[tanggal_checkout]],Table4[tanggal_checkout],Table4[id_checkout])</f>
        <v>CO 0334</v>
      </c>
      <c r="E1070" t="s">
        <v>10967</v>
      </c>
      <c r="F1070" s="8">
        <v>0.50594907407407408</v>
      </c>
      <c r="G1070" t="str">
        <f>_xlfn.XLOOKUP(Table2[[#This Row],[nama_tamu]],Table10[nama_tamu],Table10[id_tamu])</f>
        <v>CUS 0279</v>
      </c>
      <c r="H1070" t="s">
        <v>3075</v>
      </c>
      <c r="I1070" t="str">
        <f>_xlfn.XLOOKUP(Table2[[#This Row],[tipe_kamar]],Table12[tipe_kamar],Table12[id_kamar])</f>
        <v>KMR 003</v>
      </c>
      <c r="J1070" t="s">
        <v>64</v>
      </c>
      <c r="K1070">
        <v>8</v>
      </c>
      <c r="L1070">
        <v>1318000</v>
      </c>
      <c r="M1070">
        <v>10544000</v>
      </c>
      <c r="N1070" t="str">
        <f>_xlfn.XLOOKUP(Table2[[#This Row],[metode_pembayaran]],Table11[metode_pembayaran],Table11[id_pembayaran])</f>
        <v>MP 05</v>
      </c>
      <c r="O1070" t="s">
        <v>72</v>
      </c>
      <c r="P1070" t="str">
        <f>_xlfn.XLOOKUP(Table2[[#This Row],[status_reservasi]],'Dim Status Reservasi'!$B$2:$B$5,'Dim Status Reservasi'!$A$2:$A$5)</f>
        <v>ST 002</v>
      </c>
      <c r="Q1070" t="s">
        <v>124</v>
      </c>
      <c r="R1070" t="str">
        <f>_xlfn.XLOOKUP(Table2[[#This Row],[kota_hotel]],'Dim Kota Hotel'!$B$2:$B$21,'Dim Kota Hotel'!$A$2:$A$21)</f>
        <v>LOK 003</v>
      </c>
      <c r="S1070" t="s">
        <v>106</v>
      </c>
    </row>
    <row r="1071" spans="1:19" x14ac:dyDescent="0.25">
      <c r="A1071" t="s">
        <v>3076</v>
      </c>
      <c r="B1071" t="str">
        <f>_xlfn.XLOOKUP(Table2[[#This Row],[tanggal_checkin]],Table6[tanggal_checkin],Table6[id_checkin])</f>
        <v>CI 0848</v>
      </c>
      <c r="C1071" t="s">
        <v>11838</v>
      </c>
      <c r="D1071" t="str">
        <f>_xlfn.XLOOKUP(Table2[[#This Row],[tanggal_checkout]],Table4[tanggal_checkout],Table4[id_checkout])</f>
        <v>CO 0859</v>
      </c>
      <c r="E1071" t="s">
        <v>11901</v>
      </c>
      <c r="F1071" s="8">
        <v>0.66101851851851856</v>
      </c>
      <c r="G1071" t="str">
        <f>_xlfn.XLOOKUP(Table2[[#This Row],[nama_tamu]],Table10[nama_tamu],Table10[id_tamu])</f>
        <v>CUS 2058</v>
      </c>
      <c r="H1071" t="s">
        <v>3078</v>
      </c>
      <c r="I1071" t="str">
        <f>_xlfn.XLOOKUP(Table2[[#This Row],[tipe_kamar]],Table12[tipe_kamar],Table12[id_kamar])</f>
        <v>KMR 002</v>
      </c>
      <c r="J1071" t="s">
        <v>82</v>
      </c>
      <c r="K1071">
        <v>9</v>
      </c>
      <c r="L1071">
        <v>345000</v>
      </c>
      <c r="M1071">
        <v>3105000</v>
      </c>
      <c r="N1071" t="str">
        <f>_xlfn.XLOOKUP(Table2[[#This Row],[metode_pembayaran]],Table11[metode_pembayaran],Table11[id_pembayaran])</f>
        <v>MP 01</v>
      </c>
      <c r="O1071" t="s">
        <v>24</v>
      </c>
      <c r="P1071" t="str">
        <f>_xlfn.XLOOKUP(Table2[[#This Row],[status_reservasi]],'Dim Status Reservasi'!$B$2:$B$5,'Dim Status Reservasi'!$A$2:$A$5)</f>
        <v>ST 004</v>
      </c>
      <c r="Q1071" t="s">
        <v>48</v>
      </c>
      <c r="R1071" t="str">
        <f>_xlfn.XLOOKUP(Table2[[#This Row],[kota_hotel]],'Dim Kota Hotel'!$B$2:$B$21,'Dim Kota Hotel'!$A$2:$A$21)</f>
        <v>LOK 017</v>
      </c>
      <c r="S1071" t="s">
        <v>84</v>
      </c>
    </row>
    <row r="1072" spans="1:19" x14ac:dyDescent="0.25">
      <c r="A1072" t="s">
        <v>3079</v>
      </c>
      <c r="B1072" t="str">
        <f>_xlfn.XLOOKUP(Table2[[#This Row],[tanggal_checkin]],Table6[tanggal_checkin],Table6[id_checkin])</f>
        <v>CI 0893</v>
      </c>
      <c r="C1072" t="s">
        <v>11747</v>
      </c>
      <c r="D1072" t="str">
        <f>_xlfn.XLOOKUP(Table2[[#This Row],[tanggal_checkout]],Table4[tanggal_checkout],Table4[id_checkout])</f>
        <v>CO 0901</v>
      </c>
      <c r="E1072" t="s">
        <v>11282</v>
      </c>
      <c r="F1072" s="8">
        <v>0.14483796296296297</v>
      </c>
      <c r="G1072" t="str">
        <f>_xlfn.XLOOKUP(Table2[[#This Row],[nama_tamu]],Table10[nama_tamu],Table10[id_tamu])</f>
        <v>CUS 0139</v>
      </c>
      <c r="H1072" t="s">
        <v>11134</v>
      </c>
      <c r="I1072" t="str">
        <f>_xlfn.XLOOKUP(Table2[[#This Row],[tipe_kamar]],Table12[tipe_kamar],Table12[id_kamar])</f>
        <v>KMR 001</v>
      </c>
      <c r="J1072" t="s">
        <v>23</v>
      </c>
      <c r="K1072">
        <v>7</v>
      </c>
      <c r="L1072">
        <v>593000</v>
      </c>
      <c r="M1072">
        <v>4151000</v>
      </c>
      <c r="N1072" t="str">
        <f>_xlfn.XLOOKUP(Table2[[#This Row],[metode_pembayaran]],Table11[metode_pembayaran],Table11[id_pembayaran])</f>
        <v>MP 06</v>
      </c>
      <c r="O1072" t="s">
        <v>17</v>
      </c>
      <c r="P1072" t="str">
        <f>_xlfn.XLOOKUP(Table2[[#This Row],[status_reservasi]],'Dim Status Reservasi'!$B$2:$B$5,'Dim Status Reservasi'!$A$2:$A$5)</f>
        <v>ST 003</v>
      </c>
      <c r="Q1072" t="s">
        <v>37</v>
      </c>
      <c r="R1072" t="str">
        <f>_xlfn.XLOOKUP(Table2[[#This Row],[kota_hotel]],'Dim Kota Hotel'!$B$2:$B$21,'Dim Kota Hotel'!$A$2:$A$21)</f>
        <v>LOK 020</v>
      </c>
      <c r="S1072" t="s">
        <v>94</v>
      </c>
    </row>
    <row r="1073" spans="1:19" x14ac:dyDescent="0.25">
      <c r="A1073" t="s">
        <v>3081</v>
      </c>
      <c r="B1073" t="str">
        <f>_xlfn.XLOOKUP(Table2[[#This Row],[tanggal_checkin]],Table6[tanggal_checkin],Table6[id_checkin])</f>
        <v>CI 0337</v>
      </c>
      <c r="C1073" t="s">
        <v>10968</v>
      </c>
      <c r="D1073" t="str">
        <f>_xlfn.XLOOKUP(Table2[[#This Row],[tanggal_checkout]],Table4[tanggal_checkout],Table4[id_checkout])</f>
        <v>CO 0340</v>
      </c>
      <c r="E1073" t="s">
        <v>11902</v>
      </c>
      <c r="F1073" s="8">
        <v>0.11832175925925927</v>
      </c>
      <c r="G1073" t="str">
        <f>_xlfn.XLOOKUP(Table2[[#This Row],[nama_tamu]],Table10[nama_tamu],Table10[id_tamu])</f>
        <v>CUS 3311</v>
      </c>
      <c r="H1073" t="s">
        <v>3083</v>
      </c>
      <c r="I1073" t="str">
        <f>_xlfn.XLOOKUP(Table2[[#This Row],[tipe_kamar]],Table12[tipe_kamar],Table12[id_kamar])</f>
        <v>KMR 001</v>
      </c>
      <c r="J1073" t="s">
        <v>23</v>
      </c>
      <c r="K1073">
        <v>4</v>
      </c>
      <c r="L1073">
        <v>662000</v>
      </c>
      <c r="M1073">
        <v>2648000</v>
      </c>
      <c r="N1073" t="str">
        <f>_xlfn.XLOOKUP(Table2[[#This Row],[metode_pembayaran]],Table11[metode_pembayaran],Table11[id_pembayaran])</f>
        <v>MP 02</v>
      </c>
      <c r="O1073" t="s">
        <v>30</v>
      </c>
      <c r="P1073" t="str">
        <f>_xlfn.XLOOKUP(Table2[[#This Row],[status_reservasi]],'Dim Status Reservasi'!$B$2:$B$5,'Dim Status Reservasi'!$A$2:$A$5)</f>
        <v>ST 003</v>
      </c>
      <c r="Q1073" t="s">
        <v>37</v>
      </c>
      <c r="R1073" t="str">
        <f>_xlfn.XLOOKUP(Table2[[#This Row],[kota_hotel]],'Dim Kota Hotel'!$B$2:$B$21,'Dim Kota Hotel'!$A$2:$A$21)</f>
        <v>LOK 005</v>
      </c>
      <c r="S1073" t="s">
        <v>43</v>
      </c>
    </row>
    <row r="1074" spans="1:19" x14ac:dyDescent="0.25">
      <c r="A1074" t="s">
        <v>3084</v>
      </c>
      <c r="B1074" t="str">
        <f>_xlfn.XLOOKUP(Table2[[#This Row],[tanggal_checkin]],Table6[tanggal_checkin],Table6[id_checkin])</f>
        <v>CI 0119</v>
      </c>
      <c r="C1074" t="s">
        <v>11567</v>
      </c>
      <c r="D1074" t="str">
        <f>_xlfn.XLOOKUP(Table2[[#This Row],[tanggal_checkout]],Table4[tanggal_checkout],Table4[id_checkout])</f>
        <v>CO 0122</v>
      </c>
      <c r="E1074" t="s">
        <v>11425</v>
      </c>
      <c r="F1074" s="8">
        <v>0.89936342592592589</v>
      </c>
      <c r="G1074" t="str">
        <f>_xlfn.XLOOKUP(Table2[[#This Row],[nama_tamu]],Table10[nama_tamu],Table10[id_tamu])</f>
        <v>CUS 2362</v>
      </c>
      <c r="H1074" t="s">
        <v>3086</v>
      </c>
      <c r="I1074" t="str">
        <f>_xlfn.XLOOKUP(Table2[[#This Row],[tipe_kamar]],Table12[tipe_kamar],Table12[id_kamar])</f>
        <v>KMR 003</v>
      </c>
      <c r="J1074" t="s">
        <v>64</v>
      </c>
      <c r="K1074">
        <v>3</v>
      </c>
      <c r="L1074">
        <v>1280000</v>
      </c>
      <c r="M1074">
        <v>3840000</v>
      </c>
      <c r="N1074" t="str">
        <f>_xlfn.XLOOKUP(Table2[[#This Row],[metode_pembayaran]],Table11[metode_pembayaran],Table11[id_pembayaran])</f>
        <v>MP 05</v>
      </c>
      <c r="O1074" t="s">
        <v>72</v>
      </c>
      <c r="P1074" t="str">
        <f>_xlfn.XLOOKUP(Table2[[#This Row],[status_reservasi]],'Dim Status Reservasi'!$B$2:$B$5,'Dim Status Reservasi'!$A$2:$A$5)</f>
        <v>ST 004</v>
      </c>
      <c r="Q1074" t="s">
        <v>48</v>
      </c>
      <c r="R1074" t="str">
        <f>_xlfn.XLOOKUP(Table2[[#This Row],[kota_hotel]],'Dim Kota Hotel'!$B$2:$B$21,'Dim Kota Hotel'!$A$2:$A$21)</f>
        <v>LOK 001</v>
      </c>
      <c r="S1074" t="s">
        <v>74</v>
      </c>
    </row>
    <row r="1075" spans="1:19" x14ac:dyDescent="0.25">
      <c r="A1075" t="s">
        <v>3087</v>
      </c>
      <c r="B1075" t="str">
        <f>_xlfn.XLOOKUP(Table2[[#This Row],[tanggal_checkin]],Table6[tanggal_checkin],Table6[id_checkin])</f>
        <v>CI 0849</v>
      </c>
      <c r="C1075" t="s">
        <v>11903</v>
      </c>
      <c r="D1075" t="str">
        <f>_xlfn.XLOOKUP(Table2[[#This Row],[tanggal_checkout]],Table4[tanggal_checkout],Table4[id_checkout])</f>
        <v>CO 0857</v>
      </c>
      <c r="E1075" t="s">
        <v>11047</v>
      </c>
      <c r="F1075" s="8">
        <v>0.40069444444444446</v>
      </c>
      <c r="G1075" t="str">
        <f>_xlfn.XLOOKUP(Table2[[#This Row],[nama_tamu]],Table10[nama_tamu],Table10[id_tamu])</f>
        <v>CUS 0716</v>
      </c>
      <c r="H1075" t="s">
        <v>3088</v>
      </c>
      <c r="I1075" t="str">
        <f>_xlfn.XLOOKUP(Table2[[#This Row],[tipe_kamar]],Table12[tipe_kamar],Table12[id_kamar])</f>
        <v>KMR 004</v>
      </c>
      <c r="J1075" t="s">
        <v>47</v>
      </c>
      <c r="K1075">
        <v>6</v>
      </c>
      <c r="L1075">
        <v>421000</v>
      </c>
      <c r="M1075">
        <v>2526000</v>
      </c>
      <c r="N1075" t="str">
        <f>_xlfn.XLOOKUP(Table2[[#This Row],[metode_pembayaran]],Table11[metode_pembayaran],Table11[id_pembayaran])</f>
        <v>MP 05</v>
      </c>
      <c r="O1075" t="s">
        <v>72</v>
      </c>
      <c r="P1075" t="str">
        <f>_xlfn.XLOOKUP(Table2[[#This Row],[status_reservasi]],'Dim Status Reservasi'!$B$2:$B$5,'Dim Status Reservasi'!$A$2:$A$5)</f>
        <v>ST 003</v>
      </c>
      <c r="Q1075" t="s">
        <v>37</v>
      </c>
      <c r="R1075" t="str">
        <f>_xlfn.XLOOKUP(Table2[[#This Row],[kota_hotel]],'Dim Kota Hotel'!$B$2:$B$21,'Dim Kota Hotel'!$A$2:$A$21)</f>
        <v>LOK 006</v>
      </c>
      <c r="S1075" t="s">
        <v>129</v>
      </c>
    </row>
    <row r="1076" spans="1:19" x14ac:dyDescent="0.25">
      <c r="A1076" t="s">
        <v>3089</v>
      </c>
      <c r="B1076" t="str">
        <f>_xlfn.XLOOKUP(Table2[[#This Row],[tanggal_checkin]],Table6[tanggal_checkin],Table6[id_checkin])</f>
        <v>CI 0912</v>
      </c>
      <c r="C1076" t="s">
        <v>11043</v>
      </c>
      <c r="D1076" t="str">
        <f>_xlfn.XLOOKUP(Table2[[#This Row],[tanggal_checkout]],Table4[tanggal_checkout],Table4[id_checkout])</f>
        <v>CO 0921</v>
      </c>
      <c r="E1076" t="s">
        <v>11044</v>
      </c>
      <c r="F1076" s="8">
        <v>7.858796296296296E-3</v>
      </c>
      <c r="G1076" t="str">
        <f>_xlfn.XLOOKUP(Table2[[#This Row],[nama_tamu]],Table10[nama_tamu],Table10[id_tamu])</f>
        <v>CUS 1462</v>
      </c>
      <c r="H1076" t="s">
        <v>3091</v>
      </c>
      <c r="I1076" t="str">
        <f>_xlfn.XLOOKUP(Table2[[#This Row],[tipe_kamar]],Table12[tipe_kamar],Table12[id_kamar])</f>
        <v>KMR 003</v>
      </c>
      <c r="J1076" t="s">
        <v>64</v>
      </c>
      <c r="K1076">
        <v>7</v>
      </c>
      <c r="L1076">
        <v>1212000</v>
      </c>
      <c r="M1076">
        <v>8484000</v>
      </c>
      <c r="N1076" t="str">
        <f>_xlfn.XLOOKUP(Table2[[#This Row],[metode_pembayaran]],Table11[metode_pembayaran],Table11[id_pembayaran])</f>
        <v>MP 02</v>
      </c>
      <c r="O1076" t="s">
        <v>30</v>
      </c>
      <c r="P1076" t="str">
        <f>_xlfn.XLOOKUP(Table2[[#This Row],[status_reservasi]],'Dim Status Reservasi'!$B$2:$B$5,'Dim Status Reservasi'!$A$2:$A$5)</f>
        <v>ST 003</v>
      </c>
      <c r="Q1076" t="s">
        <v>37</v>
      </c>
      <c r="R1076" t="str">
        <f>_xlfn.XLOOKUP(Table2[[#This Row],[kota_hotel]],'Dim Kota Hotel'!$B$2:$B$21,'Dim Kota Hotel'!$A$2:$A$21)</f>
        <v>LOK 014</v>
      </c>
      <c r="S1076" t="s">
        <v>222</v>
      </c>
    </row>
    <row r="1077" spans="1:19" x14ac:dyDescent="0.25">
      <c r="A1077" t="s">
        <v>3092</v>
      </c>
      <c r="B1077" t="str">
        <f>_xlfn.XLOOKUP(Table2[[#This Row],[tanggal_checkin]],Table6[tanggal_checkin],Table6[id_checkin])</f>
        <v>CI 0532</v>
      </c>
      <c r="C1077" t="s">
        <v>11904</v>
      </c>
      <c r="D1077" t="str">
        <f>_xlfn.XLOOKUP(Table2[[#This Row],[tanggal_checkout]],Table4[tanggal_checkout],Table4[id_checkout])</f>
        <v>CO 0542</v>
      </c>
      <c r="E1077" t="s">
        <v>11631</v>
      </c>
      <c r="F1077" s="8">
        <v>0.97855324074074079</v>
      </c>
      <c r="G1077" t="str">
        <f>_xlfn.XLOOKUP(Table2[[#This Row],[nama_tamu]],Table10[nama_tamu],Table10[id_tamu])</f>
        <v>CUS 1267</v>
      </c>
      <c r="H1077" t="s">
        <v>3093</v>
      </c>
      <c r="I1077" t="str">
        <f>_xlfn.XLOOKUP(Table2[[#This Row],[tipe_kamar]],Table12[tipe_kamar],Table12[id_kamar])</f>
        <v>KMR 001</v>
      </c>
      <c r="J1077" t="s">
        <v>23</v>
      </c>
      <c r="K1077">
        <v>9</v>
      </c>
      <c r="L1077">
        <v>620000</v>
      </c>
      <c r="M1077">
        <v>5580000</v>
      </c>
      <c r="N1077" t="str">
        <f>_xlfn.XLOOKUP(Table2[[#This Row],[metode_pembayaran]],Table11[metode_pembayaran],Table11[id_pembayaran])</f>
        <v>MP 04</v>
      </c>
      <c r="O1077" t="s">
        <v>53</v>
      </c>
      <c r="P1077" t="str">
        <f>_xlfn.XLOOKUP(Table2[[#This Row],[status_reservasi]],'Dim Status Reservasi'!$B$2:$B$5,'Dim Status Reservasi'!$A$2:$A$5)</f>
        <v>ST 003</v>
      </c>
      <c r="Q1077" t="s">
        <v>37</v>
      </c>
      <c r="R1077" t="str">
        <f>_xlfn.XLOOKUP(Table2[[#This Row],[kota_hotel]],'Dim Kota Hotel'!$B$2:$B$21,'Dim Kota Hotel'!$A$2:$A$21)</f>
        <v>LOK 011</v>
      </c>
      <c r="S1077" t="s">
        <v>38</v>
      </c>
    </row>
    <row r="1078" spans="1:19" x14ac:dyDescent="0.25">
      <c r="A1078" t="s">
        <v>3094</v>
      </c>
      <c r="B1078" t="str">
        <f>_xlfn.XLOOKUP(Table2[[#This Row],[tanggal_checkin]],Table6[tanggal_checkin],Table6[id_checkin])</f>
        <v>CI 0290</v>
      </c>
      <c r="C1078" t="s">
        <v>11233</v>
      </c>
      <c r="D1078" t="str">
        <f>_xlfn.XLOOKUP(Table2[[#This Row],[tanggal_checkout]],Table4[tanggal_checkout],Table4[id_checkout])</f>
        <v>CO 0297</v>
      </c>
      <c r="E1078" t="s">
        <v>11301</v>
      </c>
      <c r="F1078" s="8">
        <v>0.66434027777777782</v>
      </c>
      <c r="G1078" t="str">
        <f>_xlfn.XLOOKUP(Table2[[#This Row],[nama_tamu]],Table10[nama_tamu],Table10[id_tamu])</f>
        <v>CUS 1452</v>
      </c>
      <c r="H1078" t="s">
        <v>3095</v>
      </c>
      <c r="I1078" t="str">
        <f>_xlfn.XLOOKUP(Table2[[#This Row],[tipe_kamar]],Table12[tipe_kamar],Table12[id_kamar])</f>
        <v>KMR 003</v>
      </c>
      <c r="J1078" t="s">
        <v>64</v>
      </c>
      <c r="K1078">
        <v>9</v>
      </c>
      <c r="L1078">
        <v>1345000</v>
      </c>
      <c r="M1078">
        <v>12105000</v>
      </c>
      <c r="N1078" t="str">
        <f>_xlfn.XLOOKUP(Table2[[#This Row],[metode_pembayaran]],Table11[metode_pembayaran],Table11[id_pembayaran])</f>
        <v>MP 05</v>
      </c>
      <c r="O1078" t="s">
        <v>72</v>
      </c>
      <c r="P1078" t="str">
        <f>_xlfn.XLOOKUP(Table2[[#This Row],[status_reservasi]],'Dim Status Reservasi'!$B$2:$B$5,'Dim Status Reservasi'!$A$2:$A$5)</f>
        <v>ST 003</v>
      </c>
      <c r="Q1078" t="s">
        <v>37</v>
      </c>
      <c r="R1078" t="str">
        <f>_xlfn.XLOOKUP(Table2[[#This Row],[kota_hotel]],'Dim Kota Hotel'!$B$2:$B$21,'Dim Kota Hotel'!$A$2:$A$21)</f>
        <v>LOK 010</v>
      </c>
      <c r="S1078" t="s">
        <v>226</v>
      </c>
    </row>
    <row r="1079" spans="1:19" x14ac:dyDescent="0.25">
      <c r="A1079" t="s">
        <v>3096</v>
      </c>
      <c r="B1079" t="str">
        <f>_xlfn.XLOOKUP(Table2[[#This Row],[tanggal_checkin]],Table6[tanggal_checkin],Table6[id_checkin])</f>
        <v>CI 0926</v>
      </c>
      <c r="C1079" t="s">
        <v>11659</v>
      </c>
      <c r="D1079" t="str">
        <f>_xlfn.XLOOKUP(Table2[[#This Row],[tanggal_checkout]],Table4[tanggal_checkout],Table4[id_checkout])</f>
        <v>CO 0932</v>
      </c>
      <c r="E1079" t="s">
        <v>11108</v>
      </c>
      <c r="F1079" s="8">
        <v>0.64103009259259258</v>
      </c>
      <c r="G1079" t="str">
        <f>_xlfn.XLOOKUP(Table2[[#This Row],[nama_tamu]],Table10[nama_tamu],Table10[id_tamu])</f>
        <v>CUS 2924</v>
      </c>
      <c r="H1079" t="s">
        <v>3098</v>
      </c>
      <c r="I1079" t="str">
        <f>_xlfn.XLOOKUP(Table2[[#This Row],[tipe_kamar]],Table12[tipe_kamar],Table12[id_kamar])</f>
        <v>KMR 004</v>
      </c>
      <c r="J1079" t="s">
        <v>47</v>
      </c>
      <c r="K1079">
        <v>4</v>
      </c>
      <c r="L1079">
        <v>472000</v>
      </c>
      <c r="M1079">
        <v>1888000</v>
      </c>
      <c r="N1079" t="str">
        <f>_xlfn.XLOOKUP(Table2[[#This Row],[metode_pembayaran]],Table11[metode_pembayaran],Table11[id_pembayaran])</f>
        <v>MP 05</v>
      </c>
      <c r="O1079" t="s">
        <v>72</v>
      </c>
      <c r="P1079" t="str">
        <f>_xlfn.XLOOKUP(Table2[[#This Row],[status_reservasi]],'Dim Status Reservasi'!$B$2:$B$5,'Dim Status Reservasi'!$A$2:$A$5)</f>
        <v>ST 003</v>
      </c>
      <c r="Q1079" t="s">
        <v>37</v>
      </c>
      <c r="R1079" t="str">
        <f>_xlfn.XLOOKUP(Table2[[#This Row],[kota_hotel]],'Dim Kota Hotel'!$B$2:$B$21,'Dim Kota Hotel'!$A$2:$A$21)</f>
        <v>LOK 002</v>
      </c>
      <c r="S1079" t="s">
        <v>60</v>
      </c>
    </row>
    <row r="1080" spans="1:19" x14ac:dyDescent="0.25">
      <c r="A1080" t="s">
        <v>3099</v>
      </c>
      <c r="B1080" t="str">
        <f>_xlfn.XLOOKUP(Table2[[#This Row],[tanggal_checkin]],Table6[tanggal_checkin],Table6[id_checkin])</f>
        <v>CI 0408</v>
      </c>
      <c r="C1080" t="s">
        <v>11564</v>
      </c>
      <c r="D1080" t="str">
        <f>_xlfn.XLOOKUP(Table2[[#This Row],[tanggal_checkout]],Table4[tanggal_checkout],Table4[id_checkout])</f>
        <v>CO 0412</v>
      </c>
      <c r="E1080" t="s">
        <v>11478</v>
      </c>
      <c r="F1080" s="8">
        <v>0.57982638888888893</v>
      </c>
      <c r="G1080" t="str">
        <f>_xlfn.XLOOKUP(Table2[[#This Row],[nama_tamu]],Table10[nama_tamu],Table10[id_tamu])</f>
        <v>CUS 0777</v>
      </c>
      <c r="H1080" t="s">
        <v>3101</v>
      </c>
      <c r="I1080" t="str">
        <f>_xlfn.XLOOKUP(Table2[[#This Row],[tipe_kamar]],Table12[tipe_kamar],Table12[id_kamar])</f>
        <v>KMR 001</v>
      </c>
      <c r="J1080" t="s">
        <v>23</v>
      </c>
      <c r="K1080">
        <v>2</v>
      </c>
      <c r="L1080">
        <v>587000</v>
      </c>
      <c r="M1080">
        <v>1174000</v>
      </c>
      <c r="N1080" t="str">
        <f>_xlfn.XLOOKUP(Table2[[#This Row],[metode_pembayaran]],Table11[metode_pembayaran],Table11[id_pembayaran])</f>
        <v>MP 03</v>
      </c>
      <c r="O1080" t="s">
        <v>36</v>
      </c>
      <c r="P1080" t="str">
        <f>_xlfn.XLOOKUP(Table2[[#This Row],[status_reservasi]],'Dim Status Reservasi'!$B$2:$B$5,'Dim Status Reservasi'!$A$2:$A$5)</f>
        <v>ST 003</v>
      </c>
      <c r="Q1080" t="s">
        <v>37</v>
      </c>
      <c r="R1080" t="str">
        <f>_xlfn.XLOOKUP(Table2[[#This Row],[kota_hotel]],'Dim Kota Hotel'!$B$2:$B$21,'Dim Kota Hotel'!$A$2:$A$21)</f>
        <v>LOK 014</v>
      </c>
      <c r="S1080" t="s">
        <v>222</v>
      </c>
    </row>
    <row r="1081" spans="1:19" x14ac:dyDescent="0.25">
      <c r="A1081" t="s">
        <v>3102</v>
      </c>
      <c r="B1081" t="str">
        <f>_xlfn.XLOOKUP(Table2[[#This Row],[tanggal_checkin]],Table6[tanggal_checkin],Table6[id_checkin])</f>
        <v>CI 0353</v>
      </c>
      <c r="C1081" t="s">
        <v>11374</v>
      </c>
      <c r="D1081" t="str">
        <f>_xlfn.XLOOKUP(Table2[[#This Row],[tanggal_checkout]],Table4[tanggal_checkout],Table4[id_checkout])</f>
        <v>CO 0357</v>
      </c>
      <c r="E1081" t="s">
        <v>11905</v>
      </c>
      <c r="F1081" s="8">
        <v>0.91260416666666666</v>
      </c>
      <c r="G1081" t="str">
        <f>_xlfn.XLOOKUP(Table2[[#This Row],[nama_tamu]],Table10[nama_tamu],Table10[id_tamu])</f>
        <v>CUS 0446</v>
      </c>
      <c r="H1081" t="s">
        <v>3103</v>
      </c>
      <c r="I1081" t="str">
        <f>_xlfn.XLOOKUP(Table2[[#This Row],[tipe_kamar]],Table12[tipe_kamar],Table12[id_kamar])</f>
        <v>KMR 002</v>
      </c>
      <c r="J1081" t="s">
        <v>82</v>
      </c>
      <c r="K1081">
        <v>6</v>
      </c>
      <c r="L1081">
        <v>324000</v>
      </c>
      <c r="M1081">
        <v>1944000</v>
      </c>
      <c r="N1081" t="str">
        <f>_xlfn.XLOOKUP(Table2[[#This Row],[metode_pembayaran]],Table11[metode_pembayaran],Table11[id_pembayaran])</f>
        <v>MP 06</v>
      </c>
      <c r="O1081" t="s">
        <v>17</v>
      </c>
      <c r="P1081" t="str">
        <f>_xlfn.XLOOKUP(Table2[[#This Row],[status_reservasi]],'Dim Status Reservasi'!$B$2:$B$5,'Dim Status Reservasi'!$A$2:$A$5)</f>
        <v>ST 004</v>
      </c>
      <c r="Q1081" t="s">
        <v>48</v>
      </c>
      <c r="R1081" t="str">
        <f>_xlfn.XLOOKUP(Table2[[#This Row],[kota_hotel]],'Dim Kota Hotel'!$B$2:$B$21,'Dim Kota Hotel'!$A$2:$A$21)</f>
        <v>LOK 008</v>
      </c>
      <c r="S1081" t="s">
        <v>68</v>
      </c>
    </row>
    <row r="1082" spans="1:19" x14ac:dyDescent="0.25">
      <c r="A1082" t="s">
        <v>3104</v>
      </c>
      <c r="B1082" t="str">
        <f>_xlfn.XLOOKUP(Table2[[#This Row],[tanggal_checkin]],Table6[tanggal_checkin],Table6[id_checkin])</f>
        <v>CI 0193</v>
      </c>
      <c r="C1082" t="s">
        <v>11517</v>
      </c>
      <c r="D1082" t="str">
        <f>_xlfn.XLOOKUP(Table2[[#This Row],[tanggal_checkout]],Table4[tanggal_checkout],Table4[id_checkout])</f>
        <v>CO 0201</v>
      </c>
      <c r="E1082" t="s">
        <v>11066</v>
      </c>
      <c r="F1082" s="8">
        <v>7.7303240740740742E-2</v>
      </c>
      <c r="G1082" t="str">
        <f>_xlfn.XLOOKUP(Table2[[#This Row],[nama_tamu]],Table10[nama_tamu],Table10[id_tamu])</f>
        <v>CUS 0139</v>
      </c>
      <c r="H1082" t="s">
        <v>11134</v>
      </c>
      <c r="I1082" t="str">
        <f>_xlfn.XLOOKUP(Table2[[#This Row],[tipe_kamar]],Table12[tipe_kamar],Table12[id_kamar])</f>
        <v>KMR 002</v>
      </c>
      <c r="J1082" t="s">
        <v>82</v>
      </c>
      <c r="K1082">
        <v>7</v>
      </c>
      <c r="L1082">
        <v>360000</v>
      </c>
      <c r="M1082">
        <v>2520000</v>
      </c>
      <c r="N1082" t="str">
        <f>_xlfn.XLOOKUP(Table2[[#This Row],[metode_pembayaran]],Table11[metode_pembayaran],Table11[id_pembayaran])</f>
        <v>MP 03</v>
      </c>
      <c r="O1082" t="s">
        <v>36</v>
      </c>
      <c r="P1082" t="str">
        <f>_xlfn.XLOOKUP(Table2[[#This Row],[status_reservasi]],'Dim Status Reservasi'!$B$2:$B$5,'Dim Status Reservasi'!$A$2:$A$5)</f>
        <v>ST 004</v>
      </c>
      <c r="Q1082" t="s">
        <v>48</v>
      </c>
      <c r="R1082" t="str">
        <f>_xlfn.XLOOKUP(Table2[[#This Row],[kota_hotel]],'Dim Kota Hotel'!$B$2:$B$21,'Dim Kota Hotel'!$A$2:$A$21)</f>
        <v>LOK 016</v>
      </c>
      <c r="S1082" t="s">
        <v>117</v>
      </c>
    </row>
    <row r="1083" spans="1:19" x14ac:dyDescent="0.25">
      <c r="A1083" t="s">
        <v>3105</v>
      </c>
      <c r="B1083" t="str">
        <f>_xlfn.XLOOKUP(Table2[[#This Row],[tanggal_checkin]],Table6[tanggal_checkin],Table6[id_checkin])</f>
        <v>CI 0706</v>
      </c>
      <c r="C1083" t="s">
        <v>11513</v>
      </c>
      <c r="D1083" t="str">
        <f>_xlfn.XLOOKUP(Table2[[#This Row],[tanggal_checkout]],Table4[tanggal_checkout],Table4[id_checkout])</f>
        <v>CO 0716</v>
      </c>
      <c r="E1083" t="s">
        <v>11676</v>
      </c>
      <c r="F1083" s="8">
        <v>0.12350694444444445</v>
      </c>
      <c r="G1083" t="str">
        <f>_xlfn.XLOOKUP(Table2[[#This Row],[nama_tamu]],Table10[nama_tamu],Table10[id_tamu])</f>
        <v>CUS 3378</v>
      </c>
      <c r="H1083" t="s">
        <v>3106</v>
      </c>
      <c r="I1083" t="str">
        <f>_xlfn.XLOOKUP(Table2[[#This Row],[tipe_kamar]],Table12[tipe_kamar],Table12[id_kamar])</f>
        <v>KMR 002</v>
      </c>
      <c r="J1083" t="s">
        <v>82</v>
      </c>
      <c r="K1083">
        <v>8</v>
      </c>
      <c r="L1083">
        <v>329000</v>
      </c>
      <c r="M1083">
        <v>2632000</v>
      </c>
      <c r="N1083" t="str">
        <f>_xlfn.XLOOKUP(Table2[[#This Row],[metode_pembayaran]],Table11[metode_pembayaran],Table11[id_pembayaran])</f>
        <v>MP 04</v>
      </c>
      <c r="O1083" t="s">
        <v>53</v>
      </c>
      <c r="P1083" t="str">
        <f>_xlfn.XLOOKUP(Table2[[#This Row],[status_reservasi]],'Dim Status Reservasi'!$B$2:$B$5,'Dim Status Reservasi'!$A$2:$A$5)</f>
        <v>ST 004</v>
      </c>
      <c r="Q1083" t="s">
        <v>48</v>
      </c>
      <c r="R1083" t="str">
        <f>_xlfn.XLOOKUP(Table2[[#This Row],[kota_hotel]],'Dim Kota Hotel'!$B$2:$B$21,'Dim Kota Hotel'!$A$2:$A$21)</f>
        <v>LOK 002</v>
      </c>
      <c r="S1083" t="s">
        <v>60</v>
      </c>
    </row>
    <row r="1084" spans="1:19" x14ac:dyDescent="0.25">
      <c r="A1084" t="s">
        <v>3107</v>
      </c>
      <c r="B1084" t="str">
        <f>_xlfn.XLOOKUP(Table2[[#This Row],[tanggal_checkin]],Table6[tanggal_checkin],Table6[id_checkin])</f>
        <v>CI 0073</v>
      </c>
      <c r="C1084" t="s">
        <v>11643</v>
      </c>
      <c r="D1084" t="str">
        <f>_xlfn.XLOOKUP(Table2[[#This Row],[tanggal_checkout]],Table4[tanggal_checkout],Table4[id_checkout])</f>
        <v>CO 0077</v>
      </c>
      <c r="E1084" t="s">
        <v>11467</v>
      </c>
      <c r="F1084" s="8">
        <v>0.56817129629629626</v>
      </c>
      <c r="G1084" t="str">
        <f>_xlfn.XLOOKUP(Table2[[#This Row],[nama_tamu]],Table10[nama_tamu],Table10[id_tamu])</f>
        <v>CUS 3897</v>
      </c>
      <c r="H1084" t="s">
        <v>3109</v>
      </c>
      <c r="I1084" t="str">
        <f>_xlfn.XLOOKUP(Table2[[#This Row],[tipe_kamar]],Table12[tipe_kamar],Table12[id_kamar])</f>
        <v>KMR 002</v>
      </c>
      <c r="J1084" t="s">
        <v>82</v>
      </c>
      <c r="K1084">
        <v>4</v>
      </c>
      <c r="L1084">
        <v>354000</v>
      </c>
      <c r="M1084">
        <v>1416000</v>
      </c>
      <c r="N1084" t="str">
        <f>_xlfn.XLOOKUP(Table2[[#This Row],[metode_pembayaran]],Table11[metode_pembayaran],Table11[id_pembayaran])</f>
        <v>MP 04</v>
      </c>
      <c r="O1084" t="s">
        <v>53</v>
      </c>
      <c r="P1084" t="str">
        <f>_xlfn.XLOOKUP(Table2[[#This Row],[status_reservasi]],'Dim Status Reservasi'!$B$2:$B$5,'Dim Status Reservasi'!$A$2:$A$5)</f>
        <v>ST 003</v>
      </c>
      <c r="Q1084" t="s">
        <v>37</v>
      </c>
      <c r="R1084" t="str">
        <f>_xlfn.XLOOKUP(Table2[[#This Row],[kota_hotel]],'Dim Kota Hotel'!$B$2:$B$21,'Dim Kota Hotel'!$A$2:$A$21)</f>
        <v>LOK 009</v>
      </c>
      <c r="S1084" t="s">
        <v>19</v>
      </c>
    </row>
    <row r="1085" spans="1:19" x14ac:dyDescent="0.25">
      <c r="A1085" t="s">
        <v>3110</v>
      </c>
      <c r="B1085" t="str">
        <f>_xlfn.XLOOKUP(Table2[[#This Row],[tanggal_checkin]],Table6[tanggal_checkin],Table6[id_checkin])</f>
        <v>CI 1021</v>
      </c>
      <c r="C1085" t="s">
        <v>11749</v>
      </c>
      <c r="D1085" t="str">
        <f>_xlfn.XLOOKUP(Table2[[#This Row],[tanggal_checkout]],Table4[tanggal_checkout],Table4[id_checkout])</f>
        <v>CO 1028</v>
      </c>
      <c r="E1085" t="s">
        <v>11753</v>
      </c>
      <c r="F1085" s="8">
        <v>0.1487037037037037</v>
      </c>
      <c r="G1085" t="str">
        <f>_xlfn.XLOOKUP(Table2[[#This Row],[nama_tamu]],Table10[nama_tamu],Table10[id_tamu])</f>
        <v>CUS 3933</v>
      </c>
      <c r="H1085" t="s">
        <v>3112</v>
      </c>
      <c r="I1085" t="str">
        <f>_xlfn.XLOOKUP(Table2[[#This Row],[tipe_kamar]],Table12[tipe_kamar],Table12[id_kamar])</f>
        <v>KMR 001</v>
      </c>
      <c r="J1085" t="s">
        <v>23</v>
      </c>
      <c r="K1085">
        <v>4</v>
      </c>
      <c r="L1085">
        <v>639000</v>
      </c>
      <c r="M1085">
        <v>2556000</v>
      </c>
      <c r="N1085" t="str">
        <f>_xlfn.XLOOKUP(Table2[[#This Row],[metode_pembayaran]],Table11[metode_pembayaran],Table11[id_pembayaran])</f>
        <v>MP 03</v>
      </c>
      <c r="O1085" t="s">
        <v>36</v>
      </c>
      <c r="P1085" t="str">
        <f>_xlfn.XLOOKUP(Table2[[#This Row],[status_reservasi]],'Dim Status Reservasi'!$B$2:$B$5,'Dim Status Reservasi'!$A$2:$A$5)</f>
        <v>ST 003</v>
      </c>
      <c r="Q1085" t="s">
        <v>37</v>
      </c>
      <c r="R1085" t="str">
        <f>_xlfn.XLOOKUP(Table2[[#This Row],[kota_hotel]],'Dim Kota Hotel'!$B$2:$B$21,'Dim Kota Hotel'!$A$2:$A$21)</f>
        <v>LOK 005</v>
      </c>
      <c r="S1085" t="s">
        <v>43</v>
      </c>
    </row>
    <row r="1086" spans="1:19" x14ac:dyDescent="0.25">
      <c r="A1086" t="s">
        <v>3113</v>
      </c>
      <c r="B1086" t="str">
        <f>_xlfn.XLOOKUP(Table2[[#This Row],[tanggal_checkin]],Table6[tanggal_checkin],Table6[id_checkin])</f>
        <v>CI 0832</v>
      </c>
      <c r="C1086" t="s">
        <v>11450</v>
      </c>
      <c r="D1086" t="str">
        <f>_xlfn.XLOOKUP(Table2[[#This Row],[tanggal_checkout]],Table4[tanggal_checkout],Table4[id_checkout])</f>
        <v>CO 0843</v>
      </c>
      <c r="E1086" t="s">
        <v>10962</v>
      </c>
      <c r="F1086" s="8">
        <v>0.88872685185185185</v>
      </c>
      <c r="G1086" t="str">
        <f>_xlfn.XLOOKUP(Table2[[#This Row],[nama_tamu]],Table10[nama_tamu],Table10[id_tamu])</f>
        <v>CUS 3252</v>
      </c>
      <c r="H1086" t="s">
        <v>3114</v>
      </c>
      <c r="I1086" t="str">
        <f>_xlfn.XLOOKUP(Table2[[#This Row],[tipe_kamar]],Table12[tipe_kamar],Table12[id_kamar])</f>
        <v>KMR 002</v>
      </c>
      <c r="J1086" t="s">
        <v>82</v>
      </c>
      <c r="K1086">
        <v>8</v>
      </c>
      <c r="L1086">
        <v>331000</v>
      </c>
      <c r="M1086">
        <v>2648000</v>
      </c>
      <c r="N1086" t="str">
        <f>_xlfn.XLOOKUP(Table2[[#This Row],[metode_pembayaran]],Table11[metode_pembayaran],Table11[id_pembayaran])</f>
        <v>MP 06</v>
      </c>
      <c r="O1086" t="s">
        <v>17</v>
      </c>
      <c r="P1086" t="str">
        <f>_xlfn.XLOOKUP(Table2[[#This Row],[status_reservasi]],'Dim Status Reservasi'!$B$2:$B$5,'Dim Status Reservasi'!$A$2:$A$5)</f>
        <v>ST 004</v>
      </c>
      <c r="Q1086" t="s">
        <v>48</v>
      </c>
      <c r="R1086" t="str">
        <f>_xlfn.XLOOKUP(Table2[[#This Row],[kota_hotel]],'Dim Kota Hotel'!$B$2:$B$21,'Dim Kota Hotel'!$A$2:$A$21)</f>
        <v>LOK 008</v>
      </c>
      <c r="S1086" t="s">
        <v>68</v>
      </c>
    </row>
    <row r="1087" spans="1:19" x14ac:dyDescent="0.25">
      <c r="A1087" t="s">
        <v>3115</v>
      </c>
      <c r="B1087" t="str">
        <f>_xlfn.XLOOKUP(Table2[[#This Row],[tanggal_checkin]],Table6[tanggal_checkin],Table6[id_checkin])</f>
        <v>CI 1036</v>
      </c>
      <c r="C1087" t="s">
        <v>11906</v>
      </c>
      <c r="D1087" t="str">
        <f>_xlfn.XLOOKUP(Table2[[#This Row],[tanggal_checkout]],Table4[tanggal_checkout],Table4[id_checkout])</f>
        <v>CO 1045</v>
      </c>
      <c r="E1087" t="s">
        <v>11598</v>
      </c>
      <c r="F1087" s="8">
        <v>0.40422453703703703</v>
      </c>
      <c r="G1087" t="str">
        <f>_xlfn.XLOOKUP(Table2[[#This Row],[nama_tamu]],Table10[nama_tamu],Table10[id_tamu])</f>
        <v>CUS 1849</v>
      </c>
      <c r="H1087" t="s">
        <v>3117</v>
      </c>
      <c r="I1087" t="str">
        <f>_xlfn.XLOOKUP(Table2[[#This Row],[tipe_kamar]],Table12[tipe_kamar],Table12[id_kamar])</f>
        <v>KMR 002</v>
      </c>
      <c r="J1087" t="s">
        <v>82</v>
      </c>
      <c r="K1087">
        <v>6</v>
      </c>
      <c r="L1087">
        <v>325000</v>
      </c>
      <c r="M1087">
        <v>1950000</v>
      </c>
      <c r="N1087" t="str">
        <f>_xlfn.XLOOKUP(Table2[[#This Row],[metode_pembayaran]],Table11[metode_pembayaran],Table11[id_pembayaran])</f>
        <v>MP 01</v>
      </c>
      <c r="O1087" t="s">
        <v>24</v>
      </c>
      <c r="P1087" t="str">
        <f>_xlfn.XLOOKUP(Table2[[#This Row],[status_reservasi]],'Dim Status Reservasi'!$B$2:$B$5,'Dim Status Reservasi'!$A$2:$A$5)</f>
        <v>ST 004</v>
      </c>
      <c r="Q1087" t="s">
        <v>48</v>
      </c>
      <c r="R1087" t="str">
        <f>_xlfn.XLOOKUP(Table2[[#This Row],[kota_hotel]],'Dim Kota Hotel'!$B$2:$B$21,'Dim Kota Hotel'!$A$2:$A$21)</f>
        <v>LOK 005</v>
      </c>
      <c r="S1087" t="s">
        <v>43</v>
      </c>
    </row>
    <row r="1088" spans="1:19" x14ac:dyDescent="0.25">
      <c r="A1088" t="s">
        <v>3118</v>
      </c>
      <c r="B1088" t="str">
        <f>_xlfn.XLOOKUP(Table2[[#This Row],[tanggal_checkin]],Table6[tanggal_checkin],Table6[id_checkin])</f>
        <v>CI 0605</v>
      </c>
      <c r="C1088" t="s">
        <v>11352</v>
      </c>
      <c r="D1088" t="str">
        <f>_xlfn.XLOOKUP(Table2[[#This Row],[tanggal_checkout]],Table4[tanggal_checkout],Table4[id_checkout])</f>
        <v>CO 0610</v>
      </c>
      <c r="E1088" t="s">
        <v>11256</v>
      </c>
      <c r="F1088" s="8">
        <v>0.37186342592592592</v>
      </c>
      <c r="G1088" t="str">
        <f>_xlfn.XLOOKUP(Table2[[#This Row],[nama_tamu]],Table10[nama_tamu],Table10[id_tamu])</f>
        <v>CUS 2819</v>
      </c>
      <c r="H1088" t="s">
        <v>3120</v>
      </c>
      <c r="I1088" t="str">
        <f>_xlfn.XLOOKUP(Table2[[#This Row],[tipe_kamar]],Table12[tipe_kamar],Table12[id_kamar])</f>
        <v>KMR 004</v>
      </c>
      <c r="J1088" t="s">
        <v>47</v>
      </c>
      <c r="K1088">
        <v>5</v>
      </c>
      <c r="L1088">
        <v>482000</v>
      </c>
      <c r="M1088">
        <v>2410000</v>
      </c>
      <c r="N1088" t="str">
        <f>_xlfn.XLOOKUP(Table2[[#This Row],[metode_pembayaran]],Table11[metode_pembayaran],Table11[id_pembayaran])</f>
        <v>MP 02</v>
      </c>
      <c r="O1088" t="s">
        <v>30</v>
      </c>
      <c r="P1088" t="str">
        <f>_xlfn.XLOOKUP(Table2[[#This Row],[status_reservasi]],'Dim Status Reservasi'!$B$2:$B$5,'Dim Status Reservasi'!$A$2:$A$5)</f>
        <v>ST 003</v>
      </c>
      <c r="Q1088" t="s">
        <v>37</v>
      </c>
      <c r="R1088" t="str">
        <f>_xlfn.XLOOKUP(Table2[[#This Row],[kota_hotel]],'Dim Kota Hotel'!$B$2:$B$21,'Dim Kota Hotel'!$A$2:$A$21)</f>
        <v>LOK 010</v>
      </c>
      <c r="S1088" t="s">
        <v>226</v>
      </c>
    </row>
    <row r="1089" spans="1:19" x14ac:dyDescent="0.25">
      <c r="A1089" t="s">
        <v>3121</v>
      </c>
      <c r="B1089" t="str">
        <f>_xlfn.XLOOKUP(Table2[[#This Row],[tanggal_checkin]],Table6[tanggal_checkin],Table6[id_checkin])</f>
        <v>CI 0200</v>
      </c>
      <c r="C1089" t="s">
        <v>11066</v>
      </c>
      <c r="D1089" t="str">
        <f>_xlfn.XLOOKUP(Table2[[#This Row],[tanggal_checkout]],Table4[tanggal_checkout],Table4[id_checkout])</f>
        <v>CO 0204</v>
      </c>
      <c r="E1089" t="s">
        <v>10972</v>
      </c>
      <c r="F1089" s="8">
        <v>0.67877314814814815</v>
      </c>
      <c r="G1089" t="str">
        <f>_xlfn.XLOOKUP(Table2[[#This Row],[nama_tamu]],Table10[nama_tamu],Table10[id_tamu])</f>
        <v>CUS 1427</v>
      </c>
      <c r="H1089" t="s">
        <v>3123</v>
      </c>
      <c r="I1089" t="str">
        <f>_xlfn.XLOOKUP(Table2[[#This Row],[tipe_kamar]],Table12[tipe_kamar],Table12[id_kamar])</f>
        <v>KMR 003</v>
      </c>
      <c r="J1089" t="s">
        <v>64</v>
      </c>
      <c r="K1089">
        <v>3</v>
      </c>
      <c r="L1089">
        <v>1287000</v>
      </c>
      <c r="M1089">
        <v>3861000</v>
      </c>
      <c r="N1089" t="str">
        <f>_xlfn.XLOOKUP(Table2[[#This Row],[metode_pembayaran]],Table11[metode_pembayaran],Table11[id_pembayaran])</f>
        <v>MP 05</v>
      </c>
      <c r="O1089" t="s">
        <v>72</v>
      </c>
      <c r="P1089" t="str">
        <f>_xlfn.XLOOKUP(Table2[[#This Row],[status_reservasi]],'Dim Status Reservasi'!$B$2:$B$5,'Dim Status Reservasi'!$A$2:$A$5)</f>
        <v>ST 004</v>
      </c>
      <c r="Q1089" t="s">
        <v>48</v>
      </c>
      <c r="R1089" t="str">
        <f>_xlfn.XLOOKUP(Table2[[#This Row],[kota_hotel]],'Dim Kota Hotel'!$B$2:$B$21,'Dim Kota Hotel'!$A$2:$A$21)</f>
        <v>LOK 004</v>
      </c>
      <c r="S1089" t="s">
        <v>49</v>
      </c>
    </row>
    <row r="1090" spans="1:19" x14ac:dyDescent="0.25">
      <c r="A1090" t="s">
        <v>3124</v>
      </c>
      <c r="B1090" t="str">
        <f>_xlfn.XLOOKUP(Table2[[#This Row],[tanggal_checkin]],Table6[tanggal_checkin],Table6[id_checkin])</f>
        <v>CI 0330</v>
      </c>
      <c r="C1090" t="s">
        <v>11472</v>
      </c>
      <c r="D1090" t="str">
        <f>_xlfn.XLOOKUP(Table2[[#This Row],[tanggal_checkout]],Table4[tanggal_checkout],Table4[id_checkout])</f>
        <v>CO 0331</v>
      </c>
      <c r="E1090" t="s">
        <v>11787</v>
      </c>
      <c r="F1090" s="8">
        <v>0.53862268518518519</v>
      </c>
      <c r="G1090" t="str">
        <f>_xlfn.XLOOKUP(Table2[[#This Row],[nama_tamu]],Table10[nama_tamu],Table10[id_tamu])</f>
        <v>CUS 1960</v>
      </c>
      <c r="H1090" t="s">
        <v>3125</v>
      </c>
      <c r="I1090" t="str">
        <f>_xlfn.XLOOKUP(Table2[[#This Row],[tipe_kamar]],Table12[tipe_kamar],Table12[id_kamar])</f>
        <v>KMR 002</v>
      </c>
      <c r="J1090" t="s">
        <v>82</v>
      </c>
      <c r="K1090">
        <v>2</v>
      </c>
      <c r="L1090">
        <v>350000</v>
      </c>
      <c r="M1090">
        <v>700000</v>
      </c>
      <c r="N1090" t="str">
        <f>_xlfn.XLOOKUP(Table2[[#This Row],[metode_pembayaran]],Table11[metode_pembayaran],Table11[id_pembayaran])</f>
        <v>MP 01</v>
      </c>
      <c r="O1090" t="s">
        <v>24</v>
      </c>
      <c r="P1090" t="str">
        <f>_xlfn.XLOOKUP(Table2[[#This Row],[status_reservasi]],'Dim Status Reservasi'!$B$2:$B$5,'Dim Status Reservasi'!$A$2:$A$5)</f>
        <v>ST 004</v>
      </c>
      <c r="Q1090" t="s">
        <v>48</v>
      </c>
      <c r="R1090" t="str">
        <f>_xlfn.XLOOKUP(Table2[[#This Row],[kota_hotel]],'Dim Kota Hotel'!$B$2:$B$21,'Dim Kota Hotel'!$A$2:$A$21)</f>
        <v>LOK 018</v>
      </c>
      <c r="S1090" t="s">
        <v>102</v>
      </c>
    </row>
    <row r="1091" spans="1:19" x14ac:dyDescent="0.25">
      <c r="A1091" t="s">
        <v>3126</v>
      </c>
      <c r="B1091" t="str">
        <f>_xlfn.XLOOKUP(Table2[[#This Row],[tanggal_checkin]],Table6[tanggal_checkin],Table6[id_checkin])</f>
        <v>CI 0911</v>
      </c>
      <c r="C1091" t="s">
        <v>11396</v>
      </c>
      <c r="D1091" t="str">
        <f>_xlfn.XLOOKUP(Table2[[#This Row],[tanggal_checkout]],Table4[tanggal_checkout],Table4[id_checkout])</f>
        <v>CO 0919</v>
      </c>
      <c r="E1091" t="s">
        <v>11493</v>
      </c>
      <c r="F1091" s="8">
        <v>0.61420138888888887</v>
      </c>
      <c r="G1091" t="str">
        <f>_xlfn.XLOOKUP(Table2[[#This Row],[nama_tamu]],Table10[nama_tamu],Table10[id_tamu])</f>
        <v>CUS 2076</v>
      </c>
      <c r="H1091" t="s">
        <v>3128</v>
      </c>
      <c r="I1091" t="str">
        <f>_xlfn.XLOOKUP(Table2[[#This Row],[tipe_kamar]],Table12[tipe_kamar],Table12[id_kamar])</f>
        <v>KMR 001</v>
      </c>
      <c r="J1091" t="s">
        <v>23</v>
      </c>
      <c r="K1091">
        <v>6</v>
      </c>
      <c r="L1091">
        <v>682000</v>
      </c>
      <c r="M1091">
        <v>4092000</v>
      </c>
      <c r="N1091" t="str">
        <f>_xlfn.XLOOKUP(Table2[[#This Row],[metode_pembayaran]],Table11[metode_pembayaran],Table11[id_pembayaran])</f>
        <v>MP 06</v>
      </c>
      <c r="O1091" t="s">
        <v>17</v>
      </c>
      <c r="P1091" t="str">
        <f>_xlfn.XLOOKUP(Table2[[#This Row],[status_reservasi]],'Dim Status Reservasi'!$B$2:$B$5,'Dim Status Reservasi'!$A$2:$A$5)</f>
        <v>ST 003</v>
      </c>
      <c r="Q1091" t="s">
        <v>37</v>
      </c>
      <c r="R1091" t="str">
        <f>_xlfn.XLOOKUP(Table2[[#This Row],[kota_hotel]],'Dim Kota Hotel'!$B$2:$B$21,'Dim Kota Hotel'!$A$2:$A$21)</f>
        <v>LOK 014</v>
      </c>
      <c r="S1091" t="s">
        <v>222</v>
      </c>
    </row>
    <row r="1092" spans="1:19" x14ac:dyDescent="0.25">
      <c r="A1092" t="s">
        <v>3129</v>
      </c>
      <c r="B1092" t="str">
        <f>_xlfn.XLOOKUP(Table2[[#This Row],[tanggal_checkin]],Table6[tanggal_checkin],Table6[id_checkin])</f>
        <v>CI 0928</v>
      </c>
      <c r="C1092" t="s">
        <v>11546</v>
      </c>
      <c r="D1092" t="str">
        <f>_xlfn.XLOOKUP(Table2[[#This Row],[tanggal_checkout]],Table4[tanggal_checkout],Table4[id_checkout])</f>
        <v>CO 0938</v>
      </c>
      <c r="E1092" t="s">
        <v>11405</v>
      </c>
      <c r="F1092" s="8">
        <v>0.28390046296296295</v>
      </c>
      <c r="G1092" t="str">
        <f>_xlfn.XLOOKUP(Table2[[#This Row],[nama_tamu]],Table10[nama_tamu],Table10[id_tamu])</f>
        <v>CUS 1984</v>
      </c>
      <c r="H1092" t="s">
        <v>3130</v>
      </c>
      <c r="I1092" t="str">
        <f>_xlfn.XLOOKUP(Table2[[#This Row],[tipe_kamar]],Table12[tipe_kamar],Table12[id_kamar])</f>
        <v>KMR 002</v>
      </c>
      <c r="J1092" t="s">
        <v>82</v>
      </c>
      <c r="K1092">
        <v>7</v>
      </c>
      <c r="L1092">
        <v>319000</v>
      </c>
      <c r="M1092">
        <v>2233000</v>
      </c>
      <c r="N1092" t="str">
        <f>_xlfn.XLOOKUP(Table2[[#This Row],[metode_pembayaran]],Table11[metode_pembayaran],Table11[id_pembayaran])</f>
        <v>MP 06</v>
      </c>
      <c r="O1092" t="s">
        <v>17</v>
      </c>
      <c r="P1092" t="str">
        <f>_xlfn.XLOOKUP(Table2[[#This Row],[status_reservasi]],'Dim Status Reservasi'!$B$2:$B$5,'Dim Status Reservasi'!$A$2:$A$5)</f>
        <v>ST 004</v>
      </c>
      <c r="Q1092" t="s">
        <v>48</v>
      </c>
      <c r="R1092" t="str">
        <f>_xlfn.XLOOKUP(Table2[[#This Row],[kota_hotel]],'Dim Kota Hotel'!$B$2:$B$21,'Dim Kota Hotel'!$A$2:$A$21)</f>
        <v>LOK 001</v>
      </c>
      <c r="S1092" t="s">
        <v>74</v>
      </c>
    </row>
    <row r="1093" spans="1:19" x14ac:dyDescent="0.25">
      <c r="A1093" t="s">
        <v>3131</v>
      </c>
      <c r="B1093" t="str">
        <f>_xlfn.XLOOKUP(Table2[[#This Row],[tanggal_checkin]],Table6[tanggal_checkin],Table6[id_checkin])</f>
        <v>CI 1051</v>
      </c>
      <c r="C1093" t="s">
        <v>11388</v>
      </c>
      <c r="D1093" t="str">
        <f>_xlfn.XLOOKUP(Table2[[#This Row],[tanggal_checkout]],Table4[tanggal_checkout],Table4[id_checkout])</f>
        <v>CO 1057</v>
      </c>
      <c r="E1093" t="s">
        <v>11376</v>
      </c>
      <c r="F1093" s="8">
        <v>0.54684027777777777</v>
      </c>
      <c r="G1093" t="str">
        <f>_xlfn.XLOOKUP(Table2[[#This Row],[nama_tamu]],Table10[nama_tamu],Table10[id_tamu])</f>
        <v>CUS 2938</v>
      </c>
      <c r="H1093" t="s">
        <v>3132</v>
      </c>
      <c r="I1093" t="str">
        <f>_xlfn.XLOOKUP(Table2[[#This Row],[tipe_kamar]],Table12[tipe_kamar],Table12[id_kamar])</f>
        <v>KMR 001</v>
      </c>
      <c r="J1093" t="s">
        <v>23</v>
      </c>
      <c r="K1093">
        <v>3</v>
      </c>
      <c r="L1093">
        <v>666000</v>
      </c>
      <c r="M1093">
        <v>1998000</v>
      </c>
      <c r="N1093" t="str">
        <f>_xlfn.XLOOKUP(Table2[[#This Row],[metode_pembayaran]],Table11[metode_pembayaran],Table11[id_pembayaran])</f>
        <v>MP 03</v>
      </c>
      <c r="O1093" t="s">
        <v>36</v>
      </c>
      <c r="P1093" t="str">
        <f>_xlfn.XLOOKUP(Table2[[#This Row],[status_reservasi]],'Dim Status Reservasi'!$B$2:$B$5,'Dim Status Reservasi'!$A$2:$A$5)</f>
        <v>ST 003</v>
      </c>
      <c r="Q1093" t="s">
        <v>37</v>
      </c>
      <c r="R1093" t="str">
        <f>_xlfn.XLOOKUP(Table2[[#This Row],[kota_hotel]],'Dim Kota Hotel'!$B$2:$B$21,'Dim Kota Hotel'!$A$2:$A$21)</f>
        <v>LOK 009</v>
      </c>
      <c r="S1093" t="s">
        <v>19</v>
      </c>
    </row>
    <row r="1094" spans="1:19" x14ac:dyDescent="0.25">
      <c r="A1094" t="s">
        <v>3133</v>
      </c>
      <c r="B1094" t="str">
        <f>_xlfn.XLOOKUP(Table2[[#This Row],[tanggal_checkin]],Table6[tanggal_checkin],Table6[id_checkin])</f>
        <v>CI 0387</v>
      </c>
      <c r="C1094" t="s">
        <v>11839</v>
      </c>
      <c r="D1094" t="str">
        <f>_xlfn.XLOOKUP(Table2[[#This Row],[tanggal_checkout]],Table4[tanggal_checkout],Table4[id_checkout])</f>
        <v>CO 0394</v>
      </c>
      <c r="E1094" t="s">
        <v>11337</v>
      </c>
      <c r="F1094" s="8">
        <v>0.58256944444444447</v>
      </c>
      <c r="G1094" t="str">
        <f>_xlfn.XLOOKUP(Table2[[#This Row],[nama_tamu]],Table10[nama_tamu],Table10[id_tamu])</f>
        <v>CUS 3067</v>
      </c>
      <c r="H1094" t="s">
        <v>3135</v>
      </c>
      <c r="I1094" t="str">
        <f>_xlfn.XLOOKUP(Table2[[#This Row],[tipe_kamar]],Table12[tipe_kamar],Table12[id_kamar])</f>
        <v>KMR 002</v>
      </c>
      <c r="J1094" t="s">
        <v>82</v>
      </c>
      <c r="K1094">
        <v>6</v>
      </c>
      <c r="L1094">
        <v>333000</v>
      </c>
      <c r="M1094">
        <v>1998000</v>
      </c>
      <c r="N1094" t="str">
        <f>_xlfn.XLOOKUP(Table2[[#This Row],[metode_pembayaran]],Table11[metode_pembayaran],Table11[id_pembayaran])</f>
        <v>MP 02</v>
      </c>
      <c r="O1094" t="s">
        <v>30</v>
      </c>
      <c r="P1094" t="str">
        <f>_xlfn.XLOOKUP(Table2[[#This Row],[status_reservasi]],'Dim Status Reservasi'!$B$2:$B$5,'Dim Status Reservasi'!$A$2:$A$5)</f>
        <v>ST 003</v>
      </c>
      <c r="Q1094" t="s">
        <v>37</v>
      </c>
      <c r="R1094" t="str">
        <f>_xlfn.XLOOKUP(Table2[[#This Row],[kota_hotel]],'Dim Kota Hotel'!$B$2:$B$21,'Dim Kota Hotel'!$A$2:$A$21)</f>
        <v>LOK 009</v>
      </c>
      <c r="S1094" t="s">
        <v>19</v>
      </c>
    </row>
    <row r="1095" spans="1:19" x14ac:dyDescent="0.25">
      <c r="A1095" t="s">
        <v>3136</v>
      </c>
      <c r="B1095" t="str">
        <f>_xlfn.XLOOKUP(Table2[[#This Row],[tanggal_checkin]],Table6[tanggal_checkin],Table6[id_checkin])</f>
        <v>CI 0110</v>
      </c>
      <c r="C1095" t="s">
        <v>11890</v>
      </c>
      <c r="D1095" t="str">
        <f>_xlfn.XLOOKUP(Table2[[#This Row],[tanggal_checkout]],Table4[tanggal_checkout],Table4[id_checkout])</f>
        <v>CO 0114</v>
      </c>
      <c r="E1095" t="s">
        <v>11308</v>
      </c>
      <c r="F1095" s="8">
        <v>0.40384259259259259</v>
      </c>
      <c r="G1095" t="str">
        <f>_xlfn.XLOOKUP(Table2[[#This Row],[nama_tamu]],Table10[nama_tamu],Table10[id_tamu])</f>
        <v>CUS 3563</v>
      </c>
      <c r="H1095" t="s">
        <v>3138</v>
      </c>
      <c r="I1095" t="str">
        <f>_xlfn.XLOOKUP(Table2[[#This Row],[tipe_kamar]],Table12[tipe_kamar],Table12[id_kamar])</f>
        <v>KMR 002</v>
      </c>
      <c r="J1095" t="s">
        <v>82</v>
      </c>
      <c r="K1095">
        <v>4</v>
      </c>
      <c r="L1095">
        <v>379000</v>
      </c>
      <c r="M1095">
        <v>1516000</v>
      </c>
      <c r="N1095" t="str">
        <f>_xlfn.XLOOKUP(Table2[[#This Row],[metode_pembayaran]],Table11[metode_pembayaran],Table11[id_pembayaran])</f>
        <v>MP 06</v>
      </c>
      <c r="O1095" t="s">
        <v>17</v>
      </c>
      <c r="P1095" t="str">
        <f>_xlfn.XLOOKUP(Table2[[#This Row],[status_reservasi]],'Dim Status Reservasi'!$B$2:$B$5,'Dim Status Reservasi'!$A$2:$A$5)</f>
        <v>ST 004</v>
      </c>
      <c r="Q1095" t="s">
        <v>48</v>
      </c>
      <c r="R1095" t="str">
        <f>_xlfn.XLOOKUP(Table2[[#This Row],[kota_hotel]],'Dim Kota Hotel'!$B$2:$B$21,'Dim Kota Hotel'!$A$2:$A$21)</f>
        <v>LOK 015</v>
      </c>
      <c r="S1095" t="s">
        <v>233</v>
      </c>
    </row>
    <row r="1096" spans="1:19" x14ac:dyDescent="0.25">
      <c r="A1096" t="s">
        <v>3139</v>
      </c>
      <c r="B1096" t="str">
        <f>_xlfn.XLOOKUP(Table2[[#This Row],[tanggal_checkin]],Table6[tanggal_checkin],Table6[id_checkin])</f>
        <v>CI 0747</v>
      </c>
      <c r="C1096" t="s">
        <v>10997</v>
      </c>
      <c r="D1096" t="str">
        <f>_xlfn.XLOOKUP(Table2[[#This Row],[tanggal_checkout]],Table4[tanggal_checkout],Table4[id_checkout])</f>
        <v>CO 0758</v>
      </c>
      <c r="E1096" t="s">
        <v>11008</v>
      </c>
      <c r="F1096" s="8">
        <v>0.58718749999999997</v>
      </c>
      <c r="G1096" t="str">
        <f>_xlfn.XLOOKUP(Table2[[#This Row],[nama_tamu]],Table10[nama_tamu],Table10[id_tamu])</f>
        <v>CUS 2890</v>
      </c>
      <c r="H1096" t="s">
        <v>3140</v>
      </c>
      <c r="I1096" t="str">
        <f>_xlfn.XLOOKUP(Table2[[#This Row],[tipe_kamar]],Table12[tipe_kamar],Table12[id_kamar])</f>
        <v>KMR 001</v>
      </c>
      <c r="J1096" t="s">
        <v>23</v>
      </c>
      <c r="K1096">
        <v>9</v>
      </c>
      <c r="L1096">
        <v>633000</v>
      </c>
      <c r="M1096">
        <v>5697000</v>
      </c>
      <c r="N1096" t="str">
        <f>_xlfn.XLOOKUP(Table2[[#This Row],[metode_pembayaran]],Table11[metode_pembayaran],Table11[id_pembayaran])</f>
        <v>MP 06</v>
      </c>
      <c r="O1096" t="s">
        <v>17</v>
      </c>
      <c r="P1096" t="str">
        <f>_xlfn.XLOOKUP(Table2[[#This Row],[status_reservasi]],'Dim Status Reservasi'!$B$2:$B$5,'Dim Status Reservasi'!$A$2:$A$5)</f>
        <v>ST 004</v>
      </c>
      <c r="Q1096" t="s">
        <v>48</v>
      </c>
      <c r="R1096" t="str">
        <f>_xlfn.XLOOKUP(Table2[[#This Row],[kota_hotel]],'Dim Kota Hotel'!$B$2:$B$21,'Dim Kota Hotel'!$A$2:$A$21)</f>
        <v>LOK 004</v>
      </c>
      <c r="S1096" t="s">
        <v>49</v>
      </c>
    </row>
    <row r="1097" spans="1:19" x14ac:dyDescent="0.25">
      <c r="A1097" t="s">
        <v>3141</v>
      </c>
      <c r="B1097" t="str">
        <f>_xlfn.XLOOKUP(Table2[[#This Row],[tanggal_checkin]],Table6[tanggal_checkin],Table6[id_checkin])</f>
        <v>CI 0430</v>
      </c>
      <c r="C1097" t="s">
        <v>11211</v>
      </c>
      <c r="D1097" t="str">
        <f>_xlfn.XLOOKUP(Table2[[#This Row],[tanggal_checkout]],Table4[tanggal_checkout],Table4[id_checkout])</f>
        <v>CO 0435</v>
      </c>
      <c r="E1097" t="s">
        <v>11349</v>
      </c>
      <c r="F1097" s="8">
        <v>0.57587962962962957</v>
      </c>
      <c r="G1097" t="str">
        <f>_xlfn.XLOOKUP(Table2[[#This Row],[nama_tamu]],Table10[nama_tamu],Table10[id_tamu])</f>
        <v>CUS 2957</v>
      </c>
      <c r="H1097" t="s">
        <v>3143</v>
      </c>
      <c r="I1097" t="str">
        <f>_xlfn.XLOOKUP(Table2[[#This Row],[tipe_kamar]],Table12[tipe_kamar],Table12[id_kamar])</f>
        <v>KMR 004</v>
      </c>
      <c r="J1097" t="s">
        <v>47</v>
      </c>
      <c r="K1097">
        <v>3</v>
      </c>
      <c r="L1097">
        <v>414000</v>
      </c>
      <c r="M1097">
        <v>1242000</v>
      </c>
      <c r="N1097" t="str">
        <f>_xlfn.XLOOKUP(Table2[[#This Row],[metode_pembayaran]],Table11[metode_pembayaran],Table11[id_pembayaran])</f>
        <v>MP 05</v>
      </c>
      <c r="O1097" t="s">
        <v>72</v>
      </c>
      <c r="P1097" t="str">
        <f>_xlfn.XLOOKUP(Table2[[#This Row],[status_reservasi]],'Dim Status Reservasi'!$B$2:$B$5,'Dim Status Reservasi'!$A$2:$A$5)</f>
        <v>ST 003</v>
      </c>
      <c r="Q1097" t="s">
        <v>37</v>
      </c>
      <c r="R1097" t="str">
        <f>_xlfn.XLOOKUP(Table2[[#This Row],[kota_hotel]],'Dim Kota Hotel'!$B$2:$B$21,'Dim Kota Hotel'!$A$2:$A$21)</f>
        <v>LOK 009</v>
      </c>
      <c r="S1097" t="s">
        <v>19</v>
      </c>
    </row>
    <row r="1098" spans="1:19" x14ac:dyDescent="0.25">
      <c r="A1098" t="s">
        <v>3144</v>
      </c>
      <c r="B1098" t="str">
        <f>_xlfn.XLOOKUP(Table2[[#This Row],[tanggal_checkin]],Table6[tanggal_checkin],Table6[id_checkin])</f>
        <v>CI 0234</v>
      </c>
      <c r="C1098" t="s">
        <v>11168</v>
      </c>
      <c r="D1098" t="str">
        <f>_xlfn.XLOOKUP(Table2[[#This Row],[tanggal_checkout]],Table4[tanggal_checkout],Table4[id_checkout])</f>
        <v>CO 0235</v>
      </c>
      <c r="E1098" t="s">
        <v>11192</v>
      </c>
      <c r="F1098" s="8">
        <v>0.77475694444444443</v>
      </c>
      <c r="G1098" t="str">
        <f>_xlfn.XLOOKUP(Table2[[#This Row],[nama_tamu]],Table10[nama_tamu],Table10[id_tamu])</f>
        <v>CUS 3855</v>
      </c>
      <c r="H1098" t="s">
        <v>3146</v>
      </c>
      <c r="I1098" t="str">
        <f>_xlfn.XLOOKUP(Table2[[#This Row],[tipe_kamar]],Table12[tipe_kamar],Table12[id_kamar])</f>
        <v>KMR 003</v>
      </c>
      <c r="J1098" t="s">
        <v>64</v>
      </c>
      <c r="K1098">
        <v>2</v>
      </c>
      <c r="L1098">
        <v>1179000</v>
      </c>
      <c r="M1098">
        <v>2358000</v>
      </c>
      <c r="N1098" t="str">
        <f>_xlfn.XLOOKUP(Table2[[#This Row],[metode_pembayaran]],Table11[metode_pembayaran],Table11[id_pembayaran])</f>
        <v>MP 05</v>
      </c>
      <c r="O1098" t="s">
        <v>72</v>
      </c>
      <c r="P1098" t="str">
        <f>_xlfn.XLOOKUP(Table2[[#This Row],[status_reservasi]],'Dim Status Reservasi'!$B$2:$B$5,'Dim Status Reservasi'!$A$2:$A$5)</f>
        <v>ST 003</v>
      </c>
      <c r="Q1098" t="s">
        <v>37</v>
      </c>
      <c r="R1098" t="str">
        <f>_xlfn.XLOOKUP(Table2[[#This Row],[kota_hotel]],'Dim Kota Hotel'!$B$2:$B$21,'Dim Kota Hotel'!$A$2:$A$21)</f>
        <v>LOK 009</v>
      </c>
      <c r="S1098" t="s">
        <v>19</v>
      </c>
    </row>
    <row r="1099" spans="1:19" x14ac:dyDescent="0.25">
      <c r="A1099" t="s">
        <v>3147</v>
      </c>
      <c r="B1099" t="str">
        <f>_xlfn.XLOOKUP(Table2[[#This Row],[tanggal_checkin]],Table6[tanggal_checkin],Table6[id_checkin])</f>
        <v>CI 0387</v>
      </c>
      <c r="C1099" t="s">
        <v>11839</v>
      </c>
      <c r="D1099" t="str">
        <f>_xlfn.XLOOKUP(Table2[[#This Row],[tanggal_checkout]],Table4[tanggal_checkout],Table4[id_checkout])</f>
        <v>CO 0392</v>
      </c>
      <c r="E1099" t="s">
        <v>11200</v>
      </c>
      <c r="F1099" s="8">
        <v>0.62561342592592595</v>
      </c>
      <c r="G1099" t="str">
        <f>_xlfn.XLOOKUP(Table2[[#This Row],[nama_tamu]],Table10[nama_tamu],Table10[id_tamu])</f>
        <v>CUS 1271</v>
      </c>
      <c r="H1099" t="s">
        <v>3148</v>
      </c>
      <c r="I1099" t="str">
        <f>_xlfn.XLOOKUP(Table2[[#This Row],[tipe_kamar]],Table12[tipe_kamar],Table12[id_kamar])</f>
        <v>KMR 002</v>
      </c>
      <c r="J1099" t="s">
        <v>82</v>
      </c>
      <c r="K1099">
        <v>4</v>
      </c>
      <c r="L1099">
        <v>346000</v>
      </c>
      <c r="M1099">
        <v>1384000</v>
      </c>
      <c r="N1099" t="str">
        <f>_xlfn.XLOOKUP(Table2[[#This Row],[metode_pembayaran]],Table11[metode_pembayaran],Table11[id_pembayaran])</f>
        <v>MP 06</v>
      </c>
      <c r="O1099" t="s">
        <v>17</v>
      </c>
      <c r="P1099" t="str">
        <f>_xlfn.XLOOKUP(Table2[[#This Row],[status_reservasi]],'Dim Status Reservasi'!$B$2:$B$5,'Dim Status Reservasi'!$A$2:$A$5)</f>
        <v>ST 004</v>
      </c>
      <c r="Q1099" t="s">
        <v>48</v>
      </c>
      <c r="R1099" t="str">
        <f>_xlfn.XLOOKUP(Table2[[#This Row],[kota_hotel]],'Dim Kota Hotel'!$B$2:$B$21,'Dim Kota Hotel'!$A$2:$A$21)</f>
        <v>LOK 012</v>
      </c>
      <c r="S1099" t="s">
        <v>25</v>
      </c>
    </row>
    <row r="1100" spans="1:19" x14ac:dyDescent="0.25">
      <c r="A1100" t="s">
        <v>3149</v>
      </c>
      <c r="B1100" t="str">
        <f>_xlfn.XLOOKUP(Table2[[#This Row],[tanggal_checkin]],Table6[tanggal_checkin],Table6[id_checkin])</f>
        <v>CI 0073</v>
      </c>
      <c r="C1100" t="s">
        <v>11643</v>
      </c>
      <c r="D1100" t="str">
        <f>_xlfn.XLOOKUP(Table2[[#This Row],[tanggal_checkout]],Table4[tanggal_checkout],Table4[id_checkout])</f>
        <v>CO 0076</v>
      </c>
      <c r="E1100" t="s">
        <v>11266</v>
      </c>
      <c r="F1100" s="8">
        <v>0.25832175925925926</v>
      </c>
      <c r="G1100" t="str">
        <f>_xlfn.XLOOKUP(Table2[[#This Row],[nama_tamu]],Table10[nama_tamu],Table10[id_tamu])</f>
        <v>CUS 2606</v>
      </c>
      <c r="H1100" t="s">
        <v>3151</v>
      </c>
      <c r="I1100" t="str">
        <f>_xlfn.XLOOKUP(Table2[[#This Row],[tipe_kamar]],Table12[tipe_kamar],Table12[id_kamar])</f>
        <v>KMR 001</v>
      </c>
      <c r="J1100" t="s">
        <v>23</v>
      </c>
      <c r="K1100">
        <v>3</v>
      </c>
      <c r="L1100">
        <v>577000</v>
      </c>
      <c r="M1100">
        <v>1731000</v>
      </c>
      <c r="N1100" t="str">
        <f>_xlfn.XLOOKUP(Table2[[#This Row],[metode_pembayaran]],Table11[metode_pembayaran],Table11[id_pembayaran])</f>
        <v>MP 02</v>
      </c>
      <c r="O1100" t="s">
        <v>30</v>
      </c>
      <c r="P1100" t="str">
        <f>_xlfn.XLOOKUP(Table2[[#This Row],[status_reservasi]],'Dim Status Reservasi'!$B$2:$B$5,'Dim Status Reservasi'!$A$2:$A$5)</f>
        <v>ST 004</v>
      </c>
      <c r="Q1100" t="s">
        <v>48</v>
      </c>
      <c r="R1100" t="str">
        <f>_xlfn.XLOOKUP(Table2[[#This Row],[kota_hotel]],'Dim Kota Hotel'!$B$2:$B$21,'Dim Kota Hotel'!$A$2:$A$21)</f>
        <v>LOK 007</v>
      </c>
      <c r="S1100" t="s">
        <v>145</v>
      </c>
    </row>
    <row r="1101" spans="1:19" x14ac:dyDescent="0.25">
      <c r="A1101" t="s">
        <v>3152</v>
      </c>
      <c r="B1101" t="str">
        <f>_xlfn.XLOOKUP(Table2[[#This Row],[tanggal_checkin]],Table6[tanggal_checkin],Table6[id_checkin])</f>
        <v>CI 0451</v>
      </c>
      <c r="C1101" t="s">
        <v>11855</v>
      </c>
      <c r="D1101" t="str">
        <f>_xlfn.XLOOKUP(Table2[[#This Row],[tanggal_checkout]],Table4[tanggal_checkout],Table4[id_checkout])</f>
        <v>CO 0458</v>
      </c>
      <c r="E1101" t="s">
        <v>11764</v>
      </c>
      <c r="F1101" s="8">
        <v>0.67854166666666671</v>
      </c>
      <c r="G1101" t="str">
        <f>_xlfn.XLOOKUP(Table2[[#This Row],[nama_tamu]],Table10[nama_tamu],Table10[id_tamu])</f>
        <v>CUS 4154</v>
      </c>
      <c r="H1101" t="s">
        <v>3154</v>
      </c>
      <c r="I1101" t="str">
        <f>_xlfn.XLOOKUP(Table2[[#This Row],[tipe_kamar]],Table12[tipe_kamar],Table12[id_kamar])</f>
        <v>KMR 004</v>
      </c>
      <c r="J1101" t="s">
        <v>47</v>
      </c>
      <c r="K1101">
        <v>5</v>
      </c>
      <c r="L1101">
        <v>507000</v>
      </c>
      <c r="M1101">
        <v>2535000</v>
      </c>
      <c r="N1101" t="str">
        <f>_xlfn.XLOOKUP(Table2[[#This Row],[metode_pembayaran]],Table11[metode_pembayaran],Table11[id_pembayaran])</f>
        <v>MP 04</v>
      </c>
      <c r="O1101" t="s">
        <v>53</v>
      </c>
      <c r="P1101" t="str">
        <f>_xlfn.XLOOKUP(Table2[[#This Row],[status_reservasi]],'Dim Status Reservasi'!$B$2:$B$5,'Dim Status Reservasi'!$A$2:$A$5)</f>
        <v>ST 002</v>
      </c>
      <c r="Q1101" t="s">
        <v>124</v>
      </c>
      <c r="R1101" t="str">
        <f>_xlfn.XLOOKUP(Table2[[#This Row],[kota_hotel]],'Dim Kota Hotel'!$B$2:$B$21,'Dim Kota Hotel'!$A$2:$A$21)</f>
        <v>LOK 010</v>
      </c>
      <c r="S1101" t="s">
        <v>226</v>
      </c>
    </row>
    <row r="1102" spans="1:19" x14ac:dyDescent="0.25">
      <c r="A1102" t="s">
        <v>3155</v>
      </c>
      <c r="B1102" t="str">
        <f>_xlfn.XLOOKUP(Table2[[#This Row],[tanggal_checkin]],Table6[tanggal_checkin],Table6[id_checkin])</f>
        <v>CI 0728</v>
      </c>
      <c r="C1102" t="s">
        <v>11461</v>
      </c>
      <c r="D1102" t="str">
        <f>_xlfn.XLOOKUP(Table2[[#This Row],[tanggal_checkout]],Table4[tanggal_checkout],Table4[id_checkout])</f>
        <v>CO 0735</v>
      </c>
      <c r="E1102" t="s">
        <v>11132</v>
      </c>
      <c r="F1102" s="8">
        <v>0.90023148148148147</v>
      </c>
      <c r="G1102" t="str">
        <f>_xlfn.XLOOKUP(Table2[[#This Row],[nama_tamu]],Table10[nama_tamu],Table10[id_tamu])</f>
        <v>CUS 2522</v>
      </c>
      <c r="H1102" t="s">
        <v>3157</v>
      </c>
      <c r="I1102" t="str">
        <f>_xlfn.XLOOKUP(Table2[[#This Row],[tipe_kamar]],Table12[tipe_kamar],Table12[id_kamar])</f>
        <v>KMR 004</v>
      </c>
      <c r="J1102" t="s">
        <v>47</v>
      </c>
      <c r="K1102">
        <v>4</v>
      </c>
      <c r="L1102">
        <v>440000</v>
      </c>
      <c r="M1102">
        <v>1760000</v>
      </c>
      <c r="N1102" t="str">
        <f>_xlfn.XLOOKUP(Table2[[#This Row],[metode_pembayaran]],Table11[metode_pembayaran],Table11[id_pembayaran])</f>
        <v>MP 04</v>
      </c>
      <c r="O1102" t="s">
        <v>53</v>
      </c>
      <c r="P1102" t="str">
        <f>_xlfn.XLOOKUP(Table2[[#This Row],[status_reservasi]],'Dim Status Reservasi'!$B$2:$B$5,'Dim Status Reservasi'!$A$2:$A$5)</f>
        <v>ST 001</v>
      </c>
      <c r="Q1102" t="s">
        <v>214</v>
      </c>
      <c r="R1102" t="str">
        <f>_xlfn.XLOOKUP(Table2[[#This Row],[kota_hotel]],'Dim Kota Hotel'!$B$2:$B$21,'Dim Kota Hotel'!$A$2:$A$21)</f>
        <v>LOK 009</v>
      </c>
      <c r="S1102" t="s">
        <v>19</v>
      </c>
    </row>
    <row r="1103" spans="1:19" x14ac:dyDescent="0.25">
      <c r="A1103" t="s">
        <v>3158</v>
      </c>
      <c r="B1103" t="str">
        <f>_xlfn.XLOOKUP(Table2[[#This Row],[tanggal_checkin]],Table6[tanggal_checkin],Table6[id_checkin])</f>
        <v>CI 0887</v>
      </c>
      <c r="C1103" t="s">
        <v>11362</v>
      </c>
      <c r="D1103" t="str">
        <f>_xlfn.XLOOKUP(Table2[[#This Row],[tanggal_checkout]],Table4[tanggal_checkout],Table4[id_checkout])</f>
        <v>CO 0895</v>
      </c>
      <c r="E1103" t="s">
        <v>11844</v>
      </c>
      <c r="F1103" s="8">
        <v>0.94912037037037034</v>
      </c>
      <c r="G1103" t="str">
        <f>_xlfn.XLOOKUP(Table2[[#This Row],[nama_tamu]],Table10[nama_tamu],Table10[id_tamu])</f>
        <v>CUS 3945</v>
      </c>
      <c r="H1103" t="s">
        <v>3160</v>
      </c>
      <c r="I1103" t="str">
        <f>_xlfn.XLOOKUP(Table2[[#This Row],[tipe_kamar]],Table12[tipe_kamar],Table12[id_kamar])</f>
        <v>KMR 002</v>
      </c>
      <c r="J1103" t="s">
        <v>82</v>
      </c>
      <c r="K1103">
        <v>7</v>
      </c>
      <c r="L1103">
        <v>386000</v>
      </c>
      <c r="M1103">
        <v>2702000</v>
      </c>
      <c r="N1103" t="str">
        <f>_xlfn.XLOOKUP(Table2[[#This Row],[metode_pembayaran]],Table11[metode_pembayaran],Table11[id_pembayaran])</f>
        <v>MP 03</v>
      </c>
      <c r="O1103" t="s">
        <v>36</v>
      </c>
      <c r="P1103" t="str">
        <f>_xlfn.XLOOKUP(Table2[[#This Row],[status_reservasi]],'Dim Status Reservasi'!$B$2:$B$5,'Dim Status Reservasi'!$A$2:$A$5)</f>
        <v>ST 003</v>
      </c>
      <c r="Q1103" t="s">
        <v>37</v>
      </c>
      <c r="R1103" t="str">
        <f>_xlfn.XLOOKUP(Table2[[#This Row],[kota_hotel]],'Dim Kota Hotel'!$B$2:$B$21,'Dim Kota Hotel'!$A$2:$A$21)</f>
        <v>LOK 007</v>
      </c>
      <c r="S1103" t="s">
        <v>145</v>
      </c>
    </row>
    <row r="1104" spans="1:19" x14ac:dyDescent="0.25">
      <c r="A1104" t="s">
        <v>3161</v>
      </c>
      <c r="B1104" t="str">
        <f>_xlfn.XLOOKUP(Table2[[#This Row],[tanggal_checkin]],Table6[tanggal_checkin],Table6[id_checkin])</f>
        <v>CI 0643</v>
      </c>
      <c r="C1104" t="s">
        <v>11601</v>
      </c>
      <c r="D1104" t="str">
        <f>_xlfn.XLOOKUP(Table2[[#This Row],[tanggal_checkout]],Table4[tanggal_checkout],Table4[id_checkout])</f>
        <v>CO 0646</v>
      </c>
      <c r="E1104" t="s">
        <v>11257</v>
      </c>
      <c r="F1104" s="8">
        <v>0.76853009259259264</v>
      </c>
      <c r="G1104" t="str">
        <f>_xlfn.XLOOKUP(Table2[[#This Row],[nama_tamu]],Table10[nama_tamu],Table10[id_tamu])</f>
        <v>CUS 2090</v>
      </c>
      <c r="H1104" t="s">
        <v>3162</v>
      </c>
      <c r="I1104" t="str">
        <f>_xlfn.XLOOKUP(Table2[[#This Row],[tipe_kamar]],Table12[tipe_kamar],Table12[id_kamar])</f>
        <v>KMR 004</v>
      </c>
      <c r="J1104" t="s">
        <v>47</v>
      </c>
      <c r="K1104">
        <v>3</v>
      </c>
      <c r="L1104">
        <v>413000</v>
      </c>
      <c r="M1104">
        <v>1239000</v>
      </c>
      <c r="N1104" t="str">
        <f>_xlfn.XLOOKUP(Table2[[#This Row],[metode_pembayaran]],Table11[metode_pembayaran],Table11[id_pembayaran])</f>
        <v>MP 04</v>
      </c>
      <c r="O1104" t="s">
        <v>53</v>
      </c>
      <c r="P1104" t="str">
        <f>_xlfn.XLOOKUP(Table2[[#This Row],[status_reservasi]],'Dim Status Reservasi'!$B$2:$B$5,'Dim Status Reservasi'!$A$2:$A$5)</f>
        <v>ST 004</v>
      </c>
      <c r="Q1104" t="s">
        <v>48</v>
      </c>
      <c r="R1104" t="str">
        <f>_xlfn.XLOOKUP(Table2[[#This Row],[kota_hotel]],'Dim Kota Hotel'!$B$2:$B$21,'Dim Kota Hotel'!$A$2:$A$21)</f>
        <v>LOK 015</v>
      </c>
      <c r="S1104" t="s">
        <v>233</v>
      </c>
    </row>
    <row r="1105" spans="1:19" x14ac:dyDescent="0.25">
      <c r="A1105" t="s">
        <v>3163</v>
      </c>
      <c r="B1105" t="str">
        <f>_xlfn.XLOOKUP(Table2[[#This Row],[tanggal_checkin]],Table6[tanggal_checkin],Table6[id_checkin])</f>
        <v>CI 0802</v>
      </c>
      <c r="C1105" t="s">
        <v>11574</v>
      </c>
      <c r="D1105" t="str">
        <f>_xlfn.XLOOKUP(Table2[[#This Row],[tanggal_checkout]],Table4[tanggal_checkout],Table4[id_checkout])</f>
        <v>CO 0808</v>
      </c>
      <c r="E1105" t="s">
        <v>11320</v>
      </c>
      <c r="F1105" s="8">
        <v>0.88050925925925927</v>
      </c>
      <c r="G1105" t="str">
        <f>_xlfn.XLOOKUP(Table2[[#This Row],[nama_tamu]],Table10[nama_tamu],Table10[id_tamu])</f>
        <v>CUS 1700</v>
      </c>
      <c r="H1105" t="s">
        <v>3165</v>
      </c>
      <c r="I1105" t="str">
        <f>_xlfn.XLOOKUP(Table2[[#This Row],[tipe_kamar]],Table12[tipe_kamar],Table12[id_kamar])</f>
        <v>KMR 002</v>
      </c>
      <c r="J1105" t="s">
        <v>82</v>
      </c>
      <c r="K1105">
        <v>2</v>
      </c>
      <c r="L1105">
        <v>400000</v>
      </c>
      <c r="M1105">
        <v>800000</v>
      </c>
      <c r="N1105" t="str">
        <f>_xlfn.XLOOKUP(Table2[[#This Row],[metode_pembayaran]],Table11[metode_pembayaran],Table11[id_pembayaran])</f>
        <v>MP 03</v>
      </c>
      <c r="O1105" t="s">
        <v>36</v>
      </c>
      <c r="P1105" t="str">
        <f>_xlfn.XLOOKUP(Table2[[#This Row],[status_reservasi]],'Dim Status Reservasi'!$B$2:$B$5,'Dim Status Reservasi'!$A$2:$A$5)</f>
        <v>ST 003</v>
      </c>
      <c r="Q1105" t="s">
        <v>37</v>
      </c>
      <c r="R1105" t="str">
        <f>_xlfn.XLOOKUP(Table2[[#This Row],[kota_hotel]],'Dim Kota Hotel'!$B$2:$B$21,'Dim Kota Hotel'!$A$2:$A$21)</f>
        <v>LOK 011</v>
      </c>
      <c r="S1105" t="s">
        <v>38</v>
      </c>
    </row>
    <row r="1106" spans="1:19" x14ac:dyDescent="0.25">
      <c r="A1106" t="s">
        <v>3166</v>
      </c>
      <c r="B1106" t="str">
        <f>_xlfn.XLOOKUP(Table2[[#This Row],[tanggal_checkin]],Table6[tanggal_checkin],Table6[id_checkin])</f>
        <v>CI 0642</v>
      </c>
      <c r="C1106" t="s">
        <v>11907</v>
      </c>
      <c r="D1106" t="str">
        <f>_xlfn.XLOOKUP(Table2[[#This Row],[tanggal_checkout]],Table4[tanggal_checkout],Table4[id_checkout])</f>
        <v>CO 0651</v>
      </c>
      <c r="E1106" t="s">
        <v>11423</v>
      </c>
      <c r="F1106" s="8">
        <v>0.82353009259259258</v>
      </c>
      <c r="G1106" t="str">
        <f>_xlfn.XLOOKUP(Table2[[#This Row],[nama_tamu]],Table10[nama_tamu],Table10[id_tamu])</f>
        <v>CUS 2696</v>
      </c>
      <c r="H1106" t="s">
        <v>3168</v>
      </c>
      <c r="I1106" t="str">
        <f>_xlfn.XLOOKUP(Table2[[#This Row],[tipe_kamar]],Table12[tipe_kamar],Table12[id_kamar])</f>
        <v>KMR 001</v>
      </c>
      <c r="J1106" t="s">
        <v>23</v>
      </c>
      <c r="K1106">
        <v>9</v>
      </c>
      <c r="L1106">
        <v>607000</v>
      </c>
      <c r="M1106">
        <v>5463000</v>
      </c>
      <c r="N1106" t="str">
        <f>_xlfn.XLOOKUP(Table2[[#This Row],[metode_pembayaran]],Table11[metode_pembayaran],Table11[id_pembayaran])</f>
        <v>MP 06</v>
      </c>
      <c r="O1106" t="s">
        <v>17</v>
      </c>
      <c r="P1106" t="str">
        <f>_xlfn.XLOOKUP(Table2[[#This Row],[status_reservasi]],'Dim Status Reservasi'!$B$2:$B$5,'Dim Status Reservasi'!$A$2:$A$5)</f>
        <v>ST 003</v>
      </c>
      <c r="Q1106" t="s">
        <v>37</v>
      </c>
      <c r="R1106" t="str">
        <f>_xlfn.XLOOKUP(Table2[[#This Row],[kota_hotel]],'Dim Kota Hotel'!$B$2:$B$21,'Dim Kota Hotel'!$A$2:$A$21)</f>
        <v>LOK 008</v>
      </c>
      <c r="S1106" t="s">
        <v>68</v>
      </c>
    </row>
    <row r="1107" spans="1:19" x14ac:dyDescent="0.25">
      <c r="A1107" t="s">
        <v>3169</v>
      </c>
      <c r="B1107" t="str">
        <f>_xlfn.XLOOKUP(Table2[[#This Row],[tanggal_checkin]],Table6[tanggal_checkin],Table6[id_checkin])</f>
        <v>CI 0063</v>
      </c>
      <c r="C1107" t="s">
        <v>11243</v>
      </c>
      <c r="D1107" t="str">
        <f>_xlfn.XLOOKUP(Table2[[#This Row],[tanggal_checkout]],Table4[tanggal_checkout],Table4[id_checkout])</f>
        <v>CO 0070</v>
      </c>
      <c r="E1107" t="s">
        <v>11100</v>
      </c>
      <c r="F1107" s="8">
        <v>0.53944444444444439</v>
      </c>
      <c r="G1107" t="str">
        <f>_xlfn.XLOOKUP(Table2[[#This Row],[nama_tamu]],Table10[nama_tamu],Table10[id_tamu])</f>
        <v>CUS 2686</v>
      </c>
      <c r="H1107" t="s">
        <v>3171</v>
      </c>
      <c r="I1107" t="str">
        <f>_xlfn.XLOOKUP(Table2[[#This Row],[tipe_kamar]],Table12[tipe_kamar],Table12[id_kamar])</f>
        <v>KMR 004</v>
      </c>
      <c r="J1107" t="s">
        <v>47</v>
      </c>
      <c r="K1107">
        <v>7</v>
      </c>
      <c r="L1107">
        <v>444000</v>
      </c>
      <c r="M1107">
        <v>3108000</v>
      </c>
      <c r="N1107" t="str">
        <f>_xlfn.XLOOKUP(Table2[[#This Row],[metode_pembayaran]],Table11[metode_pembayaran],Table11[id_pembayaran])</f>
        <v>MP 02</v>
      </c>
      <c r="O1107" t="s">
        <v>30</v>
      </c>
      <c r="P1107" t="str">
        <f>_xlfn.XLOOKUP(Table2[[#This Row],[status_reservasi]],'Dim Status Reservasi'!$B$2:$B$5,'Dim Status Reservasi'!$A$2:$A$5)</f>
        <v>ST 004</v>
      </c>
      <c r="Q1107" t="s">
        <v>48</v>
      </c>
      <c r="R1107" t="str">
        <f>_xlfn.XLOOKUP(Table2[[#This Row],[kota_hotel]],'Dim Kota Hotel'!$B$2:$B$21,'Dim Kota Hotel'!$A$2:$A$21)</f>
        <v>LOK 019</v>
      </c>
      <c r="S1107" t="s">
        <v>133</v>
      </c>
    </row>
    <row r="1108" spans="1:19" x14ac:dyDescent="0.25">
      <c r="A1108" t="s">
        <v>3172</v>
      </c>
      <c r="B1108" t="str">
        <f>_xlfn.XLOOKUP(Table2[[#This Row],[tanggal_checkin]],Table6[tanggal_checkin],Table6[id_checkin])</f>
        <v>CI 0654</v>
      </c>
      <c r="C1108" t="s">
        <v>11169</v>
      </c>
      <c r="D1108" t="str">
        <f>_xlfn.XLOOKUP(Table2[[#This Row],[tanggal_checkout]],Table4[tanggal_checkout],Table4[id_checkout])</f>
        <v>CO 0658</v>
      </c>
      <c r="E1108" t="s">
        <v>11481</v>
      </c>
      <c r="F1108" s="8">
        <v>0.78225694444444449</v>
      </c>
      <c r="G1108" t="str">
        <f>_xlfn.XLOOKUP(Table2[[#This Row],[nama_tamu]],Table10[nama_tamu],Table10[id_tamu])</f>
        <v>CUS 2190</v>
      </c>
      <c r="H1108" t="s">
        <v>3174</v>
      </c>
      <c r="I1108" t="str">
        <f>_xlfn.XLOOKUP(Table2[[#This Row],[tipe_kamar]],Table12[tipe_kamar],Table12[id_kamar])</f>
        <v>KMR 002</v>
      </c>
      <c r="J1108" t="s">
        <v>82</v>
      </c>
      <c r="K1108">
        <v>3</v>
      </c>
      <c r="L1108">
        <v>359000</v>
      </c>
      <c r="M1108">
        <v>1077000</v>
      </c>
      <c r="N1108" t="str">
        <f>_xlfn.XLOOKUP(Table2[[#This Row],[metode_pembayaran]],Table11[metode_pembayaran],Table11[id_pembayaran])</f>
        <v>MP 04</v>
      </c>
      <c r="O1108" t="s">
        <v>53</v>
      </c>
      <c r="P1108" t="str">
        <f>_xlfn.XLOOKUP(Table2[[#This Row],[status_reservasi]],'Dim Status Reservasi'!$B$2:$B$5,'Dim Status Reservasi'!$A$2:$A$5)</f>
        <v>ST 003</v>
      </c>
      <c r="Q1108" t="s">
        <v>37</v>
      </c>
      <c r="R1108" t="str">
        <f>_xlfn.XLOOKUP(Table2[[#This Row],[kota_hotel]],'Dim Kota Hotel'!$B$2:$B$21,'Dim Kota Hotel'!$A$2:$A$21)</f>
        <v>LOK 005</v>
      </c>
      <c r="S1108" t="s">
        <v>43</v>
      </c>
    </row>
    <row r="1109" spans="1:19" x14ac:dyDescent="0.25">
      <c r="A1109" t="s">
        <v>3175</v>
      </c>
      <c r="B1109" t="str">
        <f>_xlfn.XLOOKUP(Table2[[#This Row],[tanggal_checkin]],Table6[tanggal_checkin],Table6[id_checkin])</f>
        <v>CI 1015</v>
      </c>
      <c r="C1109" t="s">
        <v>11713</v>
      </c>
      <c r="D1109" t="str">
        <f>_xlfn.XLOOKUP(Table2[[#This Row],[tanggal_checkout]],Table4[tanggal_checkout],Table4[id_checkout])</f>
        <v>CO 1020</v>
      </c>
      <c r="E1109" t="s">
        <v>11484</v>
      </c>
      <c r="F1109" s="8">
        <v>0.93787037037037035</v>
      </c>
      <c r="G1109" t="str">
        <f>_xlfn.XLOOKUP(Table2[[#This Row],[nama_tamu]],Table10[nama_tamu],Table10[id_tamu])</f>
        <v>CUS 0489</v>
      </c>
      <c r="H1109" t="s">
        <v>3176</v>
      </c>
      <c r="I1109" t="str">
        <f>_xlfn.XLOOKUP(Table2[[#This Row],[tipe_kamar]],Table12[tipe_kamar],Table12[id_kamar])</f>
        <v>KMR 004</v>
      </c>
      <c r="J1109" t="s">
        <v>47</v>
      </c>
      <c r="K1109">
        <v>2</v>
      </c>
      <c r="L1109">
        <v>509000</v>
      </c>
      <c r="M1109">
        <v>1018000</v>
      </c>
      <c r="N1109" t="str">
        <f>_xlfn.XLOOKUP(Table2[[#This Row],[metode_pembayaran]],Table11[metode_pembayaran],Table11[id_pembayaran])</f>
        <v>MP 04</v>
      </c>
      <c r="O1109" t="s">
        <v>53</v>
      </c>
      <c r="P1109" t="str">
        <f>_xlfn.XLOOKUP(Table2[[#This Row],[status_reservasi]],'Dim Status Reservasi'!$B$2:$B$5,'Dim Status Reservasi'!$A$2:$A$5)</f>
        <v>ST 003</v>
      </c>
      <c r="Q1109" t="s">
        <v>37</v>
      </c>
      <c r="R1109" t="str">
        <f>_xlfn.XLOOKUP(Table2[[#This Row],[kota_hotel]],'Dim Kota Hotel'!$B$2:$B$21,'Dim Kota Hotel'!$A$2:$A$21)</f>
        <v>LOK 018</v>
      </c>
      <c r="S1109" t="s">
        <v>102</v>
      </c>
    </row>
    <row r="1110" spans="1:19" x14ac:dyDescent="0.25">
      <c r="A1110" t="s">
        <v>3177</v>
      </c>
      <c r="B1110" t="str">
        <f>_xlfn.XLOOKUP(Table2[[#This Row],[tanggal_checkin]],Table6[tanggal_checkin],Table6[id_checkin])</f>
        <v>CI 1022</v>
      </c>
      <c r="C1110" t="s">
        <v>11908</v>
      </c>
      <c r="D1110" t="str">
        <f>_xlfn.XLOOKUP(Table2[[#This Row],[tanggal_checkout]],Table4[tanggal_checkout],Table4[id_checkout])</f>
        <v>CO 1026</v>
      </c>
      <c r="E1110" t="s">
        <v>11841</v>
      </c>
      <c r="F1110" s="8">
        <v>0.94965277777777779</v>
      </c>
      <c r="G1110" t="str">
        <f>_xlfn.XLOOKUP(Table2[[#This Row],[nama_tamu]],Table10[nama_tamu],Table10[id_tamu])</f>
        <v>CUS 0139</v>
      </c>
      <c r="H1110" t="s">
        <v>11134</v>
      </c>
      <c r="I1110" t="str">
        <f>_xlfn.XLOOKUP(Table2[[#This Row],[tipe_kamar]],Table12[tipe_kamar],Table12[id_kamar])</f>
        <v>KMR 004</v>
      </c>
      <c r="J1110" t="s">
        <v>47</v>
      </c>
      <c r="K1110">
        <v>1</v>
      </c>
      <c r="L1110">
        <v>409000</v>
      </c>
      <c r="M1110">
        <v>409000</v>
      </c>
      <c r="N1110" t="str">
        <f>_xlfn.XLOOKUP(Table2[[#This Row],[metode_pembayaran]],Table11[metode_pembayaran],Table11[id_pembayaran])</f>
        <v>MP 02</v>
      </c>
      <c r="O1110" t="s">
        <v>30</v>
      </c>
      <c r="P1110" t="str">
        <f>_xlfn.XLOOKUP(Table2[[#This Row],[status_reservasi]],'Dim Status Reservasi'!$B$2:$B$5,'Dim Status Reservasi'!$A$2:$A$5)</f>
        <v>ST 003</v>
      </c>
      <c r="Q1110" t="s">
        <v>37</v>
      </c>
      <c r="R1110" t="str">
        <f>_xlfn.XLOOKUP(Table2[[#This Row],[kota_hotel]],'Dim Kota Hotel'!$B$2:$B$21,'Dim Kota Hotel'!$A$2:$A$21)</f>
        <v>LOK 010</v>
      </c>
      <c r="S1110" t="s">
        <v>226</v>
      </c>
    </row>
    <row r="1111" spans="1:19" x14ac:dyDescent="0.25">
      <c r="A1111" t="s">
        <v>3179</v>
      </c>
      <c r="B1111" t="str">
        <f>_xlfn.XLOOKUP(Table2[[#This Row],[tanggal_checkin]],Table6[tanggal_checkin],Table6[id_checkin])</f>
        <v>CI 0936</v>
      </c>
      <c r="C1111" t="s">
        <v>11818</v>
      </c>
      <c r="D1111" t="str">
        <f>_xlfn.XLOOKUP(Table2[[#This Row],[tanggal_checkout]],Table4[tanggal_checkout],Table4[id_checkout])</f>
        <v>CO 0948</v>
      </c>
      <c r="E1111" t="s">
        <v>11042</v>
      </c>
      <c r="F1111" s="8">
        <v>0.56584490740740745</v>
      </c>
      <c r="G1111" t="str">
        <f>_xlfn.XLOOKUP(Table2[[#This Row],[nama_tamu]],Table10[nama_tamu],Table10[id_tamu])</f>
        <v>CUS 0854</v>
      </c>
      <c r="H1111" t="s">
        <v>3180</v>
      </c>
      <c r="I1111" t="str">
        <f>_xlfn.XLOOKUP(Table2[[#This Row],[tipe_kamar]],Table12[tipe_kamar],Table12[id_kamar])</f>
        <v>KMR 001</v>
      </c>
      <c r="J1111" t="s">
        <v>23</v>
      </c>
      <c r="K1111">
        <v>9</v>
      </c>
      <c r="L1111">
        <v>594000</v>
      </c>
      <c r="M1111">
        <v>5346000</v>
      </c>
      <c r="N1111" t="str">
        <f>_xlfn.XLOOKUP(Table2[[#This Row],[metode_pembayaran]],Table11[metode_pembayaran],Table11[id_pembayaran])</f>
        <v>MP 01</v>
      </c>
      <c r="O1111" t="s">
        <v>24</v>
      </c>
      <c r="P1111" t="str">
        <f>_xlfn.XLOOKUP(Table2[[#This Row],[status_reservasi]],'Dim Status Reservasi'!$B$2:$B$5,'Dim Status Reservasi'!$A$2:$A$5)</f>
        <v>ST 001</v>
      </c>
      <c r="Q1111" t="s">
        <v>214</v>
      </c>
      <c r="R1111" t="str">
        <f>_xlfn.XLOOKUP(Table2[[#This Row],[kota_hotel]],'Dim Kota Hotel'!$B$2:$B$21,'Dim Kota Hotel'!$A$2:$A$21)</f>
        <v>LOK 003</v>
      </c>
      <c r="S1111" t="s">
        <v>106</v>
      </c>
    </row>
    <row r="1112" spans="1:19" x14ac:dyDescent="0.25">
      <c r="A1112" t="s">
        <v>3181</v>
      </c>
      <c r="B1112" t="str">
        <f>_xlfn.XLOOKUP(Table2[[#This Row],[tanggal_checkin]],Table6[tanggal_checkin],Table6[id_checkin])</f>
        <v>CI 0604</v>
      </c>
      <c r="C1112" t="s">
        <v>11058</v>
      </c>
      <c r="D1112" t="str">
        <f>_xlfn.XLOOKUP(Table2[[#This Row],[tanggal_checkout]],Table4[tanggal_checkout],Table4[id_checkout])</f>
        <v>CO 0611</v>
      </c>
      <c r="E1112" t="s">
        <v>11181</v>
      </c>
      <c r="F1112" s="8">
        <v>6.1076388888888888E-2</v>
      </c>
      <c r="G1112" t="str">
        <f>_xlfn.XLOOKUP(Table2[[#This Row],[nama_tamu]],Table10[nama_tamu],Table10[id_tamu])</f>
        <v>CUS 0139</v>
      </c>
      <c r="H1112" t="s">
        <v>11134</v>
      </c>
      <c r="I1112" t="str">
        <f>_xlfn.XLOOKUP(Table2[[#This Row],[tipe_kamar]],Table12[tipe_kamar],Table12[id_kamar])</f>
        <v>KMR 001</v>
      </c>
      <c r="J1112" t="s">
        <v>23</v>
      </c>
      <c r="K1112">
        <v>7</v>
      </c>
      <c r="L1112">
        <v>540000</v>
      </c>
      <c r="M1112">
        <v>3780000</v>
      </c>
      <c r="N1112" t="str">
        <f>_xlfn.XLOOKUP(Table2[[#This Row],[metode_pembayaran]],Table11[metode_pembayaran],Table11[id_pembayaran])</f>
        <v>MP 01</v>
      </c>
      <c r="O1112" t="s">
        <v>24</v>
      </c>
      <c r="P1112" t="str">
        <f>_xlfn.XLOOKUP(Table2[[#This Row],[status_reservasi]],'Dim Status Reservasi'!$B$2:$B$5,'Dim Status Reservasi'!$A$2:$A$5)</f>
        <v>ST 004</v>
      </c>
      <c r="Q1112" t="s">
        <v>48</v>
      </c>
      <c r="R1112" t="str">
        <f>_xlfn.XLOOKUP(Table2[[#This Row],[kota_hotel]],'Dim Kota Hotel'!$B$2:$B$21,'Dim Kota Hotel'!$A$2:$A$21)</f>
        <v>LOK 015</v>
      </c>
      <c r="S1112" t="s">
        <v>233</v>
      </c>
    </row>
    <row r="1113" spans="1:19" x14ac:dyDescent="0.25">
      <c r="A1113" t="s">
        <v>3183</v>
      </c>
      <c r="B1113" t="str">
        <f>_xlfn.XLOOKUP(Table2[[#This Row],[tanggal_checkin]],Table6[tanggal_checkin],Table6[id_checkin])</f>
        <v>CI 0246</v>
      </c>
      <c r="C1113" t="s">
        <v>11486</v>
      </c>
      <c r="D1113" t="str">
        <f>_xlfn.XLOOKUP(Table2[[#This Row],[tanggal_checkout]],Table4[tanggal_checkout],Table4[id_checkout])</f>
        <v>CO 0248</v>
      </c>
      <c r="E1113" t="s">
        <v>11909</v>
      </c>
      <c r="F1113" s="8">
        <v>0.6108217592592593</v>
      </c>
      <c r="G1113" t="str">
        <f>_xlfn.XLOOKUP(Table2[[#This Row],[nama_tamu]],Table10[nama_tamu],Table10[id_tamu])</f>
        <v>CUS 1265</v>
      </c>
      <c r="H1113" t="s">
        <v>3185</v>
      </c>
      <c r="I1113" t="str">
        <f>_xlfn.XLOOKUP(Table2[[#This Row],[tipe_kamar]],Table12[tipe_kamar],Table12[id_kamar])</f>
        <v>KMR 004</v>
      </c>
      <c r="J1113" t="s">
        <v>47</v>
      </c>
      <c r="K1113">
        <v>4</v>
      </c>
      <c r="L1113">
        <v>476000</v>
      </c>
      <c r="M1113">
        <v>1904000</v>
      </c>
      <c r="N1113" t="str">
        <f>_xlfn.XLOOKUP(Table2[[#This Row],[metode_pembayaran]],Table11[metode_pembayaran],Table11[id_pembayaran])</f>
        <v>MP 01</v>
      </c>
      <c r="O1113" t="s">
        <v>24</v>
      </c>
      <c r="P1113" t="str">
        <f>_xlfn.XLOOKUP(Table2[[#This Row],[status_reservasi]],'Dim Status Reservasi'!$B$2:$B$5,'Dim Status Reservasi'!$A$2:$A$5)</f>
        <v>ST 004</v>
      </c>
      <c r="Q1113" t="s">
        <v>48</v>
      </c>
      <c r="R1113" t="str">
        <f>_xlfn.XLOOKUP(Table2[[#This Row],[kota_hotel]],'Dim Kota Hotel'!$B$2:$B$21,'Dim Kota Hotel'!$A$2:$A$21)</f>
        <v>LOK 002</v>
      </c>
      <c r="S1113" t="s">
        <v>60</v>
      </c>
    </row>
    <row r="1114" spans="1:19" x14ac:dyDescent="0.25">
      <c r="A1114" t="s">
        <v>3186</v>
      </c>
      <c r="B1114" t="str">
        <f>_xlfn.XLOOKUP(Table2[[#This Row],[tanggal_checkin]],Table6[tanggal_checkin],Table6[id_checkin])</f>
        <v>CI 0273</v>
      </c>
      <c r="C1114" t="s">
        <v>11213</v>
      </c>
      <c r="D1114" t="str">
        <f>_xlfn.XLOOKUP(Table2[[#This Row],[tanggal_checkout]],Table4[tanggal_checkout],Table4[id_checkout])</f>
        <v>CO 0273</v>
      </c>
      <c r="E1114" t="s">
        <v>11742</v>
      </c>
      <c r="F1114" s="8">
        <v>4.9016203703703701E-2</v>
      </c>
      <c r="G1114" t="str">
        <f>_xlfn.XLOOKUP(Table2[[#This Row],[nama_tamu]],Table10[nama_tamu],Table10[id_tamu])</f>
        <v>CUS 1048</v>
      </c>
      <c r="H1114" t="s">
        <v>3188</v>
      </c>
      <c r="I1114" t="str">
        <f>_xlfn.XLOOKUP(Table2[[#This Row],[tipe_kamar]],Table12[tipe_kamar],Table12[id_kamar])</f>
        <v>KMR 004</v>
      </c>
      <c r="J1114" t="s">
        <v>47</v>
      </c>
      <c r="K1114">
        <v>2</v>
      </c>
      <c r="L1114">
        <v>447000</v>
      </c>
      <c r="M1114">
        <v>894000</v>
      </c>
      <c r="N1114" t="str">
        <f>_xlfn.XLOOKUP(Table2[[#This Row],[metode_pembayaran]],Table11[metode_pembayaran],Table11[id_pembayaran])</f>
        <v>MP 05</v>
      </c>
      <c r="O1114" t="s">
        <v>72</v>
      </c>
      <c r="P1114" t="str">
        <f>_xlfn.XLOOKUP(Table2[[#This Row],[status_reservasi]],'Dim Status Reservasi'!$B$2:$B$5,'Dim Status Reservasi'!$A$2:$A$5)</f>
        <v>ST 004</v>
      </c>
      <c r="Q1114" t="s">
        <v>48</v>
      </c>
      <c r="R1114" t="str">
        <f>_xlfn.XLOOKUP(Table2[[#This Row],[kota_hotel]],'Dim Kota Hotel'!$B$2:$B$21,'Dim Kota Hotel'!$A$2:$A$21)</f>
        <v>LOK 014</v>
      </c>
      <c r="S1114" t="s">
        <v>222</v>
      </c>
    </row>
    <row r="1115" spans="1:19" x14ac:dyDescent="0.25">
      <c r="A1115" t="s">
        <v>3189</v>
      </c>
      <c r="B1115" t="str">
        <f>_xlfn.XLOOKUP(Table2[[#This Row],[tanggal_checkin]],Table6[tanggal_checkin],Table6[id_checkin])</f>
        <v>CI 0044</v>
      </c>
      <c r="C1115" t="s">
        <v>10965</v>
      </c>
      <c r="D1115" t="str">
        <f>_xlfn.XLOOKUP(Table2[[#This Row],[tanggal_checkout]],Table4[tanggal_checkout],Table4[id_checkout])</f>
        <v>CO 0045</v>
      </c>
      <c r="E1115" t="s">
        <v>11471</v>
      </c>
      <c r="F1115" s="8">
        <v>0.36298611111111112</v>
      </c>
      <c r="G1115" t="str">
        <f>_xlfn.XLOOKUP(Table2[[#This Row],[nama_tamu]],Table10[nama_tamu],Table10[id_tamu])</f>
        <v>CUS 1996</v>
      </c>
      <c r="H1115" t="s">
        <v>3191</v>
      </c>
      <c r="I1115" t="str">
        <f>_xlfn.XLOOKUP(Table2[[#This Row],[tipe_kamar]],Table12[tipe_kamar],Table12[id_kamar])</f>
        <v>KMR 003</v>
      </c>
      <c r="J1115" t="s">
        <v>64</v>
      </c>
      <c r="K1115">
        <v>1</v>
      </c>
      <c r="L1115">
        <v>1117000</v>
      </c>
      <c r="M1115">
        <v>1117000</v>
      </c>
      <c r="N1115" t="str">
        <f>_xlfn.XLOOKUP(Table2[[#This Row],[metode_pembayaran]],Table11[metode_pembayaran],Table11[id_pembayaran])</f>
        <v>MP 04</v>
      </c>
      <c r="O1115" t="s">
        <v>53</v>
      </c>
      <c r="P1115" t="str">
        <f>_xlfn.XLOOKUP(Table2[[#This Row],[status_reservasi]],'Dim Status Reservasi'!$B$2:$B$5,'Dim Status Reservasi'!$A$2:$A$5)</f>
        <v>ST 004</v>
      </c>
      <c r="Q1115" t="s">
        <v>48</v>
      </c>
      <c r="R1115" t="str">
        <f>_xlfn.XLOOKUP(Table2[[#This Row],[kota_hotel]],'Dim Kota Hotel'!$B$2:$B$21,'Dim Kota Hotel'!$A$2:$A$21)</f>
        <v>LOK 008</v>
      </c>
      <c r="S1115" t="s">
        <v>68</v>
      </c>
    </row>
    <row r="1116" spans="1:19" x14ac:dyDescent="0.25">
      <c r="A1116" t="s">
        <v>3192</v>
      </c>
      <c r="B1116" t="str">
        <f>_xlfn.XLOOKUP(Table2[[#This Row],[tanggal_checkin]],Table6[tanggal_checkin],Table6[id_checkin])</f>
        <v>CI 0360</v>
      </c>
      <c r="C1116" t="s">
        <v>11910</v>
      </c>
      <c r="D1116" t="str">
        <f>_xlfn.XLOOKUP(Table2[[#This Row],[tanggal_checkout]],Table4[tanggal_checkout],Table4[id_checkout])</f>
        <v>CO 0361</v>
      </c>
      <c r="E1116" t="s">
        <v>11773</v>
      </c>
      <c r="F1116" s="8">
        <v>0.87366898148148153</v>
      </c>
      <c r="G1116" t="str">
        <f>_xlfn.XLOOKUP(Table2[[#This Row],[nama_tamu]],Table10[nama_tamu],Table10[id_tamu])</f>
        <v>CUS 1250</v>
      </c>
      <c r="H1116" t="s">
        <v>3193</v>
      </c>
      <c r="I1116" t="str">
        <f>_xlfn.XLOOKUP(Table2[[#This Row],[tipe_kamar]],Table12[tipe_kamar],Table12[id_kamar])</f>
        <v>KMR 002</v>
      </c>
      <c r="J1116" t="s">
        <v>82</v>
      </c>
      <c r="K1116">
        <v>3</v>
      </c>
      <c r="L1116">
        <v>375000</v>
      </c>
      <c r="M1116">
        <v>1125000</v>
      </c>
      <c r="N1116" t="str">
        <f>_xlfn.XLOOKUP(Table2[[#This Row],[metode_pembayaran]],Table11[metode_pembayaran],Table11[id_pembayaran])</f>
        <v>MP 05</v>
      </c>
      <c r="O1116" t="s">
        <v>72</v>
      </c>
      <c r="P1116" t="str">
        <f>_xlfn.XLOOKUP(Table2[[#This Row],[status_reservasi]],'Dim Status Reservasi'!$B$2:$B$5,'Dim Status Reservasi'!$A$2:$A$5)</f>
        <v>ST 004</v>
      </c>
      <c r="Q1116" t="s">
        <v>48</v>
      </c>
      <c r="R1116" t="str">
        <f>_xlfn.XLOOKUP(Table2[[#This Row],[kota_hotel]],'Dim Kota Hotel'!$B$2:$B$21,'Dim Kota Hotel'!$A$2:$A$21)</f>
        <v>LOK 001</v>
      </c>
      <c r="S1116" t="s">
        <v>74</v>
      </c>
    </row>
    <row r="1117" spans="1:19" x14ac:dyDescent="0.25">
      <c r="A1117" t="s">
        <v>3194</v>
      </c>
      <c r="B1117" t="str">
        <f>_xlfn.XLOOKUP(Table2[[#This Row],[tanggal_checkin]],Table6[tanggal_checkin],Table6[id_checkin])</f>
        <v>CI 0033</v>
      </c>
      <c r="C1117" t="s">
        <v>11393</v>
      </c>
      <c r="D1117" t="str">
        <f>_xlfn.XLOOKUP(Table2[[#This Row],[tanggal_checkout]],Table4[tanggal_checkout],Table4[id_checkout])</f>
        <v>CO 0034</v>
      </c>
      <c r="E1117" t="s">
        <v>11638</v>
      </c>
      <c r="F1117" s="8">
        <v>6.8425925925925932E-2</v>
      </c>
      <c r="G1117" t="str">
        <f>_xlfn.XLOOKUP(Table2[[#This Row],[nama_tamu]],Table10[nama_tamu],Table10[id_tamu])</f>
        <v>CUS 0139</v>
      </c>
      <c r="H1117" t="s">
        <v>11134</v>
      </c>
      <c r="I1117" t="str">
        <f>_xlfn.XLOOKUP(Table2[[#This Row],[tipe_kamar]],Table12[tipe_kamar],Table12[id_kamar])</f>
        <v>KMR 002</v>
      </c>
      <c r="J1117" t="s">
        <v>82</v>
      </c>
      <c r="K1117">
        <v>1</v>
      </c>
      <c r="L1117">
        <v>327000</v>
      </c>
      <c r="M1117">
        <v>327000</v>
      </c>
      <c r="N1117" t="str">
        <f>_xlfn.XLOOKUP(Table2[[#This Row],[metode_pembayaran]],Table11[metode_pembayaran],Table11[id_pembayaran])</f>
        <v>MP 06</v>
      </c>
      <c r="O1117" t="s">
        <v>17</v>
      </c>
      <c r="P1117" t="str">
        <f>_xlfn.XLOOKUP(Table2[[#This Row],[status_reservasi]],'Dim Status Reservasi'!$B$2:$B$5,'Dim Status Reservasi'!$A$2:$A$5)</f>
        <v>ST 003</v>
      </c>
      <c r="Q1117" t="s">
        <v>37</v>
      </c>
      <c r="R1117" t="str">
        <f>_xlfn.XLOOKUP(Table2[[#This Row],[kota_hotel]],'Dim Kota Hotel'!$B$2:$B$21,'Dim Kota Hotel'!$A$2:$A$21)</f>
        <v>LOK 018</v>
      </c>
      <c r="S1117" t="s">
        <v>102</v>
      </c>
    </row>
    <row r="1118" spans="1:19" x14ac:dyDescent="0.25">
      <c r="A1118" t="s">
        <v>3196</v>
      </c>
      <c r="B1118" t="str">
        <f>_xlfn.XLOOKUP(Table2[[#This Row],[tanggal_checkin]],Table6[tanggal_checkin],Table6[id_checkin])</f>
        <v>CI 0763</v>
      </c>
      <c r="C1118" t="s">
        <v>11516</v>
      </c>
      <c r="D1118" t="str">
        <f>_xlfn.XLOOKUP(Table2[[#This Row],[tanggal_checkout]],Table4[tanggal_checkout],Table4[id_checkout])</f>
        <v>CO 0772</v>
      </c>
      <c r="E1118" t="s">
        <v>11605</v>
      </c>
      <c r="F1118" s="8">
        <v>0.58298611111111109</v>
      </c>
      <c r="G1118" t="str">
        <f>_xlfn.XLOOKUP(Table2[[#This Row],[nama_tamu]],Table10[nama_tamu],Table10[id_tamu])</f>
        <v>CUS 1964</v>
      </c>
      <c r="H1118" t="s">
        <v>3198</v>
      </c>
      <c r="I1118" t="str">
        <f>_xlfn.XLOOKUP(Table2[[#This Row],[tipe_kamar]],Table12[tipe_kamar],Table12[id_kamar])</f>
        <v>KMR 003</v>
      </c>
      <c r="J1118" t="s">
        <v>64</v>
      </c>
      <c r="K1118">
        <v>7</v>
      </c>
      <c r="L1118">
        <v>1330000</v>
      </c>
      <c r="M1118">
        <v>9310000</v>
      </c>
      <c r="N1118" t="str">
        <f>_xlfn.XLOOKUP(Table2[[#This Row],[metode_pembayaran]],Table11[metode_pembayaran],Table11[id_pembayaran])</f>
        <v>MP 02</v>
      </c>
      <c r="O1118" t="s">
        <v>30</v>
      </c>
      <c r="P1118" t="str">
        <f>_xlfn.XLOOKUP(Table2[[#This Row],[status_reservasi]],'Dim Status Reservasi'!$B$2:$B$5,'Dim Status Reservasi'!$A$2:$A$5)</f>
        <v>ST 004</v>
      </c>
      <c r="Q1118" t="s">
        <v>48</v>
      </c>
      <c r="R1118" t="str">
        <f>_xlfn.XLOOKUP(Table2[[#This Row],[kota_hotel]],'Dim Kota Hotel'!$B$2:$B$21,'Dim Kota Hotel'!$A$2:$A$21)</f>
        <v>LOK 008</v>
      </c>
      <c r="S1118" t="s">
        <v>68</v>
      </c>
    </row>
    <row r="1119" spans="1:19" x14ac:dyDescent="0.25">
      <c r="A1119" t="s">
        <v>3199</v>
      </c>
      <c r="B1119" t="str">
        <f>_xlfn.XLOOKUP(Table2[[#This Row],[tanggal_checkin]],Table6[tanggal_checkin],Table6[id_checkin])</f>
        <v>CI 0911</v>
      </c>
      <c r="C1119" t="s">
        <v>11396</v>
      </c>
      <c r="D1119" t="str">
        <f>_xlfn.XLOOKUP(Table2[[#This Row],[tanggal_checkout]],Table4[tanggal_checkout],Table4[id_checkout])</f>
        <v>CO 0920</v>
      </c>
      <c r="E1119" t="s">
        <v>11221</v>
      </c>
      <c r="F1119" s="8">
        <v>0.77603009259259259</v>
      </c>
      <c r="G1119" t="str">
        <f>_xlfn.XLOOKUP(Table2[[#This Row],[nama_tamu]],Table10[nama_tamu],Table10[id_tamu])</f>
        <v>CUS 0139</v>
      </c>
      <c r="H1119" t="s">
        <v>11134</v>
      </c>
      <c r="I1119" t="str">
        <f>_xlfn.XLOOKUP(Table2[[#This Row],[tipe_kamar]],Table12[tipe_kamar],Table12[id_kamar])</f>
        <v>KMR 002</v>
      </c>
      <c r="J1119" t="s">
        <v>82</v>
      </c>
      <c r="K1119">
        <v>7</v>
      </c>
      <c r="L1119">
        <v>395000</v>
      </c>
      <c r="M1119">
        <v>2765000</v>
      </c>
      <c r="N1119" t="str">
        <f>_xlfn.XLOOKUP(Table2[[#This Row],[metode_pembayaran]],Table11[metode_pembayaran],Table11[id_pembayaran])</f>
        <v>MP 03</v>
      </c>
      <c r="O1119" t="s">
        <v>36</v>
      </c>
      <c r="P1119" t="str">
        <f>_xlfn.XLOOKUP(Table2[[#This Row],[status_reservasi]],'Dim Status Reservasi'!$B$2:$B$5,'Dim Status Reservasi'!$A$2:$A$5)</f>
        <v>ST 003</v>
      </c>
      <c r="Q1119" t="s">
        <v>37</v>
      </c>
      <c r="R1119" t="str">
        <f>_xlfn.XLOOKUP(Table2[[#This Row],[kota_hotel]],'Dim Kota Hotel'!$B$2:$B$21,'Dim Kota Hotel'!$A$2:$A$21)</f>
        <v>LOK 002</v>
      </c>
      <c r="S1119" t="s">
        <v>60</v>
      </c>
    </row>
    <row r="1120" spans="1:19" x14ac:dyDescent="0.25">
      <c r="A1120" t="s">
        <v>3201</v>
      </c>
      <c r="B1120" t="str">
        <f>_xlfn.XLOOKUP(Table2[[#This Row],[tanggal_checkin]],Table6[tanggal_checkin],Table6[id_checkin])</f>
        <v>CI 0505</v>
      </c>
      <c r="C1120" t="s">
        <v>11774</v>
      </c>
      <c r="D1120" t="str">
        <f>_xlfn.XLOOKUP(Table2[[#This Row],[tanggal_checkout]],Table4[tanggal_checkout],Table4[id_checkout])</f>
        <v>CO 0509</v>
      </c>
      <c r="E1120" t="s">
        <v>11849</v>
      </c>
      <c r="F1120" s="8">
        <v>0.43945601851851851</v>
      </c>
      <c r="G1120" t="str">
        <f>_xlfn.XLOOKUP(Table2[[#This Row],[nama_tamu]],Table10[nama_tamu],Table10[id_tamu])</f>
        <v>CUS 0733</v>
      </c>
      <c r="H1120" t="s">
        <v>3202</v>
      </c>
      <c r="I1120" t="str">
        <f>_xlfn.XLOOKUP(Table2[[#This Row],[tipe_kamar]],Table12[tipe_kamar],Table12[id_kamar])</f>
        <v>KMR 001</v>
      </c>
      <c r="J1120" t="s">
        <v>23</v>
      </c>
      <c r="K1120">
        <v>3</v>
      </c>
      <c r="L1120">
        <v>580000</v>
      </c>
      <c r="M1120">
        <v>1740000</v>
      </c>
      <c r="N1120" t="str">
        <f>_xlfn.XLOOKUP(Table2[[#This Row],[metode_pembayaran]],Table11[metode_pembayaran],Table11[id_pembayaran])</f>
        <v>MP 05</v>
      </c>
      <c r="O1120" t="s">
        <v>72</v>
      </c>
      <c r="P1120" t="str">
        <f>_xlfn.XLOOKUP(Table2[[#This Row],[status_reservasi]],'Dim Status Reservasi'!$B$2:$B$5,'Dim Status Reservasi'!$A$2:$A$5)</f>
        <v>ST 003</v>
      </c>
      <c r="Q1120" t="s">
        <v>37</v>
      </c>
      <c r="R1120" t="str">
        <f>_xlfn.XLOOKUP(Table2[[#This Row],[kota_hotel]],'Dim Kota Hotel'!$B$2:$B$21,'Dim Kota Hotel'!$A$2:$A$21)</f>
        <v>LOK 003</v>
      </c>
      <c r="S1120" t="s">
        <v>106</v>
      </c>
    </row>
    <row r="1121" spans="1:19" x14ac:dyDescent="0.25">
      <c r="A1121" t="s">
        <v>3203</v>
      </c>
      <c r="B1121" t="str">
        <f>_xlfn.XLOOKUP(Table2[[#This Row],[tanggal_checkin]],Table6[tanggal_checkin],Table6[id_checkin])</f>
        <v>CI 0401</v>
      </c>
      <c r="C1121" t="s">
        <v>11646</v>
      </c>
      <c r="D1121" t="str">
        <f>_xlfn.XLOOKUP(Table2[[#This Row],[tanggal_checkout]],Table4[tanggal_checkout],Table4[id_checkout])</f>
        <v>CO 0409</v>
      </c>
      <c r="E1121" t="s">
        <v>11911</v>
      </c>
      <c r="F1121" s="8">
        <v>0.24702546296296296</v>
      </c>
      <c r="G1121" t="str">
        <f>_xlfn.XLOOKUP(Table2[[#This Row],[nama_tamu]],Table10[nama_tamu],Table10[id_tamu])</f>
        <v>CUS 2191</v>
      </c>
      <c r="H1121" t="s">
        <v>3205</v>
      </c>
      <c r="I1121" t="str">
        <f>_xlfn.XLOOKUP(Table2[[#This Row],[tipe_kamar]],Table12[tipe_kamar],Table12[id_kamar])</f>
        <v>KMR 001</v>
      </c>
      <c r="J1121" t="s">
        <v>23</v>
      </c>
      <c r="K1121">
        <v>7</v>
      </c>
      <c r="L1121">
        <v>594000</v>
      </c>
      <c r="M1121">
        <v>4158000</v>
      </c>
      <c r="N1121" t="str">
        <f>_xlfn.XLOOKUP(Table2[[#This Row],[metode_pembayaran]],Table11[metode_pembayaran],Table11[id_pembayaran])</f>
        <v>MP 06</v>
      </c>
      <c r="O1121" t="s">
        <v>17</v>
      </c>
      <c r="P1121" t="str">
        <f>_xlfn.XLOOKUP(Table2[[#This Row],[status_reservasi]],'Dim Status Reservasi'!$B$2:$B$5,'Dim Status Reservasi'!$A$2:$A$5)</f>
        <v>ST 003</v>
      </c>
      <c r="Q1121" t="s">
        <v>37</v>
      </c>
      <c r="R1121" t="str">
        <f>_xlfn.XLOOKUP(Table2[[#This Row],[kota_hotel]],'Dim Kota Hotel'!$B$2:$B$21,'Dim Kota Hotel'!$A$2:$A$21)</f>
        <v>LOK 007</v>
      </c>
      <c r="S1121" t="s">
        <v>145</v>
      </c>
    </row>
    <row r="1122" spans="1:19" x14ac:dyDescent="0.25">
      <c r="A1122" t="s">
        <v>3206</v>
      </c>
      <c r="B1122" t="str">
        <f>_xlfn.XLOOKUP(Table2[[#This Row],[tanggal_checkin]],Table6[tanggal_checkin],Table6[id_checkin])</f>
        <v>CI 0581</v>
      </c>
      <c r="C1122" t="s">
        <v>11026</v>
      </c>
      <c r="D1122" t="str">
        <f>_xlfn.XLOOKUP(Table2[[#This Row],[tanggal_checkout]],Table4[tanggal_checkout],Table4[id_checkout])</f>
        <v>CO 0585</v>
      </c>
      <c r="E1122" t="s">
        <v>11166</v>
      </c>
      <c r="F1122" s="8">
        <v>0.75984953703703706</v>
      </c>
      <c r="G1122" t="str">
        <f>_xlfn.XLOOKUP(Table2[[#This Row],[nama_tamu]],Table10[nama_tamu],Table10[id_tamu])</f>
        <v>CUS 4145</v>
      </c>
      <c r="H1122" t="s">
        <v>3208</v>
      </c>
      <c r="I1122" t="str">
        <f>_xlfn.XLOOKUP(Table2[[#This Row],[tipe_kamar]],Table12[tipe_kamar],Table12[id_kamar])</f>
        <v>KMR 002</v>
      </c>
      <c r="J1122" t="s">
        <v>82</v>
      </c>
      <c r="K1122">
        <v>4</v>
      </c>
      <c r="L1122">
        <v>362000</v>
      </c>
      <c r="M1122">
        <v>1448000</v>
      </c>
      <c r="N1122" t="str">
        <f>_xlfn.XLOOKUP(Table2[[#This Row],[metode_pembayaran]],Table11[metode_pembayaran],Table11[id_pembayaran])</f>
        <v>MP 02</v>
      </c>
      <c r="O1122" t="s">
        <v>30</v>
      </c>
      <c r="P1122" t="str">
        <f>_xlfn.XLOOKUP(Table2[[#This Row],[status_reservasi]],'Dim Status Reservasi'!$B$2:$B$5,'Dim Status Reservasi'!$A$2:$A$5)</f>
        <v>ST 003</v>
      </c>
      <c r="Q1122" t="s">
        <v>37</v>
      </c>
      <c r="R1122" t="str">
        <f>_xlfn.XLOOKUP(Table2[[#This Row],[kota_hotel]],'Dim Kota Hotel'!$B$2:$B$21,'Dim Kota Hotel'!$A$2:$A$21)</f>
        <v>LOK 015</v>
      </c>
      <c r="S1122" t="s">
        <v>233</v>
      </c>
    </row>
    <row r="1123" spans="1:19" x14ac:dyDescent="0.25">
      <c r="A1123" t="s">
        <v>3209</v>
      </c>
      <c r="B1123" t="str">
        <f>_xlfn.XLOOKUP(Table2[[#This Row],[tanggal_checkin]],Table6[tanggal_checkin],Table6[id_checkin])</f>
        <v>CI 0744</v>
      </c>
      <c r="C1123" t="s">
        <v>11457</v>
      </c>
      <c r="D1123" t="str">
        <f>_xlfn.XLOOKUP(Table2[[#This Row],[tanggal_checkout]],Table4[tanggal_checkout],Table4[id_checkout])</f>
        <v>CO 0752</v>
      </c>
      <c r="E1123" t="s">
        <v>11074</v>
      </c>
      <c r="F1123" s="8">
        <v>0.71219907407407412</v>
      </c>
      <c r="G1123" t="str">
        <f>_xlfn.XLOOKUP(Table2[[#This Row],[nama_tamu]],Table10[nama_tamu],Table10[id_tamu])</f>
        <v>CUS 2944</v>
      </c>
      <c r="H1123" t="s">
        <v>3211</v>
      </c>
      <c r="I1123" t="str">
        <f>_xlfn.XLOOKUP(Table2[[#This Row],[tipe_kamar]],Table12[tipe_kamar],Table12[id_kamar])</f>
        <v>KMR 004</v>
      </c>
      <c r="J1123" t="s">
        <v>47</v>
      </c>
      <c r="K1123">
        <v>6</v>
      </c>
      <c r="L1123">
        <v>482000</v>
      </c>
      <c r="M1123">
        <v>2892000</v>
      </c>
      <c r="N1123" t="str">
        <f>_xlfn.XLOOKUP(Table2[[#This Row],[metode_pembayaran]],Table11[metode_pembayaran],Table11[id_pembayaran])</f>
        <v>MP 06</v>
      </c>
      <c r="O1123" t="s">
        <v>17</v>
      </c>
      <c r="P1123" t="str">
        <f>_xlfn.XLOOKUP(Table2[[#This Row],[status_reservasi]],'Dim Status Reservasi'!$B$2:$B$5,'Dim Status Reservasi'!$A$2:$A$5)</f>
        <v>ST 004</v>
      </c>
      <c r="Q1123" t="s">
        <v>48</v>
      </c>
      <c r="R1123" t="str">
        <f>_xlfn.XLOOKUP(Table2[[#This Row],[kota_hotel]],'Dim Kota Hotel'!$B$2:$B$21,'Dim Kota Hotel'!$A$2:$A$21)</f>
        <v>LOK 006</v>
      </c>
      <c r="S1123" t="s">
        <v>129</v>
      </c>
    </row>
    <row r="1124" spans="1:19" x14ac:dyDescent="0.25">
      <c r="A1124" t="s">
        <v>3212</v>
      </c>
      <c r="B1124" t="str">
        <f>_xlfn.XLOOKUP(Table2[[#This Row],[tanggal_checkin]],Table6[tanggal_checkin],Table6[id_checkin])</f>
        <v>CI 0831</v>
      </c>
      <c r="C1124" t="s">
        <v>11647</v>
      </c>
      <c r="D1124" t="str">
        <f>_xlfn.XLOOKUP(Table2[[#This Row],[tanggal_checkout]],Table4[tanggal_checkout],Table4[id_checkout])</f>
        <v>CO 0838</v>
      </c>
      <c r="E1124" t="s">
        <v>11331</v>
      </c>
      <c r="F1124" s="8">
        <v>0.34019675925925924</v>
      </c>
      <c r="G1124" t="str">
        <f>_xlfn.XLOOKUP(Table2[[#This Row],[nama_tamu]],Table10[nama_tamu],Table10[id_tamu])</f>
        <v>CUS 2706</v>
      </c>
      <c r="H1124" t="s">
        <v>3213</v>
      </c>
      <c r="I1124" t="str">
        <f>_xlfn.XLOOKUP(Table2[[#This Row],[tipe_kamar]],Table12[tipe_kamar],Table12[id_kamar])</f>
        <v>KMR 001</v>
      </c>
      <c r="J1124" t="s">
        <v>23</v>
      </c>
      <c r="K1124">
        <v>3</v>
      </c>
      <c r="L1124">
        <v>603000</v>
      </c>
      <c r="M1124">
        <v>1809000</v>
      </c>
      <c r="N1124" t="str">
        <f>_xlfn.XLOOKUP(Table2[[#This Row],[metode_pembayaran]],Table11[metode_pembayaran],Table11[id_pembayaran])</f>
        <v>MP 03</v>
      </c>
      <c r="O1124" t="s">
        <v>36</v>
      </c>
      <c r="P1124" t="str">
        <f>_xlfn.XLOOKUP(Table2[[#This Row],[status_reservasi]],'Dim Status Reservasi'!$B$2:$B$5,'Dim Status Reservasi'!$A$2:$A$5)</f>
        <v>ST 003</v>
      </c>
      <c r="Q1124" t="s">
        <v>37</v>
      </c>
      <c r="R1124" t="str">
        <f>_xlfn.XLOOKUP(Table2[[#This Row],[kota_hotel]],'Dim Kota Hotel'!$B$2:$B$21,'Dim Kota Hotel'!$A$2:$A$21)</f>
        <v>LOK 014</v>
      </c>
      <c r="S1124" t="s">
        <v>222</v>
      </c>
    </row>
    <row r="1125" spans="1:19" x14ac:dyDescent="0.25">
      <c r="A1125" t="s">
        <v>3214</v>
      </c>
      <c r="B1125" t="str">
        <f>_xlfn.XLOOKUP(Table2[[#This Row],[tanggal_checkin]],Table6[tanggal_checkin],Table6[id_checkin])</f>
        <v>CI 0385</v>
      </c>
      <c r="C1125" t="s">
        <v>11014</v>
      </c>
      <c r="D1125" t="str">
        <f>_xlfn.XLOOKUP(Table2[[#This Row],[tanggal_checkout]],Table4[tanggal_checkout],Table4[id_checkout])</f>
        <v>CO 0394</v>
      </c>
      <c r="E1125" t="s">
        <v>11337</v>
      </c>
      <c r="F1125" s="8">
        <v>0.31861111111111112</v>
      </c>
      <c r="G1125" t="str">
        <f>_xlfn.XLOOKUP(Table2[[#This Row],[nama_tamu]],Table10[nama_tamu],Table10[id_tamu])</f>
        <v>CUS 2672</v>
      </c>
      <c r="H1125" t="s">
        <v>3215</v>
      </c>
      <c r="I1125" t="str">
        <f>_xlfn.XLOOKUP(Table2[[#This Row],[tipe_kamar]],Table12[tipe_kamar],Table12[id_kamar])</f>
        <v>KMR 003</v>
      </c>
      <c r="J1125" t="s">
        <v>64</v>
      </c>
      <c r="K1125">
        <v>8</v>
      </c>
      <c r="L1125">
        <v>1286000</v>
      </c>
      <c r="M1125">
        <v>10288000</v>
      </c>
      <c r="N1125" t="str">
        <f>_xlfn.XLOOKUP(Table2[[#This Row],[metode_pembayaran]],Table11[metode_pembayaran],Table11[id_pembayaran])</f>
        <v>MP 06</v>
      </c>
      <c r="O1125" t="s">
        <v>17</v>
      </c>
      <c r="P1125" t="str">
        <f>_xlfn.XLOOKUP(Table2[[#This Row],[status_reservasi]],'Dim Status Reservasi'!$B$2:$B$5,'Dim Status Reservasi'!$A$2:$A$5)</f>
        <v>ST 003</v>
      </c>
      <c r="Q1125" t="s">
        <v>37</v>
      </c>
      <c r="R1125" t="str">
        <f>_xlfn.XLOOKUP(Table2[[#This Row],[kota_hotel]],'Dim Kota Hotel'!$B$2:$B$21,'Dim Kota Hotel'!$A$2:$A$21)</f>
        <v>LOK 017</v>
      </c>
      <c r="S1125" t="s">
        <v>84</v>
      </c>
    </row>
    <row r="1126" spans="1:19" x14ac:dyDescent="0.25">
      <c r="A1126" t="s">
        <v>3216</v>
      </c>
      <c r="B1126" t="str">
        <f>_xlfn.XLOOKUP(Table2[[#This Row],[tanggal_checkin]],Table6[tanggal_checkin],Table6[id_checkin])</f>
        <v>CI 0251</v>
      </c>
      <c r="C1126" t="s">
        <v>11342</v>
      </c>
      <c r="D1126" t="str">
        <f>_xlfn.XLOOKUP(Table2[[#This Row],[tanggal_checkout]],Table4[tanggal_checkout],Table4[id_checkout])</f>
        <v>CO 0255</v>
      </c>
      <c r="E1126" t="s">
        <v>11510</v>
      </c>
      <c r="F1126" s="8">
        <v>0.29013888888888889</v>
      </c>
      <c r="G1126" t="str">
        <f>_xlfn.XLOOKUP(Table2[[#This Row],[nama_tamu]],Table10[nama_tamu],Table10[id_tamu])</f>
        <v>CUS 2520</v>
      </c>
      <c r="H1126" t="s">
        <v>3218</v>
      </c>
      <c r="I1126" t="str">
        <f>_xlfn.XLOOKUP(Table2[[#This Row],[tipe_kamar]],Table12[tipe_kamar],Table12[id_kamar])</f>
        <v>KMR 004</v>
      </c>
      <c r="J1126" t="s">
        <v>47</v>
      </c>
      <c r="K1126">
        <v>6</v>
      </c>
      <c r="L1126">
        <v>423000</v>
      </c>
      <c r="M1126">
        <v>2538000</v>
      </c>
      <c r="N1126" t="str">
        <f>_xlfn.XLOOKUP(Table2[[#This Row],[metode_pembayaran]],Table11[metode_pembayaran],Table11[id_pembayaran])</f>
        <v>MP 04</v>
      </c>
      <c r="O1126" t="s">
        <v>53</v>
      </c>
      <c r="P1126" t="str">
        <f>_xlfn.XLOOKUP(Table2[[#This Row],[status_reservasi]],'Dim Status Reservasi'!$B$2:$B$5,'Dim Status Reservasi'!$A$2:$A$5)</f>
        <v>ST 004</v>
      </c>
      <c r="Q1126" t="s">
        <v>48</v>
      </c>
      <c r="R1126" t="str">
        <f>_xlfn.XLOOKUP(Table2[[#This Row],[kota_hotel]],'Dim Kota Hotel'!$B$2:$B$21,'Dim Kota Hotel'!$A$2:$A$21)</f>
        <v>LOK 013</v>
      </c>
      <c r="S1126" t="s">
        <v>160</v>
      </c>
    </row>
    <row r="1127" spans="1:19" x14ac:dyDescent="0.25">
      <c r="A1127" t="s">
        <v>3219</v>
      </c>
      <c r="B1127" t="str">
        <f>_xlfn.XLOOKUP(Table2[[#This Row],[tanggal_checkin]],Table6[tanggal_checkin],Table6[id_checkin])</f>
        <v>CI 0312</v>
      </c>
      <c r="C1127" t="s">
        <v>11209</v>
      </c>
      <c r="D1127" t="str">
        <f>_xlfn.XLOOKUP(Table2[[#This Row],[tanggal_checkout]],Table4[tanggal_checkout],Table4[id_checkout])</f>
        <v>CO 0312</v>
      </c>
      <c r="E1127" t="s">
        <v>11912</v>
      </c>
      <c r="F1127" s="8">
        <v>0.50702546296296291</v>
      </c>
      <c r="G1127" t="str">
        <f>_xlfn.XLOOKUP(Table2[[#This Row],[nama_tamu]],Table10[nama_tamu],Table10[id_tamu])</f>
        <v>CUS 0312</v>
      </c>
      <c r="H1127" t="s">
        <v>3220</v>
      </c>
      <c r="I1127" t="str">
        <f>_xlfn.XLOOKUP(Table2[[#This Row],[tipe_kamar]],Table12[tipe_kamar],Table12[id_kamar])</f>
        <v>KMR 002</v>
      </c>
      <c r="J1127" t="s">
        <v>82</v>
      </c>
      <c r="K1127">
        <v>2</v>
      </c>
      <c r="L1127">
        <v>336000</v>
      </c>
      <c r="M1127">
        <v>672000</v>
      </c>
      <c r="N1127" t="str">
        <f>_xlfn.XLOOKUP(Table2[[#This Row],[metode_pembayaran]],Table11[metode_pembayaran],Table11[id_pembayaran])</f>
        <v>MP 02</v>
      </c>
      <c r="O1127" t="s">
        <v>30</v>
      </c>
      <c r="P1127" t="str">
        <f>_xlfn.XLOOKUP(Table2[[#This Row],[status_reservasi]],'Dim Status Reservasi'!$B$2:$B$5,'Dim Status Reservasi'!$A$2:$A$5)</f>
        <v>ST 001</v>
      </c>
      <c r="Q1127" t="s">
        <v>214</v>
      </c>
      <c r="R1127" t="str">
        <f>_xlfn.XLOOKUP(Table2[[#This Row],[kota_hotel]],'Dim Kota Hotel'!$B$2:$B$21,'Dim Kota Hotel'!$A$2:$A$21)</f>
        <v>LOK 016</v>
      </c>
      <c r="S1127" t="s">
        <v>117</v>
      </c>
    </row>
    <row r="1128" spans="1:19" x14ac:dyDescent="0.25">
      <c r="A1128" t="s">
        <v>3221</v>
      </c>
      <c r="B1128" t="str">
        <f>_xlfn.XLOOKUP(Table2[[#This Row],[tanggal_checkin]],Table6[tanggal_checkin],Table6[id_checkin])</f>
        <v>CI 0027</v>
      </c>
      <c r="C1128" t="s">
        <v>11786</v>
      </c>
      <c r="D1128" t="str">
        <f>_xlfn.XLOOKUP(Table2[[#This Row],[tanggal_checkout]],Table4[tanggal_checkout],Table4[id_checkout])</f>
        <v>CO 0029</v>
      </c>
      <c r="E1128" t="s">
        <v>11558</v>
      </c>
      <c r="F1128" s="8">
        <v>3.3773148148148149E-2</v>
      </c>
      <c r="G1128" t="str">
        <f>_xlfn.XLOOKUP(Table2[[#This Row],[nama_tamu]],Table10[nama_tamu],Table10[id_tamu])</f>
        <v>CUS 3289</v>
      </c>
      <c r="H1128" t="s">
        <v>3223</v>
      </c>
      <c r="I1128" t="str">
        <f>_xlfn.XLOOKUP(Table2[[#This Row],[tipe_kamar]],Table12[tipe_kamar],Table12[id_kamar])</f>
        <v>KMR 004</v>
      </c>
      <c r="J1128" t="s">
        <v>47</v>
      </c>
      <c r="K1128">
        <v>2</v>
      </c>
      <c r="L1128">
        <v>489000</v>
      </c>
      <c r="M1128">
        <v>978000</v>
      </c>
      <c r="N1128" t="str">
        <f>_xlfn.XLOOKUP(Table2[[#This Row],[metode_pembayaran]],Table11[metode_pembayaran],Table11[id_pembayaran])</f>
        <v>MP 03</v>
      </c>
      <c r="O1128" t="s">
        <v>36</v>
      </c>
      <c r="P1128" t="str">
        <f>_xlfn.XLOOKUP(Table2[[#This Row],[status_reservasi]],'Dim Status Reservasi'!$B$2:$B$5,'Dim Status Reservasi'!$A$2:$A$5)</f>
        <v>ST 004</v>
      </c>
      <c r="Q1128" t="s">
        <v>48</v>
      </c>
      <c r="R1128" t="str">
        <f>_xlfn.XLOOKUP(Table2[[#This Row],[kota_hotel]],'Dim Kota Hotel'!$B$2:$B$21,'Dim Kota Hotel'!$A$2:$A$21)</f>
        <v>LOK 010</v>
      </c>
      <c r="S1128" t="s">
        <v>226</v>
      </c>
    </row>
    <row r="1129" spans="1:19" x14ac:dyDescent="0.25">
      <c r="A1129" t="s">
        <v>3224</v>
      </c>
      <c r="B1129" t="str">
        <f>_xlfn.XLOOKUP(Table2[[#This Row],[tanggal_checkin]],Table6[tanggal_checkin],Table6[id_checkin])</f>
        <v>CI 0133</v>
      </c>
      <c r="C1129" t="s">
        <v>11356</v>
      </c>
      <c r="D1129" t="str">
        <f>_xlfn.XLOOKUP(Table2[[#This Row],[tanggal_checkout]],Table4[tanggal_checkout],Table4[id_checkout])</f>
        <v>CO 0135</v>
      </c>
      <c r="E1129" t="s">
        <v>10986</v>
      </c>
      <c r="F1129" s="8">
        <v>0.75509259259259254</v>
      </c>
      <c r="G1129" t="str">
        <f>_xlfn.XLOOKUP(Table2[[#This Row],[nama_tamu]],Table10[nama_tamu],Table10[id_tamu])</f>
        <v>CUS 2809</v>
      </c>
      <c r="H1129" t="s">
        <v>3226</v>
      </c>
      <c r="I1129" t="str">
        <f>_xlfn.XLOOKUP(Table2[[#This Row],[tipe_kamar]],Table12[tipe_kamar],Table12[id_kamar])</f>
        <v>KMR 004</v>
      </c>
      <c r="J1129" t="s">
        <v>47</v>
      </c>
      <c r="K1129">
        <v>2</v>
      </c>
      <c r="L1129">
        <v>431000</v>
      </c>
      <c r="M1129">
        <v>862000</v>
      </c>
      <c r="N1129" t="str">
        <f>_xlfn.XLOOKUP(Table2[[#This Row],[metode_pembayaran]],Table11[metode_pembayaran],Table11[id_pembayaran])</f>
        <v>MP 05</v>
      </c>
      <c r="O1129" t="s">
        <v>72</v>
      </c>
      <c r="P1129" t="str">
        <f>_xlfn.XLOOKUP(Table2[[#This Row],[status_reservasi]],'Dim Status Reservasi'!$B$2:$B$5,'Dim Status Reservasi'!$A$2:$A$5)</f>
        <v>ST 002</v>
      </c>
      <c r="Q1129" t="s">
        <v>124</v>
      </c>
      <c r="R1129" t="str">
        <f>_xlfn.XLOOKUP(Table2[[#This Row],[kota_hotel]],'Dim Kota Hotel'!$B$2:$B$21,'Dim Kota Hotel'!$A$2:$A$21)</f>
        <v>LOK 017</v>
      </c>
      <c r="S1129" t="s">
        <v>84</v>
      </c>
    </row>
    <row r="1130" spans="1:19" x14ac:dyDescent="0.25">
      <c r="A1130" t="s">
        <v>3227</v>
      </c>
      <c r="B1130" t="str">
        <f>_xlfn.XLOOKUP(Table2[[#This Row],[tanggal_checkin]],Table6[tanggal_checkin],Table6[id_checkin])</f>
        <v>CI 0131</v>
      </c>
      <c r="C1130" t="s">
        <v>10985</v>
      </c>
      <c r="D1130" t="str">
        <f>_xlfn.XLOOKUP(Table2[[#This Row],[tanggal_checkout]],Table4[tanggal_checkout],Table4[id_checkout])</f>
        <v>CO 0137</v>
      </c>
      <c r="E1130" t="s">
        <v>11358</v>
      </c>
      <c r="F1130" s="8">
        <v>0.42866898148148147</v>
      </c>
      <c r="G1130" t="str">
        <f>_xlfn.XLOOKUP(Table2[[#This Row],[nama_tamu]],Table10[nama_tamu],Table10[id_tamu])</f>
        <v>CUS 3547</v>
      </c>
      <c r="H1130" t="s">
        <v>3229</v>
      </c>
      <c r="I1130" t="str">
        <f>_xlfn.XLOOKUP(Table2[[#This Row],[tipe_kamar]],Table12[tipe_kamar],Table12[id_kamar])</f>
        <v>KMR 002</v>
      </c>
      <c r="J1130" t="s">
        <v>82</v>
      </c>
      <c r="K1130">
        <v>6</v>
      </c>
      <c r="L1130">
        <v>330000</v>
      </c>
      <c r="M1130">
        <v>1980000</v>
      </c>
      <c r="N1130" t="str">
        <f>_xlfn.XLOOKUP(Table2[[#This Row],[metode_pembayaran]],Table11[metode_pembayaran],Table11[id_pembayaran])</f>
        <v>MP 05</v>
      </c>
      <c r="O1130" t="s">
        <v>72</v>
      </c>
      <c r="P1130" t="str">
        <f>_xlfn.XLOOKUP(Table2[[#This Row],[status_reservasi]],'Dim Status Reservasi'!$B$2:$B$5,'Dim Status Reservasi'!$A$2:$A$5)</f>
        <v>ST 003</v>
      </c>
      <c r="Q1130" t="s">
        <v>37</v>
      </c>
      <c r="R1130" t="str">
        <f>_xlfn.XLOOKUP(Table2[[#This Row],[kota_hotel]],'Dim Kota Hotel'!$B$2:$B$21,'Dim Kota Hotel'!$A$2:$A$21)</f>
        <v>LOK 004</v>
      </c>
      <c r="S1130" t="s">
        <v>49</v>
      </c>
    </row>
    <row r="1131" spans="1:19" x14ac:dyDescent="0.25">
      <c r="A1131" t="s">
        <v>3230</v>
      </c>
      <c r="B1131" t="str">
        <f>_xlfn.XLOOKUP(Table2[[#This Row],[tanggal_checkin]],Table6[tanggal_checkin],Table6[id_checkin])</f>
        <v>CI 0123</v>
      </c>
      <c r="C1131" t="s">
        <v>11098</v>
      </c>
      <c r="D1131" t="str">
        <f>_xlfn.XLOOKUP(Table2[[#This Row],[tanggal_checkout]],Table4[tanggal_checkout],Table4[id_checkout])</f>
        <v>CO 0129</v>
      </c>
      <c r="E1131" t="s">
        <v>11366</v>
      </c>
      <c r="F1131" s="8">
        <v>0.4402314814814815</v>
      </c>
      <c r="G1131" t="str">
        <f>_xlfn.XLOOKUP(Table2[[#This Row],[nama_tamu]],Table10[nama_tamu],Table10[id_tamu])</f>
        <v>CUS 1709</v>
      </c>
      <c r="H1131" t="s">
        <v>3231</v>
      </c>
      <c r="I1131" t="str">
        <f>_xlfn.XLOOKUP(Table2[[#This Row],[tipe_kamar]],Table12[tipe_kamar],Table12[id_kamar])</f>
        <v>KMR 003</v>
      </c>
      <c r="J1131" t="s">
        <v>64</v>
      </c>
      <c r="K1131">
        <v>6</v>
      </c>
      <c r="L1131">
        <v>1300000</v>
      </c>
      <c r="M1131">
        <v>7800000</v>
      </c>
      <c r="N1131" t="str">
        <f>_xlfn.XLOOKUP(Table2[[#This Row],[metode_pembayaran]],Table11[metode_pembayaran],Table11[id_pembayaran])</f>
        <v>MP 04</v>
      </c>
      <c r="O1131" t="s">
        <v>53</v>
      </c>
      <c r="P1131" t="str">
        <f>_xlfn.XLOOKUP(Table2[[#This Row],[status_reservasi]],'Dim Status Reservasi'!$B$2:$B$5,'Dim Status Reservasi'!$A$2:$A$5)</f>
        <v>ST 004</v>
      </c>
      <c r="Q1131" t="s">
        <v>48</v>
      </c>
      <c r="R1131" t="str">
        <f>_xlfn.XLOOKUP(Table2[[#This Row],[kota_hotel]],'Dim Kota Hotel'!$B$2:$B$21,'Dim Kota Hotel'!$A$2:$A$21)</f>
        <v>LOK 002</v>
      </c>
      <c r="S1131" t="s">
        <v>60</v>
      </c>
    </row>
    <row r="1132" spans="1:19" x14ac:dyDescent="0.25">
      <c r="A1132" t="s">
        <v>3232</v>
      </c>
      <c r="B1132" t="str">
        <f>_xlfn.XLOOKUP(Table2[[#This Row],[tanggal_checkin]],Table6[tanggal_checkin],Table6[id_checkin])</f>
        <v>CI 0909</v>
      </c>
      <c r="C1132" t="s">
        <v>11684</v>
      </c>
      <c r="D1132" t="str">
        <f>_xlfn.XLOOKUP(Table2[[#This Row],[tanggal_checkout]],Table4[tanggal_checkout],Table4[id_checkout])</f>
        <v>CO 0915</v>
      </c>
      <c r="E1132" t="s">
        <v>11735</v>
      </c>
      <c r="F1132" s="8">
        <v>0.68817129629629625</v>
      </c>
      <c r="G1132" t="str">
        <f>_xlfn.XLOOKUP(Table2[[#This Row],[nama_tamu]],Table10[nama_tamu],Table10[id_tamu])</f>
        <v>CUS 3354</v>
      </c>
      <c r="H1132" t="s">
        <v>3233</v>
      </c>
      <c r="I1132" t="str">
        <f>_xlfn.XLOOKUP(Table2[[#This Row],[tipe_kamar]],Table12[tipe_kamar],Table12[id_kamar])</f>
        <v>KMR 004</v>
      </c>
      <c r="J1132" t="s">
        <v>47</v>
      </c>
      <c r="K1132">
        <v>5</v>
      </c>
      <c r="L1132">
        <v>504000</v>
      </c>
      <c r="M1132">
        <v>2520000</v>
      </c>
      <c r="N1132" t="str">
        <f>_xlfn.XLOOKUP(Table2[[#This Row],[metode_pembayaran]],Table11[metode_pembayaran],Table11[id_pembayaran])</f>
        <v>MP 02</v>
      </c>
      <c r="O1132" t="s">
        <v>30</v>
      </c>
      <c r="P1132" t="str">
        <f>_xlfn.XLOOKUP(Table2[[#This Row],[status_reservasi]],'Dim Status Reservasi'!$B$2:$B$5,'Dim Status Reservasi'!$A$2:$A$5)</f>
        <v>ST 003</v>
      </c>
      <c r="Q1132" t="s">
        <v>37</v>
      </c>
      <c r="R1132" t="str">
        <f>_xlfn.XLOOKUP(Table2[[#This Row],[kota_hotel]],'Dim Kota Hotel'!$B$2:$B$21,'Dim Kota Hotel'!$A$2:$A$21)</f>
        <v>LOK 007</v>
      </c>
      <c r="S1132" t="s">
        <v>145</v>
      </c>
    </row>
    <row r="1133" spans="1:19" x14ac:dyDescent="0.25">
      <c r="A1133" t="s">
        <v>3234</v>
      </c>
      <c r="B1133" t="str">
        <f>_xlfn.XLOOKUP(Table2[[#This Row],[tanggal_checkin]],Table6[tanggal_checkin],Table6[id_checkin])</f>
        <v>CI 0536</v>
      </c>
      <c r="C1133" t="s">
        <v>11001</v>
      </c>
      <c r="D1133" t="str">
        <f>_xlfn.XLOOKUP(Table2[[#This Row],[tanggal_checkout]],Table4[tanggal_checkout],Table4[id_checkout])</f>
        <v>CO 0541</v>
      </c>
      <c r="E1133" t="s">
        <v>11531</v>
      </c>
      <c r="F1133" s="8">
        <v>0.15393518518518517</v>
      </c>
      <c r="G1133" t="str">
        <f>_xlfn.XLOOKUP(Table2[[#This Row],[nama_tamu]],Table10[nama_tamu],Table10[id_tamu])</f>
        <v>CUS 3391</v>
      </c>
      <c r="H1133" t="s">
        <v>3236</v>
      </c>
      <c r="I1133" t="str">
        <f>_xlfn.XLOOKUP(Table2[[#This Row],[tipe_kamar]],Table12[tipe_kamar],Table12[id_kamar])</f>
        <v>KMR 001</v>
      </c>
      <c r="J1133" t="s">
        <v>23</v>
      </c>
      <c r="K1133">
        <v>4</v>
      </c>
      <c r="L1133">
        <v>593000</v>
      </c>
      <c r="M1133">
        <v>2372000</v>
      </c>
      <c r="N1133" t="str">
        <f>_xlfn.XLOOKUP(Table2[[#This Row],[metode_pembayaran]],Table11[metode_pembayaran],Table11[id_pembayaran])</f>
        <v>MP 02</v>
      </c>
      <c r="O1133" t="s">
        <v>30</v>
      </c>
      <c r="P1133" t="str">
        <f>_xlfn.XLOOKUP(Table2[[#This Row],[status_reservasi]],'Dim Status Reservasi'!$B$2:$B$5,'Dim Status Reservasi'!$A$2:$A$5)</f>
        <v>ST 004</v>
      </c>
      <c r="Q1133" t="s">
        <v>48</v>
      </c>
      <c r="R1133" t="str">
        <f>_xlfn.XLOOKUP(Table2[[#This Row],[kota_hotel]],'Dim Kota Hotel'!$B$2:$B$21,'Dim Kota Hotel'!$A$2:$A$21)</f>
        <v>LOK 015</v>
      </c>
      <c r="S1133" t="s">
        <v>233</v>
      </c>
    </row>
    <row r="1134" spans="1:19" x14ac:dyDescent="0.25">
      <c r="A1134" t="s">
        <v>3237</v>
      </c>
      <c r="B1134" t="str">
        <f>_xlfn.XLOOKUP(Table2[[#This Row],[tanggal_checkin]],Table6[tanggal_checkin],Table6[id_checkin])</f>
        <v>CI 0050</v>
      </c>
      <c r="C1134" t="s">
        <v>11318</v>
      </c>
      <c r="D1134" t="str">
        <f>_xlfn.XLOOKUP(Table2[[#This Row],[tanggal_checkout]],Table4[tanggal_checkout],Table4[id_checkout])</f>
        <v>CO 0052</v>
      </c>
      <c r="E1134" t="s">
        <v>11782</v>
      </c>
      <c r="F1134" s="8">
        <v>0.84312500000000001</v>
      </c>
      <c r="G1134" t="str">
        <f>_xlfn.XLOOKUP(Table2[[#This Row],[nama_tamu]],Table10[nama_tamu],Table10[id_tamu])</f>
        <v>CUS 2669</v>
      </c>
      <c r="H1134" t="s">
        <v>3239</v>
      </c>
      <c r="I1134" t="str">
        <f>_xlfn.XLOOKUP(Table2[[#This Row],[tipe_kamar]],Table12[tipe_kamar],Table12[id_kamar])</f>
        <v>KMR 002</v>
      </c>
      <c r="J1134" t="s">
        <v>82</v>
      </c>
      <c r="K1134">
        <v>2</v>
      </c>
      <c r="L1134">
        <v>339000</v>
      </c>
      <c r="M1134">
        <v>678000</v>
      </c>
      <c r="N1134" t="str">
        <f>_xlfn.XLOOKUP(Table2[[#This Row],[metode_pembayaran]],Table11[metode_pembayaran],Table11[id_pembayaran])</f>
        <v>MP 06</v>
      </c>
      <c r="O1134" t="s">
        <v>17</v>
      </c>
      <c r="P1134" t="str">
        <f>_xlfn.XLOOKUP(Table2[[#This Row],[status_reservasi]],'Dim Status Reservasi'!$B$2:$B$5,'Dim Status Reservasi'!$A$2:$A$5)</f>
        <v>ST 004</v>
      </c>
      <c r="Q1134" t="s">
        <v>48</v>
      </c>
      <c r="R1134" t="str">
        <f>_xlfn.XLOOKUP(Table2[[#This Row],[kota_hotel]],'Dim Kota Hotel'!$B$2:$B$21,'Dim Kota Hotel'!$A$2:$A$21)</f>
        <v>LOK 013</v>
      </c>
      <c r="S1134" t="s">
        <v>160</v>
      </c>
    </row>
    <row r="1135" spans="1:19" x14ac:dyDescent="0.25">
      <c r="A1135" t="s">
        <v>3240</v>
      </c>
      <c r="B1135" t="str">
        <f>_xlfn.XLOOKUP(Table2[[#This Row],[tanggal_checkin]],Table6[tanggal_checkin],Table6[id_checkin])</f>
        <v>CI 0610</v>
      </c>
      <c r="C1135" t="s">
        <v>11256</v>
      </c>
      <c r="D1135" t="str">
        <f>_xlfn.XLOOKUP(Table2[[#This Row],[tanggal_checkout]],Table4[tanggal_checkout],Table4[id_checkout])</f>
        <v>CO 0612</v>
      </c>
      <c r="E1135" t="s">
        <v>11913</v>
      </c>
      <c r="F1135" s="8">
        <v>0.83427083333333329</v>
      </c>
      <c r="G1135" t="str">
        <f>_xlfn.XLOOKUP(Table2[[#This Row],[nama_tamu]],Table10[nama_tamu],Table10[id_tamu])</f>
        <v>CUS 1880</v>
      </c>
      <c r="H1135" t="s">
        <v>3241</v>
      </c>
      <c r="I1135" t="str">
        <f>_xlfn.XLOOKUP(Table2[[#This Row],[tipe_kamar]],Table12[tipe_kamar],Table12[id_kamar])</f>
        <v>KMR 003</v>
      </c>
      <c r="J1135" t="s">
        <v>64</v>
      </c>
      <c r="K1135">
        <v>2</v>
      </c>
      <c r="L1135">
        <v>1169000</v>
      </c>
      <c r="M1135">
        <v>2338000</v>
      </c>
      <c r="N1135" t="str">
        <f>_xlfn.XLOOKUP(Table2[[#This Row],[metode_pembayaran]],Table11[metode_pembayaran],Table11[id_pembayaran])</f>
        <v>MP 05</v>
      </c>
      <c r="O1135" t="s">
        <v>72</v>
      </c>
      <c r="P1135" t="str">
        <f>_xlfn.XLOOKUP(Table2[[#This Row],[status_reservasi]],'Dim Status Reservasi'!$B$2:$B$5,'Dim Status Reservasi'!$A$2:$A$5)</f>
        <v>ST 003</v>
      </c>
      <c r="Q1135" t="s">
        <v>37</v>
      </c>
      <c r="R1135" t="str">
        <f>_xlfn.XLOOKUP(Table2[[#This Row],[kota_hotel]],'Dim Kota Hotel'!$B$2:$B$21,'Dim Kota Hotel'!$A$2:$A$21)</f>
        <v>LOK 009</v>
      </c>
      <c r="S1135" t="s">
        <v>19</v>
      </c>
    </row>
    <row r="1136" spans="1:19" x14ac:dyDescent="0.25">
      <c r="A1136" t="s">
        <v>3242</v>
      </c>
      <c r="B1136" t="str">
        <f>_xlfn.XLOOKUP(Table2[[#This Row],[tanggal_checkin]],Table6[tanggal_checkin],Table6[id_checkin])</f>
        <v>CI 0785</v>
      </c>
      <c r="C1136" t="s">
        <v>11708</v>
      </c>
      <c r="D1136" t="str">
        <f>_xlfn.XLOOKUP(Table2[[#This Row],[tanggal_checkout]],Table4[tanggal_checkout],Table4[id_checkout])</f>
        <v>CO 0791</v>
      </c>
      <c r="E1136" t="s">
        <v>11463</v>
      </c>
      <c r="F1136" s="8">
        <v>0.57362268518518522</v>
      </c>
      <c r="G1136" t="str">
        <f>_xlfn.XLOOKUP(Table2[[#This Row],[nama_tamu]],Table10[nama_tamu],Table10[id_tamu])</f>
        <v>CUS 2984</v>
      </c>
      <c r="H1136" t="s">
        <v>3244</v>
      </c>
      <c r="I1136" t="str">
        <f>_xlfn.XLOOKUP(Table2[[#This Row],[tipe_kamar]],Table12[tipe_kamar],Table12[id_kamar])</f>
        <v>KMR 002</v>
      </c>
      <c r="J1136" t="s">
        <v>82</v>
      </c>
      <c r="K1136">
        <v>3</v>
      </c>
      <c r="L1136">
        <v>368000</v>
      </c>
      <c r="M1136">
        <v>1104000</v>
      </c>
      <c r="N1136" t="str">
        <f>_xlfn.XLOOKUP(Table2[[#This Row],[metode_pembayaran]],Table11[metode_pembayaran],Table11[id_pembayaran])</f>
        <v>MP 02</v>
      </c>
      <c r="O1136" t="s">
        <v>30</v>
      </c>
      <c r="P1136" t="str">
        <f>_xlfn.XLOOKUP(Table2[[#This Row],[status_reservasi]],'Dim Status Reservasi'!$B$2:$B$5,'Dim Status Reservasi'!$A$2:$A$5)</f>
        <v>ST 003</v>
      </c>
      <c r="Q1136" t="s">
        <v>37</v>
      </c>
      <c r="R1136" t="str">
        <f>_xlfn.XLOOKUP(Table2[[#This Row],[kota_hotel]],'Dim Kota Hotel'!$B$2:$B$21,'Dim Kota Hotel'!$A$2:$A$21)</f>
        <v>LOK 008</v>
      </c>
      <c r="S1136" t="s">
        <v>68</v>
      </c>
    </row>
    <row r="1137" spans="1:19" x14ac:dyDescent="0.25">
      <c r="A1137" t="s">
        <v>3245</v>
      </c>
      <c r="B1137" t="str">
        <f>_xlfn.XLOOKUP(Table2[[#This Row],[tanggal_checkin]],Table6[tanggal_checkin],Table6[id_checkin])</f>
        <v>CI 0260</v>
      </c>
      <c r="C1137" t="s">
        <v>11760</v>
      </c>
      <c r="D1137" t="str">
        <f>_xlfn.XLOOKUP(Table2[[#This Row],[tanggal_checkout]],Table4[tanggal_checkout],Table4[id_checkout])</f>
        <v>CO 0259</v>
      </c>
      <c r="E1137" t="s">
        <v>11914</v>
      </c>
      <c r="F1137" s="8">
        <v>0.45256944444444447</v>
      </c>
      <c r="G1137" t="str">
        <f>_xlfn.XLOOKUP(Table2[[#This Row],[nama_tamu]],Table10[nama_tamu],Table10[id_tamu])</f>
        <v>CUS 4060</v>
      </c>
      <c r="H1137" t="s">
        <v>3246</v>
      </c>
      <c r="I1137" t="str">
        <f>_xlfn.XLOOKUP(Table2[[#This Row],[tipe_kamar]],Table12[tipe_kamar],Table12[id_kamar])</f>
        <v>KMR 004</v>
      </c>
      <c r="J1137" t="s">
        <v>47</v>
      </c>
      <c r="K1137">
        <v>1</v>
      </c>
      <c r="L1137">
        <v>509000</v>
      </c>
      <c r="M1137">
        <v>509000</v>
      </c>
      <c r="N1137" t="str">
        <f>_xlfn.XLOOKUP(Table2[[#This Row],[metode_pembayaran]],Table11[metode_pembayaran],Table11[id_pembayaran])</f>
        <v>MP 01</v>
      </c>
      <c r="O1137" t="s">
        <v>24</v>
      </c>
      <c r="P1137" t="str">
        <f>_xlfn.XLOOKUP(Table2[[#This Row],[status_reservasi]],'Dim Status Reservasi'!$B$2:$B$5,'Dim Status Reservasi'!$A$2:$A$5)</f>
        <v>ST 003</v>
      </c>
      <c r="Q1137" t="s">
        <v>37</v>
      </c>
      <c r="R1137" t="str">
        <f>_xlfn.XLOOKUP(Table2[[#This Row],[kota_hotel]],'Dim Kota Hotel'!$B$2:$B$21,'Dim Kota Hotel'!$A$2:$A$21)</f>
        <v>LOK 020</v>
      </c>
      <c r="S1137" t="s">
        <v>94</v>
      </c>
    </row>
    <row r="1138" spans="1:19" x14ac:dyDescent="0.25">
      <c r="A1138" t="s">
        <v>3247</v>
      </c>
      <c r="B1138" t="str">
        <f>_xlfn.XLOOKUP(Table2[[#This Row],[tanggal_checkin]],Table6[tanggal_checkin],Table6[id_checkin])</f>
        <v>CI 0104</v>
      </c>
      <c r="C1138" t="s">
        <v>11616</v>
      </c>
      <c r="D1138" t="str">
        <f>_xlfn.XLOOKUP(Table2[[#This Row],[tanggal_checkout]],Table4[tanggal_checkout],Table4[id_checkout])</f>
        <v>CO 0105</v>
      </c>
      <c r="E1138" t="s">
        <v>11915</v>
      </c>
      <c r="F1138" s="8">
        <v>0.48053240740740738</v>
      </c>
      <c r="G1138" t="str">
        <f>_xlfn.XLOOKUP(Table2[[#This Row],[nama_tamu]],Table10[nama_tamu],Table10[id_tamu])</f>
        <v>CUS 0139</v>
      </c>
      <c r="H1138" t="s">
        <v>11134</v>
      </c>
      <c r="I1138" t="str">
        <f>_xlfn.XLOOKUP(Table2[[#This Row],[tipe_kamar]],Table12[tipe_kamar],Table12[id_kamar])</f>
        <v>KMR 002</v>
      </c>
      <c r="J1138" t="s">
        <v>82</v>
      </c>
      <c r="K1138">
        <v>1</v>
      </c>
      <c r="L1138">
        <v>392000</v>
      </c>
      <c r="M1138">
        <v>392000</v>
      </c>
      <c r="N1138" t="str">
        <f>_xlfn.XLOOKUP(Table2[[#This Row],[metode_pembayaran]],Table11[metode_pembayaran],Table11[id_pembayaran])</f>
        <v>MP 04</v>
      </c>
      <c r="O1138" t="s">
        <v>53</v>
      </c>
      <c r="P1138" t="str">
        <f>_xlfn.XLOOKUP(Table2[[#This Row],[status_reservasi]],'Dim Status Reservasi'!$B$2:$B$5,'Dim Status Reservasi'!$A$2:$A$5)</f>
        <v>ST 004</v>
      </c>
      <c r="Q1138" t="s">
        <v>48</v>
      </c>
      <c r="R1138" t="str">
        <f>_xlfn.XLOOKUP(Table2[[#This Row],[kota_hotel]],'Dim Kota Hotel'!$B$2:$B$21,'Dim Kota Hotel'!$A$2:$A$21)</f>
        <v>LOK 013</v>
      </c>
      <c r="S1138" t="s">
        <v>160</v>
      </c>
    </row>
    <row r="1139" spans="1:19" x14ac:dyDescent="0.25">
      <c r="A1139" t="s">
        <v>3249</v>
      </c>
      <c r="B1139" t="str">
        <f>_xlfn.XLOOKUP(Table2[[#This Row],[tanggal_checkin]],Table6[tanggal_checkin],Table6[id_checkin])</f>
        <v>CI 0867</v>
      </c>
      <c r="C1139" t="s">
        <v>11768</v>
      </c>
      <c r="D1139" t="str">
        <f>_xlfn.XLOOKUP(Table2[[#This Row],[tanggal_checkout]],Table4[tanggal_checkout],Table4[id_checkout])</f>
        <v>CO 0872</v>
      </c>
      <c r="E1139" t="s">
        <v>11798</v>
      </c>
      <c r="F1139" s="8">
        <v>0.81900462962962961</v>
      </c>
      <c r="G1139" t="str">
        <f>_xlfn.XLOOKUP(Table2[[#This Row],[nama_tamu]],Table10[nama_tamu],Table10[id_tamu])</f>
        <v>CUS 3304</v>
      </c>
      <c r="H1139" t="s">
        <v>3250</v>
      </c>
      <c r="I1139" t="str">
        <f>_xlfn.XLOOKUP(Table2[[#This Row],[tipe_kamar]],Table12[tipe_kamar],Table12[id_kamar])</f>
        <v>KMR 001</v>
      </c>
      <c r="J1139" t="s">
        <v>23</v>
      </c>
      <c r="K1139">
        <v>3</v>
      </c>
      <c r="L1139">
        <v>581000</v>
      </c>
      <c r="M1139">
        <v>1743000</v>
      </c>
      <c r="N1139" t="str">
        <f>_xlfn.XLOOKUP(Table2[[#This Row],[metode_pembayaran]],Table11[metode_pembayaran],Table11[id_pembayaran])</f>
        <v>MP 01</v>
      </c>
      <c r="O1139" t="s">
        <v>24</v>
      </c>
      <c r="P1139" t="str">
        <f>_xlfn.XLOOKUP(Table2[[#This Row],[status_reservasi]],'Dim Status Reservasi'!$B$2:$B$5,'Dim Status Reservasi'!$A$2:$A$5)</f>
        <v>ST 004</v>
      </c>
      <c r="Q1139" t="s">
        <v>48</v>
      </c>
      <c r="R1139" t="str">
        <f>_xlfn.XLOOKUP(Table2[[#This Row],[kota_hotel]],'Dim Kota Hotel'!$B$2:$B$21,'Dim Kota Hotel'!$A$2:$A$21)</f>
        <v>LOK 004</v>
      </c>
      <c r="S1139" t="s">
        <v>49</v>
      </c>
    </row>
    <row r="1140" spans="1:19" x14ac:dyDescent="0.25">
      <c r="A1140" t="s">
        <v>3251</v>
      </c>
      <c r="B1140" t="str">
        <f>_xlfn.XLOOKUP(Table2[[#This Row],[tanggal_checkin]],Table6[tanggal_checkin],Table6[id_checkin])</f>
        <v>CI 0071</v>
      </c>
      <c r="C1140" t="s">
        <v>11398</v>
      </c>
      <c r="D1140" t="str">
        <f>_xlfn.XLOOKUP(Table2[[#This Row],[tanggal_checkout]],Table4[tanggal_checkout],Table4[id_checkout])</f>
        <v>CO 0074</v>
      </c>
      <c r="E1140" t="s">
        <v>11185</v>
      </c>
      <c r="F1140" s="8">
        <v>0.40439814814814817</v>
      </c>
      <c r="G1140" t="str">
        <f>_xlfn.XLOOKUP(Table2[[#This Row],[nama_tamu]],Table10[nama_tamu],Table10[id_tamu])</f>
        <v>CUS 2675</v>
      </c>
      <c r="H1140" t="s">
        <v>3253</v>
      </c>
      <c r="I1140" t="str">
        <f>_xlfn.XLOOKUP(Table2[[#This Row],[tipe_kamar]],Table12[tipe_kamar],Table12[id_kamar])</f>
        <v>KMR 001</v>
      </c>
      <c r="J1140" t="s">
        <v>23</v>
      </c>
      <c r="K1140">
        <v>3</v>
      </c>
      <c r="L1140">
        <v>572000</v>
      </c>
      <c r="M1140">
        <v>1716000</v>
      </c>
      <c r="N1140" t="str">
        <f>_xlfn.XLOOKUP(Table2[[#This Row],[metode_pembayaran]],Table11[metode_pembayaran],Table11[id_pembayaran])</f>
        <v>MP 01</v>
      </c>
      <c r="O1140" t="s">
        <v>24</v>
      </c>
      <c r="P1140" t="str">
        <f>_xlfn.XLOOKUP(Table2[[#This Row],[status_reservasi]],'Dim Status Reservasi'!$B$2:$B$5,'Dim Status Reservasi'!$A$2:$A$5)</f>
        <v>ST 004</v>
      </c>
      <c r="Q1140" t="s">
        <v>48</v>
      </c>
      <c r="R1140" t="str">
        <f>_xlfn.XLOOKUP(Table2[[#This Row],[kota_hotel]],'Dim Kota Hotel'!$B$2:$B$21,'Dim Kota Hotel'!$A$2:$A$21)</f>
        <v>LOK 018</v>
      </c>
      <c r="S1140" t="s">
        <v>102</v>
      </c>
    </row>
    <row r="1141" spans="1:19" x14ac:dyDescent="0.25">
      <c r="A1141" t="s">
        <v>3254</v>
      </c>
      <c r="B1141" t="str">
        <f>_xlfn.XLOOKUP(Table2[[#This Row],[tanggal_checkin]],Table6[tanggal_checkin],Table6[id_checkin])</f>
        <v>CI 0532</v>
      </c>
      <c r="C1141" t="s">
        <v>11904</v>
      </c>
      <c r="D1141" t="str">
        <f>_xlfn.XLOOKUP(Table2[[#This Row],[tanggal_checkout]],Table4[tanggal_checkout],Table4[id_checkout])</f>
        <v>CO 0539</v>
      </c>
      <c r="E1141" t="s">
        <v>11916</v>
      </c>
      <c r="F1141" s="8">
        <v>0.38278935185185187</v>
      </c>
      <c r="G1141" t="str">
        <f>_xlfn.XLOOKUP(Table2[[#This Row],[nama_tamu]],Table10[nama_tamu],Table10[id_tamu])</f>
        <v>CUS 2799</v>
      </c>
      <c r="H1141" t="s">
        <v>3256</v>
      </c>
      <c r="I1141" t="str">
        <f>_xlfn.XLOOKUP(Table2[[#This Row],[tipe_kamar]],Table12[tipe_kamar],Table12[id_kamar])</f>
        <v>KMR 002</v>
      </c>
      <c r="J1141" t="s">
        <v>82</v>
      </c>
      <c r="K1141">
        <v>6</v>
      </c>
      <c r="L1141">
        <v>353000</v>
      </c>
      <c r="M1141">
        <v>2118000</v>
      </c>
      <c r="N1141" t="str">
        <f>_xlfn.XLOOKUP(Table2[[#This Row],[metode_pembayaran]],Table11[metode_pembayaran],Table11[id_pembayaran])</f>
        <v>MP 01</v>
      </c>
      <c r="O1141" t="s">
        <v>24</v>
      </c>
      <c r="P1141" t="str">
        <f>_xlfn.XLOOKUP(Table2[[#This Row],[status_reservasi]],'Dim Status Reservasi'!$B$2:$B$5,'Dim Status Reservasi'!$A$2:$A$5)</f>
        <v>ST 003</v>
      </c>
      <c r="Q1141" t="s">
        <v>37</v>
      </c>
      <c r="R1141" t="str">
        <f>_xlfn.XLOOKUP(Table2[[#This Row],[kota_hotel]],'Dim Kota Hotel'!$B$2:$B$21,'Dim Kota Hotel'!$A$2:$A$21)</f>
        <v>LOK 008</v>
      </c>
      <c r="S1141" t="s">
        <v>68</v>
      </c>
    </row>
    <row r="1142" spans="1:19" x14ac:dyDescent="0.25">
      <c r="A1142" t="s">
        <v>3257</v>
      </c>
      <c r="B1142" t="str">
        <f>_xlfn.XLOOKUP(Table2[[#This Row],[tanggal_checkin]],Table6[tanggal_checkin],Table6[id_checkin])</f>
        <v>CI 0876</v>
      </c>
      <c r="C1142" t="s">
        <v>11665</v>
      </c>
      <c r="D1142" t="str">
        <f>_xlfn.XLOOKUP(Table2[[#This Row],[tanggal_checkout]],Table4[tanggal_checkout],Table4[id_checkout])</f>
        <v>CO 0883</v>
      </c>
      <c r="E1142" t="s">
        <v>11277</v>
      </c>
      <c r="F1142" s="8">
        <v>0.56214120370370368</v>
      </c>
      <c r="G1142" t="str">
        <f>_xlfn.XLOOKUP(Table2[[#This Row],[nama_tamu]],Table10[nama_tamu],Table10[id_tamu])</f>
        <v>CUS 3846</v>
      </c>
      <c r="H1142" t="s">
        <v>3258</v>
      </c>
      <c r="I1142" t="str">
        <f>_xlfn.XLOOKUP(Table2[[#This Row],[tipe_kamar]],Table12[tipe_kamar],Table12[id_kamar])</f>
        <v>KMR 003</v>
      </c>
      <c r="J1142" t="s">
        <v>64</v>
      </c>
      <c r="K1142">
        <v>6</v>
      </c>
      <c r="L1142">
        <v>1099000</v>
      </c>
      <c r="M1142">
        <v>6594000</v>
      </c>
      <c r="N1142" t="str">
        <f>_xlfn.XLOOKUP(Table2[[#This Row],[metode_pembayaran]],Table11[metode_pembayaran],Table11[id_pembayaran])</f>
        <v>MP 04</v>
      </c>
      <c r="O1142" t="s">
        <v>53</v>
      </c>
      <c r="P1142" t="str">
        <f>_xlfn.XLOOKUP(Table2[[#This Row],[status_reservasi]],'Dim Status Reservasi'!$B$2:$B$5,'Dim Status Reservasi'!$A$2:$A$5)</f>
        <v>ST 004</v>
      </c>
      <c r="Q1142" t="s">
        <v>48</v>
      </c>
      <c r="R1142" t="str">
        <f>_xlfn.XLOOKUP(Table2[[#This Row],[kota_hotel]],'Dim Kota Hotel'!$B$2:$B$21,'Dim Kota Hotel'!$A$2:$A$21)</f>
        <v>LOK 017</v>
      </c>
      <c r="S1142" t="s">
        <v>84</v>
      </c>
    </row>
    <row r="1143" spans="1:19" x14ac:dyDescent="0.25">
      <c r="A1143" t="s">
        <v>3259</v>
      </c>
      <c r="B1143" t="str">
        <f>_xlfn.XLOOKUP(Table2[[#This Row],[tanggal_checkin]],Table6[tanggal_checkin],Table6[id_checkin])</f>
        <v>CI 0596</v>
      </c>
      <c r="C1143" t="s">
        <v>10988</v>
      </c>
      <c r="D1143" t="str">
        <f>_xlfn.XLOOKUP(Table2[[#This Row],[tanggal_checkout]],Table4[tanggal_checkout],Table4[id_checkout])</f>
        <v>CO 0602</v>
      </c>
      <c r="E1143" t="s">
        <v>11556</v>
      </c>
      <c r="F1143" s="8">
        <v>0.60283564814814816</v>
      </c>
      <c r="G1143" t="str">
        <f>_xlfn.XLOOKUP(Table2[[#This Row],[nama_tamu]],Table10[nama_tamu],Table10[id_tamu])</f>
        <v>CUS 0346</v>
      </c>
      <c r="H1143" t="s">
        <v>3260</v>
      </c>
      <c r="I1143" t="str">
        <f>_xlfn.XLOOKUP(Table2[[#This Row],[tipe_kamar]],Table12[tipe_kamar],Table12[id_kamar])</f>
        <v>KMR 003</v>
      </c>
      <c r="J1143" t="s">
        <v>64</v>
      </c>
      <c r="K1143">
        <v>6</v>
      </c>
      <c r="L1143">
        <v>1134000</v>
      </c>
      <c r="M1143">
        <v>6804000</v>
      </c>
      <c r="N1143" t="str">
        <f>_xlfn.XLOOKUP(Table2[[#This Row],[metode_pembayaran]],Table11[metode_pembayaran],Table11[id_pembayaran])</f>
        <v>MP 06</v>
      </c>
      <c r="O1143" t="s">
        <v>17</v>
      </c>
      <c r="P1143" t="str">
        <f>_xlfn.XLOOKUP(Table2[[#This Row],[status_reservasi]],'Dim Status Reservasi'!$B$2:$B$5,'Dim Status Reservasi'!$A$2:$A$5)</f>
        <v>ST 004</v>
      </c>
      <c r="Q1143" t="s">
        <v>48</v>
      </c>
      <c r="R1143" t="str">
        <f>_xlfn.XLOOKUP(Table2[[#This Row],[kota_hotel]],'Dim Kota Hotel'!$B$2:$B$21,'Dim Kota Hotel'!$A$2:$A$21)</f>
        <v>LOK 009</v>
      </c>
      <c r="S1143" t="s">
        <v>19</v>
      </c>
    </row>
    <row r="1144" spans="1:19" x14ac:dyDescent="0.25">
      <c r="A1144" t="s">
        <v>3261</v>
      </c>
      <c r="B1144" t="str">
        <f>_xlfn.XLOOKUP(Table2[[#This Row],[tanggal_checkin]],Table6[tanggal_checkin],Table6[id_checkin])</f>
        <v>CI 0246</v>
      </c>
      <c r="C1144" t="s">
        <v>11486</v>
      </c>
      <c r="D1144" t="str">
        <f>_xlfn.XLOOKUP(Table2[[#This Row],[tanggal_checkout]],Table4[tanggal_checkout],Table4[id_checkout])</f>
        <v>CO 0250</v>
      </c>
      <c r="E1144" t="s">
        <v>11154</v>
      </c>
      <c r="F1144" s="8">
        <v>0.45929398148148148</v>
      </c>
      <c r="G1144" t="str">
        <f>_xlfn.XLOOKUP(Table2[[#This Row],[nama_tamu]],Table10[nama_tamu],Table10[id_tamu])</f>
        <v>CUS 1678</v>
      </c>
      <c r="H1144" t="s">
        <v>3263</v>
      </c>
      <c r="I1144" t="str">
        <f>_xlfn.XLOOKUP(Table2[[#This Row],[tipe_kamar]],Table12[tipe_kamar],Table12[id_kamar])</f>
        <v>KMR 001</v>
      </c>
      <c r="J1144" t="s">
        <v>23</v>
      </c>
      <c r="K1144">
        <v>6</v>
      </c>
      <c r="L1144">
        <v>605000</v>
      </c>
      <c r="M1144">
        <v>3630000</v>
      </c>
      <c r="N1144" t="str">
        <f>_xlfn.XLOOKUP(Table2[[#This Row],[metode_pembayaran]],Table11[metode_pembayaran],Table11[id_pembayaran])</f>
        <v>MP 03</v>
      </c>
      <c r="O1144" t="s">
        <v>36</v>
      </c>
      <c r="P1144" t="str">
        <f>_xlfn.XLOOKUP(Table2[[#This Row],[status_reservasi]],'Dim Status Reservasi'!$B$2:$B$5,'Dim Status Reservasi'!$A$2:$A$5)</f>
        <v>ST 004</v>
      </c>
      <c r="Q1144" t="s">
        <v>48</v>
      </c>
      <c r="R1144" t="str">
        <f>_xlfn.XLOOKUP(Table2[[#This Row],[kota_hotel]],'Dim Kota Hotel'!$B$2:$B$21,'Dim Kota Hotel'!$A$2:$A$21)</f>
        <v>LOK 020</v>
      </c>
      <c r="S1144" t="s">
        <v>94</v>
      </c>
    </row>
    <row r="1145" spans="1:19" x14ac:dyDescent="0.25">
      <c r="A1145" t="s">
        <v>3264</v>
      </c>
      <c r="B1145" t="str">
        <f>_xlfn.XLOOKUP(Table2[[#This Row],[tanggal_checkin]],Table6[tanggal_checkin],Table6[id_checkin])</f>
        <v>CI 0225</v>
      </c>
      <c r="C1145" t="s">
        <v>11767</v>
      </c>
      <c r="D1145" t="str">
        <f>_xlfn.XLOOKUP(Table2[[#This Row],[tanggal_checkout]],Table4[tanggal_checkout],Table4[id_checkout])</f>
        <v>CO 0230</v>
      </c>
      <c r="E1145" t="s">
        <v>11864</v>
      </c>
      <c r="F1145" s="8">
        <v>0.6059606481481481</v>
      </c>
      <c r="G1145" t="str">
        <f>_xlfn.XLOOKUP(Table2[[#This Row],[nama_tamu]],Table10[nama_tamu],Table10[id_tamu])</f>
        <v>CUS 3479</v>
      </c>
      <c r="H1145" t="s">
        <v>3266</v>
      </c>
      <c r="I1145" t="str">
        <f>_xlfn.XLOOKUP(Table2[[#This Row],[tipe_kamar]],Table12[tipe_kamar],Table12[id_kamar])</f>
        <v>KMR 002</v>
      </c>
      <c r="J1145" t="s">
        <v>82</v>
      </c>
      <c r="K1145">
        <v>6</v>
      </c>
      <c r="L1145">
        <v>321000</v>
      </c>
      <c r="M1145">
        <v>1926000</v>
      </c>
      <c r="N1145" t="str">
        <f>_xlfn.XLOOKUP(Table2[[#This Row],[metode_pembayaran]],Table11[metode_pembayaran],Table11[id_pembayaran])</f>
        <v>MP 05</v>
      </c>
      <c r="O1145" t="s">
        <v>72</v>
      </c>
      <c r="P1145" t="str">
        <f>_xlfn.XLOOKUP(Table2[[#This Row],[status_reservasi]],'Dim Status Reservasi'!$B$2:$B$5,'Dim Status Reservasi'!$A$2:$A$5)</f>
        <v>ST 002</v>
      </c>
      <c r="Q1145" t="s">
        <v>124</v>
      </c>
      <c r="R1145" t="str">
        <f>_xlfn.XLOOKUP(Table2[[#This Row],[kota_hotel]],'Dim Kota Hotel'!$B$2:$B$21,'Dim Kota Hotel'!$A$2:$A$21)</f>
        <v>LOK 009</v>
      </c>
      <c r="S1145" t="s">
        <v>19</v>
      </c>
    </row>
    <row r="1146" spans="1:19" x14ac:dyDescent="0.25">
      <c r="A1146" t="s">
        <v>3267</v>
      </c>
      <c r="B1146" t="str">
        <f>_xlfn.XLOOKUP(Table2[[#This Row],[tanggal_checkin]],Table6[tanggal_checkin],Table6[id_checkin])</f>
        <v>CI 0339</v>
      </c>
      <c r="C1146" t="s">
        <v>11177</v>
      </c>
      <c r="D1146" t="str">
        <f>_xlfn.XLOOKUP(Table2[[#This Row],[tanggal_checkout]],Table4[tanggal_checkout],Table4[id_checkout])</f>
        <v>CO 0341</v>
      </c>
      <c r="E1146" t="s">
        <v>11569</v>
      </c>
      <c r="F1146" s="8">
        <v>0.52431712962962962</v>
      </c>
      <c r="G1146" t="str">
        <f>_xlfn.XLOOKUP(Table2[[#This Row],[nama_tamu]],Table10[nama_tamu],Table10[id_tamu])</f>
        <v>CUS 0139</v>
      </c>
      <c r="H1146" t="s">
        <v>11134</v>
      </c>
      <c r="I1146" t="str">
        <f>_xlfn.XLOOKUP(Table2[[#This Row],[tipe_kamar]],Table12[tipe_kamar],Table12[id_kamar])</f>
        <v>KMR 001</v>
      </c>
      <c r="J1146" t="s">
        <v>23</v>
      </c>
      <c r="K1146">
        <v>3</v>
      </c>
      <c r="L1146">
        <v>622000</v>
      </c>
      <c r="M1146">
        <v>1866000</v>
      </c>
      <c r="N1146" t="str">
        <f>_xlfn.XLOOKUP(Table2[[#This Row],[metode_pembayaran]],Table11[metode_pembayaran],Table11[id_pembayaran])</f>
        <v>MP 05</v>
      </c>
      <c r="O1146" t="s">
        <v>72</v>
      </c>
      <c r="P1146" t="str">
        <f>_xlfn.XLOOKUP(Table2[[#This Row],[status_reservasi]],'Dim Status Reservasi'!$B$2:$B$5,'Dim Status Reservasi'!$A$2:$A$5)</f>
        <v>ST 003</v>
      </c>
      <c r="Q1146" t="s">
        <v>37</v>
      </c>
      <c r="R1146" t="str">
        <f>_xlfn.XLOOKUP(Table2[[#This Row],[kota_hotel]],'Dim Kota Hotel'!$B$2:$B$21,'Dim Kota Hotel'!$A$2:$A$21)</f>
        <v>LOK 005</v>
      </c>
      <c r="S1146" t="s">
        <v>43</v>
      </c>
    </row>
    <row r="1147" spans="1:19" x14ac:dyDescent="0.25">
      <c r="A1147" t="s">
        <v>3269</v>
      </c>
      <c r="B1147" t="str">
        <f>_xlfn.XLOOKUP(Table2[[#This Row],[tanggal_checkin]],Table6[tanggal_checkin],Table6[id_checkin])</f>
        <v>CI 0896</v>
      </c>
      <c r="C1147" t="s">
        <v>10975</v>
      </c>
      <c r="D1147" t="str">
        <f>_xlfn.XLOOKUP(Table2[[#This Row],[tanggal_checkout]],Table4[tanggal_checkout],Table4[id_checkout])</f>
        <v>CO 0906</v>
      </c>
      <c r="E1147" t="s">
        <v>10976</v>
      </c>
      <c r="F1147" s="8">
        <v>0.60542824074074075</v>
      </c>
      <c r="G1147" t="str">
        <f>_xlfn.XLOOKUP(Table2[[#This Row],[nama_tamu]],Table10[nama_tamu],Table10[id_tamu])</f>
        <v>CUS 4068</v>
      </c>
      <c r="H1147" t="s">
        <v>3270</v>
      </c>
      <c r="I1147" t="str">
        <f>_xlfn.XLOOKUP(Table2[[#This Row],[tipe_kamar]],Table12[tipe_kamar],Table12[id_kamar])</f>
        <v>KMR 001</v>
      </c>
      <c r="J1147" t="s">
        <v>23</v>
      </c>
      <c r="K1147">
        <v>9</v>
      </c>
      <c r="L1147">
        <v>657000</v>
      </c>
      <c r="M1147">
        <v>5913000</v>
      </c>
      <c r="N1147" t="str">
        <f>_xlfn.XLOOKUP(Table2[[#This Row],[metode_pembayaran]],Table11[metode_pembayaran],Table11[id_pembayaran])</f>
        <v>MP 01</v>
      </c>
      <c r="O1147" t="s">
        <v>24</v>
      </c>
      <c r="P1147" t="str">
        <f>_xlfn.XLOOKUP(Table2[[#This Row],[status_reservasi]],'Dim Status Reservasi'!$B$2:$B$5,'Dim Status Reservasi'!$A$2:$A$5)</f>
        <v>ST 003</v>
      </c>
      <c r="Q1147" t="s">
        <v>37</v>
      </c>
      <c r="R1147" t="str">
        <f>_xlfn.XLOOKUP(Table2[[#This Row],[kota_hotel]],'Dim Kota Hotel'!$B$2:$B$21,'Dim Kota Hotel'!$A$2:$A$21)</f>
        <v>LOK 017</v>
      </c>
      <c r="S1147" t="s">
        <v>84</v>
      </c>
    </row>
    <row r="1148" spans="1:19" x14ac:dyDescent="0.25">
      <c r="A1148" t="s">
        <v>3271</v>
      </c>
      <c r="B1148" t="str">
        <f>_xlfn.XLOOKUP(Table2[[#This Row],[tanggal_checkin]],Table6[tanggal_checkin],Table6[id_checkin])</f>
        <v>CI 0913</v>
      </c>
      <c r="C1148" t="s">
        <v>11735</v>
      </c>
      <c r="D1148" t="str">
        <f>_xlfn.XLOOKUP(Table2[[#This Row],[tanggal_checkout]],Table4[tanggal_checkout],Table4[id_checkout])</f>
        <v>CO 0920</v>
      </c>
      <c r="E1148" t="s">
        <v>11221</v>
      </c>
      <c r="F1148" s="8">
        <v>0.62908564814814816</v>
      </c>
      <c r="G1148" t="str">
        <f>_xlfn.XLOOKUP(Table2[[#This Row],[nama_tamu]],Table10[nama_tamu],Table10[id_tamu])</f>
        <v>CUS 1165</v>
      </c>
      <c r="H1148" t="s">
        <v>3272</v>
      </c>
      <c r="I1148" t="str">
        <f>_xlfn.XLOOKUP(Table2[[#This Row],[tipe_kamar]],Table12[tipe_kamar],Table12[id_kamar])</f>
        <v>KMR 001</v>
      </c>
      <c r="J1148" t="s">
        <v>23</v>
      </c>
      <c r="K1148">
        <v>5</v>
      </c>
      <c r="L1148">
        <v>619000</v>
      </c>
      <c r="M1148">
        <v>3095000</v>
      </c>
      <c r="N1148" t="str">
        <f>_xlfn.XLOOKUP(Table2[[#This Row],[metode_pembayaran]],Table11[metode_pembayaran],Table11[id_pembayaran])</f>
        <v>MP 02</v>
      </c>
      <c r="O1148" t="s">
        <v>30</v>
      </c>
      <c r="P1148" t="str">
        <f>_xlfn.XLOOKUP(Table2[[#This Row],[status_reservasi]],'Dim Status Reservasi'!$B$2:$B$5,'Dim Status Reservasi'!$A$2:$A$5)</f>
        <v>ST 004</v>
      </c>
      <c r="Q1148" t="s">
        <v>48</v>
      </c>
      <c r="R1148" t="str">
        <f>_xlfn.XLOOKUP(Table2[[#This Row],[kota_hotel]],'Dim Kota Hotel'!$B$2:$B$21,'Dim Kota Hotel'!$A$2:$A$21)</f>
        <v>LOK 001</v>
      </c>
      <c r="S1148" t="s">
        <v>74</v>
      </c>
    </row>
    <row r="1149" spans="1:19" x14ac:dyDescent="0.25">
      <c r="A1149" t="s">
        <v>3273</v>
      </c>
      <c r="B1149" t="str">
        <f>_xlfn.XLOOKUP(Table2[[#This Row],[tanggal_checkin]],Table6[tanggal_checkin],Table6[id_checkin])</f>
        <v>CI 0404</v>
      </c>
      <c r="C1149" t="s">
        <v>11119</v>
      </c>
      <c r="D1149" t="str">
        <f>_xlfn.XLOOKUP(Table2[[#This Row],[tanggal_checkout]],Table4[tanggal_checkout],Table4[id_checkout])</f>
        <v>CO 0412</v>
      </c>
      <c r="E1149" t="s">
        <v>11478</v>
      </c>
      <c r="F1149" s="8">
        <v>0.51864583333333336</v>
      </c>
      <c r="G1149" t="str">
        <f>_xlfn.XLOOKUP(Table2[[#This Row],[nama_tamu]],Table10[nama_tamu],Table10[id_tamu])</f>
        <v>CUS 4113</v>
      </c>
      <c r="H1149" t="s">
        <v>3275</v>
      </c>
      <c r="I1149" t="str">
        <f>_xlfn.XLOOKUP(Table2[[#This Row],[tipe_kamar]],Table12[tipe_kamar],Table12[id_kamar])</f>
        <v>KMR 004</v>
      </c>
      <c r="J1149" t="s">
        <v>47</v>
      </c>
      <c r="K1149">
        <v>7</v>
      </c>
      <c r="L1149">
        <v>497000</v>
      </c>
      <c r="M1149">
        <v>3479000</v>
      </c>
      <c r="N1149" t="str">
        <f>_xlfn.XLOOKUP(Table2[[#This Row],[metode_pembayaran]],Table11[metode_pembayaran],Table11[id_pembayaran])</f>
        <v>MP 06</v>
      </c>
      <c r="O1149" t="s">
        <v>17</v>
      </c>
      <c r="P1149" t="str">
        <f>_xlfn.XLOOKUP(Table2[[#This Row],[status_reservasi]],'Dim Status Reservasi'!$B$2:$B$5,'Dim Status Reservasi'!$A$2:$A$5)</f>
        <v>ST 004</v>
      </c>
      <c r="Q1149" t="s">
        <v>48</v>
      </c>
      <c r="R1149" t="str">
        <f>_xlfn.XLOOKUP(Table2[[#This Row],[kota_hotel]],'Dim Kota Hotel'!$B$2:$B$21,'Dim Kota Hotel'!$A$2:$A$21)</f>
        <v>LOK 007</v>
      </c>
      <c r="S1149" t="s">
        <v>145</v>
      </c>
    </row>
    <row r="1150" spans="1:19" x14ac:dyDescent="0.25">
      <c r="A1150" t="s">
        <v>3276</v>
      </c>
      <c r="B1150" t="str">
        <f>_xlfn.XLOOKUP(Table2[[#This Row],[tanggal_checkin]],Table6[tanggal_checkin],Table6[id_checkin])</f>
        <v>CI 0509</v>
      </c>
      <c r="C1150" t="s">
        <v>11587</v>
      </c>
      <c r="D1150" t="str">
        <f>_xlfn.XLOOKUP(Table2[[#This Row],[tanggal_checkout]],Table4[tanggal_checkout],Table4[id_checkout])</f>
        <v>CO 0515</v>
      </c>
      <c r="E1150" t="s">
        <v>11588</v>
      </c>
      <c r="F1150" s="8">
        <v>0.73130787037037037</v>
      </c>
      <c r="G1150" t="str">
        <f>_xlfn.XLOOKUP(Table2[[#This Row],[nama_tamu]],Table10[nama_tamu],Table10[id_tamu])</f>
        <v>CUS 4101</v>
      </c>
      <c r="H1150" t="s">
        <v>3278</v>
      </c>
      <c r="I1150" t="str">
        <f>_xlfn.XLOOKUP(Table2[[#This Row],[tipe_kamar]],Table12[tipe_kamar],Table12[id_kamar])</f>
        <v>KMR 003</v>
      </c>
      <c r="J1150" t="s">
        <v>64</v>
      </c>
      <c r="K1150">
        <v>5</v>
      </c>
      <c r="L1150">
        <v>1174000</v>
      </c>
      <c r="M1150">
        <v>5870000</v>
      </c>
      <c r="N1150" t="str">
        <f>_xlfn.XLOOKUP(Table2[[#This Row],[metode_pembayaran]],Table11[metode_pembayaran],Table11[id_pembayaran])</f>
        <v>MP 02</v>
      </c>
      <c r="O1150" t="s">
        <v>30</v>
      </c>
      <c r="P1150" t="str">
        <f>_xlfn.XLOOKUP(Table2[[#This Row],[status_reservasi]],'Dim Status Reservasi'!$B$2:$B$5,'Dim Status Reservasi'!$A$2:$A$5)</f>
        <v>ST 002</v>
      </c>
      <c r="Q1150" t="s">
        <v>124</v>
      </c>
      <c r="R1150" t="str">
        <f>_xlfn.XLOOKUP(Table2[[#This Row],[kota_hotel]],'Dim Kota Hotel'!$B$2:$B$21,'Dim Kota Hotel'!$A$2:$A$21)</f>
        <v>LOK 020</v>
      </c>
      <c r="S1150" t="s">
        <v>94</v>
      </c>
    </row>
    <row r="1151" spans="1:19" x14ac:dyDescent="0.25">
      <c r="A1151" t="s">
        <v>3279</v>
      </c>
      <c r="B1151" t="str">
        <f>_xlfn.XLOOKUP(Table2[[#This Row],[tanggal_checkin]],Table6[tanggal_checkin],Table6[id_checkin])</f>
        <v>CI 0516</v>
      </c>
      <c r="C1151" t="s">
        <v>11050</v>
      </c>
      <c r="D1151" t="str">
        <f>_xlfn.XLOOKUP(Table2[[#This Row],[tanggal_checkout]],Table4[tanggal_checkout],Table4[id_checkout])</f>
        <v>CO 0519</v>
      </c>
      <c r="E1151" t="s">
        <v>11580</v>
      </c>
      <c r="F1151" s="8">
        <v>7.5381944444444446E-2</v>
      </c>
      <c r="G1151" t="str">
        <f>_xlfn.XLOOKUP(Table2[[#This Row],[nama_tamu]],Table10[nama_tamu],Table10[id_tamu])</f>
        <v>CUS 0139</v>
      </c>
      <c r="H1151" t="s">
        <v>11134</v>
      </c>
      <c r="I1151" t="str">
        <f>_xlfn.XLOOKUP(Table2[[#This Row],[tipe_kamar]],Table12[tipe_kamar],Table12[id_kamar])</f>
        <v>KMR 001</v>
      </c>
      <c r="J1151" t="s">
        <v>23</v>
      </c>
      <c r="K1151">
        <v>2</v>
      </c>
      <c r="L1151">
        <v>606000</v>
      </c>
      <c r="M1151">
        <v>1212000</v>
      </c>
      <c r="N1151" t="str">
        <f>_xlfn.XLOOKUP(Table2[[#This Row],[metode_pembayaran]],Table11[metode_pembayaran],Table11[id_pembayaran])</f>
        <v>MP 04</v>
      </c>
      <c r="O1151" t="s">
        <v>53</v>
      </c>
      <c r="P1151" t="str">
        <f>_xlfn.XLOOKUP(Table2[[#This Row],[status_reservasi]],'Dim Status Reservasi'!$B$2:$B$5,'Dim Status Reservasi'!$A$2:$A$5)</f>
        <v>ST 003</v>
      </c>
      <c r="Q1151" t="s">
        <v>37</v>
      </c>
      <c r="R1151" t="str">
        <f>_xlfn.XLOOKUP(Table2[[#This Row],[kota_hotel]],'Dim Kota Hotel'!$B$2:$B$21,'Dim Kota Hotel'!$A$2:$A$21)</f>
        <v>LOK 015</v>
      </c>
      <c r="S1151" t="s">
        <v>233</v>
      </c>
    </row>
    <row r="1152" spans="1:19" x14ac:dyDescent="0.25">
      <c r="A1152" t="s">
        <v>3281</v>
      </c>
      <c r="B1152" t="str">
        <f>_xlfn.XLOOKUP(Table2[[#This Row],[tanggal_checkin]],Table6[tanggal_checkin],Table6[id_checkin])</f>
        <v>CI 0443</v>
      </c>
      <c r="C1152" t="s">
        <v>11718</v>
      </c>
      <c r="D1152" t="str">
        <f>_xlfn.XLOOKUP(Table2[[#This Row],[tanggal_checkout]],Table4[tanggal_checkout],Table4[id_checkout])</f>
        <v>CO 0453</v>
      </c>
      <c r="E1152" t="s">
        <v>11855</v>
      </c>
      <c r="F1152" s="8">
        <v>0.59638888888888886</v>
      </c>
      <c r="G1152" t="str">
        <f>_xlfn.XLOOKUP(Table2[[#This Row],[nama_tamu]],Table10[nama_tamu],Table10[id_tamu])</f>
        <v>CUS 1598</v>
      </c>
      <c r="H1152" t="s">
        <v>3283</v>
      </c>
      <c r="I1152" t="str">
        <f>_xlfn.XLOOKUP(Table2[[#This Row],[tipe_kamar]],Table12[tipe_kamar],Table12[id_kamar])</f>
        <v>KMR 001</v>
      </c>
      <c r="J1152" t="s">
        <v>23</v>
      </c>
      <c r="K1152">
        <v>8</v>
      </c>
      <c r="L1152">
        <v>633000</v>
      </c>
      <c r="M1152">
        <v>5064000</v>
      </c>
      <c r="N1152" t="str">
        <f>_xlfn.XLOOKUP(Table2[[#This Row],[metode_pembayaran]],Table11[metode_pembayaran],Table11[id_pembayaran])</f>
        <v>MP 02</v>
      </c>
      <c r="O1152" t="s">
        <v>30</v>
      </c>
      <c r="P1152" t="str">
        <f>_xlfn.XLOOKUP(Table2[[#This Row],[status_reservasi]],'Dim Status Reservasi'!$B$2:$B$5,'Dim Status Reservasi'!$A$2:$A$5)</f>
        <v>ST 003</v>
      </c>
      <c r="Q1152" t="s">
        <v>37</v>
      </c>
      <c r="R1152" t="str">
        <f>_xlfn.XLOOKUP(Table2[[#This Row],[kota_hotel]],'Dim Kota Hotel'!$B$2:$B$21,'Dim Kota Hotel'!$A$2:$A$21)</f>
        <v>LOK 002</v>
      </c>
      <c r="S1152" t="s">
        <v>60</v>
      </c>
    </row>
    <row r="1153" spans="1:19" x14ac:dyDescent="0.25">
      <c r="A1153" t="s">
        <v>3284</v>
      </c>
      <c r="B1153" t="str">
        <f>_xlfn.XLOOKUP(Table2[[#This Row],[tanggal_checkin]],Table6[tanggal_checkin],Table6[id_checkin])</f>
        <v>CI 0556</v>
      </c>
      <c r="C1153" t="s">
        <v>11917</v>
      </c>
      <c r="D1153" t="str">
        <f>_xlfn.XLOOKUP(Table2[[#This Row],[tanggal_checkout]],Table4[tanggal_checkout],Table4[id_checkout])</f>
        <v>CO 0558</v>
      </c>
      <c r="E1153" t="s">
        <v>11252</v>
      </c>
      <c r="F1153" s="8">
        <v>0.30451388888888886</v>
      </c>
      <c r="G1153" t="str">
        <f>_xlfn.XLOOKUP(Table2[[#This Row],[nama_tamu]],Table10[nama_tamu],Table10[id_tamu])</f>
        <v>CUS 2870</v>
      </c>
      <c r="H1153" t="s">
        <v>3285</v>
      </c>
      <c r="I1153" t="str">
        <f>_xlfn.XLOOKUP(Table2[[#This Row],[tipe_kamar]],Table12[tipe_kamar],Table12[id_kamar])</f>
        <v>KMR 003</v>
      </c>
      <c r="J1153" t="s">
        <v>64</v>
      </c>
      <c r="K1153">
        <v>2</v>
      </c>
      <c r="L1153">
        <v>1237000</v>
      </c>
      <c r="M1153">
        <v>2474000</v>
      </c>
      <c r="N1153" t="str">
        <f>_xlfn.XLOOKUP(Table2[[#This Row],[metode_pembayaran]],Table11[metode_pembayaran],Table11[id_pembayaran])</f>
        <v>MP 06</v>
      </c>
      <c r="O1153" t="s">
        <v>17</v>
      </c>
      <c r="P1153" t="str">
        <f>_xlfn.XLOOKUP(Table2[[#This Row],[status_reservasi]],'Dim Status Reservasi'!$B$2:$B$5,'Dim Status Reservasi'!$A$2:$A$5)</f>
        <v>ST 004</v>
      </c>
      <c r="Q1153" t="s">
        <v>48</v>
      </c>
      <c r="R1153" t="str">
        <f>_xlfn.XLOOKUP(Table2[[#This Row],[kota_hotel]],'Dim Kota Hotel'!$B$2:$B$21,'Dim Kota Hotel'!$A$2:$A$21)</f>
        <v>LOK 008</v>
      </c>
      <c r="S1153" t="s">
        <v>68</v>
      </c>
    </row>
    <row r="1154" spans="1:19" x14ac:dyDescent="0.25">
      <c r="A1154" t="s">
        <v>3286</v>
      </c>
      <c r="B1154" t="str">
        <f>_xlfn.XLOOKUP(Table2[[#This Row],[tanggal_checkin]],Table6[tanggal_checkin],Table6[id_checkin])</f>
        <v>CI 0901</v>
      </c>
      <c r="C1154" t="s">
        <v>11124</v>
      </c>
      <c r="D1154" t="str">
        <f>_xlfn.XLOOKUP(Table2[[#This Row],[tanggal_checkout]],Table4[tanggal_checkout],Table4[id_checkout])</f>
        <v>CO 0907</v>
      </c>
      <c r="E1154" t="s">
        <v>11283</v>
      </c>
      <c r="F1154" s="8">
        <v>0.36510416666666667</v>
      </c>
      <c r="G1154" t="str">
        <f>_xlfn.XLOOKUP(Table2[[#This Row],[nama_tamu]],Table10[nama_tamu],Table10[id_tamu])</f>
        <v>CUS 4136</v>
      </c>
      <c r="H1154" t="s">
        <v>3288</v>
      </c>
      <c r="I1154" t="str">
        <f>_xlfn.XLOOKUP(Table2[[#This Row],[tipe_kamar]],Table12[tipe_kamar],Table12[id_kamar])</f>
        <v>KMR 001</v>
      </c>
      <c r="J1154" t="s">
        <v>23</v>
      </c>
      <c r="K1154">
        <v>5</v>
      </c>
      <c r="L1154">
        <v>629000</v>
      </c>
      <c r="M1154">
        <v>3145000</v>
      </c>
      <c r="N1154" t="str">
        <f>_xlfn.XLOOKUP(Table2[[#This Row],[metode_pembayaran]],Table11[metode_pembayaran],Table11[id_pembayaran])</f>
        <v>MP 02</v>
      </c>
      <c r="O1154" t="s">
        <v>30</v>
      </c>
      <c r="P1154" t="str">
        <f>_xlfn.XLOOKUP(Table2[[#This Row],[status_reservasi]],'Dim Status Reservasi'!$B$2:$B$5,'Dim Status Reservasi'!$A$2:$A$5)</f>
        <v>ST 001</v>
      </c>
      <c r="Q1154" t="s">
        <v>214</v>
      </c>
      <c r="R1154" t="str">
        <f>_xlfn.XLOOKUP(Table2[[#This Row],[kota_hotel]],'Dim Kota Hotel'!$B$2:$B$21,'Dim Kota Hotel'!$A$2:$A$21)</f>
        <v>LOK 017</v>
      </c>
      <c r="S1154" t="s">
        <v>84</v>
      </c>
    </row>
    <row r="1155" spans="1:19" x14ac:dyDescent="0.25">
      <c r="A1155" t="s">
        <v>3289</v>
      </c>
      <c r="B1155" t="str">
        <f>_xlfn.XLOOKUP(Table2[[#This Row],[tanggal_checkin]],Table6[tanggal_checkin],Table6[id_checkin])</f>
        <v>CI 0463</v>
      </c>
      <c r="C1155" t="s">
        <v>11802</v>
      </c>
      <c r="D1155" t="str">
        <f>_xlfn.XLOOKUP(Table2[[#This Row],[tanggal_checkout]],Table4[tanggal_checkout],Table4[id_checkout])</f>
        <v>CO 0466</v>
      </c>
      <c r="E1155" t="s">
        <v>11512</v>
      </c>
      <c r="F1155" s="8">
        <v>0.3056712962962963</v>
      </c>
      <c r="G1155" t="str">
        <f>_xlfn.XLOOKUP(Table2[[#This Row],[nama_tamu]],Table10[nama_tamu],Table10[id_tamu])</f>
        <v>CUS 1132</v>
      </c>
      <c r="H1155" t="s">
        <v>3291</v>
      </c>
      <c r="I1155" t="str">
        <f>_xlfn.XLOOKUP(Table2[[#This Row],[tipe_kamar]],Table12[tipe_kamar],Table12[id_kamar])</f>
        <v>KMR 001</v>
      </c>
      <c r="J1155" t="s">
        <v>23</v>
      </c>
      <c r="K1155">
        <v>1</v>
      </c>
      <c r="L1155">
        <v>594000</v>
      </c>
      <c r="M1155">
        <v>594000</v>
      </c>
      <c r="N1155" t="str">
        <f>_xlfn.XLOOKUP(Table2[[#This Row],[metode_pembayaran]],Table11[metode_pembayaran],Table11[id_pembayaran])</f>
        <v>MP 06</v>
      </c>
      <c r="O1155" t="s">
        <v>17</v>
      </c>
      <c r="P1155" t="str">
        <f>_xlfn.XLOOKUP(Table2[[#This Row],[status_reservasi]],'Dim Status Reservasi'!$B$2:$B$5,'Dim Status Reservasi'!$A$2:$A$5)</f>
        <v>ST 004</v>
      </c>
      <c r="Q1155" t="s">
        <v>48</v>
      </c>
      <c r="R1155" t="str">
        <f>_xlfn.XLOOKUP(Table2[[#This Row],[kota_hotel]],'Dim Kota Hotel'!$B$2:$B$21,'Dim Kota Hotel'!$A$2:$A$21)</f>
        <v>LOK 013</v>
      </c>
      <c r="S1155" t="s">
        <v>160</v>
      </c>
    </row>
    <row r="1156" spans="1:19" x14ac:dyDescent="0.25">
      <c r="A1156" t="s">
        <v>3292</v>
      </c>
      <c r="B1156" t="str">
        <f>_xlfn.XLOOKUP(Table2[[#This Row],[tanggal_checkin]],Table6[tanggal_checkin],Table6[id_checkin])</f>
        <v>CI 0248</v>
      </c>
      <c r="C1156" t="s">
        <v>11918</v>
      </c>
      <c r="D1156" t="str">
        <f>_xlfn.XLOOKUP(Table2[[#This Row],[tanggal_checkout]],Table4[tanggal_checkout],Table4[id_checkout])</f>
        <v>CO 0250</v>
      </c>
      <c r="E1156" t="s">
        <v>11154</v>
      </c>
      <c r="F1156" s="8">
        <v>0.67957175925925928</v>
      </c>
      <c r="G1156" t="str">
        <f>_xlfn.XLOOKUP(Table2[[#This Row],[nama_tamu]],Table10[nama_tamu],Table10[id_tamu])</f>
        <v>CUS 0427</v>
      </c>
      <c r="H1156" t="s">
        <v>3293</v>
      </c>
      <c r="I1156" t="str">
        <f>_xlfn.XLOOKUP(Table2[[#This Row],[tipe_kamar]],Table12[tipe_kamar],Table12[id_kamar])</f>
        <v>KMR 003</v>
      </c>
      <c r="J1156" t="s">
        <v>64</v>
      </c>
      <c r="K1156">
        <v>4</v>
      </c>
      <c r="L1156">
        <v>1114000</v>
      </c>
      <c r="M1156">
        <v>4456000</v>
      </c>
      <c r="N1156" t="str">
        <f>_xlfn.XLOOKUP(Table2[[#This Row],[metode_pembayaran]],Table11[metode_pembayaran],Table11[id_pembayaran])</f>
        <v>MP 03</v>
      </c>
      <c r="O1156" t="s">
        <v>36</v>
      </c>
      <c r="P1156" t="str">
        <f>_xlfn.XLOOKUP(Table2[[#This Row],[status_reservasi]],'Dim Status Reservasi'!$B$2:$B$5,'Dim Status Reservasi'!$A$2:$A$5)</f>
        <v>ST 004</v>
      </c>
      <c r="Q1156" t="s">
        <v>48</v>
      </c>
      <c r="R1156" t="str">
        <f>_xlfn.XLOOKUP(Table2[[#This Row],[kota_hotel]],'Dim Kota Hotel'!$B$2:$B$21,'Dim Kota Hotel'!$A$2:$A$21)</f>
        <v>LOK 009</v>
      </c>
      <c r="S1156" t="s">
        <v>19</v>
      </c>
    </row>
    <row r="1157" spans="1:19" x14ac:dyDescent="0.25">
      <c r="A1157" t="s">
        <v>3294</v>
      </c>
      <c r="B1157" t="str">
        <f>_xlfn.XLOOKUP(Table2[[#This Row],[tanggal_checkin]],Table6[tanggal_checkin],Table6[id_checkin])</f>
        <v>CI 0398</v>
      </c>
      <c r="C1157" t="s">
        <v>11338</v>
      </c>
      <c r="D1157" t="str">
        <f>_xlfn.XLOOKUP(Table2[[#This Row],[tanggal_checkout]],Table4[tanggal_checkout],Table4[id_checkout])</f>
        <v>CO 0402</v>
      </c>
      <c r="E1157" t="s">
        <v>11646</v>
      </c>
      <c r="F1157" s="8">
        <v>0.55803240740740745</v>
      </c>
      <c r="G1157" t="str">
        <f>_xlfn.XLOOKUP(Table2[[#This Row],[nama_tamu]],Table10[nama_tamu],Table10[id_tamu])</f>
        <v>CUS 2119</v>
      </c>
      <c r="H1157" t="s">
        <v>3296</v>
      </c>
      <c r="I1157" t="str">
        <f>_xlfn.XLOOKUP(Table2[[#This Row],[tipe_kamar]],Table12[tipe_kamar],Table12[id_kamar])</f>
        <v>KMR 004</v>
      </c>
      <c r="J1157" t="s">
        <v>47</v>
      </c>
      <c r="K1157">
        <v>3</v>
      </c>
      <c r="L1157">
        <v>472000</v>
      </c>
      <c r="M1157">
        <v>1416000</v>
      </c>
      <c r="N1157" t="str">
        <f>_xlfn.XLOOKUP(Table2[[#This Row],[metode_pembayaran]],Table11[metode_pembayaran],Table11[id_pembayaran])</f>
        <v>MP 05</v>
      </c>
      <c r="O1157" t="s">
        <v>72</v>
      </c>
      <c r="P1157" t="str">
        <f>_xlfn.XLOOKUP(Table2[[#This Row],[status_reservasi]],'Dim Status Reservasi'!$B$2:$B$5,'Dim Status Reservasi'!$A$2:$A$5)</f>
        <v>ST 003</v>
      </c>
      <c r="Q1157" t="s">
        <v>37</v>
      </c>
      <c r="R1157" t="str">
        <f>_xlfn.XLOOKUP(Table2[[#This Row],[kota_hotel]],'Dim Kota Hotel'!$B$2:$B$21,'Dim Kota Hotel'!$A$2:$A$21)</f>
        <v>LOK 020</v>
      </c>
      <c r="S1157" t="s">
        <v>94</v>
      </c>
    </row>
    <row r="1158" spans="1:19" x14ac:dyDescent="0.25">
      <c r="A1158" t="s">
        <v>3297</v>
      </c>
      <c r="B1158" t="str">
        <f>_xlfn.XLOOKUP(Table2[[#This Row],[tanggal_checkin]],Table6[tanggal_checkin],Table6[id_checkin])</f>
        <v>CI 0635</v>
      </c>
      <c r="C1158" t="s">
        <v>11919</v>
      </c>
      <c r="D1158" t="str">
        <f>_xlfn.XLOOKUP(Table2[[#This Row],[tanggal_checkout]],Table4[tanggal_checkout],Table4[id_checkout])</f>
        <v>CO 0640</v>
      </c>
      <c r="E1158" t="s">
        <v>11224</v>
      </c>
      <c r="F1158" s="8">
        <v>0.62740740740740741</v>
      </c>
      <c r="G1158" t="str">
        <f>_xlfn.XLOOKUP(Table2[[#This Row],[nama_tamu]],Table10[nama_tamu],Table10[id_tamu])</f>
        <v>CUS 4089</v>
      </c>
      <c r="H1158" t="s">
        <v>3298</v>
      </c>
      <c r="I1158" t="str">
        <f>_xlfn.XLOOKUP(Table2[[#This Row],[tipe_kamar]],Table12[tipe_kamar],Table12[id_kamar])</f>
        <v>KMR 004</v>
      </c>
      <c r="J1158" t="s">
        <v>47</v>
      </c>
      <c r="K1158">
        <v>5</v>
      </c>
      <c r="L1158">
        <v>450000</v>
      </c>
      <c r="M1158">
        <v>2250000</v>
      </c>
      <c r="N1158" t="str">
        <f>_xlfn.XLOOKUP(Table2[[#This Row],[metode_pembayaran]],Table11[metode_pembayaran],Table11[id_pembayaran])</f>
        <v>MP 01</v>
      </c>
      <c r="O1158" t="s">
        <v>24</v>
      </c>
      <c r="P1158" t="str">
        <f>_xlfn.XLOOKUP(Table2[[#This Row],[status_reservasi]],'Dim Status Reservasi'!$B$2:$B$5,'Dim Status Reservasi'!$A$2:$A$5)</f>
        <v>ST 003</v>
      </c>
      <c r="Q1158" t="s">
        <v>37</v>
      </c>
      <c r="R1158" t="str">
        <f>_xlfn.XLOOKUP(Table2[[#This Row],[kota_hotel]],'Dim Kota Hotel'!$B$2:$B$21,'Dim Kota Hotel'!$A$2:$A$21)</f>
        <v>LOK 019</v>
      </c>
      <c r="S1158" t="s">
        <v>133</v>
      </c>
    </row>
    <row r="1159" spans="1:19" x14ac:dyDescent="0.25">
      <c r="A1159" t="s">
        <v>3299</v>
      </c>
      <c r="B1159" t="str">
        <f>_xlfn.XLOOKUP(Table2[[#This Row],[tanggal_checkin]],Table6[tanggal_checkin],Table6[id_checkin])</f>
        <v>CI 0865</v>
      </c>
      <c r="C1159" t="s">
        <v>11679</v>
      </c>
      <c r="D1159" t="str">
        <f>_xlfn.XLOOKUP(Table2[[#This Row],[tanggal_checkout]],Table4[tanggal_checkout],Table4[id_checkout])</f>
        <v>CO 0875</v>
      </c>
      <c r="E1159" t="s">
        <v>11559</v>
      </c>
      <c r="F1159" s="8">
        <v>0.62408564814814815</v>
      </c>
      <c r="G1159" t="str">
        <f>_xlfn.XLOOKUP(Table2[[#This Row],[nama_tamu]],Table10[nama_tamu],Table10[id_tamu])</f>
        <v>CUS 3374</v>
      </c>
      <c r="H1159" t="s">
        <v>3300</v>
      </c>
      <c r="I1159" t="str">
        <f>_xlfn.XLOOKUP(Table2[[#This Row],[tipe_kamar]],Table12[tipe_kamar],Table12[id_kamar])</f>
        <v>KMR 004</v>
      </c>
      <c r="J1159" t="s">
        <v>47</v>
      </c>
      <c r="K1159">
        <v>8</v>
      </c>
      <c r="L1159">
        <v>409000</v>
      </c>
      <c r="M1159">
        <v>3272000</v>
      </c>
      <c r="N1159" t="str">
        <f>_xlfn.XLOOKUP(Table2[[#This Row],[metode_pembayaran]],Table11[metode_pembayaran],Table11[id_pembayaran])</f>
        <v>MP 05</v>
      </c>
      <c r="O1159" t="s">
        <v>72</v>
      </c>
      <c r="P1159" t="str">
        <f>_xlfn.XLOOKUP(Table2[[#This Row],[status_reservasi]],'Dim Status Reservasi'!$B$2:$B$5,'Dim Status Reservasi'!$A$2:$A$5)</f>
        <v>ST 004</v>
      </c>
      <c r="Q1159" t="s">
        <v>48</v>
      </c>
      <c r="R1159" t="str">
        <f>_xlfn.XLOOKUP(Table2[[#This Row],[kota_hotel]],'Dim Kota Hotel'!$B$2:$B$21,'Dim Kota Hotel'!$A$2:$A$21)</f>
        <v>LOK 001</v>
      </c>
      <c r="S1159" t="s">
        <v>74</v>
      </c>
    </row>
    <row r="1160" spans="1:19" x14ac:dyDescent="0.25">
      <c r="A1160" t="s">
        <v>3301</v>
      </c>
      <c r="B1160" t="str">
        <f>_xlfn.XLOOKUP(Table2[[#This Row],[tanggal_checkin]],Table6[tanggal_checkin],Table6[id_checkin])</f>
        <v>CI 0397</v>
      </c>
      <c r="C1160" t="s">
        <v>11803</v>
      </c>
      <c r="D1160" t="str">
        <f>_xlfn.XLOOKUP(Table2[[#This Row],[tanggal_checkout]],Table4[tanggal_checkout],Table4[id_checkout])</f>
        <v>CO 0401</v>
      </c>
      <c r="E1160" t="s">
        <v>11286</v>
      </c>
      <c r="F1160" s="8">
        <v>0.94273148148148145</v>
      </c>
      <c r="G1160" t="str">
        <f>_xlfn.XLOOKUP(Table2[[#This Row],[nama_tamu]],Table10[nama_tamu],Table10[id_tamu])</f>
        <v>CUS 2993</v>
      </c>
      <c r="H1160" t="s">
        <v>3303</v>
      </c>
      <c r="I1160" t="str">
        <f>_xlfn.XLOOKUP(Table2[[#This Row],[tipe_kamar]],Table12[tipe_kamar],Table12[id_kamar])</f>
        <v>KMR 001</v>
      </c>
      <c r="J1160" t="s">
        <v>23</v>
      </c>
      <c r="K1160">
        <v>3</v>
      </c>
      <c r="L1160">
        <v>561000</v>
      </c>
      <c r="M1160">
        <v>1683000</v>
      </c>
      <c r="N1160" t="str">
        <f>_xlfn.XLOOKUP(Table2[[#This Row],[metode_pembayaran]],Table11[metode_pembayaran],Table11[id_pembayaran])</f>
        <v>MP 05</v>
      </c>
      <c r="O1160" t="s">
        <v>72</v>
      </c>
      <c r="P1160" t="str">
        <f>_xlfn.XLOOKUP(Table2[[#This Row],[status_reservasi]],'Dim Status Reservasi'!$B$2:$B$5,'Dim Status Reservasi'!$A$2:$A$5)</f>
        <v>ST 003</v>
      </c>
      <c r="Q1160" t="s">
        <v>37</v>
      </c>
      <c r="R1160" t="str">
        <f>_xlfn.XLOOKUP(Table2[[#This Row],[kota_hotel]],'Dim Kota Hotel'!$B$2:$B$21,'Dim Kota Hotel'!$A$2:$A$21)</f>
        <v>LOK 018</v>
      </c>
      <c r="S1160" t="s">
        <v>102</v>
      </c>
    </row>
    <row r="1161" spans="1:19" x14ac:dyDescent="0.25">
      <c r="A1161" t="s">
        <v>3304</v>
      </c>
      <c r="B1161" t="str">
        <f>_xlfn.XLOOKUP(Table2[[#This Row],[tanggal_checkin]],Table6[tanggal_checkin],Table6[id_checkin])</f>
        <v>CI 0434</v>
      </c>
      <c r="C1161" t="s">
        <v>11657</v>
      </c>
      <c r="D1161" t="str">
        <f>_xlfn.XLOOKUP(Table2[[#This Row],[tanggal_checkout]],Table4[tanggal_checkout],Table4[id_checkout])</f>
        <v>CO 0444</v>
      </c>
      <c r="E1161" t="s">
        <v>11350</v>
      </c>
      <c r="F1161" s="8">
        <v>0.26848379629629632</v>
      </c>
      <c r="G1161" t="str">
        <f>_xlfn.XLOOKUP(Table2[[#This Row],[nama_tamu]],Table10[nama_tamu],Table10[id_tamu])</f>
        <v>CUS 0807</v>
      </c>
      <c r="H1161" t="s">
        <v>3306</v>
      </c>
      <c r="I1161" t="str">
        <f>_xlfn.XLOOKUP(Table2[[#This Row],[tipe_kamar]],Table12[tipe_kamar],Table12[id_kamar])</f>
        <v>KMR 001</v>
      </c>
      <c r="J1161" t="s">
        <v>23</v>
      </c>
      <c r="K1161">
        <v>8</v>
      </c>
      <c r="L1161">
        <v>600000</v>
      </c>
      <c r="M1161">
        <v>4800000</v>
      </c>
      <c r="N1161" t="str">
        <f>_xlfn.XLOOKUP(Table2[[#This Row],[metode_pembayaran]],Table11[metode_pembayaran],Table11[id_pembayaran])</f>
        <v>MP 05</v>
      </c>
      <c r="O1161" t="s">
        <v>72</v>
      </c>
      <c r="P1161" t="str">
        <f>_xlfn.XLOOKUP(Table2[[#This Row],[status_reservasi]],'Dim Status Reservasi'!$B$2:$B$5,'Dim Status Reservasi'!$A$2:$A$5)</f>
        <v>ST 003</v>
      </c>
      <c r="Q1161" t="s">
        <v>37</v>
      </c>
      <c r="R1161" t="str">
        <f>_xlfn.XLOOKUP(Table2[[#This Row],[kota_hotel]],'Dim Kota Hotel'!$B$2:$B$21,'Dim Kota Hotel'!$A$2:$A$21)</f>
        <v>LOK 014</v>
      </c>
      <c r="S1161" t="s">
        <v>222</v>
      </c>
    </row>
    <row r="1162" spans="1:19" x14ac:dyDescent="0.25">
      <c r="A1162" t="s">
        <v>3307</v>
      </c>
      <c r="B1162" t="str">
        <f>_xlfn.XLOOKUP(Table2[[#This Row],[tanggal_checkin]],Table6[tanggal_checkin],Table6[id_checkin])</f>
        <v>CI 0822</v>
      </c>
      <c r="C1162" t="s">
        <v>11835</v>
      </c>
      <c r="D1162" t="str">
        <f>_xlfn.XLOOKUP(Table2[[#This Row],[tanggal_checkout]],Table4[tanggal_checkout],Table4[id_checkout])</f>
        <v>CO 0828</v>
      </c>
      <c r="E1162" t="s">
        <v>11347</v>
      </c>
      <c r="F1162" s="8">
        <v>0.49664351851851851</v>
      </c>
      <c r="G1162" t="str">
        <f>_xlfn.XLOOKUP(Table2[[#This Row],[nama_tamu]],Table10[nama_tamu],Table10[id_tamu])</f>
        <v>CUS 0870</v>
      </c>
      <c r="H1162" t="s">
        <v>3308</v>
      </c>
      <c r="I1162" t="str">
        <f>_xlfn.XLOOKUP(Table2[[#This Row],[tipe_kamar]],Table12[tipe_kamar],Table12[id_kamar])</f>
        <v>KMR 002</v>
      </c>
      <c r="J1162" t="s">
        <v>82</v>
      </c>
      <c r="K1162">
        <v>2</v>
      </c>
      <c r="L1162">
        <v>334000</v>
      </c>
      <c r="M1162">
        <v>668000</v>
      </c>
      <c r="N1162" t="str">
        <f>_xlfn.XLOOKUP(Table2[[#This Row],[metode_pembayaran]],Table11[metode_pembayaran],Table11[id_pembayaran])</f>
        <v>MP 05</v>
      </c>
      <c r="O1162" t="s">
        <v>72</v>
      </c>
      <c r="P1162" t="str">
        <f>_xlfn.XLOOKUP(Table2[[#This Row],[status_reservasi]],'Dim Status Reservasi'!$B$2:$B$5,'Dim Status Reservasi'!$A$2:$A$5)</f>
        <v>ST 004</v>
      </c>
      <c r="Q1162" t="s">
        <v>48</v>
      </c>
      <c r="R1162" t="str">
        <f>_xlfn.XLOOKUP(Table2[[#This Row],[kota_hotel]],'Dim Kota Hotel'!$B$2:$B$21,'Dim Kota Hotel'!$A$2:$A$21)</f>
        <v>LOK 016</v>
      </c>
      <c r="S1162" t="s">
        <v>117</v>
      </c>
    </row>
    <row r="1163" spans="1:19" x14ac:dyDescent="0.25">
      <c r="A1163" t="s">
        <v>3309</v>
      </c>
      <c r="B1163" t="str">
        <f>_xlfn.XLOOKUP(Table2[[#This Row],[tanggal_checkin]],Table6[tanggal_checkin],Table6[id_checkin])</f>
        <v>CI 0770</v>
      </c>
      <c r="C1163" t="s">
        <v>11605</v>
      </c>
      <c r="D1163" t="str">
        <f>_xlfn.XLOOKUP(Table2[[#This Row],[tanggal_checkout]],Table4[tanggal_checkout],Table4[id_checkout])</f>
        <v>CO 0776</v>
      </c>
      <c r="E1163" t="s">
        <v>11015</v>
      </c>
      <c r="F1163" s="8">
        <v>0.72887731481481477</v>
      </c>
      <c r="G1163" t="str">
        <f>_xlfn.XLOOKUP(Table2[[#This Row],[nama_tamu]],Table10[nama_tamu],Table10[id_tamu])</f>
        <v>CUS 1472</v>
      </c>
      <c r="H1163" t="s">
        <v>3311</v>
      </c>
      <c r="I1163" t="str">
        <f>_xlfn.XLOOKUP(Table2[[#This Row],[tipe_kamar]],Table12[tipe_kamar],Table12[id_kamar])</f>
        <v>KMR 003</v>
      </c>
      <c r="J1163" t="s">
        <v>64</v>
      </c>
      <c r="K1163">
        <v>4</v>
      </c>
      <c r="L1163">
        <v>1237000</v>
      </c>
      <c r="M1163">
        <v>4948000</v>
      </c>
      <c r="N1163" t="str">
        <f>_xlfn.XLOOKUP(Table2[[#This Row],[metode_pembayaran]],Table11[metode_pembayaran],Table11[id_pembayaran])</f>
        <v>MP 04</v>
      </c>
      <c r="O1163" t="s">
        <v>53</v>
      </c>
      <c r="P1163" t="str">
        <f>_xlfn.XLOOKUP(Table2[[#This Row],[status_reservasi]],'Dim Status Reservasi'!$B$2:$B$5,'Dim Status Reservasi'!$A$2:$A$5)</f>
        <v>ST 003</v>
      </c>
      <c r="Q1163" t="s">
        <v>37</v>
      </c>
      <c r="R1163" t="str">
        <f>_xlfn.XLOOKUP(Table2[[#This Row],[kota_hotel]],'Dim Kota Hotel'!$B$2:$B$21,'Dim Kota Hotel'!$A$2:$A$21)</f>
        <v>LOK 010</v>
      </c>
      <c r="S1163" t="s">
        <v>226</v>
      </c>
    </row>
    <row r="1164" spans="1:19" x14ac:dyDescent="0.25">
      <c r="A1164" t="s">
        <v>3312</v>
      </c>
      <c r="B1164" t="str">
        <f>_xlfn.XLOOKUP(Table2[[#This Row],[tanggal_checkin]],Table6[tanggal_checkin],Table6[id_checkin])</f>
        <v>CI 0809</v>
      </c>
      <c r="C1164" t="s">
        <v>11373</v>
      </c>
      <c r="D1164" t="str">
        <f>_xlfn.XLOOKUP(Table2[[#This Row],[tanggal_checkout]],Table4[tanggal_checkout],Table4[id_checkout])</f>
        <v>CO 0817</v>
      </c>
      <c r="E1164" t="s">
        <v>11228</v>
      </c>
      <c r="F1164" s="8">
        <v>0.40055555555555555</v>
      </c>
      <c r="G1164" t="str">
        <f>_xlfn.XLOOKUP(Table2[[#This Row],[nama_tamu]],Table10[nama_tamu],Table10[id_tamu])</f>
        <v>CUS 1124</v>
      </c>
      <c r="H1164" t="s">
        <v>3314</v>
      </c>
      <c r="I1164" t="str">
        <f>_xlfn.XLOOKUP(Table2[[#This Row],[tipe_kamar]],Table12[tipe_kamar],Table12[id_kamar])</f>
        <v>KMR 004</v>
      </c>
      <c r="J1164" t="s">
        <v>47</v>
      </c>
      <c r="K1164">
        <v>4</v>
      </c>
      <c r="L1164">
        <v>410000</v>
      </c>
      <c r="M1164">
        <v>1640000</v>
      </c>
      <c r="N1164" t="str">
        <f>_xlfn.XLOOKUP(Table2[[#This Row],[metode_pembayaran]],Table11[metode_pembayaran],Table11[id_pembayaran])</f>
        <v>MP 02</v>
      </c>
      <c r="O1164" t="s">
        <v>30</v>
      </c>
      <c r="P1164" t="str">
        <f>_xlfn.XLOOKUP(Table2[[#This Row],[status_reservasi]],'Dim Status Reservasi'!$B$2:$B$5,'Dim Status Reservasi'!$A$2:$A$5)</f>
        <v>ST 004</v>
      </c>
      <c r="Q1164" t="s">
        <v>48</v>
      </c>
      <c r="R1164" t="str">
        <f>_xlfn.XLOOKUP(Table2[[#This Row],[kota_hotel]],'Dim Kota Hotel'!$B$2:$B$21,'Dim Kota Hotel'!$A$2:$A$21)</f>
        <v>LOK 004</v>
      </c>
      <c r="S1164" t="s">
        <v>49</v>
      </c>
    </row>
    <row r="1165" spans="1:19" x14ac:dyDescent="0.25">
      <c r="A1165" t="s">
        <v>3315</v>
      </c>
      <c r="B1165" t="str">
        <f>_xlfn.XLOOKUP(Table2[[#This Row],[tanggal_checkin]],Table6[tanggal_checkin],Table6[id_checkin])</f>
        <v>CI 0322</v>
      </c>
      <c r="C1165" t="s">
        <v>11434</v>
      </c>
      <c r="D1165" t="str">
        <f>_xlfn.XLOOKUP(Table2[[#This Row],[tanggal_checkout]],Table4[tanggal_checkout],Table4[id_checkout])</f>
        <v>CO 0329</v>
      </c>
      <c r="E1165" t="s">
        <v>11472</v>
      </c>
      <c r="F1165" s="8">
        <v>0.2361111111111111</v>
      </c>
      <c r="G1165" t="str">
        <f>_xlfn.XLOOKUP(Table2[[#This Row],[nama_tamu]],Table10[nama_tamu],Table10[id_tamu])</f>
        <v>CUS 2586</v>
      </c>
      <c r="H1165" t="s">
        <v>3317</v>
      </c>
      <c r="I1165" t="str">
        <f>_xlfn.XLOOKUP(Table2[[#This Row],[tipe_kamar]],Table12[tipe_kamar],Table12[id_kamar])</f>
        <v>KMR 002</v>
      </c>
      <c r="J1165" t="s">
        <v>82</v>
      </c>
      <c r="K1165">
        <v>8</v>
      </c>
      <c r="L1165">
        <v>390000</v>
      </c>
      <c r="M1165">
        <v>3120000</v>
      </c>
      <c r="N1165" t="str">
        <f>_xlfn.XLOOKUP(Table2[[#This Row],[metode_pembayaran]],Table11[metode_pembayaran],Table11[id_pembayaran])</f>
        <v>MP 03</v>
      </c>
      <c r="O1165" t="s">
        <v>36</v>
      </c>
      <c r="P1165" t="str">
        <f>_xlfn.XLOOKUP(Table2[[#This Row],[status_reservasi]],'Dim Status Reservasi'!$B$2:$B$5,'Dim Status Reservasi'!$A$2:$A$5)</f>
        <v>ST 001</v>
      </c>
      <c r="Q1165" t="s">
        <v>214</v>
      </c>
      <c r="R1165" t="str">
        <f>_xlfn.XLOOKUP(Table2[[#This Row],[kota_hotel]],'Dim Kota Hotel'!$B$2:$B$21,'Dim Kota Hotel'!$A$2:$A$21)</f>
        <v>LOK 011</v>
      </c>
      <c r="S1165" t="s">
        <v>38</v>
      </c>
    </row>
    <row r="1166" spans="1:19" x14ac:dyDescent="0.25">
      <c r="A1166" t="s">
        <v>3318</v>
      </c>
      <c r="B1166" t="str">
        <f>_xlfn.XLOOKUP(Table2[[#This Row],[tanggal_checkin]],Table6[tanggal_checkin],Table6[id_checkin])</f>
        <v>CI 0240</v>
      </c>
      <c r="C1166" t="s">
        <v>11920</v>
      </c>
      <c r="D1166" t="str">
        <f>_xlfn.XLOOKUP(Table2[[#This Row],[tanggal_checkout]],Table4[tanggal_checkout],Table4[id_checkout])</f>
        <v>CO 0247</v>
      </c>
      <c r="E1166" t="s">
        <v>11625</v>
      </c>
      <c r="F1166" s="8">
        <v>0.60245370370370366</v>
      </c>
      <c r="G1166" t="str">
        <f>_xlfn.XLOOKUP(Table2[[#This Row],[nama_tamu]],Table10[nama_tamu],Table10[id_tamu])</f>
        <v>CUS 0139</v>
      </c>
      <c r="H1166" t="s">
        <v>11134</v>
      </c>
      <c r="I1166" t="str">
        <f>_xlfn.XLOOKUP(Table2[[#This Row],[tipe_kamar]],Table12[tipe_kamar],Table12[id_kamar])</f>
        <v>KMR 002</v>
      </c>
      <c r="J1166" t="s">
        <v>82</v>
      </c>
      <c r="K1166">
        <v>9</v>
      </c>
      <c r="L1166">
        <v>372000</v>
      </c>
      <c r="M1166">
        <v>3348000</v>
      </c>
      <c r="N1166" t="str">
        <f>_xlfn.XLOOKUP(Table2[[#This Row],[metode_pembayaran]],Table11[metode_pembayaran],Table11[id_pembayaran])</f>
        <v>MP 01</v>
      </c>
      <c r="O1166" t="s">
        <v>24</v>
      </c>
      <c r="P1166" t="str">
        <f>_xlfn.XLOOKUP(Table2[[#This Row],[status_reservasi]],'Dim Status Reservasi'!$B$2:$B$5,'Dim Status Reservasi'!$A$2:$A$5)</f>
        <v>ST 003</v>
      </c>
      <c r="Q1166" t="s">
        <v>37</v>
      </c>
      <c r="R1166" t="str">
        <f>_xlfn.XLOOKUP(Table2[[#This Row],[kota_hotel]],'Dim Kota Hotel'!$B$2:$B$21,'Dim Kota Hotel'!$A$2:$A$21)</f>
        <v>LOK 018</v>
      </c>
      <c r="S1166" t="s">
        <v>102</v>
      </c>
    </row>
    <row r="1167" spans="1:19" x14ac:dyDescent="0.25">
      <c r="A1167" t="s">
        <v>3320</v>
      </c>
      <c r="B1167" t="str">
        <f>_xlfn.XLOOKUP(Table2[[#This Row],[tanggal_checkin]],Table6[tanggal_checkin],Table6[id_checkin])</f>
        <v>CI 0879</v>
      </c>
      <c r="C1167" t="s">
        <v>11689</v>
      </c>
      <c r="D1167" t="str">
        <f>_xlfn.XLOOKUP(Table2[[#This Row],[tanggal_checkout]],Table4[tanggal_checkout],Table4[id_checkout])</f>
        <v>CO 0881</v>
      </c>
      <c r="E1167" t="s">
        <v>11400</v>
      </c>
      <c r="F1167" s="8">
        <v>0.29249999999999998</v>
      </c>
      <c r="G1167" t="str">
        <f>_xlfn.XLOOKUP(Table2[[#This Row],[nama_tamu]],Table10[nama_tamu],Table10[id_tamu])</f>
        <v>CUS 3516</v>
      </c>
      <c r="H1167" t="s">
        <v>3321</v>
      </c>
      <c r="I1167" t="str">
        <f>_xlfn.XLOOKUP(Table2[[#This Row],[tipe_kamar]],Table12[tipe_kamar],Table12[id_kamar])</f>
        <v>KMR 004</v>
      </c>
      <c r="J1167" t="s">
        <v>47</v>
      </c>
      <c r="K1167">
        <v>1</v>
      </c>
      <c r="L1167">
        <v>515000</v>
      </c>
      <c r="M1167">
        <v>515000</v>
      </c>
      <c r="N1167" t="str">
        <f>_xlfn.XLOOKUP(Table2[[#This Row],[metode_pembayaran]],Table11[metode_pembayaran],Table11[id_pembayaran])</f>
        <v>MP 03</v>
      </c>
      <c r="O1167" t="s">
        <v>36</v>
      </c>
      <c r="P1167" t="str">
        <f>_xlfn.XLOOKUP(Table2[[#This Row],[status_reservasi]],'Dim Status Reservasi'!$B$2:$B$5,'Dim Status Reservasi'!$A$2:$A$5)</f>
        <v>ST 004</v>
      </c>
      <c r="Q1167" t="s">
        <v>48</v>
      </c>
      <c r="R1167" t="str">
        <f>_xlfn.XLOOKUP(Table2[[#This Row],[kota_hotel]],'Dim Kota Hotel'!$B$2:$B$21,'Dim Kota Hotel'!$A$2:$A$21)</f>
        <v>LOK 008</v>
      </c>
      <c r="S1167" t="s">
        <v>68</v>
      </c>
    </row>
    <row r="1168" spans="1:19" x14ac:dyDescent="0.25">
      <c r="A1168" t="s">
        <v>3322</v>
      </c>
      <c r="B1168" t="str">
        <f>_xlfn.XLOOKUP(Table2[[#This Row],[tanggal_checkin]],Table6[tanggal_checkin],Table6[id_checkin])</f>
        <v>CI 0748</v>
      </c>
      <c r="C1168" t="s">
        <v>10980</v>
      </c>
      <c r="D1168" t="str">
        <f>_xlfn.XLOOKUP(Table2[[#This Row],[tanggal_checkout]],Table4[tanggal_checkout],Table4[id_checkout])</f>
        <v>CO 0755</v>
      </c>
      <c r="E1168" t="s">
        <v>11377</v>
      </c>
      <c r="F1168" s="8">
        <v>8.3344907407407409E-2</v>
      </c>
      <c r="G1168" t="str">
        <f>_xlfn.XLOOKUP(Table2[[#This Row],[nama_tamu]],Table10[nama_tamu],Table10[id_tamu])</f>
        <v>CUS 1554</v>
      </c>
      <c r="H1168" t="s">
        <v>3323</v>
      </c>
      <c r="I1168" t="str">
        <f>_xlfn.XLOOKUP(Table2[[#This Row],[tipe_kamar]],Table12[tipe_kamar],Table12[id_kamar])</f>
        <v>KMR 004</v>
      </c>
      <c r="J1168" t="s">
        <v>47</v>
      </c>
      <c r="K1168">
        <v>5</v>
      </c>
      <c r="L1168">
        <v>495000</v>
      </c>
      <c r="M1168">
        <v>2475000</v>
      </c>
      <c r="N1168" t="str">
        <f>_xlfn.XLOOKUP(Table2[[#This Row],[metode_pembayaran]],Table11[metode_pembayaran],Table11[id_pembayaran])</f>
        <v>MP 03</v>
      </c>
      <c r="O1168" t="s">
        <v>36</v>
      </c>
      <c r="P1168" t="str">
        <f>_xlfn.XLOOKUP(Table2[[#This Row],[status_reservasi]],'Dim Status Reservasi'!$B$2:$B$5,'Dim Status Reservasi'!$A$2:$A$5)</f>
        <v>ST 002</v>
      </c>
      <c r="Q1168" t="s">
        <v>124</v>
      </c>
      <c r="R1168" t="str">
        <f>_xlfn.XLOOKUP(Table2[[#This Row],[kota_hotel]],'Dim Kota Hotel'!$B$2:$B$21,'Dim Kota Hotel'!$A$2:$A$21)</f>
        <v>LOK 002</v>
      </c>
      <c r="S1168" t="s">
        <v>60</v>
      </c>
    </row>
    <row r="1169" spans="1:19" x14ac:dyDescent="0.25">
      <c r="A1169" t="s">
        <v>3324</v>
      </c>
      <c r="B1169" t="str">
        <f>_xlfn.XLOOKUP(Table2[[#This Row],[tanggal_checkin]],Table6[tanggal_checkin],Table6[id_checkin])</f>
        <v>CI 0552</v>
      </c>
      <c r="C1169" t="s">
        <v>11921</v>
      </c>
      <c r="D1169" t="str">
        <f>_xlfn.XLOOKUP(Table2[[#This Row],[tanggal_checkout]],Table4[tanggal_checkout],Table4[id_checkout])</f>
        <v>CO 0556</v>
      </c>
      <c r="E1169" t="s">
        <v>11917</v>
      </c>
      <c r="F1169" s="8">
        <v>0.7194328703703704</v>
      </c>
      <c r="G1169" t="str">
        <f>_xlfn.XLOOKUP(Table2[[#This Row],[nama_tamu]],Table10[nama_tamu],Table10[id_tamu])</f>
        <v>CUS 2389</v>
      </c>
      <c r="H1169" t="s">
        <v>3325</v>
      </c>
      <c r="I1169" t="str">
        <f>_xlfn.XLOOKUP(Table2[[#This Row],[tipe_kamar]],Table12[tipe_kamar],Table12[id_kamar])</f>
        <v>KMR 004</v>
      </c>
      <c r="J1169" t="s">
        <v>47</v>
      </c>
      <c r="K1169">
        <v>4</v>
      </c>
      <c r="L1169">
        <v>491000</v>
      </c>
      <c r="M1169">
        <v>1964000</v>
      </c>
      <c r="N1169" t="str">
        <f>_xlfn.XLOOKUP(Table2[[#This Row],[metode_pembayaran]],Table11[metode_pembayaran],Table11[id_pembayaran])</f>
        <v>MP 01</v>
      </c>
      <c r="O1169" t="s">
        <v>24</v>
      </c>
      <c r="P1169" t="str">
        <f>_xlfn.XLOOKUP(Table2[[#This Row],[status_reservasi]],'Dim Status Reservasi'!$B$2:$B$5,'Dim Status Reservasi'!$A$2:$A$5)</f>
        <v>ST 002</v>
      </c>
      <c r="Q1169" t="s">
        <v>124</v>
      </c>
      <c r="R1169" t="str">
        <f>_xlfn.XLOOKUP(Table2[[#This Row],[kota_hotel]],'Dim Kota Hotel'!$B$2:$B$21,'Dim Kota Hotel'!$A$2:$A$21)</f>
        <v>LOK 004</v>
      </c>
      <c r="S1169" t="s">
        <v>49</v>
      </c>
    </row>
    <row r="1170" spans="1:19" x14ac:dyDescent="0.25">
      <c r="A1170" t="s">
        <v>3326</v>
      </c>
      <c r="B1170" t="str">
        <f>_xlfn.XLOOKUP(Table2[[#This Row],[tanggal_checkin]],Table6[tanggal_checkin],Table6[id_checkin])</f>
        <v>CI 0579</v>
      </c>
      <c r="C1170" t="s">
        <v>11090</v>
      </c>
      <c r="D1170" t="str">
        <f>_xlfn.XLOOKUP(Table2[[#This Row],[tanggal_checkout]],Table4[tanggal_checkout],Table4[id_checkout])</f>
        <v>CO 0584</v>
      </c>
      <c r="E1170" t="s">
        <v>11922</v>
      </c>
      <c r="F1170" s="8">
        <v>0.67925925925925923</v>
      </c>
      <c r="G1170" t="str">
        <f>_xlfn.XLOOKUP(Table2[[#This Row],[nama_tamu]],Table10[nama_tamu],Table10[id_tamu])</f>
        <v>CUS 3818</v>
      </c>
      <c r="H1170" t="s">
        <v>3328</v>
      </c>
      <c r="I1170" t="str">
        <f>_xlfn.XLOOKUP(Table2[[#This Row],[tipe_kamar]],Table12[tipe_kamar],Table12[id_kamar])</f>
        <v>KMR 004</v>
      </c>
      <c r="J1170" t="s">
        <v>47</v>
      </c>
      <c r="K1170">
        <v>5</v>
      </c>
      <c r="L1170">
        <v>454000</v>
      </c>
      <c r="M1170">
        <v>2270000</v>
      </c>
      <c r="N1170" t="str">
        <f>_xlfn.XLOOKUP(Table2[[#This Row],[metode_pembayaran]],Table11[metode_pembayaran],Table11[id_pembayaran])</f>
        <v>MP 06</v>
      </c>
      <c r="O1170" t="s">
        <v>17</v>
      </c>
      <c r="P1170" t="str">
        <f>_xlfn.XLOOKUP(Table2[[#This Row],[status_reservasi]],'Dim Status Reservasi'!$B$2:$B$5,'Dim Status Reservasi'!$A$2:$A$5)</f>
        <v>ST 002</v>
      </c>
      <c r="Q1170" t="s">
        <v>124</v>
      </c>
      <c r="R1170" t="str">
        <f>_xlfn.XLOOKUP(Table2[[#This Row],[kota_hotel]],'Dim Kota Hotel'!$B$2:$B$21,'Dim Kota Hotel'!$A$2:$A$21)</f>
        <v>LOK 004</v>
      </c>
      <c r="S1170" t="s">
        <v>49</v>
      </c>
    </row>
    <row r="1171" spans="1:19" x14ac:dyDescent="0.25">
      <c r="A1171" t="s">
        <v>3329</v>
      </c>
      <c r="B1171" t="str">
        <f>_xlfn.XLOOKUP(Table2[[#This Row],[tanggal_checkin]],Table6[tanggal_checkin],Table6[id_checkin])</f>
        <v>CI 0003</v>
      </c>
      <c r="C1171" t="s">
        <v>11923</v>
      </c>
      <c r="D1171" t="str">
        <f>_xlfn.XLOOKUP(Table2[[#This Row],[tanggal_checkout]],Table4[tanggal_checkout],Table4[id_checkout])</f>
        <v>CO 0004</v>
      </c>
      <c r="E1171" t="s">
        <v>11685</v>
      </c>
      <c r="F1171" s="8">
        <v>0.94730324074074079</v>
      </c>
      <c r="G1171" t="str">
        <f>_xlfn.XLOOKUP(Table2[[#This Row],[nama_tamu]],Table10[nama_tamu],Table10[id_tamu])</f>
        <v>CUS 3217</v>
      </c>
      <c r="H1171" t="s">
        <v>3331</v>
      </c>
      <c r="I1171" t="str">
        <f>_xlfn.XLOOKUP(Table2[[#This Row],[tipe_kamar]],Table12[tipe_kamar],Table12[id_kamar])</f>
        <v>KMR 001</v>
      </c>
      <c r="J1171" t="s">
        <v>23</v>
      </c>
      <c r="K1171">
        <v>1</v>
      </c>
      <c r="L1171">
        <v>548000</v>
      </c>
      <c r="M1171">
        <v>548000</v>
      </c>
      <c r="N1171" t="str">
        <f>_xlfn.XLOOKUP(Table2[[#This Row],[metode_pembayaran]],Table11[metode_pembayaran],Table11[id_pembayaran])</f>
        <v>MP 03</v>
      </c>
      <c r="O1171" t="s">
        <v>36</v>
      </c>
      <c r="P1171" t="str">
        <f>_xlfn.XLOOKUP(Table2[[#This Row],[status_reservasi]],'Dim Status Reservasi'!$B$2:$B$5,'Dim Status Reservasi'!$A$2:$A$5)</f>
        <v>ST 004</v>
      </c>
      <c r="Q1171" t="s">
        <v>48</v>
      </c>
      <c r="R1171" t="str">
        <f>_xlfn.XLOOKUP(Table2[[#This Row],[kota_hotel]],'Dim Kota Hotel'!$B$2:$B$21,'Dim Kota Hotel'!$A$2:$A$21)</f>
        <v>LOK 011</v>
      </c>
      <c r="S1171" t="s">
        <v>38</v>
      </c>
    </row>
    <row r="1172" spans="1:19" x14ac:dyDescent="0.25">
      <c r="A1172" t="s">
        <v>3332</v>
      </c>
      <c r="B1172" t="str">
        <f>_xlfn.XLOOKUP(Table2[[#This Row],[tanggal_checkin]],Table6[tanggal_checkin],Table6[id_checkin])</f>
        <v>CI 0199</v>
      </c>
      <c r="C1172" t="s">
        <v>11924</v>
      </c>
      <c r="D1172" t="str">
        <f>_xlfn.XLOOKUP(Table2[[#This Row],[tanggal_checkout]],Table4[tanggal_checkout],Table4[id_checkout])</f>
        <v>CO 0205</v>
      </c>
      <c r="E1172" t="s">
        <v>11680</v>
      </c>
      <c r="F1172" s="8">
        <v>7.9907407407407413E-2</v>
      </c>
      <c r="G1172" t="str">
        <f>_xlfn.XLOOKUP(Table2[[#This Row],[nama_tamu]],Table10[nama_tamu],Table10[id_tamu])</f>
        <v>CUS 0305</v>
      </c>
      <c r="H1172" t="s">
        <v>3334</v>
      </c>
      <c r="I1172" t="str">
        <f>_xlfn.XLOOKUP(Table2[[#This Row],[tipe_kamar]],Table12[tipe_kamar],Table12[id_kamar])</f>
        <v>KMR 002</v>
      </c>
      <c r="J1172" t="s">
        <v>82</v>
      </c>
      <c r="K1172">
        <v>6</v>
      </c>
      <c r="L1172">
        <v>316000</v>
      </c>
      <c r="M1172">
        <v>1896000</v>
      </c>
      <c r="N1172" t="str">
        <f>_xlfn.XLOOKUP(Table2[[#This Row],[metode_pembayaran]],Table11[metode_pembayaran],Table11[id_pembayaran])</f>
        <v>MP 06</v>
      </c>
      <c r="O1172" t="s">
        <v>17</v>
      </c>
      <c r="P1172" t="str">
        <f>_xlfn.XLOOKUP(Table2[[#This Row],[status_reservasi]],'Dim Status Reservasi'!$B$2:$B$5,'Dim Status Reservasi'!$A$2:$A$5)</f>
        <v>ST 003</v>
      </c>
      <c r="Q1172" t="s">
        <v>37</v>
      </c>
      <c r="R1172" t="str">
        <f>_xlfn.XLOOKUP(Table2[[#This Row],[kota_hotel]],'Dim Kota Hotel'!$B$2:$B$21,'Dim Kota Hotel'!$A$2:$A$21)</f>
        <v>LOK 008</v>
      </c>
      <c r="S1172" t="s">
        <v>68</v>
      </c>
    </row>
    <row r="1173" spans="1:19" x14ac:dyDescent="0.25">
      <c r="A1173" t="s">
        <v>3335</v>
      </c>
      <c r="B1173" t="str">
        <f>_xlfn.XLOOKUP(Table2[[#This Row],[tanggal_checkin]],Table6[tanggal_checkin],Table6[id_checkin])</f>
        <v>CI 0937</v>
      </c>
      <c r="C1173" t="s">
        <v>11345</v>
      </c>
      <c r="D1173" t="str">
        <f>_xlfn.XLOOKUP(Table2[[#This Row],[tanggal_checkout]],Table4[tanggal_checkout],Table4[id_checkout])</f>
        <v>CO 0945</v>
      </c>
      <c r="E1173" t="s">
        <v>11218</v>
      </c>
      <c r="F1173" s="8">
        <v>0.45203703703703701</v>
      </c>
      <c r="G1173" t="str">
        <f>_xlfn.XLOOKUP(Table2[[#This Row],[nama_tamu]],Table10[nama_tamu],Table10[id_tamu])</f>
        <v>CUS 0035</v>
      </c>
      <c r="H1173" t="s">
        <v>3337</v>
      </c>
      <c r="I1173" t="str">
        <f>_xlfn.XLOOKUP(Table2[[#This Row],[tipe_kamar]],Table12[tipe_kamar],Table12[id_kamar])</f>
        <v>KMR 003</v>
      </c>
      <c r="J1173" t="s">
        <v>64</v>
      </c>
      <c r="K1173">
        <v>5</v>
      </c>
      <c r="L1173">
        <v>1118000</v>
      </c>
      <c r="M1173">
        <v>5590000</v>
      </c>
      <c r="N1173" t="str">
        <f>_xlfn.XLOOKUP(Table2[[#This Row],[metode_pembayaran]],Table11[metode_pembayaran],Table11[id_pembayaran])</f>
        <v>MP 03</v>
      </c>
      <c r="O1173" t="s">
        <v>36</v>
      </c>
      <c r="P1173" t="str">
        <f>_xlfn.XLOOKUP(Table2[[#This Row],[status_reservasi]],'Dim Status Reservasi'!$B$2:$B$5,'Dim Status Reservasi'!$A$2:$A$5)</f>
        <v>ST 003</v>
      </c>
      <c r="Q1173" t="s">
        <v>37</v>
      </c>
      <c r="R1173" t="str">
        <f>_xlfn.XLOOKUP(Table2[[#This Row],[kota_hotel]],'Dim Kota Hotel'!$B$2:$B$21,'Dim Kota Hotel'!$A$2:$A$21)</f>
        <v>LOK 006</v>
      </c>
      <c r="S1173" t="s">
        <v>129</v>
      </c>
    </row>
    <row r="1174" spans="1:19" x14ac:dyDescent="0.25">
      <c r="A1174" t="s">
        <v>3338</v>
      </c>
      <c r="B1174" t="str">
        <f>_xlfn.XLOOKUP(Table2[[#This Row],[tanggal_checkin]],Table6[tanggal_checkin],Table6[id_checkin])</f>
        <v>CI 0288</v>
      </c>
      <c r="C1174" t="s">
        <v>11501</v>
      </c>
      <c r="D1174" t="str">
        <f>_xlfn.XLOOKUP(Table2[[#This Row],[tanggal_checkout]],Table4[tanggal_checkout],Table4[id_checkout])</f>
        <v>CO 0287</v>
      </c>
      <c r="E1174" t="s">
        <v>11731</v>
      </c>
      <c r="F1174" s="8">
        <v>0.83025462962962959</v>
      </c>
      <c r="G1174" t="str">
        <f>_xlfn.XLOOKUP(Table2[[#This Row],[nama_tamu]],Table10[nama_tamu],Table10[id_tamu])</f>
        <v>CUS 1533</v>
      </c>
      <c r="H1174" t="s">
        <v>3340</v>
      </c>
      <c r="I1174" t="str">
        <f>_xlfn.XLOOKUP(Table2[[#This Row],[tipe_kamar]],Table12[tipe_kamar],Table12[id_kamar])</f>
        <v>KMR 001</v>
      </c>
      <c r="J1174" t="s">
        <v>23</v>
      </c>
      <c r="K1174">
        <v>1</v>
      </c>
      <c r="L1174">
        <v>652000</v>
      </c>
      <c r="M1174">
        <v>652000</v>
      </c>
      <c r="N1174" t="str">
        <f>_xlfn.XLOOKUP(Table2[[#This Row],[metode_pembayaran]],Table11[metode_pembayaran],Table11[id_pembayaran])</f>
        <v>MP 02</v>
      </c>
      <c r="O1174" t="s">
        <v>30</v>
      </c>
      <c r="P1174" t="str">
        <f>_xlfn.XLOOKUP(Table2[[#This Row],[status_reservasi]],'Dim Status Reservasi'!$B$2:$B$5,'Dim Status Reservasi'!$A$2:$A$5)</f>
        <v>ST 004</v>
      </c>
      <c r="Q1174" t="s">
        <v>48</v>
      </c>
      <c r="R1174" t="str">
        <f>_xlfn.XLOOKUP(Table2[[#This Row],[kota_hotel]],'Dim Kota Hotel'!$B$2:$B$21,'Dim Kota Hotel'!$A$2:$A$21)</f>
        <v>LOK 001</v>
      </c>
      <c r="S1174" t="s">
        <v>74</v>
      </c>
    </row>
    <row r="1175" spans="1:19" x14ac:dyDescent="0.25">
      <c r="A1175" t="s">
        <v>3341</v>
      </c>
      <c r="B1175" t="str">
        <f>_xlfn.XLOOKUP(Table2[[#This Row],[tanggal_checkin]],Table6[tanggal_checkin],Table6[id_checkin])</f>
        <v>CI 0833</v>
      </c>
      <c r="C1175" t="s">
        <v>11237</v>
      </c>
      <c r="D1175" t="str">
        <f>_xlfn.XLOOKUP(Table2[[#This Row],[tanggal_checkout]],Table4[tanggal_checkout],Table4[id_checkout])</f>
        <v>CO 0842</v>
      </c>
      <c r="E1175" t="s">
        <v>11046</v>
      </c>
      <c r="F1175" s="8">
        <v>0.24649305555555556</v>
      </c>
      <c r="G1175" t="str">
        <f>_xlfn.XLOOKUP(Table2[[#This Row],[nama_tamu]],Table10[nama_tamu],Table10[id_tamu])</f>
        <v>CUS 0139</v>
      </c>
      <c r="H1175" t="s">
        <v>11134</v>
      </c>
      <c r="I1175" t="str">
        <f>_xlfn.XLOOKUP(Table2[[#This Row],[tipe_kamar]],Table12[tipe_kamar],Table12[id_kamar])</f>
        <v>KMR 003</v>
      </c>
      <c r="J1175" t="s">
        <v>64</v>
      </c>
      <c r="K1175">
        <v>6</v>
      </c>
      <c r="L1175">
        <v>1322000</v>
      </c>
      <c r="M1175">
        <v>7932000</v>
      </c>
      <c r="N1175" t="str">
        <f>_xlfn.XLOOKUP(Table2[[#This Row],[metode_pembayaran]],Table11[metode_pembayaran],Table11[id_pembayaran])</f>
        <v>MP 01</v>
      </c>
      <c r="O1175" t="s">
        <v>24</v>
      </c>
      <c r="P1175" t="str">
        <f>_xlfn.XLOOKUP(Table2[[#This Row],[status_reservasi]],'Dim Status Reservasi'!$B$2:$B$5,'Dim Status Reservasi'!$A$2:$A$5)</f>
        <v>ST 004</v>
      </c>
      <c r="Q1175" t="s">
        <v>48</v>
      </c>
      <c r="R1175" t="str">
        <f>_xlfn.XLOOKUP(Table2[[#This Row],[kota_hotel]],'Dim Kota Hotel'!$B$2:$B$21,'Dim Kota Hotel'!$A$2:$A$21)</f>
        <v>LOK 017</v>
      </c>
      <c r="S1175" t="s">
        <v>84</v>
      </c>
    </row>
    <row r="1176" spans="1:19" x14ac:dyDescent="0.25">
      <c r="A1176" t="s">
        <v>3343</v>
      </c>
      <c r="B1176" t="str">
        <f>_xlfn.XLOOKUP(Table2[[#This Row],[tanggal_checkin]],Table6[tanggal_checkin],Table6[id_checkin])</f>
        <v>CI 0319</v>
      </c>
      <c r="C1176" t="s">
        <v>11719</v>
      </c>
      <c r="D1176" t="str">
        <f>_xlfn.XLOOKUP(Table2[[#This Row],[tanggal_checkout]],Table4[tanggal_checkout],Table4[id_checkout])</f>
        <v>CO 0319</v>
      </c>
      <c r="E1176" t="s">
        <v>11244</v>
      </c>
      <c r="F1176" s="8">
        <v>0.93554398148148143</v>
      </c>
      <c r="G1176" t="str">
        <f>_xlfn.XLOOKUP(Table2[[#This Row],[nama_tamu]],Table10[nama_tamu],Table10[id_tamu])</f>
        <v>CUS 4176</v>
      </c>
      <c r="H1176" t="s">
        <v>3345</v>
      </c>
      <c r="I1176" t="str">
        <f>_xlfn.XLOOKUP(Table2[[#This Row],[tipe_kamar]],Table12[tipe_kamar],Table12[id_kamar])</f>
        <v>KMR 003</v>
      </c>
      <c r="J1176" t="s">
        <v>64</v>
      </c>
      <c r="K1176">
        <v>1</v>
      </c>
      <c r="L1176">
        <v>1122000</v>
      </c>
      <c r="M1176">
        <v>1122000</v>
      </c>
      <c r="N1176" t="str">
        <f>_xlfn.XLOOKUP(Table2[[#This Row],[metode_pembayaran]],Table11[metode_pembayaran],Table11[id_pembayaran])</f>
        <v>MP 05</v>
      </c>
      <c r="O1176" t="s">
        <v>72</v>
      </c>
      <c r="P1176" t="str">
        <f>_xlfn.XLOOKUP(Table2[[#This Row],[status_reservasi]],'Dim Status Reservasi'!$B$2:$B$5,'Dim Status Reservasi'!$A$2:$A$5)</f>
        <v>ST 003</v>
      </c>
      <c r="Q1176" t="s">
        <v>37</v>
      </c>
      <c r="R1176" t="str">
        <f>_xlfn.XLOOKUP(Table2[[#This Row],[kota_hotel]],'Dim Kota Hotel'!$B$2:$B$21,'Dim Kota Hotel'!$A$2:$A$21)</f>
        <v>LOK 015</v>
      </c>
      <c r="S1176" t="s">
        <v>233</v>
      </c>
    </row>
    <row r="1177" spans="1:19" x14ac:dyDescent="0.25">
      <c r="A1177" t="s">
        <v>3346</v>
      </c>
      <c r="B1177" t="str">
        <f>_xlfn.XLOOKUP(Table2[[#This Row],[tanggal_checkin]],Table6[tanggal_checkin],Table6[id_checkin])</f>
        <v>CI 0663</v>
      </c>
      <c r="C1177" t="s">
        <v>11265</v>
      </c>
      <c r="D1177" t="str">
        <f>_xlfn.XLOOKUP(Table2[[#This Row],[tanggal_checkout]],Table4[tanggal_checkout],Table4[id_checkout])</f>
        <v>CO 0667</v>
      </c>
      <c r="E1177" t="s">
        <v>11925</v>
      </c>
      <c r="F1177" s="8">
        <v>0.48872685185185183</v>
      </c>
      <c r="G1177" t="str">
        <f>_xlfn.XLOOKUP(Table2[[#This Row],[nama_tamu]],Table10[nama_tamu],Table10[id_tamu])</f>
        <v>CUS 0670</v>
      </c>
      <c r="H1177" t="s">
        <v>3348</v>
      </c>
      <c r="I1177" t="str">
        <f>_xlfn.XLOOKUP(Table2[[#This Row],[tipe_kamar]],Table12[tipe_kamar],Table12[id_kamar])</f>
        <v>KMR 004</v>
      </c>
      <c r="J1177" t="s">
        <v>47</v>
      </c>
      <c r="K1177">
        <v>3</v>
      </c>
      <c r="L1177">
        <v>487000</v>
      </c>
      <c r="M1177">
        <v>1461000</v>
      </c>
      <c r="N1177" t="str">
        <f>_xlfn.XLOOKUP(Table2[[#This Row],[metode_pembayaran]],Table11[metode_pembayaran],Table11[id_pembayaran])</f>
        <v>MP 02</v>
      </c>
      <c r="O1177" t="s">
        <v>30</v>
      </c>
      <c r="P1177" t="str">
        <f>_xlfn.XLOOKUP(Table2[[#This Row],[status_reservasi]],'Dim Status Reservasi'!$B$2:$B$5,'Dim Status Reservasi'!$A$2:$A$5)</f>
        <v>ST 001</v>
      </c>
      <c r="Q1177" t="s">
        <v>214</v>
      </c>
      <c r="R1177" t="str">
        <f>_xlfn.XLOOKUP(Table2[[#This Row],[kota_hotel]],'Dim Kota Hotel'!$B$2:$B$21,'Dim Kota Hotel'!$A$2:$A$21)</f>
        <v>LOK 010</v>
      </c>
      <c r="S1177" t="s">
        <v>226</v>
      </c>
    </row>
    <row r="1178" spans="1:19" x14ac:dyDescent="0.25">
      <c r="A1178" t="s">
        <v>3349</v>
      </c>
      <c r="B1178" t="str">
        <f>_xlfn.XLOOKUP(Table2[[#This Row],[tanggal_checkin]],Table6[tanggal_checkin],Table6[id_checkin])</f>
        <v>CI 0891</v>
      </c>
      <c r="C1178" t="s">
        <v>11351</v>
      </c>
      <c r="D1178" t="str">
        <f>_xlfn.XLOOKUP(Table2[[#This Row],[tanggal_checkout]],Table4[tanggal_checkout],Table4[id_checkout])</f>
        <v>CO 0896</v>
      </c>
      <c r="E1178" t="s">
        <v>11011</v>
      </c>
      <c r="F1178" s="8">
        <v>9.1388888888888895E-2</v>
      </c>
      <c r="G1178" t="str">
        <f>_xlfn.XLOOKUP(Table2[[#This Row],[nama_tamu]],Table10[nama_tamu],Table10[id_tamu])</f>
        <v>CUS 2199</v>
      </c>
      <c r="H1178" t="s">
        <v>3351</v>
      </c>
      <c r="I1178" t="str">
        <f>_xlfn.XLOOKUP(Table2[[#This Row],[tipe_kamar]],Table12[tipe_kamar],Table12[id_kamar])</f>
        <v>KMR 004</v>
      </c>
      <c r="J1178" t="s">
        <v>47</v>
      </c>
      <c r="K1178">
        <v>4</v>
      </c>
      <c r="L1178">
        <v>414000</v>
      </c>
      <c r="M1178">
        <v>1656000</v>
      </c>
      <c r="N1178" t="str">
        <f>_xlfn.XLOOKUP(Table2[[#This Row],[metode_pembayaran]],Table11[metode_pembayaran],Table11[id_pembayaran])</f>
        <v>MP 06</v>
      </c>
      <c r="O1178" t="s">
        <v>17</v>
      </c>
      <c r="P1178" t="str">
        <f>_xlfn.XLOOKUP(Table2[[#This Row],[status_reservasi]],'Dim Status Reservasi'!$B$2:$B$5,'Dim Status Reservasi'!$A$2:$A$5)</f>
        <v>ST 003</v>
      </c>
      <c r="Q1178" t="s">
        <v>37</v>
      </c>
      <c r="R1178" t="str">
        <f>_xlfn.XLOOKUP(Table2[[#This Row],[kota_hotel]],'Dim Kota Hotel'!$B$2:$B$21,'Dim Kota Hotel'!$A$2:$A$21)</f>
        <v>LOK 001</v>
      </c>
      <c r="S1178" t="s">
        <v>74</v>
      </c>
    </row>
    <row r="1179" spans="1:19" x14ac:dyDescent="0.25">
      <c r="A1179" t="s">
        <v>3352</v>
      </c>
      <c r="B1179" t="str">
        <f>_xlfn.XLOOKUP(Table2[[#This Row],[tanggal_checkin]],Table6[tanggal_checkin],Table6[id_checkin])</f>
        <v>CI 0045</v>
      </c>
      <c r="C1179" t="s">
        <v>11471</v>
      </c>
      <c r="D1179" t="str">
        <f>_xlfn.XLOOKUP(Table2[[#This Row],[tanggal_checkout]],Table4[tanggal_checkout],Table4[id_checkout])</f>
        <v>CO 0050</v>
      </c>
      <c r="E1179" t="s">
        <v>11318</v>
      </c>
      <c r="F1179" s="8">
        <v>0.6401041666666667</v>
      </c>
      <c r="G1179" t="str">
        <f>_xlfn.XLOOKUP(Table2[[#This Row],[nama_tamu]],Table10[nama_tamu],Table10[id_tamu])</f>
        <v>CUS 1102</v>
      </c>
      <c r="H1179" t="s">
        <v>3354</v>
      </c>
      <c r="I1179" t="str">
        <f>_xlfn.XLOOKUP(Table2[[#This Row],[tipe_kamar]],Table12[tipe_kamar],Table12[id_kamar])</f>
        <v>KMR 002</v>
      </c>
      <c r="J1179" t="s">
        <v>82</v>
      </c>
      <c r="K1179">
        <v>5</v>
      </c>
      <c r="L1179">
        <v>369000</v>
      </c>
      <c r="M1179">
        <v>1845000</v>
      </c>
      <c r="N1179" t="str">
        <f>_xlfn.XLOOKUP(Table2[[#This Row],[metode_pembayaran]],Table11[metode_pembayaran],Table11[id_pembayaran])</f>
        <v>MP 05</v>
      </c>
      <c r="O1179" t="s">
        <v>72</v>
      </c>
      <c r="P1179" t="str">
        <f>_xlfn.XLOOKUP(Table2[[#This Row],[status_reservasi]],'Dim Status Reservasi'!$B$2:$B$5,'Dim Status Reservasi'!$A$2:$A$5)</f>
        <v>ST 003</v>
      </c>
      <c r="Q1179" t="s">
        <v>37</v>
      </c>
      <c r="R1179" t="str">
        <f>_xlfn.XLOOKUP(Table2[[#This Row],[kota_hotel]],'Dim Kota Hotel'!$B$2:$B$21,'Dim Kota Hotel'!$A$2:$A$21)</f>
        <v>LOK 018</v>
      </c>
      <c r="S1179" t="s">
        <v>102</v>
      </c>
    </row>
    <row r="1180" spans="1:19" x14ac:dyDescent="0.25">
      <c r="A1180" t="s">
        <v>3355</v>
      </c>
      <c r="B1180" t="str">
        <f>_xlfn.XLOOKUP(Table2[[#This Row],[tanggal_checkin]],Table6[tanggal_checkin],Table6[id_checkin])</f>
        <v>CI 0800</v>
      </c>
      <c r="C1180" t="s">
        <v>11306</v>
      </c>
      <c r="D1180" t="str">
        <f>_xlfn.XLOOKUP(Table2[[#This Row],[tanggal_checkout]],Table4[tanggal_checkout],Table4[id_checkout])</f>
        <v>CO 0806</v>
      </c>
      <c r="E1180" t="s">
        <v>11574</v>
      </c>
      <c r="F1180" s="8">
        <v>0.71445601851851848</v>
      </c>
      <c r="G1180" t="str">
        <f>_xlfn.XLOOKUP(Table2[[#This Row],[nama_tamu]],Table10[nama_tamu],Table10[id_tamu])</f>
        <v>CUS 2002</v>
      </c>
      <c r="H1180" t="s">
        <v>3357</v>
      </c>
      <c r="I1180" t="str">
        <f>_xlfn.XLOOKUP(Table2[[#This Row],[tipe_kamar]],Table12[tipe_kamar],Table12[id_kamar])</f>
        <v>KMR 004</v>
      </c>
      <c r="J1180" t="s">
        <v>47</v>
      </c>
      <c r="K1180">
        <v>2</v>
      </c>
      <c r="L1180">
        <v>474000</v>
      </c>
      <c r="M1180">
        <v>948000</v>
      </c>
      <c r="N1180" t="str">
        <f>_xlfn.XLOOKUP(Table2[[#This Row],[metode_pembayaran]],Table11[metode_pembayaran],Table11[id_pembayaran])</f>
        <v>MP 04</v>
      </c>
      <c r="O1180" t="s">
        <v>53</v>
      </c>
      <c r="P1180" t="str">
        <f>_xlfn.XLOOKUP(Table2[[#This Row],[status_reservasi]],'Dim Status Reservasi'!$B$2:$B$5,'Dim Status Reservasi'!$A$2:$A$5)</f>
        <v>ST 003</v>
      </c>
      <c r="Q1180" t="s">
        <v>37</v>
      </c>
      <c r="R1180" t="str">
        <f>_xlfn.XLOOKUP(Table2[[#This Row],[kota_hotel]],'Dim Kota Hotel'!$B$2:$B$21,'Dim Kota Hotel'!$A$2:$A$21)</f>
        <v>LOK 020</v>
      </c>
      <c r="S1180" t="s">
        <v>94</v>
      </c>
    </row>
    <row r="1181" spans="1:19" x14ac:dyDescent="0.25">
      <c r="A1181" t="s">
        <v>3358</v>
      </c>
      <c r="B1181" t="str">
        <f>_xlfn.XLOOKUP(Table2[[#This Row],[tanggal_checkin]],Table6[tanggal_checkin],Table6[id_checkin])</f>
        <v>CI 0126</v>
      </c>
      <c r="C1181" t="s">
        <v>11146</v>
      </c>
      <c r="D1181" t="str">
        <f>_xlfn.XLOOKUP(Table2[[#This Row],[tanggal_checkout]],Table4[tanggal_checkout],Table4[id_checkout])</f>
        <v>CO 0129</v>
      </c>
      <c r="E1181" t="s">
        <v>11366</v>
      </c>
      <c r="F1181" s="8">
        <v>0.19618055555555555</v>
      </c>
      <c r="G1181" t="str">
        <f>_xlfn.XLOOKUP(Table2[[#This Row],[nama_tamu]],Table10[nama_tamu],Table10[id_tamu])</f>
        <v>CUS 2792</v>
      </c>
      <c r="H1181" t="s">
        <v>3360</v>
      </c>
      <c r="I1181" t="str">
        <f>_xlfn.XLOOKUP(Table2[[#This Row],[tipe_kamar]],Table12[tipe_kamar],Table12[id_kamar])</f>
        <v>KMR 001</v>
      </c>
      <c r="J1181" t="s">
        <v>23</v>
      </c>
      <c r="K1181">
        <v>3</v>
      </c>
      <c r="L1181">
        <v>654000</v>
      </c>
      <c r="M1181">
        <v>1962000</v>
      </c>
      <c r="N1181" t="str">
        <f>_xlfn.XLOOKUP(Table2[[#This Row],[metode_pembayaran]],Table11[metode_pembayaran],Table11[id_pembayaran])</f>
        <v>MP 04</v>
      </c>
      <c r="O1181" t="s">
        <v>53</v>
      </c>
      <c r="P1181" t="str">
        <f>_xlfn.XLOOKUP(Table2[[#This Row],[status_reservasi]],'Dim Status Reservasi'!$B$2:$B$5,'Dim Status Reservasi'!$A$2:$A$5)</f>
        <v>ST 003</v>
      </c>
      <c r="Q1181" t="s">
        <v>37</v>
      </c>
      <c r="R1181" t="str">
        <f>_xlfn.XLOOKUP(Table2[[#This Row],[kota_hotel]],'Dim Kota Hotel'!$B$2:$B$21,'Dim Kota Hotel'!$A$2:$A$21)</f>
        <v>LOK 015</v>
      </c>
      <c r="S1181" t="s">
        <v>233</v>
      </c>
    </row>
    <row r="1182" spans="1:19" x14ac:dyDescent="0.25">
      <c r="A1182" t="s">
        <v>3361</v>
      </c>
      <c r="B1182" t="str">
        <f>_xlfn.XLOOKUP(Table2[[#This Row],[tanggal_checkin]],Table6[tanggal_checkin],Table6[id_checkin])</f>
        <v>CI 0800</v>
      </c>
      <c r="C1182" t="s">
        <v>11306</v>
      </c>
      <c r="D1182" t="str">
        <f>_xlfn.XLOOKUP(Table2[[#This Row],[tanggal_checkout]],Table4[tanggal_checkout],Table4[id_checkout])</f>
        <v>CO 0806</v>
      </c>
      <c r="E1182" t="s">
        <v>11574</v>
      </c>
      <c r="F1182" s="8">
        <v>4.0150462962962964E-2</v>
      </c>
      <c r="G1182" t="str">
        <f>_xlfn.XLOOKUP(Table2[[#This Row],[nama_tamu]],Table10[nama_tamu],Table10[id_tamu])</f>
        <v>CUS 1326</v>
      </c>
      <c r="H1182" t="s">
        <v>3363</v>
      </c>
      <c r="I1182" t="str">
        <f>_xlfn.XLOOKUP(Table2[[#This Row],[tipe_kamar]],Table12[tipe_kamar],Table12[id_kamar])</f>
        <v>KMR 002</v>
      </c>
      <c r="J1182" t="s">
        <v>82</v>
      </c>
      <c r="K1182">
        <v>2</v>
      </c>
      <c r="L1182">
        <v>386000</v>
      </c>
      <c r="M1182">
        <v>772000</v>
      </c>
      <c r="N1182" t="str">
        <f>_xlfn.XLOOKUP(Table2[[#This Row],[metode_pembayaran]],Table11[metode_pembayaran],Table11[id_pembayaran])</f>
        <v>MP 06</v>
      </c>
      <c r="O1182" t="s">
        <v>17</v>
      </c>
      <c r="P1182" t="str">
        <f>_xlfn.XLOOKUP(Table2[[#This Row],[status_reservasi]],'Dim Status Reservasi'!$B$2:$B$5,'Dim Status Reservasi'!$A$2:$A$5)</f>
        <v>ST 004</v>
      </c>
      <c r="Q1182" t="s">
        <v>48</v>
      </c>
      <c r="R1182" t="str">
        <f>_xlfn.XLOOKUP(Table2[[#This Row],[kota_hotel]],'Dim Kota Hotel'!$B$2:$B$21,'Dim Kota Hotel'!$A$2:$A$21)</f>
        <v>LOK 019</v>
      </c>
      <c r="S1182" t="s">
        <v>133</v>
      </c>
    </row>
    <row r="1183" spans="1:19" x14ac:dyDescent="0.25">
      <c r="A1183" t="s">
        <v>3364</v>
      </c>
      <c r="B1183" t="str">
        <f>_xlfn.XLOOKUP(Table2[[#This Row],[tanggal_checkin]],Table6[tanggal_checkin],Table6[id_checkin])</f>
        <v>CI 0140</v>
      </c>
      <c r="C1183" t="s">
        <v>11359</v>
      </c>
      <c r="D1183" t="str">
        <f>_xlfn.XLOOKUP(Table2[[#This Row],[tanggal_checkout]],Table4[tanggal_checkout],Table4[id_checkout])</f>
        <v>CO 0142</v>
      </c>
      <c r="E1183" t="s">
        <v>11656</v>
      </c>
      <c r="F1183" s="8">
        <v>0.66141203703703699</v>
      </c>
      <c r="G1183" t="str">
        <f>_xlfn.XLOOKUP(Table2[[#This Row],[nama_tamu]],Table10[nama_tamu],Table10[id_tamu])</f>
        <v>CUS 3910</v>
      </c>
      <c r="H1183" t="s">
        <v>3366</v>
      </c>
      <c r="I1183" t="str">
        <f>_xlfn.XLOOKUP(Table2[[#This Row],[tipe_kamar]],Table12[tipe_kamar],Table12[id_kamar])</f>
        <v>KMR 004</v>
      </c>
      <c r="J1183" t="s">
        <v>47</v>
      </c>
      <c r="K1183">
        <v>2</v>
      </c>
      <c r="L1183">
        <v>437000</v>
      </c>
      <c r="M1183">
        <v>874000</v>
      </c>
      <c r="N1183" t="str">
        <f>_xlfn.XLOOKUP(Table2[[#This Row],[metode_pembayaran]],Table11[metode_pembayaran],Table11[id_pembayaran])</f>
        <v>MP 01</v>
      </c>
      <c r="O1183" t="s">
        <v>24</v>
      </c>
      <c r="P1183" t="str">
        <f>_xlfn.XLOOKUP(Table2[[#This Row],[status_reservasi]],'Dim Status Reservasi'!$B$2:$B$5,'Dim Status Reservasi'!$A$2:$A$5)</f>
        <v>ST 001</v>
      </c>
      <c r="Q1183" t="s">
        <v>214</v>
      </c>
      <c r="R1183" t="str">
        <f>_xlfn.XLOOKUP(Table2[[#This Row],[kota_hotel]],'Dim Kota Hotel'!$B$2:$B$21,'Dim Kota Hotel'!$A$2:$A$21)</f>
        <v>LOK 009</v>
      </c>
      <c r="S1183" t="s">
        <v>19</v>
      </c>
    </row>
    <row r="1184" spans="1:19" x14ac:dyDescent="0.25">
      <c r="A1184" t="s">
        <v>3367</v>
      </c>
      <c r="B1184" t="str">
        <f>_xlfn.XLOOKUP(Table2[[#This Row],[tanggal_checkin]],Table6[tanggal_checkin],Table6[id_checkin])</f>
        <v>CI 0198</v>
      </c>
      <c r="C1184" t="s">
        <v>11488</v>
      </c>
      <c r="D1184" t="str">
        <f>_xlfn.XLOOKUP(Table2[[#This Row],[tanggal_checkout]],Table4[tanggal_checkout],Table4[id_checkout])</f>
        <v>CO 0203</v>
      </c>
      <c r="E1184" t="s">
        <v>11489</v>
      </c>
      <c r="F1184" s="8">
        <v>0.6546643518518519</v>
      </c>
      <c r="G1184" t="str">
        <f>_xlfn.XLOOKUP(Table2[[#This Row],[nama_tamu]],Table10[nama_tamu],Table10[id_tamu])</f>
        <v>CUS 3303</v>
      </c>
      <c r="H1184" t="s">
        <v>3369</v>
      </c>
      <c r="I1184" t="str">
        <f>_xlfn.XLOOKUP(Table2[[#This Row],[tipe_kamar]],Table12[tipe_kamar],Table12[id_kamar])</f>
        <v>KMR 003</v>
      </c>
      <c r="J1184" t="s">
        <v>64</v>
      </c>
      <c r="K1184">
        <v>4</v>
      </c>
      <c r="L1184">
        <v>1196000</v>
      </c>
      <c r="M1184">
        <v>4784000</v>
      </c>
      <c r="N1184" t="str">
        <f>_xlfn.XLOOKUP(Table2[[#This Row],[metode_pembayaran]],Table11[metode_pembayaran],Table11[id_pembayaran])</f>
        <v>MP 05</v>
      </c>
      <c r="O1184" t="s">
        <v>72</v>
      </c>
      <c r="P1184" t="str">
        <f>_xlfn.XLOOKUP(Table2[[#This Row],[status_reservasi]],'Dim Status Reservasi'!$B$2:$B$5,'Dim Status Reservasi'!$A$2:$A$5)</f>
        <v>ST 004</v>
      </c>
      <c r="Q1184" t="s">
        <v>48</v>
      </c>
      <c r="R1184" t="str">
        <f>_xlfn.XLOOKUP(Table2[[#This Row],[kota_hotel]],'Dim Kota Hotel'!$B$2:$B$21,'Dim Kota Hotel'!$A$2:$A$21)</f>
        <v>LOK 012</v>
      </c>
      <c r="S1184" t="s">
        <v>25</v>
      </c>
    </row>
    <row r="1185" spans="1:19" x14ac:dyDescent="0.25">
      <c r="A1185" t="s">
        <v>3370</v>
      </c>
      <c r="B1185" t="str">
        <f>_xlfn.XLOOKUP(Table2[[#This Row],[tanggal_checkin]],Table6[tanggal_checkin],Table6[id_checkin])</f>
        <v>CI 0365</v>
      </c>
      <c r="C1185" t="s">
        <v>11881</v>
      </c>
      <c r="D1185" t="str">
        <f>_xlfn.XLOOKUP(Table2[[#This Row],[tanggal_checkout]],Table4[tanggal_checkout],Table4[id_checkout])</f>
        <v>CO 0369</v>
      </c>
      <c r="E1185" t="s">
        <v>11034</v>
      </c>
      <c r="F1185" s="8">
        <v>0.29819444444444443</v>
      </c>
      <c r="G1185" t="str">
        <f>_xlfn.XLOOKUP(Table2[[#This Row],[nama_tamu]],Table10[nama_tamu],Table10[id_tamu])</f>
        <v>CUS 1120</v>
      </c>
      <c r="H1185" t="s">
        <v>3372</v>
      </c>
      <c r="I1185" t="str">
        <f>_xlfn.XLOOKUP(Table2[[#This Row],[tipe_kamar]],Table12[tipe_kamar],Table12[id_kamar])</f>
        <v>KMR 003</v>
      </c>
      <c r="J1185" t="s">
        <v>64</v>
      </c>
      <c r="K1185">
        <v>5</v>
      </c>
      <c r="L1185">
        <v>1255000</v>
      </c>
      <c r="M1185">
        <v>6275000</v>
      </c>
      <c r="N1185" t="str">
        <f>_xlfn.XLOOKUP(Table2[[#This Row],[metode_pembayaran]],Table11[metode_pembayaran],Table11[id_pembayaran])</f>
        <v>MP 03</v>
      </c>
      <c r="O1185" t="s">
        <v>36</v>
      </c>
      <c r="P1185" t="str">
        <f>_xlfn.XLOOKUP(Table2[[#This Row],[status_reservasi]],'Dim Status Reservasi'!$B$2:$B$5,'Dim Status Reservasi'!$A$2:$A$5)</f>
        <v>ST 003</v>
      </c>
      <c r="Q1185" t="s">
        <v>37</v>
      </c>
      <c r="R1185" t="str">
        <f>_xlfn.XLOOKUP(Table2[[#This Row],[kota_hotel]],'Dim Kota Hotel'!$B$2:$B$21,'Dim Kota Hotel'!$A$2:$A$21)</f>
        <v>LOK 002</v>
      </c>
      <c r="S1185" t="s">
        <v>60</v>
      </c>
    </row>
    <row r="1186" spans="1:19" x14ac:dyDescent="0.25">
      <c r="A1186" t="s">
        <v>3373</v>
      </c>
      <c r="B1186" t="str">
        <f>_xlfn.XLOOKUP(Table2[[#This Row],[tanggal_checkin]],Table6[tanggal_checkin],Table6[id_checkin])</f>
        <v>CI 0904</v>
      </c>
      <c r="C1186" t="s">
        <v>11125</v>
      </c>
      <c r="D1186" t="str">
        <f>_xlfn.XLOOKUP(Table2[[#This Row],[tanggal_checkout]],Table4[tanggal_checkout],Table4[id_checkout])</f>
        <v>CO 0907</v>
      </c>
      <c r="E1186" t="s">
        <v>11283</v>
      </c>
      <c r="F1186" s="8">
        <v>0.8869097222222222</v>
      </c>
      <c r="G1186" t="str">
        <f>_xlfn.XLOOKUP(Table2[[#This Row],[nama_tamu]],Table10[nama_tamu],Table10[id_tamu])</f>
        <v>CUS 3400</v>
      </c>
      <c r="H1186" t="s">
        <v>3375</v>
      </c>
      <c r="I1186" t="str">
        <f>_xlfn.XLOOKUP(Table2[[#This Row],[tipe_kamar]],Table12[tipe_kamar],Table12[id_kamar])</f>
        <v>KMR 004</v>
      </c>
      <c r="J1186" t="s">
        <v>47</v>
      </c>
      <c r="K1186">
        <v>2</v>
      </c>
      <c r="L1186">
        <v>478000</v>
      </c>
      <c r="M1186">
        <v>956000</v>
      </c>
      <c r="N1186" t="str">
        <f>_xlfn.XLOOKUP(Table2[[#This Row],[metode_pembayaran]],Table11[metode_pembayaran],Table11[id_pembayaran])</f>
        <v>MP 04</v>
      </c>
      <c r="O1186" t="s">
        <v>53</v>
      </c>
      <c r="P1186" t="str">
        <f>_xlfn.XLOOKUP(Table2[[#This Row],[status_reservasi]],'Dim Status Reservasi'!$B$2:$B$5,'Dim Status Reservasi'!$A$2:$A$5)</f>
        <v>ST 004</v>
      </c>
      <c r="Q1186" t="s">
        <v>48</v>
      </c>
      <c r="R1186" t="str">
        <f>_xlfn.XLOOKUP(Table2[[#This Row],[kota_hotel]],'Dim Kota Hotel'!$B$2:$B$21,'Dim Kota Hotel'!$A$2:$A$21)</f>
        <v>LOK 012</v>
      </c>
      <c r="S1186" t="s">
        <v>25</v>
      </c>
    </row>
    <row r="1187" spans="1:19" x14ac:dyDescent="0.25">
      <c r="A1187" t="s">
        <v>3376</v>
      </c>
      <c r="B1187" t="str">
        <f>_xlfn.XLOOKUP(Table2[[#This Row],[tanggal_checkin]],Table6[tanggal_checkin],Table6[id_checkin])</f>
        <v>CI 0196</v>
      </c>
      <c r="C1187" t="s">
        <v>11539</v>
      </c>
      <c r="D1187" t="str">
        <f>_xlfn.XLOOKUP(Table2[[#This Row],[tanggal_checkout]],Table4[tanggal_checkout],Table4[id_checkout])</f>
        <v>CO 0201</v>
      </c>
      <c r="E1187" t="s">
        <v>11066</v>
      </c>
      <c r="F1187" s="8">
        <v>0.2064236111111111</v>
      </c>
      <c r="G1187" t="str">
        <f>_xlfn.XLOOKUP(Table2[[#This Row],[nama_tamu]],Table10[nama_tamu],Table10[id_tamu])</f>
        <v>CUS 3082</v>
      </c>
      <c r="H1187" t="s">
        <v>3378</v>
      </c>
      <c r="I1187" t="str">
        <f>_xlfn.XLOOKUP(Table2[[#This Row],[tipe_kamar]],Table12[tipe_kamar],Table12[id_kamar])</f>
        <v>KMR 004</v>
      </c>
      <c r="J1187" t="s">
        <v>47</v>
      </c>
      <c r="K1187">
        <v>4</v>
      </c>
      <c r="L1187">
        <v>461000</v>
      </c>
      <c r="M1187">
        <v>1844000</v>
      </c>
      <c r="N1187" t="str">
        <f>_xlfn.XLOOKUP(Table2[[#This Row],[metode_pembayaran]],Table11[metode_pembayaran],Table11[id_pembayaran])</f>
        <v>MP 06</v>
      </c>
      <c r="O1187" t="s">
        <v>17</v>
      </c>
      <c r="P1187" t="str">
        <f>_xlfn.XLOOKUP(Table2[[#This Row],[status_reservasi]],'Dim Status Reservasi'!$B$2:$B$5,'Dim Status Reservasi'!$A$2:$A$5)</f>
        <v>ST 004</v>
      </c>
      <c r="Q1187" t="s">
        <v>48</v>
      </c>
      <c r="R1187" t="str">
        <f>_xlfn.XLOOKUP(Table2[[#This Row],[kota_hotel]],'Dim Kota Hotel'!$B$2:$B$21,'Dim Kota Hotel'!$A$2:$A$21)</f>
        <v>LOK 003</v>
      </c>
      <c r="S1187" t="s">
        <v>106</v>
      </c>
    </row>
    <row r="1188" spans="1:19" x14ac:dyDescent="0.25">
      <c r="A1188" t="s">
        <v>3379</v>
      </c>
      <c r="B1188" t="str">
        <f>_xlfn.XLOOKUP(Table2[[#This Row],[tanggal_checkin]],Table6[tanggal_checkin],Table6[id_checkin])</f>
        <v>CI 0324</v>
      </c>
      <c r="C1188" t="s">
        <v>11784</v>
      </c>
      <c r="D1188" t="str">
        <f>_xlfn.XLOOKUP(Table2[[#This Row],[tanggal_checkout]],Table4[tanggal_checkout],Table4[id_checkout])</f>
        <v>CO 0330</v>
      </c>
      <c r="E1188" t="s">
        <v>11545</v>
      </c>
      <c r="F1188" s="8">
        <v>0.98239583333333336</v>
      </c>
      <c r="G1188" t="str">
        <f>_xlfn.XLOOKUP(Table2[[#This Row],[nama_tamu]],Table10[nama_tamu],Table10[id_tamu])</f>
        <v>CUS 2062</v>
      </c>
      <c r="H1188" t="s">
        <v>3380</v>
      </c>
      <c r="I1188" t="str">
        <f>_xlfn.XLOOKUP(Table2[[#This Row],[tipe_kamar]],Table12[tipe_kamar],Table12[id_kamar])</f>
        <v>KMR 003</v>
      </c>
      <c r="J1188" t="s">
        <v>64</v>
      </c>
      <c r="K1188">
        <v>7</v>
      </c>
      <c r="L1188">
        <v>1142000</v>
      </c>
      <c r="M1188">
        <v>7994000</v>
      </c>
      <c r="N1188" t="str">
        <f>_xlfn.XLOOKUP(Table2[[#This Row],[metode_pembayaran]],Table11[metode_pembayaran],Table11[id_pembayaran])</f>
        <v>MP 01</v>
      </c>
      <c r="O1188" t="s">
        <v>24</v>
      </c>
      <c r="P1188" t="str">
        <f>_xlfn.XLOOKUP(Table2[[#This Row],[status_reservasi]],'Dim Status Reservasi'!$B$2:$B$5,'Dim Status Reservasi'!$A$2:$A$5)</f>
        <v>ST 003</v>
      </c>
      <c r="Q1188" t="s">
        <v>37</v>
      </c>
      <c r="R1188" t="str">
        <f>_xlfn.XLOOKUP(Table2[[#This Row],[kota_hotel]],'Dim Kota Hotel'!$B$2:$B$21,'Dim Kota Hotel'!$A$2:$A$21)</f>
        <v>LOK 011</v>
      </c>
      <c r="S1188" t="s">
        <v>38</v>
      </c>
    </row>
    <row r="1189" spans="1:19" x14ac:dyDescent="0.25">
      <c r="A1189" t="s">
        <v>3381</v>
      </c>
      <c r="B1189" t="str">
        <f>_xlfn.XLOOKUP(Table2[[#This Row],[tanggal_checkin]],Table6[tanggal_checkin],Table6[id_checkin])</f>
        <v>CI 0104</v>
      </c>
      <c r="C1189" t="s">
        <v>11616</v>
      </c>
      <c r="D1189" t="str">
        <f>_xlfn.XLOOKUP(Table2[[#This Row],[tanggal_checkout]],Table4[tanggal_checkout],Table4[id_checkout])</f>
        <v>CO 0113</v>
      </c>
      <c r="E1189" t="s">
        <v>11926</v>
      </c>
      <c r="F1189" s="8">
        <v>0.54759259259259263</v>
      </c>
      <c r="G1189" t="str">
        <f>_xlfn.XLOOKUP(Table2[[#This Row],[nama_tamu]],Table10[nama_tamu],Table10[id_tamu])</f>
        <v>CUS 2840</v>
      </c>
      <c r="H1189" t="s">
        <v>3383</v>
      </c>
      <c r="I1189" t="str">
        <f>_xlfn.XLOOKUP(Table2[[#This Row],[tipe_kamar]],Table12[tipe_kamar],Table12[id_kamar])</f>
        <v>KMR 004</v>
      </c>
      <c r="J1189" t="s">
        <v>47</v>
      </c>
      <c r="K1189">
        <v>9</v>
      </c>
      <c r="L1189">
        <v>463000</v>
      </c>
      <c r="M1189">
        <v>4167000</v>
      </c>
      <c r="N1189" t="str">
        <f>_xlfn.XLOOKUP(Table2[[#This Row],[metode_pembayaran]],Table11[metode_pembayaran],Table11[id_pembayaran])</f>
        <v>MP 02</v>
      </c>
      <c r="O1189" t="s">
        <v>30</v>
      </c>
      <c r="P1189" t="str">
        <f>_xlfn.XLOOKUP(Table2[[#This Row],[status_reservasi]],'Dim Status Reservasi'!$B$2:$B$5,'Dim Status Reservasi'!$A$2:$A$5)</f>
        <v>ST 003</v>
      </c>
      <c r="Q1189" t="s">
        <v>37</v>
      </c>
      <c r="R1189" t="str">
        <f>_xlfn.XLOOKUP(Table2[[#This Row],[kota_hotel]],'Dim Kota Hotel'!$B$2:$B$21,'Dim Kota Hotel'!$A$2:$A$21)</f>
        <v>LOK 001</v>
      </c>
      <c r="S1189" t="s">
        <v>74</v>
      </c>
    </row>
    <row r="1190" spans="1:19" x14ac:dyDescent="0.25">
      <c r="A1190" t="s">
        <v>3384</v>
      </c>
      <c r="B1190" t="str">
        <f>_xlfn.XLOOKUP(Table2[[#This Row],[tanggal_checkin]],Table6[tanggal_checkin],Table6[id_checkin])</f>
        <v>CI 0847</v>
      </c>
      <c r="C1190" t="s">
        <v>11927</v>
      </c>
      <c r="D1190" t="str">
        <f>_xlfn.XLOOKUP(Table2[[#This Row],[tanggal_checkout]],Table4[tanggal_checkout],Table4[id_checkout])</f>
        <v>CO 0851</v>
      </c>
      <c r="E1190" t="s">
        <v>11903</v>
      </c>
      <c r="F1190" s="8">
        <v>0.32011574074074073</v>
      </c>
      <c r="G1190" t="str">
        <f>_xlfn.XLOOKUP(Table2[[#This Row],[nama_tamu]],Table10[nama_tamu],Table10[id_tamu])</f>
        <v>CUS 1791</v>
      </c>
      <c r="H1190" t="s">
        <v>3386</v>
      </c>
      <c r="I1190" t="str">
        <f>_xlfn.XLOOKUP(Table2[[#This Row],[tipe_kamar]],Table12[tipe_kamar],Table12[id_kamar])</f>
        <v>KMR 002</v>
      </c>
      <c r="J1190" t="s">
        <v>82</v>
      </c>
      <c r="K1190">
        <v>2</v>
      </c>
      <c r="L1190">
        <v>379000</v>
      </c>
      <c r="M1190">
        <v>758000</v>
      </c>
      <c r="N1190" t="str">
        <f>_xlfn.XLOOKUP(Table2[[#This Row],[metode_pembayaran]],Table11[metode_pembayaran],Table11[id_pembayaran])</f>
        <v>MP 01</v>
      </c>
      <c r="O1190" t="s">
        <v>24</v>
      </c>
      <c r="P1190" t="str">
        <f>_xlfn.XLOOKUP(Table2[[#This Row],[status_reservasi]],'Dim Status Reservasi'!$B$2:$B$5,'Dim Status Reservasi'!$A$2:$A$5)</f>
        <v>ST 002</v>
      </c>
      <c r="Q1190" t="s">
        <v>124</v>
      </c>
      <c r="R1190" t="str">
        <f>_xlfn.XLOOKUP(Table2[[#This Row],[kota_hotel]],'Dim Kota Hotel'!$B$2:$B$21,'Dim Kota Hotel'!$A$2:$A$21)</f>
        <v>LOK 001</v>
      </c>
      <c r="S1190" t="s">
        <v>74</v>
      </c>
    </row>
    <row r="1191" spans="1:19" x14ac:dyDescent="0.25">
      <c r="A1191" t="s">
        <v>3387</v>
      </c>
      <c r="B1191" t="str">
        <f>_xlfn.XLOOKUP(Table2[[#This Row],[tanggal_checkin]],Table6[tanggal_checkin],Table6[id_checkin])</f>
        <v>CI 0308</v>
      </c>
      <c r="C1191" t="s">
        <v>11630</v>
      </c>
      <c r="D1191" t="str">
        <f>_xlfn.XLOOKUP(Table2[[#This Row],[tanggal_checkout]],Table4[tanggal_checkout],Table4[id_checkout])</f>
        <v>CO 0311</v>
      </c>
      <c r="E1191" t="s">
        <v>11210</v>
      </c>
      <c r="F1191" s="8">
        <v>0.59072916666666664</v>
      </c>
      <c r="G1191" t="str">
        <f>_xlfn.XLOOKUP(Table2[[#This Row],[nama_tamu]],Table10[nama_tamu],Table10[id_tamu])</f>
        <v>CUS 2604</v>
      </c>
      <c r="H1191" t="s">
        <v>3389</v>
      </c>
      <c r="I1191" t="str">
        <f>_xlfn.XLOOKUP(Table2[[#This Row],[tipe_kamar]],Table12[tipe_kamar],Table12[id_kamar])</f>
        <v>KMR 003</v>
      </c>
      <c r="J1191" t="s">
        <v>64</v>
      </c>
      <c r="K1191">
        <v>5</v>
      </c>
      <c r="L1191">
        <v>1301000</v>
      </c>
      <c r="M1191">
        <v>6505000</v>
      </c>
      <c r="N1191" t="str">
        <f>_xlfn.XLOOKUP(Table2[[#This Row],[metode_pembayaran]],Table11[metode_pembayaran],Table11[id_pembayaran])</f>
        <v>MP 05</v>
      </c>
      <c r="O1191" t="s">
        <v>72</v>
      </c>
      <c r="P1191" t="str">
        <f>_xlfn.XLOOKUP(Table2[[#This Row],[status_reservasi]],'Dim Status Reservasi'!$B$2:$B$5,'Dim Status Reservasi'!$A$2:$A$5)</f>
        <v>ST 002</v>
      </c>
      <c r="Q1191" t="s">
        <v>124</v>
      </c>
      <c r="R1191" t="str">
        <f>_xlfn.XLOOKUP(Table2[[#This Row],[kota_hotel]],'Dim Kota Hotel'!$B$2:$B$21,'Dim Kota Hotel'!$A$2:$A$21)</f>
        <v>LOK 015</v>
      </c>
      <c r="S1191" t="s">
        <v>233</v>
      </c>
    </row>
    <row r="1192" spans="1:19" x14ac:dyDescent="0.25">
      <c r="A1192" t="s">
        <v>3390</v>
      </c>
      <c r="B1192" t="str">
        <f>_xlfn.XLOOKUP(Table2[[#This Row],[tanggal_checkin]],Table6[tanggal_checkin],Table6[id_checkin])</f>
        <v>CI 0056</v>
      </c>
      <c r="C1192" t="s">
        <v>11327</v>
      </c>
      <c r="D1192" t="str">
        <f>_xlfn.XLOOKUP(Table2[[#This Row],[tanggal_checkout]],Table4[tanggal_checkout],Table4[id_checkout])</f>
        <v>CO 0060</v>
      </c>
      <c r="E1192" t="s">
        <v>11346</v>
      </c>
      <c r="F1192" s="8">
        <v>0.968287037037037</v>
      </c>
      <c r="G1192" t="str">
        <f>_xlfn.XLOOKUP(Table2[[#This Row],[nama_tamu]],Table10[nama_tamu],Table10[id_tamu])</f>
        <v>CUS 2156</v>
      </c>
      <c r="H1192" t="s">
        <v>3391</v>
      </c>
      <c r="I1192" t="str">
        <f>_xlfn.XLOOKUP(Table2[[#This Row],[tipe_kamar]],Table12[tipe_kamar],Table12[id_kamar])</f>
        <v>KMR 003</v>
      </c>
      <c r="J1192" t="s">
        <v>64</v>
      </c>
      <c r="K1192">
        <v>4</v>
      </c>
      <c r="L1192">
        <v>1245000</v>
      </c>
      <c r="M1192">
        <v>4980000</v>
      </c>
      <c r="N1192" t="str">
        <f>_xlfn.XLOOKUP(Table2[[#This Row],[metode_pembayaran]],Table11[metode_pembayaran],Table11[id_pembayaran])</f>
        <v>MP 06</v>
      </c>
      <c r="O1192" t="s">
        <v>17</v>
      </c>
      <c r="P1192" t="str">
        <f>_xlfn.XLOOKUP(Table2[[#This Row],[status_reservasi]],'Dim Status Reservasi'!$B$2:$B$5,'Dim Status Reservasi'!$A$2:$A$5)</f>
        <v>ST 004</v>
      </c>
      <c r="Q1192" t="s">
        <v>48</v>
      </c>
      <c r="R1192" t="str">
        <f>_xlfn.XLOOKUP(Table2[[#This Row],[kota_hotel]],'Dim Kota Hotel'!$B$2:$B$21,'Dim Kota Hotel'!$A$2:$A$21)</f>
        <v>LOK 001</v>
      </c>
      <c r="S1192" t="s">
        <v>74</v>
      </c>
    </row>
    <row r="1193" spans="1:19" x14ac:dyDescent="0.25">
      <c r="A1193" t="s">
        <v>3392</v>
      </c>
      <c r="B1193" t="str">
        <f>_xlfn.XLOOKUP(Table2[[#This Row],[tanggal_checkin]],Table6[tanggal_checkin],Table6[id_checkin])</f>
        <v>CI 0666</v>
      </c>
      <c r="C1193" t="s">
        <v>11925</v>
      </c>
      <c r="D1193" t="str">
        <f>_xlfn.XLOOKUP(Table2[[#This Row],[tanggal_checkout]],Table4[tanggal_checkout],Table4[id_checkout])</f>
        <v>CO 0671</v>
      </c>
      <c r="E1193" t="s">
        <v>11928</v>
      </c>
      <c r="F1193" s="8">
        <v>0.27883101851851849</v>
      </c>
      <c r="G1193" t="str">
        <f>_xlfn.XLOOKUP(Table2[[#This Row],[nama_tamu]],Table10[nama_tamu],Table10[id_tamu])</f>
        <v>CUS 3958</v>
      </c>
      <c r="H1193" t="s">
        <v>3393</v>
      </c>
      <c r="I1193" t="str">
        <f>_xlfn.XLOOKUP(Table2[[#This Row],[tipe_kamar]],Table12[tipe_kamar],Table12[id_kamar])</f>
        <v>KMR 001</v>
      </c>
      <c r="J1193" t="s">
        <v>23</v>
      </c>
      <c r="K1193">
        <v>4</v>
      </c>
      <c r="L1193">
        <v>605000</v>
      </c>
      <c r="M1193">
        <v>2420000</v>
      </c>
      <c r="N1193" t="str">
        <f>_xlfn.XLOOKUP(Table2[[#This Row],[metode_pembayaran]],Table11[metode_pembayaran],Table11[id_pembayaran])</f>
        <v>MP 06</v>
      </c>
      <c r="O1193" t="s">
        <v>17</v>
      </c>
      <c r="P1193" t="str">
        <f>_xlfn.XLOOKUP(Table2[[#This Row],[status_reservasi]],'Dim Status Reservasi'!$B$2:$B$5,'Dim Status Reservasi'!$A$2:$A$5)</f>
        <v>ST 004</v>
      </c>
      <c r="Q1193" t="s">
        <v>48</v>
      </c>
      <c r="R1193" t="str">
        <f>_xlfn.XLOOKUP(Table2[[#This Row],[kota_hotel]],'Dim Kota Hotel'!$B$2:$B$21,'Dim Kota Hotel'!$A$2:$A$21)</f>
        <v>LOK 018</v>
      </c>
      <c r="S1193" t="s">
        <v>102</v>
      </c>
    </row>
    <row r="1194" spans="1:19" x14ac:dyDescent="0.25">
      <c r="A1194" t="s">
        <v>3394</v>
      </c>
      <c r="B1194" t="str">
        <f>_xlfn.XLOOKUP(Table2[[#This Row],[tanggal_checkin]],Table6[tanggal_checkin],Table6[id_checkin])</f>
        <v>CI 0411</v>
      </c>
      <c r="C1194" t="s">
        <v>11929</v>
      </c>
      <c r="D1194" t="str">
        <f>_xlfn.XLOOKUP(Table2[[#This Row],[tanggal_checkout]],Table4[tanggal_checkout],Table4[id_checkout])</f>
        <v>CO 0416</v>
      </c>
      <c r="E1194" t="s">
        <v>11710</v>
      </c>
      <c r="F1194" s="8">
        <v>0.60311342592592587</v>
      </c>
      <c r="G1194" t="str">
        <f>_xlfn.XLOOKUP(Table2[[#This Row],[nama_tamu]],Table10[nama_tamu],Table10[id_tamu])</f>
        <v>CUS 2442</v>
      </c>
      <c r="H1194" t="s">
        <v>3396</v>
      </c>
      <c r="I1194" t="str">
        <f>_xlfn.XLOOKUP(Table2[[#This Row],[tipe_kamar]],Table12[tipe_kamar],Table12[id_kamar])</f>
        <v>KMR 002</v>
      </c>
      <c r="J1194" t="s">
        <v>82</v>
      </c>
      <c r="K1194">
        <v>3</v>
      </c>
      <c r="L1194">
        <v>344000</v>
      </c>
      <c r="M1194">
        <v>1032000</v>
      </c>
      <c r="N1194" t="str">
        <f>_xlfn.XLOOKUP(Table2[[#This Row],[metode_pembayaran]],Table11[metode_pembayaran],Table11[id_pembayaran])</f>
        <v>MP 06</v>
      </c>
      <c r="O1194" t="s">
        <v>17</v>
      </c>
      <c r="P1194" t="str">
        <f>_xlfn.XLOOKUP(Table2[[#This Row],[status_reservasi]],'Dim Status Reservasi'!$B$2:$B$5,'Dim Status Reservasi'!$A$2:$A$5)</f>
        <v>ST 004</v>
      </c>
      <c r="Q1194" t="s">
        <v>48</v>
      </c>
      <c r="R1194" t="str">
        <f>_xlfn.XLOOKUP(Table2[[#This Row],[kota_hotel]],'Dim Kota Hotel'!$B$2:$B$21,'Dim Kota Hotel'!$A$2:$A$21)</f>
        <v>LOK 008</v>
      </c>
      <c r="S1194" t="s">
        <v>68</v>
      </c>
    </row>
    <row r="1195" spans="1:19" x14ac:dyDescent="0.25">
      <c r="A1195" t="s">
        <v>3397</v>
      </c>
      <c r="B1195" t="str">
        <f>_xlfn.XLOOKUP(Table2[[#This Row],[tanggal_checkin]],Table6[tanggal_checkin],Table6[id_checkin])</f>
        <v>CI 0217</v>
      </c>
      <c r="C1195" t="s">
        <v>11670</v>
      </c>
      <c r="D1195" t="str">
        <f>_xlfn.XLOOKUP(Table2[[#This Row],[tanggal_checkout]],Table4[tanggal_checkout],Table4[id_checkout])</f>
        <v>CO 0220</v>
      </c>
      <c r="E1195" t="s">
        <v>11930</v>
      </c>
      <c r="F1195" s="8">
        <v>0.74346064814814816</v>
      </c>
      <c r="G1195" t="str">
        <f>_xlfn.XLOOKUP(Table2[[#This Row],[nama_tamu]],Table10[nama_tamu],Table10[id_tamu])</f>
        <v>CUS 0139</v>
      </c>
      <c r="H1195" t="s">
        <v>11134</v>
      </c>
      <c r="I1195" t="str">
        <f>_xlfn.XLOOKUP(Table2[[#This Row],[tipe_kamar]],Table12[tipe_kamar],Table12[id_kamar])</f>
        <v>KMR 002</v>
      </c>
      <c r="J1195" t="s">
        <v>82</v>
      </c>
      <c r="K1195">
        <v>4</v>
      </c>
      <c r="L1195">
        <v>357000</v>
      </c>
      <c r="M1195">
        <v>1428000</v>
      </c>
      <c r="N1195" t="str">
        <f>_xlfn.XLOOKUP(Table2[[#This Row],[metode_pembayaran]],Table11[metode_pembayaran],Table11[id_pembayaran])</f>
        <v>MP 03</v>
      </c>
      <c r="O1195" t="s">
        <v>36</v>
      </c>
      <c r="P1195" t="str">
        <f>_xlfn.XLOOKUP(Table2[[#This Row],[status_reservasi]],'Dim Status Reservasi'!$B$2:$B$5,'Dim Status Reservasi'!$A$2:$A$5)</f>
        <v>ST 003</v>
      </c>
      <c r="Q1195" t="s">
        <v>37</v>
      </c>
      <c r="R1195" t="str">
        <f>_xlfn.XLOOKUP(Table2[[#This Row],[kota_hotel]],'Dim Kota Hotel'!$B$2:$B$21,'Dim Kota Hotel'!$A$2:$A$21)</f>
        <v>LOK 003</v>
      </c>
      <c r="S1195" t="s">
        <v>106</v>
      </c>
    </row>
    <row r="1196" spans="1:19" x14ac:dyDescent="0.25">
      <c r="A1196" t="s">
        <v>3399</v>
      </c>
      <c r="B1196" t="str">
        <f>_xlfn.XLOOKUP(Table2[[#This Row],[tanggal_checkin]],Table6[tanggal_checkin],Table6[id_checkin])</f>
        <v>CI 0697</v>
      </c>
      <c r="C1196" t="s">
        <v>11789</v>
      </c>
      <c r="D1196" t="str">
        <f>_xlfn.XLOOKUP(Table2[[#This Row],[tanggal_checkout]],Table4[tanggal_checkout],Table4[id_checkout])</f>
        <v>CO 0707</v>
      </c>
      <c r="E1196" t="s">
        <v>11931</v>
      </c>
      <c r="F1196" s="8">
        <v>0.81128472222222225</v>
      </c>
      <c r="G1196" t="str">
        <f>_xlfn.XLOOKUP(Table2[[#This Row],[nama_tamu]],Table10[nama_tamu],Table10[id_tamu])</f>
        <v>CUS 0150</v>
      </c>
      <c r="H1196" t="s">
        <v>3401</v>
      </c>
      <c r="I1196" t="str">
        <f>_xlfn.XLOOKUP(Table2[[#This Row],[tipe_kamar]],Table12[tipe_kamar],Table12[id_kamar])</f>
        <v>KMR 002</v>
      </c>
      <c r="J1196" t="s">
        <v>82</v>
      </c>
      <c r="K1196">
        <v>8</v>
      </c>
      <c r="L1196">
        <v>359000</v>
      </c>
      <c r="M1196">
        <v>2872000</v>
      </c>
      <c r="N1196" t="str">
        <f>_xlfn.XLOOKUP(Table2[[#This Row],[metode_pembayaran]],Table11[metode_pembayaran],Table11[id_pembayaran])</f>
        <v>MP 01</v>
      </c>
      <c r="O1196" t="s">
        <v>24</v>
      </c>
      <c r="P1196" t="str">
        <f>_xlfn.XLOOKUP(Table2[[#This Row],[status_reservasi]],'Dim Status Reservasi'!$B$2:$B$5,'Dim Status Reservasi'!$A$2:$A$5)</f>
        <v>ST 001</v>
      </c>
      <c r="Q1196" t="s">
        <v>214</v>
      </c>
      <c r="R1196" t="str">
        <f>_xlfn.XLOOKUP(Table2[[#This Row],[kota_hotel]],'Dim Kota Hotel'!$B$2:$B$21,'Dim Kota Hotel'!$A$2:$A$21)</f>
        <v>LOK 006</v>
      </c>
      <c r="S1196" t="s">
        <v>129</v>
      </c>
    </row>
    <row r="1197" spans="1:19" x14ac:dyDescent="0.25">
      <c r="A1197" t="s">
        <v>3402</v>
      </c>
      <c r="B1197" t="str">
        <f>_xlfn.XLOOKUP(Table2[[#This Row],[tanggal_checkin]],Table6[tanggal_checkin],Table6[id_checkin])</f>
        <v>CI 0830</v>
      </c>
      <c r="C1197" t="s">
        <v>11311</v>
      </c>
      <c r="D1197" t="str">
        <f>_xlfn.XLOOKUP(Table2[[#This Row],[tanggal_checkout]],Table4[tanggal_checkout],Table4[id_checkout])</f>
        <v>CO 0842</v>
      </c>
      <c r="E1197" t="s">
        <v>11046</v>
      </c>
      <c r="F1197" s="8">
        <v>0.43640046296296298</v>
      </c>
      <c r="G1197" t="str">
        <f>_xlfn.XLOOKUP(Table2[[#This Row],[nama_tamu]],Table10[nama_tamu],Table10[id_tamu])</f>
        <v>CUS 3286</v>
      </c>
      <c r="H1197" t="s">
        <v>3404</v>
      </c>
      <c r="I1197" t="str">
        <f>_xlfn.XLOOKUP(Table2[[#This Row],[tipe_kamar]],Table12[tipe_kamar],Table12[id_kamar])</f>
        <v>KMR 003</v>
      </c>
      <c r="J1197" t="s">
        <v>64</v>
      </c>
      <c r="K1197">
        <v>9</v>
      </c>
      <c r="L1197">
        <v>1181000</v>
      </c>
      <c r="M1197">
        <v>10629000</v>
      </c>
      <c r="N1197" t="str">
        <f>_xlfn.XLOOKUP(Table2[[#This Row],[metode_pembayaran]],Table11[metode_pembayaran],Table11[id_pembayaran])</f>
        <v>MP 02</v>
      </c>
      <c r="O1197" t="s">
        <v>30</v>
      </c>
      <c r="P1197" t="str">
        <f>_xlfn.XLOOKUP(Table2[[#This Row],[status_reservasi]],'Dim Status Reservasi'!$B$2:$B$5,'Dim Status Reservasi'!$A$2:$A$5)</f>
        <v>ST 004</v>
      </c>
      <c r="Q1197" t="s">
        <v>48</v>
      </c>
      <c r="R1197" t="str">
        <f>_xlfn.XLOOKUP(Table2[[#This Row],[kota_hotel]],'Dim Kota Hotel'!$B$2:$B$21,'Dim Kota Hotel'!$A$2:$A$21)</f>
        <v>LOK 010</v>
      </c>
      <c r="S1197" t="s">
        <v>226</v>
      </c>
    </row>
    <row r="1198" spans="1:19" x14ac:dyDescent="0.25">
      <c r="A1198" t="s">
        <v>3405</v>
      </c>
      <c r="B1198" t="str">
        <f>_xlfn.XLOOKUP(Table2[[#This Row],[tanggal_checkin]],Table6[tanggal_checkin],Table6[id_checkin])</f>
        <v>CI 0998</v>
      </c>
      <c r="C1198" t="s">
        <v>11627</v>
      </c>
      <c r="D1198" t="str">
        <f>_xlfn.XLOOKUP(Table2[[#This Row],[tanggal_checkout]],Table4[tanggal_checkout],Table4[id_checkout])</f>
        <v>CO 1008</v>
      </c>
      <c r="E1198" t="s">
        <v>11017</v>
      </c>
      <c r="F1198" s="8">
        <v>0.28416666666666668</v>
      </c>
      <c r="G1198" t="str">
        <f>_xlfn.XLOOKUP(Table2[[#This Row],[nama_tamu]],Table10[nama_tamu],Table10[id_tamu])</f>
        <v>CUS 1180</v>
      </c>
      <c r="H1198" t="s">
        <v>3407</v>
      </c>
      <c r="I1198" t="str">
        <f>_xlfn.XLOOKUP(Table2[[#This Row],[tipe_kamar]],Table12[tipe_kamar],Table12[id_kamar])</f>
        <v>KMR 003</v>
      </c>
      <c r="J1198" t="s">
        <v>64</v>
      </c>
      <c r="K1198">
        <v>7</v>
      </c>
      <c r="L1198">
        <v>1125000</v>
      </c>
      <c r="M1198">
        <v>7875000</v>
      </c>
      <c r="N1198" t="str">
        <f>_xlfn.XLOOKUP(Table2[[#This Row],[metode_pembayaran]],Table11[metode_pembayaran],Table11[id_pembayaran])</f>
        <v>MP 01</v>
      </c>
      <c r="O1198" t="s">
        <v>24</v>
      </c>
      <c r="P1198" t="str">
        <f>_xlfn.XLOOKUP(Table2[[#This Row],[status_reservasi]],'Dim Status Reservasi'!$B$2:$B$5,'Dim Status Reservasi'!$A$2:$A$5)</f>
        <v>ST 003</v>
      </c>
      <c r="Q1198" t="s">
        <v>37</v>
      </c>
      <c r="R1198" t="str">
        <f>_xlfn.XLOOKUP(Table2[[#This Row],[kota_hotel]],'Dim Kota Hotel'!$B$2:$B$21,'Dim Kota Hotel'!$A$2:$A$21)</f>
        <v>LOK 010</v>
      </c>
      <c r="S1198" t="s">
        <v>226</v>
      </c>
    </row>
    <row r="1199" spans="1:19" x14ac:dyDescent="0.25">
      <c r="A1199" t="s">
        <v>3408</v>
      </c>
      <c r="B1199" t="str">
        <f>_xlfn.XLOOKUP(Table2[[#This Row],[tanggal_checkin]],Table6[tanggal_checkin],Table6[id_checkin])</f>
        <v>CI 0188</v>
      </c>
      <c r="C1199" t="s">
        <v>11629</v>
      </c>
      <c r="D1199" t="str">
        <f>_xlfn.XLOOKUP(Table2[[#This Row],[tanggal_checkout]],Table4[tanggal_checkout],Table4[id_checkout])</f>
        <v>CO 0192</v>
      </c>
      <c r="E1199" t="s">
        <v>11012</v>
      </c>
      <c r="F1199" s="8">
        <v>0.38856481481481481</v>
      </c>
      <c r="G1199" t="str">
        <f>_xlfn.XLOOKUP(Table2[[#This Row],[nama_tamu]],Table10[nama_tamu],Table10[id_tamu])</f>
        <v>CUS 1317</v>
      </c>
      <c r="H1199" t="s">
        <v>3410</v>
      </c>
      <c r="I1199" t="str">
        <f>_xlfn.XLOOKUP(Table2[[#This Row],[tipe_kamar]],Table12[tipe_kamar],Table12[id_kamar])</f>
        <v>KMR 002</v>
      </c>
      <c r="J1199" t="s">
        <v>82</v>
      </c>
      <c r="K1199">
        <v>3</v>
      </c>
      <c r="L1199">
        <v>350000</v>
      </c>
      <c r="M1199">
        <v>1050000</v>
      </c>
      <c r="N1199" t="str">
        <f>_xlfn.XLOOKUP(Table2[[#This Row],[metode_pembayaran]],Table11[metode_pembayaran],Table11[id_pembayaran])</f>
        <v>MP 01</v>
      </c>
      <c r="O1199" t="s">
        <v>24</v>
      </c>
      <c r="P1199" t="str">
        <f>_xlfn.XLOOKUP(Table2[[#This Row],[status_reservasi]],'Dim Status Reservasi'!$B$2:$B$5,'Dim Status Reservasi'!$A$2:$A$5)</f>
        <v>ST 003</v>
      </c>
      <c r="Q1199" t="s">
        <v>37</v>
      </c>
      <c r="R1199" t="str">
        <f>_xlfn.XLOOKUP(Table2[[#This Row],[kota_hotel]],'Dim Kota Hotel'!$B$2:$B$21,'Dim Kota Hotel'!$A$2:$A$21)</f>
        <v>LOK 006</v>
      </c>
      <c r="S1199" t="s">
        <v>129</v>
      </c>
    </row>
    <row r="1200" spans="1:19" x14ac:dyDescent="0.25">
      <c r="A1200" t="s">
        <v>3411</v>
      </c>
      <c r="B1200" t="str">
        <f>_xlfn.XLOOKUP(Table2[[#This Row],[tanggal_checkin]],Table6[tanggal_checkin],Table6[id_checkin])</f>
        <v>CI 0992</v>
      </c>
      <c r="C1200" t="s">
        <v>11144</v>
      </c>
      <c r="D1200" t="str">
        <f>_xlfn.XLOOKUP(Table2[[#This Row],[tanggal_checkout]],Table4[tanggal_checkout],Table4[id_checkout])</f>
        <v>CO 1002</v>
      </c>
      <c r="E1200" t="s">
        <v>11863</v>
      </c>
      <c r="F1200" s="8">
        <v>0.17546296296296296</v>
      </c>
      <c r="G1200" t="str">
        <f>_xlfn.XLOOKUP(Table2[[#This Row],[nama_tamu]],Table10[nama_tamu],Table10[id_tamu])</f>
        <v>CUS 4130</v>
      </c>
      <c r="H1200" t="s">
        <v>3412</v>
      </c>
      <c r="I1200" t="str">
        <f>_xlfn.XLOOKUP(Table2[[#This Row],[tipe_kamar]],Table12[tipe_kamar],Table12[id_kamar])</f>
        <v>KMR 002</v>
      </c>
      <c r="J1200" t="s">
        <v>82</v>
      </c>
      <c r="K1200">
        <v>7</v>
      </c>
      <c r="L1200">
        <v>380000</v>
      </c>
      <c r="M1200">
        <v>2660000</v>
      </c>
      <c r="N1200" t="str">
        <f>_xlfn.XLOOKUP(Table2[[#This Row],[metode_pembayaran]],Table11[metode_pembayaran],Table11[id_pembayaran])</f>
        <v>MP 06</v>
      </c>
      <c r="O1200" t="s">
        <v>17</v>
      </c>
      <c r="P1200" t="str">
        <f>_xlfn.XLOOKUP(Table2[[#This Row],[status_reservasi]],'Dim Status Reservasi'!$B$2:$B$5,'Dim Status Reservasi'!$A$2:$A$5)</f>
        <v>ST 003</v>
      </c>
      <c r="Q1200" t="s">
        <v>37</v>
      </c>
      <c r="R1200" t="str">
        <f>_xlfn.XLOOKUP(Table2[[#This Row],[kota_hotel]],'Dim Kota Hotel'!$B$2:$B$21,'Dim Kota Hotel'!$A$2:$A$21)</f>
        <v>LOK 006</v>
      </c>
      <c r="S1200" t="s">
        <v>129</v>
      </c>
    </row>
    <row r="1201" spans="1:19" x14ac:dyDescent="0.25">
      <c r="A1201" t="s">
        <v>3413</v>
      </c>
      <c r="B1201" t="str">
        <f>_xlfn.XLOOKUP(Table2[[#This Row],[tanggal_checkin]],Table6[tanggal_checkin],Table6[id_checkin])</f>
        <v>CI 0975</v>
      </c>
      <c r="C1201" t="s">
        <v>11104</v>
      </c>
      <c r="D1201" t="str">
        <f>_xlfn.XLOOKUP(Table2[[#This Row],[tanggal_checkout]],Table4[tanggal_checkout],Table4[id_checkout])</f>
        <v>CO 0982</v>
      </c>
      <c r="E1201" t="s">
        <v>11391</v>
      </c>
      <c r="F1201" s="8">
        <v>0.45395833333333335</v>
      </c>
      <c r="G1201" t="str">
        <f>_xlfn.XLOOKUP(Table2[[#This Row],[nama_tamu]],Table10[nama_tamu],Table10[id_tamu])</f>
        <v>CUS 2893</v>
      </c>
      <c r="H1201" t="s">
        <v>3414</v>
      </c>
      <c r="I1201" t="str">
        <f>_xlfn.XLOOKUP(Table2[[#This Row],[tipe_kamar]],Table12[tipe_kamar],Table12[id_kamar])</f>
        <v>KMR 003</v>
      </c>
      <c r="J1201" t="s">
        <v>64</v>
      </c>
      <c r="K1201">
        <v>4</v>
      </c>
      <c r="L1201">
        <v>1253000</v>
      </c>
      <c r="M1201">
        <v>5012000</v>
      </c>
      <c r="N1201" t="str">
        <f>_xlfn.XLOOKUP(Table2[[#This Row],[metode_pembayaran]],Table11[metode_pembayaran],Table11[id_pembayaran])</f>
        <v>MP 05</v>
      </c>
      <c r="O1201" t="s">
        <v>72</v>
      </c>
      <c r="P1201" t="str">
        <f>_xlfn.XLOOKUP(Table2[[#This Row],[status_reservasi]],'Dim Status Reservasi'!$B$2:$B$5,'Dim Status Reservasi'!$A$2:$A$5)</f>
        <v>ST 003</v>
      </c>
      <c r="Q1201" t="s">
        <v>37</v>
      </c>
      <c r="R1201" t="str">
        <f>_xlfn.XLOOKUP(Table2[[#This Row],[kota_hotel]],'Dim Kota Hotel'!$B$2:$B$21,'Dim Kota Hotel'!$A$2:$A$21)</f>
        <v>LOK 009</v>
      </c>
      <c r="S1201" t="s">
        <v>19</v>
      </c>
    </row>
    <row r="1202" spans="1:19" x14ac:dyDescent="0.25">
      <c r="A1202" t="s">
        <v>3415</v>
      </c>
      <c r="B1202" t="str">
        <f>_xlfn.XLOOKUP(Table2[[#This Row],[tanggal_checkin]],Table6[tanggal_checkin],Table6[id_checkin])</f>
        <v>CI 0599</v>
      </c>
      <c r="C1202" t="s">
        <v>11674</v>
      </c>
      <c r="D1202" t="str">
        <f>_xlfn.XLOOKUP(Table2[[#This Row],[tanggal_checkout]],Table4[tanggal_checkout],Table4[id_checkout])</f>
        <v>CO 0608</v>
      </c>
      <c r="E1202" t="s">
        <v>11932</v>
      </c>
      <c r="F1202" s="8">
        <v>0.15112268518518518</v>
      </c>
      <c r="G1202" t="str">
        <f>_xlfn.XLOOKUP(Table2[[#This Row],[nama_tamu]],Table10[nama_tamu],Table10[id_tamu])</f>
        <v>CUS 1146</v>
      </c>
      <c r="H1202" t="s">
        <v>3417</v>
      </c>
      <c r="I1202" t="str">
        <f>_xlfn.XLOOKUP(Table2[[#This Row],[tipe_kamar]],Table12[tipe_kamar],Table12[id_kamar])</f>
        <v>KMR 002</v>
      </c>
      <c r="J1202" t="s">
        <v>82</v>
      </c>
      <c r="K1202">
        <v>9</v>
      </c>
      <c r="L1202">
        <v>322000</v>
      </c>
      <c r="M1202">
        <v>2898000</v>
      </c>
      <c r="N1202" t="str">
        <f>_xlfn.XLOOKUP(Table2[[#This Row],[metode_pembayaran]],Table11[metode_pembayaran],Table11[id_pembayaran])</f>
        <v>MP 06</v>
      </c>
      <c r="O1202" t="s">
        <v>17</v>
      </c>
      <c r="P1202" t="str">
        <f>_xlfn.XLOOKUP(Table2[[#This Row],[status_reservasi]],'Dim Status Reservasi'!$B$2:$B$5,'Dim Status Reservasi'!$A$2:$A$5)</f>
        <v>ST 003</v>
      </c>
      <c r="Q1202" t="s">
        <v>37</v>
      </c>
      <c r="R1202" t="str">
        <f>_xlfn.XLOOKUP(Table2[[#This Row],[kota_hotel]],'Dim Kota Hotel'!$B$2:$B$21,'Dim Kota Hotel'!$A$2:$A$21)</f>
        <v>LOK 020</v>
      </c>
      <c r="S1202" t="s">
        <v>94</v>
      </c>
    </row>
    <row r="1203" spans="1:19" x14ac:dyDescent="0.25">
      <c r="A1203" t="s">
        <v>3418</v>
      </c>
      <c r="B1203" t="str">
        <f>_xlfn.XLOOKUP(Table2[[#This Row],[tanggal_checkin]],Table6[tanggal_checkin],Table6[id_checkin])</f>
        <v>CI 0529</v>
      </c>
      <c r="C1203" t="s">
        <v>11869</v>
      </c>
      <c r="D1203" t="str">
        <f>_xlfn.XLOOKUP(Table2[[#This Row],[tanggal_checkout]],Table4[tanggal_checkout],Table4[id_checkout])</f>
        <v>CO 0536</v>
      </c>
      <c r="E1203" t="s">
        <v>11077</v>
      </c>
      <c r="F1203" s="8">
        <v>0.13799768518518518</v>
      </c>
      <c r="G1203" t="str">
        <f>_xlfn.XLOOKUP(Table2[[#This Row],[nama_tamu]],Table10[nama_tamu],Table10[id_tamu])</f>
        <v>CUS 0431</v>
      </c>
      <c r="H1203" t="s">
        <v>3420</v>
      </c>
      <c r="I1203" t="str">
        <f>_xlfn.XLOOKUP(Table2[[#This Row],[tipe_kamar]],Table12[tipe_kamar],Table12[id_kamar])</f>
        <v>KMR 001</v>
      </c>
      <c r="J1203" t="s">
        <v>23</v>
      </c>
      <c r="K1203">
        <v>6</v>
      </c>
      <c r="L1203">
        <v>583000</v>
      </c>
      <c r="M1203">
        <v>3498000</v>
      </c>
      <c r="N1203" t="str">
        <f>_xlfn.XLOOKUP(Table2[[#This Row],[metode_pembayaran]],Table11[metode_pembayaran],Table11[id_pembayaran])</f>
        <v>MP 02</v>
      </c>
      <c r="O1203" t="s">
        <v>30</v>
      </c>
      <c r="P1203" t="str">
        <f>_xlfn.XLOOKUP(Table2[[#This Row],[status_reservasi]],'Dim Status Reservasi'!$B$2:$B$5,'Dim Status Reservasi'!$A$2:$A$5)</f>
        <v>ST 003</v>
      </c>
      <c r="Q1203" t="s">
        <v>37</v>
      </c>
      <c r="R1203" t="str">
        <f>_xlfn.XLOOKUP(Table2[[#This Row],[kota_hotel]],'Dim Kota Hotel'!$B$2:$B$21,'Dim Kota Hotel'!$A$2:$A$21)</f>
        <v>LOK 010</v>
      </c>
      <c r="S1203" t="s">
        <v>226</v>
      </c>
    </row>
    <row r="1204" spans="1:19" x14ac:dyDescent="0.25">
      <c r="A1204" t="s">
        <v>3421</v>
      </c>
      <c r="B1204" t="str">
        <f>_xlfn.XLOOKUP(Table2[[#This Row],[tanggal_checkin]],Table6[tanggal_checkin],Table6[id_checkin])</f>
        <v>CI 0922</v>
      </c>
      <c r="C1204" t="s">
        <v>11815</v>
      </c>
      <c r="D1204" t="str">
        <f>_xlfn.XLOOKUP(Table2[[#This Row],[tanggal_checkout]],Table4[tanggal_checkout],Table4[id_checkout])</f>
        <v>CO 0925</v>
      </c>
      <c r="E1204" t="s">
        <v>11107</v>
      </c>
      <c r="F1204" s="8">
        <v>0.95357638888888885</v>
      </c>
      <c r="G1204" t="str">
        <f>_xlfn.XLOOKUP(Table2[[#This Row],[nama_tamu]],Table10[nama_tamu],Table10[id_tamu])</f>
        <v>CUS 2562</v>
      </c>
      <c r="H1204" t="s">
        <v>3422</v>
      </c>
      <c r="I1204" t="str">
        <f>_xlfn.XLOOKUP(Table2[[#This Row],[tipe_kamar]],Table12[tipe_kamar],Table12[id_kamar])</f>
        <v>KMR 004</v>
      </c>
      <c r="J1204" t="s">
        <v>47</v>
      </c>
      <c r="K1204">
        <v>1</v>
      </c>
      <c r="L1204">
        <v>428000</v>
      </c>
      <c r="M1204">
        <v>428000</v>
      </c>
      <c r="N1204" t="str">
        <f>_xlfn.XLOOKUP(Table2[[#This Row],[metode_pembayaran]],Table11[metode_pembayaran],Table11[id_pembayaran])</f>
        <v>MP 03</v>
      </c>
      <c r="O1204" t="s">
        <v>36</v>
      </c>
      <c r="P1204" t="str">
        <f>_xlfn.XLOOKUP(Table2[[#This Row],[status_reservasi]],'Dim Status Reservasi'!$B$2:$B$5,'Dim Status Reservasi'!$A$2:$A$5)</f>
        <v>ST 004</v>
      </c>
      <c r="Q1204" t="s">
        <v>48</v>
      </c>
      <c r="R1204" t="str">
        <f>_xlfn.XLOOKUP(Table2[[#This Row],[kota_hotel]],'Dim Kota Hotel'!$B$2:$B$21,'Dim Kota Hotel'!$A$2:$A$21)</f>
        <v>LOK 003</v>
      </c>
      <c r="S1204" t="s">
        <v>106</v>
      </c>
    </row>
    <row r="1205" spans="1:19" x14ac:dyDescent="0.25">
      <c r="A1205" t="s">
        <v>3423</v>
      </c>
      <c r="B1205" t="str">
        <f>_xlfn.XLOOKUP(Table2[[#This Row],[tanggal_checkin]],Table6[tanggal_checkin],Table6[id_checkin])</f>
        <v>CI 0887</v>
      </c>
      <c r="C1205" t="s">
        <v>11362</v>
      </c>
      <c r="D1205" t="str">
        <f>_xlfn.XLOOKUP(Table2[[#This Row],[tanggal_checkout]],Table4[tanggal_checkout],Table4[id_checkout])</f>
        <v>CO 0892</v>
      </c>
      <c r="E1205" t="s">
        <v>11351</v>
      </c>
      <c r="F1205" s="8">
        <v>0.78212962962962962</v>
      </c>
      <c r="G1205" t="str">
        <f>_xlfn.XLOOKUP(Table2[[#This Row],[nama_tamu]],Table10[nama_tamu],Table10[id_tamu])</f>
        <v>CUS 3612</v>
      </c>
      <c r="H1205" t="s">
        <v>3424</v>
      </c>
      <c r="I1205" t="str">
        <f>_xlfn.XLOOKUP(Table2[[#This Row],[tipe_kamar]],Table12[tipe_kamar],Table12[id_kamar])</f>
        <v>KMR 003</v>
      </c>
      <c r="J1205" t="s">
        <v>64</v>
      </c>
      <c r="K1205">
        <v>4</v>
      </c>
      <c r="L1205">
        <v>1260000</v>
      </c>
      <c r="M1205">
        <v>5040000</v>
      </c>
      <c r="N1205" t="str">
        <f>_xlfn.XLOOKUP(Table2[[#This Row],[metode_pembayaran]],Table11[metode_pembayaran],Table11[id_pembayaran])</f>
        <v>MP 01</v>
      </c>
      <c r="O1205" t="s">
        <v>24</v>
      </c>
      <c r="P1205" t="str">
        <f>_xlfn.XLOOKUP(Table2[[#This Row],[status_reservasi]],'Dim Status Reservasi'!$B$2:$B$5,'Dim Status Reservasi'!$A$2:$A$5)</f>
        <v>ST 003</v>
      </c>
      <c r="Q1205" t="s">
        <v>37</v>
      </c>
      <c r="R1205" t="str">
        <f>_xlfn.XLOOKUP(Table2[[#This Row],[kota_hotel]],'Dim Kota Hotel'!$B$2:$B$21,'Dim Kota Hotel'!$A$2:$A$21)</f>
        <v>LOK 015</v>
      </c>
      <c r="S1205" t="s">
        <v>233</v>
      </c>
    </row>
    <row r="1206" spans="1:19" x14ac:dyDescent="0.25">
      <c r="A1206" t="s">
        <v>3425</v>
      </c>
      <c r="B1206" t="str">
        <f>_xlfn.XLOOKUP(Table2[[#This Row],[tanggal_checkin]],Table6[tanggal_checkin],Table6[id_checkin])</f>
        <v>CI 0094</v>
      </c>
      <c r="C1206" t="s">
        <v>11693</v>
      </c>
      <c r="D1206" t="str">
        <f>_xlfn.XLOOKUP(Table2[[#This Row],[tanggal_checkout]],Table4[tanggal_checkout],Table4[id_checkout])</f>
        <v>CO 0095</v>
      </c>
      <c r="E1206" t="s">
        <v>11549</v>
      </c>
      <c r="F1206" s="8">
        <v>0.4371990740740741</v>
      </c>
      <c r="G1206" t="str">
        <f>_xlfn.XLOOKUP(Table2[[#This Row],[nama_tamu]],Table10[nama_tamu],Table10[id_tamu])</f>
        <v>CUS 3423</v>
      </c>
      <c r="H1206" t="s">
        <v>3427</v>
      </c>
      <c r="I1206" t="str">
        <f>_xlfn.XLOOKUP(Table2[[#This Row],[tipe_kamar]],Table12[tipe_kamar],Table12[id_kamar])</f>
        <v>KMR 002</v>
      </c>
      <c r="J1206" t="s">
        <v>82</v>
      </c>
      <c r="K1206">
        <v>1</v>
      </c>
      <c r="L1206">
        <v>397000</v>
      </c>
      <c r="M1206">
        <v>397000</v>
      </c>
      <c r="N1206" t="str">
        <f>_xlfn.XLOOKUP(Table2[[#This Row],[metode_pembayaran]],Table11[metode_pembayaran],Table11[id_pembayaran])</f>
        <v>MP 02</v>
      </c>
      <c r="O1206" t="s">
        <v>30</v>
      </c>
      <c r="P1206" t="str">
        <f>_xlfn.XLOOKUP(Table2[[#This Row],[status_reservasi]],'Dim Status Reservasi'!$B$2:$B$5,'Dim Status Reservasi'!$A$2:$A$5)</f>
        <v>ST 004</v>
      </c>
      <c r="Q1206" t="s">
        <v>48</v>
      </c>
      <c r="R1206" t="str">
        <f>_xlfn.XLOOKUP(Table2[[#This Row],[kota_hotel]],'Dim Kota Hotel'!$B$2:$B$21,'Dim Kota Hotel'!$A$2:$A$21)</f>
        <v>LOK 019</v>
      </c>
      <c r="S1206" t="s">
        <v>133</v>
      </c>
    </row>
    <row r="1207" spans="1:19" x14ac:dyDescent="0.25">
      <c r="A1207" t="s">
        <v>3428</v>
      </c>
      <c r="B1207" t="str">
        <f>_xlfn.XLOOKUP(Table2[[#This Row],[tanggal_checkin]],Table6[tanggal_checkin],Table6[id_checkin])</f>
        <v>CI 0295</v>
      </c>
      <c r="C1207" t="s">
        <v>10970</v>
      </c>
      <c r="D1207" t="str">
        <f>_xlfn.XLOOKUP(Table2[[#This Row],[tanggal_checkout]],Table4[tanggal_checkout],Table4[id_checkout])</f>
        <v>CO 0295</v>
      </c>
      <c r="E1207" t="s">
        <v>11857</v>
      </c>
      <c r="F1207" s="8">
        <v>0.6264467592592593</v>
      </c>
      <c r="G1207" t="str">
        <f>_xlfn.XLOOKUP(Table2[[#This Row],[nama_tamu]],Table10[nama_tamu],Table10[id_tamu])</f>
        <v>CUS 3702</v>
      </c>
      <c r="H1207" t="s">
        <v>3430</v>
      </c>
      <c r="I1207" t="str">
        <f>_xlfn.XLOOKUP(Table2[[#This Row],[tipe_kamar]],Table12[tipe_kamar],Table12[id_kamar])</f>
        <v>KMR 004</v>
      </c>
      <c r="J1207" t="s">
        <v>47</v>
      </c>
      <c r="K1207">
        <v>2</v>
      </c>
      <c r="L1207">
        <v>456000</v>
      </c>
      <c r="M1207">
        <v>912000</v>
      </c>
      <c r="N1207" t="str">
        <f>_xlfn.XLOOKUP(Table2[[#This Row],[metode_pembayaran]],Table11[metode_pembayaran],Table11[id_pembayaran])</f>
        <v>MP 04</v>
      </c>
      <c r="O1207" t="s">
        <v>53</v>
      </c>
      <c r="P1207" t="str">
        <f>_xlfn.XLOOKUP(Table2[[#This Row],[status_reservasi]],'Dim Status Reservasi'!$B$2:$B$5,'Dim Status Reservasi'!$A$2:$A$5)</f>
        <v>ST 003</v>
      </c>
      <c r="Q1207" t="s">
        <v>37</v>
      </c>
      <c r="R1207" t="str">
        <f>_xlfn.XLOOKUP(Table2[[#This Row],[kota_hotel]],'Dim Kota Hotel'!$B$2:$B$21,'Dim Kota Hotel'!$A$2:$A$21)</f>
        <v>LOK 002</v>
      </c>
      <c r="S1207" t="s">
        <v>60</v>
      </c>
    </row>
    <row r="1208" spans="1:19" x14ac:dyDescent="0.25">
      <c r="A1208" t="s">
        <v>3431</v>
      </c>
      <c r="B1208" t="str">
        <f>_xlfn.XLOOKUP(Table2[[#This Row],[tanggal_checkin]],Table6[tanggal_checkin],Table6[id_checkin])</f>
        <v>CI 0634</v>
      </c>
      <c r="C1208" t="s">
        <v>11020</v>
      </c>
      <c r="D1208" t="str">
        <f>_xlfn.XLOOKUP(Table2[[#This Row],[tanggal_checkout]],Table4[tanggal_checkout],Table4[id_checkout])</f>
        <v>CO 0642</v>
      </c>
      <c r="E1208" t="s">
        <v>11907</v>
      </c>
      <c r="F1208" s="8">
        <v>0.2338425925925926</v>
      </c>
      <c r="G1208" t="str">
        <f>_xlfn.XLOOKUP(Table2[[#This Row],[nama_tamu]],Table10[nama_tamu],Table10[id_tamu])</f>
        <v>CUS 0139</v>
      </c>
      <c r="H1208" t="s">
        <v>11134</v>
      </c>
      <c r="I1208" t="str">
        <f>_xlfn.XLOOKUP(Table2[[#This Row],[tipe_kamar]],Table12[tipe_kamar],Table12[id_kamar])</f>
        <v>KMR 001</v>
      </c>
      <c r="J1208" t="s">
        <v>23</v>
      </c>
      <c r="K1208">
        <v>8</v>
      </c>
      <c r="L1208">
        <v>666000</v>
      </c>
      <c r="M1208">
        <v>5328000</v>
      </c>
      <c r="N1208" t="str">
        <f>_xlfn.XLOOKUP(Table2[[#This Row],[metode_pembayaran]],Table11[metode_pembayaran],Table11[id_pembayaran])</f>
        <v>MP 06</v>
      </c>
      <c r="O1208" t="s">
        <v>17</v>
      </c>
      <c r="P1208" t="str">
        <f>_xlfn.XLOOKUP(Table2[[#This Row],[status_reservasi]],'Dim Status Reservasi'!$B$2:$B$5,'Dim Status Reservasi'!$A$2:$A$5)</f>
        <v>ST 003</v>
      </c>
      <c r="Q1208" t="s">
        <v>37</v>
      </c>
      <c r="R1208" t="str">
        <f>_xlfn.XLOOKUP(Table2[[#This Row],[kota_hotel]],'Dim Kota Hotel'!$B$2:$B$21,'Dim Kota Hotel'!$A$2:$A$21)</f>
        <v>LOK 015</v>
      </c>
      <c r="S1208" t="s">
        <v>233</v>
      </c>
    </row>
    <row r="1209" spans="1:19" x14ac:dyDescent="0.25">
      <c r="A1209" t="s">
        <v>3432</v>
      </c>
      <c r="B1209" t="str">
        <f>_xlfn.XLOOKUP(Table2[[#This Row],[tanggal_checkin]],Table6[tanggal_checkin],Table6[id_checkin])</f>
        <v>CI 0059</v>
      </c>
      <c r="C1209" t="s">
        <v>11060</v>
      </c>
      <c r="D1209" t="str">
        <f>_xlfn.XLOOKUP(Table2[[#This Row],[tanggal_checkout]],Table4[tanggal_checkout],Table4[id_checkout])</f>
        <v>CO 0064</v>
      </c>
      <c r="E1209" t="s">
        <v>11061</v>
      </c>
      <c r="F1209" s="8">
        <v>0.41972222222222222</v>
      </c>
      <c r="G1209" t="str">
        <f>_xlfn.XLOOKUP(Table2[[#This Row],[nama_tamu]],Table10[nama_tamu],Table10[id_tamu])</f>
        <v>CUS 3838</v>
      </c>
      <c r="H1209" t="s">
        <v>3433</v>
      </c>
      <c r="I1209" t="str">
        <f>_xlfn.XLOOKUP(Table2[[#This Row],[tipe_kamar]],Table12[tipe_kamar],Table12[id_kamar])</f>
        <v>KMR 001</v>
      </c>
      <c r="J1209" t="s">
        <v>23</v>
      </c>
      <c r="K1209">
        <v>5</v>
      </c>
      <c r="L1209">
        <v>559000</v>
      </c>
      <c r="M1209">
        <v>2795000</v>
      </c>
      <c r="N1209" t="str">
        <f>_xlfn.XLOOKUP(Table2[[#This Row],[metode_pembayaran]],Table11[metode_pembayaran],Table11[id_pembayaran])</f>
        <v>MP 03</v>
      </c>
      <c r="O1209" t="s">
        <v>36</v>
      </c>
      <c r="P1209" t="str">
        <f>_xlfn.XLOOKUP(Table2[[#This Row],[status_reservasi]],'Dim Status Reservasi'!$B$2:$B$5,'Dim Status Reservasi'!$A$2:$A$5)</f>
        <v>ST 001</v>
      </c>
      <c r="Q1209" t="s">
        <v>214</v>
      </c>
      <c r="R1209" t="str">
        <f>_xlfn.XLOOKUP(Table2[[#This Row],[kota_hotel]],'Dim Kota Hotel'!$B$2:$B$21,'Dim Kota Hotel'!$A$2:$A$21)</f>
        <v>LOK 007</v>
      </c>
      <c r="S1209" t="s">
        <v>145</v>
      </c>
    </row>
    <row r="1210" spans="1:19" x14ac:dyDescent="0.25">
      <c r="A1210" t="s">
        <v>3434</v>
      </c>
      <c r="B1210" t="str">
        <f>_xlfn.XLOOKUP(Table2[[#This Row],[tanggal_checkin]],Table6[tanggal_checkin],Table6[id_checkin])</f>
        <v>CI 0196</v>
      </c>
      <c r="C1210" t="s">
        <v>11539</v>
      </c>
      <c r="D1210" t="str">
        <f>_xlfn.XLOOKUP(Table2[[#This Row],[tanggal_checkout]],Table4[tanggal_checkout],Table4[id_checkout])</f>
        <v>CO 0201</v>
      </c>
      <c r="E1210" t="s">
        <v>11066</v>
      </c>
      <c r="F1210" s="8">
        <v>0.1705787037037037</v>
      </c>
      <c r="G1210" t="str">
        <f>_xlfn.XLOOKUP(Table2[[#This Row],[nama_tamu]],Table10[nama_tamu],Table10[id_tamu])</f>
        <v>CUS 3703</v>
      </c>
      <c r="H1210" t="s">
        <v>3436</v>
      </c>
      <c r="I1210" t="str">
        <f>_xlfn.XLOOKUP(Table2[[#This Row],[tipe_kamar]],Table12[tipe_kamar],Table12[id_kamar])</f>
        <v>KMR 003</v>
      </c>
      <c r="J1210" t="s">
        <v>64</v>
      </c>
      <c r="K1210">
        <v>4</v>
      </c>
      <c r="L1210">
        <v>1323000</v>
      </c>
      <c r="M1210">
        <v>5292000</v>
      </c>
      <c r="N1210" t="str">
        <f>_xlfn.XLOOKUP(Table2[[#This Row],[metode_pembayaran]],Table11[metode_pembayaran],Table11[id_pembayaran])</f>
        <v>MP 02</v>
      </c>
      <c r="O1210" t="s">
        <v>30</v>
      </c>
      <c r="P1210" t="str">
        <f>_xlfn.XLOOKUP(Table2[[#This Row],[status_reservasi]],'Dim Status Reservasi'!$B$2:$B$5,'Dim Status Reservasi'!$A$2:$A$5)</f>
        <v>ST 003</v>
      </c>
      <c r="Q1210" t="s">
        <v>37</v>
      </c>
      <c r="R1210" t="str">
        <f>_xlfn.XLOOKUP(Table2[[#This Row],[kota_hotel]],'Dim Kota Hotel'!$B$2:$B$21,'Dim Kota Hotel'!$A$2:$A$21)</f>
        <v>LOK 012</v>
      </c>
      <c r="S1210" t="s">
        <v>25</v>
      </c>
    </row>
    <row r="1211" spans="1:19" x14ac:dyDescent="0.25">
      <c r="A1211" t="s">
        <v>3437</v>
      </c>
      <c r="B1211" t="str">
        <f>_xlfn.XLOOKUP(Table2[[#This Row],[tanggal_checkin]],Table6[tanggal_checkin],Table6[id_checkin])</f>
        <v>CI 1067</v>
      </c>
      <c r="C1211" t="s">
        <v>11762</v>
      </c>
      <c r="D1211" t="str">
        <f>_xlfn.XLOOKUP(Table2[[#This Row],[tanggal_checkout]],Table4[tanggal_checkout],Table4[id_checkout])</f>
        <v>CO 1070</v>
      </c>
      <c r="E1211" t="s">
        <v>11523</v>
      </c>
      <c r="F1211" s="8">
        <v>0.26165509259259262</v>
      </c>
      <c r="G1211" t="str">
        <f>_xlfn.XLOOKUP(Table2[[#This Row],[nama_tamu]],Table10[nama_tamu],Table10[id_tamu])</f>
        <v>CUS 0139</v>
      </c>
      <c r="H1211" t="s">
        <v>11134</v>
      </c>
      <c r="I1211" t="str">
        <f>_xlfn.XLOOKUP(Table2[[#This Row],[tipe_kamar]],Table12[tipe_kamar],Table12[id_kamar])</f>
        <v>KMR 002</v>
      </c>
      <c r="J1211" t="s">
        <v>82</v>
      </c>
      <c r="K1211">
        <v>1</v>
      </c>
      <c r="L1211">
        <v>365000</v>
      </c>
      <c r="M1211">
        <v>365000</v>
      </c>
      <c r="N1211" t="str">
        <f>_xlfn.XLOOKUP(Table2[[#This Row],[metode_pembayaran]],Table11[metode_pembayaran],Table11[id_pembayaran])</f>
        <v>MP 04</v>
      </c>
      <c r="O1211" t="s">
        <v>53</v>
      </c>
      <c r="P1211" t="str">
        <f>_xlfn.XLOOKUP(Table2[[#This Row],[status_reservasi]],'Dim Status Reservasi'!$B$2:$B$5,'Dim Status Reservasi'!$A$2:$A$5)</f>
        <v>ST 002</v>
      </c>
      <c r="Q1211" t="s">
        <v>124</v>
      </c>
      <c r="R1211" t="str">
        <f>_xlfn.XLOOKUP(Table2[[#This Row],[kota_hotel]],'Dim Kota Hotel'!$B$2:$B$21,'Dim Kota Hotel'!$A$2:$A$21)</f>
        <v>LOK 020</v>
      </c>
      <c r="S1211" t="s">
        <v>94</v>
      </c>
    </row>
    <row r="1212" spans="1:19" x14ac:dyDescent="0.25">
      <c r="A1212" t="s">
        <v>3439</v>
      </c>
      <c r="B1212" t="str">
        <f>_xlfn.XLOOKUP(Table2[[#This Row],[tanggal_checkin]],Table6[tanggal_checkin],Table6[id_checkin])</f>
        <v>CI 0814</v>
      </c>
      <c r="C1212" t="s">
        <v>11415</v>
      </c>
      <c r="D1212" t="str">
        <f>_xlfn.XLOOKUP(Table2[[#This Row],[tanggal_checkout]],Table4[tanggal_checkout],Table4[id_checkout])</f>
        <v>CO 0820</v>
      </c>
      <c r="E1212" t="s">
        <v>11887</v>
      </c>
      <c r="F1212" s="8">
        <v>0.12418981481481481</v>
      </c>
      <c r="G1212" t="str">
        <f>_xlfn.XLOOKUP(Table2[[#This Row],[nama_tamu]],Table10[nama_tamu],Table10[id_tamu])</f>
        <v>CUS 2895</v>
      </c>
      <c r="H1212" t="s">
        <v>3441</v>
      </c>
      <c r="I1212" t="str">
        <f>_xlfn.XLOOKUP(Table2[[#This Row],[tipe_kamar]],Table12[tipe_kamar],Table12[id_kamar])</f>
        <v>KMR 001</v>
      </c>
      <c r="J1212" t="s">
        <v>23</v>
      </c>
      <c r="K1212">
        <v>2</v>
      </c>
      <c r="L1212">
        <v>563000</v>
      </c>
      <c r="M1212">
        <v>1126000</v>
      </c>
      <c r="N1212" t="str">
        <f>_xlfn.XLOOKUP(Table2[[#This Row],[metode_pembayaran]],Table11[metode_pembayaran],Table11[id_pembayaran])</f>
        <v>MP 04</v>
      </c>
      <c r="O1212" t="s">
        <v>53</v>
      </c>
      <c r="P1212" t="str">
        <f>_xlfn.XLOOKUP(Table2[[#This Row],[status_reservasi]],'Dim Status Reservasi'!$B$2:$B$5,'Dim Status Reservasi'!$A$2:$A$5)</f>
        <v>ST 003</v>
      </c>
      <c r="Q1212" t="s">
        <v>37</v>
      </c>
      <c r="R1212" t="str">
        <f>_xlfn.XLOOKUP(Table2[[#This Row],[kota_hotel]],'Dim Kota Hotel'!$B$2:$B$21,'Dim Kota Hotel'!$A$2:$A$21)</f>
        <v>LOK 017</v>
      </c>
      <c r="S1212" t="s">
        <v>84</v>
      </c>
    </row>
    <row r="1213" spans="1:19" x14ac:dyDescent="0.25">
      <c r="A1213" t="s">
        <v>3442</v>
      </c>
      <c r="B1213" t="str">
        <f>_xlfn.XLOOKUP(Table2[[#This Row],[tanggal_checkin]],Table6[tanggal_checkin],Table6[id_checkin])</f>
        <v>CI 0880</v>
      </c>
      <c r="C1213" t="s">
        <v>11400</v>
      </c>
      <c r="D1213" t="str">
        <f>_xlfn.XLOOKUP(Table2[[#This Row],[tanggal_checkout]],Table4[tanggal_checkout],Table4[id_checkout])</f>
        <v>CO 0886</v>
      </c>
      <c r="E1213" t="s">
        <v>11333</v>
      </c>
      <c r="F1213" s="8">
        <v>0.3467824074074074</v>
      </c>
      <c r="G1213" t="str">
        <f>_xlfn.XLOOKUP(Table2[[#This Row],[nama_tamu]],Table10[nama_tamu],Table10[id_tamu])</f>
        <v>CUS 1561</v>
      </c>
      <c r="H1213" t="s">
        <v>3444</v>
      </c>
      <c r="I1213" t="str">
        <f>_xlfn.XLOOKUP(Table2[[#This Row],[tipe_kamar]],Table12[tipe_kamar],Table12[id_kamar])</f>
        <v>KMR 001</v>
      </c>
      <c r="J1213" t="s">
        <v>23</v>
      </c>
      <c r="K1213">
        <v>5</v>
      </c>
      <c r="L1213">
        <v>561000</v>
      </c>
      <c r="M1213">
        <v>2805000</v>
      </c>
      <c r="N1213" t="str">
        <f>_xlfn.XLOOKUP(Table2[[#This Row],[metode_pembayaran]],Table11[metode_pembayaran],Table11[id_pembayaran])</f>
        <v>MP 04</v>
      </c>
      <c r="O1213" t="s">
        <v>53</v>
      </c>
      <c r="P1213" t="str">
        <f>_xlfn.XLOOKUP(Table2[[#This Row],[status_reservasi]],'Dim Status Reservasi'!$B$2:$B$5,'Dim Status Reservasi'!$A$2:$A$5)</f>
        <v>ST 004</v>
      </c>
      <c r="Q1213" t="s">
        <v>48</v>
      </c>
      <c r="R1213" t="str">
        <f>_xlfn.XLOOKUP(Table2[[#This Row],[kota_hotel]],'Dim Kota Hotel'!$B$2:$B$21,'Dim Kota Hotel'!$A$2:$A$21)</f>
        <v>LOK 020</v>
      </c>
      <c r="S1213" t="s">
        <v>94</v>
      </c>
    </row>
    <row r="1214" spans="1:19" x14ac:dyDescent="0.25">
      <c r="A1214" t="s">
        <v>3445</v>
      </c>
      <c r="B1214" t="str">
        <f>_xlfn.XLOOKUP(Table2[[#This Row],[tanggal_checkin]],Table6[tanggal_checkin],Table6[id_checkin])</f>
        <v>CI 0959</v>
      </c>
      <c r="C1214" t="s">
        <v>11626</v>
      </c>
      <c r="D1214" t="str">
        <f>_xlfn.XLOOKUP(Table2[[#This Row],[tanggal_checkout]],Table4[tanggal_checkout],Table4[id_checkout])</f>
        <v>CO 0964</v>
      </c>
      <c r="E1214" t="s">
        <v>11127</v>
      </c>
      <c r="F1214" s="8">
        <v>0.25528935185185186</v>
      </c>
      <c r="G1214" t="str">
        <f>_xlfn.XLOOKUP(Table2[[#This Row],[nama_tamu]],Table10[nama_tamu],Table10[id_tamu])</f>
        <v>CUS 3806</v>
      </c>
      <c r="H1214" t="s">
        <v>3446</v>
      </c>
      <c r="I1214" t="str">
        <f>_xlfn.XLOOKUP(Table2[[#This Row],[tipe_kamar]],Table12[tipe_kamar],Table12[id_kamar])</f>
        <v>KMR 001</v>
      </c>
      <c r="J1214" t="s">
        <v>23</v>
      </c>
      <c r="K1214">
        <v>2</v>
      </c>
      <c r="L1214">
        <v>565000</v>
      </c>
      <c r="M1214">
        <v>1130000</v>
      </c>
      <c r="N1214" t="str">
        <f>_xlfn.XLOOKUP(Table2[[#This Row],[metode_pembayaran]],Table11[metode_pembayaran],Table11[id_pembayaran])</f>
        <v>MP 02</v>
      </c>
      <c r="O1214" t="s">
        <v>30</v>
      </c>
      <c r="P1214" t="str">
        <f>_xlfn.XLOOKUP(Table2[[#This Row],[status_reservasi]],'Dim Status Reservasi'!$B$2:$B$5,'Dim Status Reservasi'!$A$2:$A$5)</f>
        <v>ST 003</v>
      </c>
      <c r="Q1214" t="s">
        <v>37</v>
      </c>
      <c r="R1214" t="str">
        <f>_xlfn.XLOOKUP(Table2[[#This Row],[kota_hotel]],'Dim Kota Hotel'!$B$2:$B$21,'Dim Kota Hotel'!$A$2:$A$21)</f>
        <v>LOK 014</v>
      </c>
      <c r="S1214" t="s">
        <v>222</v>
      </c>
    </row>
    <row r="1215" spans="1:19" x14ac:dyDescent="0.25">
      <c r="A1215" t="s">
        <v>3447</v>
      </c>
      <c r="B1215" t="str">
        <f>_xlfn.XLOOKUP(Table2[[#This Row],[tanggal_checkin]],Table6[tanggal_checkin],Table6[id_checkin])</f>
        <v>CI 0463</v>
      </c>
      <c r="C1215" t="s">
        <v>11802</v>
      </c>
      <c r="D1215" t="str">
        <f>_xlfn.XLOOKUP(Table2[[#This Row],[tanggal_checkout]],Table4[tanggal_checkout],Table4[id_checkout])</f>
        <v>CO 0469</v>
      </c>
      <c r="E1215" t="s">
        <v>11933</v>
      </c>
      <c r="F1215" s="8">
        <v>0.86505787037037041</v>
      </c>
      <c r="G1215" t="str">
        <f>_xlfn.XLOOKUP(Table2[[#This Row],[nama_tamu]],Table10[nama_tamu],Table10[id_tamu])</f>
        <v>CUS 1551</v>
      </c>
      <c r="H1215" t="s">
        <v>3448</v>
      </c>
      <c r="I1215" t="str">
        <f>_xlfn.XLOOKUP(Table2[[#This Row],[tipe_kamar]],Table12[tipe_kamar],Table12[id_kamar])</f>
        <v>KMR 004</v>
      </c>
      <c r="J1215" t="s">
        <v>47</v>
      </c>
      <c r="K1215">
        <v>5</v>
      </c>
      <c r="L1215">
        <v>501000</v>
      </c>
      <c r="M1215">
        <v>2505000</v>
      </c>
      <c r="N1215" t="str">
        <f>_xlfn.XLOOKUP(Table2[[#This Row],[metode_pembayaran]],Table11[metode_pembayaran],Table11[id_pembayaran])</f>
        <v>MP 02</v>
      </c>
      <c r="O1215" t="s">
        <v>30</v>
      </c>
      <c r="P1215" t="str">
        <f>_xlfn.XLOOKUP(Table2[[#This Row],[status_reservasi]],'Dim Status Reservasi'!$B$2:$B$5,'Dim Status Reservasi'!$A$2:$A$5)</f>
        <v>ST 004</v>
      </c>
      <c r="Q1215" t="s">
        <v>48</v>
      </c>
      <c r="R1215" t="str">
        <f>_xlfn.XLOOKUP(Table2[[#This Row],[kota_hotel]],'Dim Kota Hotel'!$B$2:$B$21,'Dim Kota Hotel'!$A$2:$A$21)</f>
        <v>LOK 016</v>
      </c>
      <c r="S1215" t="s">
        <v>117</v>
      </c>
    </row>
    <row r="1216" spans="1:19" x14ac:dyDescent="0.25">
      <c r="A1216" t="s">
        <v>3449</v>
      </c>
      <c r="B1216" t="str">
        <f>_xlfn.XLOOKUP(Table2[[#This Row],[tanggal_checkin]],Table6[tanggal_checkin],Table6[id_checkin])</f>
        <v>CI 1064</v>
      </c>
      <c r="C1216" t="s">
        <v>11439</v>
      </c>
      <c r="D1216" t="str">
        <f>_xlfn.XLOOKUP(Table2[[#This Row],[tanggal_checkout]],Table4[tanggal_checkout],Table4[id_checkout])</f>
        <v>CO 1068</v>
      </c>
      <c r="E1216" t="s">
        <v>11655</v>
      </c>
      <c r="F1216" s="8">
        <v>0.92142361111111115</v>
      </c>
      <c r="G1216" t="str">
        <f>_xlfn.XLOOKUP(Table2[[#This Row],[nama_tamu]],Table10[nama_tamu],Table10[id_tamu])</f>
        <v>CUS 3470</v>
      </c>
      <c r="H1216" t="s">
        <v>3450</v>
      </c>
      <c r="I1216" t="str">
        <f>_xlfn.XLOOKUP(Table2[[#This Row],[tipe_kamar]],Table12[tipe_kamar],Table12[id_kamar])</f>
        <v>KMR 002</v>
      </c>
      <c r="J1216" t="s">
        <v>82</v>
      </c>
      <c r="K1216">
        <v>2</v>
      </c>
      <c r="L1216">
        <v>366000</v>
      </c>
      <c r="M1216">
        <v>732000</v>
      </c>
      <c r="N1216" t="str">
        <f>_xlfn.XLOOKUP(Table2[[#This Row],[metode_pembayaran]],Table11[metode_pembayaran],Table11[id_pembayaran])</f>
        <v>MP 01</v>
      </c>
      <c r="O1216" t="s">
        <v>24</v>
      </c>
      <c r="P1216" t="str">
        <f>_xlfn.XLOOKUP(Table2[[#This Row],[status_reservasi]],'Dim Status Reservasi'!$B$2:$B$5,'Dim Status Reservasi'!$A$2:$A$5)</f>
        <v>ST 004</v>
      </c>
      <c r="Q1216" t="s">
        <v>48</v>
      </c>
      <c r="R1216" t="str">
        <f>_xlfn.XLOOKUP(Table2[[#This Row],[kota_hotel]],'Dim Kota Hotel'!$B$2:$B$21,'Dim Kota Hotel'!$A$2:$A$21)</f>
        <v>LOK 015</v>
      </c>
      <c r="S1216" t="s">
        <v>233</v>
      </c>
    </row>
    <row r="1217" spans="1:19" x14ac:dyDescent="0.25">
      <c r="A1217" t="s">
        <v>3451</v>
      </c>
      <c r="B1217" t="str">
        <f>_xlfn.XLOOKUP(Table2[[#This Row],[tanggal_checkin]],Table6[tanggal_checkin],Table6[id_checkin])</f>
        <v>CI 0296</v>
      </c>
      <c r="C1217" t="s">
        <v>11056</v>
      </c>
      <c r="D1217" t="str">
        <f>_xlfn.XLOOKUP(Table2[[#This Row],[tanggal_checkout]],Table4[tanggal_checkout],Table4[id_checkout])</f>
        <v>CO 0302</v>
      </c>
      <c r="E1217" t="s">
        <v>11305</v>
      </c>
      <c r="F1217" s="8">
        <v>0.83445601851851847</v>
      </c>
      <c r="G1217" t="str">
        <f>_xlfn.XLOOKUP(Table2[[#This Row],[nama_tamu]],Table10[nama_tamu],Table10[id_tamu])</f>
        <v>CUS 0139</v>
      </c>
      <c r="H1217" t="s">
        <v>11134</v>
      </c>
      <c r="I1217" t="str">
        <f>_xlfn.XLOOKUP(Table2[[#This Row],[tipe_kamar]],Table12[tipe_kamar],Table12[id_kamar])</f>
        <v>KMR 004</v>
      </c>
      <c r="J1217" t="s">
        <v>47</v>
      </c>
      <c r="K1217">
        <v>8</v>
      </c>
      <c r="L1217">
        <v>448000</v>
      </c>
      <c r="M1217">
        <v>3584000</v>
      </c>
      <c r="N1217" t="str">
        <f>_xlfn.XLOOKUP(Table2[[#This Row],[metode_pembayaran]],Table11[metode_pembayaran],Table11[id_pembayaran])</f>
        <v>MP 06</v>
      </c>
      <c r="O1217" t="s">
        <v>17</v>
      </c>
      <c r="P1217" t="str">
        <f>_xlfn.XLOOKUP(Table2[[#This Row],[status_reservasi]],'Dim Status Reservasi'!$B$2:$B$5,'Dim Status Reservasi'!$A$2:$A$5)</f>
        <v>ST 003</v>
      </c>
      <c r="Q1217" t="s">
        <v>37</v>
      </c>
      <c r="R1217" t="str">
        <f>_xlfn.XLOOKUP(Table2[[#This Row],[kota_hotel]],'Dim Kota Hotel'!$B$2:$B$21,'Dim Kota Hotel'!$A$2:$A$21)</f>
        <v>LOK 007</v>
      </c>
      <c r="S1217" t="s">
        <v>145</v>
      </c>
    </row>
    <row r="1218" spans="1:19" x14ac:dyDescent="0.25">
      <c r="A1218" t="s">
        <v>3453</v>
      </c>
      <c r="B1218" t="str">
        <f>_xlfn.XLOOKUP(Table2[[#This Row],[tanggal_checkin]],Table6[tanggal_checkin],Table6[id_checkin])</f>
        <v>CI 0787</v>
      </c>
      <c r="C1218" t="s">
        <v>11494</v>
      </c>
      <c r="D1218" t="str">
        <f>_xlfn.XLOOKUP(Table2[[#This Row],[tanggal_checkout]],Table4[tanggal_checkout],Table4[id_checkout])</f>
        <v>CO 0795</v>
      </c>
      <c r="E1218" t="s">
        <v>11464</v>
      </c>
      <c r="F1218" s="8">
        <v>0.84490740740740744</v>
      </c>
      <c r="G1218" t="str">
        <f>_xlfn.XLOOKUP(Table2[[#This Row],[nama_tamu]],Table10[nama_tamu],Table10[id_tamu])</f>
        <v>CUS 0758</v>
      </c>
      <c r="H1218" t="s">
        <v>3454</v>
      </c>
      <c r="I1218" t="str">
        <f>_xlfn.XLOOKUP(Table2[[#This Row],[tipe_kamar]],Table12[tipe_kamar],Table12[id_kamar])</f>
        <v>KMR 004</v>
      </c>
      <c r="J1218" t="s">
        <v>47</v>
      </c>
      <c r="K1218">
        <v>5</v>
      </c>
      <c r="L1218">
        <v>443000</v>
      </c>
      <c r="M1218">
        <v>2215000</v>
      </c>
      <c r="N1218" t="str">
        <f>_xlfn.XLOOKUP(Table2[[#This Row],[metode_pembayaran]],Table11[metode_pembayaran],Table11[id_pembayaran])</f>
        <v>MP 03</v>
      </c>
      <c r="O1218" t="s">
        <v>36</v>
      </c>
      <c r="P1218" t="str">
        <f>_xlfn.XLOOKUP(Table2[[#This Row],[status_reservasi]],'Dim Status Reservasi'!$B$2:$B$5,'Dim Status Reservasi'!$A$2:$A$5)</f>
        <v>ST 003</v>
      </c>
      <c r="Q1218" t="s">
        <v>37</v>
      </c>
      <c r="R1218" t="str">
        <f>_xlfn.XLOOKUP(Table2[[#This Row],[kota_hotel]],'Dim Kota Hotel'!$B$2:$B$21,'Dim Kota Hotel'!$A$2:$A$21)</f>
        <v>LOK 018</v>
      </c>
      <c r="S1218" t="s">
        <v>102</v>
      </c>
    </row>
    <row r="1219" spans="1:19" x14ac:dyDescent="0.25">
      <c r="A1219" t="s">
        <v>3455</v>
      </c>
      <c r="B1219" t="str">
        <f>_xlfn.XLOOKUP(Table2[[#This Row],[tanggal_checkin]],Table6[tanggal_checkin],Table6[id_checkin])</f>
        <v>CI 0978</v>
      </c>
      <c r="C1219" t="s">
        <v>11152</v>
      </c>
      <c r="D1219" t="str">
        <f>_xlfn.XLOOKUP(Table2[[#This Row],[tanggal_checkout]],Table4[tanggal_checkout],Table4[id_checkout])</f>
        <v>CO 0983</v>
      </c>
      <c r="E1219" t="s">
        <v>11934</v>
      </c>
      <c r="F1219" s="8">
        <v>0.96400462962962963</v>
      </c>
      <c r="G1219" t="str">
        <f>_xlfn.XLOOKUP(Table2[[#This Row],[nama_tamu]],Table10[nama_tamu],Table10[id_tamu])</f>
        <v>CUS 3405</v>
      </c>
      <c r="H1219" t="s">
        <v>3456</v>
      </c>
      <c r="I1219" t="str">
        <f>_xlfn.XLOOKUP(Table2[[#This Row],[tipe_kamar]],Table12[tipe_kamar],Table12[id_kamar])</f>
        <v>KMR 001</v>
      </c>
      <c r="J1219" t="s">
        <v>23</v>
      </c>
      <c r="K1219">
        <v>2</v>
      </c>
      <c r="L1219">
        <v>610000</v>
      </c>
      <c r="M1219">
        <v>1220000</v>
      </c>
      <c r="N1219" t="str">
        <f>_xlfn.XLOOKUP(Table2[[#This Row],[metode_pembayaran]],Table11[metode_pembayaran],Table11[id_pembayaran])</f>
        <v>MP 01</v>
      </c>
      <c r="O1219" t="s">
        <v>24</v>
      </c>
      <c r="P1219" t="str">
        <f>_xlfn.XLOOKUP(Table2[[#This Row],[status_reservasi]],'Dim Status Reservasi'!$B$2:$B$5,'Dim Status Reservasi'!$A$2:$A$5)</f>
        <v>ST 003</v>
      </c>
      <c r="Q1219" t="s">
        <v>37</v>
      </c>
      <c r="R1219" t="str">
        <f>_xlfn.XLOOKUP(Table2[[#This Row],[kota_hotel]],'Dim Kota Hotel'!$B$2:$B$21,'Dim Kota Hotel'!$A$2:$A$21)</f>
        <v>LOK 018</v>
      </c>
      <c r="S1219" t="s">
        <v>102</v>
      </c>
    </row>
    <row r="1220" spans="1:19" x14ac:dyDescent="0.25">
      <c r="A1220" t="s">
        <v>3457</v>
      </c>
      <c r="B1220" t="str">
        <f>_xlfn.XLOOKUP(Table2[[#This Row],[tanggal_checkin]],Table6[tanggal_checkin],Table6[id_checkin])</f>
        <v>CI 0989</v>
      </c>
      <c r="C1220" t="s">
        <v>11023</v>
      </c>
      <c r="D1220" t="str">
        <f>_xlfn.XLOOKUP(Table2[[#This Row],[tanggal_checkout]],Table4[tanggal_checkout],Table4[id_checkout])</f>
        <v>CO 0996</v>
      </c>
      <c r="E1220" t="s">
        <v>11826</v>
      </c>
      <c r="F1220" s="8">
        <v>0.13008101851851853</v>
      </c>
      <c r="G1220" t="str">
        <f>_xlfn.XLOOKUP(Table2[[#This Row],[nama_tamu]],Table10[nama_tamu],Table10[id_tamu])</f>
        <v>CUS 4169</v>
      </c>
      <c r="H1220" t="s">
        <v>3458</v>
      </c>
      <c r="I1220" t="str">
        <f>_xlfn.XLOOKUP(Table2[[#This Row],[tipe_kamar]],Table12[tipe_kamar],Table12[id_kamar])</f>
        <v>KMR 004</v>
      </c>
      <c r="J1220" t="s">
        <v>47</v>
      </c>
      <c r="K1220">
        <v>4</v>
      </c>
      <c r="L1220">
        <v>411000</v>
      </c>
      <c r="M1220">
        <v>1644000</v>
      </c>
      <c r="N1220" t="str">
        <f>_xlfn.XLOOKUP(Table2[[#This Row],[metode_pembayaran]],Table11[metode_pembayaran],Table11[id_pembayaran])</f>
        <v>MP 06</v>
      </c>
      <c r="O1220" t="s">
        <v>17</v>
      </c>
      <c r="P1220" t="str">
        <f>_xlfn.XLOOKUP(Table2[[#This Row],[status_reservasi]],'Dim Status Reservasi'!$B$2:$B$5,'Dim Status Reservasi'!$A$2:$A$5)</f>
        <v>ST 001</v>
      </c>
      <c r="Q1220" t="s">
        <v>214</v>
      </c>
      <c r="R1220" t="str">
        <f>_xlfn.XLOOKUP(Table2[[#This Row],[kota_hotel]],'Dim Kota Hotel'!$B$2:$B$21,'Dim Kota Hotel'!$A$2:$A$21)</f>
        <v>LOK 018</v>
      </c>
      <c r="S1220" t="s">
        <v>102</v>
      </c>
    </row>
    <row r="1221" spans="1:19" x14ac:dyDescent="0.25">
      <c r="A1221" t="s">
        <v>3459</v>
      </c>
      <c r="B1221" t="str">
        <f>_xlfn.XLOOKUP(Table2[[#This Row],[tanggal_checkin]],Table6[tanggal_checkin],Table6[id_checkin])</f>
        <v>CI 1025</v>
      </c>
      <c r="C1221" t="s">
        <v>11753</v>
      </c>
      <c r="D1221" t="str">
        <f>_xlfn.XLOOKUP(Table2[[#This Row],[tanggal_checkout]],Table4[tanggal_checkout],Table4[id_checkout])</f>
        <v>CO 1037</v>
      </c>
      <c r="E1221" t="s">
        <v>11522</v>
      </c>
      <c r="F1221" s="8">
        <v>0.24390046296296297</v>
      </c>
      <c r="G1221" t="str">
        <f>_xlfn.XLOOKUP(Table2[[#This Row],[nama_tamu]],Table10[nama_tamu],Table10[id_tamu])</f>
        <v>CUS 1776</v>
      </c>
      <c r="H1221" t="s">
        <v>3460</v>
      </c>
      <c r="I1221" t="str">
        <f>_xlfn.XLOOKUP(Table2[[#This Row],[tipe_kamar]],Table12[tipe_kamar],Table12[id_kamar])</f>
        <v>KMR 001</v>
      </c>
      <c r="J1221" t="s">
        <v>23</v>
      </c>
      <c r="K1221">
        <v>9</v>
      </c>
      <c r="L1221">
        <v>543000</v>
      </c>
      <c r="M1221">
        <v>4887000</v>
      </c>
      <c r="N1221" t="str">
        <f>_xlfn.XLOOKUP(Table2[[#This Row],[metode_pembayaran]],Table11[metode_pembayaran],Table11[id_pembayaran])</f>
        <v>MP 01</v>
      </c>
      <c r="O1221" t="s">
        <v>24</v>
      </c>
      <c r="P1221" t="str">
        <f>_xlfn.XLOOKUP(Table2[[#This Row],[status_reservasi]],'Dim Status Reservasi'!$B$2:$B$5,'Dim Status Reservasi'!$A$2:$A$5)</f>
        <v>ST 002</v>
      </c>
      <c r="Q1221" t="s">
        <v>124</v>
      </c>
      <c r="R1221" t="str">
        <f>_xlfn.XLOOKUP(Table2[[#This Row],[kota_hotel]],'Dim Kota Hotel'!$B$2:$B$21,'Dim Kota Hotel'!$A$2:$A$21)</f>
        <v>LOK 012</v>
      </c>
      <c r="S1221" t="s">
        <v>25</v>
      </c>
    </row>
    <row r="1222" spans="1:19" x14ac:dyDescent="0.25">
      <c r="A1222" t="s">
        <v>3461</v>
      </c>
      <c r="B1222" t="str">
        <f>_xlfn.XLOOKUP(Table2[[#This Row],[tanggal_checkin]],Table6[tanggal_checkin],Table6[id_checkin])</f>
        <v>CI 0732</v>
      </c>
      <c r="C1222" t="s">
        <v>11132</v>
      </c>
      <c r="D1222" t="str">
        <f>_xlfn.XLOOKUP(Table2[[#This Row],[tanggal_checkout]],Table4[tanggal_checkout],Table4[id_checkout])</f>
        <v>CO 0739</v>
      </c>
      <c r="E1222" t="s">
        <v>11029</v>
      </c>
      <c r="F1222" s="8">
        <v>0.89033564814814814</v>
      </c>
      <c r="G1222" t="str">
        <f>_xlfn.XLOOKUP(Table2[[#This Row],[nama_tamu]],Table10[nama_tamu],Table10[id_tamu])</f>
        <v>CUS 1150</v>
      </c>
      <c r="H1222" t="s">
        <v>3463</v>
      </c>
      <c r="I1222" t="str">
        <f>_xlfn.XLOOKUP(Table2[[#This Row],[tipe_kamar]],Table12[tipe_kamar],Table12[id_kamar])</f>
        <v>KMR 002</v>
      </c>
      <c r="J1222" t="s">
        <v>82</v>
      </c>
      <c r="K1222">
        <v>4</v>
      </c>
      <c r="L1222">
        <v>401000</v>
      </c>
      <c r="M1222">
        <v>1604000</v>
      </c>
      <c r="N1222" t="str">
        <f>_xlfn.XLOOKUP(Table2[[#This Row],[metode_pembayaran]],Table11[metode_pembayaran],Table11[id_pembayaran])</f>
        <v>MP 03</v>
      </c>
      <c r="O1222" t="s">
        <v>36</v>
      </c>
      <c r="P1222" t="str">
        <f>_xlfn.XLOOKUP(Table2[[#This Row],[status_reservasi]],'Dim Status Reservasi'!$B$2:$B$5,'Dim Status Reservasi'!$A$2:$A$5)</f>
        <v>ST 002</v>
      </c>
      <c r="Q1222" t="s">
        <v>124</v>
      </c>
      <c r="R1222" t="str">
        <f>_xlfn.XLOOKUP(Table2[[#This Row],[kota_hotel]],'Dim Kota Hotel'!$B$2:$B$21,'Dim Kota Hotel'!$A$2:$A$21)</f>
        <v>LOK 001</v>
      </c>
      <c r="S1222" t="s">
        <v>74</v>
      </c>
    </row>
    <row r="1223" spans="1:19" x14ac:dyDescent="0.25">
      <c r="A1223" t="s">
        <v>3464</v>
      </c>
      <c r="B1223" t="str">
        <f>_xlfn.XLOOKUP(Table2[[#This Row],[tanggal_checkin]],Table6[tanggal_checkin],Table6[id_checkin])</f>
        <v>CI 0702</v>
      </c>
      <c r="C1223" t="s">
        <v>11663</v>
      </c>
      <c r="D1223" t="str">
        <f>_xlfn.XLOOKUP(Table2[[#This Row],[tanggal_checkout]],Table4[tanggal_checkout],Table4[id_checkout])</f>
        <v>CO 0706</v>
      </c>
      <c r="E1223" t="s">
        <v>11725</v>
      </c>
      <c r="F1223" s="8">
        <v>0.48834490740740738</v>
      </c>
      <c r="G1223" t="str">
        <f>_xlfn.XLOOKUP(Table2[[#This Row],[nama_tamu]],Table10[nama_tamu],Table10[id_tamu])</f>
        <v>CUS 0225</v>
      </c>
      <c r="H1223" t="s">
        <v>3466</v>
      </c>
      <c r="I1223" t="str">
        <f>_xlfn.XLOOKUP(Table2[[#This Row],[tipe_kamar]],Table12[tipe_kamar],Table12[id_kamar])</f>
        <v>KMR 004</v>
      </c>
      <c r="J1223" t="s">
        <v>47</v>
      </c>
      <c r="K1223">
        <v>2</v>
      </c>
      <c r="L1223">
        <v>480000</v>
      </c>
      <c r="M1223">
        <v>960000</v>
      </c>
      <c r="N1223" t="str">
        <f>_xlfn.XLOOKUP(Table2[[#This Row],[metode_pembayaran]],Table11[metode_pembayaran],Table11[id_pembayaran])</f>
        <v>MP 02</v>
      </c>
      <c r="O1223" t="s">
        <v>30</v>
      </c>
      <c r="P1223" t="str">
        <f>_xlfn.XLOOKUP(Table2[[#This Row],[status_reservasi]],'Dim Status Reservasi'!$B$2:$B$5,'Dim Status Reservasi'!$A$2:$A$5)</f>
        <v>ST 004</v>
      </c>
      <c r="Q1223" t="s">
        <v>48</v>
      </c>
      <c r="R1223" t="str">
        <f>_xlfn.XLOOKUP(Table2[[#This Row],[kota_hotel]],'Dim Kota Hotel'!$B$2:$B$21,'Dim Kota Hotel'!$A$2:$A$21)</f>
        <v>LOK 007</v>
      </c>
      <c r="S1223" t="s">
        <v>145</v>
      </c>
    </row>
    <row r="1224" spans="1:19" x14ac:dyDescent="0.25">
      <c r="A1224" t="s">
        <v>3467</v>
      </c>
      <c r="B1224" t="str">
        <f>_xlfn.XLOOKUP(Table2[[#This Row],[tanggal_checkin]],Table6[tanggal_checkin],Table6[id_checkin])</f>
        <v>CI 0237</v>
      </c>
      <c r="C1224" t="s">
        <v>11485</v>
      </c>
      <c r="D1224" t="str">
        <f>_xlfn.XLOOKUP(Table2[[#This Row],[tanggal_checkout]],Table4[tanggal_checkout],Table4[id_checkout])</f>
        <v>CO 0244</v>
      </c>
      <c r="E1224" t="s">
        <v>11486</v>
      </c>
      <c r="F1224" s="8">
        <v>0.24613425925925925</v>
      </c>
      <c r="G1224" t="str">
        <f>_xlfn.XLOOKUP(Table2[[#This Row],[nama_tamu]],Table10[nama_tamu],Table10[id_tamu])</f>
        <v>CUS 3992</v>
      </c>
      <c r="H1224" t="s">
        <v>3468</v>
      </c>
      <c r="I1224" t="str">
        <f>_xlfn.XLOOKUP(Table2[[#This Row],[tipe_kamar]],Table12[tipe_kamar],Table12[id_kamar])</f>
        <v>KMR 003</v>
      </c>
      <c r="J1224" t="s">
        <v>64</v>
      </c>
      <c r="K1224">
        <v>9</v>
      </c>
      <c r="L1224">
        <v>1359000</v>
      </c>
      <c r="M1224">
        <v>12231000</v>
      </c>
      <c r="N1224" t="str">
        <f>_xlfn.XLOOKUP(Table2[[#This Row],[metode_pembayaran]],Table11[metode_pembayaran],Table11[id_pembayaran])</f>
        <v>MP 05</v>
      </c>
      <c r="O1224" t="s">
        <v>72</v>
      </c>
      <c r="P1224" t="str">
        <f>_xlfn.XLOOKUP(Table2[[#This Row],[status_reservasi]],'Dim Status Reservasi'!$B$2:$B$5,'Dim Status Reservasi'!$A$2:$A$5)</f>
        <v>ST 004</v>
      </c>
      <c r="Q1224" t="s">
        <v>48</v>
      </c>
      <c r="R1224" t="str">
        <f>_xlfn.XLOOKUP(Table2[[#This Row],[kota_hotel]],'Dim Kota Hotel'!$B$2:$B$21,'Dim Kota Hotel'!$A$2:$A$21)</f>
        <v>LOK 020</v>
      </c>
      <c r="S1224" t="s">
        <v>94</v>
      </c>
    </row>
    <row r="1225" spans="1:19" x14ac:dyDescent="0.25">
      <c r="A1225" t="s">
        <v>3469</v>
      </c>
      <c r="B1225" t="str">
        <f>_xlfn.XLOOKUP(Table2[[#This Row],[tanggal_checkin]],Table6[tanggal_checkin],Table6[id_checkin])</f>
        <v>CI 0492</v>
      </c>
      <c r="C1225" t="s">
        <v>11691</v>
      </c>
      <c r="D1225" t="str">
        <f>_xlfn.XLOOKUP(Table2[[#This Row],[tanggal_checkout]],Table4[tanggal_checkout],Table4[id_checkout])</f>
        <v>CO 0500</v>
      </c>
      <c r="E1225" t="s">
        <v>11226</v>
      </c>
      <c r="F1225" s="8">
        <v>9.4421296296296295E-2</v>
      </c>
      <c r="G1225" t="str">
        <f>_xlfn.XLOOKUP(Table2[[#This Row],[nama_tamu]],Table10[nama_tamu],Table10[id_tamu])</f>
        <v>CUS 1573</v>
      </c>
      <c r="H1225" t="s">
        <v>3471</v>
      </c>
      <c r="I1225" t="str">
        <f>_xlfn.XLOOKUP(Table2[[#This Row],[tipe_kamar]],Table12[tipe_kamar],Table12[id_kamar])</f>
        <v>KMR 002</v>
      </c>
      <c r="J1225" t="s">
        <v>82</v>
      </c>
      <c r="K1225">
        <v>7</v>
      </c>
      <c r="L1225">
        <v>397000</v>
      </c>
      <c r="M1225">
        <v>2779000</v>
      </c>
      <c r="N1225" t="str">
        <f>_xlfn.XLOOKUP(Table2[[#This Row],[metode_pembayaran]],Table11[metode_pembayaran],Table11[id_pembayaran])</f>
        <v>MP 05</v>
      </c>
      <c r="O1225" t="s">
        <v>72</v>
      </c>
      <c r="P1225" t="str">
        <f>_xlfn.XLOOKUP(Table2[[#This Row],[status_reservasi]],'Dim Status Reservasi'!$B$2:$B$5,'Dim Status Reservasi'!$A$2:$A$5)</f>
        <v>ST 004</v>
      </c>
      <c r="Q1225" t="s">
        <v>48</v>
      </c>
      <c r="R1225" t="str">
        <f>_xlfn.XLOOKUP(Table2[[#This Row],[kota_hotel]],'Dim Kota Hotel'!$B$2:$B$21,'Dim Kota Hotel'!$A$2:$A$21)</f>
        <v>LOK 018</v>
      </c>
      <c r="S1225" t="s">
        <v>102</v>
      </c>
    </row>
    <row r="1226" spans="1:19" x14ac:dyDescent="0.25">
      <c r="A1226" t="s">
        <v>3472</v>
      </c>
      <c r="B1226" t="str">
        <f>_xlfn.XLOOKUP(Table2[[#This Row],[tanggal_checkin]],Table6[tanggal_checkin],Table6[id_checkin])</f>
        <v>CI 0030</v>
      </c>
      <c r="C1226" t="s">
        <v>11935</v>
      </c>
      <c r="D1226" t="str">
        <f>_xlfn.XLOOKUP(Table2[[#This Row],[tanggal_checkout]],Table4[tanggal_checkout],Table4[id_checkout])</f>
        <v>CO 0036</v>
      </c>
      <c r="E1226" t="s">
        <v>11639</v>
      </c>
      <c r="F1226" s="8">
        <v>0.93307870370370372</v>
      </c>
      <c r="G1226" t="str">
        <f>_xlfn.XLOOKUP(Table2[[#This Row],[nama_tamu]],Table10[nama_tamu],Table10[id_tamu])</f>
        <v>CUS 0095</v>
      </c>
      <c r="H1226" t="s">
        <v>3474</v>
      </c>
      <c r="I1226" t="str">
        <f>_xlfn.XLOOKUP(Table2[[#This Row],[tipe_kamar]],Table12[tipe_kamar],Table12[id_kamar])</f>
        <v>KMR 004</v>
      </c>
      <c r="J1226" t="s">
        <v>47</v>
      </c>
      <c r="K1226">
        <v>6</v>
      </c>
      <c r="L1226">
        <v>420000</v>
      </c>
      <c r="M1226">
        <v>2520000</v>
      </c>
      <c r="N1226" t="str">
        <f>_xlfn.XLOOKUP(Table2[[#This Row],[metode_pembayaran]],Table11[metode_pembayaran],Table11[id_pembayaran])</f>
        <v>MP 04</v>
      </c>
      <c r="O1226" t="s">
        <v>53</v>
      </c>
      <c r="P1226" t="str">
        <f>_xlfn.XLOOKUP(Table2[[#This Row],[status_reservasi]],'Dim Status Reservasi'!$B$2:$B$5,'Dim Status Reservasi'!$A$2:$A$5)</f>
        <v>ST 004</v>
      </c>
      <c r="Q1226" t="s">
        <v>48</v>
      </c>
      <c r="R1226" t="str">
        <f>_xlfn.XLOOKUP(Table2[[#This Row],[kota_hotel]],'Dim Kota Hotel'!$B$2:$B$21,'Dim Kota Hotel'!$A$2:$A$21)</f>
        <v>LOK 007</v>
      </c>
      <c r="S1226" t="s">
        <v>145</v>
      </c>
    </row>
    <row r="1227" spans="1:19" x14ac:dyDescent="0.25">
      <c r="A1227" t="s">
        <v>3475</v>
      </c>
      <c r="B1227" t="str">
        <f>_xlfn.XLOOKUP(Table2[[#This Row],[tanggal_checkin]],Table6[tanggal_checkin],Table6[id_checkin])</f>
        <v>CI 0710</v>
      </c>
      <c r="C1227" t="s">
        <v>11514</v>
      </c>
      <c r="D1227" t="str">
        <f>_xlfn.XLOOKUP(Table2[[#This Row],[tanggal_checkout]],Table4[tanggal_checkout],Table4[id_checkout])</f>
        <v>CO 0715</v>
      </c>
      <c r="E1227" t="s">
        <v>11525</v>
      </c>
      <c r="F1227" s="8">
        <v>0.47682870370370373</v>
      </c>
      <c r="G1227" t="str">
        <f>_xlfn.XLOOKUP(Table2[[#This Row],[nama_tamu]],Table10[nama_tamu],Table10[id_tamu])</f>
        <v>CUS 2044</v>
      </c>
      <c r="H1227" t="s">
        <v>3477</v>
      </c>
      <c r="I1227" t="str">
        <f>_xlfn.XLOOKUP(Table2[[#This Row],[tipe_kamar]],Table12[tipe_kamar],Table12[id_kamar])</f>
        <v>KMR 002</v>
      </c>
      <c r="J1227" t="s">
        <v>82</v>
      </c>
      <c r="K1227">
        <v>3</v>
      </c>
      <c r="L1227">
        <v>361000</v>
      </c>
      <c r="M1227">
        <v>1083000</v>
      </c>
      <c r="N1227" t="str">
        <f>_xlfn.XLOOKUP(Table2[[#This Row],[metode_pembayaran]],Table11[metode_pembayaran],Table11[id_pembayaran])</f>
        <v>MP 03</v>
      </c>
      <c r="O1227" t="s">
        <v>36</v>
      </c>
      <c r="P1227" t="str">
        <f>_xlfn.XLOOKUP(Table2[[#This Row],[status_reservasi]],'Dim Status Reservasi'!$B$2:$B$5,'Dim Status Reservasi'!$A$2:$A$5)</f>
        <v>ST 004</v>
      </c>
      <c r="Q1227" t="s">
        <v>48</v>
      </c>
      <c r="R1227" t="str">
        <f>_xlfn.XLOOKUP(Table2[[#This Row],[kota_hotel]],'Dim Kota Hotel'!$B$2:$B$21,'Dim Kota Hotel'!$A$2:$A$21)</f>
        <v>LOK 005</v>
      </c>
      <c r="S1227" t="s">
        <v>43</v>
      </c>
    </row>
    <row r="1228" spans="1:19" x14ac:dyDescent="0.25">
      <c r="A1228" t="s">
        <v>3478</v>
      </c>
      <c r="B1228" t="str">
        <f>_xlfn.XLOOKUP(Table2[[#This Row],[tanggal_checkin]],Table6[tanggal_checkin],Table6[id_checkin])</f>
        <v>CI 0166</v>
      </c>
      <c r="C1228" t="s">
        <v>11936</v>
      </c>
      <c r="D1228" t="str">
        <f>_xlfn.XLOOKUP(Table2[[#This Row],[tanggal_checkout]],Table4[tanggal_checkout],Table4[id_checkout])</f>
        <v>CO 0172</v>
      </c>
      <c r="E1228" t="s">
        <v>11348</v>
      </c>
      <c r="F1228" s="8">
        <v>0.31363425925925925</v>
      </c>
      <c r="G1228" t="str">
        <f>_xlfn.XLOOKUP(Table2[[#This Row],[nama_tamu]],Table10[nama_tamu],Table10[id_tamu])</f>
        <v>CUS 3872</v>
      </c>
      <c r="H1228" t="s">
        <v>3479</v>
      </c>
      <c r="I1228" t="str">
        <f>_xlfn.XLOOKUP(Table2[[#This Row],[tipe_kamar]],Table12[tipe_kamar],Table12[id_kamar])</f>
        <v>KMR 001</v>
      </c>
      <c r="J1228" t="s">
        <v>23</v>
      </c>
      <c r="K1228">
        <v>5</v>
      </c>
      <c r="L1228">
        <v>634000</v>
      </c>
      <c r="M1228">
        <v>3170000</v>
      </c>
      <c r="N1228" t="str">
        <f>_xlfn.XLOOKUP(Table2[[#This Row],[metode_pembayaran]],Table11[metode_pembayaran],Table11[id_pembayaran])</f>
        <v>MP 02</v>
      </c>
      <c r="O1228" t="s">
        <v>30</v>
      </c>
      <c r="P1228" t="str">
        <f>_xlfn.XLOOKUP(Table2[[#This Row],[status_reservasi]],'Dim Status Reservasi'!$B$2:$B$5,'Dim Status Reservasi'!$A$2:$A$5)</f>
        <v>ST 001</v>
      </c>
      <c r="Q1228" t="s">
        <v>214</v>
      </c>
      <c r="R1228" t="str">
        <f>_xlfn.XLOOKUP(Table2[[#This Row],[kota_hotel]],'Dim Kota Hotel'!$B$2:$B$21,'Dim Kota Hotel'!$A$2:$A$21)</f>
        <v>LOK 010</v>
      </c>
      <c r="S1228" t="s">
        <v>226</v>
      </c>
    </row>
    <row r="1229" spans="1:19" x14ac:dyDescent="0.25">
      <c r="A1229" t="s">
        <v>3480</v>
      </c>
      <c r="B1229" t="str">
        <f>_xlfn.XLOOKUP(Table2[[#This Row],[tanggal_checkin]],Table6[tanggal_checkin],Table6[id_checkin])</f>
        <v>CI 0124</v>
      </c>
      <c r="C1229" t="s">
        <v>11520</v>
      </c>
      <c r="D1229" t="str">
        <f>_xlfn.XLOOKUP(Table2[[#This Row],[tanggal_checkout]],Table4[tanggal_checkout],Table4[id_checkout])</f>
        <v>CO 0127</v>
      </c>
      <c r="E1229" t="s">
        <v>11561</v>
      </c>
      <c r="F1229" s="8">
        <v>0.49494212962962963</v>
      </c>
      <c r="G1229" t="str">
        <f>_xlfn.XLOOKUP(Table2[[#This Row],[nama_tamu]],Table10[nama_tamu],Table10[id_tamu])</f>
        <v>CUS 2947</v>
      </c>
      <c r="H1229" t="s">
        <v>3481</v>
      </c>
      <c r="I1229" t="str">
        <f>_xlfn.XLOOKUP(Table2[[#This Row],[tipe_kamar]],Table12[tipe_kamar],Table12[id_kamar])</f>
        <v>KMR 003</v>
      </c>
      <c r="J1229" t="s">
        <v>64</v>
      </c>
      <c r="K1229">
        <v>3</v>
      </c>
      <c r="L1229">
        <v>1152000</v>
      </c>
      <c r="M1229">
        <v>3456000</v>
      </c>
      <c r="N1229" t="str">
        <f>_xlfn.XLOOKUP(Table2[[#This Row],[metode_pembayaran]],Table11[metode_pembayaran],Table11[id_pembayaran])</f>
        <v>MP 01</v>
      </c>
      <c r="O1229" t="s">
        <v>24</v>
      </c>
      <c r="P1229" t="str">
        <f>_xlfn.XLOOKUP(Table2[[#This Row],[status_reservasi]],'Dim Status Reservasi'!$B$2:$B$5,'Dim Status Reservasi'!$A$2:$A$5)</f>
        <v>ST 004</v>
      </c>
      <c r="Q1229" t="s">
        <v>48</v>
      </c>
      <c r="R1229" t="str">
        <f>_xlfn.XLOOKUP(Table2[[#This Row],[kota_hotel]],'Dim Kota Hotel'!$B$2:$B$21,'Dim Kota Hotel'!$A$2:$A$21)</f>
        <v>LOK 001</v>
      </c>
      <c r="S1229" t="s">
        <v>74</v>
      </c>
    </row>
    <row r="1230" spans="1:19" x14ac:dyDescent="0.25">
      <c r="A1230" t="s">
        <v>3482</v>
      </c>
      <c r="B1230" t="str">
        <f>_xlfn.XLOOKUP(Table2[[#This Row],[tanggal_checkin]],Table6[tanggal_checkin],Table6[id_checkin])</f>
        <v>CI 0896</v>
      </c>
      <c r="C1230" t="s">
        <v>10975</v>
      </c>
      <c r="D1230" t="str">
        <f>_xlfn.XLOOKUP(Table2[[#This Row],[tanggal_checkout]],Table4[tanggal_checkout],Table4[id_checkout])</f>
        <v>CO 0904</v>
      </c>
      <c r="E1230" t="s">
        <v>11937</v>
      </c>
      <c r="F1230" s="8">
        <v>0.35052083333333334</v>
      </c>
      <c r="G1230" t="str">
        <f>_xlfn.XLOOKUP(Table2[[#This Row],[nama_tamu]],Table10[nama_tamu],Table10[id_tamu])</f>
        <v>CUS 3213</v>
      </c>
      <c r="H1230" t="s">
        <v>3484</v>
      </c>
      <c r="I1230" t="str">
        <f>_xlfn.XLOOKUP(Table2[[#This Row],[tipe_kamar]],Table12[tipe_kamar],Table12[id_kamar])</f>
        <v>KMR 002</v>
      </c>
      <c r="J1230" t="s">
        <v>82</v>
      </c>
      <c r="K1230">
        <v>7</v>
      </c>
      <c r="L1230">
        <v>369000</v>
      </c>
      <c r="M1230">
        <v>2583000</v>
      </c>
      <c r="N1230" t="str">
        <f>_xlfn.XLOOKUP(Table2[[#This Row],[metode_pembayaran]],Table11[metode_pembayaran],Table11[id_pembayaran])</f>
        <v>MP 01</v>
      </c>
      <c r="O1230" t="s">
        <v>24</v>
      </c>
      <c r="P1230" t="str">
        <f>_xlfn.XLOOKUP(Table2[[#This Row],[status_reservasi]],'Dim Status Reservasi'!$B$2:$B$5,'Dim Status Reservasi'!$A$2:$A$5)</f>
        <v>ST 004</v>
      </c>
      <c r="Q1230" t="s">
        <v>48</v>
      </c>
      <c r="R1230" t="str">
        <f>_xlfn.XLOOKUP(Table2[[#This Row],[kota_hotel]],'Dim Kota Hotel'!$B$2:$B$21,'Dim Kota Hotel'!$A$2:$A$21)</f>
        <v>LOK 007</v>
      </c>
      <c r="S1230" t="s">
        <v>145</v>
      </c>
    </row>
    <row r="1231" spans="1:19" x14ac:dyDescent="0.25">
      <c r="A1231" t="s">
        <v>3485</v>
      </c>
      <c r="B1231" t="str">
        <f>_xlfn.XLOOKUP(Table2[[#This Row],[tanggal_checkin]],Table6[tanggal_checkin],Table6[id_checkin])</f>
        <v>CI 0027</v>
      </c>
      <c r="C1231" t="s">
        <v>11786</v>
      </c>
      <c r="D1231" t="str">
        <f>_xlfn.XLOOKUP(Table2[[#This Row],[tanggal_checkout]],Table4[tanggal_checkout],Table4[id_checkout])</f>
        <v>CO 0035</v>
      </c>
      <c r="E1231" t="s">
        <v>11736</v>
      </c>
      <c r="F1231" s="8">
        <v>0.93009259259259258</v>
      </c>
      <c r="G1231" t="str">
        <f>_xlfn.XLOOKUP(Table2[[#This Row],[nama_tamu]],Table10[nama_tamu],Table10[id_tamu])</f>
        <v>CUS 0838</v>
      </c>
      <c r="H1231" t="s">
        <v>3487</v>
      </c>
      <c r="I1231" t="str">
        <f>_xlfn.XLOOKUP(Table2[[#This Row],[tipe_kamar]],Table12[tipe_kamar],Table12[id_kamar])</f>
        <v>KMR 004</v>
      </c>
      <c r="J1231" t="s">
        <v>47</v>
      </c>
      <c r="K1231">
        <v>8</v>
      </c>
      <c r="L1231">
        <v>472000</v>
      </c>
      <c r="M1231">
        <v>3776000</v>
      </c>
      <c r="N1231" t="str">
        <f>_xlfn.XLOOKUP(Table2[[#This Row],[metode_pembayaran]],Table11[metode_pembayaran],Table11[id_pembayaran])</f>
        <v>MP 01</v>
      </c>
      <c r="O1231" t="s">
        <v>24</v>
      </c>
      <c r="P1231" t="str">
        <f>_xlfn.XLOOKUP(Table2[[#This Row],[status_reservasi]],'Dim Status Reservasi'!$B$2:$B$5,'Dim Status Reservasi'!$A$2:$A$5)</f>
        <v>ST 003</v>
      </c>
      <c r="Q1231" t="s">
        <v>37</v>
      </c>
      <c r="R1231" t="str">
        <f>_xlfn.XLOOKUP(Table2[[#This Row],[kota_hotel]],'Dim Kota Hotel'!$B$2:$B$21,'Dim Kota Hotel'!$A$2:$A$21)</f>
        <v>LOK 015</v>
      </c>
      <c r="S1231" t="s">
        <v>233</v>
      </c>
    </row>
    <row r="1232" spans="1:19" x14ac:dyDescent="0.25">
      <c r="A1232" t="s">
        <v>3488</v>
      </c>
      <c r="B1232" t="str">
        <f>_xlfn.XLOOKUP(Table2[[#This Row],[tanggal_checkin]],Table6[tanggal_checkin],Table6[id_checkin])</f>
        <v>CI 0798</v>
      </c>
      <c r="C1232" t="s">
        <v>11506</v>
      </c>
      <c r="D1232" t="str">
        <f>_xlfn.XLOOKUP(Table2[[#This Row],[tanggal_checkout]],Table4[tanggal_checkout],Table4[id_checkout])</f>
        <v>CO 0811</v>
      </c>
      <c r="E1232" t="s">
        <v>11575</v>
      </c>
      <c r="F1232" s="8">
        <v>5.2662037037037035E-2</v>
      </c>
      <c r="G1232" t="str">
        <f>_xlfn.XLOOKUP(Table2[[#This Row],[nama_tamu]],Table10[nama_tamu],Table10[id_tamu])</f>
        <v>CUS 0832</v>
      </c>
      <c r="H1232" t="s">
        <v>3490</v>
      </c>
      <c r="I1232" t="str">
        <f>_xlfn.XLOOKUP(Table2[[#This Row],[tipe_kamar]],Table12[tipe_kamar],Table12[id_kamar])</f>
        <v>KMR 001</v>
      </c>
      <c r="J1232" t="s">
        <v>23</v>
      </c>
      <c r="K1232">
        <v>9</v>
      </c>
      <c r="L1232">
        <v>685000</v>
      </c>
      <c r="M1232">
        <v>6165000</v>
      </c>
      <c r="N1232" t="str">
        <f>_xlfn.XLOOKUP(Table2[[#This Row],[metode_pembayaran]],Table11[metode_pembayaran],Table11[id_pembayaran])</f>
        <v>MP 03</v>
      </c>
      <c r="O1232" t="s">
        <v>36</v>
      </c>
      <c r="P1232" t="str">
        <f>_xlfn.XLOOKUP(Table2[[#This Row],[status_reservasi]],'Dim Status Reservasi'!$B$2:$B$5,'Dim Status Reservasi'!$A$2:$A$5)</f>
        <v>ST 002</v>
      </c>
      <c r="Q1232" t="s">
        <v>124</v>
      </c>
      <c r="R1232" t="str">
        <f>_xlfn.XLOOKUP(Table2[[#This Row],[kota_hotel]],'Dim Kota Hotel'!$B$2:$B$21,'Dim Kota Hotel'!$A$2:$A$21)</f>
        <v>LOK 011</v>
      </c>
      <c r="S1232" t="s">
        <v>38</v>
      </c>
    </row>
    <row r="1233" spans="1:19" x14ac:dyDescent="0.25">
      <c r="A1233" t="s">
        <v>3491</v>
      </c>
      <c r="B1233" t="str">
        <f>_xlfn.XLOOKUP(Table2[[#This Row],[tanggal_checkin]],Table6[tanggal_checkin],Table6[id_checkin])</f>
        <v>CI 0250</v>
      </c>
      <c r="C1233" t="s">
        <v>11909</v>
      </c>
      <c r="D1233" t="str">
        <f>_xlfn.XLOOKUP(Table2[[#This Row],[tanggal_checkout]],Table4[tanggal_checkout],Table4[id_checkout])</f>
        <v>CO 0257</v>
      </c>
      <c r="E1233" t="s">
        <v>11793</v>
      </c>
      <c r="F1233" s="8">
        <v>0.37435185185185182</v>
      </c>
      <c r="G1233" t="str">
        <f>_xlfn.XLOOKUP(Table2[[#This Row],[nama_tamu]],Table10[nama_tamu],Table10[id_tamu])</f>
        <v>CUS 0139</v>
      </c>
      <c r="H1233" t="s">
        <v>11134</v>
      </c>
      <c r="I1233" t="str">
        <f>_xlfn.XLOOKUP(Table2[[#This Row],[tipe_kamar]],Table12[tipe_kamar],Table12[id_kamar])</f>
        <v>KMR 002</v>
      </c>
      <c r="J1233" t="s">
        <v>82</v>
      </c>
      <c r="K1233">
        <v>9</v>
      </c>
      <c r="L1233">
        <v>370000</v>
      </c>
      <c r="M1233">
        <v>3330000</v>
      </c>
      <c r="N1233" t="str">
        <f>_xlfn.XLOOKUP(Table2[[#This Row],[metode_pembayaran]],Table11[metode_pembayaran],Table11[id_pembayaran])</f>
        <v>MP 01</v>
      </c>
      <c r="O1233" t="s">
        <v>24</v>
      </c>
      <c r="P1233" t="str">
        <f>_xlfn.XLOOKUP(Table2[[#This Row],[status_reservasi]],'Dim Status Reservasi'!$B$2:$B$5,'Dim Status Reservasi'!$A$2:$A$5)</f>
        <v>ST 004</v>
      </c>
      <c r="Q1233" t="s">
        <v>48</v>
      </c>
      <c r="R1233" t="str">
        <f>_xlfn.XLOOKUP(Table2[[#This Row],[kota_hotel]],'Dim Kota Hotel'!$B$2:$B$21,'Dim Kota Hotel'!$A$2:$A$21)</f>
        <v>LOK 020</v>
      </c>
      <c r="S1233" t="s">
        <v>94</v>
      </c>
    </row>
    <row r="1234" spans="1:19" x14ac:dyDescent="0.25">
      <c r="A1234" t="s">
        <v>3493</v>
      </c>
      <c r="B1234" t="str">
        <f>_xlfn.XLOOKUP(Table2[[#This Row],[tanggal_checkin]],Table6[tanggal_checkin],Table6[id_checkin])</f>
        <v>CI 0241</v>
      </c>
      <c r="C1234" t="s">
        <v>11529</v>
      </c>
      <c r="D1234" t="str">
        <f>_xlfn.XLOOKUP(Table2[[#This Row],[tanggal_checkout]],Table4[tanggal_checkout],Table4[id_checkout])</f>
        <v>CO 0248</v>
      </c>
      <c r="E1234" t="s">
        <v>11909</v>
      </c>
      <c r="F1234" s="8">
        <v>0.8435300925925926</v>
      </c>
      <c r="G1234" t="str">
        <f>_xlfn.XLOOKUP(Table2[[#This Row],[nama_tamu]],Table10[nama_tamu],Table10[id_tamu])</f>
        <v>CUS 0509</v>
      </c>
      <c r="H1234" t="s">
        <v>3495</v>
      </c>
      <c r="I1234" t="str">
        <f>_xlfn.XLOOKUP(Table2[[#This Row],[tipe_kamar]],Table12[tipe_kamar],Table12[id_kamar])</f>
        <v>KMR 004</v>
      </c>
      <c r="J1234" t="s">
        <v>47</v>
      </c>
      <c r="K1234">
        <v>9</v>
      </c>
      <c r="L1234">
        <v>502000</v>
      </c>
      <c r="M1234">
        <v>4518000</v>
      </c>
      <c r="N1234" t="str">
        <f>_xlfn.XLOOKUP(Table2[[#This Row],[metode_pembayaran]],Table11[metode_pembayaran],Table11[id_pembayaran])</f>
        <v>MP 03</v>
      </c>
      <c r="O1234" t="s">
        <v>36</v>
      </c>
      <c r="P1234" t="str">
        <f>_xlfn.XLOOKUP(Table2[[#This Row],[status_reservasi]],'Dim Status Reservasi'!$B$2:$B$5,'Dim Status Reservasi'!$A$2:$A$5)</f>
        <v>ST 003</v>
      </c>
      <c r="Q1234" t="s">
        <v>37</v>
      </c>
      <c r="R1234" t="str">
        <f>_xlfn.XLOOKUP(Table2[[#This Row],[kota_hotel]],'Dim Kota Hotel'!$B$2:$B$21,'Dim Kota Hotel'!$A$2:$A$21)</f>
        <v>LOK 020</v>
      </c>
      <c r="S1234" t="s">
        <v>94</v>
      </c>
    </row>
    <row r="1235" spans="1:19" x14ac:dyDescent="0.25">
      <c r="A1235" t="s">
        <v>3496</v>
      </c>
      <c r="B1235" t="str">
        <f>_xlfn.XLOOKUP(Table2[[#This Row],[tanggal_checkin]],Table6[tanggal_checkin],Table6[id_checkin])</f>
        <v>CI 0171</v>
      </c>
      <c r="C1235" t="s">
        <v>11059</v>
      </c>
      <c r="D1235" t="str">
        <f>_xlfn.XLOOKUP(Table2[[#This Row],[tanggal_checkout]],Table4[tanggal_checkout],Table4[id_checkout])</f>
        <v>CO 0178</v>
      </c>
      <c r="E1235" t="s">
        <v>11769</v>
      </c>
      <c r="F1235" s="8">
        <v>0.13114583333333332</v>
      </c>
      <c r="G1235" t="str">
        <f>_xlfn.XLOOKUP(Table2[[#This Row],[nama_tamu]],Table10[nama_tamu],Table10[id_tamu])</f>
        <v>CUS 0139</v>
      </c>
      <c r="H1235" t="s">
        <v>11134</v>
      </c>
      <c r="I1235" t="str">
        <f>_xlfn.XLOOKUP(Table2[[#This Row],[tipe_kamar]],Table12[tipe_kamar],Table12[id_kamar])</f>
        <v>KMR 002</v>
      </c>
      <c r="J1235" t="s">
        <v>82</v>
      </c>
      <c r="K1235">
        <v>5</v>
      </c>
      <c r="L1235">
        <v>355000</v>
      </c>
      <c r="M1235">
        <v>1775000</v>
      </c>
      <c r="N1235" t="str">
        <f>_xlfn.XLOOKUP(Table2[[#This Row],[metode_pembayaran]],Table11[metode_pembayaran],Table11[id_pembayaran])</f>
        <v>MP 05</v>
      </c>
      <c r="O1235" t="s">
        <v>72</v>
      </c>
      <c r="P1235" t="str">
        <f>_xlfn.XLOOKUP(Table2[[#This Row],[status_reservasi]],'Dim Status Reservasi'!$B$2:$B$5,'Dim Status Reservasi'!$A$2:$A$5)</f>
        <v>ST 004</v>
      </c>
      <c r="Q1235" t="s">
        <v>48</v>
      </c>
      <c r="R1235" t="str">
        <f>_xlfn.XLOOKUP(Table2[[#This Row],[kota_hotel]],'Dim Kota Hotel'!$B$2:$B$21,'Dim Kota Hotel'!$A$2:$A$21)</f>
        <v>LOK 020</v>
      </c>
      <c r="S1235" t="s">
        <v>94</v>
      </c>
    </row>
    <row r="1236" spans="1:19" x14ac:dyDescent="0.25">
      <c r="A1236" t="s">
        <v>3498</v>
      </c>
      <c r="B1236" t="str">
        <f>_xlfn.XLOOKUP(Table2[[#This Row],[tanggal_checkin]],Table6[tanggal_checkin],Table6[id_checkin])</f>
        <v>CI 0545</v>
      </c>
      <c r="C1236" t="s">
        <v>11938</v>
      </c>
      <c r="D1236" t="str">
        <f>_xlfn.XLOOKUP(Table2[[#This Row],[tanggal_checkout]],Table4[tanggal_checkout],Table4[id_checkout])</f>
        <v>CO 0551</v>
      </c>
      <c r="E1236" t="s">
        <v>11246</v>
      </c>
      <c r="F1236" s="8">
        <v>4.9490740740740738E-2</v>
      </c>
      <c r="G1236" t="str">
        <f>_xlfn.XLOOKUP(Table2[[#This Row],[nama_tamu]],Table10[nama_tamu],Table10[id_tamu])</f>
        <v>CUS 3337</v>
      </c>
      <c r="H1236" t="s">
        <v>3500</v>
      </c>
      <c r="I1236" t="str">
        <f>_xlfn.XLOOKUP(Table2[[#This Row],[tipe_kamar]],Table12[tipe_kamar],Table12[id_kamar])</f>
        <v>KMR 001</v>
      </c>
      <c r="J1236" t="s">
        <v>23</v>
      </c>
      <c r="K1236">
        <v>6</v>
      </c>
      <c r="L1236">
        <v>645000</v>
      </c>
      <c r="M1236">
        <v>3870000</v>
      </c>
      <c r="N1236" t="str">
        <f>_xlfn.XLOOKUP(Table2[[#This Row],[metode_pembayaran]],Table11[metode_pembayaran],Table11[id_pembayaran])</f>
        <v>MP 03</v>
      </c>
      <c r="O1236" t="s">
        <v>36</v>
      </c>
      <c r="P1236" t="str">
        <f>_xlfn.XLOOKUP(Table2[[#This Row],[status_reservasi]],'Dim Status Reservasi'!$B$2:$B$5,'Dim Status Reservasi'!$A$2:$A$5)</f>
        <v>ST 003</v>
      </c>
      <c r="Q1236" t="s">
        <v>37</v>
      </c>
      <c r="R1236" t="str">
        <f>_xlfn.XLOOKUP(Table2[[#This Row],[kota_hotel]],'Dim Kota Hotel'!$B$2:$B$21,'Dim Kota Hotel'!$A$2:$A$21)</f>
        <v>LOK 010</v>
      </c>
      <c r="S1236" t="s">
        <v>226</v>
      </c>
    </row>
    <row r="1237" spans="1:19" x14ac:dyDescent="0.25">
      <c r="A1237" t="s">
        <v>3501</v>
      </c>
      <c r="B1237" t="str">
        <f>_xlfn.XLOOKUP(Table2[[#This Row],[tanggal_checkin]],Table6[tanggal_checkin],Table6[id_checkin])</f>
        <v>CI 0038</v>
      </c>
      <c r="C1237" t="s">
        <v>11812</v>
      </c>
      <c r="D1237" t="str">
        <f>_xlfn.XLOOKUP(Table2[[#This Row],[tanggal_checkout]],Table4[tanggal_checkout],Table4[id_checkout])</f>
        <v>CO 0043</v>
      </c>
      <c r="E1237" t="s">
        <v>10974</v>
      </c>
      <c r="F1237" s="8">
        <v>0.7788194444444444</v>
      </c>
      <c r="G1237" t="str">
        <f>_xlfn.XLOOKUP(Table2[[#This Row],[nama_tamu]],Table10[nama_tamu],Table10[id_tamu])</f>
        <v>CUS 4077</v>
      </c>
      <c r="H1237" t="s">
        <v>3503</v>
      </c>
      <c r="I1237" t="str">
        <f>_xlfn.XLOOKUP(Table2[[#This Row],[tipe_kamar]],Table12[tipe_kamar],Table12[id_kamar])</f>
        <v>KMR 002</v>
      </c>
      <c r="J1237" t="s">
        <v>82</v>
      </c>
      <c r="K1237">
        <v>5</v>
      </c>
      <c r="L1237">
        <v>322000</v>
      </c>
      <c r="M1237">
        <v>1610000</v>
      </c>
      <c r="N1237" t="str">
        <f>_xlfn.XLOOKUP(Table2[[#This Row],[metode_pembayaran]],Table11[metode_pembayaran],Table11[id_pembayaran])</f>
        <v>MP 03</v>
      </c>
      <c r="O1237" t="s">
        <v>36</v>
      </c>
      <c r="P1237" t="str">
        <f>_xlfn.XLOOKUP(Table2[[#This Row],[status_reservasi]],'Dim Status Reservasi'!$B$2:$B$5,'Dim Status Reservasi'!$A$2:$A$5)</f>
        <v>ST 003</v>
      </c>
      <c r="Q1237" t="s">
        <v>37</v>
      </c>
      <c r="R1237" t="str">
        <f>_xlfn.XLOOKUP(Table2[[#This Row],[kota_hotel]],'Dim Kota Hotel'!$B$2:$B$21,'Dim Kota Hotel'!$A$2:$A$21)</f>
        <v>LOK 011</v>
      </c>
      <c r="S1237" t="s">
        <v>38</v>
      </c>
    </row>
    <row r="1238" spans="1:19" x14ac:dyDescent="0.25">
      <c r="A1238" t="s">
        <v>3504</v>
      </c>
      <c r="B1238" t="str">
        <f>_xlfn.XLOOKUP(Table2[[#This Row],[tanggal_checkin]],Table6[tanggal_checkin],Table6[id_checkin])</f>
        <v>CI 0606</v>
      </c>
      <c r="C1238" t="s">
        <v>11260</v>
      </c>
      <c r="D1238" t="str">
        <f>_xlfn.XLOOKUP(Table2[[#This Row],[tanggal_checkout]],Table4[tanggal_checkout],Table4[id_checkout])</f>
        <v>CO 0611</v>
      </c>
      <c r="E1238" t="s">
        <v>11181</v>
      </c>
      <c r="F1238" s="8">
        <v>0.51231481481481478</v>
      </c>
      <c r="G1238" t="str">
        <f>_xlfn.XLOOKUP(Table2[[#This Row],[nama_tamu]],Table10[nama_tamu],Table10[id_tamu])</f>
        <v>CUS 2961</v>
      </c>
      <c r="H1238" t="s">
        <v>3506</v>
      </c>
      <c r="I1238" t="str">
        <f>_xlfn.XLOOKUP(Table2[[#This Row],[tipe_kamar]],Table12[tipe_kamar],Table12[id_kamar])</f>
        <v>KMR 002</v>
      </c>
      <c r="J1238" t="s">
        <v>82</v>
      </c>
      <c r="K1238">
        <v>5</v>
      </c>
      <c r="L1238">
        <v>377000</v>
      </c>
      <c r="M1238">
        <v>1885000</v>
      </c>
      <c r="N1238" t="str">
        <f>_xlfn.XLOOKUP(Table2[[#This Row],[metode_pembayaran]],Table11[metode_pembayaran],Table11[id_pembayaran])</f>
        <v>MP 04</v>
      </c>
      <c r="O1238" t="s">
        <v>53</v>
      </c>
      <c r="P1238" t="str">
        <f>_xlfn.XLOOKUP(Table2[[#This Row],[status_reservasi]],'Dim Status Reservasi'!$B$2:$B$5,'Dim Status Reservasi'!$A$2:$A$5)</f>
        <v>ST 004</v>
      </c>
      <c r="Q1238" t="s">
        <v>48</v>
      </c>
      <c r="R1238" t="str">
        <f>_xlfn.XLOOKUP(Table2[[#This Row],[kota_hotel]],'Dim Kota Hotel'!$B$2:$B$21,'Dim Kota Hotel'!$A$2:$A$21)</f>
        <v>LOK 008</v>
      </c>
      <c r="S1238" t="s">
        <v>68</v>
      </c>
    </row>
    <row r="1239" spans="1:19" x14ac:dyDescent="0.25">
      <c r="A1239" t="s">
        <v>3507</v>
      </c>
      <c r="B1239" t="str">
        <f>_xlfn.XLOOKUP(Table2[[#This Row],[tanggal_checkin]],Table6[tanggal_checkin],Table6[id_checkin])</f>
        <v>CI 0973</v>
      </c>
      <c r="C1239" t="s">
        <v>11840</v>
      </c>
      <c r="D1239" t="str">
        <f>_xlfn.XLOOKUP(Table2[[#This Row],[tanggal_checkout]],Table4[tanggal_checkout],Table4[id_checkout])</f>
        <v>CO 0980</v>
      </c>
      <c r="E1239" t="s">
        <v>11551</v>
      </c>
      <c r="F1239" s="8">
        <v>0.41450231481481481</v>
      </c>
      <c r="G1239" t="str">
        <f>_xlfn.XLOOKUP(Table2[[#This Row],[nama_tamu]],Table10[nama_tamu],Table10[id_tamu])</f>
        <v>CUS 0746</v>
      </c>
      <c r="H1239" t="s">
        <v>3508</v>
      </c>
      <c r="I1239" t="str">
        <f>_xlfn.XLOOKUP(Table2[[#This Row],[tipe_kamar]],Table12[tipe_kamar],Table12[id_kamar])</f>
        <v>KMR 001</v>
      </c>
      <c r="J1239" t="s">
        <v>23</v>
      </c>
      <c r="K1239">
        <v>4</v>
      </c>
      <c r="L1239">
        <v>586000</v>
      </c>
      <c r="M1239">
        <v>2344000</v>
      </c>
      <c r="N1239" t="str">
        <f>_xlfn.XLOOKUP(Table2[[#This Row],[metode_pembayaran]],Table11[metode_pembayaran],Table11[id_pembayaran])</f>
        <v>MP 06</v>
      </c>
      <c r="O1239" t="s">
        <v>17</v>
      </c>
      <c r="P1239" t="str">
        <f>_xlfn.XLOOKUP(Table2[[#This Row],[status_reservasi]],'Dim Status Reservasi'!$B$2:$B$5,'Dim Status Reservasi'!$A$2:$A$5)</f>
        <v>ST 003</v>
      </c>
      <c r="Q1239" t="s">
        <v>37</v>
      </c>
      <c r="R1239" t="str">
        <f>_xlfn.XLOOKUP(Table2[[#This Row],[kota_hotel]],'Dim Kota Hotel'!$B$2:$B$21,'Dim Kota Hotel'!$A$2:$A$21)</f>
        <v>LOK 012</v>
      </c>
      <c r="S1239" t="s">
        <v>25</v>
      </c>
    </row>
    <row r="1240" spans="1:19" x14ac:dyDescent="0.25">
      <c r="A1240" t="s">
        <v>3509</v>
      </c>
      <c r="B1240" t="str">
        <f>_xlfn.XLOOKUP(Table2[[#This Row],[tanggal_checkin]],Table6[tanggal_checkin],Table6[id_checkin])</f>
        <v>CI 0615</v>
      </c>
      <c r="C1240" t="s">
        <v>11562</v>
      </c>
      <c r="D1240" t="str">
        <f>_xlfn.XLOOKUP(Table2[[#This Row],[tanggal_checkout]],Table4[tanggal_checkout],Table4[id_checkout])</f>
        <v>CO 0620</v>
      </c>
      <c r="E1240" t="s">
        <v>11573</v>
      </c>
      <c r="F1240" s="8">
        <v>0.34104166666666669</v>
      </c>
      <c r="G1240" t="str">
        <f>_xlfn.XLOOKUP(Table2[[#This Row],[nama_tamu]],Table10[nama_tamu],Table10[id_tamu])</f>
        <v>CUS 3177</v>
      </c>
      <c r="H1240" t="s">
        <v>3511</v>
      </c>
      <c r="I1240" t="str">
        <f>_xlfn.XLOOKUP(Table2[[#This Row],[tipe_kamar]],Table12[tipe_kamar],Table12[id_kamar])</f>
        <v>KMR 001</v>
      </c>
      <c r="J1240" t="s">
        <v>23</v>
      </c>
      <c r="K1240">
        <v>5</v>
      </c>
      <c r="L1240">
        <v>690000</v>
      </c>
      <c r="M1240">
        <v>3450000</v>
      </c>
      <c r="N1240" t="str">
        <f>_xlfn.XLOOKUP(Table2[[#This Row],[metode_pembayaran]],Table11[metode_pembayaran],Table11[id_pembayaran])</f>
        <v>MP 06</v>
      </c>
      <c r="O1240" t="s">
        <v>17</v>
      </c>
      <c r="P1240" t="str">
        <f>_xlfn.XLOOKUP(Table2[[#This Row],[status_reservasi]],'Dim Status Reservasi'!$B$2:$B$5,'Dim Status Reservasi'!$A$2:$A$5)</f>
        <v>ST 002</v>
      </c>
      <c r="Q1240" t="s">
        <v>124</v>
      </c>
      <c r="R1240" t="str">
        <f>_xlfn.XLOOKUP(Table2[[#This Row],[kota_hotel]],'Dim Kota Hotel'!$B$2:$B$21,'Dim Kota Hotel'!$A$2:$A$21)</f>
        <v>LOK 012</v>
      </c>
      <c r="S1240" t="s">
        <v>25</v>
      </c>
    </row>
    <row r="1241" spans="1:19" x14ac:dyDescent="0.25">
      <c r="A1241" t="s">
        <v>3512</v>
      </c>
      <c r="B1241" t="str">
        <f>_xlfn.XLOOKUP(Table2[[#This Row],[tanggal_checkin]],Table6[tanggal_checkin],Table6[id_checkin])</f>
        <v>CI 0620</v>
      </c>
      <c r="C1241" t="s">
        <v>11573</v>
      </c>
      <c r="D1241" t="str">
        <f>_xlfn.XLOOKUP(Table2[[#This Row],[tanggal_checkout]],Table4[tanggal_checkout],Table4[id_checkout])</f>
        <v>CO 0626</v>
      </c>
      <c r="E1241" t="s">
        <v>11553</v>
      </c>
      <c r="F1241" s="8">
        <v>0.42883101851851851</v>
      </c>
      <c r="G1241" t="str">
        <f>_xlfn.XLOOKUP(Table2[[#This Row],[nama_tamu]],Table10[nama_tamu],Table10[id_tamu])</f>
        <v>CUS 0792</v>
      </c>
      <c r="H1241" t="s">
        <v>3514</v>
      </c>
      <c r="I1241" t="str">
        <f>_xlfn.XLOOKUP(Table2[[#This Row],[tipe_kamar]],Table12[tipe_kamar],Table12[id_kamar])</f>
        <v>KMR 003</v>
      </c>
      <c r="J1241" t="s">
        <v>64</v>
      </c>
      <c r="K1241">
        <v>6</v>
      </c>
      <c r="L1241">
        <v>1370000</v>
      </c>
      <c r="M1241">
        <v>8220000</v>
      </c>
      <c r="N1241" t="str">
        <f>_xlfn.XLOOKUP(Table2[[#This Row],[metode_pembayaran]],Table11[metode_pembayaran],Table11[id_pembayaran])</f>
        <v>MP 04</v>
      </c>
      <c r="O1241" t="s">
        <v>53</v>
      </c>
      <c r="P1241" t="str">
        <f>_xlfn.XLOOKUP(Table2[[#This Row],[status_reservasi]],'Dim Status Reservasi'!$B$2:$B$5,'Dim Status Reservasi'!$A$2:$A$5)</f>
        <v>ST 002</v>
      </c>
      <c r="Q1241" t="s">
        <v>124</v>
      </c>
      <c r="R1241" t="str">
        <f>_xlfn.XLOOKUP(Table2[[#This Row],[kota_hotel]],'Dim Kota Hotel'!$B$2:$B$21,'Dim Kota Hotel'!$A$2:$A$21)</f>
        <v>LOK 019</v>
      </c>
      <c r="S1241" t="s">
        <v>133</v>
      </c>
    </row>
    <row r="1242" spans="1:19" x14ac:dyDescent="0.25">
      <c r="A1242" t="s">
        <v>3515</v>
      </c>
      <c r="B1242" t="str">
        <f>_xlfn.XLOOKUP(Table2[[#This Row],[tanggal_checkin]],Table6[tanggal_checkin],Table6[id_checkin])</f>
        <v>CI 0965</v>
      </c>
      <c r="C1242" t="s">
        <v>11051</v>
      </c>
      <c r="D1242" t="str">
        <f>_xlfn.XLOOKUP(Table2[[#This Row],[tanggal_checkout]],Table4[tanggal_checkout],Table4[id_checkout])</f>
        <v>CO 0971</v>
      </c>
      <c r="E1242" t="s">
        <v>11939</v>
      </c>
      <c r="F1242" s="8">
        <v>2.6655092592592591E-2</v>
      </c>
      <c r="G1242" t="str">
        <f>_xlfn.XLOOKUP(Table2[[#This Row],[nama_tamu]],Table10[nama_tamu],Table10[id_tamu])</f>
        <v>CUS 3951</v>
      </c>
      <c r="H1242" t="s">
        <v>3517</v>
      </c>
      <c r="I1242" t="str">
        <f>_xlfn.XLOOKUP(Table2[[#This Row],[tipe_kamar]],Table12[tipe_kamar],Table12[id_kamar])</f>
        <v>KMR 003</v>
      </c>
      <c r="J1242" t="s">
        <v>64</v>
      </c>
      <c r="K1242">
        <v>3</v>
      </c>
      <c r="L1242">
        <v>1203000</v>
      </c>
      <c r="M1242">
        <v>3609000</v>
      </c>
      <c r="N1242" t="str">
        <f>_xlfn.XLOOKUP(Table2[[#This Row],[metode_pembayaran]],Table11[metode_pembayaran],Table11[id_pembayaran])</f>
        <v>MP 06</v>
      </c>
      <c r="O1242" t="s">
        <v>17</v>
      </c>
      <c r="P1242" t="str">
        <f>_xlfn.XLOOKUP(Table2[[#This Row],[status_reservasi]],'Dim Status Reservasi'!$B$2:$B$5,'Dim Status Reservasi'!$A$2:$A$5)</f>
        <v>ST 004</v>
      </c>
      <c r="Q1242" t="s">
        <v>48</v>
      </c>
      <c r="R1242" t="str">
        <f>_xlfn.XLOOKUP(Table2[[#This Row],[kota_hotel]],'Dim Kota Hotel'!$B$2:$B$21,'Dim Kota Hotel'!$A$2:$A$21)</f>
        <v>LOK 008</v>
      </c>
      <c r="S1242" t="s">
        <v>68</v>
      </c>
    </row>
    <row r="1243" spans="1:19" x14ac:dyDescent="0.25">
      <c r="A1243" t="s">
        <v>3518</v>
      </c>
      <c r="B1243" t="str">
        <f>_xlfn.XLOOKUP(Table2[[#This Row],[tanggal_checkin]],Table6[tanggal_checkin],Table6[id_checkin])</f>
        <v>CI 0309</v>
      </c>
      <c r="C1243" t="s">
        <v>11164</v>
      </c>
      <c r="D1243" t="str">
        <f>_xlfn.XLOOKUP(Table2[[#This Row],[tanggal_checkout]],Table4[tanggal_checkout],Table4[id_checkout])</f>
        <v>CO 0315</v>
      </c>
      <c r="E1243" t="s">
        <v>11165</v>
      </c>
      <c r="F1243" s="8">
        <v>0.30467592592592591</v>
      </c>
      <c r="G1243" t="str">
        <f>_xlfn.XLOOKUP(Table2[[#This Row],[nama_tamu]],Table10[nama_tamu],Table10[id_tamu])</f>
        <v>CUS 1022</v>
      </c>
      <c r="H1243" t="s">
        <v>3520</v>
      </c>
      <c r="I1243" t="str">
        <f>_xlfn.XLOOKUP(Table2[[#This Row],[tipe_kamar]],Table12[tipe_kamar],Table12[id_kamar])</f>
        <v>KMR 003</v>
      </c>
      <c r="J1243" t="s">
        <v>64</v>
      </c>
      <c r="K1243">
        <v>8</v>
      </c>
      <c r="L1243">
        <v>1296000</v>
      </c>
      <c r="M1243">
        <v>10368000</v>
      </c>
      <c r="N1243" t="str">
        <f>_xlfn.XLOOKUP(Table2[[#This Row],[metode_pembayaran]],Table11[metode_pembayaran],Table11[id_pembayaran])</f>
        <v>MP 06</v>
      </c>
      <c r="O1243" t="s">
        <v>17</v>
      </c>
      <c r="P1243" t="str">
        <f>_xlfn.XLOOKUP(Table2[[#This Row],[status_reservasi]],'Dim Status Reservasi'!$B$2:$B$5,'Dim Status Reservasi'!$A$2:$A$5)</f>
        <v>ST 001</v>
      </c>
      <c r="Q1243" t="s">
        <v>214</v>
      </c>
      <c r="R1243" t="str">
        <f>_xlfn.XLOOKUP(Table2[[#This Row],[kota_hotel]],'Dim Kota Hotel'!$B$2:$B$21,'Dim Kota Hotel'!$A$2:$A$21)</f>
        <v>LOK 002</v>
      </c>
      <c r="S1243" t="s">
        <v>60</v>
      </c>
    </row>
    <row r="1244" spans="1:19" x14ac:dyDescent="0.25">
      <c r="A1244" t="s">
        <v>3521</v>
      </c>
      <c r="B1244" t="str">
        <f>_xlfn.XLOOKUP(Table2[[#This Row],[tanggal_checkin]],Table6[tanggal_checkin],Table6[id_checkin])</f>
        <v>CI 0313</v>
      </c>
      <c r="C1244" t="s">
        <v>11210</v>
      </c>
      <c r="D1244" t="str">
        <f>_xlfn.XLOOKUP(Table2[[#This Row],[tanggal_checkout]],Table4[tanggal_checkout],Table4[id_checkout])</f>
        <v>CO 0312</v>
      </c>
      <c r="E1244" t="s">
        <v>11912</v>
      </c>
      <c r="F1244" s="8">
        <v>0.43019675925925926</v>
      </c>
      <c r="G1244" t="str">
        <f>_xlfn.XLOOKUP(Table2[[#This Row],[nama_tamu]],Table10[nama_tamu],Table10[id_tamu])</f>
        <v>CUS 0549</v>
      </c>
      <c r="H1244" t="s">
        <v>3522</v>
      </c>
      <c r="I1244" t="str">
        <f>_xlfn.XLOOKUP(Table2[[#This Row],[tipe_kamar]],Table12[tipe_kamar],Table12[id_kamar])</f>
        <v>KMR 002</v>
      </c>
      <c r="J1244" t="s">
        <v>82</v>
      </c>
      <c r="K1244">
        <v>1</v>
      </c>
      <c r="L1244">
        <v>355000</v>
      </c>
      <c r="M1244">
        <v>355000</v>
      </c>
      <c r="N1244" t="str">
        <f>_xlfn.XLOOKUP(Table2[[#This Row],[metode_pembayaran]],Table11[metode_pembayaran],Table11[id_pembayaran])</f>
        <v>MP 06</v>
      </c>
      <c r="O1244" t="s">
        <v>17</v>
      </c>
      <c r="P1244" t="str">
        <f>_xlfn.XLOOKUP(Table2[[#This Row],[status_reservasi]],'Dim Status Reservasi'!$B$2:$B$5,'Dim Status Reservasi'!$A$2:$A$5)</f>
        <v>ST 004</v>
      </c>
      <c r="Q1244" t="s">
        <v>48</v>
      </c>
      <c r="R1244" t="str">
        <f>_xlfn.XLOOKUP(Table2[[#This Row],[kota_hotel]],'Dim Kota Hotel'!$B$2:$B$21,'Dim Kota Hotel'!$A$2:$A$21)</f>
        <v>LOK 011</v>
      </c>
      <c r="S1244" t="s">
        <v>38</v>
      </c>
    </row>
    <row r="1245" spans="1:19" x14ac:dyDescent="0.25">
      <c r="A1245" t="s">
        <v>3523</v>
      </c>
      <c r="B1245" t="str">
        <f>_xlfn.XLOOKUP(Table2[[#This Row],[tanggal_checkin]],Table6[tanggal_checkin],Table6[id_checkin])</f>
        <v>CI 0920</v>
      </c>
      <c r="C1245" t="s">
        <v>11397</v>
      </c>
      <c r="D1245" t="str">
        <f>_xlfn.XLOOKUP(Table2[[#This Row],[tanggal_checkout]],Table4[tanggal_checkout],Table4[id_checkout])</f>
        <v>CO 0927</v>
      </c>
      <c r="E1245" t="s">
        <v>11427</v>
      </c>
      <c r="F1245" s="8">
        <v>0.25457175925925923</v>
      </c>
      <c r="G1245" t="str">
        <f>_xlfn.XLOOKUP(Table2[[#This Row],[nama_tamu]],Table10[nama_tamu],Table10[id_tamu])</f>
        <v>CUS 2979</v>
      </c>
      <c r="H1245" t="s">
        <v>3525</v>
      </c>
      <c r="I1245" t="str">
        <f>_xlfn.XLOOKUP(Table2[[#This Row],[tipe_kamar]],Table12[tipe_kamar],Table12[id_kamar])</f>
        <v>KMR 002</v>
      </c>
      <c r="J1245" t="s">
        <v>82</v>
      </c>
      <c r="K1245">
        <v>5</v>
      </c>
      <c r="L1245">
        <v>359000</v>
      </c>
      <c r="M1245">
        <v>1795000</v>
      </c>
      <c r="N1245" t="str">
        <f>_xlfn.XLOOKUP(Table2[[#This Row],[metode_pembayaran]],Table11[metode_pembayaran],Table11[id_pembayaran])</f>
        <v>MP 05</v>
      </c>
      <c r="O1245" t="s">
        <v>72</v>
      </c>
      <c r="P1245" t="str">
        <f>_xlfn.XLOOKUP(Table2[[#This Row],[status_reservasi]],'Dim Status Reservasi'!$B$2:$B$5,'Dim Status Reservasi'!$A$2:$A$5)</f>
        <v>ST 004</v>
      </c>
      <c r="Q1245" t="s">
        <v>48</v>
      </c>
      <c r="R1245" t="str">
        <f>_xlfn.XLOOKUP(Table2[[#This Row],[kota_hotel]],'Dim Kota Hotel'!$B$2:$B$21,'Dim Kota Hotel'!$A$2:$A$21)</f>
        <v>LOK 020</v>
      </c>
      <c r="S1245" t="s">
        <v>94</v>
      </c>
    </row>
    <row r="1246" spans="1:19" x14ac:dyDescent="0.25">
      <c r="A1246" t="s">
        <v>3526</v>
      </c>
      <c r="B1246" t="str">
        <f>_xlfn.XLOOKUP(Table2[[#This Row],[tanggal_checkin]],Table6[tanggal_checkin],Table6[id_checkin])</f>
        <v>CI 0155</v>
      </c>
      <c r="C1246" t="s">
        <v>11270</v>
      </c>
      <c r="D1246" t="str">
        <f>_xlfn.XLOOKUP(Table2[[#This Row],[tanggal_checkout]],Table4[tanggal_checkout],Table4[id_checkout])</f>
        <v>CO 0162</v>
      </c>
      <c r="E1246" t="s">
        <v>11682</v>
      </c>
      <c r="F1246" s="8">
        <v>0.95209490740740743</v>
      </c>
      <c r="G1246" t="str">
        <f>_xlfn.XLOOKUP(Table2[[#This Row],[nama_tamu]],Table10[nama_tamu],Table10[id_tamu])</f>
        <v>CUS 1577</v>
      </c>
      <c r="H1246" t="s">
        <v>3528</v>
      </c>
      <c r="I1246" t="str">
        <f>_xlfn.XLOOKUP(Table2[[#This Row],[tipe_kamar]],Table12[tipe_kamar],Table12[id_kamar])</f>
        <v>KMR 001</v>
      </c>
      <c r="J1246" t="s">
        <v>23</v>
      </c>
      <c r="K1246">
        <v>6</v>
      </c>
      <c r="L1246">
        <v>570000</v>
      </c>
      <c r="M1246">
        <v>3420000</v>
      </c>
      <c r="N1246" t="str">
        <f>_xlfn.XLOOKUP(Table2[[#This Row],[metode_pembayaran]],Table11[metode_pembayaran],Table11[id_pembayaran])</f>
        <v>MP 05</v>
      </c>
      <c r="O1246" t="s">
        <v>72</v>
      </c>
      <c r="P1246" t="str">
        <f>_xlfn.XLOOKUP(Table2[[#This Row],[status_reservasi]],'Dim Status Reservasi'!$B$2:$B$5,'Dim Status Reservasi'!$A$2:$A$5)</f>
        <v>ST 004</v>
      </c>
      <c r="Q1246" t="s">
        <v>48</v>
      </c>
      <c r="R1246" t="str">
        <f>_xlfn.XLOOKUP(Table2[[#This Row],[kota_hotel]],'Dim Kota Hotel'!$B$2:$B$21,'Dim Kota Hotel'!$A$2:$A$21)</f>
        <v>LOK 019</v>
      </c>
      <c r="S1246" t="s">
        <v>133</v>
      </c>
    </row>
    <row r="1247" spans="1:19" x14ac:dyDescent="0.25">
      <c r="A1247" t="s">
        <v>3529</v>
      </c>
      <c r="B1247" t="str">
        <f>_xlfn.XLOOKUP(Table2[[#This Row],[tanggal_checkin]],Table6[tanggal_checkin],Table6[id_checkin])</f>
        <v>CI 1017</v>
      </c>
      <c r="C1247" t="s">
        <v>11484</v>
      </c>
      <c r="D1247" t="str">
        <f>_xlfn.XLOOKUP(Table2[[#This Row],[tanggal_checkout]],Table4[tanggal_checkout],Table4[id_checkout])</f>
        <v>CO 1025</v>
      </c>
      <c r="E1247" t="s">
        <v>11908</v>
      </c>
      <c r="F1247" s="8">
        <v>0.95346064814814813</v>
      </c>
      <c r="G1247" t="str">
        <f>_xlfn.XLOOKUP(Table2[[#This Row],[nama_tamu]],Table10[nama_tamu],Table10[id_tamu])</f>
        <v>CUS 2535</v>
      </c>
      <c r="H1247" t="s">
        <v>3531</v>
      </c>
      <c r="I1247" t="str">
        <f>_xlfn.XLOOKUP(Table2[[#This Row],[tipe_kamar]],Table12[tipe_kamar],Table12[id_kamar])</f>
        <v>KMR 001</v>
      </c>
      <c r="J1247" t="s">
        <v>23</v>
      </c>
      <c r="K1247">
        <v>5</v>
      </c>
      <c r="L1247">
        <v>683000</v>
      </c>
      <c r="M1247">
        <v>3415000</v>
      </c>
      <c r="N1247" t="str">
        <f>_xlfn.XLOOKUP(Table2[[#This Row],[metode_pembayaran]],Table11[metode_pembayaran],Table11[id_pembayaran])</f>
        <v>MP 02</v>
      </c>
      <c r="O1247" t="s">
        <v>30</v>
      </c>
      <c r="P1247" t="str">
        <f>_xlfn.XLOOKUP(Table2[[#This Row],[status_reservasi]],'Dim Status Reservasi'!$B$2:$B$5,'Dim Status Reservasi'!$A$2:$A$5)</f>
        <v>ST 001</v>
      </c>
      <c r="Q1247" t="s">
        <v>214</v>
      </c>
      <c r="R1247" t="str">
        <f>_xlfn.XLOOKUP(Table2[[#This Row],[kota_hotel]],'Dim Kota Hotel'!$B$2:$B$21,'Dim Kota Hotel'!$A$2:$A$21)</f>
        <v>LOK 020</v>
      </c>
      <c r="S1247" t="s">
        <v>94</v>
      </c>
    </row>
    <row r="1248" spans="1:19" x14ac:dyDescent="0.25">
      <c r="A1248" t="s">
        <v>3532</v>
      </c>
      <c r="B1248" t="str">
        <f>_xlfn.XLOOKUP(Table2[[#This Row],[tanggal_checkin]],Table6[tanggal_checkin],Table6[id_checkin])</f>
        <v>CI 1017</v>
      </c>
      <c r="C1248" t="s">
        <v>11484</v>
      </c>
      <c r="D1248" t="str">
        <f>_xlfn.XLOOKUP(Table2[[#This Row],[tanggal_checkout]],Table4[tanggal_checkout],Table4[id_checkout])</f>
        <v>CO 1025</v>
      </c>
      <c r="E1248" t="s">
        <v>11908</v>
      </c>
      <c r="F1248" s="8">
        <v>0.54343750000000002</v>
      </c>
      <c r="G1248" t="str">
        <f>_xlfn.XLOOKUP(Table2[[#This Row],[nama_tamu]],Table10[nama_tamu],Table10[id_tamu])</f>
        <v>CUS 3253</v>
      </c>
      <c r="H1248" t="s">
        <v>3533</v>
      </c>
      <c r="I1248" t="str">
        <f>_xlfn.XLOOKUP(Table2[[#This Row],[tipe_kamar]],Table12[tipe_kamar],Table12[id_kamar])</f>
        <v>KMR 002</v>
      </c>
      <c r="J1248" t="s">
        <v>82</v>
      </c>
      <c r="K1248">
        <v>5</v>
      </c>
      <c r="L1248">
        <v>382000</v>
      </c>
      <c r="M1248">
        <v>1910000</v>
      </c>
      <c r="N1248" t="str">
        <f>_xlfn.XLOOKUP(Table2[[#This Row],[metode_pembayaran]],Table11[metode_pembayaran],Table11[id_pembayaran])</f>
        <v>MP 01</v>
      </c>
      <c r="O1248" t="s">
        <v>24</v>
      </c>
      <c r="P1248" t="str">
        <f>_xlfn.XLOOKUP(Table2[[#This Row],[status_reservasi]],'Dim Status Reservasi'!$B$2:$B$5,'Dim Status Reservasi'!$A$2:$A$5)</f>
        <v>ST 004</v>
      </c>
      <c r="Q1248" t="s">
        <v>48</v>
      </c>
      <c r="R1248" t="str">
        <f>_xlfn.XLOOKUP(Table2[[#This Row],[kota_hotel]],'Dim Kota Hotel'!$B$2:$B$21,'Dim Kota Hotel'!$A$2:$A$21)</f>
        <v>LOK 006</v>
      </c>
      <c r="S1248" t="s">
        <v>129</v>
      </c>
    </row>
    <row r="1249" spans="1:19" x14ac:dyDescent="0.25">
      <c r="A1249" t="s">
        <v>3534</v>
      </c>
      <c r="B1249" t="str">
        <f>_xlfn.XLOOKUP(Table2[[#This Row],[tanggal_checkin]],Table6[tanggal_checkin],Table6[id_checkin])</f>
        <v>CI 1030</v>
      </c>
      <c r="C1249" t="s">
        <v>11498</v>
      </c>
      <c r="D1249" t="str">
        <f>_xlfn.XLOOKUP(Table2[[#This Row],[tanggal_checkout]],Table4[tanggal_checkout],Table4[id_checkout])</f>
        <v>CO 1038</v>
      </c>
      <c r="E1249" t="s">
        <v>11157</v>
      </c>
      <c r="F1249" s="8">
        <v>4.4247685185185189E-2</v>
      </c>
      <c r="G1249" t="str">
        <f>_xlfn.XLOOKUP(Table2[[#This Row],[nama_tamu]],Table10[nama_tamu],Table10[id_tamu])</f>
        <v>CUS 0239</v>
      </c>
      <c r="H1249" t="s">
        <v>3536</v>
      </c>
      <c r="I1249" t="str">
        <f>_xlfn.XLOOKUP(Table2[[#This Row],[tipe_kamar]],Table12[tipe_kamar],Table12[id_kamar])</f>
        <v>KMR 004</v>
      </c>
      <c r="J1249" t="s">
        <v>47</v>
      </c>
      <c r="K1249">
        <v>5</v>
      </c>
      <c r="L1249">
        <v>481000</v>
      </c>
      <c r="M1249">
        <v>2405000</v>
      </c>
      <c r="N1249" t="str">
        <f>_xlfn.XLOOKUP(Table2[[#This Row],[metode_pembayaran]],Table11[metode_pembayaran],Table11[id_pembayaran])</f>
        <v>MP 05</v>
      </c>
      <c r="O1249" t="s">
        <v>72</v>
      </c>
      <c r="P1249" t="str">
        <f>_xlfn.XLOOKUP(Table2[[#This Row],[status_reservasi]],'Dim Status Reservasi'!$B$2:$B$5,'Dim Status Reservasi'!$A$2:$A$5)</f>
        <v>ST 003</v>
      </c>
      <c r="Q1249" t="s">
        <v>37</v>
      </c>
      <c r="R1249" t="str">
        <f>_xlfn.XLOOKUP(Table2[[#This Row],[kota_hotel]],'Dim Kota Hotel'!$B$2:$B$21,'Dim Kota Hotel'!$A$2:$A$21)</f>
        <v>LOK 008</v>
      </c>
      <c r="S1249" t="s">
        <v>68</v>
      </c>
    </row>
    <row r="1250" spans="1:19" x14ac:dyDescent="0.25">
      <c r="A1250" t="s">
        <v>3537</v>
      </c>
      <c r="B1250" t="str">
        <f>_xlfn.XLOOKUP(Table2[[#This Row],[tanggal_checkin]],Table6[tanggal_checkin],Table6[id_checkin])</f>
        <v>CI 0221</v>
      </c>
      <c r="C1250" t="s">
        <v>11930</v>
      </c>
      <c r="D1250" t="str">
        <f>_xlfn.XLOOKUP(Table2[[#This Row],[tanggal_checkout]],Table4[tanggal_checkout],Table4[id_checkout])</f>
        <v>CO 0227</v>
      </c>
      <c r="E1250" t="s">
        <v>11195</v>
      </c>
      <c r="F1250" s="8">
        <v>0.65947916666666662</v>
      </c>
      <c r="G1250" t="str">
        <f>_xlfn.XLOOKUP(Table2[[#This Row],[nama_tamu]],Table10[nama_tamu],Table10[id_tamu])</f>
        <v>CUS 3121</v>
      </c>
      <c r="H1250" t="s">
        <v>3538</v>
      </c>
      <c r="I1250" t="str">
        <f>_xlfn.XLOOKUP(Table2[[#This Row],[tipe_kamar]],Table12[tipe_kamar],Table12[id_kamar])</f>
        <v>KMR 001</v>
      </c>
      <c r="J1250" t="s">
        <v>23</v>
      </c>
      <c r="K1250">
        <v>7</v>
      </c>
      <c r="L1250">
        <v>653000</v>
      </c>
      <c r="M1250">
        <v>4571000</v>
      </c>
      <c r="N1250" t="str">
        <f>_xlfn.XLOOKUP(Table2[[#This Row],[metode_pembayaran]],Table11[metode_pembayaran],Table11[id_pembayaran])</f>
        <v>MP 01</v>
      </c>
      <c r="O1250" t="s">
        <v>24</v>
      </c>
      <c r="P1250" t="str">
        <f>_xlfn.XLOOKUP(Table2[[#This Row],[status_reservasi]],'Dim Status Reservasi'!$B$2:$B$5,'Dim Status Reservasi'!$A$2:$A$5)</f>
        <v>ST 003</v>
      </c>
      <c r="Q1250" t="s">
        <v>37</v>
      </c>
      <c r="R1250" t="str">
        <f>_xlfn.XLOOKUP(Table2[[#This Row],[kota_hotel]],'Dim Kota Hotel'!$B$2:$B$21,'Dim Kota Hotel'!$A$2:$A$21)</f>
        <v>LOK 001</v>
      </c>
      <c r="S1250" t="s">
        <v>74</v>
      </c>
    </row>
    <row r="1251" spans="1:19" x14ac:dyDescent="0.25">
      <c r="A1251" t="s">
        <v>3539</v>
      </c>
      <c r="B1251" t="str">
        <f>_xlfn.XLOOKUP(Table2[[#This Row],[tanggal_checkin]],Table6[tanggal_checkin],Table6[id_checkin])</f>
        <v>CI 0259</v>
      </c>
      <c r="C1251" t="s">
        <v>11793</v>
      </c>
      <c r="D1251" t="str">
        <f>_xlfn.XLOOKUP(Table2[[#This Row],[tanggal_checkout]],Table4[tanggal_checkout],Table4[id_checkout])</f>
        <v>CO 0263</v>
      </c>
      <c r="E1251" t="s">
        <v>11817</v>
      </c>
      <c r="F1251" s="8">
        <v>0.77494212962962961</v>
      </c>
      <c r="G1251" t="str">
        <f>_xlfn.XLOOKUP(Table2[[#This Row],[nama_tamu]],Table10[nama_tamu],Table10[id_tamu])</f>
        <v>CUS 2950</v>
      </c>
      <c r="H1251" t="s">
        <v>3541</v>
      </c>
      <c r="I1251" t="str">
        <f>_xlfn.XLOOKUP(Table2[[#This Row],[tipe_kamar]],Table12[tipe_kamar],Table12[id_kamar])</f>
        <v>KMR 001</v>
      </c>
      <c r="J1251" t="s">
        <v>23</v>
      </c>
      <c r="K1251">
        <v>6</v>
      </c>
      <c r="L1251">
        <v>635000</v>
      </c>
      <c r="M1251">
        <v>3810000</v>
      </c>
      <c r="N1251" t="str">
        <f>_xlfn.XLOOKUP(Table2[[#This Row],[metode_pembayaran]],Table11[metode_pembayaran],Table11[id_pembayaran])</f>
        <v>MP 06</v>
      </c>
      <c r="O1251" t="s">
        <v>17</v>
      </c>
      <c r="P1251" t="str">
        <f>_xlfn.XLOOKUP(Table2[[#This Row],[status_reservasi]],'Dim Status Reservasi'!$B$2:$B$5,'Dim Status Reservasi'!$A$2:$A$5)</f>
        <v>ST 004</v>
      </c>
      <c r="Q1251" t="s">
        <v>48</v>
      </c>
      <c r="R1251" t="str">
        <f>_xlfn.XLOOKUP(Table2[[#This Row],[kota_hotel]],'Dim Kota Hotel'!$B$2:$B$21,'Dim Kota Hotel'!$A$2:$A$21)</f>
        <v>LOK 015</v>
      </c>
      <c r="S1251" t="s">
        <v>233</v>
      </c>
    </row>
    <row r="1252" spans="1:19" x14ac:dyDescent="0.25">
      <c r="A1252" t="s">
        <v>3542</v>
      </c>
      <c r="B1252" t="str">
        <f>_xlfn.XLOOKUP(Table2[[#This Row],[tanggal_checkin]],Table6[tanggal_checkin],Table6[id_checkin])</f>
        <v>CI 0126</v>
      </c>
      <c r="C1252" t="s">
        <v>11146</v>
      </c>
      <c r="D1252" t="str">
        <f>_xlfn.XLOOKUP(Table2[[#This Row],[tanggal_checkout]],Table4[tanggal_checkout],Table4[id_checkout])</f>
        <v>CO 0127</v>
      </c>
      <c r="E1252" t="s">
        <v>11561</v>
      </c>
      <c r="F1252" s="8">
        <v>0.28966435185185185</v>
      </c>
      <c r="G1252" t="str">
        <f>_xlfn.XLOOKUP(Table2[[#This Row],[nama_tamu]],Table10[nama_tamu],Table10[id_tamu])</f>
        <v>CUS 1408</v>
      </c>
      <c r="H1252" t="s">
        <v>3544</v>
      </c>
      <c r="I1252" t="str">
        <f>_xlfn.XLOOKUP(Table2[[#This Row],[tipe_kamar]],Table12[tipe_kamar],Table12[id_kamar])</f>
        <v>KMR 001</v>
      </c>
      <c r="J1252" t="s">
        <v>23</v>
      </c>
      <c r="K1252">
        <v>1</v>
      </c>
      <c r="L1252">
        <v>568000</v>
      </c>
      <c r="M1252">
        <v>568000</v>
      </c>
      <c r="N1252" t="str">
        <f>_xlfn.XLOOKUP(Table2[[#This Row],[metode_pembayaran]],Table11[metode_pembayaran],Table11[id_pembayaran])</f>
        <v>MP 06</v>
      </c>
      <c r="O1252" t="s">
        <v>17</v>
      </c>
      <c r="P1252" t="str">
        <f>_xlfn.XLOOKUP(Table2[[#This Row],[status_reservasi]],'Dim Status Reservasi'!$B$2:$B$5,'Dim Status Reservasi'!$A$2:$A$5)</f>
        <v>ST 004</v>
      </c>
      <c r="Q1252" t="s">
        <v>48</v>
      </c>
      <c r="R1252" t="str">
        <f>_xlfn.XLOOKUP(Table2[[#This Row],[kota_hotel]],'Dim Kota Hotel'!$B$2:$B$21,'Dim Kota Hotel'!$A$2:$A$21)</f>
        <v>LOK 015</v>
      </c>
      <c r="S1252" t="s">
        <v>233</v>
      </c>
    </row>
    <row r="1253" spans="1:19" x14ac:dyDescent="0.25">
      <c r="A1253" t="s">
        <v>3545</v>
      </c>
      <c r="B1253" t="str">
        <f>_xlfn.XLOOKUP(Table2[[#This Row],[tanggal_checkin]],Table6[tanggal_checkin],Table6[id_checkin])</f>
        <v>CI 0095</v>
      </c>
      <c r="C1253" t="s">
        <v>11549</v>
      </c>
      <c r="D1253" t="str">
        <f>_xlfn.XLOOKUP(Table2[[#This Row],[tanggal_checkout]],Table4[tanggal_checkout],Table4[id_checkout])</f>
        <v>CO 0103</v>
      </c>
      <c r="E1253" t="s">
        <v>11940</v>
      </c>
      <c r="F1253" s="8">
        <v>0.15351851851851853</v>
      </c>
      <c r="G1253" t="str">
        <f>_xlfn.XLOOKUP(Table2[[#This Row],[nama_tamu]],Table10[nama_tamu],Table10[id_tamu])</f>
        <v>CUS 1638</v>
      </c>
      <c r="H1253" t="s">
        <v>3547</v>
      </c>
      <c r="I1253" t="str">
        <f>_xlfn.XLOOKUP(Table2[[#This Row],[tipe_kamar]],Table12[tipe_kamar],Table12[id_kamar])</f>
        <v>KMR 001</v>
      </c>
      <c r="J1253" t="s">
        <v>23</v>
      </c>
      <c r="K1253">
        <v>8</v>
      </c>
      <c r="L1253">
        <v>590000</v>
      </c>
      <c r="M1253">
        <v>4720000</v>
      </c>
      <c r="N1253" t="str">
        <f>_xlfn.XLOOKUP(Table2[[#This Row],[metode_pembayaran]],Table11[metode_pembayaran],Table11[id_pembayaran])</f>
        <v>MP 06</v>
      </c>
      <c r="O1253" t="s">
        <v>17</v>
      </c>
      <c r="P1253" t="str">
        <f>_xlfn.XLOOKUP(Table2[[#This Row],[status_reservasi]],'Dim Status Reservasi'!$B$2:$B$5,'Dim Status Reservasi'!$A$2:$A$5)</f>
        <v>ST 003</v>
      </c>
      <c r="Q1253" t="s">
        <v>37</v>
      </c>
      <c r="R1253" t="str">
        <f>_xlfn.XLOOKUP(Table2[[#This Row],[kota_hotel]],'Dim Kota Hotel'!$B$2:$B$21,'Dim Kota Hotel'!$A$2:$A$21)</f>
        <v>LOK 015</v>
      </c>
      <c r="S1253" t="s">
        <v>233</v>
      </c>
    </row>
    <row r="1254" spans="1:19" x14ac:dyDescent="0.25">
      <c r="A1254" t="s">
        <v>3548</v>
      </c>
      <c r="B1254" t="str">
        <f>_xlfn.XLOOKUP(Table2[[#This Row],[tanggal_checkin]],Table6[tanggal_checkin],Table6[id_checkin])</f>
        <v>CI 0538</v>
      </c>
      <c r="C1254" t="s">
        <v>11916</v>
      </c>
      <c r="D1254" t="str">
        <f>_xlfn.XLOOKUP(Table2[[#This Row],[tanggal_checkout]],Table4[tanggal_checkout],Table4[id_checkout])</f>
        <v>CO 0544</v>
      </c>
      <c r="E1254" t="s">
        <v>11941</v>
      </c>
      <c r="F1254" s="8">
        <v>0.21688657407407408</v>
      </c>
      <c r="G1254" t="str">
        <f>_xlfn.XLOOKUP(Table2[[#This Row],[nama_tamu]],Table10[nama_tamu],Table10[id_tamu])</f>
        <v>CUS 2731</v>
      </c>
      <c r="H1254" t="s">
        <v>3550</v>
      </c>
      <c r="I1254" t="str">
        <f>_xlfn.XLOOKUP(Table2[[#This Row],[tipe_kamar]],Table12[tipe_kamar],Table12[id_kamar])</f>
        <v>KMR 001</v>
      </c>
      <c r="J1254" t="s">
        <v>23</v>
      </c>
      <c r="K1254">
        <v>6</v>
      </c>
      <c r="L1254">
        <v>586000</v>
      </c>
      <c r="M1254">
        <v>3516000</v>
      </c>
      <c r="N1254" t="str">
        <f>_xlfn.XLOOKUP(Table2[[#This Row],[metode_pembayaran]],Table11[metode_pembayaran],Table11[id_pembayaran])</f>
        <v>MP 05</v>
      </c>
      <c r="O1254" t="s">
        <v>72</v>
      </c>
      <c r="P1254" t="str">
        <f>_xlfn.XLOOKUP(Table2[[#This Row],[status_reservasi]],'Dim Status Reservasi'!$B$2:$B$5,'Dim Status Reservasi'!$A$2:$A$5)</f>
        <v>ST 003</v>
      </c>
      <c r="Q1254" t="s">
        <v>37</v>
      </c>
      <c r="R1254" t="str">
        <f>_xlfn.XLOOKUP(Table2[[#This Row],[kota_hotel]],'Dim Kota Hotel'!$B$2:$B$21,'Dim Kota Hotel'!$A$2:$A$21)</f>
        <v>LOK 009</v>
      </c>
      <c r="S1254" t="s">
        <v>19</v>
      </c>
    </row>
    <row r="1255" spans="1:19" x14ac:dyDescent="0.25">
      <c r="A1255" t="s">
        <v>3551</v>
      </c>
      <c r="B1255" t="str">
        <f>_xlfn.XLOOKUP(Table2[[#This Row],[tanggal_checkin]],Table6[tanggal_checkin],Table6[id_checkin])</f>
        <v>CI 0576</v>
      </c>
      <c r="C1255" t="s">
        <v>11395</v>
      </c>
      <c r="D1255" t="str">
        <f>_xlfn.XLOOKUP(Table2[[#This Row],[tanggal_checkout]],Table4[tanggal_checkout],Table4[id_checkout])</f>
        <v>CO 0580</v>
      </c>
      <c r="E1255" t="s">
        <v>11369</v>
      </c>
      <c r="F1255" s="8">
        <v>0.36780092592592595</v>
      </c>
      <c r="G1255" t="str">
        <f>_xlfn.XLOOKUP(Table2[[#This Row],[nama_tamu]],Table10[nama_tamu],Table10[id_tamu])</f>
        <v>CUS 2247</v>
      </c>
      <c r="H1255" t="s">
        <v>3552</v>
      </c>
      <c r="I1255" t="str">
        <f>_xlfn.XLOOKUP(Table2[[#This Row],[tipe_kamar]],Table12[tipe_kamar],Table12[id_kamar])</f>
        <v>KMR 002</v>
      </c>
      <c r="J1255" t="s">
        <v>82</v>
      </c>
      <c r="K1255">
        <v>4</v>
      </c>
      <c r="L1255">
        <v>330000</v>
      </c>
      <c r="M1255">
        <v>1320000</v>
      </c>
      <c r="N1255" t="str">
        <f>_xlfn.XLOOKUP(Table2[[#This Row],[metode_pembayaran]],Table11[metode_pembayaran],Table11[id_pembayaran])</f>
        <v>MP 03</v>
      </c>
      <c r="O1255" t="s">
        <v>36</v>
      </c>
      <c r="P1255" t="str">
        <f>_xlfn.XLOOKUP(Table2[[#This Row],[status_reservasi]],'Dim Status Reservasi'!$B$2:$B$5,'Dim Status Reservasi'!$A$2:$A$5)</f>
        <v>ST 003</v>
      </c>
      <c r="Q1255" t="s">
        <v>37</v>
      </c>
      <c r="R1255" t="str">
        <f>_xlfn.XLOOKUP(Table2[[#This Row],[kota_hotel]],'Dim Kota Hotel'!$B$2:$B$21,'Dim Kota Hotel'!$A$2:$A$21)</f>
        <v>LOK 018</v>
      </c>
      <c r="S1255" t="s">
        <v>102</v>
      </c>
    </row>
    <row r="1256" spans="1:19" x14ac:dyDescent="0.25">
      <c r="A1256" t="s">
        <v>3553</v>
      </c>
      <c r="B1256" t="str">
        <f>_xlfn.XLOOKUP(Table2[[#This Row],[tanggal_checkin]],Table6[tanggal_checkin],Table6[id_checkin])</f>
        <v>CI 0779</v>
      </c>
      <c r="C1256" t="s">
        <v>11942</v>
      </c>
      <c r="D1256" t="str">
        <f>_xlfn.XLOOKUP(Table2[[#This Row],[tanggal_checkout]],Table4[tanggal_checkout],Table4[id_checkout])</f>
        <v>CO 0789</v>
      </c>
      <c r="E1256" t="s">
        <v>11121</v>
      </c>
      <c r="F1256" s="8">
        <v>0.86665509259259255</v>
      </c>
      <c r="G1256" t="str">
        <f>_xlfn.XLOOKUP(Table2[[#This Row],[nama_tamu]],Table10[nama_tamu],Table10[id_tamu])</f>
        <v>CUS 3203</v>
      </c>
      <c r="H1256" t="s">
        <v>3555</v>
      </c>
      <c r="I1256" t="str">
        <f>_xlfn.XLOOKUP(Table2[[#This Row],[tipe_kamar]],Table12[tipe_kamar],Table12[id_kamar])</f>
        <v>KMR 003</v>
      </c>
      <c r="J1256" t="s">
        <v>64</v>
      </c>
      <c r="K1256">
        <v>7</v>
      </c>
      <c r="L1256">
        <v>1362000</v>
      </c>
      <c r="M1256">
        <v>9534000</v>
      </c>
      <c r="N1256" t="str">
        <f>_xlfn.XLOOKUP(Table2[[#This Row],[metode_pembayaran]],Table11[metode_pembayaran],Table11[id_pembayaran])</f>
        <v>MP 06</v>
      </c>
      <c r="O1256" t="s">
        <v>17</v>
      </c>
      <c r="P1256" t="str">
        <f>_xlfn.XLOOKUP(Table2[[#This Row],[status_reservasi]],'Dim Status Reservasi'!$B$2:$B$5,'Dim Status Reservasi'!$A$2:$A$5)</f>
        <v>ST 004</v>
      </c>
      <c r="Q1256" t="s">
        <v>48</v>
      </c>
      <c r="R1256" t="str">
        <f>_xlfn.XLOOKUP(Table2[[#This Row],[kota_hotel]],'Dim Kota Hotel'!$B$2:$B$21,'Dim Kota Hotel'!$A$2:$A$21)</f>
        <v>LOK 013</v>
      </c>
      <c r="S1256" t="s">
        <v>160</v>
      </c>
    </row>
    <row r="1257" spans="1:19" x14ac:dyDescent="0.25">
      <c r="A1257" t="s">
        <v>3556</v>
      </c>
      <c r="B1257" t="str">
        <f>_xlfn.XLOOKUP(Table2[[#This Row],[tanggal_checkin]],Table6[tanggal_checkin],Table6[id_checkin])</f>
        <v>CI 0179</v>
      </c>
      <c r="C1257" t="s">
        <v>10978</v>
      </c>
      <c r="D1257" t="str">
        <f>_xlfn.XLOOKUP(Table2[[#This Row],[tanggal_checkout]],Table4[tanggal_checkout],Table4[id_checkout])</f>
        <v>CO 0183</v>
      </c>
      <c r="E1257" t="s">
        <v>11086</v>
      </c>
      <c r="F1257" s="8">
        <v>0.20989583333333334</v>
      </c>
      <c r="G1257" t="str">
        <f>_xlfn.XLOOKUP(Table2[[#This Row],[nama_tamu]],Table10[nama_tamu],Table10[id_tamu])</f>
        <v>CUS 1587</v>
      </c>
      <c r="H1257" t="s">
        <v>3558</v>
      </c>
      <c r="I1257" t="str">
        <f>_xlfn.XLOOKUP(Table2[[#This Row],[tipe_kamar]],Table12[tipe_kamar],Table12[id_kamar])</f>
        <v>KMR 004</v>
      </c>
      <c r="J1257" t="s">
        <v>47</v>
      </c>
      <c r="K1257">
        <v>3</v>
      </c>
      <c r="L1257">
        <v>511000</v>
      </c>
      <c r="M1257">
        <v>1533000</v>
      </c>
      <c r="N1257" t="str">
        <f>_xlfn.XLOOKUP(Table2[[#This Row],[metode_pembayaran]],Table11[metode_pembayaran],Table11[id_pembayaran])</f>
        <v>MP 03</v>
      </c>
      <c r="O1257" t="s">
        <v>36</v>
      </c>
      <c r="P1257" t="str">
        <f>_xlfn.XLOOKUP(Table2[[#This Row],[status_reservasi]],'Dim Status Reservasi'!$B$2:$B$5,'Dim Status Reservasi'!$A$2:$A$5)</f>
        <v>ST 003</v>
      </c>
      <c r="Q1257" t="s">
        <v>37</v>
      </c>
      <c r="R1257" t="str">
        <f>_xlfn.XLOOKUP(Table2[[#This Row],[kota_hotel]],'Dim Kota Hotel'!$B$2:$B$21,'Dim Kota Hotel'!$A$2:$A$21)</f>
        <v>LOK 002</v>
      </c>
      <c r="S1257" t="s">
        <v>60</v>
      </c>
    </row>
    <row r="1258" spans="1:19" x14ac:dyDescent="0.25">
      <c r="A1258" t="s">
        <v>3559</v>
      </c>
      <c r="B1258" t="str">
        <f>_xlfn.XLOOKUP(Table2[[#This Row],[tanggal_checkin]],Table6[tanggal_checkin],Table6[id_checkin])</f>
        <v>CI 0026</v>
      </c>
      <c r="C1258" t="s">
        <v>11943</v>
      </c>
      <c r="D1258" t="str">
        <f>_xlfn.XLOOKUP(Table2[[#This Row],[tanggal_checkout]],Table4[tanggal_checkout],Table4[id_checkout])</f>
        <v>CO 0034</v>
      </c>
      <c r="E1258" t="s">
        <v>11638</v>
      </c>
      <c r="F1258" s="8">
        <v>0.94243055555555555</v>
      </c>
      <c r="G1258" t="str">
        <f>_xlfn.XLOOKUP(Table2[[#This Row],[nama_tamu]],Table10[nama_tamu],Table10[id_tamu])</f>
        <v>CUS 3049</v>
      </c>
      <c r="H1258" t="s">
        <v>3560</v>
      </c>
      <c r="I1258" t="str">
        <f>_xlfn.XLOOKUP(Table2[[#This Row],[tipe_kamar]],Table12[tipe_kamar],Table12[id_kamar])</f>
        <v>KMR 004</v>
      </c>
      <c r="J1258" t="s">
        <v>47</v>
      </c>
      <c r="K1258">
        <v>8</v>
      </c>
      <c r="L1258">
        <v>410000</v>
      </c>
      <c r="M1258">
        <v>3280000</v>
      </c>
      <c r="N1258" t="str">
        <f>_xlfn.XLOOKUP(Table2[[#This Row],[metode_pembayaran]],Table11[metode_pembayaran],Table11[id_pembayaran])</f>
        <v>MP 04</v>
      </c>
      <c r="O1258" t="s">
        <v>53</v>
      </c>
      <c r="P1258" t="str">
        <f>_xlfn.XLOOKUP(Table2[[#This Row],[status_reservasi]],'Dim Status Reservasi'!$B$2:$B$5,'Dim Status Reservasi'!$A$2:$A$5)</f>
        <v>ST 003</v>
      </c>
      <c r="Q1258" t="s">
        <v>37</v>
      </c>
      <c r="R1258" t="str">
        <f>_xlfn.XLOOKUP(Table2[[#This Row],[kota_hotel]],'Dim Kota Hotel'!$B$2:$B$21,'Dim Kota Hotel'!$A$2:$A$21)</f>
        <v>LOK 013</v>
      </c>
      <c r="S1258" t="s">
        <v>160</v>
      </c>
    </row>
    <row r="1259" spans="1:19" x14ac:dyDescent="0.25">
      <c r="A1259" t="s">
        <v>3561</v>
      </c>
      <c r="B1259" t="str">
        <f>_xlfn.XLOOKUP(Table2[[#This Row],[tanggal_checkin]],Table6[tanggal_checkin],Table6[id_checkin])</f>
        <v>CI 0329</v>
      </c>
      <c r="C1259" t="s">
        <v>11785</v>
      </c>
      <c r="D1259" t="str">
        <f>_xlfn.XLOOKUP(Table2[[#This Row],[tanggal_checkout]],Table4[tanggal_checkout],Table4[id_checkout])</f>
        <v>CO 0333</v>
      </c>
      <c r="E1259" t="s">
        <v>11872</v>
      </c>
      <c r="F1259" s="8">
        <v>0.87379629629629629</v>
      </c>
      <c r="G1259" t="str">
        <f>_xlfn.XLOOKUP(Table2[[#This Row],[nama_tamu]],Table10[nama_tamu],Table10[id_tamu])</f>
        <v>CUS 2741</v>
      </c>
      <c r="H1259" t="s">
        <v>3563</v>
      </c>
      <c r="I1259" t="str">
        <f>_xlfn.XLOOKUP(Table2[[#This Row],[tipe_kamar]],Table12[tipe_kamar],Table12[id_kamar])</f>
        <v>KMR 002</v>
      </c>
      <c r="J1259" t="s">
        <v>82</v>
      </c>
      <c r="K1259">
        <v>5</v>
      </c>
      <c r="L1259">
        <v>398000</v>
      </c>
      <c r="M1259">
        <v>1990000</v>
      </c>
      <c r="N1259" t="str">
        <f>_xlfn.XLOOKUP(Table2[[#This Row],[metode_pembayaran]],Table11[metode_pembayaran],Table11[id_pembayaran])</f>
        <v>MP 02</v>
      </c>
      <c r="O1259" t="s">
        <v>30</v>
      </c>
      <c r="P1259" t="str">
        <f>_xlfn.XLOOKUP(Table2[[#This Row],[status_reservasi]],'Dim Status Reservasi'!$B$2:$B$5,'Dim Status Reservasi'!$A$2:$A$5)</f>
        <v>ST 003</v>
      </c>
      <c r="Q1259" t="s">
        <v>37</v>
      </c>
      <c r="R1259" t="str">
        <f>_xlfn.XLOOKUP(Table2[[#This Row],[kota_hotel]],'Dim Kota Hotel'!$B$2:$B$21,'Dim Kota Hotel'!$A$2:$A$21)</f>
        <v>LOK 018</v>
      </c>
      <c r="S1259" t="s">
        <v>102</v>
      </c>
    </row>
    <row r="1260" spans="1:19" x14ac:dyDescent="0.25">
      <c r="A1260" t="s">
        <v>3564</v>
      </c>
      <c r="B1260" t="str">
        <f>_xlfn.XLOOKUP(Table2[[#This Row],[tanggal_checkin]],Table6[tanggal_checkin],Table6[id_checkin])</f>
        <v>CI 0675</v>
      </c>
      <c r="C1260" t="s">
        <v>11504</v>
      </c>
      <c r="D1260" t="str">
        <f>_xlfn.XLOOKUP(Table2[[#This Row],[tanggal_checkout]],Table4[tanggal_checkout],Table4[id_checkout])</f>
        <v>CO 0681</v>
      </c>
      <c r="E1260" t="s">
        <v>11870</v>
      </c>
      <c r="F1260" s="8">
        <v>3.3217592592592591E-3</v>
      </c>
      <c r="G1260" t="str">
        <f>_xlfn.XLOOKUP(Table2[[#This Row],[nama_tamu]],Table10[nama_tamu],Table10[id_tamu])</f>
        <v>CUS 1936</v>
      </c>
      <c r="H1260" t="s">
        <v>3566</v>
      </c>
      <c r="I1260" t="str">
        <f>_xlfn.XLOOKUP(Table2[[#This Row],[tipe_kamar]],Table12[tipe_kamar],Table12[id_kamar])</f>
        <v>KMR 001</v>
      </c>
      <c r="J1260" t="s">
        <v>23</v>
      </c>
      <c r="K1260">
        <v>5</v>
      </c>
      <c r="L1260">
        <v>686000</v>
      </c>
      <c r="M1260">
        <v>3430000</v>
      </c>
      <c r="N1260" t="str">
        <f>_xlfn.XLOOKUP(Table2[[#This Row],[metode_pembayaran]],Table11[metode_pembayaran],Table11[id_pembayaran])</f>
        <v>MP 03</v>
      </c>
      <c r="O1260" t="s">
        <v>36</v>
      </c>
      <c r="P1260" t="str">
        <f>_xlfn.XLOOKUP(Table2[[#This Row],[status_reservasi]],'Dim Status Reservasi'!$B$2:$B$5,'Dim Status Reservasi'!$A$2:$A$5)</f>
        <v>ST 003</v>
      </c>
      <c r="Q1260" t="s">
        <v>37</v>
      </c>
      <c r="R1260" t="str">
        <f>_xlfn.XLOOKUP(Table2[[#This Row],[kota_hotel]],'Dim Kota Hotel'!$B$2:$B$21,'Dim Kota Hotel'!$A$2:$A$21)</f>
        <v>LOK 004</v>
      </c>
      <c r="S1260" t="s">
        <v>49</v>
      </c>
    </row>
    <row r="1261" spans="1:19" x14ac:dyDescent="0.25">
      <c r="A1261" t="s">
        <v>3567</v>
      </c>
      <c r="B1261" t="str">
        <f>_xlfn.XLOOKUP(Table2[[#This Row],[tanggal_checkin]],Table6[tanggal_checkin],Table6[id_checkin])</f>
        <v>CI 0759</v>
      </c>
      <c r="C1261" t="s">
        <v>11375</v>
      </c>
      <c r="D1261" t="str">
        <f>_xlfn.XLOOKUP(Table2[[#This Row],[tanggal_checkout]],Table4[tanggal_checkout],Table4[id_checkout])</f>
        <v>CO 0765</v>
      </c>
      <c r="E1261" t="s">
        <v>11516</v>
      </c>
      <c r="F1261" s="8">
        <v>0.61238425925925921</v>
      </c>
      <c r="G1261" t="str">
        <f>_xlfn.XLOOKUP(Table2[[#This Row],[nama_tamu]],Table10[nama_tamu],Table10[id_tamu])</f>
        <v>CUS 3276</v>
      </c>
      <c r="H1261" t="s">
        <v>3569</v>
      </c>
      <c r="I1261" t="str">
        <f>_xlfn.XLOOKUP(Table2[[#This Row],[tipe_kamar]],Table12[tipe_kamar],Table12[id_kamar])</f>
        <v>KMR 002</v>
      </c>
      <c r="J1261" t="s">
        <v>82</v>
      </c>
      <c r="K1261">
        <v>4</v>
      </c>
      <c r="L1261">
        <v>393000</v>
      </c>
      <c r="M1261">
        <v>1572000</v>
      </c>
      <c r="N1261" t="str">
        <f>_xlfn.XLOOKUP(Table2[[#This Row],[metode_pembayaran]],Table11[metode_pembayaran],Table11[id_pembayaran])</f>
        <v>MP 06</v>
      </c>
      <c r="O1261" t="s">
        <v>17</v>
      </c>
      <c r="P1261" t="str">
        <f>_xlfn.XLOOKUP(Table2[[#This Row],[status_reservasi]],'Dim Status Reservasi'!$B$2:$B$5,'Dim Status Reservasi'!$A$2:$A$5)</f>
        <v>ST 001</v>
      </c>
      <c r="Q1261" t="s">
        <v>214</v>
      </c>
      <c r="R1261" t="str">
        <f>_xlfn.XLOOKUP(Table2[[#This Row],[kota_hotel]],'Dim Kota Hotel'!$B$2:$B$21,'Dim Kota Hotel'!$A$2:$A$21)</f>
        <v>LOK 011</v>
      </c>
      <c r="S1261" t="s">
        <v>38</v>
      </c>
    </row>
    <row r="1262" spans="1:19" x14ac:dyDescent="0.25">
      <c r="A1262" t="s">
        <v>3570</v>
      </c>
      <c r="B1262" t="str">
        <f>_xlfn.XLOOKUP(Table2[[#This Row],[tanggal_checkin]],Table6[tanggal_checkin],Table6[id_checkin])</f>
        <v>CI 0049</v>
      </c>
      <c r="C1262" t="s">
        <v>11299</v>
      </c>
      <c r="D1262" t="str">
        <f>_xlfn.XLOOKUP(Table2[[#This Row],[tanggal_checkout]],Table4[tanggal_checkout],Table4[id_checkout])</f>
        <v>CO 0058</v>
      </c>
      <c r="E1262" t="s">
        <v>11806</v>
      </c>
      <c r="F1262" s="8">
        <v>0.86837962962962967</v>
      </c>
      <c r="G1262" t="str">
        <f>_xlfn.XLOOKUP(Table2[[#This Row],[nama_tamu]],Table10[nama_tamu],Table10[id_tamu])</f>
        <v>CUS 3614</v>
      </c>
      <c r="H1262" t="s">
        <v>3571</v>
      </c>
      <c r="I1262" t="str">
        <f>_xlfn.XLOOKUP(Table2[[#This Row],[tipe_kamar]],Table12[tipe_kamar],Table12[id_kamar])</f>
        <v>KMR 002</v>
      </c>
      <c r="J1262" t="s">
        <v>82</v>
      </c>
      <c r="K1262">
        <v>9</v>
      </c>
      <c r="L1262">
        <v>397000</v>
      </c>
      <c r="M1262">
        <v>3573000</v>
      </c>
      <c r="N1262" t="str">
        <f>_xlfn.XLOOKUP(Table2[[#This Row],[metode_pembayaran]],Table11[metode_pembayaran],Table11[id_pembayaran])</f>
        <v>MP 02</v>
      </c>
      <c r="O1262" t="s">
        <v>30</v>
      </c>
      <c r="P1262" t="str">
        <f>_xlfn.XLOOKUP(Table2[[#This Row],[status_reservasi]],'Dim Status Reservasi'!$B$2:$B$5,'Dim Status Reservasi'!$A$2:$A$5)</f>
        <v>ST 003</v>
      </c>
      <c r="Q1262" t="s">
        <v>37</v>
      </c>
      <c r="R1262" t="str">
        <f>_xlfn.XLOOKUP(Table2[[#This Row],[kota_hotel]],'Dim Kota Hotel'!$B$2:$B$21,'Dim Kota Hotel'!$A$2:$A$21)</f>
        <v>LOK 008</v>
      </c>
      <c r="S1262" t="s">
        <v>68</v>
      </c>
    </row>
    <row r="1263" spans="1:19" x14ac:dyDescent="0.25">
      <c r="A1263" t="s">
        <v>3572</v>
      </c>
      <c r="B1263" t="str">
        <f>_xlfn.XLOOKUP(Table2[[#This Row],[tanggal_checkin]],Table6[tanggal_checkin],Table6[id_checkin])</f>
        <v>CI 0673</v>
      </c>
      <c r="C1263" t="s">
        <v>10960</v>
      </c>
      <c r="D1263" t="str">
        <f>_xlfn.XLOOKUP(Table2[[#This Row],[tanggal_checkout]],Table4[tanggal_checkout],Table4[id_checkout])</f>
        <v>CO 0679</v>
      </c>
      <c r="E1263" t="s">
        <v>11723</v>
      </c>
      <c r="F1263" s="8">
        <v>5.9189814814814813E-2</v>
      </c>
      <c r="G1263" t="str">
        <f>_xlfn.XLOOKUP(Table2[[#This Row],[nama_tamu]],Table10[nama_tamu],Table10[id_tamu])</f>
        <v>CUS 1524</v>
      </c>
      <c r="H1263" t="s">
        <v>3574</v>
      </c>
      <c r="I1263" t="str">
        <f>_xlfn.XLOOKUP(Table2[[#This Row],[tipe_kamar]],Table12[tipe_kamar],Table12[id_kamar])</f>
        <v>KMR 001</v>
      </c>
      <c r="J1263" t="s">
        <v>23</v>
      </c>
      <c r="K1263">
        <v>5</v>
      </c>
      <c r="L1263">
        <v>674000</v>
      </c>
      <c r="M1263">
        <v>3370000</v>
      </c>
      <c r="N1263" t="str">
        <f>_xlfn.XLOOKUP(Table2[[#This Row],[metode_pembayaran]],Table11[metode_pembayaran],Table11[id_pembayaran])</f>
        <v>MP 02</v>
      </c>
      <c r="O1263" t="s">
        <v>30</v>
      </c>
      <c r="P1263" t="str">
        <f>_xlfn.XLOOKUP(Table2[[#This Row],[status_reservasi]],'Dim Status Reservasi'!$B$2:$B$5,'Dim Status Reservasi'!$A$2:$A$5)</f>
        <v>ST 004</v>
      </c>
      <c r="Q1263" t="s">
        <v>48</v>
      </c>
      <c r="R1263" t="str">
        <f>_xlfn.XLOOKUP(Table2[[#This Row],[kota_hotel]],'Dim Kota Hotel'!$B$2:$B$21,'Dim Kota Hotel'!$A$2:$A$21)</f>
        <v>LOK 007</v>
      </c>
      <c r="S1263" t="s">
        <v>145</v>
      </c>
    </row>
    <row r="1264" spans="1:19" x14ac:dyDescent="0.25">
      <c r="A1264" t="s">
        <v>3575</v>
      </c>
      <c r="B1264" t="str">
        <f>_xlfn.XLOOKUP(Table2[[#This Row],[tanggal_checkin]],Table6[tanggal_checkin],Table6[id_checkin])</f>
        <v>CI 0551</v>
      </c>
      <c r="C1264" t="s">
        <v>11246</v>
      </c>
      <c r="D1264" t="str">
        <f>_xlfn.XLOOKUP(Table2[[#This Row],[tanggal_checkout]],Table4[tanggal_checkout],Table4[id_checkout])</f>
        <v>CO 0555</v>
      </c>
      <c r="E1264" t="s">
        <v>11591</v>
      </c>
      <c r="F1264" s="8">
        <v>0.60398148148148145</v>
      </c>
      <c r="G1264" t="str">
        <f>_xlfn.XLOOKUP(Table2[[#This Row],[nama_tamu]],Table10[nama_tamu],Table10[id_tamu])</f>
        <v>CUS 1094</v>
      </c>
      <c r="H1264" t="s">
        <v>3577</v>
      </c>
      <c r="I1264" t="str">
        <f>_xlfn.XLOOKUP(Table2[[#This Row],[tipe_kamar]],Table12[tipe_kamar],Table12[id_kamar])</f>
        <v>KMR 004</v>
      </c>
      <c r="J1264" t="s">
        <v>47</v>
      </c>
      <c r="K1264">
        <v>4</v>
      </c>
      <c r="L1264">
        <v>442000</v>
      </c>
      <c r="M1264">
        <v>1768000</v>
      </c>
      <c r="N1264" t="str">
        <f>_xlfn.XLOOKUP(Table2[[#This Row],[metode_pembayaran]],Table11[metode_pembayaran],Table11[id_pembayaran])</f>
        <v>MP 06</v>
      </c>
      <c r="O1264" t="s">
        <v>17</v>
      </c>
      <c r="P1264" t="str">
        <f>_xlfn.XLOOKUP(Table2[[#This Row],[status_reservasi]],'Dim Status Reservasi'!$B$2:$B$5,'Dim Status Reservasi'!$A$2:$A$5)</f>
        <v>ST 004</v>
      </c>
      <c r="Q1264" t="s">
        <v>48</v>
      </c>
      <c r="R1264" t="str">
        <f>_xlfn.XLOOKUP(Table2[[#This Row],[kota_hotel]],'Dim Kota Hotel'!$B$2:$B$21,'Dim Kota Hotel'!$A$2:$A$21)</f>
        <v>LOK 006</v>
      </c>
      <c r="S1264" t="s">
        <v>129</v>
      </c>
    </row>
    <row r="1265" spans="1:19" x14ac:dyDescent="0.25">
      <c r="A1265" t="s">
        <v>3578</v>
      </c>
      <c r="B1265" t="str">
        <f>_xlfn.XLOOKUP(Table2[[#This Row],[tanggal_checkin]],Table6[tanggal_checkin],Table6[id_checkin])</f>
        <v>CI 0990</v>
      </c>
      <c r="C1265" t="s">
        <v>11141</v>
      </c>
      <c r="D1265" t="str">
        <f>_xlfn.XLOOKUP(Table2[[#This Row],[tanggal_checkout]],Table4[tanggal_checkout],Table4[id_checkout])</f>
        <v>CO 0998</v>
      </c>
      <c r="E1265" t="s">
        <v>11217</v>
      </c>
      <c r="F1265" s="8">
        <v>0.97369212962962959</v>
      </c>
      <c r="G1265" t="str">
        <f>_xlfn.XLOOKUP(Table2[[#This Row],[nama_tamu]],Table10[nama_tamu],Table10[id_tamu])</f>
        <v>CUS 0139</v>
      </c>
      <c r="H1265" t="s">
        <v>11134</v>
      </c>
      <c r="I1265" t="str">
        <f>_xlfn.XLOOKUP(Table2[[#This Row],[tipe_kamar]],Table12[tipe_kamar],Table12[id_kamar])</f>
        <v>KMR 003</v>
      </c>
      <c r="J1265" t="s">
        <v>64</v>
      </c>
      <c r="K1265">
        <v>5</v>
      </c>
      <c r="L1265">
        <v>1235000</v>
      </c>
      <c r="M1265">
        <v>6175000</v>
      </c>
      <c r="N1265" t="str">
        <f>_xlfn.XLOOKUP(Table2[[#This Row],[metode_pembayaran]],Table11[metode_pembayaran],Table11[id_pembayaran])</f>
        <v>MP 06</v>
      </c>
      <c r="O1265" t="s">
        <v>17</v>
      </c>
      <c r="P1265" t="str">
        <f>_xlfn.XLOOKUP(Table2[[#This Row],[status_reservasi]],'Dim Status Reservasi'!$B$2:$B$5,'Dim Status Reservasi'!$A$2:$A$5)</f>
        <v>ST 002</v>
      </c>
      <c r="Q1265" t="s">
        <v>124</v>
      </c>
      <c r="R1265" t="str">
        <f>_xlfn.XLOOKUP(Table2[[#This Row],[kota_hotel]],'Dim Kota Hotel'!$B$2:$B$21,'Dim Kota Hotel'!$A$2:$A$21)</f>
        <v>LOK 015</v>
      </c>
      <c r="S1265" t="s">
        <v>233</v>
      </c>
    </row>
    <row r="1266" spans="1:19" x14ac:dyDescent="0.25">
      <c r="A1266" t="s">
        <v>3580</v>
      </c>
      <c r="B1266" t="str">
        <f>_xlfn.XLOOKUP(Table2[[#This Row],[tanggal_checkin]],Table6[tanggal_checkin],Table6[id_checkin])</f>
        <v>CI 0472</v>
      </c>
      <c r="C1266" t="s">
        <v>11219</v>
      </c>
      <c r="D1266" t="str">
        <f>_xlfn.XLOOKUP(Table2[[#This Row],[tanggal_checkout]],Table4[tanggal_checkout],Table4[id_checkout])</f>
        <v>CO 0474</v>
      </c>
      <c r="E1266" t="s">
        <v>11459</v>
      </c>
      <c r="F1266" s="8">
        <v>0.93464120370370374</v>
      </c>
      <c r="G1266" t="str">
        <f>_xlfn.XLOOKUP(Table2[[#This Row],[nama_tamu]],Table10[nama_tamu],Table10[id_tamu])</f>
        <v>CUS 2868</v>
      </c>
      <c r="H1266" t="s">
        <v>3582</v>
      </c>
      <c r="I1266" t="str">
        <f>_xlfn.XLOOKUP(Table2[[#This Row],[tipe_kamar]],Table12[tipe_kamar],Table12[id_kamar])</f>
        <v>KMR 001</v>
      </c>
      <c r="J1266" t="s">
        <v>23</v>
      </c>
      <c r="K1266">
        <v>1</v>
      </c>
      <c r="L1266">
        <v>677000</v>
      </c>
      <c r="M1266">
        <v>677000</v>
      </c>
      <c r="N1266" t="str">
        <f>_xlfn.XLOOKUP(Table2[[#This Row],[metode_pembayaran]],Table11[metode_pembayaran],Table11[id_pembayaran])</f>
        <v>MP 03</v>
      </c>
      <c r="O1266" t="s">
        <v>36</v>
      </c>
      <c r="P1266" t="str">
        <f>_xlfn.XLOOKUP(Table2[[#This Row],[status_reservasi]],'Dim Status Reservasi'!$B$2:$B$5,'Dim Status Reservasi'!$A$2:$A$5)</f>
        <v>ST 003</v>
      </c>
      <c r="Q1266" t="s">
        <v>37</v>
      </c>
      <c r="R1266" t="str">
        <f>_xlfn.XLOOKUP(Table2[[#This Row],[kota_hotel]],'Dim Kota Hotel'!$B$2:$B$21,'Dim Kota Hotel'!$A$2:$A$21)</f>
        <v>LOK 001</v>
      </c>
      <c r="S1266" t="s">
        <v>74</v>
      </c>
    </row>
    <row r="1267" spans="1:19" x14ac:dyDescent="0.25">
      <c r="A1267" t="s">
        <v>3583</v>
      </c>
      <c r="B1267" t="str">
        <f>_xlfn.XLOOKUP(Table2[[#This Row],[tanggal_checkin]],Table6[tanggal_checkin],Table6[id_checkin])</f>
        <v>CI 0336</v>
      </c>
      <c r="C1267" t="s">
        <v>11886</v>
      </c>
      <c r="D1267" t="str">
        <f>_xlfn.XLOOKUP(Table2[[#This Row],[tanggal_checkout]],Table4[tanggal_checkout],Table4[id_checkout])</f>
        <v>CO 0338</v>
      </c>
      <c r="E1267" t="s">
        <v>11177</v>
      </c>
      <c r="F1267" s="8">
        <v>0.38363425925925926</v>
      </c>
      <c r="G1267" t="str">
        <f>_xlfn.XLOOKUP(Table2[[#This Row],[nama_tamu]],Table10[nama_tamu],Table10[id_tamu])</f>
        <v>CUS 3663</v>
      </c>
      <c r="H1267" t="s">
        <v>3585</v>
      </c>
      <c r="I1267" t="str">
        <f>_xlfn.XLOOKUP(Table2[[#This Row],[tipe_kamar]],Table12[tipe_kamar],Table12[id_kamar])</f>
        <v>KMR 001</v>
      </c>
      <c r="J1267" t="s">
        <v>23</v>
      </c>
      <c r="K1267">
        <v>3</v>
      </c>
      <c r="L1267">
        <v>588000</v>
      </c>
      <c r="M1267">
        <v>1764000</v>
      </c>
      <c r="N1267" t="str">
        <f>_xlfn.XLOOKUP(Table2[[#This Row],[metode_pembayaran]],Table11[metode_pembayaran],Table11[id_pembayaran])</f>
        <v>MP 06</v>
      </c>
      <c r="O1267" t="s">
        <v>17</v>
      </c>
      <c r="P1267" t="str">
        <f>_xlfn.XLOOKUP(Table2[[#This Row],[status_reservasi]],'Dim Status Reservasi'!$B$2:$B$5,'Dim Status Reservasi'!$A$2:$A$5)</f>
        <v>ST 004</v>
      </c>
      <c r="Q1267" t="s">
        <v>48</v>
      </c>
      <c r="R1267" t="str">
        <f>_xlfn.XLOOKUP(Table2[[#This Row],[kota_hotel]],'Dim Kota Hotel'!$B$2:$B$21,'Dim Kota Hotel'!$A$2:$A$21)</f>
        <v>LOK 001</v>
      </c>
      <c r="S1267" t="s">
        <v>74</v>
      </c>
    </row>
    <row r="1268" spans="1:19" x14ac:dyDescent="0.25">
      <c r="A1268" t="s">
        <v>3586</v>
      </c>
      <c r="B1268" t="str">
        <f>_xlfn.XLOOKUP(Table2[[#This Row],[tanggal_checkin]],Table6[tanggal_checkin],Table6[id_checkin])</f>
        <v>CI 0817</v>
      </c>
      <c r="C1268" t="s">
        <v>11216</v>
      </c>
      <c r="D1268" t="str">
        <f>_xlfn.XLOOKUP(Table2[[#This Row],[tanggal_checkout]],Table4[tanggal_checkout],Table4[id_checkout])</f>
        <v>CO 0825</v>
      </c>
      <c r="E1268" t="s">
        <v>11114</v>
      </c>
      <c r="F1268" s="8">
        <v>1.1400462962962963E-2</v>
      </c>
      <c r="G1268" t="str">
        <f>_xlfn.XLOOKUP(Table2[[#This Row],[nama_tamu]],Table10[nama_tamu],Table10[id_tamu])</f>
        <v>CUS 0261</v>
      </c>
      <c r="H1268" t="s">
        <v>3587</v>
      </c>
      <c r="I1268" t="str">
        <f>_xlfn.XLOOKUP(Table2[[#This Row],[tipe_kamar]],Table12[tipe_kamar],Table12[id_kamar])</f>
        <v>KMR 004</v>
      </c>
      <c r="J1268" t="s">
        <v>47</v>
      </c>
      <c r="K1268">
        <v>4</v>
      </c>
      <c r="L1268">
        <v>453000</v>
      </c>
      <c r="M1268">
        <v>1812000</v>
      </c>
      <c r="N1268" t="str">
        <f>_xlfn.XLOOKUP(Table2[[#This Row],[metode_pembayaran]],Table11[metode_pembayaran],Table11[id_pembayaran])</f>
        <v>MP 05</v>
      </c>
      <c r="O1268" t="s">
        <v>72</v>
      </c>
      <c r="P1268" t="str">
        <f>_xlfn.XLOOKUP(Table2[[#This Row],[status_reservasi]],'Dim Status Reservasi'!$B$2:$B$5,'Dim Status Reservasi'!$A$2:$A$5)</f>
        <v>ST 004</v>
      </c>
      <c r="Q1268" t="s">
        <v>48</v>
      </c>
      <c r="R1268" t="str">
        <f>_xlfn.XLOOKUP(Table2[[#This Row],[kota_hotel]],'Dim Kota Hotel'!$B$2:$B$21,'Dim Kota Hotel'!$A$2:$A$21)</f>
        <v>LOK 020</v>
      </c>
      <c r="S1268" t="s">
        <v>94</v>
      </c>
    </row>
    <row r="1269" spans="1:19" x14ac:dyDescent="0.25">
      <c r="A1269" t="s">
        <v>3588</v>
      </c>
      <c r="B1269" t="str">
        <f>_xlfn.XLOOKUP(Table2[[#This Row],[tanggal_checkin]],Table6[tanggal_checkin],Table6[id_checkin])</f>
        <v>CI 0453</v>
      </c>
      <c r="C1269" t="s">
        <v>11675</v>
      </c>
      <c r="D1269" t="str">
        <f>_xlfn.XLOOKUP(Table2[[#This Row],[tanggal_checkout]],Table4[tanggal_checkout],Table4[id_checkout])</f>
        <v>CO 0457</v>
      </c>
      <c r="E1269" t="s">
        <v>11511</v>
      </c>
      <c r="F1269" s="8">
        <v>0.19089120370370372</v>
      </c>
      <c r="G1269" t="str">
        <f>_xlfn.XLOOKUP(Table2[[#This Row],[nama_tamu]],Table10[nama_tamu],Table10[id_tamu])</f>
        <v>CUS 4064</v>
      </c>
      <c r="H1269" t="s">
        <v>3590</v>
      </c>
      <c r="I1269" t="str">
        <f>_xlfn.XLOOKUP(Table2[[#This Row],[tipe_kamar]],Table12[tipe_kamar],Table12[id_kamar])</f>
        <v>KMR 003</v>
      </c>
      <c r="J1269" t="s">
        <v>64</v>
      </c>
      <c r="K1269">
        <v>2</v>
      </c>
      <c r="L1269">
        <v>1157000</v>
      </c>
      <c r="M1269">
        <v>2314000</v>
      </c>
      <c r="N1269" t="str">
        <f>_xlfn.XLOOKUP(Table2[[#This Row],[metode_pembayaran]],Table11[metode_pembayaran],Table11[id_pembayaran])</f>
        <v>MP 06</v>
      </c>
      <c r="O1269" t="s">
        <v>17</v>
      </c>
      <c r="P1269" t="str">
        <f>_xlfn.XLOOKUP(Table2[[#This Row],[status_reservasi]],'Dim Status Reservasi'!$B$2:$B$5,'Dim Status Reservasi'!$A$2:$A$5)</f>
        <v>ST 003</v>
      </c>
      <c r="Q1269" t="s">
        <v>37</v>
      </c>
      <c r="R1269" t="str">
        <f>_xlfn.XLOOKUP(Table2[[#This Row],[kota_hotel]],'Dim Kota Hotel'!$B$2:$B$21,'Dim Kota Hotel'!$A$2:$A$21)</f>
        <v>LOK 012</v>
      </c>
      <c r="S1269" t="s">
        <v>25</v>
      </c>
    </row>
    <row r="1270" spans="1:19" x14ac:dyDescent="0.25">
      <c r="A1270" t="s">
        <v>3591</v>
      </c>
      <c r="B1270" t="str">
        <f>_xlfn.XLOOKUP(Table2[[#This Row],[tanggal_checkin]],Table6[tanggal_checkin],Table6[id_checkin])</f>
        <v>CI 0490</v>
      </c>
      <c r="C1270" t="s">
        <v>11944</v>
      </c>
      <c r="D1270" t="str">
        <f>_xlfn.XLOOKUP(Table2[[#This Row],[tanggal_checkout]],Table4[tanggal_checkout],Table4[id_checkout])</f>
        <v>CO 0497</v>
      </c>
      <c r="E1270" t="s">
        <v>11945</v>
      </c>
      <c r="F1270" s="8">
        <v>0.3064236111111111</v>
      </c>
      <c r="G1270" t="str">
        <f>_xlfn.XLOOKUP(Table2[[#This Row],[nama_tamu]],Table10[nama_tamu],Table10[id_tamu])</f>
        <v>CUS 1065</v>
      </c>
      <c r="H1270" t="s">
        <v>3593</v>
      </c>
      <c r="I1270" t="str">
        <f>_xlfn.XLOOKUP(Table2[[#This Row],[tipe_kamar]],Table12[tipe_kamar],Table12[id_kamar])</f>
        <v>KMR 004</v>
      </c>
      <c r="J1270" t="s">
        <v>47</v>
      </c>
      <c r="K1270">
        <v>5</v>
      </c>
      <c r="L1270">
        <v>406000</v>
      </c>
      <c r="M1270">
        <v>2030000</v>
      </c>
      <c r="N1270" t="str">
        <f>_xlfn.XLOOKUP(Table2[[#This Row],[metode_pembayaran]],Table11[metode_pembayaran],Table11[id_pembayaran])</f>
        <v>MP 02</v>
      </c>
      <c r="O1270" t="s">
        <v>30</v>
      </c>
      <c r="P1270" t="str">
        <f>_xlfn.XLOOKUP(Table2[[#This Row],[status_reservasi]],'Dim Status Reservasi'!$B$2:$B$5,'Dim Status Reservasi'!$A$2:$A$5)</f>
        <v>ST 003</v>
      </c>
      <c r="Q1270" t="s">
        <v>37</v>
      </c>
      <c r="R1270" t="str">
        <f>_xlfn.XLOOKUP(Table2[[#This Row],[kota_hotel]],'Dim Kota Hotel'!$B$2:$B$21,'Dim Kota Hotel'!$A$2:$A$21)</f>
        <v>LOK 016</v>
      </c>
      <c r="S1270" t="s">
        <v>117</v>
      </c>
    </row>
    <row r="1271" spans="1:19" x14ac:dyDescent="0.25">
      <c r="A1271" t="s">
        <v>3594</v>
      </c>
      <c r="B1271" t="str">
        <f>_xlfn.XLOOKUP(Table2[[#This Row],[tanggal_checkin]],Table6[tanggal_checkin],Table6[id_checkin])</f>
        <v>CI 0451</v>
      </c>
      <c r="C1271" t="s">
        <v>11855</v>
      </c>
      <c r="D1271" t="str">
        <f>_xlfn.XLOOKUP(Table2[[#This Row],[tanggal_checkout]],Table4[tanggal_checkout],Table4[id_checkout])</f>
        <v>CO 0459</v>
      </c>
      <c r="E1271" t="s">
        <v>11416</v>
      </c>
      <c r="F1271" s="8">
        <v>0.97734953703703709</v>
      </c>
      <c r="G1271" t="str">
        <f>_xlfn.XLOOKUP(Table2[[#This Row],[nama_tamu]],Table10[nama_tamu],Table10[id_tamu])</f>
        <v>CUS 2293</v>
      </c>
      <c r="H1271" t="s">
        <v>3595</v>
      </c>
      <c r="I1271" t="str">
        <f>_xlfn.XLOOKUP(Table2[[#This Row],[tipe_kamar]],Table12[tipe_kamar],Table12[id_kamar])</f>
        <v>KMR 001</v>
      </c>
      <c r="J1271" t="s">
        <v>23</v>
      </c>
      <c r="K1271">
        <v>6</v>
      </c>
      <c r="L1271">
        <v>688000</v>
      </c>
      <c r="M1271">
        <v>4128000</v>
      </c>
      <c r="N1271" t="str">
        <f>_xlfn.XLOOKUP(Table2[[#This Row],[metode_pembayaran]],Table11[metode_pembayaran],Table11[id_pembayaran])</f>
        <v>MP 06</v>
      </c>
      <c r="O1271" t="s">
        <v>17</v>
      </c>
      <c r="P1271" t="str">
        <f>_xlfn.XLOOKUP(Table2[[#This Row],[status_reservasi]],'Dim Status Reservasi'!$B$2:$B$5,'Dim Status Reservasi'!$A$2:$A$5)</f>
        <v>ST 004</v>
      </c>
      <c r="Q1271" t="s">
        <v>48</v>
      </c>
      <c r="R1271" t="str">
        <f>_xlfn.XLOOKUP(Table2[[#This Row],[kota_hotel]],'Dim Kota Hotel'!$B$2:$B$21,'Dim Kota Hotel'!$A$2:$A$21)</f>
        <v>LOK 014</v>
      </c>
      <c r="S1271" t="s">
        <v>222</v>
      </c>
    </row>
    <row r="1272" spans="1:19" x14ac:dyDescent="0.25">
      <c r="A1272" t="s">
        <v>3596</v>
      </c>
      <c r="B1272" t="str">
        <f>_xlfn.XLOOKUP(Table2[[#This Row],[tanggal_checkin]],Table6[tanggal_checkin],Table6[id_checkin])</f>
        <v>CI 1036</v>
      </c>
      <c r="C1272" t="s">
        <v>11906</v>
      </c>
      <c r="D1272" t="str">
        <f>_xlfn.XLOOKUP(Table2[[#This Row],[tanggal_checkout]],Table4[tanggal_checkout],Table4[id_checkout])</f>
        <v>CO 1045</v>
      </c>
      <c r="E1272" t="s">
        <v>11598</v>
      </c>
      <c r="F1272" s="8">
        <v>0.67458333333333331</v>
      </c>
      <c r="G1272" t="str">
        <f>_xlfn.XLOOKUP(Table2[[#This Row],[nama_tamu]],Table10[nama_tamu],Table10[id_tamu])</f>
        <v>CUS 2125</v>
      </c>
      <c r="H1272" t="s">
        <v>3598</v>
      </c>
      <c r="I1272" t="str">
        <f>_xlfn.XLOOKUP(Table2[[#This Row],[tipe_kamar]],Table12[tipe_kamar],Table12[id_kamar])</f>
        <v>KMR 001</v>
      </c>
      <c r="J1272" t="s">
        <v>23</v>
      </c>
      <c r="K1272">
        <v>6</v>
      </c>
      <c r="L1272">
        <v>546000</v>
      </c>
      <c r="M1272">
        <v>3276000</v>
      </c>
      <c r="N1272" t="str">
        <f>_xlfn.XLOOKUP(Table2[[#This Row],[metode_pembayaran]],Table11[metode_pembayaran],Table11[id_pembayaran])</f>
        <v>MP 06</v>
      </c>
      <c r="O1272" t="s">
        <v>17</v>
      </c>
      <c r="P1272" t="str">
        <f>_xlfn.XLOOKUP(Table2[[#This Row],[status_reservasi]],'Dim Status Reservasi'!$B$2:$B$5,'Dim Status Reservasi'!$A$2:$A$5)</f>
        <v>ST 001</v>
      </c>
      <c r="Q1272" t="s">
        <v>214</v>
      </c>
      <c r="R1272" t="str">
        <f>_xlfn.XLOOKUP(Table2[[#This Row],[kota_hotel]],'Dim Kota Hotel'!$B$2:$B$21,'Dim Kota Hotel'!$A$2:$A$21)</f>
        <v>LOK 010</v>
      </c>
      <c r="S1272" t="s">
        <v>226</v>
      </c>
    </row>
    <row r="1273" spans="1:19" x14ac:dyDescent="0.25">
      <c r="A1273" t="s">
        <v>3599</v>
      </c>
      <c r="B1273" t="str">
        <f>_xlfn.XLOOKUP(Table2[[#This Row],[tanggal_checkin]],Table6[tanggal_checkin],Table6[id_checkin])</f>
        <v>CI 1049</v>
      </c>
      <c r="C1273" t="s">
        <v>10998</v>
      </c>
      <c r="D1273" t="str">
        <f>_xlfn.XLOOKUP(Table2[[#This Row],[tanggal_checkout]],Table4[tanggal_checkout],Table4[id_checkout])</f>
        <v>CO 1057</v>
      </c>
      <c r="E1273" t="s">
        <v>11376</v>
      </c>
      <c r="F1273" s="8">
        <v>0.41381944444444446</v>
      </c>
      <c r="G1273" t="str">
        <f>_xlfn.XLOOKUP(Table2[[#This Row],[nama_tamu]],Table10[nama_tamu],Table10[id_tamu])</f>
        <v>CUS 3095</v>
      </c>
      <c r="H1273" t="s">
        <v>3601</v>
      </c>
      <c r="I1273" t="str">
        <f>_xlfn.XLOOKUP(Table2[[#This Row],[tipe_kamar]],Table12[tipe_kamar],Table12[id_kamar])</f>
        <v>KMR 003</v>
      </c>
      <c r="J1273" t="s">
        <v>64</v>
      </c>
      <c r="K1273">
        <v>5</v>
      </c>
      <c r="L1273">
        <v>1133000</v>
      </c>
      <c r="M1273">
        <v>5665000</v>
      </c>
      <c r="N1273" t="str">
        <f>_xlfn.XLOOKUP(Table2[[#This Row],[metode_pembayaran]],Table11[metode_pembayaran],Table11[id_pembayaran])</f>
        <v>MP 04</v>
      </c>
      <c r="O1273" t="s">
        <v>53</v>
      </c>
      <c r="P1273" t="str">
        <f>_xlfn.XLOOKUP(Table2[[#This Row],[status_reservasi]],'Dim Status Reservasi'!$B$2:$B$5,'Dim Status Reservasi'!$A$2:$A$5)</f>
        <v>ST 004</v>
      </c>
      <c r="Q1273" t="s">
        <v>48</v>
      </c>
      <c r="R1273" t="str">
        <f>_xlfn.XLOOKUP(Table2[[#This Row],[kota_hotel]],'Dim Kota Hotel'!$B$2:$B$21,'Dim Kota Hotel'!$A$2:$A$21)</f>
        <v>LOK 016</v>
      </c>
      <c r="S1273" t="s">
        <v>117</v>
      </c>
    </row>
    <row r="1274" spans="1:19" x14ac:dyDescent="0.25">
      <c r="A1274" t="s">
        <v>3602</v>
      </c>
      <c r="B1274" t="str">
        <f>_xlfn.XLOOKUP(Table2[[#This Row],[tanggal_checkin]],Table6[tanggal_checkin],Table6[id_checkin])</f>
        <v>CI 0716</v>
      </c>
      <c r="C1274" t="s">
        <v>11289</v>
      </c>
      <c r="D1274" t="str">
        <f>_xlfn.XLOOKUP(Table2[[#This Row],[tanggal_checkout]],Table4[tanggal_checkout],Table4[id_checkout])</f>
        <v>CO 0720</v>
      </c>
      <c r="E1274" t="s">
        <v>11201</v>
      </c>
      <c r="F1274" s="8">
        <v>0.17158564814814814</v>
      </c>
      <c r="G1274" t="str">
        <f>_xlfn.XLOOKUP(Table2[[#This Row],[nama_tamu]],Table10[nama_tamu],Table10[id_tamu])</f>
        <v>CUS 2814</v>
      </c>
      <c r="H1274" t="s">
        <v>3604</v>
      </c>
      <c r="I1274" t="str">
        <f>_xlfn.XLOOKUP(Table2[[#This Row],[tipe_kamar]],Table12[tipe_kamar],Table12[id_kamar])</f>
        <v>KMR 004</v>
      </c>
      <c r="J1274" t="s">
        <v>47</v>
      </c>
      <c r="K1274">
        <v>1</v>
      </c>
      <c r="L1274">
        <v>513000</v>
      </c>
      <c r="M1274">
        <v>513000</v>
      </c>
      <c r="N1274" t="str">
        <f>_xlfn.XLOOKUP(Table2[[#This Row],[metode_pembayaran]],Table11[metode_pembayaran],Table11[id_pembayaran])</f>
        <v>MP 06</v>
      </c>
      <c r="O1274" t="s">
        <v>17</v>
      </c>
      <c r="P1274" t="str">
        <f>_xlfn.XLOOKUP(Table2[[#This Row],[status_reservasi]],'Dim Status Reservasi'!$B$2:$B$5,'Dim Status Reservasi'!$A$2:$A$5)</f>
        <v>ST 003</v>
      </c>
      <c r="Q1274" t="s">
        <v>37</v>
      </c>
      <c r="R1274" t="str">
        <f>_xlfn.XLOOKUP(Table2[[#This Row],[kota_hotel]],'Dim Kota Hotel'!$B$2:$B$21,'Dim Kota Hotel'!$A$2:$A$21)</f>
        <v>LOK 011</v>
      </c>
      <c r="S1274" t="s">
        <v>38</v>
      </c>
    </row>
    <row r="1275" spans="1:19" x14ac:dyDescent="0.25">
      <c r="A1275" t="s">
        <v>3605</v>
      </c>
      <c r="B1275" t="str">
        <f>_xlfn.XLOOKUP(Table2[[#This Row],[tanggal_checkin]],Table6[tanggal_checkin],Table6[id_checkin])</f>
        <v>CI 0839</v>
      </c>
      <c r="C1275" t="s">
        <v>11046</v>
      </c>
      <c r="D1275" t="str">
        <f>_xlfn.XLOOKUP(Table2[[#This Row],[tanggal_checkout]],Table4[tanggal_checkout],Table4[id_checkout])</f>
        <v>CO 0843</v>
      </c>
      <c r="E1275" t="s">
        <v>10962</v>
      </c>
      <c r="F1275" s="8">
        <v>0.33483796296296298</v>
      </c>
      <c r="G1275" t="str">
        <f>_xlfn.XLOOKUP(Table2[[#This Row],[nama_tamu]],Table10[nama_tamu],Table10[id_tamu])</f>
        <v>CUS 1912</v>
      </c>
      <c r="H1275" t="s">
        <v>3607</v>
      </c>
      <c r="I1275" t="str">
        <f>_xlfn.XLOOKUP(Table2[[#This Row],[tipe_kamar]],Table12[tipe_kamar],Table12[id_kamar])</f>
        <v>KMR 004</v>
      </c>
      <c r="J1275" t="s">
        <v>47</v>
      </c>
      <c r="K1275">
        <v>1</v>
      </c>
      <c r="L1275">
        <v>483000</v>
      </c>
      <c r="M1275">
        <v>483000</v>
      </c>
      <c r="N1275" t="str">
        <f>_xlfn.XLOOKUP(Table2[[#This Row],[metode_pembayaran]],Table11[metode_pembayaran],Table11[id_pembayaran])</f>
        <v>MP 01</v>
      </c>
      <c r="O1275" t="s">
        <v>24</v>
      </c>
      <c r="P1275" t="str">
        <f>_xlfn.XLOOKUP(Table2[[#This Row],[status_reservasi]],'Dim Status Reservasi'!$B$2:$B$5,'Dim Status Reservasi'!$A$2:$A$5)</f>
        <v>ST 004</v>
      </c>
      <c r="Q1275" t="s">
        <v>48</v>
      </c>
      <c r="R1275" t="str">
        <f>_xlfn.XLOOKUP(Table2[[#This Row],[kota_hotel]],'Dim Kota Hotel'!$B$2:$B$21,'Dim Kota Hotel'!$A$2:$A$21)</f>
        <v>LOK 019</v>
      </c>
      <c r="S1275" t="s">
        <v>133</v>
      </c>
    </row>
    <row r="1276" spans="1:19" x14ac:dyDescent="0.25">
      <c r="A1276" t="s">
        <v>3608</v>
      </c>
      <c r="B1276" t="str">
        <f>_xlfn.XLOOKUP(Table2[[#This Row],[tanggal_checkin]],Table6[tanggal_checkin],Table6[id_checkin])</f>
        <v>CI 0137</v>
      </c>
      <c r="C1276" t="s">
        <v>11358</v>
      </c>
      <c r="D1276" t="str">
        <f>_xlfn.XLOOKUP(Table2[[#This Row],[tanggal_checkout]],Table4[tanggal_checkout],Table4[id_checkout])</f>
        <v>CO 0140</v>
      </c>
      <c r="E1276" t="s">
        <v>11359</v>
      </c>
      <c r="F1276" s="8">
        <v>0.78256944444444443</v>
      </c>
      <c r="G1276" t="str">
        <f>_xlfn.XLOOKUP(Table2[[#This Row],[nama_tamu]],Table10[nama_tamu],Table10[id_tamu])</f>
        <v>CUS 2282</v>
      </c>
      <c r="H1276" t="s">
        <v>3610</v>
      </c>
      <c r="I1276" t="str">
        <f>_xlfn.XLOOKUP(Table2[[#This Row],[tipe_kamar]],Table12[tipe_kamar],Table12[id_kamar])</f>
        <v>KMR 002</v>
      </c>
      <c r="J1276" t="s">
        <v>82</v>
      </c>
      <c r="K1276">
        <v>3</v>
      </c>
      <c r="L1276">
        <v>336000</v>
      </c>
      <c r="M1276">
        <v>1008000</v>
      </c>
      <c r="N1276" t="str">
        <f>_xlfn.XLOOKUP(Table2[[#This Row],[metode_pembayaran]],Table11[metode_pembayaran],Table11[id_pembayaran])</f>
        <v>MP 06</v>
      </c>
      <c r="O1276" t="s">
        <v>17</v>
      </c>
      <c r="P1276" t="str">
        <f>_xlfn.XLOOKUP(Table2[[#This Row],[status_reservasi]],'Dim Status Reservasi'!$B$2:$B$5,'Dim Status Reservasi'!$A$2:$A$5)</f>
        <v>ST 003</v>
      </c>
      <c r="Q1276" t="s">
        <v>37</v>
      </c>
      <c r="R1276" t="str">
        <f>_xlfn.XLOOKUP(Table2[[#This Row],[kota_hotel]],'Dim Kota Hotel'!$B$2:$B$21,'Dim Kota Hotel'!$A$2:$A$21)</f>
        <v>LOK 017</v>
      </c>
      <c r="S1276" t="s">
        <v>84</v>
      </c>
    </row>
    <row r="1277" spans="1:19" x14ac:dyDescent="0.25">
      <c r="A1277" t="s">
        <v>3611</v>
      </c>
      <c r="B1277" t="str">
        <f>_xlfn.XLOOKUP(Table2[[#This Row],[tanggal_checkin]],Table6[tanggal_checkin],Table6[id_checkin])</f>
        <v>CI 0310</v>
      </c>
      <c r="C1277" t="s">
        <v>11095</v>
      </c>
      <c r="D1277" t="str">
        <f>_xlfn.XLOOKUP(Table2[[#This Row],[tanggal_checkout]],Table4[tanggal_checkout],Table4[id_checkout])</f>
        <v>CO 0317</v>
      </c>
      <c r="E1277" t="s">
        <v>11666</v>
      </c>
      <c r="F1277" s="8">
        <v>0.68125000000000002</v>
      </c>
      <c r="G1277" t="str">
        <f>_xlfn.XLOOKUP(Table2[[#This Row],[nama_tamu]],Table10[nama_tamu],Table10[id_tamu])</f>
        <v>CUS 0385</v>
      </c>
      <c r="H1277" t="s">
        <v>3612</v>
      </c>
      <c r="I1277" t="str">
        <f>_xlfn.XLOOKUP(Table2[[#This Row],[tipe_kamar]],Table12[tipe_kamar],Table12[id_kamar])</f>
        <v>KMR 002</v>
      </c>
      <c r="J1277" t="s">
        <v>82</v>
      </c>
      <c r="K1277">
        <v>9</v>
      </c>
      <c r="L1277">
        <v>396000</v>
      </c>
      <c r="M1277">
        <v>3564000</v>
      </c>
      <c r="N1277" t="str">
        <f>_xlfn.XLOOKUP(Table2[[#This Row],[metode_pembayaran]],Table11[metode_pembayaran],Table11[id_pembayaran])</f>
        <v>MP 05</v>
      </c>
      <c r="O1277" t="s">
        <v>72</v>
      </c>
      <c r="P1277" t="str">
        <f>_xlfn.XLOOKUP(Table2[[#This Row],[status_reservasi]],'Dim Status Reservasi'!$B$2:$B$5,'Dim Status Reservasi'!$A$2:$A$5)</f>
        <v>ST 003</v>
      </c>
      <c r="Q1277" t="s">
        <v>37</v>
      </c>
      <c r="R1277" t="str">
        <f>_xlfn.XLOOKUP(Table2[[#This Row],[kota_hotel]],'Dim Kota Hotel'!$B$2:$B$21,'Dim Kota Hotel'!$A$2:$A$21)</f>
        <v>LOK 004</v>
      </c>
      <c r="S1277" t="s">
        <v>49</v>
      </c>
    </row>
    <row r="1278" spans="1:19" x14ac:dyDescent="0.25">
      <c r="A1278" t="s">
        <v>3613</v>
      </c>
      <c r="B1278" t="str">
        <f>_xlfn.XLOOKUP(Table2[[#This Row],[tanggal_checkin]],Table6[tanggal_checkin],Table6[id_checkin])</f>
        <v>CI 0802</v>
      </c>
      <c r="C1278" t="s">
        <v>11574</v>
      </c>
      <c r="D1278" t="str">
        <f>_xlfn.XLOOKUP(Table2[[#This Row],[tanggal_checkout]],Table4[tanggal_checkout],Table4[id_checkout])</f>
        <v>CO 0812</v>
      </c>
      <c r="E1278" t="s">
        <v>11207</v>
      </c>
      <c r="F1278" s="8">
        <v>0.60913194444444441</v>
      </c>
      <c r="G1278" t="str">
        <f>_xlfn.XLOOKUP(Table2[[#This Row],[nama_tamu]],Table10[nama_tamu],Table10[id_tamu])</f>
        <v>CUS 1083</v>
      </c>
      <c r="H1278" t="s">
        <v>3615</v>
      </c>
      <c r="I1278" t="str">
        <f>_xlfn.XLOOKUP(Table2[[#This Row],[tipe_kamar]],Table12[tipe_kamar],Table12[id_kamar])</f>
        <v>KMR 003</v>
      </c>
      <c r="J1278" t="s">
        <v>64</v>
      </c>
      <c r="K1278">
        <v>6</v>
      </c>
      <c r="L1278">
        <v>1114000</v>
      </c>
      <c r="M1278">
        <v>6684000</v>
      </c>
      <c r="N1278" t="str">
        <f>_xlfn.XLOOKUP(Table2[[#This Row],[metode_pembayaran]],Table11[metode_pembayaran],Table11[id_pembayaran])</f>
        <v>MP 02</v>
      </c>
      <c r="O1278" t="s">
        <v>30</v>
      </c>
      <c r="P1278" t="str">
        <f>_xlfn.XLOOKUP(Table2[[#This Row],[status_reservasi]],'Dim Status Reservasi'!$B$2:$B$5,'Dim Status Reservasi'!$A$2:$A$5)</f>
        <v>ST 004</v>
      </c>
      <c r="Q1278" t="s">
        <v>48</v>
      </c>
      <c r="R1278" t="str">
        <f>_xlfn.XLOOKUP(Table2[[#This Row],[kota_hotel]],'Dim Kota Hotel'!$B$2:$B$21,'Dim Kota Hotel'!$A$2:$A$21)</f>
        <v>LOK 010</v>
      </c>
      <c r="S1278" t="s">
        <v>226</v>
      </c>
    </row>
    <row r="1279" spans="1:19" x14ac:dyDescent="0.25">
      <c r="A1279" t="s">
        <v>3616</v>
      </c>
      <c r="B1279" t="str">
        <f>_xlfn.XLOOKUP(Table2[[#This Row],[tanggal_checkin]],Table6[tanggal_checkin],Table6[id_checkin])</f>
        <v>CI 0787</v>
      </c>
      <c r="C1279" t="s">
        <v>11494</v>
      </c>
      <c r="D1279" t="str">
        <f>_xlfn.XLOOKUP(Table2[[#This Row],[tanggal_checkout]],Table4[tanggal_checkout],Table4[id_checkout])</f>
        <v>CO 0794</v>
      </c>
      <c r="E1279" t="s">
        <v>11505</v>
      </c>
      <c r="F1279" s="8">
        <v>0.33427083333333335</v>
      </c>
      <c r="G1279" t="str">
        <f>_xlfn.XLOOKUP(Table2[[#This Row],[nama_tamu]],Table10[nama_tamu],Table10[id_tamu])</f>
        <v>CUS 2917</v>
      </c>
      <c r="H1279" t="s">
        <v>3618</v>
      </c>
      <c r="I1279" t="str">
        <f>_xlfn.XLOOKUP(Table2[[#This Row],[tipe_kamar]],Table12[tipe_kamar],Table12[id_kamar])</f>
        <v>KMR 003</v>
      </c>
      <c r="J1279" t="s">
        <v>64</v>
      </c>
      <c r="K1279">
        <v>4</v>
      </c>
      <c r="L1279">
        <v>1110000</v>
      </c>
      <c r="M1279">
        <v>4440000</v>
      </c>
      <c r="N1279" t="str">
        <f>_xlfn.XLOOKUP(Table2[[#This Row],[metode_pembayaran]],Table11[metode_pembayaran],Table11[id_pembayaran])</f>
        <v>MP 01</v>
      </c>
      <c r="O1279" t="s">
        <v>24</v>
      </c>
      <c r="P1279" t="str">
        <f>_xlfn.XLOOKUP(Table2[[#This Row],[status_reservasi]],'Dim Status Reservasi'!$B$2:$B$5,'Dim Status Reservasi'!$A$2:$A$5)</f>
        <v>ST 003</v>
      </c>
      <c r="Q1279" t="s">
        <v>37</v>
      </c>
      <c r="R1279" t="str">
        <f>_xlfn.XLOOKUP(Table2[[#This Row],[kota_hotel]],'Dim Kota Hotel'!$B$2:$B$21,'Dim Kota Hotel'!$A$2:$A$21)</f>
        <v>LOK 006</v>
      </c>
      <c r="S1279" t="s">
        <v>129</v>
      </c>
    </row>
    <row r="1280" spans="1:19" x14ac:dyDescent="0.25">
      <c r="A1280" t="s">
        <v>3619</v>
      </c>
      <c r="B1280" t="str">
        <f>_xlfn.XLOOKUP(Table2[[#This Row],[tanggal_checkin]],Table6[tanggal_checkin],Table6[id_checkin])</f>
        <v>CI 0740</v>
      </c>
      <c r="C1280" t="s">
        <v>11704</v>
      </c>
      <c r="D1280" t="str">
        <f>_xlfn.XLOOKUP(Table2[[#This Row],[tanggal_checkout]],Table4[tanggal_checkout],Table4[id_checkout])</f>
        <v>CO 0746</v>
      </c>
      <c r="E1280" t="s">
        <v>11893</v>
      </c>
      <c r="F1280" s="8">
        <v>0.92018518518518522</v>
      </c>
      <c r="G1280" t="str">
        <f>_xlfn.XLOOKUP(Table2[[#This Row],[nama_tamu]],Table10[nama_tamu],Table10[id_tamu])</f>
        <v>CUS 0323</v>
      </c>
      <c r="H1280" t="s">
        <v>3620</v>
      </c>
      <c r="I1280" t="str">
        <f>_xlfn.XLOOKUP(Table2[[#This Row],[tipe_kamar]],Table12[tipe_kamar],Table12[id_kamar])</f>
        <v>KMR 004</v>
      </c>
      <c r="J1280" t="s">
        <v>47</v>
      </c>
      <c r="K1280">
        <v>3</v>
      </c>
      <c r="L1280">
        <v>485000</v>
      </c>
      <c r="M1280">
        <v>1455000</v>
      </c>
      <c r="N1280" t="str">
        <f>_xlfn.XLOOKUP(Table2[[#This Row],[metode_pembayaran]],Table11[metode_pembayaran],Table11[id_pembayaran])</f>
        <v>MP 06</v>
      </c>
      <c r="O1280" t="s">
        <v>17</v>
      </c>
      <c r="P1280" t="str">
        <f>_xlfn.XLOOKUP(Table2[[#This Row],[status_reservasi]],'Dim Status Reservasi'!$B$2:$B$5,'Dim Status Reservasi'!$A$2:$A$5)</f>
        <v>ST 004</v>
      </c>
      <c r="Q1280" t="s">
        <v>48</v>
      </c>
      <c r="R1280" t="str">
        <f>_xlfn.XLOOKUP(Table2[[#This Row],[kota_hotel]],'Dim Kota Hotel'!$B$2:$B$21,'Dim Kota Hotel'!$A$2:$A$21)</f>
        <v>LOK 003</v>
      </c>
      <c r="S1280" t="s">
        <v>106</v>
      </c>
    </row>
    <row r="1281" spans="1:19" x14ac:dyDescent="0.25">
      <c r="A1281" t="s">
        <v>3621</v>
      </c>
      <c r="B1281" t="str">
        <f>_xlfn.XLOOKUP(Table2[[#This Row],[tanggal_checkin]],Table6[tanggal_checkin],Table6[id_checkin])</f>
        <v>CI 0837</v>
      </c>
      <c r="C1281" t="s">
        <v>11238</v>
      </c>
      <c r="D1281" t="str">
        <f>_xlfn.XLOOKUP(Table2[[#This Row],[tanggal_checkout]],Table4[tanggal_checkout],Table4[id_checkout])</f>
        <v>CO 0848</v>
      </c>
      <c r="E1281" t="s">
        <v>11158</v>
      </c>
      <c r="F1281" s="8">
        <v>0.45175925925925925</v>
      </c>
      <c r="G1281" t="str">
        <f>_xlfn.XLOOKUP(Table2[[#This Row],[nama_tamu]],Table10[nama_tamu],Table10[id_tamu])</f>
        <v>CUS 1574</v>
      </c>
      <c r="H1281" t="s">
        <v>3623</v>
      </c>
      <c r="I1281" t="str">
        <f>_xlfn.XLOOKUP(Table2[[#This Row],[tipe_kamar]],Table12[tipe_kamar],Table12[id_kamar])</f>
        <v>KMR 002</v>
      </c>
      <c r="J1281" t="s">
        <v>82</v>
      </c>
      <c r="K1281">
        <v>8</v>
      </c>
      <c r="L1281">
        <v>325000</v>
      </c>
      <c r="M1281">
        <v>2600000</v>
      </c>
      <c r="N1281" t="str">
        <f>_xlfn.XLOOKUP(Table2[[#This Row],[metode_pembayaran]],Table11[metode_pembayaran],Table11[id_pembayaran])</f>
        <v>MP 02</v>
      </c>
      <c r="O1281" t="s">
        <v>30</v>
      </c>
      <c r="P1281" t="str">
        <f>_xlfn.XLOOKUP(Table2[[#This Row],[status_reservasi]],'Dim Status Reservasi'!$B$2:$B$5,'Dim Status Reservasi'!$A$2:$A$5)</f>
        <v>ST 004</v>
      </c>
      <c r="Q1281" t="s">
        <v>48</v>
      </c>
      <c r="R1281" t="str">
        <f>_xlfn.XLOOKUP(Table2[[#This Row],[kota_hotel]],'Dim Kota Hotel'!$B$2:$B$21,'Dim Kota Hotel'!$A$2:$A$21)</f>
        <v>LOK 008</v>
      </c>
      <c r="S1281" t="s">
        <v>68</v>
      </c>
    </row>
    <row r="1282" spans="1:19" x14ac:dyDescent="0.25">
      <c r="A1282" t="s">
        <v>3624</v>
      </c>
      <c r="B1282" t="str">
        <f>_xlfn.XLOOKUP(Table2[[#This Row],[tanggal_checkin]],Table6[tanggal_checkin],Table6[id_checkin])</f>
        <v>CI 0802</v>
      </c>
      <c r="C1282" t="s">
        <v>11574</v>
      </c>
      <c r="D1282" t="str">
        <f>_xlfn.XLOOKUP(Table2[[#This Row],[tanggal_checkout]],Table4[tanggal_checkout],Table4[id_checkout])</f>
        <v>CO 0815</v>
      </c>
      <c r="E1282" t="s">
        <v>11321</v>
      </c>
      <c r="F1282" s="8">
        <v>0.42104166666666665</v>
      </c>
      <c r="G1282" t="str">
        <f>_xlfn.XLOOKUP(Table2[[#This Row],[nama_tamu]],Table10[nama_tamu],Table10[id_tamu])</f>
        <v>CUS 4110</v>
      </c>
      <c r="H1282" t="s">
        <v>3626</v>
      </c>
      <c r="I1282" t="str">
        <f>_xlfn.XLOOKUP(Table2[[#This Row],[tipe_kamar]],Table12[tipe_kamar],Table12[id_kamar])</f>
        <v>KMR 002</v>
      </c>
      <c r="J1282" t="s">
        <v>82</v>
      </c>
      <c r="K1282">
        <v>9</v>
      </c>
      <c r="L1282">
        <v>392000</v>
      </c>
      <c r="M1282">
        <v>3528000</v>
      </c>
      <c r="N1282" t="str">
        <f>_xlfn.XLOOKUP(Table2[[#This Row],[metode_pembayaran]],Table11[metode_pembayaran],Table11[id_pembayaran])</f>
        <v>MP 04</v>
      </c>
      <c r="O1282" t="s">
        <v>53</v>
      </c>
      <c r="P1282" t="str">
        <f>_xlfn.XLOOKUP(Table2[[#This Row],[status_reservasi]],'Dim Status Reservasi'!$B$2:$B$5,'Dim Status Reservasi'!$A$2:$A$5)</f>
        <v>ST 004</v>
      </c>
      <c r="Q1282" t="s">
        <v>48</v>
      </c>
      <c r="R1282" t="str">
        <f>_xlfn.XLOOKUP(Table2[[#This Row],[kota_hotel]],'Dim Kota Hotel'!$B$2:$B$21,'Dim Kota Hotel'!$A$2:$A$21)</f>
        <v>LOK 013</v>
      </c>
      <c r="S1282" t="s">
        <v>160</v>
      </c>
    </row>
    <row r="1283" spans="1:19" x14ac:dyDescent="0.25">
      <c r="A1283" t="s">
        <v>3627</v>
      </c>
      <c r="B1283" t="str">
        <f>_xlfn.XLOOKUP(Table2[[#This Row],[tanggal_checkin]],Table6[tanggal_checkin],Table6[id_checkin])</f>
        <v>CI 0013</v>
      </c>
      <c r="C1283" t="s">
        <v>11084</v>
      </c>
      <c r="D1283" t="str">
        <f>_xlfn.XLOOKUP(Table2[[#This Row],[tanggal_checkout]],Table4[tanggal_checkout],Table4[id_checkout])</f>
        <v>CO 0019</v>
      </c>
      <c r="E1283" t="s">
        <v>11382</v>
      </c>
      <c r="F1283" s="8">
        <v>0.23877314814814815</v>
      </c>
      <c r="G1283" t="str">
        <f>_xlfn.XLOOKUP(Table2[[#This Row],[nama_tamu]],Table10[nama_tamu],Table10[id_tamu])</f>
        <v>CUS 0692</v>
      </c>
      <c r="H1283" t="s">
        <v>3629</v>
      </c>
      <c r="I1283" t="str">
        <f>_xlfn.XLOOKUP(Table2[[#This Row],[tipe_kamar]],Table12[tipe_kamar],Table12[id_kamar])</f>
        <v>KMR 001</v>
      </c>
      <c r="J1283" t="s">
        <v>23</v>
      </c>
      <c r="K1283">
        <v>7</v>
      </c>
      <c r="L1283">
        <v>689000</v>
      </c>
      <c r="M1283">
        <v>4823000</v>
      </c>
      <c r="N1283" t="str">
        <f>_xlfn.XLOOKUP(Table2[[#This Row],[metode_pembayaran]],Table11[metode_pembayaran],Table11[id_pembayaran])</f>
        <v>MP 02</v>
      </c>
      <c r="O1283" t="s">
        <v>30</v>
      </c>
      <c r="P1283" t="str">
        <f>_xlfn.XLOOKUP(Table2[[#This Row],[status_reservasi]],'Dim Status Reservasi'!$B$2:$B$5,'Dim Status Reservasi'!$A$2:$A$5)</f>
        <v>ST 004</v>
      </c>
      <c r="Q1283" t="s">
        <v>48</v>
      </c>
      <c r="R1283" t="str">
        <f>_xlfn.XLOOKUP(Table2[[#This Row],[kota_hotel]],'Dim Kota Hotel'!$B$2:$B$21,'Dim Kota Hotel'!$A$2:$A$21)</f>
        <v>LOK 008</v>
      </c>
      <c r="S1283" t="s">
        <v>68</v>
      </c>
    </row>
    <row r="1284" spans="1:19" x14ac:dyDescent="0.25">
      <c r="A1284" t="s">
        <v>3630</v>
      </c>
      <c r="B1284" t="str">
        <f>_xlfn.XLOOKUP(Table2[[#This Row],[tanggal_checkin]],Table6[tanggal_checkin],Table6[id_checkin])</f>
        <v>CI 0659</v>
      </c>
      <c r="C1284" t="s">
        <v>11618</v>
      </c>
      <c r="D1284" t="str">
        <f>_xlfn.XLOOKUP(Table2[[#This Row],[tanggal_checkout]],Table4[tanggal_checkout],Table4[id_checkout])</f>
        <v>CO 0668</v>
      </c>
      <c r="E1284" t="s">
        <v>10959</v>
      </c>
      <c r="F1284" s="8">
        <v>0.239375</v>
      </c>
      <c r="G1284" t="str">
        <f>_xlfn.XLOOKUP(Table2[[#This Row],[nama_tamu]],Table10[nama_tamu],Table10[id_tamu])</f>
        <v>CUS 3009</v>
      </c>
      <c r="H1284" t="s">
        <v>3632</v>
      </c>
      <c r="I1284" t="str">
        <f>_xlfn.XLOOKUP(Table2[[#This Row],[tipe_kamar]],Table12[tipe_kamar],Table12[id_kamar])</f>
        <v>KMR 003</v>
      </c>
      <c r="J1284" t="s">
        <v>64</v>
      </c>
      <c r="K1284">
        <v>8</v>
      </c>
      <c r="L1284">
        <v>1185000</v>
      </c>
      <c r="M1284">
        <v>9480000</v>
      </c>
      <c r="N1284" t="str">
        <f>_xlfn.XLOOKUP(Table2[[#This Row],[metode_pembayaran]],Table11[metode_pembayaran],Table11[id_pembayaran])</f>
        <v>MP 02</v>
      </c>
      <c r="O1284" t="s">
        <v>30</v>
      </c>
      <c r="P1284" t="str">
        <f>_xlfn.XLOOKUP(Table2[[#This Row],[status_reservasi]],'Dim Status Reservasi'!$B$2:$B$5,'Dim Status Reservasi'!$A$2:$A$5)</f>
        <v>ST 003</v>
      </c>
      <c r="Q1284" t="s">
        <v>37</v>
      </c>
      <c r="R1284" t="str">
        <f>_xlfn.XLOOKUP(Table2[[#This Row],[kota_hotel]],'Dim Kota Hotel'!$B$2:$B$21,'Dim Kota Hotel'!$A$2:$A$21)</f>
        <v>LOK 002</v>
      </c>
      <c r="S1284" t="s">
        <v>60</v>
      </c>
    </row>
    <row r="1285" spans="1:19" x14ac:dyDescent="0.25">
      <c r="A1285" t="s">
        <v>3633</v>
      </c>
      <c r="B1285" t="str">
        <f>_xlfn.XLOOKUP(Table2[[#This Row],[tanggal_checkin]],Table6[tanggal_checkin],Table6[id_checkin])</f>
        <v>CI 0839</v>
      </c>
      <c r="C1285" t="s">
        <v>11046</v>
      </c>
      <c r="D1285" t="str">
        <f>_xlfn.XLOOKUP(Table2[[#This Row],[tanggal_checkout]],Table4[tanggal_checkout],Table4[id_checkout])</f>
        <v>CO 0847</v>
      </c>
      <c r="E1285" t="s">
        <v>11609</v>
      </c>
      <c r="F1285" s="8">
        <v>0.5703125</v>
      </c>
      <c r="G1285" t="str">
        <f>_xlfn.XLOOKUP(Table2[[#This Row],[nama_tamu]],Table10[nama_tamu],Table10[id_tamu])</f>
        <v>CUS 1734</v>
      </c>
      <c r="H1285" t="s">
        <v>3635</v>
      </c>
      <c r="I1285" t="str">
        <f>_xlfn.XLOOKUP(Table2[[#This Row],[tipe_kamar]],Table12[tipe_kamar],Table12[id_kamar])</f>
        <v>KMR 001</v>
      </c>
      <c r="J1285" t="s">
        <v>23</v>
      </c>
      <c r="K1285">
        <v>5</v>
      </c>
      <c r="L1285">
        <v>599000</v>
      </c>
      <c r="M1285">
        <v>2995000</v>
      </c>
      <c r="N1285" t="str">
        <f>_xlfn.XLOOKUP(Table2[[#This Row],[metode_pembayaran]],Table11[metode_pembayaran],Table11[id_pembayaran])</f>
        <v>MP 03</v>
      </c>
      <c r="O1285" t="s">
        <v>36</v>
      </c>
      <c r="P1285" t="str">
        <f>_xlfn.XLOOKUP(Table2[[#This Row],[status_reservasi]],'Dim Status Reservasi'!$B$2:$B$5,'Dim Status Reservasi'!$A$2:$A$5)</f>
        <v>ST 001</v>
      </c>
      <c r="Q1285" t="s">
        <v>214</v>
      </c>
      <c r="R1285" t="str">
        <f>_xlfn.XLOOKUP(Table2[[#This Row],[kota_hotel]],'Dim Kota Hotel'!$B$2:$B$21,'Dim Kota Hotel'!$A$2:$A$21)</f>
        <v>LOK 015</v>
      </c>
      <c r="S1285" t="s">
        <v>233</v>
      </c>
    </row>
    <row r="1286" spans="1:19" x14ac:dyDescent="0.25">
      <c r="A1286" t="s">
        <v>3636</v>
      </c>
      <c r="B1286" t="str">
        <f>_xlfn.XLOOKUP(Table2[[#This Row],[tanggal_checkin]],Table6[tanggal_checkin],Table6[id_checkin])</f>
        <v>CI 0048</v>
      </c>
      <c r="C1286" t="s">
        <v>11123</v>
      </c>
      <c r="D1286" t="str">
        <f>_xlfn.XLOOKUP(Table2[[#This Row],[tanggal_checkout]],Table4[tanggal_checkout],Table4[id_checkout])</f>
        <v>CO 0053</v>
      </c>
      <c r="E1286" t="s">
        <v>11326</v>
      </c>
      <c r="F1286" s="8">
        <v>0.11804398148148149</v>
      </c>
      <c r="G1286" t="str">
        <f>_xlfn.XLOOKUP(Table2[[#This Row],[nama_tamu]],Table10[nama_tamu],Table10[id_tamu])</f>
        <v>CUS 1290</v>
      </c>
      <c r="H1286" t="s">
        <v>3638</v>
      </c>
      <c r="I1286" t="str">
        <f>_xlfn.XLOOKUP(Table2[[#This Row],[tipe_kamar]],Table12[tipe_kamar],Table12[id_kamar])</f>
        <v>KMR 002</v>
      </c>
      <c r="J1286" t="s">
        <v>82</v>
      </c>
      <c r="K1286">
        <v>5</v>
      </c>
      <c r="L1286">
        <v>394000</v>
      </c>
      <c r="M1286">
        <v>1970000</v>
      </c>
      <c r="N1286" t="str">
        <f>_xlfn.XLOOKUP(Table2[[#This Row],[metode_pembayaran]],Table11[metode_pembayaran],Table11[id_pembayaran])</f>
        <v>MP 02</v>
      </c>
      <c r="O1286" t="s">
        <v>30</v>
      </c>
      <c r="P1286" t="str">
        <f>_xlfn.XLOOKUP(Table2[[#This Row],[status_reservasi]],'Dim Status Reservasi'!$B$2:$B$5,'Dim Status Reservasi'!$A$2:$A$5)</f>
        <v>ST 001</v>
      </c>
      <c r="Q1286" t="s">
        <v>214</v>
      </c>
      <c r="R1286" t="str">
        <f>_xlfn.XLOOKUP(Table2[[#This Row],[kota_hotel]],'Dim Kota Hotel'!$B$2:$B$21,'Dim Kota Hotel'!$A$2:$A$21)</f>
        <v>LOK 009</v>
      </c>
      <c r="S1286" t="s">
        <v>19</v>
      </c>
    </row>
    <row r="1287" spans="1:19" x14ac:dyDescent="0.25">
      <c r="A1287" t="s">
        <v>3639</v>
      </c>
      <c r="B1287" t="str">
        <f>_xlfn.XLOOKUP(Table2[[#This Row],[tanggal_checkin]],Table6[tanggal_checkin],Table6[id_checkin])</f>
        <v>CI 1022</v>
      </c>
      <c r="C1287" t="s">
        <v>11908</v>
      </c>
      <c r="D1287" t="str">
        <f>_xlfn.XLOOKUP(Table2[[#This Row],[tanggal_checkout]],Table4[tanggal_checkout],Table4[id_checkout])</f>
        <v>CO 1033</v>
      </c>
      <c r="E1287" t="s">
        <v>11498</v>
      </c>
      <c r="F1287" s="8">
        <v>0.5491435185185185</v>
      </c>
      <c r="G1287" t="str">
        <f>_xlfn.XLOOKUP(Table2[[#This Row],[nama_tamu]],Table10[nama_tamu],Table10[id_tamu])</f>
        <v>CUS 1392</v>
      </c>
      <c r="H1287" t="s">
        <v>3641</v>
      </c>
      <c r="I1287" t="str">
        <f>_xlfn.XLOOKUP(Table2[[#This Row],[tipe_kamar]],Table12[tipe_kamar],Table12[id_kamar])</f>
        <v>KMR 004</v>
      </c>
      <c r="J1287" t="s">
        <v>47</v>
      </c>
      <c r="K1287">
        <v>8</v>
      </c>
      <c r="L1287">
        <v>492000</v>
      </c>
      <c r="M1287">
        <v>3936000</v>
      </c>
      <c r="N1287" t="str">
        <f>_xlfn.XLOOKUP(Table2[[#This Row],[metode_pembayaran]],Table11[metode_pembayaran],Table11[id_pembayaran])</f>
        <v>MP 03</v>
      </c>
      <c r="O1287" t="s">
        <v>36</v>
      </c>
      <c r="P1287" t="str">
        <f>_xlfn.XLOOKUP(Table2[[#This Row],[status_reservasi]],'Dim Status Reservasi'!$B$2:$B$5,'Dim Status Reservasi'!$A$2:$A$5)</f>
        <v>ST 004</v>
      </c>
      <c r="Q1287" t="s">
        <v>48</v>
      </c>
      <c r="R1287" t="str">
        <f>_xlfn.XLOOKUP(Table2[[#This Row],[kota_hotel]],'Dim Kota Hotel'!$B$2:$B$21,'Dim Kota Hotel'!$A$2:$A$21)</f>
        <v>LOK 013</v>
      </c>
      <c r="S1287" t="s">
        <v>160</v>
      </c>
    </row>
    <row r="1288" spans="1:19" x14ac:dyDescent="0.25">
      <c r="A1288" t="s">
        <v>3642</v>
      </c>
      <c r="B1288" t="str">
        <f>_xlfn.XLOOKUP(Table2[[#This Row],[tanggal_checkin]],Table6[tanggal_checkin],Table6[id_checkin])</f>
        <v>CI 0576</v>
      </c>
      <c r="C1288" t="s">
        <v>11395</v>
      </c>
      <c r="D1288" t="str">
        <f>_xlfn.XLOOKUP(Table2[[#This Row],[tanggal_checkout]],Table4[tanggal_checkout],Table4[id_checkout])</f>
        <v>CO 0577</v>
      </c>
      <c r="E1288" t="s">
        <v>11697</v>
      </c>
      <c r="F1288" s="8">
        <v>0.85550925925925925</v>
      </c>
      <c r="G1288" t="str">
        <f>_xlfn.XLOOKUP(Table2[[#This Row],[nama_tamu]],Table10[nama_tamu],Table10[id_tamu])</f>
        <v>CUS 0804</v>
      </c>
      <c r="H1288" t="s">
        <v>3644</v>
      </c>
      <c r="I1288" t="str">
        <f>_xlfn.XLOOKUP(Table2[[#This Row],[tipe_kamar]],Table12[tipe_kamar],Table12[id_kamar])</f>
        <v>KMR 002</v>
      </c>
      <c r="J1288" t="s">
        <v>82</v>
      </c>
      <c r="K1288">
        <v>1</v>
      </c>
      <c r="L1288">
        <v>395000</v>
      </c>
      <c r="M1288">
        <v>395000</v>
      </c>
      <c r="N1288" t="str">
        <f>_xlfn.XLOOKUP(Table2[[#This Row],[metode_pembayaran]],Table11[metode_pembayaran],Table11[id_pembayaran])</f>
        <v>MP 01</v>
      </c>
      <c r="O1288" t="s">
        <v>24</v>
      </c>
      <c r="P1288" t="str">
        <f>_xlfn.XLOOKUP(Table2[[#This Row],[status_reservasi]],'Dim Status Reservasi'!$B$2:$B$5,'Dim Status Reservasi'!$A$2:$A$5)</f>
        <v>ST 003</v>
      </c>
      <c r="Q1288" t="s">
        <v>37</v>
      </c>
      <c r="R1288" t="str">
        <f>_xlfn.XLOOKUP(Table2[[#This Row],[kota_hotel]],'Dim Kota Hotel'!$B$2:$B$21,'Dim Kota Hotel'!$A$2:$A$21)</f>
        <v>LOK 005</v>
      </c>
      <c r="S1288" t="s">
        <v>43</v>
      </c>
    </row>
    <row r="1289" spans="1:19" x14ac:dyDescent="0.25">
      <c r="A1289" t="s">
        <v>3645</v>
      </c>
      <c r="B1289" t="str">
        <f>_xlfn.XLOOKUP(Table2[[#This Row],[tanggal_checkin]],Table6[tanggal_checkin],Table6[id_checkin])</f>
        <v>CI 1050</v>
      </c>
      <c r="C1289" t="s">
        <v>11453</v>
      </c>
      <c r="D1289" t="str">
        <f>_xlfn.XLOOKUP(Table2[[#This Row],[tanggal_checkout]],Table4[tanggal_checkout],Table4[id_checkout])</f>
        <v>CO 1054</v>
      </c>
      <c r="E1289" t="s">
        <v>11388</v>
      </c>
      <c r="F1289" s="8">
        <v>3.5879629629629629E-3</v>
      </c>
      <c r="G1289" t="str">
        <f>_xlfn.XLOOKUP(Table2[[#This Row],[nama_tamu]],Table10[nama_tamu],Table10[id_tamu])</f>
        <v>CUS 1570</v>
      </c>
      <c r="H1289" t="s">
        <v>3647</v>
      </c>
      <c r="I1289" t="str">
        <f>_xlfn.XLOOKUP(Table2[[#This Row],[tipe_kamar]],Table12[tipe_kamar],Table12[id_kamar])</f>
        <v>KMR 001</v>
      </c>
      <c r="J1289" t="s">
        <v>23</v>
      </c>
      <c r="K1289">
        <v>1</v>
      </c>
      <c r="L1289">
        <v>619000</v>
      </c>
      <c r="M1289">
        <v>619000</v>
      </c>
      <c r="N1289" t="str">
        <f>_xlfn.XLOOKUP(Table2[[#This Row],[metode_pembayaran]],Table11[metode_pembayaran],Table11[id_pembayaran])</f>
        <v>MP 04</v>
      </c>
      <c r="O1289" t="s">
        <v>53</v>
      </c>
      <c r="P1289" t="str">
        <f>_xlfn.XLOOKUP(Table2[[#This Row],[status_reservasi]],'Dim Status Reservasi'!$B$2:$B$5,'Dim Status Reservasi'!$A$2:$A$5)</f>
        <v>ST 003</v>
      </c>
      <c r="Q1289" t="s">
        <v>37</v>
      </c>
      <c r="R1289" t="str">
        <f>_xlfn.XLOOKUP(Table2[[#This Row],[kota_hotel]],'Dim Kota Hotel'!$B$2:$B$21,'Dim Kota Hotel'!$A$2:$A$21)</f>
        <v>LOK 020</v>
      </c>
      <c r="S1289" t="s">
        <v>94</v>
      </c>
    </row>
    <row r="1290" spans="1:19" x14ac:dyDescent="0.25">
      <c r="A1290" t="s">
        <v>3648</v>
      </c>
      <c r="B1290" t="str">
        <f>_xlfn.XLOOKUP(Table2[[#This Row],[tanggal_checkin]],Table6[tanggal_checkin],Table6[id_checkin])</f>
        <v>CI 0809</v>
      </c>
      <c r="C1290" t="s">
        <v>11373</v>
      </c>
      <c r="D1290" t="str">
        <f>_xlfn.XLOOKUP(Table2[[#This Row],[tanggal_checkout]],Table4[tanggal_checkout],Table4[id_checkout])</f>
        <v>CO 0819</v>
      </c>
      <c r="E1290" t="s">
        <v>11229</v>
      </c>
      <c r="F1290" s="8">
        <v>0.58796296296296291</v>
      </c>
      <c r="G1290" t="str">
        <f>_xlfn.XLOOKUP(Table2[[#This Row],[nama_tamu]],Table10[nama_tamu],Table10[id_tamu])</f>
        <v>CUS 2724</v>
      </c>
      <c r="H1290" t="s">
        <v>3649</v>
      </c>
      <c r="I1290" t="str">
        <f>_xlfn.XLOOKUP(Table2[[#This Row],[tipe_kamar]],Table12[tipe_kamar],Table12[id_kamar])</f>
        <v>KMR 003</v>
      </c>
      <c r="J1290" t="s">
        <v>64</v>
      </c>
      <c r="K1290">
        <v>6</v>
      </c>
      <c r="L1290">
        <v>1315000</v>
      </c>
      <c r="M1290">
        <v>7890000</v>
      </c>
      <c r="N1290" t="str">
        <f>_xlfn.XLOOKUP(Table2[[#This Row],[metode_pembayaran]],Table11[metode_pembayaran],Table11[id_pembayaran])</f>
        <v>MP 02</v>
      </c>
      <c r="O1290" t="s">
        <v>30</v>
      </c>
      <c r="P1290" t="str">
        <f>_xlfn.XLOOKUP(Table2[[#This Row],[status_reservasi]],'Dim Status Reservasi'!$B$2:$B$5,'Dim Status Reservasi'!$A$2:$A$5)</f>
        <v>ST 004</v>
      </c>
      <c r="Q1290" t="s">
        <v>48</v>
      </c>
      <c r="R1290" t="str">
        <f>_xlfn.XLOOKUP(Table2[[#This Row],[kota_hotel]],'Dim Kota Hotel'!$B$2:$B$21,'Dim Kota Hotel'!$A$2:$A$21)</f>
        <v>LOK 005</v>
      </c>
      <c r="S1290" t="s">
        <v>43</v>
      </c>
    </row>
    <row r="1291" spans="1:19" x14ac:dyDescent="0.25">
      <c r="A1291" t="s">
        <v>3650</v>
      </c>
      <c r="B1291" t="str">
        <f>_xlfn.XLOOKUP(Table2[[#This Row],[tanggal_checkin]],Table6[tanggal_checkin],Table6[id_checkin])</f>
        <v>CI 0611</v>
      </c>
      <c r="C1291" t="s">
        <v>11181</v>
      </c>
      <c r="D1291" t="str">
        <f>_xlfn.XLOOKUP(Table2[[#This Row],[tanggal_checkout]],Table4[tanggal_checkout],Table4[id_checkout])</f>
        <v>CO 0620</v>
      </c>
      <c r="E1291" t="s">
        <v>11573</v>
      </c>
      <c r="F1291" s="8">
        <v>0.24975694444444443</v>
      </c>
      <c r="G1291" t="str">
        <f>_xlfn.XLOOKUP(Table2[[#This Row],[nama_tamu]],Table10[nama_tamu],Table10[id_tamu])</f>
        <v>CUS 2411</v>
      </c>
      <c r="H1291" t="s">
        <v>3652</v>
      </c>
      <c r="I1291" t="str">
        <f>_xlfn.XLOOKUP(Table2[[#This Row],[tipe_kamar]],Table12[tipe_kamar],Table12[id_kamar])</f>
        <v>KMR 002</v>
      </c>
      <c r="J1291" t="s">
        <v>82</v>
      </c>
      <c r="K1291">
        <v>9</v>
      </c>
      <c r="L1291">
        <v>390000</v>
      </c>
      <c r="M1291">
        <v>3510000</v>
      </c>
      <c r="N1291" t="str">
        <f>_xlfn.XLOOKUP(Table2[[#This Row],[metode_pembayaran]],Table11[metode_pembayaran],Table11[id_pembayaran])</f>
        <v>MP 04</v>
      </c>
      <c r="O1291" t="s">
        <v>53</v>
      </c>
      <c r="P1291" t="str">
        <f>_xlfn.XLOOKUP(Table2[[#This Row],[status_reservasi]],'Dim Status Reservasi'!$B$2:$B$5,'Dim Status Reservasi'!$A$2:$A$5)</f>
        <v>ST 004</v>
      </c>
      <c r="Q1291" t="s">
        <v>48</v>
      </c>
      <c r="R1291" t="str">
        <f>_xlfn.XLOOKUP(Table2[[#This Row],[kota_hotel]],'Dim Kota Hotel'!$B$2:$B$21,'Dim Kota Hotel'!$A$2:$A$21)</f>
        <v>LOK 019</v>
      </c>
      <c r="S1291" t="s">
        <v>133</v>
      </c>
    </row>
    <row r="1292" spans="1:19" x14ac:dyDescent="0.25">
      <c r="A1292" t="s">
        <v>3653</v>
      </c>
      <c r="B1292" t="str">
        <f>_xlfn.XLOOKUP(Table2[[#This Row],[tanggal_checkin]],Table6[tanggal_checkin],Table6[id_checkin])</f>
        <v>CI 0213</v>
      </c>
      <c r="C1292" t="s">
        <v>11033</v>
      </c>
      <c r="D1292" t="str">
        <f>_xlfn.XLOOKUP(Table2[[#This Row],[tanggal_checkout]],Table4[tanggal_checkout],Table4[id_checkout])</f>
        <v>CO 0219</v>
      </c>
      <c r="E1292" t="s">
        <v>11593</v>
      </c>
      <c r="F1292" s="8">
        <v>0.24604166666666666</v>
      </c>
      <c r="G1292" t="str">
        <f>_xlfn.XLOOKUP(Table2[[#This Row],[nama_tamu]],Table10[nama_tamu],Table10[id_tamu])</f>
        <v>CUS 0092</v>
      </c>
      <c r="H1292" t="s">
        <v>3654</v>
      </c>
      <c r="I1292" t="str">
        <f>_xlfn.XLOOKUP(Table2[[#This Row],[tipe_kamar]],Table12[tipe_kamar],Table12[id_kamar])</f>
        <v>KMR 004</v>
      </c>
      <c r="J1292" t="s">
        <v>47</v>
      </c>
      <c r="K1292">
        <v>7</v>
      </c>
      <c r="L1292">
        <v>457000</v>
      </c>
      <c r="M1292">
        <v>3199000</v>
      </c>
      <c r="N1292" t="str">
        <f>_xlfn.XLOOKUP(Table2[[#This Row],[metode_pembayaran]],Table11[metode_pembayaran],Table11[id_pembayaran])</f>
        <v>MP 05</v>
      </c>
      <c r="O1292" t="s">
        <v>72</v>
      </c>
      <c r="P1292" t="str">
        <f>_xlfn.XLOOKUP(Table2[[#This Row],[status_reservasi]],'Dim Status Reservasi'!$B$2:$B$5,'Dim Status Reservasi'!$A$2:$A$5)</f>
        <v>ST 004</v>
      </c>
      <c r="Q1292" t="s">
        <v>48</v>
      </c>
      <c r="R1292" t="str">
        <f>_xlfn.XLOOKUP(Table2[[#This Row],[kota_hotel]],'Dim Kota Hotel'!$B$2:$B$21,'Dim Kota Hotel'!$A$2:$A$21)</f>
        <v>LOK 007</v>
      </c>
      <c r="S1292" t="s">
        <v>145</v>
      </c>
    </row>
    <row r="1293" spans="1:19" x14ac:dyDescent="0.25">
      <c r="A1293" t="s">
        <v>3655</v>
      </c>
      <c r="B1293" t="str">
        <f>_xlfn.XLOOKUP(Table2[[#This Row],[tanggal_checkin]],Table6[tanggal_checkin],Table6[id_checkin])</f>
        <v>CI 0979</v>
      </c>
      <c r="C1293" t="s">
        <v>11391</v>
      </c>
      <c r="D1293" t="str">
        <f>_xlfn.XLOOKUP(Table2[[#This Row],[tanggal_checkout]],Table4[tanggal_checkout],Table4[id_checkout])</f>
        <v>CO 0991</v>
      </c>
      <c r="E1293" t="s">
        <v>11143</v>
      </c>
      <c r="F1293" s="8">
        <v>0.88648148148148154</v>
      </c>
      <c r="G1293" t="str">
        <f>_xlfn.XLOOKUP(Table2[[#This Row],[nama_tamu]],Table10[nama_tamu],Table10[id_tamu])</f>
        <v>CUS 1079</v>
      </c>
      <c r="H1293" t="s">
        <v>3657</v>
      </c>
      <c r="I1293" t="str">
        <f>_xlfn.XLOOKUP(Table2[[#This Row],[tipe_kamar]],Table12[tipe_kamar],Table12[id_kamar])</f>
        <v>KMR 004</v>
      </c>
      <c r="J1293" t="s">
        <v>47</v>
      </c>
      <c r="K1293">
        <v>9</v>
      </c>
      <c r="L1293">
        <v>408000</v>
      </c>
      <c r="M1293">
        <v>3672000</v>
      </c>
      <c r="N1293" t="str">
        <f>_xlfn.XLOOKUP(Table2[[#This Row],[metode_pembayaran]],Table11[metode_pembayaran],Table11[id_pembayaran])</f>
        <v>MP 02</v>
      </c>
      <c r="O1293" t="s">
        <v>30</v>
      </c>
      <c r="P1293" t="str">
        <f>_xlfn.XLOOKUP(Table2[[#This Row],[status_reservasi]],'Dim Status Reservasi'!$B$2:$B$5,'Dim Status Reservasi'!$A$2:$A$5)</f>
        <v>ST 003</v>
      </c>
      <c r="Q1293" t="s">
        <v>37</v>
      </c>
      <c r="R1293" t="str">
        <f>_xlfn.XLOOKUP(Table2[[#This Row],[kota_hotel]],'Dim Kota Hotel'!$B$2:$B$21,'Dim Kota Hotel'!$A$2:$A$21)</f>
        <v>LOK 013</v>
      </c>
      <c r="S1293" t="s">
        <v>160</v>
      </c>
    </row>
    <row r="1294" spans="1:19" x14ac:dyDescent="0.25">
      <c r="A1294" t="s">
        <v>3658</v>
      </c>
      <c r="B1294" t="str">
        <f>_xlfn.XLOOKUP(Table2[[#This Row],[tanggal_checkin]],Table6[tanggal_checkin],Table6[id_checkin])</f>
        <v>CI 0424</v>
      </c>
      <c r="C1294" t="s">
        <v>11078</v>
      </c>
      <c r="D1294" t="str">
        <f>_xlfn.XLOOKUP(Table2[[#This Row],[tanggal_checkout]],Table4[tanggal_checkout],Table4[id_checkout])</f>
        <v>CO 0433</v>
      </c>
      <c r="E1294" t="s">
        <v>11380</v>
      </c>
      <c r="F1294" s="8">
        <v>0.93185185185185182</v>
      </c>
      <c r="G1294" t="str">
        <f>_xlfn.XLOOKUP(Table2[[#This Row],[nama_tamu]],Table10[nama_tamu],Table10[id_tamu])</f>
        <v>CUS 2356</v>
      </c>
      <c r="H1294" t="s">
        <v>3659</v>
      </c>
      <c r="I1294" t="str">
        <f>_xlfn.XLOOKUP(Table2[[#This Row],[tipe_kamar]],Table12[tipe_kamar],Table12[id_kamar])</f>
        <v>KMR 003</v>
      </c>
      <c r="J1294" t="s">
        <v>64</v>
      </c>
      <c r="K1294">
        <v>7</v>
      </c>
      <c r="L1294">
        <v>1239000</v>
      </c>
      <c r="M1294">
        <v>8673000</v>
      </c>
      <c r="N1294" t="str">
        <f>_xlfn.XLOOKUP(Table2[[#This Row],[metode_pembayaran]],Table11[metode_pembayaran],Table11[id_pembayaran])</f>
        <v>MP 02</v>
      </c>
      <c r="O1294" t="s">
        <v>30</v>
      </c>
      <c r="P1294" t="str">
        <f>_xlfn.XLOOKUP(Table2[[#This Row],[status_reservasi]],'Dim Status Reservasi'!$B$2:$B$5,'Dim Status Reservasi'!$A$2:$A$5)</f>
        <v>ST 002</v>
      </c>
      <c r="Q1294" t="s">
        <v>124</v>
      </c>
      <c r="R1294" t="str">
        <f>_xlfn.XLOOKUP(Table2[[#This Row],[kota_hotel]],'Dim Kota Hotel'!$B$2:$B$21,'Dim Kota Hotel'!$A$2:$A$21)</f>
        <v>LOK 004</v>
      </c>
      <c r="S1294" t="s">
        <v>49</v>
      </c>
    </row>
    <row r="1295" spans="1:19" x14ac:dyDescent="0.25">
      <c r="A1295" t="s">
        <v>3660</v>
      </c>
      <c r="B1295" t="str">
        <f>_xlfn.XLOOKUP(Table2[[#This Row],[tanggal_checkin]],Table6[tanggal_checkin],Table6[id_checkin])</f>
        <v>CI 0191</v>
      </c>
      <c r="C1295" t="s">
        <v>11012</v>
      </c>
      <c r="D1295" t="str">
        <f>_xlfn.XLOOKUP(Table2[[#This Row],[tanggal_checkout]],Table4[tanggal_checkout],Table4[id_checkout])</f>
        <v>CO 0194</v>
      </c>
      <c r="E1295" t="s">
        <v>11517</v>
      </c>
      <c r="F1295" s="8">
        <v>0.73592592592592587</v>
      </c>
      <c r="G1295" t="str">
        <f>_xlfn.XLOOKUP(Table2[[#This Row],[nama_tamu]],Table10[nama_tamu],Table10[id_tamu])</f>
        <v>CUS 1004</v>
      </c>
      <c r="H1295" t="s">
        <v>3662</v>
      </c>
      <c r="I1295" t="str">
        <f>_xlfn.XLOOKUP(Table2[[#This Row],[tipe_kamar]],Table12[tipe_kamar],Table12[id_kamar])</f>
        <v>KMR 003</v>
      </c>
      <c r="J1295" t="s">
        <v>64</v>
      </c>
      <c r="K1295">
        <v>2</v>
      </c>
      <c r="L1295">
        <v>1199000</v>
      </c>
      <c r="M1295">
        <v>2398000</v>
      </c>
      <c r="N1295" t="str">
        <f>_xlfn.XLOOKUP(Table2[[#This Row],[metode_pembayaran]],Table11[metode_pembayaran],Table11[id_pembayaran])</f>
        <v>MP 06</v>
      </c>
      <c r="O1295" t="s">
        <v>17</v>
      </c>
      <c r="P1295" t="str">
        <f>_xlfn.XLOOKUP(Table2[[#This Row],[status_reservasi]],'Dim Status Reservasi'!$B$2:$B$5,'Dim Status Reservasi'!$A$2:$A$5)</f>
        <v>ST 004</v>
      </c>
      <c r="Q1295" t="s">
        <v>48</v>
      </c>
      <c r="R1295" t="str">
        <f>_xlfn.XLOOKUP(Table2[[#This Row],[kota_hotel]],'Dim Kota Hotel'!$B$2:$B$21,'Dim Kota Hotel'!$A$2:$A$21)</f>
        <v>LOK 003</v>
      </c>
      <c r="S1295" t="s">
        <v>106</v>
      </c>
    </row>
    <row r="1296" spans="1:19" x14ac:dyDescent="0.25">
      <c r="A1296" t="s">
        <v>3663</v>
      </c>
      <c r="B1296" t="str">
        <f>_xlfn.XLOOKUP(Table2[[#This Row],[tanggal_checkin]],Table6[tanggal_checkin],Table6[id_checkin])</f>
        <v>CI 0022</v>
      </c>
      <c r="C1296" t="s">
        <v>11946</v>
      </c>
      <c r="D1296" t="str">
        <f>_xlfn.XLOOKUP(Table2[[#This Row],[tanggal_checkout]],Table4[tanggal_checkout],Table4[id_checkout])</f>
        <v>CO 0025</v>
      </c>
      <c r="E1296" t="s">
        <v>11947</v>
      </c>
      <c r="F1296" s="8">
        <v>0.52186342592592594</v>
      </c>
      <c r="G1296" t="str">
        <f>_xlfn.XLOOKUP(Table2[[#This Row],[nama_tamu]],Table10[nama_tamu],Table10[id_tamu])</f>
        <v>CUS 2052</v>
      </c>
      <c r="H1296" t="s">
        <v>3665</v>
      </c>
      <c r="I1296" t="str">
        <f>_xlfn.XLOOKUP(Table2[[#This Row],[tipe_kamar]],Table12[tipe_kamar],Table12[id_kamar])</f>
        <v>KMR 003</v>
      </c>
      <c r="J1296" t="s">
        <v>64</v>
      </c>
      <c r="K1296">
        <v>3</v>
      </c>
      <c r="L1296">
        <v>1084000</v>
      </c>
      <c r="M1296">
        <v>3252000</v>
      </c>
      <c r="N1296" t="str">
        <f>_xlfn.XLOOKUP(Table2[[#This Row],[metode_pembayaran]],Table11[metode_pembayaran],Table11[id_pembayaran])</f>
        <v>MP 05</v>
      </c>
      <c r="O1296" t="s">
        <v>72</v>
      </c>
      <c r="P1296" t="str">
        <f>_xlfn.XLOOKUP(Table2[[#This Row],[status_reservasi]],'Dim Status Reservasi'!$B$2:$B$5,'Dim Status Reservasi'!$A$2:$A$5)</f>
        <v>ST 003</v>
      </c>
      <c r="Q1296" t="s">
        <v>37</v>
      </c>
      <c r="R1296" t="str">
        <f>_xlfn.XLOOKUP(Table2[[#This Row],[kota_hotel]],'Dim Kota Hotel'!$B$2:$B$21,'Dim Kota Hotel'!$A$2:$A$21)</f>
        <v>LOK 014</v>
      </c>
      <c r="S1296" t="s">
        <v>222</v>
      </c>
    </row>
    <row r="1297" spans="1:19" x14ac:dyDescent="0.25">
      <c r="A1297" t="s">
        <v>3666</v>
      </c>
      <c r="B1297" t="str">
        <f>_xlfn.XLOOKUP(Table2[[#This Row],[tanggal_checkin]],Table6[tanggal_checkin],Table6[id_checkin])</f>
        <v>CI 0936</v>
      </c>
      <c r="C1297" t="s">
        <v>11818</v>
      </c>
      <c r="D1297" t="str">
        <f>_xlfn.XLOOKUP(Table2[[#This Row],[tanggal_checkout]],Table4[tanggal_checkout],Table4[id_checkout])</f>
        <v>CO 0945</v>
      </c>
      <c r="E1297" t="s">
        <v>11218</v>
      </c>
      <c r="F1297" s="8">
        <v>6.5752314814814819E-2</v>
      </c>
      <c r="G1297" t="str">
        <f>_xlfn.XLOOKUP(Table2[[#This Row],[nama_tamu]],Table10[nama_tamu],Table10[id_tamu])</f>
        <v>CUS 0537</v>
      </c>
      <c r="H1297" t="s">
        <v>3667</v>
      </c>
      <c r="I1297" t="str">
        <f>_xlfn.XLOOKUP(Table2[[#This Row],[tipe_kamar]],Table12[tipe_kamar],Table12[id_kamar])</f>
        <v>KMR 001</v>
      </c>
      <c r="J1297" t="s">
        <v>23</v>
      </c>
      <c r="K1297">
        <v>6</v>
      </c>
      <c r="L1297">
        <v>577000</v>
      </c>
      <c r="M1297">
        <v>3462000</v>
      </c>
      <c r="N1297" t="str">
        <f>_xlfn.XLOOKUP(Table2[[#This Row],[metode_pembayaran]],Table11[metode_pembayaran],Table11[id_pembayaran])</f>
        <v>MP 04</v>
      </c>
      <c r="O1297" t="s">
        <v>53</v>
      </c>
      <c r="P1297" t="str">
        <f>_xlfn.XLOOKUP(Table2[[#This Row],[status_reservasi]],'Dim Status Reservasi'!$B$2:$B$5,'Dim Status Reservasi'!$A$2:$A$5)</f>
        <v>ST 003</v>
      </c>
      <c r="Q1297" t="s">
        <v>37</v>
      </c>
      <c r="R1297" t="str">
        <f>_xlfn.XLOOKUP(Table2[[#This Row],[kota_hotel]],'Dim Kota Hotel'!$B$2:$B$21,'Dim Kota Hotel'!$A$2:$A$21)</f>
        <v>LOK 018</v>
      </c>
      <c r="S1297" t="s">
        <v>102</v>
      </c>
    </row>
    <row r="1298" spans="1:19" x14ac:dyDescent="0.25">
      <c r="A1298" t="s">
        <v>3668</v>
      </c>
      <c r="B1298" t="str">
        <f>_xlfn.XLOOKUP(Table2[[#This Row],[tanggal_checkin]],Table6[tanggal_checkin],Table6[id_checkin])</f>
        <v>CI 0267</v>
      </c>
      <c r="C1298" t="s">
        <v>11948</v>
      </c>
      <c r="D1298" t="str">
        <f>_xlfn.XLOOKUP(Table2[[#This Row],[tanggal_checkout]],Table4[tanggal_checkout],Table4[id_checkout])</f>
        <v>CO 0267</v>
      </c>
      <c r="E1298" t="s">
        <v>11671</v>
      </c>
      <c r="F1298" s="8">
        <v>0.70196759259259256</v>
      </c>
      <c r="G1298" t="str">
        <f>_xlfn.XLOOKUP(Table2[[#This Row],[nama_tamu]],Table10[nama_tamu],Table10[id_tamu])</f>
        <v>CUS 0139</v>
      </c>
      <c r="H1298" t="s">
        <v>11134</v>
      </c>
      <c r="I1298" t="str">
        <f>_xlfn.XLOOKUP(Table2[[#This Row],[tipe_kamar]],Table12[tipe_kamar],Table12[id_kamar])</f>
        <v>KMR 003</v>
      </c>
      <c r="J1298" t="s">
        <v>64</v>
      </c>
      <c r="K1298">
        <v>2</v>
      </c>
      <c r="L1298">
        <v>1364000</v>
      </c>
      <c r="M1298">
        <v>2728000</v>
      </c>
      <c r="N1298" t="str">
        <f>_xlfn.XLOOKUP(Table2[[#This Row],[metode_pembayaran]],Table11[metode_pembayaran],Table11[id_pembayaran])</f>
        <v>MP 06</v>
      </c>
      <c r="O1298" t="s">
        <v>17</v>
      </c>
      <c r="P1298" t="str">
        <f>_xlfn.XLOOKUP(Table2[[#This Row],[status_reservasi]],'Dim Status Reservasi'!$B$2:$B$5,'Dim Status Reservasi'!$A$2:$A$5)</f>
        <v>ST 004</v>
      </c>
      <c r="Q1298" t="s">
        <v>48</v>
      </c>
      <c r="R1298" t="str">
        <f>_xlfn.XLOOKUP(Table2[[#This Row],[kota_hotel]],'Dim Kota Hotel'!$B$2:$B$21,'Dim Kota Hotel'!$A$2:$A$21)</f>
        <v>LOK 007</v>
      </c>
      <c r="S1298" t="s">
        <v>145</v>
      </c>
    </row>
    <row r="1299" spans="1:19" x14ac:dyDescent="0.25">
      <c r="A1299" t="s">
        <v>3669</v>
      </c>
      <c r="B1299" t="str">
        <f>_xlfn.XLOOKUP(Table2[[#This Row],[tanggal_checkin]],Table6[tanggal_checkin],Table6[id_checkin])</f>
        <v>CI 0271</v>
      </c>
      <c r="C1299" t="s">
        <v>11733</v>
      </c>
      <c r="D1299" t="str">
        <f>_xlfn.XLOOKUP(Table2[[#This Row],[tanggal_checkout]],Table4[tanggal_checkout],Table4[id_checkout])</f>
        <v>CO 0274</v>
      </c>
      <c r="E1299" t="s">
        <v>11949</v>
      </c>
      <c r="F1299" s="8">
        <v>0.53745370370370371</v>
      </c>
      <c r="G1299" t="str">
        <f>_xlfn.XLOOKUP(Table2[[#This Row],[nama_tamu]],Table10[nama_tamu],Table10[id_tamu])</f>
        <v>CUS 1685</v>
      </c>
      <c r="H1299" t="s">
        <v>3671</v>
      </c>
      <c r="I1299" t="str">
        <f>_xlfn.XLOOKUP(Table2[[#This Row],[tipe_kamar]],Table12[tipe_kamar],Table12[id_kamar])</f>
        <v>KMR 002</v>
      </c>
      <c r="J1299" t="s">
        <v>82</v>
      </c>
      <c r="K1299">
        <v>5</v>
      </c>
      <c r="L1299">
        <v>357000</v>
      </c>
      <c r="M1299">
        <v>1785000</v>
      </c>
      <c r="N1299" t="str">
        <f>_xlfn.XLOOKUP(Table2[[#This Row],[metode_pembayaran]],Table11[metode_pembayaran],Table11[id_pembayaran])</f>
        <v>MP 04</v>
      </c>
      <c r="O1299" t="s">
        <v>53</v>
      </c>
      <c r="P1299" t="str">
        <f>_xlfn.XLOOKUP(Table2[[#This Row],[status_reservasi]],'Dim Status Reservasi'!$B$2:$B$5,'Dim Status Reservasi'!$A$2:$A$5)</f>
        <v>ST 004</v>
      </c>
      <c r="Q1299" t="s">
        <v>48</v>
      </c>
      <c r="R1299" t="str">
        <f>_xlfn.XLOOKUP(Table2[[#This Row],[kota_hotel]],'Dim Kota Hotel'!$B$2:$B$21,'Dim Kota Hotel'!$A$2:$A$21)</f>
        <v>LOK 007</v>
      </c>
      <c r="S1299" t="s">
        <v>145</v>
      </c>
    </row>
    <row r="1300" spans="1:19" x14ac:dyDescent="0.25">
      <c r="A1300" t="s">
        <v>3672</v>
      </c>
      <c r="B1300" t="str">
        <f>_xlfn.XLOOKUP(Table2[[#This Row],[tanggal_checkin]],Table6[tanggal_checkin],Table6[id_checkin])</f>
        <v>CI 0762</v>
      </c>
      <c r="C1300" t="s">
        <v>10981</v>
      </c>
      <c r="D1300" t="str">
        <f>_xlfn.XLOOKUP(Table2[[#This Row],[tanggal_checkout]],Table4[tanggal_checkout],Table4[id_checkout])</f>
        <v>CO 0766</v>
      </c>
      <c r="E1300" t="s">
        <v>11009</v>
      </c>
      <c r="F1300" s="8">
        <v>0.17467592592592593</v>
      </c>
      <c r="G1300" t="str">
        <f>_xlfn.XLOOKUP(Table2[[#This Row],[nama_tamu]],Table10[nama_tamu],Table10[id_tamu])</f>
        <v>CUS 3758</v>
      </c>
      <c r="H1300" t="s">
        <v>3674</v>
      </c>
      <c r="I1300" t="str">
        <f>_xlfn.XLOOKUP(Table2[[#This Row],[tipe_kamar]],Table12[tipe_kamar],Table12[id_kamar])</f>
        <v>KMR 002</v>
      </c>
      <c r="J1300" t="s">
        <v>82</v>
      </c>
      <c r="K1300">
        <v>2</v>
      </c>
      <c r="L1300">
        <v>340000</v>
      </c>
      <c r="M1300">
        <v>680000</v>
      </c>
      <c r="N1300" t="str">
        <f>_xlfn.XLOOKUP(Table2[[#This Row],[metode_pembayaran]],Table11[metode_pembayaran],Table11[id_pembayaran])</f>
        <v>MP 06</v>
      </c>
      <c r="O1300" t="s">
        <v>17</v>
      </c>
      <c r="P1300" t="str">
        <f>_xlfn.XLOOKUP(Table2[[#This Row],[status_reservasi]],'Dim Status Reservasi'!$B$2:$B$5,'Dim Status Reservasi'!$A$2:$A$5)</f>
        <v>ST 003</v>
      </c>
      <c r="Q1300" t="s">
        <v>37</v>
      </c>
      <c r="R1300" t="str">
        <f>_xlfn.XLOOKUP(Table2[[#This Row],[kota_hotel]],'Dim Kota Hotel'!$B$2:$B$21,'Dim Kota Hotel'!$A$2:$A$21)</f>
        <v>LOK 019</v>
      </c>
      <c r="S1300" t="s">
        <v>133</v>
      </c>
    </row>
    <row r="1301" spans="1:19" x14ac:dyDescent="0.25">
      <c r="A1301" t="s">
        <v>3675</v>
      </c>
      <c r="B1301" t="str">
        <f>_xlfn.XLOOKUP(Table2[[#This Row],[tanggal_checkin]],Table6[tanggal_checkin],Table6[id_checkin])</f>
        <v>CI 0936</v>
      </c>
      <c r="C1301" t="s">
        <v>11818</v>
      </c>
      <c r="D1301" t="str">
        <f>_xlfn.XLOOKUP(Table2[[#This Row],[tanggal_checkout]],Table4[tanggal_checkout],Table4[id_checkout])</f>
        <v>CO 0948</v>
      </c>
      <c r="E1301" t="s">
        <v>11042</v>
      </c>
      <c r="F1301" s="8">
        <v>0.56921296296296298</v>
      </c>
      <c r="G1301" t="str">
        <f>_xlfn.XLOOKUP(Table2[[#This Row],[nama_tamu]],Table10[nama_tamu],Table10[id_tamu])</f>
        <v>CUS 3453</v>
      </c>
      <c r="H1301" t="s">
        <v>3677</v>
      </c>
      <c r="I1301" t="str">
        <f>_xlfn.XLOOKUP(Table2[[#This Row],[tipe_kamar]],Table12[tipe_kamar],Table12[id_kamar])</f>
        <v>KMR 003</v>
      </c>
      <c r="J1301" t="s">
        <v>64</v>
      </c>
      <c r="K1301">
        <v>9</v>
      </c>
      <c r="L1301">
        <v>1157000</v>
      </c>
      <c r="M1301">
        <v>10413000</v>
      </c>
      <c r="N1301" t="str">
        <f>_xlfn.XLOOKUP(Table2[[#This Row],[metode_pembayaran]],Table11[metode_pembayaran],Table11[id_pembayaran])</f>
        <v>MP 03</v>
      </c>
      <c r="O1301" t="s">
        <v>36</v>
      </c>
      <c r="P1301" t="str">
        <f>_xlfn.XLOOKUP(Table2[[#This Row],[status_reservasi]],'Dim Status Reservasi'!$B$2:$B$5,'Dim Status Reservasi'!$A$2:$A$5)</f>
        <v>ST 004</v>
      </c>
      <c r="Q1301" t="s">
        <v>48</v>
      </c>
      <c r="R1301" t="str">
        <f>_xlfn.XLOOKUP(Table2[[#This Row],[kota_hotel]],'Dim Kota Hotel'!$B$2:$B$21,'Dim Kota Hotel'!$A$2:$A$21)</f>
        <v>LOK 011</v>
      </c>
      <c r="S1301" t="s">
        <v>38</v>
      </c>
    </row>
    <row r="1302" spans="1:19" x14ac:dyDescent="0.25">
      <c r="A1302" t="s">
        <v>3678</v>
      </c>
      <c r="B1302" t="str">
        <f>_xlfn.XLOOKUP(Table2[[#This Row],[tanggal_checkin]],Table6[tanggal_checkin],Table6[id_checkin])</f>
        <v>CI 0318</v>
      </c>
      <c r="C1302" t="s">
        <v>11666</v>
      </c>
      <c r="D1302" t="str">
        <f>_xlfn.XLOOKUP(Table2[[#This Row],[tanggal_checkout]],Table4[tanggal_checkout],Table4[id_checkout])</f>
        <v>CO 0321</v>
      </c>
      <c r="E1302" t="s">
        <v>11434</v>
      </c>
      <c r="F1302" s="8">
        <v>0.32127314814814817</v>
      </c>
      <c r="G1302" t="str">
        <f>_xlfn.XLOOKUP(Table2[[#This Row],[nama_tamu]],Table10[nama_tamu],Table10[id_tamu])</f>
        <v>CUS 3189</v>
      </c>
      <c r="H1302" t="s">
        <v>3680</v>
      </c>
      <c r="I1302" t="str">
        <f>_xlfn.XLOOKUP(Table2[[#This Row],[tipe_kamar]],Table12[tipe_kamar],Table12[id_kamar])</f>
        <v>KMR 004</v>
      </c>
      <c r="J1302" t="s">
        <v>47</v>
      </c>
      <c r="K1302">
        <v>4</v>
      </c>
      <c r="L1302">
        <v>445000</v>
      </c>
      <c r="M1302">
        <v>1780000</v>
      </c>
      <c r="N1302" t="str">
        <f>_xlfn.XLOOKUP(Table2[[#This Row],[metode_pembayaran]],Table11[metode_pembayaran],Table11[id_pembayaran])</f>
        <v>MP 05</v>
      </c>
      <c r="O1302" t="s">
        <v>72</v>
      </c>
      <c r="P1302" t="str">
        <f>_xlfn.XLOOKUP(Table2[[#This Row],[status_reservasi]],'Dim Status Reservasi'!$B$2:$B$5,'Dim Status Reservasi'!$A$2:$A$5)</f>
        <v>ST 004</v>
      </c>
      <c r="Q1302" t="s">
        <v>48</v>
      </c>
      <c r="R1302" t="str">
        <f>_xlfn.XLOOKUP(Table2[[#This Row],[kota_hotel]],'Dim Kota Hotel'!$B$2:$B$21,'Dim Kota Hotel'!$A$2:$A$21)</f>
        <v>LOK 009</v>
      </c>
      <c r="S1302" t="s">
        <v>19</v>
      </c>
    </row>
    <row r="1303" spans="1:19" x14ac:dyDescent="0.25">
      <c r="A1303" t="s">
        <v>3681</v>
      </c>
      <c r="B1303" t="str">
        <f>_xlfn.XLOOKUP(Table2[[#This Row],[tanggal_checkin]],Table6[tanggal_checkin],Table6[id_checkin])</f>
        <v>CI 0659</v>
      </c>
      <c r="C1303" t="s">
        <v>11618</v>
      </c>
      <c r="D1303" t="str">
        <f>_xlfn.XLOOKUP(Table2[[#This Row],[tanggal_checkout]],Table4[tanggal_checkout],Table4[id_checkout])</f>
        <v>CO 0662</v>
      </c>
      <c r="E1303" t="s">
        <v>11950</v>
      </c>
      <c r="F1303" s="8">
        <v>0.2575810185185185</v>
      </c>
      <c r="G1303" t="str">
        <f>_xlfn.XLOOKUP(Table2[[#This Row],[nama_tamu]],Table10[nama_tamu],Table10[id_tamu])</f>
        <v>CUS 1157</v>
      </c>
      <c r="H1303" t="s">
        <v>3682</v>
      </c>
      <c r="I1303" t="str">
        <f>_xlfn.XLOOKUP(Table2[[#This Row],[tipe_kamar]],Table12[tipe_kamar],Table12[id_kamar])</f>
        <v>KMR 001</v>
      </c>
      <c r="J1303" t="s">
        <v>23</v>
      </c>
      <c r="K1303">
        <v>2</v>
      </c>
      <c r="L1303">
        <v>654000</v>
      </c>
      <c r="M1303">
        <v>1308000</v>
      </c>
      <c r="N1303" t="str">
        <f>_xlfn.XLOOKUP(Table2[[#This Row],[metode_pembayaran]],Table11[metode_pembayaran],Table11[id_pembayaran])</f>
        <v>MP 06</v>
      </c>
      <c r="O1303" t="s">
        <v>17</v>
      </c>
      <c r="P1303" t="str">
        <f>_xlfn.XLOOKUP(Table2[[#This Row],[status_reservasi]],'Dim Status Reservasi'!$B$2:$B$5,'Dim Status Reservasi'!$A$2:$A$5)</f>
        <v>ST 004</v>
      </c>
      <c r="Q1303" t="s">
        <v>48</v>
      </c>
      <c r="R1303" t="str">
        <f>_xlfn.XLOOKUP(Table2[[#This Row],[kota_hotel]],'Dim Kota Hotel'!$B$2:$B$21,'Dim Kota Hotel'!$A$2:$A$21)</f>
        <v>LOK 010</v>
      </c>
      <c r="S1303" t="s">
        <v>226</v>
      </c>
    </row>
    <row r="1304" spans="1:19" x14ac:dyDescent="0.25">
      <c r="A1304" t="s">
        <v>3683</v>
      </c>
      <c r="B1304" t="str">
        <f>_xlfn.XLOOKUP(Table2[[#This Row],[tanggal_checkin]],Table6[tanggal_checkin],Table6[id_checkin])</f>
        <v>CI 0659</v>
      </c>
      <c r="C1304" t="s">
        <v>11618</v>
      </c>
      <c r="D1304" t="str">
        <f>_xlfn.XLOOKUP(Table2[[#This Row],[tanggal_checkout]],Table4[tanggal_checkout],Table4[id_checkout])</f>
        <v>CO 0669</v>
      </c>
      <c r="E1304" t="s">
        <v>11115</v>
      </c>
      <c r="F1304" s="8">
        <v>0.76063657407407403</v>
      </c>
      <c r="G1304" t="str">
        <f>_xlfn.XLOOKUP(Table2[[#This Row],[nama_tamu]],Table10[nama_tamu],Table10[id_tamu])</f>
        <v>CUS 1712</v>
      </c>
      <c r="H1304" t="s">
        <v>3685</v>
      </c>
      <c r="I1304" t="str">
        <f>_xlfn.XLOOKUP(Table2[[#This Row],[tipe_kamar]],Table12[tipe_kamar],Table12[id_kamar])</f>
        <v>KMR 004</v>
      </c>
      <c r="J1304" t="s">
        <v>47</v>
      </c>
      <c r="K1304">
        <v>9</v>
      </c>
      <c r="L1304">
        <v>430000</v>
      </c>
      <c r="M1304">
        <v>3870000</v>
      </c>
      <c r="N1304" t="str">
        <f>_xlfn.XLOOKUP(Table2[[#This Row],[metode_pembayaran]],Table11[metode_pembayaran],Table11[id_pembayaran])</f>
        <v>MP 03</v>
      </c>
      <c r="O1304" t="s">
        <v>36</v>
      </c>
      <c r="P1304" t="str">
        <f>_xlfn.XLOOKUP(Table2[[#This Row],[status_reservasi]],'Dim Status Reservasi'!$B$2:$B$5,'Dim Status Reservasi'!$A$2:$A$5)</f>
        <v>ST 003</v>
      </c>
      <c r="Q1304" t="s">
        <v>37</v>
      </c>
      <c r="R1304" t="str">
        <f>_xlfn.XLOOKUP(Table2[[#This Row],[kota_hotel]],'Dim Kota Hotel'!$B$2:$B$21,'Dim Kota Hotel'!$A$2:$A$21)</f>
        <v>LOK 014</v>
      </c>
      <c r="S1304" t="s">
        <v>222</v>
      </c>
    </row>
    <row r="1305" spans="1:19" x14ac:dyDescent="0.25">
      <c r="A1305" t="s">
        <v>3686</v>
      </c>
      <c r="B1305" t="str">
        <f>_xlfn.XLOOKUP(Table2[[#This Row],[tanggal_checkin]],Table6[tanggal_checkin],Table6[id_checkin])</f>
        <v>CI 0304</v>
      </c>
      <c r="C1305" t="s">
        <v>11305</v>
      </c>
      <c r="D1305" t="str">
        <f>_xlfn.XLOOKUP(Table2[[#This Row],[tanggal_checkout]],Table4[tanggal_checkout],Table4[id_checkout])</f>
        <v>CO 0306</v>
      </c>
      <c r="E1305" t="s">
        <v>11630</v>
      </c>
      <c r="F1305" s="8">
        <v>0.17680555555555555</v>
      </c>
      <c r="G1305" t="str">
        <f>_xlfn.XLOOKUP(Table2[[#This Row],[nama_tamu]],Table10[nama_tamu],Table10[id_tamu])</f>
        <v>CUS 1029</v>
      </c>
      <c r="H1305" t="s">
        <v>3688</v>
      </c>
      <c r="I1305" t="str">
        <f>_xlfn.XLOOKUP(Table2[[#This Row],[tipe_kamar]],Table12[tipe_kamar],Table12[id_kamar])</f>
        <v>KMR 001</v>
      </c>
      <c r="J1305" t="s">
        <v>23</v>
      </c>
      <c r="K1305">
        <v>4</v>
      </c>
      <c r="L1305">
        <v>683000</v>
      </c>
      <c r="M1305">
        <v>2732000</v>
      </c>
      <c r="N1305" t="str">
        <f>_xlfn.XLOOKUP(Table2[[#This Row],[metode_pembayaran]],Table11[metode_pembayaran],Table11[id_pembayaran])</f>
        <v>MP 06</v>
      </c>
      <c r="O1305" t="s">
        <v>17</v>
      </c>
      <c r="P1305" t="str">
        <f>_xlfn.XLOOKUP(Table2[[#This Row],[status_reservasi]],'Dim Status Reservasi'!$B$2:$B$5,'Dim Status Reservasi'!$A$2:$A$5)</f>
        <v>ST 003</v>
      </c>
      <c r="Q1305" t="s">
        <v>37</v>
      </c>
      <c r="R1305" t="str">
        <f>_xlfn.XLOOKUP(Table2[[#This Row],[kota_hotel]],'Dim Kota Hotel'!$B$2:$B$21,'Dim Kota Hotel'!$A$2:$A$21)</f>
        <v>LOK 020</v>
      </c>
      <c r="S1305" t="s">
        <v>94</v>
      </c>
    </row>
    <row r="1306" spans="1:19" x14ac:dyDescent="0.25">
      <c r="A1306" t="s">
        <v>3689</v>
      </c>
      <c r="B1306" t="str">
        <f>_xlfn.XLOOKUP(Table2[[#This Row],[tanggal_checkin]],Table6[tanggal_checkin],Table6[id_checkin])</f>
        <v>CI 0086</v>
      </c>
      <c r="C1306" t="s">
        <v>11444</v>
      </c>
      <c r="D1306" t="str">
        <f>_xlfn.XLOOKUP(Table2[[#This Row],[tanggal_checkout]],Table4[tanggal_checkout],Table4[id_checkout])</f>
        <v>CO 0092</v>
      </c>
      <c r="E1306" t="s">
        <v>11706</v>
      </c>
      <c r="F1306" s="8">
        <v>0.29826388888888888</v>
      </c>
      <c r="G1306" t="str">
        <f>_xlfn.XLOOKUP(Table2[[#This Row],[nama_tamu]],Table10[nama_tamu],Table10[id_tamu])</f>
        <v>CUS 2287</v>
      </c>
      <c r="H1306" t="s">
        <v>3691</v>
      </c>
      <c r="I1306" t="str">
        <f>_xlfn.XLOOKUP(Table2[[#This Row],[tipe_kamar]],Table12[tipe_kamar],Table12[id_kamar])</f>
        <v>KMR 001</v>
      </c>
      <c r="J1306" t="s">
        <v>23</v>
      </c>
      <c r="K1306">
        <v>6</v>
      </c>
      <c r="L1306">
        <v>640000</v>
      </c>
      <c r="M1306">
        <v>3840000</v>
      </c>
      <c r="N1306" t="str">
        <f>_xlfn.XLOOKUP(Table2[[#This Row],[metode_pembayaran]],Table11[metode_pembayaran],Table11[id_pembayaran])</f>
        <v>MP 04</v>
      </c>
      <c r="O1306" t="s">
        <v>53</v>
      </c>
      <c r="P1306" t="str">
        <f>_xlfn.XLOOKUP(Table2[[#This Row],[status_reservasi]],'Dim Status Reservasi'!$B$2:$B$5,'Dim Status Reservasi'!$A$2:$A$5)</f>
        <v>ST 004</v>
      </c>
      <c r="Q1306" t="s">
        <v>48</v>
      </c>
      <c r="R1306" t="str">
        <f>_xlfn.XLOOKUP(Table2[[#This Row],[kota_hotel]],'Dim Kota Hotel'!$B$2:$B$21,'Dim Kota Hotel'!$A$2:$A$21)</f>
        <v>LOK 014</v>
      </c>
      <c r="S1306" t="s">
        <v>222</v>
      </c>
    </row>
    <row r="1307" spans="1:19" x14ac:dyDescent="0.25">
      <c r="A1307" t="s">
        <v>3692</v>
      </c>
      <c r="B1307" t="str">
        <f>_xlfn.XLOOKUP(Table2[[#This Row],[tanggal_checkin]],Table6[tanggal_checkin],Table6[id_checkin])</f>
        <v>CI 0240</v>
      </c>
      <c r="C1307" t="s">
        <v>11920</v>
      </c>
      <c r="D1307" t="str">
        <f>_xlfn.XLOOKUP(Table2[[#This Row],[tanggal_checkout]],Table4[tanggal_checkout],Table4[id_checkout])</f>
        <v>CO 0243</v>
      </c>
      <c r="E1307" t="s">
        <v>11139</v>
      </c>
      <c r="F1307" s="8">
        <v>0.61504629629629626</v>
      </c>
      <c r="G1307" t="str">
        <f>_xlfn.XLOOKUP(Table2[[#This Row],[nama_tamu]],Table10[nama_tamu],Table10[id_tamu])</f>
        <v>CUS 3295</v>
      </c>
      <c r="H1307" t="s">
        <v>3694</v>
      </c>
      <c r="I1307" t="str">
        <f>_xlfn.XLOOKUP(Table2[[#This Row],[tipe_kamar]],Table12[tipe_kamar],Table12[id_kamar])</f>
        <v>KMR 004</v>
      </c>
      <c r="J1307" t="s">
        <v>47</v>
      </c>
      <c r="K1307">
        <v>5</v>
      </c>
      <c r="L1307">
        <v>468000</v>
      </c>
      <c r="M1307">
        <v>2340000</v>
      </c>
      <c r="N1307" t="str">
        <f>_xlfn.XLOOKUP(Table2[[#This Row],[metode_pembayaran]],Table11[metode_pembayaran],Table11[id_pembayaran])</f>
        <v>MP 02</v>
      </c>
      <c r="O1307" t="s">
        <v>30</v>
      </c>
      <c r="P1307" t="str">
        <f>_xlfn.XLOOKUP(Table2[[#This Row],[status_reservasi]],'Dim Status Reservasi'!$B$2:$B$5,'Dim Status Reservasi'!$A$2:$A$5)</f>
        <v>ST 004</v>
      </c>
      <c r="Q1307" t="s">
        <v>48</v>
      </c>
      <c r="R1307" t="str">
        <f>_xlfn.XLOOKUP(Table2[[#This Row],[kota_hotel]],'Dim Kota Hotel'!$B$2:$B$21,'Dim Kota Hotel'!$A$2:$A$21)</f>
        <v>LOK 004</v>
      </c>
      <c r="S1307" t="s">
        <v>49</v>
      </c>
    </row>
    <row r="1308" spans="1:19" x14ac:dyDescent="0.25">
      <c r="A1308" t="s">
        <v>3695</v>
      </c>
      <c r="B1308" t="str">
        <f>_xlfn.XLOOKUP(Table2[[#This Row],[tanggal_checkin]],Table6[tanggal_checkin],Table6[id_checkin])</f>
        <v>CI 0866</v>
      </c>
      <c r="C1308" t="s">
        <v>11865</v>
      </c>
      <c r="D1308" t="str">
        <f>_xlfn.XLOOKUP(Table2[[#This Row],[tanggal_checkout]],Table4[tanggal_checkout],Table4[id_checkout])</f>
        <v>CO 0873</v>
      </c>
      <c r="E1308" t="s">
        <v>11951</v>
      </c>
      <c r="F1308" s="8">
        <v>0.64265046296296291</v>
      </c>
      <c r="G1308" t="str">
        <f>_xlfn.XLOOKUP(Table2[[#This Row],[nama_tamu]],Table10[nama_tamu],Table10[id_tamu])</f>
        <v>CUS 0627</v>
      </c>
      <c r="H1308" t="s">
        <v>3697</v>
      </c>
      <c r="I1308" t="str">
        <f>_xlfn.XLOOKUP(Table2[[#This Row],[tipe_kamar]],Table12[tipe_kamar],Table12[id_kamar])</f>
        <v>KMR 002</v>
      </c>
      <c r="J1308" t="s">
        <v>82</v>
      </c>
      <c r="K1308">
        <v>5</v>
      </c>
      <c r="L1308">
        <v>338000</v>
      </c>
      <c r="M1308">
        <v>1690000</v>
      </c>
      <c r="N1308" t="str">
        <f>_xlfn.XLOOKUP(Table2[[#This Row],[metode_pembayaran]],Table11[metode_pembayaran],Table11[id_pembayaran])</f>
        <v>MP 06</v>
      </c>
      <c r="O1308" t="s">
        <v>17</v>
      </c>
      <c r="P1308" t="str">
        <f>_xlfn.XLOOKUP(Table2[[#This Row],[status_reservasi]],'Dim Status Reservasi'!$B$2:$B$5,'Dim Status Reservasi'!$A$2:$A$5)</f>
        <v>ST 002</v>
      </c>
      <c r="Q1308" t="s">
        <v>124</v>
      </c>
      <c r="R1308" t="str">
        <f>_xlfn.XLOOKUP(Table2[[#This Row],[kota_hotel]],'Dim Kota Hotel'!$B$2:$B$21,'Dim Kota Hotel'!$A$2:$A$21)</f>
        <v>LOK 013</v>
      </c>
      <c r="S1308" t="s">
        <v>160</v>
      </c>
    </row>
    <row r="1309" spans="1:19" x14ac:dyDescent="0.25">
      <c r="A1309" t="s">
        <v>3698</v>
      </c>
      <c r="B1309" t="str">
        <f>_xlfn.XLOOKUP(Table2[[#This Row],[tanggal_checkin]],Table6[tanggal_checkin],Table6[id_checkin])</f>
        <v>CI 0210</v>
      </c>
      <c r="C1309" t="s">
        <v>11571</v>
      </c>
      <c r="D1309" t="str">
        <f>_xlfn.XLOOKUP(Table2[[#This Row],[tanggal_checkout]],Table4[tanggal_checkout],Table4[id_checkout])</f>
        <v>CO 0217</v>
      </c>
      <c r="E1309" t="s">
        <v>11073</v>
      </c>
      <c r="F1309" s="8">
        <v>0.74104166666666671</v>
      </c>
      <c r="G1309" t="str">
        <f>_xlfn.XLOOKUP(Table2[[#This Row],[nama_tamu]],Table10[nama_tamu],Table10[id_tamu])</f>
        <v>CUS 3769</v>
      </c>
      <c r="H1309" t="s">
        <v>3700</v>
      </c>
      <c r="I1309" t="str">
        <f>_xlfn.XLOOKUP(Table2[[#This Row],[tipe_kamar]],Table12[tipe_kamar],Table12[id_kamar])</f>
        <v>KMR 003</v>
      </c>
      <c r="J1309" t="s">
        <v>64</v>
      </c>
      <c r="K1309">
        <v>8</v>
      </c>
      <c r="L1309">
        <v>1331000</v>
      </c>
      <c r="M1309">
        <v>10648000</v>
      </c>
      <c r="N1309" t="str">
        <f>_xlfn.XLOOKUP(Table2[[#This Row],[metode_pembayaran]],Table11[metode_pembayaran],Table11[id_pembayaran])</f>
        <v>MP 06</v>
      </c>
      <c r="O1309" t="s">
        <v>17</v>
      </c>
      <c r="P1309" t="str">
        <f>_xlfn.XLOOKUP(Table2[[#This Row],[status_reservasi]],'Dim Status Reservasi'!$B$2:$B$5,'Dim Status Reservasi'!$A$2:$A$5)</f>
        <v>ST 004</v>
      </c>
      <c r="Q1309" t="s">
        <v>48</v>
      </c>
      <c r="R1309" t="str">
        <f>_xlfn.XLOOKUP(Table2[[#This Row],[kota_hotel]],'Dim Kota Hotel'!$B$2:$B$21,'Dim Kota Hotel'!$A$2:$A$21)</f>
        <v>LOK 016</v>
      </c>
      <c r="S1309" t="s">
        <v>117</v>
      </c>
    </row>
    <row r="1310" spans="1:19" x14ac:dyDescent="0.25">
      <c r="A1310" t="s">
        <v>3701</v>
      </c>
      <c r="B1310" t="str">
        <f>_xlfn.XLOOKUP(Table2[[#This Row],[tanggal_checkin]],Table6[tanggal_checkin],Table6[id_checkin])</f>
        <v>CI 0248</v>
      </c>
      <c r="C1310" t="s">
        <v>11918</v>
      </c>
      <c r="D1310" t="str">
        <f>_xlfn.XLOOKUP(Table2[[#This Row],[tanggal_checkout]],Table4[tanggal_checkout],Table4[id_checkout])</f>
        <v>CO 0250</v>
      </c>
      <c r="E1310" t="s">
        <v>11154</v>
      </c>
      <c r="F1310" s="8">
        <v>6.1342592592592594E-2</v>
      </c>
      <c r="G1310" t="str">
        <f>_xlfn.XLOOKUP(Table2[[#This Row],[nama_tamu]],Table10[nama_tamu],Table10[id_tamu])</f>
        <v>CUS 0091</v>
      </c>
      <c r="H1310" t="s">
        <v>3703</v>
      </c>
      <c r="I1310" t="str">
        <f>_xlfn.XLOOKUP(Table2[[#This Row],[tipe_kamar]],Table12[tipe_kamar],Table12[id_kamar])</f>
        <v>KMR 004</v>
      </c>
      <c r="J1310" t="s">
        <v>47</v>
      </c>
      <c r="K1310">
        <v>4</v>
      </c>
      <c r="L1310">
        <v>503000</v>
      </c>
      <c r="M1310">
        <v>2012000</v>
      </c>
      <c r="N1310" t="str">
        <f>_xlfn.XLOOKUP(Table2[[#This Row],[metode_pembayaran]],Table11[metode_pembayaran],Table11[id_pembayaran])</f>
        <v>MP 06</v>
      </c>
      <c r="O1310" t="s">
        <v>17</v>
      </c>
      <c r="P1310" t="str">
        <f>_xlfn.XLOOKUP(Table2[[#This Row],[status_reservasi]],'Dim Status Reservasi'!$B$2:$B$5,'Dim Status Reservasi'!$A$2:$A$5)</f>
        <v>ST 003</v>
      </c>
      <c r="Q1310" t="s">
        <v>37</v>
      </c>
      <c r="R1310" t="str">
        <f>_xlfn.XLOOKUP(Table2[[#This Row],[kota_hotel]],'Dim Kota Hotel'!$B$2:$B$21,'Dim Kota Hotel'!$A$2:$A$21)</f>
        <v>LOK 001</v>
      </c>
      <c r="S1310" t="s">
        <v>74</v>
      </c>
    </row>
    <row r="1311" spans="1:19" x14ac:dyDescent="0.25">
      <c r="A1311" t="s">
        <v>3704</v>
      </c>
      <c r="B1311" t="str">
        <f>_xlfn.XLOOKUP(Table2[[#This Row],[tanggal_checkin]],Table6[tanggal_checkin],Table6[id_checkin])</f>
        <v>CI 0119</v>
      </c>
      <c r="C1311" t="s">
        <v>11567</v>
      </c>
      <c r="D1311" t="str">
        <f>_xlfn.XLOOKUP(Table2[[#This Row],[tanggal_checkout]],Table4[tanggal_checkout],Table4[id_checkout])</f>
        <v>CO 0122</v>
      </c>
      <c r="E1311" t="s">
        <v>11425</v>
      </c>
      <c r="F1311" s="8">
        <v>0.97592592592592597</v>
      </c>
      <c r="G1311" t="str">
        <f>_xlfn.XLOOKUP(Table2[[#This Row],[nama_tamu]],Table10[nama_tamu],Table10[id_tamu])</f>
        <v>CUS 2327</v>
      </c>
      <c r="H1311" t="s">
        <v>3705</v>
      </c>
      <c r="I1311" t="str">
        <f>_xlfn.XLOOKUP(Table2[[#This Row],[tipe_kamar]],Table12[tipe_kamar],Table12[id_kamar])</f>
        <v>KMR 002</v>
      </c>
      <c r="J1311" t="s">
        <v>82</v>
      </c>
      <c r="K1311">
        <v>3</v>
      </c>
      <c r="L1311">
        <v>351000</v>
      </c>
      <c r="M1311">
        <v>1053000</v>
      </c>
      <c r="N1311" t="str">
        <f>_xlfn.XLOOKUP(Table2[[#This Row],[metode_pembayaran]],Table11[metode_pembayaran],Table11[id_pembayaran])</f>
        <v>MP 03</v>
      </c>
      <c r="O1311" t="s">
        <v>36</v>
      </c>
      <c r="P1311" t="str">
        <f>_xlfn.XLOOKUP(Table2[[#This Row],[status_reservasi]],'Dim Status Reservasi'!$B$2:$B$5,'Dim Status Reservasi'!$A$2:$A$5)</f>
        <v>ST 001</v>
      </c>
      <c r="Q1311" t="s">
        <v>214</v>
      </c>
      <c r="R1311" t="str">
        <f>_xlfn.XLOOKUP(Table2[[#This Row],[kota_hotel]],'Dim Kota Hotel'!$B$2:$B$21,'Dim Kota Hotel'!$A$2:$A$21)</f>
        <v>LOK 017</v>
      </c>
      <c r="S1311" t="s">
        <v>84</v>
      </c>
    </row>
    <row r="1312" spans="1:19" x14ac:dyDescent="0.25">
      <c r="A1312" t="s">
        <v>3706</v>
      </c>
      <c r="B1312" t="str">
        <f>_xlfn.XLOOKUP(Table2[[#This Row],[tanggal_checkin]],Table6[tanggal_checkin],Table6[id_checkin])</f>
        <v>CI 0956</v>
      </c>
      <c r="C1312" t="s">
        <v>11329</v>
      </c>
      <c r="D1312" t="str">
        <f>_xlfn.XLOOKUP(Table2[[#This Row],[tanggal_checkout]],Table4[tanggal_checkout],Table4[id_checkout])</f>
        <v>CO 0965</v>
      </c>
      <c r="E1312" t="s">
        <v>11537</v>
      </c>
      <c r="F1312" s="8">
        <v>0.52665509259259258</v>
      </c>
      <c r="G1312" t="str">
        <f>_xlfn.XLOOKUP(Table2[[#This Row],[nama_tamu]],Table10[nama_tamu],Table10[id_tamu])</f>
        <v>CUS 0791</v>
      </c>
      <c r="H1312" t="s">
        <v>3708</v>
      </c>
      <c r="I1312" t="str">
        <f>_xlfn.XLOOKUP(Table2[[#This Row],[tipe_kamar]],Table12[tipe_kamar],Table12[id_kamar])</f>
        <v>KMR 001</v>
      </c>
      <c r="J1312" t="s">
        <v>23</v>
      </c>
      <c r="K1312">
        <v>6</v>
      </c>
      <c r="L1312">
        <v>671000</v>
      </c>
      <c r="M1312">
        <v>4026000</v>
      </c>
      <c r="N1312" t="str">
        <f>_xlfn.XLOOKUP(Table2[[#This Row],[metode_pembayaran]],Table11[metode_pembayaran],Table11[id_pembayaran])</f>
        <v>MP 06</v>
      </c>
      <c r="O1312" t="s">
        <v>17</v>
      </c>
      <c r="P1312" t="str">
        <f>_xlfn.XLOOKUP(Table2[[#This Row],[status_reservasi]],'Dim Status Reservasi'!$B$2:$B$5,'Dim Status Reservasi'!$A$2:$A$5)</f>
        <v>ST 002</v>
      </c>
      <c r="Q1312" t="s">
        <v>124</v>
      </c>
      <c r="R1312" t="str">
        <f>_xlfn.XLOOKUP(Table2[[#This Row],[kota_hotel]],'Dim Kota Hotel'!$B$2:$B$21,'Dim Kota Hotel'!$A$2:$A$21)</f>
        <v>LOK 016</v>
      </c>
      <c r="S1312" t="s">
        <v>117</v>
      </c>
    </row>
    <row r="1313" spans="1:19" x14ac:dyDescent="0.25">
      <c r="A1313" t="s">
        <v>3709</v>
      </c>
      <c r="B1313" t="str">
        <f>_xlfn.XLOOKUP(Table2[[#This Row],[tanggal_checkin]],Table6[tanggal_checkin],Table6[id_checkin])</f>
        <v>CI 1002</v>
      </c>
      <c r="C1313" t="s">
        <v>11952</v>
      </c>
      <c r="D1313" t="str">
        <f>_xlfn.XLOOKUP(Table2[[#This Row],[tanggal_checkout]],Table4[tanggal_checkout],Table4[id_checkout])</f>
        <v>CO 1008</v>
      </c>
      <c r="E1313" t="s">
        <v>11017</v>
      </c>
      <c r="F1313" s="8">
        <v>0.72582175925925929</v>
      </c>
      <c r="G1313" t="str">
        <f>_xlfn.XLOOKUP(Table2[[#This Row],[nama_tamu]],Table10[nama_tamu],Table10[id_tamu])</f>
        <v>CUS 0139</v>
      </c>
      <c r="H1313" t="s">
        <v>11134</v>
      </c>
      <c r="I1313" t="str">
        <f>_xlfn.XLOOKUP(Table2[[#This Row],[tipe_kamar]],Table12[tipe_kamar],Table12[id_kamar])</f>
        <v>KMR 002</v>
      </c>
      <c r="J1313" t="s">
        <v>82</v>
      </c>
      <c r="K1313">
        <v>3</v>
      </c>
      <c r="L1313">
        <v>402000</v>
      </c>
      <c r="M1313">
        <v>1206000</v>
      </c>
      <c r="N1313" t="str">
        <f>_xlfn.XLOOKUP(Table2[[#This Row],[metode_pembayaran]],Table11[metode_pembayaran],Table11[id_pembayaran])</f>
        <v>MP 04</v>
      </c>
      <c r="O1313" t="s">
        <v>53</v>
      </c>
      <c r="P1313" t="str">
        <f>_xlfn.XLOOKUP(Table2[[#This Row],[status_reservasi]],'Dim Status Reservasi'!$B$2:$B$5,'Dim Status Reservasi'!$A$2:$A$5)</f>
        <v>ST 003</v>
      </c>
      <c r="Q1313" t="s">
        <v>37</v>
      </c>
      <c r="R1313" t="str">
        <f>_xlfn.XLOOKUP(Table2[[#This Row],[kota_hotel]],'Dim Kota Hotel'!$B$2:$B$21,'Dim Kota Hotel'!$A$2:$A$21)</f>
        <v>LOK 012</v>
      </c>
      <c r="S1313" t="s">
        <v>25</v>
      </c>
    </row>
    <row r="1314" spans="1:19" x14ac:dyDescent="0.25">
      <c r="A1314" t="s">
        <v>3711</v>
      </c>
      <c r="B1314" t="str">
        <f>_xlfn.XLOOKUP(Table2[[#This Row],[tanggal_checkin]],Table6[tanggal_checkin],Table6[id_checkin])</f>
        <v>CI 0910</v>
      </c>
      <c r="C1314" t="s">
        <v>11384</v>
      </c>
      <c r="D1314" t="str">
        <f>_xlfn.XLOOKUP(Table2[[#This Row],[tanggal_checkout]],Table4[tanggal_checkout],Table4[id_checkout])</f>
        <v>CO 0918</v>
      </c>
      <c r="E1314" t="s">
        <v>11851</v>
      </c>
      <c r="F1314" s="8">
        <v>0.61081018518518515</v>
      </c>
      <c r="G1314" t="str">
        <f>_xlfn.XLOOKUP(Table2[[#This Row],[nama_tamu]],Table10[nama_tamu],Table10[id_tamu])</f>
        <v>CUS 2021</v>
      </c>
      <c r="H1314" t="s">
        <v>3713</v>
      </c>
      <c r="I1314" t="str">
        <f>_xlfn.XLOOKUP(Table2[[#This Row],[tipe_kamar]],Table12[tipe_kamar],Table12[id_kamar])</f>
        <v>KMR 003</v>
      </c>
      <c r="J1314" t="s">
        <v>64</v>
      </c>
      <c r="K1314">
        <v>6</v>
      </c>
      <c r="L1314">
        <v>1257000</v>
      </c>
      <c r="M1314">
        <v>7542000</v>
      </c>
      <c r="N1314" t="str">
        <f>_xlfn.XLOOKUP(Table2[[#This Row],[metode_pembayaran]],Table11[metode_pembayaran],Table11[id_pembayaran])</f>
        <v>MP 04</v>
      </c>
      <c r="O1314" t="s">
        <v>53</v>
      </c>
      <c r="P1314" t="str">
        <f>_xlfn.XLOOKUP(Table2[[#This Row],[status_reservasi]],'Dim Status Reservasi'!$B$2:$B$5,'Dim Status Reservasi'!$A$2:$A$5)</f>
        <v>ST 003</v>
      </c>
      <c r="Q1314" t="s">
        <v>37</v>
      </c>
      <c r="R1314" t="str">
        <f>_xlfn.XLOOKUP(Table2[[#This Row],[kota_hotel]],'Dim Kota Hotel'!$B$2:$B$21,'Dim Kota Hotel'!$A$2:$A$21)</f>
        <v>LOK 006</v>
      </c>
      <c r="S1314" t="s">
        <v>129</v>
      </c>
    </row>
    <row r="1315" spans="1:19" x14ac:dyDescent="0.25">
      <c r="A1315" t="s">
        <v>3714</v>
      </c>
      <c r="B1315" t="str">
        <f>_xlfn.XLOOKUP(Table2[[#This Row],[tanggal_checkin]],Table6[tanggal_checkin],Table6[id_checkin])</f>
        <v>CI 0547</v>
      </c>
      <c r="C1315" t="s">
        <v>11500</v>
      </c>
      <c r="D1315" t="str">
        <f>_xlfn.XLOOKUP(Table2[[#This Row],[tanggal_checkout]],Table4[tanggal_checkout],Table4[id_checkout])</f>
        <v>CO 0553</v>
      </c>
      <c r="E1315" t="s">
        <v>11953</v>
      </c>
      <c r="F1315" s="8">
        <v>0.85119212962962965</v>
      </c>
      <c r="G1315" t="str">
        <f>_xlfn.XLOOKUP(Table2[[#This Row],[nama_tamu]],Table10[nama_tamu],Table10[id_tamu])</f>
        <v>CUS 4023</v>
      </c>
      <c r="H1315" t="s">
        <v>3716</v>
      </c>
      <c r="I1315" t="str">
        <f>_xlfn.XLOOKUP(Table2[[#This Row],[tipe_kamar]],Table12[tipe_kamar],Table12[id_kamar])</f>
        <v>KMR 004</v>
      </c>
      <c r="J1315" t="s">
        <v>47</v>
      </c>
      <c r="K1315">
        <v>6</v>
      </c>
      <c r="L1315">
        <v>507000</v>
      </c>
      <c r="M1315">
        <v>3042000</v>
      </c>
      <c r="N1315" t="str">
        <f>_xlfn.XLOOKUP(Table2[[#This Row],[metode_pembayaran]],Table11[metode_pembayaran],Table11[id_pembayaran])</f>
        <v>MP 05</v>
      </c>
      <c r="O1315" t="s">
        <v>72</v>
      </c>
      <c r="P1315" t="str">
        <f>_xlfn.XLOOKUP(Table2[[#This Row],[status_reservasi]],'Dim Status Reservasi'!$B$2:$B$5,'Dim Status Reservasi'!$A$2:$A$5)</f>
        <v>ST 004</v>
      </c>
      <c r="Q1315" t="s">
        <v>48</v>
      </c>
      <c r="R1315" t="str">
        <f>_xlfn.XLOOKUP(Table2[[#This Row],[kota_hotel]],'Dim Kota Hotel'!$B$2:$B$21,'Dim Kota Hotel'!$A$2:$A$21)</f>
        <v>LOK 008</v>
      </c>
      <c r="S1315" t="s">
        <v>68</v>
      </c>
    </row>
    <row r="1316" spans="1:19" x14ac:dyDescent="0.25">
      <c r="A1316" t="s">
        <v>3717</v>
      </c>
      <c r="B1316" t="str">
        <f>_xlfn.XLOOKUP(Table2[[#This Row],[tanggal_checkin]],Table6[tanggal_checkin],Table6[id_checkin])</f>
        <v>CI 0587</v>
      </c>
      <c r="C1316" t="s">
        <v>10984</v>
      </c>
      <c r="D1316" t="str">
        <f>_xlfn.XLOOKUP(Table2[[#This Row],[tanggal_checkout]],Table4[tanggal_checkout],Table4[id_checkout])</f>
        <v>CO 0595</v>
      </c>
      <c r="E1316" t="s">
        <v>11848</v>
      </c>
      <c r="F1316" s="8">
        <v>0.34865740740740742</v>
      </c>
      <c r="G1316" t="str">
        <f>_xlfn.XLOOKUP(Table2[[#This Row],[nama_tamu]],Table10[nama_tamu],Table10[id_tamu])</f>
        <v>CUS 0466</v>
      </c>
      <c r="H1316" t="s">
        <v>3719</v>
      </c>
      <c r="I1316" t="str">
        <f>_xlfn.XLOOKUP(Table2[[#This Row],[tipe_kamar]],Table12[tipe_kamar],Table12[id_kamar])</f>
        <v>KMR 003</v>
      </c>
      <c r="J1316" t="s">
        <v>64</v>
      </c>
      <c r="K1316">
        <v>8</v>
      </c>
      <c r="L1316">
        <v>1243000</v>
      </c>
      <c r="M1316">
        <v>9944000</v>
      </c>
      <c r="N1316" t="str">
        <f>_xlfn.XLOOKUP(Table2[[#This Row],[metode_pembayaran]],Table11[metode_pembayaran],Table11[id_pembayaran])</f>
        <v>MP 06</v>
      </c>
      <c r="O1316" t="s">
        <v>17</v>
      </c>
      <c r="P1316" t="str">
        <f>_xlfn.XLOOKUP(Table2[[#This Row],[status_reservasi]],'Dim Status Reservasi'!$B$2:$B$5,'Dim Status Reservasi'!$A$2:$A$5)</f>
        <v>ST 004</v>
      </c>
      <c r="Q1316" t="s">
        <v>48</v>
      </c>
      <c r="R1316" t="str">
        <f>_xlfn.XLOOKUP(Table2[[#This Row],[kota_hotel]],'Dim Kota Hotel'!$B$2:$B$21,'Dim Kota Hotel'!$A$2:$A$21)</f>
        <v>LOK 010</v>
      </c>
      <c r="S1316" t="s">
        <v>226</v>
      </c>
    </row>
    <row r="1317" spans="1:19" x14ac:dyDescent="0.25">
      <c r="A1317" t="s">
        <v>3720</v>
      </c>
      <c r="B1317" t="str">
        <f>_xlfn.XLOOKUP(Table2[[#This Row],[tanggal_checkin]],Table6[tanggal_checkin],Table6[id_checkin])</f>
        <v>CI 0188</v>
      </c>
      <c r="C1317" t="s">
        <v>11629</v>
      </c>
      <c r="D1317" t="str">
        <f>_xlfn.XLOOKUP(Table2[[#This Row],[tanggal_checkout]],Table4[tanggal_checkout],Table4[id_checkout])</f>
        <v>CO 0193</v>
      </c>
      <c r="E1317" t="s">
        <v>11954</v>
      </c>
      <c r="F1317" s="8">
        <v>0.90174768518518522</v>
      </c>
      <c r="G1317" t="str">
        <f>_xlfn.XLOOKUP(Table2[[#This Row],[nama_tamu]],Table10[nama_tamu],Table10[id_tamu])</f>
        <v>CUS 1313</v>
      </c>
      <c r="H1317" t="s">
        <v>3722</v>
      </c>
      <c r="I1317" t="str">
        <f>_xlfn.XLOOKUP(Table2[[#This Row],[tipe_kamar]],Table12[tipe_kamar],Table12[id_kamar])</f>
        <v>KMR 001</v>
      </c>
      <c r="J1317" t="s">
        <v>23</v>
      </c>
      <c r="K1317">
        <v>4</v>
      </c>
      <c r="L1317">
        <v>554000</v>
      </c>
      <c r="M1317">
        <v>2216000</v>
      </c>
      <c r="N1317" t="str">
        <f>_xlfn.XLOOKUP(Table2[[#This Row],[metode_pembayaran]],Table11[metode_pembayaran],Table11[id_pembayaran])</f>
        <v>MP 01</v>
      </c>
      <c r="O1317" t="s">
        <v>24</v>
      </c>
      <c r="P1317" t="str">
        <f>_xlfn.XLOOKUP(Table2[[#This Row],[status_reservasi]],'Dim Status Reservasi'!$B$2:$B$5,'Dim Status Reservasi'!$A$2:$A$5)</f>
        <v>ST 001</v>
      </c>
      <c r="Q1317" t="s">
        <v>214</v>
      </c>
      <c r="R1317" t="str">
        <f>_xlfn.XLOOKUP(Table2[[#This Row],[kota_hotel]],'Dim Kota Hotel'!$B$2:$B$21,'Dim Kota Hotel'!$A$2:$A$21)</f>
        <v>LOK 001</v>
      </c>
      <c r="S1317" t="s">
        <v>74</v>
      </c>
    </row>
    <row r="1318" spans="1:19" x14ac:dyDescent="0.25">
      <c r="A1318" t="s">
        <v>3723</v>
      </c>
      <c r="B1318" t="str">
        <f>_xlfn.XLOOKUP(Table2[[#This Row],[tanggal_checkin]],Table6[tanggal_checkin],Table6[id_checkin])</f>
        <v>CI 0654</v>
      </c>
      <c r="C1318" t="s">
        <v>11169</v>
      </c>
      <c r="D1318" t="str">
        <f>_xlfn.XLOOKUP(Table2[[#This Row],[tanggal_checkout]],Table4[tanggal_checkout],Table4[id_checkout])</f>
        <v>CO 0658</v>
      </c>
      <c r="E1318" t="s">
        <v>11481</v>
      </c>
      <c r="F1318" s="8">
        <v>0.79505787037037035</v>
      </c>
      <c r="G1318" t="str">
        <f>_xlfn.XLOOKUP(Table2[[#This Row],[nama_tamu]],Table10[nama_tamu],Table10[id_tamu])</f>
        <v>CUS 2555</v>
      </c>
      <c r="H1318" t="s">
        <v>3725</v>
      </c>
      <c r="I1318" t="str">
        <f>_xlfn.XLOOKUP(Table2[[#This Row],[tipe_kamar]],Table12[tipe_kamar],Table12[id_kamar])</f>
        <v>KMR 004</v>
      </c>
      <c r="J1318" t="s">
        <v>47</v>
      </c>
      <c r="K1318">
        <v>3</v>
      </c>
      <c r="L1318">
        <v>483000</v>
      </c>
      <c r="M1318">
        <v>1449000</v>
      </c>
      <c r="N1318" t="str">
        <f>_xlfn.XLOOKUP(Table2[[#This Row],[metode_pembayaran]],Table11[metode_pembayaran],Table11[id_pembayaran])</f>
        <v>MP 06</v>
      </c>
      <c r="O1318" t="s">
        <v>17</v>
      </c>
      <c r="P1318" t="str">
        <f>_xlfn.XLOOKUP(Table2[[#This Row],[status_reservasi]],'Dim Status Reservasi'!$B$2:$B$5,'Dim Status Reservasi'!$A$2:$A$5)</f>
        <v>ST 004</v>
      </c>
      <c r="Q1318" t="s">
        <v>48</v>
      </c>
      <c r="R1318" t="str">
        <f>_xlfn.XLOOKUP(Table2[[#This Row],[kota_hotel]],'Dim Kota Hotel'!$B$2:$B$21,'Dim Kota Hotel'!$A$2:$A$21)</f>
        <v>LOK 007</v>
      </c>
      <c r="S1318" t="s">
        <v>145</v>
      </c>
    </row>
    <row r="1319" spans="1:19" x14ac:dyDescent="0.25">
      <c r="A1319" t="s">
        <v>3726</v>
      </c>
      <c r="B1319" t="str">
        <f>_xlfn.XLOOKUP(Table2[[#This Row],[tanggal_checkin]],Table6[tanggal_checkin],Table6[id_checkin])</f>
        <v>CI 0880</v>
      </c>
      <c r="C1319" t="s">
        <v>11400</v>
      </c>
      <c r="D1319" t="str">
        <f>_xlfn.XLOOKUP(Table2[[#This Row],[tanggal_checkout]],Table4[tanggal_checkout],Table4[id_checkout])</f>
        <v>CO 0882</v>
      </c>
      <c r="E1319" t="s">
        <v>11560</v>
      </c>
      <c r="F1319" s="8">
        <v>0.48775462962962962</v>
      </c>
      <c r="G1319" t="str">
        <f>_xlfn.XLOOKUP(Table2[[#This Row],[nama_tamu]],Table10[nama_tamu],Table10[id_tamu])</f>
        <v>CUS 0615</v>
      </c>
      <c r="H1319" t="s">
        <v>3728</v>
      </c>
      <c r="I1319" t="str">
        <f>_xlfn.XLOOKUP(Table2[[#This Row],[tipe_kamar]],Table12[tipe_kamar],Table12[id_kamar])</f>
        <v>KMR 003</v>
      </c>
      <c r="J1319" t="s">
        <v>64</v>
      </c>
      <c r="K1319">
        <v>1</v>
      </c>
      <c r="L1319">
        <v>1122000</v>
      </c>
      <c r="M1319">
        <v>1122000</v>
      </c>
      <c r="N1319" t="str">
        <f>_xlfn.XLOOKUP(Table2[[#This Row],[metode_pembayaran]],Table11[metode_pembayaran],Table11[id_pembayaran])</f>
        <v>MP 06</v>
      </c>
      <c r="O1319" t="s">
        <v>17</v>
      </c>
      <c r="P1319" t="str">
        <f>_xlfn.XLOOKUP(Table2[[#This Row],[status_reservasi]],'Dim Status Reservasi'!$B$2:$B$5,'Dim Status Reservasi'!$A$2:$A$5)</f>
        <v>ST 002</v>
      </c>
      <c r="Q1319" t="s">
        <v>124</v>
      </c>
      <c r="R1319" t="str">
        <f>_xlfn.XLOOKUP(Table2[[#This Row],[kota_hotel]],'Dim Kota Hotel'!$B$2:$B$21,'Dim Kota Hotel'!$A$2:$A$21)</f>
        <v>LOK 002</v>
      </c>
      <c r="S1319" t="s">
        <v>60</v>
      </c>
    </row>
    <row r="1320" spans="1:19" x14ac:dyDescent="0.25">
      <c r="A1320" t="s">
        <v>3729</v>
      </c>
      <c r="B1320" t="str">
        <f>_xlfn.XLOOKUP(Table2[[#This Row],[tanggal_checkin]],Table6[tanggal_checkin],Table6[id_checkin])</f>
        <v>CI 0448</v>
      </c>
      <c r="C1320" t="s">
        <v>11083</v>
      </c>
      <c r="D1320" t="str">
        <f>_xlfn.XLOOKUP(Table2[[#This Row],[tanggal_checkout]],Table4[tanggal_checkout],Table4[id_checkout])</f>
        <v>CO 0459</v>
      </c>
      <c r="E1320" t="s">
        <v>11416</v>
      </c>
      <c r="F1320" s="8">
        <v>0.82589120370370372</v>
      </c>
      <c r="G1320" t="str">
        <f>_xlfn.XLOOKUP(Table2[[#This Row],[nama_tamu]],Table10[nama_tamu],Table10[id_tamu])</f>
        <v>CUS 0272</v>
      </c>
      <c r="H1320" t="s">
        <v>3731</v>
      </c>
      <c r="I1320" t="str">
        <f>_xlfn.XLOOKUP(Table2[[#This Row],[tipe_kamar]],Table12[tipe_kamar],Table12[id_kamar])</f>
        <v>KMR 001</v>
      </c>
      <c r="J1320" t="s">
        <v>23</v>
      </c>
      <c r="K1320">
        <v>9</v>
      </c>
      <c r="L1320">
        <v>550000</v>
      </c>
      <c r="M1320">
        <v>4950000</v>
      </c>
      <c r="N1320" t="str">
        <f>_xlfn.XLOOKUP(Table2[[#This Row],[metode_pembayaran]],Table11[metode_pembayaran],Table11[id_pembayaran])</f>
        <v>MP 04</v>
      </c>
      <c r="O1320" t="s">
        <v>53</v>
      </c>
      <c r="P1320" t="str">
        <f>_xlfn.XLOOKUP(Table2[[#This Row],[status_reservasi]],'Dim Status Reservasi'!$B$2:$B$5,'Dim Status Reservasi'!$A$2:$A$5)</f>
        <v>ST 004</v>
      </c>
      <c r="Q1320" t="s">
        <v>48</v>
      </c>
      <c r="R1320" t="str">
        <f>_xlfn.XLOOKUP(Table2[[#This Row],[kota_hotel]],'Dim Kota Hotel'!$B$2:$B$21,'Dim Kota Hotel'!$A$2:$A$21)</f>
        <v>LOK 007</v>
      </c>
      <c r="S1320" t="s">
        <v>145</v>
      </c>
    </row>
    <row r="1321" spans="1:19" x14ac:dyDescent="0.25">
      <c r="A1321" t="s">
        <v>3732</v>
      </c>
      <c r="B1321" t="str">
        <f>_xlfn.XLOOKUP(Table2[[#This Row],[tanggal_checkin]],Table6[tanggal_checkin],Table6[id_checkin])</f>
        <v>CI 0461</v>
      </c>
      <c r="C1321" t="s">
        <v>11648</v>
      </c>
      <c r="D1321" t="str">
        <f>_xlfn.XLOOKUP(Table2[[#This Row],[tanggal_checkout]],Table4[tanggal_checkout],Table4[id_checkout])</f>
        <v>CO 0001</v>
      </c>
      <c r="E1321" t="s">
        <v>10958</v>
      </c>
      <c r="F1321" s="8">
        <v>0.44540509259259259</v>
      </c>
      <c r="G1321" t="str">
        <f>_xlfn.XLOOKUP(Table2[[#This Row],[nama_tamu]],Table10[nama_tamu],Table10[id_tamu])</f>
        <v>CUS 3772</v>
      </c>
      <c r="H1321" t="s">
        <v>3734</v>
      </c>
      <c r="I1321" t="str">
        <f>_xlfn.XLOOKUP(Table2[[#This Row],[tipe_kamar]],Table12[tipe_kamar],Table12[id_kamar])</f>
        <v>KMR 001</v>
      </c>
      <c r="J1321" t="s">
        <v>23</v>
      </c>
      <c r="K1321">
        <v>6</v>
      </c>
      <c r="L1321">
        <v>561000</v>
      </c>
      <c r="M1321">
        <v>3366000</v>
      </c>
      <c r="N1321" t="str">
        <f>_xlfn.XLOOKUP(Table2[[#This Row],[metode_pembayaran]],Table11[metode_pembayaran],Table11[id_pembayaran])</f>
        <v>MP 02</v>
      </c>
      <c r="O1321" t="s">
        <v>30</v>
      </c>
      <c r="P1321" t="str">
        <f>_xlfn.XLOOKUP(Table2[[#This Row],[status_reservasi]],'Dim Status Reservasi'!$B$2:$B$5,'Dim Status Reservasi'!$A$2:$A$5)</f>
        <v>ST 004</v>
      </c>
      <c r="Q1321" t="s">
        <v>48</v>
      </c>
      <c r="R1321" t="str">
        <f>_xlfn.XLOOKUP(Table2[[#This Row],[kota_hotel]],'Dim Kota Hotel'!$B$2:$B$21,'Dim Kota Hotel'!$A$2:$A$21)</f>
        <v>LOK 002</v>
      </c>
      <c r="S1321" t="s">
        <v>60</v>
      </c>
    </row>
    <row r="1322" spans="1:19" x14ac:dyDescent="0.25">
      <c r="A1322" t="s">
        <v>3735</v>
      </c>
      <c r="B1322" t="str">
        <f>_xlfn.XLOOKUP(Table2[[#This Row],[tanggal_checkin]],Table6[tanggal_checkin],Table6[id_checkin])</f>
        <v>CI 0685</v>
      </c>
      <c r="C1322" t="s">
        <v>11341</v>
      </c>
      <c r="D1322" t="str">
        <f>_xlfn.XLOOKUP(Table2[[#This Row],[tanggal_checkout]],Table4[tanggal_checkout],Table4[id_checkout])</f>
        <v>CO 0696</v>
      </c>
      <c r="E1322" t="s">
        <v>11336</v>
      </c>
      <c r="F1322" s="8">
        <v>0.4821064814814815</v>
      </c>
      <c r="G1322" t="str">
        <f>_xlfn.XLOOKUP(Table2[[#This Row],[nama_tamu]],Table10[nama_tamu],Table10[id_tamu])</f>
        <v>CUS 3621</v>
      </c>
      <c r="H1322" t="s">
        <v>3736</v>
      </c>
      <c r="I1322" t="str">
        <f>_xlfn.XLOOKUP(Table2[[#This Row],[tipe_kamar]],Table12[tipe_kamar],Table12[id_kamar])</f>
        <v>KMR 003</v>
      </c>
      <c r="J1322" t="s">
        <v>64</v>
      </c>
      <c r="K1322">
        <v>9</v>
      </c>
      <c r="L1322">
        <v>1356000</v>
      </c>
      <c r="M1322">
        <v>12204000</v>
      </c>
      <c r="N1322" t="str">
        <f>_xlfn.XLOOKUP(Table2[[#This Row],[metode_pembayaran]],Table11[metode_pembayaran],Table11[id_pembayaran])</f>
        <v>MP 04</v>
      </c>
      <c r="O1322" t="s">
        <v>53</v>
      </c>
      <c r="P1322" t="str">
        <f>_xlfn.XLOOKUP(Table2[[#This Row],[status_reservasi]],'Dim Status Reservasi'!$B$2:$B$5,'Dim Status Reservasi'!$A$2:$A$5)</f>
        <v>ST 001</v>
      </c>
      <c r="Q1322" t="s">
        <v>214</v>
      </c>
      <c r="R1322" t="str">
        <f>_xlfn.XLOOKUP(Table2[[#This Row],[kota_hotel]],'Dim Kota Hotel'!$B$2:$B$21,'Dim Kota Hotel'!$A$2:$A$21)</f>
        <v>LOK 006</v>
      </c>
      <c r="S1322" t="s">
        <v>129</v>
      </c>
    </row>
    <row r="1323" spans="1:19" x14ac:dyDescent="0.25">
      <c r="A1323" t="s">
        <v>3737</v>
      </c>
      <c r="B1323" t="str">
        <f>_xlfn.XLOOKUP(Table2[[#This Row],[tanggal_checkin]],Table6[tanggal_checkin],Table6[id_checkin])</f>
        <v>CI 0698</v>
      </c>
      <c r="C1323" t="s">
        <v>11378</v>
      </c>
      <c r="D1323" t="str">
        <f>_xlfn.XLOOKUP(Table2[[#This Row],[tanggal_checkout]],Table4[tanggal_checkout],Table4[id_checkout])</f>
        <v>CO 0701</v>
      </c>
      <c r="E1323" t="s">
        <v>10993</v>
      </c>
      <c r="F1323" s="8">
        <v>0.24263888888888888</v>
      </c>
      <c r="G1323" t="str">
        <f>_xlfn.XLOOKUP(Table2[[#This Row],[nama_tamu]],Table10[nama_tamu],Table10[id_tamu])</f>
        <v>CUS 1604</v>
      </c>
      <c r="H1323" t="s">
        <v>3738</v>
      </c>
      <c r="I1323" t="str">
        <f>_xlfn.XLOOKUP(Table2[[#This Row],[tipe_kamar]],Table12[tipe_kamar],Table12[id_kamar])</f>
        <v>KMR 001</v>
      </c>
      <c r="J1323" t="s">
        <v>23</v>
      </c>
      <c r="K1323">
        <v>1</v>
      </c>
      <c r="L1323">
        <v>607000</v>
      </c>
      <c r="M1323">
        <v>607000</v>
      </c>
      <c r="N1323" t="str">
        <f>_xlfn.XLOOKUP(Table2[[#This Row],[metode_pembayaran]],Table11[metode_pembayaran],Table11[id_pembayaran])</f>
        <v>MP 01</v>
      </c>
      <c r="O1323" t="s">
        <v>24</v>
      </c>
      <c r="P1323" t="str">
        <f>_xlfn.XLOOKUP(Table2[[#This Row],[status_reservasi]],'Dim Status Reservasi'!$B$2:$B$5,'Dim Status Reservasi'!$A$2:$A$5)</f>
        <v>ST 003</v>
      </c>
      <c r="Q1323" t="s">
        <v>37</v>
      </c>
      <c r="R1323" t="str">
        <f>_xlfn.XLOOKUP(Table2[[#This Row],[kota_hotel]],'Dim Kota Hotel'!$B$2:$B$21,'Dim Kota Hotel'!$A$2:$A$21)</f>
        <v>LOK 003</v>
      </c>
      <c r="S1323" t="s">
        <v>106</v>
      </c>
    </row>
    <row r="1324" spans="1:19" x14ac:dyDescent="0.25">
      <c r="A1324" t="s">
        <v>3739</v>
      </c>
      <c r="B1324" t="str">
        <f>_xlfn.XLOOKUP(Table2[[#This Row],[tanggal_checkin]],Table6[tanggal_checkin],Table6[id_checkin])</f>
        <v>CI 0011</v>
      </c>
      <c r="C1324" t="s">
        <v>11955</v>
      </c>
      <c r="D1324" t="str">
        <f>_xlfn.XLOOKUP(Table2[[#This Row],[tanggal_checkout]],Table4[tanggal_checkout],Table4[id_checkout])</f>
        <v>CO 0018</v>
      </c>
      <c r="E1324" t="s">
        <v>11805</v>
      </c>
      <c r="F1324" s="8">
        <v>9.6064814814814811E-2</v>
      </c>
      <c r="G1324" t="str">
        <f>_xlfn.XLOOKUP(Table2[[#This Row],[nama_tamu]],Table10[nama_tamu],Table10[id_tamu])</f>
        <v>CUS 3836</v>
      </c>
      <c r="H1324" t="s">
        <v>3741</v>
      </c>
      <c r="I1324" t="str">
        <f>_xlfn.XLOOKUP(Table2[[#This Row],[tipe_kamar]],Table12[tipe_kamar],Table12[id_kamar])</f>
        <v>KMR 002</v>
      </c>
      <c r="J1324" t="s">
        <v>82</v>
      </c>
      <c r="K1324">
        <v>8</v>
      </c>
      <c r="L1324">
        <v>360000</v>
      </c>
      <c r="M1324">
        <v>2880000</v>
      </c>
      <c r="N1324" t="str">
        <f>_xlfn.XLOOKUP(Table2[[#This Row],[metode_pembayaran]],Table11[metode_pembayaran],Table11[id_pembayaran])</f>
        <v>MP 02</v>
      </c>
      <c r="O1324" t="s">
        <v>30</v>
      </c>
      <c r="P1324" t="str">
        <f>_xlfn.XLOOKUP(Table2[[#This Row],[status_reservasi]],'Dim Status Reservasi'!$B$2:$B$5,'Dim Status Reservasi'!$A$2:$A$5)</f>
        <v>ST 004</v>
      </c>
      <c r="Q1324" t="s">
        <v>48</v>
      </c>
      <c r="R1324" t="str">
        <f>_xlfn.XLOOKUP(Table2[[#This Row],[kota_hotel]],'Dim Kota Hotel'!$B$2:$B$21,'Dim Kota Hotel'!$A$2:$A$21)</f>
        <v>LOK 001</v>
      </c>
      <c r="S1324" t="s">
        <v>74</v>
      </c>
    </row>
    <row r="1325" spans="1:19" x14ac:dyDescent="0.25">
      <c r="A1325" t="s">
        <v>3742</v>
      </c>
      <c r="B1325" t="str">
        <f>_xlfn.XLOOKUP(Table2[[#This Row],[tanggal_checkin]],Table6[tanggal_checkin],Table6[id_checkin])</f>
        <v>CI 0351</v>
      </c>
      <c r="C1325" t="s">
        <v>11324</v>
      </c>
      <c r="D1325" t="str">
        <f>_xlfn.XLOOKUP(Table2[[#This Row],[tanggal_checkout]],Table4[tanggal_checkout],Table4[id_checkout])</f>
        <v>CO 0357</v>
      </c>
      <c r="E1325" t="s">
        <v>11905</v>
      </c>
      <c r="F1325" s="8">
        <v>0.57177083333333334</v>
      </c>
      <c r="G1325" t="str">
        <f>_xlfn.XLOOKUP(Table2[[#This Row],[nama_tamu]],Table10[nama_tamu],Table10[id_tamu])</f>
        <v>CUS 3798</v>
      </c>
      <c r="H1325" t="s">
        <v>3743</v>
      </c>
      <c r="I1325" t="str">
        <f>_xlfn.XLOOKUP(Table2[[#This Row],[tipe_kamar]],Table12[tipe_kamar],Table12[id_kamar])</f>
        <v>KMR 004</v>
      </c>
      <c r="J1325" t="s">
        <v>47</v>
      </c>
      <c r="K1325">
        <v>8</v>
      </c>
      <c r="L1325">
        <v>440000</v>
      </c>
      <c r="M1325">
        <v>3520000</v>
      </c>
      <c r="N1325" t="str">
        <f>_xlfn.XLOOKUP(Table2[[#This Row],[metode_pembayaran]],Table11[metode_pembayaran],Table11[id_pembayaran])</f>
        <v>MP 01</v>
      </c>
      <c r="O1325" t="s">
        <v>24</v>
      </c>
      <c r="P1325" t="str">
        <f>_xlfn.XLOOKUP(Table2[[#This Row],[status_reservasi]],'Dim Status Reservasi'!$B$2:$B$5,'Dim Status Reservasi'!$A$2:$A$5)</f>
        <v>ST 003</v>
      </c>
      <c r="Q1325" t="s">
        <v>37</v>
      </c>
      <c r="R1325" t="str">
        <f>_xlfn.XLOOKUP(Table2[[#This Row],[kota_hotel]],'Dim Kota Hotel'!$B$2:$B$21,'Dim Kota Hotel'!$A$2:$A$21)</f>
        <v>LOK 011</v>
      </c>
      <c r="S1325" t="s">
        <v>38</v>
      </c>
    </row>
    <row r="1326" spans="1:19" x14ac:dyDescent="0.25">
      <c r="A1326" t="s">
        <v>3744</v>
      </c>
      <c r="B1326" t="str">
        <f>_xlfn.XLOOKUP(Table2[[#This Row],[tanggal_checkin]],Table6[tanggal_checkin],Table6[id_checkin])</f>
        <v>CI 0944</v>
      </c>
      <c r="C1326" t="s">
        <v>11448</v>
      </c>
      <c r="D1326" t="str">
        <f>_xlfn.XLOOKUP(Table2[[#This Row],[tanggal_checkout]],Table4[tanggal_checkout],Table4[id_checkout])</f>
        <v>CO 0952</v>
      </c>
      <c r="E1326" t="s">
        <v>11620</v>
      </c>
      <c r="F1326" s="8">
        <v>0.44115740740740739</v>
      </c>
      <c r="G1326" t="str">
        <f>_xlfn.XLOOKUP(Table2[[#This Row],[nama_tamu]],Table10[nama_tamu],Table10[id_tamu])</f>
        <v>CUS 1422</v>
      </c>
      <c r="H1326" t="s">
        <v>3746</v>
      </c>
      <c r="I1326" t="str">
        <f>_xlfn.XLOOKUP(Table2[[#This Row],[tipe_kamar]],Table12[tipe_kamar],Table12[id_kamar])</f>
        <v>KMR 001</v>
      </c>
      <c r="J1326" t="s">
        <v>23</v>
      </c>
      <c r="K1326">
        <v>5</v>
      </c>
      <c r="L1326">
        <v>668000</v>
      </c>
      <c r="M1326">
        <v>3340000</v>
      </c>
      <c r="N1326" t="str">
        <f>_xlfn.XLOOKUP(Table2[[#This Row],[metode_pembayaran]],Table11[metode_pembayaran],Table11[id_pembayaran])</f>
        <v>MP 02</v>
      </c>
      <c r="O1326" t="s">
        <v>30</v>
      </c>
      <c r="P1326" t="str">
        <f>_xlfn.XLOOKUP(Table2[[#This Row],[status_reservasi]],'Dim Status Reservasi'!$B$2:$B$5,'Dim Status Reservasi'!$A$2:$A$5)</f>
        <v>ST 001</v>
      </c>
      <c r="Q1326" t="s">
        <v>214</v>
      </c>
      <c r="R1326" t="str">
        <f>_xlfn.XLOOKUP(Table2[[#This Row],[kota_hotel]],'Dim Kota Hotel'!$B$2:$B$21,'Dim Kota Hotel'!$A$2:$A$21)</f>
        <v>LOK 007</v>
      </c>
      <c r="S1326" t="s">
        <v>145</v>
      </c>
    </row>
    <row r="1327" spans="1:19" x14ac:dyDescent="0.25">
      <c r="A1327" t="s">
        <v>3747</v>
      </c>
      <c r="B1327" t="str">
        <f>_xlfn.XLOOKUP(Table2[[#This Row],[tanggal_checkin]],Table6[tanggal_checkin],Table6[id_checkin])</f>
        <v>CI 0357</v>
      </c>
      <c r="C1327" t="s">
        <v>11325</v>
      </c>
      <c r="D1327" t="str">
        <f>_xlfn.XLOOKUP(Table2[[#This Row],[tanggal_checkout]],Table4[tanggal_checkout],Table4[id_checkout])</f>
        <v>CO 0360</v>
      </c>
      <c r="E1327" t="s">
        <v>11956</v>
      </c>
      <c r="F1327" s="8">
        <v>0.26399305555555558</v>
      </c>
      <c r="G1327" t="str">
        <f>_xlfn.XLOOKUP(Table2[[#This Row],[nama_tamu]],Table10[nama_tamu],Table10[id_tamu])</f>
        <v>CUS 3807</v>
      </c>
      <c r="H1327" t="s">
        <v>3749</v>
      </c>
      <c r="I1327" t="str">
        <f>_xlfn.XLOOKUP(Table2[[#This Row],[tipe_kamar]],Table12[tipe_kamar],Table12[id_kamar])</f>
        <v>KMR 002</v>
      </c>
      <c r="J1327" t="s">
        <v>82</v>
      </c>
      <c r="K1327">
        <v>5</v>
      </c>
      <c r="L1327">
        <v>325000</v>
      </c>
      <c r="M1327">
        <v>1625000</v>
      </c>
      <c r="N1327" t="str">
        <f>_xlfn.XLOOKUP(Table2[[#This Row],[metode_pembayaran]],Table11[metode_pembayaran],Table11[id_pembayaran])</f>
        <v>MP 01</v>
      </c>
      <c r="O1327" t="s">
        <v>24</v>
      </c>
      <c r="P1327" t="str">
        <f>_xlfn.XLOOKUP(Table2[[#This Row],[status_reservasi]],'Dim Status Reservasi'!$B$2:$B$5,'Dim Status Reservasi'!$A$2:$A$5)</f>
        <v>ST 004</v>
      </c>
      <c r="Q1327" t="s">
        <v>48</v>
      </c>
      <c r="R1327" t="str">
        <f>_xlfn.XLOOKUP(Table2[[#This Row],[kota_hotel]],'Dim Kota Hotel'!$B$2:$B$21,'Dim Kota Hotel'!$A$2:$A$21)</f>
        <v>LOK 007</v>
      </c>
      <c r="S1327" t="s">
        <v>145</v>
      </c>
    </row>
    <row r="1328" spans="1:19" x14ac:dyDescent="0.25">
      <c r="A1328" t="s">
        <v>3750</v>
      </c>
      <c r="B1328" t="str">
        <f>_xlfn.XLOOKUP(Table2[[#This Row],[tanggal_checkin]],Table6[tanggal_checkin],Table6[id_checkin])</f>
        <v>CI 0416</v>
      </c>
      <c r="C1328" t="s">
        <v>11491</v>
      </c>
      <c r="D1328" t="str">
        <f>_xlfn.XLOOKUP(Table2[[#This Row],[tanggal_checkout]],Table4[tanggal_checkout],Table4[id_checkout])</f>
        <v>CO 0420</v>
      </c>
      <c r="E1328" t="s">
        <v>11825</v>
      </c>
      <c r="F1328" s="8">
        <v>0.40341435185185187</v>
      </c>
      <c r="G1328" t="str">
        <f>_xlfn.XLOOKUP(Table2[[#This Row],[nama_tamu]],Table10[nama_tamu],Table10[id_tamu])</f>
        <v>CUS 3743</v>
      </c>
      <c r="H1328" t="s">
        <v>3751</v>
      </c>
      <c r="I1328" t="str">
        <f>_xlfn.XLOOKUP(Table2[[#This Row],[tipe_kamar]],Table12[tipe_kamar],Table12[id_kamar])</f>
        <v>KMR 004</v>
      </c>
      <c r="J1328" t="s">
        <v>47</v>
      </c>
      <c r="K1328">
        <v>2</v>
      </c>
      <c r="L1328">
        <v>450000</v>
      </c>
      <c r="M1328">
        <v>900000</v>
      </c>
      <c r="N1328" t="str">
        <f>_xlfn.XLOOKUP(Table2[[#This Row],[metode_pembayaran]],Table11[metode_pembayaran],Table11[id_pembayaran])</f>
        <v>MP 06</v>
      </c>
      <c r="O1328" t="s">
        <v>17</v>
      </c>
      <c r="P1328" t="str">
        <f>_xlfn.XLOOKUP(Table2[[#This Row],[status_reservasi]],'Dim Status Reservasi'!$B$2:$B$5,'Dim Status Reservasi'!$A$2:$A$5)</f>
        <v>ST 001</v>
      </c>
      <c r="Q1328" t="s">
        <v>214</v>
      </c>
      <c r="R1328" t="str">
        <f>_xlfn.XLOOKUP(Table2[[#This Row],[kota_hotel]],'Dim Kota Hotel'!$B$2:$B$21,'Dim Kota Hotel'!$A$2:$A$21)</f>
        <v>LOK 004</v>
      </c>
      <c r="S1328" t="s">
        <v>49</v>
      </c>
    </row>
    <row r="1329" spans="1:19" x14ac:dyDescent="0.25">
      <c r="A1329" t="s">
        <v>3752</v>
      </c>
      <c r="B1329" t="str">
        <f>_xlfn.XLOOKUP(Table2[[#This Row],[tanggal_checkin]],Table6[tanggal_checkin],Table6[id_checkin])</f>
        <v>CI 0250</v>
      </c>
      <c r="C1329" t="s">
        <v>11909</v>
      </c>
      <c r="D1329" t="str">
        <f>_xlfn.XLOOKUP(Table2[[#This Row],[tanggal_checkout]],Table4[tanggal_checkout],Table4[id_checkout])</f>
        <v>CO 0255</v>
      </c>
      <c r="E1329" t="s">
        <v>11510</v>
      </c>
      <c r="F1329" s="8">
        <v>0.55302083333333329</v>
      </c>
      <c r="G1329" t="str">
        <f>_xlfn.XLOOKUP(Table2[[#This Row],[nama_tamu]],Table10[nama_tamu],Table10[id_tamu])</f>
        <v>CUS 0638</v>
      </c>
      <c r="H1329" t="s">
        <v>3754</v>
      </c>
      <c r="I1329" t="str">
        <f>_xlfn.XLOOKUP(Table2[[#This Row],[tipe_kamar]],Table12[tipe_kamar],Table12[id_kamar])</f>
        <v>KMR 004</v>
      </c>
      <c r="J1329" t="s">
        <v>47</v>
      </c>
      <c r="K1329">
        <v>7</v>
      </c>
      <c r="L1329">
        <v>509000</v>
      </c>
      <c r="M1329">
        <v>3563000</v>
      </c>
      <c r="N1329" t="str">
        <f>_xlfn.XLOOKUP(Table2[[#This Row],[metode_pembayaran]],Table11[metode_pembayaran],Table11[id_pembayaran])</f>
        <v>MP 03</v>
      </c>
      <c r="O1329" t="s">
        <v>36</v>
      </c>
      <c r="P1329" t="str">
        <f>_xlfn.XLOOKUP(Table2[[#This Row],[status_reservasi]],'Dim Status Reservasi'!$B$2:$B$5,'Dim Status Reservasi'!$A$2:$A$5)</f>
        <v>ST 003</v>
      </c>
      <c r="Q1329" t="s">
        <v>37</v>
      </c>
      <c r="R1329" t="str">
        <f>_xlfn.XLOOKUP(Table2[[#This Row],[kota_hotel]],'Dim Kota Hotel'!$B$2:$B$21,'Dim Kota Hotel'!$A$2:$A$21)</f>
        <v>LOK 008</v>
      </c>
      <c r="S1329" t="s">
        <v>68</v>
      </c>
    </row>
    <row r="1330" spans="1:19" x14ac:dyDescent="0.25">
      <c r="A1330" t="s">
        <v>3755</v>
      </c>
      <c r="B1330" t="str">
        <f>_xlfn.XLOOKUP(Table2[[#This Row],[tanggal_checkin]],Table6[tanggal_checkin],Table6[id_checkin])</f>
        <v>CI 0488</v>
      </c>
      <c r="C1330" t="s">
        <v>11599</v>
      </c>
      <c r="D1330" t="str">
        <f>_xlfn.XLOOKUP(Table2[[#This Row],[tanggal_checkout]],Table4[tanggal_checkout],Table4[id_checkout])</f>
        <v>CO 0492</v>
      </c>
      <c r="E1330" t="s">
        <v>11944</v>
      </c>
      <c r="F1330" s="8">
        <v>0.27354166666666668</v>
      </c>
      <c r="G1330" t="str">
        <f>_xlfn.XLOOKUP(Table2[[#This Row],[nama_tamu]],Table10[nama_tamu],Table10[id_tamu])</f>
        <v>CUS 0097</v>
      </c>
      <c r="H1330" t="s">
        <v>3756</v>
      </c>
      <c r="I1330" t="str">
        <f>_xlfn.XLOOKUP(Table2[[#This Row],[tipe_kamar]],Table12[tipe_kamar],Table12[id_kamar])</f>
        <v>KMR 002</v>
      </c>
      <c r="J1330" t="s">
        <v>82</v>
      </c>
      <c r="K1330">
        <v>2</v>
      </c>
      <c r="L1330">
        <v>384000</v>
      </c>
      <c r="M1330">
        <v>768000</v>
      </c>
      <c r="N1330" t="str">
        <f>_xlfn.XLOOKUP(Table2[[#This Row],[metode_pembayaran]],Table11[metode_pembayaran],Table11[id_pembayaran])</f>
        <v>MP 06</v>
      </c>
      <c r="O1330" t="s">
        <v>17</v>
      </c>
      <c r="P1330" t="str">
        <f>_xlfn.XLOOKUP(Table2[[#This Row],[status_reservasi]],'Dim Status Reservasi'!$B$2:$B$5,'Dim Status Reservasi'!$A$2:$A$5)</f>
        <v>ST 003</v>
      </c>
      <c r="Q1330" t="s">
        <v>37</v>
      </c>
      <c r="R1330" t="str">
        <f>_xlfn.XLOOKUP(Table2[[#This Row],[kota_hotel]],'Dim Kota Hotel'!$B$2:$B$21,'Dim Kota Hotel'!$A$2:$A$21)</f>
        <v>LOK 004</v>
      </c>
      <c r="S1330" t="s">
        <v>49</v>
      </c>
    </row>
    <row r="1331" spans="1:19" x14ac:dyDescent="0.25">
      <c r="A1331" t="s">
        <v>3757</v>
      </c>
      <c r="B1331" t="str">
        <f>_xlfn.XLOOKUP(Table2[[#This Row],[tanggal_checkin]],Table6[tanggal_checkin],Table6[id_checkin])</f>
        <v>CI 0604</v>
      </c>
      <c r="C1331" t="s">
        <v>11058</v>
      </c>
      <c r="D1331" t="str">
        <f>_xlfn.XLOOKUP(Table2[[#This Row],[tanggal_checkout]],Table4[tanggal_checkout],Table4[id_checkout])</f>
        <v>CO 0607</v>
      </c>
      <c r="E1331" t="s">
        <v>11353</v>
      </c>
      <c r="F1331" s="8">
        <v>7.5775462962962961E-2</v>
      </c>
      <c r="G1331" t="str">
        <f>_xlfn.XLOOKUP(Table2[[#This Row],[nama_tamu]],Table10[nama_tamu],Table10[id_tamu])</f>
        <v>CUS 2017</v>
      </c>
      <c r="H1331" t="s">
        <v>3758</v>
      </c>
      <c r="I1331" t="str">
        <f>_xlfn.XLOOKUP(Table2[[#This Row],[tipe_kamar]],Table12[tipe_kamar],Table12[id_kamar])</f>
        <v>KMR 004</v>
      </c>
      <c r="J1331" t="s">
        <v>47</v>
      </c>
      <c r="K1331">
        <v>3</v>
      </c>
      <c r="L1331">
        <v>514000</v>
      </c>
      <c r="M1331">
        <v>1542000</v>
      </c>
      <c r="N1331" t="str">
        <f>_xlfn.XLOOKUP(Table2[[#This Row],[metode_pembayaran]],Table11[metode_pembayaran],Table11[id_pembayaran])</f>
        <v>MP 06</v>
      </c>
      <c r="O1331" t="s">
        <v>17</v>
      </c>
      <c r="P1331" t="str">
        <f>_xlfn.XLOOKUP(Table2[[#This Row],[status_reservasi]],'Dim Status Reservasi'!$B$2:$B$5,'Dim Status Reservasi'!$A$2:$A$5)</f>
        <v>ST 003</v>
      </c>
      <c r="Q1331" t="s">
        <v>37</v>
      </c>
      <c r="R1331" t="str">
        <f>_xlfn.XLOOKUP(Table2[[#This Row],[kota_hotel]],'Dim Kota Hotel'!$B$2:$B$21,'Dim Kota Hotel'!$A$2:$A$21)</f>
        <v>LOK 012</v>
      </c>
      <c r="S1331" t="s">
        <v>25</v>
      </c>
    </row>
    <row r="1332" spans="1:19" x14ac:dyDescent="0.25">
      <c r="A1332" t="s">
        <v>3759</v>
      </c>
      <c r="B1332" t="str">
        <f>_xlfn.XLOOKUP(Table2[[#This Row],[tanggal_checkin]],Table6[tanggal_checkin],Table6[id_checkin])</f>
        <v>CI 0483</v>
      </c>
      <c r="C1332" t="s">
        <v>11586</v>
      </c>
      <c r="D1332" t="str">
        <f>_xlfn.XLOOKUP(Table2[[#This Row],[tanggal_checkout]],Table4[tanggal_checkout],Table4[id_checkout])</f>
        <v>CO 0493</v>
      </c>
      <c r="E1332" t="s">
        <v>11225</v>
      </c>
      <c r="F1332" s="8">
        <v>0.27322916666666669</v>
      </c>
      <c r="G1332" t="str">
        <f>_xlfn.XLOOKUP(Table2[[#This Row],[nama_tamu]],Table10[nama_tamu],Table10[id_tamu])</f>
        <v>CUS 0361</v>
      </c>
      <c r="H1332" t="s">
        <v>3760</v>
      </c>
      <c r="I1332" t="str">
        <f>_xlfn.XLOOKUP(Table2[[#This Row],[tipe_kamar]],Table12[tipe_kamar],Table12[id_kamar])</f>
        <v>KMR 001</v>
      </c>
      <c r="J1332" t="s">
        <v>23</v>
      </c>
      <c r="K1332">
        <v>8</v>
      </c>
      <c r="L1332">
        <v>628000</v>
      </c>
      <c r="M1332">
        <v>5024000</v>
      </c>
      <c r="N1332" t="str">
        <f>_xlfn.XLOOKUP(Table2[[#This Row],[metode_pembayaran]],Table11[metode_pembayaran],Table11[id_pembayaran])</f>
        <v>MP 06</v>
      </c>
      <c r="O1332" t="s">
        <v>17</v>
      </c>
      <c r="P1332" t="str">
        <f>_xlfn.XLOOKUP(Table2[[#This Row],[status_reservasi]],'Dim Status Reservasi'!$B$2:$B$5,'Dim Status Reservasi'!$A$2:$A$5)</f>
        <v>ST 004</v>
      </c>
      <c r="Q1332" t="s">
        <v>48</v>
      </c>
      <c r="R1332" t="str">
        <f>_xlfn.XLOOKUP(Table2[[#This Row],[kota_hotel]],'Dim Kota Hotel'!$B$2:$B$21,'Dim Kota Hotel'!$A$2:$A$21)</f>
        <v>LOK 009</v>
      </c>
      <c r="S1332" t="s">
        <v>19</v>
      </c>
    </row>
    <row r="1333" spans="1:19" x14ac:dyDescent="0.25">
      <c r="A1333" t="s">
        <v>3761</v>
      </c>
      <c r="B1333" t="str">
        <f>_xlfn.XLOOKUP(Table2[[#This Row],[tanggal_checkin]],Table6[tanggal_checkin],Table6[id_checkin])</f>
        <v>CI 0314</v>
      </c>
      <c r="C1333" t="s">
        <v>11912</v>
      </c>
      <c r="D1333" t="str">
        <f>_xlfn.XLOOKUP(Table2[[#This Row],[tanggal_checkout]],Table4[tanggal_checkout],Table4[id_checkout])</f>
        <v>CO 0318</v>
      </c>
      <c r="E1333" t="s">
        <v>11719</v>
      </c>
      <c r="F1333" s="8">
        <v>0.84722222222222221</v>
      </c>
      <c r="G1333" t="str">
        <f>_xlfn.XLOOKUP(Table2[[#This Row],[nama_tamu]],Table10[nama_tamu],Table10[id_tamu])</f>
        <v>CUS 2239</v>
      </c>
      <c r="H1333" t="s">
        <v>3762</v>
      </c>
      <c r="I1333" t="str">
        <f>_xlfn.XLOOKUP(Table2[[#This Row],[tipe_kamar]],Table12[tipe_kamar],Table12[id_kamar])</f>
        <v>KMR 001</v>
      </c>
      <c r="J1333" t="s">
        <v>23</v>
      </c>
      <c r="K1333">
        <v>6</v>
      </c>
      <c r="L1333">
        <v>547000</v>
      </c>
      <c r="M1333">
        <v>3282000</v>
      </c>
      <c r="N1333" t="str">
        <f>_xlfn.XLOOKUP(Table2[[#This Row],[metode_pembayaran]],Table11[metode_pembayaran],Table11[id_pembayaran])</f>
        <v>MP 06</v>
      </c>
      <c r="O1333" t="s">
        <v>17</v>
      </c>
      <c r="P1333" t="str">
        <f>_xlfn.XLOOKUP(Table2[[#This Row],[status_reservasi]],'Dim Status Reservasi'!$B$2:$B$5,'Dim Status Reservasi'!$A$2:$A$5)</f>
        <v>ST 004</v>
      </c>
      <c r="Q1333" t="s">
        <v>48</v>
      </c>
      <c r="R1333" t="str">
        <f>_xlfn.XLOOKUP(Table2[[#This Row],[kota_hotel]],'Dim Kota Hotel'!$B$2:$B$21,'Dim Kota Hotel'!$A$2:$A$21)</f>
        <v>LOK 019</v>
      </c>
      <c r="S1333" t="s">
        <v>133</v>
      </c>
    </row>
    <row r="1334" spans="1:19" x14ac:dyDescent="0.25">
      <c r="A1334" t="s">
        <v>3763</v>
      </c>
      <c r="B1334" t="str">
        <f>_xlfn.XLOOKUP(Table2[[#This Row],[tanggal_checkin]],Table6[tanggal_checkin],Table6[id_checkin])</f>
        <v>CI 0979</v>
      </c>
      <c r="C1334" t="s">
        <v>11391</v>
      </c>
      <c r="D1334" t="str">
        <f>_xlfn.XLOOKUP(Table2[[#This Row],[tanggal_checkout]],Table4[tanggal_checkout],Table4[id_checkout])</f>
        <v>CO 0983</v>
      </c>
      <c r="E1334" t="s">
        <v>11934</v>
      </c>
      <c r="F1334" s="8">
        <v>0.24354166666666666</v>
      </c>
      <c r="G1334" t="str">
        <f>_xlfn.XLOOKUP(Table2[[#This Row],[nama_tamu]],Table10[nama_tamu],Table10[id_tamu])</f>
        <v>CUS 0437</v>
      </c>
      <c r="H1334" t="s">
        <v>3765</v>
      </c>
      <c r="I1334" t="str">
        <f>_xlfn.XLOOKUP(Table2[[#This Row],[tipe_kamar]],Table12[tipe_kamar],Table12[id_kamar])</f>
        <v>KMR 001</v>
      </c>
      <c r="J1334" t="s">
        <v>23</v>
      </c>
      <c r="K1334">
        <v>1</v>
      </c>
      <c r="L1334">
        <v>673000</v>
      </c>
      <c r="M1334">
        <v>673000</v>
      </c>
      <c r="N1334" t="str">
        <f>_xlfn.XLOOKUP(Table2[[#This Row],[metode_pembayaran]],Table11[metode_pembayaran],Table11[id_pembayaran])</f>
        <v>MP 05</v>
      </c>
      <c r="O1334" t="s">
        <v>72</v>
      </c>
      <c r="P1334" t="str">
        <f>_xlfn.XLOOKUP(Table2[[#This Row],[status_reservasi]],'Dim Status Reservasi'!$B$2:$B$5,'Dim Status Reservasi'!$A$2:$A$5)</f>
        <v>ST 003</v>
      </c>
      <c r="Q1334" t="s">
        <v>37</v>
      </c>
      <c r="R1334" t="str">
        <f>_xlfn.XLOOKUP(Table2[[#This Row],[kota_hotel]],'Dim Kota Hotel'!$B$2:$B$21,'Dim Kota Hotel'!$A$2:$A$21)</f>
        <v>LOK 013</v>
      </c>
      <c r="S1334" t="s">
        <v>160</v>
      </c>
    </row>
    <row r="1335" spans="1:19" x14ac:dyDescent="0.25">
      <c r="A1335" t="s">
        <v>3766</v>
      </c>
      <c r="B1335" t="str">
        <f>_xlfn.XLOOKUP(Table2[[#This Row],[tanggal_checkin]],Table6[tanggal_checkin],Table6[id_checkin])</f>
        <v>CI 1026</v>
      </c>
      <c r="C1335" t="s">
        <v>11093</v>
      </c>
      <c r="D1335" t="str">
        <f>_xlfn.XLOOKUP(Table2[[#This Row],[tanggal_checkout]],Table4[tanggal_checkout],Table4[id_checkout])</f>
        <v>CO 1032</v>
      </c>
      <c r="E1335" t="s">
        <v>11094</v>
      </c>
      <c r="F1335" s="8">
        <v>0.69701388888888893</v>
      </c>
      <c r="G1335" t="str">
        <f>_xlfn.XLOOKUP(Table2[[#This Row],[nama_tamu]],Table10[nama_tamu],Table10[id_tamu])</f>
        <v>CUS 1431</v>
      </c>
      <c r="H1335" t="s">
        <v>3768</v>
      </c>
      <c r="I1335" t="str">
        <f>_xlfn.XLOOKUP(Table2[[#This Row],[tipe_kamar]],Table12[tipe_kamar],Table12[id_kamar])</f>
        <v>KMR 002</v>
      </c>
      <c r="J1335" t="s">
        <v>82</v>
      </c>
      <c r="K1335">
        <v>3</v>
      </c>
      <c r="L1335">
        <v>373000</v>
      </c>
      <c r="M1335">
        <v>1119000</v>
      </c>
      <c r="N1335" t="str">
        <f>_xlfn.XLOOKUP(Table2[[#This Row],[metode_pembayaran]],Table11[metode_pembayaran],Table11[id_pembayaran])</f>
        <v>MP 03</v>
      </c>
      <c r="O1335" t="s">
        <v>36</v>
      </c>
      <c r="P1335" t="str">
        <f>_xlfn.XLOOKUP(Table2[[#This Row],[status_reservasi]],'Dim Status Reservasi'!$B$2:$B$5,'Dim Status Reservasi'!$A$2:$A$5)</f>
        <v>ST 003</v>
      </c>
      <c r="Q1335" t="s">
        <v>37</v>
      </c>
      <c r="R1335" t="str">
        <f>_xlfn.XLOOKUP(Table2[[#This Row],[kota_hotel]],'Dim Kota Hotel'!$B$2:$B$21,'Dim Kota Hotel'!$A$2:$A$21)</f>
        <v>LOK 002</v>
      </c>
      <c r="S1335" t="s">
        <v>60</v>
      </c>
    </row>
    <row r="1336" spans="1:19" x14ac:dyDescent="0.25">
      <c r="A1336" t="s">
        <v>3769</v>
      </c>
      <c r="B1336" t="str">
        <f>_xlfn.XLOOKUP(Table2[[#This Row],[tanggal_checkin]],Table6[tanggal_checkin],Table6[id_checkin])</f>
        <v>CI 0992</v>
      </c>
      <c r="C1336" t="s">
        <v>11144</v>
      </c>
      <c r="D1336" t="str">
        <f>_xlfn.XLOOKUP(Table2[[#This Row],[tanggal_checkout]],Table4[tanggal_checkout],Table4[id_checkout])</f>
        <v>CO 1002</v>
      </c>
      <c r="E1336" t="s">
        <v>11863</v>
      </c>
      <c r="F1336" s="8">
        <v>0.45530092592592591</v>
      </c>
      <c r="G1336" t="str">
        <f>_xlfn.XLOOKUP(Table2[[#This Row],[nama_tamu]],Table10[nama_tamu],Table10[id_tamu])</f>
        <v>CUS 3432</v>
      </c>
      <c r="H1336" t="s">
        <v>3771</v>
      </c>
      <c r="I1336" t="str">
        <f>_xlfn.XLOOKUP(Table2[[#This Row],[tipe_kamar]],Table12[tipe_kamar],Table12[id_kamar])</f>
        <v>KMR 004</v>
      </c>
      <c r="J1336" t="s">
        <v>47</v>
      </c>
      <c r="K1336">
        <v>7</v>
      </c>
      <c r="L1336">
        <v>437000</v>
      </c>
      <c r="M1336">
        <v>3059000</v>
      </c>
      <c r="N1336" t="str">
        <f>_xlfn.XLOOKUP(Table2[[#This Row],[metode_pembayaran]],Table11[metode_pembayaran],Table11[id_pembayaran])</f>
        <v>MP 06</v>
      </c>
      <c r="O1336" t="s">
        <v>17</v>
      </c>
      <c r="P1336" t="str">
        <f>_xlfn.XLOOKUP(Table2[[#This Row],[status_reservasi]],'Dim Status Reservasi'!$B$2:$B$5,'Dim Status Reservasi'!$A$2:$A$5)</f>
        <v>ST 004</v>
      </c>
      <c r="Q1336" t="s">
        <v>48</v>
      </c>
      <c r="R1336" t="str">
        <f>_xlfn.XLOOKUP(Table2[[#This Row],[kota_hotel]],'Dim Kota Hotel'!$B$2:$B$21,'Dim Kota Hotel'!$A$2:$A$21)</f>
        <v>LOK 007</v>
      </c>
      <c r="S1336" t="s">
        <v>145</v>
      </c>
    </row>
    <row r="1337" spans="1:19" x14ac:dyDescent="0.25">
      <c r="A1337" t="s">
        <v>3772</v>
      </c>
      <c r="B1337" t="str">
        <f>_xlfn.XLOOKUP(Table2[[#This Row],[tanggal_checkin]],Table6[tanggal_checkin],Table6[id_checkin])</f>
        <v>CI 0066</v>
      </c>
      <c r="C1337" t="s">
        <v>11039</v>
      </c>
      <c r="D1337" t="str">
        <f>_xlfn.XLOOKUP(Table2[[#This Row],[tanggal_checkout]],Table4[tanggal_checkout],Table4[id_checkout])</f>
        <v>CO 0073</v>
      </c>
      <c r="E1337" t="s">
        <v>11643</v>
      </c>
      <c r="F1337" s="8">
        <v>0.59788194444444442</v>
      </c>
      <c r="G1337" t="str">
        <f>_xlfn.XLOOKUP(Table2[[#This Row],[nama_tamu]],Table10[nama_tamu],Table10[id_tamu])</f>
        <v>CUS 1636</v>
      </c>
      <c r="H1337" t="s">
        <v>3774</v>
      </c>
      <c r="I1337" t="str">
        <f>_xlfn.XLOOKUP(Table2[[#This Row],[tipe_kamar]],Table12[tipe_kamar],Table12[id_kamar])</f>
        <v>KMR 003</v>
      </c>
      <c r="J1337" t="s">
        <v>64</v>
      </c>
      <c r="K1337">
        <v>7</v>
      </c>
      <c r="L1337">
        <v>1190000</v>
      </c>
      <c r="M1337">
        <v>8330000</v>
      </c>
      <c r="N1337" t="str">
        <f>_xlfn.XLOOKUP(Table2[[#This Row],[metode_pembayaran]],Table11[metode_pembayaran],Table11[id_pembayaran])</f>
        <v>MP 06</v>
      </c>
      <c r="O1337" t="s">
        <v>17</v>
      </c>
      <c r="P1337" t="str">
        <f>_xlfn.XLOOKUP(Table2[[#This Row],[status_reservasi]],'Dim Status Reservasi'!$B$2:$B$5,'Dim Status Reservasi'!$A$2:$A$5)</f>
        <v>ST 004</v>
      </c>
      <c r="Q1337" t="s">
        <v>48</v>
      </c>
      <c r="R1337" t="str">
        <f>_xlfn.XLOOKUP(Table2[[#This Row],[kota_hotel]],'Dim Kota Hotel'!$B$2:$B$21,'Dim Kota Hotel'!$A$2:$A$21)</f>
        <v>LOK 002</v>
      </c>
      <c r="S1337" t="s">
        <v>60</v>
      </c>
    </row>
    <row r="1338" spans="1:19" x14ac:dyDescent="0.25">
      <c r="A1338" t="s">
        <v>3775</v>
      </c>
      <c r="B1338" t="str">
        <f>_xlfn.XLOOKUP(Table2[[#This Row],[tanggal_checkin]],Table6[tanggal_checkin],Table6[id_checkin])</f>
        <v>CI 0282</v>
      </c>
      <c r="C1338" t="s">
        <v>11652</v>
      </c>
      <c r="D1338" t="str">
        <f>_xlfn.XLOOKUP(Table2[[#This Row],[tanggal_checkout]],Table4[tanggal_checkout],Table4[id_checkout])</f>
        <v>CO 0283</v>
      </c>
      <c r="E1338" t="s">
        <v>11022</v>
      </c>
      <c r="F1338" s="8">
        <v>0.65814814814814815</v>
      </c>
      <c r="G1338" t="str">
        <f>_xlfn.XLOOKUP(Table2[[#This Row],[nama_tamu]],Table10[nama_tamu],Table10[id_tamu])</f>
        <v>CUS 0090</v>
      </c>
      <c r="H1338" t="s">
        <v>3777</v>
      </c>
      <c r="I1338" t="str">
        <f>_xlfn.XLOOKUP(Table2[[#This Row],[tipe_kamar]],Table12[tipe_kamar],Table12[id_kamar])</f>
        <v>KMR 004</v>
      </c>
      <c r="J1338" t="s">
        <v>47</v>
      </c>
      <c r="K1338">
        <v>3</v>
      </c>
      <c r="L1338">
        <v>515000</v>
      </c>
      <c r="M1338">
        <v>1545000</v>
      </c>
      <c r="N1338" t="str">
        <f>_xlfn.XLOOKUP(Table2[[#This Row],[metode_pembayaran]],Table11[metode_pembayaran],Table11[id_pembayaran])</f>
        <v>MP 01</v>
      </c>
      <c r="O1338" t="s">
        <v>24</v>
      </c>
      <c r="P1338" t="str">
        <f>_xlfn.XLOOKUP(Table2[[#This Row],[status_reservasi]],'Dim Status Reservasi'!$B$2:$B$5,'Dim Status Reservasi'!$A$2:$A$5)</f>
        <v>ST 003</v>
      </c>
      <c r="Q1338" t="s">
        <v>37</v>
      </c>
      <c r="R1338" t="str">
        <f>_xlfn.XLOOKUP(Table2[[#This Row],[kota_hotel]],'Dim Kota Hotel'!$B$2:$B$21,'Dim Kota Hotel'!$A$2:$A$21)</f>
        <v>LOK 015</v>
      </c>
      <c r="S1338" t="s">
        <v>233</v>
      </c>
    </row>
    <row r="1339" spans="1:19" x14ac:dyDescent="0.25">
      <c r="A1339" t="s">
        <v>3778</v>
      </c>
      <c r="B1339" t="str">
        <f>_xlfn.XLOOKUP(Table2[[#This Row],[tanggal_checkin]],Table6[tanggal_checkin],Table6[id_checkin])</f>
        <v>CI 0757</v>
      </c>
      <c r="C1339" t="s">
        <v>11741</v>
      </c>
      <c r="D1339" t="str">
        <f>_xlfn.XLOOKUP(Table2[[#This Row],[tanggal_checkout]],Table4[tanggal_checkout],Table4[id_checkout])</f>
        <v>CO 0765</v>
      </c>
      <c r="E1339" t="s">
        <v>11516</v>
      </c>
      <c r="F1339" s="8">
        <v>0.42692129629629627</v>
      </c>
      <c r="G1339" t="str">
        <f>_xlfn.XLOOKUP(Table2[[#This Row],[nama_tamu]],Table10[nama_tamu],Table10[id_tamu])</f>
        <v>CUS 1078</v>
      </c>
      <c r="H1339" t="s">
        <v>3779</v>
      </c>
      <c r="I1339" t="str">
        <f>_xlfn.XLOOKUP(Table2[[#This Row],[tipe_kamar]],Table12[tipe_kamar],Table12[id_kamar])</f>
        <v>KMR 001</v>
      </c>
      <c r="J1339" t="s">
        <v>23</v>
      </c>
      <c r="K1339">
        <v>6</v>
      </c>
      <c r="L1339">
        <v>551000</v>
      </c>
      <c r="M1339">
        <v>3306000</v>
      </c>
      <c r="N1339" t="str">
        <f>_xlfn.XLOOKUP(Table2[[#This Row],[metode_pembayaran]],Table11[metode_pembayaran],Table11[id_pembayaran])</f>
        <v>MP 04</v>
      </c>
      <c r="O1339" t="s">
        <v>53</v>
      </c>
      <c r="P1339" t="str">
        <f>_xlfn.XLOOKUP(Table2[[#This Row],[status_reservasi]],'Dim Status Reservasi'!$B$2:$B$5,'Dim Status Reservasi'!$A$2:$A$5)</f>
        <v>ST 002</v>
      </c>
      <c r="Q1339" t="s">
        <v>124</v>
      </c>
      <c r="R1339" t="str">
        <f>_xlfn.XLOOKUP(Table2[[#This Row],[kota_hotel]],'Dim Kota Hotel'!$B$2:$B$21,'Dim Kota Hotel'!$A$2:$A$21)</f>
        <v>LOK 020</v>
      </c>
      <c r="S1339" t="s">
        <v>94</v>
      </c>
    </row>
    <row r="1340" spans="1:19" x14ac:dyDescent="0.25">
      <c r="A1340" t="s">
        <v>3780</v>
      </c>
      <c r="B1340" t="str">
        <f>_xlfn.XLOOKUP(Table2[[#This Row],[tanggal_checkin]],Table6[tanggal_checkin],Table6[id_checkin])</f>
        <v>CI 0856</v>
      </c>
      <c r="C1340" t="s">
        <v>11716</v>
      </c>
      <c r="D1340" t="str">
        <f>_xlfn.XLOOKUP(Table2[[#This Row],[tanggal_checkout]],Table4[tanggal_checkout],Table4[id_checkout])</f>
        <v>CO 0863</v>
      </c>
      <c r="E1340" t="s">
        <v>11592</v>
      </c>
      <c r="F1340" s="8">
        <v>0.88870370370370366</v>
      </c>
      <c r="G1340" t="str">
        <f>_xlfn.XLOOKUP(Table2[[#This Row],[nama_tamu]],Table10[nama_tamu],Table10[id_tamu])</f>
        <v>CUS 2955</v>
      </c>
      <c r="H1340" t="s">
        <v>3782</v>
      </c>
      <c r="I1340" t="str">
        <f>_xlfn.XLOOKUP(Table2[[#This Row],[tipe_kamar]],Table12[tipe_kamar],Table12[id_kamar])</f>
        <v>KMR 003</v>
      </c>
      <c r="J1340" t="s">
        <v>64</v>
      </c>
      <c r="K1340">
        <v>5</v>
      </c>
      <c r="L1340">
        <v>1290000</v>
      </c>
      <c r="M1340">
        <v>6450000</v>
      </c>
      <c r="N1340" t="str">
        <f>_xlfn.XLOOKUP(Table2[[#This Row],[metode_pembayaran]],Table11[metode_pembayaran],Table11[id_pembayaran])</f>
        <v>MP 02</v>
      </c>
      <c r="O1340" t="s">
        <v>30</v>
      </c>
      <c r="P1340" t="str">
        <f>_xlfn.XLOOKUP(Table2[[#This Row],[status_reservasi]],'Dim Status Reservasi'!$B$2:$B$5,'Dim Status Reservasi'!$A$2:$A$5)</f>
        <v>ST 003</v>
      </c>
      <c r="Q1340" t="s">
        <v>37</v>
      </c>
      <c r="R1340" t="str">
        <f>_xlfn.XLOOKUP(Table2[[#This Row],[kota_hotel]],'Dim Kota Hotel'!$B$2:$B$21,'Dim Kota Hotel'!$A$2:$A$21)</f>
        <v>LOK 003</v>
      </c>
      <c r="S1340" t="s">
        <v>106</v>
      </c>
    </row>
    <row r="1341" spans="1:19" x14ac:dyDescent="0.25">
      <c r="A1341" t="s">
        <v>3783</v>
      </c>
      <c r="B1341" t="str">
        <f>_xlfn.XLOOKUP(Table2[[#This Row],[tanggal_checkin]],Table6[tanggal_checkin],Table6[id_checkin])</f>
        <v>CI 0031</v>
      </c>
      <c r="C1341" t="s">
        <v>11507</v>
      </c>
      <c r="D1341" t="str">
        <f>_xlfn.XLOOKUP(Table2[[#This Row],[tanggal_checkout]],Table4[tanggal_checkout],Table4[id_checkout])</f>
        <v>CO 0038</v>
      </c>
      <c r="E1341" t="s">
        <v>11812</v>
      </c>
      <c r="F1341" s="8">
        <v>0.7298958333333333</v>
      </c>
      <c r="G1341" t="str">
        <f>_xlfn.XLOOKUP(Table2[[#This Row],[nama_tamu]],Table10[nama_tamu],Table10[id_tamu])</f>
        <v>CUS 0771</v>
      </c>
      <c r="H1341" t="s">
        <v>3785</v>
      </c>
      <c r="I1341" t="str">
        <f>_xlfn.XLOOKUP(Table2[[#This Row],[tipe_kamar]],Table12[tipe_kamar],Table12[id_kamar])</f>
        <v>KMR 003</v>
      </c>
      <c r="J1341" t="s">
        <v>64</v>
      </c>
      <c r="K1341">
        <v>7</v>
      </c>
      <c r="L1341">
        <v>1127000</v>
      </c>
      <c r="M1341">
        <v>7889000</v>
      </c>
      <c r="N1341" t="str">
        <f>_xlfn.XLOOKUP(Table2[[#This Row],[metode_pembayaran]],Table11[metode_pembayaran],Table11[id_pembayaran])</f>
        <v>MP 06</v>
      </c>
      <c r="O1341" t="s">
        <v>17</v>
      </c>
      <c r="P1341" t="str">
        <f>_xlfn.XLOOKUP(Table2[[#This Row],[status_reservasi]],'Dim Status Reservasi'!$B$2:$B$5,'Dim Status Reservasi'!$A$2:$A$5)</f>
        <v>ST 003</v>
      </c>
      <c r="Q1341" t="s">
        <v>37</v>
      </c>
      <c r="R1341" t="str">
        <f>_xlfn.XLOOKUP(Table2[[#This Row],[kota_hotel]],'Dim Kota Hotel'!$B$2:$B$21,'Dim Kota Hotel'!$A$2:$A$21)</f>
        <v>LOK 012</v>
      </c>
      <c r="S1341" t="s">
        <v>25</v>
      </c>
    </row>
    <row r="1342" spans="1:19" x14ac:dyDescent="0.25">
      <c r="A1342" t="s">
        <v>3786</v>
      </c>
      <c r="B1342" t="str">
        <f>_xlfn.XLOOKUP(Table2[[#This Row],[tanggal_checkin]],Table6[tanggal_checkin],Table6[id_checkin])</f>
        <v>CI 0728</v>
      </c>
      <c r="C1342" t="s">
        <v>11461</v>
      </c>
      <c r="D1342" t="str">
        <f>_xlfn.XLOOKUP(Table2[[#This Row],[tanggal_checkout]],Table4[tanggal_checkout],Table4[id_checkout])</f>
        <v>CO 0736</v>
      </c>
      <c r="E1342" t="s">
        <v>11006</v>
      </c>
      <c r="F1342" s="8">
        <v>0.6764930555555555</v>
      </c>
      <c r="G1342" t="str">
        <f>_xlfn.XLOOKUP(Table2[[#This Row],[nama_tamu]],Table10[nama_tamu],Table10[id_tamu])</f>
        <v>CUS 0409</v>
      </c>
      <c r="H1342" t="s">
        <v>3788</v>
      </c>
      <c r="I1342" t="str">
        <f>_xlfn.XLOOKUP(Table2[[#This Row],[tipe_kamar]],Table12[tipe_kamar],Table12[id_kamar])</f>
        <v>KMR 003</v>
      </c>
      <c r="J1342" t="s">
        <v>64</v>
      </c>
      <c r="K1342">
        <v>5</v>
      </c>
      <c r="L1342">
        <v>1377000</v>
      </c>
      <c r="M1342">
        <v>6885000</v>
      </c>
      <c r="N1342" t="str">
        <f>_xlfn.XLOOKUP(Table2[[#This Row],[metode_pembayaran]],Table11[metode_pembayaran],Table11[id_pembayaran])</f>
        <v>MP 06</v>
      </c>
      <c r="O1342" t="s">
        <v>17</v>
      </c>
      <c r="P1342" t="str">
        <f>_xlfn.XLOOKUP(Table2[[#This Row],[status_reservasi]],'Dim Status Reservasi'!$B$2:$B$5,'Dim Status Reservasi'!$A$2:$A$5)</f>
        <v>ST 001</v>
      </c>
      <c r="Q1342" t="s">
        <v>214</v>
      </c>
      <c r="R1342" t="str">
        <f>_xlfn.XLOOKUP(Table2[[#This Row],[kota_hotel]],'Dim Kota Hotel'!$B$2:$B$21,'Dim Kota Hotel'!$A$2:$A$21)</f>
        <v>LOK 003</v>
      </c>
      <c r="S1342" t="s">
        <v>106</v>
      </c>
    </row>
    <row r="1343" spans="1:19" x14ac:dyDescent="0.25">
      <c r="A1343" t="s">
        <v>3789</v>
      </c>
      <c r="B1343" t="str">
        <f>_xlfn.XLOOKUP(Table2[[#This Row],[tanggal_checkin]],Table6[tanggal_checkin],Table6[id_checkin])</f>
        <v>CI 0593</v>
      </c>
      <c r="C1343" t="s">
        <v>11563</v>
      </c>
      <c r="D1343" t="str">
        <f>_xlfn.XLOOKUP(Table2[[#This Row],[tanggal_checkout]],Table4[tanggal_checkout],Table4[id_checkout])</f>
        <v>CO 0594</v>
      </c>
      <c r="E1343" t="s">
        <v>11794</v>
      </c>
      <c r="F1343" s="8">
        <v>0.46046296296296296</v>
      </c>
      <c r="G1343" t="str">
        <f>_xlfn.XLOOKUP(Table2[[#This Row],[nama_tamu]],Table10[nama_tamu],Table10[id_tamu])</f>
        <v>CUS 2073</v>
      </c>
      <c r="H1343" t="s">
        <v>3791</v>
      </c>
      <c r="I1343" t="str">
        <f>_xlfn.XLOOKUP(Table2[[#This Row],[tipe_kamar]],Table12[tipe_kamar],Table12[id_kamar])</f>
        <v>KMR 002</v>
      </c>
      <c r="J1343" t="s">
        <v>82</v>
      </c>
      <c r="K1343">
        <v>1</v>
      </c>
      <c r="L1343">
        <v>329000</v>
      </c>
      <c r="M1343">
        <v>329000</v>
      </c>
      <c r="N1343" t="str">
        <f>_xlfn.XLOOKUP(Table2[[#This Row],[metode_pembayaran]],Table11[metode_pembayaran],Table11[id_pembayaran])</f>
        <v>MP 06</v>
      </c>
      <c r="O1343" t="s">
        <v>17</v>
      </c>
      <c r="P1343" t="str">
        <f>_xlfn.XLOOKUP(Table2[[#This Row],[status_reservasi]],'Dim Status Reservasi'!$B$2:$B$5,'Dim Status Reservasi'!$A$2:$A$5)</f>
        <v>ST 003</v>
      </c>
      <c r="Q1343" t="s">
        <v>37</v>
      </c>
      <c r="R1343" t="str">
        <f>_xlfn.XLOOKUP(Table2[[#This Row],[kota_hotel]],'Dim Kota Hotel'!$B$2:$B$21,'Dim Kota Hotel'!$A$2:$A$21)</f>
        <v>LOK 020</v>
      </c>
      <c r="S1343" t="s">
        <v>94</v>
      </c>
    </row>
    <row r="1344" spans="1:19" x14ac:dyDescent="0.25">
      <c r="A1344" t="s">
        <v>3792</v>
      </c>
      <c r="B1344" t="str">
        <f>_xlfn.XLOOKUP(Table2[[#This Row],[tanggal_checkin]],Table6[tanggal_checkin],Table6[id_checkin])</f>
        <v>CI 0331</v>
      </c>
      <c r="C1344" t="s">
        <v>11545</v>
      </c>
      <c r="D1344" t="str">
        <f>_xlfn.XLOOKUP(Table2[[#This Row],[tanggal_checkout]],Table4[tanggal_checkout],Table4[id_checkout])</f>
        <v>CO 0335</v>
      </c>
      <c r="E1344" t="s">
        <v>11886</v>
      </c>
      <c r="F1344" s="8">
        <v>7.407407407407407E-2</v>
      </c>
      <c r="G1344" t="str">
        <f>_xlfn.XLOOKUP(Table2[[#This Row],[nama_tamu]],Table10[nama_tamu],Table10[id_tamu])</f>
        <v>CUS 3126</v>
      </c>
      <c r="H1344" t="s">
        <v>3794</v>
      </c>
      <c r="I1344" t="str">
        <f>_xlfn.XLOOKUP(Table2[[#This Row],[tipe_kamar]],Table12[tipe_kamar],Table12[id_kamar])</f>
        <v>KMR 003</v>
      </c>
      <c r="J1344" t="s">
        <v>64</v>
      </c>
      <c r="K1344">
        <v>5</v>
      </c>
      <c r="L1344">
        <v>1307000</v>
      </c>
      <c r="M1344">
        <v>6535000</v>
      </c>
      <c r="N1344" t="str">
        <f>_xlfn.XLOOKUP(Table2[[#This Row],[metode_pembayaran]],Table11[metode_pembayaran],Table11[id_pembayaran])</f>
        <v>MP 02</v>
      </c>
      <c r="O1344" t="s">
        <v>30</v>
      </c>
      <c r="P1344" t="str">
        <f>_xlfn.XLOOKUP(Table2[[#This Row],[status_reservasi]],'Dim Status Reservasi'!$B$2:$B$5,'Dim Status Reservasi'!$A$2:$A$5)</f>
        <v>ST 004</v>
      </c>
      <c r="Q1344" t="s">
        <v>48</v>
      </c>
      <c r="R1344" t="str">
        <f>_xlfn.XLOOKUP(Table2[[#This Row],[kota_hotel]],'Dim Kota Hotel'!$B$2:$B$21,'Dim Kota Hotel'!$A$2:$A$21)</f>
        <v>LOK 002</v>
      </c>
      <c r="S1344" t="s">
        <v>60</v>
      </c>
    </row>
    <row r="1345" spans="1:19" x14ac:dyDescent="0.25">
      <c r="A1345" t="s">
        <v>3795</v>
      </c>
      <c r="B1345" t="str">
        <f>_xlfn.XLOOKUP(Table2[[#This Row],[tanggal_checkin]],Table6[tanggal_checkin],Table6[id_checkin])</f>
        <v>CI 0182</v>
      </c>
      <c r="C1345" t="s">
        <v>11086</v>
      </c>
      <c r="D1345" t="str">
        <f>_xlfn.XLOOKUP(Table2[[#This Row],[tanggal_checkout]],Table4[tanggal_checkout],Table4[id_checkout])</f>
        <v>CO 0192</v>
      </c>
      <c r="E1345" t="s">
        <v>11012</v>
      </c>
      <c r="F1345" s="8">
        <v>0.65853009259259254</v>
      </c>
      <c r="G1345" t="str">
        <f>_xlfn.XLOOKUP(Table2[[#This Row],[nama_tamu]],Table10[nama_tamu],Table10[id_tamu])</f>
        <v>CUS 4028</v>
      </c>
      <c r="H1345" t="s">
        <v>3797</v>
      </c>
      <c r="I1345" t="str">
        <f>_xlfn.XLOOKUP(Table2[[#This Row],[tipe_kamar]],Table12[tipe_kamar],Table12[id_kamar])</f>
        <v>KMR 001</v>
      </c>
      <c r="J1345" t="s">
        <v>23</v>
      </c>
      <c r="K1345">
        <v>9</v>
      </c>
      <c r="L1345">
        <v>617000</v>
      </c>
      <c r="M1345">
        <v>5553000</v>
      </c>
      <c r="N1345" t="str">
        <f>_xlfn.XLOOKUP(Table2[[#This Row],[metode_pembayaran]],Table11[metode_pembayaran],Table11[id_pembayaran])</f>
        <v>MP 05</v>
      </c>
      <c r="O1345" t="s">
        <v>72</v>
      </c>
      <c r="P1345" t="str">
        <f>_xlfn.XLOOKUP(Table2[[#This Row],[status_reservasi]],'Dim Status Reservasi'!$B$2:$B$5,'Dim Status Reservasi'!$A$2:$A$5)</f>
        <v>ST 003</v>
      </c>
      <c r="Q1345" t="s">
        <v>37</v>
      </c>
      <c r="R1345" t="str">
        <f>_xlfn.XLOOKUP(Table2[[#This Row],[kota_hotel]],'Dim Kota Hotel'!$B$2:$B$21,'Dim Kota Hotel'!$A$2:$A$21)</f>
        <v>LOK 009</v>
      </c>
      <c r="S1345" t="s">
        <v>19</v>
      </c>
    </row>
    <row r="1346" spans="1:19" x14ac:dyDescent="0.25">
      <c r="A1346" t="s">
        <v>3798</v>
      </c>
      <c r="B1346" t="str">
        <f>_xlfn.XLOOKUP(Table2[[#This Row],[tanggal_checkin]],Table6[tanggal_checkin],Table6[id_checkin])</f>
        <v>CI 0136</v>
      </c>
      <c r="C1346" t="s">
        <v>11269</v>
      </c>
      <c r="D1346" t="str">
        <f>_xlfn.XLOOKUP(Table2[[#This Row],[tanggal_checkout]],Table4[tanggal_checkout],Table4[id_checkout])</f>
        <v>CO 0140</v>
      </c>
      <c r="E1346" t="s">
        <v>11359</v>
      </c>
      <c r="F1346" s="8">
        <v>0.39306712962962964</v>
      </c>
      <c r="G1346" t="str">
        <f>_xlfn.XLOOKUP(Table2[[#This Row],[nama_tamu]],Table10[nama_tamu],Table10[id_tamu])</f>
        <v>CUS 2905</v>
      </c>
      <c r="H1346" t="s">
        <v>3800</v>
      </c>
      <c r="I1346" t="str">
        <f>_xlfn.XLOOKUP(Table2[[#This Row],[tipe_kamar]],Table12[tipe_kamar],Table12[id_kamar])</f>
        <v>KMR 002</v>
      </c>
      <c r="J1346" t="s">
        <v>82</v>
      </c>
      <c r="K1346">
        <v>4</v>
      </c>
      <c r="L1346">
        <v>375000</v>
      </c>
      <c r="M1346">
        <v>1500000</v>
      </c>
      <c r="N1346" t="str">
        <f>_xlfn.XLOOKUP(Table2[[#This Row],[metode_pembayaran]],Table11[metode_pembayaran],Table11[id_pembayaran])</f>
        <v>MP 06</v>
      </c>
      <c r="O1346" t="s">
        <v>17</v>
      </c>
      <c r="P1346" t="str">
        <f>_xlfn.XLOOKUP(Table2[[#This Row],[status_reservasi]],'Dim Status Reservasi'!$B$2:$B$5,'Dim Status Reservasi'!$A$2:$A$5)</f>
        <v>ST 003</v>
      </c>
      <c r="Q1346" t="s">
        <v>37</v>
      </c>
      <c r="R1346" t="str">
        <f>_xlfn.XLOOKUP(Table2[[#This Row],[kota_hotel]],'Dim Kota Hotel'!$B$2:$B$21,'Dim Kota Hotel'!$A$2:$A$21)</f>
        <v>LOK 016</v>
      </c>
      <c r="S1346" t="s">
        <v>117</v>
      </c>
    </row>
    <row r="1347" spans="1:19" x14ac:dyDescent="0.25">
      <c r="A1347" t="s">
        <v>3801</v>
      </c>
      <c r="B1347" t="str">
        <f>_xlfn.XLOOKUP(Table2[[#This Row],[tanggal_checkin]],Table6[tanggal_checkin],Table6[id_checkin])</f>
        <v>CI 0501</v>
      </c>
      <c r="C1347" t="s">
        <v>11621</v>
      </c>
      <c r="D1347" t="str">
        <f>_xlfn.XLOOKUP(Table2[[#This Row],[tanggal_checkout]],Table4[tanggal_checkout],Table4[id_checkout])</f>
        <v>CO 0503</v>
      </c>
      <c r="E1347" t="s">
        <v>11474</v>
      </c>
      <c r="F1347" s="8">
        <v>0.9697337962962963</v>
      </c>
      <c r="G1347" t="str">
        <f>_xlfn.XLOOKUP(Table2[[#This Row],[nama_tamu]],Table10[nama_tamu],Table10[id_tamu])</f>
        <v>CUS 0215</v>
      </c>
      <c r="H1347" t="s">
        <v>3803</v>
      </c>
      <c r="I1347" t="str">
        <f>_xlfn.XLOOKUP(Table2[[#This Row],[tipe_kamar]],Table12[tipe_kamar],Table12[id_kamar])</f>
        <v>KMR 003</v>
      </c>
      <c r="J1347" t="s">
        <v>64</v>
      </c>
      <c r="K1347">
        <v>1</v>
      </c>
      <c r="L1347">
        <v>1107000</v>
      </c>
      <c r="M1347">
        <v>1107000</v>
      </c>
      <c r="N1347" t="str">
        <f>_xlfn.XLOOKUP(Table2[[#This Row],[metode_pembayaran]],Table11[metode_pembayaran],Table11[id_pembayaran])</f>
        <v>MP 06</v>
      </c>
      <c r="O1347" t="s">
        <v>17</v>
      </c>
      <c r="P1347" t="str">
        <f>_xlfn.XLOOKUP(Table2[[#This Row],[status_reservasi]],'Dim Status Reservasi'!$B$2:$B$5,'Dim Status Reservasi'!$A$2:$A$5)</f>
        <v>ST 003</v>
      </c>
      <c r="Q1347" t="s">
        <v>37</v>
      </c>
      <c r="R1347" t="str">
        <f>_xlfn.XLOOKUP(Table2[[#This Row],[kota_hotel]],'Dim Kota Hotel'!$B$2:$B$21,'Dim Kota Hotel'!$A$2:$A$21)</f>
        <v>LOK 007</v>
      </c>
      <c r="S1347" t="s">
        <v>145</v>
      </c>
    </row>
    <row r="1348" spans="1:19" x14ac:dyDescent="0.25">
      <c r="A1348" t="s">
        <v>3804</v>
      </c>
      <c r="B1348" t="str">
        <f>_xlfn.XLOOKUP(Table2[[#This Row],[tanggal_checkin]],Table6[tanggal_checkin],Table6[id_checkin])</f>
        <v>CI 0001</v>
      </c>
      <c r="C1348" t="s">
        <v>11957</v>
      </c>
      <c r="D1348" t="str">
        <f>_xlfn.XLOOKUP(Table2[[#This Row],[tanggal_checkout]],Table4[tanggal_checkout],Table4[id_checkout])</f>
        <v>CO 0005</v>
      </c>
      <c r="E1348" t="s">
        <v>11958</v>
      </c>
      <c r="F1348" s="8">
        <v>0.10518518518518519</v>
      </c>
      <c r="G1348" t="str">
        <f>_xlfn.XLOOKUP(Table2[[#This Row],[nama_tamu]],Table10[nama_tamu],Table10[id_tamu])</f>
        <v>CUS 4019</v>
      </c>
      <c r="H1348" t="s">
        <v>3805</v>
      </c>
      <c r="I1348" t="str">
        <f>_xlfn.XLOOKUP(Table2[[#This Row],[tipe_kamar]],Table12[tipe_kamar],Table12[id_kamar])</f>
        <v>KMR 001</v>
      </c>
      <c r="J1348" t="s">
        <v>23</v>
      </c>
      <c r="K1348">
        <v>4</v>
      </c>
      <c r="L1348">
        <v>646000</v>
      </c>
      <c r="M1348">
        <v>2584000</v>
      </c>
      <c r="N1348" t="str">
        <f>_xlfn.XLOOKUP(Table2[[#This Row],[metode_pembayaran]],Table11[metode_pembayaran],Table11[id_pembayaran])</f>
        <v>MP 05</v>
      </c>
      <c r="O1348" t="s">
        <v>72</v>
      </c>
      <c r="P1348" t="str">
        <f>_xlfn.XLOOKUP(Table2[[#This Row],[status_reservasi]],'Dim Status Reservasi'!$B$2:$B$5,'Dim Status Reservasi'!$A$2:$A$5)</f>
        <v>ST 004</v>
      </c>
      <c r="Q1348" t="s">
        <v>48</v>
      </c>
      <c r="R1348" t="str">
        <f>_xlfn.XLOOKUP(Table2[[#This Row],[kota_hotel]],'Dim Kota Hotel'!$B$2:$B$21,'Dim Kota Hotel'!$A$2:$A$21)</f>
        <v>LOK 003</v>
      </c>
      <c r="S1348" t="s">
        <v>106</v>
      </c>
    </row>
    <row r="1349" spans="1:19" x14ac:dyDescent="0.25">
      <c r="A1349" t="s">
        <v>3806</v>
      </c>
      <c r="B1349" t="str">
        <f>_xlfn.XLOOKUP(Table2[[#This Row],[tanggal_checkin]],Table6[tanggal_checkin],Table6[id_checkin])</f>
        <v>CI 0941</v>
      </c>
      <c r="C1349" t="s">
        <v>11772</v>
      </c>
      <c r="D1349" t="str">
        <f>_xlfn.XLOOKUP(Table2[[#This Row],[tanggal_checkout]],Table4[tanggal_checkout],Table4[id_checkout])</f>
        <v>CO 0947</v>
      </c>
      <c r="E1349" t="s">
        <v>11448</v>
      </c>
      <c r="F1349" s="8">
        <v>0.27912037037037035</v>
      </c>
      <c r="G1349" t="str">
        <f>_xlfn.XLOOKUP(Table2[[#This Row],[nama_tamu]],Table10[nama_tamu],Table10[id_tamu])</f>
        <v>CUS 2891</v>
      </c>
      <c r="H1349" t="s">
        <v>3808</v>
      </c>
      <c r="I1349" t="str">
        <f>_xlfn.XLOOKUP(Table2[[#This Row],[tipe_kamar]],Table12[tipe_kamar],Table12[id_kamar])</f>
        <v>KMR 004</v>
      </c>
      <c r="J1349" t="s">
        <v>47</v>
      </c>
      <c r="K1349">
        <v>3</v>
      </c>
      <c r="L1349">
        <v>475000</v>
      </c>
      <c r="M1349">
        <v>1425000</v>
      </c>
      <c r="N1349" t="str">
        <f>_xlfn.XLOOKUP(Table2[[#This Row],[metode_pembayaran]],Table11[metode_pembayaran],Table11[id_pembayaran])</f>
        <v>MP 03</v>
      </c>
      <c r="O1349" t="s">
        <v>36</v>
      </c>
      <c r="P1349" t="str">
        <f>_xlfn.XLOOKUP(Table2[[#This Row],[status_reservasi]],'Dim Status Reservasi'!$B$2:$B$5,'Dim Status Reservasi'!$A$2:$A$5)</f>
        <v>ST 003</v>
      </c>
      <c r="Q1349" t="s">
        <v>37</v>
      </c>
      <c r="R1349" t="str">
        <f>_xlfn.XLOOKUP(Table2[[#This Row],[kota_hotel]],'Dim Kota Hotel'!$B$2:$B$21,'Dim Kota Hotel'!$A$2:$A$21)</f>
        <v>LOK 016</v>
      </c>
      <c r="S1349" t="s">
        <v>117</v>
      </c>
    </row>
    <row r="1350" spans="1:19" x14ac:dyDescent="0.25">
      <c r="A1350" t="s">
        <v>3809</v>
      </c>
      <c r="B1350" t="str">
        <f>_xlfn.XLOOKUP(Table2[[#This Row],[tanggal_checkin]],Table6[tanggal_checkin],Table6[id_checkin])</f>
        <v>CI 0179</v>
      </c>
      <c r="C1350" t="s">
        <v>10978</v>
      </c>
      <c r="D1350" t="str">
        <f>_xlfn.XLOOKUP(Table2[[#This Row],[tanggal_checkout]],Table4[tanggal_checkout],Table4[id_checkout])</f>
        <v>CO 0183</v>
      </c>
      <c r="E1350" t="s">
        <v>11086</v>
      </c>
      <c r="F1350" s="8">
        <v>0.69074074074074077</v>
      </c>
      <c r="G1350" t="str">
        <f>_xlfn.XLOOKUP(Table2[[#This Row],[nama_tamu]],Table10[nama_tamu],Table10[id_tamu])</f>
        <v>CUS 2737</v>
      </c>
      <c r="H1350" t="s">
        <v>3811</v>
      </c>
      <c r="I1350" t="str">
        <f>_xlfn.XLOOKUP(Table2[[#This Row],[tipe_kamar]],Table12[tipe_kamar],Table12[id_kamar])</f>
        <v>KMR 002</v>
      </c>
      <c r="J1350" t="s">
        <v>82</v>
      </c>
      <c r="K1350">
        <v>3</v>
      </c>
      <c r="L1350">
        <v>350000</v>
      </c>
      <c r="M1350">
        <v>1050000</v>
      </c>
      <c r="N1350" t="str">
        <f>_xlfn.XLOOKUP(Table2[[#This Row],[metode_pembayaran]],Table11[metode_pembayaran],Table11[id_pembayaran])</f>
        <v>MP 06</v>
      </c>
      <c r="O1350" t="s">
        <v>17</v>
      </c>
      <c r="P1350" t="str">
        <f>_xlfn.XLOOKUP(Table2[[#This Row],[status_reservasi]],'Dim Status Reservasi'!$B$2:$B$5,'Dim Status Reservasi'!$A$2:$A$5)</f>
        <v>ST 003</v>
      </c>
      <c r="Q1350" t="s">
        <v>37</v>
      </c>
      <c r="R1350" t="str">
        <f>_xlfn.XLOOKUP(Table2[[#This Row],[kota_hotel]],'Dim Kota Hotel'!$B$2:$B$21,'Dim Kota Hotel'!$A$2:$A$21)</f>
        <v>LOK 016</v>
      </c>
      <c r="S1350" t="s">
        <v>117</v>
      </c>
    </row>
    <row r="1351" spans="1:19" x14ac:dyDescent="0.25">
      <c r="A1351" t="s">
        <v>3812</v>
      </c>
      <c r="B1351" t="str">
        <f>_xlfn.XLOOKUP(Table2[[#This Row],[tanggal_checkin]],Table6[tanggal_checkin],Table6[id_checkin])</f>
        <v>CI 0348</v>
      </c>
      <c r="C1351" t="s">
        <v>11896</v>
      </c>
      <c r="D1351" t="str">
        <f>_xlfn.XLOOKUP(Table2[[#This Row],[tanggal_checkout]],Table4[tanggal_checkout],Table4[id_checkout])</f>
        <v>CO 0355</v>
      </c>
      <c r="E1351" t="s">
        <v>11325</v>
      </c>
      <c r="F1351" s="8">
        <v>0.83462962962962961</v>
      </c>
      <c r="G1351" t="str">
        <f>_xlfn.XLOOKUP(Table2[[#This Row],[nama_tamu]],Table10[nama_tamu],Table10[id_tamu])</f>
        <v>CUS 3054</v>
      </c>
      <c r="H1351" t="s">
        <v>3813</v>
      </c>
      <c r="I1351" t="str">
        <f>_xlfn.XLOOKUP(Table2[[#This Row],[tipe_kamar]],Table12[tipe_kamar],Table12[id_kamar])</f>
        <v>KMR 004</v>
      </c>
      <c r="J1351" t="s">
        <v>47</v>
      </c>
      <c r="K1351">
        <v>9</v>
      </c>
      <c r="L1351">
        <v>430000</v>
      </c>
      <c r="M1351">
        <v>3870000</v>
      </c>
      <c r="N1351" t="str">
        <f>_xlfn.XLOOKUP(Table2[[#This Row],[metode_pembayaran]],Table11[metode_pembayaran],Table11[id_pembayaran])</f>
        <v>MP 06</v>
      </c>
      <c r="O1351" t="s">
        <v>17</v>
      </c>
      <c r="P1351" t="str">
        <f>_xlfn.XLOOKUP(Table2[[#This Row],[status_reservasi]],'Dim Status Reservasi'!$B$2:$B$5,'Dim Status Reservasi'!$A$2:$A$5)</f>
        <v>ST 004</v>
      </c>
      <c r="Q1351" t="s">
        <v>48</v>
      </c>
      <c r="R1351" t="str">
        <f>_xlfn.XLOOKUP(Table2[[#This Row],[kota_hotel]],'Dim Kota Hotel'!$B$2:$B$21,'Dim Kota Hotel'!$A$2:$A$21)</f>
        <v>LOK 006</v>
      </c>
      <c r="S1351" t="s">
        <v>129</v>
      </c>
    </row>
    <row r="1352" spans="1:19" x14ac:dyDescent="0.25">
      <c r="A1352" t="s">
        <v>3814</v>
      </c>
      <c r="B1352" t="str">
        <f>_xlfn.XLOOKUP(Table2[[#This Row],[tanggal_checkin]],Table6[tanggal_checkin],Table6[id_checkin])</f>
        <v>CI 0588</v>
      </c>
      <c r="C1352" t="s">
        <v>11027</v>
      </c>
      <c r="D1352" t="str">
        <f>_xlfn.XLOOKUP(Table2[[#This Row],[tanggal_checkout]],Table4[tanggal_checkout],Table4[id_checkout])</f>
        <v>CO 0593</v>
      </c>
      <c r="E1352" t="s">
        <v>11563</v>
      </c>
      <c r="F1352" s="8">
        <v>0.43729166666666669</v>
      </c>
      <c r="G1352" t="str">
        <f>_xlfn.XLOOKUP(Table2[[#This Row],[nama_tamu]],Table10[nama_tamu],Table10[id_tamu])</f>
        <v>CUS 3962</v>
      </c>
      <c r="H1352" t="s">
        <v>3815</v>
      </c>
      <c r="I1352" t="str">
        <f>_xlfn.XLOOKUP(Table2[[#This Row],[tipe_kamar]],Table12[tipe_kamar],Table12[id_kamar])</f>
        <v>KMR 001</v>
      </c>
      <c r="J1352" t="s">
        <v>23</v>
      </c>
      <c r="K1352">
        <v>5</v>
      </c>
      <c r="L1352">
        <v>646000</v>
      </c>
      <c r="M1352">
        <v>3230000</v>
      </c>
      <c r="N1352" t="str">
        <f>_xlfn.XLOOKUP(Table2[[#This Row],[metode_pembayaran]],Table11[metode_pembayaran],Table11[id_pembayaran])</f>
        <v>MP 06</v>
      </c>
      <c r="O1352" t="s">
        <v>17</v>
      </c>
      <c r="P1352" t="str">
        <f>_xlfn.XLOOKUP(Table2[[#This Row],[status_reservasi]],'Dim Status Reservasi'!$B$2:$B$5,'Dim Status Reservasi'!$A$2:$A$5)</f>
        <v>ST 003</v>
      </c>
      <c r="Q1352" t="s">
        <v>37</v>
      </c>
      <c r="R1352" t="str">
        <f>_xlfn.XLOOKUP(Table2[[#This Row],[kota_hotel]],'Dim Kota Hotel'!$B$2:$B$21,'Dim Kota Hotel'!$A$2:$A$21)</f>
        <v>LOK 018</v>
      </c>
      <c r="S1352" t="s">
        <v>102</v>
      </c>
    </row>
    <row r="1353" spans="1:19" x14ac:dyDescent="0.25">
      <c r="A1353" t="s">
        <v>3816</v>
      </c>
      <c r="B1353" t="str">
        <f>_xlfn.XLOOKUP(Table2[[#This Row],[tanggal_checkin]],Table6[tanggal_checkin],Table6[id_checkin])</f>
        <v>CI 0746</v>
      </c>
      <c r="C1353" t="s">
        <v>11103</v>
      </c>
      <c r="D1353" t="str">
        <f>_xlfn.XLOOKUP(Table2[[#This Row],[tanggal_checkout]],Table4[tanggal_checkout],Table4[id_checkout])</f>
        <v>CO 0754</v>
      </c>
      <c r="E1353" t="s">
        <v>11075</v>
      </c>
      <c r="F1353" s="8">
        <v>0.29987268518518517</v>
      </c>
      <c r="G1353" t="str">
        <f>_xlfn.XLOOKUP(Table2[[#This Row],[nama_tamu]],Table10[nama_tamu],Table10[id_tamu])</f>
        <v>CUS 4031</v>
      </c>
      <c r="H1353" t="s">
        <v>3818</v>
      </c>
      <c r="I1353" t="str">
        <f>_xlfn.XLOOKUP(Table2[[#This Row],[tipe_kamar]],Table12[tipe_kamar],Table12[id_kamar])</f>
        <v>KMR 002</v>
      </c>
      <c r="J1353" t="s">
        <v>82</v>
      </c>
      <c r="K1353">
        <v>6</v>
      </c>
      <c r="L1353">
        <v>346000</v>
      </c>
      <c r="M1353">
        <v>2076000</v>
      </c>
      <c r="N1353" t="str">
        <f>_xlfn.XLOOKUP(Table2[[#This Row],[metode_pembayaran]],Table11[metode_pembayaran],Table11[id_pembayaran])</f>
        <v>MP 01</v>
      </c>
      <c r="O1353" t="s">
        <v>24</v>
      </c>
      <c r="P1353" t="str">
        <f>_xlfn.XLOOKUP(Table2[[#This Row],[status_reservasi]],'Dim Status Reservasi'!$B$2:$B$5,'Dim Status Reservasi'!$A$2:$A$5)</f>
        <v>ST 004</v>
      </c>
      <c r="Q1353" t="s">
        <v>48</v>
      </c>
      <c r="R1353" t="str">
        <f>_xlfn.XLOOKUP(Table2[[#This Row],[kota_hotel]],'Dim Kota Hotel'!$B$2:$B$21,'Dim Kota Hotel'!$A$2:$A$21)</f>
        <v>LOK 016</v>
      </c>
      <c r="S1353" t="s">
        <v>117</v>
      </c>
    </row>
    <row r="1354" spans="1:19" x14ac:dyDescent="0.25">
      <c r="A1354" t="s">
        <v>3819</v>
      </c>
      <c r="B1354" t="str">
        <f>_xlfn.XLOOKUP(Table2[[#This Row],[tanggal_checkin]],Table6[tanggal_checkin],Table6[id_checkin])</f>
        <v>CI 0531</v>
      </c>
      <c r="C1354" t="s">
        <v>11000</v>
      </c>
      <c r="D1354" t="str">
        <f>_xlfn.XLOOKUP(Table2[[#This Row],[tanggal_checkout]],Table4[tanggal_checkout],Table4[id_checkout])</f>
        <v>CO 0540</v>
      </c>
      <c r="E1354" t="s">
        <v>11316</v>
      </c>
      <c r="F1354" s="8">
        <v>0.46849537037037037</v>
      </c>
      <c r="G1354" t="str">
        <f>_xlfn.XLOOKUP(Table2[[#This Row],[nama_tamu]],Table10[nama_tamu],Table10[id_tamu])</f>
        <v>CUS 3720</v>
      </c>
      <c r="H1354" t="s">
        <v>3821</v>
      </c>
      <c r="I1354" t="str">
        <f>_xlfn.XLOOKUP(Table2[[#This Row],[tipe_kamar]],Table12[tipe_kamar],Table12[id_kamar])</f>
        <v>KMR 003</v>
      </c>
      <c r="J1354" t="s">
        <v>64</v>
      </c>
      <c r="K1354">
        <v>8</v>
      </c>
      <c r="L1354">
        <v>1092000</v>
      </c>
      <c r="M1354">
        <v>8736000</v>
      </c>
      <c r="N1354" t="str">
        <f>_xlfn.XLOOKUP(Table2[[#This Row],[metode_pembayaran]],Table11[metode_pembayaran],Table11[id_pembayaran])</f>
        <v>MP 06</v>
      </c>
      <c r="O1354" t="s">
        <v>17</v>
      </c>
      <c r="P1354" t="str">
        <f>_xlfn.XLOOKUP(Table2[[#This Row],[status_reservasi]],'Dim Status Reservasi'!$B$2:$B$5,'Dim Status Reservasi'!$A$2:$A$5)</f>
        <v>ST 003</v>
      </c>
      <c r="Q1354" t="s">
        <v>37</v>
      </c>
      <c r="R1354" t="str">
        <f>_xlfn.XLOOKUP(Table2[[#This Row],[kota_hotel]],'Dim Kota Hotel'!$B$2:$B$21,'Dim Kota Hotel'!$A$2:$A$21)</f>
        <v>LOK 020</v>
      </c>
      <c r="S1354" t="s">
        <v>94</v>
      </c>
    </row>
    <row r="1355" spans="1:19" x14ac:dyDescent="0.25">
      <c r="A1355" t="s">
        <v>3822</v>
      </c>
      <c r="B1355" t="str">
        <f>_xlfn.XLOOKUP(Table2[[#This Row],[tanggal_checkin]],Table6[tanggal_checkin],Table6[id_checkin])</f>
        <v>CI 0973</v>
      </c>
      <c r="C1355" t="s">
        <v>11840</v>
      </c>
      <c r="D1355" t="str">
        <f>_xlfn.XLOOKUP(Table2[[#This Row],[tanggal_checkout]],Table4[tanggal_checkout],Table4[id_checkout])</f>
        <v>CO 0980</v>
      </c>
      <c r="E1355" t="s">
        <v>11551</v>
      </c>
      <c r="F1355" s="8">
        <v>0.78035879629629634</v>
      </c>
      <c r="G1355" t="str">
        <f>_xlfn.XLOOKUP(Table2[[#This Row],[nama_tamu]],Table10[nama_tamu],Table10[id_tamu])</f>
        <v>CUS 2344</v>
      </c>
      <c r="H1355" t="s">
        <v>3823</v>
      </c>
      <c r="I1355" t="str">
        <f>_xlfn.XLOOKUP(Table2[[#This Row],[tipe_kamar]],Table12[tipe_kamar],Table12[id_kamar])</f>
        <v>KMR 002</v>
      </c>
      <c r="J1355" t="s">
        <v>82</v>
      </c>
      <c r="K1355">
        <v>4</v>
      </c>
      <c r="L1355">
        <v>357000</v>
      </c>
      <c r="M1355">
        <v>1428000</v>
      </c>
      <c r="N1355" t="str">
        <f>_xlfn.XLOOKUP(Table2[[#This Row],[metode_pembayaran]],Table11[metode_pembayaran],Table11[id_pembayaran])</f>
        <v>MP 04</v>
      </c>
      <c r="O1355" t="s">
        <v>53</v>
      </c>
      <c r="P1355" t="str">
        <f>_xlfn.XLOOKUP(Table2[[#This Row],[status_reservasi]],'Dim Status Reservasi'!$B$2:$B$5,'Dim Status Reservasi'!$A$2:$A$5)</f>
        <v>ST 003</v>
      </c>
      <c r="Q1355" t="s">
        <v>37</v>
      </c>
      <c r="R1355" t="str">
        <f>_xlfn.XLOOKUP(Table2[[#This Row],[kota_hotel]],'Dim Kota Hotel'!$B$2:$B$21,'Dim Kota Hotel'!$A$2:$A$21)</f>
        <v>LOK 019</v>
      </c>
      <c r="S1355" t="s">
        <v>133</v>
      </c>
    </row>
    <row r="1356" spans="1:19" x14ac:dyDescent="0.25">
      <c r="A1356" t="s">
        <v>3824</v>
      </c>
      <c r="B1356" t="str">
        <f>_xlfn.XLOOKUP(Table2[[#This Row],[tanggal_checkin]],Table6[tanggal_checkin],Table6[id_checkin])</f>
        <v>CI 0830</v>
      </c>
      <c r="C1356" t="s">
        <v>11311</v>
      </c>
      <c r="D1356" t="str">
        <f>_xlfn.XLOOKUP(Table2[[#This Row],[tanggal_checkout]],Table4[tanggal_checkout],Table4[id_checkout])</f>
        <v>CO 0840</v>
      </c>
      <c r="E1356" t="s">
        <v>10961</v>
      </c>
      <c r="F1356" s="8">
        <v>0.38585648148148149</v>
      </c>
      <c r="G1356" t="str">
        <f>_xlfn.XLOOKUP(Table2[[#This Row],[nama_tamu]],Table10[nama_tamu],Table10[id_tamu])</f>
        <v>CUS 3646</v>
      </c>
      <c r="H1356" t="s">
        <v>3826</v>
      </c>
      <c r="I1356" t="str">
        <f>_xlfn.XLOOKUP(Table2[[#This Row],[tipe_kamar]],Table12[tipe_kamar],Table12[id_kamar])</f>
        <v>KMR 002</v>
      </c>
      <c r="J1356" t="s">
        <v>82</v>
      </c>
      <c r="K1356">
        <v>6</v>
      </c>
      <c r="L1356">
        <v>394000</v>
      </c>
      <c r="M1356">
        <v>2364000</v>
      </c>
      <c r="N1356" t="str">
        <f>_xlfn.XLOOKUP(Table2[[#This Row],[metode_pembayaran]],Table11[metode_pembayaran],Table11[id_pembayaran])</f>
        <v>MP 03</v>
      </c>
      <c r="O1356" t="s">
        <v>36</v>
      </c>
      <c r="P1356" t="str">
        <f>_xlfn.XLOOKUP(Table2[[#This Row],[status_reservasi]],'Dim Status Reservasi'!$B$2:$B$5,'Dim Status Reservasi'!$A$2:$A$5)</f>
        <v>ST 003</v>
      </c>
      <c r="Q1356" t="s">
        <v>37</v>
      </c>
      <c r="R1356" t="str">
        <f>_xlfn.XLOOKUP(Table2[[#This Row],[kota_hotel]],'Dim Kota Hotel'!$B$2:$B$21,'Dim Kota Hotel'!$A$2:$A$21)</f>
        <v>LOK 015</v>
      </c>
      <c r="S1356" t="s">
        <v>233</v>
      </c>
    </row>
    <row r="1357" spans="1:19" x14ac:dyDescent="0.25">
      <c r="A1357" t="s">
        <v>3827</v>
      </c>
      <c r="B1357" t="str">
        <f>_xlfn.XLOOKUP(Table2[[#This Row],[tanggal_checkin]],Table6[tanggal_checkin],Table6[id_checkin])</f>
        <v>CI 0127</v>
      </c>
      <c r="C1357" t="s">
        <v>11561</v>
      </c>
      <c r="D1357" t="str">
        <f>_xlfn.XLOOKUP(Table2[[#This Row],[tanggal_checkout]],Table4[tanggal_checkout],Table4[id_checkout])</f>
        <v>CO 0132</v>
      </c>
      <c r="E1357" t="s">
        <v>11842</v>
      </c>
      <c r="F1357" s="8">
        <v>0.22541666666666665</v>
      </c>
      <c r="G1357" t="str">
        <f>_xlfn.XLOOKUP(Table2[[#This Row],[nama_tamu]],Table10[nama_tamu],Table10[id_tamu])</f>
        <v>CUS 3455</v>
      </c>
      <c r="H1357" t="s">
        <v>3828</v>
      </c>
      <c r="I1357" t="str">
        <f>_xlfn.XLOOKUP(Table2[[#This Row],[tipe_kamar]],Table12[tipe_kamar],Table12[id_kamar])</f>
        <v>KMR 001</v>
      </c>
      <c r="J1357" t="s">
        <v>23</v>
      </c>
      <c r="K1357">
        <v>5</v>
      </c>
      <c r="L1357">
        <v>544000</v>
      </c>
      <c r="M1357">
        <v>2720000</v>
      </c>
      <c r="N1357" t="str">
        <f>_xlfn.XLOOKUP(Table2[[#This Row],[metode_pembayaran]],Table11[metode_pembayaran],Table11[id_pembayaran])</f>
        <v>MP 01</v>
      </c>
      <c r="O1357" t="s">
        <v>24</v>
      </c>
      <c r="P1357" t="str">
        <f>_xlfn.XLOOKUP(Table2[[#This Row],[status_reservasi]],'Dim Status Reservasi'!$B$2:$B$5,'Dim Status Reservasi'!$A$2:$A$5)</f>
        <v>ST 003</v>
      </c>
      <c r="Q1357" t="s">
        <v>37</v>
      </c>
      <c r="R1357" t="str">
        <f>_xlfn.XLOOKUP(Table2[[#This Row],[kota_hotel]],'Dim Kota Hotel'!$B$2:$B$21,'Dim Kota Hotel'!$A$2:$A$21)</f>
        <v>LOK 007</v>
      </c>
      <c r="S1357" t="s">
        <v>145</v>
      </c>
    </row>
    <row r="1358" spans="1:19" x14ac:dyDescent="0.25">
      <c r="A1358" t="s">
        <v>3829</v>
      </c>
      <c r="B1358" t="str">
        <f>_xlfn.XLOOKUP(Table2[[#This Row],[tanggal_checkin]],Table6[tanggal_checkin],Table6[id_checkin])</f>
        <v>CI 0081</v>
      </c>
      <c r="C1358" t="s">
        <v>11454</v>
      </c>
      <c r="D1358" t="str">
        <f>_xlfn.XLOOKUP(Table2[[#This Row],[tanggal_checkout]],Table4[tanggal_checkout],Table4[id_checkout])</f>
        <v>CO 0087</v>
      </c>
      <c r="E1358" t="s">
        <v>11959</v>
      </c>
      <c r="F1358" s="8">
        <v>1.1342592592592593E-3</v>
      </c>
      <c r="G1358" t="str">
        <f>_xlfn.XLOOKUP(Table2[[#This Row],[nama_tamu]],Table10[nama_tamu],Table10[id_tamu])</f>
        <v>CUS 0376</v>
      </c>
      <c r="H1358" t="s">
        <v>3830</v>
      </c>
      <c r="I1358" t="str">
        <f>_xlfn.XLOOKUP(Table2[[#This Row],[tipe_kamar]],Table12[tipe_kamar],Table12[id_kamar])</f>
        <v>KMR 004</v>
      </c>
      <c r="J1358" t="s">
        <v>47</v>
      </c>
      <c r="K1358">
        <v>6</v>
      </c>
      <c r="L1358">
        <v>492000</v>
      </c>
      <c r="M1358">
        <v>2952000</v>
      </c>
      <c r="N1358" t="str">
        <f>_xlfn.XLOOKUP(Table2[[#This Row],[metode_pembayaran]],Table11[metode_pembayaran],Table11[id_pembayaran])</f>
        <v>MP 04</v>
      </c>
      <c r="O1358" t="s">
        <v>53</v>
      </c>
      <c r="P1358" t="str">
        <f>_xlfn.XLOOKUP(Table2[[#This Row],[status_reservasi]],'Dim Status Reservasi'!$B$2:$B$5,'Dim Status Reservasi'!$A$2:$A$5)</f>
        <v>ST 004</v>
      </c>
      <c r="Q1358" t="s">
        <v>48</v>
      </c>
      <c r="R1358" t="str">
        <f>_xlfn.XLOOKUP(Table2[[#This Row],[kota_hotel]],'Dim Kota Hotel'!$B$2:$B$21,'Dim Kota Hotel'!$A$2:$A$21)</f>
        <v>LOK 010</v>
      </c>
      <c r="S1358" t="s">
        <v>226</v>
      </c>
    </row>
    <row r="1359" spans="1:19" x14ac:dyDescent="0.25">
      <c r="A1359" t="s">
        <v>3831</v>
      </c>
      <c r="B1359" t="str">
        <f>_xlfn.XLOOKUP(Table2[[#This Row],[tanggal_checkin]],Table6[tanggal_checkin],Table6[id_checkin])</f>
        <v>CI 0087</v>
      </c>
      <c r="C1359" t="s">
        <v>11959</v>
      </c>
      <c r="D1359" t="str">
        <f>_xlfn.XLOOKUP(Table2[[#This Row],[tanggal_checkout]],Table4[tanggal_checkout],Table4[id_checkout])</f>
        <v>CO 0091</v>
      </c>
      <c r="E1359" t="s">
        <v>11445</v>
      </c>
      <c r="F1359" s="8">
        <v>0.1557638888888889</v>
      </c>
      <c r="G1359" t="str">
        <f>_xlfn.XLOOKUP(Table2[[#This Row],[nama_tamu]],Table10[nama_tamu],Table10[id_tamu])</f>
        <v>CUS 3634</v>
      </c>
      <c r="H1359" t="s">
        <v>3833</v>
      </c>
      <c r="I1359" t="str">
        <f>_xlfn.XLOOKUP(Table2[[#This Row],[tipe_kamar]],Table12[tipe_kamar],Table12[id_kamar])</f>
        <v>KMR 004</v>
      </c>
      <c r="J1359" t="s">
        <v>47</v>
      </c>
      <c r="K1359">
        <v>4</v>
      </c>
      <c r="L1359">
        <v>464000</v>
      </c>
      <c r="M1359">
        <v>1856000</v>
      </c>
      <c r="N1359" t="str">
        <f>_xlfn.XLOOKUP(Table2[[#This Row],[metode_pembayaran]],Table11[metode_pembayaran],Table11[id_pembayaran])</f>
        <v>MP 06</v>
      </c>
      <c r="O1359" t="s">
        <v>17</v>
      </c>
      <c r="P1359" t="str">
        <f>_xlfn.XLOOKUP(Table2[[#This Row],[status_reservasi]],'Dim Status Reservasi'!$B$2:$B$5,'Dim Status Reservasi'!$A$2:$A$5)</f>
        <v>ST 004</v>
      </c>
      <c r="Q1359" t="s">
        <v>48</v>
      </c>
      <c r="R1359" t="str">
        <f>_xlfn.XLOOKUP(Table2[[#This Row],[kota_hotel]],'Dim Kota Hotel'!$B$2:$B$21,'Dim Kota Hotel'!$A$2:$A$21)</f>
        <v>LOK 010</v>
      </c>
      <c r="S1359" t="s">
        <v>226</v>
      </c>
    </row>
    <row r="1360" spans="1:19" x14ac:dyDescent="0.25">
      <c r="A1360" t="s">
        <v>3834</v>
      </c>
      <c r="B1360" t="str">
        <f>_xlfn.XLOOKUP(Table2[[#This Row],[tanggal_checkin]],Table6[tanggal_checkin],Table6[id_checkin])</f>
        <v>CI 0427</v>
      </c>
      <c r="C1360" t="s">
        <v>11897</v>
      </c>
      <c r="D1360" t="str">
        <f>_xlfn.XLOOKUP(Table2[[#This Row],[tanggal_checkout]],Table4[tanggal_checkout],Table4[id_checkout])</f>
        <v>CO 0435</v>
      </c>
      <c r="E1360" t="s">
        <v>11349</v>
      </c>
      <c r="F1360" s="8">
        <v>0.58122685185185186</v>
      </c>
      <c r="G1360" t="str">
        <f>_xlfn.XLOOKUP(Table2[[#This Row],[nama_tamu]],Table10[nama_tamu],Table10[id_tamu])</f>
        <v>CUS 0612</v>
      </c>
      <c r="H1360" t="s">
        <v>3835</v>
      </c>
      <c r="I1360" t="str">
        <f>_xlfn.XLOOKUP(Table2[[#This Row],[tipe_kamar]],Table12[tipe_kamar],Table12[id_kamar])</f>
        <v>KMR 001</v>
      </c>
      <c r="J1360" t="s">
        <v>23</v>
      </c>
      <c r="K1360">
        <v>6</v>
      </c>
      <c r="L1360">
        <v>646000</v>
      </c>
      <c r="M1360">
        <v>3876000</v>
      </c>
      <c r="N1360" t="str">
        <f>_xlfn.XLOOKUP(Table2[[#This Row],[metode_pembayaran]],Table11[metode_pembayaran],Table11[id_pembayaran])</f>
        <v>MP 06</v>
      </c>
      <c r="O1360" t="s">
        <v>17</v>
      </c>
      <c r="P1360" t="str">
        <f>_xlfn.XLOOKUP(Table2[[#This Row],[status_reservasi]],'Dim Status Reservasi'!$B$2:$B$5,'Dim Status Reservasi'!$A$2:$A$5)</f>
        <v>ST 001</v>
      </c>
      <c r="Q1360" t="s">
        <v>214</v>
      </c>
      <c r="R1360" t="str">
        <f>_xlfn.XLOOKUP(Table2[[#This Row],[kota_hotel]],'Dim Kota Hotel'!$B$2:$B$21,'Dim Kota Hotel'!$A$2:$A$21)</f>
        <v>LOK 018</v>
      </c>
      <c r="S1360" t="s">
        <v>102</v>
      </c>
    </row>
    <row r="1361" spans="1:19" x14ac:dyDescent="0.25">
      <c r="A1361" t="s">
        <v>3836</v>
      </c>
      <c r="B1361" t="str">
        <f>_xlfn.XLOOKUP(Table2[[#This Row],[tanggal_checkin]],Table6[tanggal_checkin],Table6[id_checkin])</f>
        <v>CI 0912</v>
      </c>
      <c r="C1361" t="s">
        <v>11043</v>
      </c>
      <c r="D1361" t="str">
        <f>_xlfn.XLOOKUP(Table2[[#This Row],[tanggal_checkout]],Table4[tanggal_checkout],Table4[id_checkout])</f>
        <v>CO 0919</v>
      </c>
      <c r="E1361" t="s">
        <v>11493</v>
      </c>
      <c r="F1361" s="8">
        <v>0.82019675925925928</v>
      </c>
      <c r="G1361" t="str">
        <f>_xlfn.XLOOKUP(Table2[[#This Row],[nama_tamu]],Table10[nama_tamu],Table10[id_tamu])</f>
        <v>CUS 0078</v>
      </c>
      <c r="H1361" t="s">
        <v>3838</v>
      </c>
      <c r="I1361" t="str">
        <f>_xlfn.XLOOKUP(Table2[[#This Row],[tipe_kamar]],Table12[tipe_kamar],Table12[id_kamar])</f>
        <v>KMR 001</v>
      </c>
      <c r="J1361" t="s">
        <v>23</v>
      </c>
      <c r="K1361">
        <v>5</v>
      </c>
      <c r="L1361">
        <v>565000</v>
      </c>
      <c r="M1361">
        <v>2825000</v>
      </c>
      <c r="N1361" t="str">
        <f>_xlfn.XLOOKUP(Table2[[#This Row],[metode_pembayaran]],Table11[metode_pembayaran],Table11[id_pembayaran])</f>
        <v>MP 06</v>
      </c>
      <c r="O1361" t="s">
        <v>17</v>
      </c>
      <c r="P1361" t="str">
        <f>_xlfn.XLOOKUP(Table2[[#This Row],[status_reservasi]],'Dim Status Reservasi'!$B$2:$B$5,'Dim Status Reservasi'!$A$2:$A$5)</f>
        <v>ST 003</v>
      </c>
      <c r="Q1361" t="s">
        <v>37</v>
      </c>
      <c r="R1361" t="str">
        <f>_xlfn.XLOOKUP(Table2[[#This Row],[kota_hotel]],'Dim Kota Hotel'!$B$2:$B$21,'Dim Kota Hotel'!$A$2:$A$21)</f>
        <v>LOK 014</v>
      </c>
      <c r="S1361" t="s">
        <v>222</v>
      </c>
    </row>
    <row r="1362" spans="1:19" x14ac:dyDescent="0.25">
      <c r="A1362" t="s">
        <v>3839</v>
      </c>
      <c r="B1362" t="str">
        <f>_xlfn.XLOOKUP(Table2[[#This Row],[tanggal_checkin]],Table6[tanggal_checkin],Table6[id_checkin])</f>
        <v>CI 1042</v>
      </c>
      <c r="C1362" t="s">
        <v>11598</v>
      </c>
      <c r="D1362" t="str">
        <f>_xlfn.XLOOKUP(Table2[[#This Row],[tanggal_checkout]],Table4[tanggal_checkout],Table4[id_checkout])</f>
        <v>CO 1052</v>
      </c>
      <c r="E1362" t="s">
        <v>10998</v>
      </c>
      <c r="F1362" s="8">
        <v>0.92207175925925922</v>
      </c>
      <c r="G1362" t="str">
        <f>_xlfn.XLOOKUP(Table2[[#This Row],[nama_tamu]],Table10[nama_tamu],Table10[id_tamu])</f>
        <v>CUS 0058</v>
      </c>
      <c r="H1362" t="s">
        <v>3841</v>
      </c>
      <c r="I1362" t="str">
        <f>_xlfn.XLOOKUP(Table2[[#This Row],[tipe_kamar]],Table12[tipe_kamar],Table12[id_kamar])</f>
        <v>KMR 001</v>
      </c>
      <c r="J1362" t="s">
        <v>23</v>
      </c>
      <c r="K1362">
        <v>7</v>
      </c>
      <c r="L1362">
        <v>654000</v>
      </c>
      <c r="M1362">
        <v>4578000</v>
      </c>
      <c r="N1362" t="str">
        <f>_xlfn.XLOOKUP(Table2[[#This Row],[metode_pembayaran]],Table11[metode_pembayaran],Table11[id_pembayaran])</f>
        <v>MP 05</v>
      </c>
      <c r="O1362" t="s">
        <v>72</v>
      </c>
      <c r="P1362" t="str">
        <f>_xlfn.XLOOKUP(Table2[[#This Row],[status_reservasi]],'Dim Status Reservasi'!$B$2:$B$5,'Dim Status Reservasi'!$A$2:$A$5)</f>
        <v>ST 003</v>
      </c>
      <c r="Q1362" t="s">
        <v>37</v>
      </c>
      <c r="R1362" t="str">
        <f>_xlfn.XLOOKUP(Table2[[#This Row],[kota_hotel]],'Dim Kota Hotel'!$B$2:$B$21,'Dim Kota Hotel'!$A$2:$A$21)</f>
        <v>LOK 020</v>
      </c>
      <c r="S1362" t="s">
        <v>94</v>
      </c>
    </row>
    <row r="1363" spans="1:19" x14ac:dyDescent="0.25">
      <c r="A1363" t="s">
        <v>3842</v>
      </c>
      <c r="B1363" t="str">
        <f>_xlfn.XLOOKUP(Table2[[#This Row],[tanggal_checkin]],Table6[tanggal_checkin],Table6[id_checkin])</f>
        <v>CI 0059</v>
      </c>
      <c r="C1363" t="s">
        <v>11060</v>
      </c>
      <c r="D1363" t="str">
        <f>_xlfn.XLOOKUP(Table2[[#This Row],[tanggal_checkout]],Table4[tanggal_checkout],Table4[id_checkout])</f>
        <v>CO 0066</v>
      </c>
      <c r="E1363" t="s">
        <v>11039</v>
      </c>
      <c r="F1363" s="8">
        <v>2.0532407407407409E-2</v>
      </c>
      <c r="G1363" t="str">
        <f>_xlfn.XLOOKUP(Table2[[#This Row],[nama_tamu]],Table10[nama_tamu],Table10[id_tamu])</f>
        <v>CUS 4112</v>
      </c>
      <c r="H1363" t="s">
        <v>3844</v>
      </c>
      <c r="I1363" t="str">
        <f>_xlfn.XLOOKUP(Table2[[#This Row],[tipe_kamar]],Table12[tipe_kamar],Table12[id_kamar])</f>
        <v>KMR 003</v>
      </c>
      <c r="J1363" t="s">
        <v>64</v>
      </c>
      <c r="K1363">
        <v>7</v>
      </c>
      <c r="L1363">
        <v>1266000</v>
      </c>
      <c r="M1363">
        <v>8862000</v>
      </c>
      <c r="N1363" t="str">
        <f>_xlfn.XLOOKUP(Table2[[#This Row],[metode_pembayaran]],Table11[metode_pembayaran],Table11[id_pembayaran])</f>
        <v>MP 01</v>
      </c>
      <c r="O1363" t="s">
        <v>24</v>
      </c>
      <c r="P1363" t="str">
        <f>_xlfn.XLOOKUP(Table2[[#This Row],[status_reservasi]],'Dim Status Reservasi'!$B$2:$B$5,'Dim Status Reservasi'!$A$2:$A$5)</f>
        <v>ST 001</v>
      </c>
      <c r="Q1363" t="s">
        <v>214</v>
      </c>
      <c r="R1363" t="str">
        <f>_xlfn.XLOOKUP(Table2[[#This Row],[kota_hotel]],'Dim Kota Hotel'!$B$2:$B$21,'Dim Kota Hotel'!$A$2:$A$21)</f>
        <v>LOK 001</v>
      </c>
      <c r="S1363" t="s">
        <v>74</v>
      </c>
    </row>
    <row r="1364" spans="1:19" x14ac:dyDescent="0.25">
      <c r="A1364" t="s">
        <v>3845</v>
      </c>
      <c r="B1364" t="str">
        <f>_xlfn.XLOOKUP(Table2[[#This Row],[tanggal_checkin]],Table6[tanggal_checkin],Table6[id_checkin])</f>
        <v>CI 0910</v>
      </c>
      <c r="C1364" t="s">
        <v>11384</v>
      </c>
      <c r="D1364" t="str">
        <f>_xlfn.XLOOKUP(Table2[[#This Row],[tanggal_checkout]],Table4[tanggal_checkout],Table4[id_checkout])</f>
        <v>CO 0920</v>
      </c>
      <c r="E1364" t="s">
        <v>11221</v>
      </c>
      <c r="F1364" s="8">
        <v>6.87962962962963E-2</v>
      </c>
      <c r="G1364" t="str">
        <f>_xlfn.XLOOKUP(Table2[[#This Row],[nama_tamu]],Table10[nama_tamu],Table10[id_tamu])</f>
        <v>CUS 1487</v>
      </c>
      <c r="H1364" t="s">
        <v>3846</v>
      </c>
      <c r="I1364" t="str">
        <f>_xlfn.XLOOKUP(Table2[[#This Row],[tipe_kamar]],Table12[tipe_kamar],Table12[id_kamar])</f>
        <v>KMR 003</v>
      </c>
      <c r="J1364" t="s">
        <v>64</v>
      </c>
      <c r="K1364">
        <v>8</v>
      </c>
      <c r="L1364">
        <v>1236000</v>
      </c>
      <c r="M1364">
        <v>9888000</v>
      </c>
      <c r="N1364" t="str">
        <f>_xlfn.XLOOKUP(Table2[[#This Row],[metode_pembayaran]],Table11[metode_pembayaran],Table11[id_pembayaran])</f>
        <v>MP 05</v>
      </c>
      <c r="O1364" t="s">
        <v>72</v>
      </c>
      <c r="P1364" t="str">
        <f>_xlfn.XLOOKUP(Table2[[#This Row],[status_reservasi]],'Dim Status Reservasi'!$B$2:$B$5,'Dim Status Reservasi'!$A$2:$A$5)</f>
        <v>ST 003</v>
      </c>
      <c r="Q1364" t="s">
        <v>37</v>
      </c>
      <c r="R1364" t="str">
        <f>_xlfn.XLOOKUP(Table2[[#This Row],[kota_hotel]],'Dim Kota Hotel'!$B$2:$B$21,'Dim Kota Hotel'!$A$2:$A$21)</f>
        <v>LOK 017</v>
      </c>
      <c r="S1364" t="s">
        <v>84</v>
      </c>
    </row>
    <row r="1365" spans="1:19" x14ac:dyDescent="0.25">
      <c r="A1365" t="s">
        <v>3847</v>
      </c>
      <c r="B1365" t="str">
        <f>_xlfn.XLOOKUP(Table2[[#This Row],[tanggal_checkin]],Table6[tanggal_checkin],Table6[id_checkin])</f>
        <v>CI 0371</v>
      </c>
      <c r="C1365" t="s">
        <v>11779</v>
      </c>
      <c r="D1365" t="str">
        <f>_xlfn.XLOOKUP(Table2[[#This Row],[tanggal_checkout]],Table4[tanggal_checkout],Table4[id_checkout])</f>
        <v>CO 0372</v>
      </c>
      <c r="E1365" t="s">
        <v>11035</v>
      </c>
      <c r="F1365" s="8">
        <v>0.47719907407407408</v>
      </c>
      <c r="G1365" t="str">
        <f>_xlfn.XLOOKUP(Table2[[#This Row],[nama_tamu]],Table10[nama_tamu],Table10[id_tamu])</f>
        <v>CUS 0163</v>
      </c>
      <c r="H1365" t="s">
        <v>3849</v>
      </c>
      <c r="I1365" t="str">
        <f>_xlfn.XLOOKUP(Table2[[#This Row],[tipe_kamar]],Table12[tipe_kamar],Table12[id_kamar])</f>
        <v>KMR 001</v>
      </c>
      <c r="J1365" t="s">
        <v>23</v>
      </c>
      <c r="K1365">
        <v>1</v>
      </c>
      <c r="L1365">
        <v>629000</v>
      </c>
      <c r="M1365">
        <v>629000</v>
      </c>
      <c r="N1365" t="str">
        <f>_xlfn.XLOOKUP(Table2[[#This Row],[metode_pembayaran]],Table11[metode_pembayaran],Table11[id_pembayaran])</f>
        <v>MP 05</v>
      </c>
      <c r="O1365" t="s">
        <v>72</v>
      </c>
      <c r="P1365" t="str">
        <f>_xlfn.XLOOKUP(Table2[[#This Row],[status_reservasi]],'Dim Status Reservasi'!$B$2:$B$5,'Dim Status Reservasi'!$A$2:$A$5)</f>
        <v>ST 003</v>
      </c>
      <c r="Q1365" t="s">
        <v>37</v>
      </c>
      <c r="R1365" t="str">
        <f>_xlfn.XLOOKUP(Table2[[#This Row],[kota_hotel]],'Dim Kota Hotel'!$B$2:$B$21,'Dim Kota Hotel'!$A$2:$A$21)</f>
        <v>LOK 006</v>
      </c>
      <c r="S1365" t="s">
        <v>129</v>
      </c>
    </row>
    <row r="1366" spans="1:19" x14ac:dyDescent="0.25">
      <c r="A1366" t="s">
        <v>3850</v>
      </c>
      <c r="B1366" t="str">
        <f>_xlfn.XLOOKUP(Table2[[#This Row],[tanggal_checkin]],Table6[tanggal_checkin],Table6[id_checkin])</f>
        <v>CI 1028</v>
      </c>
      <c r="C1366" t="s">
        <v>11156</v>
      </c>
      <c r="D1366" t="str">
        <f>_xlfn.XLOOKUP(Table2[[#This Row],[tanggal_checkout]],Table4[tanggal_checkout],Table4[id_checkout])</f>
        <v>CO 1037</v>
      </c>
      <c r="E1366" t="s">
        <v>11522</v>
      </c>
      <c r="F1366" s="8">
        <v>0.35151620370370368</v>
      </c>
      <c r="G1366" t="str">
        <f>_xlfn.XLOOKUP(Table2[[#This Row],[nama_tamu]],Table10[nama_tamu],Table10[id_tamu])</f>
        <v>CUS 1873</v>
      </c>
      <c r="H1366" t="s">
        <v>3852</v>
      </c>
      <c r="I1366" t="str">
        <f>_xlfn.XLOOKUP(Table2[[#This Row],[tipe_kamar]],Table12[tipe_kamar],Table12[id_kamar])</f>
        <v>KMR 004</v>
      </c>
      <c r="J1366" t="s">
        <v>47</v>
      </c>
      <c r="K1366">
        <v>6</v>
      </c>
      <c r="L1366">
        <v>484000</v>
      </c>
      <c r="M1366">
        <v>2904000</v>
      </c>
      <c r="N1366" t="str">
        <f>_xlfn.XLOOKUP(Table2[[#This Row],[metode_pembayaran]],Table11[metode_pembayaran],Table11[id_pembayaran])</f>
        <v>MP 03</v>
      </c>
      <c r="O1366" t="s">
        <v>36</v>
      </c>
      <c r="P1366" t="str">
        <f>_xlfn.XLOOKUP(Table2[[#This Row],[status_reservasi]],'Dim Status Reservasi'!$B$2:$B$5,'Dim Status Reservasi'!$A$2:$A$5)</f>
        <v>ST 004</v>
      </c>
      <c r="Q1366" t="s">
        <v>48</v>
      </c>
      <c r="R1366" t="str">
        <f>_xlfn.XLOOKUP(Table2[[#This Row],[kota_hotel]],'Dim Kota Hotel'!$B$2:$B$21,'Dim Kota Hotel'!$A$2:$A$21)</f>
        <v>LOK 015</v>
      </c>
      <c r="S1366" t="s">
        <v>233</v>
      </c>
    </row>
    <row r="1367" spans="1:19" x14ac:dyDescent="0.25">
      <c r="A1367" t="s">
        <v>3853</v>
      </c>
      <c r="B1367" t="str">
        <f>_xlfn.XLOOKUP(Table2[[#This Row],[tanggal_checkin]],Table6[tanggal_checkin],Table6[id_checkin])</f>
        <v>CI 1062</v>
      </c>
      <c r="C1367" t="s">
        <v>11712</v>
      </c>
      <c r="D1367" t="str">
        <f>_xlfn.XLOOKUP(Table2[[#This Row],[tanggal_checkout]],Table4[tanggal_checkout],Table4[id_checkout])</f>
        <v>CO 1067</v>
      </c>
      <c r="E1367" t="s">
        <v>11460</v>
      </c>
      <c r="F1367" s="8">
        <v>6.924768518518519E-2</v>
      </c>
      <c r="G1367" t="str">
        <f>_xlfn.XLOOKUP(Table2[[#This Row],[nama_tamu]],Table10[nama_tamu],Table10[id_tamu])</f>
        <v>CUS 3007</v>
      </c>
      <c r="H1367" t="s">
        <v>3855</v>
      </c>
      <c r="I1367" t="str">
        <f>_xlfn.XLOOKUP(Table2[[#This Row],[tipe_kamar]],Table12[tipe_kamar],Table12[id_kamar])</f>
        <v>KMR 004</v>
      </c>
      <c r="J1367" t="s">
        <v>47</v>
      </c>
      <c r="K1367">
        <v>3</v>
      </c>
      <c r="L1367">
        <v>453000</v>
      </c>
      <c r="M1367">
        <v>1359000</v>
      </c>
      <c r="N1367" t="str">
        <f>_xlfn.XLOOKUP(Table2[[#This Row],[metode_pembayaran]],Table11[metode_pembayaran],Table11[id_pembayaran])</f>
        <v>MP 03</v>
      </c>
      <c r="O1367" t="s">
        <v>36</v>
      </c>
      <c r="P1367" t="str">
        <f>_xlfn.XLOOKUP(Table2[[#This Row],[status_reservasi]],'Dim Status Reservasi'!$B$2:$B$5,'Dim Status Reservasi'!$A$2:$A$5)</f>
        <v>ST 004</v>
      </c>
      <c r="Q1367" t="s">
        <v>48</v>
      </c>
      <c r="R1367" t="str">
        <f>_xlfn.XLOOKUP(Table2[[#This Row],[kota_hotel]],'Dim Kota Hotel'!$B$2:$B$21,'Dim Kota Hotel'!$A$2:$A$21)</f>
        <v>LOK 001</v>
      </c>
      <c r="S1367" t="s">
        <v>74</v>
      </c>
    </row>
    <row r="1368" spans="1:19" x14ac:dyDescent="0.25">
      <c r="A1368" t="s">
        <v>3856</v>
      </c>
      <c r="B1368" t="str">
        <f>_xlfn.XLOOKUP(Table2[[#This Row],[tanggal_checkin]],Table6[tanggal_checkin],Table6[id_checkin])</f>
        <v>CI 0054</v>
      </c>
      <c r="C1368" t="s">
        <v>11300</v>
      </c>
      <c r="D1368" t="str">
        <f>_xlfn.XLOOKUP(Table2[[#This Row],[tanggal_checkout]],Table4[tanggal_checkout],Table4[id_checkout])</f>
        <v>CO 0062</v>
      </c>
      <c r="E1368" t="s">
        <v>11295</v>
      </c>
      <c r="F1368" s="8">
        <v>0.8200925925925926</v>
      </c>
      <c r="G1368" t="str">
        <f>_xlfn.XLOOKUP(Table2[[#This Row],[nama_tamu]],Table10[nama_tamu],Table10[id_tamu])</f>
        <v>CUS 0620</v>
      </c>
      <c r="H1368" t="s">
        <v>3858</v>
      </c>
      <c r="I1368" t="str">
        <f>_xlfn.XLOOKUP(Table2[[#This Row],[tipe_kamar]],Table12[tipe_kamar],Table12[id_kamar])</f>
        <v>KMR 002</v>
      </c>
      <c r="J1368" t="s">
        <v>82</v>
      </c>
      <c r="K1368">
        <v>8</v>
      </c>
      <c r="L1368">
        <v>360000</v>
      </c>
      <c r="M1368">
        <v>2880000</v>
      </c>
      <c r="N1368" t="str">
        <f>_xlfn.XLOOKUP(Table2[[#This Row],[metode_pembayaran]],Table11[metode_pembayaran],Table11[id_pembayaran])</f>
        <v>MP 01</v>
      </c>
      <c r="O1368" t="s">
        <v>24</v>
      </c>
      <c r="P1368" t="str">
        <f>_xlfn.XLOOKUP(Table2[[#This Row],[status_reservasi]],'Dim Status Reservasi'!$B$2:$B$5,'Dim Status Reservasi'!$A$2:$A$5)</f>
        <v>ST 003</v>
      </c>
      <c r="Q1368" t="s">
        <v>37</v>
      </c>
      <c r="R1368" t="str">
        <f>_xlfn.XLOOKUP(Table2[[#This Row],[kota_hotel]],'Dim Kota Hotel'!$B$2:$B$21,'Dim Kota Hotel'!$A$2:$A$21)</f>
        <v>LOK 012</v>
      </c>
      <c r="S1368" t="s">
        <v>25</v>
      </c>
    </row>
    <row r="1369" spans="1:19" x14ac:dyDescent="0.25">
      <c r="A1369" t="s">
        <v>3859</v>
      </c>
      <c r="B1369" t="str">
        <f>_xlfn.XLOOKUP(Table2[[#This Row],[tanggal_checkin]],Table6[tanggal_checkin],Table6[id_checkin])</f>
        <v>CI 0504</v>
      </c>
      <c r="C1369" t="s">
        <v>11892</v>
      </c>
      <c r="D1369" t="str">
        <f>_xlfn.XLOOKUP(Table2[[#This Row],[tanggal_checkout]],Table4[tanggal_checkout],Table4[id_checkout])</f>
        <v>CO 0507</v>
      </c>
      <c r="E1369" t="s">
        <v>11540</v>
      </c>
      <c r="F1369" s="8">
        <v>0.27611111111111108</v>
      </c>
      <c r="G1369" t="str">
        <f>_xlfn.XLOOKUP(Table2[[#This Row],[nama_tamu]],Table10[nama_tamu],Table10[id_tamu])</f>
        <v>CUS 3309</v>
      </c>
      <c r="H1369" t="s">
        <v>3861</v>
      </c>
      <c r="I1369" t="str">
        <f>_xlfn.XLOOKUP(Table2[[#This Row],[tipe_kamar]],Table12[tipe_kamar],Table12[id_kamar])</f>
        <v>KMR 003</v>
      </c>
      <c r="J1369" t="s">
        <v>64</v>
      </c>
      <c r="K1369">
        <v>2</v>
      </c>
      <c r="L1369">
        <v>1210000</v>
      </c>
      <c r="M1369">
        <v>2420000</v>
      </c>
      <c r="N1369" t="str">
        <f>_xlfn.XLOOKUP(Table2[[#This Row],[metode_pembayaran]],Table11[metode_pembayaran],Table11[id_pembayaran])</f>
        <v>MP 03</v>
      </c>
      <c r="O1369" t="s">
        <v>36</v>
      </c>
      <c r="P1369" t="str">
        <f>_xlfn.XLOOKUP(Table2[[#This Row],[status_reservasi]],'Dim Status Reservasi'!$B$2:$B$5,'Dim Status Reservasi'!$A$2:$A$5)</f>
        <v>ST 004</v>
      </c>
      <c r="Q1369" t="s">
        <v>48</v>
      </c>
      <c r="R1369" t="str">
        <f>_xlfn.XLOOKUP(Table2[[#This Row],[kota_hotel]],'Dim Kota Hotel'!$B$2:$B$21,'Dim Kota Hotel'!$A$2:$A$21)</f>
        <v>LOK 002</v>
      </c>
      <c r="S1369" t="s">
        <v>60</v>
      </c>
    </row>
    <row r="1370" spans="1:19" x14ac:dyDescent="0.25">
      <c r="A1370" t="s">
        <v>3862</v>
      </c>
      <c r="B1370" t="str">
        <f>_xlfn.XLOOKUP(Table2[[#This Row],[tanggal_checkin]],Table6[tanggal_checkin],Table6[id_checkin])</f>
        <v>CI 0932</v>
      </c>
      <c r="C1370" t="s">
        <v>11610</v>
      </c>
      <c r="D1370" t="str">
        <f>_xlfn.XLOOKUP(Table2[[#This Row],[tanggal_checkout]],Table4[tanggal_checkout],Table4[id_checkout])</f>
        <v>CO 0936</v>
      </c>
      <c r="E1370" t="s">
        <v>11898</v>
      </c>
      <c r="F1370" s="8">
        <v>0.17789351851851851</v>
      </c>
      <c r="G1370" t="str">
        <f>_xlfn.XLOOKUP(Table2[[#This Row],[nama_tamu]],Table10[nama_tamu],Table10[id_tamu])</f>
        <v>CUS 3120</v>
      </c>
      <c r="H1370" t="s">
        <v>3864</v>
      </c>
      <c r="I1370" t="str">
        <f>_xlfn.XLOOKUP(Table2[[#This Row],[tipe_kamar]],Table12[tipe_kamar],Table12[id_kamar])</f>
        <v>KMR 002</v>
      </c>
      <c r="J1370" t="s">
        <v>82</v>
      </c>
      <c r="K1370">
        <v>1</v>
      </c>
      <c r="L1370">
        <v>372000</v>
      </c>
      <c r="M1370">
        <v>372000</v>
      </c>
      <c r="N1370" t="str">
        <f>_xlfn.XLOOKUP(Table2[[#This Row],[metode_pembayaran]],Table11[metode_pembayaran],Table11[id_pembayaran])</f>
        <v>MP 02</v>
      </c>
      <c r="O1370" t="s">
        <v>30</v>
      </c>
      <c r="P1370" t="str">
        <f>_xlfn.XLOOKUP(Table2[[#This Row],[status_reservasi]],'Dim Status Reservasi'!$B$2:$B$5,'Dim Status Reservasi'!$A$2:$A$5)</f>
        <v>ST 004</v>
      </c>
      <c r="Q1370" t="s">
        <v>48</v>
      </c>
      <c r="R1370" t="str">
        <f>_xlfn.XLOOKUP(Table2[[#This Row],[kota_hotel]],'Dim Kota Hotel'!$B$2:$B$21,'Dim Kota Hotel'!$A$2:$A$21)</f>
        <v>LOK 013</v>
      </c>
      <c r="S1370" t="s">
        <v>160</v>
      </c>
    </row>
    <row r="1371" spans="1:19" x14ac:dyDescent="0.25">
      <c r="A1371" t="s">
        <v>3865</v>
      </c>
      <c r="B1371" t="str">
        <f>_xlfn.XLOOKUP(Table2[[#This Row],[tanggal_checkin]],Table6[tanggal_checkin],Table6[id_checkin])</f>
        <v>CI 0954</v>
      </c>
      <c r="C1371" t="s">
        <v>11274</v>
      </c>
      <c r="D1371" t="str">
        <f>_xlfn.XLOOKUP(Table2[[#This Row],[tanggal_checkout]],Table4[tanggal_checkout],Table4[id_checkout])</f>
        <v>CO 0961</v>
      </c>
      <c r="E1371" t="s">
        <v>11330</v>
      </c>
      <c r="F1371" s="8">
        <v>1.3217592592592593E-2</v>
      </c>
      <c r="G1371" t="str">
        <f>_xlfn.XLOOKUP(Table2[[#This Row],[nama_tamu]],Table10[nama_tamu],Table10[id_tamu])</f>
        <v>CUS 2334</v>
      </c>
      <c r="H1371" t="s">
        <v>3867</v>
      </c>
      <c r="I1371" t="str">
        <f>_xlfn.XLOOKUP(Table2[[#This Row],[tipe_kamar]],Table12[tipe_kamar],Table12[id_kamar])</f>
        <v>KMR 003</v>
      </c>
      <c r="J1371" t="s">
        <v>64</v>
      </c>
      <c r="K1371">
        <v>4</v>
      </c>
      <c r="L1371">
        <v>1278000</v>
      </c>
      <c r="M1371">
        <v>5112000</v>
      </c>
      <c r="N1371" t="str">
        <f>_xlfn.XLOOKUP(Table2[[#This Row],[metode_pembayaran]],Table11[metode_pembayaran],Table11[id_pembayaran])</f>
        <v>MP 02</v>
      </c>
      <c r="O1371" t="s">
        <v>30</v>
      </c>
      <c r="P1371" t="str">
        <f>_xlfn.XLOOKUP(Table2[[#This Row],[status_reservasi]],'Dim Status Reservasi'!$B$2:$B$5,'Dim Status Reservasi'!$A$2:$A$5)</f>
        <v>ST 004</v>
      </c>
      <c r="Q1371" t="s">
        <v>48</v>
      </c>
      <c r="R1371" t="str">
        <f>_xlfn.XLOOKUP(Table2[[#This Row],[kota_hotel]],'Dim Kota Hotel'!$B$2:$B$21,'Dim Kota Hotel'!$A$2:$A$21)</f>
        <v>LOK 015</v>
      </c>
      <c r="S1371" t="s">
        <v>233</v>
      </c>
    </row>
    <row r="1372" spans="1:19" x14ac:dyDescent="0.25">
      <c r="A1372" t="s">
        <v>3868</v>
      </c>
      <c r="B1372" t="str">
        <f>_xlfn.XLOOKUP(Table2[[#This Row],[tanggal_checkin]],Table6[tanggal_checkin],Table6[id_checkin])</f>
        <v>CI 0645</v>
      </c>
      <c r="C1372" t="s">
        <v>11487</v>
      </c>
      <c r="D1372" t="str">
        <f>_xlfn.XLOOKUP(Table2[[#This Row],[tanggal_checkout]],Table4[tanggal_checkout],Table4[id_checkout])</f>
        <v>CO 0654</v>
      </c>
      <c r="E1372" t="s">
        <v>11960</v>
      </c>
      <c r="F1372" s="8">
        <v>0.69096064814814817</v>
      </c>
      <c r="G1372" t="str">
        <f>_xlfn.XLOOKUP(Table2[[#This Row],[nama_tamu]],Table10[nama_tamu],Table10[id_tamu])</f>
        <v>CUS 0422</v>
      </c>
      <c r="H1372" t="s">
        <v>3869</v>
      </c>
      <c r="I1372" t="str">
        <f>_xlfn.XLOOKUP(Table2[[#This Row],[tipe_kamar]],Table12[tipe_kamar],Table12[id_kamar])</f>
        <v>KMR 002</v>
      </c>
      <c r="J1372" t="s">
        <v>82</v>
      </c>
      <c r="K1372">
        <v>9</v>
      </c>
      <c r="L1372">
        <v>322000</v>
      </c>
      <c r="M1372">
        <v>2898000</v>
      </c>
      <c r="N1372" t="str">
        <f>_xlfn.XLOOKUP(Table2[[#This Row],[metode_pembayaran]],Table11[metode_pembayaran],Table11[id_pembayaran])</f>
        <v>MP 01</v>
      </c>
      <c r="O1372" t="s">
        <v>24</v>
      </c>
      <c r="P1372" t="str">
        <f>_xlfn.XLOOKUP(Table2[[#This Row],[status_reservasi]],'Dim Status Reservasi'!$B$2:$B$5,'Dim Status Reservasi'!$A$2:$A$5)</f>
        <v>ST 003</v>
      </c>
      <c r="Q1372" t="s">
        <v>37</v>
      </c>
      <c r="R1372" t="str">
        <f>_xlfn.XLOOKUP(Table2[[#This Row],[kota_hotel]],'Dim Kota Hotel'!$B$2:$B$21,'Dim Kota Hotel'!$A$2:$A$21)</f>
        <v>LOK 013</v>
      </c>
      <c r="S1372" t="s">
        <v>160</v>
      </c>
    </row>
    <row r="1373" spans="1:19" x14ac:dyDescent="0.25">
      <c r="A1373" t="s">
        <v>3870</v>
      </c>
      <c r="B1373" t="str">
        <f>_xlfn.XLOOKUP(Table2[[#This Row],[tanggal_checkin]],Table6[tanggal_checkin],Table6[id_checkin])</f>
        <v>CI 0377</v>
      </c>
      <c r="C1373" t="s">
        <v>11552</v>
      </c>
      <c r="D1373" t="str">
        <f>_xlfn.XLOOKUP(Table2[[#This Row],[tanggal_checkout]],Table4[tanggal_checkout],Table4[id_checkout])</f>
        <v>CO 0382</v>
      </c>
      <c r="E1373" t="s">
        <v>11175</v>
      </c>
      <c r="F1373" s="8">
        <v>0.41945601851851849</v>
      </c>
      <c r="G1373" t="str">
        <f>_xlfn.XLOOKUP(Table2[[#This Row],[nama_tamu]],Table10[nama_tamu],Table10[id_tamu])</f>
        <v>CUS 2101</v>
      </c>
      <c r="H1373" t="s">
        <v>3871</v>
      </c>
      <c r="I1373" t="str">
        <f>_xlfn.XLOOKUP(Table2[[#This Row],[tipe_kamar]],Table12[tipe_kamar],Table12[id_kamar])</f>
        <v>KMR 001</v>
      </c>
      <c r="J1373" t="s">
        <v>23</v>
      </c>
      <c r="K1373">
        <v>4</v>
      </c>
      <c r="L1373">
        <v>631000</v>
      </c>
      <c r="M1373">
        <v>2524000</v>
      </c>
      <c r="N1373" t="str">
        <f>_xlfn.XLOOKUP(Table2[[#This Row],[metode_pembayaran]],Table11[metode_pembayaran],Table11[id_pembayaran])</f>
        <v>MP 01</v>
      </c>
      <c r="O1373" t="s">
        <v>24</v>
      </c>
      <c r="P1373" t="str">
        <f>_xlfn.XLOOKUP(Table2[[#This Row],[status_reservasi]],'Dim Status Reservasi'!$B$2:$B$5,'Dim Status Reservasi'!$A$2:$A$5)</f>
        <v>ST 004</v>
      </c>
      <c r="Q1373" t="s">
        <v>48</v>
      </c>
      <c r="R1373" t="str">
        <f>_xlfn.XLOOKUP(Table2[[#This Row],[kota_hotel]],'Dim Kota Hotel'!$B$2:$B$21,'Dim Kota Hotel'!$A$2:$A$21)</f>
        <v>LOK 014</v>
      </c>
      <c r="S1373" t="s">
        <v>222</v>
      </c>
    </row>
    <row r="1374" spans="1:19" x14ac:dyDescent="0.25">
      <c r="A1374" t="s">
        <v>3872</v>
      </c>
      <c r="B1374" t="str">
        <f>_xlfn.XLOOKUP(Table2[[#This Row],[tanggal_checkin]],Table6[tanggal_checkin],Table6[id_checkin])</f>
        <v>CI 0287</v>
      </c>
      <c r="C1374" t="s">
        <v>11055</v>
      </c>
      <c r="D1374" t="str">
        <f>_xlfn.XLOOKUP(Table2[[#This Row],[tanggal_checkout]],Table4[tanggal_checkout],Table4[id_checkout])</f>
        <v>CO 0293</v>
      </c>
      <c r="E1374" t="s">
        <v>10970</v>
      </c>
      <c r="F1374" s="8">
        <v>5.4062499999999999E-2</v>
      </c>
      <c r="G1374" t="str">
        <f>_xlfn.XLOOKUP(Table2[[#This Row],[nama_tamu]],Table10[nama_tamu],Table10[id_tamu])</f>
        <v>CUS 1651</v>
      </c>
      <c r="H1374" t="s">
        <v>3873</v>
      </c>
      <c r="I1374" t="str">
        <f>_xlfn.XLOOKUP(Table2[[#This Row],[tipe_kamar]],Table12[tipe_kamar],Table12[id_kamar])</f>
        <v>KMR 002</v>
      </c>
      <c r="J1374" t="s">
        <v>82</v>
      </c>
      <c r="K1374">
        <v>8</v>
      </c>
      <c r="L1374">
        <v>397000</v>
      </c>
      <c r="M1374">
        <v>3176000</v>
      </c>
      <c r="N1374" t="str">
        <f>_xlfn.XLOOKUP(Table2[[#This Row],[metode_pembayaran]],Table11[metode_pembayaran],Table11[id_pembayaran])</f>
        <v>MP 03</v>
      </c>
      <c r="O1374" t="s">
        <v>36</v>
      </c>
      <c r="P1374" t="str">
        <f>_xlfn.XLOOKUP(Table2[[#This Row],[status_reservasi]],'Dim Status Reservasi'!$B$2:$B$5,'Dim Status Reservasi'!$A$2:$A$5)</f>
        <v>ST 002</v>
      </c>
      <c r="Q1374" t="s">
        <v>124</v>
      </c>
      <c r="R1374" t="str">
        <f>_xlfn.XLOOKUP(Table2[[#This Row],[kota_hotel]],'Dim Kota Hotel'!$B$2:$B$21,'Dim Kota Hotel'!$A$2:$A$21)</f>
        <v>LOK 012</v>
      </c>
      <c r="S1374" t="s">
        <v>25</v>
      </c>
    </row>
    <row r="1375" spans="1:19" x14ac:dyDescent="0.25">
      <c r="A1375" t="s">
        <v>3874</v>
      </c>
      <c r="B1375" t="str">
        <f>_xlfn.XLOOKUP(Table2[[#This Row],[tanggal_checkin]],Table6[tanggal_checkin],Table6[id_checkin])</f>
        <v>CI 0457</v>
      </c>
      <c r="C1375" t="s">
        <v>11416</v>
      </c>
      <c r="D1375" t="str">
        <f>_xlfn.XLOOKUP(Table2[[#This Row],[tanggal_checkout]],Table4[tanggal_checkout],Table4[id_checkout])</f>
        <v>CO 0464</v>
      </c>
      <c r="E1375" t="s">
        <v>11649</v>
      </c>
      <c r="F1375" s="8">
        <v>0.29966435185185186</v>
      </c>
      <c r="G1375" t="str">
        <f>_xlfn.XLOOKUP(Table2[[#This Row],[nama_tamu]],Table10[nama_tamu],Table10[id_tamu])</f>
        <v>CUS 2563</v>
      </c>
      <c r="H1375" t="s">
        <v>3876</v>
      </c>
      <c r="I1375" t="str">
        <f>_xlfn.XLOOKUP(Table2[[#This Row],[tipe_kamar]],Table12[tipe_kamar],Table12[id_kamar])</f>
        <v>KMR 003</v>
      </c>
      <c r="J1375" t="s">
        <v>64</v>
      </c>
      <c r="K1375">
        <v>5</v>
      </c>
      <c r="L1375">
        <v>1182000</v>
      </c>
      <c r="M1375">
        <v>5910000</v>
      </c>
      <c r="N1375" t="str">
        <f>_xlfn.XLOOKUP(Table2[[#This Row],[metode_pembayaran]],Table11[metode_pembayaran],Table11[id_pembayaran])</f>
        <v>MP 01</v>
      </c>
      <c r="O1375" t="s">
        <v>24</v>
      </c>
      <c r="P1375" t="str">
        <f>_xlfn.XLOOKUP(Table2[[#This Row],[status_reservasi]],'Dim Status Reservasi'!$B$2:$B$5,'Dim Status Reservasi'!$A$2:$A$5)</f>
        <v>ST 003</v>
      </c>
      <c r="Q1375" t="s">
        <v>37</v>
      </c>
      <c r="R1375" t="str">
        <f>_xlfn.XLOOKUP(Table2[[#This Row],[kota_hotel]],'Dim Kota Hotel'!$B$2:$B$21,'Dim Kota Hotel'!$A$2:$A$21)</f>
        <v>LOK 003</v>
      </c>
      <c r="S1375" t="s">
        <v>106</v>
      </c>
    </row>
    <row r="1376" spans="1:19" x14ac:dyDescent="0.25">
      <c r="A1376" t="s">
        <v>3877</v>
      </c>
      <c r="B1376" t="str">
        <f>_xlfn.XLOOKUP(Table2[[#This Row],[tanggal_checkin]],Table6[tanggal_checkin],Table6[id_checkin])</f>
        <v>CI 0298</v>
      </c>
      <c r="C1376" t="s">
        <v>11754</v>
      </c>
      <c r="D1376" t="str">
        <f>_xlfn.XLOOKUP(Table2[[#This Row],[tanggal_checkout]],Table4[tanggal_checkout],Table4[id_checkout])</f>
        <v>CO 0299</v>
      </c>
      <c r="E1376" t="s">
        <v>11302</v>
      </c>
      <c r="F1376" s="8">
        <v>0.29326388888888888</v>
      </c>
      <c r="G1376" t="str">
        <f>_xlfn.XLOOKUP(Table2[[#This Row],[nama_tamu]],Table10[nama_tamu],Table10[id_tamu])</f>
        <v>CUS 1043</v>
      </c>
      <c r="H1376" t="s">
        <v>3879</v>
      </c>
      <c r="I1376" t="str">
        <f>_xlfn.XLOOKUP(Table2[[#This Row],[tipe_kamar]],Table12[tipe_kamar],Table12[id_kamar])</f>
        <v>KMR 002</v>
      </c>
      <c r="J1376" t="s">
        <v>82</v>
      </c>
      <c r="K1376">
        <v>3</v>
      </c>
      <c r="L1376">
        <v>326000</v>
      </c>
      <c r="M1376">
        <v>978000</v>
      </c>
      <c r="N1376" t="str">
        <f>_xlfn.XLOOKUP(Table2[[#This Row],[metode_pembayaran]],Table11[metode_pembayaran],Table11[id_pembayaran])</f>
        <v>MP 03</v>
      </c>
      <c r="O1376" t="s">
        <v>36</v>
      </c>
      <c r="P1376" t="str">
        <f>_xlfn.XLOOKUP(Table2[[#This Row],[status_reservasi]],'Dim Status Reservasi'!$B$2:$B$5,'Dim Status Reservasi'!$A$2:$A$5)</f>
        <v>ST 004</v>
      </c>
      <c r="Q1376" t="s">
        <v>48</v>
      </c>
      <c r="R1376" t="str">
        <f>_xlfn.XLOOKUP(Table2[[#This Row],[kota_hotel]],'Dim Kota Hotel'!$B$2:$B$21,'Dim Kota Hotel'!$A$2:$A$21)</f>
        <v>LOK 015</v>
      </c>
      <c r="S1376" t="s">
        <v>233</v>
      </c>
    </row>
    <row r="1377" spans="1:19" x14ac:dyDescent="0.25">
      <c r="A1377" t="s">
        <v>3880</v>
      </c>
      <c r="B1377" t="str">
        <f>_xlfn.XLOOKUP(Table2[[#This Row],[tanggal_checkin]],Table6[tanggal_checkin],Table6[id_checkin])</f>
        <v>CI 0103</v>
      </c>
      <c r="C1377" t="s">
        <v>11940</v>
      </c>
      <c r="D1377" t="str">
        <f>_xlfn.XLOOKUP(Table2[[#This Row],[tanggal_checkout]],Table4[tanggal_checkout],Table4[id_checkout])</f>
        <v>CO 0112</v>
      </c>
      <c r="E1377" t="s">
        <v>11961</v>
      </c>
      <c r="F1377" s="8">
        <v>0.84082175925925928</v>
      </c>
      <c r="G1377" t="str">
        <f>_xlfn.XLOOKUP(Table2[[#This Row],[nama_tamu]],Table10[nama_tamu],Table10[id_tamu])</f>
        <v>CUS 0063</v>
      </c>
      <c r="H1377" t="s">
        <v>3882</v>
      </c>
      <c r="I1377" t="str">
        <f>_xlfn.XLOOKUP(Table2[[#This Row],[tipe_kamar]],Table12[tipe_kamar],Table12[id_kamar])</f>
        <v>KMR 002</v>
      </c>
      <c r="J1377" t="s">
        <v>82</v>
      </c>
      <c r="K1377">
        <v>9</v>
      </c>
      <c r="L1377">
        <v>345000</v>
      </c>
      <c r="M1377">
        <v>3105000</v>
      </c>
      <c r="N1377" t="str">
        <f>_xlfn.XLOOKUP(Table2[[#This Row],[metode_pembayaran]],Table11[metode_pembayaran],Table11[id_pembayaran])</f>
        <v>MP 01</v>
      </c>
      <c r="O1377" t="s">
        <v>24</v>
      </c>
      <c r="P1377" t="str">
        <f>_xlfn.XLOOKUP(Table2[[#This Row],[status_reservasi]],'Dim Status Reservasi'!$B$2:$B$5,'Dim Status Reservasi'!$A$2:$A$5)</f>
        <v>ST 003</v>
      </c>
      <c r="Q1377" t="s">
        <v>37</v>
      </c>
      <c r="R1377" t="str">
        <f>_xlfn.XLOOKUP(Table2[[#This Row],[kota_hotel]],'Dim Kota Hotel'!$B$2:$B$21,'Dim Kota Hotel'!$A$2:$A$21)</f>
        <v>LOK 001</v>
      </c>
      <c r="S1377" t="s">
        <v>74</v>
      </c>
    </row>
    <row r="1378" spans="1:19" x14ac:dyDescent="0.25">
      <c r="A1378" t="s">
        <v>3883</v>
      </c>
      <c r="B1378" t="str">
        <f>_xlfn.XLOOKUP(Table2[[#This Row],[tanggal_checkin]],Table6[tanggal_checkin],Table6[id_checkin])</f>
        <v>CI 0619</v>
      </c>
      <c r="C1378" t="s">
        <v>11428</v>
      </c>
      <c r="D1378" t="str">
        <f>_xlfn.XLOOKUP(Table2[[#This Row],[tanggal_checkout]],Table4[tanggal_checkout],Table4[id_checkout])</f>
        <v>CO 0623</v>
      </c>
      <c r="E1378" t="s">
        <v>11281</v>
      </c>
      <c r="F1378" s="8">
        <v>0.54237268518518522</v>
      </c>
      <c r="G1378" t="str">
        <f>_xlfn.XLOOKUP(Table2[[#This Row],[nama_tamu]],Table10[nama_tamu],Table10[id_tamu])</f>
        <v>CUS 1677</v>
      </c>
      <c r="H1378" t="s">
        <v>3884</v>
      </c>
      <c r="I1378" t="str">
        <f>_xlfn.XLOOKUP(Table2[[#This Row],[tipe_kamar]],Table12[tipe_kamar],Table12[id_kamar])</f>
        <v>KMR 002</v>
      </c>
      <c r="J1378" t="s">
        <v>82</v>
      </c>
      <c r="K1378">
        <v>4</v>
      </c>
      <c r="L1378">
        <v>330000</v>
      </c>
      <c r="M1378">
        <v>1320000</v>
      </c>
      <c r="N1378" t="str">
        <f>_xlfn.XLOOKUP(Table2[[#This Row],[metode_pembayaran]],Table11[metode_pembayaran],Table11[id_pembayaran])</f>
        <v>MP 06</v>
      </c>
      <c r="O1378" t="s">
        <v>17</v>
      </c>
      <c r="P1378" t="str">
        <f>_xlfn.XLOOKUP(Table2[[#This Row],[status_reservasi]],'Dim Status Reservasi'!$B$2:$B$5,'Dim Status Reservasi'!$A$2:$A$5)</f>
        <v>ST 004</v>
      </c>
      <c r="Q1378" t="s">
        <v>48</v>
      </c>
      <c r="R1378" t="str">
        <f>_xlfn.XLOOKUP(Table2[[#This Row],[kota_hotel]],'Dim Kota Hotel'!$B$2:$B$21,'Dim Kota Hotel'!$A$2:$A$21)</f>
        <v>LOK 003</v>
      </c>
      <c r="S1378" t="s">
        <v>106</v>
      </c>
    </row>
    <row r="1379" spans="1:19" x14ac:dyDescent="0.25">
      <c r="A1379" t="s">
        <v>3885</v>
      </c>
      <c r="B1379" t="str">
        <f>_xlfn.XLOOKUP(Table2[[#This Row],[tanggal_checkin]],Table6[tanggal_checkin],Table6[id_checkin])</f>
        <v>CI 0383</v>
      </c>
      <c r="C1379" t="s">
        <v>11962</v>
      </c>
      <c r="D1379" t="str">
        <f>_xlfn.XLOOKUP(Table2[[#This Row],[tanggal_checkout]],Table4[tanggal_checkout],Table4[id_checkout])</f>
        <v>CO 0392</v>
      </c>
      <c r="E1379" t="s">
        <v>11200</v>
      </c>
      <c r="F1379" s="8">
        <v>0.1337962962962963</v>
      </c>
      <c r="G1379" t="str">
        <f>_xlfn.XLOOKUP(Table2[[#This Row],[nama_tamu]],Table10[nama_tamu],Table10[id_tamu])</f>
        <v>CUS 3322</v>
      </c>
      <c r="H1379" t="s">
        <v>3887</v>
      </c>
      <c r="I1379" t="str">
        <f>_xlfn.XLOOKUP(Table2[[#This Row],[tipe_kamar]],Table12[tipe_kamar],Table12[id_kamar])</f>
        <v>KMR 002</v>
      </c>
      <c r="J1379" t="s">
        <v>82</v>
      </c>
      <c r="K1379">
        <v>8</v>
      </c>
      <c r="L1379">
        <v>356000</v>
      </c>
      <c r="M1379">
        <v>2848000</v>
      </c>
      <c r="N1379" t="str">
        <f>_xlfn.XLOOKUP(Table2[[#This Row],[metode_pembayaran]],Table11[metode_pembayaran],Table11[id_pembayaran])</f>
        <v>MP 06</v>
      </c>
      <c r="O1379" t="s">
        <v>17</v>
      </c>
      <c r="P1379" t="str">
        <f>_xlfn.XLOOKUP(Table2[[#This Row],[status_reservasi]],'Dim Status Reservasi'!$B$2:$B$5,'Dim Status Reservasi'!$A$2:$A$5)</f>
        <v>ST 001</v>
      </c>
      <c r="Q1379" t="s">
        <v>214</v>
      </c>
      <c r="R1379" t="str">
        <f>_xlfn.XLOOKUP(Table2[[#This Row],[kota_hotel]],'Dim Kota Hotel'!$B$2:$B$21,'Dim Kota Hotel'!$A$2:$A$21)</f>
        <v>LOK 004</v>
      </c>
      <c r="S1379" t="s">
        <v>49</v>
      </c>
    </row>
    <row r="1380" spans="1:19" x14ac:dyDescent="0.25">
      <c r="A1380" t="s">
        <v>3888</v>
      </c>
      <c r="B1380" t="str">
        <f>_xlfn.XLOOKUP(Table2[[#This Row],[tanggal_checkin]],Table6[tanggal_checkin],Table6[id_checkin])</f>
        <v>CI 0991</v>
      </c>
      <c r="C1380" t="s">
        <v>11024</v>
      </c>
      <c r="D1380" t="str">
        <f>_xlfn.XLOOKUP(Table2[[#This Row],[tanggal_checkout]],Table4[tanggal_checkout],Table4[id_checkout])</f>
        <v>CO 1000</v>
      </c>
      <c r="E1380" t="s">
        <v>11142</v>
      </c>
      <c r="F1380" s="8">
        <v>0.30754629629629632</v>
      </c>
      <c r="G1380" t="str">
        <f>_xlfn.XLOOKUP(Table2[[#This Row],[nama_tamu]],Table10[nama_tamu],Table10[id_tamu])</f>
        <v>CUS 0681</v>
      </c>
      <c r="H1380" t="s">
        <v>3890</v>
      </c>
      <c r="I1380" t="str">
        <f>_xlfn.XLOOKUP(Table2[[#This Row],[tipe_kamar]],Table12[tipe_kamar],Table12[id_kamar])</f>
        <v>KMR 003</v>
      </c>
      <c r="J1380" t="s">
        <v>64</v>
      </c>
      <c r="K1380">
        <v>6</v>
      </c>
      <c r="L1380">
        <v>1205000</v>
      </c>
      <c r="M1380">
        <v>7230000</v>
      </c>
      <c r="N1380" t="str">
        <f>_xlfn.XLOOKUP(Table2[[#This Row],[metode_pembayaran]],Table11[metode_pembayaran],Table11[id_pembayaran])</f>
        <v>MP 01</v>
      </c>
      <c r="O1380" t="s">
        <v>24</v>
      </c>
      <c r="P1380" t="str">
        <f>_xlfn.XLOOKUP(Table2[[#This Row],[status_reservasi]],'Dim Status Reservasi'!$B$2:$B$5,'Dim Status Reservasi'!$A$2:$A$5)</f>
        <v>ST 004</v>
      </c>
      <c r="Q1380" t="s">
        <v>48</v>
      </c>
      <c r="R1380" t="str">
        <f>_xlfn.XLOOKUP(Table2[[#This Row],[kota_hotel]],'Dim Kota Hotel'!$B$2:$B$21,'Dim Kota Hotel'!$A$2:$A$21)</f>
        <v>LOK 007</v>
      </c>
      <c r="S1380" t="s">
        <v>145</v>
      </c>
    </row>
    <row r="1381" spans="1:19" x14ac:dyDescent="0.25">
      <c r="A1381" t="s">
        <v>3891</v>
      </c>
      <c r="B1381" t="str">
        <f>_xlfn.XLOOKUP(Table2[[#This Row],[tanggal_checkin]],Table6[tanggal_checkin],Table6[id_checkin])</f>
        <v>CI 0573</v>
      </c>
      <c r="C1381" t="s">
        <v>11262</v>
      </c>
      <c r="D1381" t="str">
        <f>_xlfn.XLOOKUP(Table2[[#This Row],[tanggal_checkout]],Table4[tanggal_checkout],Table4[id_checkout])</f>
        <v>CO 0580</v>
      </c>
      <c r="E1381" t="s">
        <v>11369</v>
      </c>
      <c r="F1381" s="8">
        <v>0.15605324074074073</v>
      </c>
      <c r="G1381" t="str">
        <f>_xlfn.XLOOKUP(Table2[[#This Row],[nama_tamu]],Table10[nama_tamu],Table10[id_tamu])</f>
        <v>CUS 1947</v>
      </c>
      <c r="H1381" t="s">
        <v>3893</v>
      </c>
      <c r="I1381" t="str">
        <f>_xlfn.XLOOKUP(Table2[[#This Row],[tipe_kamar]],Table12[tipe_kamar],Table12[id_kamar])</f>
        <v>KMR 004</v>
      </c>
      <c r="J1381" t="s">
        <v>47</v>
      </c>
      <c r="K1381">
        <v>7</v>
      </c>
      <c r="L1381">
        <v>411000</v>
      </c>
      <c r="M1381">
        <v>2877000</v>
      </c>
      <c r="N1381" t="str">
        <f>_xlfn.XLOOKUP(Table2[[#This Row],[metode_pembayaran]],Table11[metode_pembayaran],Table11[id_pembayaran])</f>
        <v>MP 03</v>
      </c>
      <c r="O1381" t="s">
        <v>36</v>
      </c>
      <c r="P1381" t="str">
        <f>_xlfn.XLOOKUP(Table2[[#This Row],[status_reservasi]],'Dim Status Reservasi'!$B$2:$B$5,'Dim Status Reservasi'!$A$2:$A$5)</f>
        <v>ST 002</v>
      </c>
      <c r="Q1381" t="s">
        <v>124</v>
      </c>
      <c r="R1381" t="str">
        <f>_xlfn.XLOOKUP(Table2[[#This Row],[kota_hotel]],'Dim Kota Hotel'!$B$2:$B$21,'Dim Kota Hotel'!$A$2:$A$21)</f>
        <v>LOK 003</v>
      </c>
      <c r="S1381" t="s">
        <v>106</v>
      </c>
    </row>
    <row r="1382" spans="1:19" x14ac:dyDescent="0.25">
      <c r="A1382" t="s">
        <v>3894</v>
      </c>
      <c r="B1382" t="str">
        <f>_xlfn.XLOOKUP(Table2[[#This Row],[tanggal_checkin]],Table6[tanggal_checkin],Table6[id_checkin])</f>
        <v>CI 0482</v>
      </c>
      <c r="C1382" t="s">
        <v>11820</v>
      </c>
      <c r="D1382" t="str">
        <f>_xlfn.XLOOKUP(Table2[[#This Row],[tanggal_checkout]],Table4[tanggal_checkout],Table4[id_checkout])</f>
        <v>CO 0485</v>
      </c>
      <c r="E1382" t="s">
        <v>11586</v>
      </c>
      <c r="F1382" s="8">
        <v>0.83400462962962962</v>
      </c>
      <c r="G1382" t="str">
        <f>_xlfn.XLOOKUP(Table2[[#This Row],[nama_tamu]],Table10[nama_tamu],Table10[id_tamu])</f>
        <v>CUS 4158</v>
      </c>
      <c r="H1382" t="s">
        <v>3895</v>
      </c>
      <c r="I1382" t="str">
        <f>_xlfn.XLOOKUP(Table2[[#This Row],[tipe_kamar]],Table12[tipe_kamar],Table12[id_kamar])</f>
        <v>KMR 002</v>
      </c>
      <c r="J1382" t="s">
        <v>82</v>
      </c>
      <c r="K1382">
        <v>1</v>
      </c>
      <c r="L1382">
        <v>392000</v>
      </c>
      <c r="M1382">
        <v>392000</v>
      </c>
      <c r="N1382" t="str">
        <f>_xlfn.XLOOKUP(Table2[[#This Row],[metode_pembayaran]],Table11[metode_pembayaran],Table11[id_pembayaran])</f>
        <v>MP 04</v>
      </c>
      <c r="O1382" t="s">
        <v>53</v>
      </c>
      <c r="P1382" t="str">
        <f>_xlfn.XLOOKUP(Table2[[#This Row],[status_reservasi]],'Dim Status Reservasi'!$B$2:$B$5,'Dim Status Reservasi'!$A$2:$A$5)</f>
        <v>ST 003</v>
      </c>
      <c r="Q1382" t="s">
        <v>37</v>
      </c>
      <c r="R1382" t="str">
        <f>_xlfn.XLOOKUP(Table2[[#This Row],[kota_hotel]],'Dim Kota Hotel'!$B$2:$B$21,'Dim Kota Hotel'!$A$2:$A$21)</f>
        <v>LOK 002</v>
      </c>
      <c r="S1382" t="s">
        <v>60</v>
      </c>
    </row>
    <row r="1383" spans="1:19" x14ac:dyDescent="0.25">
      <c r="A1383" t="s">
        <v>3896</v>
      </c>
      <c r="B1383" t="str">
        <f>_xlfn.XLOOKUP(Table2[[#This Row],[tanggal_checkin]],Table6[tanggal_checkin],Table6[id_checkin])</f>
        <v>CI 0272</v>
      </c>
      <c r="C1383" t="s">
        <v>11963</v>
      </c>
      <c r="D1383" t="str">
        <f>_xlfn.XLOOKUP(Table2[[#This Row],[tanggal_checkout]],Table4[tanggal_checkout],Table4[id_checkout])</f>
        <v>CO 0272</v>
      </c>
      <c r="E1383" t="s">
        <v>11672</v>
      </c>
      <c r="F1383" s="8">
        <v>0.2784490740740741</v>
      </c>
      <c r="G1383" t="str">
        <f>_xlfn.XLOOKUP(Table2[[#This Row],[nama_tamu]],Table10[nama_tamu],Table10[id_tamu])</f>
        <v>CUS 1616</v>
      </c>
      <c r="H1383" t="s">
        <v>3898</v>
      </c>
      <c r="I1383" t="str">
        <f>_xlfn.XLOOKUP(Table2[[#This Row],[tipe_kamar]],Table12[tipe_kamar],Table12[id_kamar])</f>
        <v>KMR 004</v>
      </c>
      <c r="J1383" t="s">
        <v>47</v>
      </c>
      <c r="K1383">
        <v>2</v>
      </c>
      <c r="L1383">
        <v>463000</v>
      </c>
      <c r="M1383">
        <v>926000</v>
      </c>
      <c r="N1383" t="str">
        <f>_xlfn.XLOOKUP(Table2[[#This Row],[metode_pembayaran]],Table11[metode_pembayaran],Table11[id_pembayaran])</f>
        <v>MP 06</v>
      </c>
      <c r="O1383" t="s">
        <v>17</v>
      </c>
      <c r="P1383" t="str">
        <f>_xlfn.XLOOKUP(Table2[[#This Row],[status_reservasi]],'Dim Status Reservasi'!$B$2:$B$5,'Dim Status Reservasi'!$A$2:$A$5)</f>
        <v>ST 003</v>
      </c>
      <c r="Q1383" t="s">
        <v>37</v>
      </c>
      <c r="R1383" t="str">
        <f>_xlfn.XLOOKUP(Table2[[#This Row],[kota_hotel]],'Dim Kota Hotel'!$B$2:$B$21,'Dim Kota Hotel'!$A$2:$A$21)</f>
        <v>LOK 014</v>
      </c>
      <c r="S1383" t="s">
        <v>222</v>
      </c>
    </row>
    <row r="1384" spans="1:19" x14ac:dyDescent="0.25">
      <c r="A1384" t="s">
        <v>3899</v>
      </c>
      <c r="B1384" t="str">
        <f>_xlfn.XLOOKUP(Table2[[#This Row],[tanggal_checkin]],Table6[tanggal_checkin],Table6[id_checkin])</f>
        <v>CI 0587</v>
      </c>
      <c r="C1384" t="s">
        <v>10984</v>
      </c>
      <c r="D1384" t="str">
        <f>_xlfn.XLOOKUP(Table2[[#This Row],[tanggal_checkout]],Table4[tanggal_checkout],Table4[id_checkout])</f>
        <v>CO 0596</v>
      </c>
      <c r="E1384" t="s">
        <v>10988</v>
      </c>
      <c r="F1384" s="8">
        <v>0.5581018518518519</v>
      </c>
      <c r="G1384" t="str">
        <f>_xlfn.XLOOKUP(Table2[[#This Row],[nama_tamu]],Table10[nama_tamu],Table10[id_tamu])</f>
        <v>CUS 0257</v>
      </c>
      <c r="H1384" t="s">
        <v>3900</v>
      </c>
      <c r="I1384" t="str">
        <f>_xlfn.XLOOKUP(Table2[[#This Row],[tipe_kamar]],Table12[tipe_kamar],Table12[id_kamar])</f>
        <v>KMR 004</v>
      </c>
      <c r="J1384" t="s">
        <v>47</v>
      </c>
      <c r="K1384">
        <v>9</v>
      </c>
      <c r="L1384">
        <v>411000</v>
      </c>
      <c r="M1384">
        <v>3699000</v>
      </c>
      <c r="N1384" t="str">
        <f>_xlfn.XLOOKUP(Table2[[#This Row],[metode_pembayaran]],Table11[metode_pembayaran],Table11[id_pembayaran])</f>
        <v>MP 06</v>
      </c>
      <c r="O1384" t="s">
        <v>17</v>
      </c>
      <c r="P1384" t="str">
        <f>_xlfn.XLOOKUP(Table2[[#This Row],[status_reservasi]],'Dim Status Reservasi'!$B$2:$B$5,'Dim Status Reservasi'!$A$2:$A$5)</f>
        <v>ST 003</v>
      </c>
      <c r="Q1384" t="s">
        <v>37</v>
      </c>
      <c r="R1384" t="str">
        <f>_xlfn.XLOOKUP(Table2[[#This Row],[kota_hotel]],'Dim Kota Hotel'!$B$2:$B$21,'Dim Kota Hotel'!$A$2:$A$21)</f>
        <v>LOK 004</v>
      </c>
      <c r="S1384" t="s">
        <v>49</v>
      </c>
    </row>
    <row r="1385" spans="1:19" x14ac:dyDescent="0.25">
      <c r="A1385" t="s">
        <v>3901</v>
      </c>
      <c r="B1385" t="str">
        <f>_xlfn.XLOOKUP(Table2[[#This Row],[tanggal_checkin]],Table6[tanggal_checkin],Table6[id_checkin])</f>
        <v>CI 1056</v>
      </c>
      <c r="C1385" t="s">
        <v>11964</v>
      </c>
      <c r="D1385" t="str">
        <f>_xlfn.XLOOKUP(Table2[[#This Row],[tanggal_checkout]],Table4[tanggal_checkout],Table4[id_checkout])</f>
        <v>CO 1065</v>
      </c>
      <c r="E1385" t="s">
        <v>11030</v>
      </c>
      <c r="F1385" s="8">
        <v>0.3452662037037037</v>
      </c>
      <c r="G1385" t="str">
        <f>_xlfn.XLOOKUP(Table2[[#This Row],[nama_tamu]],Table10[nama_tamu],Table10[id_tamu])</f>
        <v>CUS 1889</v>
      </c>
      <c r="H1385" t="s">
        <v>3903</v>
      </c>
      <c r="I1385" t="str">
        <f>_xlfn.XLOOKUP(Table2[[#This Row],[tipe_kamar]],Table12[tipe_kamar],Table12[id_kamar])</f>
        <v>KMR 004</v>
      </c>
      <c r="J1385" t="s">
        <v>47</v>
      </c>
      <c r="K1385">
        <v>7</v>
      </c>
      <c r="L1385">
        <v>454000</v>
      </c>
      <c r="M1385">
        <v>3178000</v>
      </c>
      <c r="N1385" t="str">
        <f>_xlfn.XLOOKUP(Table2[[#This Row],[metode_pembayaran]],Table11[metode_pembayaran],Table11[id_pembayaran])</f>
        <v>MP 01</v>
      </c>
      <c r="O1385" t="s">
        <v>24</v>
      </c>
      <c r="P1385" t="str">
        <f>_xlfn.XLOOKUP(Table2[[#This Row],[status_reservasi]],'Dim Status Reservasi'!$B$2:$B$5,'Dim Status Reservasi'!$A$2:$A$5)</f>
        <v>ST 004</v>
      </c>
      <c r="Q1385" t="s">
        <v>48</v>
      </c>
      <c r="R1385" t="str">
        <f>_xlfn.XLOOKUP(Table2[[#This Row],[kota_hotel]],'Dim Kota Hotel'!$B$2:$B$21,'Dim Kota Hotel'!$A$2:$A$21)</f>
        <v>LOK 001</v>
      </c>
      <c r="S1385" t="s">
        <v>74</v>
      </c>
    </row>
    <row r="1386" spans="1:19" x14ac:dyDescent="0.25">
      <c r="A1386" t="s">
        <v>3904</v>
      </c>
      <c r="B1386" t="str">
        <f>_xlfn.XLOOKUP(Table2[[#This Row],[tanggal_checkin]],Table6[tanggal_checkin],Table6[id_checkin])</f>
        <v>CI 0735</v>
      </c>
      <c r="C1386" t="s">
        <v>11339</v>
      </c>
      <c r="D1386" t="str">
        <f>_xlfn.XLOOKUP(Table2[[#This Row],[tanggal_checkout]],Table4[tanggal_checkout],Table4[id_checkout])</f>
        <v>CO 0743</v>
      </c>
      <c r="E1386" t="s">
        <v>11704</v>
      </c>
      <c r="F1386" s="8">
        <v>0.35442129629629632</v>
      </c>
      <c r="G1386" t="str">
        <f>_xlfn.XLOOKUP(Table2[[#This Row],[nama_tamu]],Table10[nama_tamu],Table10[id_tamu])</f>
        <v>CUS 2447</v>
      </c>
      <c r="H1386" t="s">
        <v>3906</v>
      </c>
      <c r="I1386" t="str">
        <f>_xlfn.XLOOKUP(Table2[[#This Row],[tipe_kamar]],Table12[tipe_kamar],Table12[id_kamar])</f>
        <v>KMR 001</v>
      </c>
      <c r="J1386" t="s">
        <v>23</v>
      </c>
      <c r="K1386">
        <v>5</v>
      </c>
      <c r="L1386">
        <v>659000</v>
      </c>
      <c r="M1386">
        <v>3295000</v>
      </c>
      <c r="N1386" t="str">
        <f>_xlfn.XLOOKUP(Table2[[#This Row],[metode_pembayaran]],Table11[metode_pembayaran],Table11[id_pembayaran])</f>
        <v>MP 01</v>
      </c>
      <c r="O1386" t="s">
        <v>24</v>
      </c>
      <c r="P1386" t="str">
        <f>_xlfn.XLOOKUP(Table2[[#This Row],[status_reservasi]],'Dim Status Reservasi'!$B$2:$B$5,'Dim Status Reservasi'!$A$2:$A$5)</f>
        <v>ST 001</v>
      </c>
      <c r="Q1386" t="s">
        <v>214</v>
      </c>
      <c r="R1386" t="str">
        <f>_xlfn.XLOOKUP(Table2[[#This Row],[kota_hotel]],'Dim Kota Hotel'!$B$2:$B$21,'Dim Kota Hotel'!$A$2:$A$21)</f>
        <v>LOK 007</v>
      </c>
      <c r="S1386" t="s">
        <v>145</v>
      </c>
    </row>
    <row r="1387" spans="1:19" x14ac:dyDescent="0.25">
      <c r="A1387" t="s">
        <v>3907</v>
      </c>
      <c r="B1387" t="str">
        <f>_xlfn.XLOOKUP(Table2[[#This Row],[tanggal_checkin]],Table6[tanggal_checkin],Table6[id_checkin])</f>
        <v>CI 0089</v>
      </c>
      <c r="C1387" t="s">
        <v>11780</v>
      </c>
      <c r="D1387" t="str">
        <f>_xlfn.XLOOKUP(Table2[[#This Row],[tanggal_checkout]],Table4[tanggal_checkout],Table4[id_checkout])</f>
        <v>CO 0094</v>
      </c>
      <c r="E1387" t="s">
        <v>11693</v>
      </c>
      <c r="F1387" s="8">
        <v>0.62987268518518513</v>
      </c>
      <c r="G1387" t="str">
        <f>_xlfn.XLOOKUP(Table2[[#This Row],[nama_tamu]],Table10[nama_tamu],Table10[id_tamu])</f>
        <v>CUS 3023</v>
      </c>
      <c r="H1387" t="s">
        <v>3909</v>
      </c>
      <c r="I1387" t="str">
        <f>_xlfn.XLOOKUP(Table2[[#This Row],[tipe_kamar]],Table12[tipe_kamar],Table12[id_kamar])</f>
        <v>KMR 001</v>
      </c>
      <c r="J1387" t="s">
        <v>23</v>
      </c>
      <c r="K1387">
        <v>5</v>
      </c>
      <c r="L1387">
        <v>571000</v>
      </c>
      <c r="M1387">
        <v>2855000</v>
      </c>
      <c r="N1387" t="str">
        <f>_xlfn.XLOOKUP(Table2[[#This Row],[metode_pembayaran]],Table11[metode_pembayaran],Table11[id_pembayaran])</f>
        <v>MP 01</v>
      </c>
      <c r="O1387" t="s">
        <v>24</v>
      </c>
      <c r="P1387" t="str">
        <f>_xlfn.XLOOKUP(Table2[[#This Row],[status_reservasi]],'Dim Status Reservasi'!$B$2:$B$5,'Dim Status Reservasi'!$A$2:$A$5)</f>
        <v>ST 001</v>
      </c>
      <c r="Q1387" t="s">
        <v>214</v>
      </c>
      <c r="R1387" t="str">
        <f>_xlfn.XLOOKUP(Table2[[#This Row],[kota_hotel]],'Dim Kota Hotel'!$B$2:$B$21,'Dim Kota Hotel'!$A$2:$A$21)</f>
        <v>LOK 014</v>
      </c>
      <c r="S1387" t="s">
        <v>222</v>
      </c>
    </row>
    <row r="1388" spans="1:19" x14ac:dyDescent="0.25">
      <c r="A1388" t="s">
        <v>3910</v>
      </c>
      <c r="B1388" t="str">
        <f>_xlfn.XLOOKUP(Table2[[#This Row],[tanggal_checkin]],Table6[tanggal_checkin],Table6[id_checkin])</f>
        <v>CI 0324</v>
      </c>
      <c r="C1388" t="s">
        <v>11784</v>
      </c>
      <c r="D1388" t="str">
        <f>_xlfn.XLOOKUP(Table2[[#This Row],[tanggal_checkout]],Table4[tanggal_checkout],Table4[id_checkout])</f>
        <v>CO 0330</v>
      </c>
      <c r="E1388" t="s">
        <v>11545</v>
      </c>
      <c r="F1388" s="8">
        <v>0.55563657407407407</v>
      </c>
      <c r="G1388" t="str">
        <f>_xlfn.XLOOKUP(Table2[[#This Row],[nama_tamu]],Table10[nama_tamu],Table10[id_tamu])</f>
        <v>CUS 0139</v>
      </c>
      <c r="H1388" t="s">
        <v>11134</v>
      </c>
      <c r="I1388" t="str">
        <f>_xlfn.XLOOKUP(Table2[[#This Row],[tipe_kamar]],Table12[tipe_kamar],Table12[id_kamar])</f>
        <v>KMR 001</v>
      </c>
      <c r="J1388" t="s">
        <v>23</v>
      </c>
      <c r="K1388">
        <v>7</v>
      </c>
      <c r="L1388">
        <v>586000</v>
      </c>
      <c r="M1388">
        <v>4102000</v>
      </c>
      <c r="N1388" t="str">
        <f>_xlfn.XLOOKUP(Table2[[#This Row],[metode_pembayaran]],Table11[metode_pembayaran],Table11[id_pembayaran])</f>
        <v>MP 04</v>
      </c>
      <c r="O1388" t="s">
        <v>53</v>
      </c>
      <c r="P1388" t="str">
        <f>_xlfn.XLOOKUP(Table2[[#This Row],[status_reservasi]],'Dim Status Reservasi'!$B$2:$B$5,'Dim Status Reservasi'!$A$2:$A$5)</f>
        <v>ST 003</v>
      </c>
      <c r="Q1388" t="s">
        <v>37</v>
      </c>
      <c r="R1388" t="str">
        <f>_xlfn.XLOOKUP(Table2[[#This Row],[kota_hotel]],'Dim Kota Hotel'!$B$2:$B$21,'Dim Kota Hotel'!$A$2:$A$21)</f>
        <v>LOK 018</v>
      </c>
      <c r="S1388" t="s">
        <v>102</v>
      </c>
    </row>
    <row r="1389" spans="1:19" x14ac:dyDescent="0.25">
      <c r="A1389" t="s">
        <v>3911</v>
      </c>
      <c r="B1389" t="str">
        <f>_xlfn.XLOOKUP(Table2[[#This Row],[tanggal_checkin]],Table6[tanggal_checkin],Table6[id_checkin])</f>
        <v>CI 0586</v>
      </c>
      <c r="C1389" t="s">
        <v>11965</v>
      </c>
      <c r="D1389" t="str">
        <f>_xlfn.XLOOKUP(Table2[[#This Row],[tanggal_checkout]],Table4[tanggal_checkout],Table4[id_checkout])</f>
        <v>CO 0589</v>
      </c>
      <c r="E1389" t="s">
        <v>11027</v>
      </c>
      <c r="F1389" s="8">
        <v>1.0219907407407407E-2</v>
      </c>
      <c r="G1389" t="str">
        <f>_xlfn.XLOOKUP(Table2[[#This Row],[nama_tamu]],Table10[nama_tamu],Table10[id_tamu])</f>
        <v>CUS 1054</v>
      </c>
      <c r="H1389" t="s">
        <v>3912</v>
      </c>
      <c r="I1389" t="str">
        <f>_xlfn.XLOOKUP(Table2[[#This Row],[tipe_kamar]],Table12[tipe_kamar],Table12[id_kamar])</f>
        <v>KMR 001</v>
      </c>
      <c r="J1389" t="s">
        <v>23</v>
      </c>
      <c r="K1389">
        <v>2</v>
      </c>
      <c r="L1389">
        <v>619000</v>
      </c>
      <c r="M1389">
        <v>1238000</v>
      </c>
      <c r="N1389" t="str">
        <f>_xlfn.XLOOKUP(Table2[[#This Row],[metode_pembayaran]],Table11[metode_pembayaran],Table11[id_pembayaran])</f>
        <v>MP 01</v>
      </c>
      <c r="O1389" t="s">
        <v>24</v>
      </c>
      <c r="P1389" t="str">
        <f>_xlfn.XLOOKUP(Table2[[#This Row],[status_reservasi]],'Dim Status Reservasi'!$B$2:$B$5,'Dim Status Reservasi'!$A$2:$A$5)</f>
        <v>ST 004</v>
      </c>
      <c r="Q1389" t="s">
        <v>48</v>
      </c>
      <c r="R1389" t="str">
        <f>_xlfn.XLOOKUP(Table2[[#This Row],[kota_hotel]],'Dim Kota Hotel'!$B$2:$B$21,'Dim Kota Hotel'!$A$2:$A$21)</f>
        <v>LOK 005</v>
      </c>
      <c r="S1389" t="s">
        <v>43</v>
      </c>
    </row>
    <row r="1390" spans="1:19" x14ac:dyDescent="0.25">
      <c r="A1390" t="s">
        <v>3913</v>
      </c>
      <c r="B1390" t="str">
        <f>_xlfn.XLOOKUP(Table2[[#This Row],[tanggal_checkin]],Table6[tanggal_checkin],Table6[id_checkin])</f>
        <v>CI 0300</v>
      </c>
      <c r="C1390" t="s">
        <v>11088</v>
      </c>
      <c r="D1390" t="str">
        <f>_xlfn.XLOOKUP(Table2[[#This Row],[tanggal_checkout]],Table4[tanggal_checkout],Table4[id_checkout])</f>
        <v>CO 0304</v>
      </c>
      <c r="E1390" t="s">
        <v>11853</v>
      </c>
      <c r="F1390" s="8">
        <v>0.70979166666666671</v>
      </c>
      <c r="G1390" t="str">
        <f>_xlfn.XLOOKUP(Table2[[#This Row],[nama_tamu]],Table10[nama_tamu],Table10[id_tamu])</f>
        <v>CUS 2647</v>
      </c>
      <c r="H1390" t="s">
        <v>3914</v>
      </c>
      <c r="I1390" t="str">
        <f>_xlfn.XLOOKUP(Table2[[#This Row],[tipe_kamar]],Table12[tipe_kamar],Table12[id_kamar])</f>
        <v>KMR 002</v>
      </c>
      <c r="J1390" t="s">
        <v>82</v>
      </c>
      <c r="K1390">
        <v>6</v>
      </c>
      <c r="L1390">
        <v>341000</v>
      </c>
      <c r="M1390">
        <v>2046000</v>
      </c>
      <c r="N1390" t="str">
        <f>_xlfn.XLOOKUP(Table2[[#This Row],[metode_pembayaran]],Table11[metode_pembayaran],Table11[id_pembayaran])</f>
        <v>MP 05</v>
      </c>
      <c r="O1390" t="s">
        <v>72</v>
      </c>
      <c r="P1390" t="str">
        <f>_xlfn.XLOOKUP(Table2[[#This Row],[status_reservasi]],'Dim Status Reservasi'!$B$2:$B$5,'Dim Status Reservasi'!$A$2:$A$5)</f>
        <v>ST 003</v>
      </c>
      <c r="Q1390" t="s">
        <v>37</v>
      </c>
      <c r="R1390" t="str">
        <f>_xlfn.XLOOKUP(Table2[[#This Row],[kota_hotel]],'Dim Kota Hotel'!$B$2:$B$21,'Dim Kota Hotel'!$A$2:$A$21)</f>
        <v>LOK 006</v>
      </c>
      <c r="S1390" t="s">
        <v>129</v>
      </c>
    </row>
    <row r="1391" spans="1:19" x14ac:dyDescent="0.25">
      <c r="A1391" t="s">
        <v>3915</v>
      </c>
      <c r="B1391" t="str">
        <f>_xlfn.XLOOKUP(Table2[[#This Row],[tanggal_checkin]],Table6[tanggal_checkin],Table6[id_checkin])</f>
        <v>CI 0991</v>
      </c>
      <c r="C1391" t="s">
        <v>11024</v>
      </c>
      <c r="D1391" t="str">
        <f>_xlfn.XLOOKUP(Table2[[#This Row],[tanggal_checkout]],Table4[tanggal_checkout],Table4[id_checkout])</f>
        <v>CO 1002</v>
      </c>
      <c r="E1391" t="s">
        <v>11863</v>
      </c>
      <c r="F1391" s="8">
        <v>0.51809027777777783</v>
      </c>
      <c r="G1391" t="str">
        <f>_xlfn.XLOOKUP(Table2[[#This Row],[nama_tamu]],Table10[nama_tamu],Table10[id_tamu])</f>
        <v>CUS 2867</v>
      </c>
      <c r="H1391" t="s">
        <v>3917</v>
      </c>
      <c r="I1391" t="str">
        <f>_xlfn.XLOOKUP(Table2[[#This Row],[tipe_kamar]],Table12[tipe_kamar],Table12[id_kamar])</f>
        <v>KMR 004</v>
      </c>
      <c r="J1391" t="s">
        <v>47</v>
      </c>
      <c r="K1391">
        <v>8</v>
      </c>
      <c r="L1391">
        <v>455000</v>
      </c>
      <c r="M1391">
        <v>3640000</v>
      </c>
      <c r="N1391" t="str">
        <f>_xlfn.XLOOKUP(Table2[[#This Row],[metode_pembayaran]],Table11[metode_pembayaran],Table11[id_pembayaran])</f>
        <v>MP 02</v>
      </c>
      <c r="O1391" t="s">
        <v>30</v>
      </c>
      <c r="P1391" t="str">
        <f>_xlfn.XLOOKUP(Table2[[#This Row],[status_reservasi]],'Dim Status Reservasi'!$B$2:$B$5,'Dim Status Reservasi'!$A$2:$A$5)</f>
        <v>ST 001</v>
      </c>
      <c r="Q1391" t="s">
        <v>214</v>
      </c>
      <c r="R1391" t="str">
        <f>_xlfn.XLOOKUP(Table2[[#This Row],[kota_hotel]],'Dim Kota Hotel'!$B$2:$B$21,'Dim Kota Hotel'!$A$2:$A$21)</f>
        <v>LOK 014</v>
      </c>
      <c r="S1391" t="s">
        <v>222</v>
      </c>
    </row>
    <row r="1392" spans="1:19" x14ac:dyDescent="0.25">
      <c r="A1392" t="s">
        <v>3918</v>
      </c>
      <c r="B1392" t="str">
        <f>_xlfn.XLOOKUP(Table2[[#This Row],[tanggal_checkin]],Table6[tanggal_checkin],Table6[id_checkin])</f>
        <v>CI 0217</v>
      </c>
      <c r="C1392" t="s">
        <v>11670</v>
      </c>
      <c r="D1392" t="str">
        <f>_xlfn.XLOOKUP(Table2[[#This Row],[tanggal_checkout]],Table4[tanggal_checkout],Table4[id_checkout])</f>
        <v>CO 0223</v>
      </c>
      <c r="E1392" t="s">
        <v>11188</v>
      </c>
      <c r="F1392" s="8">
        <v>0.66403935185185181</v>
      </c>
      <c r="G1392" t="str">
        <f>_xlfn.XLOOKUP(Table2[[#This Row],[nama_tamu]],Table10[nama_tamu],Table10[id_tamu])</f>
        <v>CUS 4147</v>
      </c>
      <c r="H1392" t="s">
        <v>3919</v>
      </c>
      <c r="I1392" t="str">
        <f>_xlfn.XLOOKUP(Table2[[#This Row],[tipe_kamar]],Table12[tipe_kamar],Table12[id_kamar])</f>
        <v>KMR 002</v>
      </c>
      <c r="J1392" t="s">
        <v>82</v>
      </c>
      <c r="K1392">
        <v>7</v>
      </c>
      <c r="L1392">
        <v>369000</v>
      </c>
      <c r="M1392">
        <v>2583000</v>
      </c>
      <c r="N1392" t="str">
        <f>_xlfn.XLOOKUP(Table2[[#This Row],[metode_pembayaran]],Table11[metode_pembayaran],Table11[id_pembayaran])</f>
        <v>MP 02</v>
      </c>
      <c r="O1392" t="s">
        <v>30</v>
      </c>
      <c r="P1392" t="str">
        <f>_xlfn.XLOOKUP(Table2[[#This Row],[status_reservasi]],'Dim Status Reservasi'!$B$2:$B$5,'Dim Status Reservasi'!$A$2:$A$5)</f>
        <v>ST 004</v>
      </c>
      <c r="Q1392" t="s">
        <v>48</v>
      </c>
      <c r="R1392" t="str">
        <f>_xlfn.XLOOKUP(Table2[[#This Row],[kota_hotel]],'Dim Kota Hotel'!$B$2:$B$21,'Dim Kota Hotel'!$A$2:$A$21)</f>
        <v>LOK 009</v>
      </c>
      <c r="S1392" t="s">
        <v>19</v>
      </c>
    </row>
    <row r="1393" spans="1:19" x14ac:dyDescent="0.25">
      <c r="A1393" t="s">
        <v>3920</v>
      </c>
      <c r="B1393" t="str">
        <f>_xlfn.XLOOKUP(Table2[[#This Row],[tanggal_checkin]],Table6[tanggal_checkin],Table6[id_checkin])</f>
        <v>CI 0304</v>
      </c>
      <c r="C1393" t="s">
        <v>11305</v>
      </c>
      <c r="D1393" t="str">
        <f>_xlfn.XLOOKUP(Table2[[#This Row],[tanggal_checkout]],Table4[tanggal_checkout],Table4[id_checkout])</f>
        <v>CO 0310</v>
      </c>
      <c r="E1393" t="s">
        <v>11209</v>
      </c>
      <c r="F1393" s="8">
        <v>0.36663194444444447</v>
      </c>
      <c r="G1393" t="str">
        <f>_xlfn.XLOOKUP(Table2[[#This Row],[nama_tamu]],Table10[nama_tamu],Table10[id_tamu])</f>
        <v>CUS 0819</v>
      </c>
      <c r="H1393" t="s">
        <v>3922</v>
      </c>
      <c r="I1393" t="str">
        <f>_xlfn.XLOOKUP(Table2[[#This Row],[tipe_kamar]],Table12[tipe_kamar],Table12[id_kamar])</f>
        <v>KMR 004</v>
      </c>
      <c r="J1393" t="s">
        <v>47</v>
      </c>
      <c r="K1393">
        <v>8</v>
      </c>
      <c r="L1393">
        <v>415000</v>
      </c>
      <c r="M1393">
        <v>3320000</v>
      </c>
      <c r="N1393" t="str">
        <f>_xlfn.XLOOKUP(Table2[[#This Row],[metode_pembayaran]],Table11[metode_pembayaran],Table11[id_pembayaran])</f>
        <v>MP 05</v>
      </c>
      <c r="O1393" t="s">
        <v>72</v>
      </c>
      <c r="P1393" t="str">
        <f>_xlfn.XLOOKUP(Table2[[#This Row],[status_reservasi]],'Dim Status Reservasi'!$B$2:$B$5,'Dim Status Reservasi'!$A$2:$A$5)</f>
        <v>ST 003</v>
      </c>
      <c r="Q1393" t="s">
        <v>37</v>
      </c>
      <c r="R1393" t="str">
        <f>_xlfn.XLOOKUP(Table2[[#This Row],[kota_hotel]],'Dim Kota Hotel'!$B$2:$B$21,'Dim Kota Hotel'!$A$2:$A$21)</f>
        <v>LOK 017</v>
      </c>
      <c r="S1393" t="s">
        <v>84</v>
      </c>
    </row>
    <row r="1394" spans="1:19" x14ac:dyDescent="0.25">
      <c r="A1394" t="s">
        <v>3923</v>
      </c>
      <c r="B1394" t="str">
        <f>_xlfn.XLOOKUP(Table2[[#This Row],[tanggal_checkin]],Table6[tanggal_checkin],Table6[id_checkin])</f>
        <v>CI 0206</v>
      </c>
      <c r="C1394" t="s">
        <v>11966</v>
      </c>
      <c r="D1394" t="str">
        <f>_xlfn.XLOOKUP(Table2[[#This Row],[tanggal_checkout]],Table4[tanggal_checkout],Table4[id_checkout])</f>
        <v>CO 0214</v>
      </c>
      <c r="E1394" t="s">
        <v>11187</v>
      </c>
      <c r="F1394" s="8">
        <v>0.71849537037037037</v>
      </c>
      <c r="G1394" t="str">
        <f>_xlfn.XLOOKUP(Table2[[#This Row],[nama_tamu]],Table10[nama_tamu],Table10[id_tamu])</f>
        <v>CUS 0728</v>
      </c>
      <c r="H1394" t="s">
        <v>3924</v>
      </c>
      <c r="I1394" t="str">
        <f>_xlfn.XLOOKUP(Table2[[#This Row],[tipe_kamar]],Table12[tipe_kamar],Table12[id_kamar])</f>
        <v>KMR 004</v>
      </c>
      <c r="J1394" t="s">
        <v>47</v>
      </c>
      <c r="K1394">
        <v>9</v>
      </c>
      <c r="L1394">
        <v>453000</v>
      </c>
      <c r="M1394">
        <v>4077000</v>
      </c>
      <c r="N1394" t="str">
        <f>_xlfn.XLOOKUP(Table2[[#This Row],[metode_pembayaran]],Table11[metode_pembayaran],Table11[id_pembayaran])</f>
        <v>MP 05</v>
      </c>
      <c r="O1394" t="s">
        <v>72</v>
      </c>
      <c r="P1394" t="str">
        <f>_xlfn.XLOOKUP(Table2[[#This Row],[status_reservasi]],'Dim Status Reservasi'!$B$2:$B$5,'Dim Status Reservasi'!$A$2:$A$5)</f>
        <v>ST 003</v>
      </c>
      <c r="Q1394" t="s">
        <v>37</v>
      </c>
      <c r="R1394" t="str">
        <f>_xlfn.XLOOKUP(Table2[[#This Row],[kota_hotel]],'Dim Kota Hotel'!$B$2:$B$21,'Dim Kota Hotel'!$A$2:$A$21)</f>
        <v>LOK 006</v>
      </c>
      <c r="S1394" t="s">
        <v>129</v>
      </c>
    </row>
    <row r="1395" spans="1:19" x14ac:dyDescent="0.25">
      <c r="A1395" t="s">
        <v>3925</v>
      </c>
      <c r="B1395" t="str">
        <f>_xlfn.XLOOKUP(Table2[[#This Row],[tanggal_checkin]],Table6[tanggal_checkin],Table6[id_checkin])</f>
        <v>CI 0913</v>
      </c>
      <c r="C1395" t="s">
        <v>11735</v>
      </c>
      <c r="D1395" t="str">
        <f>_xlfn.XLOOKUP(Table2[[#This Row],[tanggal_checkout]],Table4[tanggal_checkout],Table4[id_checkout])</f>
        <v>CO 0917</v>
      </c>
      <c r="E1395" t="s">
        <v>11492</v>
      </c>
      <c r="F1395" s="8">
        <v>0.7333912037037037</v>
      </c>
      <c r="G1395" t="str">
        <f>_xlfn.XLOOKUP(Table2[[#This Row],[nama_tamu]],Table10[nama_tamu],Table10[id_tamu])</f>
        <v>CUS 2551</v>
      </c>
      <c r="H1395" t="s">
        <v>3927</v>
      </c>
      <c r="I1395" t="str">
        <f>_xlfn.XLOOKUP(Table2[[#This Row],[tipe_kamar]],Table12[tipe_kamar],Table12[id_kamar])</f>
        <v>KMR 003</v>
      </c>
      <c r="J1395" t="s">
        <v>64</v>
      </c>
      <c r="K1395">
        <v>2</v>
      </c>
      <c r="L1395">
        <v>1323000</v>
      </c>
      <c r="M1395">
        <v>2646000</v>
      </c>
      <c r="N1395" t="str">
        <f>_xlfn.XLOOKUP(Table2[[#This Row],[metode_pembayaran]],Table11[metode_pembayaran],Table11[id_pembayaran])</f>
        <v>MP 02</v>
      </c>
      <c r="O1395" t="s">
        <v>30</v>
      </c>
      <c r="P1395" t="str">
        <f>_xlfn.XLOOKUP(Table2[[#This Row],[status_reservasi]],'Dim Status Reservasi'!$B$2:$B$5,'Dim Status Reservasi'!$A$2:$A$5)</f>
        <v>ST 004</v>
      </c>
      <c r="Q1395" t="s">
        <v>48</v>
      </c>
      <c r="R1395" t="str">
        <f>_xlfn.XLOOKUP(Table2[[#This Row],[kota_hotel]],'Dim Kota Hotel'!$B$2:$B$21,'Dim Kota Hotel'!$A$2:$A$21)</f>
        <v>LOK 006</v>
      </c>
      <c r="S1395" t="s">
        <v>129</v>
      </c>
    </row>
    <row r="1396" spans="1:19" x14ac:dyDescent="0.25">
      <c r="A1396" t="s">
        <v>3928</v>
      </c>
      <c r="B1396" t="str">
        <f>_xlfn.XLOOKUP(Table2[[#This Row],[tanggal_checkin]],Table6[tanggal_checkin],Table6[id_checkin])</f>
        <v>CI 0555</v>
      </c>
      <c r="C1396" t="s">
        <v>11591</v>
      </c>
      <c r="D1396" t="str">
        <f>_xlfn.XLOOKUP(Table2[[#This Row],[tanggal_checkout]],Table4[tanggal_checkout],Table4[id_checkout])</f>
        <v>CO 0562</v>
      </c>
      <c r="E1396" t="s">
        <v>11796</v>
      </c>
      <c r="F1396" s="8">
        <v>0.22575231481481481</v>
      </c>
      <c r="G1396" t="str">
        <f>_xlfn.XLOOKUP(Table2[[#This Row],[nama_tamu]],Table10[nama_tamu],Table10[id_tamu])</f>
        <v>CUS 1851</v>
      </c>
      <c r="H1396" t="s">
        <v>3930</v>
      </c>
      <c r="I1396" t="str">
        <f>_xlfn.XLOOKUP(Table2[[#This Row],[tipe_kamar]],Table12[tipe_kamar],Table12[id_kamar])</f>
        <v>KMR 002</v>
      </c>
      <c r="J1396" t="s">
        <v>82</v>
      </c>
      <c r="K1396">
        <v>7</v>
      </c>
      <c r="L1396">
        <v>319000</v>
      </c>
      <c r="M1396">
        <v>2233000</v>
      </c>
      <c r="N1396" t="str">
        <f>_xlfn.XLOOKUP(Table2[[#This Row],[metode_pembayaran]],Table11[metode_pembayaran],Table11[id_pembayaran])</f>
        <v>MP 04</v>
      </c>
      <c r="O1396" t="s">
        <v>53</v>
      </c>
      <c r="P1396" t="str">
        <f>_xlfn.XLOOKUP(Table2[[#This Row],[status_reservasi]],'Dim Status Reservasi'!$B$2:$B$5,'Dim Status Reservasi'!$A$2:$A$5)</f>
        <v>ST 003</v>
      </c>
      <c r="Q1396" t="s">
        <v>37</v>
      </c>
      <c r="R1396" t="str">
        <f>_xlfn.XLOOKUP(Table2[[#This Row],[kota_hotel]],'Dim Kota Hotel'!$B$2:$B$21,'Dim Kota Hotel'!$A$2:$A$21)</f>
        <v>LOK 003</v>
      </c>
      <c r="S1396" t="s">
        <v>106</v>
      </c>
    </row>
    <row r="1397" spans="1:19" x14ac:dyDescent="0.25">
      <c r="A1397" t="s">
        <v>3931</v>
      </c>
      <c r="B1397" t="str">
        <f>_xlfn.XLOOKUP(Table2[[#This Row],[tanggal_checkin]],Table6[tanggal_checkin],Table6[id_checkin])</f>
        <v>CI 0965</v>
      </c>
      <c r="C1397" t="s">
        <v>11051</v>
      </c>
      <c r="D1397" t="str">
        <f>_xlfn.XLOOKUP(Table2[[#This Row],[tanggal_checkout]],Table4[tanggal_checkout],Table4[id_checkout])</f>
        <v>CO 0969</v>
      </c>
      <c r="E1397" t="s">
        <v>11547</v>
      </c>
      <c r="F1397" s="8">
        <v>0.82785879629629633</v>
      </c>
      <c r="G1397" t="str">
        <f>_xlfn.XLOOKUP(Table2[[#This Row],[nama_tamu]],Table10[nama_tamu],Table10[id_tamu])</f>
        <v>CUS 0139</v>
      </c>
      <c r="H1397" t="s">
        <v>11134</v>
      </c>
      <c r="I1397" t="str">
        <f>_xlfn.XLOOKUP(Table2[[#This Row],[tipe_kamar]],Table12[tipe_kamar],Table12[id_kamar])</f>
        <v>KMR 001</v>
      </c>
      <c r="J1397" t="s">
        <v>23</v>
      </c>
      <c r="K1397">
        <v>1</v>
      </c>
      <c r="L1397">
        <v>617000</v>
      </c>
      <c r="M1397">
        <v>617000</v>
      </c>
      <c r="N1397" t="str">
        <f>_xlfn.XLOOKUP(Table2[[#This Row],[metode_pembayaran]],Table11[metode_pembayaran],Table11[id_pembayaran])</f>
        <v>MP 06</v>
      </c>
      <c r="O1397" t="s">
        <v>17</v>
      </c>
      <c r="P1397" t="str">
        <f>_xlfn.XLOOKUP(Table2[[#This Row],[status_reservasi]],'Dim Status Reservasi'!$B$2:$B$5,'Dim Status Reservasi'!$A$2:$A$5)</f>
        <v>ST 004</v>
      </c>
      <c r="Q1397" t="s">
        <v>48</v>
      </c>
      <c r="R1397" t="str">
        <f>_xlfn.XLOOKUP(Table2[[#This Row],[kota_hotel]],'Dim Kota Hotel'!$B$2:$B$21,'Dim Kota Hotel'!$A$2:$A$21)</f>
        <v>LOK 014</v>
      </c>
      <c r="S1397" t="s">
        <v>222</v>
      </c>
    </row>
    <row r="1398" spans="1:19" x14ac:dyDescent="0.25">
      <c r="A1398" t="s">
        <v>3932</v>
      </c>
      <c r="B1398" t="str">
        <f>_xlfn.XLOOKUP(Table2[[#This Row],[tanggal_checkin]],Table6[tanggal_checkin],Table6[id_checkin])</f>
        <v>CI 0567</v>
      </c>
      <c r="C1398" t="s">
        <v>11967</v>
      </c>
      <c r="D1398" t="str">
        <f>_xlfn.XLOOKUP(Table2[[#This Row],[tanggal_checkout]],Table4[tanggal_checkout],Table4[id_checkout])</f>
        <v>CO 0569</v>
      </c>
      <c r="E1398" t="s">
        <v>11696</v>
      </c>
      <c r="F1398" s="8">
        <v>0.95501157407407411</v>
      </c>
      <c r="G1398" t="str">
        <f>_xlfn.XLOOKUP(Table2[[#This Row],[nama_tamu]],Table10[nama_tamu],Table10[id_tamu])</f>
        <v>CUS 1030</v>
      </c>
      <c r="H1398" t="s">
        <v>3933</v>
      </c>
      <c r="I1398" t="str">
        <f>_xlfn.XLOOKUP(Table2[[#This Row],[tipe_kamar]],Table12[tipe_kamar],Table12[id_kamar])</f>
        <v>KMR 004</v>
      </c>
      <c r="J1398" t="s">
        <v>47</v>
      </c>
      <c r="K1398">
        <v>2</v>
      </c>
      <c r="L1398">
        <v>466000</v>
      </c>
      <c r="M1398">
        <v>932000</v>
      </c>
      <c r="N1398" t="str">
        <f>_xlfn.XLOOKUP(Table2[[#This Row],[metode_pembayaran]],Table11[metode_pembayaran],Table11[id_pembayaran])</f>
        <v>MP 06</v>
      </c>
      <c r="O1398" t="s">
        <v>17</v>
      </c>
      <c r="P1398" t="str">
        <f>_xlfn.XLOOKUP(Table2[[#This Row],[status_reservasi]],'Dim Status Reservasi'!$B$2:$B$5,'Dim Status Reservasi'!$A$2:$A$5)</f>
        <v>ST 004</v>
      </c>
      <c r="Q1398" t="s">
        <v>48</v>
      </c>
      <c r="R1398" t="str">
        <f>_xlfn.XLOOKUP(Table2[[#This Row],[kota_hotel]],'Dim Kota Hotel'!$B$2:$B$21,'Dim Kota Hotel'!$A$2:$A$21)</f>
        <v>LOK 003</v>
      </c>
      <c r="S1398" t="s">
        <v>106</v>
      </c>
    </row>
    <row r="1399" spans="1:19" x14ac:dyDescent="0.25">
      <c r="A1399" t="s">
        <v>3934</v>
      </c>
      <c r="B1399" t="str">
        <f>_xlfn.XLOOKUP(Table2[[#This Row],[tanggal_checkin]],Table6[tanggal_checkin],Table6[id_checkin])</f>
        <v>CI 0686</v>
      </c>
      <c r="C1399" t="s">
        <v>11241</v>
      </c>
      <c r="D1399" t="str">
        <f>_xlfn.XLOOKUP(Table2[[#This Row],[tanggal_checkout]],Table4[tanggal_checkout],Table4[id_checkout])</f>
        <v>CO 0695</v>
      </c>
      <c r="E1399" t="s">
        <v>11739</v>
      </c>
      <c r="F1399" s="8">
        <v>3.2060185185185185E-2</v>
      </c>
      <c r="G1399" t="str">
        <f>_xlfn.XLOOKUP(Table2[[#This Row],[nama_tamu]],Table10[nama_tamu],Table10[id_tamu])</f>
        <v>CUS 1671</v>
      </c>
      <c r="H1399" t="s">
        <v>3936</v>
      </c>
      <c r="I1399" t="str">
        <f>_xlfn.XLOOKUP(Table2[[#This Row],[tipe_kamar]],Table12[tipe_kamar],Table12[id_kamar])</f>
        <v>KMR 001</v>
      </c>
      <c r="J1399" t="s">
        <v>23</v>
      </c>
      <c r="K1399">
        <v>7</v>
      </c>
      <c r="L1399">
        <v>575000</v>
      </c>
      <c r="M1399">
        <v>4025000</v>
      </c>
      <c r="N1399" t="str">
        <f>_xlfn.XLOOKUP(Table2[[#This Row],[metode_pembayaran]],Table11[metode_pembayaran],Table11[id_pembayaran])</f>
        <v>MP 05</v>
      </c>
      <c r="O1399" t="s">
        <v>72</v>
      </c>
      <c r="P1399" t="str">
        <f>_xlfn.XLOOKUP(Table2[[#This Row],[status_reservasi]],'Dim Status Reservasi'!$B$2:$B$5,'Dim Status Reservasi'!$A$2:$A$5)</f>
        <v>ST 003</v>
      </c>
      <c r="Q1399" t="s">
        <v>37</v>
      </c>
      <c r="R1399" t="str">
        <f>_xlfn.XLOOKUP(Table2[[#This Row],[kota_hotel]],'Dim Kota Hotel'!$B$2:$B$21,'Dim Kota Hotel'!$A$2:$A$21)</f>
        <v>LOK 005</v>
      </c>
      <c r="S1399" t="s">
        <v>43</v>
      </c>
    </row>
    <row r="1400" spans="1:19" x14ac:dyDescent="0.25">
      <c r="A1400" t="s">
        <v>3937</v>
      </c>
      <c r="B1400" t="str">
        <f>_xlfn.XLOOKUP(Table2[[#This Row],[tanggal_checkin]],Table6[tanggal_checkin],Table6[id_checkin])</f>
        <v>CI 0225</v>
      </c>
      <c r="C1400" t="s">
        <v>11767</v>
      </c>
      <c r="D1400" t="str">
        <f>_xlfn.XLOOKUP(Table2[[#This Row],[tanggal_checkout]],Table4[tanggal_checkout],Table4[id_checkout])</f>
        <v>CO 0225</v>
      </c>
      <c r="E1400" t="s">
        <v>11968</v>
      </c>
      <c r="F1400" s="8">
        <v>0.82092592592592595</v>
      </c>
      <c r="G1400" t="str">
        <f>_xlfn.XLOOKUP(Table2[[#This Row],[nama_tamu]],Table10[nama_tamu],Table10[id_tamu])</f>
        <v>CUS 1850</v>
      </c>
      <c r="H1400" t="s">
        <v>3938</v>
      </c>
      <c r="I1400" t="str">
        <f>_xlfn.XLOOKUP(Table2[[#This Row],[tipe_kamar]],Table12[tipe_kamar],Table12[id_kamar])</f>
        <v>KMR 002</v>
      </c>
      <c r="J1400" t="s">
        <v>82</v>
      </c>
      <c r="K1400">
        <v>1</v>
      </c>
      <c r="L1400">
        <v>361000</v>
      </c>
      <c r="M1400">
        <v>361000</v>
      </c>
      <c r="N1400" t="str">
        <f>_xlfn.XLOOKUP(Table2[[#This Row],[metode_pembayaran]],Table11[metode_pembayaran],Table11[id_pembayaran])</f>
        <v>MP 02</v>
      </c>
      <c r="O1400" t="s">
        <v>30</v>
      </c>
      <c r="P1400" t="str">
        <f>_xlfn.XLOOKUP(Table2[[#This Row],[status_reservasi]],'Dim Status Reservasi'!$B$2:$B$5,'Dim Status Reservasi'!$A$2:$A$5)</f>
        <v>ST 004</v>
      </c>
      <c r="Q1400" t="s">
        <v>48</v>
      </c>
      <c r="R1400" t="str">
        <f>_xlfn.XLOOKUP(Table2[[#This Row],[kota_hotel]],'Dim Kota Hotel'!$B$2:$B$21,'Dim Kota Hotel'!$A$2:$A$21)</f>
        <v>LOK 013</v>
      </c>
      <c r="S1400" t="s">
        <v>160</v>
      </c>
    </row>
    <row r="1401" spans="1:19" x14ac:dyDescent="0.25">
      <c r="A1401" t="s">
        <v>3939</v>
      </c>
      <c r="B1401" t="str">
        <f>_xlfn.XLOOKUP(Table2[[#This Row],[tanggal_checkin]],Table6[tanggal_checkin],Table6[id_checkin])</f>
        <v>CI 0431</v>
      </c>
      <c r="C1401" t="s">
        <v>11380</v>
      </c>
      <c r="D1401" t="str">
        <f>_xlfn.XLOOKUP(Table2[[#This Row],[tanggal_checkout]],Table4[tanggal_checkout],Table4[id_checkout])</f>
        <v>CO 0435</v>
      </c>
      <c r="E1401" t="s">
        <v>11349</v>
      </c>
      <c r="F1401" s="8">
        <v>0.60648148148148151</v>
      </c>
      <c r="G1401" t="str">
        <f>_xlfn.XLOOKUP(Table2[[#This Row],[nama_tamu]],Table10[nama_tamu],Table10[id_tamu])</f>
        <v>CUS 3736</v>
      </c>
      <c r="H1401" t="s">
        <v>3940</v>
      </c>
      <c r="I1401" t="str">
        <f>_xlfn.XLOOKUP(Table2[[#This Row],[tipe_kamar]],Table12[tipe_kamar],Table12[id_kamar])</f>
        <v>KMR 004</v>
      </c>
      <c r="J1401" t="s">
        <v>47</v>
      </c>
      <c r="K1401">
        <v>2</v>
      </c>
      <c r="L1401">
        <v>470000</v>
      </c>
      <c r="M1401">
        <v>940000</v>
      </c>
      <c r="N1401" t="str">
        <f>_xlfn.XLOOKUP(Table2[[#This Row],[metode_pembayaran]],Table11[metode_pembayaran],Table11[id_pembayaran])</f>
        <v>MP 05</v>
      </c>
      <c r="O1401" t="s">
        <v>72</v>
      </c>
      <c r="P1401" t="str">
        <f>_xlfn.XLOOKUP(Table2[[#This Row],[status_reservasi]],'Dim Status Reservasi'!$B$2:$B$5,'Dim Status Reservasi'!$A$2:$A$5)</f>
        <v>ST 001</v>
      </c>
      <c r="Q1401" t="s">
        <v>214</v>
      </c>
      <c r="R1401" t="str">
        <f>_xlfn.XLOOKUP(Table2[[#This Row],[kota_hotel]],'Dim Kota Hotel'!$B$2:$B$21,'Dim Kota Hotel'!$A$2:$A$21)</f>
        <v>LOK 006</v>
      </c>
      <c r="S1401" t="s">
        <v>129</v>
      </c>
    </row>
    <row r="1402" spans="1:19" x14ac:dyDescent="0.25">
      <c r="A1402" t="s">
        <v>3941</v>
      </c>
      <c r="B1402" t="str">
        <f>_xlfn.XLOOKUP(Table2[[#This Row],[tanggal_checkin]],Table6[tanggal_checkin],Table6[id_checkin])</f>
        <v>CI 0943</v>
      </c>
      <c r="C1402" t="s">
        <v>11969</v>
      </c>
      <c r="D1402" t="str">
        <f>_xlfn.XLOOKUP(Table2[[#This Row],[tanggal_checkout]],Table4[tanggal_checkout],Table4[id_checkout])</f>
        <v>CO 0947</v>
      </c>
      <c r="E1402" t="s">
        <v>11448</v>
      </c>
      <c r="F1402" s="8">
        <v>0.92961805555555554</v>
      </c>
      <c r="G1402" t="str">
        <f>_xlfn.XLOOKUP(Table2[[#This Row],[nama_tamu]],Table10[nama_tamu],Table10[id_tamu])</f>
        <v>CUS 0139</v>
      </c>
      <c r="H1402" t="s">
        <v>11134</v>
      </c>
      <c r="I1402" t="str">
        <f>_xlfn.XLOOKUP(Table2[[#This Row],[tipe_kamar]],Table12[tipe_kamar],Table12[id_kamar])</f>
        <v>KMR 004</v>
      </c>
      <c r="J1402" t="s">
        <v>47</v>
      </c>
      <c r="K1402">
        <v>1</v>
      </c>
      <c r="L1402">
        <v>516000</v>
      </c>
      <c r="M1402">
        <v>516000</v>
      </c>
      <c r="N1402" t="str">
        <f>_xlfn.XLOOKUP(Table2[[#This Row],[metode_pembayaran]],Table11[metode_pembayaran],Table11[id_pembayaran])</f>
        <v>MP 04</v>
      </c>
      <c r="O1402" t="s">
        <v>53</v>
      </c>
      <c r="P1402" t="str">
        <f>_xlfn.XLOOKUP(Table2[[#This Row],[status_reservasi]],'Dim Status Reservasi'!$B$2:$B$5,'Dim Status Reservasi'!$A$2:$A$5)</f>
        <v>ST 004</v>
      </c>
      <c r="Q1402" t="s">
        <v>48</v>
      </c>
      <c r="R1402" t="str">
        <f>_xlfn.XLOOKUP(Table2[[#This Row],[kota_hotel]],'Dim Kota Hotel'!$B$2:$B$21,'Dim Kota Hotel'!$A$2:$A$21)</f>
        <v>LOK 015</v>
      </c>
      <c r="S1402" t="s">
        <v>233</v>
      </c>
    </row>
    <row r="1403" spans="1:19" x14ac:dyDescent="0.25">
      <c r="A1403" t="s">
        <v>3942</v>
      </c>
      <c r="B1403" t="str">
        <f>_xlfn.XLOOKUP(Table2[[#This Row],[tanggal_checkin]],Table6[tanggal_checkin],Table6[id_checkin])</f>
        <v>CI 0872</v>
      </c>
      <c r="C1403" t="s">
        <v>11834</v>
      </c>
      <c r="D1403" t="str">
        <f>_xlfn.XLOOKUP(Table2[[#This Row],[tanggal_checkout]],Table4[tanggal_checkout],Table4[id_checkout])</f>
        <v>CO 0876</v>
      </c>
      <c r="E1403" t="s">
        <v>11705</v>
      </c>
      <c r="F1403" s="8">
        <v>0.24274305555555556</v>
      </c>
      <c r="G1403" t="str">
        <f>_xlfn.XLOOKUP(Table2[[#This Row],[nama_tamu]],Table10[nama_tamu],Table10[id_tamu])</f>
        <v>CUS 3381</v>
      </c>
      <c r="H1403" t="s">
        <v>3944</v>
      </c>
      <c r="I1403" t="str">
        <f>_xlfn.XLOOKUP(Table2[[#This Row],[tipe_kamar]],Table12[tipe_kamar],Table12[id_kamar])</f>
        <v>KMR 004</v>
      </c>
      <c r="J1403" t="s">
        <v>47</v>
      </c>
      <c r="K1403">
        <v>2</v>
      </c>
      <c r="L1403">
        <v>434000</v>
      </c>
      <c r="M1403">
        <v>868000</v>
      </c>
      <c r="N1403" t="str">
        <f>_xlfn.XLOOKUP(Table2[[#This Row],[metode_pembayaran]],Table11[metode_pembayaran],Table11[id_pembayaran])</f>
        <v>MP 06</v>
      </c>
      <c r="O1403" t="s">
        <v>17</v>
      </c>
      <c r="P1403" t="str">
        <f>_xlfn.XLOOKUP(Table2[[#This Row],[status_reservasi]],'Dim Status Reservasi'!$B$2:$B$5,'Dim Status Reservasi'!$A$2:$A$5)</f>
        <v>ST 004</v>
      </c>
      <c r="Q1403" t="s">
        <v>48</v>
      </c>
      <c r="R1403" t="str">
        <f>_xlfn.XLOOKUP(Table2[[#This Row],[kota_hotel]],'Dim Kota Hotel'!$B$2:$B$21,'Dim Kota Hotel'!$A$2:$A$21)</f>
        <v>LOK 005</v>
      </c>
      <c r="S1403" t="s">
        <v>43</v>
      </c>
    </row>
    <row r="1404" spans="1:19" x14ac:dyDescent="0.25">
      <c r="A1404" t="s">
        <v>3945</v>
      </c>
      <c r="B1404" t="str">
        <f>_xlfn.XLOOKUP(Table2[[#This Row],[tanggal_checkin]],Table6[tanggal_checkin],Table6[id_checkin])</f>
        <v>CI 0681</v>
      </c>
      <c r="C1404" t="s">
        <v>11572</v>
      </c>
      <c r="D1404" t="str">
        <f>_xlfn.XLOOKUP(Table2[[#This Row],[tanggal_checkout]],Table4[tanggal_checkout],Table4[id_checkout])</f>
        <v>CO 0691</v>
      </c>
      <c r="E1404" t="s">
        <v>11729</v>
      </c>
      <c r="F1404" s="8">
        <v>0.23859953703703704</v>
      </c>
      <c r="G1404" t="str">
        <f>_xlfn.XLOOKUP(Table2[[#This Row],[nama_tamu]],Table10[nama_tamu],Table10[id_tamu])</f>
        <v>CUS 0817</v>
      </c>
      <c r="H1404" t="s">
        <v>3947</v>
      </c>
      <c r="I1404" t="str">
        <f>_xlfn.XLOOKUP(Table2[[#This Row],[tipe_kamar]],Table12[tipe_kamar],Table12[id_kamar])</f>
        <v>KMR 003</v>
      </c>
      <c r="J1404" t="s">
        <v>64</v>
      </c>
      <c r="K1404">
        <v>9</v>
      </c>
      <c r="L1404">
        <v>1340000</v>
      </c>
      <c r="M1404">
        <v>12060000</v>
      </c>
      <c r="N1404" t="str">
        <f>_xlfn.XLOOKUP(Table2[[#This Row],[metode_pembayaran]],Table11[metode_pembayaran],Table11[id_pembayaran])</f>
        <v>MP 01</v>
      </c>
      <c r="O1404" t="s">
        <v>24</v>
      </c>
      <c r="P1404" t="str">
        <f>_xlfn.XLOOKUP(Table2[[#This Row],[status_reservasi]],'Dim Status Reservasi'!$B$2:$B$5,'Dim Status Reservasi'!$A$2:$A$5)</f>
        <v>ST 003</v>
      </c>
      <c r="Q1404" t="s">
        <v>37</v>
      </c>
      <c r="R1404" t="str">
        <f>_xlfn.XLOOKUP(Table2[[#This Row],[kota_hotel]],'Dim Kota Hotel'!$B$2:$B$21,'Dim Kota Hotel'!$A$2:$A$21)</f>
        <v>LOK 011</v>
      </c>
      <c r="S1404" t="s">
        <v>38</v>
      </c>
    </row>
    <row r="1405" spans="1:19" x14ac:dyDescent="0.25">
      <c r="A1405" t="s">
        <v>3948</v>
      </c>
      <c r="B1405" t="str">
        <f>_xlfn.XLOOKUP(Table2[[#This Row],[tanggal_checkin]],Table6[tanggal_checkin],Table6[id_checkin])</f>
        <v>CI 0273</v>
      </c>
      <c r="C1405" t="s">
        <v>11213</v>
      </c>
      <c r="D1405" t="str">
        <f>_xlfn.XLOOKUP(Table2[[#This Row],[tanggal_checkout]],Table4[tanggal_checkout],Table4[id_checkout])</f>
        <v>CO 0277</v>
      </c>
      <c r="E1405" t="s">
        <v>11807</v>
      </c>
      <c r="F1405" s="8">
        <v>0.73064814814814816</v>
      </c>
      <c r="G1405" t="str">
        <f>_xlfn.XLOOKUP(Table2[[#This Row],[nama_tamu]],Table10[nama_tamu],Table10[id_tamu])</f>
        <v>CUS 1453</v>
      </c>
      <c r="H1405" t="s">
        <v>3949</v>
      </c>
      <c r="I1405" t="str">
        <f>_xlfn.XLOOKUP(Table2[[#This Row],[tipe_kamar]],Table12[tipe_kamar],Table12[id_kamar])</f>
        <v>KMR 004</v>
      </c>
      <c r="J1405" t="s">
        <v>47</v>
      </c>
      <c r="K1405">
        <v>6</v>
      </c>
      <c r="L1405">
        <v>502000</v>
      </c>
      <c r="M1405">
        <v>3012000</v>
      </c>
      <c r="N1405" t="str">
        <f>_xlfn.XLOOKUP(Table2[[#This Row],[metode_pembayaran]],Table11[metode_pembayaran],Table11[id_pembayaran])</f>
        <v>MP 05</v>
      </c>
      <c r="O1405" t="s">
        <v>72</v>
      </c>
      <c r="P1405" t="str">
        <f>_xlfn.XLOOKUP(Table2[[#This Row],[status_reservasi]],'Dim Status Reservasi'!$B$2:$B$5,'Dim Status Reservasi'!$A$2:$A$5)</f>
        <v>ST 004</v>
      </c>
      <c r="Q1405" t="s">
        <v>48</v>
      </c>
      <c r="R1405" t="str">
        <f>_xlfn.XLOOKUP(Table2[[#This Row],[kota_hotel]],'Dim Kota Hotel'!$B$2:$B$21,'Dim Kota Hotel'!$A$2:$A$21)</f>
        <v>LOK 015</v>
      </c>
      <c r="S1405" t="s">
        <v>233</v>
      </c>
    </row>
    <row r="1406" spans="1:19" x14ac:dyDescent="0.25">
      <c r="A1406" t="s">
        <v>3950</v>
      </c>
      <c r="B1406" t="str">
        <f>_xlfn.XLOOKUP(Table2[[#This Row],[tanggal_checkin]],Table6[tanggal_checkin],Table6[id_checkin])</f>
        <v>CI 0449</v>
      </c>
      <c r="C1406" t="s">
        <v>11136</v>
      </c>
      <c r="D1406" t="str">
        <f>_xlfn.XLOOKUP(Table2[[#This Row],[tanggal_checkout]],Table4[tanggal_checkout],Table4[id_checkout])</f>
        <v>CO 0454</v>
      </c>
      <c r="E1406" t="s">
        <v>11808</v>
      </c>
      <c r="F1406" s="8">
        <v>0.76251157407407411</v>
      </c>
      <c r="G1406" t="str">
        <f>_xlfn.XLOOKUP(Table2[[#This Row],[nama_tamu]],Table10[nama_tamu],Table10[id_tamu])</f>
        <v>CUS 4015</v>
      </c>
      <c r="H1406" t="s">
        <v>3952</v>
      </c>
      <c r="I1406" t="str">
        <f>_xlfn.XLOOKUP(Table2[[#This Row],[tipe_kamar]],Table12[tipe_kamar],Table12[id_kamar])</f>
        <v>KMR 002</v>
      </c>
      <c r="J1406" t="s">
        <v>82</v>
      </c>
      <c r="K1406">
        <v>3</v>
      </c>
      <c r="L1406">
        <v>400000</v>
      </c>
      <c r="M1406">
        <v>1200000</v>
      </c>
      <c r="N1406" t="str">
        <f>_xlfn.XLOOKUP(Table2[[#This Row],[metode_pembayaran]],Table11[metode_pembayaran],Table11[id_pembayaran])</f>
        <v>MP 04</v>
      </c>
      <c r="O1406" t="s">
        <v>53</v>
      </c>
      <c r="P1406" t="str">
        <f>_xlfn.XLOOKUP(Table2[[#This Row],[status_reservasi]],'Dim Status Reservasi'!$B$2:$B$5,'Dim Status Reservasi'!$A$2:$A$5)</f>
        <v>ST 001</v>
      </c>
      <c r="Q1406" t="s">
        <v>214</v>
      </c>
      <c r="R1406" t="str">
        <f>_xlfn.XLOOKUP(Table2[[#This Row],[kota_hotel]],'Dim Kota Hotel'!$B$2:$B$21,'Dim Kota Hotel'!$A$2:$A$21)</f>
        <v>LOK 017</v>
      </c>
      <c r="S1406" t="s">
        <v>84</v>
      </c>
    </row>
    <row r="1407" spans="1:19" x14ac:dyDescent="0.25">
      <c r="A1407" t="s">
        <v>3953</v>
      </c>
      <c r="B1407" t="str">
        <f>_xlfn.XLOOKUP(Table2[[#This Row],[tanggal_checkin]],Table6[tanggal_checkin],Table6[id_checkin])</f>
        <v>CI 0115</v>
      </c>
      <c r="C1407" t="s">
        <v>11970</v>
      </c>
      <c r="D1407" t="str">
        <f>_xlfn.XLOOKUP(Table2[[#This Row],[tanggal_checkout]],Table4[tanggal_checkout],Table4[id_checkout])</f>
        <v>CO 0116</v>
      </c>
      <c r="E1407" t="s">
        <v>11447</v>
      </c>
      <c r="F1407" s="8">
        <v>0.67534722222222221</v>
      </c>
      <c r="G1407" t="str">
        <f>_xlfn.XLOOKUP(Table2[[#This Row],[nama_tamu]],Table10[nama_tamu],Table10[id_tamu])</f>
        <v>CUS 2835</v>
      </c>
      <c r="H1407" t="s">
        <v>3955</v>
      </c>
      <c r="I1407" t="str">
        <f>_xlfn.XLOOKUP(Table2[[#This Row],[tipe_kamar]],Table12[tipe_kamar],Table12[id_kamar])</f>
        <v>KMR 003</v>
      </c>
      <c r="J1407" t="s">
        <v>64</v>
      </c>
      <c r="K1407">
        <v>1</v>
      </c>
      <c r="L1407">
        <v>1280000</v>
      </c>
      <c r="M1407">
        <v>1280000</v>
      </c>
      <c r="N1407" t="str">
        <f>_xlfn.XLOOKUP(Table2[[#This Row],[metode_pembayaran]],Table11[metode_pembayaran],Table11[id_pembayaran])</f>
        <v>MP 03</v>
      </c>
      <c r="O1407" t="s">
        <v>36</v>
      </c>
      <c r="P1407" t="str">
        <f>_xlfn.XLOOKUP(Table2[[#This Row],[status_reservasi]],'Dim Status Reservasi'!$B$2:$B$5,'Dim Status Reservasi'!$A$2:$A$5)</f>
        <v>ST 003</v>
      </c>
      <c r="Q1407" t="s">
        <v>37</v>
      </c>
      <c r="R1407" t="str">
        <f>_xlfn.XLOOKUP(Table2[[#This Row],[kota_hotel]],'Dim Kota Hotel'!$B$2:$B$21,'Dim Kota Hotel'!$A$2:$A$21)</f>
        <v>LOK 015</v>
      </c>
      <c r="S1407" t="s">
        <v>233</v>
      </c>
    </row>
    <row r="1408" spans="1:19" x14ac:dyDescent="0.25">
      <c r="A1408" t="s">
        <v>3956</v>
      </c>
      <c r="B1408" t="str">
        <f>_xlfn.XLOOKUP(Table2[[#This Row],[tanggal_checkin]],Table6[tanggal_checkin],Table6[id_checkin])</f>
        <v>CI 0054</v>
      </c>
      <c r="C1408" t="s">
        <v>11300</v>
      </c>
      <c r="D1408" t="str">
        <f>_xlfn.XLOOKUP(Table2[[#This Row],[tanggal_checkout]],Table4[tanggal_checkout],Table4[id_checkout])</f>
        <v>CO 0063</v>
      </c>
      <c r="E1408" t="s">
        <v>11243</v>
      </c>
      <c r="F1408" s="8">
        <v>0.79655092592592591</v>
      </c>
      <c r="G1408" t="str">
        <f>_xlfn.XLOOKUP(Table2[[#This Row],[nama_tamu]],Table10[nama_tamu],Table10[id_tamu])</f>
        <v>CUS 3606</v>
      </c>
      <c r="H1408" t="s">
        <v>3958</v>
      </c>
      <c r="I1408" t="str">
        <f>_xlfn.XLOOKUP(Table2[[#This Row],[tipe_kamar]],Table12[tipe_kamar],Table12[id_kamar])</f>
        <v>KMR 002</v>
      </c>
      <c r="J1408" t="s">
        <v>82</v>
      </c>
      <c r="K1408">
        <v>9</v>
      </c>
      <c r="L1408">
        <v>316000</v>
      </c>
      <c r="M1408">
        <v>2844000</v>
      </c>
      <c r="N1408" t="str">
        <f>_xlfn.XLOOKUP(Table2[[#This Row],[metode_pembayaran]],Table11[metode_pembayaran],Table11[id_pembayaran])</f>
        <v>MP 02</v>
      </c>
      <c r="O1408" t="s">
        <v>30</v>
      </c>
      <c r="P1408" t="str">
        <f>_xlfn.XLOOKUP(Table2[[#This Row],[status_reservasi]],'Dim Status Reservasi'!$B$2:$B$5,'Dim Status Reservasi'!$A$2:$A$5)</f>
        <v>ST 003</v>
      </c>
      <c r="Q1408" t="s">
        <v>37</v>
      </c>
      <c r="R1408" t="str">
        <f>_xlfn.XLOOKUP(Table2[[#This Row],[kota_hotel]],'Dim Kota Hotel'!$B$2:$B$21,'Dim Kota Hotel'!$A$2:$A$21)</f>
        <v>LOK 006</v>
      </c>
      <c r="S1408" t="s">
        <v>129</v>
      </c>
    </row>
    <row r="1409" spans="1:19" x14ac:dyDescent="0.25">
      <c r="A1409" t="s">
        <v>3959</v>
      </c>
      <c r="B1409" t="str">
        <f>_xlfn.XLOOKUP(Table2[[#This Row],[tanggal_checkin]],Table6[tanggal_checkin],Table6[id_checkin])</f>
        <v>CI 0947</v>
      </c>
      <c r="C1409" t="s">
        <v>11408</v>
      </c>
      <c r="D1409" t="str">
        <f>_xlfn.XLOOKUP(Table2[[#This Row],[tanggal_checkout]],Table4[tanggal_checkout],Table4[id_checkout])</f>
        <v>CO 0951</v>
      </c>
      <c r="E1409" t="s">
        <v>11462</v>
      </c>
      <c r="F1409" s="8">
        <v>0.13921296296296296</v>
      </c>
      <c r="G1409" t="str">
        <f>_xlfn.XLOOKUP(Table2[[#This Row],[nama_tamu]],Table10[nama_tamu],Table10[id_tamu])</f>
        <v>CUS 3595</v>
      </c>
      <c r="H1409" t="s">
        <v>3960</v>
      </c>
      <c r="I1409" t="str">
        <f>_xlfn.XLOOKUP(Table2[[#This Row],[tipe_kamar]],Table12[tipe_kamar],Table12[id_kamar])</f>
        <v>KMR 003</v>
      </c>
      <c r="J1409" t="s">
        <v>64</v>
      </c>
      <c r="K1409">
        <v>1</v>
      </c>
      <c r="L1409">
        <v>1176000</v>
      </c>
      <c r="M1409">
        <v>1176000</v>
      </c>
      <c r="N1409" t="str">
        <f>_xlfn.XLOOKUP(Table2[[#This Row],[metode_pembayaran]],Table11[metode_pembayaran],Table11[id_pembayaran])</f>
        <v>MP 06</v>
      </c>
      <c r="O1409" t="s">
        <v>17</v>
      </c>
      <c r="P1409" t="str">
        <f>_xlfn.XLOOKUP(Table2[[#This Row],[status_reservasi]],'Dim Status Reservasi'!$B$2:$B$5,'Dim Status Reservasi'!$A$2:$A$5)</f>
        <v>ST 003</v>
      </c>
      <c r="Q1409" t="s">
        <v>37</v>
      </c>
      <c r="R1409" t="str">
        <f>_xlfn.XLOOKUP(Table2[[#This Row],[kota_hotel]],'Dim Kota Hotel'!$B$2:$B$21,'Dim Kota Hotel'!$A$2:$A$21)</f>
        <v>LOK 009</v>
      </c>
      <c r="S1409" t="s">
        <v>19</v>
      </c>
    </row>
    <row r="1410" spans="1:19" x14ac:dyDescent="0.25">
      <c r="A1410" t="s">
        <v>3961</v>
      </c>
      <c r="B1410" t="str">
        <f>_xlfn.XLOOKUP(Table2[[#This Row],[tanggal_checkin]],Table6[tanggal_checkin],Table6[id_checkin])</f>
        <v>CI 0127</v>
      </c>
      <c r="C1410" t="s">
        <v>11561</v>
      </c>
      <c r="D1410" t="str">
        <f>_xlfn.XLOOKUP(Table2[[#This Row],[tanggal_checkout]],Table4[tanggal_checkout],Table4[id_checkout])</f>
        <v>CO 0130</v>
      </c>
      <c r="E1410" t="s">
        <v>11521</v>
      </c>
      <c r="F1410" s="8">
        <v>9.1932870370370373E-2</v>
      </c>
      <c r="G1410" t="str">
        <f>_xlfn.XLOOKUP(Table2[[#This Row],[nama_tamu]],Table10[nama_tamu],Table10[id_tamu])</f>
        <v>CUS 2771</v>
      </c>
      <c r="H1410" t="s">
        <v>3962</v>
      </c>
      <c r="I1410" t="str">
        <f>_xlfn.XLOOKUP(Table2[[#This Row],[tipe_kamar]],Table12[tipe_kamar],Table12[id_kamar])</f>
        <v>KMR 004</v>
      </c>
      <c r="J1410" t="s">
        <v>47</v>
      </c>
      <c r="K1410">
        <v>3</v>
      </c>
      <c r="L1410">
        <v>453000</v>
      </c>
      <c r="M1410">
        <v>1359000</v>
      </c>
      <c r="N1410" t="str">
        <f>_xlfn.XLOOKUP(Table2[[#This Row],[metode_pembayaran]],Table11[metode_pembayaran],Table11[id_pembayaran])</f>
        <v>MP 02</v>
      </c>
      <c r="O1410" t="s">
        <v>30</v>
      </c>
      <c r="P1410" t="str">
        <f>_xlfn.XLOOKUP(Table2[[#This Row],[status_reservasi]],'Dim Status Reservasi'!$B$2:$B$5,'Dim Status Reservasi'!$A$2:$A$5)</f>
        <v>ST 003</v>
      </c>
      <c r="Q1410" t="s">
        <v>37</v>
      </c>
      <c r="R1410" t="str">
        <f>_xlfn.XLOOKUP(Table2[[#This Row],[kota_hotel]],'Dim Kota Hotel'!$B$2:$B$21,'Dim Kota Hotel'!$A$2:$A$21)</f>
        <v>LOK 009</v>
      </c>
      <c r="S1410" t="s">
        <v>19</v>
      </c>
    </row>
    <row r="1411" spans="1:19" x14ac:dyDescent="0.25">
      <c r="A1411" t="s">
        <v>3963</v>
      </c>
      <c r="B1411" t="str">
        <f>_xlfn.XLOOKUP(Table2[[#This Row],[tanggal_checkin]],Table6[tanggal_checkin],Table6[id_checkin])</f>
        <v>CI 1030</v>
      </c>
      <c r="C1411" t="s">
        <v>11498</v>
      </c>
      <c r="D1411" t="str">
        <f>_xlfn.XLOOKUP(Table2[[#This Row],[tanggal_checkout]],Table4[tanggal_checkout],Table4[id_checkout])</f>
        <v>CO 1037</v>
      </c>
      <c r="E1411" t="s">
        <v>11522</v>
      </c>
      <c r="F1411" s="8">
        <v>0.37131944444444442</v>
      </c>
      <c r="G1411" t="str">
        <f>_xlfn.XLOOKUP(Table2[[#This Row],[nama_tamu]],Table10[nama_tamu],Table10[id_tamu])</f>
        <v>CUS 2843</v>
      </c>
      <c r="H1411" t="s">
        <v>3965</v>
      </c>
      <c r="I1411" t="str">
        <f>_xlfn.XLOOKUP(Table2[[#This Row],[tipe_kamar]],Table12[tipe_kamar],Table12[id_kamar])</f>
        <v>KMR 002</v>
      </c>
      <c r="J1411" t="s">
        <v>82</v>
      </c>
      <c r="K1411">
        <v>4</v>
      </c>
      <c r="L1411">
        <v>348000</v>
      </c>
      <c r="M1411">
        <v>1392000</v>
      </c>
      <c r="N1411" t="str">
        <f>_xlfn.XLOOKUP(Table2[[#This Row],[metode_pembayaran]],Table11[metode_pembayaran],Table11[id_pembayaran])</f>
        <v>MP 02</v>
      </c>
      <c r="O1411" t="s">
        <v>30</v>
      </c>
      <c r="P1411" t="str">
        <f>_xlfn.XLOOKUP(Table2[[#This Row],[status_reservasi]],'Dim Status Reservasi'!$B$2:$B$5,'Dim Status Reservasi'!$A$2:$A$5)</f>
        <v>ST 001</v>
      </c>
      <c r="Q1411" t="s">
        <v>214</v>
      </c>
      <c r="R1411" t="str">
        <f>_xlfn.XLOOKUP(Table2[[#This Row],[kota_hotel]],'Dim Kota Hotel'!$B$2:$B$21,'Dim Kota Hotel'!$A$2:$A$21)</f>
        <v>LOK 007</v>
      </c>
      <c r="S1411" t="s">
        <v>145</v>
      </c>
    </row>
    <row r="1412" spans="1:19" x14ac:dyDescent="0.25">
      <c r="A1412" t="s">
        <v>3966</v>
      </c>
      <c r="B1412" t="str">
        <f>_xlfn.XLOOKUP(Table2[[#This Row],[tanggal_checkin]],Table6[tanggal_checkin],Table6[id_checkin])</f>
        <v>CI 0711</v>
      </c>
      <c r="C1412" t="s">
        <v>11576</v>
      </c>
      <c r="D1412" t="str">
        <f>_xlfn.XLOOKUP(Table2[[#This Row],[tanggal_checkout]],Table4[tanggal_checkout],Table4[id_checkout])</f>
        <v>CO 0717</v>
      </c>
      <c r="E1412" t="s">
        <v>11971</v>
      </c>
      <c r="F1412" s="8">
        <v>0.45832175925925928</v>
      </c>
      <c r="G1412" t="str">
        <f>_xlfn.XLOOKUP(Table2[[#This Row],[nama_tamu]],Table10[nama_tamu],Table10[id_tamu])</f>
        <v>CUS 1456</v>
      </c>
      <c r="H1412" t="s">
        <v>3968</v>
      </c>
      <c r="I1412" t="str">
        <f>_xlfn.XLOOKUP(Table2[[#This Row],[tipe_kamar]],Table12[tipe_kamar],Table12[id_kamar])</f>
        <v>KMR 004</v>
      </c>
      <c r="J1412" t="s">
        <v>47</v>
      </c>
      <c r="K1412">
        <v>4</v>
      </c>
      <c r="L1412">
        <v>431000</v>
      </c>
      <c r="M1412">
        <v>1724000</v>
      </c>
      <c r="N1412" t="str">
        <f>_xlfn.XLOOKUP(Table2[[#This Row],[metode_pembayaran]],Table11[metode_pembayaran],Table11[id_pembayaran])</f>
        <v>MP 01</v>
      </c>
      <c r="O1412" t="s">
        <v>24</v>
      </c>
      <c r="P1412" t="str">
        <f>_xlfn.XLOOKUP(Table2[[#This Row],[status_reservasi]],'Dim Status Reservasi'!$B$2:$B$5,'Dim Status Reservasi'!$A$2:$A$5)</f>
        <v>ST 003</v>
      </c>
      <c r="Q1412" t="s">
        <v>37</v>
      </c>
      <c r="R1412" t="str">
        <f>_xlfn.XLOOKUP(Table2[[#This Row],[kota_hotel]],'Dim Kota Hotel'!$B$2:$B$21,'Dim Kota Hotel'!$A$2:$A$21)</f>
        <v>LOK 005</v>
      </c>
      <c r="S1412" t="s">
        <v>43</v>
      </c>
    </row>
    <row r="1413" spans="1:19" x14ac:dyDescent="0.25">
      <c r="A1413" t="s">
        <v>3969</v>
      </c>
      <c r="B1413" t="str">
        <f>_xlfn.XLOOKUP(Table2[[#This Row],[tanggal_checkin]],Table6[tanggal_checkin],Table6[id_checkin])</f>
        <v>CI 0699</v>
      </c>
      <c r="C1413" t="s">
        <v>10993</v>
      </c>
      <c r="D1413" t="str">
        <f>_xlfn.XLOOKUP(Table2[[#This Row],[tanggal_checkout]],Table4[tanggal_checkout],Table4[id_checkout])</f>
        <v>CO 0706</v>
      </c>
      <c r="E1413" t="s">
        <v>11725</v>
      </c>
      <c r="F1413" s="8">
        <v>0.39268518518518519</v>
      </c>
      <c r="G1413" t="str">
        <f>_xlfn.XLOOKUP(Table2[[#This Row],[nama_tamu]],Table10[nama_tamu],Table10[id_tamu])</f>
        <v>CUS 0139</v>
      </c>
      <c r="H1413" t="s">
        <v>11134</v>
      </c>
      <c r="I1413" t="str">
        <f>_xlfn.XLOOKUP(Table2[[#This Row],[tipe_kamar]],Table12[tipe_kamar],Table12[id_kamar])</f>
        <v>KMR 003</v>
      </c>
      <c r="J1413" t="s">
        <v>64</v>
      </c>
      <c r="K1413">
        <v>5</v>
      </c>
      <c r="L1413">
        <v>1159000</v>
      </c>
      <c r="M1413">
        <v>5795000</v>
      </c>
      <c r="N1413" t="str">
        <f>_xlfn.XLOOKUP(Table2[[#This Row],[metode_pembayaran]],Table11[metode_pembayaran],Table11[id_pembayaran])</f>
        <v>MP 02</v>
      </c>
      <c r="O1413" t="s">
        <v>30</v>
      </c>
      <c r="P1413" t="str">
        <f>_xlfn.XLOOKUP(Table2[[#This Row],[status_reservasi]],'Dim Status Reservasi'!$B$2:$B$5,'Dim Status Reservasi'!$A$2:$A$5)</f>
        <v>ST 003</v>
      </c>
      <c r="Q1413" t="s">
        <v>37</v>
      </c>
      <c r="R1413" t="str">
        <f>_xlfn.XLOOKUP(Table2[[#This Row],[kota_hotel]],'Dim Kota Hotel'!$B$2:$B$21,'Dim Kota Hotel'!$A$2:$A$21)</f>
        <v>LOK 009</v>
      </c>
      <c r="S1413" t="s">
        <v>19</v>
      </c>
    </row>
    <row r="1414" spans="1:19" x14ac:dyDescent="0.25">
      <c r="A1414" t="s">
        <v>3971</v>
      </c>
      <c r="B1414" t="str">
        <f>_xlfn.XLOOKUP(Table2[[#This Row],[tanggal_checkin]],Table6[tanggal_checkin],Table6[id_checkin])</f>
        <v>CI 0008</v>
      </c>
      <c r="C1414" t="s">
        <v>11602</v>
      </c>
      <c r="D1414" t="str">
        <f>_xlfn.XLOOKUP(Table2[[#This Row],[tanggal_checkout]],Table4[tanggal_checkout],Table4[id_checkout])</f>
        <v>CO 0013</v>
      </c>
      <c r="E1414" t="s">
        <v>11085</v>
      </c>
      <c r="F1414" s="8">
        <v>0.65658564814814813</v>
      </c>
      <c r="G1414" t="str">
        <f>_xlfn.XLOOKUP(Table2[[#This Row],[nama_tamu]],Table10[nama_tamu],Table10[id_tamu])</f>
        <v>CUS 0294</v>
      </c>
      <c r="H1414" t="s">
        <v>3973</v>
      </c>
      <c r="I1414" t="str">
        <f>_xlfn.XLOOKUP(Table2[[#This Row],[tipe_kamar]],Table12[tipe_kamar],Table12[id_kamar])</f>
        <v>KMR 002</v>
      </c>
      <c r="J1414" t="s">
        <v>82</v>
      </c>
      <c r="K1414">
        <v>6</v>
      </c>
      <c r="L1414">
        <v>338000</v>
      </c>
      <c r="M1414">
        <v>2028000</v>
      </c>
      <c r="N1414" t="str">
        <f>_xlfn.XLOOKUP(Table2[[#This Row],[metode_pembayaran]],Table11[metode_pembayaran],Table11[id_pembayaran])</f>
        <v>MP 06</v>
      </c>
      <c r="O1414" t="s">
        <v>17</v>
      </c>
      <c r="P1414" t="str">
        <f>_xlfn.XLOOKUP(Table2[[#This Row],[status_reservasi]],'Dim Status Reservasi'!$B$2:$B$5,'Dim Status Reservasi'!$A$2:$A$5)</f>
        <v>ST 004</v>
      </c>
      <c r="Q1414" t="s">
        <v>48</v>
      </c>
      <c r="R1414" t="str">
        <f>_xlfn.XLOOKUP(Table2[[#This Row],[kota_hotel]],'Dim Kota Hotel'!$B$2:$B$21,'Dim Kota Hotel'!$A$2:$A$21)</f>
        <v>LOK 003</v>
      </c>
      <c r="S1414" t="s">
        <v>106</v>
      </c>
    </row>
    <row r="1415" spans="1:19" x14ac:dyDescent="0.25">
      <c r="A1415" t="s">
        <v>3974</v>
      </c>
      <c r="B1415" t="str">
        <f>_xlfn.XLOOKUP(Table2[[#This Row],[tanggal_checkin]],Table6[tanggal_checkin],Table6[id_checkin])</f>
        <v>CI 0361</v>
      </c>
      <c r="C1415" t="s">
        <v>11956</v>
      </c>
      <c r="D1415" t="str">
        <f>_xlfn.XLOOKUP(Table2[[#This Row],[tanggal_checkout]],Table4[tanggal_checkout],Table4[id_checkout])</f>
        <v>CO 0368</v>
      </c>
      <c r="E1415" t="s">
        <v>11770</v>
      </c>
      <c r="F1415" s="8">
        <v>0.26181712962962961</v>
      </c>
      <c r="G1415" t="str">
        <f>_xlfn.XLOOKUP(Table2[[#This Row],[nama_tamu]],Table10[nama_tamu],Table10[id_tamu])</f>
        <v>CUS 0519</v>
      </c>
      <c r="H1415" t="s">
        <v>3976</v>
      </c>
      <c r="I1415" t="str">
        <f>_xlfn.XLOOKUP(Table2[[#This Row],[tipe_kamar]],Table12[tipe_kamar],Table12[id_kamar])</f>
        <v>KMR 004</v>
      </c>
      <c r="J1415" t="s">
        <v>47</v>
      </c>
      <c r="K1415">
        <v>8</v>
      </c>
      <c r="L1415">
        <v>445000</v>
      </c>
      <c r="M1415">
        <v>3560000</v>
      </c>
      <c r="N1415" t="str">
        <f>_xlfn.XLOOKUP(Table2[[#This Row],[metode_pembayaran]],Table11[metode_pembayaran],Table11[id_pembayaran])</f>
        <v>MP 03</v>
      </c>
      <c r="O1415" t="s">
        <v>36</v>
      </c>
      <c r="P1415" t="str">
        <f>_xlfn.XLOOKUP(Table2[[#This Row],[status_reservasi]],'Dim Status Reservasi'!$B$2:$B$5,'Dim Status Reservasi'!$A$2:$A$5)</f>
        <v>ST 003</v>
      </c>
      <c r="Q1415" t="s">
        <v>37</v>
      </c>
      <c r="R1415" t="str">
        <f>_xlfn.XLOOKUP(Table2[[#This Row],[kota_hotel]],'Dim Kota Hotel'!$B$2:$B$21,'Dim Kota Hotel'!$A$2:$A$21)</f>
        <v>LOK 007</v>
      </c>
      <c r="S1415" t="s">
        <v>145</v>
      </c>
    </row>
    <row r="1416" spans="1:19" x14ac:dyDescent="0.25">
      <c r="A1416" t="s">
        <v>3977</v>
      </c>
      <c r="B1416" t="str">
        <f>_xlfn.XLOOKUP(Table2[[#This Row],[tanggal_checkin]],Table6[tanggal_checkin],Table6[id_checkin])</f>
        <v>CI 1023</v>
      </c>
      <c r="C1416" t="s">
        <v>11841</v>
      </c>
      <c r="D1416" t="str">
        <f>_xlfn.XLOOKUP(Table2[[#This Row],[tanggal_checkout]],Table4[tanggal_checkout],Table4[id_checkout])</f>
        <v>CO 1028</v>
      </c>
      <c r="E1416" t="s">
        <v>11753</v>
      </c>
      <c r="F1416" s="8">
        <v>0.18221064814814814</v>
      </c>
      <c r="G1416" t="str">
        <f>_xlfn.XLOOKUP(Table2[[#This Row],[nama_tamu]],Table10[nama_tamu],Table10[id_tamu])</f>
        <v>CUS 0901</v>
      </c>
      <c r="H1416" t="s">
        <v>3979</v>
      </c>
      <c r="I1416" t="str">
        <f>_xlfn.XLOOKUP(Table2[[#This Row],[tipe_kamar]],Table12[tipe_kamar],Table12[id_kamar])</f>
        <v>KMR 003</v>
      </c>
      <c r="J1416" t="s">
        <v>64</v>
      </c>
      <c r="K1416">
        <v>2</v>
      </c>
      <c r="L1416">
        <v>1370000</v>
      </c>
      <c r="M1416">
        <v>2740000</v>
      </c>
      <c r="N1416" t="str">
        <f>_xlfn.XLOOKUP(Table2[[#This Row],[metode_pembayaran]],Table11[metode_pembayaran],Table11[id_pembayaran])</f>
        <v>MP 06</v>
      </c>
      <c r="O1416" t="s">
        <v>17</v>
      </c>
      <c r="P1416" t="str">
        <f>_xlfn.XLOOKUP(Table2[[#This Row],[status_reservasi]],'Dim Status Reservasi'!$B$2:$B$5,'Dim Status Reservasi'!$A$2:$A$5)</f>
        <v>ST 003</v>
      </c>
      <c r="Q1416" t="s">
        <v>37</v>
      </c>
      <c r="R1416" t="str">
        <f>_xlfn.XLOOKUP(Table2[[#This Row],[kota_hotel]],'Dim Kota Hotel'!$B$2:$B$21,'Dim Kota Hotel'!$A$2:$A$21)</f>
        <v>LOK 012</v>
      </c>
      <c r="S1416" t="s">
        <v>25</v>
      </c>
    </row>
    <row r="1417" spans="1:19" x14ac:dyDescent="0.25">
      <c r="A1417" t="s">
        <v>3980</v>
      </c>
      <c r="B1417" t="str">
        <f>_xlfn.XLOOKUP(Table2[[#This Row],[tanggal_checkin]],Table6[tanggal_checkin],Table6[id_checkin])</f>
        <v>CI 0504</v>
      </c>
      <c r="C1417" t="s">
        <v>11892</v>
      </c>
      <c r="D1417" t="str">
        <f>_xlfn.XLOOKUP(Table2[[#This Row],[tanggal_checkout]],Table4[tanggal_checkout],Table4[id_checkout])</f>
        <v>CO 0507</v>
      </c>
      <c r="E1417" t="s">
        <v>11540</v>
      </c>
      <c r="F1417" s="8">
        <v>0.8082407407407407</v>
      </c>
      <c r="G1417" t="str">
        <f>_xlfn.XLOOKUP(Table2[[#This Row],[nama_tamu]],Table10[nama_tamu],Table10[id_tamu])</f>
        <v>CUS 3145</v>
      </c>
      <c r="H1417" t="s">
        <v>3981</v>
      </c>
      <c r="I1417" t="str">
        <f>_xlfn.XLOOKUP(Table2[[#This Row],[tipe_kamar]],Table12[tipe_kamar],Table12[id_kamar])</f>
        <v>KMR 001</v>
      </c>
      <c r="J1417" t="s">
        <v>23</v>
      </c>
      <c r="K1417">
        <v>2</v>
      </c>
      <c r="L1417">
        <v>598000</v>
      </c>
      <c r="M1417">
        <v>1196000</v>
      </c>
      <c r="N1417" t="str">
        <f>_xlfn.XLOOKUP(Table2[[#This Row],[metode_pembayaran]],Table11[metode_pembayaran],Table11[id_pembayaran])</f>
        <v>MP 03</v>
      </c>
      <c r="O1417" t="s">
        <v>36</v>
      </c>
      <c r="P1417" t="str">
        <f>_xlfn.XLOOKUP(Table2[[#This Row],[status_reservasi]],'Dim Status Reservasi'!$B$2:$B$5,'Dim Status Reservasi'!$A$2:$A$5)</f>
        <v>ST 004</v>
      </c>
      <c r="Q1417" t="s">
        <v>48</v>
      </c>
      <c r="R1417" t="str">
        <f>_xlfn.XLOOKUP(Table2[[#This Row],[kota_hotel]],'Dim Kota Hotel'!$B$2:$B$21,'Dim Kota Hotel'!$A$2:$A$21)</f>
        <v>LOK 004</v>
      </c>
      <c r="S1417" t="s">
        <v>49</v>
      </c>
    </row>
    <row r="1418" spans="1:19" x14ac:dyDescent="0.25">
      <c r="A1418" t="s">
        <v>3982</v>
      </c>
      <c r="B1418" t="str">
        <f>_xlfn.XLOOKUP(Table2[[#This Row],[tanggal_checkin]],Table6[tanggal_checkin],Table6[id_checkin])</f>
        <v>CI 0878</v>
      </c>
      <c r="C1418" t="s">
        <v>11972</v>
      </c>
      <c r="D1418" t="str">
        <f>_xlfn.XLOOKUP(Table2[[#This Row],[tanggal_checkout]],Table4[tanggal_checkout],Table4[id_checkout])</f>
        <v>CO 0887</v>
      </c>
      <c r="E1418" t="s">
        <v>11633</v>
      </c>
      <c r="F1418" s="8">
        <v>0.25672453703703701</v>
      </c>
      <c r="G1418" t="str">
        <f>_xlfn.XLOOKUP(Table2[[#This Row],[nama_tamu]],Table10[nama_tamu],Table10[id_tamu])</f>
        <v>CUS 1015</v>
      </c>
      <c r="H1418" t="s">
        <v>3984</v>
      </c>
      <c r="I1418" t="str">
        <f>_xlfn.XLOOKUP(Table2[[#This Row],[tipe_kamar]],Table12[tipe_kamar],Table12[id_kamar])</f>
        <v>KMR 002</v>
      </c>
      <c r="J1418" t="s">
        <v>82</v>
      </c>
      <c r="K1418">
        <v>8</v>
      </c>
      <c r="L1418">
        <v>319000</v>
      </c>
      <c r="M1418">
        <v>2552000</v>
      </c>
      <c r="N1418" t="str">
        <f>_xlfn.XLOOKUP(Table2[[#This Row],[metode_pembayaran]],Table11[metode_pembayaran],Table11[id_pembayaran])</f>
        <v>MP 05</v>
      </c>
      <c r="O1418" t="s">
        <v>72</v>
      </c>
      <c r="P1418" t="str">
        <f>_xlfn.XLOOKUP(Table2[[#This Row],[status_reservasi]],'Dim Status Reservasi'!$B$2:$B$5,'Dim Status Reservasi'!$A$2:$A$5)</f>
        <v>ST 003</v>
      </c>
      <c r="Q1418" t="s">
        <v>37</v>
      </c>
      <c r="R1418" t="str">
        <f>_xlfn.XLOOKUP(Table2[[#This Row],[kota_hotel]],'Dim Kota Hotel'!$B$2:$B$21,'Dim Kota Hotel'!$A$2:$A$21)</f>
        <v>LOK 018</v>
      </c>
      <c r="S1418" t="s">
        <v>102</v>
      </c>
    </row>
    <row r="1419" spans="1:19" x14ac:dyDescent="0.25">
      <c r="A1419" t="s">
        <v>3985</v>
      </c>
      <c r="B1419" t="str">
        <f>_xlfn.XLOOKUP(Table2[[#This Row],[tanggal_checkin]],Table6[tanggal_checkin],Table6[id_checkin])</f>
        <v>CI 0224</v>
      </c>
      <c r="C1419" t="s">
        <v>11188</v>
      </c>
      <c r="D1419" t="str">
        <f>_xlfn.XLOOKUP(Table2[[#This Row],[tanggal_checkout]],Table4[tanggal_checkout],Table4[id_checkout])</f>
        <v>CO 0230</v>
      </c>
      <c r="E1419" t="s">
        <v>11864</v>
      </c>
      <c r="F1419" s="8">
        <v>0.39960648148148148</v>
      </c>
      <c r="G1419" t="str">
        <f>_xlfn.XLOOKUP(Table2[[#This Row],[nama_tamu]],Table10[nama_tamu],Table10[id_tamu])</f>
        <v>CUS 2848</v>
      </c>
      <c r="H1419" t="s">
        <v>3986</v>
      </c>
      <c r="I1419" t="str">
        <f>_xlfn.XLOOKUP(Table2[[#This Row],[tipe_kamar]],Table12[tipe_kamar],Table12[id_kamar])</f>
        <v>KMR 004</v>
      </c>
      <c r="J1419" t="s">
        <v>47</v>
      </c>
      <c r="K1419">
        <v>7</v>
      </c>
      <c r="L1419">
        <v>507000</v>
      </c>
      <c r="M1419">
        <v>3549000</v>
      </c>
      <c r="N1419" t="str">
        <f>_xlfn.XLOOKUP(Table2[[#This Row],[metode_pembayaran]],Table11[metode_pembayaran],Table11[id_pembayaran])</f>
        <v>MP 04</v>
      </c>
      <c r="O1419" t="s">
        <v>53</v>
      </c>
      <c r="P1419" t="str">
        <f>_xlfn.XLOOKUP(Table2[[#This Row],[status_reservasi]],'Dim Status Reservasi'!$B$2:$B$5,'Dim Status Reservasi'!$A$2:$A$5)</f>
        <v>ST 004</v>
      </c>
      <c r="Q1419" t="s">
        <v>48</v>
      </c>
      <c r="R1419" t="str">
        <f>_xlfn.XLOOKUP(Table2[[#This Row],[kota_hotel]],'Dim Kota Hotel'!$B$2:$B$21,'Dim Kota Hotel'!$A$2:$A$21)</f>
        <v>LOK 012</v>
      </c>
      <c r="S1419" t="s">
        <v>25</v>
      </c>
    </row>
    <row r="1420" spans="1:19" x14ac:dyDescent="0.25">
      <c r="A1420" t="s">
        <v>3987</v>
      </c>
      <c r="B1420" t="str">
        <f>_xlfn.XLOOKUP(Table2[[#This Row],[tanggal_checkin]],Table6[tanggal_checkin],Table6[id_checkin])</f>
        <v>CI 0332</v>
      </c>
      <c r="C1420" t="s">
        <v>11787</v>
      </c>
      <c r="D1420" t="str">
        <f>_xlfn.XLOOKUP(Table2[[#This Row],[tanggal_checkout]],Table4[tanggal_checkout],Table4[id_checkout])</f>
        <v>CO 0335</v>
      </c>
      <c r="E1420" t="s">
        <v>11886</v>
      </c>
      <c r="F1420" s="8">
        <v>9.3483796296296301E-2</v>
      </c>
      <c r="G1420" t="str">
        <f>_xlfn.XLOOKUP(Table2[[#This Row],[nama_tamu]],Table10[nama_tamu],Table10[id_tamu])</f>
        <v>CUS 0972</v>
      </c>
      <c r="H1420" t="s">
        <v>3988</v>
      </c>
      <c r="I1420" t="str">
        <f>_xlfn.XLOOKUP(Table2[[#This Row],[tipe_kamar]],Table12[tipe_kamar],Table12[id_kamar])</f>
        <v>KMR 001</v>
      </c>
      <c r="J1420" t="s">
        <v>23</v>
      </c>
      <c r="K1420">
        <v>4</v>
      </c>
      <c r="L1420">
        <v>667000</v>
      </c>
      <c r="M1420">
        <v>2668000</v>
      </c>
      <c r="N1420" t="str">
        <f>_xlfn.XLOOKUP(Table2[[#This Row],[metode_pembayaran]],Table11[metode_pembayaran],Table11[id_pembayaran])</f>
        <v>MP 03</v>
      </c>
      <c r="O1420" t="s">
        <v>36</v>
      </c>
      <c r="P1420" t="str">
        <f>_xlfn.XLOOKUP(Table2[[#This Row],[status_reservasi]],'Dim Status Reservasi'!$B$2:$B$5,'Dim Status Reservasi'!$A$2:$A$5)</f>
        <v>ST 004</v>
      </c>
      <c r="Q1420" t="s">
        <v>48</v>
      </c>
      <c r="R1420" t="str">
        <f>_xlfn.XLOOKUP(Table2[[#This Row],[kota_hotel]],'Dim Kota Hotel'!$B$2:$B$21,'Dim Kota Hotel'!$A$2:$A$21)</f>
        <v>LOK 019</v>
      </c>
      <c r="S1420" t="s">
        <v>133</v>
      </c>
    </row>
    <row r="1421" spans="1:19" x14ac:dyDescent="0.25">
      <c r="A1421" t="s">
        <v>3989</v>
      </c>
      <c r="B1421" t="str">
        <f>_xlfn.XLOOKUP(Table2[[#This Row],[tanggal_checkin]],Table6[tanggal_checkin],Table6[id_checkin])</f>
        <v>CI 0173</v>
      </c>
      <c r="C1421" t="s">
        <v>10977</v>
      </c>
      <c r="D1421" t="str">
        <f>_xlfn.XLOOKUP(Table2[[#This Row],[tanggal_checkout]],Table4[tanggal_checkout],Table4[id_checkout])</f>
        <v>CO 0176</v>
      </c>
      <c r="E1421" t="s">
        <v>11414</v>
      </c>
      <c r="F1421" s="8">
        <v>0.81466435185185182</v>
      </c>
      <c r="G1421" t="str">
        <f>_xlfn.XLOOKUP(Table2[[#This Row],[nama_tamu]],Table10[nama_tamu],Table10[id_tamu])</f>
        <v>CUS 1374</v>
      </c>
      <c r="H1421" t="s">
        <v>3991</v>
      </c>
      <c r="I1421" t="str">
        <f>_xlfn.XLOOKUP(Table2[[#This Row],[tipe_kamar]],Table12[tipe_kamar],Table12[id_kamar])</f>
        <v>KMR 003</v>
      </c>
      <c r="J1421" t="s">
        <v>64</v>
      </c>
      <c r="K1421">
        <v>1</v>
      </c>
      <c r="L1421">
        <v>1165000</v>
      </c>
      <c r="M1421">
        <v>1165000</v>
      </c>
      <c r="N1421" t="str">
        <f>_xlfn.XLOOKUP(Table2[[#This Row],[metode_pembayaran]],Table11[metode_pembayaran],Table11[id_pembayaran])</f>
        <v>MP 03</v>
      </c>
      <c r="O1421" t="s">
        <v>36</v>
      </c>
      <c r="P1421" t="str">
        <f>_xlfn.XLOOKUP(Table2[[#This Row],[status_reservasi]],'Dim Status Reservasi'!$B$2:$B$5,'Dim Status Reservasi'!$A$2:$A$5)</f>
        <v>ST 003</v>
      </c>
      <c r="Q1421" t="s">
        <v>37</v>
      </c>
      <c r="R1421" t="str">
        <f>_xlfn.XLOOKUP(Table2[[#This Row],[kota_hotel]],'Dim Kota Hotel'!$B$2:$B$21,'Dim Kota Hotel'!$A$2:$A$21)</f>
        <v>LOK 002</v>
      </c>
      <c r="S1421" t="s">
        <v>60</v>
      </c>
    </row>
    <row r="1422" spans="1:19" x14ac:dyDescent="0.25">
      <c r="A1422" t="s">
        <v>3992</v>
      </c>
      <c r="B1422" t="str">
        <f>_xlfn.XLOOKUP(Table2[[#This Row],[tanggal_checkin]],Table6[tanggal_checkin],Table6[id_checkin])</f>
        <v>CI 0758</v>
      </c>
      <c r="C1422" t="s">
        <v>11173</v>
      </c>
      <c r="D1422" t="str">
        <f>_xlfn.XLOOKUP(Table2[[#This Row],[tanggal_checkout]],Table4[tanggal_checkout],Table4[id_checkout])</f>
        <v>CO 0769</v>
      </c>
      <c r="E1422" t="s">
        <v>10982</v>
      </c>
      <c r="F1422" s="8">
        <v>0.47210648148148149</v>
      </c>
      <c r="G1422" t="str">
        <f>_xlfn.XLOOKUP(Table2[[#This Row],[nama_tamu]],Table10[nama_tamu],Table10[id_tamu])</f>
        <v>CUS 1899</v>
      </c>
      <c r="H1422" t="s">
        <v>3993</v>
      </c>
      <c r="I1422" t="str">
        <f>_xlfn.XLOOKUP(Table2[[#This Row],[tipe_kamar]],Table12[tipe_kamar],Table12[id_kamar])</f>
        <v>KMR 004</v>
      </c>
      <c r="J1422" t="s">
        <v>47</v>
      </c>
      <c r="K1422">
        <v>9</v>
      </c>
      <c r="L1422">
        <v>427000</v>
      </c>
      <c r="M1422">
        <v>3843000</v>
      </c>
      <c r="N1422" t="str">
        <f>_xlfn.XLOOKUP(Table2[[#This Row],[metode_pembayaran]],Table11[metode_pembayaran],Table11[id_pembayaran])</f>
        <v>MP 02</v>
      </c>
      <c r="O1422" t="s">
        <v>30</v>
      </c>
      <c r="P1422" t="str">
        <f>_xlfn.XLOOKUP(Table2[[#This Row],[status_reservasi]],'Dim Status Reservasi'!$B$2:$B$5,'Dim Status Reservasi'!$A$2:$A$5)</f>
        <v>ST 003</v>
      </c>
      <c r="Q1422" t="s">
        <v>37</v>
      </c>
      <c r="R1422" t="str">
        <f>_xlfn.XLOOKUP(Table2[[#This Row],[kota_hotel]],'Dim Kota Hotel'!$B$2:$B$21,'Dim Kota Hotel'!$A$2:$A$21)</f>
        <v>LOK 002</v>
      </c>
      <c r="S1422" t="s">
        <v>60</v>
      </c>
    </row>
    <row r="1423" spans="1:19" x14ac:dyDescent="0.25">
      <c r="A1423" t="s">
        <v>3994</v>
      </c>
      <c r="B1423" t="str">
        <f>_xlfn.XLOOKUP(Table2[[#This Row],[tanggal_checkin]],Table6[tanggal_checkin],Table6[id_checkin])</f>
        <v>CI 1063</v>
      </c>
      <c r="C1423" t="s">
        <v>11030</v>
      </c>
      <c r="D1423" t="str">
        <f>_xlfn.XLOOKUP(Table2[[#This Row],[tanggal_checkout]],Table4[tanggal_checkout],Table4[id_checkout])</f>
        <v>CO 1068</v>
      </c>
      <c r="E1423" t="s">
        <v>11655</v>
      </c>
      <c r="F1423" s="8">
        <v>0.3687037037037037</v>
      </c>
      <c r="G1423" t="str">
        <f>_xlfn.XLOOKUP(Table2[[#This Row],[nama_tamu]],Table10[nama_tamu],Table10[id_tamu])</f>
        <v>CUS 3531</v>
      </c>
      <c r="H1423" t="s">
        <v>3995</v>
      </c>
      <c r="I1423" t="str">
        <f>_xlfn.XLOOKUP(Table2[[#This Row],[tipe_kamar]],Table12[tipe_kamar],Table12[id_kamar])</f>
        <v>KMR 001</v>
      </c>
      <c r="J1423" t="s">
        <v>23</v>
      </c>
      <c r="K1423">
        <v>3</v>
      </c>
      <c r="L1423">
        <v>584000</v>
      </c>
      <c r="M1423">
        <v>1752000</v>
      </c>
      <c r="N1423" t="str">
        <f>_xlfn.XLOOKUP(Table2[[#This Row],[metode_pembayaran]],Table11[metode_pembayaran],Table11[id_pembayaran])</f>
        <v>MP 04</v>
      </c>
      <c r="O1423" t="s">
        <v>53</v>
      </c>
      <c r="P1423" t="str">
        <f>_xlfn.XLOOKUP(Table2[[#This Row],[status_reservasi]],'Dim Status Reservasi'!$B$2:$B$5,'Dim Status Reservasi'!$A$2:$A$5)</f>
        <v>ST 004</v>
      </c>
      <c r="Q1423" t="s">
        <v>48</v>
      </c>
      <c r="R1423" t="str">
        <f>_xlfn.XLOOKUP(Table2[[#This Row],[kota_hotel]],'Dim Kota Hotel'!$B$2:$B$21,'Dim Kota Hotel'!$A$2:$A$21)</f>
        <v>LOK 011</v>
      </c>
      <c r="S1423" t="s">
        <v>38</v>
      </c>
    </row>
    <row r="1424" spans="1:19" x14ac:dyDescent="0.25">
      <c r="A1424" t="s">
        <v>3996</v>
      </c>
      <c r="B1424" t="str">
        <f>_xlfn.XLOOKUP(Table2[[#This Row],[tanggal_checkin]],Table6[tanggal_checkin],Table6[id_checkin])</f>
        <v>CI 0763</v>
      </c>
      <c r="C1424" t="s">
        <v>11516</v>
      </c>
      <c r="D1424" t="str">
        <f>_xlfn.XLOOKUP(Table2[[#This Row],[tanggal_checkout]],Table4[tanggal_checkout],Table4[id_checkout])</f>
        <v>CO 0767</v>
      </c>
      <c r="E1424" t="s">
        <v>11757</v>
      </c>
      <c r="F1424" s="8">
        <v>0.14489583333333333</v>
      </c>
      <c r="G1424" t="str">
        <f>_xlfn.XLOOKUP(Table2[[#This Row],[nama_tamu]],Table10[nama_tamu],Table10[id_tamu])</f>
        <v>CUS 1652</v>
      </c>
      <c r="H1424" t="s">
        <v>3997</v>
      </c>
      <c r="I1424" t="str">
        <f>_xlfn.XLOOKUP(Table2[[#This Row],[tipe_kamar]],Table12[tipe_kamar],Table12[id_kamar])</f>
        <v>KMR 003</v>
      </c>
      <c r="J1424" t="s">
        <v>64</v>
      </c>
      <c r="K1424">
        <v>2</v>
      </c>
      <c r="L1424">
        <v>1216000</v>
      </c>
      <c r="M1424">
        <v>2432000</v>
      </c>
      <c r="N1424" t="str">
        <f>_xlfn.XLOOKUP(Table2[[#This Row],[metode_pembayaran]],Table11[metode_pembayaran],Table11[id_pembayaran])</f>
        <v>MP 02</v>
      </c>
      <c r="O1424" t="s">
        <v>30</v>
      </c>
      <c r="P1424" t="str">
        <f>_xlfn.XLOOKUP(Table2[[#This Row],[status_reservasi]],'Dim Status Reservasi'!$B$2:$B$5,'Dim Status Reservasi'!$A$2:$A$5)</f>
        <v>ST 004</v>
      </c>
      <c r="Q1424" t="s">
        <v>48</v>
      </c>
      <c r="R1424" t="str">
        <f>_xlfn.XLOOKUP(Table2[[#This Row],[kota_hotel]],'Dim Kota Hotel'!$B$2:$B$21,'Dim Kota Hotel'!$A$2:$A$21)</f>
        <v>LOK 002</v>
      </c>
      <c r="S1424" t="s">
        <v>60</v>
      </c>
    </row>
    <row r="1425" spans="1:19" x14ac:dyDescent="0.25">
      <c r="A1425" t="s">
        <v>3998</v>
      </c>
      <c r="B1425" t="str">
        <f>_xlfn.XLOOKUP(Table2[[#This Row],[tanggal_checkin]],Table6[tanggal_checkin],Table6[id_checkin])</f>
        <v>CI 0021</v>
      </c>
      <c r="C1425" t="s">
        <v>11651</v>
      </c>
      <c r="D1425" t="str">
        <f>_xlfn.XLOOKUP(Table2[[#This Row],[tanggal_checkout]],Table4[tanggal_checkout],Table4[id_checkout])</f>
        <v>CO 0022</v>
      </c>
      <c r="E1425" t="s">
        <v>11946</v>
      </c>
      <c r="F1425" s="8">
        <v>0.30974537037037037</v>
      </c>
      <c r="G1425" t="str">
        <f>_xlfn.XLOOKUP(Table2[[#This Row],[nama_tamu]],Table10[nama_tamu],Table10[id_tamu])</f>
        <v>CUS 2111</v>
      </c>
      <c r="H1425" t="s">
        <v>4000</v>
      </c>
      <c r="I1425" t="str">
        <f>_xlfn.XLOOKUP(Table2[[#This Row],[tipe_kamar]],Table12[tipe_kamar],Table12[id_kamar])</f>
        <v>KMR 001</v>
      </c>
      <c r="J1425" t="s">
        <v>23</v>
      </c>
      <c r="K1425">
        <v>2</v>
      </c>
      <c r="L1425">
        <v>630000</v>
      </c>
      <c r="M1425">
        <v>1260000</v>
      </c>
      <c r="N1425" t="str">
        <f>_xlfn.XLOOKUP(Table2[[#This Row],[metode_pembayaran]],Table11[metode_pembayaran],Table11[id_pembayaran])</f>
        <v>MP 03</v>
      </c>
      <c r="O1425" t="s">
        <v>36</v>
      </c>
      <c r="P1425" t="str">
        <f>_xlfn.XLOOKUP(Table2[[#This Row],[status_reservasi]],'Dim Status Reservasi'!$B$2:$B$5,'Dim Status Reservasi'!$A$2:$A$5)</f>
        <v>ST 001</v>
      </c>
      <c r="Q1425" t="s">
        <v>214</v>
      </c>
      <c r="R1425" t="str">
        <f>_xlfn.XLOOKUP(Table2[[#This Row],[kota_hotel]],'Dim Kota Hotel'!$B$2:$B$21,'Dim Kota Hotel'!$A$2:$A$21)</f>
        <v>LOK 008</v>
      </c>
      <c r="S1425" t="s">
        <v>68</v>
      </c>
    </row>
    <row r="1426" spans="1:19" x14ac:dyDescent="0.25">
      <c r="A1426" t="s">
        <v>4001</v>
      </c>
      <c r="B1426" t="str">
        <f>_xlfn.XLOOKUP(Table2[[#This Row],[tanggal_checkin]],Table6[tanggal_checkin],Table6[id_checkin])</f>
        <v>CI 0964</v>
      </c>
      <c r="C1426" t="s">
        <v>11386</v>
      </c>
      <c r="D1426" t="str">
        <f>_xlfn.XLOOKUP(Table2[[#This Row],[tanggal_checkout]],Table4[tanggal_checkout],Table4[id_checkout])</f>
        <v>CO 0968</v>
      </c>
      <c r="E1426" t="s">
        <v>11051</v>
      </c>
      <c r="F1426" s="8">
        <v>0.5083333333333333</v>
      </c>
      <c r="G1426" t="str">
        <f>_xlfn.XLOOKUP(Table2[[#This Row],[nama_tamu]],Table10[nama_tamu],Table10[id_tamu])</f>
        <v>CUS 3629</v>
      </c>
      <c r="H1426" t="s">
        <v>4002</v>
      </c>
      <c r="I1426" t="str">
        <f>_xlfn.XLOOKUP(Table2[[#This Row],[tipe_kamar]],Table12[tipe_kamar],Table12[id_kamar])</f>
        <v>KMR 004</v>
      </c>
      <c r="J1426" t="s">
        <v>47</v>
      </c>
      <c r="K1426">
        <v>1</v>
      </c>
      <c r="L1426">
        <v>501000</v>
      </c>
      <c r="M1426">
        <v>501000</v>
      </c>
      <c r="N1426" t="str">
        <f>_xlfn.XLOOKUP(Table2[[#This Row],[metode_pembayaran]],Table11[metode_pembayaran],Table11[id_pembayaran])</f>
        <v>MP 04</v>
      </c>
      <c r="O1426" t="s">
        <v>53</v>
      </c>
      <c r="P1426" t="str">
        <f>_xlfn.XLOOKUP(Table2[[#This Row],[status_reservasi]],'Dim Status Reservasi'!$B$2:$B$5,'Dim Status Reservasi'!$A$2:$A$5)</f>
        <v>ST 003</v>
      </c>
      <c r="Q1426" t="s">
        <v>37</v>
      </c>
      <c r="R1426" t="str">
        <f>_xlfn.XLOOKUP(Table2[[#This Row],[kota_hotel]],'Dim Kota Hotel'!$B$2:$B$21,'Dim Kota Hotel'!$A$2:$A$21)</f>
        <v>LOK 011</v>
      </c>
      <c r="S1426" t="s">
        <v>38</v>
      </c>
    </row>
    <row r="1427" spans="1:19" x14ac:dyDescent="0.25">
      <c r="A1427" t="s">
        <v>4003</v>
      </c>
      <c r="B1427" t="str">
        <f>_xlfn.XLOOKUP(Table2[[#This Row],[tanggal_checkin]],Table6[tanggal_checkin],Table6[id_checkin])</f>
        <v>CI 0424</v>
      </c>
      <c r="C1427" t="s">
        <v>11078</v>
      </c>
      <c r="D1427" t="str">
        <f>_xlfn.XLOOKUP(Table2[[#This Row],[tanggal_checkout]],Table4[tanggal_checkout],Table4[id_checkout])</f>
        <v>CO 0433</v>
      </c>
      <c r="E1427" t="s">
        <v>11380</v>
      </c>
      <c r="F1427" s="8">
        <v>0.67326388888888888</v>
      </c>
      <c r="G1427" t="str">
        <f>_xlfn.XLOOKUP(Table2[[#This Row],[nama_tamu]],Table10[nama_tamu],Table10[id_tamu])</f>
        <v>CUS 0762</v>
      </c>
      <c r="H1427" t="s">
        <v>4004</v>
      </c>
      <c r="I1427" t="str">
        <f>_xlfn.XLOOKUP(Table2[[#This Row],[tipe_kamar]],Table12[tipe_kamar],Table12[id_kamar])</f>
        <v>KMR 004</v>
      </c>
      <c r="J1427" t="s">
        <v>47</v>
      </c>
      <c r="K1427">
        <v>7</v>
      </c>
      <c r="L1427">
        <v>417000</v>
      </c>
      <c r="M1427">
        <v>2919000</v>
      </c>
      <c r="N1427" t="str">
        <f>_xlfn.XLOOKUP(Table2[[#This Row],[metode_pembayaran]],Table11[metode_pembayaran],Table11[id_pembayaran])</f>
        <v>MP 05</v>
      </c>
      <c r="O1427" t="s">
        <v>72</v>
      </c>
      <c r="P1427" t="str">
        <f>_xlfn.XLOOKUP(Table2[[#This Row],[status_reservasi]],'Dim Status Reservasi'!$B$2:$B$5,'Dim Status Reservasi'!$A$2:$A$5)</f>
        <v>ST 004</v>
      </c>
      <c r="Q1427" t="s">
        <v>48</v>
      </c>
      <c r="R1427" t="str">
        <f>_xlfn.XLOOKUP(Table2[[#This Row],[kota_hotel]],'Dim Kota Hotel'!$B$2:$B$21,'Dim Kota Hotel'!$A$2:$A$21)</f>
        <v>LOK 017</v>
      </c>
      <c r="S1427" t="s">
        <v>84</v>
      </c>
    </row>
    <row r="1428" spans="1:19" x14ac:dyDescent="0.25">
      <c r="A1428" t="s">
        <v>4005</v>
      </c>
      <c r="B1428" t="str">
        <f>_xlfn.XLOOKUP(Table2[[#This Row],[tanggal_checkin]],Table6[tanggal_checkin],Table6[id_checkin])</f>
        <v>CI 1017</v>
      </c>
      <c r="C1428" t="s">
        <v>11484</v>
      </c>
      <c r="D1428" t="str">
        <f>_xlfn.XLOOKUP(Table2[[#This Row],[tanggal_checkout]],Table4[tanggal_checkout],Table4[id_checkout])</f>
        <v>CO 1024</v>
      </c>
      <c r="E1428" t="s">
        <v>11749</v>
      </c>
      <c r="F1428" s="8">
        <v>0.89820601851851856</v>
      </c>
      <c r="G1428" t="str">
        <f>_xlfn.XLOOKUP(Table2[[#This Row],[nama_tamu]],Table10[nama_tamu],Table10[id_tamu])</f>
        <v>CUS 0435</v>
      </c>
      <c r="H1428" t="s">
        <v>4007</v>
      </c>
      <c r="I1428" t="str">
        <f>_xlfn.XLOOKUP(Table2[[#This Row],[tipe_kamar]],Table12[tipe_kamar],Table12[id_kamar])</f>
        <v>KMR 004</v>
      </c>
      <c r="J1428" t="s">
        <v>47</v>
      </c>
      <c r="K1428">
        <v>4</v>
      </c>
      <c r="L1428">
        <v>464000</v>
      </c>
      <c r="M1428">
        <v>1856000</v>
      </c>
      <c r="N1428" t="str">
        <f>_xlfn.XLOOKUP(Table2[[#This Row],[metode_pembayaran]],Table11[metode_pembayaran],Table11[id_pembayaran])</f>
        <v>MP 02</v>
      </c>
      <c r="O1428" t="s">
        <v>30</v>
      </c>
      <c r="P1428" t="str">
        <f>_xlfn.XLOOKUP(Table2[[#This Row],[status_reservasi]],'Dim Status Reservasi'!$B$2:$B$5,'Dim Status Reservasi'!$A$2:$A$5)</f>
        <v>ST 003</v>
      </c>
      <c r="Q1428" t="s">
        <v>37</v>
      </c>
      <c r="R1428" t="str">
        <f>_xlfn.XLOOKUP(Table2[[#This Row],[kota_hotel]],'Dim Kota Hotel'!$B$2:$B$21,'Dim Kota Hotel'!$A$2:$A$21)</f>
        <v>LOK 018</v>
      </c>
      <c r="S1428" t="s">
        <v>102</v>
      </c>
    </row>
    <row r="1429" spans="1:19" x14ac:dyDescent="0.25">
      <c r="A1429" t="s">
        <v>4008</v>
      </c>
      <c r="B1429" t="str">
        <f>_xlfn.XLOOKUP(Table2[[#This Row],[tanggal_checkin]],Table6[tanggal_checkin],Table6[id_checkin])</f>
        <v>CI 0141</v>
      </c>
      <c r="C1429" t="s">
        <v>11871</v>
      </c>
      <c r="D1429" t="str">
        <f>_xlfn.XLOOKUP(Table2[[#This Row],[tanggal_checkout]],Table4[tanggal_checkout],Table4[id_checkout])</f>
        <v>CO 0149</v>
      </c>
      <c r="E1429" t="s">
        <v>11641</v>
      </c>
      <c r="F1429" s="8">
        <v>0.40329861111111109</v>
      </c>
      <c r="G1429" t="str">
        <f>_xlfn.XLOOKUP(Table2[[#This Row],[nama_tamu]],Table10[nama_tamu],Table10[id_tamu])</f>
        <v>CUS 3892</v>
      </c>
      <c r="H1429" t="s">
        <v>4010</v>
      </c>
      <c r="I1429" t="str">
        <f>_xlfn.XLOOKUP(Table2[[#This Row],[tipe_kamar]],Table12[tipe_kamar],Table12[id_kamar])</f>
        <v>KMR 001</v>
      </c>
      <c r="J1429" t="s">
        <v>23</v>
      </c>
      <c r="K1429">
        <v>8</v>
      </c>
      <c r="L1429">
        <v>656000</v>
      </c>
      <c r="M1429">
        <v>5248000</v>
      </c>
      <c r="N1429" t="str">
        <f>_xlfn.XLOOKUP(Table2[[#This Row],[metode_pembayaran]],Table11[metode_pembayaran],Table11[id_pembayaran])</f>
        <v>MP 03</v>
      </c>
      <c r="O1429" t="s">
        <v>36</v>
      </c>
      <c r="P1429" t="str">
        <f>_xlfn.XLOOKUP(Table2[[#This Row],[status_reservasi]],'Dim Status Reservasi'!$B$2:$B$5,'Dim Status Reservasi'!$A$2:$A$5)</f>
        <v>ST 001</v>
      </c>
      <c r="Q1429" t="s">
        <v>214</v>
      </c>
      <c r="R1429" t="str">
        <f>_xlfn.XLOOKUP(Table2[[#This Row],[kota_hotel]],'Dim Kota Hotel'!$B$2:$B$21,'Dim Kota Hotel'!$A$2:$A$21)</f>
        <v>LOK 011</v>
      </c>
      <c r="S1429" t="s">
        <v>38</v>
      </c>
    </row>
    <row r="1430" spans="1:19" x14ac:dyDescent="0.25">
      <c r="A1430" t="s">
        <v>4011</v>
      </c>
      <c r="B1430" t="str">
        <f>_xlfn.XLOOKUP(Table2[[#This Row],[tanggal_checkin]],Table6[tanggal_checkin],Table6[id_checkin])</f>
        <v>CI 0583</v>
      </c>
      <c r="C1430" t="s">
        <v>11751</v>
      </c>
      <c r="D1430" t="str">
        <f>_xlfn.XLOOKUP(Table2[[#This Row],[tanggal_checkout]],Table4[tanggal_checkout],Table4[id_checkout])</f>
        <v>CO 0589</v>
      </c>
      <c r="E1430" t="s">
        <v>11027</v>
      </c>
      <c r="F1430" s="8">
        <v>0.51640046296296294</v>
      </c>
      <c r="G1430" t="str">
        <f>_xlfn.XLOOKUP(Table2[[#This Row],[nama_tamu]],Table10[nama_tamu],Table10[id_tamu])</f>
        <v>CUS 1209</v>
      </c>
      <c r="H1430" t="s">
        <v>4012</v>
      </c>
      <c r="I1430" t="str">
        <f>_xlfn.XLOOKUP(Table2[[#This Row],[tipe_kamar]],Table12[tipe_kamar],Table12[id_kamar])</f>
        <v>KMR 004</v>
      </c>
      <c r="J1430" t="s">
        <v>47</v>
      </c>
      <c r="K1430">
        <v>6</v>
      </c>
      <c r="L1430">
        <v>438000</v>
      </c>
      <c r="M1430">
        <v>2628000</v>
      </c>
      <c r="N1430" t="str">
        <f>_xlfn.XLOOKUP(Table2[[#This Row],[metode_pembayaran]],Table11[metode_pembayaran],Table11[id_pembayaran])</f>
        <v>MP 06</v>
      </c>
      <c r="O1430" t="s">
        <v>17</v>
      </c>
      <c r="P1430" t="str">
        <f>_xlfn.XLOOKUP(Table2[[#This Row],[status_reservasi]],'Dim Status Reservasi'!$B$2:$B$5,'Dim Status Reservasi'!$A$2:$A$5)</f>
        <v>ST 002</v>
      </c>
      <c r="Q1430" t="s">
        <v>124</v>
      </c>
      <c r="R1430" t="str">
        <f>_xlfn.XLOOKUP(Table2[[#This Row],[kota_hotel]],'Dim Kota Hotel'!$B$2:$B$21,'Dim Kota Hotel'!$A$2:$A$21)</f>
        <v>LOK 011</v>
      </c>
      <c r="S1430" t="s">
        <v>38</v>
      </c>
    </row>
    <row r="1431" spans="1:19" x14ac:dyDescent="0.25">
      <c r="A1431" t="s">
        <v>4013</v>
      </c>
      <c r="B1431" t="str">
        <f>_xlfn.XLOOKUP(Table2[[#This Row],[tanggal_checkin]],Table6[tanggal_checkin],Table6[id_checkin])</f>
        <v>CI 0634</v>
      </c>
      <c r="C1431" t="s">
        <v>11020</v>
      </c>
      <c r="D1431" t="str">
        <f>_xlfn.XLOOKUP(Table2[[#This Row],[tanggal_checkout]],Table4[tanggal_checkout],Table4[id_checkout])</f>
        <v>CO 0643</v>
      </c>
      <c r="E1431" t="s">
        <v>11601</v>
      </c>
      <c r="F1431" s="8">
        <v>0.69508101851851856</v>
      </c>
      <c r="G1431" t="str">
        <f>_xlfn.XLOOKUP(Table2[[#This Row],[nama_tamu]],Table10[nama_tamu],Table10[id_tamu])</f>
        <v>CUS 1264</v>
      </c>
      <c r="H1431" t="s">
        <v>4015</v>
      </c>
      <c r="I1431" t="str">
        <f>_xlfn.XLOOKUP(Table2[[#This Row],[tipe_kamar]],Table12[tipe_kamar],Table12[id_kamar])</f>
        <v>KMR 002</v>
      </c>
      <c r="J1431" t="s">
        <v>82</v>
      </c>
      <c r="K1431">
        <v>9</v>
      </c>
      <c r="L1431">
        <v>368000</v>
      </c>
      <c r="M1431">
        <v>3312000</v>
      </c>
      <c r="N1431" t="str">
        <f>_xlfn.XLOOKUP(Table2[[#This Row],[metode_pembayaran]],Table11[metode_pembayaran],Table11[id_pembayaran])</f>
        <v>MP 06</v>
      </c>
      <c r="O1431" t="s">
        <v>17</v>
      </c>
      <c r="P1431" t="str">
        <f>_xlfn.XLOOKUP(Table2[[#This Row],[status_reservasi]],'Dim Status Reservasi'!$B$2:$B$5,'Dim Status Reservasi'!$A$2:$A$5)</f>
        <v>ST 001</v>
      </c>
      <c r="Q1431" t="s">
        <v>214</v>
      </c>
      <c r="R1431" t="str">
        <f>_xlfn.XLOOKUP(Table2[[#This Row],[kota_hotel]],'Dim Kota Hotel'!$B$2:$B$21,'Dim Kota Hotel'!$A$2:$A$21)</f>
        <v>LOK 020</v>
      </c>
      <c r="S1431" t="s">
        <v>94</v>
      </c>
    </row>
    <row r="1432" spans="1:19" x14ac:dyDescent="0.25">
      <c r="A1432" t="s">
        <v>4016</v>
      </c>
      <c r="B1432" t="str">
        <f>_xlfn.XLOOKUP(Table2[[#This Row],[tanggal_checkin]],Table6[tanggal_checkin],Table6[id_checkin])</f>
        <v>CI 0807</v>
      </c>
      <c r="C1432" t="s">
        <v>11575</v>
      </c>
      <c r="D1432" t="str">
        <f>_xlfn.XLOOKUP(Table2[[#This Row],[tanggal_checkout]],Table4[tanggal_checkout],Table4[id_checkout])</f>
        <v>CO 0813</v>
      </c>
      <c r="E1432" t="s">
        <v>11373</v>
      </c>
      <c r="F1432" s="8">
        <v>0.25197916666666664</v>
      </c>
      <c r="G1432" t="str">
        <f>_xlfn.XLOOKUP(Table2[[#This Row],[nama_tamu]],Table10[nama_tamu],Table10[id_tamu])</f>
        <v>CUS 1002</v>
      </c>
      <c r="H1432" t="s">
        <v>4018</v>
      </c>
      <c r="I1432" t="str">
        <f>_xlfn.XLOOKUP(Table2[[#This Row],[tipe_kamar]],Table12[tipe_kamar],Table12[id_kamar])</f>
        <v>KMR 003</v>
      </c>
      <c r="J1432" t="s">
        <v>64</v>
      </c>
      <c r="K1432">
        <v>2</v>
      </c>
      <c r="L1432">
        <v>1136000</v>
      </c>
      <c r="M1432">
        <v>2272000</v>
      </c>
      <c r="N1432" t="str">
        <f>_xlfn.XLOOKUP(Table2[[#This Row],[metode_pembayaran]],Table11[metode_pembayaran],Table11[id_pembayaran])</f>
        <v>MP 06</v>
      </c>
      <c r="O1432" t="s">
        <v>17</v>
      </c>
      <c r="P1432" t="str">
        <f>_xlfn.XLOOKUP(Table2[[#This Row],[status_reservasi]],'Dim Status Reservasi'!$B$2:$B$5,'Dim Status Reservasi'!$A$2:$A$5)</f>
        <v>ST 003</v>
      </c>
      <c r="Q1432" t="s">
        <v>37</v>
      </c>
      <c r="R1432" t="str">
        <f>_xlfn.XLOOKUP(Table2[[#This Row],[kota_hotel]],'Dim Kota Hotel'!$B$2:$B$21,'Dim Kota Hotel'!$A$2:$A$21)</f>
        <v>LOK 014</v>
      </c>
      <c r="S1432" t="s">
        <v>222</v>
      </c>
    </row>
    <row r="1433" spans="1:19" x14ac:dyDescent="0.25">
      <c r="A1433" t="s">
        <v>4019</v>
      </c>
      <c r="B1433" t="str">
        <f>_xlfn.XLOOKUP(Table2[[#This Row],[tanggal_checkin]],Table6[tanggal_checkin],Table6[id_checkin])</f>
        <v>CI 0486</v>
      </c>
      <c r="C1433" t="s">
        <v>11194</v>
      </c>
      <c r="D1433" t="str">
        <f>_xlfn.XLOOKUP(Table2[[#This Row],[tanggal_checkout]],Table4[tanggal_checkout],Table4[id_checkout])</f>
        <v>CO 0494</v>
      </c>
      <c r="E1433" t="s">
        <v>11691</v>
      </c>
      <c r="F1433" s="8">
        <v>0.42390046296296297</v>
      </c>
      <c r="G1433" t="str">
        <f>_xlfn.XLOOKUP(Table2[[#This Row],[nama_tamu]],Table10[nama_tamu],Table10[id_tamu])</f>
        <v>CUS 0154</v>
      </c>
      <c r="H1433" t="s">
        <v>4021</v>
      </c>
      <c r="I1433" t="str">
        <f>_xlfn.XLOOKUP(Table2[[#This Row],[tipe_kamar]],Table12[tipe_kamar],Table12[id_kamar])</f>
        <v>KMR 004</v>
      </c>
      <c r="J1433" t="s">
        <v>47</v>
      </c>
      <c r="K1433">
        <v>6</v>
      </c>
      <c r="L1433">
        <v>510000</v>
      </c>
      <c r="M1433">
        <v>3060000</v>
      </c>
      <c r="N1433" t="str">
        <f>_xlfn.XLOOKUP(Table2[[#This Row],[metode_pembayaran]],Table11[metode_pembayaran],Table11[id_pembayaran])</f>
        <v>MP 04</v>
      </c>
      <c r="O1433" t="s">
        <v>53</v>
      </c>
      <c r="P1433" t="str">
        <f>_xlfn.XLOOKUP(Table2[[#This Row],[status_reservasi]],'Dim Status Reservasi'!$B$2:$B$5,'Dim Status Reservasi'!$A$2:$A$5)</f>
        <v>ST 003</v>
      </c>
      <c r="Q1433" t="s">
        <v>37</v>
      </c>
      <c r="R1433" t="str">
        <f>_xlfn.XLOOKUP(Table2[[#This Row],[kota_hotel]],'Dim Kota Hotel'!$B$2:$B$21,'Dim Kota Hotel'!$A$2:$A$21)</f>
        <v>LOK 012</v>
      </c>
      <c r="S1433" t="s">
        <v>25</v>
      </c>
    </row>
    <row r="1434" spans="1:19" x14ac:dyDescent="0.25">
      <c r="A1434" t="s">
        <v>4022</v>
      </c>
      <c r="B1434" t="str">
        <f>_xlfn.XLOOKUP(Table2[[#This Row],[tanggal_checkin]],Table6[tanggal_checkin],Table6[id_checkin])</f>
        <v>CI 0034</v>
      </c>
      <c r="C1434" t="s">
        <v>11638</v>
      </c>
      <c r="D1434" t="str">
        <f>_xlfn.XLOOKUP(Table2[[#This Row],[tanggal_checkout]],Table4[tanggal_checkout],Table4[id_checkout])</f>
        <v>CO 0042</v>
      </c>
      <c r="E1434" t="s">
        <v>11441</v>
      </c>
      <c r="F1434" s="8">
        <v>0.75813657407407409</v>
      </c>
      <c r="G1434" t="str">
        <f>_xlfn.XLOOKUP(Table2[[#This Row],[nama_tamu]],Table10[nama_tamu],Table10[id_tamu])</f>
        <v>CUS 3148</v>
      </c>
      <c r="H1434" t="s">
        <v>4023</v>
      </c>
      <c r="I1434" t="str">
        <f>_xlfn.XLOOKUP(Table2[[#This Row],[tipe_kamar]],Table12[tipe_kamar],Table12[id_kamar])</f>
        <v>KMR 004</v>
      </c>
      <c r="J1434" t="s">
        <v>47</v>
      </c>
      <c r="K1434">
        <v>8</v>
      </c>
      <c r="L1434">
        <v>470000</v>
      </c>
      <c r="M1434">
        <v>3760000</v>
      </c>
      <c r="N1434" t="str">
        <f>_xlfn.XLOOKUP(Table2[[#This Row],[metode_pembayaran]],Table11[metode_pembayaran],Table11[id_pembayaran])</f>
        <v>MP 03</v>
      </c>
      <c r="O1434" t="s">
        <v>36</v>
      </c>
      <c r="P1434" t="str">
        <f>_xlfn.XLOOKUP(Table2[[#This Row],[status_reservasi]],'Dim Status Reservasi'!$B$2:$B$5,'Dim Status Reservasi'!$A$2:$A$5)</f>
        <v>ST 003</v>
      </c>
      <c r="Q1434" t="s">
        <v>37</v>
      </c>
      <c r="R1434" t="str">
        <f>_xlfn.XLOOKUP(Table2[[#This Row],[kota_hotel]],'Dim Kota Hotel'!$B$2:$B$21,'Dim Kota Hotel'!$A$2:$A$21)</f>
        <v>LOK 005</v>
      </c>
      <c r="S1434" t="s">
        <v>43</v>
      </c>
    </row>
    <row r="1435" spans="1:19" x14ac:dyDescent="0.25">
      <c r="A1435" t="s">
        <v>4024</v>
      </c>
      <c r="B1435" t="str">
        <f>_xlfn.XLOOKUP(Table2[[#This Row],[tanggal_checkin]],Table6[tanggal_checkin],Table6[id_checkin])</f>
        <v>CI 0366</v>
      </c>
      <c r="C1435" t="s">
        <v>11875</v>
      </c>
      <c r="D1435" t="str">
        <f>_xlfn.XLOOKUP(Table2[[#This Row],[tanggal_checkout]],Table4[tanggal_checkout],Table4[id_checkout])</f>
        <v>CO 0366</v>
      </c>
      <c r="E1435" t="s">
        <v>11140</v>
      </c>
      <c r="F1435" s="8">
        <v>0.10672453703703703</v>
      </c>
      <c r="G1435" t="str">
        <f>_xlfn.XLOOKUP(Table2[[#This Row],[nama_tamu]],Table10[nama_tamu],Table10[id_tamu])</f>
        <v>CUS 1522</v>
      </c>
      <c r="H1435" t="s">
        <v>4026</v>
      </c>
      <c r="I1435" t="str">
        <f>_xlfn.XLOOKUP(Table2[[#This Row],[tipe_kamar]],Table12[tipe_kamar],Table12[id_kamar])</f>
        <v>KMR 003</v>
      </c>
      <c r="J1435" t="s">
        <v>64</v>
      </c>
      <c r="K1435">
        <v>1</v>
      </c>
      <c r="L1435">
        <v>1088000</v>
      </c>
      <c r="M1435">
        <v>1088000</v>
      </c>
      <c r="N1435" t="str">
        <f>_xlfn.XLOOKUP(Table2[[#This Row],[metode_pembayaran]],Table11[metode_pembayaran],Table11[id_pembayaran])</f>
        <v>MP 03</v>
      </c>
      <c r="O1435" t="s">
        <v>36</v>
      </c>
      <c r="P1435" t="str">
        <f>_xlfn.XLOOKUP(Table2[[#This Row],[status_reservasi]],'Dim Status Reservasi'!$B$2:$B$5,'Dim Status Reservasi'!$A$2:$A$5)</f>
        <v>ST 001</v>
      </c>
      <c r="Q1435" t="s">
        <v>214</v>
      </c>
      <c r="R1435" t="str">
        <f>_xlfn.XLOOKUP(Table2[[#This Row],[kota_hotel]],'Dim Kota Hotel'!$B$2:$B$21,'Dim Kota Hotel'!$A$2:$A$21)</f>
        <v>LOK 006</v>
      </c>
      <c r="S1435" t="s">
        <v>129</v>
      </c>
    </row>
    <row r="1436" spans="1:19" x14ac:dyDescent="0.25">
      <c r="A1436" t="s">
        <v>4027</v>
      </c>
      <c r="B1436" t="str">
        <f>_xlfn.XLOOKUP(Table2[[#This Row],[tanggal_checkin]],Table6[tanggal_checkin],Table6[id_checkin])</f>
        <v>CI 0073</v>
      </c>
      <c r="C1436" t="s">
        <v>11643</v>
      </c>
      <c r="D1436" t="str">
        <f>_xlfn.XLOOKUP(Table2[[#This Row],[tanggal_checkout]],Table4[tanggal_checkout],Table4[id_checkout])</f>
        <v>CO 0075</v>
      </c>
      <c r="E1436" t="s">
        <v>11040</v>
      </c>
      <c r="F1436" s="8">
        <v>0.32769675925925928</v>
      </c>
      <c r="G1436" t="str">
        <f>_xlfn.XLOOKUP(Table2[[#This Row],[nama_tamu]],Table10[nama_tamu],Table10[id_tamu])</f>
        <v>CUS 3512</v>
      </c>
      <c r="H1436" t="s">
        <v>4029</v>
      </c>
      <c r="I1436" t="str">
        <f>_xlfn.XLOOKUP(Table2[[#This Row],[tipe_kamar]],Table12[tipe_kamar],Table12[id_kamar])</f>
        <v>KMR 001</v>
      </c>
      <c r="J1436" t="s">
        <v>23</v>
      </c>
      <c r="K1436">
        <v>2</v>
      </c>
      <c r="L1436">
        <v>549000</v>
      </c>
      <c r="M1436">
        <v>1098000</v>
      </c>
      <c r="N1436" t="str">
        <f>_xlfn.XLOOKUP(Table2[[#This Row],[metode_pembayaran]],Table11[metode_pembayaran],Table11[id_pembayaran])</f>
        <v>MP 06</v>
      </c>
      <c r="O1436" t="s">
        <v>17</v>
      </c>
      <c r="P1436" t="str">
        <f>_xlfn.XLOOKUP(Table2[[#This Row],[status_reservasi]],'Dim Status Reservasi'!$B$2:$B$5,'Dim Status Reservasi'!$A$2:$A$5)</f>
        <v>ST 002</v>
      </c>
      <c r="Q1436" t="s">
        <v>124</v>
      </c>
      <c r="R1436" t="str">
        <f>_xlfn.XLOOKUP(Table2[[#This Row],[kota_hotel]],'Dim Kota Hotel'!$B$2:$B$21,'Dim Kota Hotel'!$A$2:$A$21)</f>
        <v>LOK 018</v>
      </c>
      <c r="S1436" t="s">
        <v>102</v>
      </c>
    </row>
    <row r="1437" spans="1:19" x14ac:dyDescent="0.25">
      <c r="A1437" t="s">
        <v>4030</v>
      </c>
      <c r="B1437" t="str">
        <f>_xlfn.XLOOKUP(Table2[[#This Row],[tanggal_checkin]],Table6[tanggal_checkin],Table6[id_checkin])</f>
        <v>CI 0292</v>
      </c>
      <c r="C1437" t="s">
        <v>11433</v>
      </c>
      <c r="D1437" t="str">
        <f>_xlfn.XLOOKUP(Table2[[#This Row],[tanggal_checkout]],Table4[tanggal_checkout],Table4[id_checkout])</f>
        <v>CO 0291</v>
      </c>
      <c r="E1437" t="s">
        <v>11732</v>
      </c>
      <c r="F1437" s="8">
        <v>0.22583333333333333</v>
      </c>
      <c r="G1437" t="str">
        <f>_xlfn.XLOOKUP(Table2[[#This Row],[nama_tamu]],Table10[nama_tamu],Table10[id_tamu])</f>
        <v>CUS 0799</v>
      </c>
      <c r="H1437" t="s">
        <v>4032</v>
      </c>
      <c r="I1437" t="str">
        <f>_xlfn.XLOOKUP(Table2[[#This Row],[tipe_kamar]],Table12[tipe_kamar],Table12[id_kamar])</f>
        <v>KMR 004</v>
      </c>
      <c r="J1437" t="s">
        <v>47</v>
      </c>
      <c r="K1437">
        <v>1</v>
      </c>
      <c r="L1437">
        <v>498000</v>
      </c>
      <c r="M1437">
        <v>498000</v>
      </c>
      <c r="N1437" t="str">
        <f>_xlfn.XLOOKUP(Table2[[#This Row],[metode_pembayaran]],Table11[metode_pembayaran],Table11[id_pembayaran])</f>
        <v>MP 02</v>
      </c>
      <c r="O1437" t="s">
        <v>30</v>
      </c>
      <c r="P1437" t="str">
        <f>_xlfn.XLOOKUP(Table2[[#This Row],[status_reservasi]],'Dim Status Reservasi'!$B$2:$B$5,'Dim Status Reservasi'!$A$2:$A$5)</f>
        <v>ST 004</v>
      </c>
      <c r="Q1437" t="s">
        <v>48</v>
      </c>
      <c r="R1437" t="str">
        <f>_xlfn.XLOOKUP(Table2[[#This Row],[kota_hotel]],'Dim Kota Hotel'!$B$2:$B$21,'Dim Kota Hotel'!$A$2:$A$21)</f>
        <v>LOK 006</v>
      </c>
      <c r="S1437" t="s">
        <v>129</v>
      </c>
    </row>
    <row r="1438" spans="1:19" x14ac:dyDescent="0.25">
      <c r="A1438" t="s">
        <v>4033</v>
      </c>
      <c r="B1438" t="str">
        <f>_xlfn.XLOOKUP(Table2[[#This Row],[tanggal_checkin]],Table6[tanggal_checkin],Table6[id_checkin])</f>
        <v>CI 0410</v>
      </c>
      <c r="C1438" t="s">
        <v>11478</v>
      </c>
      <c r="D1438" t="str">
        <f>_xlfn.XLOOKUP(Table2[[#This Row],[tanggal_checkout]],Table4[tanggal_checkout],Table4[id_checkout])</f>
        <v>CO 0420</v>
      </c>
      <c r="E1438" t="s">
        <v>11825</v>
      </c>
      <c r="F1438" s="8">
        <v>0.97700231481481481</v>
      </c>
      <c r="G1438" t="str">
        <f>_xlfn.XLOOKUP(Table2[[#This Row],[nama_tamu]],Table10[nama_tamu],Table10[id_tamu])</f>
        <v>CUS 1819</v>
      </c>
      <c r="H1438" t="s">
        <v>4035</v>
      </c>
      <c r="I1438" t="str">
        <f>_xlfn.XLOOKUP(Table2[[#This Row],[tipe_kamar]],Table12[tipe_kamar],Table12[id_kamar])</f>
        <v>KMR 001</v>
      </c>
      <c r="J1438" t="s">
        <v>23</v>
      </c>
      <c r="K1438">
        <v>8</v>
      </c>
      <c r="L1438">
        <v>588000</v>
      </c>
      <c r="M1438">
        <v>4704000</v>
      </c>
      <c r="N1438" t="str">
        <f>_xlfn.XLOOKUP(Table2[[#This Row],[metode_pembayaran]],Table11[metode_pembayaran],Table11[id_pembayaran])</f>
        <v>MP 05</v>
      </c>
      <c r="O1438" t="s">
        <v>72</v>
      </c>
      <c r="P1438" t="str">
        <f>_xlfn.XLOOKUP(Table2[[#This Row],[status_reservasi]],'Dim Status Reservasi'!$B$2:$B$5,'Dim Status Reservasi'!$A$2:$A$5)</f>
        <v>ST 003</v>
      </c>
      <c r="Q1438" t="s">
        <v>37</v>
      </c>
      <c r="R1438" t="str">
        <f>_xlfn.XLOOKUP(Table2[[#This Row],[kota_hotel]],'Dim Kota Hotel'!$B$2:$B$21,'Dim Kota Hotel'!$A$2:$A$21)</f>
        <v>LOK 008</v>
      </c>
      <c r="S1438" t="s">
        <v>68</v>
      </c>
    </row>
    <row r="1439" spans="1:19" x14ac:dyDescent="0.25">
      <c r="A1439" t="s">
        <v>4036</v>
      </c>
      <c r="B1439" t="str">
        <f>_xlfn.XLOOKUP(Table2[[#This Row],[tanggal_checkin]],Table6[tanggal_checkin],Table6[id_checkin])</f>
        <v>CI 0751</v>
      </c>
      <c r="C1439" t="s">
        <v>11973</v>
      </c>
      <c r="D1439" t="str">
        <f>_xlfn.XLOOKUP(Table2[[#This Row],[tanggal_checkout]],Table4[tanggal_checkout],Table4[id_checkout])</f>
        <v>CO 0758</v>
      </c>
      <c r="E1439" t="s">
        <v>11008</v>
      </c>
      <c r="F1439" s="8">
        <v>0.93579861111111107</v>
      </c>
      <c r="G1439" t="str">
        <f>_xlfn.XLOOKUP(Table2[[#This Row],[nama_tamu]],Table10[nama_tamu],Table10[id_tamu])</f>
        <v>CUS 0106</v>
      </c>
      <c r="H1439" t="s">
        <v>4038</v>
      </c>
      <c r="I1439" t="str">
        <f>_xlfn.XLOOKUP(Table2[[#This Row],[tipe_kamar]],Table12[tipe_kamar],Table12[id_kamar])</f>
        <v>KMR 003</v>
      </c>
      <c r="J1439" t="s">
        <v>64</v>
      </c>
      <c r="K1439">
        <v>5</v>
      </c>
      <c r="L1439">
        <v>1134000</v>
      </c>
      <c r="M1439">
        <v>5670000</v>
      </c>
      <c r="N1439" t="str">
        <f>_xlfn.XLOOKUP(Table2[[#This Row],[metode_pembayaran]],Table11[metode_pembayaran],Table11[id_pembayaran])</f>
        <v>MP 06</v>
      </c>
      <c r="O1439" t="s">
        <v>17</v>
      </c>
      <c r="P1439" t="str">
        <f>_xlfn.XLOOKUP(Table2[[#This Row],[status_reservasi]],'Dim Status Reservasi'!$B$2:$B$5,'Dim Status Reservasi'!$A$2:$A$5)</f>
        <v>ST 003</v>
      </c>
      <c r="Q1439" t="s">
        <v>37</v>
      </c>
      <c r="R1439" t="str">
        <f>_xlfn.XLOOKUP(Table2[[#This Row],[kota_hotel]],'Dim Kota Hotel'!$B$2:$B$21,'Dim Kota Hotel'!$A$2:$A$21)</f>
        <v>LOK 010</v>
      </c>
      <c r="S1439" t="s">
        <v>226</v>
      </c>
    </row>
    <row r="1440" spans="1:19" x14ac:dyDescent="0.25">
      <c r="A1440" t="s">
        <v>4039</v>
      </c>
      <c r="B1440" t="str">
        <f>_xlfn.XLOOKUP(Table2[[#This Row],[tanggal_checkin]],Table6[tanggal_checkin],Table6[id_checkin])</f>
        <v>CI 0753</v>
      </c>
      <c r="C1440" t="s">
        <v>11377</v>
      </c>
      <c r="D1440" t="str">
        <f>_xlfn.XLOOKUP(Table2[[#This Row],[tanggal_checkout]],Table4[tanggal_checkout],Table4[id_checkout])</f>
        <v>CO 0764</v>
      </c>
      <c r="E1440" t="s">
        <v>10981</v>
      </c>
      <c r="F1440" s="8">
        <v>0.87980324074074079</v>
      </c>
      <c r="G1440" t="str">
        <f>_xlfn.XLOOKUP(Table2[[#This Row],[nama_tamu]],Table10[nama_tamu],Table10[id_tamu])</f>
        <v>CUS 2646</v>
      </c>
      <c r="H1440" t="s">
        <v>4041</v>
      </c>
      <c r="I1440" t="str">
        <f>_xlfn.XLOOKUP(Table2[[#This Row],[tipe_kamar]],Table12[tipe_kamar],Table12[id_kamar])</f>
        <v>KMR 004</v>
      </c>
      <c r="J1440" t="s">
        <v>47</v>
      </c>
      <c r="K1440">
        <v>9</v>
      </c>
      <c r="L1440">
        <v>485000</v>
      </c>
      <c r="M1440">
        <v>4365000</v>
      </c>
      <c r="N1440" t="str">
        <f>_xlfn.XLOOKUP(Table2[[#This Row],[metode_pembayaran]],Table11[metode_pembayaran],Table11[id_pembayaran])</f>
        <v>MP 04</v>
      </c>
      <c r="O1440" t="s">
        <v>53</v>
      </c>
      <c r="P1440" t="str">
        <f>_xlfn.XLOOKUP(Table2[[#This Row],[status_reservasi]],'Dim Status Reservasi'!$B$2:$B$5,'Dim Status Reservasi'!$A$2:$A$5)</f>
        <v>ST 004</v>
      </c>
      <c r="Q1440" t="s">
        <v>48</v>
      </c>
      <c r="R1440" t="str">
        <f>_xlfn.XLOOKUP(Table2[[#This Row],[kota_hotel]],'Dim Kota Hotel'!$B$2:$B$21,'Dim Kota Hotel'!$A$2:$A$21)</f>
        <v>LOK 007</v>
      </c>
      <c r="S1440" t="s">
        <v>145</v>
      </c>
    </row>
    <row r="1441" spans="1:19" x14ac:dyDescent="0.25">
      <c r="A1441" t="s">
        <v>4042</v>
      </c>
      <c r="B1441" t="str">
        <f>_xlfn.XLOOKUP(Table2[[#This Row],[tanggal_checkin]],Table6[tanggal_checkin],Table6[id_checkin])</f>
        <v>CI 0683</v>
      </c>
      <c r="C1441" t="s">
        <v>11738</v>
      </c>
      <c r="D1441" t="str">
        <f>_xlfn.XLOOKUP(Table2[[#This Row],[tanggal_checkout]],Table4[tanggal_checkout],Table4[id_checkout])</f>
        <v>CO 0686</v>
      </c>
      <c r="E1441" t="s">
        <v>11804</v>
      </c>
      <c r="F1441" s="8">
        <v>0.66273148148148153</v>
      </c>
      <c r="G1441" t="str">
        <f>_xlfn.XLOOKUP(Table2[[#This Row],[nama_tamu]],Table10[nama_tamu],Table10[id_tamu])</f>
        <v>CUS 0134</v>
      </c>
      <c r="H1441" t="s">
        <v>4044</v>
      </c>
      <c r="I1441" t="str">
        <f>_xlfn.XLOOKUP(Table2[[#This Row],[tipe_kamar]],Table12[tipe_kamar],Table12[id_kamar])</f>
        <v>KMR 003</v>
      </c>
      <c r="J1441" t="s">
        <v>64</v>
      </c>
      <c r="K1441">
        <v>1</v>
      </c>
      <c r="L1441">
        <v>1284000</v>
      </c>
      <c r="M1441">
        <v>1284000</v>
      </c>
      <c r="N1441" t="str">
        <f>_xlfn.XLOOKUP(Table2[[#This Row],[metode_pembayaran]],Table11[metode_pembayaran],Table11[id_pembayaran])</f>
        <v>MP 04</v>
      </c>
      <c r="O1441" t="s">
        <v>53</v>
      </c>
      <c r="P1441" t="str">
        <f>_xlfn.XLOOKUP(Table2[[#This Row],[status_reservasi]],'Dim Status Reservasi'!$B$2:$B$5,'Dim Status Reservasi'!$A$2:$A$5)</f>
        <v>ST 003</v>
      </c>
      <c r="Q1441" t="s">
        <v>37</v>
      </c>
      <c r="R1441" t="str">
        <f>_xlfn.XLOOKUP(Table2[[#This Row],[kota_hotel]],'Dim Kota Hotel'!$B$2:$B$21,'Dim Kota Hotel'!$A$2:$A$21)</f>
        <v>LOK 014</v>
      </c>
      <c r="S1441" t="s">
        <v>222</v>
      </c>
    </row>
    <row r="1442" spans="1:19" x14ac:dyDescent="0.25">
      <c r="A1442" t="s">
        <v>4045</v>
      </c>
      <c r="B1442" t="str">
        <f>_xlfn.XLOOKUP(Table2[[#This Row],[tanggal_checkin]],Table6[tanggal_checkin],Table6[id_checkin])</f>
        <v>CI 0643</v>
      </c>
      <c r="C1442" t="s">
        <v>11601</v>
      </c>
      <c r="D1442" t="str">
        <f>_xlfn.XLOOKUP(Table2[[#This Row],[tanggal_checkout]],Table4[tanggal_checkout],Table4[id_checkout])</f>
        <v>CO 0649</v>
      </c>
      <c r="E1442" t="s">
        <v>11480</v>
      </c>
      <c r="F1442" s="8">
        <v>0.78805555555555551</v>
      </c>
      <c r="G1442" t="str">
        <f>_xlfn.XLOOKUP(Table2[[#This Row],[nama_tamu]],Table10[nama_tamu],Table10[id_tamu])</f>
        <v>CUS 2450</v>
      </c>
      <c r="H1442" t="s">
        <v>4047</v>
      </c>
      <c r="I1442" t="str">
        <f>_xlfn.XLOOKUP(Table2[[#This Row],[tipe_kamar]],Table12[tipe_kamar],Table12[id_kamar])</f>
        <v>KMR 001</v>
      </c>
      <c r="J1442" t="s">
        <v>23</v>
      </c>
      <c r="K1442">
        <v>6</v>
      </c>
      <c r="L1442">
        <v>635000</v>
      </c>
      <c r="M1442">
        <v>3810000</v>
      </c>
      <c r="N1442" t="str">
        <f>_xlfn.XLOOKUP(Table2[[#This Row],[metode_pembayaran]],Table11[metode_pembayaran],Table11[id_pembayaran])</f>
        <v>MP 05</v>
      </c>
      <c r="O1442" t="s">
        <v>72</v>
      </c>
      <c r="P1442" t="str">
        <f>_xlfn.XLOOKUP(Table2[[#This Row],[status_reservasi]],'Dim Status Reservasi'!$B$2:$B$5,'Dim Status Reservasi'!$A$2:$A$5)</f>
        <v>ST 003</v>
      </c>
      <c r="Q1442" t="s">
        <v>37</v>
      </c>
      <c r="R1442" t="str">
        <f>_xlfn.XLOOKUP(Table2[[#This Row],[kota_hotel]],'Dim Kota Hotel'!$B$2:$B$21,'Dim Kota Hotel'!$A$2:$A$21)</f>
        <v>LOK 003</v>
      </c>
      <c r="S1442" t="s">
        <v>106</v>
      </c>
    </row>
    <row r="1443" spans="1:19" x14ac:dyDescent="0.25">
      <c r="A1443" t="s">
        <v>4048</v>
      </c>
      <c r="B1443" t="str">
        <f>_xlfn.XLOOKUP(Table2[[#This Row],[tanggal_checkin]],Table6[tanggal_checkin],Table6[id_checkin])</f>
        <v>CI 0721</v>
      </c>
      <c r="C1443" t="s">
        <v>11403</v>
      </c>
      <c r="D1443" t="str">
        <f>_xlfn.XLOOKUP(Table2[[#This Row],[tanggal_checkout]],Table4[tanggal_checkout],Table4[id_checkout])</f>
        <v>CO 0726</v>
      </c>
      <c r="E1443" t="s">
        <v>11404</v>
      </c>
      <c r="F1443" s="8">
        <v>0.22046296296296297</v>
      </c>
      <c r="G1443" t="str">
        <f>_xlfn.XLOOKUP(Table2[[#This Row],[nama_tamu]],Table10[nama_tamu],Table10[id_tamu])</f>
        <v>CUS 0616</v>
      </c>
      <c r="H1443" t="s">
        <v>4050</v>
      </c>
      <c r="I1443" t="str">
        <f>_xlfn.XLOOKUP(Table2[[#This Row],[tipe_kamar]],Table12[tipe_kamar],Table12[id_kamar])</f>
        <v>KMR 003</v>
      </c>
      <c r="J1443" t="s">
        <v>64</v>
      </c>
      <c r="K1443">
        <v>2</v>
      </c>
      <c r="L1443">
        <v>1346000</v>
      </c>
      <c r="M1443">
        <v>2692000</v>
      </c>
      <c r="N1443" t="str">
        <f>_xlfn.XLOOKUP(Table2[[#This Row],[metode_pembayaran]],Table11[metode_pembayaran],Table11[id_pembayaran])</f>
        <v>MP 05</v>
      </c>
      <c r="O1443" t="s">
        <v>72</v>
      </c>
      <c r="P1443" t="str">
        <f>_xlfn.XLOOKUP(Table2[[#This Row],[status_reservasi]],'Dim Status Reservasi'!$B$2:$B$5,'Dim Status Reservasi'!$A$2:$A$5)</f>
        <v>ST 004</v>
      </c>
      <c r="Q1443" t="s">
        <v>48</v>
      </c>
      <c r="R1443" t="str">
        <f>_xlfn.XLOOKUP(Table2[[#This Row],[kota_hotel]],'Dim Kota Hotel'!$B$2:$B$21,'Dim Kota Hotel'!$A$2:$A$21)</f>
        <v>LOK 004</v>
      </c>
      <c r="S1443" t="s">
        <v>49</v>
      </c>
    </row>
    <row r="1444" spans="1:19" x14ac:dyDescent="0.25">
      <c r="A1444" t="s">
        <v>4051</v>
      </c>
      <c r="B1444" t="str">
        <f>_xlfn.XLOOKUP(Table2[[#This Row],[tanggal_checkin]],Table6[tanggal_checkin],Table6[id_checkin])</f>
        <v>CI 0637</v>
      </c>
      <c r="C1444" t="s">
        <v>11361</v>
      </c>
      <c r="D1444" t="str">
        <f>_xlfn.XLOOKUP(Table2[[#This Row],[tanggal_checkout]],Table4[tanggal_checkout],Table4[id_checkout])</f>
        <v>CO 0639</v>
      </c>
      <c r="E1444" t="s">
        <v>11783</v>
      </c>
      <c r="F1444" s="8">
        <v>6.8912037037037036E-2</v>
      </c>
      <c r="G1444" t="str">
        <f>_xlfn.XLOOKUP(Table2[[#This Row],[nama_tamu]],Table10[nama_tamu],Table10[id_tamu])</f>
        <v>CUS 3384</v>
      </c>
      <c r="H1444" t="s">
        <v>4053</v>
      </c>
      <c r="I1444" t="str">
        <f>_xlfn.XLOOKUP(Table2[[#This Row],[tipe_kamar]],Table12[tipe_kamar],Table12[id_kamar])</f>
        <v>KMR 001</v>
      </c>
      <c r="J1444" t="s">
        <v>23</v>
      </c>
      <c r="K1444">
        <v>2</v>
      </c>
      <c r="L1444">
        <v>609000</v>
      </c>
      <c r="M1444">
        <v>1218000</v>
      </c>
      <c r="N1444" t="str">
        <f>_xlfn.XLOOKUP(Table2[[#This Row],[metode_pembayaran]],Table11[metode_pembayaran],Table11[id_pembayaran])</f>
        <v>MP 01</v>
      </c>
      <c r="O1444" t="s">
        <v>24</v>
      </c>
      <c r="P1444" t="str">
        <f>_xlfn.XLOOKUP(Table2[[#This Row],[status_reservasi]],'Dim Status Reservasi'!$B$2:$B$5,'Dim Status Reservasi'!$A$2:$A$5)</f>
        <v>ST 003</v>
      </c>
      <c r="Q1444" t="s">
        <v>37</v>
      </c>
      <c r="R1444" t="str">
        <f>_xlfn.XLOOKUP(Table2[[#This Row],[kota_hotel]],'Dim Kota Hotel'!$B$2:$B$21,'Dim Kota Hotel'!$A$2:$A$21)</f>
        <v>LOK 002</v>
      </c>
      <c r="S1444" t="s">
        <v>60</v>
      </c>
    </row>
    <row r="1445" spans="1:19" x14ac:dyDescent="0.25">
      <c r="A1445" t="s">
        <v>4054</v>
      </c>
      <c r="B1445" t="str">
        <f>_xlfn.XLOOKUP(Table2[[#This Row],[tanggal_checkin]],Table6[tanggal_checkin],Table6[id_checkin])</f>
        <v>CI 0012</v>
      </c>
      <c r="C1445" t="s">
        <v>11974</v>
      </c>
      <c r="D1445" t="str">
        <f>_xlfn.XLOOKUP(Table2[[#This Row],[tanggal_checkout]],Table4[tanggal_checkout],Table4[id_checkout])</f>
        <v>CO 0012</v>
      </c>
      <c r="E1445" t="s">
        <v>11084</v>
      </c>
      <c r="F1445" s="8">
        <v>0.7427893518518518</v>
      </c>
      <c r="G1445" t="str">
        <f>_xlfn.XLOOKUP(Table2[[#This Row],[nama_tamu]],Table10[nama_tamu],Table10[id_tamu])</f>
        <v>CUS 1609</v>
      </c>
      <c r="H1445" t="s">
        <v>4055</v>
      </c>
      <c r="I1445" t="str">
        <f>_xlfn.XLOOKUP(Table2[[#This Row],[tipe_kamar]],Table12[tipe_kamar],Table12[id_kamar])</f>
        <v>KMR 002</v>
      </c>
      <c r="J1445" t="s">
        <v>82</v>
      </c>
      <c r="K1445">
        <v>1</v>
      </c>
      <c r="L1445">
        <v>343000</v>
      </c>
      <c r="M1445">
        <v>343000</v>
      </c>
      <c r="N1445" t="str">
        <f>_xlfn.XLOOKUP(Table2[[#This Row],[metode_pembayaran]],Table11[metode_pembayaran],Table11[id_pembayaran])</f>
        <v>MP 05</v>
      </c>
      <c r="O1445" t="s">
        <v>72</v>
      </c>
      <c r="P1445" t="str">
        <f>_xlfn.XLOOKUP(Table2[[#This Row],[status_reservasi]],'Dim Status Reservasi'!$B$2:$B$5,'Dim Status Reservasi'!$A$2:$A$5)</f>
        <v>ST 002</v>
      </c>
      <c r="Q1445" t="s">
        <v>124</v>
      </c>
      <c r="R1445" t="str">
        <f>_xlfn.XLOOKUP(Table2[[#This Row],[kota_hotel]],'Dim Kota Hotel'!$B$2:$B$21,'Dim Kota Hotel'!$A$2:$A$21)</f>
        <v>LOK 015</v>
      </c>
      <c r="S1445" t="s">
        <v>233</v>
      </c>
    </row>
    <row r="1446" spans="1:19" x14ac:dyDescent="0.25">
      <c r="A1446" t="s">
        <v>4056</v>
      </c>
      <c r="B1446" t="str">
        <f>_xlfn.XLOOKUP(Table2[[#This Row],[tanggal_checkin]],Table6[tanggal_checkin],Table6[id_checkin])</f>
        <v>CI 0916</v>
      </c>
      <c r="C1446" t="s">
        <v>11851</v>
      </c>
      <c r="D1446" t="str">
        <f>_xlfn.XLOOKUP(Table2[[#This Row],[tanggal_checkout]],Table4[tanggal_checkout],Table4[id_checkout])</f>
        <v>CO 0919</v>
      </c>
      <c r="E1446" t="s">
        <v>11493</v>
      </c>
      <c r="F1446" s="8">
        <v>0.75856481481481486</v>
      </c>
      <c r="G1446" t="str">
        <f>_xlfn.XLOOKUP(Table2[[#This Row],[nama_tamu]],Table10[nama_tamu],Table10[id_tamu])</f>
        <v>CUS 2593</v>
      </c>
      <c r="H1446" t="s">
        <v>4057</v>
      </c>
      <c r="I1446" t="str">
        <f>_xlfn.XLOOKUP(Table2[[#This Row],[tipe_kamar]],Table12[tipe_kamar],Table12[id_kamar])</f>
        <v>KMR 002</v>
      </c>
      <c r="J1446" t="s">
        <v>82</v>
      </c>
      <c r="K1446">
        <v>1</v>
      </c>
      <c r="L1446">
        <v>387000</v>
      </c>
      <c r="M1446">
        <v>387000</v>
      </c>
      <c r="N1446" t="str">
        <f>_xlfn.XLOOKUP(Table2[[#This Row],[metode_pembayaran]],Table11[metode_pembayaran],Table11[id_pembayaran])</f>
        <v>MP 03</v>
      </c>
      <c r="O1446" t="s">
        <v>36</v>
      </c>
      <c r="P1446" t="str">
        <f>_xlfn.XLOOKUP(Table2[[#This Row],[status_reservasi]],'Dim Status Reservasi'!$B$2:$B$5,'Dim Status Reservasi'!$A$2:$A$5)</f>
        <v>ST 003</v>
      </c>
      <c r="Q1446" t="s">
        <v>37</v>
      </c>
      <c r="R1446" t="str">
        <f>_xlfn.XLOOKUP(Table2[[#This Row],[kota_hotel]],'Dim Kota Hotel'!$B$2:$B$21,'Dim Kota Hotel'!$A$2:$A$21)</f>
        <v>LOK 008</v>
      </c>
      <c r="S1446" t="s">
        <v>68</v>
      </c>
    </row>
    <row r="1447" spans="1:19" x14ac:dyDescent="0.25">
      <c r="A1447" t="s">
        <v>4058</v>
      </c>
      <c r="B1447" t="str">
        <f>_xlfn.XLOOKUP(Table2[[#This Row],[tanggal_checkin]],Table6[tanggal_checkin],Table6[id_checkin])</f>
        <v>CI 0493</v>
      </c>
      <c r="C1447" t="s">
        <v>11431</v>
      </c>
      <c r="D1447" t="str">
        <f>_xlfn.XLOOKUP(Table2[[#This Row],[tanggal_checkout]],Table4[tanggal_checkout],Table4[id_checkout])</f>
        <v>CO 0501</v>
      </c>
      <c r="E1447" t="s">
        <v>11975</v>
      </c>
      <c r="F1447" s="8">
        <v>6.9456018518518514E-2</v>
      </c>
      <c r="G1447" t="str">
        <f>_xlfn.XLOOKUP(Table2[[#This Row],[nama_tamu]],Table10[nama_tamu],Table10[id_tamu])</f>
        <v>CUS 3005</v>
      </c>
      <c r="H1447" t="s">
        <v>4060</v>
      </c>
      <c r="I1447" t="str">
        <f>_xlfn.XLOOKUP(Table2[[#This Row],[tipe_kamar]],Table12[tipe_kamar],Table12[id_kamar])</f>
        <v>KMR 002</v>
      </c>
      <c r="J1447" t="s">
        <v>82</v>
      </c>
      <c r="K1447">
        <v>7</v>
      </c>
      <c r="L1447">
        <v>336000</v>
      </c>
      <c r="M1447">
        <v>2352000</v>
      </c>
      <c r="N1447" t="str">
        <f>_xlfn.XLOOKUP(Table2[[#This Row],[metode_pembayaran]],Table11[metode_pembayaran],Table11[id_pembayaran])</f>
        <v>MP 06</v>
      </c>
      <c r="O1447" t="s">
        <v>17</v>
      </c>
      <c r="P1447" t="str">
        <f>_xlfn.XLOOKUP(Table2[[#This Row],[status_reservasi]],'Dim Status Reservasi'!$B$2:$B$5,'Dim Status Reservasi'!$A$2:$A$5)</f>
        <v>ST 004</v>
      </c>
      <c r="Q1447" t="s">
        <v>48</v>
      </c>
      <c r="R1447" t="str">
        <f>_xlfn.XLOOKUP(Table2[[#This Row],[kota_hotel]],'Dim Kota Hotel'!$B$2:$B$21,'Dim Kota Hotel'!$A$2:$A$21)</f>
        <v>LOK 008</v>
      </c>
      <c r="S1447" t="s">
        <v>68</v>
      </c>
    </row>
    <row r="1448" spans="1:19" x14ac:dyDescent="0.25">
      <c r="A1448" t="s">
        <v>4061</v>
      </c>
      <c r="B1448" t="str">
        <f>_xlfn.XLOOKUP(Table2[[#This Row],[tanggal_checkin]],Table6[tanggal_checkin],Table6[id_checkin])</f>
        <v>CI 0661</v>
      </c>
      <c r="C1448" t="s">
        <v>11950</v>
      </c>
      <c r="D1448" t="str">
        <f>_xlfn.XLOOKUP(Table2[[#This Row],[tanggal_checkout]],Table4[tanggal_checkout],Table4[id_checkout])</f>
        <v>CO 0667</v>
      </c>
      <c r="E1448" t="s">
        <v>11925</v>
      </c>
      <c r="F1448" s="8">
        <v>0.72412037037037036</v>
      </c>
      <c r="G1448" t="str">
        <f>_xlfn.XLOOKUP(Table2[[#This Row],[nama_tamu]],Table10[nama_tamu],Table10[id_tamu])</f>
        <v>CUS 0846</v>
      </c>
      <c r="H1448" t="s">
        <v>4063</v>
      </c>
      <c r="I1448" t="str">
        <f>_xlfn.XLOOKUP(Table2[[#This Row],[tipe_kamar]],Table12[tipe_kamar],Table12[id_kamar])</f>
        <v>KMR 002</v>
      </c>
      <c r="J1448" t="s">
        <v>82</v>
      </c>
      <c r="K1448">
        <v>5</v>
      </c>
      <c r="L1448">
        <v>370000</v>
      </c>
      <c r="M1448">
        <v>1850000</v>
      </c>
      <c r="N1448" t="str">
        <f>_xlfn.XLOOKUP(Table2[[#This Row],[metode_pembayaran]],Table11[metode_pembayaran],Table11[id_pembayaran])</f>
        <v>MP 06</v>
      </c>
      <c r="O1448" t="s">
        <v>17</v>
      </c>
      <c r="P1448" t="str">
        <f>_xlfn.XLOOKUP(Table2[[#This Row],[status_reservasi]],'Dim Status Reservasi'!$B$2:$B$5,'Dim Status Reservasi'!$A$2:$A$5)</f>
        <v>ST 004</v>
      </c>
      <c r="Q1448" t="s">
        <v>48</v>
      </c>
      <c r="R1448" t="str">
        <f>_xlfn.XLOOKUP(Table2[[#This Row],[kota_hotel]],'Dim Kota Hotel'!$B$2:$B$21,'Dim Kota Hotel'!$A$2:$A$21)</f>
        <v>LOK 017</v>
      </c>
      <c r="S1448" t="s">
        <v>84</v>
      </c>
    </row>
    <row r="1449" spans="1:19" x14ac:dyDescent="0.25">
      <c r="A1449" t="s">
        <v>4064</v>
      </c>
      <c r="B1449" t="str">
        <f>_xlfn.XLOOKUP(Table2[[#This Row],[tanggal_checkin]],Table6[tanggal_checkin],Table6[id_checkin])</f>
        <v>CI 0785</v>
      </c>
      <c r="C1449" t="s">
        <v>11708</v>
      </c>
      <c r="D1449" t="str">
        <f>_xlfn.XLOOKUP(Table2[[#This Row],[tanggal_checkout]],Table4[tanggal_checkout],Table4[id_checkout])</f>
        <v>CO 0790</v>
      </c>
      <c r="E1449" t="s">
        <v>11494</v>
      </c>
      <c r="F1449" s="8">
        <v>0.49584490740740739</v>
      </c>
      <c r="G1449" t="str">
        <f>_xlfn.XLOOKUP(Table2[[#This Row],[nama_tamu]],Table10[nama_tamu],Table10[id_tamu])</f>
        <v>CUS 1642</v>
      </c>
      <c r="H1449" t="s">
        <v>4065</v>
      </c>
      <c r="I1449" t="str">
        <f>_xlfn.XLOOKUP(Table2[[#This Row],[tipe_kamar]],Table12[tipe_kamar],Table12[id_kamar])</f>
        <v>KMR 001</v>
      </c>
      <c r="J1449" t="s">
        <v>23</v>
      </c>
      <c r="K1449">
        <v>2</v>
      </c>
      <c r="L1449">
        <v>601000</v>
      </c>
      <c r="M1449">
        <v>1202000</v>
      </c>
      <c r="N1449" t="str">
        <f>_xlfn.XLOOKUP(Table2[[#This Row],[metode_pembayaran]],Table11[metode_pembayaran],Table11[id_pembayaran])</f>
        <v>MP 06</v>
      </c>
      <c r="O1449" t="s">
        <v>17</v>
      </c>
      <c r="P1449" t="str">
        <f>_xlfn.XLOOKUP(Table2[[#This Row],[status_reservasi]],'Dim Status Reservasi'!$B$2:$B$5,'Dim Status Reservasi'!$A$2:$A$5)</f>
        <v>ST 002</v>
      </c>
      <c r="Q1449" t="s">
        <v>124</v>
      </c>
      <c r="R1449" t="str">
        <f>_xlfn.XLOOKUP(Table2[[#This Row],[kota_hotel]],'Dim Kota Hotel'!$B$2:$B$21,'Dim Kota Hotel'!$A$2:$A$21)</f>
        <v>LOK 017</v>
      </c>
      <c r="S1449" t="s">
        <v>84</v>
      </c>
    </row>
    <row r="1450" spans="1:19" x14ac:dyDescent="0.25">
      <c r="A1450" t="s">
        <v>4066</v>
      </c>
      <c r="B1450" t="str">
        <f>_xlfn.XLOOKUP(Table2[[#This Row],[tanggal_checkin]],Table6[tanggal_checkin],Table6[id_checkin])</f>
        <v>CI 0276</v>
      </c>
      <c r="C1450" t="s">
        <v>11949</v>
      </c>
      <c r="D1450" t="str">
        <f>_xlfn.XLOOKUP(Table2[[#This Row],[tanggal_checkout]],Table4[tanggal_checkout],Table4[id_checkout])</f>
        <v>CO 0280</v>
      </c>
      <c r="E1450" t="s">
        <v>11652</v>
      </c>
      <c r="F1450" s="8">
        <v>0.7025231481481482</v>
      </c>
      <c r="G1450" t="str">
        <f>_xlfn.XLOOKUP(Table2[[#This Row],[nama_tamu]],Table10[nama_tamu],Table10[id_tamu])</f>
        <v>CUS 0892</v>
      </c>
      <c r="H1450" t="s">
        <v>4067</v>
      </c>
      <c r="I1450" t="str">
        <f>_xlfn.XLOOKUP(Table2[[#This Row],[tipe_kamar]],Table12[tipe_kamar],Table12[id_kamar])</f>
        <v>KMR 004</v>
      </c>
      <c r="J1450" t="s">
        <v>47</v>
      </c>
      <c r="K1450">
        <v>6</v>
      </c>
      <c r="L1450">
        <v>459000</v>
      </c>
      <c r="M1450">
        <v>2754000</v>
      </c>
      <c r="N1450" t="str">
        <f>_xlfn.XLOOKUP(Table2[[#This Row],[metode_pembayaran]],Table11[metode_pembayaran],Table11[id_pembayaran])</f>
        <v>MP 02</v>
      </c>
      <c r="O1450" t="s">
        <v>30</v>
      </c>
      <c r="P1450" t="str">
        <f>_xlfn.XLOOKUP(Table2[[#This Row],[status_reservasi]],'Dim Status Reservasi'!$B$2:$B$5,'Dim Status Reservasi'!$A$2:$A$5)</f>
        <v>ST 004</v>
      </c>
      <c r="Q1450" t="s">
        <v>48</v>
      </c>
      <c r="R1450" t="str">
        <f>_xlfn.XLOOKUP(Table2[[#This Row],[kota_hotel]],'Dim Kota Hotel'!$B$2:$B$21,'Dim Kota Hotel'!$A$2:$A$21)</f>
        <v>LOK 014</v>
      </c>
      <c r="S1450" t="s">
        <v>222</v>
      </c>
    </row>
    <row r="1451" spans="1:19" x14ac:dyDescent="0.25">
      <c r="A1451" t="s">
        <v>4068</v>
      </c>
      <c r="B1451" t="str">
        <f>_xlfn.XLOOKUP(Table2[[#This Row],[tanggal_checkin]],Table6[tanggal_checkin],Table6[id_checkin])</f>
        <v>CI 0007</v>
      </c>
      <c r="C1451" t="s">
        <v>11976</v>
      </c>
      <c r="D1451" t="str">
        <f>_xlfn.XLOOKUP(Table2[[#This Row],[tanggal_checkout]],Table4[tanggal_checkout],Table4[id_checkout])</f>
        <v>CO 0013</v>
      </c>
      <c r="E1451" t="s">
        <v>11085</v>
      </c>
      <c r="F1451" s="8">
        <v>0.9673032407407407</v>
      </c>
      <c r="G1451" t="str">
        <f>_xlfn.XLOOKUP(Table2[[#This Row],[nama_tamu]],Table10[nama_tamu],Table10[id_tamu])</f>
        <v>CUS 1593</v>
      </c>
      <c r="H1451" t="s">
        <v>4070</v>
      </c>
      <c r="I1451" t="str">
        <f>_xlfn.XLOOKUP(Table2[[#This Row],[tipe_kamar]],Table12[tipe_kamar],Table12[id_kamar])</f>
        <v>KMR 004</v>
      </c>
      <c r="J1451" t="s">
        <v>47</v>
      </c>
      <c r="K1451">
        <v>7</v>
      </c>
      <c r="L1451">
        <v>501000</v>
      </c>
      <c r="M1451">
        <v>3507000</v>
      </c>
      <c r="N1451" t="str">
        <f>_xlfn.XLOOKUP(Table2[[#This Row],[metode_pembayaran]],Table11[metode_pembayaran],Table11[id_pembayaran])</f>
        <v>MP 04</v>
      </c>
      <c r="O1451" t="s">
        <v>53</v>
      </c>
      <c r="P1451" t="str">
        <f>_xlfn.XLOOKUP(Table2[[#This Row],[status_reservasi]],'Dim Status Reservasi'!$B$2:$B$5,'Dim Status Reservasi'!$A$2:$A$5)</f>
        <v>ST 002</v>
      </c>
      <c r="Q1451" t="s">
        <v>124</v>
      </c>
      <c r="R1451" t="str">
        <f>_xlfn.XLOOKUP(Table2[[#This Row],[kota_hotel]],'Dim Kota Hotel'!$B$2:$B$21,'Dim Kota Hotel'!$A$2:$A$21)</f>
        <v>LOK 010</v>
      </c>
      <c r="S1451" t="s">
        <v>226</v>
      </c>
    </row>
    <row r="1452" spans="1:19" x14ac:dyDescent="0.25">
      <c r="A1452" t="s">
        <v>4071</v>
      </c>
      <c r="B1452" t="str">
        <f>_xlfn.XLOOKUP(Table2[[#This Row],[tanggal_checkin]],Table6[tanggal_checkin],Table6[id_checkin])</f>
        <v>CI 0121</v>
      </c>
      <c r="C1452" t="s">
        <v>11977</v>
      </c>
      <c r="D1452" t="str">
        <f>_xlfn.XLOOKUP(Table2[[#This Row],[tanggal_checkout]],Table4[tanggal_checkout],Table4[id_checkout])</f>
        <v>CO 0126</v>
      </c>
      <c r="E1452" t="s">
        <v>11146</v>
      </c>
      <c r="F1452" s="8">
        <v>0.75114583333333329</v>
      </c>
      <c r="G1452" t="str">
        <f>_xlfn.XLOOKUP(Table2[[#This Row],[nama_tamu]],Table10[nama_tamu],Table10[id_tamu])</f>
        <v>CUS 1550</v>
      </c>
      <c r="H1452" t="s">
        <v>4073</v>
      </c>
      <c r="I1452" t="str">
        <f>_xlfn.XLOOKUP(Table2[[#This Row],[tipe_kamar]],Table12[tipe_kamar],Table12[id_kamar])</f>
        <v>KMR 001</v>
      </c>
      <c r="J1452" t="s">
        <v>23</v>
      </c>
      <c r="K1452">
        <v>5</v>
      </c>
      <c r="L1452">
        <v>636000</v>
      </c>
      <c r="M1452">
        <v>3180000</v>
      </c>
      <c r="N1452" t="str">
        <f>_xlfn.XLOOKUP(Table2[[#This Row],[metode_pembayaran]],Table11[metode_pembayaran],Table11[id_pembayaran])</f>
        <v>MP 05</v>
      </c>
      <c r="O1452" t="s">
        <v>72</v>
      </c>
      <c r="P1452" t="str">
        <f>_xlfn.XLOOKUP(Table2[[#This Row],[status_reservasi]],'Dim Status Reservasi'!$B$2:$B$5,'Dim Status Reservasi'!$A$2:$A$5)</f>
        <v>ST 002</v>
      </c>
      <c r="Q1452" t="s">
        <v>124</v>
      </c>
      <c r="R1452" t="str">
        <f>_xlfn.XLOOKUP(Table2[[#This Row],[kota_hotel]],'Dim Kota Hotel'!$B$2:$B$21,'Dim Kota Hotel'!$A$2:$A$21)</f>
        <v>LOK 008</v>
      </c>
      <c r="S1452" t="s">
        <v>68</v>
      </c>
    </row>
    <row r="1453" spans="1:19" x14ac:dyDescent="0.25">
      <c r="A1453" t="s">
        <v>4074</v>
      </c>
      <c r="B1453" t="str">
        <f>_xlfn.XLOOKUP(Table2[[#This Row],[tanggal_checkin]],Table6[tanggal_checkin],Table6[id_checkin])</f>
        <v>CI 0140</v>
      </c>
      <c r="C1453" t="s">
        <v>11359</v>
      </c>
      <c r="D1453" t="str">
        <f>_xlfn.XLOOKUP(Table2[[#This Row],[tanggal_checkout]],Table4[tanggal_checkout],Table4[id_checkout])</f>
        <v>CO 0144</v>
      </c>
      <c r="E1453" t="s">
        <v>11191</v>
      </c>
      <c r="F1453" s="8">
        <v>0.22877314814814814</v>
      </c>
      <c r="G1453" t="str">
        <f>_xlfn.XLOOKUP(Table2[[#This Row],[nama_tamu]],Table10[nama_tamu],Table10[id_tamu])</f>
        <v>CUS 0720</v>
      </c>
      <c r="H1453" t="s">
        <v>4075</v>
      </c>
      <c r="I1453" t="str">
        <f>_xlfn.XLOOKUP(Table2[[#This Row],[tipe_kamar]],Table12[tipe_kamar],Table12[id_kamar])</f>
        <v>KMR 003</v>
      </c>
      <c r="J1453" t="s">
        <v>64</v>
      </c>
      <c r="K1453">
        <v>4</v>
      </c>
      <c r="L1453">
        <v>1127000</v>
      </c>
      <c r="M1453">
        <v>4508000</v>
      </c>
      <c r="N1453" t="str">
        <f>_xlfn.XLOOKUP(Table2[[#This Row],[metode_pembayaran]],Table11[metode_pembayaran],Table11[id_pembayaran])</f>
        <v>MP 03</v>
      </c>
      <c r="O1453" t="s">
        <v>36</v>
      </c>
      <c r="P1453" t="str">
        <f>_xlfn.XLOOKUP(Table2[[#This Row],[status_reservasi]],'Dim Status Reservasi'!$B$2:$B$5,'Dim Status Reservasi'!$A$2:$A$5)</f>
        <v>ST 002</v>
      </c>
      <c r="Q1453" t="s">
        <v>124</v>
      </c>
      <c r="R1453" t="str">
        <f>_xlfn.XLOOKUP(Table2[[#This Row],[kota_hotel]],'Dim Kota Hotel'!$B$2:$B$21,'Dim Kota Hotel'!$A$2:$A$21)</f>
        <v>LOK 015</v>
      </c>
      <c r="S1453" t="s">
        <v>233</v>
      </c>
    </row>
    <row r="1454" spans="1:19" x14ac:dyDescent="0.25">
      <c r="A1454" t="s">
        <v>4076</v>
      </c>
      <c r="B1454" t="str">
        <f>_xlfn.XLOOKUP(Table2[[#This Row],[tanggal_checkin]],Table6[tanggal_checkin],Table6[id_checkin])</f>
        <v>CI 0793</v>
      </c>
      <c r="C1454" t="s">
        <v>11622</v>
      </c>
      <c r="D1454" t="str">
        <f>_xlfn.XLOOKUP(Table2[[#This Row],[tanggal_checkout]],Table4[tanggal_checkout],Table4[id_checkout])</f>
        <v>CO 0799</v>
      </c>
      <c r="E1454" t="s">
        <v>11275</v>
      </c>
      <c r="F1454" s="8">
        <v>0.31001157407407409</v>
      </c>
      <c r="G1454" t="str">
        <f>_xlfn.XLOOKUP(Table2[[#This Row],[nama_tamu]],Table10[nama_tamu],Table10[id_tamu])</f>
        <v>CUS 3397</v>
      </c>
      <c r="H1454" t="s">
        <v>4078</v>
      </c>
      <c r="I1454" t="str">
        <f>_xlfn.XLOOKUP(Table2[[#This Row],[tipe_kamar]],Table12[tipe_kamar],Table12[id_kamar])</f>
        <v>KMR 004</v>
      </c>
      <c r="J1454" t="s">
        <v>47</v>
      </c>
      <c r="K1454">
        <v>3</v>
      </c>
      <c r="L1454">
        <v>491000</v>
      </c>
      <c r="M1454">
        <v>1473000</v>
      </c>
      <c r="N1454" t="str">
        <f>_xlfn.XLOOKUP(Table2[[#This Row],[metode_pembayaran]],Table11[metode_pembayaran],Table11[id_pembayaran])</f>
        <v>MP 06</v>
      </c>
      <c r="O1454" t="s">
        <v>17</v>
      </c>
      <c r="P1454" t="str">
        <f>_xlfn.XLOOKUP(Table2[[#This Row],[status_reservasi]],'Dim Status Reservasi'!$B$2:$B$5,'Dim Status Reservasi'!$A$2:$A$5)</f>
        <v>ST 004</v>
      </c>
      <c r="Q1454" t="s">
        <v>48</v>
      </c>
      <c r="R1454" t="str">
        <f>_xlfn.XLOOKUP(Table2[[#This Row],[kota_hotel]],'Dim Kota Hotel'!$B$2:$B$21,'Dim Kota Hotel'!$A$2:$A$21)</f>
        <v>LOK 020</v>
      </c>
      <c r="S1454" t="s">
        <v>94</v>
      </c>
    </row>
    <row r="1455" spans="1:19" x14ac:dyDescent="0.25">
      <c r="A1455" t="s">
        <v>4079</v>
      </c>
      <c r="B1455" t="str">
        <f>_xlfn.XLOOKUP(Table2[[#This Row],[tanggal_checkin]],Table6[tanggal_checkin],Table6[id_checkin])</f>
        <v>CI 0737</v>
      </c>
      <c r="C1455" t="s">
        <v>11133</v>
      </c>
      <c r="D1455" t="str">
        <f>_xlfn.XLOOKUP(Table2[[#This Row],[tanggal_checkout]],Table4[tanggal_checkout],Table4[id_checkout])</f>
        <v>CO 0742</v>
      </c>
      <c r="E1455" t="s">
        <v>11456</v>
      </c>
      <c r="F1455" s="8">
        <v>0.51821759259259259</v>
      </c>
      <c r="G1455" t="str">
        <f>_xlfn.XLOOKUP(Table2[[#This Row],[nama_tamu]],Table10[nama_tamu],Table10[id_tamu])</f>
        <v>CUS 0009</v>
      </c>
      <c r="H1455" t="s">
        <v>4081</v>
      </c>
      <c r="I1455" t="str">
        <f>_xlfn.XLOOKUP(Table2[[#This Row],[tipe_kamar]],Table12[tipe_kamar],Table12[id_kamar])</f>
        <v>KMR 002</v>
      </c>
      <c r="J1455" t="s">
        <v>82</v>
      </c>
      <c r="K1455">
        <v>2</v>
      </c>
      <c r="L1455">
        <v>351000</v>
      </c>
      <c r="M1455">
        <v>702000</v>
      </c>
      <c r="N1455" t="str">
        <f>_xlfn.XLOOKUP(Table2[[#This Row],[metode_pembayaran]],Table11[metode_pembayaran],Table11[id_pembayaran])</f>
        <v>MP 06</v>
      </c>
      <c r="O1455" t="s">
        <v>17</v>
      </c>
      <c r="P1455" t="str">
        <f>_xlfn.XLOOKUP(Table2[[#This Row],[status_reservasi]],'Dim Status Reservasi'!$B$2:$B$5,'Dim Status Reservasi'!$A$2:$A$5)</f>
        <v>ST 003</v>
      </c>
      <c r="Q1455" t="s">
        <v>37</v>
      </c>
      <c r="R1455" t="str">
        <f>_xlfn.XLOOKUP(Table2[[#This Row],[kota_hotel]],'Dim Kota Hotel'!$B$2:$B$21,'Dim Kota Hotel'!$A$2:$A$21)</f>
        <v>LOK 012</v>
      </c>
      <c r="S1455" t="s">
        <v>25</v>
      </c>
    </row>
    <row r="1456" spans="1:19" x14ac:dyDescent="0.25">
      <c r="A1456" t="s">
        <v>4082</v>
      </c>
      <c r="B1456" t="str">
        <f>_xlfn.XLOOKUP(Table2[[#This Row],[tanggal_checkin]],Table6[tanggal_checkin],Table6[id_checkin])</f>
        <v>CI 0584</v>
      </c>
      <c r="C1456" t="s">
        <v>11166</v>
      </c>
      <c r="D1456" t="str">
        <f>_xlfn.XLOOKUP(Table2[[#This Row],[tanggal_checkout]],Table4[tanggal_checkout],Table4[id_checkout])</f>
        <v>CO 0590</v>
      </c>
      <c r="E1456" t="s">
        <v>10987</v>
      </c>
      <c r="F1456" s="8">
        <v>0.66638888888888892</v>
      </c>
      <c r="G1456" t="str">
        <f>_xlfn.XLOOKUP(Table2[[#This Row],[nama_tamu]],Table10[nama_tamu],Table10[id_tamu])</f>
        <v>CUS 0928</v>
      </c>
      <c r="H1456" t="s">
        <v>4083</v>
      </c>
      <c r="I1456" t="str">
        <f>_xlfn.XLOOKUP(Table2[[#This Row],[tipe_kamar]],Table12[tipe_kamar],Table12[id_kamar])</f>
        <v>KMR 003</v>
      </c>
      <c r="J1456" t="s">
        <v>64</v>
      </c>
      <c r="K1456">
        <v>6</v>
      </c>
      <c r="L1456">
        <v>1137000</v>
      </c>
      <c r="M1456">
        <v>6822000</v>
      </c>
      <c r="N1456" t="str">
        <f>_xlfn.XLOOKUP(Table2[[#This Row],[metode_pembayaran]],Table11[metode_pembayaran],Table11[id_pembayaran])</f>
        <v>MP 05</v>
      </c>
      <c r="O1456" t="s">
        <v>72</v>
      </c>
      <c r="P1456" t="str">
        <f>_xlfn.XLOOKUP(Table2[[#This Row],[status_reservasi]],'Dim Status Reservasi'!$B$2:$B$5,'Dim Status Reservasi'!$A$2:$A$5)</f>
        <v>ST 001</v>
      </c>
      <c r="Q1456" t="s">
        <v>214</v>
      </c>
      <c r="R1456" t="str">
        <f>_xlfn.XLOOKUP(Table2[[#This Row],[kota_hotel]],'Dim Kota Hotel'!$B$2:$B$21,'Dim Kota Hotel'!$A$2:$A$21)</f>
        <v>LOK 011</v>
      </c>
      <c r="S1456" t="s">
        <v>38</v>
      </c>
    </row>
    <row r="1457" spans="1:19" x14ac:dyDescent="0.25">
      <c r="A1457" t="s">
        <v>4084</v>
      </c>
      <c r="B1457" t="str">
        <f>_xlfn.XLOOKUP(Table2[[#This Row],[tanggal_checkin]],Table6[tanggal_checkin],Table6[id_checkin])</f>
        <v>CI 0571</v>
      </c>
      <c r="C1457" t="s">
        <v>11089</v>
      </c>
      <c r="D1457" t="str">
        <f>_xlfn.XLOOKUP(Table2[[#This Row],[tanggal_checkout]],Table4[tanggal_checkout],Table4[id_checkout])</f>
        <v>CO 0574</v>
      </c>
      <c r="E1457" t="s">
        <v>11263</v>
      </c>
      <c r="F1457" s="8">
        <v>0.71984953703703702</v>
      </c>
      <c r="G1457" t="str">
        <f>_xlfn.XLOOKUP(Table2[[#This Row],[nama_tamu]],Table10[nama_tamu],Table10[id_tamu])</f>
        <v>CUS 2901</v>
      </c>
      <c r="H1457" t="s">
        <v>4086</v>
      </c>
      <c r="I1457" t="str">
        <f>_xlfn.XLOOKUP(Table2[[#This Row],[tipe_kamar]],Table12[tipe_kamar],Table12[id_kamar])</f>
        <v>KMR 001</v>
      </c>
      <c r="J1457" t="s">
        <v>23</v>
      </c>
      <c r="K1457">
        <v>3</v>
      </c>
      <c r="L1457">
        <v>641000</v>
      </c>
      <c r="M1457">
        <v>1923000</v>
      </c>
      <c r="N1457" t="str">
        <f>_xlfn.XLOOKUP(Table2[[#This Row],[metode_pembayaran]],Table11[metode_pembayaran],Table11[id_pembayaran])</f>
        <v>MP 05</v>
      </c>
      <c r="O1457" t="s">
        <v>72</v>
      </c>
      <c r="P1457" t="str">
        <f>_xlfn.XLOOKUP(Table2[[#This Row],[status_reservasi]],'Dim Status Reservasi'!$B$2:$B$5,'Dim Status Reservasi'!$A$2:$A$5)</f>
        <v>ST 004</v>
      </c>
      <c r="Q1457" t="s">
        <v>48</v>
      </c>
      <c r="R1457" t="str">
        <f>_xlfn.XLOOKUP(Table2[[#This Row],[kota_hotel]],'Dim Kota Hotel'!$B$2:$B$21,'Dim Kota Hotel'!$A$2:$A$21)</f>
        <v>LOK 019</v>
      </c>
      <c r="S1457" t="s">
        <v>133</v>
      </c>
    </row>
    <row r="1458" spans="1:19" x14ac:dyDescent="0.25">
      <c r="A1458" t="s">
        <v>4087</v>
      </c>
      <c r="B1458" t="str">
        <f>_xlfn.XLOOKUP(Table2[[#This Row],[tanggal_checkin]],Table6[tanggal_checkin],Table6[id_checkin])</f>
        <v>CI 0150</v>
      </c>
      <c r="C1458" t="s">
        <v>11429</v>
      </c>
      <c r="D1458" t="str">
        <f>_xlfn.XLOOKUP(Table2[[#This Row],[tanggal_checkout]],Table4[tanggal_checkout],Table4[id_checkout])</f>
        <v>CO 0157</v>
      </c>
      <c r="E1458" t="s">
        <v>11642</v>
      </c>
      <c r="F1458" s="8">
        <v>0.62121527777777774</v>
      </c>
      <c r="G1458" t="str">
        <f>_xlfn.XLOOKUP(Table2[[#This Row],[nama_tamu]],Table10[nama_tamu],Table10[id_tamu])</f>
        <v>CUS 0277</v>
      </c>
      <c r="H1458" t="s">
        <v>4089</v>
      </c>
      <c r="I1458" t="str">
        <f>_xlfn.XLOOKUP(Table2[[#This Row],[tipe_kamar]],Table12[tipe_kamar],Table12[id_kamar])</f>
        <v>KMR 002</v>
      </c>
      <c r="J1458" t="s">
        <v>82</v>
      </c>
      <c r="K1458">
        <v>7</v>
      </c>
      <c r="L1458">
        <v>354000</v>
      </c>
      <c r="M1458">
        <v>2478000</v>
      </c>
      <c r="N1458" t="str">
        <f>_xlfn.XLOOKUP(Table2[[#This Row],[metode_pembayaran]],Table11[metode_pembayaran],Table11[id_pembayaran])</f>
        <v>MP 01</v>
      </c>
      <c r="O1458" t="s">
        <v>24</v>
      </c>
      <c r="P1458" t="str">
        <f>_xlfn.XLOOKUP(Table2[[#This Row],[status_reservasi]],'Dim Status Reservasi'!$B$2:$B$5,'Dim Status Reservasi'!$A$2:$A$5)</f>
        <v>ST 004</v>
      </c>
      <c r="Q1458" t="s">
        <v>48</v>
      </c>
      <c r="R1458" t="str">
        <f>_xlfn.XLOOKUP(Table2[[#This Row],[kota_hotel]],'Dim Kota Hotel'!$B$2:$B$21,'Dim Kota Hotel'!$A$2:$A$21)</f>
        <v>LOK 004</v>
      </c>
      <c r="S1458" t="s">
        <v>49</v>
      </c>
    </row>
    <row r="1459" spans="1:19" x14ac:dyDescent="0.25">
      <c r="A1459" t="s">
        <v>4090</v>
      </c>
      <c r="B1459" t="str">
        <f>_xlfn.XLOOKUP(Table2[[#This Row],[tanggal_checkin]],Table6[tanggal_checkin],Table6[id_checkin])</f>
        <v>CI 0488</v>
      </c>
      <c r="C1459" t="s">
        <v>11599</v>
      </c>
      <c r="D1459" t="str">
        <f>_xlfn.XLOOKUP(Table2[[#This Row],[tanggal_checkout]],Table4[tanggal_checkout],Table4[id_checkout])</f>
        <v>CO 0494</v>
      </c>
      <c r="E1459" t="s">
        <v>11691</v>
      </c>
      <c r="F1459" s="8">
        <v>0.46384259259259258</v>
      </c>
      <c r="G1459" t="str">
        <f>_xlfn.XLOOKUP(Table2[[#This Row],[nama_tamu]],Table10[nama_tamu],Table10[id_tamu])</f>
        <v>CUS 2547</v>
      </c>
      <c r="H1459" t="s">
        <v>4092</v>
      </c>
      <c r="I1459" t="str">
        <f>_xlfn.XLOOKUP(Table2[[#This Row],[tipe_kamar]],Table12[tipe_kamar],Table12[id_kamar])</f>
        <v>KMR 003</v>
      </c>
      <c r="J1459" t="s">
        <v>64</v>
      </c>
      <c r="K1459">
        <v>4</v>
      </c>
      <c r="L1459">
        <v>1327000</v>
      </c>
      <c r="M1459">
        <v>5308000</v>
      </c>
      <c r="N1459" t="str">
        <f>_xlfn.XLOOKUP(Table2[[#This Row],[metode_pembayaran]],Table11[metode_pembayaran],Table11[id_pembayaran])</f>
        <v>MP 06</v>
      </c>
      <c r="O1459" t="s">
        <v>17</v>
      </c>
      <c r="P1459" t="str">
        <f>_xlfn.XLOOKUP(Table2[[#This Row],[status_reservasi]],'Dim Status Reservasi'!$B$2:$B$5,'Dim Status Reservasi'!$A$2:$A$5)</f>
        <v>ST 004</v>
      </c>
      <c r="Q1459" t="s">
        <v>48</v>
      </c>
      <c r="R1459" t="str">
        <f>_xlfn.XLOOKUP(Table2[[#This Row],[kota_hotel]],'Dim Kota Hotel'!$B$2:$B$21,'Dim Kota Hotel'!$A$2:$A$21)</f>
        <v>LOK 018</v>
      </c>
      <c r="S1459" t="s">
        <v>102</v>
      </c>
    </row>
    <row r="1460" spans="1:19" x14ac:dyDescent="0.25">
      <c r="A1460" t="s">
        <v>4093</v>
      </c>
      <c r="B1460" t="str">
        <f>_xlfn.XLOOKUP(Table2[[#This Row],[tanggal_checkin]],Table6[tanggal_checkin],Table6[id_checkin])</f>
        <v>CI 0753</v>
      </c>
      <c r="C1460" t="s">
        <v>11377</v>
      </c>
      <c r="D1460" t="str">
        <f>_xlfn.XLOOKUP(Table2[[#This Row],[tanggal_checkout]],Table4[tanggal_checkout],Table4[id_checkout])</f>
        <v>CO 0763</v>
      </c>
      <c r="E1460" t="s">
        <v>11978</v>
      </c>
      <c r="F1460" s="8">
        <v>0.76179398148148147</v>
      </c>
      <c r="G1460" t="str">
        <f>_xlfn.XLOOKUP(Table2[[#This Row],[nama_tamu]],Table10[nama_tamu],Table10[id_tamu])</f>
        <v>CUS 1063</v>
      </c>
      <c r="H1460" t="s">
        <v>4095</v>
      </c>
      <c r="I1460" t="str">
        <f>_xlfn.XLOOKUP(Table2[[#This Row],[tipe_kamar]],Table12[tipe_kamar],Table12[id_kamar])</f>
        <v>KMR 003</v>
      </c>
      <c r="J1460" t="s">
        <v>64</v>
      </c>
      <c r="K1460">
        <v>8</v>
      </c>
      <c r="L1460">
        <v>1250000</v>
      </c>
      <c r="M1460">
        <v>10000000</v>
      </c>
      <c r="N1460" t="str">
        <f>_xlfn.XLOOKUP(Table2[[#This Row],[metode_pembayaran]],Table11[metode_pembayaran],Table11[id_pembayaran])</f>
        <v>MP 04</v>
      </c>
      <c r="O1460" t="s">
        <v>53</v>
      </c>
      <c r="P1460" t="str">
        <f>_xlfn.XLOOKUP(Table2[[#This Row],[status_reservasi]],'Dim Status Reservasi'!$B$2:$B$5,'Dim Status Reservasi'!$A$2:$A$5)</f>
        <v>ST 003</v>
      </c>
      <c r="Q1460" t="s">
        <v>37</v>
      </c>
      <c r="R1460" t="str">
        <f>_xlfn.XLOOKUP(Table2[[#This Row],[kota_hotel]],'Dim Kota Hotel'!$B$2:$B$21,'Dim Kota Hotel'!$A$2:$A$21)</f>
        <v>LOK 014</v>
      </c>
      <c r="S1460" t="s">
        <v>222</v>
      </c>
    </row>
    <row r="1461" spans="1:19" x14ac:dyDescent="0.25">
      <c r="A1461" t="s">
        <v>4096</v>
      </c>
      <c r="B1461" t="str">
        <f>_xlfn.XLOOKUP(Table2[[#This Row],[tanggal_checkin]],Table6[tanggal_checkin],Table6[id_checkin])</f>
        <v>CI 0558</v>
      </c>
      <c r="C1461" t="s">
        <v>11252</v>
      </c>
      <c r="D1461" t="str">
        <f>_xlfn.XLOOKUP(Table2[[#This Row],[tanggal_checkout]],Table4[tanggal_checkout],Table4[id_checkout])</f>
        <v>CO 0559</v>
      </c>
      <c r="E1461" t="s">
        <v>11542</v>
      </c>
      <c r="F1461" s="8">
        <v>0.8606597222222222</v>
      </c>
      <c r="G1461" t="str">
        <f>_xlfn.XLOOKUP(Table2[[#This Row],[nama_tamu]],Table10[nama_tamu],Table10[id_tamu])</f>
        <v>CUS 0503</v>
      </c>
      <c r="H1461" t="s">
        <v>4098</v>
      </c>
      <c r="I1461" t="str">
        <f>_xlfn.XLOOKUP(Table2[[#This Row],[tipe_kamar]],Table12[tipe_kamar],Table12[id_kamar])</f>
        <v>KMR 003</v>
      </c>
      <c r="J1461" t="s">
        <v>64</v>
      </c>
      <c r="K1461">
        <v>1</v>
      </c>
      <c r="L1461">
        <v>1214000</v>
      </c>
      <c r="M1461">
        <v>1214000</v>
      </c>
      <c r="N1461" t="str">
        <f>_xlfn.XLOOKUP(Table2[[#This Row],[metode_pembayaran]],Table11[metode_pembayaran],Table11[id_pembayaran])</f>
        <v>MP 04</v>
      </c>
      <c r="O1461" t="s">
        <v>53</v>
      </c>
      <c r="P1461" t="str">
        <f>_xlfn.XLOOKUP(Table2[[#This Row],[status_reservasi]],'Dim Status Reservasi'!$B$2:$B$5,'Dim Status Reservasi'!$A$2:$A$5)</f>
        <v>ST 004</v>
      </c>
      <c r="Q1461" t="s">
        <v>48</v>
      </c>
      <c r="R1461" t="str">
        <f>_xlfn.XLOOKUP(Table2[[#This Row],[kota_hotel]],'Dim Kota Hotel'!$B$2:$B$21,'Dim Kota Hotel'!$A$2:$A$21)</f>
        <v>LOK 008</v>
      </c>
      <c r="S1461" t="s">
        <v>68</v>
      </c>
    </row>
    <row r="1462" spans="1:19" x14ac:dyDescent="0.25">
      <c r="A1462" t="s">
        <v>4099</v>
      </c>
      <c r="B1462" t="str">
        <f>_xlfn.XLOOKUP(Table2[[#This Row],[tanggal_checkin]],Table6[tanggal_checkin],Table6[id_checkin])</f>
        <v>CI 0735</v>
      </c>
      <c r="C1462" t="s">
        <v>11339</v>
      </c>
      <c r="D1462" t="str">
        <f>_xlfn.XLOOKUP(Table2[[#This Row],[tanggal_checkout]],Table4[tanggal_checkout],Table4[id_checkout])</f>
        <v>CO 0747</v>
      </c>
      <c r="E1462" t="s">
        <v>11457</v>
      </c>
      <c r="F1462" s="8">
        <v>0.87929398148148152</v>
      </c>
      <c r="G1462" t="str">
        <f>_xlfn.XLOOKUP(Table2[[#This Row],[nama_tamu]],Table10[nama_tamu],Table10[id_tamu])</f>
        <v>CUS 3956</v>
      </c>
      <c r="H1462" t="s">
        <v>4101</v>
      </c>
      <c r="I1462" t="str">
        <f>_xlfn.XLOOKUP(Table2[[#This Row],[tipe_kamar]],Table12[tipe_kamar],Table12[id_kamar])</f>
        <v>KMR 003</v>
      </c>
      <c r="J1462" t="s">
        <v>64</v>
      </c>
      <c r="K1462">
        <v>9</v>
      </c>
      <c r="L1462">
        <v>1309000</v>
      </c>
      <c r="M1462">
        <v>11781000</v>
      </c>
      <c r="N1462" t="str">
        <f>_xlfn.XLOOKUP(Table2[[#This Row],[metode_pembayaran]],Table11[metode_pembayaran],Table11[id_pembayaran])</f>
        <v>MP 04</v>
      </c>
      <c r="O1462" t="s">
        <v>53</v>
      </c>
      <c r="P1462" t="str">
        <f>_xlfn.XLOOKUP(Table2[[#This Row],[status_reservasi]],'Dim Status Reservasi'!$B$2:$B$5,'Dim Status Reservasi'!$A$2:$A$5)</f>
        <v>ST 003</v>
      </c>
      <c r="Q1462" t="s">
        <v>37</v>
      </c>
      <c r="R1462" t="str">
        <f>_xlfn.XLOOKUP(Table2[[#This Row],[kota_hotel]],'Dim Kota Hotel'!$B$2:$B$21,'Dim Kota Hotel'!$A$2:$A$21)</f>
        <v>LOK 020</v>
      </c>
      <c r="S1462" t="s">
        <v>94</v>
      </c>
    </row>
    <row r="1463" spans="1:19" x14ac:dyDescent="0.25">
      <c r="A1463" t="s">
        <v>4102</v>
      </c>
      <c r="B1463" t="str">
        <f>_xlfn.XLOOKUP(Table2[[#This Row],[tanggal_checkin]],Table6[tanggal_checkin],Table6[id_checkin])</f>
        <v>CI 0720</v>
      </c>
      <c r="C1463" t="s">
        <v>11150</v>
      </c>
      <c r="D1463" t="str">
        <f>_xlfn.XLOOKUP(Table2[[#This Row],[tanggal_checkout]],Table4[tanggal_checkout],Table4[id_checkout])</f>
        <v>CO 0729</v>
      </c>
      <c r="E1463" t="s">
        <v>11694</v>
      </c>
      <c r="F1463" s="8">
        <v>0.95103009259259264</v>
      </c>
      <c r="G1463" t="str">
        <f>_xlfn.XLOOKUP(Table2[[#This Row],[nama_tamu]],Table10[nama_tamu],Table10[id_tamu])</f>
        <v>CUS 0486</v>
      </c>
      <c r="H1463" t="s">
        <v>4104</v>
      </c>
      <c r="I1463" t="str">
        <f>_xlfn.XLOOKUP(Table2[[#This Row],[tipe_kamar]],Table12[tipe_kamar],Table12[id_kamar])</f>
        <v>KMR 003</v>
      </c>
      <c r="J1463" t="s">
        <v>64</v>
      </c>
      <c r="K1463">
        <v>6</v>
      </c>
      <c r="L1463">
        <v>1213000</v>
      </c>
      <c r="M1463">
        <v>7278000</v>
      </c>
      <c r="N1463" t="str">
        <f>_xlfn.XLOOKUP(Table2[[#This Row],[metode_pembayaran]],Table11[metode_pembayaran],Table11[id_pembayaran])</f>
        <v>MP 02</v>
      </c>
      <c r="O1463" t="s">
        <v>30</v>
      </c>
      <c r="P1463" t="str">
        <f>_xlfn.XLOOKUP(Table2[[#This Row],[status_reservasi]],'Dim Status Reservasi'!$B$2:$B$5,'Dim Status Reservasi'!$A$2:$A$5)</f>
        <v>ST 001</v>
      </c>
      <c r="Q1463" t="s">
        <v>214</v>
      </c>
      <c r="R1463" t="str">
        <f>_xlfn.XLOOKUP(Table2[[#This Row],[kota_hotel]],'Dim Kota Hotel'!$B$2:$B$21,'Dim Kota Hotel'!$A$2:$A$21)</f>
        <v>LOK 020</v>
      </c>
      <c r="S1463" t="s">
        <v>94</v>
      </c>
    </row>
    <row r="1464" spans="1:19" x14ac:dyDescent="0.25">
      <c r="A1464" t="s">
        <v>4105</v>
      </c>
      <c r="B1464" t="str">
        <f>_xlfn.XLOOKUP(Table2[[#This Row],[tanggal_checkin]],Table6[tanggal_checkin],Table6[id_checkin])</f>
        <v>CI 0197</v>
      </c>
      <c r="C1464" t="s">
        <v>11613</v>
      </c>
      <c r="D1464" t="str">
        <f>_xlfn.XLOOKUP(Table2[[#This Row],[tanggal_checkout]],Table4[tanggal_checkout],Table4[id_checkout])</f>
        <v>CO 0199</v>
      </c>
      <c r="E1464" t="s">
        <v>11488</v>
      </c>
      <c r="F1464" s="8">
        <v>0.13376157407407407</v>
      </c>
      <c r="G1464" t="str">
        <f>_xlfn.XLOOKUP(Table2[[#This Row],[nama_tamu]],Table10[nama_tamu],Table10[id_tamu])</f>
        <v>CUS 1800</v>
      </c>
      <c r="H1464" t="s">
        <v>4106</v>
      </c>
      <c r="I1464" t="str">
        <f>_xlfn.XLOOKUP(Table2[[#This Row],[tipe_kamar]],Table12[tipe_kamar],Table12[id_kamar])</f>
        <v>KMR 002</v>
      </c>
      <c r="J1464" t="s">
        <v>82</v>
      </c>
      <c r="K1464">
        <v>1</v>
      </c>
      <c r="L1464">
        <v>361000</v>
      </c>
      <c r="M1464">
        <v>361000</v>
      </c>
      <c r="N1464" t="str">
        <f>_xlfn.XLOOKUP(Table2[[#This Row],[metode_pembayaran]],Table11[metode_pembayaran],Table11[id_pembayaran])</f>
        <v>MP 06</v>
      </c>
      <c r="O1464" t="s">
        <v>17</v>
      </c>
      <c r="P1464" t="str">
        <f>_xlfn.XLOOKUP(Table2[[#This Row],[status_reservasi]],'Dim Status Reservasi'!$B$2:$B$5,'Dim Status Reservasi'!$A$2:$A$5)</f>
        <v>ST 004</v>
      </c>
      <c r="Q1464" t="s">
        <v>48</v>
      </c>
      <c r="R1464" t="str">
        <f>_xlfn.XLOOKUP(Table2[[#This Row],[kota_hotel]],'Dim Kota Hotel'!$B$2:$B$21,'Dim Kota Hotel'!$A$2:$A$21)</f>
        <v>LOK 001</v>
      </c>
      <c r="S1464" t="s">
        <v>74</v>
      </c>
    </row>
    <row r="1465" spans="1:19" x14ac:dyDescent="0.25">
      <c r="A1465" t="s">
        <v>4107</v>
      </c>
      <c r="B1465" t="str">
        <f>_xlfn.XLOOKUP(Table2[[#This Row],[tanggal_checkin]],Table6[tanggal_checkin],Table6[id_checkin])</f>
        <v>CI 0636</v>
      </c>
      <c r="C1465" t="s">
        <v>11315</v>
      </c>
      <c r="D1465" t="str">
        <f>_xlfn.XLOOKUP(Table2[[#This Row],[tanggal_checkout]],Table4[tanggal_checkout],Table4[id_checkout])</f>
        <v>CO 0644</v>
      </c>
      <c r="E1465" t="s">
        <v>11607</v>
      </c>
      <c r="F1465" s="8">
        <v>0.93899305555555557</v>
      </c>
      <c r="G1465" t="str">
        <f>_xlfn.XLOOKUP(Table2[[#This Row],[nama_tamu]],Table10[nama_tamu],Table10[id_tamu])</f>
        <v>CUS 2865</v>
      </c>
      <c r="H1465" t="s">
        <v>4109</v>
      </c>
      <c r="I1465" t="str">
        <f>_xlfn.XLOOKUP(Table2[[#This Row],[tipe_kamar]],Table12[tipe_kamar],Table12[id_kamar])</f>
        <v>KMR 002</v>
      </c>
      <c r="J1465" t="s">
        <v>82</v>
      </c>
      <c r="K1465">
        <v>8</v>
      </c>
      <c r="L1465">
        <v>324000</v>
      </c>
      <c r="M1465">
        <v>2592000</v>
      </c>
      <c r="N1465" t="str">
        <f>_xlfn.XLOOKUP(Table2[[#This Row],[metode_pembayaran]],Table11[metode_pembayaran],Table11[id_pembayaran])</f>
        <v>MP 06</v>
      </c>
      <c r="O1465" t="s">
        <v>17</v>
      </c>
      <c r="P1465" t="str">
        <f>_xlfn.XLOOKUP(Table2[[#This Row],[status_reservasi]],'Dim Status Reservasi'!$B$2:$B$5,'Dim Status Reservasi'!$A$2:$A$5)</f>
        <v>ST 004</v>
      </c>
      <c r="Q1465" t="s">
        <v>48</v>
      </c>
      <c r="R1465" t="str">
        <f>_xlfn.XLOOKUP(Table2[[#This Row],[kota_hotel]],'Dim Kota Hotel'!$B$2:$B$21,'Dim Kota Hotel'!$A$2:$A$21)</f>
        <v>LOK 003</v>
      </c>
      <c r="S1465" t="s">
        <v>106</v>
      </c>
    </row>
    <row r="1466" spans="1:19" x14ac:dyDescent="0.25">
      <c r="A1466" t="s">
        <v>4110</v>
      </c>
      <c r="B1466" t="str">
        <f>_xlfn.XLOOKUP(Table2[[#This Row],[tanggal_checkin]],Table6[tanggal_checkin],Table6[id_checkin])</f>
        <v>CI 1023</v>
      </c>
      <c r="C1466" t="s">
        <v>11841</v>
      </c>
      <c r="D1466" t="str">
        <f>_xlfn.XLOOKUP(Table2[[#This Row],[tanggal_checkout]],Table4[tanggal_checkout],Table4[id_checkout])</f>
        <v>CO 1029</v>
      </c>
      <c r="E1466" t="s">
        <v>11093</v>
      </c>
      <c r="F1466" s="8">
        <v>0.93574074074074076</v>
      </c>
      <c r="G1466" t="str">
        <f>_xlfn.XLOOKUP(Table2[[#This Row],[nama_tamu]],Table10[nama_tamu],Table10[id_tamu])</f>
        <v>CUS 2269</v>
      </c>
      <c r="H1466" t="s">
        <v>4112</v>
      </c>
      <c r="I1466" t="str">
        <f>_xlfn.XLOOKUP(Table2[[#This Row],[tipe_kamar]],Table12[tipe_kamar],Table12[id_kamar])</f>
        <v>KMR 001</v>
      </c>
      <c r="J1466" t="s">
        <v>23</v>
      </c>
      <c r="K1466">
        <v>3</v>
      </c>
      <c r="L1466">
        <v>591000</v>
      </c>
      <c r="M1466">
        <v>1773000</v>
      </c>
      <c r="N1466" t="str">
        <f>_xlfn.XLOOKUP(Table2[[#This Row],[metode_pembayaran]],Table11[metode_pembayaran],Table11[id_pembayaran])</f>
        <v>MP 01</v>
      </c>
      <c r="O1466" t="s">
        <v>24</v>
      </c>
      <c r="P1466" t="str">
        <f>_xlfn.XLOOKUP(Table2[[#This Row],[status_reservasi]],'Dim Status Reservasi'!$B$2:$B$5,'Dim Status Reservasi'!$A$2:$A$5)</f>
        <v>ST 004</v>
      </c>
      <c r="Q1466" t="s">
        <v>48</v>
      </c>
      <c r="R1466" t="str">
        <f>_xlfn.XLOOKUP(Table2[[#This Row],[kota_hotel]],'Dim Kota Hotel'!$B$2:$B$21,'Dim Kota Hotel'!$A$2:$A$21)</f>
        <v>LOK 011</v>
      </c>
      <c r="S1466" t="s">
        <v>38</v>
      </c>
    </row>
    <row r="1467" spans="1:19" x14ac:dyDescent="0.25">
      <c r="A1467" t="s">
        <v>4113</v>
      </c>
      <c r="B1467" t="str">
        <f>_xlfn.XLOOKUP(Table2[[#This Row],[tanggal_checkin]],Table6[tanggal_checkin],Table6[id_checkin])</f>
        <v>CI 0374</v>
      </c>
      <c r="C1467" t="s">
        <v>11585</v>
      </c>
      <c r="D1467" t="str">
        <f>_xlfn.XLOOKUP(Table2[[#This Row],[tanggal_checkout]],Table4[tanggal_checkout],Table4[id_checkout])</f>
        <v>CO 0383</v>
      </c>
      <c r="E1467" t="s">
        <v>11979</v>
      </c>
      <c r="F1467" s="8">
        <v>1.2974537037037038E-2</v>
      </c>
      <c r="G1467" t="str">
        <f>_xlfn.XLOOKUP(Table2[[#This Row],[nama_tamu]],Table10[nama_tamu],Table10[id_tamu])</f>
        <v>CUS 2275</v>
      </c>
      <c r="H1467" t="s">
        <v>4115</v>
      </c>
      <c r="I1467" t="str">
        <f>_xlfn.XLOOKUP(Table2[[#This Row],[tipe_kamar]],Table12[tipe_kamar],Table12[id_kamar])</f>
        <v>KMR 001</v>
      </c>
      <c r="J1467" t="s">
        <v>23</v>
      </c>
      <c r="K1467">
        <v>8</v>
      </c>
      <c r="L1467">
        <v>646000</v>
      </c>
      <c r="M1467">
        <v>5168000</v>
      </c>
      <c r="N1467" t="str">
        <f>_xlfn.XLOOKUP(Table2[[#This Row],[metode_pembayaran]],Table11[metode_pembayaran],Table11[id_pembayaran])</f>
        <v>MP 06</v>
      </c>
      <c r="O1467" t="s">
        <v>17</v>
      </c>
      <c r="P1467" t="str">
        <f>_xlfn.XLOOKUP(Table2[[#This Row],[status_reservasi]],'Dim Status Reservasi'!$B$2:$B$5,'Dim Status Reservasi'!$A$2:$A$5)</f>
        <v>ST 002</v>
      </c>
      <c r="Q1467" t="s">
        <v>124</v>
      </c>
      <c r="R1467" t="str">
        <f>_xlfn.XLOOKUP(Table2[[#This Row],[kota_hotel]],'Dim Kota Hotel'!$B$2:$B$21,'Dim Kota Hotel'!$A$2:$A$21)</f>
        <v>LOK 008</v>
      </c>
      <c r="S1467" t="s">
        <v>68</v>
      </c>
    </row>
    <row r="1468" spans="1:19" x14ac:dyDescent="0.25">
      <c r="A1468" t="s">
        <v>4116</v>
      </c>
      <c r="B1468" t="str">
        <f>_xlfn.XLOOKUP(Table2[[#This Row],[tanggal_checkin]],Table6[tanggal_checkin],Table6[id_checkin])</f>
        <v>CI 0857</v>
      </c>
      <c r="C1468" t="s">
        <v>11901</v>
      </c>
      <c r="D1468" t="str">
        <f>_xlfn.XLOOKUP(Table2[[#This Row],[tanggal_checkout]],Table4[tanggal_checkout],Table4[id_checkout])</f>
        <v>CO 0867</v>
      </c>
      <c r="E1468" t="s">
        <v>11679</v>
      </c>
      <c r="F1468" s="8">
        <v>0.20863425925925927</v>
      </c>
      <c r="G1468" t="str">
        <f>_xlfn.XLOOKUP(Table2[[#This Row],[nama_tamu]],Table10[nama_tamu],Table10[id_tamu])</f>
        <v>CUS 0827</v>
      </c>
      <c r="H1468" t="s">
        <v>4117</v>
      </c>
      <c r="I1468" t="str">
        <f>_xlfn.XLOOKUP(Table2[[#This Row],[tipe_kamar]],Table12[tipe_kamar],Table12[id_kamar])</f>
        <v>KMR 004</v>
      </c>
      <c r="J1468" t="s">
        <v>47</v>
      </c>
      <c r="K1468">
        <v>8</v>
      </c>
      <c r="L1468">
        <v>480000</v>
      </c>
      <c r="M1468">
        <v>3840000</v>
      </c>
      <c r="N1468" t="str">
        <f>_xlfn.XLOOKUP(Table2[[#This Row],[metode_pembayaran]],Table11[metode_pembayaran],Table11[id_pembayaran])</f>
        <v>MP 05</v>
      </c>
      <c r="O1468" t="s">
        <v>72</v>
      </c>
      <c r="P1468" t="str">
        <f>_xlfn.XLOOKUP(Table2[[#This Row],[status_reservasi]],'Dim Status Reservasi'!$B$2:$B$5,'Dim Status Reservasi'!$A$2:$A$5)</f>
        <v>ST 003</v>
      </c>
      <c r="Q1468" t="s">
        <v>37</v>
      </c>
      <c r="R1468" t="str">
        <f>_xlfn.XLOOKUP(Table2[[#This Row],[kota_hotel]],'Dim Kota Hotel'!$B$2:$B$21,'Dim Kota Hotel'!$A$2:$A$21)</f>
        <v>LOK 008</v>
      </c>
      <c r="S1468" t="s">
        <v>68</v>
      </c>
    </row>
    <row r="1469" spans="1:19" x14ac:dyDescent="0.25">
      <c r="A1469" t="s">
        <v>4118</v>
      </c>
      <c r="B1469" t="str">
        <f>_xlfn.XLOOKUP(Table2[[#This Row],[tanggal_checkin]],Table6[tanggal_checkin],Table6[id_checkin])</f>
        <v>CI 0384</v>
      </c>
      <c r="C1469" t="s">
        <v>11527</v>
      </c>
      <c r="D1469" t="str">
        <f>_xlfn.XLOOKUP(Table2[[#This Row],[tanggal_checkout]],Table4[tanggal_checkout],Table4[id_checkout])</f>
        <v>CO 0390</v>
      </c>
      <c r="E1469" t="s">
        <v>11455</v>
      </c>
      <c r="F1469" s="8">
        <v>0.74846064814814817</v>
      </c>
      <c r="G1469" t="str">
        <f>_xlfn.XLOOKUP(Table2[[#This Row],[nama_tamu]],Table10[nama_tamu],Table10[id_tamu])</f>
        <v>CUS 2728</v>
      </c>
      <c r="H1469" t="s">
        <v>4120</v>
      </c>
      <c r="I1469" t="str">
        <f>_xlfn.XLOOKUP(Table2[[#This Row],[tipe_kamar]],Table12[tipe_kamar],Table12[id_kamar])</f>
        <v>KMR 002</v>
      </c>
      <c r="J1469" t="s">
        <v>82</v>
      </c>
      <c r="K1469">
        <v>5</v>
      </c>
      <c r="L1469">
        <v>387000</v>
      </c>
      <c r="M1469">
        <v>1935000</v>
      </c>
      <c r="N1469" t="str">
        <f>_xlfn.XLOOKUP(Table2[[#This Row],[metode_pembayaran]],Table11[metode_pembayaran],Table11[id_pembayaran])</f>
        <v>MP 06</v>
      </c>
      <c r="O1469" t="s">
        <v>17</v>
      </c>
      <c r="P1469" t="str">
        <f>_xlfn.XLOOKUP(Table2[[#This Row],[status_reservasi]],'Dim Status Reservasi'!$B$2:$B$5,'Dim Status Reservasi'!$A$2:$A$5)</f>
        <v>ST 003</v>
      </c>
      <c r="Q1469" t="s">
        <v>37</v>
      </c>
      <c r="R1469" t="str">
        <f>_xlfn.XLOOKUP(Table2[[#This Row],[kota_hotel]],'Dim Kota Hotel'!$B$2:$B$21,'Dim Kota Hotel'!$A$2:$A$21)</f>
        <v>LOK 013</v>
      </c>
      <c r="S1469" t="s">
        <v>160</v>
      </c>
    </row>
    <row r="1470" spans="1:19" x14ac:dyDescent="0.25">
      <c r="A1470" t="s">
        <v>4121</v>
      </c>
      <c r="B1470" t="str">
        <f>_xlfn.XLOOKUP(Table2[[#This Row],[tanggal_checkin]],Table6[tanggal_checkin],Table6[id_checkin])</f>
        <v>CI 0568</v>
      </c>
      <c r="C1470" t="s">
        <v>11681</v>
      </c>
      <c r="D1470" t="str">
        <f>_xlfn.XLOOKUP(Table2[[#This Row],[tanggal_checkout]],Table4[tanggal_checkout],Table4[id_checkout])</f>
        <v>CO 0575</v>
      </c>
      <c r="E1470" t="s">
        <v>11394</v>
      </c>
      <c r="F1470" s="8">
        <v>0.45519675925925923</v>
      </c>
      <c r="G1470" t="str">
        <f>_xlfn.XLOOKUP(Table2[[#This Row],[nama_tamu]],Table10[nama_tamu],Table10[id_tamu])</f>
        <v>CUS 0458</v>
      </c>
      <c r="H1470" t="s">
        <v>4123</v>
      </c>
      <c r="I1470" t="str">
        <f>_xlfn.XLOOKUP(Table2[[#This Row],[tipe_kamar]],Table12[tipe_kamar],Table12[id_kamar])</f>
        <v>KMR 001</v>
      </c>
      <c r="J1470" t="s">
        <v>23</v>
      </c>
      <c r="K1470">
        <v>7</v>
      </c>
      <c r="L1470">
        <v>619000</v>
      </c>
      <c r="M1470">
        <v>4333000</v>
      </c>
      <c r="N1470" t="str">
        <f>_xlfn.XLOOKUP(Table2[[#This Row],[metode_pembayaran]],Table11[metode_pembayaran],Table11[id_pembayaran])</f>
        <v>MP 06</v>
      </c>
      <c r="O1470" t="s">
        <v>17</v>
      </c>
      <c r="P1470" t="str">
        <f>_xlfn.XLOOKUP(Table2[[#This Row],[status_reservasi]],'Dim Status Reservasi'!$B$2:$B$5,'Dim Status Reservasi'!$A$2:$A$5)</f>
        <v>ST 001</v>
      </c>
      <c r="Q1470" t="s">
        <v>214</v>
      </c>
      <c r="R1470" t="str">
        <f>_xlfn.XLOOKUP(Table2[[#This Row],[kota_hotel]],'Dim Kota Hotel'!$B$2:$B$21,'Dim Kota Hotel'!$A$2:$A$21)</f>
        <v>LOK 010</v>
      </c>
      <c r="S1470" t="s">
        <v>226</v>
      </c>
    </row>
    <row r="1471" spans="1:19" x14ac:dyDescent="0.25">
      <c r="A1471" t="s">
        <v>4124</v>
      </c>
      <c r="B1471" t="str">
        <f>_xlfn.XLOOKUP(Table2[[#This Row],[tanggal_checkin]],Table6[tanggal_checkin],Table6[id_checkin])</f>
        <v>CI 0762</v>
      </c>
      <c r="C1471" t="s">
        <v>10981</v>
      </c>
      <c r="D1471" t="str">
        <f>_xlfn.XLOOKUP(Table2[[#This Row],[tanggal_checkout]],Table4[tanggal_checkout],Table4[id_checkout])</f>
        <v>CO 0766</v>
      </c>
      <c r="E1471" t="s">
        <v>11009</v>
      </c>
      <c r="F1471" s="8">
        <v>0.14482638888888888</v>
      </c>
      <c r="G1471" t="str">
        <f>_xlfn.XLOOKUP(Table2[[#This Row],[nama_tamu]],Table10[nama_tamu],Table10[id_tamu])</f>
        <v>CUS 2756</v>
      </c>
      <c r="H1471" t="s">
        <v>4126</v>
      </c>
      <c r="I1471" t="str">
        <f>_xlfn.XLOOKUP(Table2[[#This Row],[tipe_kamar]],Table12[tipe_kamar],Table12[id_kamar])</f>
        <v>KMR 003</v>
      </c>
      <c r="J1471" t="s">
        <v>64</v>
      </c>
      <c r="K1471">
        <v>2</v>
      </c>
      <c r="L1471">
        <v>1164000</v>
      </c>
      <c r="M1471">
        <v>2328000</v>
      </c>
      <c r="N1471" t="str">
        <f>_xlfn.XLOOKUP(Table2[[#This Row],[metode_pembayaran]],Table11[metode_pembayaran],Table11[id_pembayaran])</f>
        <v>MP 02</v>
      </c>
      <c r="O1471" t="s">
        <v>30</v>
      </c>
      <c r="P1471" t="str">
        <f>_xlfn.XLOOKUP(Table2[[#This Row],[status_reservasi]],'Dim Status Reservasi'!$B$2:$B$5,'Dim Status Reservasi'!$A$2:$A$5)</f>
        <v>ST 004</v>
      </c>
      <c r="Q1471" t="s">
        <v>48</v>
      </c>
      <c r="R1471" t="str">
        <f>_xlfn.XLOOKUP(Table2[[#This Row],[kota_hotel]],'Dim Kota Hotel'!$B$2:$B$21,'Dim Kota Hotel'!$A$2:$A$21)</f>
        <v>LOK 010</v>
      </c>
      <c r="S1471" t="s">
        <v>226</v>
      </c>
    </row>
    <row r="1472" spans="1:19" x14ac:dyDescent="0.25">
      <c r="A1472" t="s">
        <v>4127</v>
      </c>
      <c r="B1472" t="str">
        <f>_xlfn.XLOOKUP(Table2[[#This Row],[tanggal_checkin]],Table6[tanggal_checkin],Table6[id_checkin])</f>
        <v>CI 0021</v>
      </c>
      <c r="C1472" t="s">
        <v>11651</v>
      </c>
      <c r="D1472" t="str">
        <f>_xlfn.XLOOKUP(Table2[[#This Row],[tanggal_checkout]],Table4[tanggal_checkout],Table4[id_checkout])</f>
        <v>CO 0029</v>
      </c>
      <c r="E1472" t="s">
        <v>11558</v>
      </c>
      <c r="F1472" s="8">
        <v>0.27781250000000002</v>
      </c>
      <c r="G1472" t="str">
        <f>_xlfn.XLOOKUP(Table2[[#This Row],[nama_tamu]],Table10[nama_tamu],Table10[id_tamu])</f>
        <v>CUS 3671</v>
      </c>
      <c r="H1472" t="s">
        <v>4129</v>
      </c>
      <c r="I1472" t="str">
        <f>_xlfn.XLOOKUP(Table2[[#This Row],[tipe_kamar]],Table12[tipe_kamar],Table12[id_kamar])</f>
        <v>KMR 002</v>
      </c>
      <c r="J1472" t="s">
        <v>82</v>
      </c>
      <c r="K1472">
        <v>9</v>
      </c>
      <c r="L1472">
        <v>365000</v>
      </c>
      <c r="M1472">
        <v>3285000</v>
      </c>
      <c r="N1472" t="str">
        <f>_xlfn.XLOOKUP(Table2[[#This Row],[metode_pembayaran]],Table11[metode_pembayaran],Table11[id_pembayaran])</f>
        <v>MP 02</v>
      </c>
      <c r="O1472" t="s">
        <v>30</v>
      </c>
      <c r="P1472" t="str">
        <f>_xlfn.XLOOKUP(Table2[[#This Row],[status_reservasi]],'Dim Status Reservasi'!$B$2:$B$5,'Dim Status Reservasi'!$A$2:$A$5)</f>
        <v>ST 003</v>
      </c>
      <c r="Q1472" t="s">
        <v>37</v>
      </c>
      <c r="R1472" t="str">
        <f>_xlfn.XLOOKUP(Table2[[#This Row],[kota_hotel]],'Dim Kota Hotel'!$B$2:$B$21,'Dim Kota Hotel'!$A$2:$A$21)</f>
        <v>LOK 009</v>
      </c>
      <c r="S1472" t="s">
        <v>19</v>
      </c>
    </row>
    <row r="1473" spans="1:19" x14ac:dyDescent="0.25">
      <c r="A1473" t="s">
        <v>4130</v>
      </c>
      <c r="B1473" t="str">
        <f>_xlfn.XLOOKUP(Table2[[#This Row],[tanggal_checkin]],Table6[tanggal_checkin],Table6[id_checkin])</f>
        <v>CI 0839</v>
      </c>
      <c r="C1473" t="s">
        <v>11046</v>
      </c>
      <c r="D1473" t="str">
        <f>_xlfn.XLOOKUP(Table2[[#This Row],[tanggal_checkout]],Table4[tanggal_checkout],Table4[id_checkout])</f>
        <v>CO 0850</v>
      </c>
      <c r="E1473" t="s">
        <v>11838</v>
      </c>
      <c r="F1473" s="8">
        <v>0.62005787037037041</v>
      </c>
      <c r="G1473" t="str">
        <f>_xlfn.XLOOKUP(Table2[[#This Row],[nama_tamu]],Table10[nama_tamu],Table10[id_tamu])</f>
        <v>CUS 0139</v>
      </c>
      <c r="H1473" t="s">
        <v>11134</v>
      </c>
      <c r="I1473" t="str">
        <f>_xlfn.XLOOKUP(Table2[[#This Row],[tipe_kamar]],Table12[tipe_kamar],Table12[id_kamar])</f>
        <v>KMR 004</v>
      </c>
      <c r="J1473" t="s">
        <v>47</v>
      </c>
      <c r="K1473">
        <v>9</v>
      </c>
      <c r="L1473">
        <v>453000</v>
      </c>
      <c r="M1473">
        <v>4077000</v>
      </c>
      <c r="N1473" t="str">
        <f>_xlfn.XLOOKUP(Table2[[#This Row],[metode_pembayaran]],Table11[metode_pembayaran],Table11[id_pembayaran])</f>
        <v>MP 02</v>
      </c>
      <c r="O1473" t="s">
        <v>30</v>
      </c>
      <c r="P1473" t="str">
        <f>_xlfn.XLOOKUP(Table2[[#This Row],[status_reservasi]],'Dim Status Reservasi'!$B$2:$B$5,'Dim Status Reservasi'!$A$2:$A$5)</f>
        <v>ST 004</v>
      </c>
      <c r="Q1473" t="s">
        <v>48</v>
      </c>
      <c r="R1473" t="str">
        <f>_xlfn.XLOOKUP(Table2[[#This Row],[kota_hotel]],'Dim Kota Hotel'!$B$2:$B$21,'Dim Kota Hotel'!$A$2:$A$21)</f>
        <v>LOK 009</v>
      </c>
      <c r="S1473" t="s">
        <v>19</v>
      </c>
    </row>
    <row r="1474" spans="1:19" x14ac:dyDescent="0.25">
      <c r="A1474" t="s">
        <v>4131</v>
      </c>
      <c r="B1474" t="str">
        <f>_xlfn.XLOOKUP(Table2[[#This Row],[tanggal_checkin]],Table6[tanggal_checkin],Table6[id_checkin])</f>
        <v>CI 0251</v>
      </c>
      <c r="C1474" t="s">
        <v>11342</v>
      </c>
      <c r="D1474" t="str">
        <f>_xlfn.XLOOKUP(Table2[[#This Row],[tanggal_checkout]],Table4[tanggal_checkout],Table4[id_checkout])</f>
        <v>CO 0254</v>
      </c>
      <c r="E1474" t="s">
        <v>11343</v>
      </c>
      <c r="F1474" s="8">
        <v>0.10575231481481481</v>
      </c>
      <c r="G1474" t="str">
        <f>_xlfn.XLOOKUP(Table2[[#This Row],[nama_tamu]],Table10[nama_tamu],Table10[id_tamu])</f>
        <v>CUS 0508</v>
      </c>
      <c r="H1474" t="s">
        <v>4133</v>
      </c>
      <c r="I1474" t="str">
        <f>_xlfn.XLOOKUP(Table2[[#This Row],[tipe_kamar]],Table12[tipe_kamar],Table12[id_kamar])</f>
        <v>KMR 004</v>
      </c>
      <c r="J1474" t="s">
        <v>47</v>
      </c>
      <c r="K1474">
        <v>5</v>
      </c>
      <c r="L1474">
        <v>514000</v>
      </c>
      <c r="M1474">
        <v>2570000</v>
      </c>
      <c r="N1474" t="str">
        <f>_xlfn.XLOOKUP(Table2[[#This Row],[metode_pembayaran]],Table11[metode_pembayaran],Table11[id_pembayaran])</f>
        <v>MP 06</v>
      </c>
      <c r="O1474" t="s">
        <v>17</v>
      </c>
      <c r="P1474" t="str">
        <f>_xlfn.XLOOKUP(Table2[[#This Row],[status_reservasi]],'Dim Status Reservasi'!$B$2:$B$5,'Dim Status Reservasi'!$A$2:$A$5)</f>
        <v>ST 004</v>
      </c>
      <c r="Q1474" t="s">
        <v>48</v>
      </c>
      <c r="R1474" t="str">
        <f>_xlfn.XLOOKUP(Table2[[#This Row],[kota_hotel]],'Dim Kota Hotel'!$B$2:$B$21,'Dim Kota Hotel'!$A$2:$A$21)</f>
        <v>LOK 004</v>
      </c>
      <c r="S1474" t="s">
        <v>49</v>
      </c>
    </row>
    <row r="1475" spans="1:19" x14ac:dyDescent="0.25">
      <c r="A1475" t="s">
        <v>4134</v>
      </c>
      <c r="B1475" t="str">
        <f>_xlfn.XLOOKUP(Table2[[#This Row],[tanggal_checkin]],Table6[tanggal_checkin],Table6[id_checkin])</f>
        <v>CI 0384</v>
      </c>
      <c r="C1475" t="s">
        <v>11527</v>
      </c>
      <c r="D1475" t="str">
        <f>_xlfn.XLOOKUP(Table2[[#This Row],[tanggal_checkout]],Table4[tanggal_checkout],Table4[id_checkout])</f>
        <v>CO 0388</v>
      </c>
      <c r="E1475" t="s">
        <v>11839</v>
      </c>
      <c r="F1475" s="8">
        <v>4.3981481481481483E-2</v>
      </c>
      <c r="G1475" t="str">
        <f>_xlfn.XLOOKUP(Table2[[#This Row],[nama_tamu]],Table10[nama_tamu],Table10[id_tamu])</f>
        <v>CUS 3552</v>
      </c>
      <c r="H1475" t="s">
        <v>4135</v>
      </c>
      <c r="I1475" t="str">
        <f>_xlfn.XLOOKUP(Table2[[#This Row],[tipe_kamar]],Table12[tipe_kamar],Table12[id_kamar])</f>
        <v>KMR 001</v>
      </c>
      <c r="J1475" t="s">
        <v>23</v>
      </c>
      <c r="K1475">
        <v>3</v>
      </c>
      <c r="L1475">
        <v>669000</v>
      </c>
      <c r="M1475">
        <v>2007000</v>
      </c>
      <c r="N1475" t="str">
        <f>_xlfn.XLOOKUP(Table2[[#This Row],[metode_pembayaran]],Table11[metode_pembayaran],Table11[id_pembayaran])</f>
        <v>MP 06</v>
      </c>
      <c r="O1475" t="s">
        <v>17</v>
      </c>
      <c r="P1475" t="str">
        <f>_xlfn.XLOOKUP(Table2[[#This Row],[status_reservasi]],'Dim Status Reservasi'!$B$2:$B$5,'Dim Status Reservasi'!$A$2:$A$5)</f>
        <v>ST 001</v>
      </c>
      <c r="Q1475" t="s">
        <v>214</v>
      </c>
      <c r="R1475" t="str">
        <f>_xlfn.XLOOKUP(Table2[[#This Row],[kota_hotel]],'Dim Kota Hotel'!$B$2:$B$21,'Dim Kota Hotel'!$A$2:$A$21)</f>
        <v>LOK 003</v>
      </c>
      <c r="S1475" t="s">
        <v>106</v>
      </c>
    </row>
    <row r="1476" spans="1:19" x14ac:dyDescent="0.25">
      <c r="A1476" t="s">
        <v>4136</v>
      </c>
      <c r="B1476" t="str">
        <f>_xlfn.XLOOKUP(Table2[[#This Row],[tanggal_checkin]],Table6[tanggal_checkin],Table6[id_checkin])</f>
        <v>CI 0621</v>
      </c>
      <c r="C1476" t="s">
        <v>11314</v>
      </c>
      <c r="D1476" t="str">
        <f>_xlfn.XLOOKUP(Table2[[#This Row],[tanggal_checkout]],Table4[tanggal_checkout],Table4[id_checkout])</f>
        <v>CO 0624</v>
      </c>
      <c r="E1476" t="s">
        <v>11409</v>
      </c>
      <c r="F1476" s="8">
        <v>0.95353009259259258</v>
      </c>
      <c r="G1476" t="str">
        <f>_xlfn.XLOOKUP(Table2[[#This Row],[nama_tamu]],Table10[nama_tamu],Table10[id_tamu])</f>
        <v>CUS 2449</v>
      </c>
      <c r="H1476" t="s">
        <v>4138</v>
      </c>
      <c r="I1476" t="str">
        <f>_xlfn.XLOOKUP(Table2[[#This Row],[tipe_kamar]],Table12[tipe_kamar],Table12[id_kamar])</f>
        <v>KMR 002</v>
      </c>
      <c r="J1476" t="s">
        <v>82</v>
      </c>
      <c r="K1476">
        <v>3</v>
      </c>
      <c r="L1476">
        <v>366000</v>
      </c>
      <c r="M1476">
        <v>1098000</v>
      </c>
      <c r="N1476" t="str">
        <f>_xlfn.XLOOKUP(Table2[[#This Row],[metode_pembayaran]],Table11[metode_pembayaran],Table11[id_pembayaran])</f>
        <v>MP 01</v>
      </c>
      <c r="O1476" t="s">
        <v>24</v>
      </c>
      <c r="P1476" t="str">
        <f>_xlfn.XLOOKUP(Table2[[#This Row],[status_reservasi]],'Dim Status Reservasi'!$B$2:$B$5,'Dim Status Reservasi'!$A$2:$A$5)</f>
        <v>ST 004</v>
      </c>
      <c r="Q1476" t="s">
        <v>48</v>
      </c>
      <c r="R1476" t="str">
        <f>_xlfn.XLOOKUP(Table2[[#This Row],[kota_hotel]],'Dim Kota Hotel'!$B$2:$B$21,'Dim Kota Hotel'!$A$2:$A$21)</f>
        <v>LOK 011</v>
      </c>
      <c r="S1476" t="s">
        <v>38</v>
      </c>
    </row>
    <row r="1477" spans="1:19" x14ac:dyDescent="0.25">
      <c r="A1477" t="s">
        <v>4139</v>
      </c>
      <c r="B1477" t="str">
        <f>_xlfn.XLOOKUP(Table2[[#This Row],[tanggal_checkin]],Table6[tanggal_checkin],Table6[id_checkin])</f>
        <v>CI 0163</v>
      </c>
      <c r="C1477" t="s">
        <v>11271</v>
      </c>
      <c r="D1477" t="str">
        <f>_xlfn.XLOOKUP(Table2[[#This Row],[tanggal_checkout]],Table4[tanggal_checkout],Table4[id_checkout])</f>
        <v>CO 0166</v>
      </c>
      <c r="E1477" t="s">
        <v>11204</v>
      </c>
      <c r="F1477" s="8">
        <v>0.81311342592592595</v>
      </c>
      <c r="G1477" t="str">
        <f>_xlfn.XLOOKUP(Table2[[#This Row],[nama_tamu]],Table10[nama_tamu],Table10[id_tamu])</f>
        <v>CUS 2759</v>
      </c>
      <c r="H1477" t="s">
        <v>4140</v>
      </c>
      <c r="I1477" t="str">
        <f>_xlfn.XLOOKUP(Table2[[#This Row],[tipe_kamar]],Table12[tipe_kamar],Table12[id_kamar])</f>
        <v>KMR 001</v>
      </c>
      <c r="J1477" t="s">
        <v>23</v>
      </c>
      <c r="K1477">
        <v>2</v>
      </c>
      <c r="L1477">
        <v>672000</v>
      </c>
      <c r="M1477">
        <v>1344000</v>
      </c>
      <c r="N1477" t="str">
        <f>_xlfn.XLOOKUP(Table2[[#This Row],[metode_pembayaran]],Table11[metode_pembayaran],Table11[id_pembayaran])</f>
        <v>MP 05</v>
      </c>
      <c r="O1477" t="s">
        <v>72</v>
      </c>
      <c r="P1477" t="str">
        <f>_xlfn.XLOOKUP(Table2[[#This Row],[status_reservasi]],'Dim Status Reservasi'!$B$2:$B$5,'Dim Status Reservasi'!$A$2:$A$5)</f>
        <v>ST 004</v>
      </c>
      <c r="Q1477" t="s">
        <v>48</v>
      </c>
      <c r="R1477" t="str">
        <f>_xlfn.XLOOKUP(Table2[[#This Row],[kota_hotel]],'Dim Kota Hotel'!$B$2:$B$21,'Dim Kota Hotel'!$A$2:$A$21)</f>
        <v>LOK 002</v>
      </c>
      <c r="S1477" t="s">
        <v>60</v>
      </c>
    </row>
    <row r="1478" spans="1:19" x14ac:dyDescent="0.25">
      <c r="A1478" t="s">
        <v>4141</v>
      </c>
      <c r="B1478" t="str">
        <f>_xlfn.XLOOKUP(Table2[[#This Row],[tanggal_checkin]],Table6[tanggal_checkin],Table6[id_checkin])</f>
        <v>CI 0749</v>
      </c>
      <c r="C1478" t="s">
        <v>11980</v>
      </c>
      <c r="D1478" t="str">
        <f>_xlfn.XLOOKUP(Table2[[#This Row],[tanggal_checkout]],Table4[tanggal_checkout],Table4[id_checkout])</f>
        <v>CO 0758</v>
      </c>
      <c r="E1478" t="s">
        <v>11008</v>
      </c>
      <c r="F1478" s="8">
        <v>0.44587962962962963</v>
      </c>
      <c r="G1478" t="str">
        <f>_xlfn.XLOOKUP(Table2[[#This Row],[nama_tamu]],Table10[nama_tamu],Table10[id_tamu])</f>
        <v>CUS 1202</v>
      </c>
      <c r="H1478" t="s">
        <v>4143</v>
      </c>
      <c r="I1478" t="str">
        <f>_xlfn.XLOOKUP(Table2[[#This Row],[tipe_kamar]],Table12[tipe_kamar],Table12[id_kamar])</f>
        <v>KMR 003</v>
      </c>
      <c r="J1478" t="s">
        <v>64</v>
      </c>
      <c r="K1478">
        <v>7</v>
      </c>
      <c r="L1478">
        <v>1147000</v>
      </c>
      <c r="M1478">
        <v>8029000</v>
      </c>
      <c r="N1478" t="str">
        <f>_xlfn.XLOOKUP(Table2[[#This Row],[metode_pembayaran]],Table11[metode_pembayaran],Table11[id_pembayaran])</f>
        <v>MP 01</v>
      </c>
      <c r="O1478" t="s">
        <v>24</v>
      </c>
      <c r="P1478" t="str">
        <f>_xlfn.XLOOKUP(Table2[[#This Row],[status_reservasi]],'Dim Status Reservasi'!$B$2:$B$5,'Dim Status Reservasi'!$A$2:$A$5)</f>
        <v>ST 003</v>
      </c>
      <c r="Q1478" t="s">
        <v>37</v>
      </c>
      <c r="R1478" t="str">
        <f>_xlfn.XLOOKUP(Table2[[#This Row],[kota_hotel]],'Dim Kota Hotel'!$B$2:$B$21,'Dim Kota Hotel'!$A$2:$A$21)</f>
        <v>LOK 011</v>
      </c>
      <c r="S1478" t="s">
        <v>38</v>
      </c>
    </row>
    <row r="1479" spans="1:19" x14ac:dyDescent="0.25">
      <c r="A1479" t="s">
        <v>4144</v>
      </c>
      <c r="B1479" t="str">
        <f>_xlfn.XLOOKUP(Table2[[#This Row],[tanggal_checkin]],Table6[tanggal_checkin],Table6[id_checkin])</f>
        <v>CI 0305</v>
      </c>
      <c r="C1479" t="s">
        <v>11590</v>
      </c>
      <c r="D1479" t="str">
        <f>_xlfn.XLOOKUP(Table2[[#This Row],[tanggal_checkout]],Table4[tanggal_checkout],Table4[id_checkout])</f>
        <v>CO 0306</v>
      </c>
      <c r="E1479" t="s">
        <v>11630</v>
      </c>
      <c r="F1479" s="8">
        <v>0.39653935185185185</v>
      </c>
      <c r="G1479" t="str">
        <f>_xlfn.XLOOKUP(Table2[[#This Row],[nama_tamu]],Table10[nama_tamu],Table10[id_tamu])</f>
        <v>CUS 3151</v>
      </c>
      <c r="H1479" t="s">
        <v>4145</v>
      </c>
      <c r="I1479" t="str">
        <f>_xlfn.XLOOKUP(Table2[[#This Row],[tipe_kamar]],Table12[tipe_kamar],Table12[id_kamar])</f>
        <v>KMR 002</v>
      </c>
      <c r="J1479" t="s">
        <v>82</v>
      </c>
      <c r="K1479">
        <v>3</v>
      </c>
      <c r="L1479">
        <v>351000</v>
      </c>
      <c r="M1479">
        <v>1053000</v>
      </c>
      <c r="N1479" t="str">
        <f>_xlfn.XLOOKUP(Table2[[#This Row],[metode_pembayaran]],Table11[metode_pembayaran],Table11[id_pembayaran])</f>
        <v>MP 05</v>
      </c>
      <c r="O1479" t="s">
        <v>72</v>
      </c>
      <c r="P1479" t="str">
        <f>_xlfn.XLOOKUP(Table2[[#This Row],[status_reservasi]],'Dim Status Reservasi'!$B$2:$B$5,'Dim Status Reservasi'!$A$2:$A$5)</f>
        <v>ST 004</v>
      </c>
      <c r="Q1479" t="s">
        <v>48</v>
      </c>
      <c r="R1479" t="str">
        <f>_xlfn.XLOOKUP(Table2[[#This Row],[kota_hotel]],'Dim Kota Hotel'!$B$2:$B$21,'Dim Kota Hotel'!$A$2:$A$21)</f>
        <v>LOK 016</v>
      </c>
      <c r="S1479" t="s">
        <v>117</v>
      </c>
    </row>
    <row r="1480" spans="1:19" x14ac:dyDescent="0.25">
      <c r="A1480" t="s">
        <v>4146</v>
      </c>
      <c r="B1480" t="str">
        <f>_xlfn.XLOOKUP(Table2[[#This Row],[tanggal_checkin]],Table6[tanggal_checkin],Table6[id_checkin])</f>
        <v>CI 0768</v>
      </c>
      <c r="C1480" t="s">
        <v>11532</v>
      </c>
      <c r="D1480" t="str">
        <f>_xlfn.XLOOKUP(Table2[[#This Row],[tanggal_checkout]],Table4[tanggal_checkout],Table4[id_checkout])</f>
        <v>CO 0773</v>
      </c>
      <c r="E1480" t="s">
        <v>11981</v>
      </c>
      <c r="F1480" s="8">
        <v>0.13074074074074074</v>
      </c>
      <c r="G1480" t="str">
        <f>_xlfn.XLOOKUP(Table2[[#This Row],[nama_tamu]],Table10[nama_tamu],Table10[id_tamu])</f>
        <v>CUS 3288</v>
      </c>
      <c r="H1480" t="s">
        <v>4147</v>
      </c>
      <c r="I1480" t="str">
        <f>_xlfn.XLOOKUP(Table2[[#This Row],[tipe_kamar]],Table12[tipe_kamar],Table12[id_kamar])</f>
        <v>KMR 004</v>
      </c>
      <c r="J1480" t="s">
        <v>47</v>
      </c>
      <c r="K1480">
        <v>3</v>
      </c>
      <c r="L1480">
        <v>425000</v>
      </c>
      <c r="M1480">
        <v>1275000</v>
      </c>
      <c r="N1480" t="str">
        <f>_xlfn.XLOOKUP(Table2[[#This Row],[metode_pembayaran]],Table11[metode_pembayaran],Table11[id_pembayaran])</f>
        <v>MP 02</v>
      </c>
      <c r="O1480" t="s">
        <v>30</v>
      </c>
      <c r="P1480" t="str">
        <f>_xlfn.XLOOKUP(Table2[[#This Row],[status_reservasi]],'Dim Status Reservasi'!$B$2:$B$5,'Dim Status Reservasi'!$A$2:$A$5)</f>
        <v>ST 003</v>
      </c>
      <c r="Q1480" t="s">
        <v>37</v>
      </c>
      <c r="R1480" t="str">
        <f>_xlfn.XLOOKUP(Table2[[#This Row],[kota_hotel]],'Dim Kota Hotel'!$B$2:$B$21,'Dim Kota Hotel'!$A$2:$A$21)</f>
        <v>LOK 010</v>
      </c>
      <c r="S1480" t="s">
        <v>226</v>
      </c>
    </row>
    <row r="1481" spans="1:19" x14ac:dyDescent="0.25">
      <c r="A1481" t="s">
        <v>4148</v>
      </c>
      <c r="B1481" t="str">
        <f>_xlfn.XLOOKUP(Table2[[#This Row],[tanggal_checkin]],Table6[tanggal_checkin],Table6[id_checkin])</f>
        <v>CI 0665</v>
      </c>
      <c r="C1481" t="s">
        <v>11436</v>
      </c>
      <c r="D1481" t="str">
        <f>_xlfn.XLOOKUP(Table2[[#This Row],[tanggal_checkout]],Table4[tanggal_checkout],Table4[id_checkout])</f>
        <v>CO 0670</v>
      </c>
      <c r="E1481" t="s">
        <v>11171</v>
      </c>
      <c r="F1481" s="8">
        <v>0.50018518518518518</v>
      </c>
      <c r="G1481" t="str">
        <f>_xlfn.XLOOKUP(Table2[[#This Row],[nama_tamu]],Table10[nama_tamu],Table10[id_tamu])</f>
        <v>CUS 0855</v>
      </c>
      <c r="H1481" t="s">
        <v>4149</v>
      </c>
      <c r="I1481" t="str">
        <f>_xlfn.XLOOKUP(Table2[[#This Row],[tipe_kamar]],Table12[tipe_kamar],Table12[id_kamar])</f>
        <v>KMR 001</v>
      </c>
      <c r="J1481" t="s">
        <v>23</v>
      </c>
      <c r="K1481">
        <v>4</v>
      </c>
      <c r="L1481">
        <v>562000</v>
      </c>
      <c r="M1481">
        <v>2248000</v>
      </c>
      <c r="N1481" t="str">
        <f>_xlfn.XLOOKUP(Table2[[#This Row],[metode_pembayaran]],Table11[metode_pembayaran],Table11[id_pembayaran])</f>
        <v>MP 04</v>
      </c>
      <c r="O1481" t="s">
        <v>53</v>
      </c>
      <c r="P1481" t="str">
        <f>_xlfn.XLOOKUP(Table2[[#This Row],[status_reservasi]],'Dim Status Reservasi'!$B$2:$B$5,'Dim Status Reservasi'!$A$2:$A$5)</f>
        <v>ST 004</v>
      </c>
      <c r="Q1481" t="s">
        <v>48</v>
      </c>
      <c r="R1481" t="str">
        <f>_xlfn.XLOOKUP(Table2[[#This Row],[kota_hotel]],'Dim Kota Hotel'!$B$2:$B$21,'Dim Kota Hotel'!$A$2:$A$21)</f>
        <v>LOK 011</v>
      </c>
      <c r="S1481" t="s">
        <v>38</v>
      </c>
    </row>
    <row r="1482" spans="1:19" x14ac:dyDescent="0.25">
      <c r="A1482" t="s">
        <v>4150</v>
      </c>
      <c r="B1482" t="str">
        <f>_xlfn.XLOOKUP(Table2[[#This Row],[tanggal_checkin]],Table6[tanggal_checkin],Table6[id_checkin])</f>
        <v>CI 0686</v>
      </c>
      <c r="C1482" t="s">
        <v>11241</v>
      </c>
      <c r="D1482" t="str">
        <f>_xlfn.XLOOKUP(Table2[[#This Row],[tanggal_checkout]],Table4[tanggal_checkout],Table4[id_checkout])</f>
        <v>CO 0697</v>
      </c>
      <c r="E1482" t="s">
        <v>11632</v>
      </c>
      <c r="F1482" s="8">
        <v>0.99510416666666668</v>
      </c>
      <c r="G1482" t="str">
        <f>_xlfn.XLOOKUP(Table2[[#This Row],[nama_tamu]],Table10[nama_tamu],Table10[id_tamu])</f>
        <v>CUS 2419</v>
      </c>
      <c r="H1482" t="s">
        <v>4151</v>
      </c>
      <c r="I1482" t="str">
        <f>_xlfn.XLOOKUP(Table2[[#This Row],[tipe_kamar]],Table12[tipe_kamar],Table12[id_kamar])</f>
        <v>KMR 002</v>
      </c>
      <c r="J1482" t="s">
        <v>82</v>
      </c>
      <c r="K1482">
        <v>9</v>
      </c>
      <c r="L1482">
        <v>336000</v>
      </c>
      <c r="M1482">
        <v>3024000</v>
      </c>
      <c r="N1482" t="str">
        <f>_xlfn.XLOOKUP(Table2[[#This Row],[metode_pembayaran]],Table11[metode_pembayaran],Table11[id_pembayaran])</f>
        <v>MP 05</v>
      </c>
      <c r="O1482" t="s">
        <v>72</v>
      </c>
      <c r="P1482" t="str">
        <f>_xlfn.XLOOKUP(Table2[[#This Row],[status_reservasi]],'Dim Status Reservasi'!$B$2:$B$5,'Dim Status Reservasi'!$A$2:$A$5)</f>
        <v>ST 004</v>
      </c>
      <c r="Q1482" t="s">
        <v>48</v>
      </c>
      <c r="R1482" t="str">
        <f>_xlfn.XLOOKUP(Table2[[#This Row],[kota_hotel]],'Dim Kota Hotel'!$B$2:$B$21,'Dim Kota Hotel'!$A$2:$A$21)</f>
        <v>LOK 012</v>
      </c>
      <c r="S1482" t="s">
        <v>25</v>
      </c>
    </row>
    <row r="1483" spans="1:19" x14ac:dyDescent="0.25">
      <c r="A1483" t="s">
        <v>4152</v>
      </c>
      <c r="B1483" t="str">
        <f>_xlfn.XLOOKUP(Table2[[#This Row],[tanggal_checkin]],Table6[tanggal_checkin],Table6[id_checkin])</f>
        <v>CI 0166</v>
      </c>
      <c r="C1483" t="s">
        <v>11936</v>
      </c>
      <c r="D1483" t="str">
        <f>_xlfn.XLOOKUP(Table2[[#This Row],[tanggal_checkout]],Table4[tanggal_checkout],Table4[id_checkout])</f>
        <v>CO 0168</v>
      </c>
      <c r="E1483" t="s">
        <v>11236</v>
      </c>
      <c r="F1483" s="8">
        <v>0.9437268518518519</v>
      </c>
      <c r="G1483" t="str">
        <f>_xlfn.XLOOKUP(Table2[[#This Row],[nama_tamu]],Table10[nama_tamu],Table10[id_tamu])</f>
        <v>CUS 0530</v>
      </c>
      <c r="H1483" t="s">
        <v>4154</v>
      </c>
      <c r="I1483" t="str">
        <f>_xlfn.XLOOKUP(Table2[[#This Row],[tipe_kamar]],Table12[tipe_kamar],Table12[id_kamar])</f>
        <v>KMR 004</v>
      </c>
      <c r="J1483" t="s">
        <v>47</v>
      </c>
      <c r="K1483">
        <v>1</v>
      </c>
      <c r="L1483">
        <v>461000</v>
      </c>
      <c r="M1483">
        <v>461000</v>
      </c>
      <c r="N1483" t="str">
        <f>_xlfn.XLOOKUP(Table2[[#This Row],[metode_pembayaran]],Table11[metode_pembayaran],Table11[id_pembayaran])</f>
        <v>MP 05</v>
      </c>
      <c r="O1483" t="s">
        <v>72</v>
      </c>
      <c r="P1483" t="str">
        <f>_xlfn.XLOOKUP(Table2[[#This Row],[status_reservasi]],'Dim Status Reservasi'!$B$2:$B$5,'Dim Status Reservasi'!$A$2:$A$5)</f>
        <v>ST 003</v>
      </c>
      <c r="Q1483" t="s">
        <v>37</v>
      </c>
      <c r="R1483" t="str">
        <f>_xlfn.XLOOKUP(Table2[[#This Row],[kota_hotel]],'Dim Kota Hotel'!$B$2:$B$21,'Dim Kota Hotel'!$A$2:$A$21)</f>
        <v>LOK 016</v>
      </c>
      <c r="S1483" t="s">
        <v>117</v>
      </c>
    </row>
    <row r="1484" spans="1:19" x14ac:dyDescent="0.25">
      <c r="A1484" t="s">
        <v>4155</v>
      </c>
      <c r="B1484" t="str">
        <f>_xlfn.XLOOKUP(Table2[[#This Row],[tanggal_checkin]],Table6[tanggal_checkin],Table6[id_checkin])</f>
        <v>CI 0959</v>
      </c>
      <c r="C1484" t="s">
        <v>11626</v>
      </c>
      <c r="D1484" t="str">
        <f>_xlfn.XLOOKUP(Table2[[#This Row],[tanggal_checkout]],Table4[tanggal_checkout],Table4[id_checkout])</f>
        <v>CO 0968</v>
      </c>
      <c r="E1484" t="s">
        <v>11051</v>
      </c>
      <c r="F1484" s="8">
        <v>0.63788194444444446</v>
      </c>
      <c r="G1484" t="str">
        <f>_xlfn.XLOOKUP(Table2[[#This Row],[nama_tamu]],Table10[nama_tamu],Table10[id_tamu])</f>
        <v>CUS 0235</v>
      </c>
      <c r="H1484" t="s">
        <v>4157</v>
      </c>
      <c r="I1484" t="str">
        <f>_xlfn.XLOOKUP(Table2[[#This Row],[tipe_kamar]],Table12[tipe_kamar],Table12[id_kamar])</f>
        <v>KMR 004</v>
      </c>
      <c r="J1484" t="s">
        <v>47</v>
      </c>
      <c r="K1484">
        <v>6</v>
      </c>
      <c r="L1484">
        <v>485000</v>
      </c>
      <c r="M1484">
        <v>2910000</v>
      </c>
      <c r="N1484" t="str">
        <f>_xlfn.XLOOKUP(Table2[[#This Row],[metode_pembayaran]],Table11[metode_pembayaran],Table11[id_pembayaran])</f>
        <v>MP 01</v>
      </c>
      <c r="O1484" t="s">
        <v>24</v>
      </c>
      <c r="P1484" t="str">
        <f>_xlfn.XLOOKUP(Table2[[#This Row],[status_reservasi]],'Dim Status Reservasi'!$B$2:$B$5,'Dim Status Reservasi'!$A$2:$A$5)</f>
        <v>ST 004</v>
      </c>
      <c r="Q1484" t="s">
        <v>48</v>
      </c>
      <c r="R1484" t="str">
        <f>_xlfn.XLOOKUP(Table2[[#This Row],[kota_hotel]],'Dim Kota Hotel'!$B$2:$B$21,'Dim Kota Hotel'!$A$2:$A$21)</f>
        <v>LOK 019</v>
      </c>
      <c r="S1484" t="s">
        <v>133</v>
      </c>
    </row>
    <row r="1485" spans="1:19" x14ac:dyDescent="0.25">
      <c r="A1485" t="s">
        <v>4158</v>
      </c>
      <c r="B1485" t="str">
        <f>_xlfn.XLOOKUP(Table2[[#This Row],[tanggal_checkin]],Table6[tanggal_checkin],Table6[id_checkin])</f>
        <v>CI 0979</v>
      </c>
      <c r="C1485" t="s">
        <v>11391</v>
      </c>
      <c r="D1485" t="str">
        <f>_xlfn.XLOOKUP(Table2[[#This Row],[tanggal_checkout]],Table4[tanggal_checkout],Table4[id_checkout])</f>
        <v>CO 0983</v>
      </c>
      <c r="E1485" t="s">
        <v>11934</v>
      </c>
      <c r="F1485" s="8">
        <v>0.72296296296296292</v>
      </c>
      <c r="G1485" t="str">
        <f>_xlfn.XLOOKUP(Table2[[#This Row],[nama_tamu]],Table10[nama_tamu],Table10[id_tamu])</f>
        <v>CUS 3896</v>
      </c>
      <c r="H1485" t="s">
        <v>4159</v>
      </c>
      <c r="I1485" t="str">
        <f>_xlfn.XLOOKUP(Table2[[#This Row],[tipe_kamar]],Table12[tipe_kamar],Table12[id_kamar])</f>
        <v>KMR 002</v>
      </c>
      <c r="J1485" t="s">
        <v>82</v>
      </c>
      <c r="K1485">
        <v>1</v>
      </c>
      <c r="L1485">
        <v>365000</v>
      </c>
      <c r="M1485">
        <v>365000</v>
      </c>
      <c r="N1485" t="str">
        <f>_xlfn.XLOOKUP(Table2[[#This Row],[metode_pembayaran]],Table11[metode_pembayaran],Table11[id_pembayaran])</f>
        <v>MP 02</v>
      </c>
      <c r="O1485" t="s">
        <v>30</v>
      </c>
      <c r="P1485" t="str">
        <f>_xlfn.XLOOKUP(Table2[[#This Row],[status_reservasi]],'Dim Status Reservasi'!$B$2:$B$5,'Dim Status Reservasi'!$A$2:$A$5)</f>
        <v>ST 003</v>
      </c>
      <c r="Q1485" t="s">
        <v>37</v>
      </c>
      <c r="R1485" t="str">
        <f>_xlfn.XLOOKUP(Table2[[#This Row],[kota_hotel]],'Dim Kota Hotel'!$B$2:$B$21,'Dim Kota Hotel'!$A$2:$A$21)</f>
        <v>LOK 015</v>
      </c>
      <c r="S1485" t="s">
        <v>233</v>
      </c>
    </row>
    <row r="1486" spans="1:19" x14ac:dyDescent="0.25">
      <c r="A1486" t="s">
        <v>4160</v>
      </c>
      <c r="B1486" t="str">
        <f>_xlfn.XLOOKUP(Table2[[#This Row],[tanggal_checkin]],Table6[tanggal_checkin],Table6[id_checkin])</f>
        <v>CI 0236</v>
      </c>
      <c r="C1486" t="s">
        <v>11192</v>
      </c>
      <c r="D1486" t="str">
        <f>_xlfn.XLOOKUP(Table2[[#This Row],[tanggal_checkout]],Table4[tanggal_checkout],Table4[id_checkout])</f>
        <v>CO 0239</v>
      </c>
      <c r="E1486" t="s">
        <v>11529</v>
      </c>
      <c r="F1486" s="8">
        <v>0.89451388888888894</v>
      </c>
      <c r="G1486" t="str">
        <f>_xlfn.XLOOKUP(Table2[[#This Row],[nama_tamu]],Table10[nama_tamu],Table10[id_tamu])</f>
        <v>CUS 2030</v>
      </c>
      <c r="H1486" t="s">
        <v>4161</v>
      </c>
      <c r="I1486" t="str">
        <f>_xlfn.XLOOKUP(Table2[[#This Row],[tipe_kamar]],Table12[tipe_kamar],Table12[id_kamar])</f>
        <v>KMR 003</v>
      </c>
      <c r="J1486" t="s">
        <v>64</v>
      </c>
      <c r="K1486">
        <v>5</v>
      </c>
      <c r="L1486">
        <v>1205000</v>
      </c>
      <c r="M1486">
        <v>6025000</v>
      </c>
      <c r="N1486" t="str">
        <f>_xlfn.XLOOKUP(Table2[[#This Row],[metode_pembayaran]],Table11[metode_pembayaran],Table11[id_pembayaran])</f>
        <v>MP 01</v>
      </c>
      <c r="O1486" t="s">
        <v>24</v>
      </c>
      <c r="P1486" t="str">
        <f>_xlfn.XLOOKUP(Table2[[#This Row],[status_reservasi]],'Dim Status Reservasi'!$B$2:$B$5,'Dim Status Reservasi'!$A$2:$A$5)</f>
        <v>ST 003</v>
      </c>
      <c r="Q1486" t="s">
        <v>37</v>
      </c>
      <c r="R1486" t="str">
        <f>_xlfn.XLOOKUP(Table2[[#This Row],[kota_hotel]],'Dim Kota Hotel'!$B$2:$B$21,'Dim Kota Hotel'!$A$2:$A$21)</f>
        <v>LOK 013</v>
      </c>
      <c r="S1486" t="s">
        <v>160</v>
      </c>
    </row>
    <row r="1487" spans="1:19" x14ac:dyDescent="0.25">
      <c r="A1487" t="s">
        <v>4162</v>
      </c>
      <c r="B1487" t="str">
        <f>_xlfn.XLOOKUP(Table2[[#This Row],[tanggal_checkin]],Table6[tanggal_checkin],Table6[id_checkin])</f>
        <v>CI 0964</v>
      </c>
      <c r="C1487" t="s">
        <v>11386</v>
      </c>
      <c r="D1487" t="str">
        <f>_xlfn.XLOOKUP(Table2[[#This Row],[tanggal_checkout]],Table4[tanggal_checkout],Table4[id_checkout])</f>
        <v>CO 0970</v>
      </c>
      <c r="E1487" t="s">
        <v>11813</v>
      </c>
      <c r="F1487" s="8">
        <v>0.34552083333333333</v>
      </c>
      <c r="G1487" t="str">
        <f>_xlfn.XLOOKUP(Table2[[#This Row],[nama_tamu]],Table10[nama_tamu],Table10[id_tamu])</f>
        <v>CUS 2200</v>
      </c>
      <c r="H1487" t="s">
        <v>4163</v>
      </c>
      <c r="I1487" t="str">
        <f>_xlfn.XLOOKUP(Table2[[#This Row],[tipe_kamar]],Table12[tipe_kamar],Table12[id_kamar])</f>
        <v>KMR 003</v>
      </c>
      <c r="J1487" t="s">
        <v>64</v>
      </c>
      <c r="K1487">
        <v>3</v>
      </c>
      <c r="L1487">
        <v>1291000</v>
      </c>
      <c r="M1487">
        <v>3873000</v>
      </c>
      <c r="N1487" t="str">
        <f>_xlfn.XLOOKUP(Table2[[#This Row],[metode_pembayaran]],Table11[metode_pembayaran],Table11[id_pembayaran])</f>
        <v>MP 04</v>
      </c>
      <c r="O1487" t="s">
        <v>53</v>
      </c>
      <c r="P1487" t="str">
        <f>_xlfn.XLOOKUP(Table2[[#This Row],[status_reservasi]],'Dim Status Reservasi'!$B$2:$B$5,'Dim Status Reservasi'!$A$2:$A$5)</f>
        <v>ST 003</v>
      </c>
      <c r="Q1487" t="s">
        <v>37</v>
      </c>
      <c r="R1487" t="str">
        <f>_xlfn.XLOOKUP(Table2[[#This Row],[kota_hotel]],'Dim Kota Hotel'!$B$2:$B$21,'Dim Kota Hotel'!$A$2:$A$21)</f>
        <v>LOK 007</v>
      </c>
      <c r="S1487" t="s">
        <v>145</v>
      </c>
    </row>
    <row r="1488" spans="1:19" x14ac:dyDescent="0.25">
      <c r="A1488" t="s">
        <v>4164</v>
      </c>
      <c r="B1488" t="str">
        <f>_xlfn.XLOOKUP(Table2[[#This Row],[tanggal_checkin]],Table6[tanggal_checkin],Table6[id_checkin])</f>
        <v>CI 0359</v>
      </c>
      <c r="C1488" t="s">
        <v>11905</v>
      </c>
      <c r="D1488" t="str">
        <f>_xlfn.XLOOKUP(Table2[[#This Row],[tanggal_checkout]],Table4[tanggal_checkout],Table4[id_checkout])</f>
        <v>CO 0364</v>
      </c>
      <c r="E1488" t="s">
        <v>11881</v>
      </c>
      <c r="F1488" s="8">
        <v>0.55752314814814818</v>
      </c>
      <c r="G1488" t="str">
        <f>_xlfn.XLOOKUP(Table2[[#This Row],[nama_tamu]],Table10[nama_tamu],Table10[id_tamu])</f>
        <v>CUS 1957</v>
      </c>
      <c r="H1488" t="s">
        <v>4166</v>
      </c>
      <c r="I1488" t="str">
        <f>_xlfn.XLOOKUP(Table2[[#This Row],[tipe_kamar]],Table12[tipe_kamar],Table12[id_kamar])</f>
        <v>KMR 002</v>
      </c>
      <c r="J1488" t="s">
        <v>82</v>
      </c>
      <c r="K1488">
        <v>7</v>
      </c>
      <c r="L1488">
        <v>387000</v>
      </c>
      <c r="M1488">
        <v>2709000</v>
      </c>
      <c r="N1488" t="str">
        <f>_xlfn.XLOOKUP(Table2[[#This Row],[metode_pembayaran]],Table11[metode_pembayaran],Table11[id_pembayaran])</f>
        <v>MP 03</v>
      </c>
      <c r="O1488" t="s">
        <v>36</v>
      </c>
      <c r="P1488" t="str">
        <f>_xlfn.XLOOKUP(Table2[[#This Row],[status_reservasi]],'Dim Status Reservasi'!$B$2:$B$5,'Dim Status Reservasi'!$A$2:$A$5)</f>
        <v>ST 002</v>
      </c>
      <c r="Q1488" t="s">
        <v>124</v>
      </c>
      <c r="R1488" t="str">
        <f>_xlfn.XLOOKUP(Table2[[#This Row],[kota_hotel]],'Dim Kota Hotel'!$B$2:$B$21,'Dim Kota Hotel'!$A$2:$A$21)</f>
        <v>LOK 016</v>
      </c>
      <c r="S1488" t="s">
        <v>117</v>
      </c>
    </row>
    <row r="1489" spans="1:19" x14ac:dyDescent="0.25">
      <c r="A1489" t="s">
        <v>4167</v>
      </c>
      <c r="B1489" t="str">
        <f>_xlfn.XLOOKUP(Table2[[#This Row],[tanggal_checkin]],Table6[tanggal_checkin],Table6[id_checkin])</f>
        <v>CI 1033</v>
      </c>
      <c r="C1489" t="s">
        <v>11692</v>
      </c>
      <c r="D1489" t="str">
        <f>_xlfn.XLOOKUP(Table2[[#This Row],[tanggal_checkout]],Table4[tanggal_checkout],Table4[id_checkout])</f>
        <v>CO 1038</v>
      </c>
      <c r="E1489" t="s">
        <v>11157</v>
      </c>
      <c r="F1489" s="8">
        <v>0.31814814814814812</v>
      </c>
      <c r="G1489" t="str">
        <f>_xlfn.XLOOKUP(Table2[[#This Row],[nama_tamu]],Table10[nama_tamu],Table10[id_tamu])</f>
        <v>CUS 3184</v>
      </c>
      <c r="H1489" t="s">
        <v>4169</v>
      </c>
      <c r="I1489" t="str">
        <f>_xlfn.XLOOKUP(Table2[[#This Row],[tipe_kamar]],Table12[tipe_kamar],Table12[id_kamar])</f>
        <v>KMR 002</v>
      </c>
      <c r="J1489" t="s">
        <v>82</v>
      </c>
      <c r="K1489">
        <v>2</v>
      </c>
      <c r="L1489">
        <v>333000</v>
      </c>
      <c r="M1489">
        <v>666000</v>
      </c>
      <c r="N1489" t="str">
        <f>_xlfn.XLOOKUP(Table2[[#This Row],[metode_pembayaran]],Table11[metode_pembayaran],Table11[id_pembayaran])</f>
        <v>MP 03</v>
      </c>
      <c r="O1489" t="s">
        <v>36</v>
      </c>
      <c r="P1489" t="str">
        <f>_xlfn.XLOOKUP(Table2[[#This Row],[status_reservasi]],'Dim Status Reservasi'!$B$2:$B$5,'Dim Status Reservasi'!$A$2:$A$5)</f>
        <v>ST 004</v>
      </c>
      <c r="Q1489" t="s">
        <v>48</v>
      </c>
      <c r="R1489" t="str">
        <f>_xlfn.XLOOKUP(Table2[[#This Row],[kota_hotel]],'Dim Kota Hotel'!$B$2:$B$21,'Dim Kota Hotel'!$A$2:$A$21)</f>
        <v>LOK 015</v>
      </c>
      <c r="S1489" t="s">
        <v>233</v>
      </c>
    </row>
    <row r="1490" spans="1:19" x14ac:dyDescent="0.25">
      <c r="A1490" t="s">
        <v>4170</v>
      </c>
      <c r="B1490" t="str">
        <f>_xlfn.XLOOKUP(Table2[[#This Row],[tanggal_checkin]],Table6[tanggal_checkin],Table6[id_checkin])</f>
        <v>CI 0783</v>
      </c>
      <c r="C1490" t="s">
        <v>11147</v>
      </c>
      <c r="D1490" t="str">
        <f>_xlfn.XLOOKUP(Table2[[#This Row],[tanggal_checkout]],Table4[tanggal_checkout],Table4[id_checkout])</f>
        <v>CO 0788</v>
      </c>
      <c r="E1490" t="s">
        <v>11708</v>
      </c>
      <c r="F1490" s="8">
        <v>0.66496527777777781</v>
      </c>
      <c r="G1490" t="str">
        <f>_xlfn.XLOOKUP(Table2[[#This Row],[nama_tamu]],Table10[nama_tamu],Table10[id_tamu])</f>
        <v>CUS 0784</v>
      </c>
      <c r="H1490" t="s">
        <v>4172</v>
      </c>
      <c r="I1490" t="str">
        <f>_xlfn.XLOOKUP(Table2[[#This Row],[tipe_kamar]],Table12[tipe_kamar],Table12[id_kamar])</f>
        <v>KMR 003</v>
      </c>
      <c r="J1490" t="s">
        <v>64</v>
      </c>
      <c r="K1490">
        <v>2</v>
      </c>
      <c r="L1490">
        <v>1171000</v>
      </c>
      <c r="M1490">
        <v>2342000</v>
      </c>
      <c r="N1490" t="str">
        <f>_xlfn.XLOOKUP(Table2[[#This Row],[metode_pembayaran]],Table11[metode_pembayaran],Table11[id_pembayaran])</f>
        <v>MP 03</v>
      </c>
      <c r="O1490" t="s">
        <v>36</v>
      </c>
      <c r="P1490" t="str">
        <f>_xlfn.XLOOKUP(Table2[[#This Row],[status_reservasi]],'Dim Status Reservasi'!$B$2:$B$5,'Dim Status Reservasi'!$A$2:$A$5)</f>
        <v>ST 003</v>
      </c>
      <c r="Q1490" t="s">
        <v>37</v>
      </c>
      <c r="R1490" t="str">
        <f>_xlfn.XLOOKUP(Table2[[#This Row],[kota_hotel]],'Dim Kota Hotel'!$B$2:$B$21,'Dim Kota Hotel'!$A$2:$A$21)</f>
        <v>LOK 017</v>
      </c>
      <c r="S1490" t="s">
        <v>84</v>
      </c>
    </row>
    <row r="1491" spans="1:19" x14ac:dyDescent="0.25">
      <c r="A1491" t="s">
        <v>4173</v>
      </c>
      <c r="B1491" t="str">
        <f>_xlfn.XLOOKUP(Table2[[#This Row],[tanggal_checkin]],Table6[tanggal_checkin],Table6[id_checkin])</f>
        <v>CI 1072</v>
      </c>
      <c r="C1491" t="s">
        <v>11524</v>
      </c>
      <c r="D1491" t="str">
        <f>_xlfn.XLOOKUP(Table2[[#This Row],[tanggal_checkout]],Table4[tanggal_checkout],Table4[id_checkout])</f>
        <v>CO 1078</v>
      </c>
      <c r="E1491" t="s">
        <v>11526</v>
      </c>
      <c r="F1491" s="8">
        <v>0.87583333333333335</v>
      </c>
      <c r="G1491" t="str">
        <f>_xlfn.XLOOKUP(Table2[[#This Row],[nama_tamu]],Table10[nama_tamu],Table10[id_tamu])</f>
        <v>CUS 0484</v>
      </c>
      <c r="H1491" t="s">
        <v>4175</v>
      </c>
      <c r="I1491" t="str">
        <f>_xlfn.XLOOKUP(Table2[[#This Row],[tipe_kamar]],Table12[tipe_kamar],Table12[id_kamar])</f>
        <v>KMR 002</v>
      </c>
      <c r="J1491" t="s">
        <v>82</v>
      </c>
      <c r="K1491">
        <v>4</v>
      </c>
      <c r="L1491">
        <v>317000</v>
      </c>
      <c r="M1491">
        <v>1268000</v>
      </c>
      <c r="N1491" t="str">
        <f>_xlfn.XLOOKUP(Table2[[#This Row],[metode_pembayaran]],Table11[metode_pembayaran],Table11[id_pembayaran])</f>
        <v>MP 04</v>
      </c>
      <c r="O1491" t="s">
        <v>53</v>
      </c>
      <c r="P1491" t="str">
        <f>_xlfn.XLOOKUP(Table2[[#This Row],[status_reservasi]],'Dim Status Reservasi'!$B$2:$B$5,'Dim Status Reservasi'!$A$2:$A$5)</f>
        <v>ST 003</v>
      </c>
      <c r="Q1491" t="s">
        <v>37</v>
      </c>
      <c r="R1491" t="str">
        <f>_xlfn.XLOOKUP(Table2[[#This Row],[kota_hotel]],'Dim Kota Hotel'!$B$2:$B$21,'Dim Kota Hotel'!$A$2:$A$21)</f>
        <v>LOK 016</v>
      </c>
      <c r="S1491" t="s">
        <v>117</v>
      </c>
    </row>
    <row r="1492" spans="1:19" x14ac:dyDescent="0.25">
      <c r="A1492" t="s">
        <v>4176</v>
      </c>
      <c r="B1492" t="str">
        <f>_xlfn.XLOOKUP(Table2[[#This Row],[tanggal_checkin]],Table6[tanggal_checkin],Table6[id_checkin])</f>
        <v>CI 0507</v>
      </c>
      <c r="C1492" t="s">
        <v>11600</v>
      </c>
      <c r="D1492" t="str">
        <f>_xlfn.XLOOKUP(Table2[[#This Row],[tanggal_checkout]],Table4[tanggal_checkout],Table4[id_checkout])</f>
        <v>CO 0510</v>
      </c>
      <c r="E1492" t="s">
        <v>11587</v>
      </c>
      <c r="F1492" s="8">
        <v>0.45619212962962963</v>
      </c>
      <c r="G1492" t="str">
        <f>_xlfn.XLOOKUP(Table2[[#This Row],[nama_tamu]],Table10[nama_tamu],Table10[id_tamu])</f>
        <v>CUS 2866</v>
      </c>
      <c r="H1492" t="s">
        <v>4177</v>
      </c>
      <c r="I1492" t="str">
        <f>_xlfn.XLOOKUP(Table2[[#This Row],[tipe_kamar]],Table12[tipe_kamar],Table12[id_kamar])</f>
        <v>KMR 001</v>
      </c>
      <c r="J1492" t="s">
        <v>23</v>
      </c>
      <c r="K1492">
        <v>2</v>
      </c>
      <c r="L1492">
        <v>583000</v>
      </c>
      <c r="M1492">
        <v>1166000</v>
      </c>
      <c r="N1492" t="str">
        <f>_xlfn.XLOOKUP(Table2[[#This Row],[metode_pembayaran]],Table11[metode_pembayaran],Table11[id_pembayaran])</f>
        <v>MP 06</v>
      </c>
      <c r="O1492" t="s">
        <v>17</v>
      </c>
      <c r="P1492" t="str">
        <f>_xlfn.XLOOKUP(Table2[[#This Row],[status_reservasi]],'Dim Status Reservasi'!$B$2:$B$5,'Dim Status Reservasi'!$A$2:$A$5)</f>
        <v>ST 002</v>
      </c>
      <c r="Q1492" t="s">
        <v>124</v>
      </c>
      <c r="R1492" t="str">
        <f>_xlfn.XLOOKUP(Table2[[#This Row],[kota_hotel]],'Dim Kota Hotel'!$B$2:$B$21,'Dim Kota Hotel'!$A$2:$A$21)</f>
        <v>LOK 014</v>
      </c>
      <c r="S1492" t="s">
        <v>222</v>
      </c>
    </row>
    <row r="1493" spans="1:19" x14ac:dyDescent="0.25">
      <c r="A1493" t="s">
        <v>4178</v>
      </c>
      <c r="B1493" t="str">
        <f>_xlfn.XLOOKUP(Table2[[#This Row],[tanggal_checkin]],Table6[tanggal_checkin],Table6[id_checkin])</f>
        <v>CI 0441</v>
      </c>
      <c r="C1493" t="s">
        <v>11746</v>
      </c>
      <c r="D1493" t="str">
        <f>_xlfn.XLOOKUP(Table2[[#This Row],[tanggal_checkout]],Table4[tanggal_checkout],Table4[id_checkout])</f>
        <v>CO 0445</v>
      </c>
      <c r="E1493" t="s">
        <v>11718</v>
      </c>
      <c r="F1493" s="8">
        <v>6.385416666666667E-2</v>
      </c>
      <c r="G1493" t="str">
        <f>_xlfn.XLOOKUP(Table2[[#This Row],[nama_tamu]],Table10[nama_tamu],Table10[id_tamu])</f>
        <v>CUS 2616</v>
      </c>
      <c r="H1493" t="s">
        <v>4179</v>
      </c>
      <c r="I1493" t="str">
        <f>_xlfn.XLOOKUP(Table2[[#This Row],[tipe_kamar]],Table12[tipe_kamar],Table12[id_kamar])</f>
        <v>KMR 003</v>
      </c>
      <c r="J1493" t="s">
        <v>64</v>
      </c>
      <c r="K1493">
        <v>2</v>
      </c>
      <c r="L1493">
        <v>1255000</v>
      </c>
      <c r="M1493">
        <v>2510000</v>
      </c>
      <c r="N1493" t="str">
        <f>_xlfn.XLOOKUP(Table2[[#This Row],[metode_pembayaran]],Table11[metode_pembayaran],Table11[id_pembayaran])</f>
        <v>MP 02</v>
      </c>
      <c r="O1493" t="s">
        <v>30</v>
      </c>
      <c r="P1493" t="str">
        <f>_xlfn.XLOOKUP(Table2[[#This Row],[status_reservasi]],'Dim Status Reservasi'!$B$2:$B$5,'Dim Status Reservasi'!$A$2:$A$5)</f>
        <v>ST 001</v>
      </c>
      <c r="Q1493" t="s">
        <v>214</v>
      </c>
      <c r="R1493" t="str">
        <f>_xlfn.XLOOKUP(Table2[[#This Row],[kota_hotel]],'Dim Kota Hotel'!$B$2:$B$21,'Dim Kota Hotel'!$A$2:$A$21)</f>
        <v>LOK 006</v>
      </c>
      <c r="S1493" t="s">
        <v>129</v>
      </c>
    </row>
    <row r="1494" spans="1:19" x14ac:dyDescent="0.25">
      <c r="A1494" t="s">
        <v>4180</v>
      </c>
      <c r="B1494" t="str">
        <f>_xlfn.XLOOKUP(Table2[[#This Row],[tanggal_checkin]],Table6[tanggal_checkin],Table6[id_checkin])</f>
        <v>CI 0475</v>
      </c>
      <c r="C1494" t="s">
        <v>11420</v>
      </c>
      <c r="D1494" t="str">
        <f>_xlfn.XLOOKUP(Table2[[#This Row],[tanggal_checkout]],Table4[tanggal_checkout],Table4[id_checkout])</f>
        <v>CO 0482</v>
      </c>
      <c r="E1494" t="s">
        <v>11982</v>
      </c>
      <c r="F1494" s="8">
        <v>0.83466435185185184</v>
      </c>
      <c r="G1494" t="str">
        <f>_xlfn.XLOOKUP(Table2[[#This Row],[nama_tamu]],Table10[nama_tamu],Table10[id_tamu])</f>
        <v>CUS 3441</v>
      </c>
      <c r="H1494" t="s">
        <v>4181</v>
      </c>
      <c r="I1494" t="str">
        <f>_xlfn.XLOOKUP(Table2[[#This Row],[tipe_kamar]],Table12[tipe_kamar],Table12[id_kamar])</f>
        <v>KMR 004</v>
      </c>
      <c r="J1494" t="s">
        <v>47</v>
      </c>
      <c r="K1494">
        <v>5</v>
      </c>
      <c r="L1494">
        <v>503000</v>
      </c>
      <c r="M1494">
        <v>2515000</v>
      </c>
      <c r="N1494" t="str">
        <f>_xlfn.XLOOKUP(Table2[[#This Row],[metode_pembayaran]],Table11[metode_pembayaran],Table11[id_pembayaran])</f>
        <v>MP 01</v>
      </c>
      <c r="O1494" t="s">
        <v>24</v>
      </c>
      <c r="P1494" t="str">
        <f>_xlfn.XLOOKUP(Table2[[#This Row],[status_reservasi]],'Dim Status Reservasi'!$B$2:$B$5,'Dim Status Reservasi'!$A$2:$A$5)</f>
        <v>ST 004</v>
      </c>
      <c r="Q1494" t="s">
        <v>48</v>
      </c>
      <c r="R1494" t="str">
        <f>_xlfn.XLOOKUP(Table2[[#This Row],[kota_hotel]],'Dim Kota Hotel'!$B$2:$B$21,'Dim Kota Hotel'!$A$2:$A$21)</f>
        <v>LOK 016</v>
      </c>
      <c r="S1494" t="s">
        <v>117</v>
      </c>
    </row>
    <row r="1495" spans="1:19" x14ac:dyDescent="0.25">
      <c r="A1495" t="s">
        <v>4182</v>
      </c>
      <c r="B1495" t="str">
        <f>_xlfn.XLOOKUP(Table2[[#This Row],[tanggal_checkin]],Table6[tanggal_checkin],Table6[id_checkin])</f>
        <v>CI 0855</v>
      </c>
      <c r="C1495" t="s">
        <v>11047</v>
      </c>
      <c r="D1495" t="str">
        <f>_xlfn.XLOOKUP(Table2[[#This Row],[tanggal_checkout]],Table4[tanggal_checkout],Table4[id_checkout])</f>
        <v>CO 0858</v>
      </c>
      <c r="E1495" t="s">
        <v>11716</v>
      </c>
      <c r="F1495" s="8">
        <v>0.22469907407407408</v>
      </c>
      <c r="G1495" t="str">
        <f>_xlfn.XLOOKUP(Table2[[#This Row],[nama_tamu]],Table10[nama_tamu],Table10[id_tamu])</f>
        <v>CUS 0130</v>
      </c>
      <c r="H1495" t="s">
        <v>4184</v>
      </c>
      <c r="I1495" t="str">
        <f>_xlfn.XLOOKUP(Table2[[#This Row],[tipe_kamar]],Table12[tipe_kamar],Table12[id_kamar])</f>
        <v>KMR 002</v>
      </c>
      <c r="J1495" t="s">
        <v>82</v>
      </c>
      <c r="K1495">
        <v>1</v>
      </c>
      <c r="L1495">
        <v>338000</v>
      </c>
      <c r="M1495">
        <v>338000</v>
      </c>
      <c r="N1495" t="str">
        <f>_xlfn.XLOOKUP(Table2[[#This Row],[metode_pembayaran]],Table11[metode_pembayaran],Table11[id_pembayaran])</f>
        <v>MP 05</v>
      </c>
      <c r="O1495" t="s">
        <v>72</v>
      </c>
      <c r="P1495" t="str">
        <f>_xlfn.XLOOKUP(Table2[[#This Row],[status_reservasi]],'Dim Status Reservasi'!$B$2:$B$5,'Dim Status Reservasi'!$A$2:$A$5)</f>
        <v>ST 003</v>
      </c>
      <c r="Q1495" t="s">
        <v>37</v>
      </c>
      <c r="R1495" t="str">
        <f>_xlfn.XLOOKUP(Table2[[#This Row],[kota_hotel]],'Dim Kota Hotel'!$B$2:$B$21,'Dim Kota Hotel'!$A$2:$A$21)</f>
        <v>LOK 014</v>
      </c>
      <c r="S1495" t="s">
        <v>222</v>
      </c>
    </row>
    <row r="1496" spans="1:19" x14ac:dyDescent="0.25">
      <c r="A1496" t="s">
        <v>4185</v>
      </c>
      <c r="B1496" t="str">
        <f>_xlfn.XLOOKUP(Table2[[#This Row],[tanggal_checkin]],Table6[tanggal_checkin],Table6[id_checkin])</f>
        <v>CI 0571</v>
      </c>
      <c r="C1496" t="s">
        <v>11089</v>
      </c>
      <c r="D1496" t="str">
        <f>_xlfn.XLOOKUP(Table2[[#This Row],[tanggal_checkout]],Table4[tanggal_checkout],Table4[id_checkout])</f>
        <v>CO 0577</v>
      </c>
      <c r="E1496" t="s">
        <v>11697</v>
      </c>
      <c r="F1496" s="8">
        <v>4.2824074074074075E-3</v>
      </c>
      <c r="G1496" t="str">
        <f>_xlfn.XLOOKUP(Table2[[#This Row],[nama_tamu]],Table10[nama_tamu],Table10[id_tamu])</f>
        <v>CUS 2036</v>
      </c>
      <c r="H1496" t="s">
        <v>4186</v>
      </c>
      <c r="I1496" t="str">
        <f>_xlfn.XLOOKUP(Table2[[#This Row],[tipe_kamar]],Table12[tipe_kamar],Table12[id_kamar])</f>
        <v>KMR 002</v>
      </c>
      <c r="J1496" t="s">
        <v>82</v>
      </c>
      <c r="K1496">
        <v>6</v>
      </c>
      <c r="L1496">
        <v>369000</v>
      </c>
      <c r="M1496">
        <v>2214000</v>
      </c>
      <c r="N1496" t="str">
        <f>_xlfn.XLOOKUP(Table2[[#This Row],[metode_pembayaran]],Table11[metode_pembayaran],Table11[id_pembayaran])</f>
        <v>MP 06</v>
      </c>
      <c r="O1496" t="s">
        <v>17</v>
      </c>
      <c r="P1496" t="str">
        <f>_xlfn.XLOOKUP(Table2[[#This Row],[status_reservasi]],'Dim Status Reservasi'!$B$2:$B$5,'Dim Status Reservasi'!$A$2:$A$5)</f>
        <v>ST 003</v>
      </c>
      <c r="Q1496" t="s">
        <v>37</v>
      </c>
      <c r="R1496" t="str">
        <f>_xlfn.XLOOKUP(Table2[[#This Row],[kota_hotel]],'Dim Kota Hotel'!$B$2:$B$21,'Dim Kota Hotel'!$A$2:$A$21)</f>
        <v>LOK 007</v>
      </c>
      <c r="S1496" t="s">
        <v>145</v>
      </c>
    </row>
    <row r="1497" spans="1:19" x14ac:dyDescent="0.25">
      <c r="A1497" t="s">
        <v>4187</v>
      </c>
      <c r="B1497" t="str">
        <f>_xlfn.XLOOKUP(Table2[[#This Row],[tanggal_checkin]],Table6[tanggal_checkin],Table6[id_checkin])</f>
        <v>CI 0470</v>
      </c>
      <c r="C1497" t="s">
        <v>11614</v>
      </c>
      <c r="D1497" t="str">
        <f>_xlfn.XLOOKUP(Table2[[#This Row],[tanggal_checkout]],Table4[tanggal_checkout],Table4[id_checkout])</f>
        <v>CO 0472</v>
      </c>
      <c r="E1497" t="s">
        <v>11419</v>
      </c>
      <c r="F1497" s="8">
        <v>0.31222222222222223</v>
      </c>
      <c r="G1497" t="str">
        <f>_xlfn.XLOOKUP(Table2[[#This Row],[nama_tamu]],Table10[nama_tamu],Table10[id_tamu])</f>
        <v>CUS 3168</v>
      </c>
      <c r="H1497" t="s">
        <v>4189</v>
      </c>
      <c r="I1497" t="str">
        <f>_xlfn.XLOOKUP(Table2[[#This Row],[tipe_kamar]],Table12[tipe_kamar],Table12[id_kamar])</f>
        <v>KMR 003</v>
      </c>
      <c r="J1497" t="s">
        <v>64</v>
      </c>
      <c r="K1497">
        <v>1</v>
      </c>
      <c r="L1497">
        <v>1224000</v>
      </c>
      <c r="M1497">
        <v>1224000</v>
      </c>
      <c r="N1497" t="str">
        <f>_xlfn.XLOOKUP(Table2[[#This Row],[metode_pembayaran]],Table11[metode_pembayaran],Table11[id_pembayaran])</f>
        <v>MP 06</v>
      </c>
      <c r="O1497" t="s">
        <v>17</v>
      </c>
      <c r="P1497" t="str">
        <f>_xlfn.XLOOKUP(Table2[[#This Row],[status_reservasi]],'Dim Status Reservasi'!$B$2:$B$5,'Dim Status Reservasi'!$A$2:$A$5)</f>
        <v>ST 004</v>
      </c>
      <c r="Q1497" t="s">
        <v>48</v>
      </c>
      <c r="R1497" t="str">
        <f>_xlfn.XLOOKUP(Table2[[#This Row],[kota_hotel]],'Dim Kota Hotel'!$B$2:$B$21,'Dim Kota Hotel'!$A$2:$A$21)</f>
        <v>LOK 003</v>
      </c>
      <c r="S1497" t="s">
        <v>106</v>
      </c>
    </row>
    <row r="1498" spans="1:19" x14ac:dyDescent="0.25">
      <c r="A1498" t="s">
        <v>4190</v>
      </c>
      <c r="B1498" t="str">
        <f>_xlfn.XLOOKUP(Table2[[#This Row],[tanggal_checkin]],Table6[tanggal_checkin],Table6[id_checkin])</f>
        <v>CI 0115</v>
      </c>
      <c r="C1498" t="s">
        <v>11970</v>
      </c>
      <c r="D1498" t="str">
        <f>_xlfn.XLOOKUP(Table2[[#This Row],[tanggal_checkout]],Table4[tanggal_checkout],Table4[id_checkout])</f>
        <v>CO 0124</v>
      </c>
      <c r="E1498" t="s">
        <v>11520</v>
      </c>
      <c r="F1498" s="8">
        <v>0.34805555555555556</v>
      </c>
      <c r="G1498" t="str">
        <f>_xlfn.XLOOKUP(Table2[[#This Row],[nama_tamu]],Table10[nama_tamu],Table10[id_tamu])</f>
        <v>CUS 1219</v>
      </c>
      <c r="H1498" t="s">
        <v>4191</v>
      </c>
      <c r="I1498" t="str">
        <f>_xlfn.XLOOKUP(Table2[[#This Row],[tipe_kamar]],Table12[tipe_kamar],Table12[id_kamar])</f>
        <v>KMR 004</v>
      </c>
      <c r="J1498" t="s">
        <v>47</v>
      </c>
      <c r="K1498">
        <v>9</v>
      </c>
      <c r="L1498">
        <v>446000</v>
      </c>
      <c r="M1498">
        <v>4014000</v>
      </c>
      <c r="N1498" t="str">
        <f>_xlfn.XLOOKUP(Table2[[#This Row],[metode_pembayaran]],Table11[metode_pembayaran],Table11[id_pembayaran])</f>
        <v>MP 01</v>
      </c>
      <c r="O1498" t="s">
        <v>24</v>
      </c>
      <c r="P1498" t="str">
        <f>_xlfn.XLOOKUP(Table2[[#This Row],[status_reservasi]],'Dim Status Reservasi'!$B$2:$B$5,'Dim Status Reservasi'!$A$2:$A$5)</f>
        <v>ST 004</v>
      </c>
      <c r="Q1498" t="s">
        <v>48</v>
      </c>
      <c r="R1498" t="str">
        <f>_xlfn.XLOOKUP(Table2[[#This Row],[kota_hotel]],'Dim Kota Hotel'!$B$2:$B$21,'Dim Kota Hotel'!$A$2:$A$21)</f>
        <v>LOK 001</v>
      </c>
      <c r="S1498" t="s">
        <v>74</v>
      </c>
    </row>
    <row r="1499" spans="1:19" x14ac:dyDescent="0.25">
      <c r="A1499" t="s">
        <v>4192</v>
      </c>
      <c r="B1499" t="str">
        <f>_xlfn.XLOOKUP(Table2[[#This Row],[tanggal_checkin]],Table6[tanggal_checkin],Table6[id_checkin])</f>
        <v>CI 0921</v>
      </c>
      <c r="C1499" t="s">
        <v>11983</v>
      </c>
      <c r="D1499" t="str">
        <f>_xlfn.XLOOKUP(Table2[[#This Row],[tanggal_checkout]],Table4[tanggal_checkout],Table4[id_checkout])</f>
        <v>CO 0932</v>
      </c>
      <c r="E1499" t="s">
        <v>11108</v>
      </c>
      <c r="F1499" s="8">
        <v>0.59243055555555557</v>
      </c>
      <c r="G1499" t="str">
        <f>_xlfn.XLOOKUP(Table2[[#This Row],[nama_tamu]],Table10[nama_tamu],Table10[id_tamu])</f>
        <v>CUS 0997</v>
      </c>
      <c r="H1499" t="s">
        <v>4193</v>
      </c>
      <c r="I1499" t="str">
        <f>_xlfn.XLOOKUP(Table2[[#This Row],[tipe_kamar]],Table12[tipe_kamar],Table12[id_kamar])</f>
        <v>KMR 004</v>
      </c>
      <c r="J1499" t="s">
        <v>47</v>
      </c>
      <c r="K1499">
        <v>9</v>
      </c>
      <c r="L1499">
        <v>486000</v>
      </c>
      <c r="M1499">
        <v>4374000</v>
      </c>
      <c r="N1499" t="str">
        <f>_xlfn.XLOOKUP(Table2[[#This Row],[metode_pembayaran]],Table11[metode_pembayaran],Table11[id_pembayaran])</f>
        <v>MP 04</v>
      </c>
      <c r="O1499" t="s">
        <v>53</v>
      </c>
      <c r="P1499" t="str">
        <f>_xlfn.XLOOKUP(Table2[[#This Row],[status_reservasi]],'Dim Status Reservasi'!$B$2:$B$5,'Dim Status Reservasi'!$A$2:$A$5)</f>
        <v>ST 003</v>
      </c>
      <c r="Q1499" t="s">
        <v>37</v>
      </c>
      <c r="R1499" t="str">
        <f>_xlfn.XLOOKUP(Table2[[#This Row],[kota_hotel]],'Dim Kota Hotel'!$B$2:$B$21,'Dim Kota Hotel'!$A$2:$A$21)</f>
        <v>LOK 008</v>
      </c>
      <c r="S1499" t="s">
        <v>68</v>
      </c>
    </row>
    <row r="1500" spans="1:19" x14ac:dyDescent="0.25">
      <c r="A1500" t="s">
        <v>4194</v>
      </c>
      <c r="B1500" t="str">
        <f>_xlfn.XLOOKUP(Table2[[#This Row],[tanggal_checkin]],Table6[tanggal_checkin],Table6[id_checkin])</f>
        <v>CI 0927</v>
      </c>
      <c r="C1500" t="s">
        <v>11437</v>
      </c>
      <c r="D1500" t="str">
        <f>_xlfn.XLOOKUP(Table2[[#This Row],[tanggal_checkout]],Table4[tanggal_checkout],Table4[id_checkout])</f>
        <v>CO 0933</v>
      </c>
      <c r="E1500" t="s">
        <v>11344</v>
      </c>
      <c r="F1500" s="8">
        <v>0.59129629629629632</v>
      </c>
      <c r="G1500" t="str">
        <f>_xlfn.XLOOKUP(Table2[[#This Row],[nama_tamu]],Table10[nama_tamu],Table10[id_tamu])</f>
        <v>CUS 2908</v>
      </c>
      <c r="H1500" t="s">
        <v>4196</v>
      </c>
      <c r="I1500" t="str">
        <f>_xlfn.XLOOKUP(Table2[[#This Row],[tipe_kamar]],Table12[tipe_kamar],Table12[id_kamar])</f>
        <v>KMR 004</v>
      </c>
      <c r="J1500" t="s">
        <v>47</v>
      </c>
      <c r="K1500">
        <v>4</v>
      </c>
      <c r="L1500">
        <v>490000</v>
      </c>
      <c r="M1500">
        <v>1960000</v>
      </c>
      <c r="N1500" t="str">
        <f>_xlfn.XLOOKUP(Table2[[#This Row],[metode_pembayaran]],Table11[metode_pembayaran],Table11[id_pembayaran])</f>
        <v>MP 03</v>
      </c>
      <c r="O1500" t="s">
        <v>36</v>
      </c>
      <c r="P1500" t="str">
        <f>_xlfn.XLOOKUP(Table2[[#This Row],[status_reservasi]],'Dim Status Reservasi'!$B$2:$B$5,'Dim Status Reservasi'!$A$2:$A$5)</f>
        <v>ST 003</v>
      </c>
      <c r="Q1500" t="s">
        <v>37</v>
      </c>
      <c r="R1500" t="str">
        <f>_xlfn.XLOOKUP(Table2[[#This Row],[kota_hotel]],'Dim Kota Hotel'!$B$2:$B$21,'Dim Kota Hotel'!$A$2:$A$21)</f>
        <v>LOK 004</v>
      </c>
      <c r="S1500" t="s">
        <v>49</v>
      </c>
    </row>
    <row r="1501" spans="1:19" x14ac:dyDescent="0.25">
      <c r="A1501" t="s">
        <v>4197</v>
      </c>
      <c r="B1501" t="str">
        <f>_xlfn.XLOOKUP(Table2[[#This Row],[tanggal_checkin]],Table6[tanggal_checkin],Table6[id_checkin])</f>
        <v>CI 0881</v>
      </c>
      <c r="C1501" t="s">
        <v>11560</v>
      </c>
      <c r="D1501" t="str">
        <f>_xlfn.XLOOKUP(Table2[[#This Row],[tanggal_checkout]],Table4[tanggal_checkout],Table4[id_checkout])</f>
        <v>CO 0883</v>
      </c>
      <c r="E1501" t="s">
        <v>11277</v>
      </c>
      <c r="F1501" s="8">
        <v>0.8837962962962963</v>
      </c>
      <c r="G1501" t="str">
        <f>_xlfn.XLOOKUP(Table2[[#This Row],[nama_tamu]],Table10[nama_tamu],Table10[id_tamu])</f>
        <v>CUS 0374</v>
      </c>
      <c r="H1501" t="s">
        <v>4199</v>
      </c>
      <c r="I1501" t="str">
        <f>_xlfn.XLOOKUP(Table2[[#This Row],[tipe_kamar]],Table12[tipe_kamar],Table12[id_kamar])</f>
        <v>KMR 002</v>
      </c>
      <c r="J1501" t="s">
        <v>82</v>
      </c>
      <c r="K1501">
        <v>1</v>
      </c>
      <c r="L1501">
        <v>318000</v>
      </c>
      <c r="M1501">
        <v>318000</v>
      </c>
      <c r="N1501" t="str">
        <f>_xlfn.XLOOKUP(Table2[[#This Row],[metode_pembayaran]],Table11[metode_pembayaran],Table11[id_pembayaran])</f>
        <v>MP 03</v>
      </c>
      <c r="O1501" t="s">
        <v>36</v>
      </c>
      <c r="P1501" t="str">
        <f>_xlfn.XLOOKUP(Table2[[#This Row],[status_reservasi]],'Dim Status Reservasi'!$B$2:$B$5,'Dim Status Reservasi'!$A$2:$A$5)</f>
        <v>ST 004</v>
      </c>
      <c r="Q1501" t="s">
        <v>48</v>
      </c>
      <c r="R1501" t="str">
        <f>_xlfn.XLOOKUP(Table2[[#This Row],[kota_hotel]],'Dim Kota Hotel'!$B$2:$B$21,'Dim Kota Hotel'!$A$2:$A$21)</f>
        <v>LOK 019</v>
      </c>
      <c r="S1501" t="s">
        <v>133</v>
      </c>
    </row>
    <row r="1502" spans="1:19" x14ac:dyDescent="0.25">
      <c r="A1502" t="s">
        <v>4200</v>
      </c>
      <c r="B1502" t="str">
        <f>_xlfn.XLOOKUP(Table2[[#This Row],[tanggal_checkin]],Table6[tanggal_checkin],Table6[id_checkin])</f>
        <v>CI 0084</v>
      </c>
      <c r="C1502" t="s">
        <v>11284</v>
      </c>
      <c r="D1502" t="str">
        <f>_xlfn.XLOOKUP(Table2[[#This Row],[tanggal_checkout]],Table4[tanggal_checkout],Table4[id_checkout])</f>
        <v>CO 0086</v>
      </c>
      <c r="E1502" t="s">
        <v>11444</v>
      </c>
      <c r="F1502" s="8">
        <v>0.22084490740740742</v>
      </c>
      <c r="G1502" t="str">
        <f>_xlfn.XLOOKUP(Table2[[#This Row],[nama_tamu]],Table10[nama_tamu],Table10[id_tamu])</f>
        <v>CUS 3347</v>
      </c>
      <c r="H1502" t="s">
        <v>4202</v>
      </c>
      <c r="I1502" t="str">
        <f>_xlfn.XLOOKUP(Table2[[#This Row],[tipe_kamar]],Table12[tipe_kamar],Table12[id_kamar])</f>
        <v>KMR 002</v>
      </c>
      <c r="J1502" t="s">
        <v>82</v>
      </c>
      <c r="K1502">
        <v>2</v>
      </c>
      <c r="L1502">
        <v>326000</v>
      </c>
      <c r="M1502">
        <v>652000</v>
      </c>
      <c r="N1502" t="str">
        <f>_xlfn.XLOOKUP(Table2[[#This Row],[metode_pembayaran]],Table11[metode_pembayaran],Table11[id_pembayaran])</f>
        <v>MP 01</v>
      </c>
      <c r="O1502" t="s">
        <v>24</v>
      </c>
      <c r="P1502" t="str">
        <f>_xlfn.XLOOKUP(Table2[[#This Row],[status_reservasi]],'Dim Status Reservasi'!$B$2:$B$5,'Dim Status Reservasi'!$A$2:$A$5)</f>
        <v>ST 003</v>
      </c>
      <c r="Q1502" t="s">
        <v>37</v>
      </c>
      <c r="R1502" t="str">
        <f>_xlfn.XLOOKUP(Table2[[#This Row],[kota_hotel]],'Dim Kota Hotel'!$B$2:$B$21,'Dim Kota Hotel'!$A$2:$A$21)</f>
        <v>LOK 017</v>
      </c>
      <c r="S1502" t="s">
        <v>84</v>
      </c>
    </row>
    <row r="1503" spans="1:19" x14ac:dyDescent="0.25">
      <c r="A1503" t="s">
        <v>4203</v>
      </c>
      <c r="B1503" t="str">
        <f>_xlfn.XLOOKUP(Table2[[#This Row],[tanggal_checkin]],Table6[tanggal_checkin],Table6[id_checkin])</f>
        <v>CI 0913</v>
      </c>
      <c r="C1503" t="s">
        <v>11735</v>
      </c>
      <c r="D1503" t="str">
        <f>_xlfn.XLOOKUP(Table2[[#This Row],[tanggal_checkout]],Table4[tanggal_checkout],Table4[id_checkout])</f>
        <v>CO 0920</v>
      </c>
      <c r="E1503" t="s">
        <v>11221</v>
      </c>
      <c r="F1503" s="8">
        <v>0.13158564814814816</v>
      </c>
      <c r="G1503" t="str">
        <f>_xlfn.XLOOKUP(Table2[[#This Row],[nama_tamu]],Table10[nama_tamu],Table10[id_tamu])</f>
        <v>CUS 1418</v>
      </c>
      <c r="H1503" t="s">
        <v>4205</v>
      </c>
      <c r="I1503" t="str">
        <f>_xlfn.XLOOKUP(Table2[[#This Row],[tipe_kamar]],Table12[tipe_kamar],Table12[id_kamar])</f>
        <v>KMR 004</v>
      </c>
      <c r="J1503" t="s">
        <v>47</v>
      </c>
      <c r="K1503">
        <v>5</v>
      </c>
      <c r="L1503">
        <v>439000</v>
      </c>
      <c r="M1503">
        <v>2195000</v>
      </c>
      <c r="N1503" t="str">
        <f>_xlfn.XLOOKUP(Table2[[#This Row],[metode_pembayaran]],Table11[metode_pembayaran],Table11[id_pembayaran])</f>
        <v>MP 06</v>
      </c>
      <c r="O1503" t="s">
        <v>17</v>
      </c>
      <c r="P1503" t="str">
        <f>_xlfn.XLOOKUP(Table2[[#This Row],[status_reservasi]],'Dim Status Reservasi'!$B$2:$B$5,'Dim Status Reservasi'!$A$2:$A$5)</f>
        <v>ST 004</v>
      </c>
      <c r="Q1503" t="s">
        <v>48</v>
      </c>
      <c r="R1503" t="str">
        <f>_xlfn.XLOOKUP(Table2[[#This Row],[kota_hotel]],'Dim Kota Hotel'!$B$2:$B$21,'Dim Kota Hotel'!$A$2:$A$21)</f>
        <v>LOK 011</v>
      </c>
      <c r="S1503" t="s">
        <v>38</v>
      </c>
    </row>
    <row r="1504" spans="1:19" x14ac:dyDescent="0.25">
      <c r="A1504" t="s">
        <v>4206</v>
      </c>
      <c r="B1504" t="str">
        <f>_xlfn.XLOOKUP(Table2[[#This Row],[tanggal_checkin]],Table6[tanggal_checkin],Table6[id_checkin])</f>
        <v>CI 0037</v>
      </c>
      <c r="C1504" t="s">
        <v>10973</v>
      </c>
      <c r="D1504" t="str">
        <f>_xlfn.XLOOKUP(Table2[[#This Row],[tanggal_checkout]],Table4[tanggal_checkout],Table4[id_checkout])</f>
        <v>CO 0041</v>
      </c>
      <c r="E1504" t="s">
        <v>11781</v>
      </c>
      <c r="F1504" s="8">
        <v>0.97739583333333335</v>
      </c>
      <c r="G1504" t="str">
        <f>_xlfn.XLOOKUP(Table2[[#This Row],[nama_tamu]],Table10[nama_tamu],Table10[id_tamu])</f>
        <v>CUS 3505</v>
      </c>
      <c r="H1504" t="s">
        <v>4208</v>
      </c>
      <c r="I1504" t="str">
        <f>_xlfn.XLOOKUP(Table2[[#This Row],[tipe_kamar]],Table12[tipe_kamar],Table12[id_kamar])</f>
        <v>KMR 004</v>
      </c>
      <c r="J1504" t="s">
        <v>47</v>
      </c>
      <c r="K1504">
        <v>4</v>
      </c>
      <c r="L1504">
        <v>500000</v>
      </c>
      <c r="M1504">
        <v>2000000</v>
      </c>
      <c r="N1504" t="str">
        <f>_xlfn.XLOOKUP(Table2[[#This Row],[metode_pembayaran]],Table11[metode_pembayaran],Table11[id_pembayaran])</f>
        <v>MP 01</v>
      </c>
      <c r="O1504" t="s">
        <v>24</v>
      </c>
      <c r="P1504" t="str">
        <f>_xlfn.XLOOKUP(Table2[[#This Row],[status_reservasi]],'Dim Status Reservasi'!$B$2:$B$5,'Dim Status Reservasi'!$A$2:$A$5)</f>
        <v>ST 003</v>
      </c>
      <c r="Q1504" t="s">
        <v>37</v>
      </c>
      <c r="R1504" t="str">
        <f>_xlfn.XLOOKUP(Table2[[#This Row],[kota_hotel]],'Dim Kota Hotel'!$B$2:$B$21,'Dim Kota Hotel'!$A$2:$A$21)</f>
        <v>LOK 012</v>
      </c>
      <c r="S1504" t="s">
        <v>25</v>
      </c>
    </row>
    <row r="1505" spans="1:19" x14ac:dyDescent="0.25">
      <c r="A1505" t="s">
        <v>4209</v>
      </c>
      <c r="B1505" t="str">
        <f>_xlfn.XLOOKUP(Table2[[#This Row],[tanggal_checkin]],Table6[tanggal_checkin],Table6[id_checkin])</f>
        <v>CI 0719</v>
      </c>
      <c r="C1505" t="s">
        <v>11186</v>
      </c>
      <c r="D1505" t="str">
        <f>_xlfn.XLOOKUP(Table2[[#This Row],[tanggal_checkout]],Table4[tanggal_checkout],Table4[id_checkout])</f>
        <v>CO 0728</v>
      </c>
      <c r="E1505" t="s">
        <v>11637</v>
      </c>
      <c r="F1505" s="8">
        <v>0.32774305555555555</v>
      </c>
      <c r="G1505" t="str">
        <f>_xlfn.XLOOKUP(Table2[[#This Row],[nama_tamu]],Table10[nama_tamu],Table10[id_tamu])</f>
        <v>CUS 2479</v>
      </c>
      <c r="H1505" t="s">
        <v>4211</v>
      </c>
      <c r="I1505" t="str">
        <f>_xlfn.XLOOKUP(Table2[[#This Row],[tipe_kamar]],Table12[tipe_kamar],Table12[id_kamar])</f>
        <v>KMR 001</v>
      </c>
      <c r="J1505" t="s">
        <v>23</v>
      </c>
      <c r="K1505">
        <v>6</v>
      </c>
      <c r="L1505">
        <v>628000</v>
      </c>
      <c r="M1505">
        <v>3768000</v>
      </c>
      <c r="N1505" t="str">
        <f>_xlfn.XLOOKUP(Table2[[#This Row],[metode_pembayaran]],Table11[metode_pembayaran],Table11[id_pembayaran])</f>
        <v>MP 06</v>
      </c>
      <c r="O1505" t="s">
        <v>17</v>
      </c>
      <c r="P1505" t="str">
        <f>_xlfn.XLOOKUP(Table2[[#This Row],[status_reservasi]],'Dim Status Reservasi'!$B$2:$B$5,'Dim Status Reservasi'!$A$2:$A$5)</f>
        <v>ST 002</v>
      </c>
      <c r="Q1505" t="s">
        <v>124</v>
      </c>
      <c r="R1505" t="str">
        <f>_xlfn.XLOOKUP(Table2[[#This Row],[kota_hotel]],'Dim Kota Hotel'!$B$2:$B$21,'Dim Kota Hotel'!$A$2:$A$21)</f>
        <v>LOK 017</v>
      </c>
      <c r="S1505" t="s">
        <v>84</v>
      </c>
    </row>
    <row r="1506" spans="1:19" x14ac:dyDescent="0.25">
      <c r="A1506" t="s">
        <v>4212</v>
      </c>
      <c r="B1506" t="str">
        <f>_xlfn.XLOOKUP(Table2[[#This Row],[tanggal_checkin]],Table6[tanggal_checkin],Table6[id_checkin])</f>
        <v>CI 0541</v>
      </c>
      <c r="C1506" t="s">
        <v>11631</v>
      </c>
      <c r="D1506" t="str">
        <f>_xlfn.XLOOKUP(Table2[[#This Row],[tanggal_checkout]],Table4[tanggal_checkout],Table4[id_checkout])</f>
        <v>CO 0544</v>
      </c>
      <c r="E1506" t="s">
        <v>11941</v>
      </c>
      <c r="F1506" s="8">
        <v>0.19133101851851853</v>
      </c>
      <c r="G1506" t="str">
        <f>_xlfn.XLOOKUP(Table2[[#This Row],[nama_tamu]],Table10[nama_tamu],Table10[id_tamu])</f>
        <v>CUS 3018</v>
      </c>
      <c r="H1506" t="s">
        <v>4214</v>
      </c>
      <c r="I1506" t="str">
        <f>_xlfn.XLOOKUP(Table2[[#This Row],[tipe_kamar]],Table12[tipe_kamar],Table12[id_kamar])</f>
        <v>KMR 004</v>
      </c>
      <c r="J1506" t="s">
        <v>47</v>
      </c>
      <c r="K1506">
        <v>3</v>
      </c>
      <c r="L1506">
        <v>433000</v>
      </c>
      <c r="M1506">
        <v>1299000</v>
      </c>
      <c r="N1506" t="str">
        <f>_xlfn.XLOOKUP(Table2[[#This Row],[metode_pembayaran]],Table11[metode_pembayaran],Table11[id_pembayaran])</f>
        <v>MP 01</v>
      </c>
      <c r="O1506" t="s">
        <v>24</v>
      </c>
      <c r="P1506" t="str">
        <f>_xlfn.XLOOKUP(Table2[[#This Row],[status_reservasi]],'Dim Status Reservasi'!$B$2:$B$5,'Dim Status Reservasi'!$A$2:$A$5)</f>
        <v>ST 003</v>
      </c>
      <c r="Q1506" t="s">
        <v>37</v>
      </c>
      <c r="R1506" t="str">
        <f>_xlfn.XLOOKUP(Table2[[#This Row],[kota_hotel]],'Dim Kota Hotel'!$B$2:$B$21,'Dim Kota Hotel'!$A$2:$A$21)</f>
        <v>LOK 008</v>
      </c>
      <c r="S1506" t="s">
        <v>68</v>
      </c>
    </row>
    <row r="1507" spans="1:19" x14ac:dyDescent="0.25">
      <c r="A1507" t="s">
        <v>4215</v>
      </c>
      <c r="B1507" t="str">
        <f>_xlfn.XLOOKUP(Table2[[#This Row],[tanggal_checkin]],Table6[tanggal_checkin],Table6[id_checkin])</f>
        <v>CI 0577</v>
      </c>
      <c r="C1507" t="s">
        <v>11697</v>
      </c>
      <c r="D1507" t="str">
        <f>_xlfn.XLOOKUP(Table2[[#This Row],[tanggal_checkout]],Table4[tanggal_checkout],Table4[id_checkout])</f>
        <v>CO 0578</v>
      </c>
      <c r="E1507" t="s">
        <v>11608</v>
      </c>
      <c r="F1507" s="8">
        <v>0.76818287037037036</v>
      </c>
      <c r="G1507" t="str">
        <f>_xlfn.XLOOKUP(Table2[[#This Row],[nama_tamu]],Table10[nama_tamu],Table10[id_tamu])</f>
        <v>CUS 3220</v>
      </c>
      <c r="H1507" t="s">
        <v>4217</v>
      </c>
      <c r="I1507" t="str">
        <f>_xlfn.XLOOKUP(Table2[[#This Row],[tipe_kamar]],Table12[tipe_kamar],Table12[id_kamar])</f>
        <v>KMR 003</v>
      </c>
      <c r="J1507" t="s">
        <v>64</v>
      </c>
      <c r="K1507">
        <v>1</v>
      </c>
      <c r="L1507">
        <v>1083000</v>
      </c>
      <c r="M1507">
        <v>1083000</v>
      </c>
      <c r="N1507" t="str">
        <f>_xlfn.XLOOKUP(Table2[[#This Row],[metode_pembayaran]],Table11[metode_pembayaran],Table11[id_pembayaran])</f>
        <v>MP 04</v>
      </c>
      <c r="O1507" t="s">
        <v>53</v>
      </c>
      <c r="P1507" t="str">
        <f>_xlfn.XLOOKUP(Table2[[#This Row],[status_reservasi]],'Dim Status Reservasi'!$B$2:$B$5,'Dim Status Reservasi'!$A$2:$A$5)</f>
        <v>ST 003</v>
      </c>
      <c r="Q1507" t="s">
        <v>37</v>
      </c>
      <c r="R1507" t="str">
        <f>_xlfn.XLOOKUP(Table2[[#This Row],[kota_hotel]],'Dim Kota Hotel'!$B$2:$B$21,'Dim Kota Hotel'!$A$2:$A$21)</f>
        <v>LOK 008</v>
      </c>
      <c r="S1507" t="s">
        <v>68</v>
      </c>
    </row>
    <row r="1508" spans="1:19" x14ac:dyDescent="0.25">
      <c r="A1508" t="s">
        <v>4218</v>
      </c>
      <c r="B1508" t="str">
        <f>_xlfn.XLOOKUP(Table2[[#This Row],[tanggal_checkin]],Table6[tanggal_checkin],Table6[id_checkin])</f>
        <v>CI 0116</v>
      </c>
      <c r="C1508" t="s">
        <v>11447</v>
      </c>
      <c r="D1508" t="str">
        <f>_xlfn.XLOOKUP(Table2[[#This Row],[tanggal_checkout]],Table4[tanggal_checkout],Table4[id_checkout])</f>
        <v>CO 0120</v>
      </c>
      <c r="E1508" t="s">
        <v>11568</v>
      </c>
      <c r="F1508" s="8">
        <v>0.71611111111111114</v>
      </c>
      <c r="G1508" t="str">
        <f>_xlfn.XLOOKUP(Table2[[#This Row],[nama_tamu]],Table10[nama_tamu],Table10[id_tamu])</f>
        <v>CUS 3722</v>
      </c>
      <c r="H1508" t="s">
        <v>4220</v>
      </c>
      <c r="I1508" t="str">
        <f>_xlfn.XLOOKUP(Table2[[#This Row],[tipe_kamar]],Table12[tipe_kamar],Table12[id_kamar])</f>
        <v>KMR 004</v>
      </c>
      <c r="J1508" t="s">
        <v>47</v>
      </c>
      <c r="K1508">
        <v>4</v>
      </c>
      <c r="L1508">
        <v>474000</v>
      </c>
      <c r="M1508">
        <v>1896000</v>
      </c>
      <c r="N1508" t="str">
        <f>_xlfn.XLOOKUP(Table2[[#This Row],[metode_pembayaran]],Table11[metode_pembayaran],Table11[id_pembayaran])</f>
        <v>MP 06</v>
      </c>
      <c r="O1508" t="s">
        <v>17</v>
      </c>
      <c r="P1508" t="str">
        <f>_xlfn.XLOOKUP(Table2[[#This Row],[status_reservasi]],'Dim Status Reservasi'!$B$2:$B$5,'Dim Status Reservasi'!$A$2:$A$5)</f>
        <v>ST 004</v>
      </c>
      <c r="Q1508" t="s">
        <v>48</v>
      </c>
      <c r="R1508" t="str">
        <f>_xlfn.XLOOKUP(Table2[[#This Row],[kota_hotel]],'Dim Kota Hotel'!$B$2:$B$21,'Dim Kota Hotel'!$A$2:$A$21)</f>
        <v>LOK 019</v>
      </c>
      <c r="S1508" t="s">
        <v>133</v>
      </c>
    </row>
    <row r="1509" spans="1:19" x14ac:dyDescent="0.25">
      <c r="A1509" t="s">
        <v>4221</v>
      </c>
      <c r="B1509" t="str">
        <f>_xlfn.XLOOKUP(Table2[[#This Row],[tanggal_checkin]],Table6[tanggal_checkin],Table6[id_checkin])</f>
        <v>CI 0190</v>
      </c>
      <c r="C1509" t="s">
        <v>11894</v>
      </c>
      <c r="D1509" t="str">
        <f>_xlfn.XLOOKUP(Table2[[#This Row],[tanggal_checkout]],Table4[tanggal_checkout],Table4[id_checkout])</f>
        <v>CO 0196</v>
      </c>
      <c r="E1509" t="s">
        <v>11054</v>
      </c>
      <c r="F1509" s="8">
        <v>0.15694444444444444</v>
      </c>
      <c r="G1509" t="str">
        <f>_xlfn.XLOOKUP(Table2[[#This Row],[nama_tamu]],Table10[nama_tamu],Table10[id_tamu])</f>
        <v>CUS 3278</v>
      </c>
      <c r="H1509" t="s">
        <v>4223</v>
      </c>
      <c r="I1509" t="str">
        <f>_xlfn.XLOOKUP(Table2[[#This Row],[tipe_kamar]],Table12[tipe_kamar],Table12[id_kamar])</f>
        <v>KMR 002</v>
      </c>
      <c r="J1509" t="s">
        <v>82</v>
      </c>
      <c r="K1509">
        <v>5</v>
      </c>
      <c r="L1509">
        <v>379000</v>
      </c>
      <c r="M1509">
        <v>1895000</v>
      </c>
      <c r="N1509" t="str">
        <f>_xlfn.XLOOKUP(Table2[[#This Row],[metode_pembayaran]],Table11[metode_pembayaran],Table11[id_pembayaran])</f>
        <v>MP 05</v>
      </c>
      <c r="O1509" t="s">
        <v>72</v>
      </c>
      <c r="P1509" t="str">
        <f>_xlfn.XLOOKUP(Table2[[#This Row],[status_reservasi]],'Dim Status Reservasi'!$B$2:$B$5,'Dim Status Reservasi'!$A$2:$A$5)</f>
        <v>ST 003</v>
      </c>
      <c r="Q1509" t="s">
        <v>37</v>
      </c>
      <c r="R1509" t="str">
        <f>_xlfn.XLOOKUP(Table2[[#This Row],[kota_hotel]],'Dim Kota Hotel'!$B$2:$B$21,'Dim Kota Hotel'!$A$2:$A$21)</f>
        <v>LOK 020</v>
      </c>
      <c r="S1509" t="s">
        <v>94</v>
      </c>
    </row>
    <row r="1510" spans="1:19" x14ac:dyDescent="0.25">
      <c r="A1510" t="s">
        <v>4224</v>
      </c>
      <c r="B1510" t="str">
        <f>_xlfn.XLOOKUP(Table2[[#This Row],[tanggal_checkin]],Table6[tanggal_checkin],Table6[id_checkin])</f>
        <v>CI 0607</v>
      </c>
      <c r="C1510" t="s">
        <v>11353</v>
      </c>
      <c r="D1510" t="str">
        <f>_xlfn.XLOOKUP(Table2[[#This Row],[tanggal_checkout]],Table4[tanggal_checkout],Table4[id_checkout])</f>
        <v>CO 0612</v>
      </c>
      <c r="E1510" t="s">
        <v>11913</v>
      </c>
      <c r="F1510" s="8">
        <v>0.95822916666666669</v>
      </c>
      <c r="G1510" t="str">
        <f>_xlfn.XLOOKUP(Table2[[#This Row],[nama_tamu]],Table10[nama_tamu],Table10[id_tamu])</f>
        <v>CUS 0052</v>
      </c>
      <c r="H1510" t="s">
        <v>4226</v>
      </c>
      <c r="I1510" t="str">
        <f>_xlfn.XLOOKUP(Table2[[#This Row],[tipe_kamar]],Table12[tipe_kamar],Table12[id_kamar])</f>
        <v>KMR 001</v>
      </c>
      <c r="J1510" t="s">
        <v>23</v>
      </c>
      <c r="K1510">
        <v>5</v>
      </c>
      <c r="L1510">
        <v>631000</v>
      </c>
      <c r="M1510">
        <v>3155000</v>
      </c>
      <c r="N1510" t="str">
        <f>_xlfn.XLOOKUP(Table2[[#This Row],[metode_pembayaran]],Table11[metode_pembayaran],Table11[id_pembayaran])</f>
        <v>MP 05</v>
      </c>
      <c r="O1510" t="s">
        <v>72</v>
      </c>
      <c r="P1510" t="str">
        <f>_xlfn.XLOOKUP(Table2[[#This Row],[status_reservasi]],'Dim Status Reservasi'!$B$2:$B$5,'Dim Status Reservasi'!$A$2:$A$5)</f>
        <v>ST 001</v>
      </c>
      <c r="Q1510" t="s">
        <v>214</v>
      </c>
      <c r="R1510" t="str">
        <f>_xlfn.XLOOKUP(Table2[[#This Row],[kota_hotel]],'Dim Kota Hotel'!$B$2:$B$21,'Dim Kota Hotel'!$A$2:$A$21)</f>
        <v>LOK 005</v>
      </c>
      <c r="S1510" t="s">
        <v>43</v>
      </c>
    </row>
    <row r="1511" spans="1:19" x14ac:dyDescent="0.25">
      <c r="A1511" t="s">
        <v>4227</v>
      </c>
      <c r="B1511" t="str">
        <f>_xlfn.XLOOKUP(Table2[[#This Row],[tanggal_checkin]],Table6[tanggal_checkin],Table6[id_checkin])</f>
        <v>CI 0910</v>
      </c>
      <c r="C1511" t="s">
        <v>11384</v>
      </c>
      <c r="D1511" t="str">
        <f>_xlfn.XLOOKUP(Table2[[#This Row],[tanggal_checkout]],Table4[tanggal_checkout],Table4[id_checkout])</f>
        <v>CO 0917</v>
      </c>
      <c r="E1511" t="s">
        <v>11492</v>
      </c>
      <c r="F1511" s="8">
        <v>0.70799768518518513</v>
      </c>
      <c r="G1511" t="str">
        <f>_xlfn.XLOOKUP(Table2[[#This Row],[nama_tamu]],Table10[nama_tamu],Table10[id_tamu])</f>
        <v>CUS 0915</v>
      </c>
      <c r="H1511" t="s">
        <v>4228</v>
      </c>
      <c r="I1511" t="str">
        <f>_xlfn.XLOOKUP(Table2[[#This Row],[tipe_kamar]],Table12[tipe_kamar],Table12[id_kamar])</f>
        <v>KMR 001</v>
      </c>
      <c r="J1511" t="s">
        <v>23</v>
      </c>
      <c r="K1511">
        <v>5</v>
      </c>
      <c r="L1511">
        <v>589000</v>
      </c>
      <c r="M1511">
        <v>2945000</v>
      </c>
      <c r="N1511" t="str">
        <f>_xlfn.XLOOKUP(Table2[[#This Row],[metode_pembayaran]],Table11[metode_pembayaran],Table11[id_pembayaran])</f>
        <v>MP 06</v>
      </c>
      <c r="O1511" t="s">
        <v>17</v>
      </c>
      <c r="P1511" t="str">
        <f>_xlfn.XLOOKUP(Table2[[#This Row],[status_reservasi]],'Dim Status Reservasi'!$B$2:$B$5,'Dim Status Reservasi'!$A$2:$A$5)</f>
        <v>ST 003</v>
      </c>
      <c r="Q1511" t="s">
        <v>37</v>
      </c>
      <c r="R1511" t="str">
        <f>_xlfn.XLOOKUP(Table2[[#This Row],[kota_hotel]],'Dim Kota Hotel'!$B$2:$B$21,'Dim Kota Hotel'!$A$2:$A$21)</f>
        <v>LOK 013</v>
      </c>
      <c r="S1511" t="s">
        <v>160</v>
      </c>
    </row>
    <row r="1512" spans="1:19" x14ac:dyDescent="0.25">
      <c r="A1512" t="s">
        <v>4229</v>
      </c>
      <c r="B1512" t="str">
        <f>_xlfn.XLOOKUP(Table2[[#This Row],[tanggal_checkin]],Table6[tanggal_checkin],Table6[id_checkin])</f>
        <v>CI 0350</v>
      </c>
      <c r="C1512" t="s">
        <v>11390</v>
      </c>
      <c r="D1512" t="str">
        <f>_xlfn.XLOOKUP(Table2[[#This Row],[tanggal_checkout]],Table4[tanggal_checkout],Table4[id_checkout])</f>
        <v>CO 0350</v>
      </c>
      <c r="E1512" t="s">
        <v>11324</v>
      </c>
      <c r="F1512" s="8">
        <v>0.42709490740740741</v>
      </c>
      <c r="G1512" t="str">
        <f>_xlfn.XLOOKUP(Table2[[#This Row],[nama_tamu]],Table10[nama_tamu],Table10[id_tamu])</f>
        <v>CUS 2855</v>
      </c>
      <c r="H1512" t="s">
        <v>4231</v>
      </c>
      <c r="I1512" t="str">
        <f>_xlfn.XLOOKUP(Table2[[#This Row],[tipe_kamar]],Table12[tipe_kamar],Table12[id_kamar])</f>
        <v>KMR 002</v>
      </c>
      <c r="J1512" t="s">
        <v>82</v>
      </c>
      <c r="K1512">
        <v>1</v>
      </c>
      <c r="L1512">
        <v>363000</v>
      </c>
      <c r="M1512">
        <v>363000</v>
      </c>
      <c r="N1512" t="str">
        <f>_xlfn.XLOOKUP(Table2[[#This Row],[metode_pembayaran]],Table11[metode_pembayaran],Table11[id_pembayaran])</f>
        <v>MP 06</v>
      </c>
      <c r="O1512" t="s">
        <v>17</v>
      </c>
      <c r="P1512" t="str">
        <f>_xlfn.XLOOKUP(Table2[[#This Row],[status_reservasi]],'Dim Status Reservasi'!$B$2:$B$5,'Dim Status Reservasi'!$A$2:$A$5)</f>
        <v>ST 004</v>
      </c>
      <c r="Q1512" t="s">
        <v>48</v>
      </c>
      <c r="R1512" t="str">
        <f>_xlfn.XLOOKUP(Table2[[#This Row],[kota_hotel]],'Dim Kota Hotel'!$B$2:$B$21,'Dim Kota Hotel'!$A$2:$A$21)</f>
        <v>LOK 008</v>
      </c>
      <c r="S1512" t="s">
        <v>68</v>
      </c>
    </row>
    <row r="1513" spans="1:19" x14ac:dyDescent="0.25">
      <c r="A1513" t="s">
        <v>4232</v>
      </c>
      <c r="B1513" t="str">
        <f>_xlfn.XLOOKUP(Table2[[#This Row],[tanggal_checkin]],Table6[tanggal_checkin],Table6[id_checkin])</f>
        <v>CI 0762</v>
      </c>
      <c r="C1513" t="s">
        <v>10981</v>
      </c>
      <c r="D1513" t="str">
        <f>_xlfn.XLOOKUP(Table2[[#This Row],[tanggal_checkout]],Table4[tanggal_checkout],Table4[id_checkout])</f>
        <v>CO 0766</v>
      </c>
      <c r="E1513" t="s">
        <v>11009</v>
      </c>
      <c r="F1513" s="8">
        <v>0.77618055555555554</v>
      </c>
      <c r="G1513" t="str">
        <f>_xlfn.XLOOKUP(Table2[[#This Row],[nama_tamu]],Table10[nama_tamu],Table10[id_tamu])</f>
        <v>CUS 2024</v>
      </c>
      <c r="H1513" t="s">
        <v>4233</v>
      </c>
      <c r="I1513" t="str">
        <f>_xlfn.XLOOKUP(Table2[[#This Row],[tipe_kamar]],Table12[tipe_kamar],Table12[id_kamar])</f>
        <v>KMR 002</v>
      </c>
      <c r="J1513" t="s">
        <v>82</v>
      </c>
      <c r="K1513">
        <v>2</v>
      </c>
      <c r="L1513">
        <v>339000</v>
      </c>
      <c r="M1513">
        <v>678000</v>
      </c>
      <c r="N1513" t="str">
        <f>_xlfn.XLOOKUP(Table2[[#This Row],[metode_pembayaran]],Table11[metode_pembayaran],Table11[id_pembayaran])</f>
        <v>MP 05</v>
      </c>
      <c r="O1513" t="s">
        <v>72</v>
      </c>
      <c r="P1513" t="str">
        <f>_xlfn.XLOOKUP(Table2[[#This Row],[status_reservasi]],'Dim Status Reservasi'!$B$2:$B$5,'Dim Status Reservasi'!$A$2:$A$5)</f>
        <v>ST 002</v>
      </c>
      <c r="Q1513" t="s">
        <v>124</v>
      </c>
      <c r="R1513" t="str">
        <f>_xlfn.XLOOKUP(Table2[[#This Row],[kota_hotel]],'Dim Kota Hotel'!$B$2:$B$21,'Dim Kota Hotel'!$A$2:$A$21)</f>
        <v>LOK 007</v>
      </c>
      <c r="S1513" t="s">
        <v>145</v>
      </c>
    </row>
    <row r="1514" spans="1:19" x14ac:dyDescent="0.25">
      <c r="A1514" t="s">
        <v>4234</v>
      </c>
      <c r="B1514" t="str">
        <f>_xlfn.XLOOKUP(Table2[[#This Row],[tanggal_checkin]],Table6[tanggal_checkin],Table6[id_checkin])</f>
        <v>CI 0652</v>
      </c>
      <c r="C1514" t="s">
        <v>11790</v>
      </c>
      <c r="D1514" t="str">
        <f>_xlfn.XLOOKUP(Table2[[#This Row],[tanggal_checkout]],Table4[tanggal_checkout],Table4[id_checkout])</f>
        <v>CO 0656</v>
      </c>
      <c r="E1514" t="s">
        <v>11730</v>
      </c>
      <c r="F1514" s="8">
        <v>0.27377314814814813</v>
      </c>
      <c r="G1514" t="str">
        <f>_xlfn.XLOOKUP(Table2[[#This Row],[nama_tamu]],Table10[nama_tamu],Table10[id_tamu])</f>
        <v>CUS 0902</v>
      </c>
      <c r="H1514" t="s">
        <v>4236</v>
      </c>
      <c r="I1514" t="str">
        <f>_xlfn.XLOOKUP(Table2[[#This Row],[tipe_kamar]],Table12[tipe_kamar],Table12[id_kamar])</f>
        <v>KMR 003</v>
      </c>
      <c r="J1514" t="s">
        <v>64</v>
      </c>
      <c r="K1514">
        <v>3</v>
      </c>
      <c r="L1514">
        <v>1090000</v>
      </c>
      <c r="M1514">
        <v>3270000</v>
      </c>
      <c r="N1514" t="str">
        <f>_xlfn.XLOOKUP(Table2[[#This Row],[metode_pembayaran]],Table11[metode_pembayaran],Table11[id_pembayaran])</f>
        <v>MP 03</v>
      </c>
      <c r="O1514" t="s">
        <v>36</v>
      </c>
      <c r="P1514" t="str">
        <f>_xlfn.XLOOKUP(Table2[[#This Row],[status_reservasi]],'Dim Status Reservasi'!$B$2:$B$5,'Dim Status Reservasi'!$A$2:$A$5)</f>
        <v>ST 004</v>
      </c>
      <c r="Q1514" t="s">
        <v>48</v>
      </c>
      <c r="R1514" t="str">
        <f>_xlfn.XLOOKUP(Table2[[#This Row],[kota_hotel]],'Dim Kota Hotel'!$B$2:$B$21,'Dim Kota Hotel'!$A$2:$A$21)</f>
        <v>LOK 004</v>
      </c>
      <c r="S1514" t="s">
        <v>49</v>
      </c>
    </row>
    <row r="1515" spans="1:19" x14ac:dyDescent="0.25">
      <c r="A1515" t="s">
        <v>4237</v>
      </c>
      <c r="B1515" t="str">
        <f>_xlfn.XLOOKUP(Table2[[#This Row],[tanggal_checkin]],Table6[tanggal_checkin],Table6[id_checkin])</f>
        <v>CI 0461</v>
      </c>
      <c r="C1515" t="s">
        <v>11648</v>
      </c>
      <c r="D1515" t="str">
        <f>_xlfn.XLOOKUP(Table2[[#This Row],[tanggal_checkout]],Table4[tanggal_checkout],Table4[id_checkout])</f>
        <v>CO 0465</v>
      </c>
      <c r="E1515" t="s">
        <v>11802</v>
      </c>
      <c r="F1515" s="8">
        <v>0.21440972222222221</v>
      </c>
      <c r="G1515" t="str">
        <f>_xlfn.XLOOKUP(Table2[[#This Row],[nama_tamu]],Table10[nama_tamu],Table10[id_tamu])</f>
        <v>CUS 2079</v>
      </c>
      <c r="H1515" t="s">
        <v>4239</v>
      </c>
      <c r="I1515" t="str">
        <f>_xlfn.XLOOKUP(Table2[[#This Row],[tipe_kamar]],Table12[tipe_kamar],Table12[id_kamar])</f>
        <v>KMR 004</v>
      </c>
      <c r="J1515" t="s">
        <v>47</v>
      </c>
      <c r="K1515">
        <v>2</v>
      </c>
      <c r="L1515">
        <v>446000</v>
      </c>
      <c r="M1515">
        <v>892000</v>
      </c>
      <c r="N1515" t="str">
        <f>_xlfn.XLOOKUP(Table2[[#This Row],[metode_pembayaran]],Table11[metode_pembayaran],Table11[id_pembayaran])</f>
        <v>MP 06</v>
      </c>
      <c r="O1515" t="s">
        <v>17</v>
      </c>
      <c r="P1515" t="str">
        <f>_xlfn.XLOOKUP(Table2[[#This Row],[status_reservasi]],'Dim Status Reservasi'!$B$2:$B$5,'Dim Status Reservasi'!$A$2:$A$5)</f>
        <v>ST 004</v>
      </c>
      <c r="Q1515" t="s">
        <v>48</v>
      </c>
      <c r="R1515" t="str">
        <f>_xlfn.XLOOKUP(Table2[[#This Row],[kota_hotel]],'Dim Kota Hotel'!$B$2:$B$21,'Dim Kota Hotel'!$A$2:$A$21)</f>
        <v>LOK 013</v>
      </c>
      <c r="S1515" t="s">
        <v>160</v>
      </c>
    </row>
    <row r="1516" spans="1:19" x14ac:dyDescent="0.25">
      <c r="A1516" t="s">
        <v>4240</v>
      </c>
      <c r="B1516" t="str">
        <f>_xlfn.XLOOKUP(Table2[[#This Row],[tanggal_checkin]],Table6[tanggal_checkin],Table6[id_checkin])</f>
        <v>CI 0115</v>
      </c>
      <c r="C1516" t="s">
        <v>11970</v>
      </c>
      <c r="D1516" t="str">
        <f>_xlfn.XLOOKUP(Table2[[#This Row],[tanggal_checkout]],Table4[tanggal_checkout],Table4[id_checkout])</f>
        <v>CO 0122</v>
      </c>
      <c r="E1516" t="s">
        <v>11425</v>
      </c>
      <c r="F1516" s="8">
        <v>0.57704861111111116</v>
      </c>
      <c r="G1516" t="str">
        <f>_xlfn.XLOOKUP(Table2[[#This Row],[nama_tamu]],Table10[nama_tamu],Table10[id_tamu])</f>
        <v>CUS 3000</v>
      </c>
      <c r="H1516" t="s">
        <v>4242</v>
      </c>
      <c r="I1516" t="str">
        <f>_xlfn.XLOOKUP(Table2[[#This Row],[tipe_kamar]],Table12[tipe_kamar],Table12[id_kamar])</f>
        <v>KMR 001</v>
      </c>
      <c r="J1516" t="s">
        <v>23</v>
      </c>
      <c r="K1516">
        <v>7</v>
      </c>
      <c r="L1516">
        <v>659000</v>
      </c>
      <c r="M1516">
        <v>4613000</v>
      </c>
      <c r="N1516" t="str">
        <f>_xlfn.XLOOKUP(Table2[[#This Row],[metode_pembayaran]],Table11[metode_pembayaran],Table11[id_pembayaran])</f>
        <v>MP 04</v>
      </c>
      <c r="O1516" t="s">
        <v>53</v>
      </c>
      <c r="P1516" t="str">
        <f>_xlfn.XLOOKUP(Table2[[#This Row],[status_reservasi]],'Dim Status Reservasi'!$B$2:$B$5,'Dim Status Reservasi'!$A$2:$A$5)</f>
        <v>ST 003</v>
      </c>
      <c r="Q1516" t="s">
        <v>37</v>
      </c>
      <c r="R1516" t="str">
        <f>_xlfn.XLOOKUP(Table2[[#This Row],[kota_hotel]],'Dim Kota Hotel'!$B$2:$B$21,'Dim Kota Hotel'!$A$2:$A$21)</f>
        <v>LOK 007</v>
      </c>
      <c r="S1516" t="s">
        <v>145</v>
      </c>
    </row>
    <row r="1517" spans="1:19" x14ac:dyDescent="0.25">
      <c r="A1517" t="s">
        <v>4243</v>
      </c>
      <c r="B1517" t="str">
        <f>_xlfn.XLOOKUP(Table2[[#This Row],[tanggal_checkin]],Table6[tanggal_checkin],Table6[id_checkin])</f>
        <v>CI 0734</v>
      </c>
      <c r="C1517" t="s">
        <v>11328</v>
      </c>
      <c r="D1517" t="str">
        <f>_xlfn.XLOOKUP(Table2[[#This Row],[tanggal_checkout]],Table4[tanggal_checkout],Table4[id_checkout])</f>
        <v>CO 0741</v>
      </c>
      <c r="E1517" t="s">
        <v>11340</v>
      </c>
      <c r="F1517" s="8">
        <v>0.89278935185185182</v>
      </c>
      <c r="G1517" t="str">
        <f>_xlfn.XLOOKUP(Table2[[#This Row],[nama_tamu]],Table10[nama_tamu],Table10[id_tamu])</f>
        <v>CUS 0526</v>
      </c>
      <c r="H1517" t="s">
        <v>4245</v>
      </c>
      <c r="I1517" t="str">
        <f>_xlfn.XLOOKUP(Table2[[#This Row],[tipe_kamar]],Table12[tipe_kamar],Table12[id_kamar])</f>
        <v>KMR 002</v>
      </c>
      <c r="J1517" t="s">
        <v>82</v>
      </c>
      <c r="K1517">
        <v>4</v>
      </c>
      <c r="L1517">
        <v>376000</v>
      </c>
      <c r="M1517">
        <v>1504000</v>
      </c>
      <c r="N1517" t="str">
        <f>_xlfn.XLOOKUP(Table2[[#This Row],[metode_pembayaran]],Table11[metode_pembayaran],Table11[id_pembayaran])</f>
        <v>MP 03</v>
      </c>
      <c r="O1517" t="s">
        <v>36</v>
      </c>
      <c r="P1517" t="str">
        <f>_xlfn.XLOOKUP(Table2[[#This Row],[status_reservasi]],'Dim Status Reservasi'!$B$2:$B$5,'Dim Status Reservasi'!$A$2:$A$5)</f>
        <v>ST 001</v>
      </c>
      <c r="Q1517" t="s">
        <v>214</v>
      </c>
      <c r="R1517" t="str">
        <f>_xlfn.XLOOKUP(Table2[[#This Row],[kota_hotel]],'Dim Kota Hotel'!$B$2:$B$21,'Dim Kota Hotel'!$A$2:$A$21)</f>
        <v>LOK 010</v>
      </c>
      <c r="S1517" t="s">
        <v>226</v>
      </c>
    </row>
    <row r="1518" spans="1:19" x14ac:dyDescent="0.25">
      <c r="A1518" t="s">
        <v>4246</v>
      </c>
      <c r="B1518" t="str">
        <f>_xlfn.XLOOKUP(Table2[[#This Row],[tanggal_checkin]],Table6[tanggal_checkin],Table6[id_checkin])</f>
        <v>CI 0654</v>
      </c>
      <c r="C1518" t="s">
        <v>11169</v>
      </c>
      <c r="D1518" t="str">
        <f>_xlfn.XLOOKUP(Table2[[#This Row],[tanggal_checkout]],Table4[tanggal_checkout],Table4[id_checkout])</f>
        <v>CO 0656</v>
      </c>
      <c r="E1518" t="s">
        <v>11730</v>
      </c>
      <c r="F1518" s="8">
        <v>0.74343749999999997</v>
      </c>
      <c r="G1518" t="str">
        <f>_xlfn.XLOOKUP(Table2[[#This Row],[nama_tamu]],Table10[nama_tamu],Table10[id_tamu])</f>
        <v>CUS 1802</v>
      </c>
      <c r="H1518" t="s">
        <v>4248</v>
      </c>
      <c r="I1518" t="str">
        <f>_xlfn.XLOOKUP(Table2[[#This Row],[tipe_kamar]],Table12[tipe_kamar],Table12[id_kamar])</f>
        <v>KMR 003</v>
      </c>
      <c r="J1518" t="s">
        <v>64</v>
      </c>
      <c r="K1518">
        <v>1</v>
      </c>
      <c r="L1518">
        <v>1144000</v>
      </c>
      <c r="M1518">
        <v>1144000</v>
      </c>
      <c r="N1518" t="str">
        <f>_xlfn.XLOOKUP(Table2[[#This Row],[metode_pembayaran]],Table11[metode_pembayaran],Table11[id_pembayaran])</f>
        <v>MP 06</v>
      </c>
      <c r="O1518" t="s">
        <v>17</v>
      </c>
      <c r="P1518" t="str">
        <f>_xlfn.XLOOKUP(Table2[[#This Row],[status_reservasi]],'Dim Status Reservasi'!$B$2:$B$5,'Dim Status Reservasi'!$A$2:$A$5)</f>
        <v>ST 003</v>
      </c>
      <c r="Q1518" t="s">
        <v>37</v>
      </c>
      <c r="R1518" t="str">
        <f>_xlfn.XLOOKUP(Table2[[#This Row],[kota_hotel]],'Dim Kota Hotel'!$B$2:$B$21,'Dim Kota Hotel'!$A$2:$A$21)</f>
        <v>LOK 005</v>
      </c>
      <c r="S1518" t="s">
        <v>43</v>
      </c>
    </row>
    <row r="1519" spans="1:19" x14ac:dyDescent="0.25">
      <c r="A1519" t="s">
        <v>4249</v>
      </c>
      <c r="B1519" t="str">
        <f>_xlfn.XLOOKUP(Table2[[#This Row],[tanggal_checkin]],Table6[tanggal_checkin],Table6[id_checkin])</f>
        <v>CI 0401</v>
      </c>
      <c r="C1519" t="s">
        <v>11646</v>
      </c>
      <c r="D1519" t="str">
        <f>_xlfn.XLOOKUP(Table2[[#This Row],[tanggal_checkout]],Table4[tanggal_checkout],Table4[id_checkout])</f>
        <v>CO 0410</v>
      </c>
      <c r="E1519" t="s">
        <v>11564</v>
      </c>
      <c r="F1519" s="8">
        <v>0.60047453703703701</v>
      </c>
      <c r="G1519" t="str">
        <f>_xlfn.XLOOKUP(Table2[[#This Row],[nama_tamu]],Table10[nama_tamu],Table10[id_tamu])</f>
        <v>CUS 3467</v>
      </c>
      <c r="H1519" t="s">
        <v>4251</v>
      </c>
      <c r="I1519" t="str">
        <f>_xlfn.XLOOKUP(Table2[[#This Row],[tipe_kamar]],Table12[tipe_kamar],Table12[id_kamar])</f>
        <v>KMR 001</v>
      </c>
      <c r="J1519" t="s">
        <v>23</v>
      </c>
      <c r="K1519">
        <v>8</v>
      </c>
      <c r="L1519">
        <v>562000</v>
      </c>
      <c r="M1519">
        <v>4496000</v>
      </c>
      <c r="N1519" t="str">
        <f>_xlfn.XLOOKUP(Table2[[#This Row],[metode_pembayaran]],Table11[metode_pembayaran],Table11[id_pembayaran])</f>
        <v>MP 02</v>
      </c>
      <c r="O1519" t="s">
        <v>30</v>
      </c>
      <c r="P1519" t="str">
        <f>_xlfn.XLOOKUP(Table2[[#This Row],[status_reservasi]],'Dim Status Reservasi'!$B$2:$B$5,'Dim Status Reservasi'!$A$2:$A$5)</f>
        <v>ST 003</v>
      </c>
      <c r="Q1519" t="s">
        <v>37</v>
      </c>
      <c r="R1519" t="str">
        <f>_xlfn.XLOOKUP(Table2[[#This Row],[kota_hotel]],'Dim Kota Hotel'!$B$2:$B$21,'Dim Kota Hotel'!$A$2:$A$21)</f>
        <v>LOK 007</v>
      </c>
      <c r="S1519" t="s">
        <v>145</v>
      </c>
    </row>
    <row r="1520" spans="1:19" x14ac:dyDescent="0.25">
      <c r="A1520" t="s">
        <v>4252</v>
      </c>
      <c r="B1520" t="str">
        <f>_xlfn.XLOOKUP(Table2[[#This Row],[tanggal_checkin]],Table6[tanggal_checkin],Table6[id_checkin])</f>
        <v>CI 0396</v>
      </c>
      <c r="C1520" t="s">
        <v>11118</v>
      </c>
      <c r="D1520" t="str">
        <f>_xlfn.XLOOKUP(Table2[[#This Row],[tanggal_checkout]],Table4[tanggal_checkout],Table4[id_checkout])</f>
        <v>CO 0400</v>
      </c>
      <c r="E1520" t="s">
        <v>11354</v>
      </c>
      <c r="F1520" s="8">
        <v>0.9008680555555556</v>
      </c>
      <c r="G1520" t="str">
        <f>_xlfn.XLOOKUP(Table2[[#This Row],[nama_tamu]],Table10[nama_tamu],Table10[id_tamu])</f>
        <v>CUS 0139</v>
      </c>
      <c r="H1520" t="s">
        <v>11134</v>
      </c>
      <c r="I1520" t="str">
        <f>_xlfn.XLOOKUP(Table2[[#This Row],[tipe_kamar]],Table12[tipe_kamar],Table12[id_kamar])</f>
        <v>KMR 001</v>
      </c>
      <c r="J1520" t="s">
        <v>23</v>
      </c>
      <c r="K1520">
        <v>3</v>
      </c>
      <c r="L1520">
        <v>673000</v>
      </c>
      <c r="M1520">
        <v>2019000</v>
      </c>
      <c r="N1520" t="str">
        <f>_xlfn.XLOOKUP(Table2[[#This Row],[metode_pembayaran]],Table11[metode_pembayaran],Table11[id_pembayaran])</f>
        <v>MP 06</v>
      </c>
      <c r="O1520" t="s">
        <v>17</v>
      </c>
      <c r="P1520" t="str">
        <f>_xlfn.XLOOKUP(Table2[[#This Row],[status_reservasi]],'Dim Status Reservasi'!$B$2:$B$5,'Dim Status Reservasi'!$A$2:$A$5)</f>
        <v>ST 003</v>
      </c>
      <c r="Q1520" t="s">
        <v>37</v>
      </c>
      <c r="R1520" t="str">
        <f>_xlfn.XLOOKUP(Table2[[#This Row],[kota_hotel]],'Dim Kota Hotel'!$B$2:$B$21,'Dim Kota Hotel'!$A$2:$A$21)</f>
        <v>LOK 014</v>
      </c>
      <c r="S1520" t="s">
        <v>222</v>
      </c>
    </row>
    <row r="1521" spans="1:19" x14ac:dyDescent="0.25">
      <c r="A1521" t="s">
        <v>4254</v>
      </c>
      <c r="B1521" t="str">
        <f>_xlfn.XLOOKUP(Table2[[#This Row],[tanggal_checkin]],Table6[tanggal_checkin],Table6[id_checkin])</f>
        <v>CI 0295</v>
      </c>
      <c r="C1521" t="s">
        <v>10970</v>
      </c>
      <c r="D1521" t="str">
        <f>_xlfn.XLOOKUP(Table2[[#This Row],[tanggal_checkout]],Table4[tanggal_checkout],Table4[id_checkout])</f>
        <v>CO 0296</v>
      </c>
      <c r="E1521" t="s">
        <v>11754</v>
      </c>
      <c r="F1521" s="8">
        <v>0.36519675925925926</v>
      </c>
      <c r="G1521" t="str">
        <f>_xlfn.XLOOKUP(Table2[[#This Row],[nama_tamu]],Table10[nama_tamu],Table10[id_tamu])</f>
        <v>CUS 3850</v>
      </c>
      <c r="H1521" t="s">
        <v>4256</v>
      </c>
      <c r="I1521" t="str">
        <f>_xlfn.XLOOKUP(Table2[[#This Row],[tipe_kamar]],Table12[tipe_kamar],Table12[id_kamar])</f>
        <v>KMR 001</v>
      </c>
      <c r="J1521" t="s">
        <v>23</v>
      </c>
      <c r="K1521">
        <v>3</v>
      </c>
      <c r="L1521">
        <v>631000</v>
      </c>
      <c r="M1521">
        <v>1893000</v>
      </c>
      <c r="N1521" t="str">
        <f>_xlfn.XLOOKUP(Table2[[#This Row],[metode_pembayaran]],Table11[metode_pembayaran],Table11[id_pembayaran])</f>
        <v>MP 04</v>
      </c>
      <c r="O1521" t="s">
        <v>53</v>
      </c>
      <c r="P1521" t="str">
        <f>_xlfn.XLOOKUP(Table2[[#This Row],[status_reservasi]],'Dim Status Reservasi'!$B$2:$B$5,'Dim Status Reservasi'!$A$2:$A$5)</f>
        <v>ST 003</v>
      </c>
      <c r="Q1521" t="s">
        <v>37</v>
      </c>
      <c r="R1521" t="str">
        <f>_xlfn.XLOOKUP(Table2[[#This Row],[kota_hotel]],'Dim Kota Hotel'!$B$2:$B$21,'Dim Kota Hotel'!$A$2:$A$21)</f>
        <v>LOK 017</v>
      </c>
      <c r="S1521" t="s">
        <v>84</v>
      </c>
    </row>
    <row r="1522" spans="1:19" x14ac:dyDescent="0.25">
      <c r="A1522" t="s">
        <v>4257</v>
      </c>
      <c r="B1522" t="str">
        <f>_xlfn.XLOOKUP(Table2[[#This Row],[tanggal_checkin]],Table6[tanggal_checkin],Table6[id_checkin])</f>
        <v>CI 0599</v>
      </c>
      <c r="C1522" t="s">
        <v>11674</v>
      </c>
      <c r="D1522" t="str">
        <f>_xlfn.XLOOKUP(Table2[[#This Row],[tanggal_checkout]],Table4[tanggal_checkout],Table4[id_checkout])</f>
        <v>CO 0600</v>
      </c>
      <c r="E1522" t="s">
        <v>11255</v>
      </c>
      <c r="F1522" s="8">
        <v>0.32574074074074072</v>
      </c>
      <c r="G1522" t="str">
        <f>_xlfn.XLOOKUP(Table2[[#This Row],[nama_tamu]],Table10[nama_tamu],Table10[id_tamu])</f>
        <v>CUS 0139</v>
      </c>
      <c r="H1522" t="s">
        <v>11134</v>
      </c>
      <c r="I1522" t="str">
        <f>_xlfn.XLOOKUP(Table2[[#This Row],[tipe_kamar]],Table12[tipe_kamar],Table12[id_kamar])</f>
        <v>KMR 003</v>
      </c>
      <c r="J1522" t="s">
        <v>64</v>
      </c>
      <c r="K1522">
        <v>1</v>
      </c>
      <c r="L1522">
        <v>1266000</v>
      </c>
      <c r="M1522">
        <v>1266000</v>
      </c>
      <c r="N1522" t="str">
        <f>_xlfn.XLOOKUP(Table2[[#This Row],[metode_pembayaran]],Table11[metode_pembayaran],Table11[id_pembayaran])</f>
        <v>MP 03</v>
      </c>
      <c r="O1522" t="s">
        <v>36</v>
      </c>
      <c r="P1522" t="str">
        <f>_xlfn.XLOOKUP(Table2[[#This Row],[status_reservasi]],'Dim Status Reservasi'!$B$2:$B$5,'Dim Status Reservasi'!$A$2:$A$5)</f>
        <v>ST 003</v>
      </c>
      <c r="Q1522" t="s">
        <v>37</v>
      </c>
      <c r="R1522" t="str">
        <f>_xlfn.XLOOKUP(Table2[[#This Row],[kota_hotel]],'Dim Kota Hotel'!$B$2:$B$21,'Dim Kota Hotel'!$A$2:$A$21)</f>
        <v>LOK 014</v>
      </c>
      <c r="S1522" t="s">
        <v>222</v>
      </c>
    </row>
    <row r="1523" spans="1:19" x14ac:dyDescent="0.25">
      <c r="A1523" t="s">
        <v>4259</v>
      </c>
      <c r="B1523" t="str">
        <f>_xlfn.XLOOKUP(Table2[[#This Row],[tanggal_checkin]],Table6[tanggal_checkin],Table6[id_checkin])</f>
        <v>CI 0489</v>
      </c>
      <c r="C1523" t="s">
        <v>11847</v>
      </c>
      <c r="D1523" t="str">
        <f>_xlfn.XLOOKUP(Table2[[#This Row],[tanggal_checkout]],Table4[tanggal_checkout],Table4[id_checkout])</f>
        <v>CO 0497</v>
      </c>
      <c r="E1523" t="s">
        <v>11945</v>
      </c>
      <c r="F1523" s="8">
        <v>0.90793981481481478</v>
      </c>
      <c r="G1523" t="str">
        <f>_xlfn.XLOOKUP(Table2[[#This Row],[nama_tamu]],Table10[nama_tamu],Table10[id_tamu])</f>
        <v>CUS 2723</v>
      </c>
      <c r="H1523" t="s">
        <v>4261</v>
      </c>
      <c r="I1523" t="str">
        <f>_xlfn.XLOOKUP(Table2[[#This Row],[tipe_kamar]],Table12[tipe_kamar],Table12[id_kamar])</f>
        <v>KMR 001</v>
      </c>
      <c r="J1523" t="s">
        <v>23</v>
      </c>
      <c r="K1523">
        <v>6</v>
      </c>
      <c r="L1523">
        <v>602000</v>
      </c>
      <c r="M1523">
        <v>3612000</v>
      </c>
      <c r="N1523" t="str">
        <f>_xlfn.XLOOKUP(Table2[[#This Row],[metode_pembayaran]],Table11[metode_pembayaran],Table11[id_pembayaran])</f>
        <v>MP 06</v>
      </c>
      <c r="O1523" t="s">
        <v>17</v>
      </c>
      <c r="P1523" t="str">
        <f>_xlfn.XLOOKUP(Table2[[#This Row],[status_reservasi]],'Dim Status Reservasi'!$B$2:$B$5,'Dim Status Reservasi'!$A$2:$A$5)</f>
        <v>ST 004</v>
      </c>
      <c r="Q1523" t="s">
        <v>48</v>
      </c>
      <c r="R1523" t="str">
        <f>_xlfn.XLOOKUP(Table2[[#This Row],[kota_hotel]],'Dim Kota Hotel'!$B$2:$B$21,'Dim Kota Hotel'!$A$2:$A$21)</f>
        <v>LOK 005</v>
      </c>
      <c r="S1523" t="s">
        <v>43</v>
      </c>
    </row>
    <row r="1524" spans="1:19" x14ac:dyDescent="0.25">
      <c r="A1524" t="s">
        <v>4262</v>
      </c>
      <c r="B1524" t="str">
        <f>_xlfn.XLOOKUP(Table2[[#This Row],[tanggal_checkin]],Table6[tanggal_checkin],Table6[id_checkin])</f>
        <v>CI 0987</v>
      </c>
      <c r="C1524" t="s">
        <v>11197</v>
      </c>
      <c r="D1524" t="str">
        <f>_xlfn.XLOOKUP(Table2[[#This Row],[tanggal_checkout]],Table4[tanggal_checkout],Table4[id_checkout])</f>
        <v>CO 0998</v>
      </c>
      <c r="E1524" t="s">
        <v>11217</v>
      </c>
      <c r="F1524" s="8">
        <v>0.90413194444444445</v>
      </c>
      <c r="G1524" t="str">
        <f>_xlfn.XLOOKUP(Table2[[#This Row],[nama_tamu]],Table10[nama_tamu],Table10[id_tamu])</f>
        <v>CUS 0317</v>
      </c>
      <c r="H1524" t="s">
        <v>4264</v>
      </c>
      <c r="I1524" t="str">
        <f>_xlfn.XLOOKUP(Table2[[#This Row],[tipe_kamar]],Table12[tipe_kamar],Table12[id_kamar])</f>
        <v>KMR 002</v>
      </c>
      <c r="J1524" t="s">
        <v>82</v>
      </c>
      <c r="K1524">
        <v>8</v>
      </c>
      <c r="L1524">
        <v>379000</v>
      </c>
      <c r="M1524">
        <v>3032000</v>
      </c>
      <c r="N1524" t="str">
        <f>_xlfn.XLOOKUP(Table2[[#This Row],[metode_pembayaran]],Table11[metode_pembayaran],Table11[id_pembayaran])</f>
        <v>MP 05</v>
      </c>
      <c r="O1524" t="s">
        <v>72</v>
      </c>
      <c r="P1524" t="str">
        <f>_xlfn.XLOOKUP(Table2[[#This Row],[status_reservasi]],'Dim Status Reservasi'!$B$2:$B$5,'Dim Status Reservasi'!$A$2:$A$5)</f>
        <v>ST 003</v>
      </c>
      <c r="Q1524" t="s">
        <v>37</v>
      </c>
      <c r="R1524" t="str">
        <f>_xlfn.XLOOKUP(Table2[[#This Row],[kota_hotel]],'Dim Kota Hotel'!$B$2:$B$21,'Dim Kota Hotel'!$A$2:$A$21)</f>
        <v>LOK 015</v>
      </c>
      <c r="S1524" t="s">
        <v>233</v>
      </c>
    </row>
    <row r="1525" spans="1:19" x14ac:dyDescent="0.25">
      <c r="A1525" t="s">
        <v>4265</v>
      </c>
      <c r="B1525" t="str">
        <f>_xlfn.XLOOKUP(Table2[[#This Row],[tanggal_checkin]],Table6[tanggal_checkin],Table6[id_checkin])</f>
        <v>CI 0812</v>
      </c>
      <c r="C1525" t="s">
        <v>11727</v>
      </c>
      <c r="D1525" t="str">
        <f>_xlfn.XLOOKUP(Table2[[#This Row],[tanggal_checkout]],Table4[tanggal_checkout],Table4[id_checkout])</f>
        <v>CO 0817</v>
      </c>
      <c r="E1525" t="s">
        <v>11228</v>
      </c>
      <c r="F1525" s="8">
        <v>0.81863425925925926</v>
      </c>
      <c r="G1525" t="str">
        <f>_xlfn.XLOOKUP(Table2[[#This Row],[nama_tamu]],Table10[nama_tamu],Table10[id_tamu])</f>
        <v>CUS 0131</v>
      </c>
      <c r="H1525" t="s">
        <v>4267</v>
      </c>
      <c r="I1525" t="str">
        <f>_xlfn.XLOOKUP(Table2[[#This Row],[tipe_kamar]],Table12[tipe_kamar],Table12[id_kamar])</f>
        <v>KMR 001</v>
      </c>
      <c r="J1525" t="s">
        <v>23</v>
      </c>
      <c r="K1525">
        <v>1</v>
      </c>
      <c r="L1525">
        <v>581000</v>
      </c>
      <c r="M1525">
        <v>581000</v>
      </c>
      <c r="N1525" t="str">
        <f>_xlfn.XLOOKUP(Table2[[#This Row],[metode_pembayaran]],Table11[metode_pembayaran],Table11[id_pembayaran])</f>
        <v>MP 01</v>
      </c>
      <c r="O1525" t="s">
        <v>24</v>
      </c>
      <c r="P1525" t="str">
        <f>_xlfn.XLOOKUP(Table2[[#This Row],[status_reservasi]],'Dim Status Reservasi'!$B$2:$B$5,'Dim Status Reservasi'!$A$2:$A$5)</f>
        <v>ST 004</v>
      </c>
      <c r="Q1525" t="s">
        <v>48</v>
      </c>
      <c r="R1525" t="str">
        <f>_xlfn.XLOOKUP(Table2[[#This Row],[kota_hotel]],'Dim Kota Hotel'!$B$2:$B$21,'Dim Kota Hotel'!$A$2:$A$21)</f>
        <v>LOK 008</v>
      </c>
      <c r="S1525" t="s">
        <v>68</v>
      </c>
    </row>
    <row r="1526" spans="1:19" x14ac:dyDescent="0.25">
      <c r="A1526" t="s">
        <v>4268</v>
      </c>
      <c r="B1526" t="str">
        <f>_xlfn.XLOOKUP(Table2[[#This Row],[tanggal_checkin]],Table6[tanggal_checkin],Table6[id_checkin])</f>
        <v>CI 0429</v>
      </c>
      <c r="C1526" t="s">
        <v>11816</v>
      </c>
      <c r="D1526" t="str">
        <f>_xlfn.XLOOKUP(Table2[[#This Row],[tanggal_checkout]],Table4[tanggal_checkout],Table4[id_checkout])</f>
        <v>CO 0436</v>
      </c>
      <c r="E1526" t="s">
        <v>11657</v>
      </c>
      <c r="F1526" s="8">
        <v>8.4039351851851851E-2</v>
      </c>
      <c r="G1526" t="str">
        <f>_xlfn.XLOOKUP(Table2[[#This Row],[nama_tamu]],Table10[nama_tamu],Table10[id_tamu])</f>
        <v>CUS 2444</v>
      </c>
      <c r="H1526" t="s">
        <v>4270</v>
      </c>
      <c r="I1526" t="str">
        <f>_xlfn.XLOOKUP(Table2[[#This Row],[tipe_kamar]],Table12[tipe_kamar],Table12[id_kamar])</f>
        <v>KMR 003</v>
      </c>
      <c r="J1526" t="s">
        <v>64</v>
      </c>
      <c r="K1526">
        <v>5</v>
      </c>
      <c r="L1526">
        <v>1270000</v>
      </c>
      <c r="M1526">
        <v>6350000</v>
      </c>
      <c r="N1526" t="str">
        <f>_xlfn.XLOOKUP(Table2[[#This Row],[metode_pembayaran]],Table11[metode_pembayaran],Table11[id_pembayaran])</f>
        <v>MP 05</v>
      </c>
      <c r="O1526" t="s">
        <v>72</v>
      </c>
      <c r="P1526" t="str">
        <f>_xlfn.XLOOKUP(Table2[[#This Row],[status_reservasi]],'Dim Status Reservasi'!$B$2:$B$5,'Dim Status Reservasi'!$A$2:$A$5)</f>
        <v>ST 004</v>
      </c>
      <c r="Q1526" t="s">
        <v>48</v>
      </c>
      <c r="R1526" t="str">
        <f>_xlfn.XLOOKUP(Table2[[#This Row],[kota_hotel]],'Dim Kota Hotel'!$B$2:$B$21,'Dim Kota Hotel'!$A$2:$A$21)</f>
        <v>LOK 019</v>
      </c>
      <c r="S1526" t="s">
        <v>133</v>
      </c>
    </row>
    <row r="1527" spans="1:19" x14ac:dyDescent="0.25">
      <c r="A1527" t="s">
        <v>4271</v>
      </c>
      <c r="B1527" t="str">
        <f>_xlfn.XLOOKUP(Table2[[#This Row],[tanggal_checkin]],Table6[tanggal_checkin],Table6[id_checkin])</f>
        <v>CI 0048</v>
      </c>
      <c r="C1527" t="s">
        <v>11123</v>
      </c>
      <c r="D1527" t="str">
        <f>_xlfn.XLOOKUP(Table2[[#This Row],[tanggal_checkout]],Table4[tanggal_checkout],Table4[id_checkout])</f>
        <v>CO 0053</v>
      </c>
      <c r="E1527" t="s">
        <v>11326</v>
      </c>
      <c r="F1527" s="8">
        <v>0.49310185185185185</v>
      </c>
      <c r="G1527" t="str">
        <f>_xlfn.XLOOKUP(Table2[[#This Row],[nama_tamu]],Table10[nama_tamu],Table10[id_tamu])</f>
        <v>CUS 1590</v>
      </c>
      <c r="H1527" t="s">
        <v>4273</v>
      </c>
      <c r="I1527" t="str">
        <f>_xlfn.XLOOKUP(Table2[[#This Row],[tipe_kamar]],Table12[tipe_kamar],Table12[id_kamar])</f>
        <v>KMR 002</v>
      </c>
      <c r="J1527" t="s">
        <v>82</v>
      </c>
      <c r="K1527">
        <v>5</v>
      </c>
      <c r="L1527">
        <v>381000</v>
      </c>
      <c r="M1527">
        <v>1905000</v>
      </c>
      <c r="N1527" t="str">
        <f>_xlfn.XLOOKUP(Table2[[#This Row],[metode_pembayaran]],Table11[metode_pembayaran],Table11[id_pembayaran])</f>
        <v>MP 04</v>
      </c>
      <c r="O1527" t="s">
        <v>53</v>
      </c>
      <c r="P1527" t="str">
        <f>_xlfn.XLOOKUP(Table2[[#This Row],[status_reservasi]],'Dim Status Reservasi'!$B$2:$B$5,'Dim Status Reservasi'!$A$2:$A$5)</f>
        <v>ST 002</v>
      </c>
      <c r="Q1527" t="s">
        <v>124</v>
      </c>
      <c r="R1527" t="str">
        <f>_xlfn.XLOOKUP(Table2[[#This Row],[kota_hotel]],'Dim Kota Hotel'!$B$2:$B$21,'Dim Kota Hotel'!$A$2:$A$21)</f>
        <v>LOK 019</v>
      </c>
      <c r="S1527" t="s">
        <v>133</v>
      </c>
    </row>
    <row r="1528" spans="1:19" x14ac:dyDescent="0.25">
      <c r="A1528" t="s">
        <v>4274</v>
      </c>
      <c r="B1528" t="str">
        <f>_xlfn.XLOOKUP(Table2[[#This Row],[tanggal_checkin]],Table6[tanggal_checkin],Table6[id_checkin])</f>
        <v>CI 0217</v>
      </c>
      <c r="C1528" t="s">
        <v>11670</v>
      </c>
      <c r="D1528" t="str">
        <f>_xlfn.XLOOKUP(Table2[[#This Row],[tanggal_checkout]],Table4[tanggal_checkout],Table4[id_checkout])</f>
        <v>CO 0219</v>
      </c>
      <c r="E1528" t="s">
        <v>11593</v>
      </c>
      <c r="F1528" s="8">
        <v>0.15023148148148149</v>
      </c>
      <c r="G1528" t="str">
        <f>_xlfn.XLOOKUP(Table2[[#This Row],[nama_tamu]],Table10[nama_tamu],Table10[id_tamu])</f>
        <v>CUS 0407</v>
      </c>
      <c r="H1528" t="s">
        <v>4275</v>
      </c>
      <c r="I1528" t="str">
        <f>_xlfn.XLOOKUP(Table2[[#This Row],[tipe_kamar]],Table12[tipe_kamar],Table12[id_kamar])</f>
        <v>KMR 001</v>
      </c>
      <c r="J1528" t="s">
        <v>23</v>
      </c>
      <c r="K1528">
        <v>3</v>
      </c>
      <c r="L1528">
        <v>650000</v>
      </c>
      <c r="M1528">
        <v>1950000</v>
      </c>
      <c r="N1528" t="str">
        <f>_xlfn.XLOOKUP(Table2[[#This Row],[metode_pembayaran]],Table11[metode_pembayaran],Table11[id_pembayaran])</f>
        <v>MP 06</v>
      </c>
      <c r="O1528" t="s">
        <v>17</v>
      </c>
      <c r="P1528" t="str">
        <f>_xlfn.XLOOKUP(Table2[[#This Row],[status_reservasi]],'Dim Status Reservasi'!$B$2:$B$5,'Dim Status Reservasi'!$A$2:$A$5)</f>
        <v>ST 003</v>
      </c>
      <c r="Q1528" t="s">
        <v>37</v>
      </c>
      <c r="R1528" t="str">
        <f>_xlfn.XLOOKUP(Table2[[#This Row],[kota_hotel]],'Dim Kota Hotel'!$B$2:$B$21,'Dim Kota Hotel'!$A$2:$A$21)</f>
        <v>LOK 019</v>
      </c>
      <c r="S1528" t="s">
        <v>133</v>
      </c>
    </row>
    <row r="1529" spans="1:19" x14ac:dyDescent="0.25">
      <c r="A1529" t="s">
        <v>4276</v>
      </c>
      <c r="B1529" t="str">
        <f>_xlfn.XLOOKUP(Table2[[#This Row],[tanggal_checkin]],Table6[tanggal_checkin],Table6[id_checkin])</f>
        <v>CI 0178</v>
      </c>
      <c r="C1529" t="s">
        <v>11722</v>
      </c>
      <c r="D1529" t="str">
        <f>_xlfn.XLOOKUP(Table2[[#This Row],[tanggal_checkout]],Table4[tanggal_checkout],Table4[id_checkout])</f>
        <v>CO 0183</v>
      </c>
      <c r="E1529" t="s">
        <v>11086</v>
      </c>
      <c r="F1529" s="8">
        <v>0.77252314814814815</v>
      </c>
      <c r="G1529" t="str">
        <f>_xlfn.XLOOKUP(Table2[[#This Row],[nama_tamu]],Table10[nama_tamu],Table10[id_tamu])</f>
        <v>CUS 2081</v>
      </c>
      <c r="H1529" t="s">
        <v>4278</v>
      </c>
      <c r="I1529" t="str">
        <f>_xlfn.XLOOKUP(Table2[[#This Row],[tipe_kamar]],Table12[tipe_kamar],Table12[id_kamar])</f>
        <v>KMR 004</v>
      </c>
      <c r="J1529" t="s">
        <v>47</v>
      </c>
      <c r="K1529">
        <v>4</v>
      </c>
      <c r="L1529">
        <v>434000</v>
      </c>
      <c r="M1529">
        <v>1736000</v>
      </c>
      <c r="N1529" t="str">
        <f>_xlfn.XLOOKUP(Table2[[#This Row],[metode_pembayaran]],Table11[metode_pembayaran],Table11[id_pembayaran])</f>
        <v>MP 01</v>
      </c>
      <c r="O1529" t="s">
        <v>24</v>
      </c>
      <c r="P1529" t="str">
        <f>_xlfn.XLOOKUP(Table2[[#This Row],[status_reservasi]],'Dim Status Reservasi'!$B$2:$B$5,'Dim Status Reservasi'!$A$2:$A$5)</f>
        <v>ST 004</v>
      </c>
      <c r="Q1529" t="s">
        <v>48</v>
      </c>
      <c r="R1529" t="str">
        <f>_xlfn.XLOOKUP(Table2[[#This Row],[kota_hotel]],'Dim Kota Hotel'!$B$2:$B$21,'Dim Kota Hotel'!$A$2:$A$21)</f>
        <v>LOK 011</v>
      </c>
      <c r="S1529" t="s">
        <v>38</v>
      </c>
    </row>
    <row r="1530" spans="1:19" x14ac:dyDescent="0.25">
      <c r="A1530" t="s">
        <v>4279</v>
      </c>
      <c r="B1530" t="str">
        <f>_xlfn.XLOOKUP(Table2[[#This Row],[tanggal_checkin]],Table6[tanggal_checkin],Table6[id_checkin])</f>
        <v>CI 0222</v>
      </c>
      <c r="C1530" t="s">
        <v>11579</v>
      </c>
      <c r="D1530" t="str">
        <f>_xlfn.XLOOKUP(Table2[[#This Row],[tanggal_checkout]],Table4[tanggal_checkout],Table4[id_checkout])</f>
        <v>CO 0230</v>
      </c>
      <c r="E1530" t="s">
        <v>11864</v>
      </c>
      <c r="F1530" s="8">
        <v>0.94134259259259256</v>
      </c>
      <c r="G1530" t="str">
        <f>_xlfn.XLOOKUP(Table2[[#This Row],[nama_tamu]],Table10[nama_tamu],Table10[id_tamu])</f>
        <v>CUS 0144</v>
      </c>
      <c r="H1530" t="s">
        <v>4281</v>
      </c>
      <c r="I1530" t="str">
        <f>_xlfn.XLOOKUP(Table2[[#This Row],[tipe_kamar]],Table12[tipe_kamar],Table12[id_kamar])</f>
        <v>KMR 001</v>
      </c>
      <c r="J1530" t="s">
        <v>23</v>
      </c>
      <c r="K1530">
        <v>9</v>
      </c>
      <c r="L1530">
        <v>566000</v>
      </c>
      <c r="M1530">
        <v>5094000</v>
      </c>
      <c r="N1530" t="str">
        <f>_xlfn.XLOOKUP(Table2[[#This Row],[metode_pembayaran]],Table11[metode_pembayaran],Table11[id_pembayaran])</f>
        <v>MP 04</v>
      </c>
      <c r="O1530" t="s">
        <v>53</v>
      </c>
      <c r="P1530" t="str">
        <f>_xlfn.XLOOKUP(Table2[[#This Row],[status_reservasi]],'Dim Status Reservasi'!$B$2:$B$5,'Dim Status Reservasi'!$A$2:$A$5)</f>
        <v>ST 003</v>
      </c>
      <c r="Q1530" t="s">
        <v>37</v>
      </c>
      <c r="R1530" t="str">
        <f>_xlfn.XLOOKUP(Table2[[#This Row],[kota_hotel]],'Dim Kota Hotel'!$B$2:$B$21,'Dim Kota Hotel'!$A$2:$A$21)</f>
        <v>LOK 018</v>
      </c>
      <c r="S1530" t="s">
        <v>102</v>
      </c>
    </row>
    <row r="1531" spans="1:19" x14ac:dyDescent="0.25">
      <c r="A1531" t="s">
        <v>4282</v>
      </c>
      <c r="B1531" t="str">
        <f>_xlfn.XLOOKUP(Table2[[#This Row],[tanggal_checkin]],Table6[tanggal_checkin],Table6[id_checkin])</f>
        <v>CI 0398</v>
      </c>
      <c r="C1531" t="s">
        <v>11338</v>
      </c>
      <c r="D1531" t="str">
        <f>_xlfn.XLOOKUP(Table2[[#This Row],[tanggal_checkout]],Table4[tanggal_checkout],Table4[id_checkout])</f>
        <v>CO 0403</v>
      </c>
      <c r="E1531" t="s">
        <v>11744</v>
      </c>
      <c r="F1531" s="8">
        <v>0.68406250000000002</v>
      </c>
      <c r="G1531" t="str">
        <f>_xlfn.XLOOKUP(Table2[[#This Row],[nama_tamu]],Table10[nama_tamu],Table10[id_tamu])</f>
        <v>CUS 1547</v>
      </c>
      <c r="H1531" t="s">
        <v>4283</v>
      </c>
      <c r="I1531" t="str">
        <f>_xlfn.XLOOKUP(Table2[[#This Row],[tipe_kamar]],Table12[tipe_kamar],Table12[id_kamar])</f>
        <v>KMR 002</v>
      </c>
      <c r="J1531" t="s">
        <v>82</v>
      </c>
      <c r="K1531">
        <v>4</v>
      </c>
      <c r="L1531">
        <v>323000</v>
      </c>
      <c r="M1531">
        <v>1292000</v>
      </c>
      <c r="N1531" t="str">
        <f>_xlfn.XLOOKUP(Table2[[#This Row],[metode_pembayaran]],Table11[metode_pembayaran],Table11[id_pembayaran])</f>
        <v>MP 03</v>
      </c>
      <c r="O1531" t="s">
        <v>36</v>
      </c>
      <c r="P1531" t="str">
        <f>_xlfn.XLOOKUP(Table2[[#This Row],[status_reservasi]],'Dim Status Reservasi'!$B$2:$B$5,'Dim Status Reservasi'!$A$2:$A$5)</f>
        <v>ST 001</v>
      </c>
      <c r="Q1531" t="s">
        <v>214</v>
      </c>
      <c r="R1531" t="str">
        <f>_xlfn.XLOOKUP(Table2[[#This Row],[kota_hotel]],'Dim Kota Hotel'!$B$2:$B$21,'Dim Kota Hotel'!$A$2:$A$21)</f>
        <v>LOK 011</v>
      </c>
      <c r="S1531" t="s">
        <v>38</v>
      </c>
    </row>
    <row r="1532" spans="1:19" x14ac:dyDescent="0.25">
      <c r="A1532" t="s">
        <v>4284</v>
      </c>
      <c r="B1532" t="str">
        <f>_xlfn.XLOOKUP(Table2[[#This Row],[tanggal_checkin]],Table6[tanggal_checkin],Table6[id_checkin])</f>
        <v>CI 0957</v>
      </c>
      <c r="C1532" t="s">
        <v>11984</v>
      </c>
      <c r="D1532" t="str">
        <f>_xlfn.XLOOKUP(Table2[[#This Row],[tanggal_checkout]],Table4[tanggal_checkout],Table4[id_checkout])</f>
        <v>CO 0963</v>
      </c>
      <c r="E1532" t="s">
        <v>11612</v>
      </c>
      <c r="F1532" s="8">
        <v>6.7928240740740747E-2</v>
      </c>
      <c r="G1532" t="str">
        <f>_xlfn.XLOOKUP(Table2[[#This Row],[nama_tamu]],Table10[nama_tamu],Table10[id_tamu])</f>
        <v>CUS 0673</v>
      </c>
      <c r="H1532" t="s">
        <v>4286</v>
      </c>
      <c r="I1532" t="str">
        <f>_xlfn.XLOOKUP(Table2[[#This Row],[tipe_kamar]],Table12[tipe_kamar],Table12[id_kamar])</f>
        <v>KMR 003</v>
      </c>
      <c r="J1532" t="s">
        <v>64</v>
      </c>
      <c r="K1532">
        <v>3</v>
      </c>
      <c r="L1532">
        <v>1250000</v>
      </c>
      <c r="M1532">
        <v>3750000</v>
      </c>
      <c r="N1532" t="str">
        <f>_xlfn.XLOOKUP(Table2[[#This Row],[metode_pembayaran]],Table11[metode_pembayaran],Table11[id_pembayaran])</f>
        <v>MP 02</v>
      </c>
      <c r="O1532" t="s">
        <v>30</v>
      </c>
      <c r="P1532" t="str">
        <f>_xlfn.XLOOKUP(Table2[[#This Row],[status_reservasi]],'Dim Status Reservasi'!$B$2:$B$5,'Dim Status Reservasi'!$A$2:$A$5)</f>
        <v>ST 004</v>
      </c>
      <c r="Q1532" t="s">
        <v>48</v>
      </c>
      <c r="R1532" t="str">
        <f>_xlfn.XLOOKUP(Table2[[#This Row],[kota_hotel]],'Dim Kota Hotel'!$B$2:$B$21,'Dim Kota Hotel'!$A$2:$A$21)</f>
        <v>LOK 011</v>
      </c>
      <c r="S1532" t="s">
        <v>38</v>
      </c>
    </row>
    <row r="1533" spans="1:19" x14ac:dyDescent="0.25">
      <c r="A1533" t="s">
        <v>4287</v>
      </c>
      <c r="B1533" t="str">
        <f>_xlfn.XLOOKUP(Table2[[#This Row],[tanggal_checkin]],Table6[tanggal_checkin],Table6[id_checkin])</f>
        <v>CI 0555</v>
      </c>
      <c r="C1533" t="s">
        <v>11591</v>
      </c>
      <c r="D1533" t="str">
        <f>_xlfn.XLOOKUP(Table2[[#This Row],[tanggal_checkout]],Table4[tanggal_checkout],Table4[id_checkout])</f>
        <v>CO 0560</v>
      </c>
      <c r="E1533" t="s">
        <v>11247</v>
      </c>
      <c r="F1533" s="8">
        <v>0.30153935185185188</v>
      </c>
      <c r="G1533" t="str">
        <f>_xlfn.XLOOKUP(Table2[[#This Row],[nama_tamu]],Table10[nama_tamu],Table10[id_tamu])</f>
        <v>CUS 0725</v>
      </c>
      <c r="H1533" t="s">
        <v>4289</v>
      </c>
      <c r="I1533" t="str">
        <f>_xlfn.XLOOKUP(Table2[[#This Row],[tipe_kamar]],Table12[tipe_kamar],Table12[id_kamar])</f>
        <v>KMR 001</v>
      </c>
      <c r="J1533" t="s">
        <v>23</v>
      </c>
      <c r="K1533">
        <v>5</v>
      </c>
      <c r="L1533">
        <v>609000</v>
      </c>
      <c r="M1533">
        <v>3045000</v>
      </c>
      <c r="N1533" t="str">
        <f>_xlfn.XLOOKUP(Table2[[#This Row],[metode_pembayaran]],Table11[metode_pembayaran],Table11[id_pembayaran])</f>
        <v>MP 06</v>
      </c>
      <c r="O1533" t="s">
        <v>17</v>
      </c>
      <c r="P1533" t="str">
        <f>_xlfn.XLOOKUP(Table2[[#This Row],[status_reservasi]],'Dim Status Reservasi'!$B$2:$B$5,'Dim Status Reservasi'!$A$2:$A$5)</f>
        <v>ST 002</v>
      </c>
      <c r="Q1533" t="s">
        <v>124</v>
      </c>
      <c r="R1533" t="str">
        <f>_xlfn.XLOOKUP(Table2[[#This Row],[kota_hotel]],'Dim Kota Hotel'!$B$2:$B$21,'Dim Kota Hotel'!$A$2:$A$21)</f>
        <v>LOK 008</v>
      </c>
      <c r="S1533" t="s">
        <v>68</v>
      </c>
    </row>
    <row r="1534" spans="1:19" x14ac:dyDescent="0.25">
      <c r="A1534" t="s">
        <v>4290</v>
      </c>
      <c r="B1534" t="str">
        <f>_xlfn.XLOOKUP(Table2[[#This Row],[tanggal_checkin]],Table6[tanggal_checkin],Table6[id_checkin])</f>
        <v>CI 0674</v>
      </c>
      <c r="C1534" t="s">
        <v>11360</v>
      </c>
      <c r="D1534" t="str">
        <f>_xlfn.XLOOKUP(Table2[[#This Row],[tanggal_checkout]],Table4[tanggal_checkout],Table4[id_checkout])</f>
        <v>CO 0676</v>
      </c>
      <c r="E1534" t="s">
        <v>11504</v>
      </c>
      <c r="F1534" s="8">
        <v>0.34406249999999999</v>
      </c>
      <c r="G1534" t="str">
        <f>_xlfn.XLOOKUP(Table2[[#This Row],[nama_tamu]],Table10[nama_tamu],Table10[id_tamu])</f>
        <v>CUS 3037</v>
      </c>
      <c r="H1534" t="s">
        <v>4292</v>
      </c>
      <c r="I1534" t="str">
        <f>_xlfn.XLOOKUP(Table2[[#This Row],[tipe_kamar]],Table12[tipe_kamar],Table12[id_kamar])</f>
        <v>KMR 003</v>
      </c>
      <c r="J1534" t="s">
        <v>64</v>
      </c>
      <c r="K1534">
        <v>1</v>
      </c>
      <c r="L1534">
        <v>1201000</v>
      </c>
      <c r="M1534">
        <v>1201000</v>
      </c>
      <c r="N1534" t="str">
        <f>_xlfn.XLOOKUP(Table2[[#This Row],[metode_pembayaran]],Table11[metode_pembayaran],Table11[id_pembayaran])</f>
        <v>MP 04</v>
      </c>
      <c r="O1534" t="s">
        <v>53</v>
      </c>
      <c r="P1534" t="str">
        <f>_xlfn.XLOOKUP(Table2[[#This Row],[status_reservasi]],'Dim Status Reservasi'!$B$2:$B$5,'Dim Status Reservasi'!$A$2:$A$5)</f>
        <v>ST 004</v>
      </c>
      <c r="Q1534" t="s">
        <v>48</v>
      </c>
      <c r="R1534" t="str">
        <f>_xlfn.XLOOKUP(Table2[[#This Row],[kota_hotel]],'Dim Kota Hotel'!$B$2:$B$21,'Dim Kota Hotel'!$A$2:$A$21)</f>
        <v>LOK 016</v>
      </c>
      <c r="S1534" t="s">
        <v>117</v>
      </c>
    </row>
    <row r="1535" spans="1:19" x14ac:dyDescent="0.25">
      <c r="A1535" t="s">
        <v>4293</v>
      </c>
      <c r="B1535" t="str">
        <f>_xlfn.XLOOKUP(Table2[[#This Row],[tanggal_checkin]],Table6[tanggal_checkin],Table6[id_checkin])</f>
        <v>CI 0602</v>
      </c>
      <c r="C1535" t="s">
        <v>11556</v>
      </c>
      <c r="D1535" t="str">
        <f>_xlfn.XLOOKUP(Table2[[#This Row],[tanggal_checkout]],Table4[tanggal_checkout],Table4[id_checkout])</f>
        <v>CO 0606</v>
      </c>
      <c r="E1535" t="s">
        <v>11260</v>
      </c>
      <c r="F1535" s="8">
        <v>0.64449074074074075</v>
      </c>
      <c r="G1535" t="str">
        <f>_xlfn.XLOOKUP(Table2[[#This Row],[nama_tamu]],Table10[nama_tamu],Table10[id_tamu])</f>
        <v>CUS 3506</v>
      </c>
      <c r="H1535" t="s">
        <v>4295</v>
      </c>
      <c r="I1535" t="str">
        <f>_xlfn.XLOOKUP(Table2[[#This Row],[tipe_kamar]],Table12[tipe_kamar],Table12[id_kamar])</f>
        <v>KMR 001</v>
      </c>
      <c r="J1535" t="s">
        <v>23</v>
      </c>
      <c r="K1535">
        <v>4</v>
      </c>
      <c r="L1535">
        <v>665000</v>
      </c>
      <c r="M1535">
        <v>2660000</v>
      </c>
      <c r="N1535" t="str">
        <f>_xlfn.XLOOKUP(Table2[[#This Row],[metode_pembayaran]],Table11[metode_pembayaran],Table11[id_pembayaran])</f>
        <v>MP 01</v>
      </c>
      <c r="O1535" t="s">
        <v>24</v>
      </c>
      <c r="P1535" t="str">
        <f>_xlfn.XLOOKUP(Table2[[#This Row],[status_reservasi]],'Dim Status Reservasi'!$B$2:$B$5,'Dim Status Reservasi'!$A$2:$A$5)</f>
        <v>ST 004</v>
      </c>
      <c r="Q1535" t="s">
        <v>48</v>
      </c>
      <c r="R1535" t="str">
        <f>_xlfn.XLOOKUP(Table2[[#This Row],[kota_hotel]],'Dim Kota Hotel'!$B$2:$B$21,'Dim Kota Hotel'!$A$2:$A$21)</f>
        <v>LOK 002</v>
      </c>
      <c r="S1535" t="s">
        <v>60</v>
      </c>
    </row>
    <row r="1536" spans="1:19" x14ac:dyDescent="0.25">
      <c r="A1536" t="s">
        <v>4296</v>
      </c>
      <c r="B1536" t="str">
        <f>_xlfn.XLOOKUP(Table2[[#This Row],[tanggal_checkin]],Table6[tanggal_checkin],Table6[id_checkin])</f>
        <v>CI 0441</v>
      </c>
      <c r="C1536" t="s">
        <v>11746</v>
      </c>
      <c r="D1536" t="str">
        <f>_xlfn.XLOOKUP(Table2[[#This Row],[tanggal_checkout]],Table4[tanggal_checkout],Table4[id_checkout])</f>
        <v>CO 0450</v>
      </c>
      <c r="E1536" t="s">
        <v>11083</v>
      </c>
      <c r="F1536" s="8">
        <v>0.92954861111111109</v>
      </c>
      <c r="G1536" t="str">
        <f>_xlfn.XLOOKUP(Table2[[#This Row],[nama_tamu]],Table10[nama_tamu],Table10[id_tamu])</f>
        <v>CUS 2361</v>
      </c>
      <c r="H1536" t="s">
        <v>4297</v>
      </c>
      <c r="I1536" t="str">
        <f>_xlfn.XLOOKUP(Table2[[#This Row],[tipe_kamar]],Table12[tipe_kamar],Table12[id_kamar])</f>
        <v>KMR 001</v>
      </c>
      <c r="J1536" t="s">
        <v>23</v>
      </c>
      <c r="K1536">
        <v>7</v>
      </c>
      <c r="L1536">
        <v>580000</v>
      </c>
      <c r="M1536">
        <v>4060000</v>
      </c>
      <c r="N1536" t="str">
        <f>_xlfn.XLOOKUP(Table2[[#This Row],[metode_pembayaran]],Table11[metode_pembayaran],Table11[id_pembayaran])</f>
        <v>MP 03</v>
      </c>
      <c r="O1536" t="s">
        <v>36</v>
      </c>
      <c r="P1536" t="str">
        <f>_xlfn.XLOOKUP(Table2[[#This Row],[status_reservasi]],'Dim Status Reservasi'!$B$2:$B$5,'Dim Status Reservasi'!$A$2:$A$5)</f>
        <v>ST 004</v>
      </c>
      <c r="Q1536" t="s">
        <v>48</v>
      </c>
      <c r="R1536" t="str">
        <f>_xlfn.XLOOKUP(Table2[[#This Row],[kota_hotel]],'Dim Kota Hotel'!$B$2:$B$21,'Dim Kota Hotel'!$A$2:$A$21)</f>
        <v>LOK 003</v>
      </c>
      <c r="S1536" t="s">
        <v>106</v>
      </c>
    </row>
    <row r="1537" spans="1:19" x14ac:dyDescent="0.25">
      <c r="A1537" t="s">
        <v>4298</v>
      </c>
      <c r="B1537" t="str">
        <f>_xlfn.XLOOKUP(Table2[[#This Row],[tanggal_checkin]],Table6[tanggal_checkin],Table6[id_checkin])</f>
        <v>CI 0970</v>
      </c>
      <c r="C1537" t="s">
        <v>10996</v>
      </c>
      <c r="D1537" t="str">
        <f>_xlfn.XLOOKUP(Table2[[#This Row],[tanggal_checkout]],Table4[tanggal_checkout],Table4[id_checkout])</f>
        <v>CO 0976</v>
      </c>
      <c r="E1537" t="s">
        <v>11550</v>
      </c>
      <c r="F1537" s="8">
        <v>0.23803240740740741</v>
      </c>
      <c r="G1537" t="str">
        <f>_xlfn.XLOOKUP(Table2[[#This Row],[nama_tamu]],Table10[nama_tamu],Table10[id_tamu])</f>
        <v>CUS 0372</v>
      </c>
      <c r="H1537" t="s">
        <v>4299</v>
      </c>
      <c r="I1537" t="str">
        <f>_xlfn.XLOOKUP(Table2[[#This Row],[tipe_kamar]],Table12[tipe_kamar],Table12[id_kamar])</f>
        <v>KMR 004</v>
      </c>
      <c r="J1537" t="s">
        <v>47</v>
      </c>
      <c r="K1537">
        <v>2</v>
      </c>
      <c r="L1537">
        <v>495000</v>
      </c>
      <c r="M1537">
        <v>990000</v>
      </c>
      <c r="N1537" t="str">
        <f>_xlfn.XLOOKUP(Table2[[#This Row],[metode_pembayaran]],Table11[metode_pembayaran],Table11[id_pembayaran])</f>
        <v>MP 03</v>
      </c>
      <c r="O1537" t="s">
        <v>36</v>
      </c>
      <c r="P1537" t="str">
        <f>_xlfn.XLOOKUP(Table2[[#This Row],[status_reservasi]],'Dim Status Reservasi'!$B$2:$B$5,'Dim Status Reservasi'!$A$2:$A$5)</f>
        <v>ST 004</v>
      </c>
      <c r="Q1537" t="s">
        <v>48</v>
      </c>
      <c r="R1537" t="str">
        <f>_xlfn.XLOOKUP(Table2[[#This Row],[kota_hotel]],'Dim Kota Hotel'!$B$2:$B$21,'Dim Kota Hotel'!$A$2:$A$21)</f>
        <v>LOK 006</v>
      </c>
      <c r="S1537" t="s">
        <v>129</v>
      </c>
    </row>
    <row r="1538" spans="1:19" x14ac:dyDescent="0.25">
      <c r="A1538" t="s">
        <v>4300</v>
      </c>
      <c r="B1538" t="str">
        <f>_xlfn.XLOOKUP(Table2[[#This Row],[tanggal_checkin]],Table6[tanggal_checkin],Table6[id_checkin])</f>
        <v>CI 0652</v>
      </c>
      <c r="C1538" t="s">
        <v>11790</v>
      </c>
      <c r="D1538" t="str">
        <f>_xlfn.XLOOKUP(Table2[[#This Row],[tanggal_checkout]],Table4[tanggal_checkout],Table4[id_checkout])</f>
        <v>CO 0662</v>
      </c>
      <c r="E1538" t="s">
        <v>11950</v>
      </c>
      <c r="F1538" s="8">
        <v>0.83542824074074074</v>
      </c>
      <c r="G1538" t="str">
        <f>_xlfn.XLOOKUP(Table2[[#This Row],[nama_tamu]],Table10[nama_tamu],Table10[id_tamu])</f>
        <v>CUS 1597</v>
      </c>
      <c r="H1538" t="s">
        <v>4302</v>
      </c>
      <c r="I1538" t="str">
        <f>_xlfn.XLOOKUP(Table2[[#This Row],[tipe_kamar]],Table12[tipe_kamar],Table12[id_kamar])</f>
        <v>KMR 002</v>
      </c>
      <c r="J1538" t="s">
        <v>82</v>
      </c>
      <c r="K1538">
        <v>9</v>
      </c>
      <c r="L1538">
        <v>341000</v>
      </c>
      <c r="M1538">
        <v>3069000</v>
      </c>
      <c r="N1538" t="str">
        <f>_xlfn.XLOOKUP(Table2[[#This Row],[metode_pembayaran]],Table11[metode_pembayaran],Table11[id_pembayaran])</f>
        <v>MP 06</v>
      </c>
      <c r="O1538" t="s">
        <v>17</v>
      </c>
      <c r="P1538" t="str">
        <f>_xlfn.XLOOKUP(Table2[[#This Row],[status_reservasi]],'Dim Status Reservasi'!$B$2:$B$5,'Dim Status Reservasi'!$A$2:$A$5)</f>
        <v>ST 004</v>
      </c>
      <c r="Q1538" t="s">
        <v>48</v>
      </c>
      <c r="R1538" t="str">
        <f>_xlfn.XLOOKUP(Table2[[#This Row],[kota_hotel]],'Dim Kota Hotel'!$B$2:$B$21,'Dim Kota Hotel'!$A$2:$A$21)</f>
        <v>LOK 008</v>
      </c>
      <c r="S1538" t="s">
        <v>68</v>
      </c>
    </row>
    <row r="1539" spans="1:19" x14ac:dyDescent="0.25">
      <c r="A1539" t="s">
        <v>4303</v>
      </c>
      <c r="B1539" t="str">
        <f>_xlfn.XLOOKUP(Table2[[#This Row],[tanggal_checkin]],Table6[tanggal_checkin],Table6[id_checkin])</f>
        <v>CI 0734</v>
      </c>
      <c r="C1539" t="s">
        <v>11328</v>
      </c>
      <c r="D1539" t="str">
        <f>_xlfn.XLOOKUP(Table2[[#This Row],[tanggal_checkout]],Table4[tanggal_checkout],Table4[id_checkout])</f>
        <v>CO 0738</v>
      </c>
      <c r="E1539" t="s">
        <v>11339</v>
      </c>
      <c r="F1539" s="8">
        <v>1.2430555555555556E-2</v>
      </c>
      <c r="G1539" t="str">
        <f>_xlfn.XLOOKUP(Table2[[#This Row],[nama_tamu]],Table10[nama_tamu],Table10[id_tamu])</f>
        <v>CUS 1319</v>
      </c>
      <c r="H1539" t="s">
        <v>4305</v>
      </c>
      <c r="I1539" t="str">
        <f>_xlfn.XLOOKUP(Table2[[#This Row],[tipe_kamar]],Table12[tipe_kamar],Table12[id_kamar])</f>
        <v>KMR 004</v>
      </c>
      <c r="J1539" t="s">
        <v>47</v>
      </c>
      <c r="K1539">
        <v>1</v>
      </c>
      <c r="L1539">
        <v>455000</v>
      </c>
      <c r="M1539">
        <v>455000</v>
      </c>
      <c r="N1539" t="str">
        <f>_xlfn.XLOOKUP(Table2[[#This Row],[metode_pembayaran]],Table11[metode_pembayaran],Table11[id_pembayaran])</f>
        <v>MP 01</v>
      </c>
      <c r="O1539" t="s">
        <v>24</v>
      </c>
      <c r="P1539" t="str">
        <f>_xlfn.XLOOKUP(Table2[[#This Row],[status_reservasi]],'Dim Status Reservasi'!$B$2:$B$5,'Dim Status Reservasi'!$A$2:$A$5)</f>
        <v>ST 004</v>
      </c>
      <c r="Q1539" t="s">
        <v>48</v>
      </c>
      <c r="R1539" t="str">
        <f>_xlfn.XLOOKUP(Table2[[#This Row],[kota_hotel]],'Dim Kota Hotel'!$B$2:$B$21,'Dim Kota Hotel'!$A$2:$A$21)</f>
        <v>LOK 006</v>
      </c>
      <c r="S1539" t="s">
        <v>129</v>
      </c>
    </row>
    <row r="1540" spans="1:19" x14ac:dyDescent="0.25">
      <c r="A1540" t="s">
        <v>4306</v>
      </c>
      <c r="B1540" t="str">
        <f>_xlfn.XLOOKUP(Table2[[#This Row],[tanggal_checkin]],Table6[tanggal_checkin],Table6[id_checkin])</f>
        <v>CI 0549</v>
      </c>
      <c r="C1540" t="s">
        <v>11810</v>
      </c>
      <c r="D1540" t="str">
        <f>_xlfn.XLOOKUP(Table2[[#This Row],[tanggal_checkout]],Table4[tanggal_checkout],Table4[id_checkout])</f>
        <v>CO 0556</v>
      </c>
      <c r="E1540" t="s">
        <v>11917</v>
      </c>
      <c r="F1540" s="8">
        <v>0.95606481481481487</v>
      </c>
      <c r="G1540" t="str">
        <f>_xlfn.XLOOKUP(Table2[[#This Row],[nama_tamu]],Table10[nama_tamu],Table10[id_tamu])</f>
        <v>CUS 0516</v>
      </c>
      <c r="H1540" t="s">
        <v>4307</v>
      </c>
      <c r="I1540" t="str">
        <f>_xlfn.XLOOKUP(Table2[[#This Row],[tipe_kamar]],Table12[tipe_kamar],Table12[id_kamar])</f>
        <v>KMR 001</v>
      </c>
      <c r="J1540" t="s">
        <v>23</v>
      </c>
      <c r="K1540">
        <v>7</v>
      </c>
      <c r="L1540">
        <v>550000</v>
      </c>
      <c r="M1540">
        <v>3850000</v>
      </c>
      <c r="N1540" t="str">
        <f>_xlfn.XLOOKUP(Table2[[#This Row],[metode_pembayaran]],Table11[metode_pembayaran],Table11[id_pembayaran])</f>
        <v>MP 05</v>
      </c>
      <c r="O1540" t="s">
        <v>72</v>
      </c>
      <c r="P1540" t="str">
        <f>_xlfn.XLOOKUP(Table2[[#This Row],[status_reservasi]],'Dim Status Reservasi'!$B$2:$B$5,'Dim Status Reservasi'!$A$2:$A$5)</f>
        <v>ST 003</v>
      </c>
      <c r="Q1540" t="s">
        <v>37</v>
      </c>
      <c r="R1540" t="str">
        <f>_xlfn.XLOOKUP(Table2[[#This Row],[kota_hotel]],'Dim Kota Hotel'!$B$2:$B$21,'Dim Kota Hotel'!$A$2:$A$21)</f>
        <v>LOK 011</v>
      </c>
      <c r="S1540" t="s">
        <v>38</v>
      </c>
    </row>
    <row r="1541" spans="1:19" x14ac:dyDescent="0.25">
      <c r="A1541" t="s">
        <v>4308</v>
      </c>
      <c r="B1541" t="str">
        <f>_xlfn.XLOOKUP(Table2[[#This Row],[tanggal_checkin]],Table6[tanggal_checkin],Table6[id_checkin])</f>
        <v>CI 0223</v>
      </c>
      <c r="C1541" t="s">
        <v>11985</v>
      </c>
      <c r="D1541" t="str">
        <f>_xlfn.XLOOKUP(Table2[[#This Row],[tanggal_checkout]],Table4[tanggal_checkout],Table4[id_checkout])</f>
        <v>CO 0226</v>
      </c>
      <c r="E1541" t="s">
        <v>11824</v>
      </c>
      <c r="F1541" s="8">
        <v>3.2777777777777781E-2</v>
      </c>
      <c r="G1541" t="str">
        <f>_xlfn.XLOOKUP(Table2[[#This Row],[nama_tamu]],Table10[nama_tamu],Table10[id_tamu])</f>
        <v>CUS 1380</v>
      </c>
      <c r="H1541" t="s">
        <v>4310</v>
      </c>
      <c r="I1541" t="str">
        <f>_xlfn.XLOOKUP(Table2[[#This Row],[tipe_kamar]],Table12[tipe_kamar],Table12[id_kamar])</f>
        <v>KMR 003</v>
      </c>
      <c r="J1541" t="s">
        <v>64</v>
      </c>
      <c r="K1541">
        <v>4</v>
      </c>
      <c r="L1541">
        <v>1338000</v>
      </c>
      <c r="M1541">
        <v>5352000</v>
      </c>
      <c r="N1541" t="str">
        <f>_xlfn.XLOOKUP(Table2[[#This Row],[metode_pembayaran]],Table11[metode_pembayaran],Table11[id_pembayaran])</f>
        <v>MP 02</v>
      </c>
      <c r="O1541" t="s">
        <v>30</v>
      </c>
      <c r="P1541" t="str">
        <f>_xlfn.XLOOKUP(Table2[[#This Row],[status_reservasi]],'Dim Status Reservasi'!$B$2:$B$5,'Dim Status Reservasi'!$A$2:$A$5)</f>
        <v>ST 004</v>
      </c>
      <c r="Q1541" t="s">
        <v>48</v>
      </c>
      <c r="R1541" t="str">
        <f>_xlfn.XLOOKUP(Table2[[#This Row],[kota_hotel]],'Dim Kota Hotel'!$B$2:$B$21,'Dim Kota Hotel'!$A$2:$A$21)</f>
        <v>LOK 012</v>
      </c>
      <c r="S1541" t="s">
        <v>25</v>
      </c>
    </row>
    <row r="1542" spans="1:19" x14ac:dyDescent="0.25">
      <c r="A1542" t="s">
        <v>4311</v>
      </c>
      <c r="B1542" t="str">
        <f>_xlfn.XLOOKUP(Table2[[#This Row],[tanggal_checkin]],Table6[tanggal_checkin],Table6[id_checkin])</f>
        <v>CI 1002</v>
      </c>
      <c r="C1542" t="s">
        <v>11952</v>
      </c>
      <c r="D1542" t="str">
        <f>_xlfn.XLOOKUP(Table2[[#This Row],[tanggal_checkout]],Table4[tanggal_checkout],Table4[id_checkout])</f>
        <v>CO 1008</v>
      </c>
      <c r="E1542" t="s">
        <v>11017</v>
      </c>
      <c r="F1542" s="8">
        <v>0.19673611111111111</v>
      </c>
      <c r="G1542" t="str">
        <f>_xlfn.XLOOKUP(Table2[[#This Row],[nama_tamu]],Table10[nama_tamu],Table10[id_tamu])</f>
        <v>CUS 1569</v>
      </c>
      <c r="H1542" t="s">
        <v>4313</v>
      </c>
      <c r="I1542" t="str">
        <f>_xlfn.XLOOKUP(Table2[[#This Row],[tipe_kamar]],Table12[tipe_kamar],Table12[id_kamar])</f>
        <v>KMR 003</v>
      </c>
      <c r="J1542" t="s">
        <v>64</v>
      </c>
      <c r="K1542">
        <v>3</v>
      </c>
      <c r="L1542">
        <v>1160000</v>
      </c>
      <c r="M1542">
        <v>3480000</v>
      </c>
      <c r="N1542" t="str">
        <f>_xlfn.XLOOKUP(Table2[[#This Row],[metode_pembayaran]],Table11[metode_pembayaran],Table11[id_pembayaran])</f>
        <v>MP 05</v>
      </c>
      <c r="O1542" t="s">
        <v>72</v>
      </c>
      <c r="P1542" t="str">
        <f>_xlfn.XLOOKUP(Table2[[#This Row],[status_reservasi]],'Dim Status Reservasi'!$B$2:$B$5,'Dim Status Reservasi'!$A$2:$A$5)</f>
        <v>ST 003</v>
      </c>
      <c r="Q1542" t="s">
        <v>37</v>
      </c>
      <c r="R1542" t="str">
        <f>_xlfn.XLOOKUP(Table2[[#This Row],[kota_hotel]],'Dim Kota Hotel'!$B$2:$B$21,'Dim Kota Hotel'!$A$2:$A$21)</f>
        <v>LOK 002</v>
      </c>
      <c r="S1542" t="s">
        <v>60</v>
      </c>
    </row>
    <row r="1543" spans="1:19" x14ac:dyDescent="0.25">
      <c r="A1543" t="s">
        <v>4314</v>
      </c>
      <c r="B1543" t="str">
        <f>_xlfn.XLOOKUP(Table2[[#This Row],[tanggal_checkin]],Table6[tanggal_checkin],Table6[id_checkin])</f>
        <v>CI 0316</v>
      </c>
      <c r="C1543" t="s">
        <v>11165</v>
      </c>
      <c r="D1543" t="str">
        <f>_xlfn.XLOOKUP(Table2[[#This Row],[tanggal_checkout]],Table4[tanggal_checkout],Table4[id_checkout])</f>
        <v>CO 0319</v>
      </c>
      <c r="E1543" t="s">
        <v>11244</v>
      </c>
      <c r="F1543" s="8">
        <v>7.6828703703703705E-2</v>
      </c>
      <c r="G1543" t="str">
        <f>_xlfn.XLOOKUP(Table2[[#This Row],[nama_tamu]],Table10[nama_tamu],Table10[id_tamu])</f>
        <v>CUS 1627</v>
      </c>
      <c r="H1543" t="s">
        <v>4316</v>
      </c>
      <c r="I1543" t="str">
        <f>_xlfn.XLOOKUP(Table2[[#This Row],[tipe_kamar]],Table12[tipe_kamar],Table12[id_kamar])</f>
        <v>KMR 001</v>
      </c>
      <c r="J1543" t="s">
        <v>23</v>
      </c>
      <c r="K1543">
        <v>4</v>
      </c>
      <c r="L1543">
        <v>686000</v>
      </c>
      <c r="M1543">
        <v>2744000</v>
      </c>
      <c r="N1543" t="str">
        <f>_xlfn.XLOOKUP(Table2[[#This Row],[metode_pembayaran]],Table11[metode_pembayaran],Table11[id_pembayaran])</f>
        <v>MP 03</v>
      </c>
      <c r="O1543" t="s">
        <v>36</v>
      </c>
      <c r="P1543" t="str">
        <f>_xlfn.XLOOKUP(Table2[[#This Row],[status_reservasi]],'Dim Status Reservasi'!$B$2:$B$5,'Dim Status Reservasi'!$A$2:$A$5)</f>
        <v>ST 004</v>
      </c>
      <c r="Q1543" t="s">
        <v>48</v>
      </c>
      <c r="R1543" t="str">
        <f>_xlfn.XLOOKUP(Table2[[#This Row],[kota_hotel]],'Dim Kota Hotel'!$B$2:$B$21,'Dim Kota Hotel'!$A$2:$A$21)</f>
        <v>LOK 013</v>
      </c>
      <c r="S1543" t="s">
        <v>160</v>
      </c>
    </row>
    <row r="1544" spans="1:19" x14ac:dyDescent="0.25">
      <c r="A1544" t="s">
        <v>4317</v>
      </c>
      <c r="B1544" t="str">
        <f>_xlfn.XLOOKUP(Table2[[#This Row],[tanggal_checkin]],Table6[tanggal_checkin],Table6[id_checkin])</f>
        <v>CI 0609</v>
      </c>
      <c r="C1544" t="s">
        <v>11557</v>
      </c>
      <c r="D1544" t="str">
        <f>_xlfn.XLOOKUP(Table2[[#This Row],[tanggal_checkout]],Table4[tanggal_checkout],Table4[id_checkout])</f>
        <v>CO 0611</v>
      </c>
      <c r="E1544" t="s">
        <v>11181</v>
      </c>
      <c r="F1544" s="8">
        <v>0.27135416666666667</v>
      </c>
      <c r="G1544" t="str">
        <f>_xlfn.XLOOKUP(Table2[[#This Row],[nama_tamu]],Table10[nama_tamu],Table10[id_tamu])</f>
        <v>CUS 4175</v>
      </c>
      <c r="H1544" t="s">
        <v>4318</v>
      </c>
      <c r="I1544" t="str">
        <f>_xlfn.XLOOKUP(Table2[[#This Row],[tipe_kamar]],Table12[tipe_kamar],Table12[id_kamar])</f>
        <v>KMR 004</v>
      </c>
      <c r="J1544" t="s">
        <v>47</v>
      </c>
      <c r="K1544">
        <v>2</v>
      </c>
      <c r="L1544">
        <v>485000</v>
      </c>
      <c r="M1544">
        <v>970000</v>
      </c>
      <c r="N1544" t="str">
        <f>_xlfn.XLOOKUP(Table2[[#This Row],[metode_pembayaran]],Table11[metode_pembayaran],Table11[id_pembayaran])</f>
        <v>MP 03</v>
      </c>
      <c r="O1544" t="s">
        <v>36</v>
      </c>
      <c r="P1544" t="str">
        <f>_xlfn.XLOOKUP(Table2[[#This Row],[status_reservasi]],'Dim Status Reservasi'!$B$2:$B$5,'Dim Status Reservasi'!$A$2:$A$5)</f>
        <v>ST 003</v>
      </c>
      <c r="Q1544" t="s">
        <v>37</v>
      </c>
      <c r="R1544" t="str">
        <f>_xlfn.XLOOKUP(Table2[[#This Row],[kota_hotel]],'Dim Kota Hotel'!$B$2:$B$21,'Dim Kota Hotel'!$A$2:$A$21)</f>
        <v>LOK 017</v>
      </c>
      <c r="S1544" t="s">
        <v>84</v>
      </c>
    </row>
    <row r="1545" spans="1:19" x14ac:dyDescent="0.25">
      <c r="A1545" t="s">
        <v>4319</v>
      </c>
      <c r="B1545" t="str">
        <f>_xlfn.XLOOKUP(Table2[[#This Row],[tanggal_checkin]],Table6[tanggal_checkin],Table6[id_checkin])</f>
        <v>CI 0982</v>
      </c>
      <c r="C1545" t="s">
        <v>11292</v>
      </c>
      <c r="D1545" t="str">
        <f>_xlfn.XLOOKUP(Table2[[#This Row],[tanggal_checkout]],Table4[tanggal_checkout],Table4[id_checkout])</f>
        <v>CO 0987</v>
      </c>
      <c r="E1545" t="s">
        <v>11836</v>
      </c>
      <c r="F1545" s="8">
        <v>0.63458333333333339</v>
      </c>
      <c r="G1545" t="str">
        <f>_xlfn.XLOOKUP(Table2[[#This Row],[nama_tamu]],Table10[nama_tamu],Table10[id_tamu])</f>
        <v>CUS 3160</v>
      </c>
      <c r="H1545" t="s">
        <v>4320</v>
      </c>
      <c r="I1545" t="str">
        <f>_xlfn.XLOOKUP(Table2[[#This Row],[tipe_kamar]],Table12[tipe_kamar],Table12[id_kamar])</f>
        <v>KMR 003</v>
      </c>
      <c r="J1545" t="s">
        <v>64</v>
      </c>
      <c r="K1545">
        <v>2</v>
      </c>
      <c r="L1545">
        <v>1284000</v>
      </c>
      <c r="M1545">
        <v>2568000</v>
      </c>
      <c r="N1545" t="str">
        <f>_xlfn.XLOOKUP(Table2[[#This Row],[metode_pembayaran]],Table11[metode_pembayaran],Table11[id_pembayaran])</f>
        <v>MP 02</v>
      </c>
      <c r="O1545" t="s">
        <v>30</v>
      </c>
      <c r="P1545" t="str">
        <f>_xlfn.XLOOKUP(Table2[[#This Row],[status_reservasi]],'Dim Status Reservasi'!$B$2:$B$5,'Dim Status Reservasi'!$A$2:$A$5)</f>
        <v>ST 004</v>
      </c>
      <c r="Q1545" t="s">
        <v>48</v>
      </c>
      <c r="R1545" t="str">
        <f>_xlfn.XLOOKUP(Table2[[#This Row],[kota_hotel]],'Dim Kota Hotel'!$B$2:$B$21,'Dim Kota Hotel'!$A$2:$A$21)</f>
        <v>LOK 020</v>
      </c>
      <c r="S1545" t="s">
        <v>94</v>
      </c>
    </row>
    <row r="1546" spans="1:19" x14ac:dyDescent="0.25">
      <c r="A1546" t="s">
        <v>4321</v>
      </c>
      <c r="B1546" t="str">
        <f>_xlfn.XLOOKUP(Table2[[#This Row],[tanggal_checkin]],Table6[tanggal_checkin],Table6[id_checkin])</f>
        <v>CI 1037</v>
      </c>
      <c r="C1546" t="s">
        <v>11159</v>
      </c>
      <c r="D1546" t="str">
        <f>_xlfn.XLOOKUP(Table2[[#This Row],[tanggal_checkout]],Table4[tanggal_checkout],Table4[id_checkout])</f>
        <v>CO 1049</v>
      </c>
      <c r="E1546" t="s">
        <v>11160</v>
      </c>
      <c r="F1546" s="8">
        <v>0.640162037037037</v>
      </c>
      <c r="G1546" t="str">
        <f>_xlfn.XLOOKUP(Table2[[#This Row],[nama_tamu]],Table10[nama_tamu],Table10[id_tamu])</f>
        <v>CUS 2476</v>
      </c>
      <c r="H1546" t="s">
        <v>4323</v>
      </c>
      <c r="I1546" t="str">
        <f>_xlfn.XLOOKUP(Table2[[#This Row],[tipe_kamar]],Table12[tipe_kamar],Table12[id_kamar])</f>
        <v>KMR 004</v>
      </c>
      <c r="J1546" t="s">
        <v>47</v>
      </c>
      <c r="K1546">
        <v>9</v>
      </c>
      <c r="L1546">
        <v>457000</v>
      </c>
      <c r="M1546">
        <v>4113000</v>
      </c>
      <c r="N1546" t="str">
        <f>_xlfn.XLOOKUP(Table2[[#This Row],[metode_pembayaran]],Table11[metode_pembayaran],Table11[id_pembayaran])</f>
        <v>MP 03</v>
      </c>
      <c r="O1546" t="s">
        <v>36</v>
      </c>
      <c r="P1546" t="str">
        <f>_xlfn.XLOOKUP(Table2[[#This Row],[status_reservasi]],'Dim Status Reservasi'!$B$2:$B$5,'Dim Status Reservasi'!$A$2:$A$5)</f>
        <v>ST 004</v>
      </c>
      <c r="Q1546" t="s">
        <v>48</v>
      </c>
      <c r="R1546" t="str">
        <f>_xlfn.XLOOKUP(Table2[[#This Row],[kota_hotel]],'Dim Kota Hotel'!$B$2:$B$21,'Dim Kota Hotel'!$A$2:$A$21)</f>
        <v>LOK 019</v>
      </c>
      <c r="S1546" t="s">
        <v>133</v>
      </c>
    </row>
    <row r="1547" spans="1:19" x14ac:dyDescent="0.25">
      <c r="A1547" t="s">
        <v>4324</v>
      </c>
      <c r="B1547" t="str">
        <f>_xlfn.XLOOKUP(Table2[[#This Row],[tanggal_checkin]],Table6[tanggal_checkin],Table6[id_checkin])</f>
        <v>CI 0323</v>
      </c>
      <c r="C1547" t="s">
        <v>11814</v>
      </c>
      <c r="D1547" t="str">
        <f>_xlfn.XLOOKUP(Table2[[#This Row],[tanggal_checkout]],Table4[tanggal_checkout],Table4[id_checkout])</f>
        <v>CO 0327</v>
      </c>
      <c r="E1547" t="s">
        <v>11986</v>
      </c>
      <c r="F1547" s="8">
        <v>0.2515162037037037</v>
      </c>
      <c r="G1547" t="str">
        <f>_xlfn.XLOOKUP(Table2[[#This Row],[nama_tamu]],Table10[nama_tamu],Table10[id_tamu])</f>
        <v>CUS 2418</v>
      </c>
      <c r="H1547" t="s">
        <v>4325</v>
      </c>
      <c r="I1547" t="str">
        <f>_xlfn.XLOOKUP(Table2[[#This Row],[tipe_kamar]],Table12[tipe_kamar],Table12[id_kamar])</f>
        <v>KMR 003</v>
      </c>
      <c r="J1547" t="s">
        <v>64</v>
      </c>
      <c r="K1547">
        <v>5</v>
      </c>
      <c r="L1547">
        <v>1120000</v>
      </c>
      <c r="M1547">
        <v>5600000</v>
      </c>
      <c r="N1547" t="str">
        <f>_xlfn.XLOOKUP(Table2[[#This Row],[metode_pembayaran]],Table11[metode_pembayaran],Table11[id_pembayaran])</f>
        <v>MP 03</v>
      </c>
      <c r="O1547" t="s">
        <v>36</v>
      </c>
      <c r="P1547" t="str">
        <f>_xlfn.XLOOKUP(Table2[[#This Row],[status_reservasi]],'Dim Status Reservasi'!$B$2:$B$5,'Dim Status Reservasi'!$A$2:$A$5)</f>
        <v>ST 002</v>
      </c>
      <c r="Q1547" t="s">
        <v>124</v>
      </c>
      <c r="R1547" t="str">
        <f>_xlfn.XLOOKUP(Table2[[#This Row],[kota_hotel]],'Dim Kota Hotel'!$B$2:$B$21,'Dim Kota Hotel'!$A$2:$A$21)</f>
        <v>LOK 007</v>
      </c>
      <c r="S1547" t="s">
        <v>145</v>
      </c>
    </row>
    <row r="1548" spans="1:19" x14ac:dyDescent="0.25">
      <c r="A1548" t="s">
        <v>4326</v>
      </c>
      <c r="B1548" t="str">
        <f>_xlfn.XLOOKUP(Table2[[#This Row],[tanggal_checkin]],Table6[tanggal_checkin],Table6[id_checkin])</f>
        <v>CI 0362</v>
      </c>
      <c r="C1548" t="s">
        <v>11773</v>
      </c>
      <c r="D1548" t="str">
        <f>_xlfn.XLOOKUP(Table2[[#This Row],[tanggal_checkout]],Table4[tanggal_checkout],Table4[id_checkout])</f>
        <v>CO 0369</v>
      </c>
      <c r="E1548" t="s">
        <v>11034</v>
      </c>
      <c r="F1548" s="8">
        <v>0.18711805555555555</v>
      </c>
      <c r="G1548" t="str">
        <f>_xlfn.XLOOKUP(Table2[[#This Row],[nama_tamu]],Table10[nama_tamu],Table10[id_tamu])</f>
        <v>CUS 0888</v>
      </c>
      <c r="H1548" t="s">
        <v>4327</v>
      </c>
      <c r="I1548" t="str">
        <f>_xlfn.XLOOKUP(Table2[[#This Row],[tipe_kamar]],Table12[tipe_kamar],Table12[id_kamar])</f>
        <v>KMR 002</v>
      </c>
      <c r="J1548" t="s">
        <v>82</v>
      </c>
      <c r="K1548">
        <v>8</v>
      </c>
      <c r="L1548">
        <v>345000</v>
      </c>
      <c r="M1548">
        <v>2760000</v>
      </c>
      <c r="N1548" t="str">
        <f>_xlfn.XLOOKUP(Table2[[#This Row],[metode_pembayaran]],Table11[metode_pembayaran],Table11[id_pembayaran])</f>
        <v>MP 06</v>
      </c>
      <c r="O1548" t="s">
        <v>17</v>
      </c>
      <c r="P1548" t="str">
        <f>_xlfn.XLOOKUP(Table2[[#This Row],[status_reservasi]],'Dim Status Reservasi'!$B$2:$B$5,'Dim Status Reservasi'!$A$2:$A$5)</f>
        <v>ST 004</v>
      </c>
      <c r="Q1548" t="s">
        <v>48</v>
      </c>
      <c r="R1548" t="str">
        <f>_xlfn.XLOOKUP(Table2[[#This Row],[kota_hotel]],'Dim Kota Hotel'!$B$2:$B$21,'Dim Kota Hotel'!$A$2:$A$21)</f>
        <v>LOK 007</v>
      </c>
      <c r="S1548" t="s">
        <v>145</v>
      </c>
    </row>
    <row r="1549" spans="1:19" x14ac:dyDescent="0.25">
      <c r="A1549" t="s">
        <v>4328</v>
      </c>
      <c r="B1549" t="str">
        <f>_xlfn.XLOOKUP(Table2[[#This Row],[tanggal_checkin]],Table6[tanggal_checkin],Table6[id_checkin])</f>
        <v>CI 0543</v>
      </c>
      <c r="C1549" t="s">
        <v>11317</v>
      </c>
      <c r="D1549" t="str">
        <f>_xlfn.XLOOKUP(Table2[[#This Row],[tanggal_checkout]],Table4[tanggal_checkout],Table4[id_checkout])</f>
        <v>CO 0547</v>
      </c>
      <c r="E1549" t="s">
        <v>11500</v>
      </c>
      <c r="F1549" s="8">
        <v>0.13761574074074073</v>
      </c>
      <c r="G1549" t="str">
        <f>_xlfn.XLOOKUP(Table2[[#This Row],[nama_tamu]],Table10[nama_tamu],Table10[id_tamu])</f>
        <v>CUS 1856</v>
      </c>
      <c r="H1549" t="s">
        <v>4330</v>
      </c>
      <c r="I1549" t="str">
        <f>_xlfn.XLOOKUP(Table2[[#This Row],[tipe_kamar]],Table12[tipe_kamar],Table12[id_kamar])</f>
        <v>KMR 001</v>
      </c>
      <c r="J1549" t="s">
        <v>23</v>
      </c>
      <c r="K1549">
        <v>4</v>
      </c>
      <c r="L1549">
        <v>632000</v>
      </c>
      <c r="M1549">
        <v>2528000</v>
      </c>
      <c r="N1549" t="str">
        <f>_xlfn.XLOOKUP(Table2[[#This Row],[metode_pembayaran]],Table11[metode_pembayaran],Table11[id_pembayaran])</f>
        <v>MP 03</v>
      </c>
      <c r="O1549" t="s">
        <v>36</v>
      </c>
      <c r="P1549" t="str">
        <f>_xlfn.XLOOKUP(Table2[[#This Row],[status_reservasi]],'Dim Status Reservasi'!$B$2:$B$5,'Dim Status Reservasi'!$A$2:$A$5)</f>
        <v>ST 004</v>
      </c>
      <c r="Q1549" t="s">
        <v>48</v>
      </c>
      <c r="R1549" t="str">
        <f>_xlfn.XLOOKUP(Table2[[#This Row],[kota_hotel]],'Dim Kota Hotel'!$B$2:$B$21,'Dim Kota Hotel'!$A$2:$A$21)</f>
        <v>LOK 012</v>
      </c>
      <c r="S1549" t="s">
        <v>25</v>
      </c>
    </row>
    <row r="1550" spans="1:19" x14ac:dyDescent="0.25">
      <c r="A1550" t="s">
        <v>4331</v>
      </c>
      <c r="B1550" t="str">
        <f>_xlfn.XLOOKUP(Table2[[#This Row],[tanggal_checkin]],Table6[tanggal_checkin],Table6[id_checkin])</f>
        <v>CI 0050</v>
      </c>
      <c r="C1550" t="s">
        <v>11318</v>
      </c>
      <c r="D1550" t="str">
        <f>_xlfn.XLOOKUP(Table2[[#This Row],[tanggal_checkout]],Table4[tanggal_checkout],Table4[id_checkout])</f>
        <v>CO 0055</v>
      </c>
      <c r="E1550" t="s">
        <v>11153</v>
      </c>
      <c r="F1550" s="8">
        <v>0.60881944444444447</v>
      </c>
      <c r="G1550" t="str">
        <f>_xlfn.XLOOKUP(Table2[[#This Row],[nama_tamu]],Table10[nama_tamu],Table10[id_tamu])</f>
        <v>CUS 3657</v>
      </c>
      <c r="H1550" t="s">
        <v>4332</v>
      </c>
      <c r="I1550" t="str">
        <f>_xlfn.XLOOKUP(Table2[[#This Row],[tipe_kamar]],Table12[tipe_kamar],Table12[id_kamar])</f>
        <v>KMR 002</v>
      </c>
      <c r="J1550" t="s">
        <v>82</v>
      </c>
      <c r="K1550">
        <v>5</v>
      </c>
      <c r="L1550">
        <v>378000</v>
      </c>
      <c r="M1550">
        <v>1890000</v>
      </c>
      <c r="N1550" t="str">
        <f>_xlfn.XLOOKUP(Table2[[#This Row],[metode_pembayaran]],Table11[metode_pembayaran],Table11[id_pembayaran])</f>
        <v>MP 05</v>
      </c>
      <c r="O1550" t="s">
        <v>72</v>
      </c>
      <c r="P1550" t="str">
        <f>_xlfn.XLOOKUP(Table2[[#This Row],[status_reservasi]],'Dim Status Reservasi'!$B$2:$B$5,'Dim Status Reservasi'!$A$2:$A$5)</f>
        <v>ST 003</v>
      </c>
      <c r="Q1550" t="s">
        <v>37</v>
      </c>
      <c r="R1550" t="str">
        <f>_xlfn.XLOOKUP(Table2[[#This Row],[kota_hotel]],'Dim Kota Hotel'!$B$2:$B$21,'Dim Kota Hotel'!$A$2:$A$21)</f>
        <v>LOK 004</v>
      </c>
      <c r="S1550" t="s">
        <v>49</v>
      </c>
    </row>
    <row r="1551" spans="1:19" x14ac:dyDescent="0.25">
      <c r="A1551" t="s">
        <v>4333</v>
      </c>
      <c r="B1551" t="str">
        <f>_xlfn.XLOOKUP(Table2[[#This Row],[tanggal_checkin]],Table6[tanggal_checkin],Table6[id_checkin])</f>
        <v>CI 0590</v>
      </c>
      <c r="C1551" t="s">
        <v>10987</v>
      </c>
      <c r="D1551" t="str">
        <f>_xlfn.XLOOKUP(Table2[[#This Row],[tanggal_checkout]],Table4[tanggal_checkout],Table4[id_checkout])</f>
        <v>CO 0599</v>
      </c>
      <c r="E1551" t="s">
        <v>11674</v>
      </c>
      <c r="F1551" s="8">
        <v>0.12959490740740739</v>
      </c>
      <c r="G1551" t="str">
        <f>_xlfn.XLOOKUP(Table2[[#This Row],[nama_tamu]],Table10[nama_tamu],Table10[id_tamu])</f>
        <v>CUS 0751</v>
      </c>
      <c r="H1551" t="s">
        <v>4335</v>
      </c>
      <c r="I1551" t="str">
        <f>_xlfn.XLOOKUP(Table2[[#This Row],[tipe_kamar]],Table12[tipe_kamar],Table12[id_kamar])</f>
        <v>KMR 004</v>
      </c>
      <c r="J1551" t="s">
        <v>47</v>
      </c>
      <c r="K1551">
        <v>9</v>
      </c>
      <c r="L1551">
        <v>447000</v>
      </c>
      <c r="M1551">
        <v>4023000</v>
      </c>
      <c r="N1551" t="str">
        <f>_xlfn.XLOOKUP(Table2[[#This Row],[metode_pembayaran]],Table11[metode_pembayaran],Table11[id_pembayaran])</f>
        <v>MP 02</v>
      </c>
      <c r="O1551" t="s">
        <v>30</v>
      </c>
      <c r="P1551" t="str">
        <f>_xlfn.XLOOKUP(Table2[[#This Row],[status_reservasi]],'Dim Status Reservasi'!$B$2:$B$5,'Dim Status Reservasi'!$A$2:$A$5)</f>
        <v>ST 003</v>
      </c>
      <c r="Q1551" t="s">
        <v>37</v>
      </c>
      <c r="R1551" t="str">
        <f>_xlfn.XLOOKUP(Table2[[#This Row],[kota_hotel]],'Dim Kota Hotel'!$B$2:$B$21,'Dim Kota Hotel'!$A$2:$A$21)</f>
        <v>LOK 020</v>
      </c>
      <c r="S1551" t="s">
        <v>94</v>
      </c>
    </row>
    <row r="1552" spans="1:19" x14ac:dyDescent="0.25">
      <c r="A1552" t="s">
        <v>4336</v>
      </c>
      <c r="B1552" t="str">
        <f>_xlfn.XLOOKUP(Table2[[#This Row],[tanggal_checkin]],Table6[tanggal_checkin],Table6[id_checkin])</f>
        <v>CI 0599</v>
      </c>
      <c r="C1552" t="s">
        <v>11674</v>
      </c>
      <c r="D1552" t="str">
        <f>_xlfn.XLOOKUP(Table2[[#This Row],[tanggal_checkout]],Table4[tanggal_checkout],Table4[id_checkout])</f>
        <v>CO 0605</v>
      </c>
      <c r="E1552" t="s">
        <v>11352</v>
      </c>
      <c r="F1552" s="8">
        <v>0.29692129629629632</v>
      </c>
      <c r="G1552" t="str">
        <f>_xlfn.XLOOKUP(Table2[[#This Row],[nama_tamu]],Table10[nama_tamu],Table10[id_tamu])</f>
        <v>CUS 2904</v>
      </c>
      <c r="H1552" t="s">
        <v>4337</v>
      </c>
      <c r="I1552" t="str">
        <f>_xlfn.XLOOKUP(Table2[[#This Row],[tipe_kamar]],Table12[tipe_kamar],Table12[id_kamar])</f>
        <v>KMR 004</v>
      </c>
      <c r="J1552" t="s">
        <v>47</v>
      </c>
      <c r="K1552">
        <v>6</v>
      </c>
      <c r="L1552">
        <v>424000</v>
      </c>
      <c r="M1552">
        <v>2544000</v>
      </c>
      <c r="N1552" t="str">
        <f>_xlfn.XLOOKUP(Table2[[#This Row],[metode_pembayaran]],Table11[metode_pembayaran],Table11[id_pembayaran])</f>
        <v>MP 02</v>
      </c>
      <c r="O1552" t="s">
        <v>30</v>
      </c>
      <c r="P1552" t="str">
        <f>_xlfn.XLOOKUP(Table2[[#This Row],[status_reservasi]],'Dim Status Reservasi'!$B$2:$B$5,'Dim Status Reservasi'!$A$2:$A$5)</f>
        <v>ST 003</v>
      </c>
      <c r="Q1552" t="s">
        <v>37</v>
      </c>
      <c r="R1552" t="str">
        <f>_xlfn.XLOOKUP(Table2[[#This Row],[kota_hotel]],'Dim Kota Hotel'!$B$2:$B$21,'Dim Kota Hotel'!$A$2:$A$21)</f>
        <v>LOK 001</v>
      </c>
      <c r="S1552" t="s">
        <v>74</v>
      </c>
    </row>
    <row r="1553" spans="1:19" x14ac:dyDescent="0.25">
      <c r="A1553" t="s">
        <v>4338</v>
      </c>
      <c r="B1553" t="str">
        <f>_xlfn.XLOOKUP(Table2[[#This Row],[tanggal_checkin]],Table6[tanggal_checkin],Table6[id_checkin])</f>
        <v>CI 0106</v>
      </c>
      <c r="C1553" t="s">
        <v>11617</v>
      </c>
      <c r="D1553" t="str">
        <f>_xlfn.XLOOKUP(Table2[[#This Row],[tanggal_checkout]],Table4[tanggal_checkout],Table4[id_checkout])</f>
        <v>CO 0109</v>
      </c>
      <c r="E1553" t="s">
        <v>11112</v>
      </c>
      <c r="F1553" s="8">
        <v>0.14873842592592593</v>
      </c>
      <c r="G1553" t="str">
        <f>_xlfn.XLOOKUP(Table2[[#This Row],[nama_tamu]],Table10[nama_tamu],Table10[id_tamu])</f>
        <v>CUS 1144</v>
      </c>
      <c r="H1553" t="s">
        <v>4340</v>
      </c>
      <c r="I1553" t="str">
        <f>_xlfn.XLOOKUP(Table2[[#This Row],[tipe_kamar]],Table12[tipe_kamar],Table12[id_kamar])</f>
        <v>KMR 001</v>
      </c>
      <c r="J1553" t="s">
        <v>23</v>
      </c>
      <c r="K1553">
        <v>3</v>
      </c>
      <c r="L1553">
        <v>567000</v>
      </c>
      <c r="M1553">
        <v>1701000</v>
      </c>
      <c r="N1553" t="str">
        <f>_xlfn.XLOOKUP(Table2[[#This Row],[metode_pembayaran]],Table11[metode_pembayaran],Table11[id_pembayaran])</f>
        <v>MP 04</v>
      </c>
      <c r="O1553" t="s">
        <v>53</v>
      </c>
      <c r="P1553" t="str">
        <f>_xlfn.XLOOKUP(Table2[[#This Row],[status_reservasi]],'Dim Status Reservasi'!$B$2:$B$5,'Dim Status Reservasi'!$A$2:$A$5)</f>
        <v>ST 004</v>
      </c>
      <c r="Q1553" t="s">
        <v>48</v>
      </c>
      <c r="R1553" t="str">
        <f>_xlfn.XLOOKUP(Table2[[#This Row],[kota_hotel]],'Dim Kota Hotel'!$B$2:$B$21,'Dim Kota Hotel'!$A$2:$A$21)</f>
        <v>LOK 020</v>
      </c>
      <c r="S1553" t="s">
        <v>94</v>
      </c>
    </row>
    <row r="1554" spans="1:19" x14ac:dyDescent="0.25">
      <c r="A1554" t="s">
        <v>4341</v>
      </c>
      <c r="B1554" t="str">
        <f>_xlfn.XLOOKUP(Table2[[#This Row],[tanggal_checkin]],Table6[tanggal_checkin],Table6[id_checkin])</f>
        <v>CI 0448</v>
      </c>
      <c r="C1554" t="s">
        <v>11083</v>
      </c>
      <c r="D1554" t="str">
        <f>_xlfn.XLOOKUP(Table2[[#This Row],[tanggal_checkout]],Table4[tanggal_checkout],Table4[id_checkout])</f>
        <v>CO 0459</v>
      </c>
      <c r="E1554" t="s">
        <v>11416</v>
      </c>
      <c r="F1554" s="8">
        <v>3.5972222222222225E-2</v>
      </c>
      <c r="G1554" t="str">
        <f>_xlfn.XLOOKUP(Table2[[#This Row],[nama_tamu]],Table10[nama_tamu],Table10[id_tamu])</f>
        <v>CUS 2322</v>
      </c>
      <c r="H1554" t="s">
        <v>4342</v>
      </c>
      <c r="I1554" t="str">
        <f>_xlfn.XLOOKUP(Table2[[#This Row],[tipe_kamar]],Table12[tipe_kamar],Table12[id_kamar])</f>
        <v>KMR 004</v>
      </c>
      <c r="J1554" t="s">
        <v>47</v>
      </c>
      <c r="K1554">
        <v>9</v>
      </c>
      <c r="L1554">
        <v>447000</v>
      </c>
      <c r="M1554">
        <v>4023000</v>
      </c>
      <c r="N1554" t="str">
        <f>_xlfn.XLOOKUP(Table2[[#This Row],[metode_pembayaran]],Table11[metode_pembayaran],Table11[id_pembayaran])</f>
        <v>MP 03</v>
      </c>
      <c r="O1554" t="s">
        <v>36</v>
      </c>
      <c r="P1554" t="str">
        <f>_xlfn.XLOOKUP(Table2[[#This Row],[status_reservasi]],'Dim Status Reservasi'!$B$2:$B$5,'Dim Status Reservasi'!$A$2:$A$5)</f>
        <v>ST 004</v>
      </c>
      <c r="Q1554" t="s">
        <v>48</v>
      </c>
      <c r="R1554" t="str">
        <f>_xlfn.XLOOKUP(Table2[[#This Row],[kota_hotel]],'Dim Kota Hotel'!$B$2:$B$21,'Dim Kota Hotel'!$A$2:$A$21)</f>
        <v>LOK 020</v>
      </c>
      <c r="S1554" t="s">
        <v>94</v>
      </c>
    </row>
    <row r="1555" spans="1:19" x14ac:dyDescent="0.25">
      <c r="A1555" t="s">
        <v>4343</v>
      </c>
      <c r="B1555" t="str">
        <f>_xlfn.XLOOKUP(Table2[[#This Row],[tanggal_checkin]],Table6[tanggal_checkin],Table6[id_checkin])</f>
        <v>CI 0315</v>
      </c>
      <c r="C1555" t="s">
        <v>11417</v>
      </c>
      <c r="D1555" t="str">
        <f>_xlfn.XLOOKUP(Table2[[#This Row],[tanggal_checkout]],Table4[tanggal_checkout],Table4[id_checkout])</f>
        <v>CO 0315</v>
      </c>
      <c r="E1555" t="s">
        <v>11165</v>
      </c>
      <c r="F1555" s="8">
        <v>0.43344907407407407</v>
      </c>
      <c r="G1555" t="str">
        <f>_xlfn.XLOOKUP(Table2[[#This Row],[nama_tamu]],Table10[nama_tamu],Table10[id_tamu])</f>
        <v>CUS 1796</v>
      </c>
      <c r="H1555" t="s">
        <v>4345</v>
      </c>
      <c r="I1555" t="str">
        <f>_xlfn.XLOOKUP(Table2[[#This Row],[tipe_kamar]],Table12[tipe_kamar],Table12[id_kamar])</f>
        <v>KMR 001</v>
      </c>
      <c r="J1555" t="s">
        <v>23</v>
      </c>
      <c r="K1555">
        <v>1</v>
      </c>
      <c r="L1555">
        <v>559000</v>
      </c>
      <c r="M1555">
        <v>559000</v>
      </c>
      <c r="N1555" t="str">
        <f>_xlfn.XLOOKUP(Table2[[#This Row],[metode_pembayaran]],Table11[metode_pembayaran],Table11[id_pembayaran])</f>
        <v>MP 06</v>
      </c>
      <c r="O1555" t="s">
        <v>17</v>
      </c>
      <c r="P1555" t="str">
        <f>_xlfn.XLOOKUP(Table2[[#This Row],[status_reservasi]],'Dim Status Reservasi'!$B$2:$B$5,'Dim Status Reservasi'!$A$2:$A$5)</f>
        <v>ST 004</v>
      </c>
      <c r="Q1555" t="s">
        <v>48</v>
      </c>
      <c r="R1555" t="str">
        <f>_xlfn.XLOOKUP(Table2[[#This Row],[kota_hotel]],'Dim Kota Hotel'!$B$2:$B$21,'Dim Kota Hotel'!$A$2:$A$21)</f>
        <v>LOK 013</v>
      </c>
      <c r="S1555" t="s">
        <v>160</v>
      </c>
    </row>
    <row r="1556" spans="1:19" x14ac:dyDescent="0.25">
      <c r="A1556" t="s">
        <v>4346</v>
      </c>
      <c r="B1556" t="str">
        <f>_xlfn.XLOOKUP(Table2[[#This Row],[tanggal_checkin]],Table6[tanggal_checkin],Table6[id_checkin])</f>
        <v>CI 0209</v>
      </c>
      <c r="C1556" t="s">
        <v>11067</v>
      </c>
      <c r="D1556" t="str">
        <f>_xlfn.XLOOKUP(Table2[[#This Row],[tanggal_checkout]],Table4[tanggal_checkout],Table4[id_checkout])</f>
        <v>CO 0214</v>
      </c>
      <c r="E1556" t="s">
        <v>11187</v>
      </c>
      <c r="F1556" s="8">
        <v>0.39432870370370371</v>
      </c>
      <c r="G1556" t="str">
        <f>_xlfn.XLOOKUP(Table2[[#This Row],[nama_tamu]],Table10[nama_tamu],Table10[id_tamu])</f>
        <v>CUS 0940</v>
      </c>
      <c r="H1556" t="s">
        <v>4348</v>
      </c>
      <c r="I1556" t="str">
        <f>_xlfn.XLOOKUP(Table2[[#This Row],[tipe_kamar]],Table12[tipe_kamar],Table12[id_kamar])</f>
        <v>KMR 004</v>
      </c>
      <c r="J1556" t="s">
        <v>47</v>
      </c>
      <c r="K1556">
        <v>6</v>
      </c>
      <c r="L1556">
        <v>491000</v>
      </c>
      <c r="M1556">
        <v>2946000</v>
      </c>
      <c r="N1556" t="str">
        <f>_xlfn.XLOOKUP(Table2[[#This Row],[metode_pembayaran]],Table11[metode_pembayaran],Table11[id_pembayaran])</f>
        <v>MP 06</v>
      </c>
      <c r="O1556" t="s">
        <v>17</v>
      </c>
      <c r="P1556" t="str">
        <f>_xlfn.XLOOKUP(Table2[[#This Row],[status_reservasi]],'Dim Status Reservasi'!$B$2:$B$5,'Dim Status Reservasi'!$A$2:$A$5)</f>
        <v>ST 004</v>
      </c>
      <c r="Q1556" t="s">
        <v>48</v>
      </c>
      <c r="R1556" t="str">
        <f>_xlfn.XLOOKUP(Table2[[#This Row],[kota_hotel]],'Dim Kota Hotel'!$B$2:$B$21,'Dim Kota Hotel'!$A$2:$A$21)</f>
        <v>LOK 016</v>
      </c>
      <c r="S1556" t="s">
        <v>117</v>
      </c>
    </row>
    <row r="1557" spans="1:19" x14ac:dyDescent="0.25">
      <c r="A1557" t="s">
        <v>4349</v>
      </c>
      <c r="B1557" t="str">
        <f>_xlfn.XLOOKUP(Table2[[#This Row],[tanggal_checkin]],Table6[tanggal_checkin],Table6[id_checkin])</f>
        <v>CI 0761</v>
      </c>
      <c r="C1557" t="s">
        <v>11978</v>
      </c>
      <c r="D1557" t="str">
        <f>_xlfn.XLOOKUP(Table2[[#This Row],[tanggal_checkout]],Table4[tanggal_checkout],Table4[id_checkout])</f>
        <v>CO 0764</v>
      </c>
      <c r="E1557" t="s">
        <v>10981</v>
      </c>
      <c r="F1557" s="8">
        <v>0.39447916666666666</v>
      </c>
      <c r="G1557" t="str">
        <f>_xlfn.XLOOKUP(Table2[[#This Row],[nama_tamu]],Table10[nama_tamu],Table10[id_tamu])</f>
        <v>CUS 3948</v>
      </c>
      <c r="H1557" t="s">
        <v>4350</v>
      </c>
      <c r="I1557" t="str">
        <f>_xlfn.XLOOKUP(Table2[[#This Row],[tipe_kamar]],Table12[tipe_kamar],Table12[id_kamar])</f>
        <v>KMR 004</v>
      </c>
      <c r="J1557" t="s">
        <v>47</v>
      </c>
      <c r="K1557">
        <v>1</v>
      </c>
      <c r="L1557">
        <v>433000</v>
      </c>
      <c r="M1557">
        <v>433000</v>
      </c>
      <c r="N1557" t="str">
        <f>_xlfn.XLOOKUP(Table2[[#This Row],[metode_pembayaran]],Table11[metode_pembayaran],Table11[id_pembayaran])</f>
        <v>MP 05</v>
      </c>
      <c r="O1557" t="s">
        <v>72</v>
      </c>
      <c r="P1557" t="str">
        <f>_xlfn.XLOOKUP(Table2[[#This Row],[status_reservasi]],'Dim Status Reservasi'!$B$2:$B$5,'Dim Status Reservasi'!$A$2:$A$5)</f>
        <v>ST 004</v>
      </c>
      <c r="Q1557" t="s">
        <v>48</v>
      </c>
      <c r="R1557" t="str">
        <f>_xlfn.XLOOKUP(Table2[[#This Row],[kota_hotel]],'Dim Kota Hotel'!$B$2:$B$21,'Dim Kota Hotel'!$A$2:$A$21)</f>
        <v>LOK 003</v>
      </c>
      <c r="S1557" t="s">
        <v>106</v>
      </c>
    </row>
    <row r="1558" spans="1:19" x14ac:dyDescent="0.25">
      <c r="A1558" t="s">
        <v>4351</v>
      </c>
      <c r="B1558" t="str">
        <f>_xlfn.XLOOKUP(Table2[[#This Row],[tanggal_checkin]],Table6[tanggal_checkin],Table6[id_checkin])</f>
        <v>CI 0842</v>
      </c>
      <c r="C1558" t="s">
        <v>11987</v>
      </c>
      <c r="D1558" t="str">
        <f>_xlfn.XLOOKUP(Table2[[#This Row],[tanggal_checkout]],Table4[tanggal_checkout],Table4[id_checkout])</f>
        <v>CO 0848</v>
      </c>
      <c r="E1558" t="s">
        <v>11158</v>
      </c>
      <c r="F1558" s="8">
        <v>0.28872685185185187</v>
      </c>
      <c r="G1558" t="str">
        <f>_xlfn.XLOOKUP(Table2[[#This Row],[nama_tamu]],Table10[nama_tamu],Table10[id_tamu])</f>
        <v>CUS 2324</v>
      </c>
      <c r="H1558" t="s">
        <v>4352</v>
      </c>
      <c r="I1558" t="str">
        <f>_xlfn.XLOOKUP(Table2[[#This Row],[tipe_kamar]],Table12[tipe_kamar],Table12[id_kamar])</f>
        <v>KMR 004</v>
      </c>
      <c r="J1558" t="s">
        <v>47</v>
      </c>
      <c r="K1558">
        <v>3</v>
      </c>
      <c r="L1558">
        <v>412000</v>
      </c>
      <c r="M1558">
        <v>1236000</v>
      </c>
      <c r="N1558" t="str">
        <f>_xlfn.XLOOKUP(Table2[[#This Row],[metode_pembayaran]],Table11[metode_pembayaran],Table11[id_pembayaran])</f>
        <v>MP 04</v>
      </c>
      <c r="O1558" t="s">
        <v>53</v>
      </c>
      <c r="P1558" t="str">
        <f>_xlfn.XLOOKUP(Table2[[#This Row],[status_reservasi]],'Dim Status Reservasi'!$B$2:$B$5,'Dim Status Reservasi'!$A$2:$A$5)</f>
        <v>ST 004</v>
      </c>
      <c r="Q1558" t="s">
        <v>48</v>
      </c>
      <c r="R1558" t="str">
        <f>_xlfn.XLOOKUP(Table2[[#This Row],[kota_hotel]],'Dim Kota Hotel'!$B$2:$B$21,'Dim Kota Hotel'!$A$2:$A$21)</f>
        <v>LOK 008</v>
      </c>
      <c r="S1558" t="s">
        <v>68</v>
      </c>
    </row>
    <row r="1559" spans="1:19" x14ac:dyDescent="0.25">
      <c r="A1559" t="s">
        <v>4353</v>
      </c>
      <c r="B1559" t="str">
        <f>_xlfn.XLOOKUP(Table2[[#This Row],[tanggal_checkin]],Table6[tanggal_checkin],Table6[id_checkin])</f>
        <v>CI 0790</v>
      </c>
      <c r="C1559" t="s">
        <v>11988</v>
      </c>
      <c r="D1559" t="str">
        <f>_xlfn.XLOOKUP(Table2[[#This Row],[tanggal_checkout]],Table4[tanggal_checkout],Table4[id_checkout])</f>
        <v>CO 0798</v>
      </c>
      <c r="E1559" t="s">
        <v>11862</v>
      </c>
      <c r="F1559" s="8">
        <v>0.94973379629629628</v>
      </c>
      <c r="G1559" t="str">
        <f>_xlfn.XLOOKUP(Table2[[#This Row],[nama_tamu]],Table10[nama_tamu],Table10[id_tamu])</f>
        <v>CUS 1783</v>
      </c>
      <c r="H1559" t="s">
        <v>4355</v>
      </c>
      <c r="I1559" t="str">
        <f>_xlfn.XLOOKUP(Table2[[#This Row],[tipe_kamar]],Table12[tipe_kamar],Table12[id_kamar])</f>
        <v>KMR 001</v>
      </c>
      <c r="J1559" t="s">
        <v>23</v>
      </c>
      <c r="K1559">
        <v>5</v>
      </c>
      <c r="L1559">
        <v>685000</v>
      </c>
      <c r="M1559">
        <v>3425000</v>
      </c>
      <c r="N1559" t="str">
        <f>_xlfn.XLOOKUP(Table2[[#This Row],[metode_pembayaran]],Table11[metode_pembayaran],Table11[id_pembayaran])</f>
        <v>MP 04</v>
      </c>
      <c r="O1559" t="s">
        <v>53</v>
      </c>
      <c r="P1559" t="str">
        <f>_xlfn.XLOOKUP(Table2[[#This Row],[status_reservasi]],'Dim Status Reservasi'!$B$2:$B$5,'Dim Status Reservasi'!$A$2:$A$5)</f>
        <v>ST 003</v>
      </c>
      <c r="Q1559" t="s">
        <v>37</v>
      </c>
      <c r="R1559" t="str">
        <f>_xlfn.XLOOKUP(Table2[[#This Row],[kota_hotel]],'Dim Kota Hotel'!$B$2:$B$21,'Dim Kota Hotel'!$A$2:$A$21)</f>
        <v>LOK 005</v>
      </c>
      <c r="S1559" t="s">
        <v>43</v>
      </c>
    </row>
    <row r="1560" spans="1:19" x14ac:dyDescent="0.25">
      <c r="A1560" t="s">
        <v>4356</v>
      </c>
      <c r="B1560" t="str">
        <f>_xlfn.XLOOKUP(Table2[[#This Row],[tanggal_checkin]],Table6[tanggal_checkin],Table6[id_checkin])</f>
        <v>CI 0945</v>
      </c>
      <c r="C1560" t="s">
        <v>11042</v>
      </c>
      <c r="D1560" t="str">
        <f>_xlfn.XLOOKUP(Table2[[#This Row],[tanggal_checkout]],Table4[tanggal_checkout],Table4[id_checkout])</f>
        <v>CO 0952</v>
      </c>
      <c r="E1560" t="s">
        <v>11620</v>
      </c>
      <c r="F1560" s="8">
        <v>0.70032407407407404</v>
      </c>
      <c r="G1560" t="str">
        <f>_xlfn.XLOOKUP(Table2[[#This Row],[nama_tamu]],Table10[nama_tamu],Table10[id_tamu])</f>
        <v>CUS 4122</v>
      </c>
      <c r="H1560" t="s">
        <v>4358</v>
      </c>
      <c r="I1560" t="str">
        <f>_xlfn.XLOOKUP(Table2[[#This Row],[tipe_kamar]],Table12[tipe_kamar],Table12[id_kamar])</f>
        <v>KMR 004</v>
      </c>
      <c r="J1560" t="s">
        <v>47</v>
      </c>
      <c r="K1560">
        <v>4</v>
      </c>
      <c r="L1560">
        <v>473000</v>
      </c>
      <c r="M1560">
        <v>1892000</v>
      </c>
      <c r="N1560" t="str">
        <f>_xlfn.XLOOKUP(Table2[[#This Row],[metode_pembayaran]],Table11[metode_pembayaran],Table11[id_pembayaran])</f>
        <v>MP 04</v>
      </c>
      <c r="O1560" t="s">
        <v>53</v>
      </c>
      <c r="P1560" t="str">
        <f>_xlfn.XLOOKUP(Table2[[#This Row],[status_reservasi]],'Dim Status Reservasi'!$B$2:$B$5,'Dim Status Reservasi'!$A$2:$A$5)</f>
        <v>ST 002</v>
      </c>
      <c r="Q1560" t="s">
        <v>124</v>
      </c>
      <c r="R1560" t="str">
        <f>_xlfn.XLOOKUP(Table2[[#This Row],[kota_hotel]],'Dim Kota Hotel'!$B$2:$B$21,'Dim Kota Hotel'!$A$2:$A$21)</f>
        <v>LOK 017</v>
      </c>
      <c r="S1560" t="s">
        <v>84</v>
      </c>
    </row>
    <row r="1561" spans="1:19" x14ac:dyDescent="0.25">
      <c r="A1561" t="s">
        <v>4359</v>
      </c>
      <c r="B1561" t="str">
        <f>_xlfn.XLOOKUP(Table2[[#This Row],[tanggal_checkin]],Table6[tanggal_checkin],Table6[id_checkin])</f>
        <v>CI 0865</v>
      </c>
      <c r="C1561" t="s">
        <v>11679</v>
      </c>
      <c r="D1561" t="str">
        <f>_xlfn.XLOOKUP(Table2[[#This Row],[tanggal_checkout]],Table4[tanggal_checkout],Table4[id_checkout])</f>
        <v>CO 0870</v>
      </c>
      <c r="E1561" t="s">
        <v>11989</v>
      </c>
      <c r="F1561" s="8">
        <v>0.38863425925925926</v>
      </c>
      <c r="G1561" t="str">
        <f>_xlfn.XLOOKUP(Table2[[#This Row],[nama_tamu]],Table10[nama_tamu],Table10[id_tamu])</f>
        <v>CUS 2467</v>
      </c>
      <c r="H1561" t="s">
        <v>4361</v>
      </c>
      <c r="I1561" t="str">
        <f>_xlfn.XLOOKUP(Table2[[#This Row],[tipe_kamar]],Table12[tipe_kamar],Table12[id_kamar])</f>
        <v>KMR 003</v>
      </c>
      <c r="J1561" t="s">
        <v>64</v>
      </c>
      <c r="K1561">
        <v>3</v>
      </c>
      <c r="L1561">
        <v>1309000</v>
      </c>
      <c r="M1561">
        <v>3927000</v>
      </c>
      <c r="N1561" t="str">
        <f>_xlfn.XLOOKUP(Table2[[#This Row],[metode_pembayaran]],Table11[metode_pembayaran],Table11[id_pembayaran])</f>
        <v>MP 01</v>
      </c>
      <c r="O1561" t="s">
        <v>24</v>
      </c>
      <c r="P1561" t="str">
        <f>_xlfn.XLOOKUP(Table2[[#This Row],[status_reservasi]],'Dim Status Reservasi'!$B$2:$B$5,'Dim Status Reservasi'!$A$2:$A$5)</f>
        <v>ST 002</v>
      </c>
      <c r="Q1561" t="s">
        <v>124</v>
      </c>
      <c r="R1561" t="str">
        <f>_xlfn.XLOOKUP(Table2[[#This Row],[kota_hotel]],'Dim Kota Hotel'!$B$2:$B$21,'Dim Kota Hotel'!$A$2:$A$21)</f>
        <v>LOK 020</v>
      </c>
      <c r="S1561" t="s">
        <v>94</v>
      </c>
    </row>
    <row r="1562" spans="1:19" x14ac:dyDescent="0.25">
      <c r="A1562" t="s">
        <v>4362</v>
      </c>
      <c r="B1562" t="str">
        <f>_xlfn.XLOOKUP(Table2[[#This Row],[tanggal_checkin]],Table6[tanggal_checkin],Table6[id_checkin])</f>
        <v>CI 0533</v>
      </c>
      <c r="C1562" t="s">
        <v>11076</v>
      </c>
      <c r="D1562" t="str">
        <f>_xlfn.XLOOKUP(Table2[[#This Row],[tanggal_checkout]],Table4[tanggal_checkout],Table4[id_checkout])</f>
        <v>CO 0538</v>
      </c>
      <c r="E1562" t="s">
        <v>11990</v>
      </c>
      <c r="F1562" s="8">
        <v>3.1099537037037037E-2</v>
      </c>
      <c r="G1562" t="str">
        <f>_xlfn.XLOOKUP(Table2[[#This Row],[nama_tamu]],Table10[nama_tamu],Table10[id_tamu])</f>
        <v>CUS 2948</v>
      </c>
      <c r="H1562" t="s">
        <v>4363</v>
      </c>
      <c r="I1562" t="str">
        <f>_xlfn.XLOOKUP(Table2[[#This Row],[tipe_kamar]],Table12[tipe_kamar],Table12[id_kamar])</f>
        <v>KMR 004</v>
      </c>
      <c r="J1562" t="s">
        <v>47</v>
      </c>
      <c r="K1562">
        <v>4</v>
      </c>
      <c r="L1562">
        <v>408000</v>
      </c>
      <c r="M1562">
        <v>1632000</v>
      </c>
      <c r="N1562" t="str">
        <f>_xlfn.XLOOKUP(Table2[[#This Row],[metode_pembayaran]],Table11[metode_pembayaran],Table11[id_pembayaran])</f>
        <v>MP 01</v>
      </c>
      <c r="O1562" t="s">
        <v>24</v>
      </c>
      <c r="P1562" t="str">
        <f>_xlfn.XLOOKUP(Table2[[#This Row],[status_reservasi]],'Dim Status Reservasi'!$B$2:$B$5,'Dim Status Reservasi'!$A$2:$A$5)</f>
        <v>ST 003</v>
      </c>
      <c r="Q1562" t="s">
        <v>37</v>
      </c>
      <c r="R1562" t="str">
        <f>_xlfn.XLOOKUP(Table2[[#This Row],[kota_hotel]],'Dim Kota Hotel'!$B$2:$B$21,'Dim Kota Hotel'!$A$2:$A$21)</f>
        <v>LOK 013</v>
      </c>
      <c r="S1562" t="s">
        <v>160</v>
      </c>
    </row>
    <row r="1563" spans="1:19" x14ac:dyDescent="0.25">
      <c r="A1563" t="s">
        <v>4364</v>
      </c>
      <c r="B1563" t="str">
        <f>_xlfn.XLOOKUP(Table2[[#This Row],[tanggal_checkin]],Table6[tanggal_checkin],Table6[id_checkin])</f>
        <v>CI 0835</v>
      </c>
      <c r="C1563" t="s">
        <v>11312</v>
      </c>
      <c r="D1563" t="str">
        <f>_xlfn.XLOOKUP(Table2[[#This Row],[tanggal_checkout]],Table4[tanggal_checkout],Table4[id_checkout])</f>
        <v>CO 0845</v>
      </c>
      <c r="E1563" t="s">
        <v>11987</v>
      </c>
      <c r="F1563" s="8">
        <v>0.41629629629629628</v>
      </c>
      <c r="G1563" t="str">
        <f>_xlfn.XLOOKUP(Table2[[#This Row],[nama_tamu]],Table10[nama_tamu],Table10[id_tamu])</f>
        <v>CUS 2206</v>
      </c>
      <c r="H1563" t="s">
        <v>4365</v>
      </c>
      <c r="I1563" t="str">
        <f>_xlfn.XLOOKUP(Table2[[#This Row],[tipe_kamar]],Table12[tipe_kamar],Table12[id_kamar])</f>
        <v>KMR 003</v>
      </c>
      <c r="J1563" t="s">
        <v>64</v>
      </c>
      <c r="K1563">
        <v>7</v>
      </c>
      <c r="L1563">
        <v>1190000</v>
      </c>
      <c r="M1563">
        <v>8330000</v>
      </c>
      <c r="N1563" t="str">
        <f>_xlfn.XLOOKUP(Table2[[#This Row],[metode_pembayaran]],Table11[metode_pembayaran],Table11[id_pembayaran])</f>
        <v>MP 05</v>
      </c>
      <c r="O1563" t="s">
        <v>72</v>
      </c>
      <c r="P1563" t="str">
        <f>_xlfn.XLOOKUP(Table2[[#This Row],[status_reservasi]],'Dim Status Reservasi'!$B$2:$B$5,'Dim Status Reservasi'!$A$2:$A$5)</f>
        <v>ST 004</v>
      </c>
      <c r="Q1563" t="s">
        <v>48</v>
      </c>
      <c r="R1563" t="str">
        <f>_xlfn.XLOOKUP(Table2[[#This Row],[kota_hotel]],'Dim Kota Hotel'!$B$2:$B$21,'Dim Kota Hotel'!$A$2:$A$21)</f>
        <v>LOK 012</v>
      </c>
      <c r="S1563" t="s">
        <v>25</v>
      </c>
    </row>
    <row r="1564" spans="1:19" x14ac:dyDescent="0.25">
      <c r="A1564" t="s">
        <v>4366</v>
      </c>
      <c r="B1564" t="str">
        <f>_xlfn.XLOOKUP(Table2[[#This Row],[tanggal_checkin]],Table6[tanggal_checkin],Table6[id_checkin])</f>
        <v>CI 0635</v>
      </c>
      <c r="C1564" t="s">
        <v>11919</v>
      </c>
      <c r="D1564" t="str">
        <f>_xlfn.XLOOKUP(Table2[[#This Row],[tanggal_checkout]],Table4[tanggal_checkout],Table4[id_checkout])</f>
        <v>CO 0640</v>
      </c>
      <c r="E1564" t="s">
        <v>11224</v>
      </c>
      <c r="F1564" s="8">
        <v>0.10712962962962963</v>
      </c>
      <c r="G1564" t="str">
        <f>_xlfn.XLOOKUP(Table2[[#This Row],[nama_tamu]],Table10[nama_tamu],Table10[id_tamu])</f>
        <v>CUS 4134</v>
      </c>
      <c r="H1564" t="s">
        <v>4368</v>
      </c>
      <c r="I1564" t="str">
        <f>_xlfn.XLOOKUP(Table2[[#This Row],[tipe_kamar]],Table12[tipe_kamar],Table12[id_kamar])</f>
        <v>KMR 003</v>
      </c>
      <c r="J1564" t="s">
        <v>64</v>
      </c>
      <c r="K1564">
        <v>5</v>
      </c>
      <c r="L1564">
        <v>1326000</v>
      </c>
      <c r="M1564">
        <v>6630000</v>
      </c>
      <c r="N1564" t="str">
        <f>_xlfn.XLOOKUP(Table2[[#This Row],[metode_pembayaran]],Table11[metode_pembayaran],Table11[id_pembayaran])</f>
        <v>MP 05</v>
      </c>
      <c r="O1564" t="s">
        <v>72</v>
      </c>
      <c r="P1564" t="str">
        <f>_xlfn.XLOOKUP(Table2[[#This Row],[status_reservasi]],'Dim Status Reservasi'!$B$2:$B$5,'Dim Status Reservasi'!$A$2:$A$5)</f>
        <v>ST 003</v>
      </c>
      <c r="Q1564" t="s">
        <v>37</v>
      </c>
      <c r="R1564" t="str">
        <f>_xlfn.XLOOKUP(Table2[[#This Row],[kota_hotel]],'Dim Kota Hotel'!$B$2:$B$21,'Dim Kota Hotel'!$A$2:$A$21)</f>
        <v>LOK 005</v>
      </c>
      <c r="S1564" t="s">
        <v>43</v>
      </c>
    </row>
    <row r="1565" spans="1:19" x14ac:dyDescent="0.25">
      <c r="A1565" t="s">
        <v>4369</v>
      </c>
      <c r="B1565" t="str">
        <f>_xlfn.XLOOKUP(Table2[[#This Row],[tanggal_checkin]],Table6[tanggal_checkin],Table6[id_checkin])</f>
        <v>CI 0181</v>
      </c>
      <c r="C1565" t="s">
        <v>11624</v>
      </c>
      <c r="D1565" t="str">
        <f>_xlfn.XLOOKUP(Table2[[#This Row],[tanggal_checkout]],Table4[tanggal_checkout],Table4[id_checkout])</f>
        <v>CO 0186</v>
      </c>
      <c r="E1565" t="s">
        <v>11087</v>
      </c>
      <c r="F1565" s="8">
        <v>0.79959490740740746</v>
      </c>
      <c r="G1565" t="str">
        <f>_xlfn.XLOOKUP(Table2[[#This Row],[nama_tamu]],Table10[nama_tamu],Table10[id_tamu])</f>
        <v>CUS 0349</v>
      </c>
      <c r="H1565" t="s">
        <v>4371</v>
      </c>
      <c r="I1565" t="str">
        <f>_xlfn.XLOOKUP(Table2[[#This Row],[tipe_kamar]],Table12[tipe_kamar],Table12[id_kamar])</f>
        <v>KMR 001</v>
      </c>
      <c r="J1565" t="s">
        <v>23</v>
      </c>
      <c r="K1565">
        <v>4</v>
      </c>
      <c r="L1565">
        <v>577000</v>
      </c>
      <c r="M1565">
        <v>2308000</v>
      </c>
      <c r="N1565" t="str">
        <f>_xlfn.XLOOKUP(Table2[[#This Row],[metode_pembayaran]],Table11[metode_pembayaran],Table11[id_pembayaran])</f>
        <v>MP 05</v>
      </c>
      <c r="O1565" t="s">
        <v>72</v>
      </c>
      <c r="P1565" t="str">
        <f>_xlfn.XLOOKUP(Table2[[#This Row],[status_reservasi]],'Dim Status Reservasi'!$B$2:$B$5,'Dim Status Reservasi'!$A$2:$A$5)</f>
        <v>ST 003</v>
      </c>
      <c r="Q1565" t="s">
        <v>37</v>
      </c>
      <c r="R1565" t="str">
        <f>_xlfn.XLOOKUP(Table2[[#This Row],[kota_hotel]],'Dim Kota Hotel'!$B$2:$B$21,'Dim Kota Hotel'!$A$2:$A$21)</f>
        <v>LOK 018</v>
      </c>
      <c r="S1565" t="s">
        <v>102</v>
      </c>
    </row>
    <row r="1566" spans="1:19" x14ac:dyDescent="0.25">
      <c r="A1566" t="s">
        <v>4372</v>
      </c>
      <c r="B1566" t="str">
        <f>_xlfn.XLOOKUP(Table2[[#This Row],[tanggal_checkin]],Table6[tanggal_checkin],Table6[id_checkin])</f>
        <v>CI 0715</v>
      </c>
      <c r="C1566" t="s">
        <v>11149</v>
      </c>
      <c r="D1566" t="str">
        <f>_xlfn.XLOOKUP(Table2[[#This Row],[tanggal_checkout]],Table4[tanggal_checkout],Table4[id_checkout])</f>
        <v>CO 0722</v>
      </c>
      <c r="E1566" t="s">
        <v>11186</v>
      </c>
      <c r="F1566" s="8">
        <v>0.23033564814814814</v>
      </c>
      <c r="G1566" t="str">
        <f>_xlfn.XLOOKUP(Table2[[#This Row],[nama_tamu]],Table10[nama_tamu],Table10[id_tamu])</f>
        <v>CUS 1517</v>
      </c>
      <c r="H1566" t="s">
        <v>4374</v>
      </c>
      <c r="I1566" t="str">
        <f>_xlfn.XLOOKUP(Table2[[#This Row],[tipe_kamar]],Table12[tipe_kamar],Table12[id_kamar])</f>
        <v>KMR 004</v>
      </c>
      <c r="J1566" t="s">
        <v>47</v>
      </c>
      <c r="K1566">
        <v>4</v>
      </c>
      <c r="L1566">
        <v>495000</v>
      </c>
      <c r="M1566">
        <v>1980000</v>
      </c>
      <c r="N1566" t="str">
        <f>_xlfn.XLOOKUP(Table2[[#This Row],[metode_pembayaran]],Table11[metode_pembayaran],Table11[id_pembayaran])</f>
        <v>MP 04</v>
      </c>
      <c r="O1566" t="s">
        <v>53</v>
      </c>
      <c r="P1566" t="str">
        <f>_xlfn.XLOOKUP(Table2[[#This Row],[status_reservasi]],'Dim Status Reservasi'!$B$2:$B$5,'Dim Status Reservasi'!$A$2:$A$5)</f>
        <v>ST 003</v>
      </c>
      <c r="Q1566" t="s">
        <v>37</v>
      </c>
      <c r="R1566" t="str">
        <f>_xlfn.XLOOKUP(Table2[[#This Row],[kota_hotel]],'Dim Kota Hotel'!$B$2:$B$21,'Dim Kota Hotel'!$A$2:$A$21)</f>
        <v>LOK 012</v>
      </c>
      <c r="S1566" t="s">
        <v>25</v>
      </c>
    </row>
    <row r="1567" spans="1:19" x14ac:dyDescent="0.25">
      <c r="A1567" t="s">
        <v>4375</v>
      </c>
      <c r="B1567" t="str">
        <f>_xlfn.XLOOKUP(Table2[[#This Row],[tanggal_checkin]],Table6[tanggal_checkin],Table6[id_checkin])</f>
        <v>CI 0307</v>
      </c>
      <c r="C1567" t="s">
        <v>11452</v>
      </c>
      <c r="D1567" t="str">
        <f>_xlfn.XLOOKUP(Table2[[#This Row],[tanggal_checkout]],Table4[tanggal_checkout],Table4[id_checkout])</f>
        <v>CO 0308</v>
      </c>
      <c r="E1567" t="s">
        <v>11095</v>
      </c>
      <c r="F1567" s="8">
        <v>0.59944444444444445</v>
      </c>
      <c r="G1567" t="str">
        <f>_xlfn.XLOOKUP(Table2[[#This Row],[nama_tamu]],Table10[nama_tamu],Table10[id_tamu])</f>
        <v>CUS 0339</v>
      </c>
      <c r="H1567" t="s">
        <v>4376</v>
      </c>
      <c r="I1567" t="str">
        <f>_xlfn.XLOOKUP(Table2[[#This Row],[tipe_kamar]],Table12[tipe_kamar],Table12[id_kamar])</f>
        <v>KMR 003</v>
      </c>
      <c r="J1567" t="s">
        <v>64</v>
      </c>
      <c r="K1567">
        <v>3</v>
      </c>
      <c r="L1567">
        <v>1231000</v>
      </c>
      <c r="M1567">
        <v>3693000</v>
      </c>
      <c r="N1567" t="str">
        <f>_xlfn.XLOOKUP(Table2[[#This Row],[metode_pembayaran]],Table11[metode_pembayaran],Table11[id_pembayaran])</f>
        <v>MP 03</v>
      </c>
      <c r="O1567" t="s">
        <v>36</v>
      </c>
      <c r="P1567" t="str">
        <f>_xlfn.XLOOKUP(Table2[[#This Row],[status_reservasi]],'Dim Status Reservasi'!$B$2:$B$5,'Dim Status Reservasi'!$A$2:$A$5)</f>
        <v>ST 001</v>
      </c>
      <c r="Q1567" t="s">
        <v>214</v>
      </c>
      <c r="R1567" t="str">
        <f>_xlfn.XLOOKUP(Table2[[#This Row],[kota_hotel]],'Dim Kota Hotel'!$B$2:$B$21,'Dim Kota Hotel'!$A$2:$A$21)</f>
        <v>LOK 005</v>
      </c>
      <c r="S1567" t="s">
        <v>43</v>
      </c>
    </row>
    <row r="1568" spans="1:19" x14ac:dyDescent="0.25">
      <c r="A1568" t="s">
        <v>4377</v>
      </c>
      <c r="B1568" t="str">
        <f>_xlfn.XLOOKUP(Table2[[#This Row],[tanggal_checkin]],Table6[tanggal_checkin],Table6[id_checkin])</f>
        <v>CI 0377</v>
      </c>
      <c r="C1568" t="s">
        <v>11552</v>
      </c>
      <c r="D1568" t="str">
        <f>_xlfn.XLOOKUP(Table2[[#This Row],[tanggal_checkout]],Table4[tanggal_checkout],Table4[id_checkout])</f>
        <v>CO 0385</v>
      </c>
      <c r="E1568" t="s">
        <v>11527</v>
      </c>
      <c r="F1568" s="8">
        <v>0.26565972222222223</v>
      </c>
      <c r="G1568" t="str">
        <f>_xlfn.XLOOKUP(Table2[[#This Row],[nama_tamu]],Table10[nama_tamu],Table10[id_tamu])</f>
        <v>CUS 1572</v>
      </c>
      <c r="H1568" t="s">
        <v>4378</v>
      </c>
      <c r="I1568" t="str">
        <f>_xlfn.XLOOKUP(Table2[[#This Row],[tipe_kamar]],Table12[tipe_kamar],Table12[id_kamar])</f>
        <v>KMR 003</v>
      </c>
      <c r="J1568" t="s">
        <v>64</v>
      </c>
      <c r="K1568">
        <v>7</v>
      </c>
      <c r="L1568">
        <v>1248000</v>
      </c>
      <c r="M1568">
        <v>8736000</v>
      </c>
      <c r="N1568" t="str">
        <f>_xlfn.XLOOKUP(Table2[[#This Row],[metode_pembayaran]],Table11[metode_pembayaran],Table11[id_pembayaran])</f>
        <v>MP 05</v>
      </c>
      <c r="O1568" t="s">
        <v>72</v>
      </c>
      <c r="P1568" t="str">
        <f>_xlfn.XLOOKUP(Table2[[#This Row],[status_reservasi]],'Dim Status Reservasi'!$B$2:$B$5,'Dim Status Reservasi'!$A$2:$A$5)</f>
        <v>ST 003</v>
      </c>
      <c r="Q1568" t="s">
        <v>37</v>
      </c>
      <c r="R1568" t="str">
        <f>_xlfn.XLOOKUP(Table2[[#This Row],[kota_hotel]],'Dim Kota Hotel'!$B$2:$B$21,'Dim Kota Hotel'!$A$2:$A$21)</f>
        <v>LOK 004</v>
      </c>
      <c r="S1568" t="s">
        <v>49</v>
      </c>
    </row>
    <row r="1569" spans="1:19" x14ac:dyDescent="0.25">
      <c r="A1569" t="s">
        <v>4379</v>
      </c>
      <c r="B1569" t="str">
        <f>_xlfn.XLOOKUP(Table2[[#This Row],[tanggal_checkin]],Table6[tanggal_checkin],Table6[id_checkin])</f>
        <v>CI 0552</v>
      </c>
      <c r="C1569" t="s">
        <v>11921</v>
      </c>
      <c r="D1569" t="str">
        <f>_xlfn.XLOOKUP(Table2[[#This Row],[tanggal_checkout]],Table4[tanggal_checkout],Table4[id_checkout])</f>
        <v>CO 0554</v>
      </c>
      <c r="E1569" t="s">
        <v>11202</v>
      </c>
      <c r="F1569" s="8">
        <v>0.63207175925925929</v>
      </c>
      <c r="G1569" t="str">
        <f>_xlfn.XLOOKUP(Table2[[#This Row],[nama_tamu]],Table10[nama_tamu],Table10[id_tamu])</f>
        <v>CUS 0024</v>
      </c>
      <c r="H1569" t="s">
        <v>4381</v>
      </c>
      <c r="I1569" t="str">
        <f>_xlfn.XLOOKUP(Table2[[#This Row],[tipe_kamar]],Table12[tipe_kamar],Table12[id_kamar])</f>
        <v>KMR 001</v>
      </c>
      <c r="J1569" t="s">
        <v>23</v>
      </c>
      <c r="K1569">
        <v>2</v>
      </c>
      <c r="L1569">
        <v>582000</v>
      </c>
      <c r="M1569">
        <v>1164000</v>
      </c>
      <c r="N1569" t="str">
        <f>_xlfn.XLOOKUP(Table2[[#This Row],[metode_pembayaran]],Table11[metode_pembayaran],Table11[id_pembayaran])</f>
        <v>MP 06</v>
      </c>
      <c r="O1569" t="s">
        <v>17</v>
      </c>
      <c r="P1569" t="str">
        <f>_xlfn.XLOOKUP(Table2[[#This Row],[status_reservasi]],'Dim Status Reservasi'!$B$2:$B$5,'Dim Status Reservasi'!$A$2:$A$5)</f>
        <v>ST 003</v>
      </c>
      <c r="Q1569" t="s">
        <v>37</v>
      </c>
      <c r="R1569" t="str">
        <f>_xlfn.XLOOKUP(Table2[[#This Row],[kota_hotel]],'Dim Kota Hotel'!$B$2:$B$21,'Dim Kota Hotel'!$A$2:$A$21)</f>
        <v>LOK 019</v>
      </c>
      <c r="S1569" t="s">
        <v>133</v>
      </c>
    </row>
    <row r="1570" spans="1:19" x14ac:dyDescent="0.25">
      <c r="A1570" t="s">
        <v>4382</v>
      </c>
      <c r="B1570" t="str">
        <f>_xlfn.XLOOKUP(Table2[[#This Row],[tanggal_checkin]],Table6[tanggal_checkin],Table6[id_checkin])</f>
        <v>CI 0764</v>
      </c>
      <c r="C1570" t="s">
        <v>11009</v>
      </c>
      <c r="D1570" t="str">
        <f>_xlfn.XLOOKUP(Table2[[#This Row],[tanggal_checkout]],Table4[tanggal_checkout],Table4[id_checkout])</f>
        <v>CO 0770</v>
      </c>
      <c r="E1570" t="s">
        <v>11532</v>
      </c>
      <c r="F1570" s="8">
        <v>0.90762731481481485</v>
      </c>
      <c r="G1570" t="str">
        <f>_xlfn.XLOOKUP(Table2[[#This Row],[nama_tamu]],Table10[nama_tamu],Table10[id_tamu])</f>
        <v>CUS 0430</v>
      </c>
      <c r="H1570" t="s">
        <v>4383</v>
      </c>
      <c r="I1570" t="str">
        <f>_xlfn.XLOOKUP(Table2[[#This Row],[tipe_kamar]],Table12[tipe_kamar],Table12[id_kamar])</f>
        <v>KMR 002</v>
      </c>
      <c r="J1570" t="s">
        <v>82</v>
      </c>
      <c r="K1570">
        <v>4</v>
      </c>
      <c r="L1570">
        <v>386000</v>
      </c>
      <c r="M1570">
        <v>1544000</v>
      </c>
      <c r="N1570" t="str">
        <f>_xlfn.XLOOKUP(Table2[[#This Row],[metode_pembayaran]],Table11[metode_pembayaran],Table11[id_pembayaran])</f>
        <v>MP 06</v>
      </c>
      <c r="O1570" t="s">
        <v>17</v>
      </c>
      <c r="P1570" t="str">
        <f>_xlfn.XLOOKUP(Table2[[#This Row],[status_reservasi]],'Dim Status Reservasi'!$B$2:$B$5,'Dim Status Reservasi'!$A$2:$A$5)</f>
        <v>ST 004</v>
      </c>
      <c r="Q1570" t="s">
        <v>48</v>
      </c>
      <c r="R1570" t="str">
        <f>_xlfn.XLOOKUP(Table2[[#This Row],[kota_hotel]],'Dim Kota Hotel'!$B$2:$B$21,'Dim Kota Hotel'!$A$2:$A$21)</f>
        <v>LOK 011</v>
      </c>
      <c r="S1570" t="s">
        <v>38</v>
      </c>
    </row>
    <row r="1571" spans="1:19" x14ac:dyDescent="0.25">
      <c r="A1571" t="s">
        <v>4384</v>
      </c>
      <c r="B1571" t="str">
        <f>_xlfn.XLOOKUP(Table2[[#This Row],[tanggal_checkin]],Table6[tanggal_checkin],Table6[id_checkin])</f>
        <v>CI 0362</v>
      </c>
      <c r="C1571" t="s">
        <v>11773</v>
      </c>
      <c r="D1571" t="str">
        <f>_xlfn.XLOOKUP(Table2[[#This Row],[tanggal_checkout]],Table4[tanggal_checkout],Table4[id_checkout])</f>
        <v>CO 0365</v>
      </c>
      <c r="E1571" t="s">
        <v>11875</v>
      </c>
      <c r="F1571" s="8">
        <v>0.99548611111111107</v>
      </c>
      <c r="G1571" t="str">
        <f>_xlfn.XLOOKUP(Table2[[#This Row],[nama_tamu]],Table10[nama_tamu],Table10[id_tamu])</f>
        <v>CUS 3465</v>
      </c>
      <c r="H1571" t="s">
        <v>4386</v>
      </c>
      <c r="I1571" t="str">
        <f>_xlfn.XLOOKUP(Table2[[#This Row],[tipe_kamar]],Table12[tipe_kamar],Table12[id_kamar])</f>
        <v>KMR 001</v>
      </c>
      <c r="J1571" t="s">
        <v>23</v>
      </c>
      <c r="K1571">
        <v>4</v>
      </c>
      <c r="L1571">
        <v>549000</v>
      </c>
      <c r="M1571">
        <v>2196000</v>
      </c>
      <c r="N1571" t="str">
        <f>_xlfn.XLOOKUP(Table2[[#This Row],[metode_pembayaran]],Table11[metode_pembayaran],Table11[id_pembayaran])</f>
        <v>MP 06</v>
      </c>
      <c r="O1571" t="s">
        <v>17</v>
      </c>
      <c r="P1571" t="str">
        <f>_xlfn.XLOOKUP(Table2[[#This Row],[status_reservasi]],'Dim Status Reservasi'!$B$2:$B$5,'Dim Status Reservasi'!$A$2:$A$5)</f>
        <v>ST 001</v>
      </c>
      <c r="Q1571" t="s">
        <v>214</v>
      </c>
      <c r="R1571" t="str">
        <f>_xlfn.XLOOKUP(Table2[[#This Row],[kota_hotel]],'Dim Kota Hotel'!$B$2:$B$21,'Dim Kota Hotel'!$A$2:$A$21)</f>
        <v>LOK 011</v>
      </c>
      <c r="S1571" t="s">
        <v>38</v>
      </c>
    </row>
    <row r="1572" spans="1:19" x14ac:dyDescent="0.25">
      <c r="A1572" t="s">
        <v>4387</v>
      </c>
      <c r="B1572" t="str">
        <f>_xlfn.XLOOKUP(Table2[[#This Row],[tanggal_checkin]],Table6[tanggal_checkin],Table6[id_checkin])</f>
        <v>CI 0692</v>
      </c>
      <c r="C1572" t="s">
        <v>11991</v>
      </c>
      <c r="D1572" t="str">
        <f>_xlfn.XLOOKUP(Table2[[#This Row],[tanggal_checkout]],Table4[tanggal_checkout],Table4[id_checkout])</f>
        <v>CO 0700</v>
      </c>
      <c r="E1572" t="s">
        <v>11378</v>
      </c>
      <c r="F1572" s="8">
        <v>0.98504629629629625</v>
      </c>
      <c r="G1572" t="str">
        <f>_xlfn.XLOOKUP(Table2[[#This Row],[nama_tamu]],Table10[nama_tamu],Table10[id_tamu])</f>
        <v>CUS 3777</v>
      </c>
      <c r="H1572" t="s">
        <v>4389</v>
      </c>
      <c r="I1572" t="str">
        <f>_xlfn.XLOOKUP(Table2[[#This Row],[tipe_kamar]],Table12[tipe_kamar],Table12[id_kamar])</f>
        <v>KMR 002</v>
      </c>
      <c r="J1572" t="s">
        <v>82</v>
      </c>
      <c r="K1572">
        <v>6</v>
      </c>
      <c r="L1572">
        <v>347000</v>
      </c>
      <c r="M1572">
        <v>2082000</v>
      </c>
      <c r="N1572" t="str">
        <f>_xlfn.XLOOKUP(Table2[[#This Row],[metode_pembayaran]],Table11[metode_pembayaran],Table11[id_pembayaran])</f>
        <v>MP 04</v>
      </c>
      <c r="O1572" t="s">
        <v>53</v>
      </c>
      <c r="P1572" t="str">
        <f>_xlfn.XLOOKUP(Table2[[#This Row],[status_reservasi]],'Dim Status Reservasi'!$B$2:$B$5,'Dim Status Reservasi'!$A$2:$A$5)</f>
        <v>ST 003</v>
      </c>
      <c r="Q1572" t="s">
        <v>37</v>
      </c>
      <c r="R1572" t="str">
        <f>_xlfn.XLOOKUP(Table2[[#This Row],[kota_hotel]],'Dim Kota Hotel'!$B$2:$B$21,'Dim Kota Hotel'!$A$2:$A$21)</f>
        <v>LOK 012</v>
      </c>
      <c r="S1572" t="s">
        <v>25</v>
      </c>
    </row>
    <row r="1573" spans="1:19" x14ac:dyDescent="0.25">
      <c r="A1573" t="s">
        <v>4390</v>
      </c>
      <c r="B1573" t="str">
        <f>_xlfn.XLOOKUP(Table2[[#This Row],[tanggal_checkin]],Table6[tanggal_checkin],Table6[id_checkin])</f>
        <v>CI 0534</v>
      </c>
      <c r="C1573" t="s">
        <v>11530</v>
      </c>
      <c r="D1573" t="str">
        <f>_xlfn.XLOOKUP(Table2[[#This Row],[tanggal_checkout]],Table4[tanggal_checkout],Table4[id_checkout])</f>
        <v>CO 0536</v>
      </c>
      <c r="E1573" t="s">
        <v>11077</v>
      </c>
      <c r="F1573" s="8">
        <v>0.54112268518518514</v>
      </c>
      <c r="G1573" t="str">
        <f>_xlfn.XLOOKUP(Table2[[#This Row],[nama_tamu]],Table10[nama_tamu],Table10[id_tamu])</f>
        <v>CUS 0348</v>
      </c>
      <c r="H1573" t="s">
        <v>4391</v>
      </c>
      <c r="I1573" t="str">
        <f>_xlfn.XLOOKUP(Table2[[#This Row],[tipe_kamar]],Table12[tipe_kamar],Table12[id_kamar])</f>
        <v>KMR 002</v>
      </c>
      <c r="J1573" t="s">
        <v>82</v>
      </c>
      <c r="K1573">
        <v>1</v>
      </c>
      <c r="L1573">
        <v>358000</v>
      </c>
      <c r="M1573">
        <v>358000</v>
      </c>
      <c r="N1573" t="str">
        <f>_xlfn.XLOOKUP(Table2[[#This Row],[metode_pembayaran]],Table11[metode_pembayaran],Table11[id_pembayaran])</f>
        <v>MP 02</v>
      </c>
      <c r="O1573" t="s">
        <v>30</v>
      </c>
      <c r="P1573" t="str">
        <f>_xlfn.XLOOKUP(Table2[[#This Row],[status_reservasi]],'Dim Status Reservasi'!$B$2:$B$5,'Dim Status Reservasi'!$A$2:$A$5)</f>
        <v>ST 004</v>
      </c>
      <c r="Q1573" t="s">
        <v>48</v>
      </c>
      <c r="R1573" t="str">
        <f>_xlfn.XLOOKUP(Table2[[#This Row],[kota_hotel]],'Dim Kota Hotel'!$B$2:$B$21,'Dim Kota Hotel'!$A$2:$A$21)</f>
        <v>LOK 012</v>
      </c>
      <c r="S1573" t="s">
        <v>25</v>
      </c>
    </row>
    <row r="1574" spans="1:19" x14ac:dyDescent="0.25">
      <c r="A1574" t="s">
        <v>4392</v>
      </c>
      <c r="B1574" t="str">
        <f>_xlfn.XLOOKUP(Table2[[#This Row],[tanggal_checkin]],Table6[tanggal_checkin],Table6[id_checkin])</f>
        <v>CI 0574</v>
      </c>
      <c r="C1574" t="s">
        <v>11263</v>
      </c>
      <c r="D1574" t="str">
        <f>_xlfn.XLOOKUP(Table2[[#This Row],[tanggal_checkout]],Table4[tanggal_checkout],Table4[id_checkout])</f>
        <v>CO 0579</v>
      </c>
      <c r="E1574" t="s">
        <v>11090</v>
      </c>
      <c r="F1574" s="8">
        <v>0.17048611111111112</v>
      </c>
      <c r="G1574" t="str">
        <f>_xlfn.XLOOKUP(Table2[[#This Row],[nama_tamu]],Table10[nama_tamu],Table10[id_tamu])</f>
        <v>CUS 3862</v>
      </c>
      <c r="H1574" t="s">
        <v>4394</v>
      </c>
      <c r="I1574" t="str">
        <f>_xlfn.XLOOKUP(Table2[[#This Row],[tipe_kamar]],Table12[tipe_kamar],Table12[id_kamar])</f>
        <v>KMR 002</v>
      </c>
      <c r="J1574" t="s">
        <v>82</v>
      </c>
      <c r="K1574">
        <v>5</v>
      </c>
      <c r="L1574">
        <v>367000</v>
      </c>
      <c r="M1574">
        <v>1835000</v>
      </c>
      <c r="N1574" t="str">
        <f>_xlfn.XLOOKUP(Table2[[#This Row],[metode_pembayaran]],Table11[metode_pembayaran],Table11[id_pembayaran])</f>
        <v>MP 06</v>
      </c>
      <c r="O1574" t="s">
        <v>17</v>
      </c>
      <c r="P1574" t="str">
        <f>_xlfn.XLOOKUP(Table2[[#This Row],[status_reservasi]],'Dim Status Reservasi'!$B$2:$B$5,'Dim Status Reservasi'!$A$2:$A$5)</f>
        <v>ST 003</v>
      </c>
      <c r="Q1574" t="s">
        <v>37</v>
      </c>
      <c r="R1574" t="str">
        <f>_xlfn.XLOOKUP(Table2[[#This Row],[kota_hotel]],'Dim Kota Hotel'!$B$2:$B$21,'Dim Kota Hotel'!$A$2:$A$21)</f>
        <v>LOK 015</v>
      </c>
      <c r="S1574" t="s">
        <v>233</v>
      </c>
    </row>
    <row r="1575" spans="1:19" x14ac:dyDescent="0.25">
      <c r="A1575" t="s">
        <v>4395</v>
      </c>
      <c r="B1575" t="str">
        <f>_xlfn.XLOOKUP(Table2[[#This Row],[tanggal_checkin]],Table6[tanggal_checkin],Table6[id_checkin])</f>
        <v>CI 0302</v>
      </c>
      <c r="C1575" t="s">
        <v>11304</v>
      </c>
      <c r="D1575" t="str">
        <f>_xlfn.XLOOKUP(Table2[[#This Row],[tanggal_checkout]],Table4[tanggal_checkout],Table4[id_checkout])</f>
        <v>CO 0301</v>
      </c>
      <c r="E1575" t="s">
        <v>11745</v>
      </c>
      <c r="F1575" s="8">
        <v>0.97592592592592597</v>
      </c>
      <c r="G1575" t="str">
        <f>_xlfn.XLOOKUP(Table2[[#This Row],[nama_tamu]],Table10[nama_tamu],Table10[id_tamu])</f>
        <v>CUS 4076</v>
      </c>
      <c r="H1575" t="s">
        <v>4397</v>
      </c>
      <c r="I1575" t="str">
        <f>_xlfn.XLOOKUP(Table2[[#This Row],[tipe_kamar]],Table12[tipe_kamar],Table12[id_kamar])</f>
        <v>KMR 004</v>
      </c>
      <c r="J1575" t="s">
        <v>47</v>
      </c>
      <c r="K1575">
        <v>1</v>
      </c>
      <c r="L1575">
        <v>502000</v>
      </c>
      <c r="M1575">
        <v>502000</v>
      </c>
      <c r="N1575" t="str">
        <f>_xlfn.XLOOKUP(Table2[[#This Row],[metode_pembayaran]],Table11[metode_pembayaran],Table11[id_pembayaran])</f>
        <v>MP 05</v>
      </c>
      <c r="O1575" t="s">
        <v>72</v>
      </c>
      <c r="P1575" t="str">
        <f>_xlfn.XLOOKUP(Table2[[#This Row],[status_reservasi]],'Dim Status Reservasi'!$B$2:$B$5,'Dim Status Reservasi'!$A$2:$A$5)</f>
        <v>ST 003</v>
      </c>
      <c r="Q1575" t="s">
        <v>37</v>
      </c>
      <c r="R1575" t="str">
        <f>_xlfn.XLOOKUP(Table2[[#This Row],[kota_hotel]],'Dim Kota Hotel'!$B$2:$B$21,'Dim Kota Hotel'!$A$2:$A$21)</f>
        <v>LOK 019</v>
      </c>
      <c r="S1575" t="s">
        <v>133</v>
      </c>
    </row>
    <row r="1576" spans="1:19" x14ac:dyDescent="0.25">
      <c r="A1576" t="s">
        <v>4398</v>
      </c>
      <c r="B1576" t="str">
        <f>_xlfn.XLOOKUP(Table2[[#This Row],[tanggal_checkin]],Table6[tanggal_checkin],Table6[id_checkin])</f>
        <v>CI 0402</v>
      </c>
      <c r="C1576" t="s">
        <v>11744</v>
      </c>
      <c r="D1576" t="str">
        <f>_xlfn.XLOOKUP(Table2[[#This Row],[tanggal_checkout]],Table4[tanggal_checkout],Table4[id_checkout])</f>
        <v>CO 0409</v>
      </c>
      <c r="E1576" t="s">
        <v>11911</v>
      </c>
      <c r="F1576" s="8">
        <v>0.62878472222222226</v>
      </c>
      <c r="G1576" t="str">
        <f>_xlfn.XLOOKUP(Table2[[#This Row],[nama_tamu]],Table10[nama_tamu],Table10[id_tamu])</f>
        <v>CUS 1568</v>
      </c>
      <c r="H1576" t="s">
        <v>4399</v>
      </c>
      <c r="I1576" t="str">
        <f>_xlfn.XLOOKUP(Table2[[#This Row],[tipe_kamar]],Table12[tipe_kamar],Table12[id_kamar])</f>
        <v>KMR 003</v>
      </c>
      <c r="J1576" t="s">
        <v>64</v>
      </c>
      <c r="K1576">
        <v>6</v>
      </c>
      <c r="L1576">
        <v>1115000</v>
      </c>
      <c r="M1576">
        <v>6690000</v>
      </c>
      <c r="N1576" t="str">
        <f>_xlfn.XLOOKUP(Table2[[#This Row],[metode_pembayaran]],Table11[metode_pembayaran],Table11[id_pembayaran])</f>
        <v>MP 06</v>
      </c>
      <c r="O1576" t="s">
        <v>17</v>
      </c>
      <c r="P1576" t="str">
        <f>_xlfn.XLOOKUP(Table2[[#This Row],[status_reservasi]],'Dim Status Reservasi'!$B$2:$B$5,'Dim Status Reservasi'!$A$2:$A$5)</f>
        <v>ST 004</v>
      </c>
      <c r="Q1576" t="s">
        <v>48</v>
      </c>
      <c r="R1576" t="str">
        <f>_xlfn.XLOOKUP(Table2[[#This Row],[kota_hotel]],'Dim Kota Hotel'!$B$2:$B$21,'Dim Kota Hotel'!$A$2:$A$21)</f>
        <v>LOK 015</v>
      </c>
      <c r="S1576" t="s">
        <v>233</v>
      </c>
    </row>
    <row r="1577" spans="1:19" x14ac:dyDescent="0.25">
      <c r="A1577" t="s">
        <v>4400</v>
      </c>
      <c r="B1577" t="str">
        <f>_xlfn.XLOOKUP(Table2[[#This Row],[tanggal_checkin]],Table6[tanggal_checkin],Table6[id_checkin])</f>
        <v>CI 1058</v>
      </c>
      <c r="C1577" t="s">
        <v>11992</v>
      </c>
      <c r="D1577" t="str">
        <f>_xlfn.XLOOKUP(Table2[[#This Row],[tanggal_checkout]],Table4[tanggal_checkout],Table4[id_checkout])</f>
        <v>CO 1066</v>
      </c>
      <c r="E1577" t="s">
        <v>11439</v>
      </c>
      <c r="F1577" s="8">
        <v>0.5436805555555555</v>
      </c>
      <c r="G1577" t="str">
        <f>_xlfn.XLOOKUP(Table2[[#This Row],[nama_tamu]],Table10[nama_tamu],Table10[id_tamu])</f>
        <v>CUS 2016</v>
      </c>
      <c r="H1577" t="s">
        <v>4401</v>
      </c>
      <c r="I1577" t="str">
        <f>_xlfn.XLOOKUP(Table2[[#This Row],[tipe_kamar]],Table12[tipe_kamar],Table12[id_kamar])</f>
        <v>KMR 003</v>
      </c>
      <c r="J1577" t="s">
        <v>64</v>
      </c>
      <c r="K1577">
        <v>6</v>
      </c>
      <c r="L1577">
        <v>1140000</v>
      </c>
      <c r="M1577">
        <v>6840000</v>
      </c>
      <c r="N1577" t="str">
        <f>_xlfn.XLOOKUP(Table2[[#This Row],[metode_pembayaran]],Table11[metode_pembayaran],Table11[id_pembayaran])</f>
        <v>MP 06</v>
      </c>
      <c r="O1577" t="s">
        <v>17</v>
      </c>
      <c r="P1577" t="str">
        <f>_xlfn.XLOOKUP(Table2[[#This Row],[status_reservasi]],'Dim Status Reservasi'!$B$2:$B$5,'Dim Status Reservasi'!$A$2:$A$5)</f>
        <v>ST 003</v>
      </c>
      <c r="Q1577" t="s">
        <v>37</v>
      </c>
      <c r="R1577" t="str">
        <f>_xlfn.XLOOKUP(Table2[[#This Row],[kota_hotel]],'Dim Kota Hotel'!$B$2:$B$21,'Dim Kota Hotel'!$A$2:$A$21)</f>
        <v>LOK 010</v>
      </c>
      <c r="S1577" t="s">
        <v>226</v>
      </c>
    </row>
    <row r="1578" spans="1:19" x14ac:dyDescent="0.25">
      <c r="A1578" t="s">
        <v>4402</v>
      </c>
      <c r="B1578" t="str">
        <f>_xlfn.XLOOKUP(Table2[[#This Row],[tanggal_checkin]],Table6[tanggal_checkin],Table6[id_checkin])</f>
        <v>CI 0108</v>
      </c>
      <c r="C1578" t="s">
        <v>11482</v>
      </c>
      <c r="D1578" t="str">
        <f>_xlfn.XLOOKUP(Table2[[#This Row],[tanggal_checkout]],Table4[tanggal_checkout],Table4[id_checkout])</f>
        <v>CO 0111</v>
      </c>
      <c r="E1578" t="s">
        <v>11596</v>
      </c>
      <c r="F1578" s="8">
        <v>0.87017361111111113</v>
      </c>
      <c r="G1578" t="str">
        <f>_xlfn.XLOOKUP(Table2[[#This Row],[nama_tamu]],Table10[nama_tamu],Table10[id_tamu])</f>
        <v>CUS 0485</v>
      </c>
      <c r="H1578" t="s">
        <v>4404</v>
      </c>
      <c r="I1578" t="str">
        <f>_xlfn.XLOOKUP(Table2[[#This Row],[tipe_kamar]],Table12[tipe_kamar],Table12[id_kamar])</f>
        <v>KMR 003</v>
      </c>
      <c r="J1578" t="s">
        <v>64</v>
      </c>
      <c r="K1578">
        <v>3</v>
      </c>
      <c r="L1578">
        <v>1238000</v>
      </c>
      <c r="M1578">
        <v>3714000</v>
      </c>
      <c r="N1578" t="str">
        <f>_xlfn.XLOOKUP(Table2[[#This Row],[metode_pembayaran]],Table11[metode_pembayaran],Table11[id_pembayaran])</f>
        <v>MP 01</v>
      </c>
      <c r="O1578" t="s">
        <v>24</v>
      </c>
      <c r="P1578" t="str">
        <f>_xlfn.XLOOKUP(Table2[[#This Row],[status_reservasi]],'Dim Status Reservasi'!$B$2:$B$5,'Dim Status Reservasi'!$A$2:$A$5)</f>
        <v>ST 004</v>
      </c>
      <c r="Q1578" t="s">
        <v>48</v>
      </c>
      <c r="R1578" t="str">
        <f>_xlfn.XLOOKUP(Table2[[#This Row],[kota_hotel]],'Dim Kota Hotel'!$B$2:$B$21,'Dim Kota Hotel'!$A$2:$A$21)</f>
        <v>LOK 001</v>
      </c>
      <c r="S1578" t="s">
        <v>74</v>
      </c>
    </row>
    <row r="1579" spans="1:19" x14ac:dyDescent="0.25">
      <c r="A1579" t="s">
        <v>4405</v>
      </c>
      <c r="B1579" t="str">
        <f>_xlfn.XLOOKUP(Table2[[#This Row],[tanggal_checkin]],Table6[tanggal_checkin],Table6[id_checkin])</f>
        <v>CI 0008</v>
      </c>
      <c r="C1579" t="s">
        <v>11602</v>
      </c>
      <c r="D1579" t="str">
        <f>_xlfn.XLOOKUP(Table2[[#This Row],[tanggal_checkout]],Table4[tanggal_checkout],Table4[id_checkout])</f>
        <v>CO 0010</v>
      </c>
      <c r="E1579" t="s">
        <v>11955</v>
      </c>
      <c r="F1579" s="8">
        <v>2.4745370370370369E-2</v>
      </c>
      <c r="G1579" t="str">
        <f>_xlfn.XLOOKUP(Table2[[#This Row],[nama_tamu]],Table10[nama_tamu],Table10[id_tamu])</f>
        <v>CUS 2096</v>
      </c>
      <c r="H1579" t="s">
        <v>4406</v>
      </c>
      <c r="I1579" t="str">
        <f>_xlfn.XLOOKUP(Table2[[#This Row],[tipe_kamar]],Table12[tipe_kamar],Table12[id_kamar])</f>
        <v>KMR 004</v>
      </c>
      <c r="J1579" t="s">
        <v>47</v>
      </c>
      <c r="K1579">
        <v>3</v>
      </c>
      <c r="L1579">
        <v>423000</v>
      </c>
      <c r="M1579">
        <v>1269000</v>
      </c>
      <c r="N1579" t="str">
        <f>_xlfn.XLOOKUP(Table2[[#This Row],[metode_pembayaran]],Table11[metode_pembayaran],Table11[id_pembayaran])</f>
        <v>MP 04</v>
      </c>
      <c r="O1579" t="s">
        <v>53</v>
      </c>
      <c r="P1579" t="str">
        <f>_xlfn.XLOOKUP(Table2[[#This Row],[status_reservasi]],'Dim Status Reservasi'!$B$2:$B$5,'Dim Status Reservasi'!$A$2:$A$5)</f>
        <v>ST 004</v>
      </c>
      <c r="Q1579" t="s">
        <v>48</v>
      </c>
      <c r="R1579" t="str">
        <f>_xlfn.XLOOKUP(Table2[[#This Row],[kota_hotel]],'Dim Kota Hotel'!$B$2:$B$21,'Dim Kota Hotel'!$A$2:$A$21)</f>
        <v>LOK 005</v>
      </c>
      <c r="S1579" t="s">
        <v>43</v>
      </c>
    </row>
    <row r="1580" spans="1:19" x14ac:dyDescent="0.25">
      <c r="A1580" t="s">
        <v>4407</v>
      </c>
      <c r="B1580" t="str">
        <f>_xlfn.XLOOKUP(Table2[[#This Row],[tanggal_checkin]],Table6[tanggal_checkin],Table6[id_checkin])</f>
        <v>CI 0015</v>
      </c>
      <c r="C1580" t="s">
        <v>11603</v>
      </c>
      <c r="D1580" t="str">
        <f>_xlfn.XLOOKUP(Table2[[#This Row],[tanggal_checkout]],Table4[tanggal_checkout],Table4[id_checkout])</f>
        <v>CO 0020</v>
      </c>
      <c r="E1580" t="s">
        <v>11651</v>
      </c>
      <c r="F1580" s="8">
        <v>0.43885416666666666</v>
      </c>
      <c r="G1580" t="str">
        <f>_xlfn.XLOOKUP(Table2[[#This Row],[nama_tamu]],Table10[nama_tamu],Table10[id_tamu])</f>
        <v>CUS 1932</v>
      </c>
      <c r="H1580" t="s">
        <v>4408</v>
      </c>
      <c r="I1580" t="str">
        <f>_xlfn.XLOOKUP(Table2[[#This Row],[tipe_kamar]],Table12[tipe_kamar],Table12[id_kamar])</f>
        <v>KMR 002</v>
      </c>
      <c r="J1580" t="s">
        <v>82</v>
      </c>
      <c r="K1580">
        <v>6</v>
      </c>
      <c r="L1580">
        <v>318000</v>
      </c>
      <c r="M1580">
        <v>1908000</v>
      </c>
      <c r="N1580" t="str">
        <f>_xlfn.XLOOKUP(Table2[[#This Row],[metode_pembayaran]],Table11[metode_pembayaran],Table11[id_pembayaran])</f>
        <v>MP 06</v>
      </c>
      <c r="O1580" t="s">
        <v>17</v>
      </c>
      <c r="P1580" t="str">
        <f>_xlfn.XLOOKUP(Table2[[#This Row],[status_reservasi]],'Dim Status Reservasi'!$B$2:$B$5,'Dim Status Reservasi'!$A$2:$A$5)</f>
        <v>ST 003</v>
      </c>
      <c r="Q1580" t="s">
        <v>37</v>
      </c>
      <c r="R1580" t="str">
        <f>_xlfn.XLOOKUP(Table2[[#This Row],[kota_hotel]],'Dim Kota Hotel'!$B$2:$B$21,'Dim Kota Hotel'!$A$2:$A$21)</f>
        <v>LOK 017</v>
      </c>
      <c r="S1580" t="s">
        <v>84</v>
      </c>
    </row>
    <row r="1581" spans="1:19" x14ac:dyDescent="0.25">
      <c r="A1581" t="s">
        <v>4409</v>
      </c>
      <c r="B1581" t="str">
        <f>_xlfn.XLOOKUP(Table2[[#This Row],[tanggal_checkin]],Table6[tanggal_checkin],Table6[id_checkin])</f>
        <v>CI 0287</v>
      </c>
      <c r="C1581" t="s">
        <v>11055</v>
      </c>
      <c r="D1581" t="str">
        <f>_xlfn.XLOOKUP(Table2[[#This Row],[tanggal_checkout]],Table4[tanggal_checkout],Table4[id_checkout])</f>
        <v>CO 0292</v>
      </c>
      <c r="E1581" t="s">
        <v>11502</v>
      </c>
      <c r="F1581" s="8">
        <v>8.3935185185185182E-2</v>
      </c>
      <c r="G1581" t="str">
        <f>_xlfn.XLOOKUP(Table2[[#This Row],[nama_tamu]],Table10[nama_tamu],Table10[id_tamu])</f>
        <v>CUS 0815</v>
      </c>
      <c r="H1581" t="s">
        <v>4411</v>
      </c>
      <c r="I1581" t="str">
        <f>_xlfn.XLOOKUP(Table2[[#This Row],[tipe_kamar]],Table12[tipe_kamar],Table12[id_kamar])</f>
        <v>KMR 001</v>
      </c>
      <c r="J1581" t="s">
        <v>23</v>
      </c>
      <c r="K1581">
        <v>7</v>
      </c>
      <c r="L1581">
        <v>677000</v>
      </c>
      <c r="M1581">
        <v>4739000</v>
      </c>
      <c r="N1581" t="str">
        <f>_xlfn.XLOOKUP(Table2[[#This Row],[metode_pembayaran]],Table11[metode_pembayaran],Table11[id_pembayaran])</f>
        <v>MP 06</v>
      </c>
      <c r="O1581" t="s">
        <v>17</v>
      </c>
      <c r="P1581" t="str">
        <f>_xlfn.XLOOKUP(Table2[[#This Row],[status_reservasi]],'Dim Status Reservasi'!$B$2:$B$5,'Dim Status Reservasi'!$A$2:$A$5)</f>
        <v>ST 004</v>
      </c>
      <c r="Q1581" t="s">
        <v>48</v>
      </c>
      <c r="R1581" t="str">
        <f>_xlfn.XLOOKUP(Table2[[#This Row],[kota_hotel]],'Dim Kota Hotel'!$B$2:$B$21,'Dim Kota Hotel'!$A$2:$A$21)</f>
        <v>LOK 014</v>
      </c>
      <c r="S1581" t="s">
        <v>222</v>
      </c>
    </row>
    <row r="1582" spans="1:19" x14ac:dyDescent="0.25">
      <c r="A1582" t="s">
        <v>4412</v>
      </c>
      <c r="B1582" t="str">
        <f>_xlfn.XLOOKUP(Table2[[#This Row],[tanggal_checkin]],Table6[tanggal_checkin],Table6[id_checkin])</f>
        <v>CI 0371</v>
      </c>
      <c r="C1582" t="s">
        <v>11779</v>
      </c>
      <c r="D1582" t="str">
        <f>_xlfn.XLOOKUP(Table2[[#This Row],[tanggal_checkout]],Table4[tanggal_checkout],Table4[id_checkout])</f>
        <v>CO 0375</v>
      </c>
      <c r="E1582" t="s">
        <v>11585</v>
      </c>
      <c r="F1582" s="8">
        <v>0.32223379629629628</v>
      </c>
      <c r="G1582" t="str">
        <f>_xlfn.XLOOKUP(Table2[[#This Row],[nama_tamu]],Table10[nama_tamu],Table10[id_tamu])</f>
        <v>CUS 3844</v>
      </c>
      <c r="H1582" t="s">
        <v>4414</v>
      </c>
      <c r="I1582" t="str">
        <f>_xlfn.XLOOKUP(Table2[[#This Row],[tipe_kamar]],Table12[tipe_kamar],Table12[id_kamar])</f>
        <v>KMR 001</v>
      </c>
      <c r="J1582" t="s">
        <v>23</v>
      </c>
      <c r="K1582">
        <v>4</v>
      </c>
      <c r="L1582">
        <v>643000</v>
      </c>
      <c r="M1582">
        <v>2572000</v>
      </c>
      <c r="N1582" t="str">
        <f>_xlfn.XLOOKUP(Table2[[#This Row],[metode_pembayaran]],Table11[metode_pembayaran],Table11[id_pembayaran])</f>
        <v>MP 02</v>
      </c>
      <c r="O1582" t="s">
        <v>30</v>
      </c>
      <c r="P1582" t="str">
        <f>_xlfn.XLOOKUP(Table2[[#This Row],[status_reservasi]],'Dim Status Reservasi'!$B$2:$B$5,'Dim Status Reservasi'!$A$2:$A$5)</f>
        <v>ST 004</v>
      </c>
      <c r="Q1582" t="s">
        <v>48</v>
      </c>
      <c r="R1582" t="str">
        <f>_xlfn.XLOOKUP(Table2[[#This Row],[kota_hotel]],'Dim Kota Hotel'!$B$2:$B$21,'Dim Kota Hotel'!$A$2:$A$21)</f>
        <v>LOK 001</v>
      </c>
      <c r="S1582" t="s">
        <v>74</v>
      </c>
    </row>
    <row r="1583" spans="1:19" x14ac:dyDescent="0.25">
      <c r="A1583" t="s">
        <v>4415</v>
      </c>
      <c r="B1583" t="str">
        <f>_xlfn.XLOOKUP(Table2[[#This Row],[tanggal_checkin]],Table6[tanggal_checkin],Table6[id_checkin])</f>
        <v>CI 0218</v>
      </c>
      <c r="C1583" t="s">
        <v>11073</v>
      </c>
      <c r="D1583" t="str">
        <f>_xlfn.XLOOKUP(Table2[[#This Row],[tanggal_checkout]],Table4[tanggal_checkout],Table4[id_checkout])</f>
        <v>CO 0218</v>
      </c>
      <c r="E1583" t="s">
        <v>11823</v>
      </c>
      <c r="F1583" s="8">
        <v>0.3571064814814815</v>
      </c>
      <c r="G1583" t="str">
        <f>_xlfn.XLOOKUP(Table2[[#This Row],[nama_tamu]],Table10[nama_tamu],Table10[id_tamu])</f>
        <v>CUS 4018</v>
      </c>
      <c r="H1583" t="s">
        <v>4417</v>
      </c>
      <c r="I1583" t="str">
        <f>_xlfn.XLOOKUP(Table2[[#This Row],[tipe_kamar]],Table12[tipe_kamar],Table12[id_kamar])</f>
        <v>KMR 002</v>
      </c>
      <c r="J1583" t="s">
        <v>82</v>
      </c>
      <c r="K1583">
        <v>1</v>
      </c>
      <c r="L1583">
        <v>379000</v>
      </c>
      <c r="M1583">
        <v>379000</v>
      </c>
      <c r="N1583" t="str">
        <f>_xlfn.XLOOKUP(Table2[[#This Row],[metode_pembayaran]],Table11[metode_pembayaran],Table11[id_pembayaran])</f>
        <v>MP 03</v>
      </c>
      <c r="O1583" t="s">
        <v>36</v>
      </c>
      <c r="P1583" t="str">
        <f>_xlfn.XLOOKUP(Table2[[#This Row],[status_reservasi]],'Dim Status Reservasi'!$B$2:$B$5,'Dim Status Reservasi'!$A$2:$A$5)</f>
        <v>ST 003</v>
      </c>
      <c r="Q1583" t="s">
        <v>37</v>
      </c>
      <c r="R1583" t="str">
        <f>_xlfn.XLOOKUP(Table2[[#This Row],[kota_hotel]],'Dim Kota Hotel'!$B$2:$B$21,'Dim Kota Hotel'!$A$2:$A$21)</f>
        <v>LOK 013</v>
      </c>
      <c r="S1583" t="s">
        <v>160</v>
      </c>
    </row>
    <row r="1584" spans="1:19" x14ac:dyDescent="0.25">
      <c r="A1584" t="s">
        <v>4418</v>
      </c>
      <c r="B1584" t="str">
        <f>_xlfn.XLOOKUP(Table2[[#This Row],[tanggal_checkin]],Table6[tanggal_checkin],Table6[id_checkin])</f>
        <v>CI 0412</v>
      </c>
      <c r="C1584" t="s">
        <v>11184</v>
      </c>
      <c r="D1584" t="str">
        <f>_xlfn.XLOOKUP(Table2[[#This Row],[tanggal_checkout]],Table4[tanggal_checkout],Table4[id_checkout])</f>
        <v>CO 0422</v>
      </c>
      <c r="E1584" t="s">
        <v>11711</v>
      </c>
      <c r="F1584" s="8">
        <v>0.50550925925925927</v>
      </c>
      <c r="G1584" t="str">
        <f>_xlfn.XLOOKUP(Table2[[#This Row],[nama_tamu]],Table10[nama_tamu],Table10[id_tamu])</f>
        <v>CUS 0406</v>
      </c>
      <c r="H1584" t="s">
        <v>4420</v>
      </c>
      <c r="I1584" t="str">
        <f>_xlfn.XLOOKUP(Table2[[#This Row],[tipe_kamar]],Table12[tipe_kamar],Table12[id_kamar])</f>
        <v>KMR 004</v>
      </c>
      <c r="J1584" t="s">
        <v>47</v>
      </c>
      <c r="K1584">
        <v>8</v>
      </c>
      <c r="L1584">
        <v>422000</v>
      </c>
      <c r="M1584">
        <v>3376000</v>
      </c>
      <c r="N1584" t="str">
        <f>_xlfn.XLOOKUP(Table2[[#This Row],[metode_pembayaran]],Table11[metode_pembayaran],Table11[id_pembayaran])</f>
        <v>MP 05</v>
      </c>
      <c r="O1584" t="s">
        <v>72</v>
      </c>
      <c r="P1584" t="str">
        <f>_xlfn.XLOOKUP(Table2[[#This Row],[status_reservasi]],'Dim Status Reservasi'!$B$2:$B$5,'Dim Status Reservasi'!$A$2:$A$5)</f>
        <v>ST 003</v>
      </c>
      <c r="Q1584" t="s">
        <v>37</v>
      </c>
      <c r="R1584" t="str">
        <f>_xlfn.XLOOKUP(Table2[[#This Row],[kota_hotel]],'Dim Kota Hotel'!$B$2:$B$21,'Dim Kota Hotel'!$A$2:$A$21)</f>
        <v>LOK 013</v>
      </c>
      <c r="S1584" t="s">
        <v>160</v>
      </c>
    </row>
    <row r="1585" spans="1:19" x14ac:dyDescent="0.25">
      <c r="A1585" t="s">
        <v>4421</v>
      </c>
      <c r="B1585" t="str">
        <f>_xlfn.XLOOKUP(Table2[[#This Row],[tanggal_checkin]],Table6[tanggal_checkin],Table6[id_checkin])</f>
        <v>CI 0347</v>
      </c>
      <c r="C1585" t="s">
        <v>11993</v>
      </c>
      <c r="D1585" t="str">
        <f>_xlfn.XLOOKUP(Table2[[#This Row],[tanggal_checkout]],Table4[tanggal_checkout],Table4[id_checkout])</f>
        <v>CO 0349</v>
      </c>
      <c r="E1585" t="s">
        <v>11390</v>
      </c>
      <c r="F1585" s="8">
        <v>0.25752314814814814</v>
      </c>
      <c r="G1585" t="str">
        <f>_xlfn.XLOOKUP(Table2[[#This Row],[nama_tamu]],Table10[nama_tamu],Table10[id_tamu])</f>
        <v>CUS 3848</v>
      </c>
      <c r="H1585" t="s">
        <v>4422</v>
      </c>
      <c r="I1585" t="str">
        <f>_xlfn.XLOOKUP(Table2[[#This Row],[tipe_kamar]],Table12[tipe_kamar],Table12[id_kamar])</f>
        <v>KMR 001</v>
      </c>
      <c r="J1585" t="s">
        <v>23</v>
      </c>
      <c r="K1585">
        <v>3</v>
      </c>
      <c r="L1585">
        <v>610000</v>
      </c>
      <c r="M1585">
        <v>1830000</v>
      </c>
      <c r="N1585" t="str">
        <f>_xlfn.XLOOKUP(Table2[[#This Row],[metode_pembayaran]],Table11[metode_pembayaran],Table11[id_pembayaran])</f>
        <v>MP 04</v>
      </c>
      <c r="O1585" t="s">
        <v>53</v>
      </c>
      <c r="P1585" t="str">
        <f>_xlfn.XLOOKUP(Table2[[#This Row],[status_reservasi]],'Dim Status Reservasi'!$B$2:$B$5,'Dim Status Reservasi'!$A$2:$A$5)</f>
        <v>ST 004</v>
      </c>
      <c r="Q1585" t="s">
        <v>48</v>
      </c>
      <c r="R1585" t="str">
        <f>_xlfn.XLOOKUP(Table2[[#This Row],[kota_hotel]],'Dim Kota Hotel'!$B$2:$B$21,'Dim Kota Hotel'!$A$2:$A$21)</f>
        <v>LOK 016</v>
      </c>
      <c r="S1585" t="s">
        <v>117</v>
      </c>
    </row>
    <row r="1586" spans="1:19" x14ac:dyDescent="0.25">
      <c r="A1586" t="s">
        <v>4423</v>
      </c>
      <c r="B1586" t="str">
        <f>_xlfn.XLOOKUP(Table2[[#This Row],[tanggal_checkin]],Table6[tanggal_checkin],Table6[id_checkin])</f>
        <v>CI 0323</v>
      </c>
      <c r="C1586" t="s">
        <v>11814</v>
      </c>
      <c r="D1586" t="str">
        <f>_xlfn.XLOOKUP(Table2[[#This Row],[tanggal_checkout]],Table4[tanggal_checkout],Table4[id_checkout])</f>
        <v>CO 0323</v>
      </c>
      <c r="E1586" t="s">
        <v>11784</v>
      </c>
      <c r="F1586" s="8">
        <v>0.69387731481481485</v>
      </c>
      <c r="G1586" t="str">
        <f>_xlfn.XLOOKUP(Table2[[#This Row],[nama_tamu]],Table10[nama_tamu],Table10[id_tamu])</f>
        <v>CUS 0139</v>
      </c>
      <c r="H1586" t="s">
        <v>11134</v>
      </c>
      <c r="I1586" t="str">
        <f>_xlfn.XLOOKUP(Table2[[#This Row],[tipe_kamar]],Table12[tipe_kamar],Table12[id_kamar])</f>
        <v>KMR 004</v>
      </c>
      <c r="J1586" t="s">
        <v>47</v>
      </c>
      <c r="K1586">
        <v>1</v>
      </c>
      <c r="L1586">
        <v>431000</v>
      </c>
      <c r="M1586">
        <v>431000</v>
      </c>
      <c r="N1586" t="str">
        <f>_xlfn.XLOOKUP(Table2[[#This Row],[metode_pembayaran]],Table11[metode_pembayaran],Table11[id_pembayaran])</f>
        <v>MP 03</v>
      </c>
      <c r="O1586" t="s">
        <v>36</v>
      </c>
      <c r="P1586" t="str">
        <f>_xlfn.XLOOKUP(Table2[[#This Row],[status_reservasi]],'Dim Status Reservasi'!$B$2:$B$5,'Dim Status Reservasi'!$A$2:$A$5)</f>
        <v>ST 004</v>
      </c>
      <c r="Q1586" t="s">
        <v>48</v>
      </c>
      <c r="R1586" t="str">
        <f>_xlfn.XLOOKUP(Table2[[#This Row],[kota_hotel]],'Dim Kota Hotel'!$B$2:$B$21,'Dim Kota Hotel'!$A$2:$A$21)</f>
        <v>LOK 004</v>
      </c>
      <c r="S1586" t="s">
        <v>49</v>
      </c>
    </row>
    <row r="1587" spans="1:19" x14ac:dyDescent="0.25">
      <c r="A1587" t="s">
        <v>4424</v>
      </c>
      <c r="B1587" t="str">
        <f>_xlfn.XLOOKUP(Table2[[#This Row],[tanggal_checkin]],Table6[tanggal_checkin],Table6[id_checkin])</f>
        <v>CI 0926</v>
      </c>
      <c r="C1587" t="s">
        <v>11659</v>
      </c>
      <c r="D1587" t="str">
        <f>_xlfn.XLOOKUP(Table2[[#This Row],[tanggal_checkout]],Table4[tanggal_checkout],Table4[id_checkout])</f>
        <v>CO 0934</v>
      </c>
      <c r="E1587" t="s">
        <v>11660</v>
      </c>
      <c r="F1587" s="8">
        <v>0.70584490740740746</v>
      </c>
      <c r="G1587" t="str">
        <f>_xlfn.XLOOKUP(Table2[[#This Row],[nama_tamu]],Table10[nama_tamu],Table10[id_tamu])</f>
        <v>CUS 0644</v>
      </c>
      <c r="H1587" t="s">
        <v>4425</v>
      </c>
      <c r="I1587" t="str">
        <f>_xlfn.XLOOKUP(Table2[[#This Row],[tipe_kamar]],Table12[tipe_kamar],Table12[id_kamar])</f>
        <v>KMR 002</v>
      </c>
      <c r="J1587" t="s">
        <v>82</v>
      </c>
      <c r="K1587">
        <v>6</v>
      </c>
      <c r="L1587">
        <v>402000</v>
      </c>
      <c r="M1587">
        <v>2412000</v>
      </c>
      <c r="N1587" t="str">
        <f>_xlfn.XLOOKUP(Table2[[#This Row],[metode_pembayaran]],Table11[metode_pembayaran],Table11[id_pembayaran])</f>
        <v>MP 06</v>
      </c>
      <c r="O1587" t="s">
        <v>17</v>
      </c>
      <c r="P1587" t="str">
        <f>_xlfn.XLOOKUP(Table2[[#This Row],[status_reservasi]],'Dim Status Reservasi'!$B$2:$B$5,'Dim Status Reservasi'!$A$2:$A$5)</f>
        <v>ST 002</v>
      </c>
      <c r="Q1587" t="s">
        <v>124</v>
      </c>
      <c r="R1587" t="str">
        <f>_xlfn.XLOOKUP(Table2[[#This Row],[kota_hotel]],'Dim Kota Hotel'!$B$2:$B$21,'Dim Kota Hotel'!$A$2:$A$21)</f>
        <v>LOK 003</v>
      </c>
      <c r="S1587" t="s">
        <v>106</v>
      </c>
    </row>
    <row r="1588" spans="1:19" x14ac:dyDescent="0.25">
      <c r="A1588" t="s">
        <v>4426</v>
      </c>
      <c r="B1588" t="str">
        <f>_xlfn.XLOOKUP(Table2[[#This Row],[tanggal_checkin]],Table6[tanggal_checkin],Table6[id_checkin])</f>
        <v>CI 0996</v>
      </c>
      <c r="C1588" t="s">
        <v>11198</v>
      </c>
      <c r="D1588" t="str">
        <f>_xlfn.XLOOKUP(Table2[[#This Row],[tanggal_checkout]],Table4[tanggal_checkout],Table4[id_checkout])</f>
        <v>CO 1001</v>
      </c>
      <c r="E1588" t="s">
        <v>11627</v>
      </c>
      <c r="F1588" s="8">
        <v>0.75798611111111114</v>
      </c>
      <c r="G1588" t="str">
        <f>_xlfn.XLOOKUP(Table2[[#This Row],[nama_tamu]],Table10[nama_tamu],Table10[id_tamu])</f>
        <v>CUS 2798</v>
      </c>
      <c r="H1588" t="s">
        <v>4427</v>
      </c>
      <c r="I1588" t="str">
        <f>_xlfn.XLOOKUP(Table2[[#This Row],[tipe_kamar]],Table12[tipe_kamar],Table12[id_kamar])</f>
        <v>KMR 001</v>
      </c>
      <c r="J1588" t="s">
        <v>23</v>
      </c>
      <c r="K1588">
        <v>2</v>
      </c>
      <c r="L1588">
        <v>687000</v>
      </c>
      <c r="M1588">
        <v>1374000</v>
      </c>
      <c r="N1588" t="str">
        <f>_xlfn.XLOOKUP(Table2[[#This Row],[metode_pembayaran]],Table11[metode_pembayaran],Table11[id_pembayaran])</f>
        <v>MP 01</v>
      </c>
      <c r="O1588" t="s">
        <v>24</v>
      </c>
      <c r="P1588" t="str">
        <f>_xlfn.XLOOKUP(Table2[[#This Row],[status_reservasi]],'Dim Status Reservasi'!$B$2:$B$5,'Dim Status Reservasi'!$A$2:$A$5)</f>
        <v>ST 004</v>
      </c>
      <c r="Q1588" t="s">
        <v>48</v>
      </c>
      <c r="R1588" t="str">
        <f>_xlfn.XLOOKUP(Table2[[#This Row],[kota_hotel]],'Dim Kota Hotel'!$B$2:$B$21,'Dim Kota Hotel'!$A$2:$A$21)</f>
        <v>LOK 004</v>
      </c>
      <c r="S1588" t="s">
        <v>49</v>
      </c>
    </row>
    <row r="1589" spans="1:19" x14ac:dyDescent="0.25">
      <c r="A1589" t="s">
        <v>4428</v>
      </c>
      <c r="B1589" t="str">
        <f>_xlfn.XLOOKUP(Table2[[#This Row],[tanggal_checkin]],Table6[tanggal_checkin],Table6[id_checkin])</f>
        <v>CI 0195</v>
      </c>
      <c r="C1589" t="s">
        <v>11054</v>
      </c>
      <c r="D1589" t="str">
        <f>_xlfn.XLOOKUP(Table2[[#This Row],[tanggal_checkout]],Table4[tanggal_checkout],Table4[id_checkout])</f>
        <v>CO 0204</v>
      </c>
      <c r="E1589" t="s">
        <v>10972</v>
      </c>
      <c r="F1589" s="8">
        <v>0.26825231481481482</v>
      </c>
      <c r="G1589" t="str">
        <f>_xlfn.XLOOKUP(Table2[[#This Row],[nama_tamu]],Table10[nama_tamu],Table10[id_tamu])</f>
        <v>CUS 0626</v>
      </c>
      <c r="H1589" t="s">
        <v>4430</v>
      </c>
      <c r="I1589" t="str">
        <f>_xlfn.XLOOKUP(Table2[[#This Row],[tipe_kamar]],Table12[tipe_kamar],Table12[id_kamar])</f>
        <v>KMR 003</v>
      </c>
      <c r="J1589" t="s">
        <v>64</v>
      </c>
      <c r="K1589">
        <v>8</v>
      </c>
      <c r="L1589">
        <v>1305000</v>
      </c>
      <c r="M1589">
        <v>10440000</v>
      </c>
      <c r="N1589" t="str">
        <f>_xlfn.XLOOKUP(Table2[[#This Row],[metode_pembayaran]],Table11[metode_pembayaran],Table11[id_pembayaran])</f>
        <v>MP 04</v>
      </c>
      <c r="O1589" t="s">
        <v>53</v>
      </c>
      <c r="P1589" t="str">
        <f>_xlfn.XLOOKUP(Table2[[#This Row],[status_reservasi]],'Dim Status Reservasi'!$B$2:$B$5,'Dim Status Reservasi'!$A$2:$A$5)</f>
        <v>ST 004</v>
      </c>
      <c r="Q1589" t="s">
        <v>48</v>
      </c>
      <c r="R1589" t="str">
        <f>_xlfn.XLOOKUP(Table2[[#This Row],[kota_hotel]],'Dim Kota Hotel'!$B$2:$B$21,'Dim Kota Hotel'!$A$2:$A$21)</f>
        <v>LOK 011</v>
      </c>
      <c r="S1589" t="s">
        <v>38</v>
      </c>
    </row>
    <row r="1590" spans="1:19" x14ac:dyDescent="0.25">
      <c r="A1590" t="s">
        <v>4431</v>
      </c>
      <c r="B1590" t="str">
        <f>_xlfn.XLOOKUP(Table2[[#This Row],[tanggal_checkin]],Table6[tanggal_checkin],Table6[id_checkin])</f>
        <v>CI 0443</v>
      </c>
      <c r="C1590" t="s">
        <v>11718</v>
      </c>
      <c r="D1590" t="str">
        <f>_xlfn.XLOOKUP(Table2[[#This Row],[tanggal_checkout]],Table4[tanggal_checkout],Table4[id_checkout])</f>
        <v>CO 0446</v>
      </c>
      <c r="E1590" t="s">
        <v>11654</v>
      </c>
      <c r="F1590" s="8">
        <v>0.57909722222222226</v>
      </c>
      <c r="G1590" t="str">
        <f>_xlfn.XLOOKUP(Table2[[#This Row],[nama_tamu]],Table10[nama_tamu],Table10[id_tamu])</f>
        <v>CUS 0102</v>
      </c>
      <c r="H1590" t="s">
        <v>4433</v>
      </c>
      <c r="I1590" t="str">
        <f>_xlfn.XLOOKUP(Table2[[#This Row],[tipe_kamar]],Table12[tipe_kamar],Table12[id_kamar])</f>
        <v>KMR 001</v>
      </c>
      <c r="J1590" t="s">
        <v>23</v>
      </c>
      <c r="K1590">
        <v>1</v>
      </c>
      <c r="L1590">
        <v>576000</v>
      </c>
      <c r="M1590">
        <v>576000</v>
      </c>
      <c r="N1590" t="str">
        <f>_xlfn.XLOOKUP(Table2[[#This Row],[metode_pembayaran]],Table11[metode_pembayaran],Table11[id_pembayaran])</f>
        <v>MP 02</v>
      </c>
      <c r="O1590" t="s">
        <v>30</v>
      </c>
      <c r="P1590" t="str">
        <f>_xlfn.XLOOKUP(Table2[[#This Row],[status_reservasi]],'Dim Status Reservasi'!$B$2:$B$5,'Dim Status Reservasi'!$A$2:$A$5)</f>
        <v>ST 002</v>
      </c>
      <c r="Q1590" t="s">
        <v>124</v>
      </c>
      <c r="R1590" t="str">
        <f>_xlfn.XLOOKUP(Table2[[#This Row],[kota_hotel]],'Dim Kota Hotel'!$B$2:$B$21,'Dim Kota Hotel'!$A$2:$A$21)</f>
        <v>LOK 010</v>
      </c>
      <c r="S1590" t="s">
        <v>226</v>
      </c>
    </row>
    <row r="1591" spans="1:19" x14ac:dyDescent="0.25">
      <c r="A1591" t="s">
        <v>4434</v>
      </c>
      <c r="B1591" t="str">
        <f>_xlfn.XLOOKUP(Table2[[#This Row],[tanggal_checkin]],Table6[tanggal_checkin],Table6[id_checkin])</f>
        <v>CI 0081</v>
      </c>
      <c r="C1591" t="s">
        <v>11454</v>
      </c>
      <c r="D1591" t="str">
        <f>_xlfn.XLOOKUP(Table2[[#This Row],[tanggal_checkout]],Table4[tanggal_checkout],Table4[id_checkout])</f>
        <v>CO 0087</v>
      </c>
      <c r="E1591" t="s">
        <v>11959</v>
      </c>
      <c r="F1591" s="8">
        <v>0.64109953703703704</v>
      </c>
      <c r="G1591" t="str">
        <f>_xlfn.XLOOKUP(Table2[[#This Row],[nama_tamu]],Table10[nama_tamu],Table10[id_tamu])</f>
        <v>CUS 1183</v>
      </c>
      <c r="H1591" t="s">
        <v>4436</v>
      </c>
      <c r="I1591" t="str">
        <f>_xlfn.XLOOKUP(Table2[[#This Row],[tipe_kamar]],Table12[tipe_kamar],Table12[id_kamar])</f>
        <v>KMR 003</v>
      </c>
      <c r="J1591" t="s">
        <v>64</v>
      </c>
      <c r="K1591">
        <v>6</v>
      </c>
      <c r="L1591">
        <v>1218000</v>
      </c>
      <c r="M1591">
        <v>7308000</v>
      </c>
      <c r="N1591" t="str">
        <f>_xlfn.XLOOKUP(Table2[[#This Row],[metode_pembayaran]],Table11[metode_pembayaran],Table11[id_pembayaran])</f>
        <v>MP 05</v>
      </c>
      <c r="O1591" t="s">
        <v>72</v>
      </c>
      <c r="P1591" t="str">
        <f>_xlfn.XLOOKUP(Table2[[#This Row],[status_reservasi]],'Dim Status Reservasi'!$B$2:$B$5,'Dim Status Reservasi'!$A$2:$A$5)</f>
        <v>ST 003</v>
      </c>
      <c r="Q1591" t="s">
        <v>37</v>
      </c>
      <c r="R1591" t="str">
        <f>_xlfn.XLOOKUP(Table2[[#This Row],[kota_hotel]],'Dim Kota Hotel'!$B$2:$B$21,'Dim Kota Hotel'!$A$2:$A$21)</f>
        <v>LOK 017</v>
      </c>
      <c r="S1591" t="s">
        <v>84</v>
      </c>
    </row>
    <row r="1592" spans="1:19" x14ac:dyDescent="0.25">
      <c r="A1592" t="s">
        <v>4437</v>
      </c>
      <c r="B1592" t="str">
        <f>_xlfn.XLOOKUP(Table2[[#This Row],[tanggal_checkin]],Table6[tanggal_checkin],Table6[id_checkin])</f>
        <v>CI 0861</v>
      </c>
      <c r="C1592" t="s">
        <v>11592</v>
      </c>
      <c r="D1592" t="str">
        <f>_xlfn.XLOOKUP(Table2[[#This Row],[tanggal_checkout]],Table4[tanggal_checkout],Table4[id_checkout])</f>
        <v>CO 0868</v>
      </c>
      <c r="E1592" t="s">
        <v>11865</v>
      </c>
      <c r="F1592" s="8">
        <v>0.73785879629629625</v>
      </c>
      <c r="G1592" t="str">
        <f>_xlfn.XLOOKUP(Table2[[#This Row],[nama_tamu]],Table10[nama_tamu],Table10[id_tamu])</f>
        <v>CUS 3973</v>
      </c>
      <c r="H1592" t="s">
        <v>4438</v>
      </c>
      <c r="I1592" t="str">
        <f>_xlfn.XLOOKUP(Table2[[#This Row],[tipe_kamar]],Table12[tipe_kamar],Table12[id_kamar])</f>
        <v>KMR 004</v>
      </c>
      <c r="J1592" t="s">
        <v>47</v>
      </c>
      <c r="K1592">
        <v>5</v>
      </c>
      <c r="L1592">
        <v>453000</v>
      </c>
      <c r="M1592">
        <v>2265000</v>
      </c>
      <c r="N1592" t="str">
        <f>_xlfn.XLOOKUP(Table2[[#This Row],[metode_pembayaran]],Table11[metode_pembayaran],Table11[id_pembayaran])</f>
        <v>MP 05</v>
      </c>
      <c r="O1592" t="s">
        <v>72</v>
      </c>
      <c r="P1592" t="str">
        <f>_xlfn.XLOOKUP(Table2[[#This Row],[status_reservasi]],'Dim Status Reservasi'!$B$2:$B$5,'Dim Status Reservasi'!$A$2:$A$5)</f>
        <v>ST 003</v>
      </c>
      <c r="Q1592" t="s">
        <v>37</v>
      </c>
      <c r="R1592" t="str">
        <f>_xlfn.XLOOKUP(Table2[[#This Row],[kota_hotel]],'Dim Kota Hotel'!$B$2:$B$21,'Dim Kota Hotel'!$A$2:$A$21)</f>
        <v>LOK 017</v>
      </c>
      <c r="S1592" t="s">
        <v>84</v>
      </c>
    </row>
    <row r="1593" spans="1:19" x14ac:dyDescent="0.25">
      <c r="A1593" t="s">
        <v>4439</v>
      </c>
      <c r="B1593" t="str">
        <f>_xlfn.XLOOKUP(Table2[[#This Row],[tanggal_checkin]],Table6[tanggal_checkin],Table6[id_checkin])</f>
        <v>CI 0161</v>
      </c>
      <c r="C1593" t="s">
        <v>11682</v>
      </c>
      <c r="D1593" t="str">
        <f>_xlfn.XLOOKUP(Table2[[#This Row],[tanggal_checkout]],Table4[tanggal_checkout],Table4[id_checkout])</f>
        <v>CO 0165</v>
      </c>
      <c r="E1593" t="s">
        <v>11899</v>
      </c>
      <c r="F1593" s="8">
        <v>0.92121527777777779</v>
      </c>
      <c r="G1593" t="str">
        <f>_xlfn.XLOOKUP(Table2[[#This Row],[nama_tamu]],Table10[nama_tamu],Table10[id_tamu])</f>
        <v>CUS 3008</v>
      </c>
      <c r="H1593" t="s">
        <v>4441</v>
      </c>
      <c r="I1593" t="str">
        <f>_xlfn.XLOOKUP(Table2[[#This Row],[tipe_kamar]],Table12[tipe_kamar],Table12[id_kamar])</f>
        <v>KMR 004</v>
      </c>
      <c r="J1593" t="s">
        <v>47</v>
      </c>
      <c r="K1593">
        <v>3</v>
      </c>
      <c r="L1593">
        <v>422000</v>
      </c>
      <c r="M1593">
        <v>1266000</v>
      </c>
      <c r="N1593" t="str">
        <f>_xlfn.XLOOKUP(Table2[[#This Row],[metode_pembayaran]],Table11[metode_pembayaran],Table11[id_pembayaran])</f>
        <v>MP 02</v>
      </c>
      <c r="O1593" t="s">
        <v>30</v>
      </c>
      <c r="P1593" t="str">
        <f>_xlfn.XLOOKUP(Table2[[#This Row],[status_reservasi]],'Dim Status Reservasi'!$B$2:$B$5,'Dim Status Reservasi'!$A$2:$A$5)</f>
        <v>ST 003</v>
      </c>
      <c r="Q1593" t="s">
        <v>37</v>
      </c>
      <c r="R1593" t="str">
        <f>_xlfn.XLOOKUP(Table2[[#This Row],[kota_hotel]],'Dim Kota Hotel'!$B$2:$B$21,'Dim Kota Hotel'!$A$2:$A$21)</f>
        <v>LOK 015</v>
      </c>
      <c r="S1593" t="s">
        <v>233</v>
      </c>
    </row>
    <row r="1594" spans="1:19" x14ac:dyDescent="0.25">
      <c r="A1594" t="s">
        <v>4442</v>
      </c>
      <c r="B1594" t="str">
        <f>_xlfn.XLOOKUP(Table2[[#This Row],[tanggal_checkin]],Table6[tanggal_checkin],Table6[id_checkin])</f>
        <v>CI 0515</v>
      </c>
      <c r="C1594" t="s">
        <v>11866</v>
      </c>
      <c r="D1594" t="str">
        <f>_xlfn.XLOOKUP(Table2[[#This Row],[tanggal_checkout]],Table4[tanggal_checkout],Table4[id_checkout])</f>
        <v>CO 0522</v>
      </c>
      <c r="E1594" t="s">
        <v>11688</v>
      </c>
      <c r="F1594" s="8">
        <v>0.45</v>
      </c>
      <c r="G1594" t="str">
        <f>_xlfn.XLOOKUP(Table2[[#This Row],[nama_tamu]],Table10[nama_tamu],Table10[id_tamu])</f>
        <v>CUS 4005</v>
      </c>
      <c r="H1594" t="s">
        <v>4444</v>
      </c>
      <c r="I1594" t="str">
        <f>_xlfn.XLOOKUP(Table2[[#This Row],[tipe_kamar]],Table12[tipe_kamar],Table12[id_kamar])</f>
        <v>KMR 002</v>
      </c>
      <c r="J1594" t="s">
        <v>82</v>
      </c>
      <c r="K1594">
        <v>6</v>
      </c>
      <c r="L1594">
        <v>363000</v>
      </c>
      <c r="M1594">
        <v>2178000</v>
      </c>
      <c r="N1594" t="str">
        <f>_xlfn.XLOOKUP(Table2[[#This Row],[metode_pembayaran]],Table11[metode_pembayaran],Table11[id_pembayaran])</f>
        <v>MP 06</v>
      </c>
      <c r="O1594" t="s">
        <v>17</v>
      </c>
      <c r="P1594" t="str">
        <f>_xlfn.XLOOKUP(Table2[[#This Row],[status_reservasi]],'Dim Status Reservasi'!$B$2:$B$5,'Dim Status Reservasi'!$A$2:$A$5)</f>
        <v>ST 004</v>
      </c>
      <c r="Q1594" t="s">
        <v>48</v>
      </c>
      <c r="R1594" t="str">
        <f>_xlfn.XLOOKUP(Table2[[#This Row],[kota_hotel]],'Dim Kota Hotel'!$B$2:$B$21,'Dim Kota Hotel'!$A$2:$A$21)</f>
        <v>LOK 006</v>
      </c>
      <c r="S1594" t="s">
        <v>129</v>
      </c>
    </row>
    <row r="1595" spans="1:19" x14ac:dyDescent="0.25">
      <c r="A1595" t="s">
        <v>4445</v>
      </c>
      <c r="B1595" t="str">
        <f>_xlfn.XLOOKUP(Table2[[#This Row],[tanggal_checkin]],Table6[tanggal_checkin],Table6[id_checkin])</f>
        <v>CI 1058</v>
      </c>
      <c r="C1595" t="s">
        <v>11992</v>
      </c>
      <c r="D1595" t="str">
        <f>_xlfn.XLOOKUP(Table2[[#This Row],[tanggal_checkout]],Table4[tanggal_checkout],Table4[id_checkout])</f>
        <v>CO 1066</v>
      </c>
      <c r="E1595" t="s">
        <v>11439</v>
      </c>
      <c r="F1595" s="8">
        <v>0.65067129629629628</v>
      </c>
      <c r="G1595" t="str">
        <f>_xlfn.XLOOKUP(Table2[[#This Row],[nama_tamu]],Table10[nama_tamu],Table10[id_tamu])</f>
        <v>CUS 2989</v>
      </c>
      <c r="H1595" t="s">
        <v>4446</v>
      </c>
      <c r="I1595" t="str">
        <f>_xlfn.XLOOKUP(Table2[[#This Row],[tipe_kamar]],Table12[tipe_kamar],Table12[id_kamar])</f>
        <v>KMR 003</v>
      </c>
      <c r="J1595" t="s">
        <v>64</v>
      </c>
      <c r="K1595">
        <v>6</v>
      </c>
      <c r="L1595">
        <v>1193000</v>
      </c>
      <c r="M1595">
        <v>7158000</v>
      </c>
      <c r="N1595" t="str">
        <f>_xlfn.XLOOKUP(Table2[[#This Row],[metode_pembayaran]],Table11[metode_pembayaran],Table11[id_pembayaran])</f>
        <v>MP 06</v>
      </c>
      <c r="O1595" t="s">
        <v>17</v>
      </c>
      <c r="P1595" t="str">
        <f>_xlfn.XLOOKUP(Table2[[#This Row],[status_reservasi]],'Dim Status Reservasi'!$B$2:$B$5,'Dim Status Reservasi'!$A$2:$A$5)</f>
        <v>ST 004</v>
      </c>
      <c r="Q1595" t="s">
        <v>48</v>
      </c>
      <c r="R1595" t="str">
        <f>_xlfn.XLOOKUP(Table2[[#This Row],[kota_hotel]],'Dim Kota Hotel'!$B$2:$B$21,'Dim Kota Hotel'!$A$2:$A$21)</f>
        <v>LOK 012</v>
      </c>
      <c r="S1595" t="s">
        <v>25</v>
      </c>
    </row>
    <row r="1596" spans="1:19" x14ac:dyDescent="0.25">
      <c r="A1596" t="s">
        <v>4447</v>
      </c>
      <c r="B1596" t="str">
        <f>_xlfn.XLOOKUP(Table2[[#This Row],[tanggal_checkin]],Table6[tanggal_checkin],Table6[id_checkin])</f>
        <v>CI 0348</v>
      </c>
      <c r="C1596" t="s">
        <v>11896</v>
      </c>
      <c r="D1596" t="str">
        <f>_xlfn.XLOOKUP(Table2[[#This Row],[tanggal_checkout]],Table4[tanggal_checkout],Table4[id_checkout])</f>
        <v>CO 0353</v>
      </c>
      <c r="E1596" t="s">
        <v>11661</v>
      </c>
      <c r="F1596" s="8">
        <v>9.5057870370370376E-2</v>
      </c>
      <c r="G1596" t="str">
        <f>_xlfn.XLOOKUP(Table2[[#This Row],[nama_tamu]],Table10[nama_tamu],Table10[id_tamu])</f>
        <v>CUS 3083</v>
      </c>
      <c r="H1596" t="s">
        <v>4448</v>
      </c>
      <c r="I1596" t="str">
        <f>_xlfn.XLOOKUP(Table2[[#This Row],[tipe_kamar]],Table12[tipe_kamar],Table12[id_kamar])</f>
        <v>KMR 003</v>
      </c>
      <c r="J1596" t="s">
        <v>64</v>
      </c>
      <c r="K1596">
        <v>6</v>
      </c>
      <c r="L1596">
        <v>1294000</v>
      </c>
      <c r="M1596">
        <v>7764000</v>
      </c>
      <c r="N1596" t="str">
        <f>_xlfn.XLOOKUP(Table2[[#This Row],[metode_pembayaran]],Table11[metode_pembayaran],Table11[id_pembayaran])</f>
        <v>MP 03</v>
      </c>
      <c r="O1596" t="s">
        <v>36</v>
      </c>
      <c r="P1596" t="str">
        <f>_xlfn.XLOOKUP(Table2[[#This Row],[status_reservasi]],'Dim Status Reservasi'!$B$2:$B$5,'Dim Status Reservasi'!$A$2:$A$5)</f>
        <v>ST 004</v>
      </c>
      <c r="Q1596" t="s">
        <v>48</v>
      </c>
      <c r="R1596" t="str">
        <f>_xlfn.XLOOKUP(Table2[[#This Row],[kota_hotel]],'Dim Kota Hotel'!$B$2:$B$21,'Dim Kota Hotel'!$A$2:$A$21)</f>
        <v>LOK 002</v>
      </c>
      <c r="S1596" t="s">
        <v>60</v>
      </c>
    </row>
    <row r="1597" spans="1:19" x14ac:dyDescent="0.25">
      <c r="A1597" t="s">
        <v>4449</v>
      </c>
      <c r="B1597" t="str">
        <f>_xlfn.XLOOKUP(Table2[[#This Row],[tanggal_checkin]],Table6[tanggal_checkin],Table6[id_checkin])</f>
        <v>CI 0846</v>
      </c>
      <c r="C1597" t="s">
        <v>11097</v>
      </c>
      <c r="D1597" t="str">
        <f>_xlfn.XLOOKUP(Table2[[#This Row],[tanggal_checkout]],Table4[tanggal_checkout],Table4[id_checkout])</f>
        <v>CO 0853</v>
      </c>
      <c r="E1597" t="s">
        <v>11227</v>
      </c>
      <c r="F1597" s="8">
        <v>0.65059027777777778</v>
      </c>
      <c r="G1597" t="str">
        <f>_xlfn.XLOOKUP(Table2[[#This Row],[nama_tamu]],Table10[nama_tamu],Table10[id_tamu])</f>
        <v>CUS 0139</v>
      </c>
      <c r="H1597" t="s">
        <v>11134</v>
      </c>
      <c r="I1597" t="str">
        <f>_xlfn.XLOOKUP(Table2[[#This Row],[tipe_kamar]],Table12[tipe_kamar],Table12[id_kamar])</f>
        <v>KMR 003</v>
      </c>
      <c r="J1597" t="s">
        <v>64</v>
      </c>
      <c r="K1597">
        <v>5</v>
      </c>
      <c r="L1597">
        <v>1158000</v>
      </c>
      <c r="M1597">
        <v>5790000</v>
      </c>
      <c r="N1597" t="str">
        <f>_xlfn.XLOOKUP(Table2[[#This Row],[metode_pembayaran]],Table11[metode_pembayaran],Table11[id_pembayaran])</f>
        <v>MP 04</v>
      </c>
      <c r="O1597" t="s">
        <v>53</v>
      </c>
      <c r="P1597" t="str">
        <f>_xlfn.XLOOKUP(Table2[[#This Row],[status_reservasi]],'Dim Status Reservasi'!$B$2:$B$5,'Dim Status Reservasi'!$A$2:$A$5)</f>
        <v>ST 003</v>
      </c>
      <c r="Q1597" t="s">
        <v>37</v>
      </c>
      <c r="R1597" t="str">
        <f>_xlfn.XLOOKUP(Table2[[#This Row],[kota_hotel]],'Dim Kota Hotel'!$B$2:$B$21,'Dim Kota Hotel'!$A$2:$A$21)</f>
        <v>LOK 009</v>
      </c>
      <c r="S1597" t="s">
        <v>19</v>
      </c>
    </row>
    <row r="1598" spans="1:19" x14ac:dyDescent="0.25">
      <c r="A1598" t="s">
        <v>4451</v>
      </c>
      <c r="B1598" t="str">
        <f>_xlfn.XLOOKUP(Table2[[#This Row],[tanggal_checkin]],Table6[tanggal_checkin],Table6[id_checkin])</f>
        <v>CI 0550</v>
      </c>
      <c r="C1598" t="s">
        <v>11811</v>
      </c>
      <c r="D1598" t="str">
        <f>_xlfn.XLOOKUP(Table2[[#This Row],[tanggal_checkout]],Table4[tanggal_checkout],Table4[id_checkout])</f>
        <v>CO 0552</v>
      </c>
      <c r="E1598" t="s">
        <v>11921</v>
      </c>
      <c r="F1598" s="8">
        <v>0.5261689814814815</v>
      </c>
      <c r="G1598" t="str">
        <f>_xlfn.XLOOKUP(Table2[[#This Row],[nama_tamu]],Table10[nama_tamu],Table10[id_tamu])</f>
        <v>CUS 0302</v>
      </c>
      <c r="H1598" t="s">
        <v>4452</v>
      </c>
      <c r="I1598" t="str">
        <f>_xlfn.XLOOKUP(Table2[[#This Row],[tipe_kamar]],Table12[tipe_kamar],Table12[id_kamar])</f>
        <v>KMR 004</v>
      </c>
      <c r="J1598" t="s">
        <v>47</v>
      </c>
      <c r="K1598">
        <v>2</v>
      </c>
      <c r="L1598">
        <v>487000</v>
      </c>
      <c r="M1598">
        <v>974000</v>
      </c>
      <c r="N1598" t="str">
        <f>_xlfn.XLOOKUP(Table2[[#This Row],[metode_pembayaran]],Table11[metode_pembayaran],Table11[id_pembayaran])</f>
        <v>MP 06</v>
      </c>
      <c r="O1598" t="s">
        <v>17</v>
      </c>
      <c r="P1598" t="str">
        <f>_xlfn.XLOOKUP(Table2[[#This Row],[status_reservasi]],'Dim Status Reservasi'!$B$2:$B$5,'Dim Status Reservasi'!$A$2:$A$5)</f>
        <v>ST 004</v>
      </c>
      <c r="Q1598" t="s">
        <v>48</v>
      </c>
      <c r="R1598" t="str">
        <f>_xlfn.XLOOKUP(Table2[[#This Row],[kota_hotel]],'Dim Kota Hotel'!$B$2:$B$21,'Dim Kota Hotel'!$A$2:$A$21)</f>
        <v>LOK 017</v>
      </c>
      <c r="S1598" t="s">
        <v>84</v>
      </c>
    </row>
    <row r="1599" spans="1:19" x14ac:dyDescent="0.25">
      <c r="A1599" t="s">
        <v>4453</v>
      </c>
      <c r="B1599" t="str">
        <f>_xlfn.XLOOKUP(Table2[[#This Row],[tanggal_checkin]],Table6[tanggal_checkin],Table6[id_checkin])</f>
        <v>CI 0380</v>
      </c>
      <c r="C1599" t="s">
        <v>11451</v>
      </c>
      <c r="D1599" t="str">
        <f>_xlfn.XLOOKUP(Table2[[#This Row],[tanggal_checkout]],Table4[tanggal_checkout],Table4[id_checkout])</f>
        <v>CO 0383</v>
      </c>
      <c r="E1599" t="s">
        <v>11979</v>
      </c>
      <c r="F1599" s="8">
        <v>0.55995370370370368</v>
      </c>
      <c r="G1599" t="str">
        <f>_xlfn.XLOOKUP(Table2[[#This Row],[nama_tamu]],Table10[nama_tamu],Table10[id_tamu])</f>
        <v>CUS 0310</v>
      </c>
      <c r="H1599" t="s">
        <v>4454</v>
      </c>
      <c r="I1599" t="str">
        <f>_xlfn.XLOOKUP(Table2[[#This Row],[tipe_kamar]],Table12[tipe_kamar],Table12[id_kamar])</f>
        <v>KMR 001</v>
      </c>
      <c r="J1599" t="s">
        <v>23</v>
      </c>
      <c r="K1599">
        <v>2</v>
      </c>
      <c r="L1599">
        <v>656000</v>
      </c>
      <c r="M1599">
        <v>1312000</v>
      </c>
      <c r="N1599" t="str">
        <f>_xlfn.XLOOKUP(Table2[[#This Row],[metode_pembayaran]],Table11[metode_pembayaran],Table11[id_pembayaran])</f>
        <v>MP 06</v>
      </c>
      <c r="O1599" t="s">
        <v>17</v>
      </c>
      <c r="P1599" t="str">
        <f>_xlfn.XLOOKUP(Table2[[#This Row],[status_reservasi]],'Dim Status Reservasi'!$B$2:$B$5,'Dim Status Reservasi'!$A$2:$A$5)</f>
        <v>ST 004</v>
      </c>
      <c r="Q1599" t="s">
        <v>48</v>
      </c>
      <c r="R1599" t="str">
        <f>_xlfn.XLOOKUP(Table2[[#This Row],[kota_hotel]],'Dim Kota Hotel'!$B$2:$B$21,'Dim Kota Hotel'!$A$2:$A$21)</f>
        <v>LOK 013</v>
      </c>
      <c r="S1599" t="s">
        <v>160</v>
      </c>
    </row>
    <row r="1600" spans="1:19" x14ac:dyDescent="0.25">
      <c r="A1600" t="s">
        <v>4455</v>
      </c>
      <c r="B1600" t="str">
        <f>_xlfn.XLOOKUP(Table2[[#This Row],[tanggal_checkin]],Table6[tanggal_checkin],Table6[id_checkin])</f>
        <v>CI 0725</v>
      </c>
      <c r="C1600" t="s">
        <v>11637</v>
      </c>
      <c r="D1600" t="str">
        <f>_xlfn.XLOOKUP(Table2[[#This Row],[tanggal_checkout]],Table4[tanggal_checkout],Table4[id_checkout])</f>
        <v>CO 0729</v>
      </c>
      <c r="E1600" t="s">
        <v>11694</v>
      </c>
      <c r="F1600" s="8">
        <v>0.69825231481481487</v>
      </c>
      <c r="G1600" t="str">
        <f>_xlfn.XLOOKUP(Table2[[#This Row],[nama_tamu]],Table10[nama_tamu],Table10[id_tamu])</f>
        <v>CUS 2968</v>
      </c>
      <c r="H1600" t="s">
        <v>4457</v>
      </c>
      <c r="I1600" t="str">
        <f>_xlfn.XLOOKUP(Table2[[#This Row],[tipe_kamar]],Table12[tipe_kamar],Table12[id_kamar])</f>
        <v>KMR 002</v>
      </c>
      <c r="J1600" t="s">
        <v>82</v>
      </c>
      <c r="K1600">
        <v>1</v>
      </c>
      <c r="L1600">
        <v>397000</v>
      </c>
      <c r="M1600">
        <v>397000</v>
      </c>
      <c r="N1600" t="str">
        <f>_xlfn.XLOOKUP(Table2[[#This Row],[metode_pembayaran]],Table11[metode_pembayaran],Table11[id_pembayaran])</f>
        <v>MP 02</v>
      </c>
      <c r="O1600" t="s">
        <v>30</v>
      </c>
      <c r="P1600" t="str">
        <f>_xlfn.XLOOKUP(Table2[[#This Row],[status_reservasi]],'Dim Status Reservasi'!$B$2:$B$5,'Dim Status Reservasi'!$A$2:$A$5)</f>
        <v>ST 004</v>
      </c>
      <c r="Q1600" t="s">
        <v>48</v>
      </c>
      <c r="R1600" t="str">
        <f>_xlfn.XLOOKUP(Table2[[#This Row],[kota_hotel]],'Dim Kota Hotel'!$B$2:$B$21,'Dim Kota Hotel'!$A$2:$A$21)</f>
        <v>LOK 019</v>
      </c>
      <c r="S1600" t="s">
        <v>133</v>
      </c>
    </row>
    <row r="1601" spans="1:19" x14ac:dyDescent="0.25">
      <c r="A1601" t="s">
        <v>4458</v>
      </c>
      <c r="B1601" t="str">
        <f>_xlfn.XLOOKUP(Table2[[#This Row],[tanggal_checkin]],Table6[tanggal_checkin],Table6[id_checkin])</f>
        <v>CI 0422</v>
      </c>
      <c r="C1601" t="s">
        <v>11065</v>
      </c>
      <c r="D1601" t="str">
        <f>_xlfn.XLOOKUP(Table2[[#This Row],[tanggal_checkout]],Table4[tanggal_checkout],Table4[id_checkout])</f>
        <v>CO 0432</v>
      </c>
      <c r="E1601" t="s">
        <v>11211</v>
      </c>
      <c r="F1601" s="8">
        <v>0.77508101851851852</v>
      </c>
      <c r="G1601" t="str">
        <f>_xlfn.XLOOKUP(Table2[[#This Row],[nama_tamu]],Table10[nama_tamu],Table10[id_tamu])</f>
        <v>CUS 0139</v>
      </c>
      <c r="H1601" t="s">
        <v>11134</v>
      </c>
      <c r="I1601" t="str">
        <f>_xlfn.XLOOKUP(Table2[[#This Row],[tipe_kamar]],Table12[tipe_kamar],Table12[id_kamar])</f>
        <v>KMR 001</v>
      </c>
      <c r="J1601" t="s">
        <v>23</v>
      </c>
      <c r="K1601">
        <v>8</v>
      </c>
      <c r="L1601">
        <v>629000</v>
      </c>
      <c r="M1601">
        <v>5032000</v>
      </c>
      <c r="N1601" t="str">
        <f>_xlfn.XLOOKUP(Table2[[#This Row],[metode_pembayaran]],Table11[metode_pembayaran],Table11[id_pembayaran])</f>
        <v>MP 05</v>
      </c>
      <c r="O1601" t="s">
        <v>72</v>
      </c>
      <c r="P1601" t="str">
        <f>_xlfn.XLOOKUP(Table2[[#This Row],[status_reservasi]],'Dim Status Reservasi'!$B$2:$B$5,'Dim Status Reservasi'!$A$2:$A$5)</f>
        <v>ST 001</v>
      </c>
      <c r="Q1601" t="s">
        <v>214</v>
      </c>
      <c r="R1601" t="str">
        <f>_xlfn.XLOOKUP(Table2[[#This Row],[kota_hotel]],'Dim Kota Hotel'!$B$2:$B$21,'Dim Kota Hotel'!$A$2:$A$21)</f>
        <v>LOK 005</v>
      </c>
      <c r="S1601" t="s">
        <v>43</v>
      </c>
    </row>
    <row r="1602" spans="1:19" x14ac:dyDescent="0.25">
      <c r="A1602" t="s">
        <v>4460</v>
      </c>
      <c r="B1602" t="str">
        <f>_xlfn.XLOOKUP(Table2[[#This Row],[tanggal_checkin]],Table6[tanggal_checkin],Table6[id_checkin])</f>
        <v>CI 0750</v>
      </c>
      <c r="C1602" t="s">
        <v>11074</v>
      </c>
      <c r="D1602" t="str">
        <f>_xlfn.XLOOKUP(Table2[[#This Row],[tanggal_checkout]],Table4[tanggal_checkout],Table4[id_checkout])</f>
        <v>CO 0753</v>
      </c>
      <c r="E1602" t="s">
        <v>11973</v>
      </c>
      <c r="F1602" s="8">
        <v>0.50265046296296301</v>
      </c>
      <c r="G1602" t="str">
        <f>_xlfn.XLOOKUP(Table2[[#This Row],[nama_tamu]],Table10[nama_tamu],Table10[id_tamu])</f>
        <v>CUS 1363</v>
      </c>
      <c r="H1602" t="s">
        <v>4461</v>
      </c>
      <c r="I1602" t="str">
        <f>_xlfn.XLOOKUP(Table2[[#This Row],[tipe_kamar]],Table12[tipe_kamar],Table12[id_kamar])</f>
        <v>KMR 003</v>
      </c>
      <c r="J1602" t="s">
        <v>64</v>
      </c>
      <c r="K1602">
        <v>1</v>
      </c>
      <c r="L1602">
        <v>1165000</v>
      </c>
      <c r="M1602">
        <v>1165000</v>
      </c>
      <c r="N1602" t="str">
        <f>_xlfn.XLOOKUP(Table2[[#This Row],[metode_pembayaran]],Table11[metode_pembayaran],Table11[id_pembayaran])</f>
        <v>MP 06</v>
      </c>
      <c r="O1602" t="s">
        <v>17</v>
      </c>
      <c r="P1602" t="str">
        <f>_xlfn.XLOOKUP(Table2[[#This Row],[status_reservasi]],'Dim Status Reservasi'!$B$2:$B$5,'Dim Status Reservasi'!$A$2:$A$5)</f>
        <v>ST 003</v>
      </c>
      <c r="Q1602" t="s">
        <v>37</v>
      </c>
      <c r="R1602" t="str">
        <f>_xlfn.XLOOKUP(Table2[[#This Row],[kota_hotel]],'Dim Kota Hotel'!$B$2:$B$21,'Dim Kota Hotel'!$A$2:$A$21)</f>
        <v>LOK 016</v>
      </c>
      <c r="S1602" t="s">
        <v>117</v>
      </c>
    </row>
    <row r="1603" spans="1:19" x14ac:dyDescent="0.25">
      <c r="A1603" t="s">
        <v>4462</v>
      </c>
      <c r="B1603" t="str">
        <f>_xlfn.XLOOKUP(Table2[[#This Row],[tanggal_checkin]],Table6[tanggal_checkin],Table6[id_checkin])</f>
        <v>CI 0223</v>
      </c>
      <c r="C1603" t="s">
        <v>11985</v>
      </c>
      <c r="D1603" t="str">
        <f>_xlfn.XLOOKUP(Table2[[#This Row],[tanggal_checkout]],Table4[tanggal_checkout],Table4[id_checkout])</f>
        <v>CO 0226</v>
      </c>
      <c r="E1603" t="s">
        <v>11824</v>
      </c>
      <c r="F1603" s="8">
        <v>3.4583333333333334E-2</v>
      </c>
      <c r="G1603" t="str">
        <f>_xlfn.XLOOKUP(Table2[[#This Row],[nama_tamu]],Table10[nama_tamu],Table10[id_tamu])</f>
        <v>CUS 3622</v>
      </c>
      <c r="H1603" t="s">
        <v>4463</v>
      </c>
      <c r="I1603" t="str">
        <f>_xlfn.XLOOKUP(Table2[[#This Row],[tipe_kamar]],Table12[tipe_kamar],Table12[id_kamar])</f>
        <v>KMR 003</v>
      </c>
      <c r="J1603" t="s">
        <v>64</v>
      </c>
      <c r="K1603">
        <v>4</v>
      </c>
      <c r="L1603">
        <v>1141000</v>
      </c>
      <c r="M1603">
        <v>4564000</v>
      </c>
      <c r="N1603" t="str">
        <f>_xlfn.XLOOKUP(Table2[[#This Row],[metode_pembayaran]],Table11[metode_pembayaran],Table11[id_pembayaran])</f>
        <v>MP 05</v>
      </c>
      <c r="O1603" t="s">
        <v>72</v>
      </c>
      <c r="P1603" t="str">
        <f>_xlfn.XLOOKUP(Table2[[#This Row],[status_reservasi]],'Dim Status Reservasi'!$B$2:$B$5,'Dim Status Reservasi'!$A$2:$A$5)</f>
        <v>ST 004</v>
      </c>
      <c r="Q1603" t="s">
        <v>48</v>
      </c>
      <c r="R1603" t="str">
        <f>_xlfn.XLOOKUP(Table2[[#This Row],[kota_hotel]],'Dim Kota Hotel'!$B$2:$B$21,'Dim Kota Hotel'!$A$2:$A$21)</f>
        <v>LOK 009</v>
      </c>
      <c r="S1603" t="s">
        <v>19</v>
      </c>
    </row>
    <row r="1604" spans="1:19" x14ac:dyDescent="0.25">
      <c r="A1604" t="s">
        <v>4464</v>
      </c>
      <c r="B1604" t="str">
        <f>_xlfn.XLOOKUP(Table2[[#This Row],[tanggal_checkin]],Table6[tanggal_checkin],Table6[id_checkin])</f>
        <v>CI 0007</v>
      </c>
      <c r="C1604" t="s">
        <v>11976</v>
      </c>
      <c r="D1604" t="str">
        <f>_xlfn.XLOOKUP(Table2[[#This Row],[tanggal_checkout]],Table4[tanggal_checkout],Table4[id_checkout])</f>
        <v>CO 0012</v>
      </c>
      <c r="E1604" t="s">
        <v>11084</v>
      </c>
      <c r="F1604" s="8">
        <v>9.886574074074074E-2</v>
      </c>
      <c r="G1604" t="str">
        <f>_xlfn.XLOOKUP(Table2[[#This Row],[nama_tamu]],Table10[nama_tamu],Table10[id_tamu])</f>
        <v>CUS 3495</v>
      </c>
      <c r="H1604" t="s">
        <v>4465</v>
      </c>
      <c r="I1604" t="str">
        <f>_xlfn.XLOOKUP(Table2[[#This Row],[tipe_kamar]],Table12[tipe_kamar],Table12[id_kamar])</f>
        <v>KMR 002</v>
      </c>
      <c r="J1604" t="s">
        <v>82</v>
      </c>
      <c r="K1604">
        <v>6</v>
      </c>
      <c r="L1604">
        <v>325000</v>
      </c>
      <c r="M1604">
        <v>1950000</v>
      </c>
      <c r="N1604" t="str">
        <f>_xlfn.XLOOKUP(Table2[[#This Row],[metode_pembayaran]],Table11[metode_pembayaran],Table11[id_pembayaran])</f>
        <v>MP 05</v>
      </c>
      <c r="O1604" t="s">
        <v>72</v>
      </c>
      <c r="P1604" t="str">
        <f>_xlfn.XLOOKUP(Table2[[#This Row],[status_reservasi]],'Dim Status Reservasi'!$B$2:$B$5,'Dim Status Reservasi'!$A$2:$A$5)</f>
        <v>ST 004</v>
      </c>
      <c r="Q1604" t="s">
        <v>48</v>
      </c>
      <c r="R1604" t="str">
        <f>_xlfn.XLOOKUP(Table2[[#This Row],[kota_hotel]],'Dim Kota Hotel'!$B$2:$B$21,'Dim Kota Hotel'!$A$2:$A$21)</f>
        <v>LOK 015</v>
      </c>
      <c r="S1604" t="s">
        <v>233</v>
      </c>
    </row>
    <row r="1605" spans="1:19" x14ac:dyDescent="0.25">
      <c r="A1605" t="s">
        <v>4466</v>
      </c>
      <c r="B1605" t="str">
        <f>_xlfn.XLOOKUP(Table2[[#This Row],[tanggal_checkin]],Table6[tanggal_checkin],Table6[id_checkin])</f>
        <v>CI 0729</v>
      </c>
      <c r="C1605" t="s">
        <v>11294</v>
      </c>
      <c r="D1605" t="str">
        <f>_xlfn.XLOOKUP(Table2[[#This Row],[tanggal_checkout]],Table4[tanggal_checkout],Table4[id_checkout])</f>
        <v>CO 0740</v>
      </c>
      <c r="E1605" t="s">
        <v>11133</v>
      </c>
      <c r="F1605" s="8">
        <v>0.76542824074074078</v>
      </c>
      <c r="G1605" t="str">
        <f>_xlfn.XLOOKUP(Table2[[#This Row],[nama_tamu]],Table10[nama_tamu],Table10[id_tamu])</f>
        <v>CUS 3147</v>
      </c>
      <c r="H1605" t="s">
        <v>4467</v>
      </c>
      <c r="I1605" t="str">
        <f>_xlfn.XLOOKUP(Table2[[#This Row],[tipe_kamar]],Table12[tipe_kamar],Table12[id_kamar])</f>
        <v>KMR 001</v>
      </c>
      <c r="J1605" t="s">
        <v>23</v>
      </c>
      <c r="K1605">
        <v>8</v>
      </c>
      <c r="L1605">
        <v>610000</v>
      </c>
      <c r="M1605">
        <v>4880000</v>
      </c>
      <c r="N1605" t="str">
        <f>_xlfn.XLOOKUP(Table2[[#This Row],[metode_pembayaran]],Table11[metode_pembayaran],Table11[id_pembayaran])</f>
        <v>MP 03</v>
      </c>
      <c r="O1605" t="s">
        <v>36</v>
      </c>
      <c r="P1605" t="str">
        <f>_xlfn.XLOOKUP(Table2[[#This Row],[status_reservasi]],'Dim Status Reservasi'!$B$2:$B$5,'Dim Status Reservasi'!$A$2:$A$5)</f>
        <v>ST 004</v>
      </c>
      <c r="Q1605" t="s">
        <v>48</v>
      </c>
      <c r="R1605" t="str">
        <f>_xlfn.XLOOKUP(Table2[[#This Row],[kota_hotel]],'Dim Kota Hotel'!$B$2:$B$21,'Dim Kota Hotel'!$A$2:$A$21)</f>
        <v>LOK 002</v>
      </c>
      <c r="S1605" t="s">
        <v>60</v>
      </c>
    </row>
    <row r="1606" spans="1:19" x14ac:dyDescent="0.25">
      <c r="A1606" t="s">
        <v>4468</v>
      </c>
      <c r="B1606" t="str">
        <f>_xlfn.XLOOKUP(Table2[[#This Row],[tanggal_checkin]],Table6[tanggal_checkin],Table6[id_checkin])</f>
        <v>CI 1072</v>
      </c>
      <c r="C1606" t="s">
        <v>11524</v>
      </c>
      <c r="D1606" t="str">
        <f>_xlfn.XLOOKUP(Table2[[#This Row],[tanggal_checkout]],Table4[tanggal_checkout],Table4[id_checkout])</f>
        <v>CO 1083</v>
      </c>
      <c r="E1606" t="s">
        <v>11994</v>
      </c>
      <c r="F1606" s="8">
        <v>0.53524305555555551</v>
      </c>
      <c r="G1606" t="str">
        <f>_xlfn.XLOOKUP(Table2[[#This Row],[nama_tamu]],Table10[nama_tamu],Table10[id_tamu])</f>
        <v>CUS 0429</v>
      </c>
      <c r="H1606" t="s">
        <v>4470</v>
      </c>
      <c r="I1606" t="str">
        <f>_xlfn.XLOOKUP(Table2[[#This Row],[tipe_kamar]],Table12[tipe_kamar],Table12[id_kamar])</f>
        <v>KMR 001</v>
      </c>
      <c r="J1606" t="s">
        <v>23</v>
      </c>
      <c r="K1606">
        <v>9</v>
      </c>
      <c r="L1606">
        <v>650000</v>
      </c>
      <c r="M1606">
        <v>5850000</v>
      </c>
      <c r="N1606" t="str">
        <f>_xlfn.XLOOKUP(Table2[[#This Row],[metode_pembayaran]],Table11[metode_pembayaran],Table11[id_pembayaran])</f>
        <v>MP 03</v>
      </c>
      <c r="O1606" t="s">
        <v>36</v>
      </c>
      <c r="P1606" t="str">
        <f>_xlfn.XLOOKUP(Table2[[#This Row],[status_reservasi]],'Dim Status Reservasi'!$B$2:$B$5,'Dim Status Reservasi'!$A$2:$A$5)</f>
        <v>ST 004</v>
      </c>
      <c r="Q1606" t="s">
        <v>48</v>
      </c>
      <c r="R1606" t="str">
        <f>_xlfn.XLOOKUP(Table2[[#This Row],[kota_hotel]],'Dim Kota Hotel'!$B$2:$B$21,'Dim Kota Hotel'!$A$2:$A$21)</f>
        <v>LOK 019</v>
      </c>
      <c r="S1606" t="s">
        <v>133</v>
      </c>
    </row>
    <row r="1607" spans="1:19" x14ac:dyDescent="0.25">
      <c r="A1607" t="s">
        <v>4471</v>
      </c>
      <c r="B1607" t="str">
        <f>_xlfn.XLOOKUP(Table2[[#This Row],[tanggal_checkin]],Table6[tanggal_checkin],Table6[id_checkin])</f>
        <v>CI 0593</v>
      </c>
      <c r="C1607" t="s">
        <v>11563</v>
      </c>
      <c r="D1607" t="str">
        <f>_xlfn.XLOOKUP(Table2[[#This Row],[tanggal_checkout]],Table4[tanggal_checkout],Table4[id_checkout])</f>
        <v>CO 0601</v>
      </c>
      <c r="E1607" t="s">
        <v>11259</v>
      </c>
      <c r="F1607" s="8">
        <v>0.44418981481481479</v>
      </c>
      <c r="G1607" t="str">
        <f>_xlfn.XLOOKUP(Table2[[#This Row],[nama_tamu]],Table10[nama_tamu],Table10[id_tamu])</f>
        <v>CUS 0918</v>
      </c>
      <c r="H1607" t="s">
        <v>4473</v>
      </c>
      <c r="I1607" t="str">
        <f>_xlfn.XLOOKUP(Table2[[#This Row],[tipe_kamar]],Table12[tipe_kamar],Table12[id_kamar])</f>
        <v>KMR 003</v>
      </c>
      <c r="J1607" t="s">
        <v>64</v>
      </c>
      <c r="K1607">
        <v>8</v>
      </c>
      <c r="L1607">
        <v>1291000</v>
      </c>
      <c r="M1607">
        <v>10328000</v>
      </c>
      <c r="N1607" t="str">
        <f>_xlfn.XLOOKUP(Table2[[#This Row],[metode_pembayaran]],Table11[metode_pembayaran],Table11[id_pembayaran])</f>
        <v>MP 02</v>
      </c>
      <c r="O1607" t="s">
        <v>30</v>
      </c>
      <c r="P1607" t="str">
        <f>_xlfn.XLOOKUP(Table2[[#This Row],[status_reservasi]],'Dim Status Reservasi'!$B$2:$B$5,'Dim Status Reservasi'!$A$2:$A$5)</f>
        <v>ST 004</v>
      </c>
      <c r="Q1607" t="s">
        <v>48</v>
      </c>
      <c r="R1607" t="str">
        <f>_xlfn.XLOOKUP(Table2[[#This Row],[kota_hotel]],'Dim Kota Hotel'!$B$2:$B$21,'Dim Kota Hotel'!$A$2:$A$21)</f>
        <v>LOK 001</v>
      </c>
      <c r="S1607" t="s">
        <v>74</v>
      </c>
    </row>
    <row r="1608" spans="1:19" x14ac:dyDescent="0.25">
      <c r="A1608" t="s">
        <v>4474</v>
      </c>
      <c r="B1608" t="str">
        <f>_xlfn.XLOOKUP(Table2[[#This Row],[tanggal_checkin]],Table6[tanggal_checkin],Table6[id_checkin])</f>
        <v>CI 0468</v>
      </c>
      <c r="C1608" t="s">
        <v>11933</v>
      </c>
      <c r="D1608" t="str">
        <f>_xlfn.XLOOKUP(Table2[[#This Row],[tanggal_checkout]],Table4[tanggal_checkout],Table4[id_checkout])</f>
        <v>CO 0476</v>
      </c>
      <c r="E1608" t="s">
        <v>11878</v>
      </c>
      <c r="F1608" s="8">
        <v>0.61410879629629633</v>
      </c>
      <c r="G1608" t="str">
        <f>_xlfn.XLOOKUP(Table2[[#This Row],[nama_tamu]],Table10[nama_tamu],Table10[id_tamu])</f>
        <v>CUS 2567</v>
      </c>
      <c r="H1608" t="s">
        <v>4476</v>
      </c>
      <c r="I1608" t="str">
        <f>_xlfn.XLOOKUP(Table2[[#This Row],[tipe_kamar]],Table12[tipe_kamar],Table12[id_kamar])</f>
        <v>KMR 003</v>
      </c>
      <c r="J1608" t="s">
        <v>64</v>
      </c>
      <c r="K1608">
        <v>7</v>
      </c>
      <c r="L1608">
        <v>1373000</v>
      </c>
      <c r="M1608">
        <v>9611000</v>
      </c>
      <c r="N1608" t="str">
        <f>_xlfn.XLOOKUP(Table2[[#This Row],[metode_pembayaran]],Table11[metode_pembayaran],Table11[id_pembayaran])</f>
        <v>MP 05</v>
      </c>
      <c r="O1608" t="s">
        <v>72</v>
      </c>
      <c r="P1608" t="str">
        <f>_xlfn.XLOOKUP(Table2[[#This Row],[status_reservasi]],'Dim Status Reservasi'!$B$2:$B$5,'Dim Status Reservasi'!$A$2:$A$5)</f>
        <v>ST 004</v>
      </c>
      <c r="Q1608" t="s">
        <v>48</v>
      </c>
      <c r="R1608" t="str">
        <f>_xlfn.XLOOKUP(Table2[[#This Row],[kota_hotel]],'Dim Kota Hotel'!$B$2:$B$21,'Dim Kota Hotel'!$A$2:$A$21)</f>
        <v>LOK 008</v>
      </c>
      <c r="S1608" t="s">
        <v>68</v>
      </c>
    </row>
    <row r="1609" spans="1:19" x14ac:dyDescent="0.25">
      <c r="A1609" t="s">
        <v>4477</v>
      </c>
      <c r="B1609" t="str">
        <f>_xlfn.XLOOKUP(Table2[[#This Row],[tanggal_checkin]],Table6[tanggal_checkin],Table6[id_checkin])</f>
        <v>CI 0734</v>
      </c>
      <c r="C1609" t="s">
        <v>11328</v>
      </c>
      <c r="D1609" t="str">
        <f>_xlfn.XLOOKUP(Table2[[#This Row],[tanggal_checkout]],Table4[tanggal_checkout],Table4[id_checkout])</f>
        <v>CO 0744</v>
      </c>
      <c r="E1609" t="s">
        <v>11007</v>
      </c>
      <c r="F1609" s="8">
        <v>0.5280555555555555</v>
      </c>
      <c r="G1609" t="str">
        <f>_xlfn.XLOOKUP(Table2[[#This Row],[nama_tamu]],Table10[nama_tamu],Table10[id_tamu])</f>
        <v>CUS 3242</v>
      </c>
      <c r="H1609" t="s">
        <v>4479</v>
      </c>
      <c r="I1609" t="str">
        <f>_xlfn.XLOOKUP(Table2[[#This Row],[tipe_kamar]],Table12[tipe_kamar],Table12[id_kamar])</f>
        <v>KMR 002</v>
      </c>
      <c r="J1609" t="s">
        <v>82</v>
      </c>
      <c r="K1609">
        <v>7</v>
      </c>
      <c r="L1609">
        <v>378000</v>
      </c>
      <c r="M1609">
        <v>2646000</v>
      </c>
      <c r="N1609" t="str">
        <f>_xlfn.XLOOKUP(Table2[[#This Row],[metode_pembayaran]],Table11[metode_pembayaran],Table11[id_pembayaran])</f>
        <v>MP 04</v>
      </c>
      <c r="O1609" t="s">
        <v>53</v>
      </c>
      <c r="P1609" t="str">
        <f>_xlfn.XLOOKUP(Table2[[#This Row],[status_reservasi]],'Dim Status Reservasi'!$B$2:$B$5,'Dim Status Reservasi'!$A$2:$A$5)</f>
        <v>ST 001</v>
      </c>
      <c r="Q1609" t="s">
        <v>214</v>
      </c>
      <c r="R1609" t="str">
        <f>_xlfn.XLOOKUP(Table2[[#This Row],[kota_hotel]],'Dim Kota Hotel'!$B$2:$B$21,'Dim Kota Hotel'!$A$2:$A$21)</f>
        <v>LOK 010</v>
      </c>
      <c r="S1609" t="s">
        <v>226</v>
      </c>
    </row>
    <row r="1610" spans="1:19" x14ac:dyDescent="0.25">
      <c r="A1610" t="s">
        <v>4480</v>
      </c>
      <c r="B1610" t="str">
        <f>_xlfn.XLOOKUP(Table2[[#This Row],[tanggal_checkin]],Table6[tanggal_checkin],Table6[id_checkin])</f>
        <v>CI 1031</v>
      </c>
      <c r="C1610" t="s">
        <v>11387</v>
      </c>
      <c r="D1610" t="str">
        <f>_xlfn.XLOOKUP(Table2[[#This Row],[tanggal_checkout]],Table4[tanggal_checkout],Table4[id_checkout])</f>
        <v>CO 1037</v>
      </c>
      <c r="E1610" t="s">
        <v>11522</v>
      </c>
      <c r="F1610" s="8">
        <v>0.77172453703703703</v>
      </c>
      <c r="G1610" t="str">
        <f>_xlfn.XLOOKUP(Table2[[#This Row],[nama_tamu]],Table10[nama_tamu],Table10[id_tamu])</f>
        <v>CUS 0354</v>
      </c>
      <c r="H1610" t="s">
        <v>4482</v>
      </c>
      <c r="I1610" t="str">
        <f>_xlfn.XLOOKUP(Table2[[#This Row],[tipe_kamar]],Table12[tipe_kamar],Table12[id_kamar])</f>
        <v>KMR 004</v>
      </c>
      <c r="J1610" t="s">
        <v>47</v>
      </c>
      <c r="K1610">
        <v>3</v>
      </c>
      <c r="L1610">
        <v>407000</v>
      </c>
      <c r="M1610">
        <v>1221000</v>
      </c>
      <c r="N1610" t="str">
        <f>_xlfn.XLOOKUP(Table2[[#This Row],[metode_pembayaran]],Table11[metode_pembayaran],Table11[id_pembayaran])</f>
        <v>MP 03</v>
      </c>
      <c r="O1610" t="s">
        <v>36</v>
      </c>
      <c r="P1610" t="str">
        <f>_xlfn.XLOOKUP(Table2[[#This Row],[status_reservasi]],'Dim Status Reservasi'!$B$2:$B$5,'Dim Status Reservasi'!$A$2:$A$5)</f>
        <v>ST 003</v>
      </c>
      <c r="Q1610" t="s">
        <v>37</v>
      </c>
      <c r="R1610" t="str">
        <f>_xlfn.XLOOKUP(Table2[[#This Row],[kota_hotel]],'Dim Kota Hotel'!$B$2:$B$21,'Dim Kota Hotel'!$A$2:$A$21)</f>
        <v>LOK 020</v>
      </c>
      <c r="S1610" t="s">
        <v>94</v>
      </c>
    </row>
    <row r="1611" spans="1:19" x14ac:dyDescent="0.25">
      <c r="A1611" t="s">
        <v>4483</v>
      </c>
      <c r="B1611" t="str">
        <f>_xlfn.XLOOKUP(Table2[[#This Row],[tanggal_checkin]],Table6[tanggal_checkin],Table6[id_checkin])</f>
        <v>CI 0617</v>
      </c>
      <c r="C1611" t="s">
        <v>11313</v>
      </c>
      <c r="D1611" t="str">
        <f>_xlfn.XLOOKUP(Table2[[#This Row],[tanggal_checkout]],Table4[tanggal_checkout],Table4[id_checkout])</f>
        <v>CO 0626</v>
      </c>
      <c r="E1611" t="s">
        <v>11553</v>
      </c>
      <c r="F1611" s="8">
        <v>0.70284722222222218</v>
      </c>
      <c r="G1611" t="str">
        <f>_xlfn.XLOOKUP(Table2[[#This Row],[nama_tamu]],Table10[nama_tamu],Table10[id_tamu])</f>
        <v>CUS 0270</v>
      </c>
      <c r="H1611" t="s">
        <v>4485</v>
      </c>
      <c r="I1611" t="str">
        <f>_xlfn.XLOOKUP(Table2[[#This Row],[tipe_kamar]],Table12[tipe_kamar],Table12[id_kamar])</f>
        <v>KMR 001</v>
      </c>
      <c r="J1611" t="s">
        <v>23</v>
      </c>
      <c r="K1611">
        <v>9</v>
      </c>
      <c r="L1611">
        <v>688000</v>
      </c>
      <c r="M1611">
        <v>6192000</v>
      </c>
      <c r="N1611" t="str">
        <f>_xlfn.XLOOKUP(Table2[[#This Row],[metode_pembayaran]],Table11[metode_pembayaran],Table11[id_pembayaran])</f>
        <v>MP 03</v>
      </c>
      <c r="O1611" t="s">
        <v>36</v>
      </c>
      <c r="P1611" t="str">
        <f>_xlfn.XLOOKUP(Table2[[#This Row],[status_reservasi]],'Dim Status Reservasi'!$B$2:$B$5,'Dim Status Reservasi'!$A$2:$A$5)</f>
        <v>ST 003</v>
      </c>
      <c r="Q1611" t="s">
        <v>37</v>
      </c>
      <c r="R1611" t="str">
        <f>_xlfn.XLOOKUP(Table2[[#This Row],[kota_hotel]],'Dim Kota Hotel'!$B$2:$B$21,'Dim Kota Hotel'!$A$2:$A$21)</f>
        <v>LOK 005</v>
      </c>
      <c r="S1611" t="s">
        <v>43</v>
      </c>
    </row>
    <row r="1612" spans="1:19" x14ac:dyDescent="0.25">
      <c r="A1612" t="s">
        <v>4486</v>
      </c>
      <c r="B1612" t="str">
        <f>_xlfn.XLOOKUP(Table2[[#This Row],[tanggal_checkin]],Table6[tanggal_checkin],Table6[id_checkin])</f>
        <v>CI 0617</v>
      </c>
      <c r="C1612" t="s">
        <v>11313</v>
      </c>
      <c r="D1612" t="str">
        <f>_xlfn.XLOOKUP(Table2[[#This Row],[tanggal_checkout]],Table4[tanggal_checkout],Table4[id_checkout])</f>
        <v>CO 0626</v>
      </c>
      <c r="E1612" t="s">
        <v>11553</v>
      </c>
      <c r="F1612" s="8">
        <v>0.53125</v>
      </c>
      <c r="G1612" t="str">
        <f>_xlfn.XLOOKUP(Table2[[#This Row],[nama_tamu]],Table10[nama_tamu],Table10[id_tamu])</f>
        <v>CUS 2783</v>
      </c>
      <c r="H1612" t="s">
        <v>4488</v>
      </c>
      <c r="I1612" t="str">
        <f>_xlfn.XLOOKUP(Table2[[#This Row],[tipe_kamar]],Table12[tipe_kamar],Table12[id_kamar])</f>
        <v>KMR 003</v>
      </c>
      <c r="J1612" t="s">
        <v>64</v>
      </c>
      <c r="K1612">
        <v>9</v>
      </c>
      <c r="L1612">
        <v>1363000</v>
      </c>
      <c r="M1612">
        <v>12267000</v>
      </c>
      <c r="N1612" t="str">
        <f>_xlfn.XLOOKUP(Table2[[#This Row],[metode_pembayaran]],Table11[metode_pembayaran],Table11[id_pembayaran])</f>
        <v>MP 01</v>
      </c>
      <c r="O1612" t="s">
        <v>24</v>
      </c>
      <c r="P1612" t="str">
        <f>_xlfn.XLOOKUP(Table2[[#This Row],[status_reservasi]],'Dim Status Reservasi'!$B$2:$B$5,'Dim Status Reservasi'!$A$2:$A$5)</f>
        <v>ST 003</v>
      </c>
      <c r="Q1612" t="s">
        <v>37</v>
      </c>
      <c r="R1612" t="str">
        <f>_xlfn.XLOOKUP(Table2[[#This Row],[kota_hotel]],'Dim Kota Hotel'!$B$2:$B$21,'Dim Kota Hotel'!$A$2:$A$21)</f>
        <v>LOK 013</v>
      </c>
      <c r="S1612" t="s">
        <v>160</v>
      </c>
    </row>
    <row r="1613" spans="1:19" x14ac:dyDescent="0.25">
      <c r="A1613" t="s">
        <v>4489</v>
      </c>
      <c r="B1613" t="str">
        <f>_xlfn.XLOOKUP(Table2[[#This Row],[tanggal_checkin]],Table6[tanggal_checkin],Table6[id_checkin])</f>
        <v>CI 1009</v>
      </c>
      <c r="C1613" t="s">
        <v>11131</v>
      </c>
      <c r="D1613" t="str">
        <f>_xlfn.XLOOKUP(Table2[[#This Row],[tanggal_checkout]],Table4[tanggal_checkout],Table4[id_checkout])</f>
        <v>CO 1015</v>
      </c>
      <c r="E1613" t="s">
        <v>11995</v>
      </c>
      <c r="F1613" s="8">
        <v>0.77105324074074078</v>
      </c>
      <c r="G1613" t="str">
        <f>_xlfn.XLOOKUP(Table2[[#This Row],[nama_tamu]],Table10[nama_tamu],Table10[id_tamu])</f>
        <v>CUS 1916</v>
      </c>
      <c r="H1613" t="s">
        <v>4491</v>
      </c>
      <c r="I1613" t="str">
        <f>_xlfn.XLOOKUP(Table2[[#This Row],[tipe_kamar]],Table12[tipe_kamar],Table12[id_kamar])</f>
        <v>KMR 004</v>
      </c>
      <c r="J1613" t="s">
        <v>47</v>
      </c>
      <c r="K1613">
        <v>3</v>
      </c>
      <c r="L1613">
        <v>464000</v>
      </c>
      <c r="M1613">
        <v>1392000</v>
      </c>
      <c r="N1613" t="str">
        <f>_xlfn.XLOOKUP(Table2[[#This Row],[metode_pembayaran]],Table11[metode_pembayaran],Table11[id_pembayaran])</f>
        <v>MP 06</v>
      </c>
      <c r="O1613" t="s">
        <v>17</v>
      </c>
      <c r="P1613" t="str">
        <f>_xlfn.XLOOKUP(Table2[[#This Row],[status_reservasi]],'Dim Status Reservasi'!$B$2:$B$5,'Dim Status Reservasi'!$A$2:$A$5)</f>
        <v>ST 002</v>
      </c>
      <c r="Q1613" t="s">
        <v>124</v>
      </c>
      <c r="R1613" t="str">
        <f>_xlfn.XLOOKUP(Table2[[#This Row],[kota_hotel]],'Dim Kota Hotel'!$B$2:$B$21,'Dim Kota Hotel'!$A$2:$A$21)</f>
        <v>LOK 008</v>
      </c>
      <c r="S1613" t="s">
        <v>68</v>
      </c>
    </row>
    <row r="1614" spans="1:19" x14ac:dyDescent="0.25">
      <c r="A1614" t="s">
        <v>4492</v>
      </c>
      <c r="B1614" t="str">
        <f>_xlfn.XLOOKUP(Table2[[#This Row],[tanggal_checkin]],Table6[tanggal_checkin],Table6[id_checkin])</f>
        <v>CI 0953</v>
      </c>
      <c r="C1614" t="s">
        <v>11701</v>
      </c>
      <c r="D1614" t="str">
        <f>_xlfn.XLOOKUP(Table2[[#This Row],[tanggal_checkout]],Table4[tanggal_checkout],Table4[id_checkout])</f>
        <v>CO 0958</v>
      </c>
      <c r="E1614" t="s">
        <v>11752</v>
      </c>
      <c r="F1614" s="8">
        <v>0.24465277777777777</v>
      </c>
      <c r="G1614" t="str">
        <f>_xlfn.XLOOKUP(Table2[[#This Row],[nama_tamu]],Table10[nama_tamu],Table10[id_tamu])</f>
        <v>CUS 2379</v>
      </c>
      <c r="H1614" t="s">
        <v>4494</v>
      </c>
      <c r="I1614" t="str">
        <f>_xlfn.XLOOKUP(Table2[[#This Row],[tipe_kamar]],Table12[tipe_kamar],Table12[id_kamar])</f>
        <v>KMR 004</v>
      </c>
      <c r="J1614" t="s">
        <v>47</v>
      </c>
      <c r="K1614">
        <v>2</v>
      </c>
      <c r="L1614">
        <v>498000</v>
      </c>
      <c r="M1614">
        <v>996000</v>
      </c>
      <c r="N1614" t="str">
        <f>_xlfn.XLOOKUP(Table2[[#This Row],[metode_pembayaran]],Table11[metode_pembayaran],Table11[id_pembayaran])</f>
        <v>MP 01</v>
      </c>
      <c r="O1614" t="s">
        <v>24</v>
      </c>
      <c r="P1614" t="str">
        <f>_xlfn.XLOOKUP(Table2[[#This Row],[status_reservasi]],'Dim Status Reservasi'!$B$2:$B$5,'Dim Status Reservasi'!$A$2:$A$5)</f>
        <v>ST 003</v>
      </c>
      <c r="Q1614" t="s">
        <v>37</v>
      </c>
      <c r="R1614" t="str">
        <f>_xlfn.XLOOKUP(Table2[[#This Row],[kota_hotel]],'Dim Kota Hotel'!$B$2:$B$21,'Dim Kota Hotel'!$A$2:$A$21)</f>
        <v>LOK 018</v>
      </c>
      <c r="S1614" t="s">
        <v>102</v>
      </c>
    </row>
    <row r="1615" spans="1:19" x14ac:dyDescent="0.25">
      <c r="A1615" t="s">
        <v>4495</v>
      </c>
      <c r="B1615" t="str">
        <f>_xlfn.XLOOKUP(Table2[[#This Row],[tanggal_checkin]],Table6[tanggal_checkin],Table6[id_checkin])</f>
        <v>CI 0436</v>
      </c>
      <c r="C1615" t="s">
        <v>11653</v>
      </c>
      <c r="D1615" t="str">
        <f>_xlfn.XLOOKUP(Table2[[#This Row],[tanggal_checkout]],Table4[tanggal_checkout],Table4[id_checkout])</f>
        <v>CO 0446</v>
      </c>
      <c r="E1615" t="s">
        <v>11654</v>
      </c>
      <c r="F1615" s="8">
        <v>0.30171296296296296</v>
      </c>
      <c r="G1615" t="str">
        <f>_xlfn.XLOOKUP(Table2[[#This Row],[nama_tamu]],Table10[nama_tamu],Table10[id_tamu])</f>
        <v>CUS 1875</v>
      </c>
      <c r="H1615" t="s">
        <v>4497</v>
      </c>
      <c r="I1615" t="str">
        <f>_xlfn.XLOOKUP(Table2[[#This Row],[tipe_kamar]],Table12[tipe_kamar],Table12[id_kamar])</f>
        <v>KMR 003</v>
      </c>
      <c r="J1615" t="s">
        <v>64</v>
      </c>
      <c r="K1615">
        <v>8</v>
      </c>
      <c r="L1615">
        <v>1376000</v>
      </c>
      <c r="M1615">
        <v>11008000</v>
      </c>
      <c r="N1615" t="str">
        <f>_xlfn.XLOOKUP(Table2[[#This Row],[metode_pembayaran]],Table11[metode_pembayaran],Table11[id_pembayaran])</f>
        <v>MP 03</v>
      </c>
      <c r="O1615" t="s">
        <v>36</v>
      </c>
      <c r="P1615" t="str">
        <f>_xlfn.XLOOKUP(Table2[[#This Row],[status_reservasi]],'Dim Status Reservasi'!$B$2:$B$5,'Dim Status Reservasi'!$A$2:$A$5)</f>
        <v>ST 001</v>
      </c>
      <c r="Q1615" t="s">
        <v>214</v>
      </c>
      <c r="R1615" t="str">
        <f>_xlfn.XLOOKUP(Table2[[#This Row],[kota_hotel]],'Dim Kota Hotel'!$B$2:$B$21,'Dim Kota Hotel'!$A$2:$A$21)</f>
        <v>LOK 020</v>
      </c>
      <c r="S1615" t="s">
        <v>94</v>
      </c>
    </row>
    <row r="1616" spans="1:19" x14ac:dyDescent="0.25">
      <c r="A1616" t="s">
        <v>4498</v>
      </c>
      <c r="B1616" t="str">
        <f>_xlfn.XLOOKUP(Table2[[#This Row],[tanggal_checkin]],Table6[tanggal_checkin],Table6[id_checkin])</f>
        <v>CI 0115</v>
      </c>
      <c r="C1616" t="s">
        <v>11970</v>
      </c>
      <c r="D1616" t="str">
        <f>_xlfn.XLOOKUP(Table2[[#This Row],[tanggal_checkout]],Table4[tanggal_checkout],Table4[id_checkout])</f>
        <v>CO 0118</v>
      </c>
      <c r="E1616" t="s">
        <v>11145</v>
      </c>
      <c r="F1616" s="8">
        <v>0.4183101851851852</v>
      </c>
      <c r="G1616" t="str">
        <f>_xlfn.XLOOKUP(Table2[[#This Row],[nama_tamu]],Table10[nama_tamu],Table10[id_tamu])</f>
        <v>CUS 2556</v>
      </c>
      <c r="H1616" t="s">
        <v>4499</v>
      </c>
      <c r="I1616" t="str">
        <f>_xlfn.XLOOKUP(Table2[[#This Row],[tipe_kamar]],Table12[tipe_kamar],Table12[id_kamar])</f>
        <v>KMR 001</v>
      </c>
      <c r="J1616" t="s">
        <v>23</v>
      </c>
      <c r="K1616">
        <v>3</v>
      </c>
      <c r="L1616">
        <v>620000</v>
      </c>
      <c r="M1616">
        <v>1860000</v>
      </c>
      <c r="N1616" t="str">
        <f>_xlfn.XLOOKUP(Table2[[#This Row],[metode_pembayaran]],Table11[metode_pembayaran],Table11[id_pembayaran])</f>
        <v>MP 03</v>
      </c>
      <c r="O1616" t="s">
        <v>36</v>
      </c>
      <c r="P1616" t="str">
        <f>_xlfn.XLOOKUP(Table2[[#This Row],[status_reservasi]],'Dim Status Reservasi'!$B$2:$B$5,'Dim Status Reservasi'!$A$2:$A$5)</f>
        <v>ST 004</v>
      </c>
      <c r="Q1616" t="s">
        <v>48</v>
      </c>
      <c r="R1616" t="str">
        <f>_xlfn.XLOOKUP(Table2[[#This Row],[kota_hotel]],'Dim Kota Hotel'!$B$2:$B$21,'Dim Kota Hotel'!$A$2:$A$21)</f>
        <v>LOK 004</v>
      </c>
      <c r="S1616" t="s">
        <v>49</v>
      </c>
    </row>
    <row r="1617" spans="1:19" x14ac:dyDescent="0.25">
      <c r="A1617" t="s">
        <v>4500</v>
      </c>
      <c r="B1617" t="str">
        <f>_xlfn.XLOOKUP(Table2[[#This Row],[tanggal_checkin]],Table6[tanggal_checkin],Table6[id_checkin])</f>
        <v>CI 0580</v>
      </c>
      <c r="C1617" t="s">
        <v>11369</v>
      </c>
      <c r="D1617" t="str">
        <f>_xlfn.XLOOKUP(Table2[[#This Row],[tanggal_checkout]],Table4[tanggal_checkout],Table4[id_checkout])</f>
        <v>CO 0586</v>
      </c>
      <c r="E1617" t="s">
        <v>10983</v>
      </c>
      <c r="F1617" s="8">
        <v>0.42792824074074076</v>
      </c>
      <c r="G1617" t="str">
        <f>_xlfn.XLOOKUP(Table2[[#This Row],[nama_tamu]],Table10[nama_tamu],Table10[id_tamu])</f>
        <v>CUS 2954</v>
      </c>
      <c r="H1617" t="s">
        <v>4502</v>
      </c>
      <c r="I1617" t="str">
        <f>_xlfn.XLOOKUP(Table2[[#This Row],[tipe_kamar]],Table12[tipe_kamar],Table12[id_kamar])</f>
        <v>KMR 002</v>
      </c>
      <c r="J1617" t="s">
        <v>82</v>
      </c>
      <c r="K1617">
        <v>6</v>
      </c>
      <c r="L1617">
        <v>370000</v>
      </c>
      <c r="M1617">
        <v>2220000</v>
      </c>
      <c r="N1617" t="str">
        <f>_xlfn.XLOOKUP(Table2[[#This Row],[metode_pembayaran]],Table11[metode_pembayaran],Table11[id_pembayaran])</f>
        <v>MP 03</v>
      </c>
      <c r="O1617" t="s">
        <v>36</v>
      </c>
      <c r="P1617" t="str">
        <f>_xlfn.XLOOKUP(Table2[[#This Row],[status_reservasi]],'Dim Status Reservasi'!$B$2:$B$5,'Dim Status Reservasi'!$A$2:$A$5)</f>
        <v>ST 004</v>
      </c>
      <c r="Q1617" t="s">
        <v>48</v>
      </c>
      <c r="R1617" t="str">
        <f>_xlfn.XLOOKUP(Table2[[#This Row],[kota_hotel]],'Dim Kota Hotel'!$B$2:$B$21,'Dim Kota Hotel'!$A$2:$A$21)</f>
        <v>LOK 020</v>
      </c>
      <c r="S1617" t="s">
        <v>94</v>
      </c>
    </row>
    <row r="1618" spans="1:19" x14ac:dyDescent="0.25">
      <c r="A1618" t="s">
        <v>4503</v>
      </c>
      <c r="B1618" t="str">
        <f>_xlfn.XLOOKUP(Table2[[#This Row],[tanggal_checkin]],Table6[tanggal_checkin],Table6[id_checkin])</f>
        <v>CI 0966</v>
      </c>
      <c r="C1618" t="s">
        <v>11547</v>
      </c>
      <c r="D1618" t="str">
        <f>_xlfn.XLOOKUP(Table2[[#This Row],[tanggal_checkout]],Table4[tanggal_checkout],Table4[id_checkout])</f>
        <v>CO 0970</v>
      </c>
      <c r="E1618" t="s">
        <v>11813</v>
      </c>
      <c r="F1618" s="8">
        <v>0.65159722222222227</v>
      </c>
      <c r="G1618" t="str">
        <f>_xlfn.XLOOKUP(Table2[[#This Row],[nama_tamu]],Table10[nama_tamu],Table10[id_tamu])</f>
        <v>CUS 1162</v>
      </c>
      <c r="H1618" t="s">
        <v>4505</v>
      </c>
      <c r="I1618" t="str">
        <f>_xlfn.XLOOKUP(Table2[[#This Row],[tipe_kamar]],Table12[tipe_kamar],Table12[id_kamar])</f>
        <v>KMR 004</v>
      </c>
      <c r="J1618" t="s">
        <v>47</v>
      </c>
      <c r="K1618">
        <v>1</v>
      </c>
      <c r="L1618">
        <v>510000</v>
      </c>
      <c r="M1618">
        <v>510000</v>
      </c>
      <c r="N1618" t="str">
        <f>_xlfn.XLOOKUP(Table2[[#This Row],[metode_pembayaran]],Table11[metode_pembayaran],Table11[id_pembayaran])</f>
        <v>MP 03</v>
      </c>
      <c r="O1618" t="s">
        <v>36</v>
      </c>
      <c r="P1618" t="str">
        <f>_xlfn.XLOOKUP(Table2[[#This Row],[status_reservasi]],'Dim Status Reservasi'!$B$2:$B$5,'Dim Status Reservasi'!$A$2:$A$5)</f>
        <v>ST 002</v>
      </c>
      <c r="Q1618" t="s">
        <v>124</v>
      </c>
      <c r="R1618" t="str">
        <f>_xlfn.XLOOKUP(Table2[[#This Row],[kota_hotel]],'Dim Kota Hotel'!$B$2:$B$21,'Dim Kota Hotel'!$A$2:$A$21)</f>
        <v>LOK 009</v>
      </c>
      <c r="S1618" t="s">
        <v>19</v>
      </c>
    </row>
    <row r="1619" spans="1:19" x14ac:dyDescent="0.25">
      <c r="A1619" t="s">
        <v>4506</v>
      </c>
      <c r="B1619" t="str">
        <f>_xlfn.XLOOKUP(Table2[[#This Row],[tanggal_checkin]],Table6[tanggal_checkin],Table6[id_checkin])</f>
        <v>CI 0164</v>
      </c>
      <c r="C1619" t="s">
        <v>11899</v>
      </c>
      <c r="D1619" t="str">
        <f>_xlfn.XLOOKUP(Table2[[#This Row],[tanggal_checkout]],Table4[tanggal_checkout],Table4[id_checkout])</f>
        <v>CO 0173</v>
      </c>
      <c r="E1619" t="s">
        <v>11059</v>
      </c>
      <c r="F1619" s="8">
        <v>6.9803240740740735E-2</v>
      </c>
      <c r="G1619" t="str">
        <f>_xlfn.XLOOKUP(Table2[[#This Row],[nama_tamu]],Table10[nama_tamu],Table10[id_tamu])</f>
        <v>CUS 0980</v>
      </c>
      <c r="H1619" t="s">
        <v>4508</v>
      </c>
      <c r="I1619" t="str">
        <f>_xlfn.XLOOKUP(Table2[[#This Row],[tipe_kamar]],Table12[tipe_kamar],Table12[id_kamar])</f>
        <v>KMR 004</v>
      </c>
      <c r="J1619" t="s">
        <v>47</v>
      </c>
      <c r="K1619">
        <v>8</v>
      </c>
      <c r="L1619">
        <v>513000</v>
      </c>
      <c r="M1619">
        <v>4104000</v>
      </c>
      <c r="N1619" t="str">
        <f>_xlfn.XLOOKUP(Table2[[#This Row],[metode_pembayaran]],Table11[metode_pembayaran],Table11[id_pembayaran])</f>
        <v>MP 04</v>
      </c>
      <c r="O1619" t="s">
        <v>53</v>
      </c>
      <c r="P1619" t="str">
        <f>_xlfn.XLOOKUP(Table2[[#This Row],[status_reservasi]],'Dim Status Reservasi'!$B$2:$B$5,'Dim Status Reservasi'!$A$2:$A$5)</f>
        <v>ST 003</v>
      </c>
      <c r="Q1619" t="s">
        <v>37</v>
      </c>
      <c r="R1619" t="str">
        <f>_xlfn.XLOOKUP(Table2[[#This Row],[kota_hotel]],'Dim Kota Hotel'!$B$2:$B$21,'Dim Kota Hotel'!$A$2:$A$21)</f>
        <v>LOK 008</v>
      </c>
      <c r="S1619" t="s">
        <v>68</v>
      </c>
    </row>
    <row r="1620" spans="1:19" x14ac:dyDescent="0.25">
      <c r="A1620" t="s">
        <v>4509</v>
      </c>
      <c r="B1620" t="str">
        <f>_xlfn.XLOOKUP(Table2[[#This Row],[tanggal_checkin]],Table6[tanggal_checkin],Table6[id_checkin])</f>
        <v>CI 0767</v>
      </c>
      <c r="C1620" t="s">
        <v>10982</v>
      </c>
      <c r="D1620" t="str">
        <f>_xlfn.XLOOKUP(Table2[[#This Row],[tanggal_checkout]],Table4[tanggal_checkout],Table4[id_checkout])</f>
        <v>CO 0771</v>
      </c>
      <c r="E1620" t="s">
        <v>11867</v>
      </c>
      <c r="F1620" s="8">
        <v>0.38673611111111111</v>
      </c>
      <c r="G1620" t="str">
        <f>_xlfn.XLOOKUP(Table2[[#This Row],[nama_tamu]],Table10[nama_tamu],Table10[id_tamu])</f>
        <v>CUS 2641</v>
      </c>
      <c r="H1620" t="s">
        <v>4511</v>
      </c>
      <c r="I1620" t="str">
        <f>_xlfn.XLOOKUP(Table2[[#This Row],[tipe_kamar]],Table12[tipe_kamar],Table12[id_kamar])</f>
        <v>KMR 004</v>
      </c>
      <c r="J1620" t="s">
        <v>47</v>
      </c>
      <c r="K1620">
        <v>2</v>
      </c>
      <c r="L1620">
        <v>448000</v>
      </c>
      <c r="M1620">
        <v>896000</v>
      </c>
      <c r="N1620" t="str">
        <f>_xlfn.XLOOKUP(Table2[[#This Row],[metode_pembayaran]],Table11[metode_pembayaran],Table11[id_pembayaran])</f>
        <v>MP 01</v>
      </c>
      <c r="O1620" t="s">
        <v>24</v>
      </c>
      <c r="P1620" t="str">
        <f>_xlfn.XLOOKUP(Table2[[#This Row],[status_reservasi]],'Dim Status Reservasi'!$B$2:$B$5,'Dim Status Reservasi'!$A$2:$A$5)</f>
        <v>ST 003</v>
      </c>
      <c r="Q1620" t="s">
        <v>37</v>
      </c>
      <c r="R1620" t="str">
        <f>_xlfn.XLOOKUP(Table2[[#This Row],[kota_hotel]],'Dim Kota Hotel'!$B$2:$B$21,'Dim Kota Hotel'!$A$2:$A$21)</f>
        <v>LOK 004</v>
      </c>
      <c r="S1620" t="s">
        <v>49</v>
      </c>
    </row>
    <row r="1621" spans="1:19" x14ac:dyDescent="0.25">
      <c r="A1621" t="s">
        <v>4512</v>
      </c>
      <c r="B1621" t="str">
        <f>_xlfn.XLOOKUP(Table2[[#This Row],[tanggal_checkin]],Table6[tanggal_checkin],Table6[id_checkin])</f>
        <v>CI 0940</v>
      </c>
      <c r="C1621" t="s">
        <v>11636</v>
      </c>
      <c r="D1621" t="str">
        <f>_xlfn.XLOOKUP(Table2[[#This Row],[tanggal_checkout]],Table4[tanggal_checkout],Table4[id_checkout])</f>
        <v>CO 0948</v>
      </c>
      <c r="E1621" t="s">
        <v>11042</v>
      </c>
      <c r="F1621" s="8">
        <v>6.5520833333333334E-2</v>
      </c>
      <c r="G1621" t="str">
        <f>_xlfn.XLOOKUP(Table2[[#This Row],[nama_tamu]],Table10[nama_tamu],Table10[id_tamu])</f>
        <v>CUS 3238</v>
      </c>
      <c r="H1621" t="s">
        <v>4514</v>
      </c>
      <c r="I1621" t="str">
        <f>_xlfn.XLOOKUP(Table2[[#This Row],[tipe_kamar]],Table12[tipe_kamar],Table12[id_kamar])</f>
        <v>KMR 003</v>
      </c>
      <c r="J1621" t="s">
        <v>64</v>
      </c>
      <c r="K1621">
        <v>5</v>
      </c>
      <c r="L1621">
        <v>1313000</v>
      </c>
      <c r="M1621">
        <v>6565000</v>
      </c>
      <c r="N1621" t="str">
        <f>_xlfn.XLOOKUP(Table2[[#This Row],[metode_pembayaran]],Table11[metode_pembayaran],Table11[id_pembayaran])</f>
        <v>MP 01</v>
      </c>
      <c r="O1621" t="s">
        <v>24</v>
      </c>
      <c r="P1621" t="str">
        <f>_xlfn.XLOOKUP(Table2[[#This Row],[status_reservasi]],'Dim Status Reservasi'!$B$2:$B$5,'Dim Status Reservasi'!$A$2:$A$5)</f>
        <v>ST 004</v>
      </c>
      <c r="Q1621" t="s">
        <v>48</v>
      </c>
      <c r="R1621" t="str">
        <f>_xlfn.XLOOKUP(Table2[[#This Row],[kota_hotel]],'Dim Kota Hotel'!$B$2:$B$21,'Dim Kota Hotel'!$A$2:$A$21)</f>
        <v>LOK 001</v>
      </c>
      <c r="S1621" t="s">
        <v>74</v>
      </c>
    </row>
    <row r="1622" spans="1:19" x14ac:dyDescent="0.25">
      <c r="A1622" t="s">
        <v>4515</v>
      </c>
      <c r="B1622" t="str">
        <f>_xlfn.XLOOKUP(Table2[[#This Row],[tanggal_checkin]],Table6[tanggal_checkin],Table6[id_checkin])</f>
        <v>CI 1055</v>
      </c>
      <c r="C1622" t="s">
        <v>11996</v>
      </c>
      <c r="D1622" t="str">
        <f>_xlfn.XLOOKUP(Table2[[#This Row],[tanggal_checkout]],Table4[tanggal_checkout],Table4[id_checkout])</f>
        <v>CO 1066</v>
      </c>
      <c r="E1622" t="s">
        <v>11439</v>
      </c>
      <c r="F1622" s="8">
        <v>0.99872685185185184</v>
      </c>
      <c r="G1622" t="str">
        <f>_xlfn.XLOOKUP(Table2[[#This Row],[nama_tamu]],Table10[nama_tamu],Table10[id_tamu])</f>
        <v>CUS 3687</v>
      </c>
      <c r="H1622" t="s">
        <v>4517</v>
      </c>
      <c r="I1622" t="str">
        <f>_xlfn.XLOOKUP(Table2[[#This Row],[tipe_kamar]],Table12[tipe_kamar],Table12[id_kamar])</f>
        <v>KMR 003</v>
      </c>
      <c r="J1622" t="s">
        <v>64</v>
      </c>
      <c r="K1622">
        <v>9</v>
      </c>
      <c r="L1622">
        <v>1099000</v>
      </c>
      <c r="M1622">
        <v>9891000</v>
      </c>
      <c r="N1622" t="str">
        <f>_xlfn.XLOOKUP(Table2[[#This Row],[metode_pembayaran]],Table11[metode_pembayaran],Table11[id_pembayaran])</f>
        <v>MP 05</v>
      </c>
      <c r="O1622" t="s">
        <v>72</v>
      </c>
      <c r="P1622" t="str">
        <f>_xlfn.XLOOKUP(Table2[[#This Row],[status_reservasi]],'Dim Status Reservasi'!$B$2:$B$5,'Dim Status Reservasi'!$A$2:$A$5)</f>
        <v>ST 003</v>
      </c>
      <c r="Q1622" t="s">
        <v>37</v>
      </c>
      <c r="R1622" t="str">
        <f>_xlfn.XLOOKUP(Table2[[#This Row],[kota_hotel]],'Dim Kota Hotel'!$B$2:$B$21,'Dim Kota Hotel'!$A$2:$A$21)</f>
        <v>LOK 005</v>
      </c>
      <c r="S1622" t="s">
        <v>43</v>
      </c>
    </row>
    <row r="1623" spans="1:19" x14ac:dyDescent="0.25">
      <c r="A1623" t="s">
        <v>4518</v>
      </c>
      <c r="B1623" t="str">
        <f>_xlfn.XLOOKUP(Table2[[#This Row],[tanggal_checkin]],Table6[tanggal_checkin],Table6[id_checkin])</f>
        <v>CI 0981</v>
      </c>
      <c r="C1623" t="s">
        <v>11105</v>
      </c>
      <c r="D1623" t="str">
        <f>_xlfn.XLOOKUP(Table2[[#This Row],[tanggal_checkout]],Table4[tanggal_checkout],Table4[id_checkout])</f>
        <v>CO 0990</v>
      </c>
      <c r="E1623" t="s">
        <v>11197</v>
      </c>
      <c r="F1623" s="8">
        <v>0.90954861111111107</v>
      </c>
      <c r="G1623" t="str">
        <f>_xlfn.XLOOKUP(Table2[[#This Row],[nama_tamu]],Table10[nama_tamu],Table10[id_tamu])</f>
        <v>CUS 2183</v>
      </c>
      <c r="H1623" t="s">
        <v>4519</v>
      </c>
      <c r="I1623" t="str">
        <f>_xlfn.XLOOKUP(Table2[[#This Row],[tipe_kamar]],Table12[tipe_kamar],Table12[id_kamar])</f>
        <v>KMR 004</v>
      </c>
      <c r="J1623" t="s">
        <v>47</v>
      </c>
      <c r="K1623">
        <v>6</v>
      </c>
      <c r="L1623">
        <v>503000</v>
      </c>
      <c r="M1623">
        <v>3018000</v>
      </c>
      <c r="N1623" t="str">
        <f>_xlfn.XLOOKUP(Table2[[#This Row],[metode_pembayaran]],Table11[metode_pembayaran],Table11[id_pembayaran])</f>
        <v>MP 06</v>
      </c>
      <c r="O1623" t="s">
        <v>17</v>
      </c>
      <c r="P1623" t="str">
        <f>_xlfn.XLOOKUP(Table2[[#This Row],[status_reservasi]],'Dim Status Reservasi'!$B$2:$B$5,'Dim Status Reservasi'!$A$2:$A$5)</f>
        <v>ST 004</v>
      </c>
      <c r="Q1623" t="s">
        <v>48</v>
      </c>
      <c r="R1623" t="str">
        <f>_xlfn.XLOOKUP(Table2[[#This Row],[kota_hotel]],'Dim Kota Hotel'!$B$2:$B$21,'Dim Kota Hotel'!$A$2:$A$21)</f>
        <v>LOK 015</v>
      </c>
      <c r="S1623" t="s">
        <v>233</v>
      </c>
    </row>
    <row r="1624" spans="1:19" x14ac:dyDescent="0.25">
      <c r="A1624" t="s">
        <v>4520</v>
      </c>
      <c r="B1624" t="str">
        <f>_xlfn.XLOOKUP(Table2[[#This Row],[tanggal_checkin]],Table6[tanggal_checkin],Table6[id_checkin])</f>
        <v>CI 0183</v>
      </c>
      <c r="C1624" t="s">
        <v>11997</v>
      </c>
      <c r="D1624" t="str">
        <f>_xlfn.XLOOKUP(Table2[[#This Row],[tanggal_checkout]],Table4[tanggal_checkout],Table4[id_checkout])</f>
        <v>CO 0192</v>
      </c>
      <c r="E1624" t="s">
        <v>11012</v>
      </c>
      <c r="F1624" s="8">
        <v>0.96784722222222219</v>
      </c>
      <c r="G1624" t="str">
        <f>_xlfn.XLOOKUP(Table2[[#This Row],[nama_tamu]],Table10[nama_tamu],Table10[id_tamu])</f>
        <v>CUS 1911</v>
      </c>
      <c r="H1624" t="s">
        <v>4522</v>
      </c>
      <c r="I1624" t="str">
        <f>_xlfn.XLOOKUP(Table2[[#This Row],[tipe_kamar]],Table12[tipe_kamar],Table12[id_kamar])</f>
        <v>KMR 004</v>
      </c>
      <c r="J1624" t="s">
        <v>47</v>
      </c>
      <c r="K1624">
        <v>8</v>
      </c>
      <c r="L1624">
        <v>412000</v>
      </c>
      <c r="M1624">
        <v>3296000</v>
      </c>
      <c r="N1624" t="str">
        <f>_xlfn.XLOOKUP(Table2[[#This Row],[metode_pembayaran]],Table11[metode_pembayaran],Table11[id_pembayaran])</f>
        <v>MP 06</v>
      </c>
      <c r="O1624" t="s">
        <v>17</v>
      </c>
      <c r="P1624" t="str">
        <f>_xlfn.XLOOKUP(Table2[[#This Row],[status_reservasi]],'Dim Status Reservasi'!$B$2:$B$5,'Dim Status Reservasi'!$A$2:$A$5)</f>
        <v>ST 003</v>
      </c>
      <c r="Q1624" t="s">
        <v>37</v>
      </c>
      <c r="R1624" t="str">
        <f>_xlfn.XLOOKUP(Table2[[#This Row],[kota_hotel]],'Dim Kota Hotel'!$B$2:$B$21,'Dim Kota Hotel'!$A$2:$A$21)</f>
        <v>LOK 018</v>
      </c>
      <c r="S1624" t="s">
        <v>102</v>
      </c>
    </row>
    <row r="1625" spans="1:19" x14ac:dyDescent="0.25">
      <c r="A1625" t="s">
        <v>4523</v>
      </c>
      <c r="B1625" t="str">
        <f>_xlfn.XLOOKUP(Table2[[#This Row],[tanggal_checkin]],Table6[tanggal_checkin],Table6[id_checkin])</f>
        <v>CI 0352</v>
      </c>
      <c r="C1625" t="s">
        <v>11998</v>
      </c>
      <c r="D1625" t="str">
        <f>_xlfn.XLOOKUP(Table2[[#This Row],[tanggal_checkout]],Table4[tanggal_checkout],Table4[id_checkout])</f>
        <v>CO 0352</v>
      </c>
      <c r="E1625" t="s">
        <v>11374</v>
      </c>
      <c r="F1625" s="8">
        <v>0.52645833333333336</v>
      </c>
      <c r="G1625" t="str">
        <f>_xlfn.XLOOKUP(Table2[[#This Row],[nama_tamu]],Table10[nama_tamu],Table10[id_tamu])</f>
        <v>CUS 1706</v>
      </c>
      <c r="H1625" t="s">
        <v>4525</v>
      </c>
      <c r="I1625" t="str">
        <f>_xlfn.XLOOKUP(Table2[[#This Row],[tipe_kamar]],Table12[tipe_kamar],Table12[id_kamar])</f>
        <v>KMR 001</v>
      </c>
      <c r="J1625" t="s">
        <v>23</v>
      </c>
      <c r="K1625">
        <v>1</v>
      </c>
      <c r="L1625">
        <v>649000</v>
      </c>
      <c r="M1625">
        <v>649000</v>
      </c>
      <c r="N1625" t="str">
        <f>_xlfn.XLOOKUP(Table2[[#This Row],[metode_pembayaran]],Table11[metode_pembayaran],Table11[id_pembayaran])</f>
        <v>MP 01</v>
      </c>
      <c r="O1625" t="s">
        <v>24</v>
      </c>
      <c r="P1625" t="str">
        <f>_xlfn.XLOOKUP(Table2[[#This Row],[status_reservasi]],'Dim Status Reservasi'!$B$2:$B$5,'Dim Status Reservasi'!$A$2:$A$5)</f>
        <v>ST 003</v>
      </c>
      <c r="Q1625" t="s">
        <v>37</v>
      </c>
      <c r="R1625" t="str">
        <f>_xlfn.XLOOKUP(Table2[[#This Row],[kota_hotel]],'Dim Kota Hotel'!$B$2:$B$21,'Dim Kota Hotel'!$A$2:$A$21)</f>
        <v>LOK 019</v>
      </c>
      <c r="S1625" t="s">
        <v>133</v>
      </c>
    </row>
    <row r="1626" spans="1:19" x14ac:dyDescent="0.25">
      <c r="A1626" t="s">
        <v>4526</v>
      </c>
      <c r="B1626" t="str">
        <f>_xlfn.XLOOKUP(Table2[[#This Row],[tanggal_checkin]],Table6[tanggal_checkin],Table6[id_checkin])</f>
        <v>CI 0046</v>
      </c>
      <c r="C1626" t="s">
        <v>11442</v>
      </c>
      <c r="D1626" t="str">
        <f>_xlfn.XLOOKUP(Table2[[#This Row],[tanggal_checkout]],Table4[tanggal_checkout],Table4[id_checkout])</f>
        <v>CO 0052</v>
      </c>
      <c r="E1626" t="s">
        <v>11782</v>
      </c>
      <c r="F1626" s="8">
        <v>0.58666666666666667</v>
      </c>
      <c r="G1626" t="str">
        <f>_xlfn.XLOOKUP(Table2[[#This Row],[nama_tamu]],Table10[nama_tamu],Table10[id_tamu])</f>
        <v>CUS 1876</v>
      </c>
      <c r="H1626" t="s">
        <v>4527</v>
      </c>
      <c r="I1626" t="str">
        <f>_xlfn.XLOOKUP(Table2[[#This Row],[tipe_kamar]],Table12[tipe_kamar],Table12[id_kamar])</f>
        <v>KMR 003</v>
      </c>
      <c r="J1626" t="s">
        <v>64</v>
      </c>
      <c r="K1626">
        <v>6</v>
      </c>
      <c r="L1626">
        <v>1141000</v>
      </c>
      <c r="M1626">
        <v>6846000</v>
      </c>
      <c r="N1626" t="str">
        <f>_xlfn.XLOOKUP(Table2[[#This Row],[metode_pembayaran]],Table11[metode_pembayaran],Table11[id_pembayaran])</f>
        <v>MP 04</v>
      </c>
      <c r="O1626" t="s">
        <v>53</v>
      </c>
      <c r="P1626" t="str">
        <f>_xlfn.XLOOKUP(Table2[[#This Row],[status_reservasi]],'Dim Status Reservasi'!$B$2:$B$5,'Dim Status Reservasi'!$A$2:$A$5)</f>
        <v>ST 004</v>
      </c>
      <c r="Q1626" t="s">
        <v>48</v>
      </c>
      <c r="R1626" t="str">
        <f>_xlfn.XLOOKUP(Table2[[#This Row],[kota_hotel]],'Dim Kota Hotel'!$B$2:$B$21,'Dim Kota Hotel'!$A$2:$A$21)</f>
        <v>LOK 007</v>
      </c>
      <c r="S1626" t="s">
        <v>145</v>
      </c>
    </row>
    <row r="1627" spans="1:19" x14ac:dyDescent="0.25">
      <c r="A1627" t="s">
        <v>4528</v>
      </c>
      <c r="B1627" t="str">
        <f>_xlfn.XLOOKUP(Table2[[#This Row],[tanggal_checkin]],Table6[tanggal_checkin],Table6[id_checkin])</f>
        <v>CI 0720</v>
      </c>
      <c r="C1627" t="s">
        <v>11150</v>
      </c>
      <c r="D1627" t="str">
        <f>_xlfn.XLOOKUP(Table2[[#This Row],[tanggal_checkout]],Table4[tanggal_checkout],Table4[id_checkout])</f>
        <v>CO 0725</v>
      </c>
      <c r="E1627" t="s">
        <v>11293</v>
      </c>
      <c r="F1627" s="8">
        <v>0.72746527777777781</v>
      </c>
      <c r="G1627" t="str">
        <f>_xlfn.XLOOKUP(Table2[[#This Row],[nama_tamu]],Table10[nama_tamu],Table10[id_tamu])</f>
        <v>CUS 2250</v>
      </c>
      <c r="H1627" t="s">
        <v>4529</v>
      </c>
      <c r="I1627" t="str">
        <f>_xlfn.XLOOKUP(Table2[[#This Row],[tipe_kamar]],Table12[tipe_kamar],Table12[id_kamar])</f>
        <v>KMR 004</v>
      </c>
      <c r="J1627" t="s">
        <v>47</v>
      </c>
      <c r="K1627">
        <v>2</v>
      </c>
      <c r="L1627">
        <v>473000</v>
      </c>
      <c r="M1627">
        <v>946000</v>
      </c>
      <c r="N1627" t="str">
        <f>_xlfn.XLOOKUP(Table2[[#This Row],[metode_pembayaran]],Table11[metode_pembayaran],Table11[id_pembayaran])</f>
        <v>MP 06</v>
      </c>
      <c r="O1627" t="s">
        <v>17</v>
      </c>
      <c r="P1627" t="str">
        <f>_xlfn.XLOOKUP(Table2[[#This Row],[status_reservasi]],'Dim Status Reservasi'!$B$2:$B$5,'Dim Status Reservasi'!$A$2:$A$5)</f>
        <v>ST 003</v>
      </c>
      <c r="Q1627" t="s">
        <v>37</v>
      </c>
      <c r="R1627" t="str">
        <f>_xlfn.XLOOKUP(Table2[[#This Row],[kota_hotel]],'Dim Kota Hotel'!$B$2:$B$21,'Dim Kota Hotel'!$A$2:$A$21)</f>
        <v>LOK 015</v>
      </c>
      <c r="S1627" t="s">
        <v>233</v>
      </c>
    </row>
    <row r="1628" spans="1:19" x14ac:dyDescent="0.25">
      <c r="A1628" t="s">
        <v>4530</v>
      </c>
      <c r="B1628" t="str">
        <f>_xlfn.XLOOKUP(Table2[[#This Row],[tanggal_checkin]],Table6[tanggal_checkin],Table6[id_checkin])</f>
        <v>CI 0483</v>
      </c>
      <c r="C1628" t="s">
        <v>11586</v>
      </c>
      <c r="D1628" t="str">
        <f>_xlfn.XLOOKUP(Table2[[#This Row],[tanggal_checkout]],Table4[tanggal_checkout],Table4[id_checkout])</f>
        <v>CO 0493</v>
      </c>
      <c r="E1628" t="s">
        <v>11225</v>
      </c>
      <c r="F1628" s="8">
        <v>0.41870370370370369</v>
      </c>
      <c r="G1628" t="str">
        <f>_xlfn.XLOOKUP(Table2[[#This Row],[nama_tamu]],Table10[nama_tamu],Table10[id_tamu])</f>
        <v>CUS 0914</v>
      </c>
      <c r="H1628" t="s">
        <v>4532</v>
      </c>
      <c r="I1628" t="str">
        <f>_xlfn.XLOOKUP(Table2[[#This Row],[tipe_kamar]],Table12[tipe_kamar],Table12[id_kamar])</f>
        <v>KMR 001</v>
      </c>
      <c r="J1628" t="s">
        <v>23</v>
      </c>
      <c r="K1628">
        <v>8</v>
      </c>
      <c r="L1628">
        <v>566000</v>
      </c>
      <c r="M1628">
        <v>4528000</v>
      </c>
      <c r="N1628" t="str">
        <f>_xlfn.XLOOKUP(Table2[[#This Row],[metode_pembayaran]],Table11[metode_pembayaran],Table11[id_pembayaran])</f>
        <v>MP 05</v>
      </c>
      <c r="O1628" t="s">
        <v>72</v>
      </c>
      <c r="P1628" t="str">
        <f>_xlfn.XLOOKUP(Table2[[#This Row],[status_reservasi]],'Dim Status Reservasi'!$B$2:$B$5,'Dim Status Reservasi'!$A$2:$A$5)</f>
        <v>ST 003</v>
      </c>
      <c r="Q1628" t="s">
        <v>37</v>
      </c>
      <c r="R1628" t="str">
        <f>_xlfn.XLOOKUP(Table2[[#This Row],[kota_hotel]],'Dim Kota Hotel'!$B$2:$B$21,'Dim Kota Hotel'!$A$2:$A$21)</f>
        <v>LOK 009</v>
      </c>
      <c r="S1628" t="s">
        <v>19</v>
      </c>
    </row>
    <row r="1629" spans="1:19" x14ac:dyDescent="0.25">
      <c r="A1629" t="s">
        <v>4533</v>
      </c>
      <c r="B1629" t="str">
        <f>_xlfn.XLOOKUP(Table2[[#This Row],[tanggal_checkin]],Table6[tanggal_checkin],Table6[id_checkin])</f>
        <v>CI 0888</v>
      </c>
      <c r="C1629" t="s">
        <v>11401</v>
      </c>
      <c r="D1629" t="str">
        <f>_xlfn.XLOOKUP(Table2[[#This Row],[tanggal_checkout]],Table4[tanggal_checkout],Table4[id_checkout])</f>
        <v>CO 0890</v>
      </c>
      <c r="E1629" t="s">
        <v>11406</v>
      </c>
      <c r="F1629" s="8">
        <v>0.27408564814814818</v>
      </c>
      <c r="G1629" t="str">
        <f>_xlfn.XLOOKUP(Table2[[#This Row],[nama_tamu]],Table10[nama_tamu],Table10[id_tamu])</f>
        <v>CUS 3323</v>
      </c>
      <c r="H1629" t="s">
        <v>4534</v>
      </c>
      <c r="I1629" t="str">
        <f>_xlfn.XLOOKUP(Table2[[#This Row],[tipe_kamar]],Table12[tipe_kamar],Table12[id_kamar])</f>
        <v>KMR 002</v>
      </c>
      <c r="J1629" t="s">
        <v>82</v>
      </c>
      <c r="K1629">
        <v>1</v>
      </c>
      <c r="L1629">
        <v>374000</v>
      </c>
      <c r="M1629">
        <v>374000</v>
      </c>
      <c r="N1629" t="str">
        <f>_xlfn.XLOOKUP(Table2[[#This Row],[metode_pembayaran]],Table11[metode_pembayaran],Table11[id_pembayaran])</f>
        <v>MP 01</v>
      </c>
      <c r="O1629" t="s">
        <v>24</v>
      </c>
      <c r="P1629" t="str">
        <f>_xlfn.XLOOKUP(Table2[[#This Row],[status_reservasi]],'Dim Status Reservasi'!$B$2:$B$5,'Dim Status Reservasi'!$A$2:$A$5)</f>
        <v>ST 004</v>
      </c>
      <c r="Q1629" t="s">
        <v>48</v>
      </c>
      <c r="R1629" t="str">
        <f>_xlfn.XLOOKUP(Table2[[#This Row],[kota_hotel]],'Dim Kota Hotel'!$B$2:$B$21,'Dim Kota Hotel'!$A$2:$A$21)</f>
        <v>LOK 003</v>
      </c>
      <c r="S1629" t="s">
        <v>106</v>
      </c>
    </row>
    <row r="1630" spans="1:19" x14ac:dyDescent="0.25">
      <c r="A1630" t="s">
        <v>4535</v>
      </c>
      <c r="B1630" t="str">
        <f>_xlfn.XLOOKUP(Table2[[#This Row],[tanggal_checkin]],Table6[tanggal_checkin],Table6[id_checkin])</f>
        <v>CI 0587</v>
      </c>
      <c r="C1630" t="s">
        <v>10984</v>
      </c>
      <c r="D1630" t="str">
        <f>_xlfn.XLOOKUP(Table2[[#This Row],[tanggal_checkout]],Table4[tanggal_checkout],Table4[id_checkout])</f>
        <v>CO 0594</v>
      </c>
      <c r="E1630" t="s">
        <v>11794</v>
      </c>
      <c r="F1630" s="8">
        <v>9.0821759259259255E-2</v>
      </c>
      <c r="G1630" t="str">
        <f>_xlfn.XLOOKUP(Table2[[#This Row],[nama_tamu]],Table10[nama_tamu],Table10[id_tamu])</f>
        <v>CUS 0387</v>
      </c>
      <c r="H1630" t="s">
        <v>4537</v>
      </c>
      <c r="I1630" t="str">
        <f>_xlfn.XLOOKUP(Table2[[#This Row],[tipe_kamar]],Table12[tipe_kamar],Table12[id_kamar])</f>
        <v>KMR 003</v>
      </c>
      <c r="J1630" t="s">
        <v>64</v>
      </c>
      <c r="K1630">
        <v>7</v>
      </c>
      <c r="L1630">
        <v>1111000</v>
      </c>
      <c r="M1630">
        <v>7777000</v>
      </c>
      <c r="N1630" t="str">
        <f>_xlfn.XLOOKUP(Table2[[#This Row],[metode_pembayaran]],Table11[metode_pembayaran],Table11[id_pembayaran])</f>
        <v>MP 02</v>
      </c>
      <c r="O1630" t="s">
        <v>30</v>
      </c>
      <c r="P1630" t="str">
        <f>_xlfn.XLOOKUP(Table2[[#This Row],[status_reservasi]],'Dim Status Reservasi'!$B$2:$B$5,'Dim Status Reservasi'!$A$2:$A$5)</f>
        <v>ST 004</v>
      </c>
      <c r="Q1630" t="s">
        <v>48</v>
      </c>
      <c r="R1630" t="str">
        <f>_xlfn.XLOOKUP(Table2[[#This Row],[kota_hotel]],'Dim Kota Hotel'!$B$2:$B$21,'Dim Kota Hotel'!$A$2:$A$21)</f>
        <v>LOK 004</v>
      </c>
      <c r="S1630" t="s">
        <v>49</v>
      </c>
    </row>
    <row r="1631" spans="1:19" x14ac:dyDescent="0.25">
      <c r="A1631" t="s">
        <v>4538</v>
      </c>
      <c r="B1631" t="str">
        <f>_xlfn.XLOOKUP(Table2[[#This Row],[tanggal_checkin]],Table6[tanggal_checkin],Table6[id_checkin])</f>
        <v>CI 0703</v>
      </c>
      <c r="C1631" t="s">
        <v>10994</v>
      </c>
      <c r="D1631" t="str">
        <f>_xlfn.XLOOKUP(Table2[[#This Row],[tanggal_checkout]],Table4[tanggal_checkout],Table4[id_checkout])</f>
        <v>CO 0709</v>
      </c>
      <c r="E1631" t="s">
        <v>11726</v>
      </c>
      <c r="F1631" s="8">
        <v>0.76465277777777774</v>
      </c>
      <c r="G1631" t="str">
        <f>_xlfn.XLOOKUP(Table2[[#This Row],[nama_tamu]],Table10[nama_tamu],Table10[id_tamu])</f>
        <v>CUS 3990</v>
      </c>
      <c r="H1631" t="s">
        <v>4540</v>
      </c>
      <c r="I1631" t="str">
        <f>_xlfn.XLOOKUP(Table2[[#This Row],[tipe_kamar]],Table12[tipe_kamar],Table12[id_kamar])</f>
        <v>KMR 004</v>
      </c>
      <c r="J1631" t="s">
        <v>47</v>
      </c>
      <c r="K1631">
        <v>4</v>
      </c>
      <c r="L1631">
        <v>421000</v>
      </c>
      <c r="M1631">
        <v>1684000</v>
      </c>
      <c r="N1631" t="str">
        <f>_xlfn.XLOOKUP(Table2[[#This Row],[metode_pembayaran]],Table11[metode_pembayaran],Table11[id_pembayaran])</f>
        <v>MP 04</v>
      </c>
      <c r="O1631" t="s">
        <v>53</v>
      </c>
      <c r="P1631" t="str">
        <f>_xlfn.XLOOKUP(Table2[[#This Row],[status_reservasi]],'Dim Status Reservasi'!$B$2:$B$5,'Dim Status Reservasi'!$A$2:$A$5)</f>
        <v>ST 003</v>
      </c>
      <c r="Q1631" t="s">
        <v>37</v>
      </c>
      <c r="R1631" t="str">
        <f>_xlfn.XLOOKUP(Table2[[#This Row],[kota_hotel]],'Dim Kota Hotel'!$B$2:$B$21,'Dim Kota Hotel'!$A$2:$A$21)</f>
        <v>LOK 002</v>
      </c>
      <c r="S1631" t="s">
        <v>60</v>
      </c>
    </row>
    <row r="1632" spans="1:19" x14ac:dyDescent="0.25">
      <c r="A1632" t="s">
        <v>4541</v>
      </c>
      <c r="B1632" t="str">
        <f>_xlfn.XLOOKUP(Table2[[#This Row],[tanggal_checkin]],Table6[tanggal_checkin],Table6[id_checkin])</f>
        <v>CI 0754</v>
      </c>
      <c r="C1632" t="s">
        <v>11412</v>
      </c>
      <c r="D1632" t="str">
        <f>_xlfn.XLOOKUP(Table2[[#This Row],[tanggal_checkout]],Table4[tanggal_checkout],Table4[id_checkout])</f>
        <v>CO 0763</v>
      </c>
      <c r="E1632" t="s">
        <v>11978</v>
      </c>
      <c r="F1632" s="8">
        <v>0.83743055555555557</v>
      </c>
      <c r="G1632" t="str">
        <f>_xlfn.XLOOKUP(Table2[[#This Row],[nama_tamu]],Table10[nama_tamu],Table10[id_tamu])</f>
        <v>CUS 3039</v>
      </c>
      <c r="H1632" t="s">
        <v>4542</v>
      </c>
      <c r="I1632" t="str">
        <f>_xlfn.XLOOKUP(Table2[[#This Row],[tipe_kamar]],Table12[tipe_kamar],Table12[id_kamar])</f>
        <v>KMR 004</v>
      </c>
      <c r="J1632" t="s">
        <v>47</v>
      </c>
      <c r="K1632">
        <v>7</v>
      </c>
      <c r="L1632">
        <v>451000</v>
      </c>
      <c r="M1632">
        <v>3157000</v>
      </c>
      <c r="N1632" t="str">
        <f>_xlfn.XLOOKUP(Table2[[#This Row],[metode_pembayaran]],Table11[metode_pembayaran],Table11[id_pembayaran])</f>
        <v>MP 02</v>
      </c>
      <c r="O1632" t="s">
        <v>30</v>
      </c>
      <c r="P1632" t="str">
        <f>_xlfn.XLOOKUP(Table2[[#This Row],[status_reservasi]],'Dim Status Reservasi'!$B$2:$B$5,'Dim Status Reservasi'!$A$2:$A$5)</f>
        <v>ST 004</v>
      </c>
      <c r="Q1632" t="s">
        <v>48</v>
      </c>
      <c r="R1632" t="str">
        <f>_xlfn.XLOOKUP(Table2[[#This Row],[kota_hotel]],'Dim Kota Hotel'!$B$2:$B$21,'Dim Kota Hotel'!$A$2:$A$21)</f>
        <v>LOK 009</v>
      </c>
      <c r="S1632" t="s">
        <v>19</v>
      </c>
    </row>
    <row r="1633" spans="1:19" x14ac:dyDescent="0.25">
      <c r="A1633" t="s">
        <v>4543</v>
      </c>
      <c r="B1633" t="str">
        <f>_xlfn.XLOOKUP(Table2[[#This Row],[tanggal_checkin]],Table6[tanggal_checkin],Table6[id_checkin])</f>
        <v>CI 0063</v>
      </c>
      <c r="C1633" t="s">
        <v>11243</v>
      </c>
      <c r="D1633" t="str">
        <f>_xlfn.XLOOKUP(Table2[[#This Row],[tanggal_checkout]],Table4[tanggal_checkout],Table4[id_checkout])</f>
        <v>CO 0066</v>
      </c>
      <c r="E1633" t="s">
        <v>11039</v>
      </c>
      <c r="F1633" s="8">
        <v>0.63832175925925927</v>
      </c>
      <c r="G1633" t="str">
        <f>_xlfn.XLOOKUP(Table2[[#This Row],[nama_tamu]],Table10[nama_tamu],Table10[id_tamu])</f>
        <v>CUS 1242</v>
      </c>
      <c r="H1633" t="s">
        <v>4545</v>
      </c>
      <c r="I1633" t="str">
        <f>_xlfn.XLOOKUP(Table2[[#This Row],[tipe_kamar]],Table12[tipe_kamar],Table12[id_kamar])</f>
        <v>KMR 003</v>
      </c>
      <c r="J1633" t="s">
        <v>64</v>
      </c>
      <c r="K1633">
        <v>3</v>
      </c>
      <c r="L1633">
        <v>1347000</v>
      </c>
      <c r="M1633">
        <v>4041000</v>
      </c>
      <c r="N1633" t="str">
        <f>_xlfn.XLOOKUP(Table2[[#This Row],[metode_pembayaran]],Table11[metode_pembayaran],Table11[id_pembayaran])</f>
        <v>MP 05</v>
      </c>
      <c r="O1633" t="s">
        <v>72</v>
      </c>
      <c r="P1633" t="str">
        <f>_xlfn.XLOOKUP(Table2[[#This Row],[status_reservasi]],'Dim Status Reservasi'!$B$2:$B$5,'Dim Status Reservasi'!$A$2:$A$5)</f>
        <v>ST 003</v>
      </c>
      <c r="Q1633" t="s">
        <v>37</v>
      </c>
      <c r="R1633" t="str">
        <f>_xlfn.XLOOKUP(Table2[[#This Row],[kota_hotel]],'Dim Kota Hotel'!$B$2:$B$21,'Dim Kota Hotel'!$A$2:$A$21)</f>
        <v>LOK 003</v>
      </c>
      <c r="S1633" t="s">
        <v>106</v>
      </c>
    </row>
    <row r="1634" spans="1:19" x14ac:dyDescent="0.25">
      <c r="A1634" t="s">
        <v>4546</v>
      </c>
      <c r="B1634" t="str">
        <f>_xlfn.XLOOKUP(Table2[[#This Row],[tanggal_checkin]],Table6[tanggal_checkin],Table6[id_checkin])</f>
        <v>CI 0487</v>
      </c>
      <c r="C1634" t="s">
        <v>11334</v>
      </c>
      <c r="D1634" t="str">
        <f>_xlfn.XLOOKUP(Table2[[#This Row],[tanggal_checkout]],Table4[tanggal_checkout],Table4[id_checkout])</f>
        <v>CO 0497</v>
      </c>
      <c r="E1634" t="s">
        <v>11945</v>
      </c>
      <c r="F1634" s="8">
        <v>0.87250000000000005</v>
      </c>
      <c r="G1634" t="str">
        <f>_xlfn.XLOOKUP(Table2[[#This Row],[nama_tamu]],Table10[nama_tamu],Table10[id_tamu])</f>
        <v>CUS 1055</v>
      </c>
      <c r="H1634" t="s">
        <v>4548</v>
      </c>
      <c r="I1634" t="str">
        <f>_xlfn.XLOOKUP(Table2[[#This Row],[tipe_kamar]],Table12[tipe_kamar],Table12[id_kamar])</f>
        <v>KMR 001</v>
      </c>
      <c r="J1634" t="s">
        <v>23</v>
      </c>
      <c r="K1634">
        <v>8</v>
      </c>
      <c r="L1634">
        <v>598000</v>
      </c>
      <c r="M1634">
        <v>4784000</v>
      </c>
      <c r="N1634" t="str">
        <f>_xlfn.XLOOKUP(Table2[[#This Row],[metode_pembayaran]],Table11[metode_pembayaran],Table11[id_pembayaran])</f>
        <v>MP 02</v>
      </c>
      <c r="O1634" t="s">
        <v>30</v>
      </c>
      <c r="P1634" t="str">
        <f>_xlfn.XLOOKUP(Table2[[#This Row],[status_reservasi]],'Dim Status Reservasi'!$B$2:$B$5,'Dim Status Reservasi'!$A$2:$A$5)</f>
        <v>ST 001</v>
      </c>
      <c r="Q1634" t="s">
        <v>214</v>
      </c>
      <c r="R1634" t="str">
        <f>_xlfn.XLOOKUP(Table2[[#This Row],[kota_hotel]],'Dim Kota Hotel'!$B$2:$B$21,'Dim Kota Hotel'!$A$2:$A$21)</f>
        <v>LOK 015</v>
      </c>
      <c r="S1634" t="s">
        <v>233</v>
      </c>
    </row>
    <row r="1635" spans="1:19" x14ac:dyDescent="0.25">
      <c r="A1635" t="s">
        <v>4549</v>
      </c>
      <c r="B1635" t="str">
        <f>_xlfn.XLOOKUP(Table2[[#This Row],[tanggal_checkin]],Table6[tanggal_checkin],Table6[id_checkin])</f>
        <v>CI 0764</v>
      </c>
      <c r="C1635" t="s">
        <v>11009</v>
      </c>
      <c r="D1635" t="str">
        <f>_xlfn.XLOOKUP(Table2[[#This Row],[tanggal_checkout]],Table4[tanggal_checkout],Table4[id_checkout])</f>
        <v>CO 0775</v>
      </c>
      <c r="E1635" t="s">
        <v>11999</v>
      </c>
      <c r="F1635" s="8">
        <v>0.57224537037037038</v>
      </c>
      <c r="G1635" t="str">
        <f>_xlfn.XLOOKUP(Table2[[#This Row],[nama_tamu]],Table10[nama_tamu],Table10[id_tamu])</f>
        <v>CUS 3154</v>
      </c>
      <c r="H1635" t="s">
        <v>4550</v>
      </c>
      <c r="I1635" t="str">
        <f>_xlfn.XLOOKUP(Table2[[#This Row],[tipe_kamar]],Table12[tipe_kamar],Table12[id_kamar])</f>
        <v>KMR 002</v>
      </c>
      <c r="J1635" t="s">
        <v>82</v>
      </c>
      <c r="K1635">
        <v>9</v>
      </c>
      <c r="L1635">
        <v>336000</v>
      </c>
      <c r="M1635">
        <v>3024000</v>
      </c>
      <c r="N1635" t="str">
        <f>_xlfn.XLOOKUP(Table2[[#This Row],[metode_pembayaran]],Table11[metode_pembayaran],Table11[id_pembayaran])</f>
        <v>MP 02</v>
      </c>
      <c r="O1635" t="s">
        <v>30</v>
      </c>
      <c r="P1635" t="str">
        <f>_xlfn.XLOOKUP(Table2[[#This Row],[status_reservasi]],'Dim Status Reservasi'!$B$2:$B$5,'Dim Status Reservasi'!$A$2:$A$5)</f>
        <v>ST 001</v>
      </c>
      <c r="Q1635" t="s">
        <v>214</v>
      </c>
      <c r="R1635" t="str">
        <f>_xlfn.XLOOKUP(Table2[[#This Row],[kota_hotel]],'Dim Kota Hotel'!$B$2:$B$21,'Dim Kota Hotel'!$A$2:$A$21)</f>
        <v>LOK 002</v>
      </c>
      <c r="S1635" t="s">
        <v>60</v>
      </c>
    </row>
    <row r="1636" spans="1:19" x14ac:dyDescent="0.25">
      <c r="A1636" t="s">
        <v>4551</v>
      </c>
      <c r="B1636" t="str">
        <f>_xlfn.XLOOKUP(Table2[[#This Row],[tanggal_checkin]],Table6[tanggal_checkin],Table6[id_checkin])</f>
        <v>CI 0934</v>
      </c>
      <c r="C1636" t="s">
        <v>11874</v>
      </c>
      <c r="D1636" t="str">
        <f>_xlfn.XLOOKUP(Table2[[#This Row],[tanggal_checkout]],Table4[tanggal_checkout],Table4[id_checkout])</f>
        <v>CO 0940</v>
      </c>
      <c r="E1636" t="s">
        <v>11345</v>
      </c>
      <c r="F1636" s="8">
        <v>0.91726851851851854</v>
      </c>
      <c r="G1636" t="str">
        <f>_xlfn.XLOOKUP(Table2[[#This Row],[nama_tamu]],Table10[nama_tamu],Table10[id_tamu])</f>
        <v>CUS 1821</v>
      </c>
      <c r="H1636" t="s">
        <v>4553</v>
      </c>
      <c r="I1636" t="str">
        <f>_xlfn.XLOOKUP(Table2[[#This Row],[tipe_kamar]],Table12[tipe_kamar],Table12[id_kamar])</f>
        <v>KMR 003</v>
      </c>
      <c r="J1636" t="s">
        <v>64</v>
      </c>
      <c r="K1636">
        <v>3</v>
      </c>
      <c r="L1636">
        <v>1207000</v>
      </c>
      <c r="M1636">
        <v>3621000</v>
      </c>
      <c r="N1636" t="str">
        <f>_xlfn.XLOOKUP(Table2[[#This Row],[metode_pembayaran]],Table11[metode_pembayaran],Table11[id_pembayaran])</f>
        <v>MP 01</v>
      </c>
      <c r="O1636" t="s">
        <v>24</v>
      </c>
      <c r="P1636" t="str">
        <f>_xlfn.XLOOKUP(Table2[[#This Row],[status_reservasi]],'Dim Status Reservasi'!$B$2:$B$5,'Dim Status Reservasi'!$A$2:$A$5)</f>
        <v>ST 003</v>
      </c>
      <c r="Q1636" t="s">
        <v>37</v>
      </c>
      <c r="R1636" t="str">
        <f>_xlfn.XLOOKUP(Table2[[#This Row],[kota_hotel]],'Dim Kota Hotel'!$B$2:$B$21,'Dim Kota Hotel'!$A$2:$A$21)</f>
        <v>LOK 019</v>
      </c>
      <c r="S1636" t="s">
        <v>133</v>
      </c>
    </row>
    <row r="1637" spans="1:19" x14ac:dyDescent="0.25">
      <c r="A1637" t="s">
        <v>4554</v>
      </c>
      <c r="B1637" t="str">
        <f>_xlfn.XLOOKUP(Table2[[#This Row],[tanggal_checkin]],Table6[tanggal_checkin],Table6[id_checkin])</f>
        <v>CI 0678</v>
      </c>
      <c r="C1637" t="s">
        <v>11723</v>
      </c>
      <c r="D1637" t="str">
        <f>_xlfn.XLOOKUP(Table2[[#This Row],[tanggal_checkout]],Table4[tanggal_checkout],Table4[id_checkout])</f>
        <v>CO 0684</v>
      </c>
      <c r="E1637" t="s">
        <v>11214</v>
      </c>
      <c r="F1637" s="8">
        <v>0.76577546296296295</v>
      </c>
      <c r="G1637" t="str">
        <f>_xlfn.XLOOKUP(Table2[[#This Row],[nama_tamu]],Table10[nama_tamu],Table10[id_tamu])</f>
        <v>CUS 1110</v>
      </c>
      <c r="H1637" t="s">
        <v>4555</v>
      </c>
      <c r="I1637" t="str">
        <f>_xlfn.XLOOKUP(Table2[[#This Row],[tipe_kamar]],Table12[tipe_kamar],Table12[id_kamar])</f>
        <v>KMR 003</v>
      </c>
      <c r="J1637" t="s">
        <v>64</v>
      </c>
      <c r="K1637">
        <v>5</v>
      </c>
      <c r="L1637">
        <v>1249000</v>
      </c>
      <c r="M1637">
        <v>6245000</v>
      </c>
      <c r="N1637" t="str">
        <f>_xlfn.XLOOKUP(Table2[[#This Row],[metode_pembayaran]],Table11[metode_pembayaran],Table11[id_pembayaran])</f>
        <v>MP 02</v>
      </c>
      <c r="O1637" t="s">
        <v>30</v>
      </c>
      <c r="P1637" t="str">
        <f>_xlfn.XLOOKUP(Table2[[#This Row],[status_reservasi]],'Dim Status Reservasi'!$B$2:$B$5,'Dim Status Reservasi'!$A$2:$A$5)</f>
        <v>ST 003</v>
      </c>
      <c r="Q1637" t="s">
        <v>37</v>
      </c>
      <c r="R1637" t="str">
        <f>_xlfn.XLOOKUP(Table2[[#This Row],[kota_hotel]],'Dim Kota Hotel'!$B$2:$B$21,'Dim Kota Hotel'!$A$2:$A$21)</f>
        <v>LOK 015</v>
      </c>
      <c r="S1637" t="s">
        <v>233</v>
      </c>
    </row>
    <row r="1638" spans="1:19" x14ac:dyDescent="0.25">
      <c r="A1638" t="s">
        <v>4556</v>
      </c>
      <c r="B1638" t="str">
        <f>_xlfn.XLOOKUP(Table2[[#This Row],[tanggal_checkin]],Table6[tanggal_checkin],Table6[id_checkin])</f>
        <v>CI 0456</v>
      </c>
      <c r="C1638" t="s">
        <v>11764</v>
      </c>
      <c r="D1638" t="str">
        <f>_xlfn.XLOOKUP(Table2[[#This Row],[tanggal_checkout]],Table4[tanggal_checkout],Table4[id_checkout])</f>
        <v>CO 0462</v>
      </c>
      <c r="E1638" t="s">
        <v>12000</v>
      </c>
      <c r="F1638" s="8">
        <v>0.57306712962962958</v>
      </c>
      <c r="G1638" t="str">
        <f>_xlfn.XLOOKUP(Table2[[#This Row],[nama_tamu]],Table10[nama_tamu],Table10[id_tamu])</f>
        <v>CUS 2159</v>
      </c>
      <c r="H1638" t="s">
        <v>4557</v>
      </c>
      <c r="I1638" t="str">
        <f>_xlfn.XLOOKUP(Table2[[#This Row],[tipe_kamar]],Table12[tipe_kamar],Table12[id_kamar])</f>
        <v>KMR 002</v>
      </c>
      <c r="J1638" t="s">
        <v>82</v>
      </c>
      <c r="K1638">
        <v>4</v>
      </c>
      <c r="L1638">
        <v>381000</v>
      </c>
      <c r="M1638">
        <v>1524000</v>
      </c>
      <c r="N1638" t="str">
        <f>_xlfn.XLOOKUP(Table2[[#This Row],[metode_pembayaran]],Table11[metode_pembayaran],Table11[id_pembayaran])</f>
        <v>MP 03</v>
      </c>
      <c r="O1638" t="s">
        <v>36</v>
      </c>
      <c r="P1638" t="str">
        <f>_xlfn.XLOOKUP(Table2[[#This Row],[status_reservasi]],'Dim Status Reservasi'!$B$2:$B$5,'Dim Status Reservasi'!$A$2:$A$5)</f>
        <v>ST 004</v>
      </c>
      <c r="Q1638" t="s">
        <v>48</v>
      </c>
      <c r="R1638" t="str">
        <f>_xlfn.XLOOKUP(Table2[[#This Row],[kota_hotel]],'Dim Kota Hotel'!$B$2:$B$21,'Dim Kota Hotel'!$A$2:$A$21)</f>
        <v>LOK 012</v>
      </c>
      <c r="S1638" t="s">
        <v>25</v>
      </c>
    </row>
    <row r="1639" spans="1:19" x14ac:dyDescent="0.25">
      <c r="A1639" t="s">
        <v>4558</v>
      </c>
      <c r="B1639" t="str">
        <f>_xlfn.XLOOKUP(Table2[[#This Row],[tanggal_checkin]],Table6[tanggal_checkin],Table6[id_checkin])</f>
        <v>CI 0511</v>
      </c>
      <c r="C1639" t="s">
        <v>11879</v>
      </c>
      <c r="D1639" t="str">
        <f>_xlfn.XLOOKUP(Table2[[#This Row],[tanggal_checkout]],Table4[tanggal_checkout],Table4[id_checkout])</f>
        <v>CO 0517</v>
      </c>
      <c r="E1639" t="s">
        <v>11050</v>
      </c>
      <c r="F1639" s="8">
        <v>0.66773148148148154</v>
      </c>
      <c r="G1639" t="str">
        <f>_xlfn.XLOOKUP(Table2[[#This Row],[nama_tamu]],Table10[nama_tamu],Table10[id_tamu])</f>
        <v>CUS 1919</v>
      </c>
      <c r="H1639" t="s">
        <v>4560</v>
      </c>
      <c r="I1639" t="str">
        <f>_xlfn.XLOOKUP(Table2[[#This Row],[tipe_kamar]],Table12[tipe_kamar],Table12[id_kamar])</f>
        <v>KMR 003</v>
      </c>
      <c r="J1639" t="s">
        <v>64</v>
      </c>
      <c r="K1639">
        <v>5</v>
      </c>
      <c r="L1639">
        <v>1349000</v>
      </c>
      <c r="M1639">
        <v>6745000</v>
      </c>
      <c r="N1639" t="str">
        <f>_xlfn.XLOOKUP(Table2[[#This Row],[metode_pembayaran]],Table11[metode_pembayaran],Table11[id_pembayaran])</f>
        <v>MP 01</v>
      </c>
      <c r="O1639" t="s">
        <v>24</v>
      </c>
      <c r="P1639" t="str">
        <f>_xlfn.XLOOKUP(Table2[[#This Row],[status_reservasi]],'Dim Status Reservasi'!$B$2:$B$5,'Dim Status Reservasi'!$A$2:$A$5)</f>
        <v>ST 001</v>
      </c>
      <c r="Q1639" t="s">
        <v>214</v>
      </c>
      <c r="R1639" t="str">
        <f>_xlfn.XLOOKUP(Table2[[#This Row],[kota_hotel]],'Dim Kota Hotel'!$B$2:$B$21,'Dim Kota Hotel'!$A$2:$A$21)</f>
        <v>LOK 020</v>
      </c>
      <c r="S1639" t="s">
        <v>94</v>
      </c>
    </row>
    <row r="1640" spans="1:19" x14ac:dyDescent="0.25">
      <c r="A1640" t="s">
        <v>4561</v>
      </c>
      <c r="B1640" t="str">
        <f>_xlfn.XLOOKUP(Table2[[#This Row],[tanggal_checkin]],Table6[tanggal_checkin],Table6[id_checkin])</f>
        <v>CI 0657</v>
      </c>
      <c r="C1640" t="s">
        <v>11481</v>
      </c>
      <c r="D1640" t="str">
        <f>_xlfn.XLOOKUP(Table2[[#This Row],[tanggal_checkout]],Table4[tanggal_checkout],Table4[id_checkout])</f>
        <v>CO 0662</v>
      </c>
      <c r="E1640" t="s">
        <v>11950</v>
      </c>
      <c r="F1640" s="8">
        <v>0.34193287037037035</v>
      </c>
      <c r="G1640" t="str">
        <f>_xlfn.XLOOKUP(Table2[[#This Row],[nama_tamu]],Table10[nama_tamu],Table10[id_tamu])</f>
        <v>CUS 0139</v>
      </c>
      <c r="H1640" t="s">
        <v>11134</v>
      </c>
      <c r="I1640" t="str">
        <f>_xlfn.XLOOKUP(Table2[[#This Row],[tipe_kamar]],Table12[tipe_kamar],Table12[id_kamar])</f>
        <v>KMR 002</v>
      </c>
      <c r="J1640" t="s">
        <v>82</v>
      </c>
      <c r="K1640">
        <v>4</v>
      </c>
      <c r="L1640">
        <v>350000</v>
      </c>
      <c r="M1640">
        <v>1400000</v>
      </c>
      <c r="N1640" t="str">
        <f>_xlfn.XLOOKUP(Table2[[#This Row],[metode_pembayaran]],Table11[metode_pembayaran],Table11[id_pembayaran])</f>
        <v>MP 03</v>
      </c>
      <c r="O1640" t="s">
        <v>36</v>
      </c>
      <c r="P1640" t="str">
        <f>_xlfn.XLOOKUP(Table2[[#This Row],[status_reservasi]],'Dim Status Reservasi'!$B$2:$B$5,'Dim Status Reservasi'!$A$2:$A$5)</f>
        <v>ST 001</v>
      </c>
      <c r="Q1640" t="s">
        <v>214</v>
      </c>
      <c r="R1640" t="str">
        <f>_xlfn.XLOOKUP(Table2[[#This Row],[kota_hotel]],'Dim Kota Hotel'!$B$2:$B$21,'Dim Kota Hotel'!$A$2:$A$21)</f>
        <v>LOK 020</v>
      </c>
      <c r="S1640" t="s">
        <v>94</v>
      </c>
    </row>
    <row r="1641" spans="1:19" x14ac:dyDescent="0.25">
      <c r="A1641" t="s">
        <v>4562</v>
      </c>
      <c r="B1641" t="str">
        <f>_xlfn.XLOOKUP(Table2[[#This Row],[tanggal_checkin]],Table6[tanggal_checkin],Table6[id_checkin])</f>
        <v>CI 0623</v>
      </c>
      <c r="C1641" t="s">
        <v>11281</v>
      </c>
      <c r="D1641" t="str">
        <f>_xlfn.XLOOKUP(Table2[[#This Row],[tanggal_checkout]],Table4[tanggal_checkout],Table4[id_checkout])</f>
        <v>CO 0628</v>
      </c>
      <c r="E1641" t="s">
        <v>11410</v>
      </c>
      <c r="F1641" s="8">
        <v>0.96270833333333339</v>
      </c>
      <c r="G1641" t="str">
        <f>_xlfn.XLOOKUP(Table2[[#This Row],[nama_tamu]],Table10[nama_tamu],Table10[id_tamu])</f>
        <v>CUS 3931</v>
      </c>
      <c r="H1641" t="s">
        <v>4564</v>
      </c>
      <c r="I1641" t="str">
        <f>_xlfn.XLOOKUP(Table2[[#This Row],[tipe_kamar]],Table12[tipe_kamar],Table12[id_kamar])</f>
        <v>KMR 001</v>
      </c>
      <c r="J1641" t="s">
        <v>23</v>
      </c>
      <c r="K1641">
        <v>5</v>
      </c>
      <c r="L1641">
        <v>669000</v>
      </c>
      <c r="M1641">
        <v>3345000</v>
      </c>
      <c r="N1641" t="str">
        <f>_xlfn.XLOOKUP(Table2[[#This Row],[metode_pembayaran]],Table11[metode_pembayaran],Table11[id_pembayaran])</f>
        <v>MP 01</v>
      </c>
      <c r="O1641" t="s">
        <v>24</v>
      </c>
      <c r="P1641" t="str">
        <f>_xlfn.XLOOKUP(Table2[[#This Row],[status_reservasi]],'Dim Status Reservasi'!$B$2:$B$5,'Dim Status Reservasi'!$A$2:$A$5)</f>
        <v>ST 003</v>
      </c>
      <c r="Q1641" t="s">
        <v>37</v>
      </c>
      <c r="R1641" t="str">
        <f>_xlfn.XLOOKUP(Table2[[#This Row],[kota_hotel]],'Dim Kota Hotel'!$B$2:$B$21,'Dim Kota Hotel'!$A$2:$A$21)</f>
        <v>LOK 014</v>
      </c>
      <c r="S1641" t="s">
        <v>222</v>
      </c>
    </row>
    <row r="1642" spans="1:19" x14ac:dyDescent="0.25">
      <c r="A1642" t="s">
        <v>4565</v>
      </c>
      <c r="B1642" t="str">
        <f>_xlfn.XLOOKUP(Table2[[#This Row],[tanggal_checkin]],Table6[tanggal_checkin],Table6[id_checkin])</f>
        <v>CI 0492</v>
      </c>
      <c r="C1642" t="s">
        <v>11691</v>
      </c>
      <c r="D1642" t="str">
        <f>_xlfn.XLOOKUP(Table2[[#This Row],[tanggal_checkout]],Table4[tanggal_checkout],Table4[id_checkout])</f>
        <v>CO 0499</v>
      </c>
      <c r="E1642" t="s">
        <v>12001</v>
      </c>
      <c r="F1642" s="8">
        <v>0.58159722222222221</v>
      </c>
      <c r="G1642" t="str">
        <f>_xlfn.XLOOKUP(Table2[[#This Row],[nama_tamu]],Table10[nama_tamu],Table10[id_tamu])</f>
        <v>CUS 1694</v>
      </c>
      <c r="H1642" t="s">
        <v>4566</v>
      </c>
      <c r="I1642" t="str">
        <f>_xlfn.XLOOKUP(Table2[[#This Row],[tipe_kamar]],Table12[tipe_kamar],Table12[id_kamar])</f>
        <v>KMR 003</v>
      </c>
      <c r="J1642" t="s">
        <v>64</v>
      </c>
      <c r="K1642">
        <v>6</v>
      </c>
      <c r="L1642">
        <v>1344000</v>
      </c>
      <c r="M1642">
        <v>8064000</v>
      </c>
      <c r="N1642" t="str">
        <f>_xlfn.XLOOKUP(Table2[[#This Row],[metode_pembayaran]],Table11[metode_pembayaran],Table11[id_pembayaran])</f>
        <v>MP 02</v>
      </c>
      <c r="O1642" t="s">
        <v>30</v>
      </c>
      <c r="P1642" t="str">
        <f>_xlfn.XLOOKUP(Table2[[#This Row],[status_reservasi]],'Dim Status Reservasi'!$B$2:$B$5,'Dim Status Reservasi'!$A$2:$A$5)</f>
        <v>ST 004</v>
      </c>
      <c r="Q1642" t="s">
        <v>48</v>
      </c>
      <c r="R1642" t="str">
        <f>_xlfn.XLOOKUP(Table2[[#This Row],[kota_hotel]],'Dim Kota Hotel'!$B$2:$B$21,'Dim Kota Hotel'!$A$2:$A$21)</f>
        <v>LOK 019</v>
      </c>
      <c r="S1642" t="s">
        <v>133</v>
      </c>
    </row>
    <row r="1643" spans="1:19" x14ac:dyDescent="0.25">
      <c r="A1643" t="s">
        <v>4567</v>
      </c>
      <c r="B1643" t="str">
        <f>_xlfn.XLOOKUP(Table2[[#This Row],[tanggal_checkin]],Table6[tanggal_checkin],Table6[id_checkin])</f>
        <v>CI 0578</v>
      </c>
      <c r="C1643" t="s">
        <v>11608</v>
      </c>
      <c r="D1643" t="str">
        <f>_xlfn.XLOOKUP(Table2[[#This Row],[tanggal_checkout]],Table4[tanggal_checkout],Table4[id_checkout])</f>
        <v>CO 0586</v>
      </c>
      <c r="E1643" t="s">
        <v>10983</v>
      </c>
      <c r="F1643" s="8">
        <v>0.15219907407407407</v>
      </c>
      <c r="G1643" t="str">
        <f>_xlfn.XLOOKUP(Table2[[#This Row],[nama_tamu]],Table10[nama_tamu],Table10[id_tamu])</f>
        <v>CUS 0288</v>
      </c>
      <c r="H1643" t="s">
        <v>4569</v>
      </c>
      <c r="I1643" t="str">
        <f>_xlfn.XLOOKUP(Table2[[#This Row],[tipe_kamar]],Table12[tipe_kamar],Table12[id_kamar])</f>
        <v>KMR 003</v>
      </c>
      <c r="J1643" t="s">
        <v>64</v>
      </c>
      <c r="K1643">
        <v>8</v>
      </c>
      <c r="L1643">
        <v>1358000</v>
      </c>
      <c r="M1643">
        <v>10864000</v>
      </c>
      <c r="N1643" t="str">
        <f>_xlfn.XLOOKUP(Table2[[#This Row],[metode_pembayaran]],Table11[metode_pembayaran],Table11[id_pembayaran])</f>
        <v>MP 06</v>
      </c>
      <c r="O1643" t="s">
        <v>17</v>
      </c>
      <c r="P1643" t="str">
        <f>_xlfn.XLOOKUP(Table2[[#This Row],[status_reservasi]],'Dim Status Reservasi'!$B$2:$B$5,'Dim Status Reservasi'!$A$2:$A$5)</f>
        <v>ST 003</v>
      </c>
      <c r="Q1643" t="s">
        <v>37</v>
      </c>
      <c r="R1643" t="str">
        <f>_xlfn.XLOOKUP(Table2[[#This Row],[kota_hotel]],'Dim Kota Hotel'!$B$2:$B$21,'Dim Kota Hotel'!$A$2:$A$21)</f>
        <v>LOK 004</v>
      </c>
      <c r="S1643" t="s">
        <v>49</v>
      </c>
    </row>
    <row r="1644" spans="1:19" x14ac:dyDescent="0.25">
      <c r="A1644" t="s">
        <v>4570</v>
      </c>
      <c r="B1644" t="str">
        <f>_xlfn.XLOOKUP(Table2[[#This Row],[tanggal_checkin]],Table6[tanggal_checkin],Table6[id_checkin])</f>
        <v>CI 0491</v>
      </c>
      <c r="C1644" t="s">
        <v>11225</v>
      </c>
      <c r="D1644" t="str">
        <f>_xlfn.XLOOKUP(Table2[[#This Row],[tanggal_checkout]],Table4[tanggal_checkout],Table4[id_checkout])</f>
        <v>CO 0497</v>
      </c>
      <c r="E1644" t="s">
        <v>11945</v>
      </c>
      <c r="F1644" s="8">
        <v>0.20935185185185184</v>
      </c>
      <c r="G1644" t="str">
        <f>_xlfn.XLOOKUP(Table2[[#This Row],[nama_tamu]],Table10[nama_tamu],Table10[id_tamu])</f>
        <v>CUS 2592</v>
      </c>
      <c r="H1644" t="s">
        <v>4572</v>
      </c>
      <c r="I1644" t="str">
        <f>_xlfn.XLOOKUP(Table2[[#This Row],[tipe_kamar]],Table12[tipe_kamar],Table12[id_kamar])</f>
        <v>KMR 003</v>
      </c>
      <c r="J1644" t="s">
        <v>64</v>
      </c>
      <c r="K1644">
        <v>4</v>
      </c>
      <c r="L1644">
        <v>1183000</v>
      </c>
      <c r="M1644">
        <v>4732000</v>
      </c>
      <c r="N1644" t="str">
        <f>_xlfn.XLOOKUP(Table2[[#This Row],[metode_pembayaran]],Table11[metode_pembayaran],Table11[id_pembayaran])</f>
        <v>MP 01</v>
      </c>
      <c r="O1644" t="s">
        <v>24</v>
      </c>
      <c r="P1644" t="str">
        <f>_xlfn.XLOOKUP(Table2[[#This Row],[status_reservasi]],'Dim Status Reservasi'!$B$2:$B$5,'Dim Status Reservasi'!$A$2:$A$5)</f>
        <v>ST 004</v>
      </c>
      <c r="Q1644" t="s">
        <v>48</v>
      </c>
      <c r="R1644" t="str">
        <f>_xlfn.XLOOKUP(Table2[[#This Row],[kota_hotel]],'Dim Kota Hotel'!$B$2:$B$21,'Dim Kota Hotel'!$A$2:$A$21)</f>
        <v>LOK 002</v>
      </c>
      <c r="S1644" t="s">
        <v>60</v>
      </c>
    </row>
    <row r="1645" spans="1:19" x14ac:dyDescent="0.25">
      <c r="A1645" t="s">
        <v>4573</v>
      </c>
      <c r="B1645" t="str">
        <f>_xlfn.XLOOKUP(Table2[[#This Row],[tanggal_checkin]],Table6[tanggal_checkin],Table6[id_checkin])</f>
        <v>CI 0361</v>
      </c>
      <c r="C1645" t="s">
        <v>11956</v>
      </c>
      <c r="D1645" t="str">
        <f>_xlfn.XLOOKUP(Table2[[#This Row],[tanggal_checkout]],Table4[tanggal_checkout],Table4[id_checkout])</f>
        <v>CO 0361</v>
      </c>
      <c r="E1645" t="s">
        <v>11773</v>
      </c>
      <c r="F1645" s="8">
        <v>0.7066782407407407</v>
      </c>
      <c r="G1645" t="str">
        <f>_xlfn.XLOOKUP(Table2[[#This Row],[nama_tamu]],Table10[nama_tamu],Table10[id_tamu])</f>
        <v>CUS 0499</v>
      </c>
      <c r="H1645" t="s">
        <v>4574</v>
      </c>
      <c r="I1645" t="str">
        <f>_xlfn.XLOOKUP(Table2[[#This Row],[tipe_kamar]],Table12[tipe_kamar],Table12[id_kamar])</f>
        <v>KMR 003</v>
      </c>
      <c r="J1645" t="s">
        <v>64</v>
      </c>
      <c r="K1645">
        <v>1</v>
      </c>
      <c r="L1645">
        <v>1368000</v>
      </c>
      <c r="M1645">
        <v>1368000</v>
      </c>
      <c r="N1645" t="str">
        <f>_xlfn.XLOOKUP(Table2[[#This Row],[metode_pembayaran]],Table11[metode_pembayaran],Table11[id_pembayaran])</f>
        <v>MP 04</v>
      </c>
      <c r="O1645" t="s">
        <v>53</v>
      </c>
      <c r="P1645" t="str">
        <f>_xlfn.XLOOKUP(Table2[[#This Row],[status_reservasi]],'Dim Status Reservasi'!$B$2:$B$5,'Dim Status Reservasi'!$A$2:$A$5)</f>
        <v>ST 003</v>
      </c>
      <c r="Q1645" t="s">
        <v>37</v>
      </c>
      <c r="R1645" t="str">
        <f>_xlfn.XLOOKUP(Table2[[#This Row],[kota_hotel]],'Dim Kota Hotel'!$B$2:$B$21,'Dim Kota Hotel'!$A$2:$A$21)</f>
        <v>LOK 006</v>
      </c>
      <c r="S1645" t="s">
        <v>129</v>
      </c>
    </row>
    <row r="1646" spans="1:19" x14ac:dyDescent="0.25">
      <c r="A1646" t="s">
        <v>4575</v>
      </c>
      <c r="B1646" t="str">
        <f>_xlfn.XLOOKUP(Table2[[#This Row],[tanggal_checkin]],Table6[tanggal_checkin],Table6[id_checkin])</f>
        <v>CI 0290</v>
      </c>
      <c r="C1646" t="s">
        <v>11233</v>
      </c>
      <c r="D1646" t="str">
        <f>_xlfn.XLOOKUP(Table2[[#This Row],[tanggal_checkout]],Table4[tanggal_checkout],Table4[id_checkout])</f>
        <v>CO 0294</v>
      </c>
      <c r="E1646" t="s">
        <v>11056</v>
      </c>
      <c r="F1646" s="8">
        <v>0.79995370370370367</v>
      </c>
      <c r="G1646" t="str">
        <f>_xlfn.XLOOKUP(Table2[[#This Row],[nama_tamu]],Table10[nama_tamu],Table10[id_tamu])</f>
        <v>CUS 0276</v>
      </c>
      <c r="H1646" t="s">
        <v>4577</v>
      </c>
      <c r="I1646" t="str">
        <f>_xlfn.XLOOKUP(Table2[[#This Row],[tipe_kamar]],Table12[tipe_kamar],Table12[id_kamar])</f>
        <v>KMR 001</v>
      </c>
      <c r="J1646" t="s">
        <v>23</v>
      </c>
      <c r="K1646">
        <v>6</v>
      </c>
      <c r="L1646">
        <v>551000</v>
      </c>
      <c r="M1646">
        <v>3306000</v>
      </c>
      <c r="N1646" t="str">
        <f>_xlfn.XLOOKUP(Table2[[#This Row],[metode_pembayaran]],Table11[metode_pembayaran],Table11[id_pembayaran])</f>
        <v>MP 06</v>
      </c>
      <c r="O1646" t="s">
        <v>17</v>
      </c>
      <c r="P1646" t="str">
        <f>_xlfn.XLOOKUP(Table2[[#This Row],[status_reservasi]],'Dim Status Reservasi'!$B$2:$B$5,'Dim Status Reservasi'!$A$2:$A$5)</f>
        <v>ST 004</v>
      </c>
      <c r="Q1646" t="s">
        <v>48</v>
      </c>
      <c r="R1646" t="str">
        <f>_xlfn.XLOOKUP(Table2[[#This Row],[kota_hotel]],'Dim Kota Hotel'!$B$2:$B$21,'Dim Kota Hotel'!$A$2:$A$21)</f>
        <v>LOK 005</v>
      </c>
      <c r="S1646" t="s">
        <v>43</v>
      </c>
    </row>
    <row r="1647" spans="1:19" x14ac:dyDescent="0.25">
      <c r="A1647" t="s">
        <v>4578</v>
      </c>
      <c r="B1647" t="str">
        <f>_xlfn.XLOOKUP(Table2[[#This Row],[tanggal_checkin]],Table6[tanggal_checkin],Table6[id_checkin])</f>
        <v>CI 0097</v>
      </c>
      <c r="C1647" t="s">
        <v>11323</v>
      </c>
      <c r="D1647" t="str">
        <f>_xlfn.XLOOKUP(Table2[[#This Row],[tanggal_checkout]],Table4[tanggal_checkout],Table4[id_checkout])</f>
        <v>CO 0101</v>
      </c>
      <c r="E1647" t="s">
        <v>11889</v>
      </c>
      <c r="F1647" s="8">
        <v>0.68317129629629625</v>
      </c>
      <c r="G1647" t="str">
        <f>_xlfn.XLOOKUP(Table2[[#This Row],[nama_tamu]],Table10[nama_tamu],Table10[id_tamu])</f>
        <v>CUS 2769</v>
      </c>
      <c r="H1647" t="s">
        <v>4579</v>
      </c>
      <c r="I1647" t="str">
        <f>_xlfn.XLOOKUP(Table2[[#This Row],[tipe_kamar]],Table12[tipe_kamar],Table12[id_kamar])</f>
        <v>KMR 003</v>
      </c>
      <c r="J1647" t="s">
        <v>64</v>
      </c>
      <c r="K1647">
        <v>4</v>
      </c>
      <c r="L1647">
        <v>1158000</v>
      </c>
      <c r="M1647">
        <v>4632000</v>
      </c>
      <c r="N1647" t="str">
        <f>_xlfn.XLOOKUP(Table2[[#This Row],[metode_pembayaran]],Table11[metode_pembayaran],Table11[id_pembayaran])</f>
        <v>MP 05</v>
      </c>
      <c r="O1647" t="s">
        <v>72</v>
      </c>
      <c r="P1647" t="str">
        <f>_xlfn.XLOOKUP(Table2[[#This Row],[status_reservasi]],'Dim Status Reservasi'!$B$2:$B$5,'Dim Status Reservasi'!$A$2:$A$5)</f>
        <v>ST 003</v>
      </c>
      <c r="Q1647" t="s">
        <v>37</v>
      </c>
      <c r="R1647" t="str">
        <f>_xlfn.XLOOKUP(Table2[[#This Row],[kota_hotel]],'Dim Kota Hotel'!$B$2:$B$21,'Dim Kota Hotel'!$A$2:$A$21)</f>
        <v>LOK 020</v>
      </c>
      <c r="S1647" t="s">
        <v>94</v>
      </c>
    </row>
    <row r="1648" spans="1:19" x14ac:dyDescent="0.25">
      <c r="A1648" t="s">
        <v>4580</v>
      </c>
      <c r="B1648" t="str">
        <f>_xlfn.XLOOKUP(Table2[[#This Row],[tanggal_checkin]],Table6[tanggal_checkin],Table6[id_checkin])</f>
        <v>CI 0373</v>
      </c>
      <c r="C1648" t="s">
        <v>12002</v>
      </c>
      <c r="D1648" t="str">
        <f>_xlfn.XLOOKUP(Table2[[#This Row],[tanggal_checkout]],Table4[tanggal_checkout],Table4[id_checkout])</f>
        <v>CO 0379</v>
      </c>
      <c r="E1648" t="s">
        <v>11297</v>
      </c>
      <c r="F1648" s="8">
        <v>0.55495370370370367</v>
      </c>
      <c r="G1648" t="str">
        <f>_xlfn.XLOOKUP(Table2[[#This Row],[nama_tamu]],Table10[nama_tamu],Table10[id_tamu])</f>
        <v>CUS 1075</v>
      </c>
      <c r="H1648" t="s">
        <v>4582</v>
      </c>
      <c r="I1648" t="str">
        <f>_xlfn.XLOOKUP(Table2[[#This Row],[tipe_kamar]],Table12[tipe_kamar],Table12[id_kamar])</f>
        <v>KMR 004</v>
      </c>
      <c r="J1648" t="s">
        <v>47</v>
      </c>
      <c r="K1648">
        <v>6</v>
      </c>
      <c r="L1648">
        <v>417000</v>
      </c>
      <c r="M1648">
        <v>2502000</v>
      </c>
      <c r="N1648" t="str">
        <f>_xlfn.XLOOKUP(Table2[[#This Row],[metode_pembayaran]],Table11[metode_pembayaran],Table11[id_pembayaran])</f>
        <v>MP 04</v>
      </c>
      <c r="O1648" t="s">
        <v>53</v>
      </c>
      <c r="P1648" t="str">
        <f>_xlfn.XLOOKUP(Table2[[#This Row],[status_reservasi]],'Dim Status Reservasi'!$B$2:$B$5,'Dim Status Reservasi'!$A$2:$A$5)</f>
        <v>ST 004</v>
      </c>
      <c r="Q1648" t="s">
        <v>48</v>
      </c>
      <c r="R1648" t="str">
        <f>_xlfn.XLOOKUP(Table2[[#This Row],[kota_hotel]],'Dim Kota Hotel'!$B$2:$B$21,'Dim Kota Hotel'!$A$2:$A$21)</f>
        <v>LOK 018</v>
      </c>
      <c r="S1648" t="s">
        <v>102</v>
      </c>
    </row>
    <row r="1649" spans="1:19" x14ac:dyDescent="0.25">
      <c r="A1649" t="s">
        <v>4583</v>
      </c>
      <c r="B1649" t="str">
        <f>_xlfn.XLOOKUP(Table2[[#This Row],[tanggal_checkin]],Table6[tanggal_checkin],Table6[id_checkin])</f>
        <v>CI 0774</v>
      </c>
      <c r="C1649" t="s">
        <v>11533</v>
      </c>
      <c r="D1649" t="str">
        <f>_xlfn.XLOOKUP(Table2[[#This Row],[tanggal_checkout]],Table4[tanggal_checkout],Table4[id_checkout])</f>
        <v>CO 0779</v>
      </c>
      <c r="E1649" t="s">
        <v>11860</v>
      </c>
      <c r="F1649" s="8">
        <v>0.56129629629629629</v>
      </c>
      <c r="G1649" t="str">
        <f>_xlfn.XLOOKUP(Table2[[#This Row],[nama_tamu]],Table10[nama_tamu],Table10[id_tamu])</f>
        <v>CUS 0649</v>
      </c>
      <c r="H1649" t="s">
        <v>4585</v>
      </c>
      <c r="I1649" t="str">
        <f>_xlfn.XLOOKUP(Table2[[#This Row],[tipe_kamar]],Table12[tipe_kamar],Table12[id_kamar])</f>
        <v>KMR 003</v>
      </c>
      <c r="J1649" t="s">
        <v>64</v>
      </c>
      <c r="K1649">
        <v>2</v>
      </c>
      <c r="L1649">
        <v>1086000</v>
      </c>
      <c r="M1649">
        <v>2172000</v>
      </c>
      <c r="N1649" t="str">
        <f>_xlfn.XLOOKUP(Table2[[#This Row],[metode_pembayaran]],Table11[metode_pembayaran],Table11[id_pembayaran])</f>
        <v>MP 01</v>
      </c>
      <c r="O1649" t="s">
        <v>24</v>
      </c>
      <c r="P1649" t="str">
        <f>_xlfn.XLOOKUP(Table2[[#This Row],[status_reservasi]],'Dim Status Reservasi'!$B$2:$B$5,'Dim Status Reservasi'!$A$2:$A$5)</f>
        <v>ST 004</v>
      </c>
      <c r="Q1649" t="s">
        <v>48</v>
      </c>
      <c r="R1649" t="str">
        <f>_xlfn.XLOOKUP(Table2[[#This Row],[kota_hotel]],'Dim Kota Hotel'!$B$2:$B$21,'Dim Kota Hotel'!$A$2:$A$21)</f>
        <v>LOK 003</v>
      </c>
      <c r="S1649" t="s">
        <v>106</v>
      </c>
    </row>
    <row r="1650" spans="1:19" x14ac:dyDescent="0.25">
      <c r="A1650" t="s">
        <v>4586</v>
      </c>
      <c r="B1650" t="str">
        <f>_xlfn.XLOOKUP(Table2[[#This Row],[tanggal_checkin]],Table6[tanggal_checkin],Table6[id_checkin])</f>
        <v>CI 0288</v>
      </c>
      <c r="C1650" t="s">
        <v>11501</v>
      </c>
      <c r="D1650" t="str">
        <f>_xlfn.XLOOKUP(Table2[[#This Row],[tanggal_checkout]],Table4[tanggal_checkout],Table4[id_checkout])</f>
        <v>CO 0291</v>
      </c>
      <c r="E1650" t="s">
        <v>11732</v>
      </c>
      <c r="F1650" s="8">
        <v>0.76459490740740743</v>
      </c>
      <c r="G1650" t="str">
        <f>_xlfn.XLOOKUP(Table2[[#This Row],[nama_tamu]],Table10[nama_tamu],Table10[id_tamu])</f>
        <v>CUS 2827</v>
      </c>
      <c r="H1650" t="s">
        <v>4588</v>
      </c>
      <c r="I1650" t="str">
        <f>_xlfn.XLOOKUP(Table2[[#This Row],[tipe_kamar]],Table12[tipe_kamar],Table12[id_kamar])</f>
        <v>KMR 002</v>
      </c>
      <c r="J1650" t="s">
        <v>82</v>
      </c>
      <c r="K1650">
        <v>5</v>
      </c>
      <c r="L1650">
        <v>338000</v>
      </c>
      <c r="M1650">
        <v>1690000</v>
      </c>
      <c r="N1650" t="str">
        <f>_xlfn.XLOOKUP(Table2[[#This Row],[metode_pembayaran]],Table11[metode_pembayaran],Table11[id_pembayaran])</f>
        <v>MP 03</v>
      </c>
      <c r="O1650" t="s">
        <v>36</v>
      </c>
      <c r="P1650" t="str">
        <f>_xlfn.XLOOKUP(Table2[[#This Row],[status_reservasi]],'Dim Status Reservasi'!$B$2:$B$5,'Dim Status Reservasi'!$A$2:$A$5)</f>
        <v>ST 004</v>
      </c>
      <c r="Q1650" t="s">
        <v>48</v>
      </c>
      <c r="R1650" t="str">
        <f>_xlfn.XLOOKUP(Table2[[#This Row],[kota_hotel]],'Dim Kota Hotel'!$B$2:$B$21,'Dim Kota Hotel'!$A$2:$A$21)</f>
        <v>LOK 008</v>
      </c>
      <c r="S1650" t="s">
        <v>68</v>
      </c>
    </row>
    <row r="1651" spans="1:19" x14ac:dyDescent="0.25">
      <c r="A1651" t="s">
        <v>4589</v>
      </c>
      <c r="B1651" t="str">
        <f>_xlfn.XLOOKUP(Table2[[#This Row],[tanggal_checkin]],Table6[tanggal_checkin],Table6[id_checkin])</f>
        <v>CI 0506</v>
      </c>
      <c r="C1651" t="s">
        <v>11540</v>
      </c>
      <c r="D1651" t="str">
        <f>_xlfn.XLOOKUP(Table2[[#This Row],[tanggal_checkout]],Table4[tanggal_checkout],Table4[id_checkout])</f>
        <v>CO 0516</v>
      </c>
      <c r="E1651" t="s">
        <v>11866</v>
      </c>
      <c r="F1651" s="8">
        <v>0.43224537037037036</v>
      </c>
      <c r="G1651" t="str">
        <f>_xlfn.XLOOKUP(Table2[[#This Row],[nama_tamu]],Table10[nama_tamu],Table10[id_tamu])</f>
        <v>CUS 1495</v>
      </c>
      <c r="H1651" t="s">
        <v>4591</v>
      </c>
      <c r="I1651" t="str">
        <f>_xlfn.XLOOKUP(Table2[[#This Row],[tipe_kamar]],Table12[tipe_kamar],Table12[id_kamar])</f>
        <v>KMR 002</v>
      </c>
      <c r="J1651" t="s">
        <v>82</v>
      </c>
      <c r="K1651">
        <v>9</v>
      </c>
      <c r="L1651">
        <v>336000</v>
      </c>
      <c r="M1651">
        <v>3024000</v>
      </c>
      <c r="N1651" t="str">
        <f>_xlfn.XLOOKUP(Table2[[#This Row],[metode_pembayaran]],Table11[metode_pembayaran],Table11[id_pembayaran])</f>
        <v>MP 04</v>
      </c>
      <c r="O1651" t="s">
        <v>53</v>
      </c>
      <c r="P1651" t="str">
        <f>_xlfn.XLOOKUP(Table2[[#This Row],[status_reservasi]],'Dim Status Reservasi'!$B$2:$B$5,'Dim Status Reservasi'!$A$2:$A$5)</f>
        <v>ST 003</v>
      </c>
      <c r="Q1651" t="s">
        <v>37</v>
      </c>
      <c r="R1651" t="str">
        <f>_xlfn.XLOOKUP(Table2[[#This Row],[kota_hotel]],'Dim Kota Hotel'!$B$2:$B$21,'Dim Kota Hotel'!$A$2:$A$21)</f>
        <v>LOK 019</v>
      </c>
      <c r="S1651" t="s">
        <v>133</v>
      </c>
    </row>
    <row r="1652" spans="1:19" x14ac:dyDescent="0.25">
      <c r="A1652" t="s">
        <v>4592</v>
      </c>
      <c r="B1652" t="str">
        <f>_xlfn.XLOOKUP(Table2[[#This Row],[tanggal_checkin]],Table6[tanggal_checkin],Table6[id_checkin])</f>
        <v>CI 0390</v>
      </c>
      <c r="C1652" t="s">
        <v>11776</v>
      </c>
      <c r="D1652" t="str">
        <f>_xlfn.XLOOKUP(Table2[[#This Row],[tanggal_checkout]],Table4[tanggal_checkout],Table4[id_checkout])</f>
        <v>CO 0395</v>
      </c>
      <c r="E1652" t="s">
        <v>11777</v>
      </c>
      <c r="F1652" s="8">
        <v>0.23810185185185184</v>
      </c>
      <c r="G1652" t="str">
        <f>_xlfn.XLOOKUP(Table2[[#This Row],[nama_tamu]],Table10[nama_tamu],Table10[id_tamu])</f>
        <v>CUS 0599</v>
      </c>
      <c r="H1652" t="s">
        <v>4594</v>
      </c>
      <c r="I1652" t="str">
        <f>_xlfn.XLOOKUP(Table2[[#This Row],[tipe_kamar]],Table12[tipe_kamar],Table12[id_kamar])</f>
        <v>KMR 001</v>
      </c>
      <c r="J1652" t="s">
        <v>23</v>
      </c>
      <c r="K1652">
        <v>4</v>
      </c>
      <c r="L1652">
        <v>572000</v>
      </c>
      <c r="M1652">
        <v>2288000</v>
      </c>
      <c r="N1652" t="str">
        <f>_xlfn.XLOOKUP(Table2[[#This Row],[metode_pembayaran]],Table11[metode_pembayaran],Table11[id_pembayaran])</f>
        <v>MP 06</v>
      </c>
      <c r="O1652" t="s">
        <v>17</v>
      </c>
      <c r="P1652" t="str">
        <f>_xlfn.XLOOKUP(Table2[[#This Row],[status_reservasi]],'Dim Status Reservasi'!$B$2:$B$5,'Dim Status Reservasi'!$A$2:$A$5)</f>
        <v>ST 003</v>
      </c>
      <c r="Q1652" t="s">
        <v>37</v>
      </c>
      <c r="R1652" t="str">
        <f>_xlfn.XLOOKUP(Table2[[#This Row],[kota_hotel]],'Dim Kota Hotel'!$B$2:$B$21,'Dim Kota Hotel'!$A$2:$A$21)</f>
        <v>LOK 004</v>
      </c>
      <c r="S1652" t="s">
        <v>49</v>
      </c>
    </row>
    <row r="1653" spans="1:19" x14ac:dyDescent="0.25">
      <c r="A1653" t="s">
        <v>4595</v>
      </c>
      <c r="B1653" t="str">
        <f>_xlfn.XLOOKUP(Table2[[#This Row],[tanggal_checkin]],Table6[tanggal_checkin],Table6[id_checkin])</f>
        <v>CI 0453</v>
      </c>
      <c r="C1653" t="s">
        <v>11675</v>
      </c>
      <c r="D1653" t="str">
        <f>_xlfn.XLOOKUP(Table2[[#This Row],[tanggal_checkout]],Table4[tanggal_checkout],Table4[id_checkout])</f>
        <v>CO 0464</v>
      </c>
      <c r="E1653" t="s">
        <v>11649</v>
      </c>
      <c r="F1653" s="8">
        <v>0.60495370370370372</v>
      </c>
      <c r="G1653" t="str">
        <f>_xlfn.XLOOKUP(Table2[[#This Row],[nama_tamu]],Table10[nama_tamu],Table10[id_tamu])</f>
        <v>CUS 2625</v>
      </c>
      <c r="H1653" t="s">
        <v>4596</v>
      </c>
      <c r="I1653" t="str">
        <f>_xlfn.XLOOKUP(Table2[[#This Row],[tipe_kamar]],Table12[tipe_kamar],Table12[id_kamar])</f>
        <v>KMR 003</v>
      </c>
      <c r="J1653" t="s">
        <v>64</v>
      </c>
      <c r="K1653">
        <v>9</v>
      </c>
      <c r="L1653">
        <v>1194000</v>
      </c>
      <c r="M1653">
        <v>10746000</v>
      </c>
      <c r="N1653" t="str">
        <f>_xlfn.XLOOKUP(Table2[[#This Row],[metode_pembayaran]],Table11[metode_pembayaran],Table11[id_pembayaran])</f>
        <v>MP 02</v>
      </c>
      <c r="O1653" t="s">
        <v>30</v>
      </c>
      <c r="P1653" t="str">
        <f>_xlfn.XLOOKUP(Table2[[#This Row],[status_reservasi]],'Dim Status Reservasi'!$B$2:$B$5,'Dim Status Reservasi'!$A$2:$A$5)</f>
        <v>ST 003</v>
      </c>
      <c r="Q1653" t="s">
        <v>37</v>
      </c>
      <c r="R1653" t="str">
        <f>_xlfn.XLOOKUP(Table2[[#This Row],[kota_hotel]],'Dim Kota Hotel'!$B$2:$B$21,'Dim Kota Hotel'!$A$2:$A$21)</f>
        <v>LOK 015</v>
      </c>
      <c r="S1653" t="s">
        <v>233</v>
      </c>
    </row>
    <row r="1654" spans="1:19" x14ac:dyDescent="0.25">
      <c r="A1654" t="s">
        <v>4597</v>
      </c>
      <c r="B1654" t="str">
        <f>_xlfn.XLOOKUP(Table2[[#This Row],[tanggal_checkin]],Table6[tanggal_checkin],Table6[id_checkin])</f>
        <v>CI 0379</v>
      </c>
      <c r="C1654" t="s">
        <v>11298</v>
      </c>
      <c r="D1654" t="str">
        <f>_xlfn.XLOOKUP(Table2[[#This Row],[tanggal_checkout]],Table4[tanggal_checkout],Table4[id_checkout])</f>
        <v>CO 0388</v>
      </c>
      <c r="E1654" t="s">
        <v>11839</v>
      </c>
      <c r="F1654" s="8">
        <v>0.21410879629629628</v>
      </c>
      <c r="G1654" t="str">
        <f>_xlfn.XLOOKUP(Table2[[#This Row],[nama_tamu]],Table10[nama_tamu],Table10[id_tamu])</f>
        <v>CUS 0139</v>
      </c>
      <c r="H1654" t="s">
        <v>11134</v>
      </c>
      <c r="I1654" t="str">
        <f>_xlfn.XLOOKUP(Table2[[#This Row],[tipe_kamar]],Table12[tipe_kamar],Table12[id_kamar])</f>
        <v>KMR 001</v>
      </c>
      <c r="J1654" t="s">
        <v>23</v>
      </c>
      <c r="K1654">
        <v>8</v>
      </c>
      <c r="L1654">
        <v>685000</v>
      </c>
      <c r="M1654">
        <v>5480000</v>
      </c>
      <c r="N1654" t="str">
        <f>_xlfn.XLOOKUP(Table2[[#This Row],[metode_pembayaran]],Table11[metode_pembayaran],Table11[id_pembayaran])</f>
        <v>MP 05</v>
      </c>
      <c r="O1654" t="s">
        <v>72</v>
      </c>
      <c r="P1654" t="str">
        <f>_xlfn.XLOOKUP(Table2[[#This Row],[status_reservasi]],'Dim Status Reservasi'!$B$2:$B$5,'Dim Status Reservasi'!$A$2:$A$5)</f>
        <v>ST 004</v>
      </c>
      <c r="Q1654" t="s">
        <v>48</v>
      </c>
      <c r="R1654" t="str">
        <f>_xlfn.XLOOKUP(Table2[[#This Row],[kota_hotel]],'Dim Kota Hotel'!$B$2:$B$21,'Dim Kota Hotel'!$A$2:$A$21)</f>
        <v>LOK 014</v>
      </c>
      <c r="S1654" t="s">
        <v>222</v>
      </c>
    </row>
    <row r="1655" spans="1:19" x14ac:dyDescent="0.25">
      <c r="A1655" t="s">
        <v>4598</v>
      </c>
      <c r="B1655" t="str">
        <f>_xlfn.XLOOKUP(Table2[[#This Row],[tanggal_checkin]],Table6[tanggal_checkin],Table6[id_checkin])</f>
        <v>CI 0910</v>
      </c>
      <c r="C1655" t="s">
        <v>11384</v>
      </c>
      <c r="D1655" t="str">
        <f>_xlfn.XLOOKUP(Table2[[#This Row],[tanggal_checkout]],Table4[tanggal_checkout],Table4[id_checkout])</f>
        <v>CO 0915</v>
      </c>
      <c r="E1655" t="s">
        <v>11735</v>
      </c>
      <c r="F1655" s="8">
        <v>0.24775462962962963</v>
      </c>
      <c r="G1655" t="str">
        <f>_xlfn.XLOOKUP(Table2[[#This Row],[nama_tamu]],Table10[nama_tamu],Table10[id_tamu])</f>
        <v>CUS 3841</v>
      </c>
      <c r="H1655" t="s">
        <v>4599</v>
      </c>
      <c r="I1655" t="str">
        <f>_xlfn.XLOOKUP(Table2[[#This Row],[tipe_kamar]],Table12[tipe_kamar],Table12[id_kamar])</f>
        <v>KMR 004</v>
      </c>
      <c r="J1655" t="s">
        <v>47</v>
      </c>
      <c r="K1655">
        <v>3</v>
      </c>
      <c r="L1655">
        <v>420000</v>
      </c>
      <c r="M1655">
        <v>1260000</v>
      </c>
      <c r="N1655" t="str">
        <f>_xlfn.XLOOKUP(Table2[[#This Row],[metode_pembayaran]],Table11[metode_pembayaran],Table11[id_pembayaran])</f>
        <v>MP 04</v>
      </c>
      <c r="O1655" t="s">
        <v>53</v>
      </c>
      <c r="P1655" t="str">
        <f>_xlfn.XLOOKUP(Table2[[#This Row],[status_reservasi]],'Dim Status Reservasi'!$B$2:$B$5,'Dim Status Reservasi'!$A$2:$A$5)</f>
        <v>ST 004</v>
      </c>
      <c r="Q1655" t="s">
        <v>48</v>
      </c>
      <c r="R1655" t="str">
        <f>_xlfn.XLOOKUP(Table2[[#This Row],[kota_hotel]],'Dim Kota Hotel'!$B$2:$B$21,'Dim Kota Hotel'!$A$2:$A$21)</f>
        <v>LOK 010</v>
      </c>
      <c r="S1655" t="s">
        <v>226</v>
      </c>
    </row>
    <row r="1656" spans="1:19" x14ac:dyDescent="0.25">
      <c r="A1656" t="s">
        <v>4600</v>
      </c>
      <c r="B1656" t="str">
        <f>_xlfn.XLOOKUP(Table2[[#This Row],[tanggal_checkin]],Table6[tanggal_checkin],Table6[id_checkin])</f>
        <v>CI 0539</v>
      </c>
      <c r="C1656" t="s">
        <v>11316</v>
      </c>
      <c r="D1656" t="str">
        <f>_xlfn.XLOOKUP(Table2[[#This Row],[tanggal_checkout]],Table4[tanggal_checkout],Table4[id_checkout])</f>
        <v>CO 0544</v>
      </c>
      <c r="E1656" t="s">
        <v>11941</v>
      </c>
      <c r="F1656" s="8">
        <v>0.13038194444444445</v>
      </c>
      <c r="G1656" t="str">
        <f>_xlfn.XLOOKUP(Table2[[#This Row],[nama_tamu]],Table10[nama_tamu],Table10[id_tamu])</f>
        <v>CUS 2189</v>
      </c>
      <c r="H1656" t="s">
        <v>4602</v>
      </c>
      <c r="I1656" t="str">
        <f>_xlfn.XLOOKUP(Table2[[#This Row],[tipe_kamar]],Table12[tipe_kamar],Table12[id_kamar])</f>
        <v>KMR 003</v>
      </c>
      <c r="J1656" t="s">
        <v>64</v>
      </c>
      <c r="K1656">
        <v>5</v>
      </c>
      <c r="L1656">
        <v>1194000</v>
      </c>
      <c r="M1656">
        <v>5970000</v>
      </c>
      <c r="N1656" t="str">
        <f>_xlfn.XLOOKUP(Table2[[#This Row],[metode_pembayaran]],Table11[metode_pembayaran],Table11[id_pembayaran])</f>
        <v>MP 06</v>
      </c>
      <c r="O1656" t="s">
        <v>17</v>
      </c>
      <c r="P1656" t="str">
        <f>_xlfn.XLOOKUP(Table2[[#This Row],[status_reservasi]],'Dim Status Reservasi'!$B$2:$B$5,'Dim Status Reservasi'!$A$2:$A$5)</f>
        <v>ST 003</v>
      </c>
      <c r="Q1656" t="s">
        <v>37</v>
      </c>
      <c r="R1656" t="str">
        <f>_xlfn.XLOOKUP(Table2[[#This Row],[kota_hotel]],'Dim Kota Hotel'!$B$2:$B$21,'Dim Kota Hotel'!$A$2:$A$21)</f>
        <v>LOK 013</v>
      </c>
      <c r="S1656" t="s">
        <v>160</v>
      </c>
    </row>
    <row r="1657" spans="1:19" x14ac:dyDescent="0.25">
      <c r="A1657" t="s">
        <v>4603</v>
      </c>
      <c r="B1657" t="str">
        <f>_xlfn.XLOOKUP(Table2[[#This Row],[tanggal_checkin]],Table6[tanggal_checkin],Table6[id_checkin])</f>
        <v>CI 0814</v>
      </c>
      <c r="C1657" t="s">
        <v>11415</v>
      </c>
      <c r="D1657" t="str">
        <f>_xlfn.XLOOKUP(Table2[[#This Row],[tanggal_checkout]],Table4[tanggal_checkout],Table4[id_checkout])</f>
        <v>CO 0819</v>
      </c>
      <c r="E1657" t="s">
        <v>11229</v>
      </c>
      <c r="F1657" s="8">
        <v>0.69679398148148153</v>
      </c>
      <c r="G1657" t="str">
        <f>_xlfn.XLOOKUP(Table2[[#This Row],[nama_tamu]],Table10[nama_tamu],Table10[id_tamu])</f>
        <v>CUS 2262</v>
      </c>
      <c r="H1657" t="s">
        <v>4605</v>
      </c>
      <c r="I1657" t="str">
        <f>_xlfn.XLOOKUP(Table2[[#This Row],[tipe_kamar]],Table12[tipe_kamar],Table12[id_kamar])</f>
        <v>KMR 004</v>
      </c>
      <c r="J1657" t="s">
        <v>47</v>
      </c>
      <c r="K1657">
        <v>1</v>
      </c>
      <c r="L1657">
        <v>497000</v>
      </c>
      <c r="M1657">
        <v>497000</v>
      </c>
      <c r="N1657" t="str">
        <f>_xlfn.XLOOKUP(Table2[[#This Row],[metode_pembayaran]],Table11[metode_pembayaran],Table11[id_pembayaran])</f>
        <v>MP 03</v>
      </c>
      <c r="O1657" t="s">
        <v>36</v>
      </c>
      <c r="P1657" t="str">
        <f>_xlfn.XLOOKUP(Table2[[#This Row],[status_reservasi]],'Dim Status Reservasi'!$B$2:$B$5,'Dim Status Reservasi'!$A$2:$A$5)</f>
        <v>ST 003</v>
      </c>
      <c r="Q1657" t="s">
        <v>37</v>
      </c>
      <c r="R1657" t="str">
        <f>_xlfn.XLOOKUP(Table2[[#This Row],[kota_hotel]],'Dim Kota Hotel'!$B$2:$B$21,'Dim Kota Hotel'!$A$2:$A$21)</f>
        <v>LOK 019</v>
      </c>
      <c r="S1657" t="s">
        <v>133</v>
      </c>
    </row>
    <row r="1658" spans="1:19" x14ac:dyDescent="0.25">
      <c r="A1658" t="s">
        <v>4606</v>
      </c>
      <c r="B1658" t="str">
        <f>_xlfn.XLOOKUP(Table2[[#This Row],[tanggal_checkin]],Table6[tanggal_checkin],Table6[id_checkin])</f>
        <v>CI 0106</v>
      </c>
      <c r="C1658" t="s">
        <v>11617</v>
      </c>
      <c r="D1658" t="str">
        <f>_xlfn.XLOOKUP(Table2[[#This Row],[tanggal_checkout]],Table4[tanggal_checkout],Table4[id_checkout])</f>
        <v>CO 0115</v>
      </c>
      <c r="E1658" t="s">
        <v>11970</v>
      </c>
      <c r="F1658" s="8">
        <v>0.58982638888888894</v>
      </c>
      <c r="G1658" t="str">
        <f>_xlfn.XLOOKUP(Table2[[#This Row],[nama_tamu]],Table10[nama_tamu],Table10[id_tamu])</f>
        <v>CUS 0368</v>
      </c>
      <c r="H1658" t="s">
        <v>4607</v>
      </c>
      <c r="I1658" t="str">
        <f>_xlfn.XLOOKUP(Table2[[#This Row],[tipe_kamar]],Table12[tipe_kamar],Table12[id_kamar])</f>
        <v>KMR 004</v>
      </c>
      <c r="J1658" t="s">
        <v>47</v>
      </c>
      <c r="K1658">
        <v>9</v>
      </c>
      <c r="L1658">
        <v>441000</v>
      </c>
      <c r="M1658">
        <v>3969000</v>
      </c>
      <c r="N1658" t="str">
        <f>_xlfn.XLOOKUP(Table2[[#This Row],[metode_pembayaran]],Table11[metode_pembayaran],Table11[id_pembayaran])</f>
        <v>MP 03</v>
      </c>
      <c r="O1658" t="s">
        <v>36</v>
      </c>
      <c r="P1658" t="str">
        <f>_xlfn.XLOOKUP(Table2[[#This Row],[status_reservasi]],'Dim Status Reservasi'!$B$2:$B$5,'Dim Status Reservasi'!$A$2:$A$5)</f>
        <v>ST 004</v>
      </c>
      <c r="Q1658" t="s">
        <v>48</v>
      </c>
      <c r="R1658" t="str">
        <f>_xlfn.XLOOKUP(Table2[[#This Row],[kota_hotel]],'Dim Kota Hotel'!$B$2:$B$21,'Dim Kota Hotel'!$A$2:$A$21)</f>
        <v>LOK 007</v>
      </c>
      <c r="S1658" t="s">
        <v>145</v>
      </c>
    </row>
    <row r="1659" spans="1:19" x14ac:dyDescent="0.25">
      <c r="A1659" t="s">
        <v>4608</v>
      </c>
      <c r="B1659" t="str">
        <f>_xlfn.XLOOKUP(Table2[[#This Row],[tanggal_checkin]],Table6[tanggal_checkin],Table6[id_checkin])</f>
        <v>CI 0326</v>
      </c>
      <c r="C1659" t="s">
        <v>11797</v>
      </c>
      <c r="D1659" t="str">
        <f>_xlfn.XLOOKUP(Table2[[#This Row],[tanggal_checkout]],Table4[tanggal_checkout],Table4[id_checkout])</f>
        <v>CO 0330</v>
      </c>
      <c r="E1659" t="s">
        <v>11545</v>
      </c>
      <c r="F1659" s="8">
        <v>0.16902777777777778</v>
      </c>
      <c r="G1659" t="str">
        <f>_xlfn.XLOOKUP(Table2[[#This Row],[nama_tamu]],Table10[nama_tamu],Table10[id_tamu])</f>
        <v>CUS 2121</v>
      </c>
      <c r="H1659" t="s">
        <v>4609</v>
      </c>
      <c r="I1659" t="str">
        <f>_xlfn.XLOOKUP(Table2[[#This Row],[tipe_kamar]],Table12[tipe_kamar],Table12[id_kamar])</f>
        <v>KMR 001</v>
      </c>
      <c r="J1659" t="s">
        <v>23</v>
      </c>
      <c r="K1659">
        <v>5</v>
      </c>
      <c r="L1659">
        <v>627000</v>
      </c>
      <c r="M1659">
        <v>3135000</v>
      </c>
      <c r="N1659" t="str">
        <f>_xlfn.XLOOKUP(Table2[[#This Row],[metode_pembayaran]],Table11[metode_pembayaran],Table11[id_pembayaran])</f>
        <v>MP 05</v>
      </c>
      <c r="O1659" t="s">
        <v>72</v>
      </c>
      <c r="P1659" t="str">
        <f>_xlfn.XLOOKUP(Table2[[#This Row],[status_reservasi]],'Dim Status Reservasi'!$B$2:$B$5,'Dim Status Reservasi'!$A$2:$A$5)</f>
        <v>ST 003</v>
      </c>
      <c r="Q1659" t="s">
        <v>37</v>
      </c>
      <c r="R1659" t="str">
        <f>_xlfn.XLOOKUP(Table2[[#This Row],[kota_hotel]],'Dim Kota Hotel'!$B$2:$B$21,'Dim Kota Hotel'!$A$2:$A$21)</f>
        <v>LOK 003</v>
      </c>
      <c r="S1659" t="s">
        <v>106</v>
      </c>
    </row>
    <row r="1660" spans="1:19" x14ac:dyDescent="0.25">
      <c r="A1660" t="s">
        <v>4610</v>
      </c>
      <c r="B1660" t="str">
        <f>_xlfn.XLOOKUP(Table2[[#This Row],[tanggal_checkin]],Table6[tanggal_checkin],Table6[id_checkin])</f>
        <v>CI 0389</v>
      </c>
      <c r="C1660" t="s">
        <v>11455</v>
      </c>
      <c r="D1660" t="str">
        <f>_xlfn.XLOOKUP(Table2[[#This Row],[tanggal_checkout]],Table4[tanggal_checkout],Table4[id_checkout])</f>
        <v>CO 0391</v>
      </c>
      <c r="E1660" t="s">
        <v>11776</v>
      </c>
      <c r="F1660" s="8">
        <v>0.24211805555555554</v>
      </c>
      <c r="G1660" t="str">
        <f>_xlfn.XLOOKUP(Table2[[#This Row],[nama_tamu]],Table10[nama_tamu],Table10[id_tamu])</f>
        <v>CUS 0890</v>
      </c>
      <c r="H1660" t="s">
        <v>4611</v>
      </c>
      <c r="I1660" t="str">
        <f>_xlfn.XLOOKUP(Table2[[#This Row],[tipe_kamar]],Table12[tipe_kamar],Table12[id_kamar])</f>
        <v>KMR 001</v>
      </c>
      <c r="J1660" t="s">
        <v>23</v>
      </c>
      <c r="K1660">
        <v>1</v>
      </c>
      <c r="L1660">
        <v>544000</v>
      </c>
      <c r="M1660">
        <v>544000</v>
      </c>
      <c r="N1660" t="str">
        <f>_xlfn.XLOOKUP(Table2[[#This Row],[metode_pembayaran]],Table11[metode_pembayaran],Table11[id_pembayaran])</f>
        <v>MP 06</v>
      </c>
      <c r="O1660" t="s">
        <v>17</v>
      </c>
      <c r="P1660" t="str">
        <f>_xlfn.XLOOKUP(Table2[[#This Row],[status_reservasi]],'Dim Status Reservasi'!$B$2:$B$5,'Dim Status Reservasi'!$A$2:$A$5)</f>
        <v>ST 003</v>
      </c>
      <c r="Q1660" t="s">
        <v>37</v>
      </c>
      <c r="R1660" t="str">
        <f>_xlfn.XLOOKUP(Table2[[#This Row],[kota_hotel]],'Dim Kota Hotel'!$B$2:$B$21,'Dim Kota Hotel'!$A$2:$A$21)</f>
        <v>LOK 011</v>
      </c>
      <c r="S1660" t="s">
        <v>38</v>
      </c>
    </row>
    <row r="1661" spans="1:19" x14ac:dyDescent="0.25">
      <c r="A1661" t="s">
        <v>4612</v>
      </c>
      <c r="B1661" t="str">
        <f>_xlfn.XLOOKUP(Table2[[#This Row],[tanggal_checkin]],Table6[tanggal_checkin],Table6[id_checkin])</f>
        <v>CI 0376</v>
      </c>
      <c r="C1661" t="s">
        <v>11013</v>
      </c>
      <c r="D1661" t="str">
        <f>_xlfn.XLOOKUP(Table2[[#This Row],[tanggal_checkout]],Table4[tanggal_checkout],Table4[id_checkout])</f>
        <v>CO 0383</v>
      </c>
      <c r="E1661" t="s">
        <v>11979</v>
      </c>
      <c r="F1661" s="8">
        <v>0.22929398148148147</v>
      </c>
      <c r="G1661" t="str">
        <f>_xlfn.XLOOKUP(Table2[[#This Row],[nama_tamu]],Table10[nama_tamu],Table10[id_tamu])</f>
        <v>CUS 3025</v>
      </c>
      <c r="H1661" t="s">
        <v>4613</v>
      </c>
      <c r="I1661" t="str">
        <f>_xlfn.XLOOKUP(Table2[[#This Row],[tipe_kamar]],Table12[tipe_kamar],Table12[id_kamar])</f>
        <v>KMR 001</v>
      </c>
      <c r="J1661" t="s">
        <v>23</v>
      </c>
      <c r="K1661">
        <v>6</v>
      </c>
      <c r="L1661">
        <v>568000</v>
      </c>
      <c r="M1661">
        <v>3408000</v>
      </c>
      <c r="N1661" t="str">
        <f>_xlfn.XLOOKUP(Table2[[#This Row],[metode_pembayaran]],Table11[metode_pembayaran],Table11[id_pembayaran])</f>
        <v>MP 01</v>
      </c>
      <c r="O1661" t="s">
        <v>24</v>
      </c>
      <c r="P1661" t="str">
        <f>_xlfn.XLOOKUP(Table2[[#This Row],[status_reservasi]],'Dim Status Reservasi'!$B$2:$B$5,'Dim Status Reservasi'!$A$2:$A$5)</f>
        <v>ST 002</v>
      </c>
      <c r="Q1661" t="s">
        <v>124</v>
      </c>
      <c r="R1661" t="str">
        <f>_xlfn.XLOOKUP(Table2[[#This Row],[kota_hotel]],'Dim Kota Hotel'!$B$2:$B$21,'Dim Kota Hotel'!$A$2:$A$21)</f>
        <v>LOK 005</v>
      </c>
      <c r="S1661" t="s">
        <v>43</v>
      </c>
    </row>
    <row r="1662" spans="1:19" x14ac:dyDescent="0.25">
      <c r="A1662" t="s">
        <v>4614</v>
      </c>
      <c r="B1662" t="str">
        <f>_xlfn.XLOOKUP(Table2[[#This Row],[tanggal_checkin]],Table6[tanggal_checkin],Table6[id_checkin])</f>
        <v>CI 0663</v>
      </c>
      <c r="C1662" t="s">
        <v>11265</v>
      </c>
      <c r="D1662" t="str">
        <f>_xlfn.XLOOKUP(Table2[[#This Row],[tanggal_checkout]],Table4[tanggal_checkout],Table4[id_checkout])</f>
        <v>CO 0669</v>
      </c>
      <c r="E1662" t="s">
        <v>11115</v>
      </c>
      <c r="F1662" s="8">
        <v>0.45688657407407407</v>
      </c>
      <c r="G1662" t="str">
        <f>_xlfn.XLOOKUP(Table2[[#This Row],[nama_tamu]],Table10[nama_tamu],Table10[id_tamu])</f>
        <v>CUS 2730</v>
      </c>
      <c r="H1662" t="s">
        <v>4616</v>
      </c>
      <c r="I1662" t="str">
        <f>_xlfn.XLOOKUP(Table2[[#This Row],[tipe_kamar]],Table12[tipe_kamar],Table12[id_kamar])</f>
        <v>KMR 001</v>
      </c>
      <c r="J1662" t="s">
        <v>23</v>
      </c>
      <c r="K1662">
        <v>5</v>
      </c>
      <c r="L1662">
        <v>669000</v>
      </c>
      <c r="M1662">
        <v>3345000</v>
      </c>
      <c r="N1662" t="str">
        <f>_xlfn.XLOOKUP(Table2[[#This Row],[metode_pembayaran]],Table11[metode_pembayaran],Table11[id_pembayaran])</f>
        <v>MP 06</v>
      </c>
      <c r="O1662" t="s">
        <v>17</v>
      </c>
      <c r="P1662" t="str">
        <f>_xlfn.XLOOKUP(Table2[[#This Row],[status_reservasi]],'Dim Status Reservasi'!$B$2:$B$5,'Dim Status Reservasi'!$A$2:$A$5)</f>
        <v>ST 004</v>
      </c>
      <c r="Q1662" t="s">
        <v>48</v>
      </c>
      <c r="R1662" t="str">
        <f>_xlfn.XLOOKUP(Table2[[#This Row],[kota_hotel]],'Dim Kota Hotel'!$B$2:$B$21,'Dim Kota Hotel'!$A$2:$A$21)</f>
        <v>LOK 002</v>
      </c>
      <c r="S1662" t="s">
        <v>60</v>
      </c>
    </row>
    <row r="1663" spans="1:19" x14ac:dyDescent="0.25">
      <c r="A1663" t="s">
        <v>4617</v>
      </c>
      <c r="B1663" t="str">
        <f>_xlfn.XLOOKUP(Table2[[#This Row],[tanggal_checkin]],Table6[tanggal_checkin],Table6[id_checkin])</f>
        <v>CI 0326</v>
      </c>
      <c r="C1663" t="s">
        <v>11797</v>
      </c>
      <c r="D1663" t="str">
        <f>_xlfn.XLOOKUP(Table2[[#This Row],[tanggal_checkout]],Table4[tanggal_checkout],Table4[id_checkout])</f>
        <v>CO 0328</v>
      </c>
      <c r="E1663" t="s">
        <v>11785</v>
      </c>
      <c r="F1663" s="8">
        <v>0.78896990740740736</v>
      </c>
      <c r="G1663" t="str">
        <f>_xlfn.XLOOKUP(Table2[[#This Row],[nama_tamu]],Table10[nama_tamu],Table10[id_tamu])</f>
        <v>CUS 2294</v>
      </c>
      <c r="H1663" t="s">
        <v>4619</v>
      </c>
      <c r="I1663" t="str">
        <f>_xlfn.XLOOKUP(Table2[[#This Row],[tipe_kamar]],Table12[tipe_kamar],Table12[id_kamar])</f>
        <v>KMR 004</v>
      </c>
      <c r="J1663" t="s">
        <v>47</v>
      </c>
      <c r="K1663">
        <v>3</v>
      </c>
      <c r="L1663">
        <v>494000</v>
      </c>
      <c r="M1663">
        <v>1482000</v>
      </c>
      <c r="N1663" t="str">
        <f>_xlfn.XLOOKUP(Table2[[#This Row],[metode_pembayaran]],Table11[metode_pembayaran],Table11[id_pembayaran])</f>
        <v>MP 03</v>
      </c>
      <c r="O1663" t="s">
        <v>36</v>
      </c>
      <c r="P1663" t="str">
        <f>_xlfn.XLOOKUP(Table2[[#This Row],[status_reservasi]],'Dim Status Reservasi'!$B$2:$B$5,'Dim Status Reservasi'!$A$2:$A$5)</f>
        <v>ST 003</v>
      </c>
      <c r="Q1663" t="s">
        <v>37</v>
      </c>
      <c r="R1663" t="str">
        <f>_xlfn.XLOOKUP(Table2[[#This Row],[kota_hotel]],'Dim Kota Hotel'!$B$2:$B$21,'Dim Kota Hotel'!$A$2:$A$21)</f>
        <v>LOK 005</v>
      </c>
      <c r="S1663" t="s">
        <v>43</v>
      </c>
    </row>
    <row r="1664" spans="1:19" x14ac:dyDescent="0.25">
      <c r="A1664" t="s">
        <v>4620</v>
      </c>
      <c r="B1664" t="str">
        <f>_xlfn.XLOOKUP(Table2[[#This Row],[tanggal_checkin]],Table6[tanggal_checkin],Table6[id_checkin])</f>
        <v>CI 0745</v>
      </c>
      <c r="C1664" t="s">
        <v>11411</v>
      </c>
      <c r="D1664" t="str">
        <f>_xlfn.XLOOKUP(Table2[[#This Row],[tanggal_checkout]],Table4[tanggal_checkout],Table4[id_checkout])</f>
        <v>CO 0749</v>
      </c>
      <c r="E1664" t="s">
        <v>11103</v>
      </c>
      <c r="F1664" s="8">
        <v>0.25766203703703705</v>
      </c>
      <c r="G1664" t="str">
        <f>_xlfn.XLOOKUP(Table2[[#This Row],[nama_tamu]],Table10[nama_tamu],Table10[id_tamu])</f>
        <v>CUS 1416</v>
      </c>
      <c r="H1664" t="s">
        <v>4622</v>
      </c>
      <c r="I1664" t="str">
        <f>_xlfn.XLOOKUP(Table2[[#This Row],[tipe_kamar]],Table12[tipe_kamar],Table12[id_kamar])</f>
        <v>KMR 002</v>
      </c>
      <c r="J1664" t="s">
        <v>82</v>
      </c>
      <c r="K1664">
        <v>1</v>
      </c>
      <c r="L1664">
        <v>357000</v>
      </c>
      <c r="M1664">
        <v>357000</v>
      </c>
      <c r="N1664" t="str">
        <f>_xlfn.XLOOKUP(Table2[[#This Row],[metode_pembayaran]],Table11[metode_pembayaran],Table11[id_pembayaran])</f>
        <v>MP 03</v>
      </c>
      <c r="O1664" t="s">
        <v>36</v>
      </c>
      <c r="P1664" t="str">
        <f>_xlfn.XLOOKUP(Table2[[#This Row],[status_reservasi]],'Dim Status Reservasi'!$B$2:$B$5,'Dim Status Reservasi'!$A$2:$A$5)</f>
        <v>ST 003</v>
      </c>
      <c r="Q1664" t="s">
        <v>37</v>
      </c>
      <c r="R1664" t="str">
        <f>_xlfn.XLOOKUP(Table2[[#This Row],[kota_hotel]],'Dim Kota Hotel'!$B$2:$B$21,'Dim Kota Hotel'!$A$2:$A$21)</f>
        <v>LOK 003</v>
      </c>
      <c r="S1664" t="s">
        <v>106</v>
      </c>
    </row>
    <row r="1665" spans="1:19" x14ac:dyDescent="0.25">
      <c r="A1665" t="s">
        <v>4623</v>
      </c>
      <c r="B1665" t="str">
        <f>_xlfn.XLOOKUP(Table2[[#This Row],[tanggal_checkin]],Table6[tanggal_checkin],Table6[id_checkin])</f>
        <v>CI 0730</v>
      </c>
      <c r="C1665" t="s">
        <v>11743</v>
      </c>
      <c r="D1665" t="str">
        <f>_xlfn.XLOOKUP(Table2[[#This Row],[tanggal_checkout]],Table4[tanggal_checkout],Table4[id_checkout])</f>
        <v>CO 0738</v>
      </c>
      <c r="E1665" t="s">
        <v>11339</v>
      </c>
      <c r="F1665" s="8">
        <v>0.69709490740740743</v>
      </c>
      <c r="G1665" t="str">
        <f>_xlfn.XLOOKUP(Table2[[#This Row],[nama_tamu]],Table10[nama_tamu],Table10[id_tamu])</f>
        <v>CUS 2034</v>
      </c>
      <c r="H1665" t="s">
        <v>4625</v>
      </c>
      <c r="I1665" t="str">
        <f>_xlfn.XLOOKUP(Table2[[#This Row],[tipe_kamar]],Table12[tipe_kamar],Table12[id_kamar])</f>
        <v>KMR 001</v>
      </c>
      <c r="J1665" t="s">
        <v>23</v>
      </c>
      <c r="K1665">
        <v>5</v>
      </c>
      <c r="L1665">
        <v>621000</v>
      </c>
      <c r="M1665">
        <v>3105000</v>
      </c>
      <c r="N1665" t="str">
        <f>_xlfn.XLOOKUP(Table2[[#This Row],[metode_pembayaran]],Table11[metode_pembayaran],Table11[id_pembayaran])</f>
        <v>MP 04</v>
      </c>
      <c r="O1665" t="s">
        <v>53</v>
      </c>
      <c r="P1665" t="str">
        <f>_xlfn.XLOOKUP(Table2[[#This Row],[status_reservasi]],'Dim Status Reservasi'!$B$2:$B$5,'Dim Status Reservasi'!$A$2:$A$5)</f>
        <v>ST 003</v>
      </c>
      <c r="Q1665" t="s">
        <v>37</v>
      </c>
      <c r="R1665" t="str">
        <f>_xlfn.XLOOKUP(Table2[[#This Row],[kota_hotel]],'Dim Kota Hotel'!$B$2:$B$21,'Dim Kota Hotel'!$A$2:$A$21)</f>
        <v>LOK 018</v>
      </c>
      <c r="S1665" t="s">
        <v>102</v>
      </c>
    </row>
    <row r="1666" spans="1:19" x14ac:dyDescent="0.25">
      <c r="A1666" t="s">
        <v>4626</v>
      </c>
      <c r="B1666" t="str">
        <f>_xlfn.XLOOKUP(Table2[[#This Row],[tanggal_checkin]],Table6[tanggal_checkin],Table6[id_checkin])</f>
        <v>CI 0586</v>
      </c>
      <c r="C1666" t="s">
        <v>11965</v>
      </c>
      <c r="D1666" t="str">
        <f>_xlfn.XLOOKUP(Table2[[#This Row],[tanggal_checkout]],Table4[tanggal_checkout],Table4[id_checkout])</f>
        <v>CO 0589</v>
      </c>
      <c r="E1666" t="s">
        <v>11027</v>
      </c>
      <c r="F1666" s="8">
        <v>0.35325231481481484</v>
      </c>
      <c r="G1666" t="str">
        <f>_xlfn.XLOOKUP(Table2[[#This Row],[nama_tamu]],Table10[nama_tamu],Table10[id_tamu])</f>
        <v>CUS 1381</v>
      </c>
      <c r="H1666" t="s">
        <v>4627</v>
      </c>
      <c r="I1666" t="str">
        <f>_xlfn.XLOOKUP(Table2[[#This Row],[tipe_kamar]],Table12[tipe_kamar],Table12[id_kamar])</f>
        <v>KMR 002</v>
      </c>
      <c r="J1666" t="s">
        <v>82</v>
      </c>
      <c r="K1666">
        <v>2</v>
      </c>
      <c r="L1666">
        <v>369000</v>
      </c>
      <c r="M1666">
        <v>738000</v>
      </c>
      <c r="N1666" t="str">
        <f>_xlfn.XLOOKUP(Table2[[#This Row],[metode_pembayaran]],Table11[metode_pembayaran],Table11[id_pembayaran])</f>
        <v>MP 01</v>
      </c>
      <c r="O1666" t="s">
        <v>24</v>
      </c>
      <c r="P1666" t="str">
        <f>_xlfn.XLOOKUP(Table2[[#This Row],[status_reservasi]],'Dim Status Reservasi'!$B$2:$B$5,'Dim Status Reservasi'!$A$2:$A$5)</f>
        <v>ST 004</v>
      </c>
      <c r="Q1666" t="s">
        <v>48</v>
      </c>
      <c r="R1666" t="str">
        <f>_xlfn.XLOOKUP(Table2[[#This Row],[kota_hotel]],'Dim Kota Hotel'!$B$2:$B$21,'Dim Kota Hotel'!$A$2:$A$21)</f>
        <v>LOK 013</v>
      </c>
      <c r="S1666" t="s">
        <v>160</v>
      </c>
    </row>
    <row r="1667" spans="1:19" x14ac:dyDescent="0.25">
      <c r="A1667" t="s">
        <v>4628</v>
      </c>
      <c r="B1667" t="str">
        <f>_xlfn.XLOOKUP(Table2[[#This Row],[tanggal_checkin]],Table6[tanggal_checkin],Table6[id_checkin])</f>
        <v>CI 0689</v>
      </c>
      <c r="C1667" t="s">
        <v>11729</v>
      </c>
      <c r="D1667" t="str">
        <f>_xlfn.XLOOKUP(Table2[[#This Row],[tanggal_checkout]],Table4[tanggal_checkout],Table4[id_checkout])</f>
        <v>CO 0695</v>
      </c>
      <c r="E1667" t="s">
        <v>11739</v>
      </c>
      <c r="F1667" s="8">
        <v>0.39129629629629631</v>
      </c>
      <c r="G1667" t="str">
        <f>_xlfn.XLOOKUP(Table2[[#This Row],[nama_tamu]],Table10[nama_tamu],Table10[id_tamu])</f>
        <v>CUS 0590</v>
      </c>
      <c r="H1667" t="s">
        <v>4629</v>
      </c>
      <c r="I1667" t="str">
        <f>_xlfn.XLOOKUP(Table2[[#This Row],[tipe_kamar]],Table12[tipe_kamar],Table12[id_kamar])</f>
        <v>KMR 002</v>
      </c>
      <c r="J1667" t="s">
        <v>82</v>
      </c>
      <c r="K1667">
        <v>4</v>
      </c>
      <c r="L1667">
        <v>380000</v>
      </c>
      <c r="M1667">
        <v>1520000</v>
      </c>
      <c r="N1667" t="str">
        <f>_xlfn.XLOOKUP(Table2[[#This Row],[metode_pembayaran]],Table11[metode_pembayaran],Table11[id_pembayaran])</f>
        <v>MP 06</v>
      </c>
      <c r="O1667" t="s">
        <v>17</v>
      </c>
      <c r="P1667" t="str">
        <f>_xlfn.XLOOKUP(Table2[[#This Row],[status_reservasi]],'Dim Status Reservasi'!$B$2:$B$5,'Dim Status Reservasi'!$A$2:$A$5)</f>
        <v>ST 003</v>
      </c>
      <c r="Q1667" t="s">
        <v>37</v>
      </c>
      <c r="R1667" t="str">
        <f>_xlfn.XLOOKUP(Table2[[#This Row],[kota_hotel]],'Dim Kota Hotel'!$B$2:$B$21,'Dim Kota Hotel'!$A$2:$A$21)</f>
        <v>LOK 006</v>
      </c>
      <c r="S1667" t="s">
        <v>129</v>
      </c>
    </row>
    <row r="1668" spans="1:19" x14ac:dyDescent="0.25">
      <c r="A1668" t="s">
        <v>4630</v>
      </c>
      <c r="B1668" t="str">
        <f>_xlfn.XLOOKUP(Table2[[#This Row],[tanggal_checkin]],Table6[tanggal_checkin],Table6[id_checkin])</f>
        <v>CI 0954</v>
      </c>
      <c r="C1668" t="s">
        <v>11274</v>
      </c>
      <c r="D1668" t="str">
        <f>_xlfn.XLOOKUP(Table2[[#This Row],[tanggal_checkout]],Table4[tanggal_checkout],Table4[id_checkout])</f>
        <v>CO 0959</v>
      </c>
      <c r="E1668" t="s">
        <v>11329</v>
      </c>
      <c r="F1668" s="8">
        <v>0.21312500000000001</v>
      </c>
      <c r="G1668" t="str">
        <f>_xlfn.XLOOKUP(Table2[[#This Row],[nama_tamu]],Table10[nama_tamu],Table10[id_tamu])</f>
        <v>CUS 1836</v>
      </c>
      <c r="H1668" t="s">
        <v>4631</v>
      </c>
      <c r="I1668" t="str">
        <f>_xlfn.XLOOKUP(Table2[[#This Row],[tipe_kamar]],Table12[tipe_kamar],Table12[id_kamar])</f>
        <v>KMR 001</v>
      </c>
      <c r="J1668" t="s">
        <v>23</v>
      </c>
      <c r="K1668">
        <v>2</v>
      </c>
      <c r="L1668">
        <v>658000</v>
      </c>
      <c r="M1668">
        <v>1316000</v>
      </c>
      <c r="N1668" t="str">
        <f>_xlfn.XLOOKUP(Table2[[#This Row],[metode_pembayaran]],Table11[metode_pembayaran],Table11[id_pembayaran])</f>
        <v>MP 05</v>
      </c>
      <c r="O1668" t="s">
        <v>72</v>
      </c>
      <c r="P1668" t="str">
        <f>_xlfn.XLOOKUP(Table2[[#This Row],[status_reservasi]],'Dim Status Reservasi'!$B$2:$B$5,'Dim Status Reservasi'!$A$2:$A$5)</f>
        <v>ST 003</v>
      </c>
      <c r="Q1668" t="s">
        <v>37</v>
      </c>
      <c r="R1668" t="str">
        <f>_xlfn.XLOOKUP(Table2[[#This Row],[kota_hotel]],'Dim Kota Hotel'!$B$2:$B$21,'Dim Kota Hotel'!$A$2:$A$21)</f>
        <v>LOK 011</v>
      </c>
      <c r="S1668" t="s">
        <v>38</v>
      </c>
    </row>
    <row r="1669" spans="1:19" x14ac:dyDescent="0.25">
      <c r="A1669" t="s">
        <v>4632</v>
      </c>
      <c r="B1669" t="str">
        <f>_xlfn.XLOOKUP(Table2[[#This Row],[tanggal_checkin]],Table6[tanggal_checkin],Table6[id_checkin])</f>
        <v>CI 0663</v>
      </c>
      <c r="C1669" t="s">
        <v>11265</v>
      </c>
      <c r="D1669" t="str">
        <f>_xlfn.XLOOKUP(Table2[[#This Row],[tanggal_checkout]],Table4[tanggal_checkout],Table4[id_checkout])</f>
        <v>CO 0670</v>
      </c>
      <c r="E1669" t="s">
        <v>11171</v>
      </c>
      <c r="F1669" s="8">
        <v>0.36667824074074074</v>
      </c>
      <c r="G1669" t="str">
        <f>_xlfn.XLOOKUP(Table2[[#This Row],[nama_tamu]],Table10[nama_tamu],Table10[id_tamu])</f>
        <v>CUS 2509</v>
      </c>
      <c r="H1669" t="s">
        <v>4634</v>
      </c>
      <c r="I1669" t="str">
        <f>_xlfn.XLOOKUP(Table2[[#This Row],[tipe_kamar]],Table12[tipe_kamar],Table12[id_kamar])</f>
        <v>KMR 004</v>
      </c>
      <c r="J1669" t="s">
        <v>47</v>
      </c>
      <c r="K1669">
        <v>6</v>
      </c>
      <c r="L1669">
        <v>517000</v>
      </c>
      <c r="M1669">
        <v>3102000</v>
      </c>
      <c r="N1669" t="str">
        <f>_xlfn.XLOOKUP(Table2[[#This Row],[metode_pembayaran]],Table11[metode_pembayaran],Table11[id_pembayaran])</f>
        <v>MP 06</v>
      </c>
      <c r="O1669" t="s">
        <v>17</v>
      </c>
      <c r="P1669" t="str">
        <f>_xlfn.XLOOKUP(Table2[[#This Row],[status_reservasi]],'Dim Status Reservasi'!$B$2:$B$5,'Dim Status Reservasi'!$A$2:$A$5)</f>
        <v>ST 004</v>
      </c>
      <c r="Q1669" t="s">
        <v>48</v>
      </c>
      <c r="R1669" t="str">
        <f>_xlfn.XLOOKUP(Table2[[#This Row],[kota_hotel]],'Dim Kota Hotel'!$B$2:$B$21,'Dim Kota Hotel'!$A$2:$A$21)</f>
        <v>LOK 019</v>
      </c>
      <c r="S1669" t="s">
        <v>133</v>
      </c>
    </row>
    <row r="1670" spans="1:19" x14ac:dyDescent="0.25">
      <c r="A1670" t="s">
        <v>4635</v>
      </c>
      <c r="B1670" t="str">
        <f>_xlfn.XLOOKUP(Table2[[#This Row],[tanggal_checkin]],Table6[tanggal_checkin],Table6[id_checkin])</f>
        <v>CI 1004</v>
      </c>
      <c r="C1670" t="s">
        <v>11703</v>
      </c>
      <c r="D1670" t="str">
        <f>_xlfn.XLOOKUP(Table2[[#This Row],[tanggal_checkout]],Table4[tanggal_checkout],Table4[id_checkout])</f>
        <v>CO 1011</v>
      </c>
      <c r="E1670" t="s">
        <v>11483</v>
      </c>
      <c r="F1670" s="8">
        <v>0.23129629629629631</v>
      </c>
      <c r="G1670" t="str">
        <f>_xlfn.XLOOKUP(Table2[[#This Row],[nama_tamu]],Table10[nama_tamu],Table10[id_tamu])</f>
        <v>CUS 3700</v>
      </c>
      <c r="H1670" t="s">
        <v>4637</v>
      </c>
      <c r="I1670" t="str">
        <f>_xlfn.XLOOKUP(Table2[[#This Row],[tipe_kamar]],Table12[tipe_kamar],Table12[id_kamar])</f>
        <v>KMR 004</v>
      </c>
      <c r="J1670" t="s">
        <v>47</v>
      </c>
      <c r="K1670">
        <v>4</v>
      </c>
      <c r="L1670">
        <v>411000</v>
      </c>
      <c r="M1670">
        <v>1644000</v>
      </c>
      <c r="N1670" t="str">
        <f>_xlfn.XLOOKUP(Table2[[#This Row],[metode_pembayaran]],Table11[metode_pembayaran],Table11[id_pembayaran])</f>
        <v>MP 06</v>
      </c>
      <c r="O1670" t="s">
        <v>17</v>
      </c>
      <c r="P1670" t="str">
        <f>_xlfn.XLOOKUP(Table2[[#This Row],[status_reservasi]],'Dim Status Reservasi'!$B$2:$B$5,'Dim Status Reservasi'!$A$2:$A$5)</f>
        <v>ST 004</v>
      </c>
      <c r="Q1670" t="s">
        <v>48</v>
      </c>
      <c r="R1670" t="str">
        <f>_xlfn.XLOOKUP(Table2[[#This Row],[kota_hotel]],'Dim Kota Hotel'!$B$2:$B$21,'Dim Kota Hotel'!$A$2:$A$21)</f>
        <v>LOK 019</v>
      </c>
      <c r="S1670" t="s">
        <v>133</v>
      </c>
    </row>
    <row r="1671" spans="1:19" x14ac:dyDescent="0.25">
      <c r="A1671" t="s">
        <v>4638</v>
      </c>
      <c r="B1671" t="str">
        <f>_xlfn.XLOOKUP(Table2[[#This Row],[tanggal_checkin]],Table6[tanggal_checkin],Table6[id_checkin])</f>
        <v>CI 1026</v>
      </c>
      <c r="C1671" t="s">
        <v>11093</v>
      </c>
      <c r="D1671" t="str">
        <f>_xlfn.XLOOKUP(Table2[[#This Row],[tanggal_checkout]],Table4[tanggal_checkout],Table4[id_checkout])</f>
        <v>CO 1035</v>
      </c>
      <c r="E1671" t="s">
        <v>11205</v>
      </c>
      <c r="F1671" s="8">
        <v>0.95724537037037039</v>
      </c>
      <c r="G1671" t="str">
        <f>_xlfn.XLOOKUP(Table2[[#This Row],[nama_tamu]],Table10[nama_tamu],Table10[id_tamu])</f>
        <v>CUS 1058</v>
      </c>
      <c r="H1671" t="s">
        <v>4639</v>
      </c>
      <c r="I1671" t="str">
        <f>_xlfn.XLOOKUP(Table2[[#This Row],[tipe_kamar]],Table12[tipe_kamar],Table12[id_kamar])</f>
        <v>KMR 001</v>
      </c>
      <c r="J1671" t="s">
        <v>23</v>
      </c>
      <c r="K1671">
        <v>6</v>
      </c>
      <c r="L1671">
        <v>558000</v>
      </c>
      <c r="M1671">
        <v>3348000</v>
      </c>
      <c r="N1671" t="str">
        <f>_xlfn.XLOOKUP(Table2[[#This Row],[metode_pembayaran]],Table11[metode_pembayaran],Table11[id_pembayaran])</f>
        <v>MP 06</v>
      </c>
      <c r="O1671" t="s">
        <v>17</v>
      </c>
      <c r="P1671" t="str">
        <f>_xlfn.XLOOKUP(Table2[[#This Row],[status_reservasi]],'Dim Status Reservasi'!$B$2:$B$5,'Dim Status Reservasi'!$A$2:$A$5)</f>
        <v>ST 003</v>
      </c>
      <c r="Q1671" t="s">
        <v>37</v>
      </c>
      <c r="R1671" t="str">
        <f>_xlfn.XLOOKUP(Table2[[#This Row],[kota_hotel]],'Dim Kota Hotel'!$B$2:$B$21,'Dim Kota Hotel'!$A$2:$A$21)</f>
        <v>LOK 015</v>
      </c>
      <c r="S1671" t="s">
        <v>233</v>
      </c>
    </row>
    <row r="1672" spans="1:19" x14ac:dyDescent="0.25">
      <c r="A1672" t="s">
        <v>4640</v>
      </c>
      <c r="B1672" t="str">
        <f>_xlfn.XLOOKUP(Table2[[#This Row],[tanggal_checkin]],Table6[tanggal_checkin],Table6[id_checkin])</f>
        <v>CI 0658</v>
      </c>
      <c r="C1672" t="s">
        <v>11170</v>
      </c>
      <c r="D1672" t="str">
        <f>_xlfn.XLOOKUP(Table2[[#This Row],[tanggal_checkout]],Table4[tanggal_checkout],Table4[id_checkout])</f>
        <v>CO 0664</v>
      </c>
      <c r="E1672" t="s">
        <v>11265</v>
      </c>
      <c r="F1672" s="8">
        <v>0.37701388888888887</v>
      </c>
      <c r="G1672" t="str">
        <f>_xlfn.XLOOKUP(Table2[[#This Row],[nama_tamu]],Table10[nama_tamu],Table10[id_tamu])</f>
        <v>CUS 0864</v>
      </c>
      <c r="H1672" t="s">
        <v>4641</v>
      </c>
      <c r="I1672" t="str">
        <f>_xlfn.XLOOKUP(Table2[[#This Row],[tipe_kamar]],Table12[tipe_kamar],Table12[id_kamar])</f>
        <v>KMR 003</v>
      </c>
      <c r="J1672" t="s">
        <v>64</v>
      </c>
      <c r="K1672">
        <v>5</v>
      </c>
      <c r="L1672">
        <v>1294000</v>
      </c>
      <c r="M1672">
        <v>6470000</v>
      </c>
      <c r="N1672" t="str">
        <f>_xlfn.XLOOKUP(Table2[[#This Row],[metode_pembayaran]],Table11[metode_pembayaran],Table11[id_pembayaran])</f>
        <v>MP 05</v>
      </c>
      <c r="O1672" t="s">
        <v>72</v>
      </c>
      <c r="P1672" t="str">
        <f>_xlfn.XLOOKUP(Table2[[#This Row],[status_reservasi]],'Dim Status Reservasi'!$B$2:$B$5,'Dim Status Reservasi'!$A$2:$A$5)</f>
        <v>ST 004</v>
      </c>
      <c r="Q1672" t="s">
        <v>48</v>
      </c>
      <c r="R1672" t="str">
        <f>_xlfn.XLOOKUP(Table2[[#This Row],[kota_hotel]],'Dim Kota Hotel'!$B$2:$B$21,'Dim Kota Hotel'!$A$2:$A$21)</f>
        <v>LOK 012</v>
      </c>
      <c r="S1672" t="s">
        <v>25</v>
      </c>
    </row>
    <row r="1673" spans="1:19" x14ac:dyDescent="0.25">
      <c r="A1673" t="s">
        <v>4642</v>
      </c>
      <c r="B1673" t="str">
        <f>_xlfn.XLOOKUP(Table2[[#This Row],[tanggal_checkin]],Table6[tanggal_checkin],Table6[id_checkin])</f>
        <v>CI 0350</v>
      </c>
      <c r="C1673" t="s">
        <v>11390</v>
      </c>
      <c r="D1673" t="str">
        <f>_xlfn.XLOOKUP(Table2[[#This Row],[tanggal_checkout]],Table4[tanggal_checkout],Table4[id_checkout])</f>
        <v>CO 0353</v>
      </c>
      <c r="E1673" t="s">
        <v>11661</v>
      </c>
      <c r="F1673" s="8">
        <v>0.19266203703703705</v>
      </c>
      <c r="G1673" t="str">
        <f>_xlfn.XLOOKUP(Table2[[#This Row],[nama_tamu]],Table10[nama_tamu],Table10[id_tamu])</f>
        <v>CUS 0139</v>
      </c>
      <c r="H1673" t="s">
        <v>11134</v>
      </c>
      <c r="I1673" t="str">
        <f>_xlfn.XLOOKUP(Table2[[#This Row],[tipe_kamar]],Table12[tipe_kamar],Table12[id_kamar])</f>
        <v>KMR 004</v>
      </c>
      <c r="J1673" t="s">
        <v>47</v>
      </c>
      <c r="K1673">
        <v>4</v>
      </c>
      <c r="L1673">
        <v>410000</v>
      </c>
      <c r="M1673">
        <v>1640000</v>
      </c>
      <c r="N1673" t="str">
        <f>_xlfn.XLOOKUP(Table2[[#This Row],[metode_pembayaran]],Table11[metode_pembayaran],Table11[id_pembayaran])</f>
        <v>MP 05</v>
      </c>
      <c r="O1673" t="s">
        <v>72</v>
      </c>
      <c r="P1673" t="str">
        <f>_xlfn.XLOOKUP(Table2[[#This Row],[status_reservasi]],'Dim Status Reservasi'!$B$2:$B$5,'Dim Status Reservasi'!$A$2:$A$5)</f>
        <v>ST 004</v>
      </c>
      <c r="Q1673" t="s">
        <v>48</v>
      </c>
      <c r="R1673" t="str">
        <f>_xlfn.XLOOKUP(Table2[[#This Row],[kota_hotel]],'Dim Kota Hotel'!$B$2:$B$21,'Dim Kota Hotel'!$A$2:$A$21)</f>
        <v>LOK 019</v>
      </c>
      <c r="S1673" t="s">
        <v>133</v>
      </c>
    </row>
    <row r="1674" spans="1:19" x14ac:dyDescent="0.25">
      <c r="A1674" t="s">
        <v>4643</v>
      </c>
      <c r="B1674" t="str">
        <f>_xlfn.XLOOKUP(Table2[[#This Row],[tanggal_checkin]],Table6[tanggal_checkin],Table6[id_checkin])</f>
        <v>CI 0549</v>
      </c>
      <c r="C1674" t="s">
        <v>11810</v>
      </c>
      <c r="D1674" t="str">
        <f>_xlfn.XLOOKUP(Table2[[#This Row],[tanggal_checkout]],Table4[tanggal_checkout],Table4[id_checkout])</f>
        <v>CO 0551</v>
      </c>
      <c r="E1674" t="s">
        <v>11246</v>
      </c>
      <c r="F1674" s="8">
        <v>0.90363425925925922</v>
      </c>
      <c r="G1674" t="str">
        <f>_xlfn.XLOOKUP(Table2[[#This Row],[nama_tamu]],Table10[nama_tamu],Table10[id_tamu])</f>
        <v>CUS 0139</v>
      </c>
      <c r="H1674" t="s">
        <v>11134</v>
      </c>
      <c r="I1674" t="str">
        <f>_xlfn.XLOOKUP(Table2[[#This Row],[tipe_kamar]],Table12[tipe_kamar],Table12[id_kamar])</f>
        <v>KMR 003</v>
      </c>
      <c r="J1674" t="s">
        <v>64</v>
      </c>
      <c r="K1674">
        <v>2</v>
      </c>
      <c r="L1674">
        <v>1221000</v>
      </c>
      <c r="M1674">
        <v>2442000</v>
      </c>
      <c r="N1674" t="str">
        <f>_xlfn.XLOOKUP(Table2[[#This Row],[metode_pembayaran]],Table11[metode_pembayaran],Table11[id_pembayaran])</f>
        <v>MP 04</v>
      </c>
      <c r="O1674" t="s">
        <v>53</v>
      </c>
      <c r="P1674" t="str">
        <f>_xlfn.XLOOKUP(Table2[[#This Row],[status_reservasi]],'Dim Status Reservasi'!$B$2:$B$5,'Dim Status Reservasi'!$A$2:$A$5)</f>
        <v>ST 003</v>
      </c>
      <c r="Q1674" t="s">
        <v>37</v>
      </c>
      <c r="R1674" t="str">
        <f>_xlfn.XLOOKUP(Table2[[#This Row],[kota_hotel]],'Dim Kota Hotel'!$B$2:$B$21,'Dim Kota Hotel'!$A$2:$A$21)</f>
        <v>LOK 014</v>
      </c>
      <c r="S1674" t="s">
        <v>222</v>
      </c>
    </row>
    <row r="1675" spans="1:19" x14ac:dyDescent="0.25">
      <c r="A1675" t="s">
        <v>4645</v>
      </c>
      <c r="B1675" t="str">
        <f>_xlfn.XLOOKUP(Table2[[#This Row],[tanggal_checkin]],Table6[tanggal_checkin],Table6[id_checkin])</f>
        <v>CI 0377</v>
      </c>
      <c r="C1675" t="s">
        <v>11552</v>
      </c>
      <c r="D1675" t="str">
        <f>_xlfn.XLOOKUP(Table2[[#This Row],[tanggal_checkout]],Table4[tanggal_checkout],Table4[id_checkout])</f>
        <v>CO 0385</v>
      </c>
      <c r="E1675" t="s">
        <v>11527</v>
      </c>
      <c r="F1675" s="8">
        <v>0.7432523148148148</v>
      </c>
      <c r="G1675" t="str">
        <f>_xlfn.XLOOKUP(Table2[[#This Row],[nama_tamu]],Table10[nama_tamu],Table10[id_tamu])</f>
        <v>CUS 2935</v>
      </c>
      <c r="H1675" t="s">
        <v>4647</v>
      </c>
      <c r="I1675" t="str">
        <f>_xlfn.XLOOKUP(Table2[[#This Row],[tipe_kamar]],Table12[tipe_kamar],Table12[id_kamar])</f>
        <v>KMR 002</v>
      </c>
      <c r="J1675" t="s">
        <v>82</v>
      </c>
      <c r="K1675">
        <v>7</v>
      </c>
      <c r="L1675">
        <v>341000</v>
      </c>
      <c r="M1675">
        <v>2387000</v>
      </c>
      <c r="N1675" t="str">
        <f>_xlfn.XLOOKUP(Table2[[#This Row],[metode_pembayaran]],Table11[metode_pembayaran],Table11[id_pembayaran])</f>
        <v>MP 02</v>
      </c>
      <c r="O1675" t="s">
        <v>30</v>
      </c>
      <c r="P1675" t="str">
        <f>_xlfn.XLOOKUP(Table2[[#This Row],[status_reservasi]],'Dim Status Reservasi'!$B$2:$B$5,'Dim Status Reservasi'!$A$2:$A$5)</f>
        <v>ST 001</v>
      </c>
      <c r="Q1675" t="s">
        <v>214</v>
      </c>
      <c r="R1675" t="str">
        <f>_xlfn.XLOOKUP(Table2[[#This Row],[kota_hotel]],'Dim Kota Hotel'!$B$2:$B$21,'Dim Kota Hotel'!$A$2:$A$21)</f>
        <v>LOK 005</v>
      </c>
      <c r="S1675" t="s">
        <v>43</v>
      </c>
    </row>
    <row r="1676" spans="1:19" x14ac:dyDescent="0.25">
      <c r="A1676" t="s">
        <v>4648</v>
      </c>
      <c r="B1676" t="str">
        <f>_xlfn.XLOOKUP(Table2[[#This Row],[tanggal_checkin]],Table6[tanggal_checkin],Table6[id_checkin])</f>
        <v>CI 0704</v>
      </c>
      <c r="C1676" t="s">
        <v>11725</v>
      </c>
      <c r="D1676" t="str">
        <f>_xlfn.XLOOKUP(Table2[[#This Row],[tanggal_checkout]],Table4[tanggal_checkout],Table4[id_checkout])</f>
        <v>CO 0707</v>
      </c>
      <c r="E1676" t="s">
        <v>11931</v>
      </c>
      <c r="F1676" s="8">
        <v>0.1084837962962963</v>
      </c>
      <c r="G1676" t="str">
        <f>_xlfn.XLOOKUP(Table2[[#This Row],[nama_tamu]],Table10[nama_tamu],Table10[id_tamu])</f>
        <v>CUS 1092</v>
      </c>
      <c r="H1676" t="s">
        <v>4649</v>
      </c>
      <c r="I1676" t="str">
        <f>_xlfn.XLOOKUP(Table2[[#This Row],[tipe_kamar]],Table12[tipe_kamar],Table12[id_kamar])</f>
        <v>KMR 004</v>
      </c>
      <c r="J1676" t="s">
        <v>47</v>
      </c>
      <c r="K1676">
        <v>1</v>
      </c>
      <c r="L1676">
        <v>470000</v>
      </c>
      <c r="M1676">
        <v>470000</v>
      </c>
      <c r="N1676" t="str">
        <f>_xlfn.XLOOKUP(Table2[[#This Row],[metode_pembayaran]],Table11[metode_pembayaran],Table11[id_pembayaran])</f>
        <v>MP 06</v>
      </c>
      <c r="O1676" t="s">
        <v>17</v>
      </c>
      <c r="P1676" t="str">
        <f>_xlfn.XLOOKUP(Table2[[#This Row],[status_reservasi]],'Dim Status Reservasi'!$B$2:$B$5,'Dim Status Reservasi'!$A$2:$A$5)</f>
        <v>ST 004</v>
      </c>
      <c r="Q1676" t="s">
        <v>48</v>
      </c>
      <c r="R1676" t="str">
        <f>_xlfn.XLOOKUP(Table2[[#This Row],[kota_hotel]],'Dim Kota Hotel'!$B$2:$B$21,'Dim Kota Hotel'!$A$2:$A$21)</f>
        <v>LOK 014</v>
      </c>
      <c r="S1676" t="s">
        <v>222</v>
      </c>
    </row>
    <row r="1677" spans="1:19" x14ac:dyDescent="0.25">
      <c r="A1677" t="s">
        <v>4650</v>
      </c>
      <c r="B1677" t="str">
        <f>_xlfn.XLOOKUP(Table2[[#This Row],[tanggal_checkin]],Table6[tanggal_checkin],Table6[id_checkin])</f>
        <v>CI 0167</v>
      </c>
      <c r="C1677" t="s">
        <v>11465</v>
      </c>
      <c r="D1677" t="str">
        <f>_xlfn.XLOOKUP(Table2[[#This Row],[tanggal_checkout]],Table4[tanggal_checkout],Table4[id_checkout])</f>
        <v>CO 0176</v>
      </c>
      <c r="E1677" t="s">
        <v>11414</v>
      </c>
      <c r="F1677" s="8">
        <v>0.73233796296296294</v>
      </c>
      <c r="G1677" t="str">
        <f>_xlfn.XLOOKUP(Table2[[#This Row],[nama_tamu]],Table10[nama_tamu],Table10[id_tamu])</f>
        <v>CUS 3190</v>
      </c>
      <c r="H1677" t="s">
        <v>4651</v>
      </c>
      <c r="I1677" t="str">
        <f>_xlfn.XLOOKUP(Table2[[#This Row],[tipe_kamar]],Table12[tipe_kamar],Table12[id_kamar])</f>
        <v>KMR 004</v>
      </c>
      <c r="J1677" t="s">
        <v>47</v>
      </c>
      <c r="K1677">
        <v>7</v>
      </c>
      <c r="L1677">
        <v>440000</v>
      </c>
      <c r="M1677">
        <v>3080000</v>
      </c>
      <c r="N1677" t="str">
        <f>_xlfn.XLOOKUP(Table2[[#This Row],[metode_pembayaran]],Table11[metode_pembayaran],Table11[id_pembayaran])</f>
        <v>MP 02</v>
      </c>
      <c r="O1677" t="s">
        <v>30</v>
      </c>
      <c r="P1677" t="str">
        <f>_xlfn.XLOOKUP(Table2[[#This Row],[status_reservasi]],'Dim Status Reservasi'!$B$2:$B$5,'Dim Status Reservasi'!$A$2:$A$5)</f>
        <v>ST 003</v>
      </c>
      <c r="Q1677" t="s">
        <v>37</v>
      </c>
      <c r="R1677" t="str">
        <f>_xlfn.XLOOKUP(Table2[[#This Row],[kota_hotel]],'Dim Kota Hotel'!$B$2:$B$21,'Dim Kota Hotel'!$A$2:$A$21)</f>
        <v>LOK 010</v>
      </c>
      <c r="S1677" t="s">
        <v>226</v>
      </c>
    </row>
    <row r="1678" spans="1:19" x14ac:dyDescent="0.25">
      <c r="A1678" t="s">
        <v>4652</v>
      </c>
      <c r="B1678" t="str">
        <f>_xlfn.XLOOKUP(Table2[[#This Row],[tanggal_checkin]],Table6[tanggal_checkin],Table6[id_checkin])</f>
        <v>CI 0055</v>
      </c>
      <c r="C1678" t="s">
        <v>11153</v>
      </c>
      <c r="D1678" t="str">
        <f>_xlfn.XLOOKUP(Table2[[#This Row],[tanggal_checkout]],Table4[tanggal_checkout],Table4[id_checkout])</f>
        <v>CO 0062</v>
      </c>
      <c r="E1678" t="s">
        <v>11295</v>
      </c>
      <c r="F1678" s="8">
        <v>0.25952546296296297</v>
      </c>
      <c r="G1678" t="str">
        <f>_xlfn.XLOOKUP(Table2[[#This Row],[nama_tamu]],Table10[nama_tamu],Table10[id_tamu])</f>
        <v>CUS 1976</v>
      </c>
      <c r="H1678" t="s">
        <v>4654</v>
      </c>
      <c r="I1678" t="str">
        <f>_xlfn.XLOOKUP(Table2[[#This Row],[tipe_kamar]],Table12[tipe_kamar],Table12[id_kamar])</f>
        <v>KMR 003</v>
      </c>
      <c r="J1678" t="s">
        <v>64</v>
      </c>
      <c r="K1678">
        <v>7</v>
      </c>
      <c r="L1678">
        <v>1345000</v>
      </c>
      <c r="M1678">
        <v>9415000</v>
      </c>
      <c r="N1678" t="str">
        <f>_xlfn.XLOOKUP(Table2[[#This Row],[metode_pembayaran]],Table11[metode_pembayaran],Table11[id_pembayaran])</f>
        <v>MP 05</v>
      </c>
      <c r="O1678" t="s">
        <v>72</v>
      </c>
      <c r="P1678" t="str">
        <f>_xlfn.XLOOKUP(Table2[[#This Row],[status_reservasi]],'Dim Status Reservasi'!$B$2:$B$5,'Dim Status Reservasi'!$A$2:$A$5)</f>
        <v>ST 003</v>
      </c>
      <c r="Q1678" t="s">
        <v>37</v>
      </c>
      <c r="R1678" t="str">
        <f>_xlfn.XLOOKUP(Table2[[#This Row],[kota_hotel]],'Dim Kota Hotel'!$B$2:$B$21,'Dim Kota Hotel'!$A$2:$A$21)</f>
        <v>LOK 013</v>
      </c>
      <c r="S1678" t="s">
        <v>160</v>
      </c>
    </row>
    <row r="1679" spans="1:19" x14ac:dyDescent="0.25">
      <c r="A1679" t="s">
        <v>4655</v>
      </c>
      <c r="B1679" t="str">
        <f>_xlfn.XLOOKUP(Table2[[#This Row],[tanggal_checkin]],Table6[tanggal_checkin],Table6[id_checkin])</f>
        <v>CI 0632</v>
      </c>
      <c r="C1679" t="s">
        <v>11554</v>
      </c>
      <c r="D1679" t="str">
        <f>_xlfn.XLOOKUP(Table2[[#This Row],[tanggal_checkout]],Table4[tanggal_checkout],Table4[id_checkout])</f>
        <v>CO 0636</v>
      </c>
      <c r="E1679" t="s">
        <v>11315</v>
      </c>
      <c r="F1679" s="8">
        <v>0.98555555555555552</v>
      </c>
      <c r="G1679" t="str">
        <f>_xlfn.XLOOKUP(Table2[[#This Row],[nama_tamu]],Table10[nama_tamu],Table10[id_tamu])</f>
        <v>CUS 2744</v>
      </c>
      <c r="H1679" t="s">
        <v>4657</v>
      </c>
      <c r="I1679" t="str">
        <f>_xlfn.XLOOKUP(Table2[[#This Row],[tipe_kamar]],Table12[tipe_kamar],Table12[id_kamar])</f>
        <v>KMR 001</v>
      </c>
      <c r="J1679" t="s">
        <v>23</v>
      </c>
      <c r="K1679">
        <v>4</v>
      </c>
      <c r="L1679">
        <v>600000</v>
      </c>
      <c r="M1679">
        <v>2400000</v>
      </c>
      <c r="N1679" t="str">
        <f>_xlfn.XLOOKUP(Table2[[#This Row],[metode_pembayaran]],Table11[metode_pembayaran],Table11[id_pembayaran])</f>
        <v>MP 01</v>
      </c>
      <c r="O1679" t="s">
        <v>24</v>
      </c>
      <c r="P1679" t="str">
        <f>_xlfn.XLOOKUP(Table2[[#This Row],[status_reservasi]],'Dim Status Reservasi'!$B$2:$B$5,'Dim Status Reservasi'!$A$2:$A$5)</f>
        <v>ST 004</v>
      </c>
      <c r="Q1679" t="s">
        <v>48</v>
      </c>
      <c r="R1679" t="str">
        <f>_xlfn.XLOOKUP(Table2[[#This Row],[kota_hotel]],'Dim Kota Hotel'!$B$2:$B$21,'Dim Kota Hotel'!$A$2:$A$21)</f>
        <v>LOK 003</v>
      </c>
      <c r="S1679" t="s">
        <v>106</v>
      </c>
    </row>
    <row r="1680" spans="1:19" x14ac:dyDescent="0.25">
      <c r="A1680" t="s">
        <v>4658</v>
      </c>
      <c r="B1680" t="str">
        <f>_xlfn.XLOOKUP(Table2[[#This Row],[tanggal_checkin]],Table6[tanggal_checkin],Table6[id_checkin])</f>
        <v>CI 0717</v>
      </c>
      <c r="C1680" t="s">
        <v>11201</v>
      </c>
      <c r="D1680" t="str">
        <f>_xlfn.XLOOKUP(Table2[[#This Row],[tanggal_checkout]],Table4[tanggal_checkout],Table4[id_checkout])</f>
        <v>CO 0726</v>
      </c>
      <c r="E1680" t="s">
        <v>11404</v>
      </c>
      <c r="F1680" s="8">
        <v>0.63306712962962963</v>
      </c>
      <c r="G1680" t="str">
        <f>_xlfn.XLOOKUP(Table2[[#This Row],[nama_tamu]],Table10[nama_tamu],Table10[id_tamu])</f>
        <v>CUS 3251</v>
      </c>
      <c r="H1680" t="s">
        <v>4660</v>
      </c>
      <c r="I1680" t="str">
        <f>_xlfn.XLOOKUP(Table2[[#This Row],[tipe_kamar]],Table12[tipe_kamar],Table12[id_kamar])</f>
        <v>KMR 001</v>
      </c>
      <c r="J1680" t="s">
        <v>23</v>
      </c>
      <c r="K1680">
        <v>6</v>
      </c>
      <c r="L1680">
        <v>637000</v>
      </c>
      <c r="M1680">
        <v>3822000</v>
      </c>
      <c r="N1680" t="str">
        <f>_xlfn.XLOOKUP(Table2[[#This Row],[metode_pembayaran]],Table11[metode_pembayaran],Table11[id_pembayaran])</f>
        <v>MP 05</v>
      </c>
      <c r="O1680" t="s">
        <v>72</v>
      </c>
      <c r="P1680" t="str">
        <f>_xlfn.XLOOKUP(Table2[[#This Row],[status_reservasi]],'Dim Status Reservasi'!$B$2:$B$5,'Dim Status Reservasi'!$A$2:$A$5)</f>
        <v>ST 002</v>
      </c>
      <c r="Q1680" t="s">
        <v>124</v>
      </c>
      <c r="R1680" t="str">
        <f>_xlfn.XLOOKUP(Table2[[#This Row],[kota_hotel]],'Dim Kota Hotel'!$B$2:$B$21,'Dim Kota Hotel'!$A$2:$A$21)</f>
        <v>LOK 018</v>
      </c>
      <c r="S1680" t="s">
        <v>102</v>
      </c>
    </row>
    <row r="1681" spans="1:19" x14ac:dyDescent="0.25">
      <c r="A1681" t="s">
        <v>4661</v>
      </c>
      <c r="B1681" t="str">
        <f>_xlfn.XLOOKUP(Table2[[#This Row],[tanggal_checkin]],Table6[tanggal_checkin],Table6[id_checkin])</f>
        <v>CI 0273</v>
      </c>
      <c r="C1681" t="s">
        <v>11213</v>
      </c>
      <c r="D1681" t="str">
        <f>_xlfn.XLOOKUP(Table2[[#This Row],[tanggal_checkout]],Table4[tanggal_checkout],Table4[id_checkout])</f>
        <v>CO 0276</v>
      </c>
      <c r="E1681" t="s">
        <v>12003</v>
      </c>
      <c r="F1681" s="8">
        <v>0.41246527777777775</v>
      </c>
      <c r="G1681" t="str">
        <f>_xlfn.XLOOKUP(Table2[[#This Row],[nama_tamu]],Table10[nama_tamu],Table10[id_tamu])</f>
        <v>CUS 3176</v>
      </c>
      <c r="H1681" t="s">
        <v>4663</v>
      </c>
      <c r="I1681" t="str">
        <f>_xlfn.XLOOKUP(Table2[[#This Row],[tipe_kamar]],Table12[tipe_kamar],Table12[id_kamar])</f>
        <v>KMR 003</v>
      </c>
      <c r="J1681" t="s">
        <v>64</v>
      </c>
      <c r="K1681">
        <v>5</v>
      </c>
      <c r="L1681">
        <v>1110000</v>
      </c>
      <c r="M1681">
        <v>5550000</v>
      </c>
      <c r="N1681" t="str">
        <f>_xlfn.XLOOKUP(Table2[[#This Row],[metode_pembayaran]],Table11[metode_pembayaran],Table11[id_pembayaran])</f>
        <v>MP 05</v>
      </c>
      <c r="O1681" t="s">
        <v>72</v>
      </c>
      <c r="P1681" t="str">
        <f>_xlfn.XLOOKUP(Table2[[#This Row],[status_reservasi]],'Dim Status Reservasi'!$B$2:$B$5,'Dim Status Reservasi'!$A$2:$A$5)</f>
        <v>ST 004</v>
      </c>
      <c r="Q1681" t="s">
        <v>48</v>
      </c>
      <c r="R1681" t="str">
        <f>_xlfn.XLOOKUP(Table2[[#This Row],[kota_hotel]],'Dim Kota Hotel'!$B$2:$B$21,'Dim Kota Hotel'!$A$2:$A$21)</f>
        <v>LOK 011</v>
      </c>
      <c r="S1681" t="s">
        <v>38</v>
      </c>
    </row>
    <row r="1682" spans="1:19" x14ac:dyDescent="0.25">
      <c r="A1682" t="s">
        <v>4664</v>
      </c>
      <c r="B1682" t="str">
        <f>_xlfn.XLOOKUP(Table2[[#This Row],[tanggal_checkin]],Table6[tanggal_checkin],Table6[id_checkin])</f>
        <v>CI 0725</v>
      </c>
      <c r="C1682" t="s">
        <v>11637</v>
      </c>
      <c r="D1682" t="str">
        <f>_xlfn.XLOOKUP(Table2[[#This Row],[tanggal_checkout]],Table4[tanggal_checkout],Table4[id_checkout])</f>
        <v>CO 0731</v>
      </c>
      <c r="E1682" t="s">
        <v>11461</v>
      </c>
      <c r="F1682" s="8">
        <v>0.79885416666666664</v>
      </c>
      <c r="G1682" t="str">
        <f>_xlfn.XLOOKUP(Table2[[#This Row],[nama_tamu]],Table10[nama_tamu],Table10[id_tamu])</f>
        <v>CUS 0088</v>
      </c>
      <c r="H1682" t="s">
        <v>4666</v>
      </c>
      <c r="I1682" t="str">
        <f>_xlfn.XLOOKUP(Table2[[#This Row],[tipe_kamar]],Table12[tipe_kamar],Table12[id_kamar])</f>
        <v>KMR 002</v>
      </c>
      <c r="J1682" t="s">
        <v>82</v>
      </c>
      <c r="K1682">
        <v>3</v>
      </c>
      <c r="L1682">
        <v>332000</v>
      </c>
      <c r="M1682">
        <v>996000</v>
      </c>
      <c r="N1682" t="str">
        <f>_xlfn.XLOOKUP(Table2[[#This Row],[metode_pembayaran]],Table11[metode_pembayaran],Table11[id_pembayaran])</f>
        <v>MP 06</v>
      </c>
      <c r="O1682" t="s">
        <v>17</v>
      </c>
      <c r="P1682" t="str">
        <f>_xlfn.XLOOKUP(Table2[[#This Row],[status_reservasi]],'Dim Status Reservasi'!$B$2:$B$5,'Dim Status Reservasi'!$A$2:$A$5)</f>
        <v>ST 004</v>
      </c>
      <c r="Q1682" t="s">
        <v>48</v>
      </c>
      <c r="R1682" t="str">
        <f>_xlfn.XLOOKUP(Table2[[#This Row],[kota_hotel]],'Dim Kota Hotel'!$B$2:$B$21,'Dim Kota Hotel'!$A$2:$A$21)</f>
        <v>LOK 020</v>
      </c>
      <c r="S1682" t="s">
        <v>94</v>
      </c>
    </row>
    <row r="1683" spans="1:19" x14ac:dyDescent="0.25">
      <c r="A1683" t="s">
        <v>4667</v>
      </c>
      <c r="B1683" t="str">
        <f>_xlfn.XLOOKUP(Table2[[#This Row],[tanggal_checkin]],Table6[tanggal_checkin],Table6[id_checkin])</f>
        <v>CI 0862</v>
      </c>
      <c r="C1683" t="s">
        <v>11048</v>
      </c>
      <c r="D1683" t="str">
        <f>_xlfn.XLOOKUP(Table2[[#This Row],[tanggal_checkout]],Table4[tanggal_checkout],Table4[id_checkout])</f>
        <v>CO 0872</v>
      </c>
      <c r="E1683" t="s">
        <v>11798</v>
      </c>
      <c r="F1683" s="8">
        <v>0.69512731481481482</v>
      </c>
      <c r="G1683" t="str">
        <f>_xlfn.XLOOKUP(Table2[[#This Row],[nama_tamu]],Table10[nama_tamu],Table10[id_tamu])</f>
        <v>CUS 2097</v>
      </c>
      <c r="H1683" t="s">
        <v>4669</v>
      </c>
      <c r="I1683" t="str">
        <f>_xlfn.XLOOKUP(Table2[[#This Row],[tipe_kamar]],Table12[tipe_kamar],Table12[id_kamar])</f>
        <v>KMR 003</v>
      </c>
      <c r="J1683" t="s">
        <v>64</v>
      </c>
      <c r="K1683">
        <v>8</v>
      </c>
      <c r="L1683">
        <v>1106000</v>
      </c>
      <c r="M1683">
        <v>8848000</v>
      </c>
      <c r="N1683" t="str">
        <f>_xlfn.XLOOKUP(Table2[[#This Row],[metode_pembayaran]],Table11[metode_pembayaran],Table11[id_pembayaran])</f>
        <v>MP 05</v>
      </c>
      <c r="O1683" t="s">
        <v>72</v>
      </c>
      <c r="P1683" t="str">
        <f>_xlfn.XLOOKUP(Table2[[#This Row],[status_reservasi]],'Dim Status Reservasi'!$B$2:$B$5,'Dim Status Reservasi'!$A$2:$A$5)</f>
        <v>ST 003</v>
      </c>
      <c r="Q1683" t="s">
        <v>37</v>
      </c>
      <c r="R1683" t="str">
        <f>_xlfn.XLOOKUP(Table2[[#This Row],[kota_hotel]],'Dim Kota Hotel'!$B$2:$B$21,'Dim Kota Hotel'!$A$2:$A$21)</f>
        <v>LOK 013</v>
      </c>
      <c r="S1683" t="s">
        <v>160</v>
      </c>
    </row>
    <row r="1684" spans="1:19" x14ac:dyDescent="0.25">
      <c r="A1684" t="s">
        <v>4670</v>
      </c>
      <c r="B1684" t="str">
        <f>_xlfn.XLOOKUP(Table2[[#This Row],[tanggal_checkin]],Table6[tanggal_checkin],Table6[id_checkin])</f>
        <v>CI 0863</v>
      </c>
      <c r="C1684" t="s">
        <v>11702</v>
      </c>
      <c r="D1684" t="str">
        <f>_xlfn.XLOOKUP(Table2[[#This Row],[tanggal_checkout]],Table4[tanggal_checkout],Table4[id_checkout])</f>
        <v>CO 0870</v>
      </c>
      <c r="E1684" t="s">
        <v>11989</v>
      </c>
      <c r="F1684" s="8">
        <v>0.83868055555555554</v>
      </c>
      <c r="G1684" t="str">
        <f>_xlfn.XLOOKUP(Table2[[#This Row],[nama_tamu]],Table10[nama_tamu],Table10[id_tamu])</f>
        <v>CUS 3065</v>
      </c>
      <c r="H1684" t="s">
        <v>4671</v>
      </c>
      <c r="I1684" t="str">
        <f>_xlfn.XLOOKUP(Table2[[#This Row],[tipe_kamar]],Table12[tipe_kamar],Table12[id_kamar])</f>
        <v>KMR 001</v>
      </c>
      <c r="J1684" t="s">
        <v>23</v>
      </c>
      <c r="K1684">
        <v>5</v>
      </c>
      <c r="L1684">
        <v>571000</v>
      </c>
      <c r="M1684">
        <v>2855000</v>
      </c>
      <c r="N1684" t="str">
        <f>_xlfn.XLOOKUP(Table2[[#This Row],[metode_pembayaran]],Table11[metode_pembayaran],Table11[id_pembayaran])</f>
        <v>MP 06</v>
      </c>
      <c r="O1684" t="s">
        <v>17</v>
      </c>
      <c r="P1684" t="str">
        <f>_xlfn.XLOOKUP(Table2[[#This Row],[status_reservasi]],'Dim Status Reservasi'!$B$2:$B$5,'Dim Status Reservasi'!$A$2:$A$5)</f>
        <v>ST 002</v>
      </c>
      <c r="Q1684" t="s">
        <v>124</v>
      </c>
      <c r="R1684" t="str">
        <f>_xlfn.XLOOKUP(Table2[[#This Row],[kota_hotel]],'Dim Kota Hotel'!$B$2:$B$21,'Dim Kota Hotel'!$A$2:$A$21)</f>
        <v>LOK 008</v>
      </c>
      <c r="S1684" t="s">
        <v>68</v>
      </c>
    </row>
    <row r="1685" spans="1:19" x14ac:dyDescent="0.25">
      <c r="A1685" t="s">
        <v>4672</v>
      </c>
      <c r="B1685" t="str">
        <f>_xlfn.XLOOKUP(Table2[[#This Row],[tanggal_checkin]],Table6[tanggal_checkin],Table6[id_checkin])</f>
        <v>CI 0952</v>
      </c>
      <c r="C1685" t="s">
        <v>11278</v>
      </c>
      <c r="D1685" t="str">
        <f>_xlfn.XLOOKUP(Table2[[#This Row],[tanggal_checkout]],Table4[tanggal_checkout],Table4[id_checkout])</f>
        <v>CO 0960</v>
      </c>
      <c r="E1685" t="s">
        <v>11984</v>
      </c>
      <c r="F1685" s="8">
        <v>0.94542824074074072</v>
      </c>
      <c r="G1685" t="str">
        <f>_xlfn.XLOOKUP(Table2[[#This Row],[nama_tamu]],Table10[nama_tamu],Table10[id_tamu])</f>
        <v>CUS 3804</v>
      </c>
      <c r="H1685" t="s">
        <v>4673</v>
      </c>
      <c r="I1685" t="str">
        <f>_xlfn.XLOOKUP(Table2[[#This Row],[tipe_kamar]],Table12[tipe_kamar],Table12[id_kamar])</f>
        <v>KMR 002</v>
      </c>
      <c r="J1685" t="s">
        <v>82</v>
      </c>
      <c r="K1685">
        <v>5</v>
      </c>
      <c r="L1685">
        <v>377000</v>
      </c>
      <c r="M1685">
        <v>1885000</v>
      </c>
      <c r="N1685" t="str">
        <f>_xlfn.XLOOKUP(Table2[[#This Row],[metode_pembayaran]],Table11[metode_pembayaran],Table11[id_pembayaran])</f>
        <v>MP 03</v>
      </c>
      <c r="O1685" t="s">
        <v>36</v>
      </c>
      <c r="P1685" t="str">
        <f>_xlfn.XLOOKUP(Table2[[#This Row],[status_reservasi]],'Dim Status Reservasi'!$B$2:$B$5,'Dim Status Reservasi'!$A$2:$A$5)</f>
        <v>ST 003</v>
      </c>
      <c r="Q1685" t="s">
        <v>37</v>
      </c>
      <c r="R1685" t="str">
        <f>_xlfn.XLOOKUP(Table2[[#This Row],[kota_hotel]],'Dim Kota Hotel'!$B$2:$B$21,'Dim Kota Hotel'!$A$2:$A$21)</f>
        <v>LOK 005</v>
      </c>
      <c r="S1685" t="s">
        <v>43</v>
      </c>
    </row>
    <row r="1686" spans="1:19" x14ac:dyDescent="0.25">
      <c r="A1686" t="s">
        <v>4674</v>
      </c>
      <c r="B1686" t="str">
        <f>_xlfn.XLOOKUP(Table2[[#This Row],[tanggal_checkin]],Table6[tanggal_checkin],Table6[id_checkin])</f>
        <v>CI 0822</v>
      </c>
      <c r="C1686" t="s">
        <v>11835</v>
      </c>
      <c r="D1686" t="str">
        <f>_xlfn.XLOOKUP(Table2[[#This Row],[tanggal_checkout]],Table4[tanggal_checkout],Table4[id_checkout])</f>
        <v>CO 0827</v>
      </c>
      <c r="E1686" t="s">
        <v>11250</v>
      </c>
      <c r="F1686" s="8">
        <v>0.296875</v>
      </c>
      <c r="G1686" t="str">
        <f>_xlfn.XLOOKUP(Table2[[#This Row],[nama_tamu]],Table10[nama_tamu],Table10[id_tamu])</f>
        <v>CUS 0206</v>
      </c>
      <c r="H1686" t="s">
        <v>4676</v>
      </c>
      <c r="I1686" t="str">
        <f>_xlfn.XLOOKUP(Table2[[#This Row],[tipe_kamar]],Table12[tipe_kamar],Table12[id_kamar])</f>
        <v>KMR 004</v>
      </c>
      <c r="J1686" t="s">
        <v>47</v>
      </c>
      <c r="K1686">
        <v>1</v>
      </c>
      <c r="L1686">
        <v>500000</v>
      </c>
      <c r="M1686">
        <v>500000</v>
      </c>
      <c r="N1686" t="str">
        <f>_xlfn.XLOOKUP(Table2[[#This Row],[metode_pembayaran]],Table11[metode_pembayaran],Table11[id_pembayaran])</f>
        <v>MP 05</v>
      </c>
      <c r="O1686" t="s">
        <v>72</v>
      </c>
      <c r="P1686" t="str">
        <f>_xlfn.XLOOKUP(Table2[[#This Row],[status_reservasi]],'Dim Status Reservasi'!$B$2:$B$5,'Dim Status Reservasi'!$A$2:$A$5)</f>
        <v>ST 004</v>
      </c>
      <c r="Q1686" t="s">
        <v>48</v>
      </c>
      <c r="R1686" t="str">
        <f>_xlfn.XLOOKUP(Table2[[#This Row],[kota_hotel]],'Dim Kota Hotel'!$B$2:$B$21,'Dim Kota Hotel'!$A$2:$A$21)</f>
        <v>LOK 010</v>
      </c>
      <c r="S1686" t="s">
        <v>226</v>
      </c>
    </row>
    <row r="1687" spans="1:19" x14ac:dyDescent="0.25">
      <c r="A1687" t="s">
        <v>4677</v>
      </c>
      <c r="B1687" t="str">
        <f>_xlfn.XLOOKUP(Table2[[#This Row],[tanggal_checkin]],Table6[tanggal_checkin],Table6[id_checkin])</f>
        <v>CI 0190</v>
      </c>
      <c r="C1687" t="s">
        <v>11894</v>
      </c>
      <c r="D1687" t="str">
        <f>_xlfn.XLOOKUP(Table2[[#This Row],[tanggal_checkout]],Table4[tanggal_checkout],Table4[id_checkout])</f>
        <v>CO 0195</v>
      </c>
      <c r="E1687" t="s">
        <v>10971</v>
      </c>
      <c r="F1687" s="8">
        <v>0.49289351851851854</v>
      </c>
      <c r="G1687" t="str">
        <f>_xlfn.XLOOKUP(Table2[[#This Row],[nama_tamu]],Table10[nama_tamu],Table10[id_tamu])</f>
        <v>CUS 2626</v>
      </c>
      <c r="H1687" t="s">
        <v>4679</v>
      </c>
      <c r="I1687" t="str">
        <f>_xlfn.XLOOKUP(Table2[[#This Row],[tipe_kamar]],Table12[tipe_kamar],Table12[id_kamar])</f>
        <v>KMR 001</v>
      </c>
      <c r="J1687" t="s">
        <v>23</v>
      </c>
      <c r="K1687">
        <v>4</v>
      </c>
      <c r="L1687">
        <v>663000</v>
      </c>
      <c r="M1687">
        <v>2652000</v>
      </c>
      <c r="N1687" t="str">
        <f>_xlfn.XLOOKUP(Table2[[#This Row],[metode_pembayaran]],Table11[metode_pembayaran],Table11[id_pembayaran])</f>
        <v>MP 01</v>
      </c>
      <c r="O1687" t="s">
        <v>24</v>
      </c>
      <c r="P1687" t="str">
        <f>_xlfn.XLOOKUP(Table2[[#This Row],[status_reservasi]],'Dim Status Reservasi'!$B$2:$B$5,'Dim Status Reservasi'!$A$2:$A$5)</f>
        <v>ST 003</v>
      </c>
      <c r="Q1687" t="s">
        <v>37</v>
      </c>
      <c r="R1687" t="str">
        <f>_xlfn.XLOOKUP(Table2[[#This Row],[kota_hotel]],'Dim Kota Hotel'!$B$2:$B$21,'Dim Kota Hotel'!$A$2:$A$21)</f>
        <v>LOK 013</v>
      </c>
      <c r="S1687" t="s">
        <v>160</v>
      </c>
    </row>
    <row r="1688" spans="1:19" x14ac:dyDescent="0.25">
      <c r="A1688" t="s">
        <v>4680</v>
      </c>
      <c r="B1688" t="str">
        <f>_xlfn.XLOOKUP(Table2[[#This Row],[tanggal_checkin]],Table6[tanggal_checkin],Table6[id_checkin])</f>
        <v>CI 0504</v>
      </c>
      <c r="C1688" t="s">
        <v>11892</v>
      </c>
      <c r="D1688" t="str">
        <f>_xlfn.XLOOKUP(Table2[[#This Row],[tanggal_checkout]],Table4[tanggal_checkout],Table4[id_checkout])</f>
        <v>CO 0511</v>
      </c>
      <c r="E1688" t="s">
        <v>11049</v>
      </c>
      <c r="F1688" s="8">
        <v>0.75761574074074078</v>
      </c>
      <c r="G1688" t="str">
        <f>_xlfn.XLOOKUP(Table2[[#This Row],[nama_tamu]],Table10[nama_tamu],Table10[id_tamu])</f>
        <v>CUS 0020</v>
      </c>
      <c r="H1688" t="s">
        <v>4681</v>
      </c>
      <c r="I1688" t="str">
        <f>_xlfn.XLOOKUP(Table2[[#This Row],[tipe_kamar]],Table12[tipe_kamar],Table12[id_kamar])</f>
        <v>KMR 004</v>
      </c>
      <c r="J1688" t="s">
        <v>47</v>
      </c>
      <c r="K1688">
        <v>6</v>
      </c>
      <c r="L1688">
        <v>499000</v>
      </c>
      <c r="M1688">
        <v>2994000</v>
      </c>
      <c r="N1688" t="str">
        <f>_xlfn.XLOOKUP(Table2[[#This Row],[metode_pembayaran]],Table11[metode_pembayaran],Table11[id_pembayaran])</f>
        <v>MP 01</v>
      </c>
      <c r="O1688" t="s">
        <v>24</v>
      </c>
      <c r="P1688" t="str">
        <f>_xlfn.XLOOKUP(Table2[[#This Row],[status_reservasi]],'Dim Status Reservasi'!$B$2:$B$5,'Dim Status Reservasi'!$A$2:$A$5)</f>
        <v>ST 004</v>
      </c>
      <c r="Q1688" t="s">
        <v>48</v>
      </c>
      <c r="R1688" t="str">
        <f>_xlfn.XLOOKUP(Table2[[#This Row],[kota_hotel]],'Dim Kota Hotel'!$B$2:$B$21,'Dim Kota Hotel'!$A$2:$A$21)</f>
        <v>LOK 006</v>
      </c>
      <c r="S1688" t="s">
        <v>129</v>
      </c>
    </row>
    <row r="1689" spans="1:19" x14ac:dyDescent="0.25">
      <c r="A1689" t="s">
        <v>4682</v>
      </c>
      <c r="B1689" t="str">
        <f>_xlfn.XLOOKUP(Table2[[#This Row],[tanggal_checkin]],Table6[tanggal_checkin],Table6[id_checkin])</f>
        <v>CI 0955</v>
      </c>
      <c r="C1689" t="s">
        <v>11752</v>
      </c>
      <c r="D1689" t="str">
        <f>_xlfn.XLOOKUP(Table2[[#This Row],[tanggal_checkout]],Table4[tanggal_checkout],Table4[id_checkout])</f>
        <v>CO 0959</v>
      </c>
      <c r="E1689" t="s">
        <v>11329</v>
      </c>
      <c r="F1689" s="8">
        <v>0.45931712962962962</v>
      </c>
      <c r="G1689" t="str">
        <f>_xlfn.XLOOKUP(Table2[[#This Row],[nama_tamu]],Table10[nama_tamu],Table10[id_tamu])</f>
        <v>CUS 3088</v>
      </c>
      <c r="H1689" t="s">
        <v>4683</v>
      </c>
      <c r="I1689" t="str">
        <f>_xlfn.XLOOKUP(Table2[[#This Row],[tipe_kamar]],Table12[tipe_kamar],Table12[id_kamar])</f>
        <v>KMR 001</v>
      </c>
      <c r="J1689" t="s">
        <v>23</v>
      </c>
      <c r="K1689">
        <v>1</v>
      </c>
      <c r="L1689">
        <v>564000</v>
      </c>
      <c r="M1689">
        <v>564000</v>
      </c>
      <c r="N1689" t="str">
        <f>_xlfn.XLOOKUP(Table2[[#This Row],[metode_pembayaran]],Table11[metode_pembayaran],Table11[id_pembayaran])</f>
        <v>MP 04</v>
      </c>
      <c r="O1689" t="s">
        <v>53</v>
      </c>
      <c r="P1689" t="str">
        <f>_xlfn.XLOOKUP(Table2[[#This Row],[status_reservasi]],'Dim Status Reservasi'!$B$2:$B$5,'Dim Status Reservasi'!$A$2:$A$5)</f>
        <v>ST 004</v>
      </c>
      <c r="Q1689" t="s">
        <v>48</v>
      </c>
      <c r="R1689" t="str">
        <f>_xlfn.XLOOKUP(Table2[[#This Row],[kota_hotel]],'Dim Kota Hotel'!$B$2:$B$21,'Dim Kota Hotel'!$A$2:$A$21)</f>
        <v>LOK 012</v>
      </c>
      <c r="S1689" t="s">
        <v>25</v>
      </c>
    </row>
    <row r="1690" spans="1:19" x14ac:dyDescent="0.25">
      <c r="A1690" t="s">
        <v>4684</v>
      </c>
      <c r="B1690" t="str">
        <f>_xlfn.XLOOKUP(Table2[[#This Row],[tanggal_checkin]],Table6[tanggal_checkin],Table6[id_checkin])</f>
        <v>CI 0645</v>
      </c>
      <c r="C1690" t="s">
        <v>11487</v>
      </c>
      <c r="D1690" t="str">
        <f>_xlfn.XLOOKUP(Table2[[#This Row],[tanggal_checkout]],Table4[tanggal_checkout],Table4[id_checkout])</f>
        <v>CO 0649</v>
      </c>
      <c r="E1690" t="s">
        <v>11480</v>
      </c>
      <c r="F1690" s="8">
        <v>0.18787037037037038</v>
      </c>
      <c r="G1690" t="str">
        <f>_xlfn.XLOOKUP(Table2[[#This Row],[nama_tamu]],Table10[nama_tamu],Table10[id_tamu])</f>
        <v>CUS 1886</v>
      </c>
      <c r="H1690" t="s">
        <v>4685</v>
      </c>
      <c r="I1690" t="str">
        <f>_xlfn.XLOOKUP(Table2[[#This Row],[tipe_kamar]],Table12[tipe_kamar],Table12[id_kamar])</f>
        <v>KMR 002</v>
      </c>
      <c r="J1690" t="s">
        <v>82</v>
      </c>
      <c r="K1690">
        <v>4</v>
      </c>
      <c r="L1690">
        <v>360000</v>
      </c>
      <c r="M1690">
        <v>1440000</v>
      </c>
      <c r="N1690" t="str">
        <f>_xlfn.XLOOKUP(Table2[[#This Row],[metode_pembayaran]],Table11[metode_pembayaran],Table11[id_pembayaran])</f>
        <v>MP 01</v>
      </c>
      <c r="O1690" t="s">
        <v>24</v>
      </c>
      <c r="P1690" t="str">
        <f>_xlfn.XLOOKUP(Table2[[#This Row],[status_reservasi]],'Dim Status Reservasi'!$B$2:$B$5,'Dim Status Reservasi'!$A$2:$A$5)</f>
        <v>ST 004</v>
      </c>
      <c r="Q1690" t="s">
        <v>48</v>
      </c>
      <c r="R1690" t="str">
        <f>_xlfn.XLOOKUP(Table2[[#This Row],[kota_hotel]],'Dim Kota Hotel'!$B$2:$B$21,'Dim Kota Hotel'!$A$2:$A$21)</f>
        <v>LOK 010</v>
      </c>
      <c r="S1690" t="s">
        <v>226</v>
      </c>
    </row>
    <row r="1691" spans="1:19" x14ac:dyDescent="0.25">
      <c r="A1691" t="s">
        <v>4686</v>
      </c>
      <c r="B1691" t="str">
        <f>_xlfn.XLOOKUP(Table2[[#This Row],[tanggal_checkin]],Table6[tanggal_checkin],Table6[id_checkin])</f>
        <v>CI 0881</v>
      </c>
      <c r="C1691" t="s">
        <v>11560</v>
      </c>
      <c r="D1691" t="str">
        <f>_xlfn.XLOOKUP(Table2[[#This Row],[tanggal_checkout]],Table4[tanggal_checkout],Table4[id_checkout])</f>
        <v>CO 0891</v>
      </c>
      <c r="E1691" t="s">
        <v>11010</v>
      </c>
      <c r="F1691" s="8">
        <v>0.84777777777777774</v>
      </c>
      <c r="G1691" t="str">
        <f>_xlfn.XLOOKUP(Table2[[#This Row],[nama_tamu]],Table10[nama_tamu],Table10[id_tamu])</f>
        <v>CUS 2185</v>
      </c>
      <c r="H1691" t="s">
        <v>4688</v>
      </c>
      <c r="I1691" t="str">
        <f>_xlfn.XLOOKUP(Table2[[#This Row],[tipe_kamar]],Table12[tipe_kamar],Table12[id_kamar])</f>
        <v>KMR 002</v>
      </c>
      <c r="J1691" t="s">
        <v>82</v>
      </c>
      <c r="K1691">
        <v>9</v>
      </c>
      <c r="L1691">
        <v>348000</v>
      </c>
      <c r="M1691">
        <v>3132000</v>
      </c>
      <c r="N1691" t="str">
        <f>_xlfn.XLOOKUP(Table2[[#This Row],[metode_pembayaran]],Table11[metode_pembayaran],Table11[id_pembayaran])</f>
        <v>MP 04</v>
      </c>
      <c r="O1691" t="s">
        <v>53</v>
      </c>
      <c r="P1691" t="str">
        <f>_xlfn.XLOOKUP(Table2[[#This Row],[status_reservasi]],'Dim Status Reservasi'!$B$2:$B$5,'Dim Status Reservasi'!$A$2:$A$5)</f>
        <v>ST 004</v>
      </c>
      <c r="Q1691" t="s">
        <v>48</v>
      </c>
      <c r="R1691" t="str">
        <f>_xlfn.XLOOKUP(Table2[[#This Row],[kota_hotel]],'Dim Kota Hotel'!$B$2:$B$21,'Dim Kota Hotel'!$A$2:$A$21)</f>
        <v>LOK 020</v>
      </c>
      <c r="S1691" t="s">
        <v>94</v>
      </c>
    </row>
    <row r="1692" spans="1:19" x14ac:dyDescent="0.25">
      <c r="A1692" t="s">
        <v>4689</v>
      </c>
      <c r="B1692" t="str">
        <f>_xlfn.XLOOKUP(Table2[[#This Row],[tanggal_checkin]],Table6[tanggal_checkin],Table6[id_checkin])</f>
        <v>CI 0808</v>
      </c>
      <c r="C1692" t="s">
        <v>11207</v>
      </c>
      <c r="D1692" t="str">
        <f>_xlfn.XLOOKUP(Table2[[#This Row],[tanggal_checkout]],Table4[tanggal_checkout],Table4[id_checkout])</f>
        <v>CO 0815</v>
      </c>
      <c r="E1692" t="s">
        <v>11321</v>
      </c>
      <c r="F1692" s="8">
        <v>0.12638888888888888</v>
      </c>
      <c r="G1692" t="str">
        <f>_xlfn.XLOOKUP(Table2[[#This Row],[nama_tamu]],Table10[nama_tamu],Table10[id_tamu])</f>
        <v>CUS 3934</v>
      </c>
      <c r="H1692" t="s">
        <v>4691</v>
      </c>
      <c r="I1692" t="str">
        <f>_xlfn.XLOOKUP(Table2[[#This Row],[tipe_kamar]],Table12[tipe_kamar],Table12[id_kamar])</f>
        <v>KMR 004</v>
      </c>
      <c r="J1692" t="s">
        <v>47</v>
      </c>
      <c r="K1692">
        <v>3</v>
      </c>
      <c r="L1692">
        <v>421000</v>
      </c>
      <c r="M1692">
        <v>1263000</v>
      </c>
      <c r="N1692" t="str">
        <f>_xlfn.XLOOKUP(Table2[[#This Row],[metode_pembayaran]],Table11[metode_pembayaran],Table11[id_pembayaran])</f>
        <v>MP 03</v>
      </c>
      <c r="O1692" t="s">
        <v>36</v>
      </c>
      <c r="P1692" t="str">
        <f>_xlfn.XLOOKUP(Table2[[#This Row],[status_reservasi]],'Dim Status Reservasi'!$B$2:$B$5,'Dim Status Reservasi'!$A$2:$A$5)</f>
        <v>ST 004</v>
      </c>
      <c r="Q1692" t="s">
        <v>48</v>
      </c>
      <c r="R1692" t="str">
        <f>_xlfn.XLOOKUP(Table2[[#This Row],[kota_hotel]],'Dim Kota Hotel'!$B$2:$B$21,'Dim Kota Hotel'!$A$2:$A$21)</f>
        <v>LOK 019</v>
      </c>
      <c r="S1692" t="s">
        <v>133</v>
      </c>
    </row>
    <row r="1693" spans="1:19" x14ac:dyDescent="0.25">
      <c r="A1693" t="s">
        <v>4692</v>
      </c>
      <c r="B1693" t="str">
        <f>_xlfn.XLOOKUP(Table2[[#This Row],[tanggal_checkin]],Table6[tanggal_checkin],Table6[id_checkin])</f>
        <v>CI 0603</v>
      </c>
      <c r="C1693" t="s">
        <v>11583</v>
      </c>
      <c r="D1693" t="str">
        <f>_xlfn.XLOOKUP(Table2[[#This Row],[tanggal_checkout]],Table4[tanggal_checkout],Table4[id_checkout])</f>
        <v>CO 0604</v>
      </c>
      <c r="E1693" t="s">
        <v>11058</v>
      </c>
      <c r="F1693" s="8">
        <v>0.63737268518518519</v>
      </c>
      <c r="G1693" t="str">
        <f>_xlfn.XLOOKUP(Table2[[#This Row],[nama_tamu]],Table10[nama_tamu],Table10[id_tamu])</f>
        <v>CUS 1594</v>
      </c>
      <c r="H1693" t="s">
        <v>4694</v>
      </c>
      <c r="I1693" t="str">
        <f>_xlfn.XLOOKUP(Table2[[#This Row],[tipe_kamar]],Table12[tipe_kamar],Table12[id_kamar])</f>
        <v>KMR 004</v>
      </c>
      <c r="J1693" t="s">
        <v>47</v>
      </c>
      <c r="K1693">
        <v>1</v>
      </c>
      <c r="L1693">
        <v>408000</v>
      </c>
      <c r="M1693">
        <v>408000</v>
      </c>
      <c r="N1693" t="str">
        <f>_xlfn.XLOOKUP(Table2[[#This Row],[metode_pembayaran]],Table11[metode_pembayaran],Table11[id_pembayaran])</f>
        <v>MP 04</v>
      </c>
      <c r="O1693" t="s">
        <v>53</v>
      </c>
      <c r="P1693" t="str">
        <f>_xlfn.XLOOKUP(Table2[[#This Row],[status_reservasi]],'Dim Status Reservasi'!$B$2:$B$5,'Dim Status Reservasi'!$A$2:$A$5)</f>
        <v>ST 002</v>
      </c>
      <c r="Q1693" t="s">
        <v>124</v>
      </c>
      <c r="R1693" t="str">
        <f>_xlfn.XLOOKUP(Table2[[#This Row],[kota_hotel]],'Dim Kota Hotel'!$B$2:$B$21,'Dim Kota Hotel'!$A$2:$A$21)</f>
        <v>LOK 014</v>
      </c>
      <c r="S1693" t="s">
        <v>222</v>
      </c>
    </row>
    <row r="1694" spans="1:19" x14ac:dyDescent="0.25">
      <c r="A1694" t="s">
        <v>4695</v>
      </c>
      <c r="B1694" t="str">
        <f>_xlfn.XLOOKUP(Table2[[#This Row],[tanggal_checkin]],Table6[tanggal_checkin],Table6[id_checkin])</f>
        <v>CI 0470</v>
      </c>
      <c r="C1694" t="s">
        <v>11614</v>
      </c>
      <c r="D1694" t="str">
        <f>_xlfn.XLOOKUP(Table2[[#This Row],[tanggal_checkout]],Table4[tanggal_checkout],Table4[id_checkout])</f>
        <v>CO 0475</v>
      </c>
      <c r="E1694" t="s">
        <v>11615</v>
      </c>
      <c r="F1694" s="8">
        <v>0.50384259259259256</v>
      </c>
      <c r="G1694" t="str">
        <f>_xlfn.XLOOKUP(Table2[[#This Row],[nama_tamu]],Table10[nama_tamu],Table10[id_tamu])</f>
        <v>CUS 1256</v>
      </c>
      <c r="H1694" t="s">
        <v>4697</v>
      </c>
      <c r="I1694" t="str">
        <f>_xlfn.XLOOKUP(Table2[[#This Row],[tipe_kamar]],Table12[tipe_kamar],Table12[id_kamar])</f>
        <v>KMR 003</v>
      </c>
      <c r="J1694" t="s">
        <v>64</v>
      </c>
      <c r="K1694">
        <v>4</v>
      </c>
      <c r="L1694">
        <v>1305000</v>
      </c>
      <c r="M1694">
        <v>5220000</v>
      </c>
      <c r="N1694" t="str">
        <f>_xlfn.XLOOKUP(Table2[[#This Row],[metode_pembayaran]],Table11[metode_pembayaran],Table11[id_pembayaran])</f>
        <v>MP 02</v>
      </c>
      <c r="O1694" t="s">
        <v>30</v>
      </c>
      <c r="P1694" t="str">
        <f>_xlfn.XLOOKUP(Table2[[#This Row],[status_reservasi]],'Dim Status Reservasi'!$B$2:$B$5,'Dim Status Reservasi'!$A$2:$A$5)</f>
        <v>ST 004</v>
      </c>
      <c r="Q1694" t="s">
        <v>48</v>
      </c>
      <c r="R1694" t="str">
        <f>_xlfn.XLOOKUP(Table2[[#This Row],[kota_hotel]],'Dim Kota Hotel'!$B$2:$B$21,'Dim Kota Hotel'!$A$2:$A$21)</f>
        <v>LOK 017</v>
      </c>
      <c r="S1694" t="s">
        <v>84</v>
      </c>
    </row>
    <row r="1695" spans="1:19" x14ac:dyDescent="0.25">
      <c r="A1695" t="s">
        <v>4698</v>
      </c>
      <c r="B1695" t="str">
        <f>_xlfn.XLOOKUP(Table2[[#This Row],[tanggal_checkin]],Table6[tanggal_checkin],Table6[id_checkin])</f>
        <v>CI 0605</v>
      </c>
      <c r="C1695" t="s">
        <v>11352</v>
      </c>
      <c r="D1695" t="str">
        <f>_xlfn.XLOOKUP(Table2[[#This Row],[tanggal_checkout]],Table4[tanggal_checkout],Table4[id_checkout])</f>
        <v>CO 0607</v>
      </c>
      <c r="E1695" t="s">
        <v>11353</v>
      </c>
      <c r="F1695" s="8">
        <v>0.90238425925925925</v>
      </c>
      <c r="G1695" t="str">
        <f>_xlfn.XLOOKUP(Table2[[#This Row],[nama_tamu]],Table10[nama_tamu],Table10[id_tamu])</f>
        <v>CUS 1759</v>
      </c>
      <c r="H1695" t="s">
        <v>4700</v>
      </c>
      <c r="I1695" t="str">
        <f>_xlfn.XLOOKUP(Table2[[#This Row],[tipe_kamar]],Table12[tipe_kamar],Table12[id_kamar])</f>
        <v>KMR 004</v>
      </c>
      <c r="J1695" t="s">
        <v>47</v>
      </c>
      <c r="K1695">
        <v>2</v>
      </c>
      <c r="L1695">
        <v>446000</v>
      </c>
      <c r="M1695">
        <v>892000</v>
      </c>
      <c r="N1695" t="str">
        <f>_xlfn.XLOOKUP(Table2[[#This Row],[metode_pembayaran]],Table11[metode_pembayaran],Table11[id_pembayaran])</f>
        <v>MP 01</v>
      </c>
      <c r="O1695" t="s">
        <v>24</v>
      </c>
      <c r="P1695" t="str">
        <f>_xlfn.XLOOKUP(Table2[[#This Row],[status_reservasi]],'Dim Status Reservasi'!$B$2:$B$5,'Dim Status Reservasi'!$A$2:$A$5)</f>
        <v>ST 001</v>
      </c>
      <c r="Q1695" t="s">
        <v>214</v>
      </c>
      <c r="R1695" t="str">
        <f>_xlfn.XLOOKUP(Table2[[#This Row],[kota_hotel]],'Dim Kota Hotel'!$B$2:$B$21,'Dim Kota Hotel'!$A$2:$A$21)</f>
        <v>LOK 015</v>
      </c>
      <c r="S1695" t="s">
        <v>233</v>
      </c>
    </row>
    <row r="1696" spans="1:19" x14ac:dyDescent="0.25">
      <c r="A1696" t="s">
        <v>4701</v>
      </c>
      <c r="B1696" t="str">
        <f>_xlfn.XLOOKUP(Table2[[#This Row],[tanggal_checkin]],Table6[tanggal_checkin],Table6[id_checkin])</f>
        <v>CI 0593</v>
      </c>
      <c r="C1696" t="s">
        <v>11563</v>
      </c>
      <c r="D1696" t="str">
        <f>_xlfn.XLOOKUP(Table2[[#This Row],[tanggal_checkout]],Table4[tanggal_checkout],Table4[id_checkout])</f>
        <v>CO 0600</v>
      </c>
      <c r="E1696" t="s">
        <v>11255</v>
      </c>
      <c r="F1696" s="8">
        <v>0.80465277777777777</v>
      </c>
      <c r="G1696" t="str">
        <f>_xlfn.XLOOKUP(Table2[[#This Row],[nama_tamu]],Table10[nama_tamu],Table10[id_tamu])</f>
        <v>CUS 2992</v>
      </c>
      <c r="H1696" t="s">
        <v>4702</v>
      </c>
      <c r="I1696" t="str">
        <f>_xlfn.XLOOKUP(Table2[[#This Row],[tipe_kamar]],Table12[tipe_kamar],Table12[id_kamar])</f>
        <v>KMR 003</v>
      </c>
      <c r="J1696" t="s">
        <v>64</v>
      </c>
      <c r="K1696">
        <v>7</v>
      </c>
      <c r="L1696">
        <v>1082000</v>
      </c>
      <c r="M1696">
        <v>7574000</v>
      </c>
      <c r="N1696" t="str">
        <f>_xlfn.XLOOKUP(Table2[[#This Row],[metode_pembayaran]],Table11[metode_pembayaran],Table11[id_pembayaran])</f>
        <v>MP 06</v>
      </c>
      <c r="O1696" t="s">
        <v>17</v>
      </c>
      <c r="P1696" t="str">
        <f>_xlfn.XLOOKUP(Table2[[#This Row],[status_reservasi]],'Dim Status Reservasi'!$B$2:$B$5,'Dim Status Reservasi'!$A$2:$A$5)</f>
        <v>ST 004</v>
      </c>
      <c r="Q1696" t="s">
        <v>48</v>
      </c>
      <c r="R1696" t="str">
        <f>_xlfn.XLOOKUP(Table2[[#This Row],[kota_hotel]],'Dim Kota Hotel'!$B$2:$B$21,'Dim Kota Hotel'!$A$2:$A$21)</f>
        <v>LOK 019</v>
      </c>
      <c r="S1696" t="s">
        <v>133</v>
      </c>
    </row>
    <row r="1697" spans="1:19" x14ac:dyDescent="0.25">
      <c r="A1697" t="s">
        <v>4703</v>
      </c>
      <c r="B1697" t="str">
        <f>_xlfn.XLOOKUP(Table2[[#This Row],[tanggal_checkin]],Table6[tanggal_checkin],Table6[id_checkin])</f>
        <v>CI 0894</v>
      </c>
      <c r="C1697" t="s">
        <v>11844</v>
      </c>
      <c r="D1697" t="str">
        <f>_xlfn.XLOOKUP(Table2[[#This Row],[tanggal_checkout]],Table4[tanggal_checkout],Table4[id_checkout])</f>
        <v>CO 0902</v>
      </c>
      <c r="E1697" t="s">
        <v>11124</v>
      </c>
      <c r="F1697" s="8">
        <v>0.10589120370370371</v>
      </c>
      <c r="G1697" t="str">
        <f>_xlfn.XLOOKUP(Table2[[#This Row],[nama_tamu]],Table10[nama_tamu],Table10[id_tamu])</f>
        <v>CUS 0159</v>
      </c>
      <c r="H1697" t="s">
        <v>4705</v>
      </c>
      <c r="I1697" t="str">
        <f>_xlfn.XLOOKUP(Table2[[#This Row],[tipe_kamar]],Table12[tipe_kamar],Table12[id_kamar])</f>
        <v>KMR 004</v>
      </c>
      <c r="J1697" t="s">
        <v>47</v>
      </c>
      <c r="K1697">
        <v>7</v>
      </c>
      <c r="L1697">
        <v>509000</v>
      </c>
      <c r="M1697">
        <v>3563000</v>
      </c>
      <c r="N1697" t="str">
        <f>_xlfn.XLOOKUP(Table2[[#This Row],[metode_pembayaran]],Table11[metode_pembayaran],Table11[id_pembayaran])</f>
        <v>MP 03</v>
      </c>
      <c r="O1697" t="s">
        <v>36</v>
      </c>
      <c r="P1697" t="str">
        <f>_xlfn.XLOOKUP(Table2[[#This Row],[status_reservasi]],'Dim Status Reservasi'!$B$2:$B$5,'Dim Status Reservasi'!$A$2:$A$5)</f>
        <v>ST 003</v>
      </c>
      <c r="Q1697" t="s">
        <v>37</v>
      </c>
      <c r="R1697" t="str">
        <f>_xlfn.XLOOKUP(Table2[[#This Row],[kota_hotel]],'Dim Kota Hotel'!$B$2:$B$21,'Dim Kota Hotel'!$A$2:$A$21)</f>
        <v>LOK 019</v>
      </c>
      <c r="S1697" t="s">
        <v>133</v>
      </c>
    </row>
    <row r="1698" spans="1:19" x14ac:dyDescent="0.25">
      <c r="A1698" t="s">
        <v>4706</v>
      </c>
      <c r="B1698" t="str">
        <f>_xlfn.XLOOKUP(Table2[[#This Row],[tanggal_checkin]],Table6[tanggal_checkin],Table6[id_checkin])</f>
        <v>CI 0312</v>
      </c>
      <c r="C1698" t="s">
        <v>11209</v>
      </c>
      <c r="D1698" t="str">
        <f>_xlfn.XLOOKUP(Table2[[#This Row],[tanggal_checkout]],Table4[tanggal_checkout],Table4[id_checkout])</f>
        <v>CO 0316</v>
      </c>
      <c r="E1698" t="s">
        <v>11418</v>
      </c>
      <c r="F1698" s="8">
        <v>0.45248842592592592</v>
      </c>
      <c r="G1698" t="str">
        <f>_xlfn.XLOOKUP(Table2[[#This Row],[nama_tamu]],Table10[nama_tamu],Table10[id_tamu])</f>
        <v>CUS 0139</v>
      </c>
      <c r="H1698" t="s">
        <v>11134</v>
      </c>
      <c r="I1698" t="str">
        <f>_xlfn.XLOOKUP(Table2[[#This Row],[tipe_kamar]],Table12[tipe_kamar],Table12[id_kamar])</f>
        <v>KMR 001</v>
      </c>
      <c r="J1698" t="s">
        <v>23</v>
      </c>
      <c r="K1698">
        <v>6</v>
      </c>
      <c r="L1698">
        <v>572000</v>
      </c>
      <c r="M1698">
        <v>3432000</v>
      </c>
      <c r="N1698" t="str">
        <f>_xlfn.XLOOKUP(Table2[[#This Row],[metode_pembayaran]],Table11[metode_pembayaran],Table11[id_pembayaran])</f>
        <v>MP 03</v>
      </c>
      <c r="O1698" t="s">
        <v>36</v>
      </c>
      <c r="P1698" t="str">
        <f>_xlfn.XLOOKUP(Table2[[#This Row],[status_reservasi]],'Dim Status Reservasi'!$B$2:$B$5,'Dim Status Reservasi'!$A$2:$A$5)</f>
        <v>ST 002</v>
      </c>
      <c r="Q1698" t="s">
        <v>124</v>
      </c>
      <c r="R1698" t="str">
        <f>_xlfn.XLOOKUP(Table2[[#This Row],[kota_hotel]],'Dim Kota Hotel'!$B$2:$B$21,'Dim Kota Hotel'!$A$2:$A$21)</f>
        <v>LOK 013</v>
      </c>
      <c r="S1698" t="s">
        <v>160</v>
      </c>
    </row>
    <row r="1699" spans="1:19" x14ac:dyDescent="0.25">
      <c r="A1699" t="s">
        <v>4708</v>
      </c>
      <c r="B1699" t="str">
        <f>_xlfn.XLOOKUP(Table2[[#This Row],[tanggal_checkin]],Table6[tanggal_checkin],Table6[id_checkin])</f>
        <v>CI 0563</v>
      </c>
      <c r="C1699" t="s">
        <v>11248</v>
      </c>
      <c r="D1699" t="str">
        <f>_xlfn.XLOOKUP(Table2[[#This Row],[tanggal_checkout]],Table4[tanggal_checkout],Table4[id_checkout])</f>
        <v>CO 0566</v>
      </c>
      <c r="E1699" t="s">
        <v>12004</v>
      </c>
      <c r="F1699" s="8">
        <v>0.9017708333333333</v>
      </c>
      <c r="G1699" t="str">
        <f>_xlfn.XLOOKUP(Table2[[#This Row],[nama_tamu]],Table10[nama_tamu],Table10[id_tamu])</f>
        <v>CUS 3152</v>
      </c>
      <c r="H1699" t="s">
        <v>4710</v>
      </c>
      <c r="I1699" t="str">
        <f>_xlfn.XLOOKUP(Table2[[#This Row],[tipe_kamar]],Table12[tipe_kamar],Table12[id_kamar])</f>
        <v>KMR 001</v>
      </c>
      <c r="J1699" t="s">
        <v>23</v>
      </c>
      <c r="K1699">
        <v>3</v>
      </c>
      <c r="L1699">
        <v>593000</v>
      </c>
      <c r="M1699">
        <v>1779000</v>
      </c>
      <c r="N1699" t="str">
        <f>_xlfn.XLOOKUP(Table2[[#This Row],[metode_pembayaran]],Table11[metode_pembayaran],Table11[id_pembayaran])</f>
        <v>MP 03</v>
      </c>
      <c r="O1699" t="s">
        <v>36</v>
      </c>
      <c r="P1699" t="str">
        <f>_xlfn.XLOOKUP(Table2[[#This Row],[status_reservasi]],'Dim Status Reservasi'!$B$2:$B$5,'Dim Status Reservasi'!$A$2:$A$5)</f>
        <v>ST 003</v>
      </c>
      <c r="Q1699" t="s">
        <v>37</v>
      </c>
      <c r="R1699" t="str">
        <f>_xlfn.XLOOKUP(Table2[[#This Row],[kota_hotel]],'Dim Kota Hotel'!$B$2:$B$21,'Dim Kota Hotel'!$A$2:$A$21)</f>
        <v>LOK 019</v>
      </c>
      <c r="S1699" t="s">
        <v>133</v>
      </c>
    </row>
    <row r="1700" spans="1:19" x14ac:dyDescent="0.25">
      <c r="A1700" t="s">
        <v>4711</v>
      </c>
      <c r="B1700" t="str">
        <f>_xlfn.XLOOKUP(Table2[[#This Row],[tanggal_checkin]],Table6[tanggal_checkin],Table6[id_checkin])</f>
        <v>CI 0310</v>
      </c>
      <c r="C1700" t="s">
        <v>11095</v>
      </c>
      <c r="D1700" t="str">
        <f>_xlfn.XLOOKUP(Table2[[#This Row],[tanggal_checkout]],Table4[tanggal_checkout],Table4[id_checkout])</f>
        <v>CO 0315</v>
      </c>
      <c r="E1700" t="s">
        <v>11165</v>
      </c>
      <c r="F1700" s="8">
        <v>0.29399305555555555</v>
      </c>
      <c r="G1700" t="str">
        <f>_xlfn.XLOOKUP(Table2[[#This Row],[nama_tamu]],Table10[nama_tamu],Table10[id_tamu])</f>
        <v>CUS 0712</v>
      </c>
      <c r="H1700" t="s">
        <v>4712</v>
      </c>
      <c r="I1700" t="str">
        <f>_xlfn.XLOOKUP(Table2[[#This Row],[tipe_kamar]],Table12[tipe_kamar],Table12[id_kamar])</f>
        <v>KMR 003</v>
      </c>
      <c r="J1700" t="s">
        <v>64</v>
      </c>
      <c r="K1700">
        <v>7</v>
      </c>
      <c r="L1700">
        <v>1118000</v>
      </c>
      <c r="M1700">
        <v>7826000</v>
      </c>
      <c r="N1700" t="str">
        <f>_xlfn.XLOOKUP(Table2[[#This Row],[metode_pembayaran]],Table11[metode_pembayaran],Table11[id_pembayaran])</f>
        <v>MP 01</v>
      </c>
      <c r="O1700" t="s">
        <v>24</v>
      </c>
      <c r="P1700" t="str">
        <f>_xlfn.XLOOKUP(Table2[[#This Row],[status_reservasi]],'Dim Status Reservasi'!$B$2:$B$5,'Dim Status Reservasi'!$A$2:$A$5)</f>
        <v>ST 004</v>
      </c>
      <c r="Q1700" t="s">
        <v>48</v>
      </c>
      <c r="R1700" t="str">
        <f>_xlfn.XLOOKUP(Table2[[#This Row],[kota_hotel]],'Dim Kota Hotel'!$B$2:$B$21,'Dim Kota Hotel'!$A$2:$A$21)</f>
        <v>LOK 001</v>
      </c>
      <c r="S1700" t="s">
        <v>74</v>
      </c>
    </row>
    <row r="1701" spans="1:19" x14ac:dyDescent="0.25">
      <c r="A1701" t="s">
        <v>4713</v>
      </c>
      <c r="B1701" t="str">
        <f>_xlfn.XLOOKUP(Table2[[#This Row],[tanggal_checkin]],Table6[tanggal_checkin],Table6[id_checkin])</f>
        <v>CI 0153</v>
      </c>
      <c r="C1701" t="s">
        <v>11544</v>
      </c>
      <c r="D1701" t="str">
        <f>_xlfn.XLOOKUP(Table2[[#This Row],[tanggal_checkout]],Table4[tanggal_checkout],Table4[id_checkout])</f>
        <v>CO 0159</v>
      </c>
      <c r="E1701" t="s">
        <v>11129</v>
      </c>
      <c r="F1701" s="8">
        <v>7.1759259259259259E-4</v>
      </c>
      <c r="G1701" t="str">
        <f>_xlfn.XLOOKUP(Table2[[#This Row],[nama_tamu]],Table10[nama_tamu],Table10[id_tamu])</f>
        <v>CUS 1464</v>
      </c>
      <c r="H1701" t="s">
        <v>4715</v>
      </c>
      <c r="I1701" t="str">
        <f>_xlfn.XLOOKUP(Table2[[#This Row],[tipe_kamar]],Table12[tipe_kamar],Table12[id_kamar])</f>
        <v>KMR 002</v>
      </c>
      <c r="J1701" t="s">
        <v>82</v>
      </c>
      <c r="K1701">
        <v>5</v>
      </c>
      <c r="L1701">
        <v>326000</v>
      </c>
      <c r="M1701">
        <v>1630000</v>
      </c>
      <c r="N1701" t="str">
        <f>_xlfn.XLOOKUP(Table2[[#This Row],[metode_pembayaran]],Table11[metode_pembayaran],Table11[id_pembayaran])</f>
        <v>MP 03</v>
      </c>
      <c r="O1701" t="s">
        <v>36</v>
      </c>
      <c r="P1701" t="str">
        <f>_xlfn.XLOOKUP(Table2[[#This Row],[status_reservasi]],'Dim Status Reservasi'!$B$2:$B$5,'Dim Status Reservasi'!$A$2:$A$5)</f>
        <v>ST 004</v>
      </c>
      <c r="Q1701" t="s">
        <v>48</v>
      </c>
      <c r="R1701" t="str">
        <f>_xlfn.XLOOKUP(Table2[[#This Row],[kota_hotel]],'Dim Kota Hotel'!$B$2:$B$21,'Dim Kota Hotel'!$A$2:$A$21)</f>
        <v>LOK 017</v>
      </c>
      <c r="S1701" t="s">
        <v>84</v>
      </c>
    </row>
    <row r="1702" spans="1:19" x14ac:dyDescent="0.25">
      <c r="A1702" t="s">
        <v>4716</v>
      </c>
      <c r="B1702" t="str">
        <f>_xlfn.XLOOKUP(Table2[[#This Row],[tanggal_checkin]],Table6[tanggal_checkin],Table6[id_checkin])</f>
        <v>CI 0628</v>
      </c>
      <c r="C1702" t="s">
        <v>11410</v>
      </c>
      <c r="D1702" t="str">
        <f>_xlfn.XLOOKUP(Table2[[#This Row],[tanggal_checkout]],Table4[tanggal_checkout],Table4[id_checkout])</f>
        <v>CO 0636</v>
      </c>
      <c r="E1702" t="s">
        <v>11315</v>
      </c>
      <c r="F1702" s="8">
        <v>0.70456018518518515</v>
      </c>
      <c r="G1702" t="str">
        <f>_xlfn.XLOOKUP(Table2[[#This Row],[nama_tamu]],Table10[nama_tamu],Table10[id_tamu])</f>
        <v>CUS 2853</v>
      </c>
      <c r="H1702" t="s">
        <v>4717</v>
      </c>
      <c r="I1702" t="str">
        <f>_xlfn.XLOOKUP(Table2[[#This Row],[tipe_kamar]],Table12[tipe_kamar],Table12[id_kamar])</f>
        <v>KMR 002</v>
      </c>
      <c r="J1702" t="s">
        <v>82</v>
      </c>
      <c r="K1702">
        <v>8</v>
      </c>
      <c r="L1702">
        <v>356000</v>
      </c>
      <c r="M1702">
        <v>2848000</v>
      </c>
      <c r="N1702" t="str">
        <f>_xlfn.XLOOKUP(Table2[[#This Row],[metode_pembayaran]],Table11[metode_pembayaran],Table11[id_pembayaran])</f>
        <v>MP 06</v>
      </c>
      <c r="O1702" t="s">
        <v>17</v>
      </c>
      <c r="P1702" t="str">
        <f>_xlfn.XLOOKUP(Table2[[#This Row],[status_reservasi]],'Dim Status Reservasi'!$B$2:$B$5,'Dim Status Reservasi'!$A$2:$A$5)</f>
        <v>ST 003</v>
      </c>
      <c r="Q1702" t="s">
        <v>37</v>
      </c>
      <c r="R1702" t="str">
        <f>_xlfn.XLOOKUP(Table2[[#This Row],[kota_hotel]],'Dim Kota Hotel'!$B$2:$B$21,'Dim Kota Hotel'!$A$2:$A$21)</f>
        <v>LOK 008</v>
      </c>
      <c r="S1702" t="s">
        <v>68</v>
      </c>
    </row>
    <row r="1703" spans="1:19" x14ac:dyDescent="0.25">
      <c r="A1703" t="s">
        <v>4718</v>
      </c>
      <c r="B1703" t="str">
        <f>_xlfn.XLOOKUP(Table2[[#This Row],[tanggal_checkin]],Table6[tanggal_checkin],Table6[id_checkin])</f>
        <v>CI 0447</v>
      </c>
      <c r="C1703" t="s">
        <v>12005</v>
      </c>
      <c r="D1703" t="str">
        <f>_xlfn.XLOOKUP(Table2[[#This Row],[tanggal_checkout]],Table4[tanggal_checkout],Table4[id_checkout])</f>
        <v>CO 0457</v>
      </c>
      <c r="E1703" t="s">
        <v>11511</v>
      </c>
      <c r="F1703" s="8">
        <v>9.9456018518518513E-2</v>
      </c>
      <c r="G1703" t="str">
        <f>_xlfn.XLOOKUP(Table2[[#This Row],[nama_tamu]],Table10[nama_tamu],Table10[id_tamu])</f>
        <v>CUS 3233</v>
      </c>
      <c r="H1703" t="s">
        <v>4719</v>
      </c>
      <c r="I1703" t="str">
        <f>_xlfn.XLOOKUP(Table2[[#This Row],[tipe_kamar]],Table12[tipe_kamar],Table12[id_kamar])</f>
        <v>KMR 002</v>
      </c>
      <c r="J1703" t="s">
        <v>82</v>
      </c>
      <c r="K1703">
        <v>8</v>
      </c>
      <c r="L1703">
        <v>353000</v>
      </c>
      <c r="M1703">
        <v>2824000</v>
      </c>
      <c r="N1703" t="str">
        <f>_xlfn.XLOOKUP(Table2[[#This Row],[metode_pembayaran]],Table11[metode_pembayaran],Table11[id_pembayaran])</f>
        <v>MP 03</v>
      </c>
      <c r="O1703" t="s">
        <v>36</v>
      </c>
      <c r="P1703" t="str">
        <f>_xlfn.XLOOKUP(Table2[[#This Row],[status_reservasi]],'Dim Status Reservasi'!$B$2:$B$5,'Dim Status Reservasi'!$A$2:$A$5)</f>
        <v>ST 003</v>
      </c>
      <c r="Q1703" t="s">
        <v>37</v>
      </c>
      <c r="R1703" t="str">
        <f>_xlfn.XLOOKUP(Table2[[#This Row],[kota_hotel]],'Dim Kota Hotel'!$B$2:$B$21,'Dim Kota Hotel'!$A$2:$A$21)</f>
        <v>LOK 004</v>
      </c>
      <c r="S1703" t="s">
        <v>49</v>
      </c>
    </row>
    <row r="1704" spans="1:19" x14ac:dyDescent="0.25">
      <c r="A1704" t="s">
        <v>4720</v>
      </c>
      <c r="B1704" t="str">
        <f>_xlfn.XLOOKUP(Table2[[#This Row],[tanggal_checkin]],Table6[tanggal_checkin],Table6[id_checkin])</f>
        <v>CI 0721</v>
      </c>
      <c r="C1704" t="s">
        <v>11403</v>
      </c>
      <c r="D1704" t="str">
        <f>_xlfn.XLOOKUP(Table2[[#This Row],[tanggal_checkout]],Table4[tanggal_checkout],Table4[id_checkout])</f>
        <v>CO 0729</v>
      </c>
      <c r="E1704" t="s">
        <v>11694</v>
      </c>
      <c r="F1704" s="8">
        <v>0.41395833333333332</v>
      </c>
      <c r="G1704" t="str">
        <f>_xlfn.XLOOKUP(Table2[[#This Row],[nama_tamu]],Table10[nama_tamu],Table10[id_tamu])</f>
        <v>CUS 2455</v>
      </c>
      <c r="H1704" t="s">
        <v>4722</v>
      </c>
      <c r="I1704" t="str">
        <f>_xlfn.XLOOKUP(Table2[[#This Row],[tipe_kamar]],Table12[tipe_kamar],Table12[id_kamar])</f>
        <v>KMR 004</v>
      </c>
      <c r="J1704" t="s">
        <v>47</v>
      </c>
      <c r="K1704">
        <v>5</v>
      </c>
      <c r="L1704">
        <v>474000</v>
      </c>
      <c r="M1704">
        <v>2370000</v>
      </c>
      <c r="N1704" t="str">
        <f>_xlfn.XLOOKUP(Table2[[#This Row],[metode_pembayaran]],Table11[metode_pembayaran],Table11[id_pembayaran])</f>
        <v>MP 06</v>
      </c>
      <c r="O1704" t="s">
        <v>17</v>
      </c>
      <c r="P1704" t="str">
        <f>_xlfn.XLOOKUP(Table2[[#This Row],[status_reservasi]],'Dim Status Reservasi'!$B$2:$B$5,'Dim Status Reservasi'!$A$2:$A$5)</f>
        <v>ST 003</v>
      </c>
      <c r="Q1704" t="s">
        <v>37</v>
      </c>
      <c r="R1704" t="str">
        <f>_xlfn.XLOOKUP(Table2[[#This Row],[kota_hotel]],'Dim Kota Hotel'!$B$2:$B$21,'Dim Kota Hotel'!$A$2:$A$21)</f>
        <v>LOK 008</v>
      </c>
      <c r="S1704" t="s">
        <v>68</v>
      </c>
    </row>
    <row r="1705" spans="1:19" x14ac:dyDescent="0.25">
      <c r="A1705" t="s">
        <v>4723</v>
      </c>
      <c r="B1705" t="str">
        <f>_xlfn.XLOOKUP(Table2[[#This Row],[tanggal_checkin]],Table6[tanggal_checkin],Table6[id_checkin])</f>
        <v>CI 1038</v>
      </c>
      <c r="C1705" t="s">
        <v>11206</v>
      </c>
      <c r="D1705" t="str">
        <f>_xlfn.XLOOKUP(Table2[[#This Row],[tanggal_checkout]],Table4[tanggal_checkout],Table4[id_checkout])</f>
        <v>CO 1050</v>
      </c>
      <c r="E1705" t="s">
        <v>11364</v>
      </c>
      <c r="F1705" s="8">
        <v>0.65489583333333334</v>
      </c>
      <c r="G1705" t="str">
        <f>_xlfn.XLOOKUP(Table2[[#This Row],[nama_tamu]],Table10[nama_tamu],Table10[id_tamu])</f>
        <v>CUS 2208</v>
      </c>
      <c r="H1705" t="s">
        <v>4725</v>
      </c>
      <c r="I1705" t="str">
        <f>_xlfn.XLOOKUP(Table2[[#This Row],[tipe_kamar]],Table12[tipe_kamar],Table12[id_kamar])</f>
        <v>KMR 004</v>
      </c>
      <c r="J1705" t="s">
        <v>47</v>
      </c>
      <c r="K1705">
        <v>9</v>
      </c>
      <c r="L1705">
        <v>422000</v>
      </c>
      <c r="M1705">
        <v>3798000</v>
      </c>
      <c r="N1705" t="str">
        <f>_xlfn.XLOOKUP(Table2[[#This Row],[metode_pembayaran]],Table11[metode_pembayaran],Table11[id_pembayaran])</f>
        <v>MP 03</v>
      </c>
      <c r="O1705" t="s">
        <v>36</v>
      </c>
      <c r="P1705" t="str">
        <f>_xlfn.XLOOKUP(Table2[[#This Row],[status_reservasi]],'Dim Status Reservasi'!$B$2:$B$5,'Dim Status Reservasi'!$A$2:$A$5)</f>
        <v>ST 004</v>
      </c>
      <c r="Q1705" t="s">
        <v>48</v>
      </c>
      <c r="R1705" t="str">
        <f>_xlfn.XLOOKUP(Table2[[#This Row],[kota_hotel]],'Dim Kota Hotel'!$B$2:$B$21,'Dim Kota Hotel'!$A$2:$A$21)</f>
        <v>LOK 003</v>
      </c>
      <c r="S1705" t="s">
        <v>106</v>
      </c>
    </row>
    <row r="1706" spans="1:19" x14ac:dyDescent="0.25">
      <c r="A1706" t="s">
        <v>4726</v>
      </c>
      <c r="B1706" t="str">
        <f>_xlfn.XLOOKUP(Table2[[#This Row],[tanggal_checkin]],Table6[tanggal_checkin],Table6[id_checkin])</f>
        <v>CI 0245</v>
      </c>
      <c r="C1706" t="s">
        <v>11139</v>
      </c>
      <c r="D1706" t="str">
        <f>_xlfn.XLOOKUP(Table2[[#This Row],[tanggal_checkout]],Table4[tanggal_checkout],Table4[id_checkout])</f>
        <v>CO 0249</v>
      </c>
      <c r="E1706" t="s">
        <v>11342</v>
      </c>
      <c r="F1706" s="8">
        <v>0.77366898148148144</v>
      </c>
      <c r="G1706" t="str">
        <f>_xlfn.XLOOKUP(Table2[[#This Row],[nama_tamu]],Table10[nama_tamu],Table10[id_tamu])</f>
        <v>CUS 0160</v>
      </c>
      <c r="H1706" t="s">
        <v>4728</v>
      </c>
      <c r="I1706" t="str">
        <f>_xlfn.XLOOKUP(Table2[[#This Row],[tipe_kamar]],Table12[tipe_kamar],Table12[id_kamar])</f>
        <v>KMR 004</v>
      </c>
      <c r="J1706" t="s">
        <v>47</v>
      </c>
      <c r="K1706">
        <v>6</v>
      </c>
      <c r="L1706">
        <v>451000</v>
      </c>
      <c r="M1706">
        <v>2706000</v>
      </c>
      <c r="N1706" t="str">
        <f>_xlfn.XLOOKUP(Table2[[#This Row],[metode_pembayaran]],Table11[metode_pembayaran],Table11[id_pembayaran])</f>
        <v>MP 01</v>
      </c>
      <c r="O1706" t="s">
        <v>24</v>
      </c>
      <c r="P1706" t="str">
        <f>_xlfn.XLOOKUP(Table2[[#This Row],[status_reservasi]],'Dim Status Reservasi'!$B$2:$B$5,'Dim Status Reservasi'!$A$2:$A$5)</f>
        <v>ST 003</v>
      </c>
      <c r="Q1706" t="s">
        <v>37</v>
      </c>
      <c r="R1706" t="str">
        <f>_xlfn.XLOOKUP(Table2[[#This Row],[kota_hotel]],'Dim Kota Hotel'!$B$2:$B$21,'Dim Kota Hotel'!$A$2:$A$21)</f>
        <v>LOK 012</v>
      </c>
      <c r="S1706" t="s">
        <v>25</v>
      </c>
    </row>
    <row r="1707" spans="1:19" x14ac:dyDescent="0.25">
      <c r="A1707" t="s">
        <v>4729</v>
      </c>
      <c r="B1707" t="str">
        <f>_xlfn.XLOOKUP(Table2[[#This Row],[tanggal_checkin]],Table6[tanggal_checkin],Table6[id_checkin])</f>
        <v>CI 0853</v>
      </c>
      <c r="C1707" t="s">
        <v>11775</v>
      </c>
      <c r="D1707" t="str">
        <f>_xlfn.XLOOKUP(Table2[[#This Row],[tanggal_checkout]],Table4[tanggal_checkout],Table4[id_checkout])</f>
        <v>CO 0864</v>
      </c>
      <c r="E1707" t="s">
        <v>11048</v>
      </c>
      <c r="F1707" s="8">
        <v>0.4707986111111111</v>
      </c>
      <c r="G1707" t="str">
        <f>_xlfn.XLOOKUP(Table2[[#This Row],[nama_tamu]],Table10[nama_tamu],Table10[id_tamu])</f>
        <v>CUS 0086</v>
      </c>
      <c r="H1707" t="s">
        <v>4730</v>
      </c>
      <c r="I1707" t="str">
        <f>_xlfn.XLOOKUP(Table2[[#This Row],[tipe_kamar]],Table12[tipe_kamar],Table12[id_kamar])</f>
        <v>KMR 004</v>
      </c>
      <c r="J1707" t="s">
        <v>47</v>
      </c>
      <c r="K1707">
        <v>9</v>
      </c>
      <c r="L1707">
        <v>469000</v>
      </c>
      <c r="M1707">
        <v>4221000</v>
      </c>
      <c r="N1707" t="str">
        <f>_xlfn.XLOOKUP(Table2[[#This Row],[metode_pembayaran]],Table11[metode_pembayaran],Table11[id_pembayaran])</f>
        <v>MP 01</v>
      </c>
      <c r="O1707" t="s">
        <v>24</v>
      </c>
      <c r="P1707" t="str">
        <f>_xlfn.XLOOKUP(Table2[[#This Row],[status_reservasi]],'Dim Status Reservasi'!$B$2:$B$5,'Dim Status Reservasi'!$A$2:$A$5)</f>
        <v>ST 004</v>
      </c>
      <c r="Q1707" t="s">
        <v>48</v>
      </c>
      <c r="R1707" t="str">
        <f>_xlfn.XLOOKUP(Table2[[#This Row],[kota_hotel]],'Dim Kota Hotel'!$B$2:$B$21,'Dim Kota Hotel'!$A$2:$A$21)</f>
        <v>LOK 014</v>
      </c>
      <c r="S1707" t="s">
        <v>222</v>
      </c>
    </row>
    <row r="1708" spans="1:19" x14ac:dyDescent="0.25">
      <c r="A1708" t="s">
        <v>4731</v>
      </c>
      <c r="B1708" t="str">
        <f>_xlfn.XLOOKUP(Table2[[#This Row],[tanggal_checkin]],Table6[tanggal_checkin],Table6[id_checkin])</f>
        <v>CI 0057</v>
      </c>
      <c r="C1708" t="s">
        <v>11850</v>
      </c>
      <c r="D1708" t="str">
        <f>_xlfn.XLOOKUP(Table2[[#This Row],[tanggal_checkout]],Table4[tanggal_checkout],Table4[id_checkout])</f>
        <v>CO 0062</v>
      </c>
      <c r="E1708" t="s">
        <v>11295</v>
      </c>
      <c r="F1708" s="8">
        <v>0.15832175925925926</v>
      </c>
      <c r="G1708" t="str">
        <f>_xlfn.XLOOKUP(Table2[[#This Row],[nama_tamu]],Table10[nama_tamu],Table10[id_tamu])</f>
        <v>CUS 3984</v>
      </c>
      <c r="H1708" t="s">
        <v>4733</v>
      </c>
      <c r="I1708" t="str">
        <f>_xlfn.XLOOKUP(Table2[[#This Row],[tipe_kamar]],Table12[tipe_kamar],Table12[id_kamar])</f>
        <v>KMR 001</v>
      </c>
      <c r="J1708" t="s">
        <v>23</v>
      </c>
      <c r="K1708">
        <v>5</v>
      </c>
      <c r="L1708">
        <v>545000</v>
      </c>
      <c r="M1708">
        <v>2725000</v>
      </c>
      <c r="N1708" t="str">
        <f>_xlfn.XLOOKUP(Table2[[#This Row],[metode_pembayaran]],Table11[metode_pembayaran],Table11[id_pembayaran])</f>
        <v>MP 03</v>
      </c>
      <c r="O1708" t="s">
        <v>36</v>
      </c>
      <c r="P1708" t="str">
        <f>_xlfn.XLOOKUP(Table2[[#This Row],[status_reservasi]],'Dim Status Reservasi'!$B$2:$B$5,'Dim Status Reservasi'!$A$2:$A$5)</f>
        <v>ST 003</v>
      </c>
      <c r="Q1708" t="s">
        <v>37</v>
      </c>
      <c r="R1708" t="str">
        <f>_xlfn.XLOOKUP(Table2[[#This Row],[kota_hotel]],'Dim Kota Hotel'!$B$2:$B$21,'Dim Kota Hotel'!$A$2:$A$21)</f>
        <v>LOK 011</v>
      </c>
      <c r="S1708" t="s">
        <v>38</v>
      </c>
    </row>
    <row r="1709" spans="1:19" x14ac:dyDescent="0.25">
      <c r="A1709" t="s">
        <v>4734</v>
      </c>
      <c r="B1709" t="str">
        <f>_xlfn.XLOOKUP(Table2[[#This Row],[tanggal_checkin]],Table6[tanggal_checkin],Table6[id_checkin])</f>
        <v>CI 0199</v>
      </c>
      <c r="C1709" t="s">
        <v>11924</v>
      </c>
      <c r="D1709" t="str">
        <f>_xlfn.XLOOKUP(Table2[[#This Row],[tanggal_checkout]],Table4[tanggal_checkout],Table4[id_checkout])</f>
        <v>CO 0203</v>
      </c>
      <c r="E1709" t="s">
        <v>11489</v>
      </c>
      <c r="F1709" s="8">
        <v>0.60840277777777774</v>
      </c>
      <c r="G1709" t="str">
        <f>_xlfn.XLOOKUP(Table2[[#This Row],[nama_tamu]],Table10[nama_tamu],Table10[id_tamu])</f>
        <v>CUS 4096</v>
      </c>
      <c r="H1709" t="s">
        <v>4736</v>
      </c>
      <c r="I1709" t="str">
        <f>_xlfn.XLOOKUP(Table2[[#This Row],[tipe_kamar]],Table12[tipe_kamar],Table12[id_kamar])</f>
        <v>KMR 004</v>
      </c>
      <c r="J1709" t="s">
        <v>47</v>
      </c>
      <c r="K1709">
        <v>3</v>
      </c>
      <c r="L1709">
        <v>486000</v>
      </c>
      <c r="M1709">
        <v>1458000</v>
      </c>
      <c r="N1709" t="str">
        <f>_xlfn.XLOOKUP(Table2[[#This Row],[metode_pembayaran]],Table11[metode_pembayaran],Table11[id_pembayaran])</f>
        <v>MP 02</v>
      </c>
      <c r="O1709" t="s">
        <v>30</v>
      </c>
      <c r="P1709" t="str">
        <f>_xlfn.XLOOKUP(Table2[[#This Row],[status_reservasi]],'Dim Status Reservasi'!$B$2:$B$5,'Dim Status Reservasi'!$A$2:$A$5)</f>
        <v>ST 004</v>
      </c>
      <c r="Q1709" t="s">
        <v>48</v>
      </c>
      <c r="R1709" t="str">
        <f>_xlfn.XLOOKUP(Table2[[#This Row],[kota_hotel]],'Dim Kota Hotel'!$B$2:$B$21,'Dim Kota Hotel'!$A$2:$A$21)</f>
        <v>LOK 004</v>
      </c>
      <c r="S1709" t="s">
        <v>49</v>
      </c>
    </row>
    <row r="1710" spans="1:19" x14ac:dyDescent="0.25">
      <c r="A1710" t="s">
        <v>4737</v>
      </c>
      <c r="B1710" t="str">
        <f>_xlfn.XLOOKUP(Table2[[#This Row],[tanggal_checkin]],Table6[tanggal_checkin],Table6[id_checkin])</f>
        <v>CI 0631</v>
      </c>
      <c r="C1710" t="s">
        <v>11019</v>
      </c>
      <c r="D1710" t="str">
        <f>_xlfn.XLOOKUP(Table2[[#This Row],[tanggal_checkout]],Table4[tanggal_checkout],Table4[id_checkout])</f>
        <v>CO 0640</v>
      </c>
      <c r="E1710" t="s">
        <v>11224</v>
      </c>
      <c r="F1710" s="8">
        <v>0.57445601851851846</v>
      </c>
      <c r="G1710" t="str">
        <f>_xlfn.XLOOKUP(Table2[[#This Row],[nama_tamu]],Table10[nama_tamu],Table10[id_tamu])</f>
        <v>CUS 1255</v>
      </c>
      <c r="H1710" t="s">
        <v>4739</v>
      </c>
      <c r="I1710" t="str">
        <f>_xlfn.XLOOKUP(Table2[[#This Row],[tipe_kamar]],Table12[tipe_kamar],Table12[id_kamar])</f>
        <v>KMR 002</v>
      </c>
      <c r="J1710" t="s">
        <v>82</v>
      </c>
      <c r="K1710">
        <v>9</v>
      </c>
      <c r="L1710">
        <v>319000</v>
      </c>
      <c r="M1710">
        <v>2871000</v>
      </c>
      <c r="N1710" t="str">
        <f>_xlfn.XLOOKUP(Table2[[#This Row],[metode_pembayaran]],Table11[metode_pembayaran],Table11[id_pembayaran])</f>
        <v>MP 06</v>
      </c>
      <c r="O1710" t="s">
        <v>17</v>
      </c>
      <c r="P1710" t="str">
        <f>_xlfn.XLOOKUP(Table2[[#This Row],[status_reservasi]],'Dim Status Reservasi'!$B$2:$B$5,'Dim Status Reservasi'!$A$2:$A$5)</f>
        <v>ST 003</v>
      </c>
      <c r="Q1710" t="s">
        <v>37</v>
      </c>
      <c r="R1710" t="str">
        <f>_xlfn.XLOOKUP(Table2[[#This Row],[kota_hotel]],'Dim Kota Hotel'!$B$2:$B$21,'Dim Kota Hotel'!$A$2:$A$21)</f>
        <v>LOK 013</v>
      </c>
      <c r="S1710" t="s">
        <v>160</v>
      </c>
    </row>
    <row r="1711" spans="1:19" x14ac:dyDescent="0.25">
      <c r="A1711" t="s">
        <v>4740</v>
      </c>
      <c r="B1711" t="str">
        <f>_xlfn.XLOOKUP(Table2[[#This Row],[tanggal_checkin]],Table6[tanggal_checkin],Table6[id_checkin])</f>
        <v>CI 1072</v>
      </c>
      <c r="C1711" t="s">
        <v>11524</v>
      </c>
      <c r="D1711" t="str">
        <f>_xlfn.XLOOKUP(Table2[[#This Row],[tanggal_checkout]],Table4[tanggal_checkout],Table4[id_checkout])</f>
        <v>CO 1081</v>
      </c>
      <c r="E1711" t="s">
        <v>12006</v>
      </c>
      <c r="F1711" s="8">
        <v>8.6435185185185184E-2</v>
      </c>
      <c r="G1711" t="str">
        <f>_xlfn.XLOOKUP(Table2[[#This Row],[nama_tamu]],Table10[nama_tamu],Table10[id_tamu])</f>
        <v>CUS 3866</v>
      </c>
      <c r="H1711" t="s">
        <v>4742</v>
      </c>
      <c r="I1711" t="str">
        <f>_xlfn.XLOOKUP(Table2[[#This Row],[tipe_kamar]],Table12[tipe_kamar],Table12[id_kamar])</f>
        <v>KMR 003</v>
      </c>
      <c r="J1711" t="s">
        <v>64</v>
      </c>
      <c r="K1711">
        <v>7</v>
      </c>
      <c r="L1711">
        <v>1095000</v>
      </c>
      <c r="M1711">
        <v>7665000</v>
      </c>
      <c r="N1711" t="str">
        <f>_xlfn.XLOOKUP(Table2[[#This Row],[metode_pembayaran]],Table11[metode_pembayaran],Table11[id_pembayaran])</f>
        <v>MP 02</v>
      </c>
      <c r="O1711" t="s">
        <v>30</v>
      </c>
      <c r="P1711" t="str">
        <f>_xlfn.XLOOKUP(Table2[[#This Row],[status_reservasi]],'Dim Status Reservasi'!$B$2:$B$5,'Dim Status Reservasi'!$A$2:$A$5)</f>
        <v>ST 004</v>
      </c>
      <c r="Q1711" t="s">
        <v>48</v>
      </c>
      <c r="R1711" t="str">
        <f>_xlfn.XLOOKUP(Table2[[#This Row],[kota_hotel]],'Dim Kota Hotel'!$B$2:$B$21,'Dim Kota Hotel'!$A$2:$A$21)</f>
        <v>LOK 001</v>
      </c>
      <c r="S1711" t="s">
        <v>74</v>
      </c>
    </row>
    <row r="1712" spans="1:19" x14ac:dyDescent="0.25">
      <c r="A1712" t="s">
        <v>4743</v>
      </c>
      <c r="B1712" t="str">
        <f>_xlfn.XLOOKUP(Table2[[#This Row],[tanggal_checkin]],Table6[tanggal_checkin],Table6[id_checkin])</f>
        <v>CI 0927</v>
      </c>
      <c r="C1712" t="s">
        <v>11437</v>
      </c>
      <c r="D1712" t="str">
        <f>_xlfn.XLOOKUP(Table2[[#This Row],[tanggal_checkout]],Table4[tanggal_checkout],Table4[id_checkout])</f>
        <v>CO 0935</v>
      </c>
      <c r="E1712" t="s">
        <v>11610</v>
      </c>
      <c r="F1712" s="8">
        <v>0.72972222222222227</v>
      </c>
      <c r="G1712" t="str">
        <f>_xlfn.XLOOKUP(Table2[[#This Row],[nama_tamu]],Table10[nama_tamu],Table10[id_tamu])</f>
        <v>CUS 0089</v>
      </c>
      <c r="H1712" t="s">
        <v>4745</v>
      </c>
      <c r="I1712" t="str">
        <f>_xlfn.XLOOKUP(Table2[[#This Row],[tipe_kamar]],Table12[tipe_kamar],Table12[id_kamar])</f>
        <v>KMR 004</v>
      </c>
      <c r="J1712" t="s">
        <v>47</v>
      </c>
      <c r="K1712">
        <v>6</v>
      </c>
      <c r="L1712">
        <v>507000</v>
      </c>
      <c r="M1712">
        <v>3042000</v>
      </c>
      <c r="N1712" t="str">
        <f>_xlfn.XLOOKUP(Table2[[#This Row],[metode_pembayaran]],Table11[metode_pembayaran],Table11[id_pembayaran])</f>
        <v>MP 03</v>
      </c>
      <c r="O1712" t="s">
        <v>36</v>
      </c>
      <c r="P1712" t="str">
        <f>_xlfn.XLOOKUP(Table2[[#This Row],[status_reservasi]],'Dim Status Reservasi'!$B$2:$B$5,'Dim Status Reservasi'!$A$2:$A$5)</f>
        <v>ST 004</v>
      </c>
      <c r="Q1712" t="s">
        <v>48</v>
      </c>
      <c r="R1712" t="str">
        <f>_xlfn.XLOOKUP(Table2[[#This Row],[kota_hotel]],'Dim Kota Hotel'!$B$2:$B$21,'Dim Kota Hotel'!$A$2:$A$21)</f>
        <v>LOK 002</v>
      </c>
      <c r="S1712" t="s">
        <v>60</v>
      </c>
    </row>
    <row r="1713" spans="1:19" x14ac:dyDescent="0.25">
      <c r="A1713" t="s">
        <v>4746</v>
      </c>
      <c r="B1713" t="str">
        <f>_xlfn.XLOOKUP(Table2[[#This Row],[tanggal_checkin]],Table6[tanggal_checkin],Table6[id_checkin])</f>
        <v>CI 0755</v>
      </c>
      <c r="C1713" t="s">
        <v>11876</v>
      </c>
      <c r="D1713" t="str">
        <f>_xlfn.XLOOKUP(Table2[[#This Row],[tanggal_checkout]],Table4[tanggal_checkout],Table4[id_checkout])</f>
        <v>CO 0766</v>
      </c>
      <c r="E1713" t="s">
        <v>11009</v>
      </c>
      <c r="F1713" s="8">
        <v>0.37038194444444444</v>
      </c>
      <c r="G1713" t="str">
        <f>_xlfn.XLOOKUP(Table2[[#This Row],[nama_tamu]],Table10[nama_tamu],Table10[id_tamu])</f>
        <v>CUS 3830</v>
      </c>
      <c r="H1713" t="s">
        <v>4747</v>
      </c>
      <c r="I1713" t="str">
        <f>_xlfn.XLOOKUP(Table2[[#This Row],[tipe_kamar]],Table12[tipe_kamar],Table12[id_kamar])</f>
        <v>KMR 004</v>
      </c>
      <c r="J1713" t="s">
        <v>47</v>
      </c>
      <c r="K1713">
        <v>9</v>
      </c>
      <c r="L1713">
        <v>426000</v>
      </c>
      <c r="M1713">
        <v>3834000</v>
      </c>
      <c r="N1713" t="str">
        <f>_xlfn.XLOOKUP(Table2[[#This Row],[metode_pembayaran]],Table11[metode_pembayaran],Table11[id_pembayaran])</f>
        <v>MP 05</v>
      </c>
      <c r="O1713" t="s">
        <v>72</v>
      </c>
      <c r="P1713" t="str">
        <f>_xlfn.XLOOKUP(Table2[[#This Row],[status_reservasi]],'Dim Status Reservasi'!$B$2:$B$5,'Dim Status Reservasi'!$A$2:$A$5)</f>
        <v>ST 003</v>
      </c>
      <c r="Q1713" t="s">
        <v>37</v>
      </c>
      <c r="R1713" t="str">
        <f>_xlfn.XLOOKUP(Table2[[#This Row],[kota_hotel]],'Dim Kota Hotel'!$B$2:$B$21,'Dim Kota Hotel'!$A$2:$A$21)</f>
        <v>LOK 004</v>
      </c>
      <c r="S1713" t="s">
        <v>49</v>
      </c>
    </row>
    <row r="1714" spans="1:19" x14ac:dyDescent="0.25">
      <c r="A1714" t="s">
        <v>4748</v>
      </c>
      <c r="B1714" t="str">
        <f>_xlfn.XLOOKUP(Table2[[#This Row],[tanggal_checkin]],Table6[tanggal_checkin],Table6[id_checkin])</f>
        <v>CI 0404</v>
      </c>
      <c r="C1714" t="s">
        <v>11119</v>
      </c>
      <c r="D1714" t="str">
        <f>_xlfn.XLOOKUP(Table2[[#This Row],[tanggal_checkout]],Table4[tanggal_checkout],Table4[id_checkout])</f>
        <v>CO 0413</v>
      </c>
      <c r="E1714" t="s">
        <v>11929</v>
      </c>
      <c r="F1714" s="8">
        <v>0.46006944444444442</v>
      </c>
      <c r="G1714" t="str">
        <f>_xlfn.XLOOKUP(Table2[[#This Row],[nama_tamu]],Table10[nama_tamu],Table10[id_tamu])</f>
        <v>CUS 4082</v>
      </c>
      <c r="H1714" t="s">
        <v>4750</v>
      </c>
      <c r="I1714" t="str">
        <f>_xlfn.XLOOKUP(Table2[[#This Row],[tipe_kamar]],Table12[tipe_kamar],Table12[id_kamar])</f>
        <v>KMR 001</v>
      </c>
      <c r="J1714" t="s">
        <v>23</v>
      </c>
      <c r="K1714">
        <v>8</v>
      </c>
      <c r="L1714">
        <v>683000</v>
      </c>
      <c r="M1714">
        <v>5464000</v>
      </c>
      <c r="N1714" t="str">
        <f>_xlfn.XLOOKUP(Table2[[#This Row],[metode_pembayaran]],Table11[metode_pembayaran],Table11[id_pembayaran])</f>
        <v>MP 06</v>
      </c>
      <c r="O1714" t="s">
        <v>17</v>
      </c>
      <c r="P1714" t="str">
        <f>_xlfn.XLOOKUP(Table2[[#This Row],[status_reservasi]],'Dim Status Reservasi'!$B$2:$B$5,'Dim Status Reservasi'!$A$2:$A$5)</f>
        <v>ST 004</v>
      </c>
      <c r="Q1714" t="s">
        <v>48</v>
      </c>
      <c r="R1714" t="str">
        <f>_xlfn.XLOOKUP(Table2[[#This Row],[kota_hotel]],'Dim Kota Hotel'!$B$2:$B$21,'Dim Kota Hotel'!$A$2:$A$21)</f>
        <v>LOK 005</v>
      </c>
      <c r="S1714" t="s">
        <v>43</v>
      </c>
    </row>
    <row r="1715" spans="1:19" x14ac:dyDescent="0.25">
      <c r="A1715" t="s">
        <v>4751</v>
      </c>
      <c r="B1715" t="str">
        <f>_xlfn.XLOOKUP(Table2[[#This Row],[tanggal_checkin]],Table6[tanggal_checkin],Table6[id_checkin])</f>
        <v>CI 1033</v>
      </c>
      <c r="C1715" t="s">
        <v>11692</v>
      </c>
      <c r="D1715" t="str">
        <f>_xlfn.XLOOKUP(Table2[[#This Row],[tanggal_checkout]],Table4[tanggal_checkout],Table4[id_checkout])</f>
        <v>CO 1039</v>
      </c>
      <c r="E1715" t="s">
        <v>11906</v>
      </c>
      <c r="F1715" s="8">
        <v>0.58190972222222226</v>
      </c>
      <c r="G1715" t="str">
        <f>_xlfn.XLOOKUP(Table2[[#This Row],[nama_tamu]],Table10[nama_tamu],Table10[id_tamu])</f>
        <v>CUS 2636</v>
      </c>
      <c r="H1715" t="s">
        <v>4752</v>
      </c>
      <c r="I1715" t="str">
        <f>_xlfn.XLOOKUP(Table2[[#This Row],[tipe_kamar]],Table12[tipe_kamar],Table12[id_kamar])</f>
        <v>KMR 003</v>
      </c>
      <c r="J1715" t="s">
        <v>64</v>
      </c>
      <c r="K1715">
        <v>3</v>
      </c>
      <c r="L1715">
        <v>1332000</v>
      </c>
      <c r="M1715">
        <v>3996000</v>
      </c>
      <c r="N1715" t="str">
        <f>_xlfn.XLOOKUP(Table2[[#This Row],[metode_pembayaran]],Table11[metode_pembayaran],Table11[id_pembayaran])</f>
        <v>MP 03</v>
      </c>
      <c r="O1715" t="s">
        <v>36</v>
      </c>
      <c r="P1715" t="str">
        <f>_xlfn.XLOOKUP(Table2[[#This Row],[status_reservasi]],'Dim Status Reservasi'!$B$2:$B$5,'Dim Status Reservasi'!$A$2:$A$5)</f>
        <v>ST 004</v>
      </c>
      <c r="Q1715" t="s">
        <v>48</v>
      </c>
      <c r="R1715" t="str">
        <f>_xlfn.XLOOKUP(Table2[[#This Row],[kota_hotel]],'Dim Kota Hotel'!$B$2:$B$21,'Dim Kota Hotel'!$A$2:$A$21)</f>
        <v>LOK 007</v>
      </c>
      <c r="S1715" t="s">
        <v>145</v>
      </c>
    </row>
    <row r="1716" spans="1:19" x14ac:dyDescent="0.25">
      <c r="A1716" t="s">
        <v>4753</v>
      </c>
      <c r="B1716" t="str">
        <f>_xlfn.XLOOKUP(Table2[[#This Row],[tanggal_checkin]],Table6[tanggal_checkin],Table6[id_checkin])</f>
        <v>CI 1040</v>
      </c>
      <c r="C1716" t="s">
        <v>12007</v>
      </c>
      <c r="D1716" t="str">
        <f>_xlfn.XLOOKUP(Table2[[#This Row],[tanggal_checkout]],Table4[tanggal_checkout],Table4[id_checkout])</f>
        <v>CO 1044</v>
      </c>
      <c r="E1716" t="s">
        <v>12008</v>
      </c>
      <c r="F1716" s="8">
        <v>0.59778935185185189</v>
      </c>
      <c r="G1716" t="str">
        <f>_xlfn.XLOOKUP(Table2[[#This Row],[nama_tamu]],Table10[nama_tamu],Table10[id_tamu])</f>
        <v>CUS 1716</v>
      </c>
      <c r="H1716" t="s">
        <v>4755</v>
      </c>
      <c r="I1716" t="str">
        <f>_xlfn.XLOOKUP(Table2[[#This Row],[tipe_kamar]],Table12[tipe_kamar],Table12[id_kamar])</f>
        <v>KMR 004</v>
      </c>
      <c r="J1716" t="s">
        <v>47</v>
      </c>
      <c r="K1716">
        <v>1</v>
      </c>
      <c r="L1716">
        <v>414000</v>
      </c>
      <c r="M1716">
        <v>414000</v>
      </c>
      <c r="N1716" t="str">
        <f>_xlfn.XLOOKUP(Table2[[#This Row],[metode_pembayaran]],Table11[metode_pembayaran],Table11[id_pembayaran])</f>
        <v>MP 01</v>
      </c>
      <c r="O1716" t="s">
        <v>24</v>
      </c>
      <c r="P1716" t="str">
        <f>_xlfn.XLOOKUP(Table2[[#This Row],[status_reservasi]],'Dim Status Reservasi'!$B$2:$B$5,'Dim Status Reservasi'!$A$2:$A$5)</f>
        <v>ST 004</v>
      </c>
      <c r="Q1716" t="s">
        <v>48</v>
      </c>
      <c r="R1716" t="str">
        <f>_xlfn.XLOOKUP(Table2[[#This Row],[kota_hotel]],'Dim Kota Hotel'!$B$2:$B$21,'Dim Kota Hotel'!$A$2:$A$21)</f>
        <v>LOK 020</v>
      </c>
      <c r="S1716" t="s">
        <v>94</v>
      </c>
    </row>
    <row r="1717" spans="1:19" x14ac:dyDescent="0.25">
      <c r="A1717" t="s">
        <v>4756</v>
      </c>
      <c r="B1717" t="str">
        <f>_xlfn.XLOOKUP(Table2[[#This Row],[tanggal_checkin]],Table6[tanggal_checkin],Table6[id_checkin])</f>
        <v>CI 0296</v>
      </c>
      <c r="C1717" t="s">
        <v>11056</v>
      </c>
      <c r="D1717" t="str">
        <f>_xlfn.XLOOKUP(Table2[[#This Row],[tanggal_checkout]],Table4[tanggal_checkout],Table4[id_checkout])</f>
        <v>CO 0296</v>
      </c>
      <c r="E1717" t="s">
        <v>11754</v>
      </c>
      <c r="F1717" s="8">
        <v>0.76322916666666663</v>
      </c>
      <c r="G1717" t="str">
        <f>_xlfn.XLOOKUP(Table2[[#This Row],[nama_tamu]],Table10[nama_tamu],Table10[id_tamu])</f>
        <v>CUS 0573</v>
      </c>
      <c r="H1717" t="s">
        <v>4758</v>
      </c>
      <c r="I1717" t="str">
        <f>_xlfn.XLOOKUP(Table2[[#This Row],[tipe_kamar]],Table12[tipe_kamar],Table12[id_kamar])</f>
        <v>KMR 003</v>
      </c>
      <c r="J1717" t="s">
        <v>64</v>
      </c>
      <c r="K1717">
        <v>2</v>
      </c>
      <c r="L1717">
        <v>1132000</v>
      </c>
      <c r="M1717">
        <v>2264000</v>
      </c>
      <c r="N1717" t="str">
        <f>_xlfn.XLOOKUP(Table2[[#This Row],[metode_pembayaran]],Table11[metode_pembayaran],Table11[id_pembayaran])</f>
        <v>MP 05</v>
      </c>
      <c r="O1717" t="s">
        <v>72</v>
      </c>
      <c r="P1717" t="str">
        <f>_xlfn.XLOOKUP(Table2[[#This Row],[status_reservasi]],'Dim Status Reservasi'!$B$2:$B$5,'Dim Status Reservasi'!$A$2:$A$5)</f>
        <v>ST 004</v>
      </c>
      <c r="Q1717" t="s">
        <v>48</v>
      </c>
      <c r="R1717" t="str">
        <f>_xlfn.XLOOKUP(Table2[[#This Row],[kota_hotel]],'Dim Kota Hotel'!$B$2:$B$21,'Dim Kota Hotel'!$A$2:$A$21)</f>
        <v>LOK 017</v>
      </c>
      <c r="S1717" t="s">
        <v>84</v>
      </c>
    </row>
    <row r="1718" spans="1:19" x14ac:dyDescent="0.25">
      <c r="A1718" t="s">
        <v>4759</v>
      </c>
      <c r="B1718" t="str">
        <f>_xlfn.XLOOKUP(Table2[[#This Row],[tanggal_checkin]],Table6[tanggal_checkin],Table6[id_checkin])</f>
        <v>CI 0375</v>
      </c>
      <c r="C1718" t="s">
        <v>11619</v>
      </c>
      <c r="D1718" t="str">
        <f>_xlfn.XLOOKUP(Table2[[#This Row],[tanggal_checkout]],Table4[tanggal_checkout],Table4[id_checkout])</f>
        <v>CO 0380</v>
      </c>
      <c r="E1718" t="s">
        <v>11298</v>
      </c>
      <c r="F1718" s="8">
        <v>0.55402777777777779</v>
      </c>
      <c r="G1718" t="str">
        <f>_xlfn.XLOOKUP(Table2[[#This Row],[nama_tamu]],Table10[nama_tamu],Table10[id_tamu])</f>
        <v>CUS 1045</v>
      </c>
      <c r="H1718" t="s">
        <v>4761</v>
      </c>
      <c r="I1718" t="str">
        <f>_xlfn.XLOOKUP(Table2[[#This Row],[tipe_kamar]],Table12[tipe_kamar],Table12[id_kamar])</f>
        <v>KMR 004</v>
      </c>
      <c r="J1718" t="s">
        <v>47</v>
      </c>
      <c r="K1718">
        <v>4</v>
      </c>
      <c r="L1718">
        <v>508000</v>
      </c>
      <c r="M1718">
        <v>2032000</v>
      </c>
      <c r="N1718" t="str">
        <f>_xlfn.XLOOKUP(Table2[[#This Row],[metode_pembayaran]],Table11[metode_pembayaran],Table11[id_pembayaran])</f>
        <v>MP 06</v>
      </c>
      <c r="O1718" t="s">
        <v>17</v>
      </c>
      <c r="P1718" t="str">
        <f>_xlfn.XLOOKUP(Table2[[#This Row],[status_reservasi]],'Dim Status Reservasi'!$B$2:$B$5,'Dim Status Reservasi'!$A$2:$A$5)</f>
        <v>ST 003</v>
      </c>
      <c r="Q1718" t="s">
        <v>37</v>
      </c>
      <c r="R1718" t="str">
        <f>_xlfn.XLOOKUP(Table2[[#This Row],[kota_hotel]],'Dim Kota Hotel'!$B$2:$B$21,'Dim Kota Hotel'!$A$2:$A$21)</f>
        <v>LOK 013</v>
      </c>
      <c r="S1718" t="s">
        <v>160</v>
      </c>
    </row>
    <row r="1719" spans="1:19" x14ac:dyDescent="0.25">
      <c r="A1719" t="s">
        <v>4762</v>
      </c>
      <c r="B1719" t="str">
        <f>_xlfn.XLOOKUP(Table2[[#This Row],[tanggal_checkin]],Table6[tanggal_checkin],Table6[id_checkin])</f>
        <v>CI 0291</v>
      </c>
      <c r="C1719" t="s">
        <v>11475</v>
      </c>
      <c r="D1719" t="str">
        <f>_xlfn.XLOOKUP(Table2[[#This Row],[tanggal_checkout]],Table4[tanggal_checkout],Table4[id_checkout])</f>
        <v>CO 0292</v>
      </c>
      <c r="E1719" t="s">
        <v>11502</v>
      </c>
      <c r="F1719" s="8">
        <v>0.78070601851851851</v>
      </c>
      <c r="G1719" t="str">
        <f>_xlfn.XLOOKUP(Table2[[#This Row],[nama_tamu]],Table10[nama_tamu],Table10[id_tamu])</f>
        <v>CUS 3034</v>
      </c>
      <c r="H1719" t="s">
        <v>4764</v>
      </c>
      <c r="I1719" t="str">
        <f>_xlfn.XLOOKUP(Table2[[#This Row],[tipe_kamar]],Table12[tipe_kamar],Table12[id_kamar])</f>
        <v>KMR 001</v>
      </c>
      <c r="J1719" t="s">
        <v>23</v>
      </c>
      <c r="K1719">
        <v>3</v>
      </c>
      <c r="L1719">
        <v>552000</v>
      </c>
      <c r="M1719">
        <v>1656000</v>
      </c>
      <c r="N1719" t="str">
        <f>_xlfn.XLOOKUP(Table2[[#This Row],[metode_pembayaran]],Table11[metode_pembayaran],Table11[id_pembayaran])</f>
        <v>MP 02</v>
      </c>
      <c r="O1719" t="s">
        <v>30</v>
      </c>
      <c r="P1719" t="str">
        <f>_xlfn.XLOOKUP(Table2[[#This Row],[status_reservasi]],'Dim Status Reservasi'!$B$2:$B$5,'Dim Status Reservasi'!$A$2:$A$5)</f>
        <v>ST 003</v>
      </c>
      <c r="Q1719" t="s">
        <v>37</v>
      </c>
      <c r="R1719" t="str">
        <f>_xlfn.XLOOKUP(Table2[[#This Row],[kota_hotel]],'Dim Kota Hotel'!$B$2:$B$21,'Dim Kota Hotel'!$A$2:$A$21)</f>
        <v>LOK 005</v>
      </c>
      <c r="S1719" t="s">
        <v>43</v>
      </c>
    </row>
    <row r="1720" spans="1:19" x14ac:dyDescent="0.25">
      <c r="A1720" t="s">
        <v>4765</v>
      </c>
      <c r="B1720" t="str">
        <f>_xlfn.XLOOKUP(Table2[[#This Row],[tanggal_checkin]],Table6[tanggal_checkin],Table6[id_checkin])</f>
        <v>CI 1011</v>
      </c>
      <c r="C1720" t="s">
        <v>11763</v>
      </c>
      <c r="D1720" t="str">
        <f>_xlfn.XLOOKUP(Table2[[#This Row],[tanggal_checkout]],Table4[tanggal_checkout],Table4[id_checkout])</f>
        <v>CO 1023</v>
      </c>
      <c r="E1720" t="s">
        <v>11714</v>
      </c>
      <c r="F1720" s="8">
        <v>0.4647222222222222</v>
      </c>
      <c r="G1720" t="str">
        <f>_xlfn.XLOOKUP(Table2[[#This Row],[nama_tamu]],Table10[nama_tamu],Table10[id_tamu])</f>
        <v>CUS 3631</v>
      </c>
      <c r="H1720" t="s">
        <v>4767</v>
      </c>
      <c r="I1720" t="str">
        <f>_xlfn.XLOOKUP(Table2[[#This Row],[tipe_kamar]],Table12[tipe_kamar],Table12[id_kamar])</f>
        <v>KMR 003</v>
      </c>
      <c r="J1720" t="s">
        <v>64</v>
      </c>
      <c r="K1720">
        <v>9</v>
      </c>
      <c r="L1720">
        <v>1210000</v>
      </c>
      <c r="M1720">
        <v>10890000</v>
      </c>
      <c r="N1720" t="str">
        <f>_xlfn.XLOOKUP(Table2[[#This Row],[metode_pembayaran]],Table11[metode_pembayaran],Table11[id_pembayaran])</f>
        <v>MP 02</v>
      </c>
      <c r="O1720" t="s">
        <v>30</v>
      </c>
      <c r="P1720" t="str">
        <f>_xlfn.XLOOKUP(Table2[[#This Row],[status_reservasi]],'Dim Status Reservasi'!$B$2:$B$5,'Dim Status Reservasi'!$A$2:$A$5)</f>
        <v>ST 004</v>
      </c>
      <c r="Q1720" t="s">
        <v>48</v>
      </c>
      <c r="R1720" t="str">
        <f>_xlfn.XLOOKUP(Table2[[#This Row],[kota_hotel]],'Dim Kota Hotel'!$B$2:$B$21,'Dim Kota Hotel'!$A$2:$A$21)</f>
        <v>LOK 020</v>
      </c>
      <c r="S1720" t="s">
        <v>94</v>
      </c>
    </row>
    <row r="1721" spans="1:19" x14ac:dyDescent="0.25">
      <c r="A1721" t="s">
        <v>4768</v>
      </c>
      <c r="B1721" t="str">
        <f>_xlfn.XLOOKUP(Table2[[#This Row],[tanggal_checkin]],Table6[tanggal_checkin],Table6[id_checkin])</f>
        <v>CI 0900</v>
      </c>
      <c r="C1721" t="s">
        <v>11282</v>
      </c>
      <c r="D1721" t="str">
        <f>_xlfn.XLOOKUP(Table2[[#This Row],[tanggal_checkout]],Table4[tanggal_checkout],Table4[id_checkout])</f>
        <v>CO 0909</v>
      </c>
      <c r="E1721" t="s">
        <v>11538</v>
      </c>
      <c r="F1721" s="8">
        <v>0.69578703703703704</v>
      </c>
      <c r="G1721" t="str">
        <f>_xlfn.XLOOKUP(Table2[[#This Row],[nama_tamu]],Table10[nama_tamu],Table10[id_tamu])</f>
        <v>CUS 3149</v>
      </c>
      <c r="H1721" t="s">
        <v>4770</v>
      </c>
      <c r="I1721" t="str">
        <f>_xlfn.XLOOKUP(Table2[[#This Row],[tipe_kamar]],Table12[tipe_kamar],Table12[id_kamar])</f>
        <v>KMR 001</v>
      </c>
      <c r="J1721" t="s">
        <v>23</v>
      </c>
      <c r="K1721">
        <v>8</v>
      </c>
      <c r="L1721">
        <v>687000</v>
      </c>
      <c r="M1721">
        <v>5496000</v>
      </c>
      <c r="N1721" t="str">
        <f>_xlfn.XLOOKUP(Table2[[#This Row],[metode_pembayaran]],Table11[metode_pembayaran],Table11[id_pembayaran])</f>
        <v>MP 06</v>
      </c>
      <c r="O1721" t="s">
        <v>17</v>
      </c>
      <c r="P1721" t="str">
        <f>_xlfn.XLOOKUP(Table2[[#This Row],[status_reservasi]],'Dim Status Reservasi'!$B$2:$B$5,'Dim Status Reservasi'!$A$2:$A$5)</f>
        <v>ST 001</v>
      </c>
      <c r="Q1721" t="s">
        <v>214</v>
      </c>
      <c r="R1721" t="str">
        <f>_xlfn.XLOOKUP(Table2[[#This Row],[kota_hotel]],'Dim Kota Hotel'!$B$2:$B$21,'Dim Kota Hotel'!$A$2:$A$21)</f>
        <v>LOK 008</v>
      </c>
      <c r="S1721" t="s">
        <v>68</v>
      </c>
    </row>
    <row r="1722" spans="1:19" x14ac:dyDescent="0.25">
      <c r="A1722" t="s">
        <v>4771</v>
      </c>
      <c r="B1722" t="str">
        <f>_xlfn.XLOOKUP(Table2[[#This Row],[tanggal_checkin]],Table6[tanggal_checkin],Table6[id_checkin])</f>
        <v>CI 0520</v>
      </c>
      <c r="C1722" t="s">
        <v>11868</v>
      </c>
      <c r="D1722" t="str">
        <f>_xlfn.XLOOKUP(Table2[[#This Row],[tanggal_checkout]],Table4[tanggal_checkout],Table4[id_checkout])</f>
        <v>CO 0526</v>
      </c>
      <c r="E1722" t="s">
        <v>12009</v>
      </c>
      <c r="F1722" s="8">
        <v>0.13390046296296296</v>
      </c>
      <c r="G1722" t="str">
        <f>_xlfn.XLOOKUP(Table2[[#This Row],[nama_tamu]],Table10[nama_tamu],Table10[id_tamu])</f>
        <v>CUS 3343</v>
      </c>
      <c r="H1722" t="s">
        <v>4772</v>
      </c>
      <c r="I1722" t="str">
        <f>_xlfn.XLOOKUP(Table2[[#This Row],[tipe_kamar]],Table12[tipe_kamar],Table12[id_kamar])</f>
        <v>KMR 001</v>
      </c>
      <c r="J1722" t="s">
        <v>23</v>
      </c>
      <c r="K1722">
        <v>5</v>
      </c>
      <c r="L1722">
        <v>542000</v>
      </c>
      <c r="M1722">
        <v>2710000</v>
      </c>
      <c r="N1722" t="str">
        <f>_xlfn.XLOOKUP(Table2[[#This Row],[metode_pembayaran]],Table11[metode_pembayaran],Table11[id_pembayaran])</f>
        <v>MP 05</v>
      </c>
      <c r="O1722" t="s">
        <v>72</v>
      </c>
      <c r="P1722" t="str">
        <f>_xlfn.XLOOKUP(Table2[[#This Row],[status_reservasi]],'Dim Status Reservasi'!$B$2:$B$5,'Dim Status Reservasi'!$A$2:$A$5)</f>
        <v>ST 004</v>
      </c>
      <c r="Q1722" t="s">
        <v>48</v>
      </c>
      <c r="R1722" t="str">
        <f>_xlfn.XLOOKUP(Table2[[#This Row],[kota_hotel]],'Dim Kota Hotel'!$B$2:$B$21,'Dim Kota Hotel'!$A$2:$A$21)</f>
        <v>LOK 015</v>
      </c>
      <c r="S1722" t="s">
        <v>233</v>
      </c>
    </row>
    <row r="1723" spans="1:19" x14ac:dyDescent="0.25">
      <c r="A1723" t="s">
        <v>4773</v>
      </c>
      <c r="B1723" t="str">
        <f>_xlfn.XLOOKUP(Table2[[#This Row],[tanggal_checkin]],Table6[tanggal_checkin],Table6[id_checkin])</f>
        <v>CI 0436</v>
      </c>
      <c r="C1723" t="s">
        <v>11653</v>
      </c>
      <c r="D1723" t="str">
        <f>_xlfn.XLOOKUP(Table2[[#This Row],[tanggal_checkout]],Table4[tanggal_checkout],Table4[id_checkout])</f>
        <v>CO 0439</v>
      </c>
      <c r="E1723" t="s">
        <v>11495</v>
      </c>
      <c r="F1723" s="8">
        <v>0.9874074074074074</v>
      </c>
      <c r="G1723" t="str">
        <f>_xlfn.XLOOKUP(Table2[[#This Row],[nama_tamu]],Table10[nama_tamu],Table10[id_tamu])</f>
        <v>CUS 1741</v>
      </c>
      <c r="H1723" t="s">
        <v>4774</v>
      </c>
      <c r="I1723" t="str">
        <f>_xlfn.XLOOKUP(Table2[[#This Row],[tipe_kamar]],Table12[tipe_kamar],Table12[id_kamar])</f>
        <v>KMR 003</v>
      </c>
      <c r="J1723" t="s">
        <v>64</v>
      </c>
      <c r="K1723">
        <v>1</v>
      </c>
      <c r="L1723">
        <v>1099000</v>
      </c>
      <c r="M1723">
        <v>1099000</v>
      </c>
      <c r="N1723" t="str">
        <f>_xlfn.XLOOKUP(Table2[[#This Row],[metode_pembayaran]],Table11[metode_pembayaran],Table11[id_pembayaran])</f>
        <v>MP 02</v>
      </c>
      <c r="O1723" t="s">
        <v>30</v>
      </c>
      <c r="P1723" t="str">
        <f>_xlfn.XLOOKUP(Table2[[#This Row],[status_reservasi]],'Dim Status Reservasi'!$B$2:$B$5,'Dim Status Reservasi'!$A$2:$A$5)</f>
        <v>ST 003</v>
      </c>
      <c r="Q1723" t="s">
        <v>37</v>
      </c>
      <c r="R1723" t="str">
        <f>_xlfn.XLOOKUP(Table2[[#This Row],[kota_hotel]],'Dim Kota Hotel'!$B$2:$B$21,'Dim Kota Hotel'!$A$2:$A$21)</f>
        <v>LOK 013</v>
      </c>
      <c r="S1723" t="s">
        <v>160</v>
      </c>
    </row>
    <row r="1724" spans="1:19" x14ac:dyDescent="0.25">
      <c r="A1724" t="s">
        <v>4775</v>
      </c>
      <c r="B1724" t="str">
        <f>_xlfn.XLOOKUP(Table2[[#This Row],[tanggal_checkin]],Table6[tanggal_checkin],Table6[id_checkin])</f>
        <v>CI 0151</v>
      </c>
      <c r="C1724" t="s">
        <v>12010</v>
      </c>
      <c r="D1724" t="str">
        <f>_xlfn.XLOOKUP(Table2[[#This Row],[tanggal_checkout]],Table4[tanggal_checkout],Table4[id_checkout])</f>
        <v>CO 0159</v>
      </c>
      <c r="E1724" t="s">
        <v>11129</v>
      </c>
      <c r="F1724" s="8">
        <v>0.69927083333333329</v>
      </c>
      <c r="G1724" t="str">
        <f>_xlfn.XLOOKUP(Table2[[#This Row],[nama_tamu]],Table10[nama_tamu],Table10[id_tamu])</f>
        <v>CUS 1412</v>
      </c>
      <c r="H1724" t="s">
        <v>4777</v>
      </c>
      <c r="I1724" t="str">
        <f>_xlfn.XLOOKUP(Table2[[#This Row],[tipe_kamar]],Table12[tipe_kamar],Table12[id_kamar])</f>
        <v>KMR 003</v>
      </c>
      <c r="J1724" t="s">
        <v>64</v>
      </c>
      <c r="K1724">
        <v>8</v>
      </c>
      <c r="L1724">
        <v>1191000</v>
      </c>
      <c r="M1724">
        <v>9528000</v>
      </c>
      <c r="N1724" t="str">
        <f>_xlfn.XLOOKUP(Table2[[#This Row],[metode_pembayaran]],Table11[metode_pembayaran],Table11[id_pembayaran])</f>
        <v>MP 03</v>
      </c>
      <c r="O1724" t="s">
        <v>36</v>
      </c>
      <c r="P1724" t="str">
        <f>_xlfn.XLOOKUP(Table2[[#This Row],[status_reservasi]],'Dim Status Reservasi'!$B$2:$B$5,'Dim Status Reservasi'!$A$2:$A$5)</f>
        <v>ST 003</v>
      </c>
      <c r="Q1724" t="s">
        <v>37</v>
      </c>
      <c r="R1724" t="str">
        <f>_xlfn.XLOOKUP(Table2[[#This Row],[kota_hotel]],'Dim Kota Hotel'!$B$2:$B$21,'Dim Kota Hotel'!$A$2:$A$21)</f>
        <v>LOK 014</v>
      </c>
      <c r="S1724" t="s">
        <v>222</v>
      </c>
    </row>
    <row r="1725" spans="1:19" x14ac:dyDescent="0.25">
      <c r="A1725" t="s">
        <v>4778</v>
      </c>
      <c r="B1725" t="str">
        <f>_xlfn.XLOOKUP(Table2[[#This Row],[tanggal_checkin]],Table6[tanggal_checkin],Table6[id_checkin])</f>
        <v>CI 1073</v>
      </c>
      <c r="C1725" t="s">
        <v>11635</v>
      </c>
      <c r="D1725" t="str">
        <f>_xlfn.XLOOKUP(Table2[[#This Row],[tanggal_checkout]],Table4[tanggal_checkout],Table4[id_checkout])</f>
        <v>CO 1084</v>
      </c>
      <c r="E1725" t="s">
        <v>12011</v>
      </c>
      <c r="F1725" s="8">
        <v>0.80825231481481485</v>
      </c>
      <c r="G1725" t="str">
        <f>_xlfn.XLOOKUP(Table2[[#This Row],[nama_tamu]],Table10[nama_tamu],Table10[id_tamu])</f>
        <v>CUS 3335</v>
      </c>
      <c r="H1725" t="s">
        <v>4780</v>
      </c>
      <c r="I1725" t="str">
        <f>_xlfn.XLOOKUP(Table2[[#This Row],[tipe_kamar]],Table12[tipe_kamar],Table12[id_kamar])</f>
        <v>KMR 004</v>
      </c>
      <c r="J1725" t="s">
        <v>47</v>
      </c>
      <c r="K1725">
        <v>9</v>
      </c>
      <c r="L1725">
        <v>437000</v>
      </c>
      <c r="M1725">
        <v>3933000</v>
      </c>
      <c r="N1725" t="str">
        <f>_xlfn.XLOOKUP(Table2[[#This Row],[metode_pembayaran]],Table11[metode_pembayaran],Table11[id_pembayaran])</f>
        <v>MP 03</v>
      </c>
      <c r="O1725" t="s">
        <v>36</v>
      </c>
      <c r="P1725" t="str">
        <f>_xlfn.XLOOKUP(Table2[[#This Row],[status_reservasi]],'Dim Status Reservasi'!$B$2:$B$5,'Dim Status Reservasi'!$A$2:$A$5)</f>
        <v>ST 004</v>
      </c>
      <c r="Q1725" t="s">
        <v>48</v>
      </c>
      <c r="R1725" t="str">
        <f>_xlfn.XLOOKUP(Table2[[#This Row],[kota_hotel]],'Dim Kota Hotel'!$B$2:$B$21,'Dim Kota Hotel'!$A$2:$A$21)</f>
        <v>LOK 009</v>
      </c>
      <c r="S1725" t="s">
        <v>19</v>
      </c>
    </row>
    <row r="1726" spans="1:19" x14ac:dyDescent="0.25">
      <c r="A1726" t="s">
        <v>4781</v>
      </c>
      <c r="B1726" t="str">
        <f>_xlfn.XLOOKUP(Table2[[#This Row],[tanggal_checkin]],Table6[tanggal_checkin],Table6[id_checkin])</f>
        <v>CI 0573</v>
      </c>
      <c r="C1726" t="s">
        <v>11262</v>
      </c>
      <c r="D1726" t="str">
        <f>_xlfn.XLOOKUP(Table2[[#This Row],[tanggal_checkout]],Table4[tanggal_checkout],Table4[id_checkout])</f>
        <v>CO 0576</v>
      </c>
      <c r="E1726" t="s">
        <v>11395</v>
      </c>
      <c r="F1726" s="8">
        <v>0.33652777777777776</v>
      </c>
      <c r="G1726" t="str">
        <f>_xlfn.XLOOKUP(Table2[[#This Row],[nama_tamu]],Table10[nama_tamu],Table10[id_tamu])</f>
        <v>CUS 1281</v>
      </c>
      <c r="H1726" t="s">
        <v>4782</v>
      </c>
      <c r="I1726" t="str">
        <f>_xlfn.XLOOKUP(Table2[[#This Row],[tipe_kamar]],Table12[tipe_kamar],Table12[id_kamar])</f>
        <v>KMR 003</v>
      </c>
      <c r="J1726" t="s">
        <v>64</v>
      </c>
      <c r="K1726">
        <v>3</v>
      </c>
      <c r="L1726">
        <v>1348000</v>
      </c>
      <c r="M1726">
        <v>4044000</v>
      </c>
      <c r="N1726" t="str">
        <f>_xlfn.XLOOKUP(Table2[[#This Row],[metode_pembayaran]],Table11[metode_pembayaran],Table11[id_pembayaran])</f>
        <v>MP 06</v>
      </c>
      <c r="O1726" t="s">
        <v>17</v>
      </c>
      <c r="P1726" t="str">
        <f>_xlfn.XLOOKUP(Table2[[#This Row],[status_reservasi]],'Dim Status Reservasi'!$B$2:$B$5,'Dim Status Reservasi'!$A$2:$A$5)</f>
        <v>ST 003</v>
      </c>
      <c r="Q1726" t="s">
        <v>37</v>
      </c>
      <c r="R1726" t="str">
        <f>_xlfn.XLOOKUP(Table2[[#This Row],[kota_hotel]],'Dim Kota Hotel'!$B$2:$B$21,'Dim Kota Hotel'!$A$2:$A$21)</f>
        <v>LOK 013</v>
      </c>
      <c r="S1726" t="s">
        <v>160</v>
      </c>
    </row>
    <row r="1727" spans="1:19" x14ac:dyDescent="0.25">
      <c r="A1727" t="s">
        <v>4783</v>
      </c>
      <c r="B1727" t="str">
        <f>_xlfn.XLOOKUP(Table2[[#This Row],[tanggal_checkin]],Table6[tanggal_checkin],Table6[id_checkin])</f>
        <v>CI 0929</v>
      </c>
      <c r="C1727" t="s">
        <v>11108</v>
      </c>
      <c r="D1727" t="str">
        <f>_xlfn.XLOOKUP(Table2[[#This Row],[tanggal_checkout]],Table4[tanggal_checkout],Table4[id_checkout])</f>
        <v>CO 0935</v>
      </c>
      <c r="E1727" t="s">
        <v>11610</v>
      </c>
      <c r="F1727" s="8">
        <v>0.84895833333333337</v>
      </c>
      <c r="G1727" t="str">
        <f>_xlfn.XLOOKUP(Table2[[#This Row],[nama_tamu]],Table10[nama_tamu],Table10[id_tamu])</f>
        <v>CUS 0840</v>
      </c>
      <c r="H1727" t="s">
        <v>4784</v>
      </c>
      <c r="I1727" t="str">
        <f>_xlfn.XLOOKUP(Table2[[#This Row],[tipe_kamar]],Table12[tipe_kamar],Table12[id_kamar])</f>
        <v>KMR 002</v>
      </c>
      <c r="J1727" t="s">
        <v>82</v>
      </c>
      <c r="K1727">
        <v>3</v>
      </c>
      <c r="L1727">
        <v>395000</v>
      </c>
      <c r="M1727">
        <v>1185000</v>
      </c>
      <c r="N1727" t="str">
        <f>_xlfn.XLOOKUP(Table2[[#This Row],[metode_pembayaran]],Table11[metode_pembayaran],Table11[id_pembayaran])</f>
        <v>MP 03</v>
      </c>
      <c r="O1727" t="s">
        <v>36</v>
      </c>
      <c r="P1727" t="str">
        <f>_xlfn.XLOOKUP(Table2[[#This Row],[status_reservasi]],'Dim Status Reservasi'!$B$2:$B$5,'Dim Status Reservasi'!$A$2:$A$5)</f>
        <v>ST 004</v>
      </c>
      <c r="Q1727" t="s">
        <v>48</v>
      </c>
      <c r="R1727" t="str">
        <f>_xlfn.XLOOKUP(Table2[[#This Row],[kota_hotel]],'Dim Kota Hotel'!$B$2:$B$21,'Dim Kota Hotel'!$A$2:$A$21)</f>
        <v>LOK 001</v>
      </c>
      <c r="S1727" t="s">
        <v>74</v>
      </c>
    </row>
    <row r="1728" spans="1:19" x14ac:dyDescent="0.25">
      <c r="A1728" t="s">
        <v>4785</v>
      </c>
      <c r="B1728" t="str">
        <f>_xlfn.XLOOKUP(Table2[[#This Row],[tanggal_checkin]],Table6[tanggal_checkin],Table6[id_checkin])</f>
        <v>CI 0807</v>
      </c>
      <c r="C1728" t="s">
        <v>11575</v>
      </c>
      <c r="D1728" t="str">
        <f>_xlfn.XLOOKUP(Table2[[#This Row],[tanggal_checkout]],Table4[tanggal_checkout],Table4[id_checkout])</f>
        <v>CO 0818</v>
      </c>
      <c r="E1728" t="s">
        <v>11415</v>
      </c>
      <c r="F1728" s="8">
        <v>4.103009259259259E-2</v>
      </c>
      <c r="G1728" t="str">
        <f>_xlfn.XLOOKUP(Table2[[#This Row],[nama_tamu]],Table10[nama_tamu],Table10[id_tamu])</f>
        <v>CUS 0816</v>
      </c>
      <c r="H1728" t="s">
        <v>4786</v>
      </c>
      <c r="I1728" t="str">
        <f>_xlfn.XLOOKUP(Table2[[#This Row],[tipe_kamar]],Table12[tipe_kamar],Table12[id_kamar])</f>
        <v>KMR 001</v>
      </c>
      <c r="J1728" t="s">
        <v>23</v>
      </c>
      <c r="K1728">
        <v>7</v>
      </c>
      <c r="L1728">
        <v>562000</v>
      </c>
      <c r="M1728">
        <v>3934000</v>
      </c>
      <c r="N1728" t="str">
        <f>_xlfn.XLOOKUP(Table2[[#This Row],[metode_pembayaran]],Table11[metode_pembayaran],Table11[id_pembayaran])</f>
        <v>MP 01</v>
      </c>
      <c r="O1728" t="s">
        <v>24</v>
      </c>
      <c r="P1728" t="str">
        <f>_xlfn.XLOOKUP(Table2[[#This Row],[status_reservasi]],'Dim Status Reservasi'!$B$2:$B$5,'Dim Status Reservasi'!$A$2:$A$5)</f>
        <v>ST 004</v>
      </c>
      <c r="Q1728" t="s">
        <v>48</v>
      </c>
      <c r="R1728" t="str">
        <f>_xlfn.XLOOKUP(Table2[[#This Row],[kota_hotel]],'Dim Kota Hotel'!$B$2:$B$21,'Dim Kota Hotel'!$A$2:$A$21)</f>
        <v>LOK 014</v>
      </c>
      <c r="S1728" t="s">
        <v>222</v>
      </c>
    </row>
    <row r="1729" spans="1:19" x14ac:dyDescent="0.25">
      <c r="A1729" t="s">
        <v>4787</v>
      </c>
      <c r="B1729" t="str">
        <f>_xlfn.XLOOKUP(Table2[[#This Row],[tanggal_checkin]],Table6[tanggal_checkin],Table6[id_checkin])</f>
        <v>CI 0725</v>
      </c>
      <c r="C1729" t="s">
        <v>11637</v>
      </c>
      <c r="D1729" t="str">
        <f>_xlfn.XLOOKUP(Table2[[#This Row],[tanggal_checkout]],Table4[tanggal_checkout],Table4[id_checkout])</f>
        <v>CO 0732</v>
      </c>
      <c r="E1729" t="s">
        <v>11294</v>
      </c>
      <c r="F1729" s="8">
        <v>8.4918981481481484E-2</v>
      </c>
      <c r="G1729" t="str">
        <f>_xlfn.XLOOKUP(Table2[[#This Row],[nama_tamu]],Table10[nama_tamu],Table10[id_tamu])</f>
        <v>CUS 0703</v>
      </c>
      <c r="H1729" t="s">
        <v>4789</v>
      </c>
      <c r="I1729" t="str">
        <f>_xlfn.XLOOKUP(Table2[[#This Row],[tipe_kamar]],Table12[tipe_kamar],Table12[id_kamar])</f>
        <v>KMR 004</v>
      </c>
      <c r="J1729" t="s">
        <v>47</v>
      </c>
      <c r="K1729">
        <v>4</v>
      </c>
      <c r="L1729">
        <v>421000</v>
      </c>
      <c r="M1729">
        <v>1684000</v>
      </c>
      <c r="N1729" t="str">
        <f>_xlfn.XLOOKUP(Table2[[#This Row],[metode_pembayaran]],Table11[metode_pembayaran],Table11[id_pembayaran])</f>
        <v>MP 06</v>
      </c>
      <c r="O1729" t="s">
        <v>17</v>
      </c>
      <c r="P1729" t="str">
        <f>_xlfn.XLOOKUP(Table2[[#This Row],[status_reservasi]],'Dim Status Reservasi'!$B$2:$B$5,'Dim Status Reservasi'!$A$2:$A$5)</f>
        <v>ST 003</v>
      </c>
      <c r="Q1729" t="s">
        <v>37</v>
      </c>
      <c r="R1729" t="str">
        <f>_xlfn.XLOOKUP(Table2[[#This Row],[kota_hotel]],'Dim Kota Hotel'!$B$2:$B$21,'Dim Kota Hotel'!$A$2:$A$21)</f>
        <v>LOK 005</v>
      </c>
      <c r="S1729" t="s">
        <v>43</v>
      </c>
    </row>
    <row r="1730" spans="1:19" x14ac:dyDescent="0.25">
      <c r="A1730" t="s">
        <v>4790</v>
      </c>
      <c r="B1730" t="str">
        <f>_xlfn.XLOOKUP(Table2[[#This Row],[tanggal_checkin]],Table6[tanggal_checkin],Table6[id_checkin])</f>
        <v>CI 0016</v>
      </c>
      <c r="C1730" t="s">
        <v>11519</v>
      </c>
      <c r="D1730" t="str">
        <f>_xlfn.XLOOKUP(Table2[[#This Row],[tanggal_checkout]],Table4[tanggal_checkout],Table4[id_checkout])</f>
        <v>CO 0023</v>
      </c>
      <c r="E1730" t="s">
        <v>11383</v>
      </c>
      <c r="F1730" s="8">
        <v>0.78583333333333338</v>
      </c>
      <c r="G1730" t="str">
        <f>_xlfn.XLOOKUP(Table2[[#This Row],[nama_tamu]],Table10[nama_tamu],Table10[id_tamu])</f>
        <v>CUS 3048</v>
      </c>
      <c r="H1730" t="s">
        <v>4792</v>
      </c>
      <c r="I1730" t="str">
        <f>_xlfn.XLOOKUP(Table2[[#This Row],[tipe_kamar]],Table12[tipe_kamar],Table12[id_kamar])</f>
        <v>KMR 001</v>
      </c>
      <c r="J1730" t="s">
        <v>23</v>
      </c>
      <c r="K1730">
        <v>8</v>
      </c>
      <c r="L1730">
        <v>584000</v>
      </c>
      <c r="M1730">
        <v>4672000</v>
      </c>
      <c r="N1730" t="str">
        <f>_xlfn.XLOOKUP(Table2[[#This Row],[metode_pembayaran]],Table11[metode_pembayaran],Table11[id_pembayaran])</f>
        <v>MP 02</v>
      </c>
      <c r="O1730" t="s">
        <v>30</v>
      </c>
      <c r="P1730" t="str">
        <f>_xlfn.XLOOKUP(Table2[[#This Row],[status_reservasi]],'Dim Status Reservasi'!$B$2:$B$5,'Dim Status Reservasi'!$A$2:$A$5)</f>
        <v>ST 004</v>
      </c>
      <c r="Q1730" t="s">
        <v>48</v>
      </c>
      <c r="R1730" t="str">
        <f>_xlfn.XLOOKUP(Table2[[#This Row],[kota_hotel]],'Dim Kota Hotel'!$B$2:$B$21,'Dim Kota Hotel'!$A$2:$A$21)</f>
        <v>LOK 011</v>
      </c>
      <c r="S1730" t="s">
        <v>38</v>
      </c>
    </row>
    <row r="1731" spans="1:19" x14ac:dyDescent="0.25">
      <c r="A1731" t="s">
        <v>4793</v>
      </c>
      <c r="B1731" t="str">
        <f>_xlfn.XLOOKUP(Table2[[#This Row],[tanggal_checkin]],Table6[tanggal_checkin],Table6[id_checkin])</f>
        <v>CI 0936</v>
      </c>
      <c r="C1731" t="s">
        <v>11818</v>
      </c>
      <c r="D1731" t="str">
        <f>_xlfn.XLOOKUP(Table2[[#This Row],[tanggal_checkout]],Table4[tanggal_checkout],Table4[id_checkout])</f>
        <v>CO 0944</v>
      </c>
      <c r="E1731" t="s">
        <v>11772</v>
      </c>
      <c r="F1731" s="8">
        <v>0.51524305555555561</v>
      </c>
      <c r="G1731" t="str">
        <f>_xlfn.XLOOKUP(Table2[[#This Row],[nama_tamu]],Table10[nama_tamu],Table10[id_tamu])</f>
        <v>CUS 3965</v>
      </c>
      <c r="H1731" t="s">
        <v>4795</v>
      </c>
      <c r="I1731" t="str">
        <f>_xlfn.XLOOKUP(Table2[[#This Row],[tipe_kamar]],Table12[tipe_kamar],Table12[id_kamar])</f>
        <v>KMR 004</v>
      </c>
      <c r="J1731" t="s">
        <v>47</v>
      </c>
      <c r="K1731">
        <v>5</v>
      </c>
      <c r="L1731">
        <v>489000</v>
      </c>
      <c r="M1731">
        <v>2445000</v>
      </c>
      <c r="N1731" t="str">
        <f>_xlfn.XLOOKUP(Table2[[#This Row],[metode_pembayaran]],Table11[metode_pembayaran],Table11[id_pembayaran])</f>
        <v>MP 01</v>
      </c>
      <c r="O1731" t="s">
        <v>24</v>
      </c>
      <c r="P1731" t="str">
        <f>_xlfn.XLOOKUP(Table2[[#This Row],[status_reservasi]],'Dim Status Reservasi'!$B$2:$B$5,'Dim Status Reservasi'!$A$2:$A$5)</f>
        <v>ST 004</v>
      </c>
      <c r="Q1731" t="s">
        <v>48</v>
      </c>
      <c r="R1731" t="str">
        <f>_xlfn.XLOOKUP(Table2[[#This Row],[kota_hotel]],'Dim Kota Hotel'!$B$2:$B$21,'Dim Kota Hotel'!$A$2:$A$21)</f>
        <v>LOK 019</v>
      </c>
      <c r="S1731" t="s">
        <v>133</v>
      </c>
    </row>
    <row r="1732" spans="1:19" x14ac:dyDescent="0.25">
      <c r="A1732" t="s">
        <v>4796</v>
      </c>
      <c r="B1732" t="str">
        <f>_xlfn.XLOOKUP(Table2[[#This Row],[tanggal_checkin]],Table6[tanggal_checkin],Table6[id_checkin])</f>
        <v>CI 0239</v>
      </c>
      <c r="C1732" t="s">
        <v>11667</v>
      </c>
      <c r="D1732" t="str">
        <f>_xlfn.XLOOKUP(Table2[[#This Row],[tanggal_checkout]],Table4[tanggal_checkout],Table4[id_checkout])</f>
        <v>CO 0241</v>
      </c>
      <c r="E1732" t="s">
        <v>12012</v>
      </c>
      <c r="F1732" s="8">
        <v>0.14499999999999999</v>
      </c>
      <c r="G1732" t="str">
        <f>_xlfn.XLOOKUP(Table2[[#This Row],[nama_tamu]],Table10[nama_tamu],Table10[id_tamu])</f>
        <v>CUS 1500</v>
      </c>
      <c r="H1732" t="s">
        <v>4798</v>
      </c>
      <c r="I1732" t="str">
        <f>_xlfn.XLOOKUP(Table2[[#This Row],[tipe_kamar]],Table12[tipe_kamar],Table12[id_kamar])</f>
        <v>KMR 004</v>
      </c>
      <c r="J1732" t="s">
        <v>47</v>
      </c>
      <c r="K1732">
        <v>4</v>
      </c>
      <c r="L1732">
        <v>488000</v>
      </c>
      <c r="M1732">
        <v>1952000</v>
      </c>
      <c r="N1732" t="str">
        <f>_xlfn.XLOOKUP(Table2[[#This Row],[metode_pembayaran]],Table11[metode_pembayaran],Table11[id_pembayaran])</f>
        <v>MP 06</v>
      </c>
      <c r="O1732" t="s">
        <v>17</v>
      </c>
      <c r="P1732" t="str">
        <f>_xlfn.XLOOKUP(Table2[[#This Row],[status_reservasi]],'Dim Status Reservasi'!$B$2:$B$5,'Dim Status Reservasi'!$A$2:$A$5)</f>
        <v>ST 004</v>
      </c>
      <c r="Q1732" t="s">
        <v>48</v>
      </c>
      <c r="R1732" t="str">
        <f>_xlfn.XLOOKUP(Table2[[#This Row],[kota_hotel]],'Dim Kota Hotel'!$B$2:$B$21,'Dim Kota Hotel'!$A$2:$A$21)</f>
        <v>LOK 010</v>
      </c>
      <c r="S1732" t="s">
        <v>226</v>
      </c>
    </row>
    <row r="1733" spans="1:19" x14ac:dyDescent="0.25">
      <c r="A1733" t="s">
        <v>4799</v>
      </c>
      <c r="B1733" t="str">
        <f>_xlfn.XLOOKUP(Table2[[#This Row],[tanggal_checkin]],Table6[tanggal_checkin],Table6[id_checkin])</f>
        <v>CI 0570</v>
      </c>
      <c r="C1733" t="s">
        <v>12013</v>
      </c>
      <c r="D1733" t="str">
        <f>_xlfn.XLOOKUP(Table2[[#This Row],[tanggal_checkout]],Table4[tanggal_checkout],Table4[id_checkout])</f>
        <v>CO 0571</v>
      </c>
      <c r="E1733" t="s">
        <v>11089</v>
      </c>
      <c r="F1733" s="8">
        <v>0.46380787037037036</v>
      </c>
      <c r="G1733" t="str">
        <f>_xlfn.XLOOKUP(Table2[[#This Row],[nama_tamu]],Table10[nama_tamu],Table10[id_tamu])</f>
        <v>CUS 3131</v>
      </c>
      <c r="H1733" t="s">
        <v>4801</v>
      </c>
      <c r="I1733" t="str">
        <f>_xlfn.XLOOKUP(Table2[[#This Row],[tipe_kamar]],Table12[tipe_kamar],Table12[id_kamar])</f>
        <v>KMR 001</v>
      </c>
      <c r="J1733" t="s">
        <v>23</v>
      </c>
      <c r="K1733">
        <v>1</v>
      </c>
      <c r="L1733">
        <v>672000</v>
      </c>
      <c r="M1733">
        <v>672000</v>
      </c>
      <c r="N1733" t="str">
        <f>_xlfn.XLOOKUP(Table2[[#This Row],[metode_pembayaran]],Table11[metode_pembayaran],Table11[id_pembayaran])</f>
        <v>MP 05</v>
      </c>
      <c r="O1733" t="s">
        <v>72</v>
      </c>
      <c r="P1733" t="str">
        <f>_xlfn.XLOOKUP(Table2[[#This Row],[status_reservasi]],'Dim Status Reservasi'!$B$2:$B$5,'Dim Status Reservasi'!$A$2:$A$5)</f>
        <v>ST 003</v>
      </c>
      <c r="Q1733" t="s">
        <v>37</v>
      </c>
      <c r="R1733" t="str">
        <f>_xlfn.XLOOKUP(Table2[[#This Row],[kota_hotel]],'Dim Kota Hotel'!$B$2:$B$21,'Dim Kota Hotel'!$A$2:$A$21)</f>
        <v>LOK 005</v>
      </c>
      <c r="S1733" t="s">
        <v>43</v>
      </c>
    </row>
    <row r="1734" spans="1:19" x14ac:dyDescent="0.25">
      <c r="A1734" t="s">
        <v>4802</v>
      </c>
      <c r="B1734" t="str">
        <f>_xlfn.XLOOKUP(Table2[[#This Row],[tanggal_checkin]],Table6[tanggal_checkin],Table6[id_checkin])</f>
        <v>CI 0561</v>
      </c>
      <c r="C1734" t="s">
        <v>11203</v>
      </c>
      <c r="D1734" t="str">
        <f>_xlfn.XLOOKUP(Table2[[#This Row],[tanggal_checkout]],Table4[tanggal_checkout],Table4[id_checkout])</f>
        <v>CO 0564</v>
      </c>
      <c r="E1734" t="s">
        <v>11543</v>
      </c>
      <c r="F1734" s="8">
        <v>0.33265046296296297</v>
      </c>
      <c r="G1734" t="str">
        <f>_xlfn.XLOOKUP(Table2[[#This Row],[nama_tamu]],Table10[nama_tamu],Table10[id_tamu])</f>
        <v>CUS 3113</v>
      </c>
      <c r="H1734" t="s">
        <v>4803</v>
      </c>
      <c r="I1734" t="str">
        <f>_xlfn.XLOOKUP(Table2[[#This Row],[tipe_kamar]],Table12[tipe_kamar],Table12[id_kamar])</f>
        <v>KMR 003</v>
      </c>
      <c r="J1734" t="s">
        <v>64</v>
      </c>
      <c r="K1734">
        <v>3</v>
      </c>
      <c r="L1734">
        <v>1162000</v>
      </c>
      <c r="M1734">
        <v>3486000</v>
      </c>
      <c r="N1734" t="str">
        <f>_xlfn.XLOOKUP(Table2[[#This Row],[metode_pembayaran]],Table11[metode_pembayaran],Table11[id_pembayaran])</f>
        <v>MP 02</v>
      </c>
      <c r="O1734" t="s">
        <v>30</v>
      </c>
      <c r="P1734" t="str">
        <f>_xlfn.XLOOKUP(Table2[[#This Row],[status_reservasi]],'Dim Status Reservasi'!$B$2:$B$5,'Dim Status Reservasi'!$A$2:$A$5)</f>
        <v>ST 003</v>
      </c>
      <c r="Q1734" t="s">
        <v>37</v>
      </c>
      <c r="R1734" t="str">
        <f>_xlfn.XLOOKUP(Table2[[#This Row],[kota_hotel]],'Dim Kota Hotel'!$B$2:$B$21,'Dim Kota Hotel'!$A$2:$A$21)</f>
        <v>LOK 016</v>
      </c>
      <c r="S1734" t="s">
        <v>117</v>
      </c>
    </row>
    <row r="1735" spans="1:19" x14ac:dyDescent="0.25">
      <c r="A1735" t="s">
        <v>4804</v>
      </c>
      <c r="B1735" t="str">
        <f>_xlfn.XLOOKUP(Table2[[#This Row],[tanggal_checkin]],Table6[tanggal_checkin],Table6[id_checkin])</f>
        <v>CI 0771</v>
      </c>
      <c r="C1735" t="s">
        <v>11981</v>
      </c>
      <c r="D1735" t="str">
        <f>_xlfn.XLOOKUP(Table2[[#This Row],[tanggal_checkout]],Table4[tanggal_checkout],Table4[id_checkout])</f>
        <v>CO 0781</v>
      </c>
      <c r="E1735" t="s">
        <v>12014</v>
      </c>
      <c r="F1735" s="8">
        <v>0.15869212962962964</v>
      </c>
      <c r="G1735" t="str">
        <f>_xlfn.XLOOKUP(Table2[[#This Row],[nama_tamu]],Table10[nama_tamu],Table10[id_tamu])</f>
        <v>CUS 3090</v>
      </c>
      <c r="H1735" t="s">
        <v>4805</v>
      </c>
      <c r="I1735" t="str">
        <f>_xlfn.XLOOKUP(Table2[[#This Row],[tipe_kamar]],Table12[tipe_kamar],Table12[id_kamar])</f>
        <v>KMR 002</v>
      </c>
      <c r="J1735" t="s">
        <v>82</v>
      </c>
      <c r="K1735">
        <v>8</v>
      </c>
      <c r="L1735">
        <v>402000</v>
      </c>
      <c r="M1735">
        <v>3216000</v>
      </c>
      <c r="N1735" t="str">
        <f>_xlfn.XLOOKUP(Table2[[#This Row],[metode_pembayaran]],Table11[metode_pembayaran],Table11[id_pembayaran])</f>
        <v>MP 03</v>
      </c>
      <c r="O1735" t="s">
        <v>36</v>
      </c>
      <c r="P1735" t="str">
        <f>_xlfn.XLOOKUP(Table2[[#This Row],[status_reservasi]],'Dim Status Reservasi'!$B$2:$B$5,'Dim Status Reservasi'!$A$2:$A$5)</f>
        <v>ST 004</v>
      </c>
      <c r="Q1735" t="s">
        <v>48</v>
      </c>
      <c r="R1735" t="str">
        <f>_xlfn.XLOOKUP(Table2[[#This Row],[kota_hotel]],'Dim Kota Hotel'!$B$2:$B$21,'Dim Kota Hotel'!$A$2:$A$21)</f>
        <v>LOK 012</v>
      </c>
      <c r="S1735" t="s">
        <v>25</v>
      </c>
    </row>
    <row r="1736" spans="1:19" x14ac:dyDescent="0.25">
      <c r="A1736" t="s">
        <v>4806</v>
      </c>
      <c r="B1736" t="str">
        <f>_xlfn.XLOOKUP(Table2[[#This Row],[tanggal_checkin]],Table6[tanggal_checkin],Table6[id_checkin])</f>
        <v>CI 0119</v>
      </c>
      <c r="C1736" t="s">
        <v>11567</v>
      </c>
      <c r="D1736" t="str">
        <f>_xlfn.XLOOKUP(Table2[[#This Row],[tanggal_checkout]],Table4[tanggal_checkout],Table4[id_checkout])</f>
        <v>CO 0123</v>
      </c>
      <c r="E1736" t="s">
        <v>11098</v>
      </c>
      <c r="F1736" s="8">
        <v>0.42853009259259262</v>
      </c>
      <c r="G1736" t="str">
        <f>_xlfn.XLOOKUP(Table2[[#This Row],[nama_tamu]],Table10[nama_tamu],Table10[id_tamu])</f>
        <v>CUS 1807</v>
      </c>
      <c r="H1736" t="s">
        <v>4808</v>
      </c>
      <c r="I1736" t="str">
        <f>_xlfn.XLOOKUP(Table2[[#This Row],[tipe_kamar]],Table12[tipe_kamar],Table12[id_kamar])</f>
        <v>KMR 004</v>
      </c>
      <c r="J1736" t="s">
        <v>47</v>
      </c>
      <c r="K1736">
        <v>4</v>
      </c>
      <c r="L1736">
        <v>466000</v>
      </c>
      <c r="M1736">
        <v>1864000</v>
      </c>
      <c r="N1736" t="str">
        <f>_xlfn.XLOOKUP(Table2[[#This Row],[metode_pembayaran]],Table11[metode_pembayaran],Table11[id_pembayaran])</f>
        <v>MP 01</v>
      </c>
      <c r="O1736" t="s">
        <v>24</v>
      </c>
      <c r="P1736" t="str">
        <f>_xlfn.XLOOKUP(Table2[[#This Row],[status_reservasi]],'Dim Status Reservasi'!$B$2:$B$5,'Dim Status Reservasi'!$A$2:$A$5)</f>
        <v>ST 004</v>
      </c>
      <c r="Q1736" t="s">
        <v>48</v>
      </c>
      <c r="R1736" t="str">
        <f>_xlfn.XLOOKUP(Table2[[#This Row],[kota_hotel]],'Dim Kota Hotel'!$B$2:$B$21,'Dim Kota Hotel'!$A$2:$A$21)</f>
        <v>LOK 001</v>
      </c>
      <c r="S1736" t="s">
        <v>74</v>
      </c>
    </row>
    <row r="1737" spans="1:19" x14ac:dyDescent="0.25">
      <c r="A1737" t="s">
        <v>4809</v>
      </c>
      <c r="B1737" t="str">
        <f>_xlfn.XLOOKUP(Table2[[#This Row],[tanggal_checkin]],Table6[tanggal_checkin],Table6[id_checkin])</f>
        <v>CI 0635</v>
      </c>
      <c r="C1737" t="s">
        <v>11919</v>
      </c>
      <c r="D1737" t="str">
        <f>_xlfn.XLOOKUP(Table2[[#This Row],[tanggal_checkout]],Table4[tanggal_checkout],Table4[id_checkout])</f>
        <v>CO 0639</v>
      </c>
      <c r="E1737" t="s">
        <v>11783</v>
      </c>
      <c r="F1737" s="8">
        <v>0.5338194444444444</v>
      </c>
      <c r="G1737" t="str">
        <f>_xlfn.XLOOKUP(Table2[[#This Row],[nama_tamu]],Table10[nama_tamu],Table10[id_tamu])</f>
        <v>CUS 2958</v>
      </c>
      <c r="H1737" t="s">
        <v>4810</v>
      </c>
      <c r="I1737" t="str">
        <f>_xlfn.XLOOKUP(Table2[[#This Row],[tipe_kamar]],Table12[tipe_kamar],Table12[id_kamar])</f>
        <v>KMR 004</v>
      </c>
      <c r="J1737" t="s">
        <v>47</v>
      </c>
      <c r="K1737">
        <v>4</v>
      </c>
      <c r="L1737">
        <v>465000</v>
      </c>
      <c r="M1737">
        <v>1860000</v>
      </c>
      <c r="N1737" t="str">
        <f>_xlfn.XLOOKUP(Table2[[#This Row],[metode_pembayaran]],Table11[metode_pembayaran],Table11[id_pembayaran])</f>
        <v>MP 05</v>
      </c>
      <c r="O1737" t="s">
        <v>72</v>
      </c>
      <c r="P1737" t="str">
        <f>_xlfn.XLOOKUP(Table2[[#This Row],[status_reservasi]],'Dim Status Reservasi'!$B$2:$B$5,'Dim Status Reservasi'!$A$2:$A$5)</f>
        <v>ST 003</v>
      </c>
      <c r="Q1737" t="s">
        <v>37</v>
      </c>
      <c r="R1737" t="str">
        <f>_xlfn.XLOOKUP(Table2[[#This Row],[kota_hotel]],'Dim Kota Hotel'!$B$2:$B$21,'Dim Kota Hotel'!$A$2:$A$21)</f>
        <v>LOK 001</v>
      </c>
      <c r="S1737" t="s">
        <v>74</v>
      </c>
    </row>
    <row r="1738" spans="1:19" x14ac:dyDescent="0.25">
      <c r="A1738" t="s">
        <v>4811</v>
      </c>
      <c r="B1738" t="str">
        <f>_xlfn.XLOOKUP(Table2[[#This Row],[tanggal_checkin]],Table6[tanggal_checkin],Table6[id_checkin])</f>
        <v>CI 0479</v>
      </c>
      <c r="C1738" t="s">
        <v>10964</v>
      </c>
      <c r="D1738" t="str">
        <f>_xlfn.XLOOKUP(Table2[[#This Row],[tanggal_checkout]],Table4[tanggal_checkout],Table4[id_checkout])</f>
        <v>CO 0486</v>
      </c>
      <c r="E1738" t="s">
        <v>11193</v>
      </c>
      <c r="F1738" s="8">
        <v>0.3845601851851852</v>
      </c>
      <c r="G1738" t="str">
        <f>_xlfn.XLOOKUP(Table2[[#This Row],[nama_tamu]],Table10[nama_tamu],Table10[id_tamu])</f>
        <v>CUS 4184</v>
      </c>
      <c r="H1738" t="s">
        <v>4813</v>
      </c>
      <c r="I1738" t="str">
        <f>_xlfn.XLOOKUP(Table2[[#This Row],[tipe_kamar]],Table12[tipe_kamar],Table12[id_kamar])</f>
        <v>KMR 003</v>
      </c>
      <c r="J1738" t="s">
        <v>64</v>
      </c>
      <c r="K1738">
        <v>5</v>
      </c>
      <c r="L1738">
        <v>1309000</v>
      </c>
      <c r="M1738">
        <v>6545000</v>
      </c>
      <c r="N1738" t="str">
        <f>_xlfn.XLOOKUP(Table2[[#This Row],[metode_pembayaran]],Table11[metode_pembayaran],Table11[id_pembayaran])</f>
        <v>MP 02</v>
      </c>
      <c r="O1738" t="s">
        <v>30</v>
      </c>
      <c r="P1738" t="str">
        <f>_xlfn.XLOOKUP(Table2[[#This Row],[status_reservasi]],'Dim Status Reservasi'!$B$2:$B$5,'Dim Status Reservasi'!$A$2:$A$5)</f>
        <v>ST 003</v>
      </c>
      <c r="Q1738" t="s">
        <v>37</v>
      </c>
      <c r="R1738" t="str">
        <f>_xlfn.XLOOKUP(Table2[[#This Row],[kota_hotel]],'Dim Kota Hotel'!$B$2:$B$21,'Dim Kota Hotel'!$A$2:$A$21)</f>
        <v>LOK 011</v>
      </c>
      <c r="S1738" t="s">
        <v>38</v>
      </c>
    </row>
    <row r="1739" spans="1:19" x14ac:dyDescent="0.25">
      <c r="A1739" t="s">
        <v>4814</v>
      </c>
      <c r="B1739" t="str">
        <f>_xlfn.XLOOKUP(Table2[[#This Row],[tanggal_checkin]],Table6[tanggal_checkin],Table6[id_checkin])</f>
        <v>CI 0421</v>
      </c>
      <c r="C1739" t="s">
        <v>11230</v>
      </c>
      <c r="D1739" t="str">
        <f>_xlfn.XLOOKUP(Table2[[#This Row],[tanggal_checkout]],Table4[tanggal_checkout],Table4[id_checkout])</f>
        <v>CO 0427</v>
      </c>
      <c r="E1739" t="s">
        <v>11231</v>
      </c>
      <c r="F1739" s="8">
        <v>0.55667824074074079</v>
      </c>
      <c r="G1739" t="str">
        <f>_xlfn.XLOOKUP(Table2[[#This Row],[nama_tamu]],Table10[nama_tamu],Table10[id_tamu])</f>
        <v>CUS 0224</v>
      </c>
      <c r="H1739" t="s">
        <v>4816</v>
      </c>
      <c r="I1739" t="str">
        <f>_xlfn.XLOOKUP(Table2[[#This Row],[tipe_kamar]],Table12[tipe_kamar],Table12[id_kamar])</f>
        <v>KMR 002</v>
      </c>
      <c r="J1739" t="s">
        <v>82</v>
      </c>
      <c r="K1739">
        <v>4</v>
      </c>
      <c r="L1739">
        <v>396000</v>
      </c>
      <c r="M1739">
        <v>1584000</v>
      </c>
      <c r="N1739" t="str">
        <f>_xlfn.XLOOKUP(Table2[[#This Row],[metode_pembayaran]],Table11[metode_pembayaran],Table11[id_pembayaran])</f>
        <v>MP 05</v>
      </c>
      <c r="O1739" t="s">
        <v>72</v>
      </c>
      <c r="P1739" t="str">
        <f>_xlfn.XLOOKUP(Table2[[#This Row],[status_reservasi]],'Dim Status Reservasi'!$B$2:$B$5,'Dim Status Reservasi'!$A$2:$A$5)</f>
        <v>ST 001</v>
      </c>
      <c r="Q1739" t="s">
        <v>214</v>
      </c>
      <c r="R1739" t="str">
        <f>_xlfn.XLOOKUP(Table2[[#This Row],[kota_hotel]],'Dim Kota Hotel'!$B$2:$B$21,'Dim Kota Hotel'!$A$2:$A$21)</f>
        <v>LOK 019</v>
      </c>
      <c r="S1739" t="s">
        <v>133</v>
      </c>
    </row>
    <row r="1740" spans="1:19" x14ac:dyDescent="0.25">
      <c r="A1740" t="s">
        <v>4817</v>
      </c>
      <c r="B1740" t="str">
        <f>_xlfn.XLOOKUP(Table2[[#This Row],[tanggal_checkin]],Table6[tanggal_checkin],Table6[id_checkin])</f>
        <v>CI 0497</v>
      </c>
      <c r="C1740" t="s">
        <v>11385</v>
      </c>
      <c r="D1740" t="str">
        <f>_xlfn.XLOOKUP(Table2[[#This Row],[tanggal_checkout]],Table4[tanggal_checkout],Table4[id_checkout])</f>
        <v>CO 0506</v>
      </c>
      <c r="E1740" t="s">
        <v>11774</v>
      </c>
      <c r="F1740" s="8">
        <v>0.20435185185185184</v>
      </c>
      <c r="G1740" t="str">
        <f>_xlfn.XLOOKUP(Table2[[#This Row],[nama_tamu]],Table10[nama_tamu],Table10[id_tamu])</f>
        <v>CUS 3635</v>
      </c>
      <c r="H1740" t="s">
        <v>4818</v>
      </c>
      <c r="I1740" t="str">
        <f>_xlfn.XLOOKUP(Table2[[#This Row],[tipe_kamar]],Table12[tipe_kamar],Table12[id_kamar])</f>
        <v>KMR 004</v>
      </c>
      <c r="J1740" t="s">
        <v>47</v>
      </c>
      <c r="K1740">
        <v>8</v>
      </c>
      <c r="L1740">
        <v>408000</v>
      </c>
      <c r="M1740">
        <v>3264000</v>
      </c>
      <c r="N1740" t="str">
        <f>_xlfn.XLOOKUP(Table2[[#This Row],[metode_pembayaran]],Table11[metode_pembayaran],Table11[id_pembayaran])</f>
        <v>MP 06</v>
      </c>
      <c r="O1740" t="s">
        <v>17</v>
      </c>
      <c r="P1740" t="str">
        <f>_xlfn.XLOOKUP(Table2[[#This Row],[status_reservasi]],'Dim Status Reservasi'!$B$2:$B$5,'Dim Status Reservasi'!$A$2:$A$5)</f>
        <v>ST 003</v>
      </c>
      <c r="Q1740" t="s">
        <v>37</v>
      </c>
      <c r="R1740" t="str">
        <f>_xlfn.XLOOKUP(Table2[[#This Row],[kota_hotel]],'Dim Kota Hotel'!$B$2:$B$21,'Dim Kota Hotel'!$A$2:$A$21)</f>
        <v>LOK 011</v>
      </c>
      <c r="S1740" t="s">
        <v>38</v>
      </c>
    </row>
    <row r="1741" spans="1:19" x14ac:dyDescent="0.25">
      <c r="A1741" t="s">
        <v>4819</v>
      </c>
      <c r="B1741" t="str">
        <f>_xlfn.XLOOKUP(Table2[[#This Row],[tanggal_checkin]],Table6[tanggal_checkin],Table6[id_checkin])</f>
        <v>CI 0520</v>
      </c>
      <c r="C1741" t="s">
        <v>11868</v>
      </c>
      <c r="D1741" t="str">
        <f>_xlfn.XLOOKUP(Table2[[#This Row],[tanggal_checkout]],Table4[tanggal_checkout],Table4[id_checkout])</f>
        <v>CO 0523</v>
      </c>
      <c r="E1741" t="s">
        <v>10990</v>
      </c>
      <c r="F1741" s="8">
        <v>0.81262731481481476</v>
      </c>
      <c r="G1741" t="str">
        <f>_xlfn.XLOOKUP(Table2[[#This Row],[nama_tamu]],Table10[nama_tamu],Table10[id_tamu])</f>
        <v>CUS 2308</v>
      </c>
      <c r="H1741" t="s">
        <v>4821</v>
      </c>
      <c r="I1741" t="str">
        <f>_xlfn.XLOOKUP(Table2[[#This Row],[tipe_kamar]],Table12[tipe_kamar],Table12[id_kamar])</f>
        <v>KMR 003</v>
      </c>
      <c r="J1741" t="s">
        <v>64</v>
      </c>
      <c r="K1741">
        <v>2</v>
      </c>
      <c r="L1741">
        <v>1234000</v>
      </c>
      <c r="M1741">
        <v>2468000</v>
      </c>
      <c r="N1741" t="str">
        <f>_xlfn.XLOOKUP(Table2[[#This Row],[metode_pembayaran]],Table11[metode_pembayaran],Table11[id_pembayaran])</f>
        <v>MP 02</v>
      </c>
      <c r="O1741" t="s">
        <v>30</v>
      </c>
      <c r="P1741" t="str">
        <f>_xlfn.XLOOKUP(Table2[[#This Row],[status_reservasi]],'Dim Status Reservasi'!$B$2:$B$5,'Dim Status Reservasi'!$A$2:$A$5)</f>
        <v>ST 003</v>
      </c>
      <c r="Q1741" t="s">
        <v>37</v>
      </c>
      <c r="R1741" t="str">
        <f>_xlfn.XLOOKUP(Table2[[#This Row],[kota_hotel]],'Dim Kota Hotel'!$B$2:$B$21,'Dim Kota Hotel'!$A$2:$A$21)</f>
        <v>LOK 008</v>
      </c>
      <c r="S1741" t="s">
        <v>68</v>
      </c>
    </row>
    <row r="1742" spans="1:19" x14ac:dyDescent="0.25">
      <c r="A1742" t="s">
        <v>4822</v>
      </c>
      <c r="B1742" t="str">
        <f>_xlfn.XLOOKUP(Table2[[#This Row],[tanggal_checkin]],Table6[tanggal_checkin],Table6[id_checkin])</f>
        <v>CI 0332</v>
      </c>
      <c r="C1742" t="s">
        <v>11787</v>
      </c>
      <c r="D1742" t="str">
        <f>_xlfn.XLOOKUP(Table2[[#This Row],[tanggal_checkout]],Table4[tanggal_checkout],Table4[id_checkout])</f>
        <v>CO 0340</v>
      </c>
      <c r="E1742" t="s">
        <v>11902</v>
      </c>
      <c r="F1742" s="8">
        <v>0.4695023148148148</v>
      </c>
      <c r="G1742" t="str">
        <f>_xlfn.XLOOKUP(Table2[[#This Row],[nama_tamu]],Table10[nama_tamu],Table10[id_tamu])</f>
        <v>CUS 2088</v>
      </c>
      <c r="H1742" t="s">
        <v>4823</v>
      </c>
      <c r="I1742" t="str">
        <f>_xlfn.XLOOKUP(Table2[[#This Row],[tipe_kamar]],Table12[tipe_kamar],Table12[id_kamar])</f>
        <v>KMR 004</v>
      </c>
      <c r="J1742" t="s">
        <v>47</v>
      </c>
      <c r="K1742">
        <v>9</v>
      </c>
      <c r="L1742">
        <v>448000</v>
      </c>
      <c r="M1742">
        <v>4032000</v>
      </c>
      <c r="N1742" t="str">
        <f>_xlfn.XLOOKUP(Table2[[#This Row],[metode_pembayaran]],Table11[metode_pembayaran],Table11[id_pembayaran])</f>
        <v>MP 02</v>
      </c>
      <c r="O1742" t="s">
        <v>30</v>
      </c>
      <c r="P1742" t="str">
        <f>_xlfn.XLOOKUP(Table2[[#This Row],[status_reservasi]],'Dim Status Reservasi'!$B$2:$B$5,'Dim Status Reservasi'!$A$2:$A$5)</f>
        <v>ST 002</v>
      </c>
      <c r="Q1742" t="s">
        <v>124</v>
      </c>
      <c r="R1742" t="str">
        <f>_xlfn.XLOOKUP(Table2[[#This Row],[kota_hotel]],'Dim Kota Hotel'!$B$2:$B$21,'Dim Kota Hotel'!$A$2:$A$21)</f>
        <v>LOK 015</v>
      </c>
      <c r="S1742" t="s">
        <v>233</v>
      </c>
    </row>
    <row r="1743" spans="1:19" x14ac:dyDescent="0.25">
      <c r="A1743" t="s">
        <v>4824</v>
      </c>
      <c r="B1743" t="str">
        <f>_xlfn.XLOOKUP(Table2[[#This Row],[tanggal_checkin]],Table6[tanggal_checkin],Table6[id_checkin])</f>
        <v>CI 0975</v>
      </c>
      <c r="C1743" t="s">
        <v>11104</v>
      </c>
      <c r="D1743" t="str">
        <f>_xlfn.XLOOKUP(Table2[[#This Row],[tanggal_checkout]],Table4[tanggal_checkout],Table4[id_checkout])</f>
        <v>CO 0986</v>
      </c>
      <c r="E1743" t="s">
        <v>11068</v>
      </c>
      <c r="F1743" s="8">
        <v>0.26355324074074077</v>
      </c>
      <c r="G1743" t="str">
        <f>_xlfn.XLOOKUP(Table2[[#This Row],[nama_tamu]],Table10[nama_tamu],Table10[id_tamu])</f>
        <v>CUS 2743</v>
      </c>
      <c r="H1743" t="s">
        <v>4826</v>
      </c>
      <c r="I1743" t="str">
        <f>_xlfn.XLOOKUP(Table2[[#This Row],[tipe_kamar]],Table12[tipe_kamar],Table12[id_kamar])</f>
        <v>KMR 004</v>
      </c>
      <c r="J1743" t="s">
        <v>47</v>
      </c>
      <c r="K1743">
        <v>8</v>
      </c>
      <c r="L1743">
        <v>495000</v>
      </c>
      <c r="M1743">
        <v>3960000</v>
      </c>
      <c r="N1743" t="str">
        <f>_xlfn.XLOOKUP(Table2[[#This Row],[metode_pembayaran]],Table11[metode_pembayaran],Table11[id_pembayaran])</f>
        <v>MP 01</v>
      </c>
      <c r="O1743" t="s">
        <v>24</v>
      </c>
      <c r="P1743" t="str">
        <f>_xlfn.XLOOKUP(Table2[[#This Row],[status_reservasi]],'Dim Status Reservasi'!$B$2:$B$5,'Dim Status Reservasi'!$A$2:$A$5)</f>
        <v>ST 004</v>
      </c>
      <c r="Q1743" t="s">
        <v>48</v>
      </c>
      <c r="R1743" t="str">
        <f>_xlfn.XLOOKUP(Table2[[#This Row],[kota_hotel]],'Dim Kota Hotel'!$B$2:$B$21,'Dim Kota Hotel'!$A$2:$A$21)</f>
        <v>LOK 002</v>
      </c>
      <c r="S1743" t="s">
        <v>60</v>
      </c>
    </row>
    <row r="1744" spans="1:19" x14ac:dyDescent="0.25">
      <c r="A1744" t="s">
        <v>4827</v>
      </c>
      <c r="B1744" t="str">
        <f>_xlfn.XLOOKUP(Table2[[#This Row],[tanggal_checkin]],Table6[tanggal_checkin],Table6[id_checkin])</f>
        <v>CI 0218</v>
      </c>
      <c r="C1744" t="s">
        <v>11073</v>
      </c>
      <c r="D1744" t="str">
        <f>_xlfn.XLOOKUP(Table2[[#This Row],[tanggal_checkout]],Table4[tanggal_checkout],Table4[id_checkout])</f>
        <v>CO 0221</v>
      </c>
      <c r="E1744" t="s">
        <v>11579</v>
      </c>
      <c r="F1744" s="8">
        <v>0.87912037037037039</v>
      </c>
      <c r="G1744" t="str">
        <f>_xlfn.XLOOKUP(Table2[[#This Row],[nama_tamu]],Table10[nama_tamu],Table10[id_tamu])</f>
        <v>CUS 0139</v>
      </c>
      <c r="H1744" t="s">
        <v>11134</v>
      </c>
      <c r="I1744" t="str">
        <f>_xlfn.XLOOKUP(Table2[[#This Row],[tipe_kamar]],Table12[tipe_kamar],Table12[id_kamar])</f>
        <v>KMR 001</v>
      </c>
      <c r="J1744" t="s">
        <v>23</v>
      </c>
      <c r="K1744">
        <v>4</v>
      </c>
      <c r="L1744">
        <v>588000</v>
      </c>
      <c r="M1744">
        <v>2352000</v>
      </c>
      <c r="N1744" t="str">
        <f>_xlfn.XLOOKUP(Table2[[#This Row],[metode_pembayaran]],Table11[metode_pembayaran],Table11[id_pembayaran])</f>
        <v>MP 04</v>
      </c>
      <c r="O1744" t="s">
        <v>53</v>
      </c>
      <c r="P1744" t="str">
        <f>_xlfn.XLOOKUP(Table2[[#This Row],[status_reservasi]],'Dim Status Reservasi'!$B$2:$B$5,'Dim Status Reservasi'!$A$2:$A$5)</f>
        <v>ST 003</v>
      </c>
      <c r="Q1744" t="s">
        <v>37</v>
      </c>
      <c r="R1744" t="str">
        <f>_xlfn.XLOOKUP(Table2[[#This Row],[kota_hotel]],'Dim Kota Hotel'!$B$2:$B$21,'Dim Kota Hotel'!$A$2:$A$21)</f>
        <v>LOK 007</v>
      </c>
      <c r="S1744" t="s">
        <v>145</v>
      </c>
    </row>
    <row r="1745" spans="1:19" x14ac:dyDescent="0.25">
      <c r="A1745" t="s">
        <v>4828</v>
      </c>
      <c r="B1745" t="str">
        <f>_xlfn.XLOOKUP(Table2[[#This Row],[tanggal_checkin]],Table6[tanggal_checkin],Table6[id_checkin])</f>
        <v>CI 0961</v>
      </c>
      <c r="C1745" t="s">
        <v>11127</v>
      </c>
      <c r="D1745" t="str">
        <f>_xlfn.XLOOKUP(Table2[[#This Row],[tanggal_checkout]],Table4[tanggal_checkout],Table4[id_checkout])</f>
        <v>CO 0970</v>
      </c>
      <c r="E1745" t="s">
        <v>11813</v>
      </c>
      <c r="F1745" s="8">
        <v>0.52210648148148153</v>
      </c>
      <c r="G1745" t="str">
        <f>_xlfn.XLOOKUP(Table2[[#This Row],[nama_tamu]],Table10[nama_tamu],Table10[id_tamu])</f>
        <v>CUS 3118</v>
      </c>
      <c r="H1745" t="s">
        <v>4829</v>
      </c>
      <c r="I1745" t="str">
        <f>_xlfn.XLOOKUP(Table2[[#This Row],[tipe_kamar]],Table12[tipe_kamar],Table12[id_kamar])</f>
        <v>KMR 002</v>
      </c>
      <c r="J1745" t="s">
        <v>82</v>
      </c>
      <c r="K1745">
        <v>6</v>
      </c>
      <c r="L1745">
        <v>322000</v>
      </c>
      <c r="M1745">
        <v>1932000</v>
      </c>
      <c r="N1745" t="str">
        <f>_xlfn.XLOOKUP(Table2[[#This Row],[metode_pembayaran]],Table11[metode_pembayaran],Table11[id_pembayaran])</f>
        <v>MP 05</v>
      </c>
      <c r="O1745" t="s">
        <v>72</v>
      </c>
      <c r="P1745" t="str">
        <f>_xlfn.XLOOKUP(Table2[[#This Row],[status_reservasi]],'Dim Status Reservasi'!$B$2:$B$5,'Dim Status Reservasi'!$A$2:$A$5)</f>
        <v>ST 003</v>
      </c>
      <c r="Q1745" t="s">
        <v>37</v>
      </c>
      <c r="R1745" t="str">
        <f>_xlfn.XLOOKUP(Table2[[#This Row],[kota_hotel]],'Dim Kota Hotel'!$B$2:$B$21,'Dim Kota Hotel'!$A$2:$A$21)</f>
        <v>LOK 016</v>
      </c>
      <c r="S1745" t="s">
        <v>117</v>
      </c>
    </row>
    <row r="1746" spans="1:19" x14ac:dyDescent="0.25">
      <c r="A1746" t="s">
        <v>4830</v>
      </c>
      <c r="B1746" t="str">
        <f>_xlfn.XLOOKUP(Table2[[#This Row],[tanggal_checkin]],Table6[tanggal_checkin],Table6[id_checkin])</f>
        <v>CI 0036</v>
      </c>
      <c r="C1746" t="s">
        <v>11639</v>
      </c>
      <c r="D1746" t="str">
        <f>_xlfn.XLOOKUP(Table2[[#This Row],[tanggal_checkout]],Table4[tanggal_checkout],Table4[id_checkout])</f>
        <v>CO 0040</v>
      </c>
      <c r="E1746" t="s">
        <v>11122</v>
      </c>
      <c r="F1746" s="8">
        <v>0.36527777777777776</v>
      </c>
      <c r="G1746" t="str">
        <f>_xlfn.XLOOKUP(Table2[[#This Row],[nama_tamu]],Table10[nama_tamu],Table10[id_tamu])</f>
        <v>CUS 3741</v>
      </c>
      <c r="H1746" t="s">
        <v>4832</v>
      </c>
      <c r="I1746" t="str">
        <f>_xlfn.XLOOKUP(Table2[[#This Row],[tipe_kamar]],Table12[tipe_kamar],Table12[id_kamar])</f>
        <v>KMR 002</v>
      </c>
      <c r="J1746" t="s">
        <v>82</v>
      </c>
      <c r="K1746">
        <v>4</v>
      </c>
      <c r="L1746">
        <v>379000</v>
      </c>
      <c r="M1746">
        <v>1516000</v>
      </c>
      <c r="N1746" t="str">
        <f>_xlfn.XLOOKUP(Table2[[#This Row],[metode_pembayaran]],Table11[metode_pembayaran],Table11[id_pembayaran])</f>
        <v>MP 04</v>
      </c>
      <c r="O1746" t="s">
        <v>53</v>
      </c>
      <c r="P1746" t="str">
        <f>_xlfn.XLOOKUP(Table2[[#This Row],[status_reservasi]],'Dim Status Reservasi'!$B$2:$B$5,'Dim Status Reservasi'!$A$2:$A$5)</f>
        <v>ST 001</v>
      </c>
      <c r="Q1746" t="s">
        <v>214</v>
      </c>
      <c r="R1746" t="str">
        <f>_xlfn.XLOOKUP(Table2[[#This Row],[kota_hotel]],'Dim Kota Hotel'!$B$2:$B$21,'Dim Kota Hotel'!$A$2:$A$21)</f>
        <v>LOK 009</v>
      </c>
      <c r="S1746" t="s">
        <v>19</v>
      </c>
    </row>
    <row r="1747" spans="1:19" x14ac:dyDescent="0.25">
      <c r="A1747" t="s">
        <v>4833</v>
      </c>
      <c r="B1747" t="str">
        <f>_xlfn.XLOOKUP(Table2[[#This Row],[tanggal_checkin]],Table6[tanggal_checkin],Table6[id_checkin])</f>
        <v>CI 0037</v>
      </c>
      <c r="C1747" t="s">
        <v>10973</v>
      </c>
      <c r="D1747" t="str">
        <f>_xlfn.XLOOKUP(Table2[[#This Row],[tanggal_checkout]],Table4[tanggal_checkout],Table4[id_checkout])</f>
        <v>CO 0042</v>
      </c>
      <c r="E1747" t="s">
        <v>11441</v>
      </c>
      <c r="F1747" s="8">
        <v>0.83890046296296295</v>
      </c>
      <c r="G1747" t="str">
        <f>_xlfn.XLOOKUP(Table2[[#This Row],[nama_tamu]],Table10[nama_tamu],Table10[id_tamu])</f>
        <v>CUS 3688</v>
      </c>
      <c r="H1747" t="s">
        <v>4834</v>
      </c>
      <c r="I1747" t="str">
        <f>_xlfn.XLOOKUP(Table2[[#This Row],[tipe_kamar]],Table12[tipe_kamar],Table12[id_kamar])</f>
        <v>KMR 002</v>
      </c>
      <c r="J1747" t="s">
        <v>82</v>
      </c>
      <c r="K1747">
        <v>5</v>
      </c>
      <c r="L1747">
        <v>326000</v>
      </c>
      <c r="M1747">
        <v>1630000</v>
      </c>
      <c r="N1747" t="str">
        <f>_xlfn.XLOOKUP(Table2[[#This Row],[metode_pembayaran]],Table11[metode_pembayaran],Table11[id_pembayaran])</f>
        <v>MP 05</v>
      </c>
      <c r="O1747" t="s">
        <v>72</v>
      </c>
      <c r="P1747" t="str">
        <f>_xlfn.XLOOKUP(Table2[[#This Row],[status_reservasi]],'Dim Status Reservasi'!$B$2:$B$5,'Dim Status Reservasi'!$A$2:$A$5)</f>
        <v>ST 001</v>
      </c>
      <c r="Q1747" t="s">
        <v>214</v>
      </c>
      <c r="R1747" t="str">
        <f>_xlfn.XLOOKUP(Table2[[#This Row],[kota_hotel]],'Dim Kota Hotel'!$B$2:$B$21,'Dim Kota Hotel'!$A$2:$A$21)</f>
        <v>LOK 007</v>
      </c>
      <c r="S1747" t="s">
        <v>145</v>
      </c>
    </row>
    <row r="1748" spans="1:19" x14ac:dyDescent="0.25">
      <c r="A1748" t="s">
        <v>4835</v>
      </c>
      <c r="B1748" t="str">
        <f>_xlfn.XLOOKUP(Table2[[#This Row],[tanggal_checkin]],Table6[tanggal_checkin],Table6[id_checkin])</f>
        <v>CI 0874</v>
      </c>
      <c r="C1748" t="s">
        <v>11705</v>
      </c>
      <c r="D1748" t="str">
        <f>_xlfn.XLOOKUP(Table2[[#This Row],[tanggal_checkout]],Table4[tanggal_checkout],Table4[id_checkout])</f>
        <v>CO 0879</v>
      </c>
      <c r="E1748" t="s">
        <v>12015</v>
      </c>
      <c r="F1748" s="8">
        <v>0.34800925925925924</v>
      </c>
      <c r="G1748" t="str">
        <f>_xlfn.XLOOKUP(Table2[[#This Row],[nama_tamu]],Table10[nama_tamu],Table10[id_tamu])</f>
        <v>CUS 0359</v>
      </c>
      <c r="H1748" t="s">
        <v>4837</v>
      </c>
      <c r="I1748" t="str">
        <f>_xlfn.XLOOKUP(Table2[[#This Row],[tipe_kamar]],Table12[tipe_kamar],Table12[id_kamar])</f>
        <v>KMR 001</v>
      </c>
      <c r="J1748" t="s">
        <v>23</v>
      </c>
      <c r="K1748">
        <v>3</v>
      </c>
      <c r="L1748">
        <v>675000</v>
      </c>
      <c r="M1748">
        <v>2025000</v>
      </c>
      <c r="N1748" t="str">
        <f>_xlfn.XLOOKUP(Table2[[#This Row],[metode_pembayaran]],Table11[metode_pembayaran],Table11[id_pembayaran])</f>
        <v>MP 06</v>
      </c>
      <c r="O1748" t="s">
        <v>17</v>
      </c>
      <c r="P1748" t="str">
        <f>_xlfn.XLOOKUP(Table2[[#This Row],[status_reservasi]],'Dim Status Reservasi'!$B$2:$B$5,'Dim Status Reservasi'!$A$2:$A$5)</f>
        <v>ST 004</v>
      </c>
      <c r="Q1748" t="s">
        <v>48</v>
      </c>
      <c r="R1748" t="str">
        <f>_xlfn.XLOOKUP(Table2[[#This Row],[kota_hotel]],'Dim Kota Hotel'!$B$2:$B$21,'Dim Kota Hotel'!$A$2:$A$21)</f>
        <v>LOK 007</v>
      </c>
      <c r="S1748" t="s">
        <v>145</v>
      </c>
    </row>
    <row r="1749" spans="1:19" x14ac:dyDescent="0.25">
      <c r="A1749" t="s">
        <v>4838</v>
      </c>
      <c r="B1749" t="str">
        <f>_xlfn.XLOOKUP(Table2[[#This Row],[tanggal_checkin]],Table6[tanggal_checkin],Table6[id_checkin])</f>
        <v>CI 0216</v>
      </c>
      <c r="C1749" t="s">
        <v>11778</v>
      </c>
      <c r="D1749" t="str">
        <f>_xlfn.XLOOKUP(Table2[[#This Row],[tanggal_checkout]],Table4[tanggal_checkout],Table4[id_checkout])</f>
        <v>CO 0220</v>
      </c>
      <c r="E1749" t="s">
        <v>11930</v>
      </c>
      <c r="F1749" s="8">
        <v>0.64936342592592589</v>
      </c>
      <c r="G1749" t="str">
        <f>_xlfn.XLOOKUP(Table2[[#This Row],[nama_tamu]],Table10[nama_tamu],Table10[id_tamu])</f>
        <v>CUS 0139</v>
      </c>
      <c r="H1749" t="s">
        <v>11134</v>
      </c>
      <c r="I1749" t="str">
        <f>_xlfn.XLOOKUP(Table2[[#This Row],[tipe_kamar]],Table12[tipe_kamar],Table12[id_kamar])</f>
        <v>KMR 002</v>
      </c>
      <c r="J1749" t="s">
        <v>82</v>
      </c>
      <c r="K1749">
        <v>5</v>
      </c>
      <c r="L1749">
        <v>359000</v>
      </c>
      <c r="M1749">
        <v>1795000</v>
      </c>
      <c r="N1749" t="str">
        <f>_xlfn.XLOOKUP(Table2[[#This Row],[metode_pembayaran]],Table11[metode_pembayaran],Table11[id_pembayaran])</f>
        <v>MP 05</v>
      </c>
      <c r="O1749" t="s">
        <v>72</v>
      </c>
      <c r="P1749" t="str">
        <f>_xlfn.XLOOKUP(Table2[[#This Row],[status_reservasi]],'Dim Status Reservasi'!$B$2:$B$5,'Dim Status Reservasi'!$A$2:$A$5)</f>
        <v>ST 004</v>
      </c>
      <c r="Q1749" t="s">
        <v>48</v>
      </c>
      <c r="R1749" t="str">
        <f>_xlfn.XLOOKUP(Table2[[#This Row],[kota_hotel]],'Dim Kota Hotel'!$B$2:$B$21,'Dim Kota Hotel'!$A$2:$A$21)</f>
        <v>LOK 005</v>
      </c>
      <c r="S1749" t="s">
        <v>43</v>
      </c>
    </row>
    <row r="1750" spans="1:19" x14ac:dyDescent="0.25">
      <c r="A1750" t="s">
        <v>4839</v>
      </c>
      <c r="B1750" t="str">
        <f>_xlfn.XLOOKUP(Table2[[#This Row],[tanggal_checkin]],Table6[tanggal_checkin],Table6[id_checkin])</f>
        <v>CI 0521</v>
      </c>
      <c r="C1750" t="s">
        <v>11688</v>
      </c>
      <c r="D1750" t="str">
        <f>_xlfn.XLOOKUP(Table2[[#This Row],[tanggal_checkout]],Table4[tanggal_checkout],Table4[id_checkout])</f>
        <v>CO 0528</v>
      </c>
      <c r="E1750" t="s">
        <v>11071</v>
      </c>
      <c r="F1750" s="8">
        <v>0.98607638888888893</v>
      </c>
      <c r="G1750" t="str">
        <f>_xlfn.XLOOKUP(Table2[[#This Row],[nama_tamu]],Table10[nama_tamu],Table10[id_tamu])</f>
        <v>CUS 1060</v>
      </c>
      <c r="H1750" t="s">
        <v>4840</v>
      </c>
      <c r="I1750" t="str">
        <f>_xlfn.XLOOKUP(Table2[[#This Row],[tipe_kamar]],Table12[tipe_kamar],Table12[id_kamar])</f>
        <v>KMR 003</v>
      </c>
      <c r="J1750" t="s">
        <v>64</v>
      </c>
      <c r="K1750">
        <v>6</v>
      </c>
      <c r="L1750">
        <v>1174000</v>
      </c>
      <c r="M1750">
        <v>7044000</v>
      </c>
      <c r="N1750" t="str">
        <f>_xlfn.XLOOKUP(Table2[[#This Row],[metode_pembayaran]],Table11[metode_pembayaran],Table11[id_pembayaran])</f>
        <v>MP 04</v>
      </c>
      <c r="O1750" t="s">
        <v>53</v>
      </c>
      <c r="P1750" t="str">
        <f>_xlfn.XLOOKUP(Table2[[#This Row],[status_reservasi]],'Dim Status Reservasi'!$B$2:$B$5,'Dim Status Reservasi'!$A$2:$A$5)</f>
        <v>ST 001</v>
      </c>
      <c r="Q1750" t="s">
        <v>214</v>
      </c>
      <c r="R1750" t="str">
        <f>_xlfn.XLOOKUP(Table2[[#This Row],[kota_hotel]],'Dim Kota Hotel'!$B$2:$B$21,'Dim Kota Hotel'!$A$2:$A$21)</f>
        <v>LOK 006</v>
      </c>
      <c r="S1750" t="s">
        <v>129</v>
      </c>
    </row>
    <row r="1751" spans="1:19" x14ac:dyDescent="0.25">
      <c r="A1751" t="s">
        <v>4841</v>
      </c>
      <c r="B1751" t="str">
        <f>_xlfn.XLOOKUP(Table2[[#This Row],[tanggal_checkin]],Table6[tanggal_checkin],Table6[id_checkin])</f>
        <v>CI 0658</v>
      </c>
      <c r="C1751" t="s">
        <v>11170</v>
      </c>
      <c r="D1751" t="str">
        <f>_xlfn.XLOOKUP(Table2[[#This Row],[tanggal_checkout]],Table4[tanggal_checkout],Table4[id_checkout])</f>
        <v>CO 0666</v>
      </c>
      <c r="E1751" t="s">
        <v>11436</v>
      </c>
      <c r="F1751" s="8">
        <v>0.4457638888888889</v>
      </c>
      <c r="G1751" t="str">
        <f>_xlfn.XLOOKUP(Table2[[#This Row],[nama_tamu]],Table10[nama_tamu],Table10[id_tamu])</f>
        <v>CUS 2816</v>
      </c>
      <c r="H1751" t="s">
        <v>4843</v>
      </c>
      <c r="I1751" t="str">
        <f>_xlfn.XLOOKUP(Table2[[#This Row],[tipe_kamar]],Table12[tipe_kamar],Table12[id_kamar])</f>
        <v>KMR 001</v>
      </c>
      <c r="J1751" t="s">
        <v>23</v>
      </c>
      <c r="K1751">
        <v>7</v>
      </c>
      <c r="L1751">
        <v>626000</v>
      </c>
      <c r="M1751">
        <v>4382000</v>
      </c>
      <c r="N1751" t="str">
        <f>_xlfn.XLOOKUP(Table2[[#This Row],[metode_pembayaran]],Table11[metode_pembayaran],Table11[id_pembayaran])</f>
        <v>MP 03</v>
      </c>
      <c r="O1751" t="s">
        <v>36</v>
      </c>
      <c r="P1751" t="str">
        <f>_xlfn.XLOOKUP(Table2[[#This Row],[status_reservasi]],'Dim Status Reservasi'!$B$2:$B$5,'Dim Status Reservasi'!$A$2:$A$5)</f>
        <v>ST 001</v>
      </c>
      <c r="Q1751" t="s">
        <v>214</v>
      </c>
      <c r="R1751" t="str">
        <f>_xlfn.XLOOKUP(Table2[[#This Row],[kota_hotel]],'Dim Kota Hotel'!$B$2:$B$21,'Dim Kota Hotel'!$A$2:$A$21)</f>
        <v>LOK 015</v>
      </c>
      <c r="S1751" t="s">
        <v>233</v>
      </c>
    </row>
    <row r="1752" spans="1:19" x14ac:dyDescent="0.25">
      <c r="A1752" t="s">
        <v>4844</v>
      </c>
      <c r="B1752" t="str">
        <f>_xlfn.XLOOKUP(Table2[[#This Row],[tanggal_checkin]],Table6[tanggal_checkin],Table6[id_checkin])</f>
        <v>CI 0799</v>
      </c>
      <c r="C1752" t="s">
        <v>12016</v>
      </c>
      <c r="D1752" t="str">
        <f>_xlfn.XLOOKUP(Table2[[#This Row],[tanggal_checkout]],Table4[tanggal_checkout],Table4[id_checkout])</f>
        <v>CO 0808</v>
      </c>
      <c r="E1752" t="s">
        <v>11320</v>
      </c>
      <c r="F1752" s="8">
        <v>8.3159722222222218E-2</v>
      </c>
      <c r="G1752" t="str">
        <f>_xlfn.XLOOKUP(Table2[[#This Row],[nama_tamu]],Table10[nama_tamu],Table10[id_tamu])</f>
        <v>CUS 2207</v>
      </c>
      <c r="H1752" t="s">
        <v>4845</v>
      </c>
      <c r="I1752" t="str">
        <f>_xlfn.XLOOKUP(Table2[[#This Row],[tipe_kamar]],Table12[tipe_kamar],Table12[id_kamar])</f>
        <v>KMR 003</v>
      </c>
      <c r="J1752" t="s">
        <v>64</v>
      </c>
      <c r="K1752">
        <v>5</v>
      </c>
      <c r="L1752">
        <v>1325000</v>
      </c>
      <c r="M1752">
        <v>6625000</v>
      </c>
      <c r="N1752" t="str">
        <f>_xlfn.XLOOKUP(Table2[[#This Row],[metode_pembayaran]],Table11[metode_pembayaran],Table11[id_pembayaran])</f>
        <v>MP 06</v>
      </c>
      <c r="O1752" t="s">
        <v>17</v>
      </c>
      <c r="P1752" t="str">
        <f>_xlfn.XLOOKUP(Table2[[#This Row],[status_reservasi]],'Dim Status Reservasi'!$B$2:$B$5,'Dim Status Reservasi'!$A$2:$A$5)</f>
        <v>ST 003</v>
      </c>
      <c r="Q1752" t="s">
        <v>37</v>
      </c>
      <c r="R1752" t="str">
        <f>_xlfn.XLOOKUP(Table2[[#This Row],[kota_hotel]],'Dim Kota Hotel'!$B$2:$B$21,'Dim Kota Hotel'!$A$2:$A$21)</f>
        <v>LOK 017</v>
      </c>
      <c r="S1752" t="s">
        <v>84</v>
      </c>
    </row>
    <row r="1753" spans="1:19" x14ac:dyDescent="0.25">
      <c r="A1753" t="s">
        <v>4846</v>
      </c>
      <c r="B1753" t="str">
        <f>_xlfn.XLOOKUP(Table2[[#This Row],[tanggal_checkin]],Table6[tanggal_checkin],Table6[id_checkin])</f>
        <v>CI 0766</v>
      </c>
      <c r="C1753" t="s">
        <v>11604</v>
      </c>
      <c r="D1753" t="str">
        <f>_xlfn.XLOOKUP(Table2[[#This Row],[tanggal_checkout]],Table4[tanggal_checkout],Table4[id_checkout])</f>
        <v>CO 0777</v>
      </c>
      <c r="E1753" t="s">
        <v>11533</v>
      </c>
      <c r="F1753" s="8">
        <v>0.83216435185185189</v>
      </c>
      <c r="G1753" t="str">
        <f>_xlfn.XLOOKUP(Table2[[#This Row],[nama_tamu]],Table10[nama_tamu],Table10[id_tamu])</f>
        <v>CUS 0324</v>
      </c>
      <c r="H1753" t="s">
        <v>4847</v>
      </c>
      <c r="I1753" t="str">
        <f>_xlfn.XLOOKUP(Table2[[#This Row],[tipe_kamar]],Table12[tipe_kamar],Table12[id_kamar])</f>
        <v>KMR 003</v>
      </c>
      <c r="J1753" t="s">
        <v>64</v>
      </c>
      <c r="K1753">
        <v>9</v>
      </c>
      <c r="L1753">
        <v>1197000</v>
      </c>
      <c r="M1753">
        <v>10773000</v>
      </c>
      <c r="N1753" t="str">
        <f>_xlfn.XLOOKUP(Table2[[#This Row],[metode_pembayaran]],Table11[metode_pembayaran],Table11[id_pembayaran])</f>
        <v>MP 01</v>
      </c>
      <c r="O1753" t="s">
        <v>24</v>
      </c>
      <c r="P1753" t="str">
        <f>_xlfn.XLOOKUP(Table2[[#This Row],[status_reservasi]],'Dim Status Reservasi'!$B$2:$B$5,'Dim Status Reservasi'!$A$2:$A$5)</f>
        <v>ST 004</v>
      </c>
      <c r="Q1753" t="s">
        <v>48</v>
      </c>
      <c r="R1753" t="str">
        <f>_xlfn.XLOOKUP(Table2[[#This Row],[kota_hotel]],'Dim Kota Hotel'!$B$2:$B$21,'Dim Kota Hotel'!$A$2:$A$21)</f>
        <v>LOK 018</v>
      </c>
      <c r="S1753" t="s">
        <v>102</v>
      </c>
    </row>
    <row r="1754" spans="1:19" x14ac:dyDescent="0.25">
      <c r="A1754" t="s">
        <v>4848</v>
      </c>
      <c r="B1754" t="str">
        <f>_xlfn.XLOOKUP(Table2[[#This Row],[tanggal_checkin]],Table6[tanggal_checkin],Table6[id_checkin])</f>
        <v>CI 0930</v>
      </c>
      <c r="C1754" t="s">
        <v>11344</v>
      </c>
      <c r="D1754" t="str">
        <f>_xlfn.XLOOKUP(Table2[[#This Row],[tanggal_checkout]],Table4[tanggal_checkout],Table4[id_checkout])</f>
        <v>CO 0941</v>
      </c>
      <c r="E1754" t="s">
        <v>11611</v>
      </c>
      <c r="F1754" s="8">
        <v>0.15938657407407408</v>
      </c>
      <c r="G1754" t="str">
        <f>_xlfn.XLOOKUP(Table2[[#This Row],[nama_tamu]],Table10[nama_tamu],Table10[id_tamu])</f>
        <v>CUS 0839</v>
      </c>
      <c r="H1754" t="s">
        <v>4849</v>
      </c>
      <c r="I1754" t="str">
        <f>_xlfn.XLOOKUP(Table2[[#This Row],[tipe_kamar]],Table12[tipe_kamar],Table12[id_kamar])</f>
        <v>KMR 004</v>
      </c>
      <c r="J1754" t="s">
        <v>47</v>
      </c>
      <c r="K1754">
        <v>8</v>
      </c>
      <c r="L1754">
        <v>442000</v>
      </c>
      <c r="M1754">
        <v>3536000</v>
      </c>
      <c r="N1754" t="str">
        <f>_xlfn.XLOOKUP(Table2[[#This Row],[metode_pembayaran]],Table11[metode_pembayaran],Table11[id_pembayaran])</f>
        <v>MP 01</v>
      </c>
      <c r="O1754" t="s">
        <v>24</v>
      </c>
      <c r="P1754" t="str">
        <f>_xlfn.XLOOKUP(Table2[[#This Row],[status_reservasi]],'Dim Status Reservasi'!$B$2:$B$5,'Dim Status Reservasi'!$A$2:$A$5)</f>
        <v>ST 004</v>
      </c>
      <c r="Q1754" t="s">
        <v>48</v>
      </c>
      <c r="R1754" t="str">
        <f>_xlfn.XLOOKUP(Table2[[#This Row],[kota_hotel]],'Dim Kota Hotel'!$B$2:$B$21,'Dim Kota Hotel'!$A$2:$A$21)</f>
        <v>LOK 011</v>
      </c>
      <c r="S1754" t="s">
        <v>38</v>
      </c>
    </row>
    <row r="1755" spans="1:19" x14ac:dyDescent="0.25">
      <c r="A1755" t="s">
        <v>4850</v>
      </c>
      <c r="B1755" t="str">
        <f>_xlfn.XLOOKUP(Table2[[#This Row],[tanggal_checkin]],Table6[tanggal_checkin],Table6[id_checkin])</f>
        <v>CI 0421</v>
      </c>
      <c r="C1755" t="s">
        <v>11230</v>
      </c>
      <c r="D1755" t="str">
        <f>_xlfn.XLOOKUP(Table2[[#This Row],[tanggal_checkout]],Table4[tanggal_checkout],Table4[id_checkout])</f>
        <v>CO 0429</v>
      </c>
      <c r="E1755" t="s">
        <v>11897</v>
      </c>
      <c r="F1755" s="8">
        <v>0.59837962962962965</v>
      </c>
      <c r="G1755" t="str">
        <f>_xlfn.XLOOKUP(Table2[[#This Row],[nama_tamu]],Table10[nama_tamu],Table10[id_tamu])</f>
        <v>CUS 0780</v>
      </c>
      <c r="H1755" t="s">
        <v>4851</v>
      </c>
      <c r="I1755" t="str">
        <f>_xlfn.XLOOKUP(Table2[[#This Row],[tipe_kamar]],Table12[tipe_kamar],Table12[id_kamar])</f>
        <v>KMR 001</v>
      </c>
      <c r="J1755" t="s">
        <v>23</v>
      </c>
      <c r="K1755">
        <v>6</v>
      </c>
      <c r="L1755">
        <v>550000</v>
      </c>
      <c r="M1755">
        <v>3300000</v>
      </c>
      <c r="N1755" t="str">
        <f>_xlfn.XLOOKUP(Table2[[#This Row],[metode_pembayaran]],Table11[metode_pembayaran],Table11[id_pembayaran])</f>
        <v>MP 06</v>
      </c>
      <c r="O1755" t="s">
        <v>17</v>
      </c>
      <c r="P1755" t="str">
        <f>_xlfn.XLOOKUP(Table2[[#This Row],[status_reservasi]],'Dim Status Reservasi'!$B$2:$B$5,'Dim Status Reservasi'!$A$2:$A$5)</f>
        <v>ST 002</v>
      </c>
      <c r="Q1755" t="s">
        <v>124</v>
      </c>
      <c r="R1755" t="str">
        <f>_xlfn.XLOOKUP(Table2[[#This Row],[kota_hotel]],'Dim Kota Hotel'!$B$2:$B$21,'Dim Kota Hotel'!$A$2:$A$21)</f>
        <v>LOK 018</v>
      </c>
      <c r="S1755" t="s">
        <v>102</v>
      </c>
    </row>
    <row r="1756" spans="1:19" x14ac:dyDescent="0.25">
      <c r="A1756" t="s">
        <v>4852</v>
      </c>
      <c r="B1756" t="str">
        <f>_xlfn.XLOOKUP(Table2[[#This Row],[tanggal_checkin]],Table6[tanggal_checkin],Table6[id_checkin])</f>
        <v>CI 0787</v>
      </c>
      <c r="C1756" t="s">
        <v>11494</v>
      </c>
      <c r="D1756" t="str">
        <f>_xlfn.XLOOKUP(Table2[[#This Row],[tanggal_checkout]],Table4[tanggal_checkout],Table4[id_checkout])</f>
        <v>CO 0797</v>
      </c>
      <c r="E1756" t="s">
        <v>11664</v>
      </c>
      <c r="F1756" s="8">
        <v>0.65156250000000004</v>
      </c>
      <c r="G1756" t="str">
        <f>_xlfn.XLOOKUP(Table2[[#This Row],[nama_tamu]],Table10[nama_tamu],Table10[id_tamu])</f>
        <v>CUS 3117</v>
      </c>
      <c r="H1756" t="s">
        <v>4853</v>
      </c>
      <c r="I1756" t="str">
        <f>_xlfn.XLOOKUP(Table2[[#This Row],[tipe_kamar]],Table12[tipe_kamar],Table12[id_kamar])</f>
        <v>KMR 001</v>
      </c>
      <c r="J1756" t="s">
        <v>23</v>
      </c>
      <c r="K1756">
        <v>7</v>
      </c>
      <c r="L1756">
        <v>551000</v>
      </c>
      <c r="M1756">
        <v>3857000</v>
      </c>
      <c r="N1756" t="str">
        <f>_xlfn.XLOOKUP(Table2[[#This Row],[metode_pembayaran]],Table11[metode_pembayaran],Table11[id_pembayaran])</f>
        <v>MP 06</v>
      </c>
      <c r="O1756" t="s">
        <v>17</v>
      </c>
      <c r="P1756" t="str">
        <f>_xlfn.XLOOKUP(Table2[[#This Row],[status_reservasi]],'Dim Status Reservasi'!$B$2:$B$5,'Dim Status Reservasi'!$A$2:$A$5)</f>
        <v>ST 002</v>
      </c>
      <c r="Q1756" t="s">
        <v>124</v>
      </c>
      <c r="R1756" t="str">
        <f>_xlfn.XLOOKUP(Table2[[#This Row],[kota_hotel]],'Dim Kota Hotel'!$B$2:$B$21,'Dim Kota Hotel'!$A$2:$A$21)</f>
        <v>LOK 009</v>
      </c>
      <c r="S1756" t="s">
        <v>19</v>
      </c>
    </row>
    <row r="1757" spans="1:19" x14ac:dyDescent="0.25">
      <c r="A1757" t="s">
        <v>4854</v>
      </c>
      <c r="B1757" t="str">
        <f>_xlfn.XLOOKUP(Table2[[#This Row],[tanggal_checkin]],Table6[tanggal_checkin],Table6[id_checkin])</f>
        <v>CI 1001</v>
      </c>
      <c r="C1757" t="s">
        <v>11005</v>
      </c>
      <c r="D1757" t="str">
        <f>_xlfn.XLOOKUP(Table2[[#This Row],[tanggal_checkout]],Table4[tanggal_checkout],Table4[id_checkout])</f>
        <v>CO 1011</v>
      </c>
      <c r="E1757" t="s">
        <v>11483</v>
      </c>
      <c r="F1757" s="8">
        <v>0.68425925925925923</v>
      </c>
      <c r="G1757" t="str">
        <f>_xlfn.XLOOKUP(Table2[[#This Row],[nama_tamu]],Table10[nama_tamu],Table10[id_tamu])</f>
        <v>CUS 1958</v>
      </c>
      <c r="H1757" t="s">
        <v>4855</v>
      </c>
      <c r="I1757" t="str">
        <f>_xlfn.XLOOKUP(Table2[[#This Row],[tipe_kamar]],Table12[tipe_kamar],Table12[id_kamar])</f>
        <v>KMR 002</v>
      </c>
      <c r="J1757" t="s">
        <v>82</v>
      </c>
      <c r="K1757">
        <v>7</v>
      </c>
      <c r="L1757">
        <v>379000</v>
      </c>
      <c r="M1757">
        <v>2653000</v>
      </c>
      <c r="N1757" t="str">
        <f>_xlfn.XLOOKUP(Table2[[#This Row],[metode_pembayaran]],Table11[metode_pembayaran],Table11[id_pembayaran])</f>
        <v>MP 04</v>
      </c>
      <c r="O1757" t="s">
        <v>53</v>
      </c>
      <c r="P1757" t="str">
        <f>_xlfn.XLOOKUP(Table2[[#This Row],[status_reservasi]],'Dim Status Reservasi'!$B$2:$B$5,'Dim Status Reservasi'!$A$2:$A$5)</f>
        <v>ST 004</v>
      </c>
      <c r="Q1757" t="s">
        <v>48</v>
      </c>
      <c r="R1757" t="str">
        <f>_xlfn.XLOOKUP(Table2[[#This Row],[kota_hotel]],'Dim Kota Hotel'!$B$2:$B$21,'Dim Kota Hotel'!$A$2:$A$21)</f>
        <v>LOK 010</v>
      </c>
      <c r="S1757" t="s">
        <v>226</v>
      </c>
    </row>
    <row r="1758" spans="1:19" x14ac:dyDescent="0.25">
      <c r="A1758" t="s">
        <v>4856</v>
      </c>
      <c r="B1758" t="str">
        <f>_xlfn.XLOOKUP(Table2[[#This Row],[tanggal_checkin]],Table6[tanggal_checkin],Table6[id_checkin])</f>
        <v>CI 0135</v>
      </c>
      <c r="C1758" t="s">
        <v>10986</v>
      </c>
      <c r="D1758" t="str">
        <f>_xlfn.XLOOKUP(Table2[[#This Row],[tanggal_checkout]],Table4[tanggal_checkout],Table4[id_checkout])</f>
        <v>CO 0142</v>
      </c>
      <c r="E1758" t="s">
        <v>11656</v>
      </c>
      <c r="F1758" s="8">
        <v>0.7069212962962963</v>
      </c>
      <c r="G1758" t="str">
        <f>_xlfn.XLOOKUP(Table2[[#This Row],[nama_tamu]],Table10[nama_tamu],Table10[id_tamu])</f>
        <v>CUS 0662</v>
      </c>
      <c r="H1758" t="s">
        <v>4857</v>
      </c>
      <c r="I1758" t="str">
        <f>_xlfn.XLOOKUP(Table2[[#This Row],[tipe_kamar]],Table12[tipe_kamar],Table12[id_kamar])</f>
        <v>KMR 003</v>
      </c>
      <c r="J1758" t="s">
        <v>64</v>
      </c>
      <c r="K1758">
        <v>7</v>
      </c>
      <c r="L1758">
        <v>1176000</v>
      </c>
      <c r="M1758">
        <v>8232000</v>
      </c>
      <c r="N1758" t="str">
        <f>_xlfn.XLOOKUP(Table2[[#This Row],[metode_pembayaran]],Table11[metode_pembayaran],Table11[id_pembayaran])</f>
        <v>MP 01</v>
      </c>
      <c r="O1758" t="s">
        <v>24</v>
      </c>
      <c r="P1758" t="str">
        <f>_xlfn.XLOOKUP(Table2[[#This Row],[status_reservasi]],'Dim Status Reservasi'!$B$2:$B$5,'Dim Status Reservasi'!$A$2:$A$5)</f>
        <v>ST 004</v>
      </c>
      <c r="Q1758" t="s">
        <v>48</v>
      </c>
      <c r="R1758" t="str">
        <f>_xlfn.XLOOKUP(Table2[[#This Row],[kota_hotel]],'Dim Kota Hotel'!$B$2:$B$21,'Dim Kota Hotel'!$A$2:$A$21)</f>
        <v>LOK 004</v>
      </c>
      <c r="S1758" t="s">
        <v>49</v>
      </c>
    </row>
    <row r="1759" spans="1:19" x14ac:dyDescent="0.25">
      <c r="A1759" t="s">
        <v>4858</v>
      </c>
      <c r="B1759" t="str">
        <f>_xlfn.XLOOKUP(Table2[[#This Row],[tanggal_checkin]],Table6[tanggal_checkin],Table6[id_checkin])</f>
        <v>CI 0611</v>
      </c>
      <c r="C1759" t="s">
        <v>11181</v>
      </c>
      <c r="D1759" t="str">
        <f>_xlfn.XLOOKUP(Table2[[#This Row],[tanggal_checkout]],Table4[tanggal_checkout],Table4[id_checkout])</f>
        <v>CO 0617</v>
      </c>
      <c r="E1759" t="s">
        <v>11313</v>
      </c>
      <c r="F1759" s="8">
        <v>0.40469907407407407</v>
      </c>
      <c r="G1759" t="str">
        <f>_xlfn.XLOOKUP(Table2[[#This Row],[nama_tamu]],Table10[nama_tamu],Table10[id_tamu])</f>
        <v>CUS 0366</v>
      </c>
      <c r="H1759" t="s">
        <v>4860</v>
      </c>
      <c r="I1759" t="str">
        <f>_xlfn.XLOOKUP(Table2[[#This Row],[tipe_kamar]],Table12[tipe_kamar],Table12[id_kamar])</f>
        <v>KMR 001</v>
      </c>
      <c r="J1759" t="s">
        <v>23</v>
      </c>
      <c r="K1759">
        <v>6</v>
      </c>
      <c r="L1759">
        <v>552000</v>
      </c>
      <c r="M1759">
        <v>3312000</v>
      </c>
      <c r="N1759" t="str">
        <f>_xlfn.XLOOKUP(Table2[[#This Row],[metode_pembayaran]],Table11[metode_pembayaran],Table11[id_pembayaran])</f>
        <v>MP 02</v>
      </c>
      <c r="O1759" t="s">
        <v>30</v>
      </c>
      <c r="P1759" t="str">
        <f>_xlfn.XLOOKUP(Table2[[#This Row],[status_reservasi]],'Dim Status Reservasi'!$B$2:$B$5,'Dim Status Reservasi'!$A$2:$A$5)</f>
        <v>ST 004</v>
      </c>
      <c r="Q1759" t="s">
        <v>48</v>
      </c>
      <c r="R1759" t="str">
        <f>_xlfn.XLOOKUP(Table2[[#This Row],[kota_hotel]],'Dim Kota Hotel'!$B$2:$B$21,'Dim Kota Hotel'!$A$2:$A$21)</f>
        <v>LOK 008</v>
      </c>
      <c r="S1759" t="s">
        <v>68</v>
      </c>
    </row>
    <row r="1760" spans="1:19" x14ac:dyDescent="0.25">
      <c r="A1760" t="s">
        <v>4861</v>
      </c>
      <c r="B1760" t="str">
        <f>_xlfn.XLOOKUP(Table2[[#This Row],[tanggal_checkin]],Table6[tanggal_checkin],Table6[id_checkin])</f>
        <v>CI 0133</v>
      </c>
      <c r="C1760" t="s">
        <v>11356</v>
      </c>
      <c r="D1760" t="str">
        <f>_xlfn.XLOOKUP(Table2[[#This Row],[tanggal_checkout]],Table4[tanggal_checkout],Table4[id_checkout])</f>
        <v>CO 0137</v>
      </c>
      <c r="E1760" t="s">
        <v>11358</v>
      </c>
      <c r="F1760" s="8">
        <v>0.25166666666666665</v>
      </c>
      <c r="G1760" t="str">
        <f>_xlfn.XLOOKUP(Table2[[#This Row],[nama_tamu]],Table10[nama_tamu],Table10[id_tamu])</f>
        <v>CUS 4131</v>
      </c>
      <c r="H1760" t="s">
        <v>4862</v>
      </c>
      <c r="I1760" t="str">
        <f>_xlfn.XLOOKUP(Table2[[#This Row],[tipe_kamar]],Table12[tipe_kamar],Table12[id_kamar])</f>
        <v>KMR 001</v>
      </c>
      <c r="J1760" t="s">
        <v>23</v>
      </c>
      <c r="K1760">
        <v>4</v>
      </c>
      <c r="L1760">
        <v>554000</v>
      </c>
      <c r="M1760">
        <v>2216000</v>
      </c>
      <c r="N1760" t="str">
        <f>_xlfn.XLOOKUP(Table2[[#This Row],[metode_pembayaran]],Table11[metode_pembayaran],Table11[id_pembayaran])</f>
        <v>MP 06</v>
      </c>
      <c r="O1760" t="s">
        <v>17</v>
      </c>
      <c r="P1760" t="str">
        <f>_xlfn.XLOOKUP(Table2[[#This Row],[status_reservasi]],'Dim Status Reservasi'!$B$2:$B$5,'Dim Status Reservasi'!$A$2:$A$5)</f>
        <v>ST 001</v>
      </c>
      <c r="Q1760" t="s">
        <v>214</v>
      </c>
      <c r="R1760" t="str">
        <f>_xlfn.XLOOKUP(Table2[[#This Row],[kota_hotel]],'Dim Kota Hotel'!$B$2:$B$21,'Dim Kota Hotel'!$A$2:$A$21)</f>
        <v>LOK 001</v>
      </c>
      <c r="S1760" t="s">
        <v>74</v>
      </c>
    </row>
    <row r="1761" spans="1:19" x14ac:dyDescent="0.25">
      <c r="A1761" t="s">
        <v>4863</v>
      </c>
      <c r="B1761" t="str">
        <f>_xlfn.XLOOKUP(Table2[[#This Row],[tanggal_checkin]],Table6[tanggal_checkin],Table6[id_checkin])</f>
        <v>CI 0949</v>
      </c>
      <c r="C1761" t="s">
        <v>11620</v>
      </c>
      <c r="D1761" t="str">
        <f>_xlfn.XLOOKUP(Table2[[#This Row],[tanggal_checkout]],Table4[tanggal_checkout],Table4[id_checkout])</f>
        <v>CO 0960</v>
      </c>
      <c r="E1761" t="s">
        <v>11984</v>
      </c>
      <c r="F1761" s="8">
        <v>0.80574074074074076</v>
      </c>
      <c r="G1761" t="str">
        <f>_xlfn.XLOOKUP(Table2[[#This Row],[nama_tamu]],Table10[nama_tamu],Table10[id_tamu])</f>
        <v>CUS 2370</v>
      </c>
      <c r="H1761" t="s">
        <v>4864</v>
      </c>
      <c r="I1761" t="str">
        <f>_xlfn.XLOOKUP(Table2[[#This Row],[tipe_kamar]],Table12[tipe_kamar],Table12[id_kamar])</f>
        <v>KMR 001</v>
      </c>
      <c r="J1761" t="s">
        <v>23</v>
      </c>
      <c r="K1761">
        <v>8</v>
      </c>
      <c r="L1761">
        <v>541000</v>
      </c>
      <c r="M1761">
        <v>4328000</v>
      </c>
      <c r="N1761" t="str">
        <f>_xlfn.XLOOKUP(Table2[[#This Row],[metode_pembayaran]],Table11[metode_pembayaran],Table11[id_pembayaran])</f>
        <v>MP 03</v>
      </c>
      <c r="O1761" t="s">
        <v>36</v>
      </c>
      <c r="P1761" t="str">
        <f>_xlfn.XLOOKUP(Table2[[#This Row],[status_reservasi]],'Dim Status Reservasi'!$B$2:$B$5,'Dim Status Reservasi'!$A$2:$A$5)</f>
        <v>ST 004</v>
      </c>
      <c r="Q1761" t="s">
        <v>48</v>
      </c>
      <c r="R1761" t="str">
        <f>_xlfn.XLOOKUP(Table2[[#This Row],[kota_hotel]],'Dim Kota Hotel'!$B$2:$B$21,'Dim Kota Hotel'!$A$2:$A$21)</f>
        <v>LOK 014</v>
      </c>
      <c r="S1761" t="s">
        <v>222</v>
      </c>
    </row>
    <row r="1762" spans="1:19" x14ac:dyDescent="0.25">
      <c r="A1762" t="s">
        <v>4865</v>
      </c>
      <c r="B1762" t="str">
        <f>_xlfn.XLOOKUP(Table2[[#This Row],[tanggal_checkin]],Table6[tanggal_checkin],Table6[id_checkin])</f>
        <v>CI 0161</v>
      </c>
      <c r="C1762" t="s">
        <v>11682</v>
      </c>
      <c r="D1762" t="str">
        <f>_xlfn.XLOOKUP(Table2[[#This Row],[tanggal_checkout]],Table4[tanggal_checkout],Table4[id_checkout])</f>
        <v>CO 0163</v>
      </c>
      <c r="E1762" t="s">
        <v>11235</v>
      </c>
      <c r="F1762" s="8">
        <v>0.86747685185185186</v>
      </c>
      <c r="G1762" t="str">
        <f>_xlfn.XLOOKUP(Table2[[#This Row],[nama_tamu]],Table10[nama_tamu],Table10[id_tamu])</f>
        <v>CUS 0332</v>
      </c>
      <c r="H1762" t="s">
        <v>4867</v>
      </c>
      <c r="I1762" t="str">
        <f>_xlfn.XLOOKUP(Table2[[#This Row],[tipe_kamar]],Table12[tipe_kamar],Table12[id_kamar])</f>
        <v>KMR 001</v>
      </c>
      <c r="J1762" t="s">
        <v>23</v>
      </c>
      <c r="K1762">
        <v>1</v>
      </c>
      <c r="L1762">
        <v>684000</v>
      </c>
      <c r="M1762">
        <v>684000</v>
      </c>
      <c r="N1762" t="str">
        <f>_xlfn.XLOOKUP(Table2[[#This Row],[metode_pembayaran]],Table11[metode_pembayaran],Table11[id_pembayaran])</f>
        <v>MP 02</v>
      </c>
      <c r="O1762" t="s">
        <v>30</v>
      </c>
      <c r="P1762" t="str">
        <f>_xlfn.XLOOKUP(Table2[[#This Row],[status_reservasi]],'Dim Status Reservasi'!$B$2:$B$5,'Dim Status Reservasi'!$A$2:$A$5)</f>
        <v>ST 003</v>
      </c>
      <c r="Q1762" t="s">
        <v>37</v>
      </c>
      <c r="R1762" t="str">
        <f>_xlfn.XLOOKUP(Table2[[#This Row],[kota_hotel]],'Dim Kota Hotel'!$B$2:$B$21,'Dim Kota Hotel'!$A$2:$A$21)</f>
        <v>LOK 005</v>
      </c>
      <c r="S1762" t="s">
        <v>43</v>
      </c>
    </row>
    <row r="1763" spans="1:19" x14ac:dyDescent="0.25">
      <c r="A1763" t="s">
        <v>4868</v>
      </c>
      <c r="B1763" t="str">
        <f>_xlfn.XLOOKUP(Table2[[#This Row],[tanggal_checkin]],Table6[tanggal_checkin],Table6[id_checkin])</f>
        <v>CI 0859</v>
      </c>
      <c r="C1763" t="s">
        <v>11116</v>
      </c>
      <c r="D1763" t="str">
        <f>_xlfn.XLOOKUP(Table2[[#This Row],[tanggal_checkout]],Table4[tanggal_checkout],Table4[id_checkout])</f>
        <v>CO 0867</v>
      </c>
      <c r="E1763" t="s">
        <v>11679</v>
      </c>
      <c r="F1763" s="8">
        <v>0.75527777777777783</v>
      </c>
      <c r="G1763" t="str">
        <f>_xlfn.XLOOKUP(Table2[[#This Row],[nama_tamu]],Table10[nama_tamu],Table10[id_tamu])</f>
        <v>CUS 2688</v>
      </c>
      <c r="H1763" t="s">
        <v>4869</v>
      </c>
      <c r="I1763" t="str">
        <f>_xlfn.XLOOKUP(Table2[[#This Row],[tipe_kamar]],Table12[tipe_kamar],Table12[id_kamar])</f>
        <v>KMR 001</v>
      </c>
      <c r="J1763" t="s">
        <v>23</v>
      </c>
      <c r="K1763">
        <v>6</v>
      </c>
      <c r="L1763">
        <v>653000</v>
      </c>
      <c r="M1763">
        <v>3918000</v>
      </c>
      <c r="N1763" t="str">
        <f>_xlfn.XLOOKUP(Table2[[#This Row],[metode_pembayaran]],Table11[metode_pembayaran],Table11[id_pembayaran])</f>
        <v>MP 02</v>
      </c>
      <c r="O1763" t="s">
        <v>30</v>
      </c>
      <c r="P1763" t="str">
        <f>_xlfn.XLOOKUP(Table2[[#This Row],[status_reservasi]],'Dim Status Reservasi'!$B$2:$B$5,'Dim Status Reservasi'!$A$2:$A$5)</f>
        <v>ST 004</v>
      </c>
      <c r="Q1763" t="s">
        <v>48</v>
      </c>
      <c r="R1763" t="str">
        <f>_xlfn.XLOOKUP(Table2[[#This Row],[kota_hotel]],'Dim Kota Hotel'!$B$2:$B$21,'Dim Kota Hotel'!$A$2:$A$21)</f>
        <v>LOK 016</v>
      </c>
      <c r="S1763" t="s">
        <v>117</v>
      </c>
    </row>
    <row r="1764" spans="1:19" x14ac:dyDescent="0.25">
      <c r="A1764" t="s">
        <v>4870</v>
      </c>
      <c r="B1764" t="str">
        <f>_xlfn.XLOOKUP(Table2[[#This Row],[tanggal_checkin]],Table6[tanggal_checkin],Table6[id_checkin])</f>
        <v>CI 0371</v>
      </c>
      <c r="C1764" t="s">
        <v>11779</v>
      </c>
      <c r="D1764" t="str">
        <f>_xlfn.XLOOKUP(Table2[[#This Row],[tanggal_checkout]],Table4[tanggal_checkout],Table4[id_checkout])</f>
        <v>CO 0376</v>
      </c>
      <c r="E1764" t="s">
        <v>11619</v>
      </c>
      <c r="F1764" s="8">
        <v>0.20997685185185186</v>
      </c>
      <c r="G1764" t="str">
        <f>_xlfn.XLOOKUP(Table2[[#This Row],[nama_tamu]],Table10[nama_tamu],Table10[id_tamu])</f>
        <v>CUS 3756</v>
      </c>
      <c r="H1764" t="s">
        <v>4871</v>
      </c>
      <c r="I1764" t="str">
        <f>_xlfn.XLOOKUP(Table2[[#This Row],[tipe_kamar]],Table12[tipe_kamar],Table12[id_kamar])</f>
        <v>KMR 003</v>
      </c>
      <c r="J1764" t="s">
        <v>64</v>
      </c>
      <c r="K1764">
        <v>5</v>
      </c>
      <c r="L1764">
        <v>1265000</v>
      </c>
      <c r="M1764">
        <v>6325000</v>
      </c>
      <c r="N1764" t="str">
        <f>_xlfn.XLOOKUP(Table2[[#This Row],[metode_pembayaran]],Table11[metode_pembayaran],Table11[id_pembayaran])</f>
        <v>MP 05</v>
      </c>
      <c r="O1764" t="s">
        <v>72</v>
      </c>
      <c r="P1764" t="str">
        <f>_xlfn.XLOOKUP(Table2[[#This Row],[status_reservasi]],'Dim Status Reservasi'!$B$2:$B$5,'Dim Status Reservasi'!$A$2:$A$5)</f>
        <v>ST 003</v>
      </c>
      <c r="Q1764" t="s">
        <v>37</v>
      </c>
      <c r="R1764" t="str">
        <f>_xlfn.XLOOKUP(Table2[[#This Row],[kota_hotel]],'Dim Kota Hotel'!$B$2:$B$21,'Dim Kota Hotel'!$A$2:$A$21)</f>
        <v>LOK 014</v>
      </c>
      <c r="S1764" t="s">
        <v>222</v>
      </c>
    </row>
    <row r="1765" spans="1:19" x14ac:dyDescent="0.25">
      <c r="A1765" t="s">
        <v>4872</v>
      </c>
      <c r="B1765" t="str">
        <f>_xlfn.XLOOKUP(Table2[[#This Row],[tanggal_checkin]],Table6[tanggal_checkin],Table6[id_checkin])</f>
        <v>CI 0527</v>
      </c>
      <c r="C1765" t="s">
        <v>11071</v>
      </c>
      <c r="D1765" t="str">
        <f>_xlfn.XLOOKUP(Table2[[#This Row],[tanggal_checkout]],Table4[tanggal_checkout],Table4[id_checkout])</f>
        <v>CO 0536</v>
      </c>
      <c r="E1765" t="s">
        <v>11077</v>
      </c>
      <c r="F1765" s="8">
        <v>1.8796296296296297E-2</v>
      </c>
      <c r="G1765" t="str">
        <f>_xlfn.XLOOKUP(Table2[[#This Row],[nama_tamu]],Table10[nama_tamu],Table10[id_tamu])</f>
        <v>CUS 1566</v>
      </c>
      <c r="H1765" t="s">
        <v>4873</v>
      </c>
      <c r="I1765" t="str">
        <f>_xlfn.XLOOKUP(Table2[[#This Row],[tipe_kamar]],Table12[tipe_kamar],Table12[id_kamar])</f>
        <v>KMR 004</v>
      </c>
      <c r="J1765" t="s">
        <v>47</v>
      </c>
      <c r="K1765">
        <v>8</v>
      </c>
      <c r="L1765">
        <v>440000</v>
      </c>
      <c r="M1765">
        <v>3520000</v>
      </c>
      <c r="N1765" t="str">
        <f>_xlfn.XLOOKUP(Table2[[#This Row],[metode_pembayaran]],Table11[metode_pembayaran],Table11[id_pembayaran])</f>
        <v>MP 05</v>
      </c>
      <c r="O1765" t="s">
        <v>72</v>
      </c>
      <c r="P1765" t="str">
        <f>_xlfn.XLOOKUP(Table2[[#This Row],[status_reservasi]],'Dim Status Reservasi'!$B$2:$B$5,'Dim Status Reservasi'!$A$2:$A$5)</f>
        <v>ST 003</v>
      </c>
      <c r="Q1765" t="s">
        <v>37</v>
      </c>
      <c r="R1765" t="str">
        <f>_xlfn.XLOOKUP(Table2[[#This Row],[kota_hotel]],'Dim Kota Hotel'!$B$2:$B$21,'Dim Kota Hotel'!$A$2:$A$21)</f>
        <v>LOK 016</v>
      </c>
      <c r="S1765" t="s">
        <v>117</v>
      </c>
    </row>
    <row r="1766" spans="1:19" x14ac:dyDescent="0.25">
      <c r="A1766" t="s">
        <v>4874</v>
      </c>
      <c r="B1766" t="str">
        <f>_xlfn.XLOOKUP(Table2[[#This Row],[tanggal_checkin]],Table6[tanggal_checkin],Table6[id_checkin])</f>
        <v>CI 0335</v>
      </c>
      <c r="C1766" t="s">
        <v>10967</v>
      </c>
      <c r="D1766" t="str">
        <f>_xlfn.XLOOKUP(Table2[[#This Row],[tanggal_checkout]],Table4[tanggal_checkout],Table4[id_checkout])</f>
        <v>CO 0342</v>
      </c>
      <c r="E1766" t="s">
        <v>11570</v>
      </c>
      <c r="F1766" s="8">
        <v>0.66736111111111107</v>
      </c>
      <c r="G1766" t="str">
        <f>_xlfn.XLOOKUP(Table2[[#This Row],[nama_tamu]],Table10[nama_tamu],Table10[id_tamu])</f>
        <v>CUS 3280</v>
      </c>
      <c r="H1766" t="s">
        <v>4876</v>
      </c>
      <c r="I1766" t="str">
        <f>_xlfn.XLOOKUP(Table2[[#This Row],[tipe_kamar]],Table12[tipe_kamar],Table12[id_kamar])</f>
        <v>KMR 003</v>
      </c>
      <c r="J1766" t="s">
        <v>64</v>
      </c>
      <c r="K1766">
        <v>8</v>
      </c>
      <c r="L1766">
        <v>1354000</v>
      </c>
      <c r="M1766">
        <v>10832000</v>
      </c>
      <c r="N1766" t="str">
        <f>_xlfn.XLOOKUP(Table2[[#This Row],[metode_pembayaran]],Table11[metode_pembayaran],Table11[id_pembayaran])</f>
        <v>MP 04</v>
      </c>
      <c r="O1766" t="s">
        <v>53</v>
      </c>
      <c r="P1766" t="str">
        <f>_xlfn.XLOOKUP(Table2[[#This Row],[status_reservasi]],'Dim Status Reservasi'!$B$2:$B$5,'Dim Status Reservasi'!$A$2:$A$5)</f>
        <v>ST 003</v>
      </c>
      <c r="Q1766" t="s">
        <v>37</v>
      </c>
      <c r="R1766" t="str">
        <f>_xlfn.XLOOKUP(Table2[[#This Row],[kota_hotel]],'Dim Kota Hotel'!$B$2:$B$21,'Dim Kota Hotel'!$A$2:$A$21)</f>
        <v>LOK 015</v>
      </c>
      <c r="S1766" t="s">
        <v>233</v>
      </c>
    </row>
    <row r="1767" spans="1:19" x14ac:dyDescent="0.25">
      <c r="A1767" t="s">
        <v>4877</v>
      </c>
      <c r="B1767" t="str">
        <f>_xlfn.XLOOKUP(Table2[[#This Row],[tanggal_checkin]],Table6[tanggal_checkin],Table6[id_checkin])</f>
        <v>CI 0869</v>
      </c>
      <c r="C1767" t="s">
        <v>11833</v>
      </c>
      <c r="D1767" t="str">
        <f>_xlfn.XLOOKUP(Table2[[#This Row],[tanggal_checkout]],Table4[tanggal_checkout],Table4[id_checkout])</f>
        <v>CO 0877</v>
      </c>
      <c r="E1767" t="s">
        <v>11276</v>
      </c>
      <c r="F1767" s="8">
        <v>0.44484953703703706</v>
      </c>
      <c r="G1767" t="str">
        <f>_xlfn.XLOOKUP(Table2[[#This Row],[nama_tamu]],Table10[nama_tamu],Table10[id_tamu])</f>
        <v>CUS 0369</v>
      </c>
      <c r="H1767" t="s">
        <v>4878</v>
      </c>
      <c r="I1767" t="str">
        <f>_xlfn.XLOOKUP(Table2[[#This Row],[tipe_kamar]],Table12[tipe_kamar],Table12[id_kamar])</f>
        <v>KMR 001</v>
      </c>
      <c r="J1767" t="s">
        <v>23</v>
      </c>
      <c r="K1767">
        <v>6</v>
      </c>
      <c r="L1767">
        <v>646000</v>
      </c>
      <c r="M1767">
        <v>3876000</v>
      </c>
      <c r="N1767" t="str">
        <f>_xlfn.XLOOKUP(Table2[[#This Row],[metode_pembayaran]],Table11[metode_pembayaran],Table11[id_pembayaran])</f>
        <v>MP 02</v>
      </c>
      <c r="O1767" t="s">
        <v>30</v>
      </c>
      <c r="P1767" t="str">
        <f>_xlfn.XLOOKUP(Table2[[#This Row],[status_reservasi]],'Dim Status Reservasi'!$B$2:$B$5,'Dim Status Reservasi'!$A$2:$A$5)</f>
        <v>ST 003</v>
      </c>
      <c r="Q1767" t="s">
        <v>37</v>
      </c>
      <c r="R1767" t="str">
        <f>_xlfn.XLOOKUP(Table2[[#This Row],[kota_hotel]],'Dim Kota Hotel'!$B$2:$B$21,'Dim Kota Hotel'!$A$2:$A$21)</f>
        <v>LOK 017</v>
      </c>
      <c r="S1767" t="s">
        <v>84</v>
      </c>
    </row>
    <row r="1768" spans="1:19" x14ac:dyDescent="0.25">
      <c r="A1768" t="s">
        <v>4879</v>
      </c>
      <c r="B1768" t="str">
        <f>_xlfn.XLOOKUP(Table2[[#This Row],[tanggal_checkin]],Table6[tanggal_checkin],Table6[id_checkin])</f>
        <v>CI 1046</v>
      </c>
      <c r="C1768" t="s">
        <v>11160</v>
      </c>
      <c r="D1768" t="str">
        <f>_xlfn.XLOOKUP(Table2[[#This Row],[tanggal_checkout]],Table4[tanggal_checkout],Table4[id_checkout])</f>
        <v>CO 1052</v>
      </c>
      <c r="E1768" t="s">
        <v>10998</v>
      </c>
      <c r="F1768" s="8">
        <v>0.76342592592592595</v>
      </c>
      <c r="G1768" t="str">
        <f>_xlfn.XLOOKUP(Table2[[#This Row],[nama_tamu]],Table10[nama_tamu],Table10[id_tamu])</f>
        <v>CUS 0358</v>
      </c>
      <c r="H1768" t="s">
        <v>4880</v>
      </c>
      <c r="I1768" t="str">
        <f>_xlfn.XLOOKUP(Table2[[#This Row],[tipe_kamar]],Table12[tipe_kamar],Table12[id_kamar])</f>
        <v>KMR 002</v>
      </c>
      <c r="J1768" t="s">
        <v>82</v>
      </c>
      <c r="K1768">
        <v>3</v>
      </c>
      <c r="L1768">
        <v>320000</v>
      </c>
      <c r="M1768">
        <v>960000</v>
      </c>
      <c r="N1768" t="str">
        <f>_xlfn.XLOOKUP(Table2[[#This Row],[metode_pembayaran]],Table11[metode_pembayaran],Table11[id_pembayaran])</f>
        <v>MP 03</v>
      </c>
      <c r="O1768" t="s">
        <v>36</v>
      </c>
      <c r="P1768" t="str">
        <f>_xlfn.XLOOKUP(Table2[[#This Row],[status_reservasi]],'Dim Status Reservasi'!$B$2:$B$5,'Dim Status Reservasi'!$A$2:$A$5)</f>
        <v>ST 003</v>
      </c>
      <c r="Q1768" t="s">
        <v>37</v>
      </c>
      <c r="R1768" t="str">
        <f>_xlfn.XLOOKUP(Table2[[#This Row],[kota_hotel]],'Dim Kota Hotel'!$B$2:$B$21,'Dim Kota Hotel'!$A$2:$A$21)</f>
        <v>LOK 016</v>
      </c>
      <c r="S1768" t="s">
        <v>117</v>
      </c>
    </row>
    <row r="1769" spans="1:19" x14ac:dyDescent="0.25">
      <c r="A1769" t="s">
        <v>4881</v>
      </c>
      <c r="B1769" t="str">
        <f>_xlfn.XLOOKUP(Table2[[#This Row],[tanggal_checkin]],Table6[tanggal_checkin],Table6[id_checkin])</f>
        <v>CI 0433</v>
      </c>
      <c r="C1769" t="s">
        <v>11349</v>
      </c>
      <c r="D1769" t="str">
        <f>_xlfn.XLOOKUP(Table2[[#This Row],[tanggal_checkout]],Table4[tanggal_checkout],Table4[id_checkout])</f>
        <v>CO 0444</v>
      </c>
      <c r="E1769" t="s">
        <v>11350</v>
      </c>
      <c r="F1769" s="8">
        <v>1.5370370370370371E-2</v>
      </c>
      <c r="G1769" t="str">
        <f>_xlfn.XLOOKUP(Table2[[#This Row],[nama_tamu]],Table10[nama_tamu],Table10[id_tamu])</f>
        <v>CUS 2670</v>
      </c>
      <c r="H1769" t="s">
        <v>4882</v>
      </c>
      <c r="I1769" t="str">
        <f>_xlfn.XLOOKUP(Table2[[#This Row],[tipe_kamar]],Table12[tipe_kamar],Table12[id_kamar])</f>
        <v>KMR 001</v>
      </c>
      <c r="J1769" t="s">
        <v>23</v>
      </c>
      <c r="K1769">
        <v>9</v>
      </c>
      <c r="L1769">
        <v>546000</v>
      </c>
      <c r="M1769">
        <v>4914000</v>
      </c>
      <c r="N1769" t="str">
        <f>_xlfn.XLOOKUP(Table2[[#This Row],[metode_pembayaran]],Table11[metode_pembayaran],Table11[id_pembayaran])</f>
        <v>MP 05</v>
      </c>
      <c r="O1769" t="s">
        <v>72</v>
      </c>
      <c r="P1769" t="str">
        <f>_xlfn.XLOOKUP(Table2[[#This Row],[status_reservasi]],'Dim Status Reservasi'!$B$2:$B$5,'Dim Status Reservasi'!$A$2:$A$5)</f>
        <v>ST 003</v>
      </c>
      <c r="Q1769" t="s">
        <v>37</v>
      </c>
      <c r="R1769" t="str">
        <f>_xlfn.XLOOKUP(Table2[[#This Row],[kota_hotel]],'Dim Kota Hotel'!$B$2:$B$21,'Dim Kota Hotel'!$A$2:$A$21)</f>
        <v>LOK 020</v>
      </c>
      <c r="S1769" t="s">
        <v>94</v>
      </c>
    </row>
    <row r="1770" spans="1:19" x14ac:dyDescent="0.25">
      <c r="A1770" t="s">
        <v>4883</v>
      </c>
      <c r="B1770" t="str">
        <f>_xlfn.XLOOKUP(Table2[[#This Row],[tanggal_checkin]],Table6[tanggal_checkin],Table6[id_checkin])</f>
        <v>CI 0429</v>
      </c>
      <c r="C1770" t="s">
        <v>11816</v>
      </c>
      <c r="D1770" t="str">
        <f>_xlfn.XLOOKUP(Table2[[#This Row],[tanggal_checkout]],Table4[tanggal_checkout],Table4[id_checkout])</f>
        <v>CO 0438</v>
      </c>
      <c r="E1770" t="s">
        <v>11653</v>
      </c>
      <c r="F1770" s="8">
        <v>0.13895833333333332</v>
      </c>
      <c r="G1770" t="str">
        <f>_xlfn.XLOOKUP(Table2[[#This Row],[nama_tamu]],Table10[nama_tamu],Table10[id_tamu])</f>
        <v>CUS 4026</v>
      </c>
      <c r="H1770" t="s">
        <v>4884</v>
      </c>
      <c r="I1770" t="str">
        <f>_xlfn.XLOOKUP(Table2[[#This Row],[tipe_kamar]],Table12[tipe_kamar],Table12[id_kamar])</f>
        <v>KMR 004</v>
      </c>
      <c r="J1770" t="s">
        <v>47</v>
      </c>
      <c r="K1770">
        <v>7</v>
      </c>
      <c r="L1770">
        <v>490000</v>
      </c>
      <c r="M1770">
        <v>3430000</v>
      </c>
      <c r="N1770" t="str">
        <f>_xlfn.XLOOKUP(Table2[[#This Row],[metode_pembayaran]],Table11[metode_pembayaran],Table11[id_pembayaran])</f>
        <v>MP 04</v>
      </c>
      <c r="O1770" t="s">
        <v>53</v>
      </c>
      <c r="P1770" t="str">
        <f>_xlfn.XLOOKUP(Table2[[#This Row],[status_reservasi]],'Dim Status Reservasi'!$B$2:$B$5,'Dim Status Reservasi'!$A$2:$A$5)</f>
        <v>ST 003</v>
      </c>
      <c r="Q1770" t="s">
        <v>37</v>
      </c>
      <c r="R1770" t="str">
        <f>_xlfn.XLOOKUP(Table2[[#This Row],[kota_hotel]],'Dim Kota Hotel'!$B$2:$B$21,'Dim Kota Hotel'!$A$2:$A$21)</f>
        <v>LOK 017</v>
      </c>
      <c r="S1770" t="s">
        <v>84</v>
      </c>
    </row>
    <row r="1771" spans="1:19" x14ac:dyDescent="0.25">
      <c r="A1771" t="s">
        <v>4885</v>
      </c>
      <c r="B1771" t="str">
        <f>_xlfn.XLOOKUP(Table2[[#This Row],[tanggal_checkin]],Table6[tanggal_checkin],Table6[id_checkin])</f>
        <v>CI 1006</v>
      </c>
      <c r="C1771" t="s">
        <v>12017</v>
      </c>
      <c r="D1771" t="str">
        <f>_xlfn.XLOOKUP(Table2[[#This Row],[tanggal_checkout]],Table4[tanggal_checkout],Table4[id_checkout])</f>
        <v>CO 1013</v>
      </c>
      <c r="E1771" t="s">
        <v>11821</v>
      </c>
      <c r="F1771" s="8">
        <v>0.35478009259259258</v>
      </c>
      <c r="G1771" t="str">
        <f>_xlfn.XLOOKUP(Table2[[#This Row],[nama_tamu]],Table10[nama_tamu],Table10[id_tamu])</f>
        <v>CUS 2037</v>
      </c>
      <c r="H1771" t="s">
        <v>4887</v>
      </c>
      <c r="I1771" t="str">
        <f>_xlfn.XLOOKUP(Table2[[#This Row],[tipe_kamar]],Table12[tipe_kamar],Table12[id_kamar])</f>
        <v>KMR 001</v>
      </c>
      <c r="J1771" t="s">
        <v>23</v>
      </c>
      <c r="K1771">
        <v>4</v>
      </c>
      <c r="L1771">
        <v>580000</v>
      </c>
      <c r="M1771">
        <v>2320000</v>
      </c>
      <c r="N1771" t="str">
        <f>_xlfn.XLOOKUP(Table2[[#This Row],[metode_pembayaran]],Table11[metode_pembayaran],Table11[id_pembayaran])</f>
        <v>MP 01</v>
      </c>
      <c r="O1771" t="s">
        <v>24</v>
      </c>
      <c r="P1771" t="str">
        <f>_xlfn.XLOOKUP(Table2[[#This Row],[status_reservasi]],'Dim Status Reservasi'!$B$2:$B$5,'Dim Status Reservasi'!$A$2:$A$5)</f>
        <v>ST 003</v>
      </c>
      <c r="Q1771" t="s">
        <v>37</v>
      </c>
      <c r="R1771" t="str">
        <f>_xlfn.XLOOKUP(Table2[[#This Row],[kota_hotel]],'Dim Kota Hotel'!$B$2:$B$21,'Dim Kota Hotel'!$A$2:$A$21)</f>
        <v>LOK 003</v>
      </c>
      <c r="S1771" t="s">
        <v>106</v>
      </c>
    </row>
    <row r="1772" spans="1:19" x14ac:dyDescent="0.25">
      <c r="A1772" t="s">
        <v>4888</v>
      </c>
      <c r="B1772" t="str">
        <f>_xlfn.XLOOKUP(Table2[[#This Row],[tanggal_checkin]],Table6[tanggal_checkin],Table6[id_checkin])</f>
        <v>CI 0098</v>
      </c>
      <c r="C1772" t="s">
        <v>11469</v>
      </c>
      <c r="D1772" t="str">
        <f>_xlfn.XLOOKUP(Table2[[#This Row],[tanggal_checkout]],Table4[tanggal_checkout],Table4[id_checkout])</f>
        <v>CO 0104</v>
      </c>
      <c r="E1772" t="s">
        <v>11616</v>
      </c>
      <c r="F1772" s="8">
        <v>0.78363425925925922</v>
      </c>
      <c r="G1772" t="str">
        <f>_xlfn.XLOOKUP(Table2[[#This Row],[nama_tamu]],Table10[nama_tamu],Table10[id_tamu])</f>
        <v>CUS 1625</v>
      </c>
      <c r="H1772" t="s">
        <v>4889</v>
      </c>
      <c r="I1772" t="str">
        <f>_xlfn.XLOOKUP(Table2[[#This Row],[tipe_kamar]],Table12[tipe_kamar],Table12[id_kamar])</f>
        <v>KMR 003</v>
      </c>
      <c r="J1772" t="s">
        <v>64</v>
      </c>
      <c r="K1772">
        <v>6</v>
      </c>
      <c r="L1772">
        <v>1223000</v>
      </c>
      <c r="M1772">
        <v>7338000</v>
      </c>
      <c r="N1772" t="str">
        <f>_xlfn.XLOOKUP(Table2[[#This Row],[metode_pembayaran]],Table11[metode_pembayaran],Table11[id_pembayaran])</f>
        <v>MP 05</v>
      </c>
      <c r="O1772" t="s">
        <v>72</v>
      </c>
      <c r="P1772" t="str">
        <f>_xlfn.XLOOKUP(Table2[[#This Row],[status_reservasi]],'Dim Status Reservasi'!$B$2:$B$5,'Dim Status Reservasi'!$A$2:$A$5)</f>
        <v>ST 004</v>
      </c>
      <c r="Q1772" t="s">
        <v>48</v>
      </c>
      <c r="R1772" t="str">
        <f>_xlfn.XLOOKUP(Table2[[#This Row],[kota_hotel]],'Dim Kota Hotel'!$B$2:$B$21,'Dim Kota Hotel'!$A$2:$A$21)</f>
        <v>LOK 001</v>
      </c>
      <c r="S1772" t="s">
        <v>74</v>
      </c>
    </row>
    <row r="1773" spans="1:19" x14ac:dyDescent="0.25">
      <c r="A1773" t="s">
        <v>4890</v>
      </c>
      <c r="B1773" t="str">
        <f>_xlfn.XLOOKUP(Table2[[#This Row],[tanggal_checkin]],Table6[tanggal_checkin],Table6[id_checkin])</f>
        <v>CI 1015</v>
      </c>
      <c r="C1773" t="s">
        <v>11713</v>
      </c>
      <c r="D1773" t="str">
        <f>_xlfn.XLOOKUP(Table2[[#This Row],[tanggal_checkout]],Table4[tanggal_checkout],Table4[id_checkout])</f>
        <v>CO 1020</v>
      </c>
      <c r="E1773" t="s">
        <v>11484</v>
      </c>
      <c r="F1773" s="8">
        <v>2.4247685185185185E-2</v>
      </c>
      <c r="G1773" t="str">
        <f>_xlfn.XLOOKUP(Table2[[#This Row],[nama_tamu]],Table10[nama_tamu],Table10[id_tamu])</f>
        <v>CUS 0345</v>
      </c>
      <c r="H1773" t="s">
        <v>4891</v>
      </c>
      <c r="I1773" t="str">
        <f>_xlfn.XLOOKUP(Table2[[#This Row],[tipe_kamar]],Table12[tipe_kamar],Table12[id_kamar])</f>
        <v>KMR 001</v>
      </c>
      <c r="J1773" t="s">
        <v>23</v>
      </c>
      <c r="K1773">
        <v>2</v>
      </c>
      <c r="L1773">
        <v>613000</v>
      </c>
      <c r="M1773">
        <v>1226000</v>
      </c>
      <c r="N1773" t="str">
        <f>_xlfn.XLOOKUP(Table2[[#This Row],[metode_pembayaran]],Table11[metode_pembayaran],Table11[id_pembayaran])</f>
        <v>MP 06</v>
      </c>
      <c r="O1773" t="s">
        <v>17</v>
      </c>
      <c r="P1773" t="str">
        <f>_xlfn.XLOOKUP(Table2[[#This Row],[status_reservasi]],'Dim Status Reservasi'!$B$2:$B$5,'Dim Status Reservasi'!$A$2:$A$5)</f>
        <v>ST 004</v>
      </c>
      <c r="Q1773" t="s">
        <v>48</v>
      </c>
      <c r="R1773" t="str">
        <f>_xlfn.XLOOKUP(Table2[[#This Row],[kota_hotel]],'Dim Kota Hotel'!$B$2:$B$21,'Dim Kota Hotel'!$A$2:$A$21)</f>
        <v>LOK 014</v>
      </c>
      <c r="S1773" t="s">
        <v>222</v>
      </c>
    </row>
    <row r="1774" spans="1:19" x14ac:dyDescent="0.25">
      <c r="A1774" t="s">
        <v>4892</v>
      </c>
      <c r="B1774" t="str">
        <f>_xlfn.XLOOKUP(Table2[[#This Row],[tanggal_checkin]],Table6[tanggal_checkin],Table6[id_checkin])</f>
        <v>CI 0406</v>
      </c>
      <c r="C1774" t="s">
        <v>11355</v>
      </c>
      <c r="D1774" t="str">
        <f>_xlfn.XLOOKUP(Table2[[#This Row],[tanggal_checkout]],Table4[tanggal_checkout],Table4[id_checkout])</f>
        <v>CO 0411</v>
      </c>
      <c r="E1774" t="s">
        <v>11490</v>
      </c>
      <c r="F1774" s="8">
        <v>0.65891203703703705</v>
      </c>
      <c r="G1774" t="str">
        <f>_xlfn.XLOOKUP(Table2[[#This Row],[nama_tamu]],Table10[nama_tamu],Table10[id_tamu])</f>
        <v>CUS 0424</v>
      </c>
      <c r="H1774" t="s">
        <v>4894</v>
      </c>
      <c r="I1774" t="str">
        <f>_xlfn.XLOOKUP(Table2[[#This Row],[tipe_kamar]],Table12[tipe_kamar],Table12[id_kamar])</f>
        <v>KMR 002</v>
      </c>
      <c r="J1774" t="s">
        <v>82</v>
      </c>
      <c r="K1774">
        <v>4</v>
      </c>
      <c r="L1774">
        <v>390000</v>
      </c>
      <c r="M1774">
        <v>1560000</v>
      </c>
      <c r="N1774" t="str">
        <f>_xlfn.XLOOKUP(Table2[[#This Row],[metode_pembayaran]],Table11[metode_pembayaran],Table11[id_pembayaran])</f>
        <v>MP 01</v>
      </c>
      <c r="O1774" t="s">
        <v>24</v>
      </c>
      <c r="P1774" t="str">
        <f>_xlfn.XLOOKUP(Table2[[#This Row],[status_reservasi]],'Dim Status Reservasi'!$B$2:$B$5,'Dim Status Reservasi'!$A$2:$A$5)</f>
        <v>ST 004</v>
      </c>
      <c r="Q1774" t="s">
        <v>48</v>
      </c>
      <c r="R1774" t="str">
        <f>_xlfn.XLOOKUP(Table2[[#This Row],[kota_hotel]],'Dim Kota Hotel'!$B$2:$B$21,'Dim Kota Hotel'!$A$2:$A$21)</f>
        <v>LOK 020</v>
      </c>
      <c r="S1774" t="s">
        <v>94</v>
      </c>
    </row>
    <row r="1775" spans="1:19" x14ac:dyDescent="0.25">
      <c r="A1775" t="s">
        <v>4895</v>
      </c>
      <c r="B1775" t="str">
        <f>_xlfn.XLOOKUP(Table2[[#This Row],[tanggal_checkin]],Table6[tanggal_checkin],Table6[id_checkin])</f>
        <v>CI 0505</v>
      </c>
      <c r="C1775" t="s">
        <v>11774</v>
      </c>
      <c r="D1775" t="str">
        <f>_xlfn.XLOOKUP(Table2[[#This Row],[tanggal_checkout]],Table4[tanggal_checkout],Table4[id_checkout])</f>
        <v>CO 0509</v>
      </c>
      <c r="E1775" t="s">
        <v>11849</v>
      </c>
      <c r="F1775" s="8">
        <v>0.53734953703703703</v>
      </c>
      <c r="G1775" t="str">
        <f>_xlfn.XLOOKUP(Table2[[#This Row],[nama_tamu]],Table10[nama_tamu],Table10[id_tamu])</f>
        <v>CUS 0960</v>
      </c>
      <c r="H1775" t="s">
        <v>4897</v>
      </c>
      <c r="I1775" t="str">
        <f>_xlfn.XLOOKUP(Table2[[#This Row],[tipe_kamar]],Table12[tipe_kamar],Table12[id_kamar])</f>
        <v>KMR 002</v>
      </c>
      <c r="J1775" t="s">
        <v>82</v>
      </c>
      <c r="K1775">
        <v>3</v>
      </c>
      <c r="L1775">
        <v>355000</v>
      </c>
      <c r="M1775">
        <v>1065000</v>
      </c>
      <c r="N1775" t="str">
        <f>_xlfn.XLOOKUP(Table2[[#This Row],[metode_pembayaran]],Table11[metode_pembayaran],Table11[id_pembayaran])</f>
        <v>MP 06</v>
      </c>
      <c r="O1775" t="s">
        <v>17</v>
      </c>
      <c r="P1775" t="str">
        <f>_xlfn.XLOOKUP(Table2[[#This Row],[status_reservasi]],'Dim Status Reservasi'!$B$2:$B$5,'Dim Status Reservasi'!$A$2:$A$5)</f>
        <v>ST 003</v>
      </c>
      <c r="Q1775" t="s">
        <v>37</v>
      </c>
      <c r="R1775" t="str">
        <f>_xlfn.XLOOKUP(Table2[[#This Row],[kota_hotel]],'Dim Kota Hotel'!$B$2:$B$21,'Dim Kota Hotel'!$A$2:$A$21)</f>
        <v>LOK 020</v>
      </c>
      <c r="S1775" t="s">
        <v>94</v>
      </c>
    </row>
    <row r="1776" spans="1:19" x14ac:dyDescent="0.25">
      <c r="A1776" t="s">
        <v>4898</v>
      </c>
      <c r="B1776" t="str">
        <f>_xlfn.XLOOKUP(Table2[[#This Row],[tanggal_checkin]],Table6[tanggal_checkin],Table6[id_checkin])</f>
        <v>CI 0667</v>
      </c>
      <c r="C1776" t="s">
        <v>10959</v>
      </c>
      <c r="D1776" t="str">
        <f>_xlfn.XLOOKUP(Table2[[#This Row],[tanggal_checkout]],Table4[tanggal_checkout],Table4[id_checkout])</f>
        <v>CO 0670</v>
      </c>
      <c r="E1776" t="s">
        <v>11171</v>
      </c>
      <c r="F1776" s="8">
        <v>0.9836111111111111</v>
      </c>
      <c r="G1776" t="str">
        <f>_xlfn.XLOOKUP(Table2[[#This Row],[nama_tamu]],Table10[nama_tamu],Table10[id_tamu])</f>
        <v>CUS 3012</v>
      </c>
      <c r="H1776" t="s">
        <v>4899</v>
      </c>
      <c r="I1776" t="str">
        <f>_xlfn.XLOOKUP(Table2[[#This Row],[tipe_kamar]],Table12[tipe_kamar],Table12[id_kamar])</f>
        <v>KMR 003</v>
      </c>
      <c r="J1776" t="s">
        <v>64</v>
      </c>
      <c r="K1776">
        <v>2</v>
      </c>
      <c r="L1776">
        <v>1258000</v>
      </c>
      <c r="M1776">
        <v>2516000</v>
      </c>
      <c r="N1776" t="str">
        <f>_xlfn.XLOOKUP(Table2[[#This Row],[metode_pembayaran]],Table11[metode_pembayaran],Table11[id_pembayaran])</f>
        <v>MP 02</v>
      </c>
      <c r="O1776" t="s">
        <v>30</v>
      </c>
      <c r="P1776" t="str">
        <f>_xlfn.XLOOKUP(Table2[[#This Row],[status_reservasi]],'Dim Status Reservasi'!$B$2:$B$5,'Dim Status Reservasi'!$A$2:$A$5)</f>
        <v>ST 004</v>
      </c>
      <c r="Q1776" t="s">
        <v>48</v>
      </c>
      <c r="R1776" t="str">
        <f>_xlfn.XLOOKUP(Table2[[#This Row],[kota_hotel]],'Dim Kota Hotel'!$B$2:$B$21,'Dim Kota Hotel'!$A$2:$A$21)</f>
        <v>LOK 003</v>
      </c>
      <c r="S1776" t="s">
        <v>106</v>
      </c>
    </row>
    <row r="1777" spans="1:19" x14ac:dyDescent="0.25">
      <c r="A1777" t="s">
        <v>4900</v>
      </c>
      <c r="B1777" t="str">
        <f>_xlfn.XLOOKUP(Table2[[#This Row],[tanggal_checkin]],Table6[tanggal_checkin],Table6[id_checkin])</f>
        <v>CI 0749</v>
      </c>
      <c r="C1777" t="s">
        <v>11980</v>
      </c>
      <c r="D1777" t="str">
        <f>_xlfn.XLOOKUP(Table2[[#This Row],[tanggal_checkout]],Table4[tanggal_checkout],Table4[id_checkout])</f>
        <v>CO 0760</v>
      </c>
      <c r="E1777" t="s">
        <v>11173</v>
      </c>
      <c r="F1777" s="8">
        <v>0.64607638888888885</v>
      </c>
      <c r="G1777" t="str">
        <f>_xlfn.XLOOKUP(Table2[[#This Row],[nama_tamu]],Table10[nama_tamu],Table10[id_tamu])</f>
        <v>CUS 3228</v>
      </c>
      <c r="H1777" t="s">
        <v>4901</v>
      </c>
      <c r="I1777" t="str">
        <f>_xlfn.XLOOKUP(Table2[[#This Row],[tipe_kamar]],Table12[tipe_kamar],Table12[id_kamar])</f>
        <v>KMR 002</v>
      </c>
      <c r="J1777" t="s">
        <v>82</v>
      </c>
      <c r="K1777">
        <v>9</v>
      </c>
      <c r="L1777">
        <v>399000</v>
      </c>
      <c r="M1777">
        <v>3591000</v>
      </c>
      <c r="N1777" t="str">
        <f>_xlfn.XLOOKUP(Table2[[#This Row],[metode_pembayaran]],Table11[metode_pembayaran],Table11[id_pembayaran])</f>
        <v>MP 05</v>
      </c>
      <c r="O1777" t="s">
        <v>72</v>
      </c>
      <c r="P1777" t="str">
        <f>_xlfn.XLOOKUP(Table2[[#This Row],[status_reservasi]],'Dim Status Reservasi'!$B$2:$B$5,'Dim Status Reservasi'!$A$2:$A$5)</f>
        <v>ST 004</v>
      </c>
      <c r="Q1777" t="s">
        <v>48</v>
      </c>
      <c r="R1777" t="str">
        <f>_xlfn.XLOOKUP(Table2[[#This Row],[kota_hotel]],'Dim Kota Hotel'!$B$2:$B$21,'Dim Kota Hotel'!$A$2:$A$21)</f>
        <v>LOK 007</v>
      </c>
      <c r="S1777" t="s">
        <v>145</v>
      </c>
    </row>
    <row r="1778" spans="1:19" x14ac:dyDescent="0.25">
      <c r="A1778" t="s">
        <v>4902</v>
      </c>
      <c r="B1778" t="str">
        <f>_xlfn.XLOOKUP(Table2[[#This Row],[tanggal_checkin]],Table6[tanggal_checkin],Table6[id_checkin])</f>
        <v>CI 0641</v>
      </c>
      <c r="C1778" t="s">
        <v>11795</v>
      </c>
      <c r="D1778" t="str">
        <f>_xlfn.XLOOKUP(Table2[[#This Row],[tanggal_checkout]],Table4[tanggal_checkout],Table4[id_checkout])</f>
        <v>CO 0647</v>
      </c>
      <c r="E1778" t="s">
        <v>12018</v>
      </c>
      <c r="F1778" s="8">
        <v>0.17229166666666668</v>
      </c>
      <c r="G1778" t="str">
        <f>_xlfn.XLOOKUP(Table2[[#This Row],[nama_tamu]],Table10[nama_tamu],Table10[id_tamu])</f>
        <v>CUS 2251</v>
      </c>
      <c r="H1778" t="s">
        <v>4904</v>
      </c>
      <c r="I1778" t="str">
        <f>_xlfn.XLOOKUP(Table2[[#This Row],[tipe_kamar]],Table12[tipe_kamar],Table12[id_kamar])</f>
        <v>KMR 001</v>
      </c>
      <c r="J1778" t="s">
        <v>23</v>
      </c>
      <c r="K1778">
        <v>6</v>
      </c>
      <c r="L1778">
        <v>651000</v>
      </c>
      <c r="M1778">
        <v>3906000</v>
      </c>
      <c r="N1778" t="str">
        <f>_xlfn.XLOOKUP(Table2[[#This Row],[metode_pembayaran]],Table11[metode_pembayaran],Table11[id_pembayaran])</f>
        <v>MP 02</v>
      </c>
      <c r="O1778" t="s">
        <v>30</v>
      </c>
      <c r="P1778" t="str">
        <f>_xlfn.XLOOKUP(Table2[[#This Row],[status_reservasi]],'Dim Status Reservasi'!$B$2:$B$5,'Dim Status Reservasi'!$A$2:$A$5)</f>
        <v>ST 003</v>
      </c>
      <c r="Q1778" t="s">
        <v>37</v>
      </c>
      <c r="R1778" t="str">
        <f>_xlfn.XLOOKUP(Table2[[#This Row],[kota_hotel]],'Dim Kota Hotel'!$B$2:$B$21,'Dim Kota Hotel'!$A$2:$A$21)</f>
        <v>LOK 014</v>
      </c>
      <c r="S1778" t="s">
        <v>222</v>
      </c>
    </row>
    <row r="1779" spans="1:19" x14ac:dyDescent="0.25">
      <c r="A1779" t="s">
        <v>4905</v>
      </c>
      <c r="B1779" t="str">
        <f>_xlfn.XLOOKUP(Table2[[#This Row],[tanggal_checkin]],Table6[tanggal_checkin],Table6[id_checkin])</f>
        <v>CI 0106</v>
      </c>
      <c r="C1779" t="s">
        <v>11617</v>
      </c>
      <c r="D1779" t="str">
        <f>_xlfn.XLOOKUP(Table2[[#This Row],[tanggal_checkout]],Table4[tanggal_checkout],Table4[id_checkout])</f>
        <v>CO 0109</v>
      </c>
      <c r="E1779" t="s">
        <v>11112</v>
      </c>
      <c r="F1779" s="8">
        <v>0.48896990740740742</v>
      </c>
      <c r="G1779" t="str">
        <f>_xlfn.XLOOKUP(Table2[[#This Row],[nama_tamu]],Table10[nama_tamu],Table10[id_tamu])</f>
        <v>CUS 3137</v>
      </c>
      <c r="H1779" t="s">
        <v>4906</v>
      </c>
      <c r="I1779" t="str">
        <f>_xlfn.XLOOKUP(Table2[[#This Row],[tipe_kamar]],Table12[tipe_kamar],Table12[id_kamar])</f>
        <v>KMR 002</v>
      </c>
      <c r="J1779" t="s">
        <v>82</v>
      </c>
      <c r="K1779">
        <v>3</v>
      </c>
      <c r="L1779">
        <v>397000</v>
      </c>
      <c r="M1779">
        <v>1191000</v>
      </c>
      <c r="N1779" t="str">
        <f>_xlfn.XLOOKUP(Table2[[#This Row],[metode_pembayaran]],Table11[metode_pembayaran],Table11[id_pembayaran])</f>
        <v>MP 06</v>
      </c>
      <c r="O1779" t="s">
        <v>17</v>
      </c>
      <c r="P1779" t="str">
        <f>_xlfn.XLOOKUP(Table2[[#This Row],[status_reservasi]],'Dim Status Reservasi'!$B$2:$B$5,'Dim Status Reservasi'!$A$2:$A$5)</f>
        <v>ST 004</v>
      </c>
      <c r="Q1779" t="s">
        <v>48</v>
      </c>
      <c r="R1779" t="str">
        <f>_xlfn.XLOOKUP(Table2[[#This Row],[kota_hotel]],'Dim Kota Hotel'!$B$2:$B$21,'Dim Kota Hotel'!$A$2:$A$21)</f>
        <v>LOK 003</v>
      </c>
      <c r="S1779" t="s">
        <v>106</v>
      </c>
    </row>
    <row r="1780" spans="1:19" x14ac:dyDescent="0.25">
      <c r="A1780" t="s">
        <v>4907</v>
      </c>
      <c r="B1780" t="str">
        <f>_xlfn.XLOOKUP(Table2[[#This Row],[tanggal_checkin]],Table6[tanggal_checkin],Table6[id_checkin])</f>
        <v>CI 0034</v>
      </c>
      <c r="C1780" t="s">
        <v>11638</v>
      </c>
      <c r="D1780" t="str">
        <f>_xlfn.XLOOKUP(Table2[[#This Row],[tanggal_checkout]],Table4[tanggal_checkout],Table4[id_checkout])</f>
        <v>CO 0035</v>
      </c>
      <c r="E1780" t="s">
        <v>11736</v>
      </c>
      <c r="F1780" s="8">
        <v>0.70065972222222217</v>
      </c>
      <c r="G1780" t="str">
        <f>_xlfn.XLOOKUP(Table2[[#This Row],[nama_tamu]],Table10[nama_tamu],Table10[id_tamu])</f>
        <v>CUS 0419</v>
      </c>
      <c r="H1780" t="s">
        <v>4908</v>
      </c>
      <c r="I1780" t="str">
        <f>_xlfn.XLOOKUP(Table2[[#This Row],[tipe_kamar]],Table12[tipe_kamar],Table12[id_kamar])</f>
        <v>KMR 002</v>
      </c>
      <c r="J1780" t="s">
        <v>82</v>
      </c>
      <c r="K1780">
        <v>1</v>
      </c>
      <c r="L1780">
        <v>346000</v>
      </c>
      <c r="M1780">
        <v>346000</v>
      </c>
      <c r="N1780" t="str">
        <f>_xlfn.XLOOKUP(Table2[[#This Row],[metode_pembayaran]],Table11[metode_pembayaran],Table11[id_pembayaran])</f>
        <v>MP 02</v>
      </c>
      <c r="O1780" t="s">
        <v>30</v>
      </c>
      <c r="P1780" t="str">
        <f>_xlfn.XLOOKUP(Table2[[#This Row],[status_reservasi]],'Dim Status Reservasi'!$B$2:$B$5,'Dim Status Reservasi'!$A$2:$A$5)</f>
        <v>ST 004</v>
      </c>
      <c r="Q1780" t="s">
        <v>48</v>
      </c>
      <c r="R1780" t="str">
        <f>_xlfn.XLOOKUP(Table2[[#This Row],[kota_hotel]],'Dim Kota Hotel'!$B$2:$B$21,'Dim Kota Hotel'!$A$2:$A$21)</f>
        <v>LOK 009</v>
      </c>
      <c r="S1780" t="s">
        <v>19</v>
      </c>
    </row>
    <row r="1781" spans="1:19" x14ac:dyDescent="0.25">
      <c r="A1781" t="s">
        <v>4909</v>
      </c>
      <c r="B1781" t="str">
        <f>_xlfn.XLOOKUP(Table2[[#This Row],[tanggal_checkin]],Table6[tanggal_checkin],Table6[id_checkin])</f>
        <v>CI 1028</v>
      </c>
      <c r="C1781" t="s">
        <v>11156</v>
      </c>
      <c r="D1781" t="str">
        <f>_xlfn.XLOOKUP(Table2[[#This Row],[tanggal_checkout]],Table4[tanggal_checkout],Table4[id_checkout])</f>
        <v>CO 1037</v>
      </c>
      <c r="E1781" t="s">
        <v>11522</v>
      </c>
      <c r="F1781" s="8">
        <v>0.54385416666666664</v>
      </c>
      <c r="G1781" t="str">
        <f>_xlfn.XLOOKUP(Table2[[#This Row],[nama_tamu]],Table10[nama_tamu],Table10[id_tamu])</f>
        <v>CUS 1307</v>
      </c>
      <c r="H1781" t="s">
        <v>4911</v>
      </c>
      <c r="I1781" t="str">
        <f>_xlfn.XLOOKUP(Table2[[#This Row],[tipe_kamar]],Table12[tipe_kamar],Table12[id_kamar])</f>
        <v>KMR 004</v>
      </c>
      <c r="J1781" t="s">
        <v>47</v>
      </c>
      <c r="K1781">
        <v>6</v>
      </c>
      <c r="L1781">
        <v>494000</v>
      </c>
      <c r="M1781">
        <v>2964000</v>
      </c>
      <c r="N1781" t="str">
        <f>_xlfn.XLOOKUP(Table2[[#This Row],[metode_pembayaran]],Table11[metode_pembayaran],Table11[id_pembayaran])</f>
        <v>MP 01</v>
      </c>
      <c r="O1781" t="s">
        <v>24</v>
      </c>
      <c r="P1781" t="str">
        <f>_xlfn.XLOOKUP(Table2[[#This Row],[status_reservasi]],'Dim Status Reservasi'!$B$2:$B$5,'Dim Status Reservasi'!$A$2:$A$5)</f>
        <v>ST 004</v>
      </c>
      <c r="Q1781" t="s">
        <v>48</v>
      </c>
      <c r="R1781" t="str">
        <f>_xlfn.XLOOKUP(Table2[[#This Row],[kota_hotel]],'Dim Kota Hotel'!$B$2:$B$21,'Dim Kota Hotel'!$A$2:$A$21)</f>
        <v>LOK 001</v>
      </c>
      <c r="S1781" t="s">
        <v>74</v>
      </c>
    </row>
    <row r="1782" spans="1:19" x14ac:dyDescent="0.25">
      <c r="A1782" t="s">
        <v>4912</v>
      </c>
      <c r="B1782" t="str">
        <f>_xlfn.XLOOKUP(Table2[[#This Row],[tanggal_checkin]],Table6[tanggal_checkin],Table6[id_checkin])</f>
        <v>CI 0068</v>
      </c>
      <c r="C1782" t="s">
        <v>11296</v>
      </c>
      <c r="D1782" t="str">
        <f>_xlfn.XLOOKUP(Table2[[#This Row],[tanggal_checkout]],Table4[tanggal_checkout],Table4[id_checkout])</f>
        <v>CO 0074</v>
      </c>
      <c r="E1782" t="s">
        <v>11185</v>
      </c>
      <c r="F1782" s="8">
        <v>0.18143518518518517</v>
      </c>
      <c r="G1782" t="str">
        <f>_xlfn.XLOOKUP(Table2[[#This Row],[nama_tamu]],Table10[nama_tamu],Table10[id_tamu])</f>
        <v>CUS 2996</v>
      </c>
      <c r="H1782" t="s">
        <v>4914</v>
      </c>
      <c r="I1782" t="str">
        <f>_xlfn.XLOOKUP(Table2[[#This Row],[tipe_kamar]],Table12[tipe_kamar],Table12[id_kamar])</f>
        <v>KMR 002</v>
      </c>
      <c r="J1782" t="s">
        <v>82</v>
      </c>
      <c r="K1782">
        <v>6</v>
      </c>
      <c r="L1782">
        <v>355000</v>
      </c>
      <c r="M1782">
        <v>2130000</v>
      </c>
      <c r="N1782" t="str">
        <f>_xlfn.XLOOKUP(Table2[[#This Row],[metode_pembayaran]],Table11[metode_pembayaran],Table11[id_pembayaran])</f>
        <v>MP 03</v>
      </c>
      <c r="O1782" t="s">
        <v>36</v>
      </c>
      <c r="P1782" t="str">
        <f>_xlfn.XLOOKUP(Table2[[#This Row],[status_reservasi]],'Dim Status Reservasi'!$B$2:$B$5,'Dim Status Reservasi'!$A$2:$A$5)</f>
        <v>ST 004</v>
      </c>
      <c r="Q1782" t="s">
        <v>48</v>
      </c>
      <c r="R1782" t="str">
        <f>_xlfn.XLOOKUP(Table2[[#This Row],[kota_hotel]],'Dim Kota Hotel'!$B$2:$B$21,'Dim Kota Hotel'!$A$2:$A$21)</f>
        <v>LOK 011</v>
      </c>
      <c r="S1782" t="s">
        <v>38</v>
      </c>
    </row>
    <row r="1783" spans="1:19" x14ac:dyDescent="0.25">
      <c r="A1783" t="s">
        <v>4915</v>
      </c>
      <c r="B1783" t="str">
        <f>_xlfn.XLOOKUP(Table2[[#This Row],[tanggal_checkin]],Table6[tanggal_checkin],Table6[id_checkin])</f>
        <v>CI 0698</v>
      </c>
      <c r="C1783" t="s">
        <v>11378</v>
      </c>
      <c r="D1783" t="str">
        <f>_xlfn.XLOOKUP(Table2[[#This Row],[tanggal_checkout]],Table4[tanggal_checkout],Table4[id_checkout])</f>
        <v>CO 0703</v>
      </c>
      <c r="E1783" t="s">
        <v>11379</v>
      </c>
      <c r="F1783" s="8">
        <v>3.7384259259259256E-2</v>
      </c>
      <c r="G1783" t="str">
        <f>_xlfn.XLOOKUP(Table2[[#This Row],[nama_tamu]],Table10[nama_tamu],Table10[id_tamu])</f>
        <v>CUS 4075</v>
      </c>
      <c r="H1783" t="s">
        <v>4916</v>
      </c>
      <c r="I1783" t="str">
        <f>_xlfn.XLOOKUP(Table2[[#This Row],[tipe_kamar]],Table12[tipe_kamar],Table12[id_kamar])</f>
        <v>KMR 004</v>
      </c>
      <c r="J1783" t="s">
        <v>47</v>
      </c>
      <c r="K1783">
        <v>3</v>
      </c>
      <c r="L1783">
        <v>454000</v>
      </c>
      <c r="M1783">
        <v>1362000</v>
      </c>
      <c r="N1783" t="str">
        <f>_xlfn.XLOOKUP(Table2[[#This Row],[metode_pembayaran]],Table11[metode_pembayaran],Table11[id_pembayaran])</f>
        <v>MP 06</v>
      </c>
      <c r="O1783" t="s">
        <v>17</v>
      </c>
      <c r="P1783" t="str">
        <f>_xlfn.XLOOKUP(Table2[[#This Row],[status_reservasi]],'Dim Status Reservasi'!$B$2:$B$5,'Dim Status Reservasi'!$A$2:$A$5)</f>
        <v>ST 002</v>
      </c>
      <c r="Q1783" t="s">
        <v>124</v>
      </c>
      <c r="R1783" t="str">
        <f>_xlfn.XLOOKUP(Table2[[#This Row],[kota_hotel]],'Dim Kota Hotel'!$B$2:$B$21,'Dim Kota Hotel'!$A$2:$A$21)</f>
        <v>LOK 015</v>
      </c>
      <c r="S1783" t="s">
        <v>233</v>
      </c>
    </row>
    <row r="1784" spans="1:19" x14ac:dyDescent="0.25">
      <c r="A1784" t="s">
        <v>4917</v>
      </c>
      <c r="B1784" t="str">
        <f>_xlfn.XLOOKUP(Table2[[#This Row],[tanggal_checkin]],Table6[tanggal_checkin],Table6[id_checkin])</f>
        <v>CI 0344</v>
      </c>
      <c r="C1784" t="s">
        <v>12019</v>
      </c>
      <c r="D1784" t="str">
        <f>_xlfn.XLOOKUP(Table2[[#This Row],[tanggal_checkout]],Table4[tanggal_checkout],Table4[id_checkout])</f>
        <v>CO 0347</v>
      </c>
      <c r="E1784" t="s">
        <v>11896</v>
      </c>
      <c r="F1784" s="8">
        <v>0.98895833333333338</v>
      </c>
      <c r="G1784" t="str">
        <f>_xlfn.XLOOKUP(Table2[[#This Row],[nama_tamu]],Table10[nama_tamu],Table10[id_tamu])</f>
        <v>CUS 1229</v>
      </c>
      <c r="H1784" t="s">
        <v>4919</v>
      </c>
      <c r="I1784" t="str">
        <f>_xlfn.XLOOKUP(Table2[[#This Row],[tipe_kamar]],Table12[tipe_kamar],Table12[id_kamar])</f>
        <v>KMR 001</v>
      </c>
      <c r="J1784" t="s">
        <v>23</v>
      </c>
      <c r="K1784">
        <v>4</v>
      </c>
      <c r="L1784">
        <v>547000</v>
      </c>
      <c r="M1784">
        <v>2188000</v>
      </c>
      <c r="N1784" t="str">
        <f>_xlfn.XLOOKUP(Table2[[#This Row],[metode_pembayaran]],Table11[metode_pembayaran],Table11[id_pembayaran])</f>
        <v>MP 01</v>
      </c>
      <c r="O1784" t="s">
        <v>24</v>
      </c>
      <c r="P1784" t="str">
        <f>_xlfn.XLOOKUP(Table2[[#This Row],[status_reservasi]],'Dim Status Reservasi'!$B$2:$B$5,'Dim Status Reservasi'!$A$2:$A$5)</f>
        <v>ST 001</v>
      </c>
      <c r="Q1784" t="s">
        <v>214</v>
      </c>
      <c r="R1784" t="str">
        <f>_xlfn.XLOOKUP(Table2[[#This Row],[kota_hotel]],'Dim Kota Hotel'!$B$2:$B$21,'Dim Kota Hotel'!$A$2:$A$21)</f>
        <v>LOK 001</v>
      </c>
      <c r="S1784" t="s">
        <v>74</v>
      </c>
    </row>
    <row r="1785" spans="1:19" x14ac:dyDescent="0.25">
      <c r="A1785" t="s">
        <v>4920</v>
      </c>
      <c r="B1785" t="str">
        <f>_xlfn.XLOOKUP(Table2[[#This Row],[tanggal_checkin]],Table6[tanggal_checkin],Table6[id_checkin])</f>
        <v>CI 0678</v>
      </c>
      <c r="C1785" t="s">
        <v>11723</v>
      </c>
      <c r="D1785" t="str">
        <f>_xlfn.XLOOKUP(Table2[[#This Row],[tanggal_checkout]],Table4[tanggal_checkout],Table4[id_checkout])</f>
        <v>CO 0684</v>
      </c>
      <c r="E1785" t="s">
        <v>11214</v>
      </c>
      <c r="F1785" s="8">
        <v>0.55496527777777782</v>
      </c>
      <c r="G1785" t="str">
        <f>_xlfn.XLOOKUP(Table2[[#This Row],[nama_tamu]],Table10[nama_tamu],Table10[id_tamu])</f>
        <v>CUS 0290</v>
      </c>
      <c r="H1785" t="s">
        <v>4922</v>
      </c>
      <c r="I1785" t="str">
        <f>_xlfn.XLOOKUP(Table2[[#This Row],[tipe_kamar]],Table12[tipe_kamar],Table12[id_kamar])</f>
        <v>KMR 001</v>
      </c>
      <c r="J1785" t="s">
        <v>23</v>
      </c>
      <c r="K1785">
        <v>5</v>
      </c>
      <c r="L1785">
        <v>631000</v>
      </c>
      <c r="M1785">
        <v>3155000</v>
      </c>
      <c r="N1785" t="str">
        <f>_xlfn.XLOOKUP(Table2[[#This Row],[metode_pembayaran]],Table11[metode_pembayaran],Table11[id_pembayaran])</f>
        <v>MP 06</v>
      </c>
      <c r="O1785" t="s">
        <v>17</v>
      </c>
      <c r="P1785" t="str">
        <f>_xlfn.XLOOKUP(Table2[[#This Row],[status_reservasi]],'Dim Status Reservasi'!$B$2:$B$5,'Dim Status Reservasi'!$A$2:$A$5)</f>
        <v>ST 004</v>
      </c>
      <c r="Q1785" t="s">
        <v>48</v>
      </c>
      <c r="R1785" t="str">
        <f>_xlfn.XLOOKUP(Table2[[#This Row],[kota_hotel]],'Dim Kota Hotel'!$B$2:$B$21,'Dim Kota Hotel'!$A$2:$A$21)</f>
        <v>LOK 020</v>
      </c>
      <c r="S1785" t="s">
        <v>94</v>
      </c>
    </row>
    <row r="1786" spans="1:19" x14ac:dyDescent="0.25">
      <c r="A1786" t="s">
        <v>4923</v>
      </c>
      <c r="B1786" t="str">
        <f>_xlfn.XLOOKUP(Table2[[#This Row],[tanggal_checkin]],Table6[tanggal_checkin],Table6[id_checkin])</f>
        <v>CI 0158</v>
      </c>
      <c r="C1786" t="s">
        <v>11129</v>
      </c>
      <c r="D1786" t="str">
        <f>_xlfn.XLOOKUP(Table2[[#This Row],[tanggal_checkout]],Table4[tanggal_checkout],Table4[id_checkout])</f>
        <v>CO 0163</v>
      </c>
      <c r="E1786" t="s">
        <v>11235</v>
      </c>
      <c r="F1786" s="8">
        <v>0.41791666666666666</v>
      </c>
      <c r="G1786" t="str">
        <f>_xlfn.XLOOKUP(Table2[[#This Row],[nama_tamu]],Table10[nama_tamu],Table10[id_tamu])</f>
        <v>CUS 2942</v>
      </c>
      <c r="H1786" t="s">
        <v>4925</v>
      </c>
      <c r="I1786" t="str">
        <f>_xlfn.XLOOKUP(Table2[[#This Row],[tipe_kamar]],Table12[tipe_kamar],Table12[id_kamar])</f>
        <v>KMR 002</v>
      </c>
      <c r="J1786" t="s">
        <v>82</v>
      </c>
      <c r="K1786">
        <v>4</v>
      </c>
      <c r="L1786">
        <v>392000</v>
      </c>
      <c r="M1786">
        <v>1568000</v>
      </c>
      <c r="N1786" t="str">
        <f>_xlfn.XLOOKUP(Table2[[#This Row],[metode_pembayaran]],Table11[metode_pembayaran],Table11[id_pembayaran])</f>
        <v>MP 06</v>
      </c>
      <c r="O1786" t="s">
        <v>17</v>
      </c>
      <c r="P1786" t="str">
        <f>_xlfn.XLOOKUP(Table2[[#This Row],[status_reservasi]],'Dim Status Reservasi'!$B$2:$B$5,'Dim Status Reservasi'!$A$2:$A$5)</f>
        <v>ST 003</v>
      </c>
      <c r="Q1786" t="s">
        <v>37</v>
      </c>
      <c r="R1786" t="str">
        <f>_xlfn.XLOOKUP(Table2[[#This Row],[kota_hotel]],'Dim Kota Hotel'!$B$2:$B$21,'Dim Kota Hotel'!$A$2:$A$21)</f>
        <v>LOK 012</v>
      </c>
      <c r="S1786" t="s">
        <v>25</v>
      </c>
    </row>
    <row r="1787" spans="1:19" x14ac:dyDescent="0.25">
      <c r="A1787" t="s">
        <v>4926</v>
      </c>
      <c r="B1787" t="str">
        <f>_xlfn.XLOOKUP(Table2[[#This Row],[tanggal_checkin]],Table6[tanggal_checkin],Table6[id_checkin])</f>
        <v>CI 0225</v>
      </c>
      <c r="C1787" t="s">
        <v>11767</v>
      </c>
      <c r="D1787" t="str">
        <f>_xlfn.XLOOKUP(Table2[[#This Row],[tanggal_checkout]],Table4[tanggal_checkout],Table4[id_checkout])</f>
        <v>CO 0229</v>
      </c>
      <c r="E1787" t="s">
        <v>11720</v>
      </c>
      <c r="F1787" s="8">
        <v>0.29380787037037037</v>
      </c>
      <c r="G1787" t="str">
        <f>_xlfn.XLOOKUP(Table2[[#This Row],[nama_tamu]],Table10[nama_tamu],Table10[id_tamu])</f>
        <v>CUS 2014</v>
      </c>
      <c r="H1787" t="s">
        <v>4927</v>
      </c>
      <c r="I1787" t="str">
        <f>_xlfn.XLOOKUP(Table2[[#This Row],[tipe_kamar]],Table12[tipe_kamar],Table12[id_kamar])</f>
        <v>KMR 004</v>
      </c>
      <c r="J1787" t="s">
        <v>47</v>
      </c>
      <c r="K1787">
        <v>5</v>
      </c>
      <c r="L1787">
        <v>446000</v>
      </c>
      <c r="M1787">
        <v>2230000</v>
      </c>
      <c r="N1787" t="str">
        <f>_xlfn.XLOOKUP(Table2[[#This Row],[metode_pembayaran]],Table11[metode_pembayaran],Table11[id_pembayaran])</f>
        <v>MP 01</v>
      </c>
      <c r="O1787" t="s">
        <v>24</v>
      </c>
      <c r="P1787" t="str">
        <f>_xlfn.XLOOKUP(Table2[[#This Row],[status_reservasi]],'Dim Status Reservasi'!$B$2:$B$5,'Dim Status Reservasi'!$A$2:$A$5)</f>
        <v>ST 003</v>
      </c>
      <c r="Q1787" t="s">
        <v>37</v>
      </c>
      <c r="R1787" t="str">
        <f>_xlfn.XLOOKUP(Table2[[#This Row],[kota_hotel]],'Dim Kota Hotel'!$B$2:$B$21,'Dim Kota Hotel'!$A$2:$A$21)</f>
        <v>LOK 005</v>
      </c>
      <c r="S1787" t="s">
        <v>43</v>
      </c>
    </row>
    <row r="1788" spans="1:19" x14ac:dyDescent="0.25">
      <c r="A1788" t="s">
        <v>4928</v>
      </c>
      <c r="B1788" t="str">
        <f>_xlfn.XLOOKUP(Table2[[#This Row],[tanggal_checkin]],Table6[tanggal_checkin],Table6[id_checkin])</f>
        <v>CI 0702</v>
      </c>
      <c r="C1788" t="s">
        <v>11663</v>
      </c>
      <c r="D1788" t="str">
        <f>_xlfn.XLOOKUP(Table2[[#This Row],[tanggal_checkout]],Table4[tanggal_checkout],Table4[id_checkout])</f>
        <v>CO 0707</v>
      </c>
      <c r="E1788" t="s">
        <v>11931</v>
      </c>
      <c r="F1788" s="8">
        <v>0.27460648148148148</v>
      </c>
      <c r="G1788" t="str">
        <f>_xlfn.XLOOKUP(Table2[[#This Row],[nama_tamu]],Table10[nama_tamu],Table10[id_tamu])</f>
        <v>CUS 1857</v>
      </c>
      <c r="H1788" t="s">
        <v>4929</v>
      </c>
      <c r="I1788" t="str">
        <f>_xlfn.XLOOKUP(Table2[[#This Row],[tipe_kamar]],Table12[tipe_kamar],Table12[id_kamar])</f>
        <v>KMR 001</v>
      </c>
      <c r="J1788" t="s">
        <v>23</v>
      </c>
      <c r="K1788">
        <v>3</v>
      </c>
      <c r="L1788">
        <v>567000</v>
      </c>
      <c r="M1788">
        <v>1701000</v>
      </c>
      <c r="N1788" t="str">
        <f>_xlfn.XLOOKUP(Table2[[#This Row],[metode_pembayaran]],Table11[metode_pembayaran],Table11[id_pembayaran])</f>
        <v>MP 01</v>
      </c>
      <c r="O1788" t="s">
        <v>24</v>
      </c>
      <c r="P1788" t="str">
        <f>_xlfn.XLOOKUP(Table2[[#This Row],[status_reservasi]],'Dim Status Reservasi'!$B$2:$B$5,'Dim Status Reservasi'!$A$2:$A$5)</f>
        <v>ST 003</v>
      </c>
      <c r="Q1788" t="s">
        <v>37</v>
      </c>
      <c r="R1788" t="str">
        <f>_xlfn.XLOOKUP(Table2[[#This Row],[kota_hotel]],'Dim Kota Hotel'!$B$2:$B$21,'Dim Kota Hotel'!$A$2:$A$21)</f>
        <v>LOK 001</v>
      </c>
      <c r="S1788" t="s">
        <v>74</v>
      </c>
    </row>
    <row r="1789" spans="1:19" x14ac:dyDescent="0.25">
      <c r="A1789" t="s">
        <v>4930</v>
      </c>
      <c r="B1789" t="str">
        <f>_xlfn.XLOOKUP(Table2[[#This Row],[tanggal_checkin]],Table6[tanggal_checkin],Table6[id_checkin])</f>
        <v>CI 0300</v>
      </c>
      <c r="C1789" t="s">
        <v>11088</v>
      </c>
      <c r="D1789" t="str">
        <f>_xlfn.XLOOKUP(Table2[[#This Row],[tanggal_checkout]],Table4[tanggal_checkout],Table4[id_checkout])</f>
        <v>CO 0301</v>
      </c>
      <c r="E1789" t="s">
        <v>11745</v>
      </c>
      <c r="F1789" s="8">
        <v>0.29211805555555553</v>
      </c>
      <c r="G1789" t="str">
        <f>_xlfn.XLOOKUP(Table2[[#This Row],[nama_tamu]],Table10[nama_tamu],Table10[id_tamu])</f>
        <v>CUS 3592</v>
      </c>
      <c r="H1789" t="s">
        <v>4932</v>
      </c>
      <c r="I1789" t="str">
        <f>_xlfn.XLOOKUP(Table2[[#This Row],[tipe_kamar]],Table12[tipe_kamar],Table12[id_kamar])</f>
        <v>KMR 004</v>
      </c>
      <c r="J1789" t="s">
        <v>47</v>
      </c>
      <c r="K1789">
        <v>3</v>
      </c>
      <c r="L1789">
        <v>445000</v>
      </c>
      <c r="M1789">
        <v>1335000</v>
      </c>
      <c r="N1789" t="str">
        <f>_xlfn.XLOOKUP(Table2[[#This Row],[metode_pembayaran]],Table11[metode_pembayaran],Table11[id_pembayaran])</f>
        <v>MP 06</v>
      </c>
      <c r="O1789" t="s">
        <v>17</v>
      </c>
      <c r="P1789" t="str">
        <f>_xlfn.XLOOKUP(Table2[[#This Row],[status_reservasi]],'Dim Status Reservasi'!$B$2:$B$5,'Dim Status Reservasi'!$A$2:$A$5)</f>
        <v>ST 004</v>
      </c>
      <c r="Q1789" t="s">
        <v>48</v>
      </c>
      <c r="R1789" t="str">
        <f>_xlfn.XLOOKUP(Table2[[#This Row],[kota_hotel]],'Dim Kota Hotel'!$B$2:$B$21,'Dim Kota Hotel'!$A$2:$A$21)</f>
        <v>LOK 005</v>
      </c>
      <c r="S1789" t="s">
        <v>43</v>
      </c>
    </row>
    <row r="1790" spans="1:19" x14ac:dyDescent="0.25">
      <c r="A1790" t="s">
        <v>4933</v>
      </c>
      <c r="B1790" t="str">
        <f>_xlfn.XLOOKUP(Table2[[#This Row],[tanggal_checkin]],Table6[tanggal_checkin],Table6[id_checkin])</f>
        <v>CI 0260</v>
      </c>
      <c r="C1790" t="s">
        <v>11760</v>
      </c>
      <c r="D1790" t="str">
        <f>_xlfn.XLOOKUP(Table2[[#This Row],[tanggal_checkout]],Table4[tanggal_checkout],Table4[id_checkout])</f>
        <v>CO 0262</v>
      </c>
      <c r="E1790" t="s">
        <v>11212</v>
      </c>
      <c r="F1790" s="8">
        <v>3.460648148148148E-3</v>
      </c>
      <c r="G1790" t="str">
        <f>_xlfn.XLOOKUP(Table2[[#This Row],[nama_tamu]],Table10[nama_tamu],Table10[id_tamu])</f>
        <v>CUS 0425</v>
      </c>
      <c r="H1790" t="s">
        <v>4935</v>
      </c>
      <c r="I1790" t="str">
        <f>_xlfn.XLOOKUP(Table2[[#This Row],[tipe_kamar]],Table12[tipe_kamar],Table12[id_kamar])</f>
        <v>KMR 001</v>
      </c>
      <c r="J1790" t="s">
        <v>23</v>
      </c>
      <c r="K1790">
        <v>4</v>
      </c>
      <c r="L1790">
        <v>665000</v>
      </c>
      <c r="M1790">
        <v>2660000</v>
      </c>
      <c r="N1790" t="str">
        <f>_xlfn.XLOOKUP(Table2[[#This Row],[metode_pembayaran]],Table11[metode_pembayaran],Table11[id_pembayaran])</f>
        <v>MP 06</v>
      </c>
      <c r="O1790" t="s">
        <v>17</v>
      </c>
      <c r="P1790" t="str">
        <f>_xlfn.XLOOKUP(Table2[[#This Row],[status_reservasi]],'Dim Status Reservasi'!$B$2:$B$5,'Dim Status Reservasi'!$A$2:$A$5)</f>
        <v>ST 004</v>
      </c>
      <c r="Q1790" t="s">
        <v>48</v>
      </c>
      <c r="R1790" t="str">
        <f>_xlfn.XLOOKUP(Table2[[#This Row],[kota_hotel]],'Dim Kota Hotel'!$B$2:$B$21,'Dim Kota Hotel'!$A$2:$A$21)</f>
        <v>LOK 015</v>
      </c>
      <c r="S1790" t="s">
        <v>233</v>
      </c>
    </row>
    <row r="1791" spans="1:19" x14ac:dyDescent="0.25">
      <c r="A1791" t="s">
        <v>4936</v>
      </c>
      <c r="B1791" t="str">
        <f>_xlfn.XLOOKUP(Table2[[#This Row],[tanggal_checkin]],Table6[tanggal_checkin],Table6[id_checkin])</f>
        <v>CI 0473</v>
      </c>
      <c r="C1791" t="s">
        <v>11615</v>
      </c>
      <c r="D1791" t="str">
        <f>_xlfn.XLOOKUP(Table2[[#This Row],[tanggal_checkout]],Table4[tanggal_checkout],Table4[id_checkout])</f>
        <v>CO 0483</v>
      </c>
      <c r="E1791" t="s">
        <v>11062</v>
      </c>
      <c r="F1791" s="8">
        <v>0.70118055555555558</v>
      </c>
      <c r="G1791" t="str">
        <f>_xlfn.XLOOKUP(Table2[[#This Row],[nama_tamu]],Table10[nama_tamu],Table10[id_tamu])</f>
        <v>CUS 1504</v>
      </c>
      <c r="H1791" t="s">
        <v>4937</v>
      </c>
      <c r="I1791" t="str">
        <f>_xlfn.XLOOKUP(Table2[[#This Row],[tipe_kamar]],Table12[tipe_kamar],Table12[id_kamar])</f>
        <v>KMR 001</v>
      </c>
      <c r="J1791" t="s">
        <v>23</v>
      </c>
      <c r="K1791">
        <v>8</v>
      </c>
      <c r="L1791">
        <v>562000</v>
      </c>
      <c r="M1791">
        <v>4496000</v>
      </c>
      <c r="N1791" t="str">
        <f>_xlfn.XLOOKUP(Table2[[#This Row],[metode_pembayaran]],Table11[metode_pembayaran],Table11[id_pembayaran])</f>
        <v>MP 05</v>
      </c>
      <c r="O1791" t="s">
        <v>72</v>
      </c>
      <c r="P1791" t="str">
        <f>_xlfn.XLOOKUP(Table2[[#This Row],[status_reservasi]],'Dim Status Reservasi'!$B$2:$B$5,'Dim Status Reservasi'!$A$2:$A$5)</f>
        <v>ST 003</v>
      </c>
      <c r="Q1791" t="s">
        <v>37</v>
      </c>
      <c r="R1791" t="str">
        <f>_xlfn.XLOOKUP(Table2[[#This Row],[kota_hotel]],'Dim Kota Hotel'!$B$2:$B$21,'Dim Kota Hotel'!$A$2:$A$21)</f>
        <v>LOK 020</v>
      </c>
      <c r="S1791" t="s">
        <v>94</v>
      </c>
    </row>
    <row r="1792" spans="1:19" x14ac:dyDescent="0.25">
      <c r="A1792" t="s">
        <v>4938</v>
      </c>
      <c r="B1792" t="str">
        <f>_xlfn.XLOOKUP(Table2[[#This Row],[tanggal_checkin]],Table6[tanggal_checkin],Table6[id_checkin])</f>
        <v>CI 0100</v>
      </c>
      <c r="C1792" t="s">
        <v>11111</v>
      </c>
      <c r="D1792" t="str">
        <f>_xlfn.XLOOKUP(Table2[[#This Row],[tanggal_checkout]],Table4[tanggal_checkout],Table4[id_checkout])</f>
        <v>CO 0109</v>
      </c>
      <c r="E1792" t="s">
        <v>11112</v>
      </c>
      <c r="F1792" s="8">
        <v>0.60165509259259264</v>
      </c>
      <c r="G1792" t="str">
        <f>_xlfn.XLOOKUP(Table2[[#This Row],[nama_tamu]],Table10[nama_tamu],Table10[id_tamu])</f>
        <v>CUS 2561</v>
      </c>
      <c r="H1792" t="s">
        <v>4940</v>
      </c>
      <c r="I1792" t="str">
        <f>_xlfn.XLOOKUP(Table2[[#This Row],[tipe_kamar]],Table12[tipe_kamar],Table12[id_kamar])</f>
        <v>KMR 003</v>
      </c>
      <c r="J1792" t="s">
        <v>64</v>
      </c>
      <c r="K1792">
        <v>9</v>
      </c>
      <c r="L1792">
        <v>1142000</v>
      </c>
      <c r="M1792">
        <v>10278000</v>
      </c>
      <c r="N1792" t="str">
        <f>_xlfn.XLOOKUP(Table2[[#This Row],[metode_pembayaran]],Table11[metode_pembayaran],Table11[id_pembayaran])</f>
        <v>MP 02</v>
      </c>
      <c r="O1792" t="s">
        <v>30</v>
      </c>
      <c r="P1792" t="str">
        <f>_xlfn.XLOOKUP(Table2[[#This Row],[status_reservasi]],'Dim Status Reservasi'!$B$2:$B$5,'Dim Status Reservasi'!$A$2:$A$5)</f>
        <v>ST 003</v>
      </c>
      <c r="Q1792" t="s">
        <v>37</v>
      </c>
      <c r="R1792" t="str">
        <f>_xlfn.XLOOKUP(Table2[[#This Row],[kota_hotel]],'Dim Kota Hotel'!$B$2:$B$21,'Dim Kota Hotel'!$A$2:$A$21)</f>
        <v>LOK 003</v>
      </c>
      <c r="S1792" t="s">
        <v>106</v>
      </c>
    </row>
    <row r="1793" spans="1:19" x14ac:dyDescent="0.25">
      <c r="A1793" t="s">
        <v>4941</v>
      </c>
      <c r="B1793" t="str">
        <f>_xlfn.XLOOKUP(Table2[[#This Row],[tanggal_checkin]],Table6[tanggal_checkin],Table6[id_checkin])</f>
        <v>CI 0940</v>
      </c>
      <c r="C1793" t="s">
        <v>11636</v>
      </c>
      <c r="D1793" t="str">
        <f>_xlfn.XLOOKUP(Table2[[#This Row],[tanggal_checkout]],Table4[tanggal_checkout],Table4[id_checkout])</f>
        <v>CO 0947</v>
      </c>
      <c r="E1793" t="s">
        <v>11448</v>
      </c>
      <c r="F1793" s="8">
        <v>0.64440972222222226</v>
      </c>
      <c r="G1793" t="str">
        <f>_xlfn.XLOOKUP(Table2[[#This Row],[nama_tamu]],Table10[nama_tamu],Table10[id_tamu])</f>
        <v>CUS 1028</v>
      </c>
      <c r="H1793" t="s">
        <v>4942</v>
      </c>
      <c r="I1793" t="str">
        <f>_xlfn.XLOOKUP(Table2[[#This Row],[tipe_kamar]],Table12[tipe_kamar],Table12[id_kamar])</f>
        <v>KMR 003</v>
      </c>
      <c r="J1793" t="s">
        <v>64</v>
      </c>
      <c r="K1793">
        <v>4</v>
      </c>
      <c r="L1793">
        <v>1099000</v>
      </c>
      <c r="M1793">
        <v>4396000</v>
      </c>
      <c r="N1793" t="str">
        <f>_xlfn.XLOOKUP(Table2[[#This Row],[metode_pembayaran]],Table11[metode_pembayaran],Table11[id_pembayaran])</f>
        <v>MP 06</v>
      </c>
      <c r="O1793" t="s">
        <v>17</v>
      </c>
      <c r="P1793" t="str">
        <f>_xlfn.XLOOKUP(Table2[[#This Row],[status_reservasi]],'Dim Status Reservasi'!$B$2:$B$5,'Dim Status Reservasi'!$A$2:$A$5)</f>
        <v>ST 004</v>
      </c>
      <c r="Q1793" t="s">
        <v>48</v>
      </c>
      <c r="R1793" t="str">
        <f>_xlfn.XLOOKUP(Table2[[#This Row],[kota_hotel]],'Dim Kota Hotel'!$B$2:$B$21,'Dim Kota Hotel'!$A$2:$A$21)</f>
        <v>LOK 010</v>
      </c>
      <c r="S1793" t="s">
        <v>226</v>
      </c>
    </row>
    <row r="1794" spans="1:19" x14ac:dyDescent="0.25">
      <c r="A1794" t="s">
        <v>4943</v>
      </c>
      <c r="B1794" t="str">
        <f>_xlfn.XLOOKUP(Table2[[#This Row],[tanggal_checkin]],Table6[tanggal_checkin],Table6[id_checkin])</f>
        <v>CI 0336</v>
      </c>
      <c r="C1794" t="s">
        <v>11886</v>
      </c>
      <c r="D1794" t="str">
        <f>_xlfn.XLOOKUP(Table2[[#This Row],[tanggal_checkout]],Table4[tanggal_checkout],Table4[id_checkout])</f>
        <v>CO 0342</v>
      </c>
      <c r="E1794" t="s">
        <v>11570</v>
      </c>
      <c r="F1794" s="8">
        <v>0.90797453703703701</v>
      </c>
      <c r="G1794" t="str">
        <f>_xlfn.XLOOKUP(Table2[[#This Row],[nama_tamu]],Table10[nama_tamu],Table10[id_tamu])</f>
        <v>CUS 0459</v>
      </c>
      <c r="H1794" t="s">
        <v>4945</v>
      </c>
      <c r="I1794" t="str">
        <f>_xlfn.XLOOKUP(Table2[[#This Row],[tipe_kamar]],Table12[tipe_kamar],Table12[id_kamar])</f>
        <v>KMR 003</v>
      </c>
      <c r="J1794" t="s">
        <v>64</v>
      </c>
      <c r="K1794">
        <v>7</v>
      </c>
      <c r="L1794">
        <v>1338000</v>
      </c>
      <c r="M1794">
        <v>9366000</v>
      </c>
      <c r="N1794" t="str">
        <f>_xlfn.XLOOKUP(Table2[[#This Row],[metode_pembayaran]],Table11[metode_pembayaran],Table11[id_pembayaran])</f>
        <v>MP 01</v>
      </c>
      <c r="O1794" t="s">
        <v>24</v>
      </c>
      <c r="P1794" t="str">
        <f>_xlfn.XLOOKUP(Table2[[#This Row],[status_reservasi]],'Dim Status Reservasi'!$B$2:$B$5,'Dim Status Reservasi'!$A$2:$A$5)</f>
        <v>ST 004</v>
      </c>
      <c r="Q1794" t="s">
        <v>48</v>
      </c>
      <c r="R1794" t="str">
        <f>_xlfn.XLOOKUP(Table2[[#This Row],[kota_hotel]],'Dim Kota Hotel'!$B$2:$B$21,'Dim Kota Hotel'!$A$2:$A$21)</f>
        <v>LOK 017</v>
      </c>
      <c r="S1794" t="s">
        <v>84</v>
      </c>
    </row>
    <row r="1795" spans="1:19" x14ac:dyDescent="0.25">
      <c r="A1795" t="s">
        <v>4946</v>
      </c>
      <c r="B1795" t="str">
        <f>_xlfn.XLOOKUP(Table2[[#This Row],[tanggal_checkin]],Table6[tanggal_checkin],Table6[id_checkin])</f>
        <v>CI 0794</v>
      </c>
      <c r="C1795" t="s">
        <v>11664</v>
      </c>
      <c r="D1795" t="str">
        <f>_xlfn.XLOOKUP(Table2[[#This Row],[tanggal_checkout]],Table4[tanggal_checkout],Table4[id_checkout])</f>
        <v>CO 0799</v>
      </c>
      <c r="E1795" t="s">
        <v>11275</v>
      </c>
      <c r="F1795" s="8">
        <v>0.48703703703703705</v>
      </c>
      <c r="G1795" t="str">
        <f>_xlfn.XLOOKUP(Table2[[#This Row],[nama_tamu]],Table10[nama_tamu],Table10[id_tamu])</f>
        <v>CUS 1711</v>
      </c>
      <c r="H1795" t="s">
        <v>4947</v>
      </c>
      <c r="I1795" t="str">
        <f>_xlfn.XLOOKUP(Table2[[#This Row],[tipe_kamar]],Table12[tipe_kamar],Table12[id_kamar])</f>
        <v>KMR 002</v>
      </c>
      <c r="J1795" t="s">
        <v>82</v>
      </c>
      <c r="K1795">
        <v>2</v>
      </c>
      <c r="L1795">
        <v>341000</v>
      </c>
      <c r="M1795">
        <v>682000</v>
      </c>
      <c r="N1795" t="str">
        <f>_xlfn.XLOOKUP(Table2[[#This Row],[metode_pembayaran]],Table11[metode_pembayaran],Table11[id_pembayaran])</f>
        <v>MP 02</v>
      </c>
      <c r="O1795" t="s">
        <v>30</v>
      </c>
      <c r="P1795" t="str">
        <f>_xlfn.XLOOKUP(Table2[[#This Row],[status_reservasi]],'Dim Status Reservasi'!$B$2:$B$5,'Dim Status Reservasi'!$A$2:$A$5)</f>
        <v>ST 004</v>
      </c>
      <c r="Q1795" t="s">
        <v>48</v>
      </c>
      <c r="R1795" t="str">
        <f>_xlfn.XLOOKUP(Table2[[#This Row],[kota_hotel]],'Dim Kota Hotel'!$B$2:$B$21,'Dim Kota Hotel'!$A$2:$A$21)</f>
        <v>LOK 010</v>
      </c>
      <c r="S1795" t="s">
        <v>226</v>
      </c>
    </row>
    <row r="1796" spans="1:19" x14ac:dyDescent="0.25">
      <c r="A1796" t="s">
        <v>4948</v>
      </c>
      <c r="B1796" t="str">
        <f>_xlfn.XLOOKUP(Table2[[#This Row],[tanggal_checkin]],Table6[tanggal_checkin],Table6[id_checkin])</f>
        <v>CI 0698</v>
      </c>
      <c r="C1796" t="s">
        <v>11378</v>
      </c>
      <c r="D1796" t="str">
        <f>_xlfn.XLOOKUP(Table2[[#This Row],[tanggal_checkout]],Table4[tanggal_checkout],Table4[id_checkout])</f>
        <v>CO 0707</v>
      </c>
      <c r="E1796" t="s">
        <v>11931</v>
      </c>
      <c r="F1796" s="8">
        <v>0.22673611111111111</v>
      </c>
      <c r="G1796" t="str">
        <f>_xlfn.XLOOKUP(Table2[[#This Row],[nama_tamu]],Table10[nama_tamu],Table10[id_tamu])</f>
        <v>CUS 4159</v>
      </c>
      <c r="H1796" t="s">
        <v>4950</v>
      </c>
      <c r="I1796" t="str">
        <f>_xlfn.XLOOKUP(Table2[[#This Row],[tipe_kamar]],Table12[tipe_kamar],Table12[id_kamar])</f>
        <v>KMR 001</v>
      </c>
      <c r="J1796" t="s">
        <v>23</v>
      </c>
      <c r="K1796">
        <v>7</v>
      </c>
      <c r="L1796">
        <v>584000</v>
      </c>
      <c r="M1796">
        <v>4088000</v>
      </c>
      <c r="N1796" t="str">
        <f>_xlfn.XLOOKUP(Table2[[#This Row],[metode_pembayaran]],Table11[metode_pembayaran],Table11[id_pembayaran])</f>
        <v>MP 04</v>
      </c>
      <c r="O1796" t="s">
        <v>53</v>
      </c>
      <c r="P1796" t="str">
        <f>_xlfn.XLOOKUP(Table2[[#This Row],[status_reservasi]],'Dim Status Reservasi'!$B$2:$B$5,'Dim Status Reservasi'!$A$2:$A$5)</f>
        <v>ST 004</v>
      </c>
      <c r="Q1796" t="s">
        <v>48</v>
      </c>
      <c r="R1796" t="str">
        <f>_xlfn.XLOOKUP(Table2[[#This Row],[kota_hotel]],'Dim Kota Hotel'!$B$2:$B$21,'Dim Kota Hotel'!$A$2:$A$21)</f>
        <v>LOK 018</v>
      </c>
      <c r="S1796" t="s">
        <v>102</v>
      </c>
    </row>
    <row r="1797" spans="1:19" x14ac:dyDescent="0.25">
      <c r="A1797" t="s">
        <v>4951</v>
      </c>
      <c r="B1797" t="str">
        <f>_xlfn.XLOOKUP(Table2[[#This Row],[tanggal_checkin]],Table6[tanggal_checkin],Table6[id_checkin])</f>
        <v>CI 0737</v>
      </c>
      <c r="C1797" t="s">
        <v>11133</v>
      </c>
      <c r="D1797" t="str">
        <f>_xlfn.XLOOKUP(Table2[[#This Row],[tanggal_checkout]],Table4[tanggal_checkout],Table4[id_checkout])</f>
        <v>CO 0748</v>
      </c>
      <c r="E1797" t="s">
        <v>11411</v>
      </c>
      <c r="F1797" s="8">
        <v>0.45524305555555555</v>
      </c>
      <c r="G1797" t="str">
        <f>_xlfn.XLOOKUP(Table2[[#This Row],[nama_tamu]],Table10[nama_tamu],Table10[id_tamu])</f>
        <v>CUS 3305</v>
      </c>
      <c r="H1797" t="s">
        <v>4953</v>
      </c>
      <c r="I1797" t="str">
        <f>_xlfn.XLOOKUP(Table2[[#This Row],[tipe_kamar]],Table12[tipe_kamar],Table12[id_kamar])</f>
        <v>KMR 003</v>
      </c>
      <c r="J1797" t="s">
        <v>64</v>
      </c>
      <c r="K1797">
        <v>8</v>
      </c>
      <c r="L1797">
        <v>1170000</v>
      </c>
      <c r="M1797">
        <v>9360000</v>
      </c>
      <c r="N1797" t="str">
        <f>_xlfn.XLOOKUP(Table2[[#This Row],[metode_pembayaran]],Table11[metode_pembayaran],Table11[id_pembayaran])</f>
        <v>MP 06</v>
      </c>
      <c r="O1797" t="s">
        <v>17</v>
      </c>
      <c r="P1797" t="str">
        <f>_xlfn.XLOOKUP(Table2[[#This Row],[status_reservasi]],'Dim Status Reservasi'!$B$2:$B$5,'Dim Status Reservasi'!$A$2:$A$5)</f>
        <v>ST 004</v>
      </c>
      <c r="Q1797" t="s">
        <v>48</v>
      </c>
      <c r="R1797" t="str">
        <f>_xlfn.XLOOKUP(Table2[[#This Row],[kota_hotel]],'Dim Kota Hotel'!$B$2:$B$21,'Dim Kota Hotel'!$A$2:$A$21)</f>
        <v>LOK 004</v>
      </c>
      <c r="S1797" t="s">
        <v>49</v>
      </c>
    </row>
    <row r="1798" spans="1:19" x14ac:dyDescent="0.25">
      <c r="A1798" t="s">
        <v>4954</v>
      </c>
      <c r="B1798" t="str">
        <f>_xlfn.XLOOKUP(Table2[[#This Row],[tanggal_checkin]],Table6[tanggal_checkin],Table6[id_checkin])</f>
        <v>CI 0534</v>
      </c>
      <c r="C1798" t="s">
        <v>11530</v>
      </c>
      <c r="D1798" t="str">
        <f>_xlfn.XLOOKUP(Table2[[#This Row],[tanggal_checkout]],Table4[tanggal_checkout],Table4[id_checkout])</f>
        <v>CO 0536</v>
      </c>
      <c r="E1798" t="s">
        <v>11077</v>
      </c>
      <c r="F1798" s="8">
        <v>0.61515046296296294</v>
      </c>
      <c r="G1798" t="str">
        <f>_xlfn.XLOOKUP(Table2[[#This Row],[nama_tamu]],Table10[nama_tamu],Table10[id_tamu])</f>
        <v>CUS 1567</v>
      </c>
      <c r="H1798" t="s">
        <v>4955</v>
      </c>
      <c r="I1798" t="str">
        <f>_xlfn.XLOOKUP(Table2[[#This Row],[tipe_kamar]],Table12[tipe_kamar],Table12[id_kamar])</f>
        <v>KMR 001</v>
      </c>
      <c r="J1798" t="s">
        <v>23</v>
      </c>
      <c r="K1798">
        <v>1</v>
      </c>
      <c r="L1798">
        <v>626000</v>
      </c>
      <c r="M1798">
        <v>626000</v>
      </c>
      <c r="N1798" t="str">
        <f>_xlfn.XLOOKUP(Table2[[#This Row],[metode_pembayaran]],Table11[metode_pembayaran],Table11[id_pembayaran])</f>
        <v>MP 06</v>
      </c>
      <c r="O1798" t="s">
        <v>17</v>
      </c>
      <c r="P1798" t="str">
        <f>_xlfn.XLOOKUP(Table2[[#This Row],[status_reservasi]],'Dim Status Reservasi'!$B$2:$B$5,'Dim Status Reservasi'!$A$2:$A$5)</f>
        <v>ST 003</v>
      </c>
      <c r="Q1798" t="s">
        <v>37</v>
      </c>
      <c r="R1798" t="str">
        <f>_xlfn.XLOOKUP(Table2[[#This Row],[kota_hotel]],'Dim Kota Hotel'!$B$2:$B$21,'Dim Kota Hotel'!$A$2:$A$21)</f>
        <v>LOK 012</v>
      </c>
      <c r="S1798" t="s">
        <v>25</v>
      </c>
    </row>
    <row r="1799" spans="1:19" x14ac:dyDescent="0.25">
      <c r="A1799" t="s">
        <v>4956</v>
      </c>
      <c r="B1799" t="str">
        <f>_xlfn.XLOOKUP(Table2[[#This Row],[tanggal_checkin]],Table6[tanggal_checkin],Table6[id_checkin])</f>
        <v>CI 0216</v>
      </c>
      <c r="C1799" t="s">
        <v>11778</v>
      </c>
      <c r="D1799" t="str">
        <f>_xlfn.XLOOKUP(Table2[[#This Row],[tanggal_checkout]],Table4[tanggal_checkout],Table4[id_checkout])</f>
        <v>CO 0221</v>
      </c>
      <c r="E1799" t="s">
        <v>11579</v>
      </c>
      <c r="F1799" s="8">
        <v>0.41827546296296297</v>
      </c>
      <c r="G1799" t="str">
        <f>_xlfn.XLOOKUP(Table2[[#This Row],[nama_tamu]],Table10[nama_tamu],Table10[id_tamu])</f>
        <v>CUS 0705</v>
      </c>
      <c r="H1799" t="s">
        <v>4958</v>
      </c>
      <c r="I1799" t="str">
        <f>_xlfn.XLOOKUP(Table2[[#This Row],[tipe_kamar]],Table12[tipe_kamar],Table12[id_kamar])</f>
        <v>KMR 001</v>
      </c>
      <c r="J1799" t="s">
        <v>23</v>
      </c>
      <c r="K1799">
        <v>6</v>
      </c>
      <c r="L1799">
        <v>591000</v>
      </c>
      <c r="M1799">
        <v>3546000</v>
      </c>
      <c r="N1799" t="str">
        <f>_xlfn.XLOOKUP(Table2[[#This Row],[metode_pembayaran]],Table11[metode_pembayaran],Table11[id_pembayaran])</f>
        <v>MP 06</v>
      </c>
      <c r="O1799" t="s">
        <v>17</v>
      </c>
      <c r="P1799" t="str">
        <f>_xlfn.XLOOKUP(Table2[[#This Row],[status_reservasi]],'Dim Status Reservasi'!$B$2:$B$5,'Dim Status Reservasi'!$A$2:$A$5)</f>
        <v>ST 003</v>
      </c>
      <c r="Q1799" t="s">
        <v>37</v>
      </c>
      <c r="R1799" t="str">
        <f>_xlfn.XLOOKUP(Table2[[#This Row],[kota_hotel]],'Dim Kota Hotel'!$B$2:$B$21,'Dim Kota Hotel'!$A$2:$A$21)</f>
        <v>LOK 007</v>
      </c>
      <c r="S1799" t="s">
        <v>145</v>
      </c>
    </row>
    <row r="1800" spans="1:19" x14ac:dyDescent="0.25">
      <c r="A1800" t="s">
        <v>4959</v>
      </c>
      <c r="B1800" t="str">
        <f>_xlfn.XLOOKUP(Table2[[#This Row],[tanggal_checkin]],Table6[tanggal_checkin],Table6[id_checkin])</f>
        <v>CI 0222</v>
      </c>
      <c r="C1800" t="s">
        <v>11579</v>
      </c>
      <c r="D1800" t="str">
        <f>_xlfn.XLOOKUP(Table2[[#This Row],[tanggal_checkout]],Table4[tanggal_checkout],Table4[id_checkout])</f>
        <v>CO 0226</v>
      </c>
      <c r="E1800" t="s">
        <v>11824</v>
      </c>
      <c r="F1800" s="8">
        <v>0.16559027777777777</v>
      </c>
      <c r="G1800" t="str">
        <f>_xlfn.XLOOKUP(Table2[[#This Row],[nama_tamu]],Table10[nama_tamu],Table10[id_tamu])</f>
        <v>CUS 3719</v>
      </c>
      <c r="H1800" t="s">
        <v>4960</v>
      </c>
      <c r="I1800" t="str">
        <f>_xlfn.XLOOKUP(Table2[[#This Row],[tipe_kamar]],Table12[tipe_kamar],Table12[id_kamar])</f>
        <v>KMR 004</v>
      </c>
      <c r="J1800" t="s">
        <v>47</v>
      </c>
      <c r="K1800">
        <v>5</v>
      </c>
      <c r="L1800">
        <v>485000</v>
      </c>
      <c r="M1800">
        <v>2425000</v>
      </c>
      <c r="N1800" t="str">
        <f>_xlfn.XLOOKUP(Table2[[#This Row],[metode_pembayaran]],Table11[metode_pembayaran],Table11[id_pembayaran])</f>
        <v>MP 01</v>
      </c>
      <c r="O1800" t="s">
        <v>24</v>
      </c>
      <c r="P1800" t="str">
        <f>_xlfn.XLOOKUP(Table2[[#This Row],[status_reservasi]],'Dim Status Reservasi'!$B$2:$B$5,'Dim Status Reservasi'!$A$2:$A$5)</f>
        <v>ST 003</v>
      </c>
      <c r="Q1800" t="s">
        <v>37</v>
      </c>
      <c r="R1800" t="str">
        <f>_xlfn.XLOOKUP(Table2[[#This Row],[kota_hotel]],'Dim Kota Hotel'!$B$2:$B$21,'Dim Kota Hotel'!$A$2:$A$21)</f>
        <v>LOK 001</v>
      </c>
      <c r="S1800" t="s">
        <v>74</v>
      </c>
    </row>
    <row r="1801" spans="1:19" x14ac:dyDescent="0.25">
      <c r="A1801" t="s">
        <v>4961</v>
      </c>
      <c r="B1801" t="str">
        <f>_xlfn.XLOOKUP(Table2[[#This Row],[tanggal_checkin]],Table6[tanggal_checkin],Table6[id_checkin])</f>
        <v>CI 0063</v>
      </c>
      <c r="C1801" t="s">
        <v>11243</v>
      </c>
      <c r="D1801" t="str">
        <f>_xlfn.XLOOKUP(Table2[[#This Row],[tanggal_checkout]],Table4[tanggal_checkout],Table4[id_checkout])</f>
        <v>CO 0069</v>
      </c>
      <c r="E1801" t="s">
        <v>11091</v>
      </c>
      <c r="F1801" s="8">
        <v>0.91769675925925931</v>
      </c>
      <c r="G1801" t="str">
        <f>_xlfn.XLOOKUP(Table2[[#This Row],[nama_tamu]],Table10[nama_tamu],Table10[id_tamu])</f>
        <v>CUS 2486</v>
      </c>
      <c r="H1801" t="s">
        <v>4963</v>
      </c>
      <c r="I1801" t="str">
        <f>_xlfn.XLOOKUP(Table2[[#This Row],[tipe_kamar]],Table12[tipe_kamar],Table12[id_kamar])</f>
        <v>KMR 002</v>
      </c>
      <c r="J1801" t="s">
        <v>82</v>
      </c>
      <c r="K1801">
        <v>6</v>
      </c>
      <c r="L1801">
        <v>341000</v>
      </c>
      <c r="M1801">
        <v>2046000</v>
      </c>
      <c r="N1801" t="str">
        <f>_xlfn.XLOOKUP(Table2[[#This Row],[metode_pembayaran]],Table11[metode_pembayaran],Table11[id_pembayaran])</f>
        <v>MP 03</v>
      </c>
      <c r="O1801" t="s">
        <v>36</v>
      </c>
      <c r="P1801" t="str">
        <f>_xlfn.XLOOKUP(Table2[[#This Row],[status_reservasi]],'Dim Status Reservasi'!$B$2:$B$5,'Dim Status Reservasi'!$A$2:$A$5)</f>
        <v>ST 004</v>
      </c>
      <c r="Q1801" t="s">
        <v>48</v>
      </c>
      <c r="R1801" t="str">
        <f>_xlfn.XLOOKUP(Table2[[#This Row],[kota_hotel]],'Dim Kota Hotel'!$B$2:$B$21,'Dim Kota Hotel'!$A$2:$A$21)</f>
        <v>LOK 020</v>
      </c>
      <c r="S1801" t="s">
        <v>94</v>
      </c>
    </row>
    <row r="1802" spans="1:19" x14ac:dyDescent="0.25">
      <c r="A1802" t="s">
        <v>4964</v>
      </c>
      <c r="B1802" t="str">
        <f>_xlfn.XLOOKUP(Table2[[#This Row],[tanggal_checkin]],Table6[tanggal_checkin],Table6[id_checkin])</f>
        <v>CI 0427</v>
      </c>
      <c r="C1802" t="s">
        <v>11897</v>
      </c>
      <c r="D1802" t="str">
        <f>_xlfn.XLOOKUP(Table2[[#This Row],[tanggal_checkout]],Table4[tanggal_checkout],Table4[id_checkout])</f>
        <v>CO 0434</v>
      </c>
      <c r="E1802" t="s">
        <v>11079</v>
      </c>
      <c r="F1802" s="8">
        <v>0.92447916666666663</v>
      </c>
      <c r="G1802" t="str">
        <f>_xlfn.XLOOKUP(Table2[[#This Row],[nama_tamu]],Table10[nama_tamu],Table10[id_tamu])</f>
        <v>CUS 3692</v>
      </c>
      <c r="H1802" t="s">
        <v>4966</v>
      </c>
      <c r="I1802" t="str">
        <f>_xlfn.XLOOKUP(Table2[[#This Row],[tipe_kamar]],Table12[tipe_kamar],Table12[id_kamar])</f>
        <v>KMR 004</v>
      </c>
      <c r="J1802" t="s">
        <v>47</v>
      </c>
      <c r="K1802">
        <v>5</v>
      </c>
      <c r="L1802">
        <v>475000</v>
      </c>
      <c r="M1802">
        <v>2375000</v>
      </c>
      <c r="N1802" t="str">
        <f>_xlfn.XLOOKUP(Table2[[#This Row],[metode_pembayaran]],Table11[metode_pembayaran],Table11[id_pembayaran])</f>
        <v>MP 05</v>
      </c>
      <c r="O1802" t="s">
        <v>72</v>
      </c>
      <c r="P1802" t="str">
        <f>_xlfn.XLOOKUP(Table2[[#This Row],[status_reservasi]],'Dim Status Reservasi'!$B$2:$B$5,'Dim Status Reservasi'!$A$2:$A$5)</f>
        <v>ST 003</v>
      </c>
      <c r="Q1802" t="s">
        <v>37</v>
      </c>
      <c r="R1802" t="str">
        <f>_xlfn.XLOOKUP(Table2[[#This Row],[kota_hotel]],'Dim Kota Hotel'!$B$2:$B$21,'Dim Kota Hotel'!$A$2:$A$21)</f>
        <v>LOK 015</v>
      </c>
      <c r="S1802" t="s">
        <v>233</v>
      </c>
    </row>
    <row r="1803" spans="1:19" x14ac:dyDescent="0.25">
      <c r="A1803" t="s">
        <v>4967</v>
      </c>
      <c r="B1803" t="str">
        <f>_xlfn.XLOOKUP(Table2[[#This Row],[tanggal_checkin]],Table6[tanggal_checkin],Table6[id_checkin])</f>
        <v>CI 0207</v>
      </c>
      <c r="C1803" t="s">
        <v>11644</v>
      </c>
      <c r="D1803" t="str">
        <f>_xlfn.XLOOKUP(Table2[[#This Row],[tanggal_checkout]],Table4[tanggal_checkout],Table4[id_checkout])</f>
        <v>CO 0214</v>
      </c>
      <c r="E1803" t="s">
        <v>11187</v>
      </c>
      <c r="F1803" s="8">
        <v>0.51938657407407407</v>
      </c>
      <c r="G1803" t="str">
        <f>_xlfn.XLOOKUP(Table2[[#This Row],[nama_tamu]],Table10[nama_tamu],Table10[id_tamu])</f>
        <v>CUS 0824</v>
      </c>
      <c r="H1803" t="s">
        <v>4969</v>
      </c>
      <c r="I1803" t="str">
        <f>_xlfn.XLOOKUP(Table2[[#This Row],[tipe_kamar]],Table12[tipe_kamar],Table12[id_kamar])</f>
        <v>KMR 003</v>
      </c>
      <c r="J1803" t="s">
        <v>64</v>
      </c>
      <c r="K1803">
        <v>8</v>
      </c>
      <c r="L1803">
        <v>1098000</v>
      </c>
      <c r="M1803">
        <v>8784000</v>
      </c>
      <c r="N1803" t="str">
        <f>_xlfn.XLOOKUP(Table2[[#This Row],[metode_pembayaran]],Table11[metode_pembayaran],Table11[id_pembayaran])</f>
        <v>MP 01</v>
      </c>
      <c r="O1803" t="s">
        <v>24</v>
      </c>
      <c r="P1803" t="str">
        <f>_xlfn.XLOOKUP(Table2[[#This Row],[status_reservasi]],'Dim Status Reservasi'!$B$2:$B$5,'Dim Status Reservasi'!$A$2:$A$5)</f>
        <v>ST 003</v>
      </c>
      <c r="Q1803" t="s">
        <v>37</v>
      </c>
      <c r="R1803" t="str">
        <f>_xlfn.XLOOKUP(Table2[[#This Row],[kota_hotel]],'Dim Kota Hotel'!$B$2:$B$21,'Dim Kota Hotel'!$A$2:$A$21)</f>
        <v>LOK 006</v>
      </c>
      <c r="S1803" t="s">
        <v>129</v>
      </c>
    </row>
    <row r="1804" spans="1:19" x14ac:dyDescent="0.25">
      <c r="A1804" t="s">
        <v>4970</v>
      </c>
      <c r="B1804" t="str">
        <f>_xlfn.XLOOKUP(Table2[[#This Row],[tanggal_checkin]],Table6[tanggal_checkin],Table6[id_checkin])</f>
        <v>CI 0307</v>
      </c>
      <c r="C1804" t="s">
        <v>11452</v>
      </c>
      <c r="D1804" t="str">
        <f>_xlfn.XLOOKUP(Table2[[#This Row],[tanggal_checkout]],Table4[tanggal_checkout],Table4[id_checkout])</f>
        <v>CO 0314</v>
      </c>
      <c r="E1804" t="s">
        <v>11417</v>
      </c>
      <c r="F1804" s="8">
        <v>0.36291666666666667</v>
      </c>
      <c r="G1804" t="str">
        <f>_xlfn.XLOOKUP(Table2[[#This Row],[nama_tamu]],Table10[nama_tamu],Table10[id_tamu])</f>
        <v>CUS 1744</v>
      </c>
      <c r="H1804" t="s">
        <v>4971</v>
      </c>
      <c r="I1804" t="str">
        <f>_xlfn.XLOOKUP(Table2[[#This Row],[tipe_kamar]],Table12[tipe_kamar],Table12[id_kamar])</f>
        <v>KMR 002</v>
      </c>
      <c r="J1804" t="s">
        <v>82</v>
      </c>
      <c r="K1804">
        <v>9</v>
      </c>
      <c r="L1804">
        <v>353000</v>
      </c>
      <c r="M1804">
        <v>3177000</v>
      </c>
      <c r="N1804" t="str">
        <f>_xlfn.XLOOKUP(Table2[[#This Row],[metode_pembayaran]],Table11[metode_pembayaran],Table11[id_pembayaran])</f>
        <v>MP 03</v>
      </c>
      <c r="O1804" t="s">
        <v>36</v>
      </c>
      <c r="P1804" t="str">
        <f>_xlfn.XLOOKUP(Table2[[#This Row],[status_reservasi]],'Dim Status Reservasi'!$B$2:$B$5,'Dim Status Reservasi'!$A$2:$A$5)</f>
        <v>ST 004</v>
      </c>
      <c r="Q1804" t="s">
        <v>48</v>
      </c>
      <c r="R1804" t="str">
        <f>_xlfn.XLOOKUP(Table2[[#This Row],[kota_hotel]],'Dim Kota Hotel'!$B$2:$B$21,'Dim Kota Hotel'!$A$2:$A$21)</f>
        <v>LOK 014</v>
      </c>
      <c r="S1804" t="s">
        <v>222</v>
      </c>
    </row>
    <row r="1805" spans="1:19" x14ac:dyDescent="0.25">
      <c r="A1805" t="s">
        <v>4972</v>
      </c>
      <c r="B1805" t="str">
        <f>_xlfn.XLOOKUP(Table2[[#This Row],[tanggal_checkin]],Table6[tanggal_checkin],Table6[id_checkin])</f>
        <v>CI 0417</v>
      </c>
      <c r="C1805" t="s">
        <v>11064</v>
      </c>
      <c r="D1805" t="str">
        <f>_xlfn.XLOOKUP(Table2[[#This Row],[tanggal_checkout]],Table4[tanggal_checkout],Table4[id_checkout])</f>
        <v>CO 0428</v>
      </c>
      <c r="E1805" t="s">
        <v>12020</v>
      </c>
      <c r="F1805" s="8">
        <v>0.46039351851851851</v>
      </c>
      <c r="G1805" t="str">
        <f>_xlfn.XLOOKUP(Table2[[#This Row],[nama_tamu]],Table10[nama_tamu],Table10[id_tamu])</f>
        <v>CUS 0139</v>
      </c>
      <c r="H1805" t="s">
        <v>11134</v>
      </c>
      <c r="I1805" t="str">
        <f>_xlfn.XLOOKUP(Table2[[#This Row],[tipe_kamar]],Table12[tipe_kamar],Table12[id_kamar])</f>
        <v>KMR 003</v>
      </c>
      <c r="J1805" t="s">
        <v>64</v>
      </c>
      <c r="K1805">
        <v>9</v>
      </c>
      <c r="L1805">
        <v>1276000</v>
      </c>
      <c r="M1805">
        <v>11484000</v>
      </c>
      <c r="N1805" t="str">
        <f>_xlfn.XLOOKUP(Table2[[#This Row],[metode_pembayaran]],Table11[metode_pembayaran],Table11[id_pembayaran])</f>
        <v>MP 01</v>
      </c>
      <c r="O1805" t="s">
        <v>24</v>
      </c>
      <c r="P1805" t="str">
        <f>_xlfn.XLOOKUP(Table2[[#This Row],[status_reservasi]],'Dim Status Reservasi'!$B$2:$B$5,'Dim Status Reservasi'!$A$2:$A$5)</f>
        <v>ST 002</v>
      </c>
      <c r="Q1805" t="s">
        <v>124</v>
      </c>
      <c r="R1805" t="str">
        <f>_xlfn.XLOOKUP(Table2[[#This Row],[kota_hotel]],'Dim Kota Hotel'!$B$2:$B$21,'Dim Kota Hotel'!$A$2:$A$21)</f>
        <v>LOK 016</v>
      </c>
      <c r="S1805" t="s">
        <v>117</v>
      </c>
    </row>
    <row r="1806" spans="1:19" x14ac:dyDescent="0.25">
      <c r="A1806" t="s">
        <v>4974</v>
      </c>
      <c r="B1806" t="str">
        <f>_xlfn.XLOOKUP(Table2[[#This Row],[tanggal_checkin]],Table6[tanggal_checkin],Table6[id_checkin])</f>
        <v>CI 0974</v>
      </c>
      <c r="C1806" t="s">
        <v>11843</v>
      </c>
      <c r="D1806" t="str">
        <f>_xlfn.XLOOKUP(Table2[[#This Row],[tanggal_checkout]],Table4[tanggal_checkout],Table4[id_checkout])</f>
        <v>CO 0985</v>
      </c>
      <c r="E1806" t="s">
        <v>11292</v>
      </c>
      <c r="F1806" s="8">
        <v>0.40680555555555553</v>
      </c>
      <c r="G1806" t="str">
        <f>_xlfn.XLOOKUP(Table2[[#This Row],[nama_tamu]],Table10[nama_tamu],Table10[id_tamu])</f>
        <v>CUS 2013</v>
      </c>
      <c r="H1806" t="s">
        <v>4975</v>
      </c>
      <c r="I1806" t="str">
        <f>_xlfn.XLOOKUP(Table2[[#This Row],[tipe_kamar]],Table12[tipe_kamar],Table12[id_kamar])</f>
        <v>KMR 001</v>
      </c>
      <c r="J1806" t="s">
        <v>23</v>
      </c>
      <c r="K1806">
        <v>8</v>
      </c>
      <c r="L1806">
        <v>613000</v>
      </c>
      <c r="M1806">
        <v>4904000</v>
      </c>
      <c r="N1806" t="str">
        <f>_xlfn.XLOOKUP(Table2[[#This Row],[metode_pembayaran]],Table11[metode_pembayaran],Table11[id_pembayaran])</f>
        <v>MP 06</v>
      </c>
      <c r="O1806" t="s">
        <v>17</v>
      </c>
      <c r="P1806" t="str">
        <f>_xlfn.XLOOKUP(Table2[[#This Row],[status_reservasi]],'Dim Status Reservasi'!$B$2:$B$5,'Dim Status Reservasi'!$A$2:$A$5)</f>
        <v>ST 003</v>
      </c>
      <c r="Q1806" t="s">
        <v>37</v>
      </c>
      <c r="R1806" t="str">
        <f>_xlfn.XLOOKUP(Table2[[#This Row],[kota_hotel]],'Dim Kota Hotel'!$B$2:$B$21,'Dim Kota Hotel'!$A$2:$A$21)</f>
        <v>LOK 001</v>
      </c>
      <c r="S1806" t="s">
        <v>74</v>
      </c>
    </row>
    <row r="1807" spans="1:19" x14ac:dyDescent="0.25">
      <c r="A1807" t="s">
        <v>4976</v>
      </c>
      <c r="B1807" t="str">
        <f>_xlfn.XLOOKUP(Table2[[#This Row],[tanggal_checkin]],Table6[tanggal_checkin],Table6[id_checkin])</f>
        <v>CI 0358</v>
      </c>
      <c r="C1807" t="s">
        <v>11190</v>
      </c>
      <c r="D1807" t="str">
        <f>_xlfn.XLOOKUP(Table2[[#This Row],[tanggal_checkout]],Table4[tanggal_checkout],Table4[id_checkout])</f>
        <v>CO 0364</v>
      </c>
      <c r="E1807" t="s">
        <v>11881</v>
      </c>
      <c r="F1807" s="8">
        <v>0.15325231481481483</v>
      </c>
      <c r="G1807" t="str">
        <f>_xlfn.XLOOKUP(Table2[[#This Row],[nama_tamu]],Table10[nama_tamu],Table10[id_tamu])</f>
        <v>CUS 0139</v>
      </c>
      <c r="H1807" t="s">
        <v>11134</v>
      </c>
      <c r="I1807" t="str">
        <f>_xlfn.XLOOKUP(Table2[[#This Row],[tipe_kamar]],Table12[tipe_kamar],Table12[id_kamar])</f>
        <v>KMR 003</v>
      </c>
      <c r="J1807" t="s">
        <v>64</v>
      </c>
      <c r="K1807">
        <v>8</v>
      </c>
      <c r="L1807">
        <v>1369000</v>
      </c>
      <c r="M1807">
        <v>10952000</v>
      </c>
      <c r="N1807" t="str">
        <f>_xlfn.XLOOKUP(Table2[[#This Row],[metode_pembayaran]],Table11[metode_pembayaran],Table11[id_pembayaran])</f>
        <v>MP 05</v>
      </c>
      <c r="O1807" t="s">
        <v>72</v>
      </c>
      <c r="P1807" t="str">
        <f>_xlfn.XLOOKUP(Table2[[#This Row],[status_reservasi]],'Dim Status Reservasi'!$B$2:$B$5,'Dim Status Reservasi'!$A$2:$A$5)</f>
        <v>ST 002</v>
      </c>
      <c r="Q1807" t="s">
        <v>124</v>
      </c>
      <c r="R1807" t="str">
        <f>_xlfn.XLOOKUP(Table2[[#This Row],[kota_hotel]],'Dim Kota Hotel'!$B$2:$B$21,'Dim Kota Hotel'!$A$2:$A$21)</f>
        <v>LOK 011</v>
      </c>
      <c r="S1807" t="s">
        <v>38</v>
      </c>
    </row>
    <row r="1808" spans="1:19" x14ac:dyDescent="0.25">
      <c r="A1808" t="s">
        <v>4978</v>
      </c>
      <c r="B1808" t="str">
        <f>_xlfn.XLOOKUP(Table2[[#This Row],[tanggal_checkin]],Table6[tanggal_checkin],Table6[id_checkin])</f>
        <v>CI 0635</v>
      </c>
      <c r="C1808" t="s">
        <v>11919</v>
      </c>
      <c r="D1808" t="str">
        <f>_xlfn.XLOOKUP(Table2[[#This Row],[tanggal_checkout]],Table4[tanggal_checkout],Table4[id_checkout])</f>
        <v>CO 0644</v>
      </c>
      <c r="E1808" t="s">
        <v>11607</v>
      </c>
      <c r="F1808" s="8">
        <v>0.28159722222222222</v>
      </c>
      <c r="G1808" t="str">
        <f>_xlfn.XLOOKUP(Table2[[#This Row],[nama_tamu]],Table10[nama_tamu],Table10[id_tamu])</f>
        <v>CUS 4165</v>
      </c>
      <c r="H1808" t="s">
        <v>4980</v>
      </c>
      <c r="I1808" t="str">
        <f>_xlfn.XLOOKUP(Table2[[#This Row],[tipe_kamar]],Table12[tipe_kamar],Table12[id_kamar])</f>
        <v>KMR 003</v>
      </c>
      <c r="J1808" t="s">
        <v>64</v>
      </c>
      <c r="K1808">
        <v>9</v>
      </c>
      <c r="L1808">
        <v>1110000</v>
      </c>
      <c r="M1808">
        <v>9990000</v>
      </c>
      <c r="N1808" t="str">
        <f>_xlfn.XLOOKUP(Table2[[#This Row],[metode_pembayaran]],Table11[metode_pembayaran],Table11[id_pembayaran])</f>
        <v>MP 06</v>
      </c>
      <c r="O1808" t="s">
        <v>17</v>
      </c>
      <c r="P1808" t="str">
        <f>_xlfn.XLOOKUP(Table2[[#This Row],[status_reservasi]],'Dim Status Reservasi'!$B$2:$B$5,'Dim Status Reservasi'!$A$2:$A$5)</f>
        <v>ST 004</v>
      </c>
      <c r="Q1808" t="s">
        <v>48</v>
      </c>
      <c r="R1808" t="str">
        <f>_xlfn.XLOOKUP(Table2[[#This Row],[kota_hotel]],'Dim Kota Hotel'!$B$2:$B$21,'Dim Kota Hotel'!$A$2:$A$21)</f>
        <v>LOK 012</v>
      </c>
      <c r="S1808" t="s">
        <v>25</v>
      </c>
    </row>
    <row r="1809" spans="1:19" x14ac:dyDescent="0.25">
      <c r="A1809" t="s">
        <v>4981</v>
      </c>
      <c r="B1809" t="str">
        <f>_xlfn.XLOOKUP(Table2[[#This Row],[tanggal_checkin]],Table6[tanggal_checkin],Table6[id_checkin])</f>
        <v>CI 0449</v>
      </c>
      <c r="C1809" t="s">
        <v>11136</v>
      </c>
      <c r="D1809" t="str">
        <f>_xlfn.XLOOKUP(Table2[[#This Row],[tanggal_checkout]],Table4[tanggal_checkout],Table4[id_checkout])</f>
        <v>CO 0459</v>
      </c>
      <c r="E1809" t="s">
        <v>11416</v>
      </c>
      <c r="F1809" s="8">
        <v>0.41671296296296295</v>
      </c>
      <c r="G1809" t="str">
        <f>_xlfn.XLOOKUP(Table2[[#This Row],[nama_tamu]],Table10[nama_tamu],Table10[id_tamu])</f>
        <v>CUS 3355</v>
      </c>
      <c r="H1809" t="s">
        <v>4983</v>
      </c>
      <c r="I1809" t="str">
        <f>_xlfn.XLOOKUP(Table2[[#This Row],[tipe_kamar]],Table12[tipe_kamar],Table12[id_kamar])</f>
        <v>KMR 001</v>
      </c>
      <c r="J1809" t="s">
        <v>23</v>
      </c>
      <c r="K1809">
        <v>8</v>
      </c>
      <c r="L1809">
        <v>569000</v>
      </c>
      <c r="M1809">
        <v>4552000</v>
      </c>
      <c r="N1809" t="str">
        <f>_xlfn.XLOOKUP(Table2[[#This Row],[metode_pembayaran]],Table11[metode_pembayaran],Table11[id_pembayaran])</f>
        <v>MP 02</v>
      </c>
      <c r="O1809" t="s">
        <v>30</v>
      </c>
      <c r="P1809" t="str">
        <f>_xlfn.XLOOKUP(Table2[[#This Row],[status_reservasi]],'Dim Status Reservasi'!$B$2:$B$5,'Dim Status Reservasi'!$A$2:$A$5)</f>
        <v>ST 004</v>
      </c>
      <c r="Q1809" t="s">
        <v>48</v>
      </c>
      <c r="R1809" t="str">
        <f>_xlfn.XLOOKUP(Table2[[#This Row],[kota_hotel]],'Dim Kota Hotel'!$B$2:$B$21,'Dim Kota Hotel'!$A$2:$A$21)</f>
        <v>LOK 012</v>
      </c>
      <c r="S1809" t="s">
        <v>25</v>
      </c>
    </row>
    <row r="1810" spans="1:19" x14ac:dyDescent="0.25">
      <c r="A1810" t="s">
        <v>4984</v>
      </c>
      <c r="B1810" t="str">
        <f>_xlfn.XLOOKUP(Table2[[#This Row],[tanggal_checkin]],Table6[tanggal_checkin],Table6[id_checkin])</f>
        <v>CI 0508</v>
      </c>
      <c r="C1810" t="s">
        <v>11849</v>
      </c>
      <c r="D1810" t="str">
        <f>_xlfn.XLOOKUP(Table2[[#This Row],[tanggal_checkout]],Table4[tanggal_checkout],Table4[id_checkout])</f>
        <v>CO 0517</v>
      </c>
      <c r="E1810" t="s">
        <v>11050</v>
      </c>
      <c r="F1810" s="8">
        <v>0.81480324074074073</v>
      </c>
      <c r="G1810" t="str">
        <f>_xlfn.XLOOKUP(Table2[[#This Row],[nama_tamu]],Table10[nama_tamu],Table10[id_tamu])</f>
        <v>CUS 3864</v>
      </c>
      <c r="H1810" t="s">
        <v>4985</v>
      </c>
      <c r="I1810" t="str">
        <f>_xlfn.XLOOKUP(Table2[[#This Row],[tipe_kamar]],Table12[tipe_kamar],Table12[id_kamar])</f>
        <v>KMR 002</v>
      </c>
      <c r="J1810" t="s">
        <v>82</v>
      </c>
      <c r="K1810">
        <v>8</v>
      </c>
      <c r="L1810">
        <v>399000</v>
      </c>
      <c r="M1810">
        <v>3192000</v>
      </c>
      <c r="N1810" t="str">
        <f>_xlfn.XLOOKUP(Table2[[#This Row],[metode_pembayaran]],Table11[metode_pembayaran],Table11[id_pembayaran])</f>
        <v>MP 04</v>
      </c>
      <c r="O1810" t="s">
        <v>53</v>
      </c>
      <c r="P1810" t="str">
        <f>_xlfn.XLOOKUP(Table2[[#This Row],[status_reservasi]],'Dim Status Reservasi'!$B$2:$B$5,'Dim Status Reservasi'!$A$2:$A$5)</f>
        <v>ST 003</v>
      </c>
      <c r="Q1810" t="s">
        <v>37</v>
      </c>
      <c r="R1810" t="str">
        <f>_xlfn.XLOOKUP(Table2[[#This Row],[kota_hotel]],'Dim Kota Hotel'!$B$2:$B$21,'Dim Kota Hotel'!$A$2:$A$21)</f>
        <v>LOK 008</v>
      </c>
      <c r="S1810" t="s">
        <v>68</v>
      </c>
    </row>
    <row r="1811" spans="1:19" x14ac:dyDescent="0.25">
      <c r="A1811" t="s">
        <v>4986</v>
      </c>
      <c r="B1811" t="str">
        <f>_xlfn.XLOOKUP(Table2[[#This Row],[tanggal_checkin]],Table6[tanggal_checkin],Table6[id_checkin])</f>
        <v>CI 0479</v>
      </c>
      <c r="C1811" t="s">
        <v>10964</v>
      </c>
      <c r="D1811" t="str">
        <f>_xlfn.XLOOKUP(Table2[[#This Row],[tanggal_checkout]],Table4[tanggal_checkout],Table4[id_checkout])</f>
        <v>CO 0484</v>
      </c>
      <c r="E1811" t="s">
        <v>11820</v>
      </c>
      <c r="F1811" s="8">
        <v>0.52651620370370367</v>
      </c>
      <c r="G1811" t="str">
        <f>_xlfn.XLOOKUP(Table2[[#This Row],[nama_tamu]],Table10[nama_tamu],Table10[id_tamu])</f>
        <v>CUS 3336</v>
      </c>
      <c r="H1811" t="s">
        <v>4988</v>
      </c>
      <c r="I1811" t="str">
        <f>_xlfn.XLOOKUP(Table2[[#This Row],[tipe_kamar]],Table12[tipe_kamar],Table12[id_kamar])</f>
        <v>KMR 002</v>
      </c>
      <c r="J1811" t="s">
        <v>82</v>
      </c>
      <c r="K1811">
        <v>3</v>
      </c>
      <c r="L1811">
        <v>332000</v>
      </c>
      <c r="M1811">
        <v>996000</v>
      </c>
      <c r="N1811" t="str">
        <f>_xlfn.XLOOKUP(Table2[[#This Row],[metode_pembayaran]],Table11[metode_pembayaran],Table11[id_pembayaran])</f>
        <v>MP 03</v>
      </c>
      <c r="O1811" t="s">
        <v>36</v>
      </c>
      <c r="P1811" t="str">
        <f>_xlfn.XLOOKUP(Table2[[#This Row],[status_reservasi]],'Dim Status Reservasi'!$B$2:$B$5,'Dim Status Reservasi'!$A$2:$A$5)</f>
        <v>ST 002</v>
      </c>
      <c r="Q1811" t="s">
        <v>124</v>
      </c>
      <c r="R1811" t="str">
        <f>_xlfn.XLOOKUP(Table2[[#This Row],[kota_hotel]],'Dim Kota Hotel'!$B$2:$B$21,'Dim Kota Hotel'!$A$2:$A$21)</f>
        <v>LOK 015</v>
      </c>
      <c r="S1811" t="s">
        <v>233</v>
      </c>
    </row>
    <row r="1812" spans="1:19" x14ac:dyDescent="0.25">
      <c r="A1812" t="s">
        <v>4989</v>
      </c>
      <c r="B1812" t="str">
        <f>_xlfn.XLOOKUP(Table2[[#This Row],[tanggal_checkin]],Table6[tanggal_checkin],Table6[id_checkin])</f>
        <v>CI 0712</v>
      </c>
      <c r="C1812" t="s">
        <v>11288</v>
      </c>
      <c r="D1812" t="str">
        <f>_xlfn.XLOOKUP(Table2[[#This Row],[tanggal_checkout]],Table4[tanggal_checkout],Table4[id_checkout])</f>
        <v>CO 0719</v>
      </c>
      <c r="E1812" t="s">
        <v>11289</v>
      </c>
      <c r="F1812" s="8">
        <v>0.98150462962962959</v>
      </c>
      <c r="G1812" t="str">
        <f>_xlfn.XLOOKUP(Table2[[#This Row],[nama_tamu]],Table10[nama_tamu],Table10[id_tamu])</f>
        <v>CUS 2217</v>
      </c>
      <c r="H1812" t="s">
        <v>4990</v>
      </c>
      <c r="I1812" t="str">
        <f>_xlfn.XLOOKUP(Table2[[#This Row],[tipe_kamar]],Table12[tipe_kamar],Table12[id_kamar])</f>
        <v>KMR 003</v>
      </c>
      <c r="J1812" t="s">
        <v>64</v>
      </c>
      <c r="K1812">
        <v>5</v>
      </c>
      <c r="L1812">
        <v>1182000</v>
      </c>
      <c r="M1812">
        <v>5910000</v>
      </c>
      <c r="N1812" t="str">
        <f>_xlfn.XLOOKUP(Table2[[#This Row],[metode_pembayaran]],Table11[metode_pembayaran],Table11[id_pembayaran])</f>
        <v>MP 05</v>
      </c>
      <c r="O1812" t="s">
        <v>72</v>
      </c>
      <c r="P1812" t="str">
        <f>_xlfn.XLOOKUP(Table2[[#This Row],[status_reservasi]],'Dim Status Reservasi'!$B$2:$B$5,'Dim Status Reservasi'!$A$2:$A$5)</f>
        <v>ST 004</v>
      </c>
      <c r="Q1812" t="s">
        <v>48</v>
      </c>
      <c r="R1812" t="str">
        <f>_xlfn.XLOOKUP(Table2[[#This Row],[kota_hotel]],'Dim Kota Hotel'!$B$2:$B$21,'Dim Kota Hotel'!$A$2:$A$21)</f>
        <v>LOK 019</v>
      </c>
      <c r="S1812" t="s">
        <v>133</v>
      </c>
    </row>
    <row r="1813" spans="1:19" x14ac:dyDescent="0.25">
      <c r="A1813" t="s">
        <v>4991</v>
      </c>
      <c r="B1813" t="str">
        <f>_xlfn.XLOOKUP(Table2[[#This Row],[tanggal_checkin]],Table6[tanggal_checkin],Table6[id_checkin])</f>
        <v>CI 0470</v>
      </c>
      <c r="C1813" t="s">
        <v>11614</v>
      </c>
      <c r="D1813" t="str">
        <f>_xlfn.XLOOKUP(Table2[[#This Row],[tanggal_checkout]],Table4[tanggal_checkout],Table4[id_checkout])</f>
        <v>CO 0474</v>
      </c>
      <c r="E1813" t="s">
        <v>11459</v>
      </c>
      <c r="F1813" s="8">
        <v>0.65369212962962964</v>
      </c>
      <c r="G1813" t="str">
        <f>_xlfn.XLOOKUP(Table2[[#This Row],[nama_tamu]],Table10[nama_tamu],Table10[id_tamu])</f>
        <v>CUS 1914</v>
      </c>
      <c r="H1813" t="s">
        <v>4993</v>
      </c>
      <c r="I1813" t="str">
        <f>_xlfn.XLOOKUP(Table2[[#This Row],[tipe_kamar]],Table12[tipe_kamar],Table12[id_kamar])</f>
        <v>KMR 002</v>
      </c>
      <c r="J1813" t="s">
        <v>82</v>
      </c>
      <c r="K1813">
        <v>3</v>
      </c>
      <c r="L1813">
        <v>339000</v>
      </c>
      <c r="M1813">
        <v>1017000</v>
      </c>
      <c r="N1813" t="str">
        <f>_xlfn.XLOOKUP(Table2[[#This Row],[metode_pembayaran]],Table11[metode_pembayaran],Table11[id_pembayaran])</f>
        <v>MP 02</v>
      </c>
      <c r="O1813" t="s">
        <v>30</v>
      </c>
      <c r="P1813" t="str">
        <f>_xlfn.XLOOKUP(Table2[[#This Row],[status_reservasi]],'Dim Status Reservasi'!$B$2:$B$5,'Dim Status Reservasi'!$A$2:$A$5)</f>
        <v>ST 003</v>
      </c>
      <c r="Q1813" t="s">
        <v>37</v>
      </c>
      <c r="R1813" t="str">
        <f>_xlfn.XLOOKUP(Table2[[#This Row],[kota_hotel]],'Dim Kota Hotel'!$B$2:$B$21,'Dim Kota Hotel'!$A$2:$A$21)</f>
        <v>LOK 016</v>
      </c>
      <c r="S1813" t="s">
        <v>117</v>
      </c>
    </row>
    <row r="1814" spans="1:19" x14ac:dyDescent="0.25">
      <c r="A1814" t="s">
        <v>4994</v>
      </c>
      <c r="B1814" t="str">
        <f>_xlfn.XLOOKUP(Table2[[#This Row],[tanggal_checkin]],Table6[tanggal_checkin],Table6[id_checkin])</f>
        <v>CI 0156</v>
      </c>
      <c r="C1814" t="s">
        <v>11642</v>
      </c>
      <c r="D1814" t="str">
        <f>_xlfn.XLOOKUP(Table2[[#This Row],[tanggal_checkout]],Table4[tanggal_checkout],Table4[id_checkout])</f>
        <v>CO 0159</v>
      </c>
      <c r="E1814" t="s">
        <v>11129</v>
      </c>
      <c r="F1814" s="8">
        <v>0.9877083333333333</v>
      </c>
      <c r="G1814" t="str">
        <f>_xlfn.XLOOKUP(Table2[[#This Row],[nama_tamu]],Table10[nama_tamu],Table10[id_tamu])</f>
        <v>CUS 4042</v>
      </c>
      <c r="H1814" t="s">
        <v>4996</v>
      </c>
      <c r="I1814" t="str">
        <f>_xlfn.XLOOKUP(Table2[[#This Row],[tipe_kamar]],Table12[tipe_kamar],Table12[id_kamar])</f>
        <v>KMR 001</v>
      </c>
      <c r="J1814" t="s">
        <v>23</v>
      </c>
      <c r="K1814">
        <v>2</v>
      </c>
      <c r="L1814">
        <v>542000</v>
      </c>
      <c r="M1814">
        <v>1084000</v>
      </c>
      <c r="N1814" t="str">
        <f>_xlfn.XLOOKUP(Table2[[#This Row],[metode_pembayaran]],Table11[metode_pembayaran],Table11[id_pembayaran])</f>
        <v>MP 01</v>
      </c>
      <c r="O1814" t="s">
        <v>24</v>
      </c>
      <c r="P1814" t="str">
        <f>_xlfn.XLOOKUP(Table2[[#This Row],[status_reservasi]],'Dim Status Reservasi'!$B$2:$B$5,'Dim Status Reservasi'!$A$2:$A$5)</f>
        <v>ST 002</v>
      </c>
      <c r="Q1814" t="s">
        <v>124</v>
      </c>
      <c r="R1814" t="str">
        <f>_xlfn.XLOOKUP(Table2[[#This Row],[kota_hotel]],'Dim Kota Hotel'!$B$2:$B$21,'Dim Kota Hotel'!$A$2:$A$21)</f>
        <v>LOK 003</v>
      </c>
      <c r="S1814" t="s">
        <v>106</v>
      </c>
    </row>
    <row r="1815" spans="1:19" x14ac:dyDescent="0.25">
      <c r="A1815" t="s">
        <v>4997</v>
      </c>
      <c r="B1815" t="str">
        <f>_xlfn.XLOOKUP(Table2[[#This Row],[tanggal_checkin]],Table6[tanggal_checkin],Table6[id_checkin])</f>
        <v>CI 0193</v>
      </c>
      <c r="C1815" t="s">
        <v>11517</v>
      </c>
      <c r="D1815" t="str">
        <f>_xlfn.XLOOKUP(Table2[[#This Row],[tanggal_checkout]],Table4[tanggal_checkout],Table4[id_checkout])</f>
        <v>CO 0201</v>
      </c>
      <c r="E1815" t="s">
        <v>11066</v>
      </c>
      <c r="F1815" s="8">
        <v>0.32950231481481479</v>
      </c>
      <c r="G1815" t="str">
        <f>_xlfn.XLOOKUP(Table2[[#This Row],[nama_tamu]],Table10[nama_tamu],Table10[id_tamu])</f>
        <v>CUS 0336</v>
      </c>
      <c r="H1815" t="s">
        <v>4999</v>
      </c>
      <c r="I1815" t="str">
        <f>_xlfn.XLOOKUP(Table2[[#This Row],[tipe_kamar]],Table12[tipe_kamar],Table12[id_kamar])</f>
        <v>KMR 002</v>
      </c>
      <c r="J1815" t="s">
        <v>82</v>
      </c>
      <c r="K1815">
        <v>7</v>
      </c>
      <c r="L1815">
        <v>343000</v>
      </c>
      <c r="M1815">
        <v>2401000</v>
      </c>
      <c r="N1815" t="str">
        <f>_xlfn.XLOOKUP(Table2[[#This Row],[metode_pembayaran]],Table11[metode_pembayaran],Table11[id_pembayaran])</f>
        <v>MP 03</v>
      </c>
      <c r="O1815" t="s">
        <v>36</v>
      </c>
      <c r="P1815" t="str">
        <f>_xlfn.XLOOKUP(Table2[[#This Row],[status_reservasi]],'Dim Status Reservasi'!$B$2:$B$5,'Dim Status Reservasi'!$A$2:$A$5)</f>
        <v>ST 004</v>
      </c>
      <c r="Q1815" t="s">
        <v>48</v>
      </c>
      <c r="R1815" t="str">
        <f>_xlfn.XLOOKUP(Table2[[#This Row],[kota_hotel]],'Dim Kota Hotel'!$B$2:$B$21,'Dim Kota Hotel'!$A$2:$A$21)</f>
        <v>LOK 013</v>
      </c>
      <c r="S1815" t="s">
        <v>160</v>
      </c>
    </row>
    <row r="1816" spans="1:19" x14ac:dyDescent="0.25">
      <c r="A1816" t="s">
        <v>5000</v>
      </c>
      <c r="B1816" t="str">
        <f>_xlfn.XLOOKUP(Table2[[#This Row],[tanggal_checkin]],Table6[tanggal_checkin],Table6[id_checkin])</f>
        <v>CI 0879</v>
      </c>
      <c r="C1816" t="s">
        <v>11689</v>
      </c>
      <c r="D1816" t="str">
        <f>_xlfn.XLOOKUP(Table2[[#This Row],[tanggal_checkout]],Table4[tanggal_checkout],Table4[id_checkout])</f>
        <v>CO 0884</v>
      </c>
      <c r="E1816" t="s">
        <v>11332</v>
      </c>
      <c r="F1816" s="8">
        <v>0.22714120370370369</v>
      </c>
      <c r="G1816" t="str">
        <f>_xlfn.XLOOKUP(Table2[[#This Row],[nama_tamu]],Table10[nama_tamu],Table10[id_tamu])</f>
        <v>CUS 4053</v>
      </c>
      <c r="H1816" t="s">
        <v>5002</v>
      </c>
      <c r="I1816" t="str">
        <f>_xlfn.XLOOKUP(Table2[[#This Row],[tipe_kamar]],Table12[tipe_kamar],Table12[id_kamar])</f>
        <v>KMR 001</v>
      </c>
      <c r="J1816" t="s">
        <v>23</v>
      </c>
      <c r="K1816">
        <v>4</v>
      </c>
      <c r="L1816">
        <v>583000</v>
      </c>
      <c r="M1816">
        <v>2332000</v>
      </c>
      <c r="N1816" t="str">
        <f>_xlfn.XLOOKUP(Table2[[#This Row],[metode_pembayaran]],Table11[metode_pembayaran],Table11[id_pembayaran])</f>
        <v>MP 04</v>
      </c>
      <c r="O1816" t="s">
        <v>53</v>
      </c>
      <c r="P1816" t="str">
        <f>_xlfn.XLOOKUP(Table2[[#This Row],[status_reservasi]],'Dim Status Reservasi'!$B$2:$B$5,'Dim Status Reservasi'!$A$2:$A$5)</f>
        <v>ST 003</v>
      </c>
      <c r="Q1816" t="s">
        <v>37</v>
      </c>
      <c r="R1816" t="str">
        <f>_xlfn.XLOOKUP(Table2[[#This Row],[kota_hotel]],'Dim Kota Hotel'!$B$2:$B$21,'Dim Kota Hotel'!$A$2:$A$21)</f>
        <v>LOK 014</v>
      </c>
      <c r="S1816" t="s">
        <v>222</v>
      </c>
    </row>
    <row r="1817" spans="1:19" x14ac:dyDescent="0.25">
      <c r="A1817" t="s">
        <v>5003</v>
      </c>
      <c r="B1817" t="str">
        <f>_xlfn.XLOOKUP(Table2[[#This Row],[tanggal_checkin]],Table6[tanggal_checkin],Table6[id_checkin])</f>
        <v>CI 0726</v>
      </c>
      <c r="C1817" t="s">
        <v>11694</v>
      </c>
      <c r="D1817" t="str">
        <f>_xlfn.XLOOKUP(Table2[[#This Row],[tanggal_checkout]],Table4[tanggal_checkout],Table4[id_checkout])</f>
        <v>CO 0730</v>
      </c>
      <c r="E1817" t="s">
        <v>11028</v>
      </c>
      <c r="F1817" s="8">
        <v>0.45430555555555557</v>
      </c>
      <c r="G1817" t="str">
        <f>_xlfn.XLOOKUP(Table2[[#This Row],[nama_tamu]],Table10[nama_tamu],Table10[id_tamu])</f>
        <v>CUS 3077</v>
      </c>
      <c r="H1817" t="s">
        <v>5005</v>
      </c>
      <c r="I1817" t="str">
        <f>_xlfn.XLOOKUP(Table2[[#This Row],[tipe_kamar]],Table12[tipe_kamar],Table12[id_kamar])</f>
        <v>KMR 003</v>
      </c>
      <c r="J1817" t="s">
        <v>64</v>
      </c>
      <c r="K1817">
        <v>1</v>
      </c>
      <c r="L1817">
        <v>1277000</v>
      </c>
      <c r="M1817">
        <v>1277000</v>
      </c>
      <c r="N1817" t="str">
        <f>_xlfn.XLOOKUP(Table2[[#This Row],[metode_pembayaran]],Table11[metode_pembayaran],Table11[id_pembayaran])</f>
        <v>MP 03</v>
      </c>
      <c r="O1817" t="s">
        <v>36</v>
      </c>
      <c r="P1817" t="str">
        <f>_xlfn.XLOOKUP(Table2[[#This Row],[status_reservasi]],'Dim Status Reservasi'!$B$2:$B$5,'Dim Status Reservasi'!$A$2:$A$5)</f>
        <v>ST 004</v>
      </c>
      <c r="Q1817" t="s">
        <v>48</v>
      </c>
      <c r="R1817" t="str">
        <f>_xlfn.XLOOKUP(Table2[[#This Row],[kota_hotel]],'Dim Kota Hotel'!$B$2:$B$21,'Dim Kota Hotel'!$A$2:$A$21)</f>
        <v>LOK 001</v>
      </c>
      <c r="S1817" t="s">
        <v>74</v>
      </c>
    </row>
    <row r="1818" spans="1:19" x14ac:dyDescent="0.25">
      <c r="A1818" t="s">
        <v>5006</v>
      </c>
      <c r="B1818" t="str">
        <f>_xlfn.XLOOKUP(Table2[[#This Row],[tanggal_checkin]],Table6[tanggal_checkin],Table6[id_checkin])</f>
        <v>CI 0299</v>
      </c>
      <c r="C1818" t="s">
        <v>11301</v>
      </c>
      <c r="D1818" t="str">
        <f>_xlfn.XLOOKUP(Table2[[#This Row],[tanggal_checkout]],Table4[tanggal_checkout],Table4[id_checkout])</f>
        <v>CO 0300</v>
      </c>
      <c r="E1818" t="s">
        <v>11304</v>
      </c>
      <c r="F1818" s="8">
        <v>0.34537037037037038</v>
      </c>
      <c r="G1818" t="str">
        <f>_xlfn.XLOOKUP(Table2[[#This Row],[nama_tamu]],Table10[nama_tamu],Table10[id_tamu])</f>
        <v>CUS 0356</v>
      </c>
      <c r="H1818" t="s">
        <v>5007</v>
      </c>
      <c r="I1818" t="str">
        <f>_xlfn.XLOOKUP(Table2[[#This Row],[tipe_kamar]],Table12[tipe_kamar],Table12[id_kamar])</f>
        <v>KMR 004</v>
      </c>
      <c r="J1818" t="s">
        <v>47</v>
      </c>
      <c r="K1818">
        <v>3</v>
      </c>
      <c r="L1818">
        <v>514000</v>
      </c>
      <c r="M1818">
        <v>1542000</v>
      </c>
      <c r="N1818" t="str">
        <f>_xlfn.XLOOKUP(Table2[[#This Row],[metode_pembayaran]],Table11[metode_pembayaran],Table11[id_pembayaran])</f>
        <v>MP 06</v>
      </c>
      <c r="O1818" t="s">
        <v>17</v>
      </c>
      <c r="P1818" t="str">
        <f>_xlfn.XLOOKUP(Table2[[#This Row],[status_reservasi]],'Dim Status Reservasi'!$B$2:$B$5,'Dim Status Reservasi'!$A$2:$A$5)</f>
        <v>ST 004</v>
      </c>
      <c r="Q1818" t="s">
        <v>48</v>
      </c>
      <c r="R1818" t="str">
        <f>_xlfn.XLOOKUP(Table2[[#This Row],[kota_hotel]],'Dim Kota Hotel'!$B$2:$B$21,'Dim Kota Hotel'!$A$2:$A$21)</f>
        <v>LOK 019</v>
      </c>
      <c r="S1818" t="s">
        <v>133</v>
      </c>
    </row>
    <row r="1819" spans="1:19" x14ac:dyDescent="0.25">
      <c r="A1819" t="s">
        <v>5008</v>
      </c>
      <c r="B1819" t="str">
        <f>_xlfn.XLOOKUP(Table2[[#This Row],[tanggal_checkin]],Table6[tanggal_checkin],Table6[id_checkin])</f>
        <v>CI 0998</v>
      </c>
      <c r="C1819" t="s">
        <v>11627</v>
      </c>
      <c r="D1819" t="str">
        <f>_xlfn.XLOOKUP(Table2[[#This Row],[tanggal_checkout]],Table4[tanggal_checkout],Table4[id_checkout])</f>
        <v>CO 1006</v>
      </c>
      <c r="E1819" t="s">
        <v>11319</v>
      </c>
      <c r="F1819" s="8">
        <v>0.65203703703703708</v>
      </c>
      <c r="G1819" t="str">
        <f>_xlfn.XLOOKUP(Table2[[#This Row],[nama_tamu]],Table10[nama_tamu],Table10[id_tamu])</f>
        <v>CUS 0139</v>
      </c>
      <c r="H1819" t="s">
        <v>11134</v>
      </c>
      <c r="I1819" t="str">
        <f>_xlfn.XLOOKUP(Table2[[#This Row],[tipe_kamar]],Table12[tipe_kamar],Table12[id_kamar])</f>
        <v>KMR 004</v>
      </c>
      <c r="J1819" t="s">
        <v>47</v>
      </c>
      <c r="K1819">
        <v>5</v>
      </c>
      <c r="L1819">
        <v>449000</v>
      </c>
      <c r="M1819">
        <v>2245000</v>
      </c>
      <c r="N1819" t="str">
        <f>_xlfn.XLOOKUP(Table2[[#This Row],[metode_pembayaran]],Table11[metode_pembayaran],Table11[id_pembayaran])</f>
        <v>MP 02</v>
      </c>
      <c r="O1819" t="s">
        <v>30</v>
      </c>
      <c r="P1819" t="str">
        <f>_xlfn.XLOOKUP(Table2[[#This Row],[status_reservasi]],'Dim Status Reservasi'!$B$2:$B$5,'Dim Status Reservasi'!$A$2:$A$5)</f>
        <v>ST 001</v>
      </c>
      <c r="Q1819" t="s">
        <v>214</v>
      </c>
      <c r="R1819" t="str">
        <f>_xlfn.XLOOKUP(Table2[[#This Row],[kota_hotel]],'Dim Kota Hotel'!$B$2:$B$21,'Dim Kota Hotel'!$A$2:$A$21)</f>
        <v>LOK 020</v>
      </c>
      <c r="S1819" t="s">
        <v>94</v>
      </c>
    </row>
    <row r="1820" spans="1:19" x14ac:dyDescent="0.25">
      <c r="A1820" t="s">
        <v>5010</v>
      </c>
      <c r="B1820" t="str">
        <f>_xlfn.XLOOKUP(Table2[[#This Row],[tanggal_checkin]],Table6[tanggal_checkin],Table6[id_checkin])</f>
        <v>CI 1066</v>
      </c>
      <c r="C1820" t="s">
        <v>11655</v>
      </c>
      <c r="D1820" t="str">
        <f>_xlfn.XLOOKUP(Table2[[#This Row],[tanggal_checkout]],Table4[tanggal_checkout],Table4[id_checkout])</f>
        <v>CO 1069</v>
      </c>
      <c r="E1820" t="s">
        <v>11762</v>
      </c>
      <c r="F1820" s="8">
        <v>0.62043981481481481</v>
      </c>
      <c r="G1820" t="str">
        <f>_xlfn.XLOOKUP(Table2[[#This Row],[nama_tamu]],Table10[nama_tamu],Table10[id_tamu])</f>
        <v>CUS 0026</v>
      </c>
      <c r="H1820" t="s">
        <v>5012</v>
      </c>
      <c r="I1820" t="str">
        <f>_xlfn.XLOOKUP(Table2[[#This Row],[tipe_kamar]],Table12[tipe_kamar],Table12[id_kamar])</f>
        <v>KMR 003</v>
      </c>
      <c r="J1820" t="s">
        <v>64</v>
      </c>
      <c r="K1820">
        <v>1</v>
      </c>
      <c r="L1820">
        <v>1168000</v>
      </c>
      <c r="M1820">
        <v>1168000</v>
      </c>
      <c r="N1820" t="str">
        <f>_xlfn.XLOOKUP(Table2[[#This Row],[metode_pembayaran]],Table11[metode_pembayaran],Table11[id_pembayaran])</f>
        <v>MP 06</v>
      </c>
      <c r="O1820" t="s">
        <v>17</v>
      </c>
      <c r="P1820" t="str">
        <f>_xlfn.XLOOKUP(Table2[[#This Row],[status_reservasi]],'Dim Status Reservasi'!$B$2:$B$5,'Dim Status Reservasi'!$A$2:$A$5)</f>
        <v>ST 003</v>
      </c>
      <c r="Q1820" t="s">
        <v>37</v>
      </c>
      <c r="R1820" t="str">
        <f>_xlfn.XLOOKUP(Table2[[#This Row],[kota_hotel]],'Dim Kota Hotel'!$B$2:$B$21,'Dim Kota Hotel'!$A$2:$A$21)</f>
        <v>LOK 009</v>
      </c>
      <c r="S1820" t="s">
        <v>19</v>
      </c>
    </row>
    <row r="1821" spans="1:19" x14ac:dyDescent="0.25">
      <c r="A1821" t="s">
        <v>5013</v>
      </c>
      <c r="B1821" t="str">
        <f>_xlfn.XLOOKUP(Table2[[#This Row],[tanggal_checkin]],Table6[tanggal_checkin],Table6[id_checkin])</f>
        <v>CI 0336</v>
      </c>
      <c r="C1821" t="s">
        <v>11886</v>
      </c>
      <c r="D1821" t="str">
        <f>_xlfn.XLOOKUP(Table2[[#This Row],[tanggal_checkout]],Table4[tanggal_checkout],Table4[id_checkout])</f>
        <v>CO 0336</v>
      </c>
      <c r="E1821" t="s">
        <v>10968</v>
      </c>
      <c r="F1821" s="8">
        <v>0.75699074074074069</v>
      </c>
      <c r="G1821" t="str">
        <f>_xlfn.XLOOKUP(Table2[[#This Row],[nama_tamu]],Table10[nama_tamu],Table10[id_tamu])</f>
        <v>CUS 0512</v>
      </c>
      <c r="H1821" t="s">
        <v>5015</v>
      </c>
      <c r="I1821" t="str">
        <f>_xlfn.XLOOKUP(Table2[[#This Row],[tipe_kamar]],Table12[tipe_kamar],Table12[id_kamar])</f>
        <v>KMR 003</v>
      </c>
      <c r="J1821" t="s">
        <v>64</v>
      </c>
      <c r="K1821">
        <v>1</v>
      </c>
      <c r="L1821">
        <v>1191000</v>
      </c>
      <c r="M1821">
        <v>1191000</v>
      </c>
      <c r="N1821" t="str">
        <f>_xlfn.XLOOKUP(Table2[[#This Row],[metode_pembayaran]],Table11[metode_pembayaran],Table11[id_pembayaran])</f>
        <v>MP 05</v>
      </c>
      <c r="O1821" t="s">
        <v>72</v>
      </c>
      <c r="P1821" t="str">
        <f>_xlfn.XLOOKUP(Table2[[#This Row],[status_reservasi]],'Dim Status Reservasi'!$B$2:$B$5,'Dim Status Reservasi'!$A$2:$A$5)</f>
        <v>ST 004</v>
      </c>
      <c r="Q1821" t="s">
        <v>48</v>
      </c>
      <c r="R1821" t="str">
        <f>_xlfn.XLOOKUP(Table2[[#This Row],[kota_hotel]],'Dim Kota Hotel'!$B$2:$B$21,'Dim Kota Hotel'!$A$2:$A$21)</f>
        <v>LOK 013</v>
      </c>
      <c r="S1821" t="s">
        <v>160</v>
      </c>
    </row>
    <row r="1822" spans="1:19" x14ac:dyDescent="0.25">
      <c r="A1822" t="s">
        <v>5016</v>
      </c>
      <c r="B1822" t="str">
        <f>_xlfn.XLOOKUP(Table2[[#This Row],[tanggal_checkin]],Table6[tanggal_checkin],Table6[id_checkin])</f>
        <v>CI 0402</v>
      </c>
      <c r="C1822" t="s">
        <v>11744</v>
      </c>
      <c r="D1822" t="str">
        <f>_xlfn.XLOOKUP(Table2[[#This Row],[tanggal_checkout]],Table4[tanggal_checkout],Table4[id_checkout])</f>
        <v>CO 0411</v>
      </c>
      <c r="E1822" t="s">
        <v>11490</v>
      </c>
      <c r="F1822" s="8">
        <v>0.36325231481481479</v>
      </c>
      <c r="G1822" t="str">
        <f>_xlfn.XLOOKUP(Table2[[#This Row],[nama_tamu]],Table10[nama_tamu],Table10[id_tamu])</f>
        <v>CUS 4161</v>
      </c>
      <c r="H1822" t="s">
        <v>5018</v>
      </c>
      <c r="I1822" t="str">
        <f>_xlfn.XLOOKUP(Table2[[#This Row],[tipe_kamar]],Table12[tipe_kamar],Table12[id_kamar])</f>
        <v>KMR 001</v>
      </c>
      <c r="J1822" t="s">
        <v>23</v>
      </c>
      <c r="K1822">
        <v>8</v>
      </c>
      <c r="L1822">
        <v>642000</v>
      </c>
      <c r="M1822">
        <v>5136000</v>
      </c>
      <c r="N1822" t="str">
        <f>_xlfn.XLOOKUP(Table2[[#This Row],[metode_pembayaran]],Table11[metode_pembayaran],Table11[id_pembayaran])</f>
        <v>MP 02</v>
      </c>
      <c r="O1822" t="s">
        <v>30</v>
      </c>
      <c r="P1822" t="str">
        <f>_xlfn.XLOOKUP(Table2[[#This Row],[status_reservasi]],'Dim Status Reservasi'!$B$2:$B$5,'Dim Status Reservasi'!$A$2:$A$5)</f>
        <v>ST 001</v>
      </c>
      <c r="Q1822" t="s">
        <v>214</v>
      </c>
      <c r="R1822" t="str">
        <f>_xlfn.XLOOKUP(Table2[[#This Row],[kota_hotel]],'Dim Kota Hotel'!$B$2:$B$21,'Dim Kota Hotel'!$A$2:$A$21)</f>
        <v>LOK 002</v>
      </c>
      <c r="S1822" t="s">
        <v>60</v>
      </c>
    </row>
    <row r="1823" spans="1:19" x14ac:dyDescent="0.25">
      <c r="A1823" t="s">
        <v>5019</v>
      </c>
      <c r="B1823" t="str">
        <f>_xlfn.XLOOKUP(Table2[[#This Row],[tanggal_checkin]],Table6[tanggal_checkin],Table6[id_checkin])</f>
        <v>CI 0392</v>
      </c>
      <c r="C1823" t="s">
        <v>11365</v>
      </c>
      <c r="D1823" t="str">
        <f>_xlfn.XLOOKUP(Table2[[#This Row],[tanggal_checkout]],Table4[tanggal_checkout],Table4[id_checkout])</f>
        <v>CO 0400</v>
      </c>
      <c r="E1823" t="s">
        <v>11354</v>
      </c>
      <c r="F1823" s="8">
        <v>0.71628472222222217</v>
      </c>
      <c r="G1823" t="str">
        <f>_xlfn.XLOOKUP(Table2[[#This Row],[nama_tamu]],Table10[nama_tamu],Table10[id_tamu])</f>
        <v>CUS 0778</v>
      </c>
      <c r="H1823" t="s">
        <v>5020</v>
      </c>
      <c r="I1823" t="str">
        <f>_xlfn.XLOOKUP(Table2[[#This Row],[tipe_kamar]],Table12[tipe_kamar],Table12[id_kamar])</f>
        <v>KMR 001</v>
      </c>
      <c r="J1823" t="s">
        <v>23</v>
      </c>
      <c r="K1823">
        <v>7</v>
      </c>
      <c r="L1823">
        <v>584000</v>
      </c>
      <c r="M1823">
        <v>4088000</v>
      </c>
      <c r="N1823" t="str">
        <f>_xlfn.XLOOKUP(Table2[[#This Row],[metode_pembayaran]],Table11[metode_pembayaran],Table11[id_pembayaran])</f>
        <v>MP 04</v>
      </c>
      <c r="O1823" t="s">
        <v>53</v>
      </c>
      <c r="P1823" t="str">
        <f>_xlfn.XLOOKUP(Table2[[#This Row],[status_reservasi]],'Dim Status Reservasi'!$B$2:$B$5,'Dim Status Reservasi'!$A$2:$A$5)</f>
        <v>ST 002</v>
      </c>
      <c r="Q1823" t="s">
        <v>124</v>
      </c>
      <c r="R1823" t="str">
        <f>_xlfn.XLOOKUP(Table2[[#This Row],[kota_hotel]],'Dim Kota Hotel'!$B$2:$B$21,'Dim Kota Hotel'!$A$2:$A$21)</f>
        <v>LOK 004</v>
      </c>
      <c r="S1823" t="s">
        <v>49</v>
      </c>
    </row>
    <row r="1824" spans="1:19" x14ac:dyDescent="0.25">
      <c r="A1824" t="s">
        <v>5021</v>
      </c>
      <c r="B1824" t="str">
        <f>_xlfn.XLOOKUP(Table2[[#This Row],[tanggal_checkin]],Table6[tanggal_checkin],Table6[id_checkin])</f>
        <v>CI 0566</v>
      </c>
      <c r="C1824" t="s">
        <v>12004</v>
      </c>
      <c r="D1824" t="str">
        <f>_xlfn.XLOOKUP(Table2[[#This Row],[tanggal_checkout]],Table4[tanggal_checkout],Table4[id_checkout])</f>
        <v>CO 0571</v>
      </c>
      <c r="E1824" t="s">
        <v>11089</v>
      </c>
      <c r="F1824" s="8">
        <v>0.61472222222222217</v>
      </c>
      <c r="G1824" t="str">
        <f>_xlfn.XLOOKUP(Table2[[#This Row],[nama_tamu]],Table10[nama_tamu],Table10[id_tamu])</f>
        <v>CUS 0753</v>
      </c>
      <c r="H1824" t="s">
        <v>5023</v>
      </c>
      <c r="I1824" t="str">
        <f>_xlfn.XLOOKUP(Table2[[#This Row],[tipe_kamar]],Table12[tipe_kamar],Table12[id_kamar])</f>
        <v>KMR 003</v>
      </c>
      <c r="J1824" t="s">
        <v>64</v>
      </c>
      <c r="K1824">
        <v>5</v>
      </c>
      <c r="L1824">
        <v>1102000</v>
      </c>
      <c r="M1824">
        <v>5510000</v>
      </c>
      <c r="N1824" t="str">
        <f>_xlfn.XLOOKUP(Table2[[#This Row],[metode_pembayaran]],Table11[metode_pembayaran],Table11[id_pembayaran])</f>
        <v>MP 01</v>
      </c>
      <c r="O1824" t="s">
        <v>24</v>
      </c>
      <c r="P1824" t="str">
        <f>_xlfn.XLOOKUP(Table2[[#This Row],[status_reservasi]],'Dim Status Reservasi'!$B$2:$B$5,'Dim Status Reservasi'!$A$2:$A$5)</f>
        <v>ST 003</v>
      </c>
      <c r="Q1824" t="s">
        <v>37</v>
      </c>
      <c r="R1824" t="str">
        <f>_xlfn.XLOOKUP(Table2[[#This Row],[kota_hotel]],'Dim Kota Hotel'!$B$2:$B$21,'Dim Kota Hotel'!$A$2:$A$21)</f>
        <v>LOK 001</v>
      </c>
      <c r="S1824" t="s">
        <v>74</v>
      </c>
    </row>
    <row r="1825" spans="1:19" x14ac:dyDescent="0.25">
      <c r="A1825" t="s">
        <v>5024</v>
      </c>
      <c r="B1825" t="str">
        <f>_xlfn.XLOOKUP(Table2[[#This Row],[tanggal_checkin]],Table6[tanggal_checkin],Table6[id_checkin])</f>
        <v>CI 0300</v>
      </c>
      <c r="C1825" t="s">
        <v>11088</v>
      </c>
      <c r="D1825" t="str">
        <f>_xlfn.XLOOKUP(Table2[[#This Row],[tanggal_checkout]],Table4[tanggal_checkout],Table4[id_checkout])</f>
        <v>CO 0303</v>
      </c>
      <c r="E1825" t="s">
        <v>11590</v>
      </c>
      <c r="F1825" s="8">
        <v>0.66864583333333338</v>
      </c>
      <c r="G1825" t="str">
        <f>_xlfn.XLOOKUP(Table2[[#This Row],[nama_tamu]],Table10[nama_tamu],Table10[id_tamu])</f>
        <v>CUS 1419</v>
      </c>
      <c r="H1825" t="s">
        <v>5025</v>
      </c>
      <c r="I1825" t="str">
        <f>_xlfn.XLOOKUP(Table2[[#This Row],[tipe_kamar]],Table12[tipe_kamar],Table12[id_kamar])</f>
        <v>KMR 004</v>
      </c>
      <c r="J1825" t="s">
        <v>47</v>
      </c>
      <c r="K1825">
        <v>5</v>
      </c>
      <c r="L1825">
        <v>412000</v>
      </c>
      <c r="M1825">
        <v>2060000</v>
      </c>
      <c r="N1825" t="str">
        <f>_xlfn.XLOOKUP(Table2[[#This Row],[metode_pembayaran]],Table11[metode_pembayaran],Table11[id_pembayaran])</f>
        <v>MP 06</v>
      </c>
      <c r="O1825" t="s">
        <v>17</v>
      </c>
      <c r="P1825" t="str">
        <f>_xlfn.XLOOKUP(Table2[[#This Row],[status_reservasi]],'Dim Status Reservasi'!$B$2:$B$5,'Dim Status Reservasi'!$A$2:$A$5)</f>
        <v>ST 004</v>
      </c>
      <c r="Q1825" t="s">
        <v>48</v>
      </c>
      <c r="R1825" t="str">
        <f>_xlfn.XLOOKUP(Table2[[#This Row],[kota_hotel]],'Dim Kota Hotel'!$B$2:$B$21,'Dim Kota Hotel'!$A$2:$A$21)</f>
        <v>LOK 006</v>
      </c>
      <c r="S1825" t="s">
        <v>129</v>
      </c>
    </row>
    <row r="1826" spans="1:19" x14ac:dyDescent="0.25">
      <c r="A1826" t="s">
        <v>5026</v>
      </c>
      <c r="B1826" t="str">
        <f>_xlfn.XLOOKUP(Table2[[#This Row],[tanggal_checkin]],Table6[tanggal_checkin],Table6[id_checkin])</f>
        <v>CI 0480</v>
      </c>
      <c r="C1826" t="s">
        <v>11982</v>
      </c>
      <c r="D1826" t="str">
        <f>_xlfn.XLOOKUP(Table2[[#This Row],[tanggal_checkout]],Table4[tanggal_checkout],Table4[id_checkout])</f>
        <v>CO 0488</v>
      </c>
      <c r="E1826" t="s">
        <v>11194</v>
      </c>
      <c r="F1826" s="8">
        <v>0.30824074074074076</v>
      </c>
      <c r="G1826" t="str">
        <f>_xlfn.XLOOKUP(Table2[[#This Row],[nama_tamu]],Table10[nama_tamu],Table10[id_tamu])</f>
        <v>CUS 1091</v>
      </c>
      <c r="H1826" t="s">
        <v>5028</v>
      </c>
      <c r="I1826" t="str">
        <f>_xlfn.XLOOKUP(Table2[[#This Row],[tipe_kamar]],Table12[tipe_kamar],Table12[id_kamar])</f>
        <v>KMR 002</v>
      </c>
      <c r="J1826" t="s">
        <v>82</v>
      </c>
      <c r="K1826">
        <v>6</v>
      </c>
      <c r="L1826">
        <v>391000</v>
      </c>
      <c r="M1826">
        <v>2346000</v>
      </c>
      <c r="N1826" t="str">
        <f>_xlfn.XLOOKUP(Table2[[#This Row],[metode_pembayaran]],Table11[metode_pembayaran],Table11[id_pembayaran])</f>
        <v>MP 06</v>
      </c>
      <c r="O1826" t="s">
        <v>17</v>
      </c>
      <c r="P1826" t="str">
        <f>_xlfn.XLOOKUP(Table2[[#This Row],[status_reservasi]],'Dim Status Reservasi'!$B$2:$B$5,'Dim Status Reservasi'!$A$2:$A$5)</f>
        <v>ST 003</v>
      </c>
      <c r="Q1826" t="s">
        <v>37</v>
      </c>
      <c r="R1826" t="str">
        <f>_xlfn.XLOOKUP(Table2[[#This Row],[kota_hotel]],'Dim Kota Hotel'!$B$2:$B$21,'Dim Kota Hotel'!$A$2:$A$21)</f>
        <v>LOK 020</v>
      </c>
      <c r="S1826" t="s">
        <v>94</v>
      </c>
    </row>
    <row r="1827" spans="1:19" x14ac:dyDescent="0.25">
      <c r="A1827" t="s">
        <v>5029</v>
      </c>
      <c r="B1827" t="str">
        <f>_xlfn.XLOOKUP(Table2[[#This Row],[tanggal_checkin]],Table6[tanggal_checkin],Table6[id_checkin])</f>
        <v>CI 0597</v>
      </c>
      <c r="C1827" t="s">
        <v>11057</v>
      </c>
      <c r="D1827" t="str">
        <f>_xlfn.XLOOKUP(Table2[[#This Row],[tanggal_checkout]],Table4[tanggal_checkout],Table4[id_checkout])</f>
        <v>CO 0598</v>
      </c>
      <c r="E1827" t="s">
        <v>11771</v>
      </c>
      <c r="F1827" s="8">
        <v>7.4722222222222218E-2</v>
      </c>
      <c r="G1827" t="str">
        <f>_xlfn.XLOOKUP(Table2[[#This Row],[nama_tamu]],Table10[nama_tamu],Table10[id_tamu])</f>
        <v>CUS 0393</v>
      </c>
      <c r="H1827" t="s">
        <v>5030</v>
      </c>
      <c r="I1827" t="str">
        <f>_xlfn.XLOOKUP(Table2[[#This Row],[tipe_kamar]],Table12[tipe_kamar],Table12[id_kamar])</f>
        <v>KMR 003</v>
      </c>
      <c r="J1827" t="s">
        <v>64</v>
      </c>
      <c r="K1827">
        <v>1</v>
      </c>
      <c r="L1827">
        <v>1344000</v>
      </c>
      <c r="M1827">
        <v>1344000</v>
      </c>
      <c r="N1827" t="str">
        <f>_xlfn.XLOOKUP(Table2[[#This Row],[metode_pembayaran]],Table11[metode_pembayaran],Table11[id_pembayaran])</f>
        <v>MP 02</v>
      </c>
      <c r="O1827" t="s">
        <v>30</v>
      </c>
      <c r="P1827" t="str">
        <f>_xlfn.XLOOKUP(Table2[[#This Row],[status_reservasi]],'Dim Status Reservasi'!$B$2:$B$5,'Dim Status Reservasi'!$A$2:$A$5)</f>
        <v>ST 004</v>
      </c>
      <c r="Q1827" t="s">
        <v>48</v>
      </c>
      <c r="R1827" t="str">
        <f>_xlfn.XLOOKUP(Table2[[#This Row],[kota_hotel]],'Dim Kota Hotel'!$B$2:$B$21,'Dim Kota Hotel'!$A$2:$A$21)</f>
        <v>LOK 009</v>
      </c>
      <c r="S1827" t="s">
        <v>19</v>
      </c>
    </row>
    <row r="1828" spans="1:19" x14ac:dyDescent="0.25">
      <c r="A1828" t="s">
        <v>5031</v>
      </c>
      <c r="B1828" t="str">
        <f>_xlfn.XLOOKUP(Table2[[#This Row],[tanggal_checkin]],Table6[tanggal_checkin],Table6[id_checkin])</f>
        <v>CI 0694</v>
      </c>
      <c r="C1828" t="s">
        <v>11336</v>
      </c>
      <c r="D1828" t="str">
        <f>_xlfn.XLOOKUP(Table2[[#This Row],[tanggal_checkout]],Table4[tanggal_checkout],Table4[id_checkout])</f>
        <v>CO 0701</v>
      </c>
      <c r="E1828" t="s">
        <v>10993</v>
      </c>
      <c r="F1828" s="8">
        <v>0.62223379629629627</v>
      </c>
      <c r="G1828" t="str">
        <f>_xlfn.XLOOKUP(Table2[[#This Row],[nama_tamu]],Table10[nama_tamu],Table10[id_tamu])</f>
        <v>CUS 3501</v>
      </c>
      <c r="H1828" t="s">
        <v>5032</v>
      </c>
      <c r="I1828" t="str">
        <f>_xlfn.XLOOKUP(Table2[[#This Row],[tipe_kamar]],Table12[tipe_kamar],Table12[id_kamar])</f>
        <v>KMR 002</v>
      </c>
      <c r="J1828" t="s">
        <v>82</v>
      </c>
      <c r="K1828">
        <v>5</v>
      </c>
      <c r="L1828">
        <v>377000</v>
      </c>
      <c r="M1828">
        <v>1885000</v>
      </c>
      <c r="N1828" t="str">
        <f>_xlfn.XLOOKUP(Table2[[#This Row],[metode_pembayaran]],Table11[metode_pembayaran],Table11[id_pembayaran])</f>
        <v>MP 05</v>
      </c>
      <c r="O1828" t="s">
        <v>72</v>
      </c>
      <c r="P1828" t="str">
        <f>_xlfn.XLOOKUP(Table2[[#This Row],[status_reservasi]],'Dim Status Reservasi'!$B$2:$B$5,'Dim Status Reservasi'!$A$2:$A$5)</f>
        <v>ST 003</v>
      </c>
      <c r="Q1828" t="s">
        <v>37</v>
      </c>
      <c r="R1828" t="str">
        <f>_xlfn.XLOOKUP(Table2[[#This Row],[kota_hotel]],'Dim Kota Hotel'!$B$2:$B$21,'Dim Kota Hotel'!$A$2:$A$21)</f>
        <v>LOK 014</v>
      </c>
      <c r="S1828" t="s">
        <v>222</v>
      </c>
    </row>
    <row r="1829" spans="1:19" x14ac:dyDescent="0.25">
      <c r="A1829" t="s">
        <v>5033</v>
      </c>
      <c r="B1829" t="str">
        <f>_xlfn.XLOOKUP(Table2[[#This Row],[tanggal_checkin]],Table6[tanggal_checkin],Table6[id_checkin])</f>
        <v>CI 0852</v>
      </c>
      <c r="C1829" t="s">
        <v>11162</v>
      </c>
      <c r="D1829" t="str">
        <f>_xlfn.XLOOKUP(Table2[[#This Row],[tanggal_checkout]],Table4[tanggal_checkout],Table4[id_checkout])</f>
        <v>CO 0862</v>
      </c>
      <c r="E1829" t="s">
        <v>11792</v>
      </c>
      <c r="F1829" s="8">
        <v>0.2525115740740741</v>
      </c>
      <c r="G1829" t="str">
        <f>_xlfn.XLOOKUP(Table2[[#This Row],[nama_tamu]],Table10[nama_tamu],Table10[id_tamu])</f>
        <v>CUS 3978</v>
      </c>
      <c r="H1829" t="s">
        <v>5034</v>
      </c>
      <c r="I1829" t="str">
        <f>_xlfn.XLOOKUP(Table2[[#This Row],[tipe_kamar]],Table12[tipe_kamar],Table12[id_kamar])</f>
        <v>KMR 003</v>
      </c>
      <c r="J1829" t="s">
        <v>64</v>
      </c>
      <c r="K1829">
        <v>8</v>
      </c>
      <c r="L1829">
        <v>1269000</v>
      </c>
      <c r="M1829">
        <v>10152000</v>
      </c>
      <c r="N1829" t="str">
        <f>_xlfn.XLOOKUP(Table2[[#This Row],[metode_pembayaran]],Table11[metode_pembayaran],Table11[id_pembayaran])</f>
        <v>MP 06</v>
      </c>
      <c r="O1829" t="s">
        <v>17</v>
      </c>
      <c r="P1829" t="str">
        <f>_xlfn.XLOOKUP(Table2[[#This Row],[status_reservasi]],'Dim Status Reservasi'!$B$2:$B$5,'Dim Status Reservasi'!$A$2:$A$5)</f>
        <v>ST 003</v>
      </c>
      <c r="Q1829" t="s">
        <v>37</v>
      </c>
      <c r="R1829" t="str">
        <f>_xlfn.XLOOKUP(Table2[[#This Row],[kota_hotel]],'Dim Kota Hotel'!$B$2:$B$21,'Dim Kota Hotel'!$A$2:$A$21)</f>
        <v>LOK 010</v>
      </c>
      <c r="S1829" t="s">
        <v>226</v>
      </c>
    </row>
    <row r="1830" spans="1:19" x14ac:dyDescent="0.25">
      <c r="A1830" t="s">
        <v>5035</v>
      </c>
      <c r="B1830" t="str">
        <f>_xlfn.XLOOKUP(Table2[[#This Row],[tanggal_checkin]],Table6[tanggal_checkin],Table6[id_checkin])</f>
        <v>CI 0469</v>
      </c>
      <c r="C1830" t="s">
        <v>11458</v>
      </c>
      <c r="D1830" t="str">
        <f>_xlfn.XLOOKUP(Table2[[#This Row],[tanggal_checkout]],Table4[tanggal_checkout],Table4[id_checkout])</f>
        <v>CO 0477</v>
      </c>
      <c r="E1830" t="s">
        <v>11420</v>
      </c>
      <c r="F1830" s="8">
        <v>6.8043981481481483E-2</v>
      </c>
      <c r="G1830" t="str">
        <f>_xlfn.XLOOKUP(Table2[[#This Row],[nama_tamu]],Table10[nama_tamu],Table10[id_tamu])</f>
        <v>CUS 2502</v>
      </c>
      <c r="H1830" t="s">
        <v>5037</v>
      </c>
      <c r="I1830" t="str">
        <f>_xlfn.XLOOKUP(Table2[[#This Row],[tipe_kamar]],Table12[tipe_kamar],Table12[id_kamar])</f>
        <v>KMR 001</v>
      </c>
      <c r="J1830" t="s">
        <v>23</v>
      </c>
      <c r="K1830">
        <v>7</v>
      </c>
      <c r="L1830">
        <v>564000</v>
      </c>
      <c r="M1830">
        <v>3948000</v>
      </c>
      <c r="N1830" t="str">
        <f>_xlfn.XLOOKUP(Table2[[#This Row],[metode_pembayaran]],Table11[metode_pembayaran],Table11[id_pembayaran])</f>
        <v>MP 05</v>
      </c>
      <c r="O1830" t="s">
        <v>72</v>
      </c>
      <c r="P1830" t="str">
        <f>_xlfn.XLOOKUP(Table2[[#This Row],[status_reservasi]],'Dim Status Reservasi'!$B$2:$B$5,'Dim Status Reservasi'!$A$2:$A$5)</f>
        <v>ST 004</v>
      </c>
      <c r="Q1830" t="s">
        <v>48</v>
      </c>
      <c r="R1830" t="str">
        <f>_xlfn.XLOOKUP(Table2[[#This Row],[kota_hotel]],'Dim Kota Hotel'!$B$2:$B$21,'Dim Kota Hotel'!$A$2:$A$21)</f>
        <v>LOK 008</v>
      </c>
      <c r="S1830" t="s">
        <v>68</v>
      </c>
    </row>
    <row r="1831" spans="1:19" x14ac:dyDescent="0.25">
      <c r="A1831" t="s">
        <v>5038</v>
      </c>
      <c r="B1831" t="str">
        <f>_xlfn.XLOOKUP(Table2[[#This Row],[tanggal_checkin]],Table6[tanggal_checkin],Table6[id_checkin])</f>
        <v>CI 0937</v>
      </c>
      <c r="C1831" t="s">
        <v>11345</v>
      </c>
      <c r="D1831" t="str">
        <f>_xlfn.XLOOKUP(Table2[[#This Row],[tanggal_checkout]],Table4[tanggal_checkout],Table4[id_checkout])</f>
        <v>CO 0946</v>
      </c>
      <c r="E1831" t="s">
        <v>11969</v>
      </c>
      <c r="F1831" s="8">
        <v>0.95400462962962962</v>
      </c>
      <c r="G1831" t="str">
        <f>_xlfn.XLOOKUP(Table2[[#This Row],[nama_tamu]],Table10[nama_tamu],Table10[id_tamu])</f>
        <v>CUS 0464</v>
      </c>
      <c r="H1831" t="s">
        <v>5039</v>
      </c>
      <c r="I1831" t="str">
        <f>_xlfn.XLOOKUP(Table2[[#This Row],[tipe_kamar]],Table12[tipe_kamar],Table12[id_kamar])</f>
        <v>KMR 002</v>
      </c>
      <c r="J1831" t="s">
        <v>82</v>
      </c>
      <c r="K1831">
        <v>6</v>
      </c>
      <c r="L1831">
        <v>362000</v>
      </c>
      <c r="M1831">
        <v>2172000</v>
      </c>
      <c r="N1831" t="str">
        <f>_xlfn.XLOOKUP(Table2[[#This Row],[metode_pembayaran]],Table11[metode_pembayaran],Table11[id_pembayaran])</f>
        <v>MP 03</v>
      </c>
      <c r="O1831" t="s">
        <v>36</v>
      </c>
      <c r="P1831" t="str">
        <f>_xlfn.XLOOKUP(Table2[[#This Row],[status_reservasi]],'Dim Status Reservasi'!$B$2:$B$5,'Dim Status Reservasi'!$A$2:$A$5)</f>
        <v>ST 003</v>
      </c>
      <c r="Q1831" t="s">
        <v>37</v>
      </c>
      <c r="R1831" t="str">
        <f>_xlfn.XLOOKUP(Table2[[#This Row],[kota_hotel]],'Dim Kota Hotel'!$B$2:$B$21,'Dim Kota Hotel'!$A$2:$A$21)</f>
        <v>LOK 020</v>
      </c>
      <c r="S1831" t="s">
        <v>94</v>
      </c>
    </row>
    <row r="1832" spans="1:19" x14ac:dyDescent="0.25">
      <c r="A1832" t="s">
        <v>5040</v>
      </c>
      <c r="B1832" t="str">
        <f>_xlfn.XLOOKUP(Table2[[#This Row],[tanggal_checkin]],Table6[tanggal_checkin],Table6[id_checkin])</f>
        <v>CI 0766</v>
      </c>
      <c r="C1832" t="s">
        <v>11604</v>
      </c>
      <c r="D1832" t="str">
        <f>_xlfn.XLOOKUP(Table2[[#This Row],[tanggal_checkout]],Table4[tanggal_checkout],Table4[id_checkout])</f>
        <v>CO 0771</v>
      </c>
      <c r="E1832" t="s">
        <v>11867</v>
      </c>
      <c r="F1832" s="8">
        <v>0.48158564814814814</v>
      </c>
      <c r="G1832" t="str">
        <f>_xlfn.XLOOKUP(Table2[[#This Row],[nama_tamu]],Table10[nama_tamu],Table10[id_tamu])</f>
        <v>CUS 2600</v>
      </c>
      <c r="H1832" t="s">
        <v>5041</v>
      </c>
      <c r="I1832" t="str">
        <f>_xlfn.XLOOKUP(Table2[[#This Row],[tipe_kamar]],Table12[tipe_kamar],Table12[id_kamar])</f>
        <v>KMR 002</v>
      </c>
      <c r="J1832" t="s">
        <v>82</v>
      </c>
      <c r="K1832">
        <v>3</v>
      </c>
      <c r="L1832">
        <v>345000</v>
      </c>
      <c r="M1832">
        <v>1035000</v>
      </c>
      <c r="N1832" t="str">
        <f>_xlfn.XLOOKUP(Table2[[#This Row],[metode_pembayaran]],Table11[metode_pembayaran],Table11[id_pembayaran])</f>
        <v>MP 05</v>
      </c>
      <c r="O1832" t="s">
        <v>72</v>
      </c>
      <c r="P1832" t="str">
        <f>_xlfn.XLOOKUP(Table2[[#This Row],[status_reservasi]],'Dim Status Reservasi'!$B$2:$B$5,'Dim Status Reservasi'!$A$2:$A$5)</f>
        <v>ST 004</v>
      </c>
      <c r="Q1832" t="s">
        <v>48</v>
      </c>
      <c r="R1832" t="str">
        <f>_xlfn.XLOOKUP(Table2[[#This Row],[kota_hotel]],'Dim Kota Hotel'!$B$2:$B$21,'Dim Kota Hotel'!$A$2:$A$21)</f>
        <v>LOK 009</v>
      </c>
      <c r="S1832" t="s">
        <v>19</v>
      </c>
    </row>
    <row r="1833" spans="1:19" x14ac:dyDescent="0.25">
      <c r="A1833" t="s">
        <v>5042</v>
      </c>
      <c r="B1833" t="str">
        <f>_xlfn.XLOOKUP(Table2[[#This Row],[tanggal_checkin]],Table6[tanggal_checkin],Table6[id_checkin])</f>
        <v>CI 0470</v>
      </c>
      <c r="C1833" t="s">
        <v>11614</v>
      </c>
      <c r="D1833" t="str">
        <f>_xlfn.XLOOKUP(Table2[[#This Row],[tanggal_checkout]],Table4[tanggal_checkout],Table4[id_checkout])</f>
        <v>CO 0480</v>
      </c>
      <c r="E1833" t="s">
        <v>11678</v>
      </c>
      <c r="F1833" s="8">
        <v>0.7021412037037037</v>
      </c>
      <c r="G1833" t="str">
        <f>_xlfn.XLOOKUP(Table2[[#This Row],[nama_tamu]],Table10[nama_tamu],Table10[id_tamu])</f>
        <v>CUS 0698</v>
      </c>
      <c r="H1833" t="s">
        <v>5043</v>
      </c>
      <c r="I1833" t="str">
        <f>_xlfn.XLOOKUP(Table2[[#This Row],[tipe_kamar]],Table12[tipe_kamar],Table12[id_kamar])</f>
        <v>KMR 001</v>
      </c>
      <c r="J1833" t="s">
        <v>23</v>
      </c>
      <c r="K1833">
        <v>9</v>
      </c>
      <c r="L1833">
        <v>607000</v>
      </c>
      <c r="M1833">
        <v>5463000</v>
      </c>
      <c r="N1833" t="str">
        <f>_xlfn.XLOOKUP(Table2[[#This Row],[metode_pembayaran]],Table11[metode_pembayaran],Table11[id_pembayaran])</f>
        <v>MP 06</v>
      </c>
      <c r="O1833" t="s">
        <v>17</v>
      </c>
      <c r="P1833" t="str">
        <f>_xlfn.XLOOKUP(Table2[[#This Row],[status_reservasi]],'Dim Status Reservasi'!$B$2:$B$5,'Dim Status Reservasi'!$A$2:$A$5)</f>
        <v>ST 003</v>
      </c>
      <c r="Q1833" t="s">
        <v>37</v>
      </c>
      <c r="R1833" t="str">
        <f>_xlfn.XLOOKUP(Table2[[#This Row],[kota_hotel]],'Dim Kota Hotel'!$B$2:$B$21,'Dim Kota Hotel'!$A$2:$A$21)</f>
        <v>LOK 010</v>
      </c>
      <c r="S1833" t="s">
        <v>226</v>
      </c>
    </row>
    <row r="1834" spans="1:19" x14ac:dyDescent="0.25">
      <c r="A1834" t="s">
        <v>5044</v>
      </c>
      <c r="B1834" t="str">
        <f>_xlfn.XLOOKUP(Table2[[#This Row],[tanggal_checkin]],Table6[tanggal_checkin],Table6[id_checkin])</f>
        <v>CI 0001</v>
      </c>
      <c r="C1834" t="s">
        <v>11957</v>
      </c>
      <c r="D1834" t="str">
        <f>_xlfn.XLOOKUP(Table2[[#This Row],[tanggal_checkout]],Table4[tanggal_checkout],Table4[id_checkout])</f>
        <v>CO 0002</v>
      </c>
      <c r="E1834" t="s">
        <v>12021</v>
      </c>
      <c r="F1834" s="8">
        <v>0.88606481481481481</v>
      </c>
      <c r="G1834" t="str">
        <f>_xlfn.XLOOKUP(Table2[[#This Row],[nama_tamu]],Table10[nama_tamu],Table10[id_tamu])</f>
        <v>CUS 3075</v>
      </c>
      <c r="H1834" t="s">
        <v>5045</v>
      </c>
      <c r="I1834" t="str">
        <f>_xlfn.XLOOKUP(Table2[[#This Row],[tipe_kamar]],Table12[tipe_kamar],Table12[id_kamar])</f>
        <v>KMR 004</v>
      </c>
      <c r="J1834" t="s">
        <v>47</v>
      </c>
      <c r="K1834">
        <v>1</v>
      </c>
      <c r="L1834">
        <v>478000</v>
      </c>
      <c r="M1834">
        <v>478000</v>
      </c>
      <c r="N1834" t="str">
        <f>_xlfn.XLOOKUP(Table2[[#This Row],[metode_pembayaran]],Table11[metode_pembayaran],Table11[id_pembayaran])</f>
        <v>MP 03</v>
      </c>
      <c r="O1834" t="s">
        <v>36</v>
      </c>
      <c r="P1834" t="str">
        <f>_xlfn.XLOOKUP(Table2[[#This Row],[status_reservasi]],'Dim Status Reservasi'!$B$2:$B$5,'Dim Status Reservasi'!$A$2:$A$5)</f>
        <v>ST 004</v>
      </c>
      <c r="Q1834" t="s">
        <v>48</v>
      </c>
      <c r="R1834" t="str">
        <f>_xlfn.XLOOKUP(Table2[[#This Row],[kota_hotel]],'Dim Kota Hotel'!$B$2:$B$21,'Dim Kota Hotel'!$A$2:$A$21)</f>
        <v>LOK 010</v>
      </c>
      <c r="S1834" t="s">
        <v>226</v>
      </c>
    </row>
    <row r="1835" spans="1:19" x14ac:dyDescent="0.25">
      <c r="A1835" t="s">
        <v>5046</v>
      </c>
      <c r="B1835" t="str">
        <f>_xlfn.XLOOKUP(Table2[[#This Row],[tanggal_checkin]],Table6[tanggal_checkin],Table6[id_checkin])</f>
        <v>CI 1000</v>
      </c>
      <c r="C1835" t="s">
        <v>11004</v>
      </c>
      <c r="D1835" t="str">
        <f>_xlfn.XLOOKUP(Table2[[#This Row],[tanggal_checkout]],Table4[tanggal_checkout],Table4[id_checkout])</f>
        <v>CO 1012</v>
      </c>
      <c r="E1835" t="s">
        <v>11131</v>
      </c>
      <c r="F1835" s="8">
        <v>0.46133101851851854</v>
      </c>
      <c r="G1835" t="str">
        <f>_xlfn.XLOOKUP(Table2[[#This Row],[nama_tamu]],Table10[nama_tamu],Table10[id_tamu])</f>
        <v>CUS 0216</v>
      </c>
      <c r="H1835" t="s">
        <v>5047</v>
      </c>
      <c r="I1835" t="str">
        <f>_xlfn.XLOOKUP(Table2[[#This Row],[tipe_kamar]],Table12[tipe_kamar],Table12[id_kamar])</f>
        <v>KMR 001</v>
      </c>
      <c r="J1835" t="s">
        <v>23</v>
      </c>
      <c r="K1835">
        <v>9</v>
      </c>
      <c r="L1835">
        <v>679000</v>
      </c>
      <c r="M1835">
        <v>6111000</v>
      </c>
      <c r="N1835" t="str">
        <f>_xlfn.XLOOKUP(Table2[[#This Row],[metode_pembayaran]],Table11[metode_pembayaran],Table11[id_pembayaran])</f>
        <v>MP 05</v>
      </c>
      <c r="O1835" t="s">
        <v>72</v>
      </c>
      <c r="P1835" t="str">
        <f>_xlfn.XLOOKUP(Table2[[#This Row],[status_reservasi]],'Dim Status Reservasi'!$B$2:$B$5,'Dim Status Reservasi'!$A$2:$A$5)</f>
        <v>ST 003</v>
      </c>
      <c r="Q1835" t="s">
        <v>37</v>
      </c>
      <c r="R1835" t="str">
        <f>_xlfn.XLOOKUP(Table2[[#This Row],[kota_hotel]],'Dim Kota Hotel'!$B$2:$B$21,'Dim Kota Hotel'!$A$2:$A$21)</f>
        <v>LOK 020</v>
      </c>
      <c r="S1835" t="s">
        <v>94</v>
      </c>
    </row>
    <row r="1836" spans="1:19" x14ac:dyDescent="0.25">
      <c r="A1836" t="s">
        <v>5048</v>
      </c>
      <c r="B1836" t="str">
        <f>_xlfn.XLOOKUP(Table2[[#This Row],[tanggal_checkin]],Table6[tanggal_checkin],Table6[id_checkin])</f>
        <v>CI 0466</v>
      </c>
      <c r="C1836" t="s">
        <v>11877</v>
      </c>
      <c r="D1836" t="str">
        <f>_xlfn.XLOOKUP(Table2[[#This Row],[tanggal_checkout]],Table4[tanggal_checkout],Table4[id_checkout])</f>
        <v>CO 0001</v>
      </c>
      <c r="E1836" t="s">
        <v>10958</v>
      </c>
      <c r="F1836" s="8">
        <v>0.35980324074074072</v>
      </c>
      <c r="G1836" t="str">
        <f>_xlfn.XLOOKUP(Table2[[#This Row],[nama_tamu]],Table10[nama_tamu],Table10[id_tamu])</f>
        <v>CUS 2719</v>
      </c>
      <c r="H1836" t="s">
        <v>5049</v>
      </c>
      <c r="I1836" t="str">
        <f>_xlfn.XLOOKUP(Table2[[#This Row],[tipe_kamar]],Table12[tipe_kamar],Table12[id_kamar])</f>
        <v>KMR 004</v>
      </c>
      <c r="J1836" t="s">
        <v>47</v>
      </c>
      <c r="K1836">
        <v>1</v>
      </c>
      <c r="L1836">
        <v>512000</v>
      </c>
      <c r="M1836">
        <v>512000</v>
      </c>
      <c r="N1836" t="str">
        <f>_xlfn.XLOOKUP(Table2[[#This Row],[metode_pembayaran]],Table11[metode_pembayaran],Table11[id_pembayaran])</f>
        <v>MP 01</v>
      </c>
      <c r="O1836" t="s">
        <v>24</v>
      </c>
      <c r="P1836" t="str">
        <f>_xlfn.XLOOKUP(Table2[[#This Row],[status_reservasi]],'Dim Status Reservasi'!$B$2:$B$5,'Dim Status Reservasi'!$A$2:$A$5)</f>
        <v>ST 003</v>
      </c>
      <c r="Q1836" t="s">
        <v>37</v>
      </c>
      <c r="R1836" t="str">
        <f>_xlfn.XLOOKUP(Table2[[#This Row],[kota_hotel]],'Dim Kota Hotel'!$B$2:$B$21,'Dim Kota Hotel'!$A$2:$A$21)</f>
        <v>LOK 020</v>
      </c>
      <c r="S1836" t="s">
        <v>94</v>
      </c>
    </row>
    <row r="1837" spans="1:19" x14ac:dyDescent="0.25">
      <c r="A1837" t="s">
        <v>5050</v>
      </c>
      <c r="B1837" t="str">
        <f>_xlfn.XLOOKUP(Table2[[#This Row],[tanggal_checkin]],Table6[tanggal_checkin],Table6[id_checkin])</f>
        <v>CI 0970</v>
      </c>
      <c r="C1837" t="s">
        <v>10996</v>
      </c>
      <c r="D1837" t="str">
        <f>_xlfn.XLOOKUP(Table2[[#This Row],[tanggal_checkout]],Table4[tanggal_checkout],Table4[id_checkout])</f>
        <v>CO 0976</v>
      </c>
      <c r="E1837" t="s">
        <v>11550</v>
      </c>
      <c r="F1837" s="8">
        <v>0.74201388888888886</v>
      </c>
      <c r="G1837" t="str">
        <f>_xlfn.XLOOKUP(Table2[[#This Row],[nama_tamu]],Table10[nama_tamu],Table10[id_tamu])</f>
        <v>CUS 2055</v>
      </c>
      <c r="H1837" t="s">
        <v>5051</v>
      </c>
      <c r="I1837" t="str">
        <f>_xlfn.XLOOKUP(Table2[[#This Row],[tipe_kamar]],Table12[tipe_kamar],Table12[id_kamar])</f>
        <v>KMR 004</v>
      </c>
      <c r="J1837" t="s">
        <v>47</v>
      </c>
      <c r="K1837">
        <v>2</v>
      </c>
      <c r="L1837">
        <v>417000</v>
      </c>
      <c r="M1837">
        <v>834000</v>
      </c>
      <c r="N1837" t="str">
        <f>_xlfn.XLOOKUP(Table2[[#This Row],[metode_pembayaran]],Table11[metode_pembayaran],Table11[id_pembayaran])</f>
        <v>MP 03</v>
      </c>
      <c r="O1837" t="s">
        <v>36</v>
      </c>
      <c r="P1837" t="str">
        <f>_xlfn.XLOOKUP(Table2[[#This Row],[status_reservasi]],'Dim Status Reservasi'!$B$2:$B$5,'Dim Status Reservasi'!$A$2:$A$5)</f>
        <v>ST 004</v>
      </c>
      <c r="Q1837" t="s">
        <v>48</v>
      </c>
      <c r="R1837" t="str">
        <f>_xlfn.XLOOKUP(Table2[[#This Row],[kota_hotel]],'Dim Kota Hotel'!$B$2:$B$21,'Dim Kota Hotel'!$A$2:$A$21)</f>
        <v>LOK 009</v>
      </c>
      <c r="S1837" t="s">
        <v>19</v>
      </c>
    </row>
    <row r="1838" spans="1:19" x14ac:dyDescent="0.25">
      <c r="A1838" t="s">
        <v>5052</v>
      </c>
      <c r="B1838" t="str">
        <f>_xlfn.XLOOKUP(Table2[[#This Row],[tanggal_checkin]],Table6[tanggal_checkin],Table6[id_checkin])</f>
        <v>CI 0273</v>
      </c>
      <c r="C1838" t="s">
        <v>11213</v>
      </c>
      <c r="D1838" t="str">
        <f>_xlfn.XLOOKUP(Table2[[#This Row],[tanggal_checkout]],Table4[tanggal_checkout],Table4[id_checkout])</f>
        <v>CO 0275</v>
      </c>
      <c r="E1838" t="s">
        <v>11589</v>
      </c>
      <c r="F1838" s="8">
        <v>0.87465277777777772</v>
      </c>
      <c r="G1838" t="str">
        <f>_xlfn.XLOOKUP(Table2[[#This Row],[nama_tamu]],Table10[nama_tamu],Table10[id_tamu])</f>
        <v>CUS 3832</v>
      </c>
      <c r="H1838" t="s">
        <v>5053</v>
      </c>
      <c r="I1838" t="str">
        <f>_xlfn.XLOOKUP(Table2[[#This Row],[tipe_kamar]],Table12[tipe_kamar],Table12[id_kamar])</f>
        <v>KMR 001</v>
      </c>
      <c r="J1838" t="s">
        <v>23</v>
      </c>
      <c r="K1838">
        <v>4</v>
      </c>
      <c r="L1838">
        <v>566000</v>
      </c>
      <c r="M1838">
        <v>2264000</v>
      </c>
      <c r="N1838" t="str">
        <f>_xlfn.XLOOKUP(Table2[[#This Row],[metode_pembayaran]],Table11[metode_pembayaran],Table11[id_pembayaran])</f>
        <v>MP 01</v>
      </c>
      <c r="O1838" t="s">
        <v>24</v>
      </c>
      <c r="P1838" t="str">
        <f>_xlfn.XLOOKUP(Table2[[#This Row],[status_reservasi]],'Dim Status Reservasi'!$B$2:$B$5,'Dim Status Reservasi'!$A$2:$A$5)</f>
        <v>ST 001</v>
      </c>
      <c r="Q1838" t="s">
        <v>214</v>
      </c>
      <c r="R1838" t="str">
        <f>_xlfn.XLOOKUP(Table2[[#This Row],[kota_hotel]],'Dim Kota Hotel'!$B$2:$B$21,'Dim Kota Hotel'!$A$2:$A$21)</f>
        <v>LOK 018</v>
      </c>
      <c r="S1838" t="s">
        <v>102</v>
      </c>
    </row>
    <row r="1839" spans="1:19" x14ac:dyDescent="0.25">
      <c r="A1839" t="s">
        <v>5054</v>
      </c>
      <c r="B1839" t="str">
        <f>_xlfn.XLOOKUP(Table2[[#This Row],[tanggal_checkin]],Table6[tanggal_checkin],Table6[id_checkin])</f>
        <v>CI 0693</v>
      </c>
      <c r="C1839" t="s">
        <v>11739</v>
      </c>
      <c r="D1839" t="str">
        <f>_xlfn.XLOOKUP(Table2[[#This Row],[tanggal_checkout]],Table4[tanggal_checkout],Table4[id_checkout])</f>
        <v>CO 0697</v>
      </c>
      <c r="E1839" t="s">
        <v>11632</v>
      </c>
      <c r="F1839" s="8">
        <v>0.62032407407407408</v>
      </c>
      <c r="G1839" t="str">
        <f>_xlfn.XLOOKUP(Table2[[#This Row],[nama_tamu]],Table10[nama_tamu],Table10[id_tamu])</f>
        <v>CUS 0289</v>
      </c>
      <c r="H1839" t="s">
        <v>5056</v>
      </c>
      <c r="I1839" t="str">
        <f>_xlfn.XLOOKUP(Table2[[#This Row],[tipe_kamar]],Table12[tipe_kamar],Table12[id_kamar])</f>
        <v>KMR 002</v>
      </c>
      <c r="J1839" t="s">
        <v>82</v>
      </c>
      <c r="K1839">
        <v>2</v>
      </c>
      <c r="L1839">
        <v>362000</v>
      </c>
      <c r="M1839">
        <v>724000</v>
      </c>
      <c r="N1839" t="str">
        <f>_xlfn.XLOOKUP(Table2[[#This Row],[metode_pembayaran]],Table11[metode_pembayaran],Table11[id_pembayaran])</f>
        <v>MP 06</v>
      </c>
      <c r="O1839" t="s">
        <v>17</v>
      </c>
      <c r="P1839" t="str">
        <f>_xlfn.XLOOKUP(Table2[[#This Row],[status_reservasi]],'Dim Status Reservasi'!$B$2:$B$5,'Dim Status Reservasi'!$A$2:$A$5)</f>
        <v>ST 001</v>
      </c>
      <c r="Q1839" t="s">
        <v>214</v>
      </c>
      <c r="R1839" t="str">
        <f>_xlfn.XLOOKUP(Table2[[#This Row],[kota_hotel]],'Dim Kota Hotel'!$B$2:$B$21,'Dim Kota Hotel'!$A$2:$A$21)</f>
        <v>LOK 001</v>
      </c>
      <c r="S1839" t="s">
        <v>74</v>
      </c>
    </row>
    <row r="1840" spans="1:19" x14ac:dyDescent="0.25">
      <c r="A1840" t="s">
        <v>5057</v>
      </c>
      <c r="B1840" t="str">
        <f>_xlfn.XLOOKUP(Table2[[#This Row],[tanggal_checkin]],Table6[tanggal_checkin],Table6[id_checkin])</f>
        <v>CI 0629</v>
      </c>
      <c r="C1840" t="s">
        <v>11799</v>
      </c>
      <c r="D1840" t="str">
        <f>_xlfn.XLOOKUP(Table2[[#This Row],[tanggal_checkout]],Table4[tanggal_checkout],Table4[id_checkout])</f>
        <v>CO 0638</v>
      </c>
      <c r="E1840" t="s">
        <v>11800</v>
      </c>
      <c r="F1840" s="8">
        <v>0.3888773148148148</v>
      </c>
      <c r="G1840" t="str">
        <f>_xlfn.XLOOKUP(Table2[[#This Row],[nama_tamu]],Table10[nama_tamu],Table10[id_tamu])</f>
        <v>CUS 0104</v>
      </c>
      <c r="H1840" t="s">
        <v>5058</v>
      </c>
      <c r="I1840" t="str">
        <f>_xlfn.XLOOKUP(Table2[[#This Row],[tipe_kamar]],Table12[tipe_kamar],Table12[id_kamar])</f>
        <v>KMR 004</v>
      </c>
      <c r="J1840" t="s">
        <v>47</v>
      </c>
      <c r="K1840">
        <v>9</v>
      </c>
      <c r="L1840">
        <v>476000</v>
      </c>
      <c r="M1840">
        <v>4284000</v>
      </c>
      <c r="N1840" t="str">
        <f>_xlfn.XLOOKUP(Table2[[#This Row],[metode_pembayaran]],Table11[metode_pembayaran],Table11[id_pembayaran])</f>
        <v>MP 02</v>
      </c>
      <c r="O1840" t="s">
        <v>30</v>
      </c>
      <c r="P1840" t="str">
        <f>_xlfn.XLOOKUP(Table2[[#This Row],[status_reservasi]],'Dim Status Reservasi'!$B$2:$B$5,'Dim Status Reservasi'!$A$2:$A$5)</f>
        <v>ST 003</v>
      </c>
      <c r="Q1840" t="s">
        <v>37</v>
      </c>
      <c r="R1840" t="str">
        <f>_xlfn.XLOOKUP(Table2[[#This Row],[kota_hotel]],'Dim Kota Hotel'!$B$2:$B$21,'Dim Kota Hotel'!$A$2:$A$21)</f>
        <v>LOK 002</v>
      </c>
      <c r="S1840" t="s">
        <v>60</v>
      </c>
    </row>
    <row r="1841" spans="1:19" x14ac:dyDescent="0.25">
      <c r="A1841" t="s">
        <v>5059</v>
      </c>
      <c r="B1841" t="str">
        <f>_xlfn.XLOOKUP(Table2[[#This Row],[tanggal_checkin]],Table6[tanggal_checkin],Table6[id_checkin])</f>
        <v>CI 0423</v>
      </c>
      <c r="C1841" t="s">
        <v>11446</v>
      </c>
      <c r="D1841" t="str">
        <f>_xlfn.XLOOKUP(Table2[[#This Row],[tanggal_checkout]],Table4[tanggal_checkout],Table4[id_checkout])</f>
        <v>CO 0432</v>
      </c>
      <c r="E1841" t="s">
        <v>11211</v>
      </c>
      <c r="F1841" s="8">
        <v>0.79866898148148147</v>
      </c>
      <c r="G1841" t="str">
        <f>_xlfn.XLOOKUP(Table2[[#This Row],[nama_tamu]],Table10[nama_tamu],Table10[id_tamu])</f>
        <v>CUS 0121</v>
      </c>
      <c r="H1841" t="s">
        <v>5061</v>
      </c>
      <c r="I1841" t="str">
        <f>_xlfn.XLOOKUP(Table2[[#This Row],[tipe_kamar]],Table12[tipe_kamar],Table12[id_kamar])</f>
        <v>KMR 004</v>
      </c>
      <c r="J1841" t="s">
        <v>47</v>
      </c>
      <c r="K1841">
        <v>7</v>
      </c>
      <c r="L1841">
        <v>451000</v>
      </c>
      <c r="M1841">
        <v>3157000</v>
      </c>
      <c r="N1841" t="str">
        <f>_xlfn.XLOOKUP(Table2[[#This Row],[metode_pembayaran]],Table11[metode_pembayaran],Table11[id_pembayaran])</f>
        <v>MP 06</v>
      </c>
      <c r="O1841" t="s">
        <v>17</v>
      </c>
      <c r="P1841" t="str">
        <f>_xlfn.XLOOKUP(Table2[[#This Row],[status_reservasi]],'Dim Status Reservasi'!$B$2:$B$5,'Dim Status Reservasi'!$A$2:$A$5)</f>
        <v>ST 004</v>
      </c>
      <c r="Q1841" t="s">
        <v>48</v>
      </c>
      <c r="R1841" t="str">
        <f>_xlfn.XLOOKUP(Table2[[#This Row],[kota_hotel]],'Dim Kota Hotel'!$B$2:$B$21,'Dim Kota Hotel'!$A$2:$A$21)</f>
        <v>LOK 020</v>
      </c>
      <c r="S1841" t="s">
        <v>94</v>
      </c>
    </row>
    <row r="1842" spans="1:19" x14ac:dyDescent="0.25">
      <c r="A1842" t="s">
        <v>5062</v>
      </c>
      <c r="B1842" t="str">
        <f>_xlfn.XLOOKUP(Table2[[#This Row],[tanggal_checkin]],Table6[tanggal_checkin],Table6[id_checkin])</f>
        <v>CI 0691</v>
      </c>
      <c r="C1842" t="s">
        <v>11215</v>
      </c>
      <c r="D1842" t="str">
        <f>_xlfn.XLOOKUP(Table2[[#This Row],[tanggal_checkout]],Table4[tanggal_checkout],Table4[id_checkout])</f>
        <v>CO 0698</v>
      </c>
      <c r="E1842" t="s">
        <v>11662</v>
      </c>
      <c r="F1842" s="8">
        <v>0.76120370370370372</v>
      </c>
      <c r="G1842" t="str">
        <f>_xlfn.XLOOKUP(Table2[[#This Row],[nama_tamu]],Table10[nama_tamu],Table10[id_tamu])</f>
        <v>CUS 3660</v>
      </c>
      <c r="H1842" t="s">
        <v>5063</v>
      </c>
      <c r="I1842" t="str">
        <f>_xlfn.XLOOKUP(Table2[[#This Row],[tipe_kamar]],Table12[tipe_kamar],Table12[id_kamar])</f>
        <v>KMR 003</v>
      </c>
      <c r="J1842" t="s">
        <v>64</v>
      </c>
      <c r="K1842">
        <v>5</v>
      </c>
      <c r="L1842">
        <v>1326000</v>
      </c>
      <c r="M1842">
        <v>6630000</v>
      </c>
      <c r="N1842" t="str">
        <f>_xlfn.XLOOKUP(Table2[[#This Row],[metode_pembayaran]],Table11[metode_pembayaran],Table11[id_pembayaran])</f>
        <v>MP 02</v>
      </c>
      <c r="O1842" t="s">
        <v>30</v>
      </c>
      <c r="P1842" t="str">
        <f>_xlfn.XLOOKUP(Table2[[#This Row],[status_reservasi]],'Dim Status Reservasi'!$B$2:$B$5,'Dim Status Reservasi'!$A$2:$A$5)</f>
        <v>ST 003</v>
      </c>
      <c r="Q1842" t="s">
        <v>37</v>
      </c>
      <c r="R1842" t="str">
        <f>_xlfn.XLOOKUP(Table2[[#This Row],[kota_hotel]],'Dim Kota Hotel'!$B$2:$B$21,'Dim Kota Hotel'!$A$2:$A$21)</f>
        <v>LOK 018</v>
      </c>
      <c r="S1842" t="s">
        <v>102</v>
      </c>
    </row>
    <row r="1843" spans="1:19" x14ac:dyDescent="0.25">
      <c r="A1843" t="s">
        <v>5064</v>
      </c>
      <c r="B1843" t="str">
        <f>_xlfn.XLOOKUP(Table2[[#This Row],[tanggal_checkin]],Table6[tanggal_checkin],Table6[id_checkin])</f>
        <v>CI 0600</v>
      </c>
      <c r="C1843" t="s">
        <v>11255</v>
      </c>
      <c r="D1843" t="str">
        <f>_xlfn.XLOOKUP(Table2[[#This Row],[tanggal_checkout]],Table4[tanggal_checkout],Table4[id_checkout])</f>
        <v>CO 0605</v>
      </c>
      <c r="E1843" t="s">
        <v>11352</v>
      </c>
      <c r="F1843" s="8">
        <v>0.97053240740740743</v>
      </c>
      <c r="G1843" t="str">
        <f>_xlfn.XLOOKUP(Table2[[#This Row],[nama_tamu]],Table10[nama_tamu],Table10[id_tamu])</f>
        <v>CUS 4043</v>
      </c>
      <c r="H1843" t="s">
        <v>5065</v>
      </c>
      <c r="I1843" t="str">
        <f>_xlfn.XLOOKUP(Table2[[#This Row],[tipe_kamar]],Table12[tipe_kamar],Table12[id_kamar])</f>
        <v>KMR 004</v>
      </c>
      <c r="J1843" t="s">
        <v>47</v>
      </c>
      <c r="K1843">
        <v>5</v>
      </c>
      <c r="L1843">
        <v>458000</v>
      </c>
      <c r="M1843">
        <v>2290000</v>
      </c>
      <c r="N1843" t="str">
        <f>_xlfn.XLOOKUP(Table2[[#This Row],[metode_pembayaran]],Table11[metode_pembayaran],Table11[id_pembayaran])</f>
        <v>MP 05</v>
      </c>
      <c r="O1843" t="s">
        <v>72</v>
      </c>
      <c r="P1843" t="str">
        <f>_xlfn.XLOOKUP(Table2[[#This Row],[status_reservasi]],'Dim Status Reservasi'!$B$2:$B$5,'Dim Status Reservasi'!$A$2:$A$5)</f>
        <v>ST 003</v>
      </c>
      <c r="Q1843" t="s">
        <v>37</v>
      </c>
      <c r="R1843" t="str">
        <f>_xlfn.XLOOKUP(Table2[[#This Row],[kota_hotel]],'Dim Kota Hotel'!$B$2:$B$21,'Dim Kota Hotel'!$A$2:$A$21)</f>
        <v>LOK 015</v>
      </c>
      <c r="S1843" t="s">
        <v>233</v>
      </c>
    </row>
    <row r="1844" spans="1:19" x14ac:dyDescent="0.25">
      <c r="A1844" t="s">
        <v>5066</v>
      </c>
      <c r="B1844" t="str">
        <f>_xlfn.XLOOKUP(Table2[[#This Row],[tanggal_checkin]],Table6[tanggal_checkin],Table6[id_checkin])</f>
        <v>CI 0513</v>
      </c>
      <c r="C1844" t="s">
        <v>10989</v>
      </c>
      <c r="D1844" t="str">
        <f>_xlfn.XLOOKUP(Table2[[#This Row],[tanggal_checkout]],Table4[tanggal_checkout],Table4[id_checkout])</f>
        <v>CO 0519</v>
      </c>
      <c r="E1844" t="s">
        <v>11580</v>
      </c>
      <c r="F1844" s="8">
        <v>0.88005787037037042</v>
      </c>
      <c r="G1844" t="str">
        <f>_xlfn.XLOOKUP(Table2[[#This Row],[nama_tamu]],Table10[nama_tamu],Table10[id_tamu])</f>
        <v>CUS 3902</v>
      </c>
      <c r="H1844" t="s">
        <v>5068</v>
      </c>
      <c r="I1844" t="str">
        <f>_xlfn.XLOOKUP(Table2[[#This Row],[tipe_kamar]],Table12[tipe_kamar],Table12[id_kamar])</f>
        <v>KMR 004</v>
      </c>
      <c r="J1844" t="s">
        <v>47</v>
      </c>
      <c r="K1844">
        <v>5</v>
      </c>
      <c r="L1844">
        <v>488000</v>
      </c>
      <c r="M1844">
        <v>2440000</v>
      </c>
      <c r="N1844" t="str">
        <f>_xlfn.XLOOKUP(Table2[[#This Row],[metode_pembayaran]],Table11[metode_pembayaran],Table11[id_pembayaran])</f>
        <v>MP 02</v>
      </c>
      <c r="O1844" t="s">
        <v>30</v>
      </c>
      <c r="P1844" t="str">
        <f>_xlfn.XLOOKUP(Table2[[#This Row],[status_reservasi]],'Dim Status Reservasi'!$B$2:$B$5,'Dim Status Reservasi'!$A$2:$A$5)</f>
        <v>ST 003</v>
      </c>
      <c r="Q1844" t="s">
        <v>37</v>
      </c>
      <c r="R1844" t="str">
        <f>_xlfn.XLOOKUP(Table2[[#This Row],[kota_hotel]],'Dim Kota Hotel'!$B$2:$B$21,'Dim Kota Hotel'!$A$2:$A$21)</f>
        <v>LOK 018</v>
      </c>
      <c r="S1844" t="s">
        <v>102</v>
      </c>
    </row>
    <row r="1845" spans="1:19" x14ac:dyDescent="0.25">
      <c r="A1845" t="s">
        <v>5069</v>
      </c>
      <c r="B1845" t="str">
        <f>_xlfn.XLOOKUP(Table2[[#This Row],[tanggal_checkin]],Table6[tanggal_checkin],Table6[id_checkin])</f>
        <v>CI 1014</v>
      </c>
      <c r="C1845" t="s">
        <v>11018</v>
      </c>
      <c r="D1845" t="str">
        <f>_xlfn.XLOOKUP(Table2[[#This Row],[tanggal_checkout]],Table4[tanggal_checkout],Table4[id_checkout])</f>
        <v>CO 1019</v>
      </c>
      <c r="E1845" t="s">
        <v>11748</v>
      </c>
      <c r="F1845" s="8">
        <v>1.3472222222222222E-2</v>
      </c>
      <c r="G1845" t="str">
        <f>_xlfn.XLOOKUP(Table2[[#This Row],[nama_tamu]],Table10[nama_tamu],Table10[id_tamu])</f>
        <v>CUS 4185</v>
      </c>
      <c r="H1845" t="s">
        <v>5070</v>
      </c>
      <c r="I1845" t="str">
        <f>_xlfn.XLOOKUP(Table2[[#This Row],[tipe_kamar]],Table12[tipe_kamar],Table12[id_kamar])</f>
        <v>KMR 003</v>
      </c>
      <c r="J1845" t="s">
        <v>64</v>
      </c>
      <c r="K1845">
        <v>2</v>
      </c>
      <c r="L1845">
        <v>1273000</v>
      </c>
      <c r="M1845">
        <v>2546000</v>
      </c>
      <c r="N1845" t="str">
        <f>_xlfn.XLOOKUP(Table2[[#This Row],[metode_pembayaran]],Table11[metode_pembayaran],Table11[id_pembayaran])</f>
        <v>MP 06</v>
      </c>
      <c r="O1845" t="s">
        <v>17</v>
      </c>
      <c r="P1845" t="str">
        <f>_xlfn.XLOOKUP(Table2[[#This Row],[status_reservasi]],'Dim Status Reservasi'!$B$2:$B$5,'Dim Status Reservasi'!$A$2:$A$5)</f>
        <v>ST 004</v>
      </c>
      <c r="Q1845" t="s">
        <v>48</v>
      </c>
      <c r="R1845" t="str">
        <f>_xlfn.XLOOKUP(Table2[[#This Row],[kota_hotel]],'Dim Kota Hotel'!$B$2:$B$21,'Dim Kota Hotel'!$A$2:$A$21)</f>
        <v>LOK 003</v>
      </c>
      <c r="S1845" t="s">
        <v>106</v>
      </c>
    </row>
    <row r="1846" spans="1:19" x14ac:dyDescent="0.25">
      <c r="A1846" t="s">
        <v>5071</v>
      </c>
      <c r="B1846" t="str">
        <f>_xlfn.XLOOKUP(Table2[[#This Row],[tanggal_checkin]],Table6[tanggal_checkin],Table6[id_checkin])</f>
        <v>CI 0387</v>
      </c>
      <c r="C1846" t="s">
        <v>11839</v>
      </c>
      <c r="D1846" t="str">
        <f>_xlfn.XLOOKUP(Table2[[#This Row],[tanggal_checkout]],Table4[tanggal_checkout],Table4[id_checkout])</f>
        <v>CO 0395</v>
      </c>
      <c r="E1846" t="s">
        <v>11777</v>
      </c>
      <c r="F1846" s="8">
        <v>0.13270833333333334</v>
      </c>
      <c r="G1846" t="str">
        <f>_xlfn.XLOOKUP(Table2[[#This Row],[nama_tamu]],Table10[nama_tamu],Table10[id_tamu])</f>
        <v>CUS 1288</v>
      </c>
      <c r="H1846" t="s">
        <v>5073</v>
      </c>
      <c r="I1846" t="str">
        <f>_xlfn.XLOOKUP(Table2[[#This Row],[tipe_kamar]],Table12[tipe_kamar],Table12[id_kamar])</f>
        <v>KMR 003</v>
      </c>
      <c r="J1846" t="s">
        <v>64</v>
      </c>
      <c r="K1846">
        <v>7</v>
      </c>
      <c r="L1846">
        <v>1268000</v>
      </c>
      <c r="M1846">
        <v>8876000</v>
      </c>
      <c r="N1846" t="str">
        <f>_xlfn.XLOOKUP(Table2[[#This Row],[metode_pembayaran]],Table11[metode_pembayaran],Table11[id_pembayaran])</f>
        <v>MP 04</v>
      </c>
      <c r="O1846" t="s">
        <v>53</v>
      </c>
      <c r="P1846" t="str">
        <f>_xlfn.XLOOKUP(Table2[[#This Row],[status_reservasi]],'Dim Status Reservasi'!$B$2:$B$5,'Dim Status Reservasi'!$A$2:$A$5)</f>
        <v>ST 001</v>
      </c>
      <c r="Q1846" t="s">
        <v>214</v>
      </c>
      <c r="R1846" t="str">
        <f>_xlfn.XLOOKUP(Table2[[#This Row],[kota_hotel]],'Dim Kota Hotel'!$B$2:$B$21,'Dim Kota Hotel'!$A$2:$A$21)</f>
        <v>LOK 017</v>
      </c>
      <c r="S1846" t="s">
        <v>84</v>
      </c>
    </row>
    <row r="1847" spans="1:19" x14ac:dyDescent="0.25">
      <c r="A1847" t="s">
        <v>5074</v>
      </c>
      <c r="B1847" t="str">
        <f>_xlfn.XLOOKUP(Table2[[#This Row],[tanggal_checkin]],Table6[tanggal_checkin],Table6[id_checkin])</f>
        <v>CI 0228</v>
      </c>
      <c r="C1847" t="s">
        <v>11195</v>
      </c>
      <c r="D1847" t="str">
        <f>_xlfn.XLOOKUP(Table2[[#This Row],[tanggal_checkout]],Table4[tanggal_checkout],Table4[id_checkout])</f>
        <v>CO 0232</v>
      </c>
      <c r="E1847" t="s">
        <v>11721</v>
      </c>
      <c r="F1847" s="8">
        <v>0.75810185185185186</v>
      </c>
      <c r="G1847" t="str">
        <f>_xlfn.XLOOKUP(Table2[[#This Row],[nama_tamu]],Table10[nama_tamu],Table10[id_tamu])</f>
        <v>CUS 3279</v>
      </c>
      <c r="H1847" t="s">
        <v>5075</v>
      </c>
      <c r="I1847" t="str">
        <f>_xlfn.XLOOKUP(Table2[[#This Row],[tipe_kamar]],Table12[tipe_kamar],Table12[id_kamar])</f>
        <v>KMR 001</v>
      </c>
      <c r="J1847" t="s">
        <v>23</v>
      </c>
      <c r="K1847">
        <v>5</v>
      </c>
      <c r="L1847">
        <v>544000</v>
      </c>
      <c r="M1847">
        <v>2720000</v>
      </c>
      <c r="N1847" t="str">
        <f>_xlfn.XLOOKUP(Table2[[#This Row],[metode_pembayaran]],Table11[metode_pembayaran],Table11[id_pembayaran])</f>
        <v>MP 02</v>
      </c>
      <c r="O1847" t="s">
        <v>30</v>
      </c>
      <c r="P1847" t="str">
        <f>_xlfn.XLOOKUP(Table2[[#This Row],[status_reservasi]],'Dim Status Reservasi'!$B$2:$B$5,'Dim Status Reservasi'!$A$2:$A$5)</f>
        <v>ST 004</v>
      </c>
      <c r="Q1847" t="s">
        <v>48</v>
      </c>
      <c r="R1847" t="str">
        <f>_xlfn.XLOOKUP(Table2[[#This Row],[kota_hotel]],'Dim Kota Hotel'!$B$2:$B$21,'Dim Kota Hotel'!$A$2:$A$21)</f>
        <v>LOK 004</v>
      </c>
      <c r="S1847" t="s">
        <v>49</v>
      </c>
    </row>
    <row r="1848" spans="1:19" x14ac:dyDescent="0.25">
      <c r="A1848" t="s">
        <v>5076</v>
      </c>
      <c r="B1848" t="str">
        <f>_xlfn.XLOOKUP(Table2[[#This Row],[tanggal_checkin]],Table6[tanggal_checkin],Table6[id_checkin])</f>
        <v>CI 0566</v>
      </c>
      <c r="C1848" t="s">
        <v>12004</v>
      </c>
      <c r="D1848" t="str">
        <f>_xlfn.XLOOKUP(Table2[[#This Row],[tanggal_checkout]],Table4[tanggal_checkout],Table4[id_checkout])</f>
        <v>CO 0575</v>
      </c>
      <c r="E1848" t="s">
        <v>11394</v>
      </c>
      <c r="F1848" s="8">
        <v>0.49269675925925926</v>
      </c>
      <c r="G1848" t="str">
        <f>_xlfn.XLOOKUP(Table2[[#This Row],[nama_tamu]],Table10[nama_tamu],Table10[id_tamu])</f>
        <v>CUS 0974</v>
      </c>
      <c r="H1848" t="s">
        <v>5078</v>
      </c>
      <c r="I1848" t="str">
        <f>_xlfn.XLOOKUP(Table2[[#This Row],[tipe_kamar]],Table12[tipe_kamar],Table12[id_kamar])</f>
        <v>KMR 002</v>
      </c>
      <c r="J1848" t="s">
        <v>82</v>
      </c>
      <c r="K1848">
        <v>9</v>
      </c>
      <c r="L1848">
        <v>394000</v>
      </c>
      <c r="M1848">
        <v>3546000</v>
      </c>
      <c r="N1848" t="str">
        <f>_xlfn.XLOOKUP(Table2[[#This Row],[metode_pembayaran]],Table11[metode_pembayaran],Table11[id_pembayaran])</f>
        <v>MP 01</v>
      </c>
      <c r="O1848" t="s">
        <v>24</v>
      </c>
      <c r="P1848" t="str">
        <f>_xlfn.XLOOKUP(Table2[[#This Row],[status_reservasi]],'Dim Status Reservasi'!$B$2:$B$5,'Dim Status Reservasi'!$A$2:$A$5)</f>
        <v>ST 003</v>
      </c>
      <c r="Q1848" t="s">
        <v>37</v>
      </c>
      <c r="R1848" t="str">
        <f>_xlfn.XLOOKUP(Table2[[#This Row],[kota_hotel]],'Dim Kota Hotel'!$B$2:$B$21,'Dim Kota Hotel'!$A$2:$A$21)</f>
        <v>LOK 002</v>
      </c>
      <c r="S1848" t="s">
        <v>60</v>
      </c>
    </row>
    <row r="1849" spans="1:19" x14ac:dyDescent="0.25">
      <c r="A1849" t="s">
        <v>5079</v>
      </c>
      <c r="B1849" t="str">
        <f>_xlfn.XLOOKUP(Table2[[#This Row],[tanggal_checkin]],Table6[tanggal_checkin],Table6[id_checkin])</f>
        <v>CI 0614</v>
      </c>
      <c r="C1849" t="s">
        <v>11728</v>
      </c>
      <c r="D1849" t="str">
        <f>_xlfn.XLOOKUP(Table2[[#This Row],[tanggal_checkout]],Table4[tanggal_checkout],Table4[id_checkout])</f>
        <v>CO 0618</v>
      </c>
      <c r="E1849" t="s">
        <v>11290</v>
      </c>
      <c r="F1849" s="8">
        <v>0.65020833333333339</v>
      </c>
      <c r="G1849" t="str">
        <f>_xlfn.XLOOKUP(Table2[[#This Row],[nama_tamu]],Table10[nama_tamu],Table10[id_tamu])</f>
        <v>CUS 3937</v>
      </c>
      <c r="H1849" t="s">
        <v>5080</v>
      </c>
      <c r="I1849" t="str">
        <f>_xlfn.XLOOKUP(Table2[[#This Row],[tipe_kamar]],Table12[tipe_kamar],Table12[id_kamar])</f>
        <v>KMR 002</v>
      </c>
      <c r="J1849" t="s">
        <v>82</v>
      </c>
      <c r="K1849">
        <v>4</v>
      </c>
      <c r="L1849">
        <v>371000</v>
      </c>
      <c r="M1849">
        <v>1484000</v>
      </c>
      <c r="N1849" t="str">
        <f>_xlfn.XLOOKUP(Table2[[#This Row],[metode_pembayaran]],Table11[metode_pembayaran],Table11[id_pembayaran])</f>
        <v>MP 01</v>
      </c>
      <c r="O1849" t="s">
        <v>24</v>
      </c>
      <c r="P1849" t="str">
        <f>_xlfn.XLOOKUP(Table2[[#This Row],[status_reservasi]],'Dim Status Reservasi'!$B$2:$B$5,'Dim Status Reservasi'!$A$2:$A$5)</f>
        <v>ST 001</v>
      </c>
      <c r="Q1849" t="s">
        <v>214</v>
      </c>
      <c r="R1849" t="str">
        <f>_xlfn.XLOOKUP(Table2[[#This Row],[kota_hotel]],'Dim Kota Hotel'!$B$2:$B$21,'Dim Kota Hotel'!$A$2:$A$21)</f>
        <v>LOK 012</v>
      </c>
      <c r="S1849" t="s">
        <v>25</v>
      </c>
    </row>
    <row r="1850" spans="1:19" x14ac:dyDescent="0.25">
      <c r="A1850" t="s">
        <v>5081</v>
      </c>
      <c r="B1850" t="str">
        <f>_xlfn.XLOOKUP(Table2[[#This Row],[tanggal_checkin]],Table6[tanggal_checkin],Table6[id_checkin])</f>
        <v>CI 0538</v>
      </c>
      <c r="C1850" t="s">
        <v>11916</v>
      </c>
      <c r="D1850" t="str">
        <f>_xlfn.XLOOKUP(Table2[[#This Row],[tanggal_checkout]],Table4[tanggal_checkout],Table4[id_checkout])</f>
        <v>CO 0542</v>
      </c>
      <c r="E1850" t="s">
        <v>11631</v>
      </c>
      <c r="F1850" s="8">
        <v>0.80372685185185189</v>
      </c>
      <c r="G1850" t="str">
        <f>_xlfn.XLOOKUP(Table2[[#This Row],[nama_tamu]],Table10[nama_tamu],Table10[id_tamu])</f>
        <v>CUS 2642</v>
      </c>
      <c r="H1850" t="s">
        <v>5082</v>
      </c>
      <c r="I1850" t="str">
        <f>_xlfn.XLOOKUP(Table2[[#This Row],[tipe_kamar]],Table12[tipe_kamar],Table12[id_kamar])</f>
        <v>KMR 004</v>
      </c>
      <c r="J1850" t="s">
        <v>47</v>
      </c>
      <c r="K1850">
        <v>3</v>
      </c>
      <c r="L1850">
        <v>480000</v>
      </c>
      <c r="M1850">
        <v>1440000</v>
      </c>
      <c r="N1850" t="str">
        <f>_xlfn.XLOOKUP(Table2[[#This Row],[metode_pembayaran]],Table11[metode_pembayaran],Table11[id_pembayaran])</f>
        <v>MP 01</v>
      </c>
      <c r="O1850" t="s">
        <v>24</v>
      </c>
      <c r="P1850" t="str">
        <f>_xlfn.XLOOKUP(Table2[[#This Row],[status_reservasi]],'Dim Status Reservasi'!$B$2:$B$5,'Dim Status Reservasi'!$A$2:$A$5)</f>
        <v>ST 004</v>
      </c>
      <c r="Q1850" t="s">
        <v>48</v>
      </c>
      <c r="R1850" t="str">
        <f>_xlfn.XLOOKUP(Table2[[#This Row],[kota_hotel]],'Dim Kota Hotel'!$B$2:$B$21,'Dim Kota Hotel'!$A$2:$A$21)</f>
        <v>LOK 001</v>
      </c>
      <c r="S1850" t="s">
        <v>74</v>
      </c>
    </row>
    <row r="1851" spans="1:19" x14ac:dyDescent="0.25">
      <c r="A1851" t="s">
        <v>5083</v>
      </c>
      <c r="B1851" t="str">
        <f>_xlfn.XLOOKUP(Table2[[#This Row],[tanggal_checkin]],Table6[tanggal_checkin],Table6[id_checkin])</f>
        <v>CI 0885</v>
      </c>
      <c r="C1851" t="s">
        <v>11333</v>
      </c>
      <c r="D1851" t="str">
        <f>_xlfn.XLOOKUP(Table2[[#This Row],[tanggal_checkout]],Table4[tanggal_checkout],Table4[id_checkout])</f>
        <v>CO 0892</v>
      </c>
      <c r="E1851" t="s">
        <v>11351</v>
      </c>
      <c r="F1851" s="8">
        <v>0.16800925925925925</v>
      </c>
      <c r="G1851" t="str">
        <f>_xlfn.XLOOKUP(Table2[[#This Row],[nama_tamu]],Table10[nama_tamu],Table10[id_tamu])</f>
        <v>CUS 1584</v>
      </c>
      <c r="H1851" t="s">
        <v>5085</v>
      </c>
      <c r="I1851" t="str">
        <f>_xlfn.XLOOKUP(Table2[[#This Row],[tipe_kamar]],Table12[tipe_kamar],Table12[id_kamar])</f>
        <v>KMR 001</v>
      </c>
      <c r="J1851" t="s">
        <v>23</v>
      </c>
      <c r="K1851">
        <v>6</v>
      </c>
      <c r="L1851">
        <v>548000</v>
      </c>
      <c r="M1851">
        <v>3288000</v>
      </c>
      <c r="N1851" t="str">
        <f>_xlfn.XLOOKUP(Table2[[#This Row],[metode_pembayaran]],Table11[metode_pembayaran],Table11[id_pembayaran])</f>
        <v>MP 01</v>
      </c>
      <c r="O1851" t="s">
        <v>24</v>
      </c>
      <c r="P1851" t="str">
        <f>_xlfn.XLOOKUP(Table2[[#This Row],[status_reservasi]],'Dim Status Reservasi'!$B$2:$B$5,'Dim Status Reservasi'!$A$2:$A$5)</f>
        <v>ST 001</v>
      </c>
      <c r="Q1851" t="s">
        <v>214</v>
      </c>
      <c r="R1851" t="str">
        <f>_xlfn.XLOOKUP(Table2[[#This Row],[kota_hotel]],'Dim Kota Hotel'!$B$2:$B$21,'Dim Kota Hotel'!$A$2:$A$21)</f>
        <v>LOK 019</v>
      </c>
      <c r="S1851" t="s">
        <v>133</v>
      </c>
    </row>
    <row r="1852" spans="1:19" x14ac:dyDescent="0.25">
      <c r="A1852" t="s">
        <v>5086</v>
      </c>
      <c r="B1852" t="str">
        <f>_xlfn.XLOOKUP(Table2[[#This Row],[tanggal_checkin]],Table6[tanggal_checkin],Table6[id_checkin])</f>
        <v>CI 0142</v>
      </c>
      <c r="C1852" t="s">
        <v>11656</v>
      </c>
      <c r="D1852" t="str">
        <f>_xlfn.XLOOKUP(Table2[[#This Row],[tanggal_checkout]],Table4[tanggal_checkout],Table4[id_checkout])</f>
        <v>CO 0149</v>
      </c>
      <c r="E1852" t="s">
        <v>11641</v>
      </c>
      <c r="F1852" s="8">
        <v>0.90061342592592597</v>
      </c>
      <c r="G1852" t="str">
        <f>_xlfn.XLOOKUP(Table2[[#This Row],[nama_tamu]],Table10[nama_tamu],Table10[id_tamu])</f>
        <v>CUS 2431</v>
      </c>
      <c r="H1852" t="s">
        <v>5088</v>
      </c>
      <c r="I1852" t="str">
        <f>_xlfn.XLOOKUP(Table2[[#This Row],[tipe_kamar]],Table12[tipe_kamar],Table12[id_kamar])</f>
        <v>KMR 001</v>
      </c>
      <c r="J1852" t="s">
        <v>23</v>
      </c>
      <c r="K1852">
        <v>7</v>
      </c>
      <c r="L1852">
        <v>576000</v>
      </c>
      <c r="M1852">
        <v>4032000</v>
      </c>
      <c r="N1852" t="str">
        <f>_xlfn.XLOOKUP(Table2[[#This Row],[metode_pembayaran]],Table11[metode_pembayaran],Table11[id_pembayaran])</f>
        <v>MP 03</v>
      </c>
      <c r="O1852" t="s">
        <v>36</v>
      </c>
      <c r="P1852" t="str">
        <f>_xlfn.XLOOKUP(Table2[[#This Row],[status_reservasi]],'Dim Status Reservasi'!$B$2:$B$5,'Dim Status Reservasi'!$A$2:$A$5)</f>
        <v>ST 003</v>
      </c>
      <c r="Q1852" t="s">
        <v>37</v>
      </c>
      <c r="R1852" t="str">
        <f>_xlfn.XLOOKUP(Table2[[#This Row],[kota_hotel]],'Dim Kota Hotel'!$B$2:$B$21,'Dim Kota Hotel'!$A$2:$A$21)</f>
        <v>LOK 009</v>
      </c>
      <c r="S1852" t="s">
        <v>19</v>
      </c>
    </row>
    <row r="1853" spans="1:19" x14ac:dyDescent="0.25">
      <c r="A1853" t="s">
        <v>5089</v>
      </c>
      <c r="B1853" t="str">
        <f>_xlfn.XLOOKUP(Table2[[#This Row],[tanggal_checkin]],Table6[tanggal_checkin],Table6[id_checkin])</f>
        <v>CI 0833</v>
      </c>
      <c r="C1853" t="s">
        <v>11237</v>
      </c>
      <c r="D1853" t="str">
        <f>_xlfn.XLOOKUP(Table2[[#This Row],[tanggal_checkout]],Table4[tanggal_checkout],Table4[id_checkout])</f>
        <v>CO 0840</v>
      </c>
      <c r="E1853" t="s">
        <v>10961</v>
      </c>
      <c r="F1853" s="8">
        <v>9.9629629629629624E-2</v>
      </c>
      <c r="G1853" t="str">
        <f>_xlfn.XLOOKUP(Table2[[#This Row],[nama_tamu]],Table10[nama_tamu],Table10[id_tamu])</f>
        <v>CUS 3548</v>
      </c>
      <c r="H1853" t="s">
        <v>5091</v>
      </c>
      <c r="I1853" t="str">
        <f>_xlfn.XLOOKUP(Table2[[#This Row],[tipe_kamar]],Table12[tipe_kamar],Table12[id_kamar])</f>
        <v>KMR 003</v>
      </c>
      <c r="J1853" t="s">
        <v>64</v>
      </c>
      <c r="K1853">
        <v>3</v>
      </c>
      <c r="L1853">
        <v>1152000</v>
      </c>
      <c r="M1853">
        <v>3456000</v>
      </c>
      <c r="N1853" t="str">
        <f>_xlfn.XLOOKUP(Table2[[#This Row],[metode_pembayaran]],Table11[metode_pembayaran],Table11[id_pembayaran])</f>
        <v>MP 04</v>
      </c>
      <c r="O1853" t="s">
        <v>53</v>
      </c>
      <c r="P1853" t="str">
        <f>_xlfn.XLOOKUP(Table2[[#This Row],[status_reservasi]],'Dim Status Reservasi'!$B$2:$B$5,'Dim Status Reservasi'!$A$2:$A$5)</f>
        <v>ST 003</v>
      </c>
      <c r="Q1853" t="s">
        <v>37</v>
      </c>
      <c r="R1853" t="str">
        <f>_xlfn.XLOOKUP(Table2[[#This Row],[kota_hotel]],'Dim Kota Hotel'!$B$2:$B$21,'Dim Kota Hotel'!$A$2:$A$21)</f>
        <v>LOK 001</v>
      </c>
      <c r="S1853" t="s">
        <v>74</v>
      </c>
    </row>
    <row r="1854" spans="1:19" x14ac:dyDescent="0.25">
      <c r="A1854" t="s">
        <v>5092</v>
      </c>
      <c r="B1854" t="str">
        <f>_xlfn.XLOOKUP(Table2[[#This Row],[tanggal_checkin]],Table6[tanggal_checkin],Table6[id_checkin])</f>
        <v>CI 0037</v>
      </c>
      <c r="C1854" t="s">
        <v>10973</v>
      </c>
      <c r="D1854" t="str">
        <f>_xlfn.XLOOKUP(Table2[[#This Row],[tanggal_checkout]],Table4[tanggal_checkout],Table4[id_checkout])</f>
        <v>CO 0046</v>
      </c>
      <c r="E1854" t="s">
        <v>11442</v>
      </c>
      <c r="F1854" s="8">
        <v>2.2638888888888889E-2</v>
      </c>
      <c r="G1854" t="str">
        <f>_xlfn.XLOOKUP(Table2[[#This Row],[nama_tamu]],Table10[nama_tamu],Table10[id_tamu])</f>
        <v>CUS 0023</v>
      </c>
      <c r="H1854" t="s">
        <v>5093</v>
      </c>
      <c r="I1854" t="str">
        <f>_xlfn.XLOOKUP(Table2[[#This Row],[tipe_kamar]],Table12[tipe_kamar],Table12[id_kamar])</f>
        <v>KMR 003</v>
      </c>
      <c r="J1854" t="s">
        <v>64</v>
      </c>
      <c r="K1854">
        <v>9</v>
      </c>
      <c r="L1854">
        <v>1205000</v>
      </c>
      <c r="M1854">
        <v>10845000</v>
      </c>
      <c r="N1854" t="str">
        <f>_xlfn.XLOOKUP(Table2[[#This Row],[metode_pembayaran]],Table11[metode_pembayaran],Table11[id_pembayaran])</f>
        <v>MP 04</v>
      </c>
      <c r="O1854" t="s">
        <v>53</v>
      </c>
      <c r="P1854" t="str">
        <f>_xlfn.XLOOKUP(Table2[[#This Row],[status_reservasi]],'Dim Status Reservasi'!$B$2:$B$5,'Dim Status Reservasi'!$A$2:$A$5)</f>
        <v>ST 004</v>
      </c>
      <c r="Q1854" t="s">
        <v>48</v>
      </c>
      <c r="R1854" t="str">
        <f>_xlfn.XLOOKUP(Table2[[#This Row],[kota_hotel]],'Dim Kota Hotel'!$B$2:$B$21,'Dim Kota Hotel'!$A$2:$A$21)</f>
        <v>LOK 009</v>
      </c>
      <c r="S1854" t="s">
        <v>19</v>
      </c>
    </row>
    <row r="1855" spans="1:19" x14ac:dyDescent="0.25">
      <c r="A1855" t="s">
        <v>5094</v>
      </c>
      <c r="B1855" t="str">
        <f>_xlfn.XLOOKUP(Table2[[#This Row],[tanggal_checkin]],Table6[tanggal_checkin],Table6[id_checkin])</f>
        <v>CI 0771</v>
      </c>
      <c r="C1855" t="s">
        <v>11981</v>
      </c>
      <c r="D1855" t="str">
        <f>_xlfn.XLOOKUP(Table2[[#This Row],[tanggal_checkout]],Table4[tanggal_checkout],Table4[id_checkout])</f>
        <v>CO 0781</v>
      </c>
      <c r="E1855" t="s">
        <v>12014</v>
      </c>
      <c r="F1855" s="8">
        <v>0.35060185185185183</v>
      </c>
      <c r="G1855" t="str">
        <f>_xlfn.XLOOKUP(Table2[[#This Row],[nama_tamu]],Table10[nama_tamu],Table10[id_tamu])</f>
        <v>CUS 0578</v>
      </c>
      <c r="H1855" t="s">
        <v>5096</v>
      </c>
      <c r="I1855" t="str">
        <f>_xlfn.XLOOKUP(Table2[[#This Row],[tipe_kamar]],Table12[tipe_kamar],Table12[id_kamar])</f>
        <v>KMR 001</v>
      </c>
      <c r="J1855" t="s">
        <v>23</v>
      </c>
      <c r="K1855">
        <v>8</v>
      </c>
      <c r="L1855">
        <v>633000</v>
      </c>
      <c r="M1855">
        <v>5064000</v>
      </c>
      <c r="N1855" t="str">
        <f>_xlfn.XLOOKUP(Table2[[#This Row],[metode_pembayaran]],Table11[metode_pembayaran],Table11[id_pembayaran])</f>
        <v>MP 05</v>
      </c>
      <c r="O1855" t="s">
        <v>72</v>
      </c>
      <c r="P1855" t="str">
        <f>_xlfn.XLOOKUP(Table2[[#This Row],[status_reservasi]],'Dim Status Reservasi'!$B$2:$B$5,'Dim Status Reservasi'!$A$2:$A$5)</f>
        <v>ST 003</v>
      </c>
      <c r="Q1855" t="s">
        <v>37</v>
      </c>
      <c r="R1855" t="str">
        <f>_xlfn.XLOOKUP(Table2[[#This Row],[kota_hotel]],'Dim Kota Hotel'!$B$2:$B$21,'Dim Kota Hotel'!$A$2:$A$21)</f>
        <v>LOK 010</v>
      </c>
      <c r="S1855" t="s">
        <v>226</v>
      </c>
    </row>
    <row r="1856" spans="1:19" x14ac:dyDescent="0.25">
      <c r="A1856" t="s">
        <v>5097</v>
      </c>
      <c r="B1856" t="str">
        <f>_xlfn.XLOOKUP(Table2[[#This Row],[tanggal_checkin]],Table6[tanggal_checkin],Table6[id_checkin])</f>
        <v>CI 0376</v>
      </c>
      <c r="C1856" t="s">
        <v>11013</v>
      </c>
      <c r="D1856" t="str">
        <f>_xlfn.XLOOKUP(Table2[[#This Row],[tanggal_checkout]],Table4[tanggal_checkout],Table4[id_checkout])</f>
        <v>CO 0385</v>
      </c>
      <c r="E1856" t="s">
        <v>11527</v>
      </c>
      <c r="F1856" s="8">
        <v>0.23357638888888888</v>
      </c>
      <c r="G1856" t="str">
        <f>_xlfn.XLOOKUP(Table2[[#This Row],[nama_tamu]],Table10[nama_tamu],Table10[id_tamu])</f>
        <v>CUS 0664</v>
      </c>
      <c r="H1856" t="s">
        <v>5098</v>
      </c>
      <c r="I1856" t="str">
        <f>_xlfn.XLOOKUP(Table2[[#This Row],[tipe_kamar]],Table12[tipe_kamar],Table12[id_kamar])</f>
        <v>KMR 003</v>
      </c>
      <c r="J1856" t="s">
        <v>64</v>
      </c>
      <c r="K1856">
        <v>8</v>
      </c>
      <c r="L1856">
        <v>1206000</v>
      </c>
      <c r="M1856">
        <v>9648000</v>
      </c>
      <c r="N1856" t="str">
        <f>_xlfn.XLOOKUP(Table2[[#This Row],[metode_pembayaran]],Table11[metode_pembayaran],Table11[id_pembayaran])</f>
        <v>MP 03</v>
      </c>
      <c r="O1856" t="s">
        <v>36</v>
      </c>
      <c r="P1856" t="str">
        <f>_xlfn.XLOOKUP(Table2[[#This Row],[status_reservasi]],'Dim Status Reservasi'!$B$2:$B$5,'Dim Status Reservasi'!$A$2:$A$5)</f>
        <v>ST 003</v>
      </c>
      <c r="Q1856" t="s">
        <v>37</v>
      </c>
      <c r="R1856" t="str">
        <f>_xlfn.XLOOKUP(Table2[[#This Row],[kota_hotel]],'Dim Kota Hotel'!$B$2:$B$21,'Dim Kota Hotel'!$A$2:$A$21)</f>
        <v>LOK 002</v>
      </c>
      <c r="S1856" t="s">
        <v>60</v>
      </c>
    </row>
    <row r="1857" spans="1:19" x14ac:dyDescent="0.25">
      <c r="A1857" t="s">
        <v>5099</v>
      </c>
      <c r="B1857" t="str">
        <f>_xlfn.XLOOKUP(Table2[[#This Row],[tanggal_checkin]],Table6[tanggal_checkin],Table6[id_checkin])</f>
        <v>CI 0198</v>
      </c>
      <c r="C1857" t="s">
        <v>11488</v>
      </c>
      <c r="D1857" t="str">
        <f>_xlfn.XLOOKUP(Table2[[#This Row],[tanggal_checkout]],Table4[tanggal_checkout],Table4[id_checkout])</f>
        <v>CO 0200</v>
      </c>
      <c r="E1857" t="s">
        <v>11924</v>
      </c>
      <c r="F1857" s="8">
        <v>0.31184027777777779</v>
      </c>
      <c r="G1857" t="str">
        <f>_xlfn.XLOOKUP(Table2[[#This Row],[nama_tamu]],Table10[nama_tamu],Table10[id_tamu])</f>
        <v>CUS 1484</v>
      </c>
      <c r="H1857" t="s">
        <v>5101</v>
      </c>
      <c r="I1857" t="str">
        <f>_xlfn.XLOOKUP(Table2[[#This Row],[tipe_kamar]],Table12[tipe_kamar],Table12[id_kamar])</f>
        <v>KMR 003</v>
      </c>
      <c r="J1857" t="s">
        <v>64</v>
      </c>
      <c r="K1857">
        <v>1</v>
      </c>
      <c r="L1857">
        <v>1331000</v>
      </c>
      <c r="M1857">
        <v>1331000</v>
      </c>
      <c r="N1857" t="str">
        <f>_xlfn.XLOOKUP(Table2[[#This Row],[metode_pembayaran]],Table11[metode_pembayaran],Table11[id_pembayaran])</f>
        <v>MP 04</v>
      </c>
      <c r="O1857" t="s">
        <v>53</v>
      </c>
      <c r="P1857" t="str">
        <f>_xlfn.XLOOKUP(Table2[[#This Row],[status_reservasi]],'Dim Status Reservasi'!$B$2:$B$5,'Dim Status Reservasi'!$A$2:$A$5)</f>
        <v>ST 003</v>
      </c>
      <c r="Q1857" t="s">
        <v>37</v>
      </c>
      <c r="R1857" t="str">
        <f>_xlfn.XLOOKUP(Table2[[#This Row],[kota_hotel]],'Dim Kota Hotel'!$B$2:$B$21,'Dim Kota Hotel'!$A$2:$A$21)</f>
        <v>LOK 011</v>
      </c>
      <c r="S1857" t="s">
        <v>38</v>
      </c>
    </row>
    <row r="1858" spans="1:19" x14ac:dyDescent="0.25">
      <c r="A1858" t="s">
        <v>5102</v>
      </c>
      <c r="B1858" t="str">
        <f>_xlfn.XLOOKUP(Table2[[#This Row],[tanggal_checkin]],Table6[tanggal_checkin],Table6[id_checkin])</f>
        <v>CI 0639</v>
      </c>
      <c r="C1858" t="s">
        <v>11783</v>
      </c>
      <c r="D1858" t="str">
        <f>_xlfn.XLOOKUP(Table2[[#This Row],[tanggal_checkout]],Table4[tanggal_checkout],Table4[id_checkout])</f>
        <v>CO 0645</v>
      </c>
      <c r="E1858" t="s">
        <v>11487</v>
      </c>
      <c r="F1858" s="8">
        <v>8.5405092592592588E-2</v>
      </c>
      <c r="G1858" t="str">
        <f>_xlfn.XLOOKUP(Table2[[#This Row],[nama_tamu]],Table10[nama_tamu],Table10[id_tamu])</f>
        <v>CUS 1675</v>
      </c>
      <c r="H1858" t="s">
        <v>5103</v>
      </c>
      <c r="I1858" t="str">
        <f>_xlfn.XLOOKUP(Table2[[#This Row],[tipe_kamar]],Table12[tipe_kamar],Table12[id_kamar])</f>
        <v>KMR 002</v>
      </c>
      <c r="J1858" t="s">
        <v>82</v>
      </c>
      <c r="K1858">
        <v>6</v>
      </c>
      <c r="L1858">
        <v>357000</v>
      </c>
      <c r="M1858">
        <v>2142000</v>
      </c>
      <c r="N1858" t="str">
        <f>_xlfn.XLOOKUP(Table2[[#This Row],[metode_pembayaran]],Table11[metode_pembayaran],Table11[id_pembayaran])</f>
        <v>MP 03</v>
      </c>
      <c r="O1858" t="s">
        <v>36</v>
      </c>
      <c r="P1858" t="str">
        <f>_xlfn.XLOOKUP(Table2[[#This Row],[status_reservasi]],'Dim Status Reservasi'!$B$2:$B$5,'Dim Status Reservasi'!$A$2:$A$5)</f>
        <v>ST 003</v>
      </c>
      <c r="Q1858" t="s">
        <v>37</v>
      </c>
      <c r="R1858" t="str">
        <f>_xlfn.XLOOKUP(Table2[[#This Row],[kota_hotel]],'Dim Kota Hotel'!$B$2:$B$21,'Dim Kota Hotel'!$A$2:$A$21)</f>
        <v>LOK 016</v>
      </c>
      <c r="S1858" t="s">
        <v>117</v>
      </c>
    </row>
    <row r="1859" spans="1:19" x14ac:dyDescent="0.25">
      <c r="A1859" t="s">
        <v>5104</v>
      </c>
      <c r="B1859" t="str">
        <f>_xlfn.XLOOKUP(Table2[[#This Row],[tanggal_checkin]],Table6[tanggal_checkin],Table6[id_checkin])</f>
        <v>CI 0821</v>
      </c>
      <c r="C1859" t="s">
        <v>11114</v>
      </c>
      <c r="D1859" t="str">
        <f>_xlfn.XLOOKUP(Table2[[#This Row],[tanggal_checkout]],Table4[tanggal_checkout],Table4[id_checkout])</f>
        <v>CO 0829</v>
      </c>
      <c r="E1859" t="s">
        <v>11037</v>
      </c>
      <c r="F1859" s="8">
        <v>0.76063657407407403</v>
      </c>
      <c r="G1859" t="str">
        <f>_xlfn.XLOOKUP(Table2[[#This Row],[nama_tamu]],Table10[nama_tamu],Table10[id_tamu])</f>
        <v>CUS 0487</v>
      </c>
      <c r="H1859" t="s">
        <v>5106</v>
      </c>
      <c r="I1859" t="str">
        <f>_xlfn.XLOOKUP(Table2[[#This Row],[tipe_kamar]],Table12[tipe_kamar],Table12[id_kamar])</f>
        <v>KMR 002</v>
      </c>
      <c r="J1859" t="s">
        <v>82</v>
      </c>
      <c r="K1859">
        <v>4</v>
      </c>
      <c r="L1859">
        <v>338000</v>
      </c>
      <c r="M1859">
        <v>1352000</v>
      </c>
      <c r="N1859" t="str">
        <f>_xlfn.XLOOKUP(Table2[[#This Row],[metode_pembayaran]],Table11[metode_pembayaran],Table11[id_pembayaran])</f>
        <v>MP 05</v>
      </c>
      <c r="O1859" t="s">
        <v>72</v>
      </c>
      <c r="P1859" t="str">
        <f>_xlfn.XLOOKUP(Table2[[#This Row],[status_reservasi]],'Dim Status Reservasi'!$B$2:$B$5,'Dim Status Reservasi'!$A$2:$A$5)</f>
        <v>ST 002</v>
      </c>
      <c r="Q1859" t="s">
        <v>124</v>
      </c>
      <c r="R1859" t="str">
        <f>_xlfn.XLOOKUP(Table2[[#This Row],[kota_hotel]],'Dim Kota Hotel'!$B$2:$B$21,'Dim Kota Hotel'!$A$2:$A$21)</f>
        <v>LOK 008</v>
      </c>
      <c r="S1859" t="s">
        <v>68</v>
      </c>
    </row>
    <row r="1860" spans="1:19" x14ac:dyDescent="0.25">
      <c r="A1860" t="s">
        <v>5107</v>
      </c>
      <c r="B1860" t="str">
        <f>_xlfn.XLOOKUP(Table2[[#This Row],[tanggal_checkin]],Table6[tanggal_checkin],Table6[id_checkin])</f>
        <v>CI 0479</v>
      </c>
      <c r="C1860" t="s">
        <v>10964</v>
      </c>
      <c r="D1860" t="str">
        <f>_xlfn.XLOOKUP(Table2[[#This Row],[tanggal_checkout]],Table4[tanggal_checkout],Table4[id_checkout])</f>
        <v>CO 0490</v>
      </c>
      <c r="E1860" t="s">
        <v>11599</v>
      </c>
      <c r="F1860" s="8">
        <v>0.5258680555555556</v>
      </c>
      <c r="G1860" t="str">
        <f>_xlfn.XLOOKUP(Table2[[#This Row],[nama_tamu]],Table10[nama_tamu],Table10[id_tamu])</f>
        <v>CUS 1471</v>
      </c>
      <c r="H1860" t="s">
        <v>5109</v>
      </c>
      <c r="I1860" t="str">
        <f>_xlfn.XLOOKUP(Table2[[#This Row],[tipe_kamar]],Table12[tipe_kamar],Table12[id_kamar])</f>
        <v>KMR 001</v>
      </c>
      <c r="J1860" t="s">
        <v>23</v>
      </c>
      <c r="K1860">
        <v>9</v>
      </c>
      <c r="L1860">
        <v>548000</v>
      </c>
      <c r="M1860">
        <v>4932000</v>
      </c>
      <c r="N1860" t="str">
        <f>_xlfn.XLOOKUP(Table2[[#This Row],[metode_pembayaran]],Table11[metode_pembayaran],Table11[id_pembayaran])</f>
        <v>MP 01</v>
      </c>
      <c r="O1860" t="s">
        <v>24</v>
      </c>
      <c r="P1860" t="str">
        <f>_xlfn.XLOOKUP(Table2[[#This Row],[status_reservasi]],'Dim Status Reservasi'!$B$2:$B$5,'Dim Status Reservasi'!$A$2:$A$5)</f>
        <v>ST 004</v>
      </c>
      <c r="Q1860" t="s">
        <v>48</v>
      </c>
      <c r="R1860" t="str">
        <f>_xlfn.XLOOKUP(Table2[[#This Row],[kota_hotel]],'Dim Kota Hotel'!$B$2:$B$21,'Dim Kota Hotel'!$A$2:$A$21)</f>
        <v>LOK 007</v>
      </c>
      <c r="S1860" t="s">
        <v>145</v>
      </c>
    </row>
    <row r="1861" spans="1:19" x14ac:dyDescent="0.25">
      <c r="A1861" t="s">
        <v>5110</v>
      </c>
      <c r="B1861" t="str">
        <f>_xlfn.XLOOKUP(Table2[[#This Row],[tanggal_checkin]],Table6[tanggal_checkin],Table6[id_checkin])</f>
        <v>CI 0772</v>
      </c>
      <c r="C1861" t="s">
        <v>11758</v>
      </c>
      <c r="D1861" t="str">
        <f>_xlfn.XLOOKUP(Table2[[#This Row],[tanggal_checkout]],Table4[tanggal_checkout],Table4[id_checkout])</f>
        <v>CO 0781</v>
      </c>
      <c r="E1861" t="s">
        <v>12014</v>
      </c>
      <c r="F1861" s="8">
        <v>0.17825231481481482</v>
      </c>
      <c r="G1861" t="str">
        <f>_xlfn.XLOOKUP(Table2[[#This Row],[nama_tamu]],Table10[nama_tamu],Table10[id_tamu])</f>
        <v>CUS 0085</v>
      </c>
      <c r="H1861" t="s">
        <v>5112</v>
      </c>
      <c r="I1861" t="str">
        <f>_xlfn.XLOOKUP(Table2[[#This Row],[tipe_kamar]],Table12[tipe_kamar],Table12[id_kamar])</f>
        <v>KMR 003</v>
      </c>
      <c r="J1861" t="s">
        <v>64</v>
      </c>
      <c r="K1861">
        <v>7</v>
      </c>
      <c r="L1861">
        <v>1102000</v>
      </c>
      <c r="M1861">
        <v>7714000</v>
      </c>
      <c r="N1861" t="str">
        <f>_xlfn.XLOOKUP(Table2[[#This Row],[metode_pembayaran]],Table11[metode_pembayaran],Table11[id_pembayaran])</f>
        <v>MP 04</v>
      </c>
      <c r="O1861" t="s">
        <v>53</v>
      </c>
      <c r="P1861" t="str">
        <f>_xlfn.XLOOKUP(Table2[[#This Row],[status_reservasi]],'Dim Status Reservasi'!$B$2:$B$5,'Dim Status Reservasi'!$A$2:$A$5)</f>
        <v>ST 004</v>
      </c>
      <c r="Q1861" t="s">
        <v>48</v>
      </c>
      <c r="R1861" t="str">
        <f>_xlfn.XLOOKUP(Table2[[#This Row],[kota_hotel]],'Dim Kota Hotel'!$B$2:$B$21,'Dim Kota Hotel'!$A$2:$A$21)</f>
        <v>LOK 017</v>
      </c>
      <c r="S1861" t="s">
        <v>84</v>
      </c>
    </row>
    <row r="1862" spans="1:19" x14ac:dyDescent="0.25">
      <c r="A1862" t="s">
        <v>5113</v>
      </c>
      <c r="B1862" t="str">
        <f>_xlfn.XLOOKUP(Table2[[#This Row],[tanggal_checkin]],Table6[tanggal_checkin],Table6[id_checkin])</f>
        <v>CI 0465</v>
      </c>
      <c r="C1862" t="s">
        <v>12022</v>
      </c>
      <c r="D1862" t="str">
        <f>_xlfn.XLOOKUP(Table2[[#This Row],[tanggal_checkout]],Table4[tanggal_checkout],Table4[id_checkout])</f>
        <v>CO 0470</v>
      </c>
      <c r="E1862" t="s">
        <v>11458</v>
      </c>
      <c r="F1862" s="8">
        <v>0.57758101851851851</v>
      </c>
      <c r="G1862" t="str">
        <f>_xlfn.XLOOKUP(Table2[[#This Row],[nama_tamu]],Table10[nama_tamu],Table10[id_tamu])</f>
        <v>CUS 0342</v>
      </c>
      <c r="H1862" t="s">
        <v>5115</v>
      </c>
      <c r="I1862" t="str">
        <f>_xlfn.XLOOKUP(Table2[[#This Row],[tipe_kamar]],Table12[tipe_kamar],Table12[id_kamar])</f>
        <v>KMR 003</v>
      </c>
      <c r="J1862" t="s">
        <v>64</v>
      </c>
      <c r="K1862">
        <v>4</v>
      </c>
      <c r="L1862">
        <v>1239000</v>
      </c>
      <c r="M1862">
        <v>4956000</v>
      </c>
      <c r="N1862" t="str">
        <f>_xlfn.XLOOKUP(Table2[[#This Row],[metode_pembayaran]],Table11[metode_pembayaran],Table11[id_pembayaran])</f>
        <v>MP 02</v>
      </c>
      <c r="O1862" t="s">
        <v>30</v>
      </c>
      <c r="P1862" t="str">
        <f>_xlfn.XLOOKUP(Table2[[#This Row],[status_reservasi]],'Dim Status Reservasi'!$B$2:$B$5,'Dim Status Reservasi'!$A$2:$A$5)</f>
        <v>ST 004</v>
      </c>
      <c r="Q1862" t="s">
        <v>48</v>
      </c>
      <c r="R1862" t="str">
        <f>_xlfn.XLOOKUP(Table2[[#This Row],[kota_hotel]],'Dim Kota Hotel'!$B$2:$B$21,'Dim Kota Hotel'!$A$2:$A$21)</f>
        <v>LOK 001</v>
      </c>
      <c r="S1862" t="s">
        <v>74</v>
      </c>
    </row>
    <row r="1863" spans="1:19" x14ac:dyDescent="0.25">
      <c r="A1863" t="s">
        <v>5116</v>
      </c>
      <c r="B1863" t="str">
        <f>_xlfn.XLOOKUP(Table2[[#This Row],[tanggal_checkin]],Table6[tanggal_checkin],Table6[id_checkin])</f>
        <v>CI 0763</v>
      </c>
      <c r="C1863" t="s">
        <v>11516</v>
      </c>
      <c r="D1863" t="str">
        <f>_xlfn.XLOOKUP(Table2[[#This Row],[tanggal_checkout]],Table4[tanggal_checkout],Table4[id_checkout])</f>
        <v>CO 0773</v>
      </c>
      <c r="E1863" t="s">
        <v>11981</v>
      </c>
      <c r="F1863" s="8">
        <v>0.22002314814814813</v>
      </c>
      <c r="G1863" t="str">
        <f>_xlfn.XLOOKUP(Table2[[#This Row],[nama_tamu]],Table10[nama_tamu],Table10[id_tamu])</f>
        <v>CUS 0448</v>
      </c>
      <c r="H1863" t="s">
        <v>5118</v>
      </c>
      <c r="I1863" t="str">
        <f>_xlfn.XLOOKUP(Table2[[#This Row],[tipe_kamar]],Table12[tipe_kamar],Table12[id_kamar])</f>
        <v>KMR 003</v>
      </c>
      <c r="J1863" t="s">
        <v>64</v>
      </c>
      <c r="K1863">
        <v>8</v>
      </c>
      <c r="L1863">
        <v>1089000</v>
      </c>
      <c r="M1863">
        <v>8712000</v>
      </c>
      <c r="N1863" t="str">
        <f>_xlfn.XLOOKUP(Table2[[#This Row],[metode_pembayaran]],Table11[metode_pembayaran],Table11[id_pembayaran])</f>
        <v>MP 02</v>
      </c>
      <c r="O1863" t="s">
        <v>30</v>
      </c>
      <c r="P1863" t="str">
        <f>_xlfn.XLOOKUP(Table2[[#This Row],[status_reservasi]],'Dim Status Reservasi'!$B$2:$B$5,'Dim Status Reservasi'!$A$2:$A$5)</f>
        <v>ST 004</v>
      </c>
      <c r="Q1863" t="s">
        <v>48</v>
      </c>
      <c r="R1863" t="str">
        <f>_xlfn.XLOOKUP(Table2[[#This Row],[kota_hotel]],'Dim Kota Hotel'!$B$2:$B$21,'Dim Kota Hotel'!$A$2:$A$21)</f>
        <v>LOK 004</v>
      </c>
      <c r="S1863" t="s">
        <v>49</v>
      </c>
    </row>
    <row r="1864" spans="1:19" x14ac:dyDescent="0.25">
      <c r="A1864" t="s">
        <v>5119</v>
      </c>
      <c r="B1864" t="str">
        <f>_xlfn.XLOOKUP(Table2[[#This Row],[tanggal_checkin]],Table6[tanggal_checkin],Table6[id_checkin])</f>
        <v>CI 0153</v>
      </c>
      <c r="C1864" t="s">
        <v>11544</v>
      </c>
      <c r="D1864" t="str">
        <f>_xlfn.XLOOKUP(Table2[[#This Row],[tanggal_checkout]],Table4[tanggal_checkout],Table4[id_checkout])</f>
        <v>CO 0155</v>
      </c>
      <c r="E1864" t="s">
        <v>12023</v>
      </c>
      <c r="F1864" s="8">
        <v>0.18684027777777779</v>
      </c>
      <c r="G1864" t="str">
        <f>_xlfn.XLOOKUP(Table2[[#This Row],[nama_tamu]],Table10[nama_tamu],Table10[id_tamu])</f>
        <v>CUS 1645</v>
      </c>
      <c r="H1864" t="s">
        <v>5121</v>
      </c>
      <c r="I1864" t="str">
        <f>_xlfn.XLOOKUP(Table2[[#This Row],[tipe_kamar]],Table12[tipe_kamar],Table12[id_kamar])</f>
        <v>KMR 003</v>
      </c>
      <c r="J1864" t="s">
        <v>64</v>
      </c>
      <c r="K1864">
        <v>1</v>
      </c>
      <c r="L1864">
        <v>1232000</v>
      </c>
      <c r="M1864">
        <v>1232000</v>
      </c>
      <c r="N1864" t="str">
        <f>_xlfn.XLOOKUP(Table2[[#This Row],[metode_pembayaran]],Table11[metode_pembayaran],Table11[id_pembayaran])</f>
        <v>MP 05</v>
      </c>
      <c r="O1864" t="s">
        <v>72</v>
      </c>
      <c r="P1864" t="str">
        <f>_xlfn.XLOOKUP(Table2[[#This Row],[status_reservasi]],'Dim Status Reservasi'!$B$2:$B$5,'Dim Status Reservasi'!$A$2:$A$5)</f>
        <v>ST 004</v>
      </c>
      <c r="Q1864" t="s">
        <v>48</v>
      </c>
      <c r="R1864" t="str">
        <f>_xlfn.XLOOKUP(Table2[[#This Row],[kota_hotel]],'Dim Kota Hotel'!$B$2:$B$21,'Dim Kota Hotel'!$A$2:$A$21)</f>
        <v>LOK 009</v>
      </c>
      <c r="S1864" t="s">
        <v>19</v>
      </c>
    </row>
    <row r="1865" spans="1:19" x14ac:dyDescent="0.25">
      <c r="A1865" t="s">
        <v>5122</v>
      </c>
      <c r="B1865" t="str">
        <f>_xlfn.XLOOKUP(Table2[[#This Row],[tanggal_checkin]],Table6[tanggal_checkin],Table6[id_checkin])</f>
        <v>CI 1067</v>
      </c>
      <c r="C1865" t="s">
        <v>11762</v>
      </c>
      <c r="D1865" t="str">
        <f>_xlfn.XLOOKUP(Table2[[#This Row],[tanggal_checkout]],Table4[tanggal_checkout],Table4[id_checkout])</f>
        <v>CO 1077</v>
      </c>
      <c r="E1865" t="s">
        <v>11884</v>
      </c>
      <c r="F1865" s="8">
        <v>0.20297453703703705</v>
      </c>
      <c r="G1865" t="str">
        <f>_xlfn.XLOOKUP(Table2[[#This Row],[nama_tamu]],Table10[nama_tamu],Table10[id_tamu])</f>
        <v>CUS 2019</v>
      </c>
      <c r="H1865" t="s">
        <v>5124</v>
      </c>
      <c r="I1865" t="str">
        <f>_xlfn.XLOOKUP(Table2[[#This Row],[tipe_kamar]],Table12[tipe_kamar],Table12[id_kamar])</f>
        <v>KMR 001</v>
      </c>
      <c r="J1865" t="s">
        <v>23</v>
      </c>
      <c r="K1865">
        <v>8</v>
      </c>
      <c r="L1865">
        <v>584000</v>
      </c>
      <c r="M1865">
        <v>4672000</v>
      </c>
      <c r="N1865" t="str">
        <f>_xlfn.XLOOKUP(Table2[[#This Row],[metode_pembayaran]],Table11[metode_pembayaran],Table11[id_pembayaran])</f>
        <v>MP 04</v>
      </c>
      <c r="O1865" t="s">
        <v>53</v>
      </c>
      <c r="P1865" t="str">
        <f>_xlfn.XLOOKUP(Table2[[#This Row],[status_reservasi]],'Dim Status Reservasi'!$B$2:$B$5,'Dim Status Reservasi'!$A$2:$A$5)</f>
        <v>ST 003</v>
      </c>
      <c r="Q1865" t="s">
        <v>37</v>
      </c>
      <c r="R1865" t="str">
        <f>_xlfn.XLOOKUP(Table2[[#This Row],[kota_hotel]],'Dim Kota Hotel'!$B$2:$B$21,'Dim Kota Hotel'!$A$2:$A$21)</f>
        <v>LOK 005</v>
      </c>
      <c r="S1865" t="s">
        <v>43</v>
      </c>
    </row>
    <row r="1866" spans="1:19" x14ac:dyDescent="0.25">
      <c r="A1866" t="s">
        <v>5125</v>
      </c>
      <c r="B1866" t="str">
        <f>_xlfn.XLOOKUP(Table2[[#This Row],[tanggal_checkin]],Table6[tanggal_checkin],Table6[id_checkin])</f>
        <v>CI 0054</v>
      </c>
      <c r="C1866" t="s">
        <v>11300</v>
      </c>
      <c r="D1866" t="str">
        <f>_xlfn.XLOOKUP(Table2[[#This Row],[tanggal_checkout]],Table4[tanggal_checkout],Table4[id_checkout])</f>
        <v>CO 0059</v>
      </c>
      <c r="E1866" t="s">
        <v>11060</v>
      </c>
      <c r="F1866" s="8">
        <v>0.65115740740740746</v>
      </c>
      <c r="G1866" t="str">
        <f>_xlfn.XLOOKUP(Table2[[#This Row],[nama_tamu]],Table10[nama_tamu],Table10[id_tamu])</f>
        <v>CUS 3072</v>
      </c>
      <c r="H1866" t="s">
        <v>5127</v>
      </c>
      <c r="I1866" t="str">
        <f>_xlfn.XLOOKUP(Table2[[#This Row],[tipe_kamar]],Table12[tipe_kamar],Table12[id_kamar])</f>
        <v>KMR 002</v>
      </c>
      <c r="J1866" t="s">
        <v>82</v>
      </c>
      <c r="K1866">
        <v>5</v>
      </c>
      <c r="L1866">
        <v>348000</v>
      </c>
      <c r="M1866">
        <v>1740000</v>
      </c>
      <c r="N1866" t="str">
        <f>_xlfn.XLOOKUP(Table2[[#This Row],[metode_pembayaran]],Table11[metode_pembayaran],Table11[id_pembayaran])</f>
        <v>MP 01</v>
      </c>
      <c r="O1866" t="s">
        <v>24</v>
      </c>
      <c r="P1866" t="str">
        <f>_xlfn.XLOOKUP(Table2[[#This Row],[status_reservasi]],'Dim Status Reservasi'!$B$2:$B$5,'Dim Status Reservasi'!$A$2:$A$5)</f>
        <v>ST 003</v>
      </c>
      <c r="Q1866" t="s">
        <v>37</v>
      </c>
      <c r="R1866" t="str">
        <f>_xlfn.XLOOKUP(Table2[[#This Row],[kota_hotel]],'Dim Kota Hotel'!$B$2:$B$21,'Dim Kota Hotel'!$A$2:$A$21)</f>
        <v>LOK 018</v>
      </c>
      <c r="S1866" t="s">
        <v>102</v>
      </c>
    </row>
    <row r="1867" spans="1:19" x14ac:dyDescent="0.25">
      <c r="A1867" t="s">
        <v>5128</v>
      </c>
      <c r="B1867" t="str">
        <f>_xlfn.XLOOKUP(Table2[[#This Row],[tanggal_checkin]],Table6[tanggal_checkin],Table6[id_checkin])</f>
        <v>CI 0948</v>
      </c>
      <c r="C1867" t="s">
        <v>11462</v>
      </c>
      <c r="D1867" t="str">
        <f>_xlfn.XLOOKUP(Table2[[#This Row],[tanggal_checkout]],Table4[tanggal_checkout],Table4[id_checkout])</f>
        <v>CO 0954</v>
      </c>
      <c r="E1867" t="s">
        <v>11273</v>
      </c>
      <c r="F1867" s="8">
        <v>0.39357638888888891</v>
      </c>
      <c r="G1867" t="str">
        <f>_xlfn.XLOOKUP(Table2[[#This Row],[nama_tamu]],Table10[nama_tamu],Table10[id_tamu])</f>
        <v>CUS 3800</v>
      </c>
      <c r="H1867" t="s">
        <v>5129</v>
      </c>
      <c r="I1867" t="str">
        <f>_xlfn.XLOOKUP(Table2[[#This Row],[tipe_kamar]],Table12[tipe_kamar],Table12[id_kamar])</f>
        <v>KMR 004</v>
      </c>
      <c r="J1867" t="s">
        <v>47</v>
      </c>
      <c r="K1867">
        <v>3</v>
      </c>
      <c r="L1867">
        <v>409000</v>
      </c>
      <c r="M1867">
        <v>1227000</v>
      </c>
      <c r="N1867" t="str">
        <f>_xlfn.XLOOKUP(Table2[[#This Row],[metode_pembayaran]],Table11[metode_pembayaran],Table11[id_pembayaran])</f>
        <v>MP 03</v>
      </c>
      <c r="O1867" t="s">
        <v>36</v>
      </c>
      <c r="P1867" t="str">
        <f>_xlfn.XLOOKUP(Table2[[#This Row],[status_reservasi]],'Dim Status Reservasi'!$B$2:$B$5,'Dim Status Reservasi'!$A$2:$A$5)</f>
        <v>ST 004</v>
      </c>
      <c r="Q1867" t="s">
        <v>48</v>
      </c>
      <c r="R1867" t="str">
        <f>_xlfn.XLOOKUP(Table2[[#This Row],[kota_hotel]],'Dim Kota Hotel'!$B$2:$B$21,'Dim Kota Hotel'!$A$2:$A$21)</f>
        <v>LOK 010</v>
      </c>
      <c r="S1867" t="s">
        <v>226</v>
      </c>
    </row>
    <row r="1868" spans="1:19" x14ac:dyDescent="0.25">
      <c r="A1868" t="s">
        <v>5130</v>
      </c>
      <c r="B1868" t="str">
        <f>_xlfn.XLOOKUP(Table2[[#This Row],[tanggal_checkin]],Table6[tanggal_checkin],Table6[id_checkin])</f>
        <v>CI 0968</v>
      </c>
      <c r="C1868" t="s">
        <v>11052</v>
      </c>
      <c r="D1868" t="str">
        <f>_xlfn.XLOOKUP(Table2[[#This Row],[tanggal_checkout]],Table4[tanggal_checkout],Table4[id_checkout])</f>
        <v>CO 0979</v>
      </c>
      <c r="E1868" t="s">
        <v>11151</v>
      </c>
      <c r="F1868" s="8">
        <v>0.39197916666666666</v>
      </c>
      <c r="G1868" t="str">
        <f>_xlfn.XLOOKUP(Table2[[#This Row],[nama_tamu]],Table10[nama_tamu],Table10[id_tamu])</f>
        <v>CUS 2214</v>
      </c>
      <c r="H1868" t="s">
        <v>5131</v>
      </c>
      <c r="I1868" t="str">
        <f>_xlfn.XLOOKUP(Table2[[#This Row],[tipe_kamar]],Table12[tipe_kamar],Table12[id_kamar])</f>
        <v>KMR 001</v>
      </c>
      <c r="J1868" t="s">
        <v>23</v>
      </c>
      <c r="K1868">
        <v>8</v>
      </c>
      <c r="L1868">
        <v>628000</v>
      </c>
      <c r="M1868">
        <v>5024000</v>
      </c>
      <c r="N1868" t="str">
        <f>_xlfn.XLOOKUP(Table2[[#This Row],[metode_pembayaran]],Table11[metode_pembayaran],Table11[id_pembayaran])</f>
        <v>MP 05</v>
      </c>
      <c r="O1868" t="s">
        <v>72</v>
      </c>
      <c r="P1868" t="str">
        <f>_xlfn.XLOOKUP(Table2[[#This Row],[status_reservasi]],'Dim Status Reservasi'!$B$2:$B$5,'Dim Status Reservasi'!$A$2:$A$5)</f>
        <v>ST 004</v>
      </c>
      <c r="Q1868" t="s">
        <v>48</v>
      </c>
      <c r="R1868" t="str">
        <f>_xlfn.XLOOKUP(Table2[[#This Row],[kota_hotel]],'Dim Kota Hotel'!$B$2:$B$21,'Dim Kota Hotel'!$A$2:$A$21)</f>
        <v>LOK 007</v>
      </c>
      <c r="S1868" t="s">
        <v>145</v>
      </c>
    </row>
    <row r="1869" spans="1:19" x14ac:dyDescent="0.25">
      <c r="A1869" t="s">
        <v>5132</v>
      </c>
      <c r="B1869" t="str">
        <f>_xlfn.XLOOKUP(Table2[[#This Row],[tanggal_checkin]],Table6[tanggal_checkin],Table6[id_checkin])</f>
        <v>CI 0322</v>
      </c>
      <c r="C1869" t="s">
        <v>11434</v>
      </c>
      <c r="D1869" t="str">
        <f>_xlfn.XLOOKUP(Table2[[#This Row],[tanggal_checkout]],Table4[tanggal_checkout],Table4[id_checkout])</f>
        <v>CO 0325</v>
      </c>
      <c r="E1869" t="s">
        <v>11797</v>
      </c>
      <c r="F1869" s="8">
        <v>0.47790509259259262</v>
      </c>
      <c r="G1869" t="str">
        <f>_xlfn.XLOOKUP(Table2[[#This Row],[nama_tamu]],Table10[nama_tamu],Table10[id_tamu])</f>
        <v>CUS 1377</v>
      </c>
      <c r="H1869" t="s">
        <v>5134</v>
      </c>
      <c r="I1869" t="str">
        <f>_xlfn.XLOOKUP(Table2[[#This Row],[tipe_kamar]],Table12[tipe_kamar],Table12[id_kamar])</f>
        <v>KMR 003</v>
      </c>
      <c r="J1869" t="s">
        <v>64</v>
      </c>
      <c r="K1869">
        <v>4</v>
      </c>
      <c r="L1869">
        <v>1375000</v>
      </c>
      <c r="M1869">
        <v>5500000</v>
      </c>
      <c r="N1869" t="str">
        <f>_xlfn.XLOOKUP(Table2[[#This Row],[metode_pembayaran]],Table11[metode_pembayaran],Table11[id_pembayaran])</f>
        <v>MP 04</v>
      </c>
      <c r="O1869" t="s">
        <v>53</v>
      </c>
      <c r="P1869" t="str">
        <f>_xlfn.XLOOKUP(Table2[[#This Row],[status_reservasi]],'Dim Status Reservasi'!$B$2:$B$5,'Dim Status Reservasi'!$A$2:$A$5)</f>
        <v>ST 001</v>
      </c>
      <c r="Q1869" t="s">
        <v>214</v>
      </c>
      <c r="R1869" t="str">
        <f>_xlfn.XLOOKUP(Table2[[#This Row],[kota_hotel]],'Dim Kota Hotel'!$B$2:$B$21,'Dim Kota Hotel'!$A$2:$A$21)</f>
        <v>LOK 015</v>
      </c>
      <c r="S1869" t="s">
        <v>233</v>
      </c>
    </row>
    <row r="1870" spans="1:19" x14ac:dyDescent="0.25">
      <c r="A1870" t="s">
        <v>5135</v>
      </c>
      <c r="B1870" t="str">
        <f>_xlfn.XLOOKUP(Table2[[#This Row],[tanggal_checkin]],Table6[tanggal_checkin],Table6[id_checkin])</f>
        <v>CI 0157</v>
      </c>
      <c r="C1870" t="s">
        <v>11628</v>
      </c>
      <c r="D1870" t="str">
        <f>_xlfn.XLOOKUP(Table2[[#This Row],[tanggal_checkout]],Table4[tanggal_checkout],Table4[id_checkout])</f>
        <v>CO 0163</v>
      </c>
      <c r="E1870" t="s">
        <v>11235</v>
      </c>
      <c r="F1870" s="8">
        <v>0.2167824074074074</v>
      </c>
      <c r="G1870" t="str">
        <f>_xlfn.XLOOKUP(Table2[[#This Row],[nama_tamu]],Table10[nama_tamu],Table10[id_tamu])</f>
        <v>CUS 1719</v>
      </c>
      <c r="H1870" t="s">
        <v>5136</v>
      </c>
      <c r="I1870" t="str">
        <f>_xlfn.XLOOKUP(Table2[[#This Row],[tipe_kamar]],Table12[tipe_kamar],Table12[id_kamar])</f>
        <v>KMR 001</v>
      </c>
      <c r="J1870" t="s">
        <v>23</v>
      </c>
      <c r="K1870">
        <v>5</v>
      </c>
      <c r="L1870">
        <v>560000</v>
      </c>
      <c r="M1870">
        <v>2800000</v>
      </c>
      <c r="N1870" t="str">
        <f>_xlfn.XLOOKUP(Table2[[#This Row],[metode_pembayaran]],Table11[metode_pembayaran],Table11[id_pembayaran])</f>
        <v>MP 06</v>
      </c>
      <c r="O1870" t="s">
        <v>17</v>
      </c>
      <c r="P1870" t="str">
        <f>_xlfn.XLOOKUP(Table2[[#This Row],[status_reservasi]],'Dim Status Reservasi'!$B$2:$B$5,'Dim Status Reservasi'!$A$2:$A$5)</f>
        <v>ST 003</v>
      </c>
      <c r="Q1870" t="s">
        <v>37</v>
      </c>
      <c r="R1870" t="str">
        <f>_xlfn.XLOOKUP(Table2[[#This Row],[kota_hotel]],'Dim Kota Hotel'!$B$2:$B$21,'Dim Kota Hotel'!$A$2:$A$21)</f>
        <v>LOK 014</v>
      </c>
      <c r="S1870" t="s">
        <v>222</v>
      </c>
    </row>
    <row r="1871" spans="1:19" x14ac:dyDescent="0.25">
      <c r="A1871" t="s">
        <v>5137</v>
      </c>
      <c r="B1871" t="str">
        <f>_xlfn.XLOOKUP(Table2[[#This Row],[tanggal_checkin]],Table6[tanggal_checkin],Table6[id_checkin])</f>
        <v>CI 0904</v>
      </c>
      <c r="C1871" t="s">
        <v>11125</v>
      </c>
      <c r="D1871" t="str">
        <f>_xlfn.XLOOKUP(Table2[[#This Row],[tanggal_checkout]],Table4[tanggal_checkout],Table4[id_checkout])</f>
        <v>CO 0908</v>
      </c>
      <c r="E1871" t="s">
        <v>11734</v>
      </c>
      <c r="F1871" s="8">
        <v>0.67710648148148145</v>
      </c>
      <c r="G1871" t="str">
        <f>_xlfn.XLOOKUP(Table2[[#This Row],[nama_tamu]],Table10[nama_tamu],Table10[id_tamu])</f>
        <v>CUS 0483</v>
      </c>
      <c r="H1871" t="s">
        <v>5139</v>
      </c>
      <c r="I1871" t="str">
        <f>_xlfn.XLOOKUP(Table2[[#This Row],[tipe_kamar]],Table12[tipe_kamar],Table12[id_kamar])</f>
        <v>KMR 004</v>
      </c>
      <c r="J1871" t="s">
        <v>47</v>
      </c>
      <c r="K1871">
        <v>3</v>
      </c>
      <c r="L1871">
        <v>436000</v>
      </c>
      <c r="M1871">
        <v>1308000</v>
      </c>
      <c r="N1871" t="str">
        <f>_xlfn.XLOOKUP(Table2[[#This Row],[metode_pembayaran]],Table11[metode_pembayaran],Table11[id_pembayaran])</f>
        <v>MP 04</v>
      </c>
      <c r="O1871" t="s">
        <v>53</v>
      </c>
      <c r="P1871" t="str">
        <f>_xlfn.XLOOKUP(Table2[[#This Row],[status_reservasi]],'Dim Status Reservasi'!$B$2:$B$5,'Dim Status Reservasi'!$A$2:$A$5)</f>
        <v>ST 001</v>
      </c>
      <c r="Q1871" t="s">
        <v>214</v>
      </c>
      <c r="R1871" t="str">
        <f>_xlfn.XLOOKUP(Table2[[#This Row],[kota_hotel]],'Dim Kota Hotel'!$B$2:$B$21,'Dim Kota Hotel'!$A$2:$A$21)</f>
        <v>LOK 014</v>
      </c>
      <c r="S1871" t="s">
        <v>222</v>
      </c>
    </row>
    <row r="1872" spans="1:19" x14ac:dyDescent="0.25">
      <c r="A1872" t="s">
        <v>5140</v>
      </c>
      <c r="B1872" t="str">
        <f>_xlfn.XLOOKUP(Table2[[#This Row],[tanggal_checkin]],Table6[tanggal_checkin],Table6[id_checkin])</f>
        <v>CI 0142</v>
      </c>
      <c r="C1872" t="s">
        <v>11656</v>
      </c>
      <c r="D1872" t="str">
        <f>_xlfn.XLOOKUP(Table2[[#This Row],[tanggal_checkout]],Table4[tanggal_checkout],Table4[id_checkout])</f>
        <v>CO 0147</v>
      </c>
      <c r="E1872" t="s">
        <v>11180</v>
      </c>
      <c r="F1872" s="8">
        <v>0.96679398148148143</v>
      </c>
      <c r="G1872" t="str">
        <f>_xlfn.XLOOKUP(Table2[[#This Row],[nama_tamu]],Table10[nama_tamu],Table10[id_tamu])</f>
        <v>CUS 0139</v>
      </c>
      <c r="H1872" t="s">
        <v>11134</v>
      </c>
      <c r="I1872" t="str">
        <f>_xlfn.XLOOKUP(Table2[[#This Row],[tipe_kamar]],Table12[tipe_kamar],Table12[id_kamar])</f>
        <v>KMR 002</v>
      </c>
      <c r="J1872" t="s">
        <v>82</v>
      </c>
      <c r="K1872">
        <v>5</v>
      </c>
      <c r="L1872">
        <v>340000</v>
      </c>
      <c r="M1872">
        <v>1700000</v>
      </c>
      <c r="N1872" t="str">
        <f>_xlfn.XLOOKUP(Table2[[#This Row],[metode_pembayaran]],Table11[metode_pembayaran],Table11[id_pembayaran])</f>
        <v>MP 02</v>
      </c>
      <c r="O1872" t="s">
        <v>30</v>
      </c>
      <c r="P1872" t="str">
        <f>_xlfn.XLOOKUP(Table2[[#This Row],[status_reservasi]],'Dim Status Reservasi'!$B$2:$B$5,'Dim Status Reservasi'!$A$2:$A$5)</f>
        <v>ST 004</v>
      </c>
      <c r="Q1872" t="s">
        <v>48</v>
      </c>
      <c r="R1872" t="str">
        <f>_xlfn.XLOOKUP(Table2[[#This Row],[kota_hotel]],'Dim Kota Hotel'!$B$2:$B$21,'Dim Kota Hotel'!$A$2:$A$21)</f>
        <v>LOK 008</v>
      </c>
      <c r="S1872" t="s">
        <v>68</v>
      </c>
    </row>
    <row r="1873" spans="1:19" x14ac:dyDescent="0.25">
      <c r="A1873" t="s">
        <v>5141</v>
      </c>
      <c r="B1873" t="str">
        <f>_xlfn.XLOOKUP(Table2[[#This Row],[tanggal_checkin]],Table6[tanggal_checkin],Table6[id_checkin])</f>
        <v>CI 0088</v>
      </c>
      <c r="C1873" t="s">
        <v>11322</v>
      </c>
      <c r="D1873" t="str">
        <f>_xlfn.XLOOKUP(Table2[[#This Row],[tanggal_checkout]],Table4[tanggal_checkout],Table4[id_checkout])</f>
        <v>CO 0089</v>
      </c>
      <c r="E1873" t="s">
        <v>11780</v>
      </c>
      <c r="F1873" s="8">
        <v>0.63643518518518516</v>
      </c>
      <c r="G1873" t="str">
        <f>_xlfn.XLOOKUP(Table2[[#This Row],[nama_tamu]],Table10[nama_tamu],Table10[id_tamu])</f>
        <v>CUS 3332</v>
      </c>
      <c r="H1873" t="s">
        <v>5142</v>
      </c>
      <c r="I1873" t="str">
        <f>_xlfn.XLOOKUP(Table2[[#This Row],[tipe_kamar]],Table12[tipe_kamar],Table12[id_kamar])</f>
        <v>KMR 003</v>
      </c>
      <c r="J1873" t="s">
        <v>64</v>
      </c>
      <c r="K1873">
        <v>1</v>
      </c>
      <c r="L1873">
        <v>1348000</v>
      </c>
      <c r="M1873">
        <v>1348000</v>
      </c>
      <c r="N1873" t="str">
        <f>_xlfn.XLOOKUP(Table2[[#This Row],[metode_pembayaran]],Table11[metode_pembayaran],Table11[id_pembayaran])</f>
        <v>MP 03</v>
      </c>
      <c r="O1873" t="s">
        <v>36</v>
      </c>
      <c r="P1873" t="str">
        <f>_xlfn.XLOOKUP(Table2[[#This Row],[status_reservasi]],'Dim Status Reservasi'!$B$2:$B$5,'Dim Status Reservasi'!$A$2:$A$5)</f>
        <v>ST 002</v>
      </c>
      <c r="Q1873" t="s">
        <v>124</v>
      </c>
      <c r="R1873" t="str">
        <f>_xlfn.XLOOKUP(Table2[[#This Row],[kota_hotel]],'Dim Kota Hotel'!$B$2:$B$21,'Dim Kota Hotel'!$A$2:$A$21)</f>
        <v>LOK 003</v>
      </c>
      <c r="S1873" t="s">
        <v>106</v>
      </c>
    </row>
    <row r="1874" spans="1:19" x14ac:dyDescent="0.25">
      <c r="A1874" t="s">
        <v>5143</v>
      </c>
      <c r="B1874" t="str">
        <f>_xlfn.XLOOKUP(Table2[[#This Row],[tanggal_checkin]],Table6[tanggal_checkin],Table6[id_checkin])</f>
        <v>CI 0127</v>
      </c>
      <c r="C1874" t="s">
        <v>11561</v>
      </c>
      <c r="D1874" t="str">
        <f>_xlfn.XLOOKUP(Table2[[#This Row],[tanggal_checkout]],Table4[tanggal_checkout],Table4[id_checkout])</f>
        <v>CO 0129</v>
      </c>
      <c r="E1874" t="s">
        <v>11366</v>
      </c>
      <c r="F1874" s="8">
        <v>0.58689814814814811</v>
      </c>
      <c r="G1874" t="str">
        <f>_xlfn.XLOOKUP(Table2[[#This Row],[nama_tamu]],Table10[nama_tamu],Table10[id_tamu])</f>
        <v>CUS 1602</v>
      </c>
      <c r="H1874" t="s">
        <v>5144</v>
      </c>
      <c r="I1874" t="str">
        <f>_xlfn.XLOOKUP(Table2[[#This Row],[tipe_kamar]],Table12[tipe_kamar],Table12[id_kamar])</f>
        <v>KMR 001</v>
      </c>
      <c r="J1874" t="s">
        <v>23</v>
      </c>
      <c r="K1874">
        <v>2</v>
      </c>
      <c r="L1874">
        <v>558000</v>
      </c>
      <c r="M1874">
        <v>1116000</v>
      </c>
      <c r="N1874" t="str">
        <f>_xlfn.XLOOKUP(Table2[[#This Row],[metode_pembayaran]],Table11[metode_pembayaran],Table11[id_pembayaran])</f>
        <v>MP 06</v>
      </c>
      <c r="O1874" t="s">
        <v>17</v>
      </c>
      <c r="P1874" t="str">
        <f>_xlfn.XLOOKUP(Table2[[#This Row],[status_reservasi]],'Dim Status Reservasi'!$B$2:$B$5,'Dim Status Reservasi'!$A$2:$A$5)</f>
        <v>ST 003</v>
      </c>
      <c r="Q1874" t="s">
        <v>37</v>
      </c>
      <c r="R1874" t="str">
        <f>_xlfn.XLOOKUP(Table2[[#This Row],[kota_hotel]],'Dim Kota Hotel'!$B$2:$B$21,'Dim Kota Hotel'!$A$2:$A$21)</f>
        <v>LOK 003</v>
      </c>
      <c r="S1874" t="s">
        <v>106</v>
      </c>
    </row>
    <row r="1875" spans="1:19" x14ac:dyDescent="0.25">
      <c r="A1875" t="s">
        <v>5145</v>
      </c>
      <c r="B1875" t="str">
        <f>_xlfn.XLOOKUP(Table2[[#This Row],[tanggal_checkin]],Table6[tanggal_checkin],Table6[id_checkin])</f>
        <v>CI 0337</v>
      </c>
      <c r="C1875" t="s">
        <v>10968</v>
      </c>
      <c r="D1875" t="str">
        <f>_xlfn.XLOOKUP(Table2[[#This Row],[tanggal_checkout]],Table4[tanggal_checkout],Table4[id_checkout])</f>
        <v>CO 0342</v>
      </c>
      <c r="E1875" t="s">
        <v>11570</v>
      </c>
      <c r="F1875" s="8">
        <v>0.51299768518518518</v>
      </c>
      <c r="G1875" t="str">
        <f>_xlfn.XLOOKUP(Table2[[#This Row],[nama_tamu]],Table10[nama_tamu],Table10[id_tamu])</f>
        <v>CUS 0201</v>
      </c>
      <c r="H1875" t="s">
        <v>5147</v>
      </c>
      <c r="I1875" t="str">
        <f>_xlfn.XLOOKUP(Table2[[#This Row],[tipe_kamar]],Table12[tipe_kamar],Table12[id_kamar])</f>
        <v>KMR 001</v>
      </c>
      <c r="J1875" t="s">
        <v>23</v>
      </c>
      <c r="K1875">
        <v>6</v>
      </c>
      <c r="L1875">
        <v>682000</v>
      </c>
      <c r="M1875">
        <v>4092000</v>
      </c>
      <c r="N1875" t="str">
        <f>_xlfn.XLOOKUP(Table2[[#This Row],[metode_pembayaran]],Table11[metode_pembayaran],Table11[id_pembayaran])</f>
        <v>MP 06</v>
      </c>
      <c r="O1875" t="s">
        <v>17</v>
      </c>
      <c r="P1875" t="str">
        <f>_xlfn.XLOOKUP(Table2[[#This Row],[status_reservasi]],'Dim Status Reservasi'!$B$2:$B$5,'Dim Status Reservasi'!$A$2:$A$5)</f>
        <v>ST 001</v>
      </c>
      <c r="Q1875" t="s">
        <v>214</v>
      </c>
      <c r="R1875" t="str">
        <f>_xlfn.XLOOKUP(Table2[[#This Row],[kota_hotel]],'Dim Kota Hotel'!$B$2:$B$21,'Dim Kota Hotel'!$A$2:$A$21)</f>
        <v>LOK 016</v>
      </c>
      <c r="S1875" t="s">
        <v>117</v>
      </c>
    </row>
    <row r="1876" spans="1:19" x14ac:dyDescent="0.25">
      <c r="A1876" t="s">
        <v>5148</v>
      </c>
      <c r="B1876" t="str">
        <f>_xlfn.XLOOKUP(Table2[[#This Row],[tanggal_checkin]],Table6[tanggal_checkin],Table6[id_checkin])</f>
        <v>CI 0275</v>
      </c>
      <c r="C1876" t="s">
        <v>11742</v>
      </c>
      <c r="D1876" t="str">
        <f>_xlfn.XLOOKUP(Table2[[#This Row],[tanggal_checkout]],Table4[tanggal_checkout],Table4[id_checkout])</f>
        <v>CO 0274</v>
      </c>
      <c r="E1876" t="s">
        <v>11949</v>
      </c>
      <c r="F1876" s="8">
        <v>0.6720949074074074</v>
      </c>
      <c r="G1876" t="str">
        <f>_xlfn.XLOOKUP(Table2[[#This Row],[nama_tamu]],Table10[nama_tamu],Table10[id_tamu])</f>
        <v>CUS 2061</v>
      </c>
      <c r="H1876" t="s">
        <v>5150</v>
      </c>
      <c r="I1876" t="str">
        <f>_xlfn.XLOOKUP(Table2[[#This Row],[tipe_kamar]],Table12[tipe_kamar],Table12[id_kamar])</f>
        <v>KMR 004</v>
      </c>
      <c r="J1876" t="s">
        <v>47</v>
      </c>
      <c r="K1876">
        <v>1</v>
      </c>
      <c r="L1876">
        <v>406000</v>
      </c>
      <c r="M1876">
        <v>406000</v>
      </c>
      <c r="N1876" t="str">
        <f>_xlfn.XLOOKUP(Table2[[#This Row],[metode_pembayaran]],Table11[metode_pembayaran],Table11[id_pembayaran])</f>
        <v>MP 01</v>
      </c>
      <c r="O1876" t="s">
        <v>24</v>
      </c>
      <c r="P1876" t="str">
        <f>_xlfn.XLOOKUP(Table2[[#This Row],[status_reservasi]],'Dim Status Reservasi'!$B$2:$B$5,'Dim Status Reservasi'!$A$2:$A$5)</f>
        <v>ST 003</v>
      </c>
      <c r="Q1876" t="s">
        <v>37</v>
      </c>
      <c r="R1876" t="str">
        <f>_xlfn.XLOOKUP(Table2[[#This Row],[kota_hotel]],'Dim Kota Hotel'!$B$2:$B$21,'Dim Kota Hotel'!$A$2:$A$21)</f>
        <v>LOK 011</v>
      </c>
      <c r="S1876" t="s">
        <v>38</v>
      </c>
    </row>
    <row r="1877" spans="1:19" x14ac:dyDescent="0.25">
      <c r="A1877" t="s">
        <v>5151</v>
      </c>
      <c r="B1877" t="str">
        <f>_xlfn.XLOOKUP(Table2[[#This Row],[tanggal_checkin]],Table6[tanggal_checkin],Table6[id_checkin])</f>
        <v>CI 0457</v>
      </c>
      <c r="C1877" t="s">
        <v>11416</v>
      </c>
      <c r="D1877" t="str">
        <f>_xlfn.XLOOKUP(Table2[[#This Row],[tanggal_checkout]],Table4[tanggal_checkout],Table4[id_checkout])</f>
        <v>CO 0467</v>
      </c>
      <c r="E1877" t="s">
        <v>12022</v>
      </c>
      <c r="F1877" s="8">
        <v>0.35505787037037034</v>
      </c>
      <c r="G1877" t="str">
        <f>_xlfn.XLOOKUP(Table2[[#This Row],[nama_tamu]],Table10[nama_tamu],Table10[id_tamu])</f>
        <v>CUS 0139</v>
      </c>
      <c r="H1877" t="s">
        <v>11134</v>
      </c>
      <c r="I1877" t="str">
        <f>_xlfn.XLOOKUP(Table2[[#This Row],[tipe_kamar]],Table12[tipe_kamar],Table12[id_kamar])</f>
        <v>KMR 002</v>
      </c>
      <c r="J1877" t="s">
        <v>82</v>
      </c>
      <c r="K1877">
        <v>8</v>
      </c>
      <c r="L1877">
        <v>318000</v>
      </c>
      <c r="M1877">
        <v>2544000</v>
      </c>
      <c r="N1877" t="str">
        <f>_xlfn.XLOOKUP(Table2[[#This Row],[metode_pembayaran]],Table11[metode_pembayaran],Table11[id_pembayaran])</f>
        <v>MP 04</v>
      </c>
      <c r="O1877" t="s">
        <v>53</v>
      </c>
      <c r="P1877" t="str">
        <f>_xlfn.XLOOKUP(Table2[[#This Row],[status_reservasi]],'Dim Status Reservasi'!$B$2:$B$5,'Dim Status Reservasi'!$A$2:$A$5)</f>
        <v>ST 001</v>
      </c>
      <c r="Q1877" t="s">
        <v>214</v>
      </c>
      <c r="R1877" t="str">
        <f>_xlfn.XLOOKUP(Table2[[#This Row],[kota_hotel]],'Dim Kota Hotel'!$B$2:$B$21,'Dim Kota Hotel'!$A$2:$A$21)</f>
        <v>LOK 019</v>
      </c>
      <c r="S1877" t="s">
        <v>133</v>
      </c>
    </row>
    <row r="1878" spans="1:19" x14ac:dyDescent="0.25">
      <c r="A1878" t="s">
        <v>5152</v>
      </c>
      <c r="B1878" t="str">
        <f>_xlfn.XLOOKUP(Table2[[#This Row],[tanggal_checkin]],Table6[tanggal_checkin],Table6[id_checkin])</f>
        <v>CI 0282</v>
      </c>
      <c r="C1878" t="s">
        <v>11652</v>
      </c>
      <c r="D1878" t="str">
        <f>_xlfn.XLOOKUP(Table2[[#This Row],[tanggal_checkout]],Table4[tanggal_checkout],Table4[id_checkout])</f>
        <v>CO 0287</v>
      </c>
      <c r="E1878" t="s">
        <v>11731</v>
      </c>
      <c r="F1878" s="8">
        <v>0.40356481481481482</v>
      </c>
      <c r="G1878" t="str">
        <f>_xlfn.XLOOKUP(Table2[[#This Row],[nama_tamu]],Table10[nama_tamu],Table10[id_tamu])</f>
        <v>CUS 2632</v>
      </c>
      <c r="H1878" t="s">
        <v>5154</v>
      </c>
      <c r="I1878" t="str">
        <f>_xlfn.XLOOKUP(Table2[[#This Row],[tipe_kamar]],Table12[tipe_kamar],Table12[id_kamar])</f>
        <v>KMR 003</v>
      </c>
      <c r="J1878" t="s">
        <v>64</v>
      </c>
      <c r="K1878">
        <v>7</v>
      </c>
      <c r="L1878">
        <v>1348000</v>
      </c>
      <c r="M1878">
        <v>9436000</v>
      </c>
      <c r="N1878" t="str">
        <f>_xlfn.XLOOKUP(Table2[[#This Row],[metode_pembayaran]],Table11[metode_pembayaran],Table11[id_pembayaran])</f>
        <v>MP 06</v>
      </c>
      <c r="O1878" t="s">
        <v>17</v>
      </c>
      <c r="P1878" t="str">
        <f>_xlfn.XLOOKUP(Table2[[#This Row],[status_reservasi]],'Dim Status Reservasi'!$B$2:$B$5,'Dim Status Reservasi'!$A$2:$A$5)</f>
        <v>ST 003</v>
      </c>
      <c r="Q1878" t="s">
        <v>37</v>
      </c>
      <c r="R1878" t="str">
        <f>_xlfn.XLOOKUP(Table2[[#This Row],[kota_hotel]],'Dim Kota Hotel'!$B$2:$B$21,'Dim Kota Hotel'!$A$2:$A$21)</f>
        <v>LOK 002</v>
      </c>
      <c r="S1878" t="s">
        <v>60</v>
      </c>
    </row>
    <row r="1879" spans="1:19" x14ac:dyDescent="0.25">
      <c r="A1879" t="s">
        <v>5155</v>
      </c>
      <c r="B1879" t="str">
        <f>_xlfn.XLOOKUP(Table2[[#This Row],[tanggal_checkin]],Table6[tanggal_checkin],Table6[id_checkin])</f>
        <v>CI 0146</v>
      </c>
      <c r="C1879" t="s">
        <v>11371</v>
      </c>
      <c r="D1879" t="str">
        <f>_xlfn.XLOOKUP(Table2[[#This Row],[tanggal_checkout]],Table4[tanggal_checkout],Table4[id_checkout])</f>
        <v>CO 0149</v>
      </c>
      <c r="E1879" t="s">
        <v>11641</v>
      </c>
      <c r="F1879" s="8">
        <v>0.77046296296296302</v>
      </c>
      <c r="G1879" t="str">
        <f>_xlfn.XLOOKUP(Table2[[#This Row],[nama_tamu]],Table10[nama_tamu],Table10[id_tamu])</f>
        <v>CUS 1496</v>
      </c>
      <c r="H1879" t="s">
        <v>5157</v>
      </c>
      <c r="I1879" t="str">
        <f>_xlfn.XLOOKUP(Table2[[#This Row],[tipe_kamar]],Table12[tipe_kamar],Table12[id_kamar])</f>
        <v>KMR 003</v>
      </c>
      <c r="J1879" t="s">
        <v>64</v>
      </c>
      <c r="K1879">
        <v>3</v>
      </c>
      <c r="L1879">
        <v>1192000</v>
      </c>
      <c r="M1879">
        <v>3576000</v>
      </c>
      <c r="N1879" t="str">
        <f>_xlfn.XLOOKUP(Table2[[#This Row],[metode_pembayaran]],Table11[metode_pembayaran],Table11[id_pembayaran])</f>
        <v>MP 06</v>
      </c>
      <c r="O1879" t="s">
        <v>17</v>
      </c>
      <c r="P1879" t="str">
        <f>_xlfn.XLOOKUP(Table2[[#This Row],[status_reservasi]],'Dim Status Reservasi'!$B$2:$B$5,'Dim Status Reservasi'!$A$2:$A$5)</f>
        <v>ST 003</v>
      </c>
      <c r="Q1879" t="s">
        <v>37</v>
      </c>
      <c r="R1879" t="str">
        <f>_xlfn.XLOOKUP(Table2[[#This Row],[kota_hotel]],'Dim Kota Hotel'!$B$2:$B$21,'Dim Kota Hotel'!$A$2:$A$21)</f>
        <v>LOK 003</v>
      </c>
      <c r="S1879" t="s">
        <v>106</v>
      </c>
    </row>
    <row r="1880" spans="1:19" x14ac:dyDescent="0.25">
      <c r="A1880" t="s">
        <v>5158</v>
      </c>
      <c r="B1880" t="str">
        <f>_xlfn.XLOOKUP(Table2[[#This Row],[tanggal_checkin]],Table6[tanggal_checkin],Table6[id_checkin])</f>
        <v>CI 0484</v>
      </c>
      <c r="C1880" t="s">
        <v>11193</v>
      </c>
      <c r="D1880" t="str">
        <f>_xlfn.XLOOKUP(Table2[[#This Row],[tanggal_checkout]],Table4[tanggal_checkout],Table4[id_checkout])</f>
        <v>CO 0495</v>
      </c>
      <c r="E1880" t="s">
        <v>11431</v>
      </c>
      <c r="F1880" s="8">
        <v>4.2164351851851849E-2</v>
      </c>
      <c r="G1880" t="str">
        <f>_xlfn.XLOOKUP(Table2[[#This Row],[nama_tamu]],Table10[nama_tamu],Table10[id_tamu])</f>
        <v>CUS 2224</v>
      </c>
      <c r="H1880" t="s">
        <v>5159</v>
      </c>
      <c r="I1880" t="str">
        <f>_xlfn.XLOOKUP(Table2[[#This Row],[tipe_kamar]],Table12[tipe_kamar],Table12[id_kamar])</f>
        <v>KMR 001</v>
      </c>
      <c r="J1880" t="s">
        <v>23</v>
      </c>
      <c r="K1880">
        <v>9</v>
      </c>
      <c r="L1880">
        <v>687000</v>
      </c>
      <c r="M1880">
        <v>6183000</v>
      </c>
      <c r="N1880" t="str">
        <f>_xlfn.XLOOKUP(Table2[[#This Row],[metode_pembayaran]],Table11[metode_pembayaran],Table11[id_pembayaran])</f>
        <v>MP 05</v>
      </c>
      <c r="O1880" t="s">
        <v>72</v>
      </c>
      <c r="P1880" t="str">
        <f>_xlfn.XLOOKUP(Table2[[#This Row],[status_reservasi]],'Dim Status Reservasi'!$B$2:$B$5,'Dim Status Reservasi'!$A$2:$A$5)</f>
        <v>ST 003</v>
      </c>
      <c r="Q1880" t="s">
        <v>37</v>
      </c>
      <c r="R1880" t="str">
        <f>_xlfn.XLOOKUP(Table2[[#This Row],[kota_hotel]],'Dim Kota Hotel'!$B$2:$B$21,'Dim Kota Hotel'!$A$2:$A$21)</f>
        <v>LOK 019</v>
      </c>
      <c r="S1880" t="s">
        <v>133</v>
      </c>
    </row>
    <row r="1881" spans="1:19" x14ac:dyDescent="0.25">
      <c r="A1881" t="s">
        <v>5160</v>
      </c>
      <c r="B1881" t="str">
        <f>_xlfn.XLOOKUP(Table2[[#This Row],[tanggal_checkin]],Table6[tanggal_checkin],Table6[id_checkin])</f>
        <v>CI 0040</v>
      </c>
      <c r="C1881" t="s">
        <v>11122</v>
      </c>
      <c r="D1881" t="str">
        <f>_xlfn.XLOOKUP(Table2[[#This Row],[tanggal_checkout]],Table4[tanggal_checkout],Table4[id_checkout])</f>
        <v>CO 0048</v>
      </c>
      <c r="E1881" t="s">
        <v>11123</v>
      </c>
      <c r="F1881" s="8">
        <v>4.8796296296296296E-2</v>
      </c>
      <c r="G1881" t="str">
        <f>_xlfn.XLOOKUP(Table2[[#This Row],[nama_tamu]],Table10[nama_tamu],Table10[id_tamu])</f>
        <v>CUS 1494</v>
      </c>
      <c r="H1881" t="s">
        <v>5162</v>
      </c>
      <c r="I1881" t="str">
        <f>_xlfn.XLOOKUP(Table2[[#This Row],[tipe_kamar]],Table12[tipe_kamar],Table12[id_kamar])</f>
        <v>KMR 001</v>
      </c>
      <c r="J1881" t="s">
        <v>23</v>
      </c>
      <c r="K1881">
        <v>8</v>
      </c>
      <c r="L1881">
        <v>634000</v>
      </c>
      <c r="M1881">
        <v>5072000</v>
      </c>
      <c r="N1881" t="str">
        <f>_xlfn.XLOOKUP(Table2[[#This Row],[metode_pembayaran]],Table11[metode_pembayaran],Table11[id_pembayaran])</f>
        <v>MP 05</v>
      </c>
      <c r="O1881" t="s">
        <v>72</v>
      </c>
      <c r="P1881" t="str">
        <f>_xlfn.XLOOKUP(Table2[[#This Row],[status_reservasi]],'Dim Status Reservasi'!$B$2:$B$5,'Dim Status Reservasi'!$A$2:$A$5)</f>
        <v>ST 004</v>
      </c>
      <c r="Q1881" t="s">
        <v>48</v>
      </c>
      <c r="R1881" t="str">
        <f>_xlfn.XLOOKUP(Table2[[#This Row],[kota_hotel]],'Dim Kota Hotel'!$B$2:$B$21,'Dim Kota Hotel'!$A$2:$A$21)</f>
        <v>LOK 019</v>
      </c>
      <c r="S1881" t="s">
        <v>133</v>
      </c>
    </row>
    <row r="1882" spans="1:19" x14ac:dyDescent="0.25">
      <c r="A1882" t="s">
        <v>5163</v>
      </c>
      <c r="B1882" t="str">
        <f>_xlfn.XLOOKUP(Table2[[#This Row],[tanggal_checkin]],Table6[tanggal_checkin],Table6[id_checkin])</f>
        <v>CI 0664</v>
      </c>
      <c r="C1882" t="s">
        <v>11858</v>
      </c>
      <c r="D1882" t="str">
        <f>_xlfn.XLOOKUP(Table2[[#This Row],[tanggal_checkout]],Table4[tanggal_checkout],Table4[id_checkout])</f>
        <v>CO 0672</v>
      </c>
      <c r="E1882" t="s">
        <v>11503</v>
      </c>
      <c r="F1882" s="8">
        <v>9.583333333333334E-2</v>
      </c>
      <c r="G1882" t="str">
        <f>_xlfn.XLOOKUP(Table2[[#This Row],[nama_tamu]],Table10[nama_tamu],Table10[id_tamu])</f>
        <v>CUS 4177</v>
      </c>
      <c r="H1882" t="s">
        <v>5165</v>
      </c>
      <c r="I1882" t="str">
        <f>_xlfn.XLOOKUP(Table2[[#This Row],[tipe_kamar]],Table12[tipe_kamar],Table12[id_kamar])</f>
        <v>KMR 001</v>
      </c>
      <c r="J1882" t="s">
        <v>23</v>
      </c>
      <c r="K1882">
        <v>7</v>
      </c>
      <c r="L1882">
        <v>666000</v>
      </c>
      <c r="M1882">
        <v>4662000</v>
      </c>
      <c r="N1882" t="str">
        <f>_xlfn.XLOOKUP(Table2[[#This Row],[metode_pembayaran]],Table11[metode_pembayaran],Table11[id_pembayaran])</f>
        <v>MP 02</v>
      </c>
      <c r="O1882" t="s">
        <v>30</v>
      </c>
      <c r="P1882" t="str">
        <f>_xlfn.XLOOKUP(Table2[[#This Row],[status_reservasi]],'Dim Status Reservasi'!$B$2:$B$5,'Dim Status Reservasi'!$A$2:$A$5)</f>
        <v>ST 004</v>
      </c>
      <c r="Q1882" t="s">
        <v>48</v>
      </c>
      <c r="R1882" t="str">
        <f>_xlfn.XLOOKUP(Table2[[#This Row],[kota_hotel]],'Dim Kota Hotel'!$B$2:$B$21,'Dim Kota Hotel'!$A$2:$A$21)</f>
        <v>LOK 019</v>
      </c>
      <c r="S1882" t="s">
        <v>133</v>
      </c>
    </row>
    <row r="1883" spans="1:19" x14ac:dyDescent="0.25">
      <c r="A1883" t="s">
        <v>5166</v>
      </c>
      <c r="B1883" t="str">
        <f>_xlfn.XLOOKUP(Table2[[#This Row],[tanggal_checkin]],Table6[tanggal_checkin],Table6[id_checkin])</f>
        <v>CI 1046</v>
      </c>
      <c r="C1883" t="s">
        <v>11160</v>
      </c>
      <c r="D1883" t="str">
        <f>_xlfn.XLOOKUP(Table2[[#This Row],[tanggal_checkout]],Table4[tanggal_checkout],Table4[id_checkout])</f>
        <v>CO 1052</v>
      </c>
      <c r="E1883" t="s">
        <v>10998</v>
      </c>
      <c r="F1883" s="8">
        <v>0.54515046296296299</v>
      </c>
      <c r="G1883" t="str">
        <f>_xlfn.XLOOKUP(Table2[[#This Row],[nama_tamu]],Table10[nama_tamu],Table10[id_tamu])</f>
        <v>CUS 2540</v>
      </c>
      <c r="H1883" t="s">
        <v>5168</v>
      </c>
      <c r="I1883" t="str">
        <f>_xlfn.XLOOKUP(Table2[[#This Row],[tipe_kamar]],Table12[tipe_kamar],Table12[id_kamar])</f>
        <v>KMR 003</v>
      </c>
      <c r="J1883" t="s">
        <v>64</v>
      </c>
      <c r="K1883">
        <v>3</v>
      </c>
      <c r="L1883">
        <v>1193000</v>
      </c>
      <c r="M1883">
        <v>3579000</v>
      </c>
      <c r="N1883" t="str">
        <f>_xlfn.XLOOKUP(Table2[[#This Row],[metode_pembayaran]],Table11[metode_pembayaran],Table11[id_pembayaran])</f>
        <v>MP 01</v>
      </c>
      <c r="O1883" t="s">
        <v>24</v>
      </c>
      <c r="P1883" t="str">
        <f>_xlfn.XLOOKUP(Table2[[#This Row],[status_reservasi]],'Dim Status Reservasi'!$B$2:$B$5,'Dim Status Reservasi'!$A$2:$A$5)</f>
        <v>ST 003</v>
      </c>
      <c r="Q1883" t="s">
        <v>37</v>
      </c>
      <c r="R1883" t="str">
        <f>_xlfn.XLOOKUP(Table2[[#This Row],[kota_hotel]],'Dim Kota Hotel'!$B$2:$B$21,'Dim Kota Hotel'!$A$2:$A$21)</f>
        <v>LOK 013</v>
      </c>
      <c r="S1883" t="s">
        <v>160</v>
      </c>
    </row>
    <row r="1884" spans="1:19" x14ac:dyDescent="0.25">
      <c r="A1884" t="s">
        <v>5169</v>
      </c>
      <c r="B1884" t="str">
        <f>_xlfn.XLOOKUP(Table2[[#This Row],[tanggal_checkin]],Table6[tanggal_checkin],Table6[id_checkin])</f>
        <v>CI 0801</v>
      </c>
      <c r="C1884" t="s">
        <v>11307</v>
      </c>
      <c r="D1884" t="str">
        <f>_xlfn.XLOOKUP(Table2[[#This Row],[tanggal_checkout]],Table4[tanggal_checkout],Table4[id_checkout])</f>
        <v>CO 0812</v>
      </c>
      <c r="E1884" t="s">
        <v>11207</v>
      </c>
      <c r="F1884" s="8">
        <v>0.66523148148148148</v>
      </c>
      <c r="G1884" t="str">
        <f>_xlfn.XLOOKUP(Table2[[#This Row],[nama_tamu]],Table10[nama_tamu],Table10[id_tamu])</f>
        <v>CUS 1009</v>
      </c>
      <c r="H1884" t="s">
        <v>5170</v>
      </c>
      <c r="I1884" t="str">
        <f>_xlfn.XLOOKUP(Table2[[#This Row],[tipe_kamar]],Table12[tipe_kamar],Table12[id_kamar])</f>
        <v>KMR 003</v>
      </c>
      <c r="J1884" t="s">
        <v>64</v>
      </c>
      <c r="K1884">
        <v>7</v>
      </c>
      <c r="L1884">
        <v>1311000</v>
      </c>
      <c r="M1884">
        <v>9177000</v>
      </c>
      <c r="N1884" t="str">
        <f>_xlfn.XLOOKUP(Table2[[#This Row],[metode_pembayaran]],Table11[metode_pembayaran],Table11[id_pembayaran])</f>
        <v>MP 04</v>
      </c>
      <c r="O1884" t="s">
        <v>53</v>
      </c>
      <c r="P1884" t="str">
        <f>_xlfn.XLOOKUP(Table2[[#This Row],[status_reservasi]],'Dim Status Reservasi'!$B$2:$B$5,'Dim Status Reservasi'!$A$2:$A$5)</f>
        <v>ST 002</v>
      </c>
      <c r="Q1884" t="s">
        <v>124</v>
      </c>
      <c r="R1884" t="str">
        <f>_xlfn.XLOOKUP(Table2[[#This Row],[kota_hotel]],'Dim Kota Hotel'!$B$2:$B$21,'Dim Kota Hotel'!$A$2:$A$21)</f>
        <v>LOK 003</v>
      </c>
      <c r="S1884" t="s">
        <v>106</v>
      </c>
    </row>
    <row r="1885" spans="1:19" x14ac:dyDescent="0.25">
      <c r="A1885" t="s">
        <v>5171</v>
      </c>
      <c r="B1885" t="str">
        <f>_xlfn.XLOOKUP(Table2[[#This Row],[tanggal_checkin]],Table6[tanggal_checkin],Table6[id_checkin])</f>
        <v>CI 0299</v>
      </c>
      <c r="C1885" t="s">
        <v>11301</v>
      </c>
      <c r="D1885" t="str">
        <f>_xlfn.XLOOKUP(Table2[[#This Row],[tanggal_checkout]],Table4[tanggal_checkout],Table4[id_checkout])</f>
        <v>CO 0303</v>
      </c>
      <c r="E1885" t="s">
        <v>11590</v>
      </c>
      <c r="F1885" s="8">
        <v>0.6028472222222222</v>
      </c>
      <c r="G1885" t="str">
        <f>_xlfn.XLOOKUP(Table2[[#This Row],[nama_tamu]],Table10[nama_tamu],Table10[id_tamu])</f>
        <v>CUS 1501</v>
      </c>
      <c r="H1885" t="s">
        <v>5173</v>
      </c>
      <c r="I1885" t="str">
        <f>_xlfn.XLOOKUP(Table2[[#This Row],[tipe_kamar]],Table12[tipe_kamar],Table12[id_kamar])</f>
        <v>KMR 001</v>
      </c>
      <c r="J1885" t="s">
        <v>23</v>
      </c>
      <c r="K1885">
        <v>6</v>
      </c>
      <c r="L1885">
        <v>621000</v>
      </c>
      <c r="M1885">
        <v>3726000</v>
      </c>
      <c r="N1885" t="str">
        <f>_xlfn.XLOOKUP(Table2[[#This Row],[metode_pembayaran]],Table11[metode_pembayaran],Table11[id_pembayaran])</f>
        <v>MP 01</v>
      </c>
      <c r="O1885" t="s">
        <v>24</v>
      </c>
      <c r="P1885" t="str">
        <f>_xlfn.XLOOKUP(Table2[[#This Row],[status_reservasi]],'Dim Status Reservasi'!$B$2:$B$5,'Dim Status Reservasi'!$A$2:$A$5)</f>
        <v>ST 004</v>
      </c>
      <c r="Q1885" t="s">
        <v>48</v>
      </c>
      <c r="R1885" t="str">
        <f>_xlfn.XLOOKUP(Table2[[#This Row],[kota_hotel]],'Dim Kota Hotel'!$B$2:$B$21,'Dim Kota Hotel'!$A$2:$A$21)</f>
        <v>LOK 015</v>
      </c>
      <c r="S1885" t="s">
        <v>233</v>
      </c>
    </row>
    <row r="1886" spans="1:19" x14ac:dyDescent="0.25">
      <c r="A1886" t="s">
        <v>5174</v>
      </c>
      <c r="B1886" t="str">
        <f>_xlfn.XLOOKUP(Table2[[#This Row],[tanggal_checkin]],Table6[tanggal_checkin],Table6[id_checkin])</f>
        <v>CI 0638</v>
      </c>
      <c r="C1886" t="s">
        <v>11800</v>
      </c>
      <c r="D1886" t="str">
        <f>_xlfn.XLOOKUP(Table2[[#This Row],[tanggal_checkout]],Table4[tanggal_checkout],Table4[id_checkout])</f>
        <v>CO 0646</v>
      </c>
      <c r="E1886" t="s">
        <v>11257</v>
      </c>
      <c r="F1886" s="8">
        <v>0.93502314814814813</v>
      </c>
      <c r="G1886" t="str">
        <f>_xlfn.XLOOKUP(Table2[[#This Row],[nama_tamu]],Table10[nama_tamu],Table10[id_tamu])</f>
        <v>CUS 0196</v>
      </c>
      <c r="H1886" t="s">
        <v>5176</v>
      </c>
      <c r="I1886" t="str">
        <f>_xlfn.XLOOKUP(Table2[[#This Row],[tipe_kamar]],Table12[tipe_kamar],Table12[id_kamar])</f>
        <v>KMR 004</v>
      </c>
      <c r="J1886" t="s">
        <v>47</v>
      </c>
      <c r="K1886">
        <v>8</v>
      </c>
      <c r="L1886">
        <v>494000</v>
      </c>
      <c r="M1886">
        <v>3952000</v>
      </c>
      <c r="N1886" t="str">
        <f>_xlfn.XLOOKUP(Table2[[#This Row],[metode_pembayaran]],Table11[metode_pembayaran],Table11[id_pembayaran])</f>
        <v>MP 04</v>
      </c>
      <c r="O1886" t="s">
        <v>53</v>
      </c>
      <c r="P1886" t="str">
        <f>_xlfn.XLOOKUP(Table2[[#This Row],[status_reservasi]],'Dim Status Reservasi'!$B$2:$B$5,'Dim Status Reservasi'!$A$2:$A$5)</f>
        <v>ST 003</v>
      </c>
      <c r="Q1886" t="s">
        <v>37</v>
      </c>
      <c r="R1886" t="str">
        <f>_xlfn.XLOOKUP(Table2[[#This Row],[kota_hotel]],'Dim Kota Hotel'!$B$2:$B$21,'Dim Kota Hotel'!$A$2:$A$21)</f>
        <v>LOK 005</v>
      </c>
      <c r="S1886" t="s">
        <v>43</v>
      </c>
    </row>
    <row r="1887" spans="1:19" x14ac:dyDescent="0.25">
      <c r="A1887" t="s">
        <v>5177</v>
      </c>
      <c r="B1887" t="str">
        <f>_xlfn.XLOOKUP(Table2[[#This Row],[tanggal_checkin]],Table6[tanggal_checkin],Table6[id_checkin])</f>
        <v>CI 0416</v>
      </c>
      <c r="C1887" t="s">
        <v>11491</v>
      </c>
      <c r="D1887" t="str">
        <f>_xlfn.XLOOKUP(Table2[[#This Row],[tanggal_checkout]],Table4[tanggal_checkout],Table4[id_checkout])</f>
        <v>CO 0425</v>
      </c>
      <c r="E1887" t="s">
        <v>11446</v>
      </c>
      <c r="F1887" s="8">
        <v>0.38640046296296299</v>
      </c>
      <c r="G1887" t="str">
        <f>_xlfn.XLOOKUP(Table2[[#This Row],[nama_tamu]],Table10[nama_tamu],Table10[id_tamu])</f>
        <v>CUS 0559</v>
      </c>
      <c r="H1887" t="s">
        <v>5179</v>
      </c>
      <c r="I1887" t="str">
        <f>_xlfn.XLOOKUP(Table2[[#This Row],[tipe_kamar]],Table12[tipe_kamar],Table12[id_kamar])</f>
        <v>KMR 003</v>
      </c>
      <c r="J1887" t="s">
        <v>64</v>
      </c>
      <c r="K1887">
        <v>7</v>
      </c>
      <c r="L1887">
        <v>1284000</v>
      </c>
      <c r="M1887">
        <v>8988000</v>
      </c>
      <c r="N1887" t="str">
        <f>_xlfn.XLOOKUP(Table2[[#This Row],[metode_pembayaran]],Table11[metode_pembayaran],Table11[id_pembayaran])</f>
        <v>MP 02</v>
      </c>
      <c r="O1887" t="s">
        <v>30</v>
      </c>
      <c r="P1887" t="str">
        <f>_xlfn.XLOOKUP(Table2[[#This Row],[status_reservasi]],'Dim Status Reservasi'!$B$2:$B$5,'Dim Status Reservasi'!$A$2:$A$5)</f>
        <v>ST 003</v>
      </c>
      <c r="Q1887" t="s">
        <v>37</v>
      </c>
      <c r="R1887" t="str">
        <f>_xlfn.XLOOKUP(Table2[[#This Row],[kota_hotel]],'Dim Kota Hotel'!$B$2:$B$21,'Dim Kota Hotel'!$A$2:$A$21)</f>
        <v>LOK 008</v>
      </c>
      <c r="S1887" t="s">
        <v>68</v>
      </c>
    </row>
    <row r="1888" spans="1:19" x14ac:dyDescent="0.25">
      <c r="A1888" t="s">
        <v>5180</v>
      </c>
      <c r="B1888" t="str">
        <f>_xlfn.XLOOKUP(Table2[[#This Row],[tanggal_checkin]],Table6[tanggal_checkin],Table6[id_checkin])</f>
        <v>CI 0207</v>
      </c>
      <c r="C1888" t="s">
        <v>11644</v>
      </c>
      <c r="D1888" t="str">
        <f>_xlfn.XLOOKUP(Table2[[#This Row],[tanggal_checkout]],Table4[tanggal_checkout],Table4[id_checkout])</f>
        <v>CO 0209</v>
      </c>
      <c r="E1888" t="s">
        <v>11067</v>
      </c>
      <c r="F1888" s="8">
        <v>0.94982638888888893</v>
      </c>
      <c r="G1888" t="str">
        <f>_xlfn.XLOOKUP(Table2[[#This Row],[nama_tamu]],Table10[nama_tamu],Table10[id_tamu])</f>
        <v>CUS 3429</v>
      </c>
      <c r="H1888" t="s">
        <v>5182</v>
      </c>
      <c r="I1888" t="str">
        <f>_xlfn.XLOOKUP(Table2[[#This Row],[tipe_kamar]],Table12[tipe_kamar],Table12[id_kamar])</f>
        <v>KMR 003</v>
      </c>
      <c r="J1888" t="s">
        <v>64</v>
      </c>
      <c r="K1888">
        <v>2</v>
      </c>
      <c r="L1888">
        <v>1378000</v>
      </c>
      <c r="M1888">
        <v>2756000</v>
      </c>
      <c r="N1888" t="str">
        <f>_xlfn.XLOOKUP(Table2[[#This Row],[metode_pembayaran]],Table11[metode_pembayaran],Table11[id_pembayaran])</f>
        <v>MP 01</v>
      </c>
      <c r="O1888" t="s">
        <v>24</v>
      </c>
      <c r="P1888" t="str">
        <f>_xlfn.XLOOKUP(Table2[[#This Row],[status_reservasi]],'Dim Status Reservasi'!$B$2:$B$5,'Dim Status Reservasi'!$A$2:$A$5)</f>
        <v>ST 003</v>
      </c>
      <c r="Q1888" t="s">
        <v>37</v>
      </c>
      <c r="R1888" t="str">
        <f>_xlfn.XLOOKUP(Table2[[#This Row],[kota_hotel]],'Dim Kota Hotel'!$B$2:$B$21,'Dim Kota Hotel'!$A$2:$A$21)</f>
        <v>LOK 020</v>
      </c>
      <c r="S1888" t="s">
        <v>94</v>
      </c>
    </row>
    <row r="1889" spans="1:19" x14ac:dyDescent="0.25">
      <c r="A1889" t="s">
        <v>5183</v>
      </c>
      <c r="B1889" t="str">
        <f>_xlfn.XLOOKUP(Table2[[#This Row],[tanggal_checkin]],Table6[tanggal_checkin],Table6[id_checkin])</f>
        <v>CI 0911</v>
      </c>
      <c r="C1889" t="s">
        <v>11396</v>
      </c>
      <c r="D1889" t="str">
        <f>_xlfn.XLOOKUP(Table2[[#This Row],[tanggal_checkout]],Table4[tanggal_checkout],Table4[id_checkout])</f>
        <v>CO 0918</v>
      </c>
      <c r="E1889" t="s">
        <v>11851</v>
      </c>
      <c r="F1889" s="8">
        <v>0.76089120370370367</v>
      </c>
      <c r="G1889" t="str">
        <f>_xlfn.XLOOKUP(Table2[[#This Row],[nama_tamu]],Table10[nama_tamu],Table10[id_tamu])</f>
        <v>CUS 3352</v>
      </c>
      <c r="H1889" t="s">
        <v>5184</v>
      </c>
      <c r="I1889" t="str">
        <f>_xlfn.XLOOKUP(Table2[[#This Row],[tipe_kamar]],Table12[tipe_kamar],Table12[id_kamar])</f>
        <v>KMR 003</v>
      </c>
      <c r="J1889" t="s">
        <v>64</v>
      </c>
      <c r="K1889">
        <v>5</v>
      </c>
      <c r="L1889">
        <v>1112000</v>
      </c>
      <c r="M1889">
        <v>5560000</v>
      </c>
      <c r="N1889" t="str">
        <f>_xlfn.XLOOKUP(Table2[[#This Row],[metode_pembayaran]],Table11[metode_pembayaran],Table11[id_pembayaran])</f>
        <v>MP 03</v>
      </c>
      <c r="O1889" t="s">
        <v>36</v>
      </c>
      <c r="P1889" t="str">
        <f>_xlfn.XLOOKUP(Table2[[#This Row],[status_reservasi]],'Dim Status Reservasi'!$B$2:$B$5,'Dim Status Reservasi'!$A$2:$A$5)</f>
        <v>ST 003</v>
      </c>
      <c r="Q1889" t="s">
        <v>37</v>
      </c>
      <c r="R1889" t="str">
        <f>_xlfn.XLOOKUP(Table2[[#This Row],[kota_hotel]],'Dim Kota Hotel'!$B$2:$B$21,'Dim Kota Hotel'!$A$2:$A$21)</f>
        <v>LOK 008</v>
      </c>
      <c r="S1889" t="s">
        <v>68</v>
      </c>
    </row>
    <row r="1890" spans="1:19" x14ac:dyDescent="0.25">
      <c r="A1890" t="s">
        <v>5185</v>
      </c>
      <c r="B1890" t="str">
        <f>_xlfn.XLOOKUP(Table2[[#This Row],[tanggal_checkin]],Table6[tanggal_checkin],Table6[id_checkin])</f>
        <v>CI 0829</v>
      </c>
      <c r="C1890" t="s">
        <v>11251</v>
      </c>
      <c r="D1890" t="str">
        <f>_xlfn.XLOOKUP(Table2[[#This Row],[tanggal_checkout]],Table4[tanggal_checkout],Table4[id_checkout])</f>
        <v>CO 0838</v>
      </c>
      <c r="E1890" t="s">
        <v>11331</v>
      </c>
      <c r="F1890" s="8">
        <v>0.49770833333333331</v>
      </c>
      <c r="G1890" t="str">
        <f>_xlfn.XLOOKUP(Table2[[#This Row],[nama_tamu]],Table10[nama_tamu],Table10[id_tamu])</f>
        <v>CUS 2107</v>
      </c>
      <c r="H1890" t="s">
        <v>5187</v>
      </c>
      <c r="I1890" t="str">
        <f>_xlfn.XLOOKUP(Table2[[#This Row],[tipe_kamar]],Table12[tipe_kamar],Table12[id_kamar])</f>
        <v>KMR 004</v>
      </c>
      <c r="J1890" t="s">
        <v>47</v>
      </c>
      <c r="K1890">
        <v>5</v>
      </c>
      <c r="L1890">
        <v>475000</v>
      </c>
      <c r="M1890">
        <v>2375000</v>
      </c>
      <c r="N1890" t="str">
        <f>_xlfn.XLOOKUP(Table2[[#This Row],[metode_pembayaran]],Table11[metode_pembayaran],Table11[id_pembayaran])</f>
        <v>MP 06</v>
      </c>
      <c r="O1890" t="s">
        <v>17</v>
      </c>
      <c r="P1890" t="str">
        <f>_xlfn.XLOOKUP(Table2[[#This Row],[status_reservasi]],'Dim Status Reservasi'!$B$2:$B$5,'Dim Status Reservasi'!$A$2:$A$5)</f>
        <v>ST 004</v>
      </c>
      <c r="Q1890" t="s">
        <v>48</v>
      </c>
      <c r="R1890" t="str">
        <f>_xlfn.XLOOKUP(Table2[[#This Row],[kota_hotel]],'Dim Kota Hotel'!$B$2:$B$21,'Dim Kota Hotel'!$A$2:$A$21)</f>
        <v>LOK 011</v>
      </c>
      <c r="S1890" t="s">
        <v>38</v>
      </c>
    </row>
    <row r="1891" spans="1:19" x14ac:dyDescent="0.25">
      <c r="A1891" t="s">
        <v>5188</v>
      </c>
      <c r="B1891" t="str">
        <f>_xlfn.XLOOKUP(Table2[[#This Row],[tanggal_checkin]],Table6[tanggal_checkin],Table6[id_checkin])</f>
        <v>CI 0508</v>
      </c>
      <c r="C1891" t="s">
        <v>11849</v>
      </c>
      <c r="D1891" t="str">
        <f>_xlfn.XLOOKUP(Table2[[#This Row],[tanggal_checkout]],Table4[tanggal_checkout],Table4[id_checkout])</f>
        <v>CO 0517</v>
      </c>
      <c r="E1891" t="s">
        <v>11050</v>
      </c>
      <c r="F1891" s="8">
        <v>0.71787037037037038</v>
      </c>
      <c r="G1891" t="str">
        <f>_xlfn.XLOOKUP(Table2[[#This Row],[nama_tamu]],Table10[nama_tamu],Table10[id_tamu])</f>
        <v>CUS 2396</v>
      </c>
      <c r="H1891" t="s">
        <v>5189</v>
      </c>
      <c r="I1891" t="str">
        <f>_xlfn.XLOOKUP(Table2[[#This Row],[tipe_kamar]],Table12[tipe_kamar],Table12[id_kamar])</f>
        <v>KMR 003</v>
      </c>
      <c r="J1891" t="s">
        <v>64</v>
      </c>
      <c r="K1891">
        <v>8</v>
      </c>
      <c r="L1891">
        <v>1152000</v>
      </c>
      <c r="M1891">
        <v>9216000</v>
      </c>
      <c r="N1891" t="str">
        <f>_xlfn.XLOOKUP(Table2[[#This Row],[metode_pembayaran]],Table11[metode_pembayaran],Table11[id_pembayaran])</f>
        <v>MP 03</v>
      </c>
      <c r="O1891" t="s">
        <v>36</v>
      </c>
      <c r="P1891" t="str">
        <f>_xlfn.XLOOKUP(Table2[[#This Row],[status_reservasi]],'Dim Status Reservasi'!$B$2:$B$5,'Dim Status Reservasi'!$A$2:$A$5)</f>
        <v>ST 004</v>
      </c>
      <c r="Q1891" t="s">
        <v>48</v>
      </c>
      <c r="R1891" t="str">
        <f>_xlfn.XLOOKUP(Table2[[#This Row],[kota_hotel]],'Dim Kota Hotel'!$B$2:$B$21,'Dim Kota Hotel'!$A$2:$A$21)</f>
        <v>LOK 006</v>
      </c>
      <c r="S1891" t="s">
        <v>129</v>
      </c>
    </row>
    <row r="1892" spans="1:19" x14ac:dyDescent="0.25">
      <c r="A1892" t="s">
        <v>5190</v>
      </c>
      <c r="B1892" t="str">
        <f>_xlfn.XLOOKUP(Table2[[#This Row],[tanggal_checkin]],Table6[tanggal_checkin],Table6[id_checkin])</f>
        <v>CI 0527</v>
      </c>
      <c r="C1892" t="s">
        <v>11071</v>
      </c>
      <c r="D1892" t="str">
        <f>_xlfn.XLOOKUP(Table2[[#This Row],[tanggal_checkout]],Table4[tanggal_checkout],Table4[id_checkout])</f>
        <v>CO 0536</v>
      </c>
      <c r="E1892" t="s">
        <v>11077</v>
      </c>
      <c r="F1892" s="8">
        <v>0.41258101851851853</v>
      </c>
      <c r="G1892" t="str">
        <f>_xlfn.XLOOKUP(Table2[[#This Row],[nama_tamu]],Table10[nama_tamu],Table10[id_tamu])</f>
        <v>CUS 0921</v>
      </c>
      <c r="H1892" t="s">
        <v>5191</v>
      </c>
      <c r="I1892" t="str">
        <f>_xlfn.XLOOKUP(Table2[[#This Row],[tipe_kamar]],Table12[tipe_kamar],Table12[id_kamar])</f>
        <v>KMR 003</v>
      </c>
      <c r="J1892" t="s">
        <v>64</v>
      </c>
      <c r="K1892">
        <v>8</v>
      </c>
      <c r="L1892">
        <v>1153000</v>
      </c>
      <c r="M1892">
        <v>9224000</v>
      </c>
      <c r="N1892" t="str">
        <f>_xlfn.XLOOKUP(Table2[[#This Row],[metode_pembayaran]],Table11[metode_pembayaran],Table11[id_pembayaran])</f>
        <v>MP 01</v>
      </c>
      <c r="O1892" t="s">
        <v>24</v>
      </c>
      <c r="P1892" t="str">
        <f>_xlfn.XLOOKUP(Table2[[#This Row],[status_reservasi]],'Dim Status Reservasi'!$B$2:$B$5,'Dim Status Reservasi'!$A$2:$A$5)</f>
        <v>ST 004</v>
      </c>
      <c r="Q1892" t="s">
        <v>48</v>
      </c>
      <c r="R1892" t="str">
        <f>_xlfn.XLOOKUP(Table2[[#This Row],[kota_hotel]],'Dim Kota Hotel'!$B$2:$B$21,'Dim Kota Hotel'!$A$2:$A$21)</f>
        <v>LOK 012</v>
      </c>
      <c r="S1892" t="s">
        <v>25</v>
      </c>
    </row>
    <row r="1893" spans="1:19" x14ac:dyDescent="0.25">
      <c r="A1893" t="s">
        <v>5192</v>
      </c>
      <c r="B1893" t="str">
        <f>_xlfn.XLOOKUP(Table2[[#This Row],[tanggal_checkin]],Table6[tanggal_checkin],Table6[id_checkin])</f>
        <v>CI 0235</v>
      </c>
      <c r="C1893" t="s">
        <v>11528</v>
      </c>
      <c r="D1893" t="str">
        <f>_xlfn.XLOOKUP(Table2[[#This Row],[tanggal_checkout]],Table4[tanggal_checkout],Table4[id_checkout])</f>
        <v>CO 0238</v>
      </c>
      <c r="E1893" t="s">
        <v>11920</v>
      </c>
      <c r="F1893" s="8">
        <v>0.16951388888888888</v>
      </c>
      <c r="G1893" t="str">
        <f>_xlfn.XLOOKUP(Table2[[#This Row],[nama_tamu]],Table10[nama_tamu],Table10[id_tamu])</f>
        <v>CUS 1690</v>
      </c>
      <c r="H1893" t="s">
        <v>5193</v>
      </c>
      <c r="I1893" t="str">
        <f>_xlfn.XLOOKUP(Table2[[#This Row],[tipe_kamar]],Table12[tipe_kamar],Table12[id_kamar])</f>
        <v>KMR 004</v>
      </c>
      <c r="J1893" t="s">
        <v>47</v>
      </c>
      <c r="K1893">
        <v>5</v>
      </c>
      <c r="L1893">
        <v>454000</v>
      </c>
      <c r="M1893">
        <v>2270000</v>
      </c>
      <c r="N1893" t="str">
        <f>_xlfn.XLOOKUP(Table2[[#This Row],[metode_pembayaran]],Table11[metode_pembayaran],Table11[id_pembayaran])</f>
        <v>MP 05</v>
      </c>
      <c r="O1893" t="s">
        <v>72</v>
      </c>
      <c r="P1893" t="str">
        <f>_xlfn.XLOOKUP(Table2[[#This Row],[status_reservasi]],'Dim Status Reservasi'!$B$2:$B$5,'Dim Status Reservasi'!$A$2:$A$5)</f>
        <v>ST 004</v>
      </c>
      <c r="Q1893" t="s">
        <v>48</v>
      </c>
      <c r="R1893" t="str">
        <f>_xlfn.XLOOKUP(Table2[[#This Row],[kota_hotel]],'Dim Kota Hotel'!$B$2:$B$21,'Dim Kota Hotel'!$A$2:$A$21)</f>
        <v>LOK 007</v>
      </c>
      <c r="S1893" t="s">
        <v>145</v>
      </c>
    </row>
    <row r="1894" spans="1:19" x14ac:dyDescent="0.25">
      <c r="A1894" t="s">
        <v>5194</v>
      </c>
      <c r="B1894" t="str">
        <f>_xlfn.XLOOKUP(Table2[[#This Row],[tanggal_checkin]],Table6[tanggal_checkin],Table6[id_checkin])</f>
        <v>CI 0416</v>
      </c>
      <c r="C1894" t="s">
        <v>11491</v>
      </c>
      <c r="D1894" t="str">
        <f>_xlfn.XLOOKUP(Table2[[#This Row],[tanggal_checkout]],Table4[tanggal_checkout],Table4[id_checkout])</f>
        <v>CO 0420</v>
      </c>
      <c r="E1894" t="s">
        <v>11825</v>
      </c>
      <c r="F1894" s="8">
        <v>0.96606481481481477</v>
      </c>
      <c r="G1894" t="str">
        <f>_xlfn.XLOOKUP(Table2[[#This Row],[nama_tamu]],Table10[nama_tamu],Table10[id_tamu])</f>
        <v>CUS 2454</v>
      </c>
      <c r="H1894" t="s">
        <v>5195</v>
      </c>
      <c r="I1894" t="str">
        <f>_xlfn.XLOOKUP(Table2[[#This Row],[tipe_kamar]],Table12[tipe_kamar],Table12[id_kamar])</f>
        <v>KMR 003</v>
      </c>
      <c r="J1894" t="s">
        <v>64</v>
      </c>
      <c r="K1894">
        <v>2</v>
      </c>
      <c r="L1894">
        <v>1350000</v>
      </c>
      <c r="M1894">
        <v>2700000</v>
      </c>
      <c r="N1894" t="str">
        <f>_xlfn.XLOOKUP(Table2[[#This Row],[metode_pembayaran]],Table11[metode_pembayaran],Table11[id_pembayaran])</f>
        <v>MP 04</v>
      </c>
      <c r="O1894" t="s">
        <v>53</v>
      </c>
      <c r="P1894" t="str">
        <f>_xlfn.XLOOKUP(Table2[[#This Row],[status_reservasi]],'Dim Status Reservasi'!$B$2:$B$5,'Dim Status Reservasi'!$A$2:$A$5)</f>
        <v>ST 002</v>
      </c>
      <c r="Q1894" t="s">
        <v>124</v>
      </c>
      <c r="R1894" t="str">
        <f>_xlfn.XLOOKUP(Table2[[#This Row],[kota_hotel]],'Dim Kota Hotel'!$B$2:$B$21,'Dim Kota Hotel'!$A$2:$A$21)</f>
        <v>LOK 012</v>
      </c>
      <c r="S1894" t="s">
        <v>25</v>
      </c>
    </row>
    <row r="1895" spans="1:19" x14ac:dyDescent="0.25">
      <c r="A1895" t="s">
        <v>5196</v>
      </c>
      <c r="B1895" t="str">
        <f>_xlfn.XLOOKUP(Table2[[#This Row],[tanggal_checkin]],Table6[tanggal_checkin],Table6[id_checkin])</f>
        <v>CI 0801</v>
      </c>
      <c r="C1895" t="s">
        <v>11307</v>
      </c>
      <c r="D1895" t="str">
        <f>_xlfn.XLOOKUP(Table2[[#This Row],[tanggal_checkout]],Table4[tanggal_checkout],Table4[id_checkout])</f>
        <v>CO 0811</v>
      </c>
      <c r="E1895" t="s">
        <v>11575</v>
      </c>
      <c r="F1895" s="8">
        <v>0.75085648148148143</v>
      </c>
      <c r="G1895" t="str">
        <f>_xlfn.XLOOKUP(Table2[[#This Row],[nama_tamu]],Table10[nama_tamu],Table10[id_tamu])</f>
        <v>CUS 3175</v>
      </c>
      <c r="H1895" t="s">
        <v>5198</v>
      </c>
      <c r="I1895" t="str">
        <f>_xlfn.XLOOKUP(Table2[[#This Row],[tipe_kamar]],Table12[tipe_kamar],Table12[id_kamar])</f>
        <v>KMR 001</v>
      </c>
      <c r="J1895" t="s">
        <v>23</v>
      </c>
      <c r="K1895">
        <v>6</v>
      </c>
      <c r="L1895">
        <v>549000</v>
      </c>
      <c r="M1895">
        <v>3294000</v>
      </c>
      <c r="N1895" t="str">
        <f>_xlfn.XLOOKUP(Table2[[#This Row],[metode_pembayaran]],Table11[metode_pembayaran],Table11[id_pembayaran])</f>
        <v>MP 05</v>
      </c>
      <c r="O1895" t="s">
        <v>72</v>
      </c>
      <c r="P1895" t="str">
        <f>_xlfn.XLOOKUP(Table2[[#This Row],[status_reservasi]],'Dim Status Reservasi'!$B$2:$B$5,'Dim Status Reservasi'!$A$2:$A$5)</f>
        <v>ST 004</v>
      </c>
      <c r="Q1895" t="s">
        <v>48</v>
      </c>
      <c r="R1895" t="str">
        <f>_xlfn.XLOOKUP(Table2[[#This Row],[kota_hotel]],'Dim Kota Hotel'!$B$2:$B$21,'Dim Kota Hotel'!$A$2:$A$21)</f>
        <v>LOK 017</v>
      </c>
      <c r="S1895" t="s">
        <v>84</v>
      </c>
    </row>
    <row r="1896" spans="1:19" x14ac:dyDescent="0.25">
      <c r="A1896" t="s">
        <v>5199</v>
      </c>
      <c r="B1896" t="str">
        <f>_xlfn.XLOOKUP(Table2[[#This Row],[tanggal_checkin]],Table6[tanggal_checkin],Table6[id_checkin])</f>
        <v>CI 0162</v>
      </c>
      <c r="C1896" t="s">
        <v>11235</v>
      </c>
      <c r="D1896" t="str">
        <f>_xlfn.XLOOKUP(Table2[[#This Row],[tanggal_checkout]],Table4[tanggal_checkout],Table4[id_checkout])</f>
        <v>CO 0171</v>
      </c>
      <c r="E1896" t="s">
        <v>11466</v>
      </c>
      <c r="F1896" s="8">
        <v>0.79590277777777774</v>
      </c>
      <c r="G1896" t="str">
        <f>_xlfn.XLOOKUP(Table2[[#This Row],[nama_tamu]],Table10[nama_tamu],Table10[id_tamu])</f>
        <v>CUS 0074</v>
      </c>
      <c r="H1896" t="s">
        <v>5200</v>
      </c>
      <c r="I1896" t="str">
        <f>_xlfn.XLOOKUP(Table2[[#This Row],[tipe_kamar]],Table12[tipe_kamar],Table12[id_kamar])</f>
        <v>KMR 001</v>
      </c>
      <c r="J1896" t="s">
        <v>23</v>
      </c>
      <c r="K1896">
        <v>8</v>
      </c>
      <c r="L1896">
        <v>575000</v>
      </c>
      <c r="M1896">
        <v>4600000</v>
      </c>
      <c r="N1896" t="str">
        <f>_xlfn.XLOOKUP(Table2[[#This Row],[metode_pembayaran]],Table11[metode_pembayaran],Table11[id_pembayaran])</f>
        <v>MP 01</v>
      </c>
      <c r="O1896" t="s">
        <v>24</v>
      </c>
      <c r="P1896" t="str">
        <f>_xlfn.XLOOKUP(Table2[[#This Row],[status_reservasi]],'Dim Status Reservasi'!$B$2:$B$5,'Dim Status Reservasi'!$A$2:$A$5)</f>
        <v>ST 003</v>
      </c>
      <c r="Q1896" t="s">
        <v>37</v>
      </c>
      <c r="R1896" t="str">
        <f>_xlfn.XLOOKUP(Table2[[#This Row],[kota_hotel]],'Dim Kota Hotel'!$B$2:$B$21,'Dim Kota Hotel'!$A$2:$A$21)</f>
        <v>LOK 013</v>
      </c>
      <c r="S1896" t="s">
        <v>160</v>
      </c>
    </row>
    <row r="1897" spans="1:19" x14ac:dyDescent="0.25">
      <c r="A1897" t="s">
        <v>5201</v>
      </c>
      <c r="B1897" t="str">
        <f>_xlfn.XLOOKUP(Table2[[#This Row],[tanggal_checkin]],Table6[tanggal_checkin],Table6[id_checkin])</f>
        <v>CI 0201</v>
      </c>
      <c r="C1897" t="s">
        <v>11880</v>
      </c>
      <c r="D1897" t="str">
        <f>_xlfn.XLOOKUP(Table2[[#This Row],[tanggal_checkout]],Table4[tanggal_checkout],Table4[id_checkout])</f>
        <v>CO 0204</v>
      </c>
      <c r="E1897" t="s">
        <v>10972</v>
      </c>
      <c r="F1897" s="8">
        <v>0.38142361111111112</v>
      </c>
      <c r="G1897" t="str">
        <f>_xlfn.XLOOKUP(Table2[[#This Row],[nama_tamu]],Table10[nama_tamu],Table10[id_tamu])</f>
        <v>CUS 1845</v>
      </c>
      <c r="H1897" t="s">
        <v>5203</v>
      </c>
      <c r="I1897" t="str">
        <f>_xlfn.XLOOKUP(Table2[[#This Row],[tipe_kamar]],Table12[tipe_kamar],Table12[id_kamar])</f>
        <v>KMR 001</v>
      </c>
      <c r="J1897" t="s">
        <v>23</v>
      </c>
      <c r="K1897">
        <v>2</v>
      </c>
      <c r="L1897">
        <v>551000</v>
      </c>
      <c r="M1897">
        <v>1102000</v>
      </c>
      <c r="N1897" t="str">
        <f>_xlfn.XLOOKUP(Table2[[#This Row],[metode_pembayaran]],Table11[metode_pembayaran],Table11[id_pembayaran])</f>
        <v>MP 06</v>
      </c>
      <c r="O1897" t="s">
        <v>17</v>
      </c>
      <c r="P1897" t="str">
        <f>_xlfn.XLOOKUP(Table2[[#This Row],[status_reservasi]],'Dim Status Reservasi'!$B$2:$B$5,'Dim Status Reservasi'!$A$2:$A$5)</f>
        <v>ST 004</v>
      </c>
      <c r="Q1897" t="s">
        <v>48</v>
      </c>
      <c r="R1897" t="str">
        <f>_xlfn.XLOOKUP(Table2[[#This Row],[kota_hotel]],'Dim Kota Hotel'!$B$2:$B$21,'Dim Kota Hotel'!$A$2:$A$21)</f>
        <v>LOK 017</v>
      </c>
      <c r="S1897" t="s">
        <v>84</v>
      </c>
    </row>
    <row r="1898" spans="1:19" x14ac:dyDescent="0.25">
      <c r="A1898" t="s">
        <v>5204</v>
      </c>
      <c r="B1898" t="str">
        <f>_xlfn.XLOOKUP(Table2[[#This Row],[tanggal_checkin]],Table6[tanggal_checkin],Table6[id_checkin])</f>
        <v>CI 1075</v>
      </c>
      <c r="C1898" t="s">
        <v>11884</v>
      </c>
      <c r="D1898" t="str">
        <f>_xlfn.XLOOKUP(Table2[[#This Row],[tanggal_checkout]],Table4[tanggal_checkout],Table4[id_checkout])</f>
        <v>CO 1081</v>
      </c>
      <c r="E1898" t="s">
        <v>12006</v>
      </c>
      <c r="F1898" s="8">
        <v>0.62745370370370368</v>
      </c>
      <c r="G1898" t="str">
        <f>_xlfn.XLOOKUP(Table2[[#This Row],[nama_tamu]],Table10[nama_tamu],Table10[id_tamu])</f>
        <v>CUS 4092</v>
      </c>
      <c r="H1898" t="s">
        <v>5205</v>
      </c>
      <c r="I1898" t="str">
        <f>_xlfn.XLOOKUP(Table2[[#This Row],[tipe_kamar]],Table12[tipe_kamar],Table12[id_kamar])</f>
        <v>KMR 002</v>
      </c>
      <c r="J1898" t="s">
        <v>82</v>
      </c>
      <c r="K1898">
        <v>4</v>
      </c>
      <c r="L1898">
        <v>380000</v>
      </c>
      <c r="M1898">
        <v>1520000</v>
      </c>
      <c r="N1898" t="str">
        <f>_xlfn.XLOOKUP(Table2[[#This Row],[metode_pembayaran]],Table11[metode_pembayaran],Table11[id_pembayaran])</f>
        <v>MP 06</v>
      </c>
      <c r="O1898" t="s">
        <v>17</v>
      </c>
      <c r="P1898" t="str">
        <f>_xlfn.XLOOKUP(Table2[[#This Row],[status_reservasi]],'Dim Status Reservasi'!$B$2:$B$5,'Dim Status Reservasi'!$A$2:$A$5)</f>
        <v>ST 004</v>
      </c>
      <c r="Q1898" t="s">
        <v>48</v>
      </c>
      <c r="R1898" t="str">
        <f>_xlfn.XLOOKUP(Table2[[#This Row],[kota_hotel]],'Dim Kota Hotel'!$B$2:$B$21,'Dim Kota Hotel'!$A$2:$A$21)</f>
        <v>LOK 001</v>
      </c>
      <c r="S1898" t="s">
        <v>74</v>
      </c>
    </row>
    <row r="1899" spans="1:19" x14ac:dyDescent="0.25">
      <c r="A1899" t="s">
        <v>5206</v>
      </c>
      <c r="B1899" t="str">
        <f>_xlfn.XLOOKUP(Table2[[#This Row],[tanggal_checkin]],Table6[tanggal_checkin],Table6[id_checkin])</f>
        <v>CI 0173</v>
      </c>
      <c r="C1899" t="s">
        <v>10977</v>
      </c>
      <c r="D1899" t="str">
        <f>_xlfn.XLOOKUP(Table2[[#This Row],[tanggal_checkout]],Table4[tanggal_checkout],Table4[id_checkout])</f>
        <v>CO 0182</v>
      </c>
      <c r="E1899" t="s">
        <v>11624</v>
      </c>
      <c r="F1899" s="8">
        <v>0.73956018518518518</v>
      </c>
      <c r="G1899" t="str">
        <f>_xlfn.XLOOKUP(Table2[[#This Row],[nama_tamu]],Table10[nama_tamu],Table10[id_tamu])</f>
        <v>CUS 3773</v>
      </c>
      <c r="H1899" t="s">
        <v>5208</v>
      </c>
      <c r="I1899" t="str">
        <f>_xlfn.XLOOKUP(Table2[[#This Row],[tipe_kamar]],Table12[tipe_kamar],Table12[id_kamar])</f>
        <v>KMR 004</v>
      </c>
      <c r="J1899" t="s">
        <v>47</v>
      </c>
      <c r="K1899">
        <v>8</v>
      </c>
      <c r="L1899">
        <v>417000</v>
      </c>
      <c r="M1899">
        <v>3336000</v>
      </c>
      <c r="N1899" t="str">
        <f>_xlfn.XLOOKUP(Table2[[#This Row],[metode_pembayaran]],Table11[metode_pembayaran],Table11[id_pembayaran])</f>
        <v>MP 02</v>
      </c>
      <c r="O1899" t="s">
        <v>30</v>
      </c>
      <c r="P1899" t="str">
        <f>_xlfn.XLOOKUP(Table2[[#This Row],[status_reservasi]],'Dim Status Reservasi'!$B$2:$B$5,'Dim Status Reservasi'!$A$2:$A$5)</f>
        <v>ST 003</v>
      </c>
      <c r="Q1899" t="s">
        <v>37</v>
      </c>
      <c r="R1899" t="str">
        <f>_xlfn.XLOOKUP(Table2[[#This Row],[kota_hotel]],'Dim Kota Hotel'!$B$2:$B$21,'Dim Kota Hotel'!$A$2:$A$21)</f>
        <v>LOK 013</v>
      </c>
      <c r="S1899" t="s">
        <v>160</v>
      </c>
    </row>
    <row r="1900" spans="1:19" x14ac:dyDescent="0.25">
      <c r="A1900" t="s">
        <v>5209</v>
      </c>
      <c r="B1900" t="str">
        <f>_xlfn.XLOOKUP(Table2[[#This Row],[tanggal_checkin]],Table6[tanggal_checkin],Table6[id_checkin])</f>
        <v>CI 0961</v>
      </c>
      <c r="C1900" t="s">
        <v>11127</v>
      </c>
      <c r="D1900" t="str">
        <f>_xlfn.XLOOKUP(Table2[[#This Row],[tanggal_checkout]],Table4[tanggal_checkout],Table4[id_checkout])</f>
        <v>CO 0970</v>
      </c>
      <c r="E1900" t="s">
        <v>11813</v>
      </c>
      <c r="F1900" s="8">
        <v>0.63111111111111107</v>
      </c>
      <c r="G1900" t="str">
        <f>_xlfn.XLOOKUP(Table2[[#This Row],[nama_tamu]],Table10[nama_tamu],Table10[id_tamu])</f>
        <v>CUS 2060</v>
      </c>
      <c r="H1900" t="s">
        <v>5211</v>
      </c>
      <c r="I1900" t="str">
        <f>_xlfn.XLOOKUP(Table2[[#This Row],[tipe_kamar]],Table12[tipe_kamar],Table12[id_kamar])</f>
        <v>KMR 001</v>
      </c>
      <c r="J1900" t="s">
        <v>23</v>
      </c>
      <c r="K1900">
        <v>6</v>
      </c>
      <c r="L1900">
        <v>689000</v>
      </c>
      <c r="M1900">
        <v>4134000</v>
      </c>
      <c r="N1900" t="str">
        <f>_xlfn.XLOOKUP(Table2[[#This Row],[metode_pembayaran]],Table11[metode_pembayaran],Table11[id_pembayaran])</f>
        <v>MP 03</v>
      </c>
      <c r="O1900" t="s">
        <v>36</v>
      </c>
      <c r="P1900" t="str">
        <f>_xlfn.XLOOKUP(Table2[[#This Row],[status_reservasi]],'Dim Status Reservasi'!$B$2:$B$5,'Dim Status Reservasi'!$A$2:$A$5)</f>
        <v>ST 002</v>
      </c>
      <c r="Q1900" t="s">
        <v>124</v>
      </c>
      <c r="R1900" t="str">
        <f>_xlfn.XLOOKUP(Table2[[#This Row],[kota_hotel]],'Dim Kota Hotel'!$B$2:$B$21,'Dim Kota Hotel'!$A$2:$A$21)</f>
        <v>LOK 015</v>
      </c>
      <c r="S1900" t="s">
        <v>233</v>
      </c>
    </row>
    <row r="1901" spans="1:19" x14ac:dyDescent="0.25">
      <c r="A1901" t="s">
        <v>5212</v>
      </c>
      <c r="B1901" t="str">
        <f>_xlfn.XLOOKUP(Table2[[#This Row],[tanggal_checkin]],Table6[tanggal_checkin],Table6[id_checkin])</f>
        <v>CI 0904</v>
      </c>
      <c r="C1901" t="s">
        <v>11125</v>
      </c>
      <c r="D1901" t="str">
        <f>_xlfn.XLOOKUP(Table2[[#This Row],[tanggal_checkout]],Table4[tanggal_checkout],Table4[id_checkout])</f>
        <v>CO 0910</v>
      </c>
      <c r="E1901" t="s">
        <v>11684</v>
      </c>
      <c r="F1901" s="8">
        <v>7.0613425925925927E-2</v>
      </c>
      <c r="G1901" t="str">
        <f>_xlfn.XLOOKUP(Table2[[#This Row],[nama_tamu]],Table10[nama_tamu],Table10[id_tamu])</f>
        <v>CUS 2302</v>
      </c>
      <c r="H1901" t="s">
        <v>5214</v>
      </c>
      <c r="I1901" t="str">
        <f>_xlfn.XLOOKUP(Table2[[#This Row],[tipe_kamar]],Table12[tipe_kamar],Table12[id_kamar])</f>
        <v>KMR 002</v>
      </c>
      <c r="J1901" t="s">
        <v>82</v>
      </c>
      <c r="K1901">
        <v>5</v>
      </c>
      <c r="L1901">
        <v>382000</v>
      </c>
      <c r="M1901">
        <v>1910000</v>
      </c>
      <c r="N1901" t="str">
        <f>_xlfn.XLOOKUP(Table2[[#This Row],[metode_pembayaran]],Table11[metode_pembayaran],Table11[id_pembayaran])</f>
        <v>MP 04</v>
      </c>
      <c r="O1901" t="s">
        <v>53</v>
      </c>
      <c r="P1901" t="str">
        <f>_xlfn.XLOOKUP(Table2[[#This Row],[status_reservasi]],'Dim Status Reservasi'!$B$2:$B$5,'Dim Status Reservasi'!$A$2:$A$5)</f>
        <v>ST 002</v>
      </c>
      <c r="Q1901" t="s">
        <v>124</v>
      </c>
      <c r="R1901" t="str">
        <f>_xlfn.XLOOKUP(Table2[[#This Row],[kota_hotel]],'Dim Kota Hotel'!$B$2:$B$21,'Dim Kota Hotel'!$A$2:$A$21)</f>
        <v>LOK 004</v>
      </c>
      <c r="S1901" t="s">
        <v>49</v>
      </c>
    </row>
    <row r="1902" spans="1:19" x14ac:dyDescent="0.25">
      <c r="A1902" t="s">
        <v>5215</v>
      </c>
      <c r="B1902" t="str">
        <f>_xlfn.XLOOKUP(Table2[[#This Row],[tanggal_checkin]],Table6[tanggal_checkin],Table6[id_checkin])</f>
        <v>CI 0261</v>
      </c>
      <c r="C1902" t="s">
        <v>11914</v>
      </c>
      <c r="D1902" t="str">
        <f>_xlfn.XLOOKUP(Table2[[#This Row],[tanggal_checkout]],Table4[tanggal_checkout],Table4[id_checkout])</f>
        <v>CO 0267</v>
      </c>
      <c r="E1902" t="s">
        <v>11671</v>
      </c>
      <c r="F1902" s="8">
        <v>0.48114583333333333</v>
      </c>
      <c r="G1902" t="str">
        <f>_xlfn.XLOOKUP(Table2[[#This Row],[nama_tamu]],Table10[nama_tamu],Table10[id_tamu])</f>
        <v>CUS 2633</v>
      </c>
      <c r="H1902" t="s">
        <v>5217</v>
      </c>
      <c r="I1902" t="str">
        <f>_xlfn.XLOOKUP(Table2[[#This Row],[tipe_kamar]],Table12[tipe_kamar],Table12[id_kamar])</f>
        <v>KMR 001</v>
      </c>
      <c r="J1902" t="s">
        <v>23</v>
      </c>
      <c r="K1902">
        <v>8</v>
      </c>
      <c r="L1902">
        <v>648000</v>
      </c>
      <c r="M1902">
        <v>5184000</v>
      </c>
      <c r="N1902" t="str">
        <f>_xlfn.XLOOKUP(Table2[[#This Row],[metode_pembayaran]],Table11[metode_pembayaran],Table11[id_pembayaran])</f>
        <v>MP 04</v>
      </c>
      <c r="O1902" t="s">
        <v>53</v>
      </c>
      <c r="P1902" t="str">
        <f>_xlfn.XLOOKUP(Table2[[#This Row],[status_reservasi]],'Dim Status Reservasi'!$B$2:$B$5,'Dim Status Reservasi'!$A$2:$A$5)</f>
        <v>ST 004</v>
      </c>
      <c r="Q1902" t="s">
        <v>48</v>
      </c>
      <c r="R1902" t="str">
        <f>_xlfn.XLOOKUP(Table2[[#This Row],[kota_hotel]],'Dim Kota Hotel'!$B$2:$B$21,'Dim Kota Hotel'!$A$2:$A$21)</f>
        <v>LOK 003</v>
      </c>
      <c r="S1902" t="s">
        <v>106</v>
      </c>
    </row>
    <row r="1903" spans="1:19" x14ac:dyDescent="0.25">
      <c r="A1903" t="s">
        <v>5218</v>
      </c>
      <c r="B1903" t="str">
        <f>_xlfn.XLOOKUP(Table2[[#This Row],[tanggal_checkin]],Table6[tanggal_checkin],Table6[id_checkin])</f>
        <v>CI 0128</v>
      </c>
      <c r="C1903" t="s">
        <v>11099</v>
      </c>
      <c r="D1903" t="str">
        <f>_xlfn.XLOOKUP(Table2[[#This Row],[tanggal_checkout]],Table4[tanggal_checkout],Table4[id_checkout])</f>
        <v>CO 0134</v>
      </c>
      <c r="E1903" t="s">
        <v>11268</v>
      </c>
      <c r="F1903" s="8">
        <v>0.78012731481481479</v>
      </c>
      <c r="G1903" t="str">
        <f>_xlfn.XLOOKUP(Table2[[#This Row],[nama_tamu]],Table10[nama_tamu],Table10[id_tamu])</f>
        <v>CUS 3784</v>
      </c>
      <c r="H1903" t="s">
        <v>5219</v>
      </c>
      <c r="I1903" t="str">
        <f>_xlfn.XLOOKUP(Table2[[#This Row],[tipe_kamar]],Table12[tipe_kamar],Table12[id_kamar])</f>
        <v>KMR 001</v>
      </c>
      <c r="J1903" t="s">
        <v>23</v>
      </c>
      <c r="K1903">
        <v>6</v>
      </c>
      <c r="L1903">
        <v>545000</v>
      </c>
      <c r="M1903">
        <v>3270000</v>
      </c>
      <c r="N1903" t="str">
        <f>_xlfn.XLOOKUP(Table2[[#This Row],[metode_pembayaran]],Table11[metode_pembayaran],Table11[id_pembayaran])</f>
        <v>MP 01</v>
      </c>
      <c r="O1903" t="s">
        <v>24</v>
      </c>
      <c r="P1903" t="str">
        <f>_xlfn.XLOOKUP(Table2[[#This Row],[status_reservasi]],'Dim Status Reservasi'!$B$2:$B$5,'Dim Status Reservasi'!$A$2:$A$5)</f>
        <v>ST 003</v>
      </c>
      <c r="Q1903" t="s">
        <v>37</v>
      </c>
      <c r="R1903" t="str">
        <f>_xlfn.XLOOKUP(Table2[[#This Row],[kota_hotel]],'Dim Kota Hotel'!$B$2:$B$21,'Dim Kota Hotel'!$A$2:$A$21)</f>
        <v>LOK 010</v>
      </c>
      <c r="S1903" t="s">
        <v>226</v>
      </c>
    </row>
    <row r="1904" spans="1:19" x14ac:dyDescent="0.25">
      <c r="A1904" t="s">
        <v>5220</v>
      </c>
      <c r="B1904" t="str">
        <f>_xlfn.XLOOKUP(Table2[[#This Row],[tanggal_checkin]],Table6[tanggal_checkin],Table6[id_checkin])</f>
        <v>CI 0944</v>
      </c>
      <c r="C1904" t="s">
        <v>11448</v>
      </c>
      <c r="D1904" t="str">
        <f>_xlfn.XLOOKUP(Table2[[#This Row],[tanggal_checkout]],Table4[tanggal_checkout],Table4[id_checkout])</f>
        <v>CO 0956</v>
      </c>
      <c r="E1904" t="s">
        <v>11701</v>
      </c>
      <c r="F1904" s="8">
        <v>0.74807870370370366</v>
      </c>
      <c r="G1904" t="str">
        <f>_xlfn.XLOOKUP(Table2[[#This Row],[nama_tamu]],Table10[nama_tamu],Table10[id_tamu])</f>
        <v>CUS 1038</v>
      </c>
      <c r="H1904" t="s">
        <v>5221</v>
      </c>
      <c r="I1904" t="str">
        <f>_xlfn.XLOOKUP(Table2[[#This Row],[tipe_kamar]],Table12[tipe_kamar],Table12[id_kamar])</f>
        <v>KMR 004</v>
      </c>
      <c r="J1904" t="s">
        <v>47</v>
      </c>
      <c r="K1904">
        <v>9</v>
      </c>
      <c r="L1904">
        <v>465000</v>
      </c>
      <c r="M1904">
        <v>4185000</v>
      </c>
      <c r="N1904" t="str">
        <f>_xlfn.XLOOKUP(Table2[[#This Row],[metode_pembayaran]],Table11[metode_pembayaran],Table11[id_pembayaran])</f>
        <v>MP 02</v>
      </c>
      <c r="O1904" t="s">
        <v>30</v>
      </c>
      <c r="P1904" t="str">
        <f>_xlfn.XLOOKUP(Table2[[#This Row],[status_reservasi]],'Dim Status Reservasi'!$B$2:$B$5,'Dim Status Reservasi'!$A$2:$A$5)</f>
        <v>ST 003</v>
      </c>
      <c r="Q1904" t="s">
        <v>37</v>
      </c>
      <c r="R1904" t="str">
        <f>_xlfn.XLOOKUP(Table2[[#This Row],[kota_hotel]],'Dim Kota Hotel'!$B$2:$B$21,'Dim Kota Hotel'!$A$2:$A$21)</f>
        <v>LOK 008</v>
      </c>
      <c r="S1904" t="s">
        <v>68</v>
      </c>
    </row>
    <row r="1905" spans="1:19" x14ac:dyDescent="0.25">
      <c r="A1905" t="s">
        <v>5222</v>
      </c>
      <c r="B1905" t="str">
        <f>_xlfn.XLOOKUP(Table2[[#This Row],[tanggal_checkin]],Table6[tanggal_checkin],Table6[id_checkin])</f>
        <v>CI 0538</v>
      </c>
      <c r="C1905" t="s">
        <v>11916</v>
      </c>
      <c r="D1905" t="str">
        <f>_xlfn.XLOOKUP(Table2[[#This Row],[tanggal_checkout]],Table4[tanggal_checkout],Table4[id_checkout])</f>
        <v>CO 0544</v>
      </c>
      <c r="E1905" t="s">
        <v>11941</v>
      </c>
      <c r="F1905" s="8">
        <v>0.30885416666666665</v>
      </c>
      <c r="G1905" t="str">
        <f>_xlfn.XLOOKUP(Table2[[#This Row],[nama_tamu]],Table10[nama_tamu],Table10[id_tamu])</f>
        <v>CUS 0671</v>
      </c>
      <c r="H1905" t="s">
        <v>5223</v>
      </c>
      <c r="I1905" t="str">
        <f>_xlfn.XLOOKUP(Table2[[#This Row],[tipe_kamar]],Table12[tipe_kamar],Table12[id_kamar])</f>
        <v>KMR 002</v>
      </c>
      <c r="J1905" t="s">
        <v>82</v>
      </c>
      <c r="K1905">
        <v>6</v>
      </c>
      <c r="L1905">
        <v>317000</v>
      </c>
      <c r="M1905">
        <v>1902000</v>
      </c>
      <c r="N1905" t="str">
        <f>_xlfn.XLOOKUP(Table2[[#This Row],[metode_pembayaran]],Table11[metode_pembayaran],Table11[id_pembayaran])</f>
        <v>MP 04</v>
      </c>
      <c r="O1905" t="s">
        <v>53</v>
      </c>
      <c r="P1905" t="str">
        <f>_xlfn.XLOOKUP(Table2[[#This Row],[status_reservasi]],'Dim Status Reservasi'!$B$2:$B$5,'Dim Status Reservasi'!$A$2:$A$5)</f>
        <v>ST 002</v>
      </c>
      <c r="Q1905" t="s">
        <v>124</v>
      </c>
      <c r="R1905" t="str">
        <f>_xlfn.XLOOKUP(Table2[[#This Row],[kota_hotel]],'Dim Kota Hotel'!$B$2:$B$21,'Dim Kota Hotel'!$A$2:$A$21)</f>
        <v>LOK 010</v>
      </c>
      <c r="S1905" t="s">
        <v>226</v>
      </c>
    </row>
    <row r="1906" spans="1:19" x14ac:dyDescent="0.25">
      <c r="A1906" t="s">
        <v>5224</v>
      </c>
      <c r="B1906" t="str">
        <f>_xlfn.XLOOKUP(Table2[[#This Row],[tanggal_checkin]],Table6[tanggal_checkin],Table6[id_checkin])</f>
        <v>CI 0401</v>
      </c>
      <c r="C1906" t="s">
        <v>11646</v>
      </c>
      <c r="D1906" t="str">
        <f>_xlfn.XLOOKUP(Table2[[#This Row],[tanggal_checkout]],Table4[tanggal_checkout],Table4[id_checkout])</f>
        <v>CO 0406</v>
      </c>
      <c r="E1906" t="s">
        <v>11852</v>
      </c>
      <c r="F1906" s="8">
        <v>0.53395833333333331</v>
      </c>
      <c r="G1906" t="str">
        <f>_xlfn.XLOOKUP(Table2[[#This Row],[nama_tamu]],Table10[nama_tamu],Table10[id_tamu])</f>
        <v>CUS 1227</v>
      </c>
      <c r="H1906" t="s">
        <v>5225</v>
      </c>
      <c r="I1906" t="str">
        <f>_xlfn.XLOOKUP(Table2[[#This Row],[tipe_kamar]],Table12[tipe_kamar],Table12[id_kamar])</f>
        <v>KMR 004</v>
      </c>
      <c r="J1906" t="s">
        <v>47</v>
      </c>
      <c r="K1906">
        <v>4</v>
      </c>
      <c r="L1906">
        <v>461000</v>
      </c>
      <c r="M1906">
        <v>1844000</v>
      </c>
      <c r="N1906" t="str">
        <f>_xlfn.XLOOKUP(Table2[[#This Row],[metode_pembayaran]],Table11[metode_pembayaran],Table11[id_pembayaran])</f>
        <v>MP 04</v>
      </c>
      <c r="O1906" t="s">
        <v>53</v>
      </c>
      <c r="P1906" t="str">
        <f>_xlfn.XLOOKUP(Table2[[#This Row],[status_reservasi]],'Dim Status Reservasi'!$B$2:$B$5,'Dim Status Reservasi'!$A$2:$A$5)</f>
        <v>ST 003</v>
      </c>
      <c r="Q1906" t="s">
        <v>37</v>
      </c>
      <c r="R1906" t="str">
        <f>_xlfn.XLOOKUP(Table2[[#This Row],[kota_hotel]],'Dim Kota Hotel'!$B$2:$B$21,'Dim Kota Hotel'!$A$2:$A$21)</f>
        <v>LOK 001</v>
      </c>
      <c r="S1906" t="s">
        <v>74</v>
      </c>
    </row>
    <row r="1907" spans="1:19" x14ac:dyDescent="0.25">
      <c r="A1907" t="s">
        <v>5226</v>
      </c>
      <c r="B1907" t="str">
        <f>_xlfn.XLOOKUP(Table2[[#This Row],[tanggal_checkin]],Table6[tanggal_checkin],Table6[id_checkin])</f>
        <v>CI 0994</v>
      </c>
      <c r="C1907" t="s">
        <v>11846</v>
      </c>
      <c r="D1907" t="str">
        <f>_xlfn.XLOOKUP(Table2[[#This Row],[tanggal_checkout]],Table4[tanggal_checkout],Table4[id_checkout])</f>
        <v>CO 1005</v>
      </c>
      <c r="E1907" t="s">
        <v>11952</v>
      </c>
      <c r="F1907" s="8">
        <v>0.18310185185185185</v>
      </c>
      <c r="G1907" t="str">
        <f>_xlfn.XLOOKUP(Table2[[#This Row],[nama_tamu]],Table10[nama_tamu],Table10[id_tamu])</f>
        <v>CUS 4111</v>
      </c>
      <c r="H1907" t="s">
        <v>5227</v>
      </c>
      <c r="I1907" t="str">
        <f>_xlfn.XLOOKUP(Table2[[#This Row],[tipe_kamar]],Table12[tipe_kamar],Table12[id_kamar])</f>
        <v>KMR 001</v>
      </c>
      <c r="J1907" t="s">
        <v>23</v>
      </c>
      <c r="K1907">
        <v>8</v>
      </c>
      <c r="L1907">
        <v>661000</v>
      </c>
      <c r="M1907">
        <v>5288000</v>
      </c>
      <c r="N1907" t="str">
        <f>_xlfn.XLOOKUP(Table2[[#This Row],[metode_pembayaran]],Table11[metode_pembayaran],Table11[id_pembayaran])</f>
        <v>MP 06</v>
      </c>
      <c r="O1907" t="s">
        <v>17</v>
      </c>
      <c r="P1907" t="str">
        <f>_xlfn.XLOOKUP(Table2[[#This Row],[status_reservasi]],'Dim Status Reservasi'!$B$2:$B$5,'Dim Status Reservasi'!$A$2:$A$5)</f>
        <v>ST 002</v>
      </c>
      <c r="Q1907" t="s">
        <v>124</v>
      </c>
      <c r="R1907" t="str">
        <f>_xlfn.XLOOKUP(Table2[[#This Row],[kota_hotel]],'Dim Kota Hotel'!$B$2:$B$21,'Dim Kota Hotel'!$A$2:$A$21)</f>
        <v>LOK 014</v>
      </c>
      <c r="S1907" t="s">
        <v>222</v>
      </c>
    </row>
    <row r="1908" spans="1:19" x14ac:dyDescent="0.25">
      <c r="A1908" t="s">
        <v>5228</v>
      </c>
      <c r="B1908" t="str">
        <f>_xlfn.XLOOKUP(Table2[[#This Row],[tanggal_checkin]],Table6[tanggal_checkin],Table6[id_checkin])</f>
        <v>CI 0131</v>
      </c>
      <c r="C1908" t="s">
        <v>10985</v>
      </c>
      <c r="D1908" t="str">
        <f>_xlfn.XLOOKUP(Table2[[#This Row],[tanggal_checkout]],Table4[tanggal_checkout],Table4[id_checkout])</f>
        <v>CO 0136</v>
      </c>
      <c r="E1908" t="s">
        <v>11269</v>
      </c>
      <c r="F1908" s="8">
        <v>0.47791666666666666</v>
      </c>
      <c r="G1908" t="str">
        <f>_xlfn.XLOOKUP(Table2[[#This Row],[nama_tamu]],Table10[nama_tamu],Table10[id_tamu])</f>
        <v>CUS 0066</v>
      </c>
      <c r="H1908" t="s">
        <v>5230</v>
      </c>
      <c r="I1908" t="str">
        <f>_xlfn.XLOOKUP(Table2[[#This Row],[tipe_kamar]],Table12[tipe_kamar],Table12[id_kamar])</f>
        <v>KMR 003</v>
      </c>
      <c r="J1908" t="s">
        <v>64</v>
      </c>
      <c r="K1908">
        <v>5</v>
      </c>
      <c r="L1908">
        <v>1371000</v>
      </c>
      <c r="M1908">
        <v>6855000</v>
      </c>
      <c r="N1908" t="str">
        <f>_xlfn.XLOOKUP(Table2[[#This Row],[metode_pembayaran]],Table11[metode_pembayaran],Table11[id_pembayaran])</f>
        <v>MP 05</v>
      </c>
      <c r="O1908" t="s">
        <v>72</v>
      </c>
      <c r="P1908" t="str">
        <f>_xlfn.XLOOKUP(Table2[[#This Row],[status_reservasi]],'Dim Status Reservasi'!$B$2:$B$5,'Dim Status Reservasi'!$A$2:$A$5)</f>
        <v>ST 004</v>
      </c>
      <c r="Q1908" t="s">
        <v>48</v>
      </c>
      <c r="R1908" t="str">
        <f>_xlfn.XLOOKUP(Table2[[#This Row],[kota_hotel]],'Dim Kota Hotel'!$B$2:$B$21,'Dim Kota Hotel'!$A$2:$A$21)</f>
        <v>LOK 017</v>
      </c>
      <c r="S1908" t="s">
        <v>84</v>
      </c>
    </row>
    <row r="1909" spans="1:19" x14ac:dyDescent="0.25">
      <c r="A1909" t="s">
        <v>5231</v>
      </c>
      <c r="B1909" t="str">
        <f>_xlfn.XLOOKUP(Table2[[#This Row],[tanggal_checkin]],Table6[tanggal_checkin],Table6[id_checkin])</f>
        <v>CI 0568</v>
      </c>
      <c r="C1909" t="s">
        <v>11681</v>
      </c>
      <c r="D1909" t="str">
        <f>_xlfn.XLOOKUP(Table2[[#This Row],[tanggal_checkout]],Table4[tanggal_checkout],Table4[id_checkout])</f>
        <v>CO 0577</v>
      </c>
      <c r="E1909" t="s">
        <v>11697</v>
      </c>
      <c r="F1909" s="8">
        <v>0.35445601851851855</v>
      </c>
      <c r="G1909" t="str">
        <f>_xlfn.XLOOKUP(Table2[[#This Row],[nama_tamu]],Table10[nama_tamu],Table10[id_tamu])</f>
        <v>CUS 2195</v>
      </c>
      <c r="H1909" t="s">
        <v>5232</v>
      </c>
      <c r="I1909" t="str">
        <f>_xlfn.XLOOKUP(Table2[[#This Row],[tipe_kamar]],Table12[tipe_kamar],Table12[id_kamar])</f>
        <v>KMR 004</v>
      </c>
      <c r="J1909" t="s">
        <v>47</v>
      </c>
      <c r="K1909">
        <v>9</v>
      </c>
      <c r="L1909">
        <v>495000</v>
      </c>
      <c r="M1909">
        <v>4455000</v>
      </c>
      <c r="N1909" t="str">
        <f>_xlfn.XLOOKUP(Table2[[#This Row],[metode_pembayaran]],Table11[metode_pembayaran],Table11[id_pembayaran])</f>
        <v>MP 02</v>
      </c>
      <c r="O1909" t="s">
        <v>30</v>
      </c>
      <c r="P1909" t="str">
        <f>_xlfn.XLOOKUP(Table2[[#This Row],[status_reservasi]],'Dim Status Reservasi'!$B$2:$B$5,'Dim Status Reservasi'!$A$2:$A$5)</f>
        <v>ST 003</v>
      </c>
      <c r="Q1909" t="s">
        <v>37</v>
      </c>
      <c r="R1909" t="str">
        <f>_xlfn.XLOOKUP(Table2[[#This Row],[kota_hotel]],'Dim Kota Hotel'!$B$2:$B$21,'Dim Kota Hotel'!$A$2:$A$21)</f>
        <v>LOK 007</v>
      </c>
      <c r="S1909" t="s">
        <v>145</v>
      </c>
    </row>
    <row r="1910" spans="1:19" x14ac:dyDescent="0.25">
      <c r="A1910" t="s">
        <v>5233</v>
      </c>
      <c r="B1910" t="str">
        <f>_xlfn.XLOOKUP(Table2[[#This Row],[tanggal_checkin]],Table6[tanggal_checkin],Table6[id_checkin])</f>
        <v>CI 0495</v>
      </c>
      <c r="C1910" t="s">
        <v>11945</v>
      </c>
      <c r="D1910" t="str">
        <f>_xlfn.XLOOKUP(Table2[[#This Row],[tanggal_checkout]],Table4[tanggal_checkout],Table4[id_checkout])</f>
        <v>CO 0500</v>
      </c>
      <c r="E1910" t="s">
        <v>11226</v>
      </c>
      <c r="F1910" s="8">
        <v>0.28758101851851853</v>
      </c>
      <c r="G1910" t="str">
        <f>_xlfn.XLOOKUP(Table2[[#This Row],[nama_tamu]],Table10[nama_tamu],Table10[id_tamu])</f>
        <v>CUS 2820</v>
      </c>
      <c r="H1910" t="s">
        <v>5234</v>
      </c>
      <c r="I1910" t="str">
        <f>_xlfn.XLOOKUP(Table2[[#This Row],[tipe_kamar]],Table12[tipe_kamar],Table12[id_kamar])</f>
        <v>KMR 004</v>
      </c>
      <c r="J1910" t="s">
        <v>47</v>
      </c>
      <c r="K1910">
        <v>4</v>
      </c>
      <c r="L1910">
        <v>501000</v>
      </c>
      <c r="M1910">
        <v>2004000</v>
      </c>
      <c r="N1910" t="str">
        <f>_xlfn.XLOOKUP(Table2[[#This Row],[metode_pembayaran]],Table11[metode_pembayaran],Table11[id_pembayaran])</f>
        <v>MP 02</v>
      </c>
      <c r="O1910" t="s">
        <v>30</v>
      </c>
      <c r="P1910" t="str">
        <f>_xlfn.XLOOKUP(Table2[[#This Row],[status_reservasi]],'Dim Status Reservasi'!$B$2:$B$5,'Dim Status Reservasi'!$A$2:$A$5)</f>
        <v>ST 003</v>
      </c>
      <c r="Q1910" t="s">
        <v>37</v>
      </c>
      <c r="R1910" t="str">
        <f>_xlfn.XLOOKUP(Table2[[#This Row],[kota_hotel]],'Dim Kota Hotel'!$B$2:$B$21,'Dim Kota Hotel'!$A$2:$A$21)</f>
        <v>LOK 005</v>
      </c>
      <c r="S1910" t="s">
        <v>43</v>
      </c>
    </row>
    <row r="1911" spans="1:19" x14ac:dyDescent="0.25">
      <c r="A1911" t="s">
        <v>5235</v>
      </c>
      <c r="B1911" t="str">
        <f>_xlfn.XLOOKUP(Table2[[#This Row],[tanggal_checkin]],Table6[tanggal_checkin],Table6[id_checkin])</f>
        <v>CI 0350</v>
      </c>
      <c r="C1911" t="s">
        <v>11390</v>
      </c>
      <c r="D1911" t="str">
        <f>_xlfn.XLOOKUP(Table2[[#This Row],[tanggal_checkout]],Table4[tanggal_checkout],Table4[id_checkout])</f>
        <v>CO 0351</v>
      </c>
      <c r="E1911" t="s">
        <v>11998</v>
      </c>
      <c r="F1911" s="8">
        <v>0.6753703703703704</v>
      </c>
      <c r="G1911" t="str">
        <f>_xlfn.XLOOKUP(Table2[[#This Row],[nama_tamu]],Table10[nama_tamu],Table10[id_tamu])</f>
        <v>CUS 1528</v>
      </c>
      <c r="H1911" t="s">
        <v>5237</v>
      </c>
      <c r="I1911" t="str">
        <f>_xlfn.XLOOKUP(Table2[[#This Row],[tipe_kamar]],Table12[tipe_kamar],Table12[id_kamar])</f>
        <v>KMR 004</v>
      </c>
      <c r="J1911" t="s">
        <v>47</v>
      </c>
      <c r="K1911">
        <v>2</v>
      </c>
      <c r="L1911">
        <v>510000</v>
      </c>
      <c r="M1911">
        <v>1020000</v>
      </c>
      <c r="N1911" t="str">
        <f>_xlfn.XLOOKUP(Table2[[#This Row],[metode_pembayaran]],Table11[metode_pembayaran],Table11[id_pembayaran])</f>
        <v>MP 04</v>
      </c>
      <c r="O1911" t="s">
        <v>53</v>
      </c>
      <c r="P1911" t="str">
        <f>_xlfn.XLOOKUP(Table2[[#This Row],[status_reservasi]],'Dim Status Reservasi'!$B$2:$B$5,'Dim Status Reservasi'!$A$2:$A$5)</f>
        <v>ST 003</v>
      </c>
      <c r="Q1911" t="s">
        <v>37</v>
      </c>
      <c r="R1911" t="str">
        <f>_xlfn.XLOOKUP(Table2[[#This Row],[kota_hotel]],'Dim Kota Hotel'!$B$2:$B$21,'Dim Kota Hotel'!$A$2:$A$21)</f>
        <v>LOK 012</v>
      </c>
      <c r="S1911" t="s">
        <v>25</v>
      </c>
    </row>
    <row r="1912" spans="1:19" x14ac:dyDescent="0.25">
      <c r="A1912" t="s">
        <v>5238</v>
      </c>
      <c r="B1912" t="str">
        <f>_xlfn.XLOOKUP(Table2[[#This Row],[tanggal_checkin]],Table6[tanggal_checkin],Table6[id_checkin])</f>
        <v>CI 0728</v>
      </c>
      <c r="C1912" t="s">
        <v>11461</v>
      </c>
      <c r="D1912" t="str">
        <f>_xlfn.XLOOKUP(Table2[[#This Row],[tanggal_checkout]],Table4[tanggal_checkout],Table4[id_checkout])</f>
        <v>CO 0733</v>
      </c>
      <c r="E1912" t="s">
        <v>11743</v>
      </c>
      <c r="F1912" s="8">
        <v>0.99203703703703705</v>
      </c>
      <c r="G1912" t="str">
        <f>_xlfn.XLOOKUP(Table2[[#This Row],[nama_tamu]],Table10[nama_tamu],Table10[id_tamu])</f>
        <v>CUS 2115</v>
      </c>
      <c r="H1912" t="s">
        <v>5240</v>
      </c>
      <c r="I1912" t="str">
        <f>_xlfn.XLOOKUP(Table2[[#This Row],[tipe_kamar]],Table12[tipe_kamar],Table12[id_kamar])</f>
        <v>KMR 001</v>
      </c>
      <c r="J1912" t="s">
        <v>23</v>
      </c>
      <c r="K1912">
        <v>2</v>
      </c>
      <c r="L1912">
        <v>549000</v>
      </c>
      <c r="M1912">
        <v>1098000</v>
      </c>
      <c r="N1912" t="str">
        <f>_xlfn.XLOOKUP(Table2[[#This Row],[metode_pembayaran]],Table11[metode_pembayaran],Table11[id_pembayaran])</f>
        <v>MP 04</v>
      </c>
      <c r="O1912" t="s">
        <v>53</v>
      </c>
      <c r="P1912" t="str">
        <f>_xlfn.XLOOKUP(Table2[[#This Row],[status_reservasi]],'Dim Status Reservasi'!$B$2:$B$5,'Dim Status Reservasi'!$A$2:$A$5)</f>
        <v>ST 003</v>
      </c>
      <c r="Q1912" t="s">
        <v>37</v>
      </c>
      <c r="R1912" t="str">
        <f>_xlfn.XLOOKUP(Table2[[#This Row],[kota_hotel]],'Dim Kota Hotel'!$B$2:$B$21,'Dim Kota Hotel'!$A$2:$A$21)</f>
        <v>LOK 005</v>
      </c>
      <c r="S1912" t="s">
        <v>43</v>
      </c>
    </row>
    <row r="1913" spans="1:19" x14ac:dyDescent="0.25">
      <c r="A1913" t="s">
        <v>5241</v>
      </c>
      <c r="B1913" t="str">
        <f>_xlfn.XLOOKUP(Table2[[#This Row],[tanggal_checkin]],Table6[tanggal_checkin],Table6[id_checkin])</f>
        <v>CI 0011</v>
      </c>
      <c r="C1913" t="s">
        <v>11955</v>
      </c>
      <c r="D1913" t="str">
        <f>_xlfn.XLOOKUP(Table2[[#This Row],[tanggal_checkout]],Table4[tanggal_checkout],Table4[id_checkout])</f>
        <v>CO 0015</v>
      </c>
      <c r="E1913" t="s">
        <v>11519</v>
      </c>
      <c r="F1913" s="8">
        <v>0.14612268518518517</v>
      </c>
      <c r="G1913" t="str">
        <f>_xlfn.XLOOKUP(Table2[[#This Row],[nama_tamu]],Table10[nama_tamu],Table10[id_tamu])</f>
        <v>CUS 3146</v>
      </c>
      <c r="H1913" t="s">
        <v>5242</v>
      </c>
      <c r="I1913" t="str">
        <f>_xlfn.XLOOKUP(Table2[[#This Row],[tipe_kamar]],Table12[tipe_kamar],Table12[id_kamar])</f>
        <v>KMR 003</v>
      </c>
      <c r="J1913" t="s">
        <v>64</v>
      </c>
      <c r="K1913">
        <v>5</v>
      </c>
      <c r="L1913">
        <v>1189000</v>
      </c>
      <c r="M1913">
        <v>5945000</v>
      </c>
      <c r="N1913" t="str">
        <f>_xlfn.XLOOKUP(Table2[[#This Row],[metode_pembayaran]],Table11[metode_pembayaran],Table11[id_pembayaran])</f>
        <v>MP 01</v>
      </c>
      <c r="O1913" t="s">
        <v>24</v>
      </c>
      <c r="P1913" t="str">
        <f>_xlfn.XLOOKUP(Table2[[#This Row],[status_reservasi]],'Dim Status Reservasi'!$B$2:$B$5,'Dim Status Reservasi'!$A$2:$A$5)</f>
        <v>ST 003</v>
      </c>
      <c r="Q1913" t="s">
        <v>37</v>
      </c>
      <c r="R1913" t="str">
        <f>_xlfn.XLOOKUP(Table2[[#This Row],[kota_hotel]],'Dim Kota Hotel'!$B$2:$B$21,'Dim Kota Hotel'!$A$2:$A$21)</f>
        <v>LOK 016</v>
      </c>
      <c r="S1913" t="s">
        <v>117</v>
      </c>
    </row>
    <row r="1914" spans="1:19" x14ac:dyDescent="0.25">
      <c r="A1914" t="s">
        <v>5243</v>
      </c>
      <c r="B1914" t="str">
        <f>_xlfn.XLOOKUP(Table2[[#This Row],[tanggal_checkin]],Table6[tanggal_checkin],Table6[id_checkin])</f>
        <v>CI 0146</v>
      </c>
      <c r="C1914" t="s">
        <v>11371</v>
      </c>
      <c r="D1914" t="str">
        <f>_xlfn.XLOOKUP(Table2[[#This Row],[tanggal_checkout]],Table4[tanggal_checkout],Table4[id_checkout])</f>
        <v>CO 0147</v>
      </c>
      <c r="E1914" t="s">
        <v>11180</v>
      </c>
      <c r="F1914" s="8">
        <v>0.56905092592592588</v>
      </c>
      <c r="G1914" t="str">
        <f>_xlfn.XLOOKUP(Table2[[#This Row],[nama_tamu]],Table10[nama_tamu],Table10[id_tamu])</f>
        <v>CUS 0455</v>
      </c>
      <c r="H1914" t="s">
        <v>5245</v>
      </c>
      <c r="I1914" t="str">
        <f>_xlfn.XLOOKUP(Table2[[#This Row],[tipe_kamar]],Table12[tipe_kamar],Table12[id_kamar])</f>
        <v>KMR 001</v>
      </c>
      <c r="J1914" t="s">
        <v>23</v>
      </c>
      <c r="K1914">
        <v>1</v>
      </c>
      <c r="L1914">
        <v>563000</v>
      </c>
      <c r="M1914">
        <v>563000</v>
      </c>
      <c r="N1914" t="str">
        <f>_xlfn.XLOOKUP(Table2[[#This Row],[metode_pembayaran]],Table11[metode_pembayaran],Table11[id_pembayaran])</f>
        <v>MP 03</v>
      </c>
      <c r="O1914" t="s">
        <v>36</v>
      </c>
      <c r="P1914" t="str">
        <f>_xlfn.XLOOKUP(Table2[[#This Row],[status_reservasi]],'Dim Status Reservasi'!$B$2:$B$5,'Dim Status Reservasi'!$A$2:$A$5)</f>
        <v>ST 003</v>
      </c>
      <c r="Q1914" t="s">
        <v>37</v>
      </c>
      <c r="R1914" t="str">
        <f>_xlfn.XLOOKUP(Table2[[#This Row],[kota_hotel]],'Dim Kota Hotel'!$B$2:$B$21,'Dim Kota Hotel'!$A$2:$A$21)</f>
        <v>LOK 004</v>
      </c>
      <c r="S1914" t="s">
        <v>49</v>
      </c>
    </row>
    <row r="1915" spans="1:19" x14ac:dyDescent="0.25">
      <c r="A1915" t="s">
        <v>5246</v>
      </c>
      <c r="B1915" t="str">
        <f>_xlfn.XLOOKUP(Table2[[#This Row],[tanggal_checkin]],Table6[tanggal_checkin],Table6[id_checkin])</f>
        <v>CI 0002</v>
      </c>
      <c r="C1915" t="s">
        <v>12021</v>
      </c>
      <c r="D1915" t="str">
        <f>_xlfn.XLOOKUP(Table2[[#This Row],[tanggal_checkout]],Table4[tanggal_checkout],Table4[id_checkout])</f>
        <v>CO 0010</v>
      </c>
      <c r="E1915" t="s">
        <v>11955</v>
      </c>
      <c r="F1915" s="8">
        <v>0.19777777777777777</v>
      </c>
      <c r="G1915" t="str">
        <f>_xlfn.XLOOKUP(Table2[[#This Row],[nama_tamu]],Table10[nama_tamu],Table10[id_tamu])</f>
        <v>CUS 0454</v>
      </c>
      <c r="H1915" t="s">
        <v>5248</v>
      </c>
      <c r="I1915" t="str">
        <f>_xlfn.XLOOKUP(Table2[[#This Row],[tipe_kamar]],Table12[tipe_kamar],Table12[id_kamar])</f>
        <v>KMR 002</v>
      </c>
      <c r="J1915" t="s">
        <v>82</v>
      </c>
      <c r="K1915">
        <v>9</v>
      </c>
      <c r="L1915">
        <v>396000</v>
      </c>
      <c r="M1915">
        <v>3564000</v>
      </c>
      <c r="N1915" t="str">
        <f>_xlfn.XLOOKUP(Table2[[#This Row],[metode_pembayaran]],Table11[metode_pembayaran],Table11[id_pembayaran])</f>
        <v>MP 03</v>
      </c>
      <c r="O1915" t="s">
        <v>36</v>
      </c>
      <c r="P1915" t="str">
        <f>_xlfn.XLOOKUP(Table2[[#This Row],[status_reservasi]],'Dim Status Reservasi'!$B$2:$B$5,'Dim Status Reservasi'!$A$2:$A$5)</f>
        <v>ST 002</v>
      </c>
      <c r="Q1915" t="s">
        <v>124</v>
      </c>
      <c r="R1915" t="str">
        <f>_xlfn.XLOOKUP(Table2[[#This Row],[kota_hotel]],'Dim Kota Hotel'!$B$2:$B$21,'Dim Kota Hotel'!$A$2:$A$21)</f>
        <v>LOK 009</v>
      </c>
      <c r="S1915" t="s">
        <v>19</v>
      </c>
    </row>
    <row r="1916" spans="1:19" x14ac:dyDescent="0.25">
      <c r="A1916" t="s">
        <v>5249</v>
      </c>
      <c r="B1916" t="str">
        <f>_xlfn.XLOOKUP(Table2[[#This Row],[tanggal_checkin]],Table6[tanggal_checkin],Table6[id_checkin])</f>
        <v>CI 0239</v>
      </c>
      <c r="C1916" t="s">
        <v>11667</v>
      </c>
      <c r="D1916" t="str">
        <f>_xlfn.XLOOKUP(Table2[[#This Row],[tanggal_checkout]],Table4[tanggal_checkout],Table4[id_checkout])</f>
        <v>CO 0239</v>
      </c>
      <c r="E1916" t="s">
        <v>11529</v>
      </c>
      <c r="F1916" s="8">
        <v>0.13879629629629631</v>
      </c>
      <c r="G1916" t="str">
        <f>_xlfn.XLOOKUP(Table2[[#This Row],[nama_tamu]],Table10[nama_tamu],Table10[id_tamu])</f>
        <v>CUS 3527</v>
      </c>
      <c r="H1916" t="s">
        <v>5251</v>
      </c>
      <c r="I1916" t="str">
        <f>_xlfn.XLOOKUP(Table2[[#This Row],[tipe_kamar]],Table12[tipe_kamar],Table12[id_kamar])</f>
        <v>KMR 004</v>
      </c>
      <c r="J1916" t="s">
        <v>47</v>
      </c>
      <c r="K1916">
        <v>2</v>
      </c>
      <c r="L1916">
        <v>408000</v>
      </c>
      <c r="M1916">
        <v>816000</v>
      </c>
      <c r="N1916" t="str">
        <f>_xlfn.XLOOKUP(Table2[[#This Row],[metode_pembayaran]],Table11[metode_pembayaran],Table11[id_pembayaran])</f>
        <v>MP 02</v>
      </c>
      <c r="O1916" t="s">
        <v>30</v>
      </c>
      <c r="P1916" t="str">
        <f>_xlfn.XLOOKUP(Table2[[#This Row],[status_reservasi]],'Dim Status Reservasi'!$B$2:$B$5,'Dim Status Reservasi'!$A$2:$A$5)</f>
        <v>ST 003</v>
      </c>
      <c r="Q1916" t="s">
        <v>37</v>
      </c>
      <c r="R1916" t="str">
        <f>_xlfn.XLOOKUP(Table2[[#This Row],[kota_hotel]],'Dim Kota Hotel'!$B$2:$B$21,'Dim Kota Hotel'!$A$2:$A$21)</f>
        <v>LOK 015</v>
      </c>
      <c r="S1916" t="s">
        <v>233</v>
      </c>
    </row>
    <row r="1917" spans="1:19" x14ac:dyDescent="0.25">
      <c r="A1917" t="s">
        <v>5252</v>
      </c>
      <c r="B1917" t="str">
        <f>_xlfn.XLOOKUP(Table2[[#This Row],[tanggal_checkin]],Table6[tanggal_checkin],Table6[id_checkin])</f>
        <v>CI 1019</v>
      </c>
      <c r="C1917" t="s">
        <v>12024</v>
      </c>
      <c r="D1917" t="str">
        <f>_xlfn.XLOOKUP(Table2[[#This Row],[tanggal_checkout]],Table4[tanggal_checkout],Table4[id_checkout])</f>
        <v>CO 1027</v>
      </c>
      <c r="E1917" t="s">
        <v>11582</v>
      </c>
      <c r="F1917" s="8">
        <v>0.26251157407407405</v>
      </c>
      <c r="G1917" t="str">
        <f>_xlfn.XLOOKUP(Table2[[#This Row],[nama_tamu]],Table10[nama_tamu],Table10[id_tamu])</f>
        <v>CUS 2703</v>
      </c>
      <c r="H1917" t="s">
        <v>5253</v>
      </c>
      <c r="I1917" t="str">
        <f>_xlfn.XLOOKUP(Table2[[#This Row],[tipe_kamar]],Table12[tipe_kamar],Table12[id_kamar])</f>
        <v>KMR 003</v>
      </c>
      <c r="J1917" t="s">
        <v>64</v>
      </c>
      <c r="K1917">
        <v>5</v>
      </c>
      <c r="L1917">
        <v>1330000</v>
      </c>
      <c r="M1917">
        <v>6650000</v>
      </c>
      <c r="N1917" t="str">
        <f>_xlfn.XLOOKUP(Table2[[#This Row],[metode_pembayaran]],Table11[metode_pembayaran],Table11[id_pembayaran])</f>
        <v>MP 06</v>
      </c>
      <c r="O1917" t="s">
        <v>17</v>
      </c>
      <c r="P1917" t="str">
        <f>_xlfn.XLOOKUP(Table2[[#This Row],[status_reservasi]],'Dim Status Reservasi'!$B$2:$B$5,'Dim Status Reservasi'!$A$2:$A$5)</f>
        <v>ST 003</v>
      </c>
      <c r="Q1917" t="s">
        <v>37</v>
      </c>
      <c r="R1917" t="str">
        <f>_xlfn.XLOOKUP(Table2[[#This Row],[kota_hotel]],'Dim Kota Hotel'!$B$2:$B$21,'Dim Kota Hotel'!$A$2:$A$21)</f>
        <v>LOK 013</v>
      </c>
      <c r="S1917" t="s">
        <v>160</v>
      </c>
    </row>
    <row r="1918" spans="1:19" x14ac:dyDescent="0.25">
      <c r="A1918" t="s">
        <v>5254</v>
      </c>
      <c r="B1918" t="str">
        <f>_xlfn.XLOOKUP(Table2[[#This Row],[tanggal_checkin]],Table6[tanggal_checkin],Table6[id_checkin])</f>
        <v>CI 0701</v>
      </c>
      <c r="C1918" t="s">
        <v>11379</v>
      </c>
      <c r="D1918" t="str">
        <f>_xlfn.XLOOKUP(Table2[[#This Row],[tanggal_checkout]],Table4[tanggal_checkout],Table4[id_checkout])</f>
        <v>CO 0709</v>
      </c>
      <c r="E1918" t="s">
        <v>11726</v>
      </c>
      <c r="F1918" s="8">
        <v>0.68777777777777782</v>
      </c>
      <c r="G1918" t="str">
        <f>_xlfn.XLOOKUP(Table2[[#This Row],[nama_tamu]],Table10[nama_tamu],Table10[id_tamu])</f>
        <v>CUS 0139</v>
      </c>
      <c r="H1918" t="s">
        <v>11134</v>
      </c>
      <c r="I1918" t="str">
        <f>_xlfn.XLOOKUP(Table2[[#This Row],[tipe_kamar]],Table12[tipe_kamar],Table12[id_kamar])</f>
        <v>KMR 003</v>
      </c>
      <c r="J1918" t="s">
        <v>64</v>
      </c>
      <c r="K1918">
        <v>6</v>
      </c>
      <c r="L1918">
        <v>1269000</v>
      </c>
      <c r="M1918">
        <v>7614000</v>
      </c>
      <c r="N1918" t="str">
        <f>_xlfn.XLOOKUP(Table2[[#This Row],[metode_pembayaran]],Table11[metode_pembayaran],Table11[id_pembayaran])</f>
        <v>MP 02</v>
      </c>
      <c r="O1918" t="s">
        <v>30</v>
      </c>
      <c r="P1918" t="str">
        <f>_xlfn.XLOOKUP(Table2[[#This Row],[status_reservasi]],'Dim Status Reservasi'!$B$2:$B$5,'Dim Status Reservasi'!$A$2:$A$5)</f>
        <v>ST 001</v>
      </c>
      <c r="Q1918" t="s">
        <v>214</v>
      </c>
      <c r="R1918" t="str">
        <f>_xlfn.XLOOKUP(Table2[[#This Row],[kota_hotel]],'Dim Kota Hotel'!$B$2:$B$21,'Dim Kota Hotel'!$A$2:$A$21)</f>
        <v>LOK 018</v>
      </c>
      <c r="S1918" t="s">
        <v>102</v>
      </c>
    </row>
    <row r="1919" spans="1:19" x14ac:dyDescent="0.25">
      <c r="A1919" t="s">
        <v>5255</v>
      </c>
      <c r="B1919" t="str">
        <f>_xlfn.XLOOKUP(Table2[[#This Row],[tanggal_checkin]],Table6[tanggal_checkin],Table6[id_checkin])</f>
        <v>CI 1019</v>
      </c>
      <c r="C1919" t="s">
        <v>12024</v>
      </c>
      <c r="D1919" t="str">
        <f>_xlfn.XLOOKUP(Table2[[#This Row],[tanggal_checkout]],Table4[tanggal_checkout],Table4[id_checkout])</f>
        <v>CO 1026</v>
      </c>
      <c r="E1919" t="s">
        <v>11841</v>
      </c>
      <c r="F1919" s="8">
        <v>0.49939814814814815</v>
      </c>
      <c r="G1919" t="str">
        <f>_xlfn.XLOOKUP(Table2[[#This Row],[nama_tamu]],Table10[nama_tamu],Table10[id_tamu])</f>
        <v>CUS 2328</v>
      </c>
      <c r="H1919" t="s">
        <v>5256</v>
      </c>
      <c r="I1919" t="str">
        <f>_xlfn.XLOOKUP(Table2[[#This Row],[tipe_kamar]],Table12[tipe_kamar],Table12[id_kamar])</f>
        <v>KMR 002</v>
      </c>
      <c r="J1919" t="s">
        <v>82</v>
      </c>
      <c r="K1919">
        <v>4</v>
      </c>
      <c r="L1919">
        <v>349000</v>
      </c>
      <c r="M1919">
        <v>1396000</v>
      </c>
      <c r="N1919" t="str">
        <f>_xlfn.XLOOKUP(Table2[[#This Row],[metode_pembayaran]],Table11[metode_pembayaran],Table11[id_pembayaran])</f>
        <v>MP 05</v>
      </c>
      <c r="O1919" t="s">
        <v>72</v>
      </c>
      <c r="P1919" t="str">
        <f>_xlfn.XLOOKUP(Table2[[#This Row],[status_reservasi]],'Dim Status Reservasi'!$B$2:$B$5,'Dim Status Reservasi'!$A$2:$A$5)</f>
        <v>ST 003</v>
      </c>
      <c r="Q1919" t="s">
        <v>37</v>
      </c>
      <c r="R1919" t="str">
        <f>_xlfn.XLOOKUP(Table2[[#This Row],[kota_hotel]],'Dim Kota Hotel'!$B$2:$B$21,'Dim Kota Hotel'!$A$2:$A$21)</f>
        <v>LOK 017</v>
      </c>
      <c r="S1919" t="s">
        <v>84</v>
      </c>
    </row>
    <row r="1920" spans="1:19" x14ac:dyDescent="0.25">
      <c r="A1920" t="s">
        <v>5257</v>
      </c>
      <c r="B1920" t="str">
        <f>_xlfn.XLOOKUP(Table2[[#This Row],[tanggal_checkin]],Table6[tanggal_checkin],Table6[id_checkin])</f>
        <v>CI 0048</v>
      </c>
      <c r="C1920" t="s">
        <v>11123</v>
      </c>
      <c r="D1920" t="str">
        <f>_xlfn.XLOOKUP(Table2[[#This Row],[tanggal_checkout]],Table4[tanggal_checkout],Table4[id_checkout])</f>
        <v>CO 0052</v>
      </c>
      <c r="E1920" t="s">
        <v>11782</v>
      </c>
      <c r="F1920" s="8">
        <v>0.51261574074074079</v>
      </c>
      <c r="G1920" t="str">
        <f>_xlfn.XLOOKUP(Table2[[#This Row],[nama_tamu]],Table10[nama_tamu],Table10[id_tamu])</f>
        <v>CUS 3221</v>
      </c>
      <c r="H1920" t="s">
        <v>5258</v>
      </c>
      <c r="I1920" t="str">
        <f>_xlfn.XLOOKUP(Table2[[#This Row],[tipe_kamar]],Table12[tipe_kamar],Table12[id_kamar])</f>
        <v>KMR 004</v>
      </c>
      <c r="J1920" t="s">
        <v>47</v>
      </c>
      <c r="K1920">
        <v>4</v>
      </c>
      <c r="L1920">
        <v>464000</v>
      </c>
      <c r="M1920">
        <v>1856000</v>
      </c>
      <c r="N1920" t="str">
        <f>_xlfn.XLOOKUP(Table2[[#This Row],[metode_pembayaran]],Table11[metode_pembayaran],Table11[id_pembayaran])</f>
        <v>MP 05</v>
      </c>
      <c r="O1920" t="s">
        <v>72</v>
      </c>
      <c r="P1920" t="str">
        <f>_xlfn.XLOOKUP(Table2[[#This Row],[status_reservasi]],'Dim Status Reservasi'!$B$2:$B$5,'Dim Status Reservasi'!$A$2:$A$5)</f>
        <v>ST 003</v>
      </c>
      <c r="Q1920" t="s">
        <v>37</v>
      </c>
      <c r="R1920" t="str">
        <f>_xlfn.XLOOKUP(Table2[[#This Row],[kota_hotel]],'Dim Kota Hotel'!$B$2:$B$21,'Dim Kota Hotel'!$A$2:$A$21)</f>
        <v>LOK 012</v>
      </c>
      <c r="S1920" t="s">
        <v>25</v>
      </c>
    </row>
    <row r="1921" spans="1:19" x14ac:dyDescent="0.25">
      <c r="A1921" t="s">
        <v>5259</v>
      </c>
      <c r="B1921" t="str">
        <f>_xlfn.XLOOKUP(Table2[[#This Row],[tanggal_checkin]],Table6[tanggal_checkin],Table6[id_checkin])</f>
        <v>CI 0798</v>
      </c>
      <c r="C1921" t="s">
        <v>11506</v>
      </c>
      <c r="D1921" t="str">
        <f>_xlfn.XLOOKUP(Table2[[#This Row],[tanggal_checkout]],Table4[tanggal_checkout],Table4[id_checkout])</f>
        <v>CO 0804</v>
      </c>
      <c r="E1921" t="s">
        <v>11306</v>
      </c>
      <c r="F1921" s="8">
        <v>0.70718749999999997</v>
      </c>
      <c r="G1921" t="str">
        <f>_xlfn.XLOOKUP(Table2[[#This Row],[nama_tamu]],Table10[nama_tamu],Table10[id_tamu])</f>
        <v>CUS 1935</v>
      </c>
      <c r="H1921" t="s">
        <v>5261</v>
      </c>
      <c r="I1921" t="str">
        <f>_xlfn.XLOOKUP(Table2[[#This Row],[tipe_kamar]],Table12[tipe_kamar],Table12[id_kamar])</f>
        <v>KMR 003</v>
      </c>
      <c r="J1921" t="s">
        <v>64</v>
      </c>
      <c r="K1921">
        <v>2</v>
      </c>
      <c r="L1921">
        <v>1315000</v>
      </c>
      <c r="M1921">
        <v>2630000</v>
      </c>
      <c r="N1921" t="str">
        <f>_xlfn.XLOOKUP(Table2[[#This Row],[metode_pembayaran]],Table11[metode_pembayaran],Table11[id_pembayaran])</f>
        <v>MP 06</v>
      </c>
      <c r="O1921" t="s">
        <v>17</v>
      </c>
      <c r="P1921" t="str">
        <f>_xlfn.XLOOKUP(Table2[[#This Row],[status_reservasi]],'Dim Status Reservasi'!$B$2:$B$5,'Dim Status Reservasi'!$A$2:$A$5)</f>
        <v>ST 003</v>
      </c>
      <c r="Q1921" t="s">
        <v>37</v>
      </c>
      <c r="R1921" t="str">
        <f>_xlfn.XLOOKUP(Table2[[#This Row],[kota_hotel]],'Dim Kota Hotel'!$B$2:$B$21,'Dim Kota Hotel'!$A$2:$A$21)</f>
        <v>LOK 010</v>
      </c>
      <c r="S1921" t="s">
        <v>226</v>
      </c>
    </row>
    <row r="1922" spans="1:19" x14ac:dyDescent="0.25">
      <c r="A1922" t="s">
        <v>5262</v>
      </c>
      <c r="B1922" t="str">
        <f>_xlfn.XLOOKUP(Table2[[#This Row],[tanggal_checkin]],Table6[tanggal_checkin],Table6[id_checkin])</f>
        <v>CI 0746</v>
      </c>
      <c r="C1922" t="s">
        <v>11103</v>
      </c>
      <c r="D1922" t="str">
        <f>_xlfn.XLOOKUP(Table2[[#This Row],[tanggal_checkout]],Table4[tanggal_checkout],Table4[id_checkout])</f>
        <v>CO 0751</v>
      </c>
      <c r="E1922" t="s">
        <v>10980</v>
      </c>
      <c r="F1922" s="8">
        <v>0.60098379629629628</v>
      </c>
      <c r="G1922" t="str">
        <f>_xlfn.XLOOKUP(Table2[[#This Row],[nama_tamu]],Table10[nama_tamu],Table10[id_tamu])</f>
        <v>CUS 0291</v>
      </c>
      <c r="H1922" t="s">
        <v>5264</v>
      </c>
      <c r="I1922" t="str">
        <f>_xlfn.XLOOKUP(Table2[[#This Row],[tipe_kamar]],Table12[tipe_kamar],Table12[id_kamar])</f>
        <v>KMR 004</v>
      </c>
      <c r="J1922" t="s">
        <v>47</v>
      </c>
      <c r="K1922">
        <v>2</v>
      </c>
      <c r="L1922">
        <v>406000</v>
      </c>
      <c r="M1922">
        <v>812000</v>
      </c>
      <c r="N1922" t="str">
        <f>_xlfn.XLOOKUP(Table2[[#This Row],[metode_pembayaran]],Table11[metode_pembayaran],Table11[id_pembayaran])</f>
        <v>MP 03</v>
      </c>
      <c r="O1922" t="s">
        <v>36</v>
      </c>
      <c r="P1922" t="str">
        <f>_xlfn.XLOOKUP(Table2[[#This Row],[status_reservasi]],'Dim Status Reservasi'!$B$2:$B$5,'Dim Status Reservasi'!$A$2:$A$5)</f>
        <v>ST 004</v>
      </c>
      <c r="Q1922" t="s">
        <v>48</v>
      </c>
      <c r="R1922" t="str">
        <f>_xlfn.XLOOKUP(Table2[[#This Row],[kota_hotel]],'Dim Kota Hotel'!$B$2:$B$21,'Dim Kota Hotel'!$A$2:$A$21)</f>
        <v>LOK 018</v>
      </c>
      <c r="S1922" t="s">
        <v>102</v>
      </c>
    </row>
    <row r="1923" spans="1:19" x14ac:dyDescent="0.25">
      <c r="A1923" t="s">
        <v>5265</v>
      </c>
      <c r="B1923" t="str">
        <f>_xlfn.XLOOKUP(Table2[[#This Row],[tanggal_checkin]],Table6[tanggal_checkin],Table6[id_checkin])</f>
        <v>CI 0917</v>
      </c>
      <c r="C1923" t="s">
        <v>11493</v>
      </c>
      <c r="D1923" t="str">
        <f>_xlfn.XLOOKUP(Table2[[#This Row],[tanggal_checkout]],Table4[tanggal_checkout],Table4[id_checkout])</f>
        <v>CO 0920</v>
      </c>
      <c r="E1923" t="s">
        <v>11221</v>
      </c>
      <c r="F1923" s="8">
        <v>8.5520833333333338E-2</v>
      </c>
      <c r="G1923" t="str">
        <f>_xlfn.XLOOKUP(Table2[[#This Row],[nama_tamu]],Table10[nama_tamu],Table10[id_tamu])</f>
        <v>CUS 2590</v>
      </c>
      <c r="H1923" t="s">
        <v>5267</v>
      </c>
      <c r="I1923" t="str">
        <f>_xlfn.XLOOKUP(Table2[[#This Row],[tipe_kamar]],Table12[tipe_kamar],Table12[id_kamar])</f>
        <v>KMR 003</v>
      </c>
      <c r="J1923" t="s">
        <v>64</v>
      </c>
      <c r="K1923">
        <v>1</v>
      </c>
      <c r="L1923">
        <v>1154000</v>
      </c>
      <c r="M1923">
        <v>1154000</v>
      </c>
      <c r="N1923" t="str">
        <f>_xlfn.XLOOKUP(Table2[[#This Row],[metode_pembayaran]],Table11[metode_pembayaran],Table11[id_pembayaran])</f>
        <v>MP 05</v>
      </c>
      <c r="O1923" t="s">
        <v>72</v>
      </c>
      <c r="P1923" t="str">
        <f>_xlfn.XLOOKUP(Table2[[#This Row],[status_reservasi]],'Dim Status Reservasi'!$B$2:$B$5,'Dim Status Reservasi'!$A$2:$A$5)</f>
        <v>ST 001</v>
      </c>
      <c r="Q1923" t="s">
        <v>214</v>
      </c>
      <c r="R1923" t="str">
        <f>_xlfn.XLOOKUP(Table2[[#This Row],[kota_hotel]],'Dim Kota Hotel'!$B$2:$B$21,'Dim Kota Hotel'!$A$2:$A$21)</f>
        <v>LOK 016</v>
      </c>
      <c r="S1923" t="s">
        <v>117</v>
      </c>
    </row>
    <row r="1924" spans="1:19" x14ac:dyDescent="0.25">
      <c r="A1924" t="s">
        <v>5268</v>
      </c>
      <c r="B1924" t="str">
        <f>_xlfn.XLOOKUP(Table2[[#This Row],[tanggal_checkin]],Table6[tanggal_checkin],Table6[id_checkin])</f>
        <v>CI 0135</v>
      </c>
      <c r="C1924" t="s">
        <v>10986</v>
      </c>
      <c r="D1924" t="str">
        <f>_xlfn.XLOOKUP(Table2[[#This Row],[tanggal_checkout]],Table4[tanggal_checkout],Table4[id_checkout])</f>
        <v>CO 0144</v>
      </c>
      <c r="E1924" t="s">
        <v>11191</v>
      </c>
      <c r="F1924" s="8">
        <v>0.15031249999999999</v>
      </c>
      <c r="G1924" t="str">
        <f>_xlfn.XLOOKUP(Table2[[#This Row],[nama_tamu]],Table10[nama_tamu],Table10[id_tamu])</f>
        <v>CUS 0363</v>
      </c>
      <c r="H1924" t="s">
        <v>5269</v>
      </c>
      <c r="I1924" t="str">
        <f>_xlfn.XLOOKUP(Table2[[#This Row],[tipe_kamar]],Table12[tipe_kamar],Table12[id_kamar])</f>
        <v>KMR 001</v>
      </c>
      <c r="J1924" t="s">
        <v>23</v>
      </c>
      <c r="K1924">
        <v>9</v>
      </c>
      <c r="L1924">
        <v>669000</v>
      </c>
      <c r="M1924">
        <v>6021000</v>
      </c>
      <c r="N1924" t="str">
        <f>_xlfn.XLOOKUP(Table2[[#This Row],[metode_pembayaran]],Table11[metode_pembayaran],Table11[id_pembayaran])</f>
        <v>MP 05</v>
      </c>
      <c r="O1924" t="s">
        <v>72</v>
      </c>
      <c r="P1924" t="str">
        <f>_xlfn.XLOOKUP(Table2[[#This Row],[status_reservasi]],'Dim Status Reservasi'!$B$2:$B$5,'Dim Status Reservasi'!$A$2:$A$5)</f>
        <v>ST 004</v>
      </c>
      <c r="Q1924" t="s">
        <v>48</v>
      </c>
      <c r="R1924" t="str">
        <f>_xlfn.XLOOKUP(Table2[[#This Row],[kota_hotel]],'Dim Kota Hotel'!$B$2:$B$21,'Dim Kota Hotel'!$A$2:$A$21)</f>
        <v>LOK 018</v>
      </c>
      <c r="S1924" t="s">
        <v>102</v>
      </c>
    </row>
    <row r="1925" spans="1:19" x14ac:dyDescent="0.25">
      <c r="A1925" t="s">
        <v>5270</v>
      </c>
      <c r="B1925" t="str">
        <f>_xlfn.XLOOKUP(Table2[[#This Row],[tanggal_checkin]],Table6[tanggal_checkin],Table6[id_checkin])</f>
        <v>CI 0952</v>
      </c>
      <c r="C1925" t="s">
        <v>11278</v>
      </c>
      <c r="D1925" t="str">
        <f>_xlfn.XLOOKUP(Table2[[#This Row],[tanggal_checkout]],Table4[tanggal_checkout],Table4[id_checkout])</f>
        <v>CO 0964</v>
      </c>
      <c r="E1925" t="s">
        <v>11127</v>
      </c>
      <c r="F1925" s="8">
        <v>0.27159722222222221</v>
      </c>
      <c r="G1925" t="str">
        <f>_xlfn.XLOOKUP(Table2[[#This Row],[nama_tamu]],Table10[nama_tamu],Table10[id_tamu])</f>
        <v>CUS 2274</v>
      </c>
      <c r="H1925" t="s">
        <v>5272</v>
      </c>
      <c r="I1925" t="str">
        <f>_xlfn.XLOOKUP(Table2[[#This Row],[tipe_kamar]],Table12[tipe_kamar],Table12[id_kamar])</f>
        <v>KMR 001</v>
      </c>
      <c r="J1925" t="s">
        <v>23</v>
      </c>
      <c r="K1925">
        <v>9</v>
      </c>
      <c r="L1925">
        <v>623000</v>
      </c>
      <c r="M1925">
        <v>5607000</v>
      </c>
      <c r="N1925" t="str">
        <f>_xlfn.XLOOKUP(Table2[[#This Row],[metode_pembayaran]],Table11[metode_pembayaran],Table11[id_pembayaran])</f>
        <v>MP 06</v>
      </c>
      <c r="O1925" t="s">
        <v>17</v>
      </c>
      <c r="P1925" t="str">
        <f>_xlfn.XLOOKUP(Table2[[#This Row],[status_reservasi]],'Dim Status Reservasi'!$B$2:$B$5,'Dim Status Reservasi'!$A$2:$A$5)</f>
        <v>ST 004</v>
      </c>
      <c r="Q1925" t="s">
        <v>48</v>
      </c>
      <c r="R1925" t="str">
        <f>_xlfn.XLOOKUP(Table2[[#This Row],[kota_hotel]],'Dim Kota Hotel'!$B$2:$B$21,'Dim Kota Hotel'!$A$2:$A$21)</f>
        <v>LOK 019</v>
      </c>
      <c r="S1925" t="s">
        <v>133</v>
      </c>
    </row>
    <row r="1926" spans="1:19" x14ac:dyDescent="0.25">
      <c r="A1926" t="s">
        <v>5273</v>
      </c>
      <c r="B1926" t="str">
        <f>_xlfn.XLOOKUP(Table2[[#This Row],[tanggal_checkin]],Table6[tanggal_checkin],Table6[id_checkin])</f>
        <v>CI 0007</v>
      </c>
      <c r="C1926" t="s">
        <v>11976</v>
      </c>
      <c r="D1926" t="str">
        <f>_xlfn.XLOOKUP(Table2[[#This Row],[tanggal_checkout]],Table4[tanggal_checkout],Table4[id_checkout])</f>
        <v>CO 0014</v>
      </c>
      <c r="E1926" t="s">
        <v>11603</v>
      </c>
      <c r="F1926" s="8">
        <v>0.41759259259259257</v>
      </c>
      <c r="G1926" t="str">
        <f>_xlfn.XLOOKUP(Table2[[#This Row],[nama_tamu]],Table10[nama_tamu],Table10[id_tamu])</f>
        <v>CUS 2801</v>
      </c>
      <c r="H1926" t="s">
        <v>5274</v>
      </c>
      <c r="I1926" t="str">
        <f>_xlfn.XLOOKUP(Table2[[#This Row],[tipe_kamar]],Table12[tipe_kamar],Table12[id_kamar])</f>
        <v>KMR 002</v>
      </c>
      <c r="J1926" t="s">
        <v>82</v>
      </c>
      <c r="K1926">
        <v>8</v>
      </c>
      <c r="L1926">
        <v>400000</v>
      </c>
      <c r="M1926">
        <v>3200000</v>
      </c>
      <c r="N1926" t="str">
        <f>_xlfn.XLOOKUP(Table2[[#This Row],[metode_pembayaran]],Table11[metode_pembayaran],Table11[id_pembayaran])</f>
        <v>MP 06</v>
      </c>
      <c r="O1926" t="s">
        <v>17</v>
      </c>
      <c r="P1926" t="str">
        <f>_xlfn.XLOOKUP(Table2[[#This Row],[status_reservasi]],'Dim Status Reservasi'!$B$2:$B$5,'Dim Status Reservasi'!$A$2:$A$5)</f>
        <v>ST 004</v>
      </c>
      <c r="Q1926" t="s">
        <v>48</v>
      </c>
      <c r="R1926" t="str">
        <f>_xlfn.XLOOKUP(Table2[[#This Row],[kota_hotel]],'Dim Kota Hotel'!$B$2:$B$21,'Dim Kota Hotel'!$A$2:$A$21)</f>
        <v>LOK 011</v>
      </c>
      <c r="S1926" t="s">
        <v>38</v>
      </c>
    </row>
    <row r="1927" spans="1:19" x14ac:dyDescent="0.25">
      <c r="A1927" t="s">
        <v>5275</v>
      </c>
      <c r="B1927" t="str">
        <f>_xlfn.XLOOKUP(Table2[[#This Row],[tanggal_checkin]],Table6[tanggal_checkin],Table6[id_checkin])</f>
        <v>CI 0234</v>
      </c>
      <c r="C1927" t="s">
        <v>11168</v>
      </c>
      <c r="D1927" t="str">
        <f>_xlfn.XLOOKUP(Table2[[#This Row],[tanggal_checkout]],Table4[tanggal_checkout],Table4[id_checkout])</f>
        <v>CO 0238</v>
      </c>
      <c r="E1927" t="s">
        <v>11920</v>
      </c>
      <c r="F1927" s="8">
        <v>0.38354166666666667</v>
      </c>
      <c r="G1927" t="str">
        <f>_xlfn.XLOOKUP(Table2[[#This Row],[nama_tamu]],Table10[nama_tamu],Table10[id_tamu])</f>
        <v>CUS 1693</v>
      </c>
      <c r="H1927" t="s">
        <v>5276</v>
      </c>
      <c r="I1927" t="str">
        <f>_xlfn.XLOOKUP(Table2[[#This Row],[tipe_kamar]],Table12[tipe_kamar],Table12[id_kamar])</f>
        <v>KMR 003</v>
      </c>
      <c r="J1927" t="s">
        <v>64</v>
      </c>
      <c r="K1927">
        <v>6</v>
      </c>
      <c r="L1927">
        <v>1192000</v>
      </c>
      <c r="M1927">
        <v>7152000</v>
      </c>
      <c r="N1927" t="str">
        <f>_xlfn.XLOOKUP(Table2[[#This Row],[metode_pembayaran]],Table11[metode_pembayaran],Table11[id_pembayaran])</f>
        <v>MP 01</v>
      </c>
      <c r="O1927" t="s">
        <v>24</v>
      </c>
      <c r="P1927" t="str">
        <f>_xlfn.XLOOKUP(Table2[[#This Row],[status_reservasi]],'Dim Status Reservasi'!$B$2:$B$5,'Dim Status Reservasi'!$A$2:$A$5)</f>
        <v>ST 004</v>
      </c>
      <c r="Q1927" t="s">
        <v>48</v>
      </c>
      <c r="R1927" t="str">
        <f>_xlfn.XLOOKUP(Table2[[#This Row],[kota_hotel]],'Dim Kota Hotel'!$B$2:$B$21,'Dim Kota Hotel'!$A$2:$A$21)</f>
        <v>LOK 006</v>
      </c>
      <c r="S1927" t="s">
        <v>129</v>
      </c>
    </row>
    <row r="1928" spans="1:19" x14ac:dyDescent="0.25">
      <c r="A1928" t="s">
        <v>5277</v>
      </c>
      <c r="B1928" t="str">
        <f>_xlfn.XLOOKUP(Table2[[#This Row],[tanggal_checkin]],Table6[tanggal_checkin],Table6[id_checkin])</f>
        <v>CI 0036</v>
      </c>
      <c r="C1928" t="s">
        <v>11639</v>
      </c>
      <c r="D1928" t="str">
        <f>_xlfn.XLOOKUP(Table2[[#This Row],[tanggal_checkout]],Table4[tanggal_checkout],Table4[id_checkout])</f>
        <v>CO 0041</v>
      </c>
      <c r="E1928" t="s">
        <v>11781</v>
      </c>
      <c r="F1928" s="8">
        <v>0.28984953703703703</v>
      </c>
      <c r="G1928" t="str">
        <f>_xlfn.XLOOKUP(Table2[[#This Row],[nama_tamu]],Table10[nama_tamu],Table10[id_tamu])</f>
        <v>CUS 1383</v>
      </c>
      <c r="H1928" t="s">
        <v>5278</v>
      </c>
      <c r="I1928" t="str">
        <f>_xlfn.XLOOKUP(Table2[[#This Row],[tipe_kamar]],Table12[tipe_kamar],Table12[id_kamar])</f>
        <v>KMR 004</v>
      </c>
      <c r="J1928" t="s">
        <v>47</v>
      </c>
      <c r="K1928">
        <v>5</v>
      </c>
      <c r="L1928">
        <v>478000</v>
      </c>
      <c r="M1928">
        <v>2390000</v>
      </c>
      <c r="N1928" t="str">
        <f>_xlfn.XLOOKUP(Table2[[#This Row],[metode_pembayaran]],Table11[metode_pembayaran],Table11[id_pembayaran])</f>
        <v>MP 06</v>
      </c>
      <c r="O1928" t="s">
        <v>17</v>
      </c>
      <c r="P1928" t="str">
        <f>_xlfn.XLOOKUP(Table2[[#This Row],[status_reservasi]],'Dim Status Reservasi'!$B$2:$B$5,'Dim Status Reservasi'!$A$2:$A$5)</f>
        <v>ST 003</v>
      </c>
      <c r="Q1928" t="s">
        <v>37</v>
      </c>
      <c r="R1928" t="str">
        <f>_xlfn.XLOOKUP(Table2[[#This Row],[kota_hotel]],'Dim Kota Hotel'!$B$2:$B$21,'Dim Kota Hotel'!$A$2:$A$21)</f>
        <v>LOK 012</v>
      </c>
      <c r="S1928" t="s">
        <v>25</v>
      </c>
    </row>
    <row r="1929" spans="1:19" x14ac:dyDescent="0.25">
      <c r="A1929" t="s">
        <v>5279</v>
      </c>
      <c r="B1929" t="str">
        <f>_xlfn.XLOOKUP(Table2[[#This Row],[tanggal_checkin]],Table6[tanggal_checkin],Table6[id_checkin])</f>
        <v>CI 0537</v>
      </c>
      <c r="C1929" t="s">
        <v>11990</v>
      </c>
      <c r="D1929" t="str">
        <f>_xlfn.XLOOKUP(Table2[[#This Row],[tanggal_checkout]],Table4[tanggal_checkout],Table4[id_checkout])</f>
        <v>CO 0544</v>
      </c>
      <c r="E1929" t="s">
        <v>11941</v>
      </c>
      <c r="F1929" s="8">
        <v>6.9733796296296294E-2</v>
      </c>
      <c r="G1929" t="str">
        <f>_xlfn.XLOOKUP(Table2[[#This Row],[nama_tamu]],Table10[nama_tamu],Table10[id_tamu])</f>
        <v>CUS 1498</v>
      </c>
      <c r="H1929" t="s">
        <v>5281</v>
      </c>
      <c r="I1929" t="str">
        <f>_xlfn.XLOOKUP(Table2[[#This Row],[tipe_kamar]],Table12[tipe_kamar],Table12[id_kamar])</f>
        <v>KMR 003</v>
      </c>
      <c r="J1929" t="s">
        <v>64</v>
      </c>
      <c r="K1929">
        <v>7</v>
      </c>
      <c r="L1929">
        <v>1134000</v>
      </c>
      <c r="M1929">
        <v>7938000</v>
      </c>
      <c r="N1929" t="str">
        <f>_xlfn.XLOOKUP(Table2[[#This Row],[metode_pembayaran]],Table11[metode_pembayaran],Table11[id_pembayaran])</f>
        <v>MP 06</v>
      </c>
      <c r="O1929" t="s">
        <v>17</v>
      </c>
      <c r="P1929" t="str">
        <f>_xlfn.XLOOKUP(Table2[[#This Row],[status_reservasi]],'Dim Status Reservasi'!$B$2:$B$5,'Dim Status Reservasi'!$A$2:$A$5)</f>
        <v>ST 003</v>
      </c>
      <c r="Q1929" t="s">
        <v>37</v>
      </c>
      <c r="R1929" t="str">
        <f>_xlfn.XLOOKUP(Table2[[#This Row],[kota_hotel]],'Dim Kota Hotel'!$B$2:$B$21,'Dim Kota Hotel'!$A$2:$A$21)</f>
        <v>LOK 007</v>
      </c>
      <c r="S1929" t="s">
        <v>145</v>
      </c>
    </row>
    <row r="1930" spans="1:19" x14ac:dyDescent="0.25">
      <c r="A1930" t="s">
        <v>5282</v>
      </c>
      <c r="B1930" t="str">
        <f>_xlfn.XLOOKUP(Table2[[#This Row],[tanggal_checkin]],Table6[tanggal_checkin],Table6[id_checkin])</f>
        <v>CI 0739</v>
      </c>
      <c r="C1930" t="s">
        <v>11456</v>
      </c>
      <c r="D1930" t="str">
        <f>_xlfn.XLOOKUP(Table2[[#This Row],[tanggal_checkout]],Table4[tanggal_checkout],Table4[id_checkout])</f>
        <v>CO 0749</v>
      </c>
      <c r="E1930" t="s">
        <v>11103</v>
      </c>
      <c r="F1930" s="8">
        <v>0.56633101851851853</v>
      </c>
      <c r="G1930" t="str">
        <f>_xlfn.XLOOKUP(Table2[[#This Row],[nama_tamu]],Table10[nama_tamu],Table10[id_tamu])</f>
        <v>CUS 1478</v>
      </c>
      <c r="H1930" t="s">
        <v>5284</v>
      </c>
      <c r="I1930" t="str">
        <f>_xlfn.XLOOKUP(Table2[[#This Row],[tipe_kamar]],Table12[tipe_kamar],Table12[id_kamar])</f>
        <v>KMR 002</v>
      </c>
      <c r="J1930" t="s">
        <v>82</v>
      </c>
      <c r="K1930">
        <v>7</v>
      </c>
      <c r="L1930">
        <v>397000</v>
      </c>
      <c r="M1930">
        <v>2779000</v>
      </c>
      <c r="N1930" t="str">
        <f>_xlfn.XLOOKUP(Table2[[#This Row],[metode_pembayaran]],Table11[metode_pembayaran],Table11[id_pembayaran])</f>
        <v>MP 06</v>
      </c>
      <c r="O1930" t="s">
        <v>17</v>
      </c>
      <c r="P1930" t="str">
        <f>_xlfn.XLOOKUP(Table2[[#This Row],[status_reservasi]],'Dim Status Reservasi'!$B$2:$B$5,'Dim Status Reservasi'!$A$2:$A$5)</f>
        <v>ST 003</v>
      </c>
      <c r="Q1930" t="s">
        <v>37</v>
      </c>
      <c r="R1930" t="str">
        <f>_xlfn.XLOOKUP(Table2[[#This Row],[kota_hotel]],'Dim Kota Hotel'!$B$2:$B$21,'Dim Kota Hotel'!$A$2:$A$21)</f>
        <v>LOK 013</v>
      </c>
      <c r="S1930" t="s">
        <v>160</v>
      </c>
    </row>
    <row r="1931" spans="1:19" x14ac:dyDescent="0.25">
      <c r="A1931" t="s">
        <v>5285</v>
      </c>
      <c r="B1931" t="str">
        <f>_xlfn.XLOOKUP(Table2[[#This Row],[tanggal_checkin]],Table6[tanggal_checkin],Table6[id_checkin])</f>
        <v>CI 0506</v>
      </c>
      <c r="C1931" t="s">
        <v>11540</v>
      </c>
      <c r="D1931" t="str">
        <f>_xlfn.XLOOKUP(Table2[[#This Row],[tanggal_checkout]],Table4[tanggal_checkout],Table4[id_checkout])</f>
        <v>CO 0510</v>
      </c>
      <c r="E1931" t="s">
        <v>11587</v>
      </c>
      <c r="F1931" s="8">
        <v>0.17679398148148148</v>
      </c>
      <c r="G1931" t="str">
        <f>_xlfn.XLOOKUP(Table2[[#This Row],[nama_tamu]],Table10[nama_tamu],Table10[id_tamu])</f>
        <v>CUS 2584</v>
      </c>
      <c r="H1931" t="s">
        <v>5287</v>
      </c>
      <c r="I1931" t="str">
        <f>_xlfn.XLOOKUP(Table2[[#This Row],[tipe_kamar]],Table12[tipe_kamar],Table12[id_kamar])</f>
        <v>KMR 003</v>
      </c>
      <c r="J1931" t="s">
        <v>64</v>
      </c>
      <c r="K1931">
        <v>3</v>
      </c>
      <c r="L1931">
        <v>1366000</v>
      </c>
      <c r="M1931">
        <v>4098000</v>
      </c>
      <c r="N1931" t="str">
        <f>_xlfn.XLOOKUP(Table2[[#This Row],[metode_pembayaran]],Table11[metode_pembayaran],Table11[id_pembayaran])</f>
        <v>MP 01</v>
      </c>
      <c r="O1931" t="s">
        <v>24</v>
      </c>
      <c r="P1931" t="str">
        <f>_xlfn.XLOOKUP(Table2[[#This Row],[status_reservasi]],'Dim Status Reservasi'!$B$2:$B$5,'Dim Status Reservasi'!$A$2:$A$5)</f>
        <v>ST 004</v>
      </c>
      <c r="Q1931" t="s">
        <v>48</v>
      </c>
      <c r="R1931" t="str">
        <f>_xlfn.XLOOKUP(Table2[[#This Row],[kota_hotel]],'Dim Kota Hotel'!$B$2:$B$21,'Dim Kota Hotel'!$A$2:$A$21)</f>
        <v>LOK 011</v>
      </c>
      <c r="S1931" t="s">
        <v>38</v>
      </c>
    </row>
    <row r="1932" spans="1:19" x14ac:dyDescent="0.25">
      <c r="A1932" t="s">
        <v>5288</v>
      </c>
      <c r="B1932" t="str">
        <f>_xlfn.XLOOKUP(Table2[[#This Row],[tanggal_checkin]],Table6[tanggal_checkin],Table6[id_checkin])</f>
        <v>CI 1035</v>
      </c>
      <c r="C1932" t="s">
        <v>11157</v>
      </c>
      <c r="D1932" t="str">
        <f>_xlfn.XLOOKUP(Table2[[#This Row],[tanggal_checkout]],Table4[tanggal_checkout],Table4[id_checkout])</f>
        <v>CO 1042</v>
      </c>
      <c r="E1932" t="s">
        <v>11597</v>
      </c>
      <c r="F1932" s="8">
        <v>0.65068287037037043</v>
      </c>
      <c r="G1932" t="str">
        <f>_xlfn.XLOOKUP(Table2[[#This Row],[nama_tamu]],Table10[nama_tamu],Table10[id_tamu])</f>
        <v>CUS 1614</v>
      </c>
      <c r="H1932" t="s">
        <v>5289</v>
      </c>
      <c r="I1932" t="str">
        <f>_xlfn.XLOOKUP(Table2[[#This Row],[tipe_kamar]],Table12[tipe_kamar],Table12[id_kamar])</f>
        <v>KMR 002</v>
      </c>
      <c r="J1932" t="s">
        <v>82</v>
      </c>
      <c r="K1932">
        <v>4</v>
      </c>
      <c r="L1932">
        <v>378000</v>
      </c>
      <c r="M1932">
        <v>1512000</v>
      </c>
      <c r="N1932" t="str">
        <f>_xlfn.XLOOKUP(Table2[[#This Row],[metode_pembayaran]],Table11[metode_pembayaran],Table11[id_pembayaran])</f>
        <v>MP 04</v>
      </c>
      <c r="O1932" t="s">
        <v>53</v>
      </c>
      <c r="P1932" t="str">
        <f>_xlfn.XLOOKUP(Table2[[#This Row],[status_reservasi]],'Dim Status Reservasi'!$B$2:$B$5,'Dim Status Reservasi'!$A$2:$A$5)</f>
        <v>ST 004</v>
      </c>
      <c r="Q1932" t="s">
        <v>48</v>
      </c>
      <c r="R1932" t="str">
        <f>_xlfn.XLOOKUP(Table2[[#This Row],[kota_hotel]],'Dim Kota Hotel'!$B$2:$B$21,'Dim Kota Hotel'!$A$2:$A$21)</f>
        <v>LOK 014</v>
      </c>
      <c r="S1932" t="s">
        <v>222</v>
      </c>
    </row>
    <row r="1933" spans="1:19" x14ac:dyDescent="0.25">
      <c r="A1933" t="s">
        <v>5290</v>
      </c>
      <c r="B1933" t="str">
        <f>_xlfn.XLOOKUP(Table2[[#This Row],[tanggal_checkin]],Table6[tanggal_checkin],Table6[id_checkin])</f>
        <v>CI 0882</v>
      </c>
      <c r="C1933" t="s">
        <v>11277</v>
      </c>
      <c r="D1933" t="str">
        <f>_xlfn.XLOOKUP(Table2[[#This Row],[tanggal_checkout]],Table4[tanggal_checkout],Table4[id_checkout])</f>
        <v>CO 0891</v>
      </c>
      <c r="E1933" t="s">
        <v>11010</v>
      </c>
      <c r="F1933" s="8">
        <v>0.46440972222222221</v>
      </c>
      <c r="G1933" t="str">
        <f>_xlfn.XLOOKUP(Table2[[#This Row],[nama_tamu]],Table10[nama_tamu],Table10[id_tamu])</f>
        <v>CUS 2720</v>
      </c>
      <c r="H1933" t="s">
        <v>5292</v>
      </c>
      <c r="I1933" t="str">
        <f>_xlfn.XLOOKUP(Table2[[#This Row],[tipe_kamar]],Table12[tipe_kamar],Table12[id_kamar])</f>
        <v>KMR 003</v>
      </c>
      <c r="J1933" t="s">
        <v>64</v>
      </c>
      <c r="K1933">
        <v>8</v>
      </c>
      <c r="L1933">
        <v>1186000</v>
      </c>
      <c r="M1933">
        <v>9488000</v>
      </c>
      <c r="N1933" t="str">
        <f>_xlfn.XLOOKUP(Table2[[#This Row],[metode_pembayaran]],Table11[metode_pembayaran],Table11[id_pembayaran])</f>
        <v>MP 02</v>
      </c>
      <c r="O1933" t="s">
        <v>30</v>
      </c>
      <c r="P1933" t="str">
        <f>_xlfn.XLOOKUP(Table2[[#This Row],[status_reservasi]],'Dim Status Reservasi'!$B$2:$B$5,'Dim Status Reservasi'!$A$2:$A$5)</f>
        <v>ST 003</v>
      </c>
      <c r="Q1933" t="s">
        <v>37</v>
      </c>
      <c r="R1933" t="str">
        <f>_xlfn.XLOOKUP(Table2[[#This Row],[kota_hotel]],'Dim Kota Hotel'!$B$2:$B$21,'Dim Kota Hotel'!$A$2:$A$21)</f>
        <v>LOK 004</v>
      </c>
      <c r="S1933" t="s">
        <v>49</v>
      </c>
    </row>
    <row r="1934" spans="1:19" x14ac:dyDescent="0.25">
      <c r="A1934" t="s">
        <v>5293</v>
      </c>
      <c r="B1934" t="str">
        <f>_xlfn.XLOOKUP(Table2[[#This Row],[tanggal_checkin]],Table6[tanggal_checkin],Table6[id_checkin])</f>
        <v>CI 0010</v>
      </c>
      <c r="C1934" t="s">
        <v>11686</v>
      </c>
      <c r="D1934" t="str">
        <f>_xlfn.XLOOKUP(Table2[[#This Row],[tanggal_checkout]],Table4[tanggal_checkout],Table4[id_checkout])</f>
        <v>CO 0016</v>
      </c>
      <c r="E1934" t="s">
        <v>11650</v>
      </c>
      <c r="F1934" s="8">
        <v>0.1864699074074074</v>
      </c>
      <c r="G1934" t="str">
        <f>_xlfn.XLOOKUP(Table2[[#This Row],[nama_tamu]],Table10[nama_tamu],Table10[id_tamu])</f>
        <v>CUS 2137</v>
      </c>
      <c r="H1934" t="s">
        <v>5294</v>
      </c>
      <c r="I1934" t="str">
        <f>_xlfn.XLOOKUP(Table2[[#This Row],[tipe_kamar]],Table12[tipe_kamar],Table12[id_kamar])</f>
        <v>KMR 004</v>
      </c>
      <c r="J1934" t="s">
        <v>47</v>
      </c>
      <c r="K1934">
        <v>7</v>
      </c>
      <c r="L1934">
        <v>500000</v>
      </c>
      <c r="M1934">
        <v>3500000</v>
      </c>
      <c r="N1934" t="str">
        <f>_xlfn.XLOOKUP(Table2[[#This Row],[metode_pembayaran]],Table11[metode_pembayaran],Table11[id_pembayaran])</f>
        <v>MP 06</v>
      </c>
      <c r="O1934" t="s">
        <v>17</v>
      </c>
      <c r="P1934" t="str">
        <f>_xlfn.XLOOKUP(Table2[[#This Row],[status_reservasi]],'Dim Status Reservasi'!$B$2:$B$5,'Dim Status Reservasi'!$A$2:$A$5)</f>
        <v>ST 004</v>
      </c>
      <c r="Q1934" t="s">
        <v>48</v>
      </c>
      <c r="R1934" t="str">
        <f>_xlfn.XLOOKUP(Table2[[#This Row],[kota_hotel]],'Dim Kota Hotel'!$B$2:$B$21,'Dim Kota Hotel'!$A$2:$A$21)</f>
        <v>LOK 007</v>
      </c>
      <c r="S1934" t="s">
        <v>145</v>
      </c>
    </row>
    <row r="1935" spans="1:19" x14ac:dyDescent="0.25">
      <c r="A1935" t="s">
        <v>5295</v>
      </c>
      <c r="B1935" t="str">
        <f>_xlfn.XLOOKUP(Table2[[#This Row],[tanggal_checkin]],Table6[tanggal_checkin],Table6[id_checkin])</f>
        <v>CI 0303</v>
      </c>
      <c r="C1935" t="s">
        <v>11745</v>
      </c>
      <c r="D1935" t="str">
        <f>_xlfn.XLOOKUP(Table2[[#This Row],[tanggal_checkout]],Table4[tanggal_checkout],Table4[id_checkout])</f>
        <v>CO 0307</v>
      </c>
      <c r="E1935" t="s">
        <v>11164</v>
      </c>
      <c r="F1935" s="8">
        <v>0.8888773148148148</v>
      </c>
      <c r="G1935" t="str">
        <f>_xlfn.XLOOKUP(Table2[[#This Row],[nama_tamu]],Table10[nama_tamu],Table10[id_tamu])</f>
        <v>CUS 3737</v>
      </c>
      <c r="H1935" t="s">
        <v>5297</v>
      </c>
      <c r="I1935" t="str">
        <f>_xlfn.XLOOKUP(Table2[[#This Row],[tipe_kamar]],Table12[tipe_kamar],Table12[id_kamar])</f>
        <v>KMR 001</v>
      </c>
      <c r="J1935" t="s">
        <v>23</v>
      </c>
      <c r="K1935">
        <v>6</v>
      </c>
      <c r="L1935">
        <v>669000</v>
      </c>
      <c r="M1935">
        <v>4014000</v>
      </c>
      <c r="N1935" t="str">
        <f>_xlfn.XLOOKUP(Table2[[#This Row],[metode_pembayaran]],Table11[metode_pembayaran],Table11[id_pembayaran])</f>
        <v>MP 04</v>
      </c>
      <c r="O1935" t="s">
        <v>53</v>
      </c>
      <c r="P1935" t="str">
        <f>_xlfn.XLOOKUP(Table2[[#This Row],[status_reservasi]],'Dim Status Reservasi'!$B$2:$B$5,'Dim Status Reservasi'!$A$2:$A$5)</f>
        <v>ST 003</v>
      </c>
      <c r="Q1935" t="s">
        <v>37</v>
      </c>
      <c r="R1935" t="str">
        <f>_xlfn.XLOOKUP(Table2[[#This Row],[kota_hotel]],'Dim Kota Hotel'!$B$2:$B$21,'Dim Kota Hotel'!$A$2:$A$21)</f>
        <v>LOK 006</v>
      </c>
      <c r="S1935" t="s">
        <v>129</v>
      </c>
    </row>
    <row r="1936" spans="1:19" x14ac:dyDescent="0.25">
      <c r="A1936" t="s">
        <v>5298</v>
      </c>
      <c r="B1936" t="str">
        <f>_xlfn.XLOOKUP(Table2[[#This Row],[tanggal_checkin]],Table6[tanggal_checkin],Table6[id_checkin])</f>
        <v>CI 0967</v>
      </c>
      <c r="C1936" t="s">
        <v>11939</v>
      </c>
      <c r="D1936" t="str">
        <f>_xlfn.XLOOKUP(Table2[[#This Row],[tanggal_checkout]],Table4[tanggal_checkout],Table4[id_checkout])</f>
        <v>CO 0979</v>
      </c>
      <c r="E1936" t="s">
        <v>11151</v>
      </c>
      <c r="F1936" s="8">
        <v>7.5902777777777777E-2</v>
      </c>
      <c r="G1936" t="str">
        <f>_xlfn.XLOOKUP(Table2[[#This Row],[nama_tamu]],Table10[nama_tamu],Table10[id_tamu])</f>
        <v>CUS 2236</v>
      </c>
      <c r="H1936" t="s">
        <v>5300</v>
      </c>
      <c r="I1936" t="str">
        <f>_xlfn.XLOOKUP(Table2[[#This Row],[tipe_kamar]],Table12[tipe_kamar],Table12[id_kamar])</f>
        <v>KMR 002</v>
      </c>
      <c r="J1936" t="s">
        <v>82</v>
      </c>
      <c r="K1936">
        <v>9</v>
      </c>
      <c r="L1936">
        <v>352000</v>
      </c>
      <c r="M1936">
        <v>3168000</v>
      </c>
      <c r="N1936" t="str">
        <f>_xlfn.XLOOKUP(Table2[[#This Row],[metode_pembayaran]],Table11[metode_pembayaran],Table11[id_pembayaran])</f>
        <v>MP 02</v>
      </c>
      <c r="O1936" t="s">
        <v>30</v>
      </c>
      <c r="P1936" t="str">
        <f>_xlfn.XLOOKUP(Table2[[#This Row],[status_reservasi]],'Dim Status Reservasi'!$B$2:$B$5,'Dim Status Reservasi'!$A$2:$A$5)</f>
        <v>ST 003</v>
      </c>
      <c r="Q1936" t="s">
        <v>37</v>
      </c>
      <c r="R1936" t="str">
        <f>_xlfn.XLOOKUP(Table2[[#This Row],[kota_hotel]],'Dim Kota Hotel'!$B$2:$B$21,'Dim Kota Hotel'!$A$2:$A$21)</f>
        <v>LOK 010</v>
      </c>
      <c r="S1936" t="s">
        <v>226</v>
      </c>
    </row>
    <row r="1937" spans="1:19" x14ac:dyDescent="0.25">
      <c r="A1937" t="s">
        <v>5301</v>
      </c>
      <c r="B1937" t="str">
        <f>_xlfn.XLOOKUP(Table2[[#This Row],[tanggal_checkin]],Table6[tanggal_checkin],Table6[id_checkin])</f>
        <v>CI 0274</v>
      </c>
      <c r="C1937" t="s">
        <v>11672</v>
      </c>
      <c r="D1937" t="str">
        <f>_xlfn.XLOOKUP(Table2[[#This Row],[tanggal_checkout]],Table4[tanggal_checkout],Table4[id_checkout])</f>
        <v>CO 0274</v>
      </c>
      <c r="E1937" t="s">
        <v>11949</v>
      </c>
      <c r="F1937" s="8">
        <v>2.8703703703703703E-3</v>
      </c>
      <c r="G1937" t="str">
        <f>_xlfn.XLOOKUP(Table2[[#This Row],[nama_tamu]],Table10[nama_tamu],Table10[id_tamu])</f>
        <v>CUS 0861</v>
      </c>
      <c r="H1937" t="s">
        <v>5302</v>
      </c>
      <c r="I1937" t="str">
        <f>_xlfn.XLOOKUP(Table2[[#This Row],[tipe_kamar]],Table12[tipe_kamar],Table12[id_kamar])</f>
        <v>KMR 003</v>
      </c>
      <c r="J1937" t="s">
        <v>64</v>
      </c>
      <c r="K1937">
        <v>2</v>
      </c>
      <c r="L1937">
        <v>1138000</v>
      </c>
      <c r="M1937">
        <v>2276000</v>
      </c>
      <c r="N1937" t="str">
        <f>_xlfn.XLOOKUP(Table2[[#This Row],[metode_pembayaran]],Table11[metode_pembayaran],Table11[id_pembayaran])</f>
        <v>MP 01</v>
      </c>
      <c r="O1937" t="s">
        <v>24</v>
      </c>
      <c r="P1937" t="str">
        <f>_xlfn.XLOOKUP(Table2[[#This Row],[status_reservasi]],'Dim Status Reservasi'!$B$2:$B$5,'Dim Status Reservasi'!$A$2:$A$5)</f>
        <v>ST 001</v>
      </c>
      <c r="Q1937" t="s">
        <v>214</v>
      </c>
      <c r="R1937" t="str">
        <f>_xlfn.XLOOKUP(Table2[[#This Row],[kota_hotel]],'Dim Kota Hotel'!$B$2:$B$21,'Dim Kota Hotel'!$A$2:$A$21)</f>
        <v>LOK 012</v>
      </c>
      <c r="S1937" t="s">
        <v>25</v>
      </c>
    </row>
    <row r="1938" spans="1:19" x14ac:dyDescent="0.25">
      <c r="A1938" t="s">
        <v>5303</v>
      </c>
      <c r="B1938" t="str">
        <f>_xlfn.XLOOKUP(Table2[[#This Row],[tanggal_checkin]],Table6[tanggal_checkin],Table6[id_checkin])</f>
        <v>CI 0418</v>
      </c>
      <c r="C1938" t="s">
        <v>11825</v>
      </c>
      <c r="D1938" t="str">
        <f>_xlfn.XLOOKUP(Table2[[#This Row],[tanggal_checkout]],Table4[tanggal_checkout],Table4[id_checkout])</f>
        <v>CO 0426</v>
      </c>
      <c r="E1938" t="s">
        <v>11078</v>
      </c>
      <c r="F1938" s="8">
        <v>0.8984375</v>
      </c>
      <c r="G1938" t="str">
        <f>_xlfn.XLOOKUP(Table2[[#This Row],[nama_tamu]],Table10[nama_tamu],Table10[id_tamu])</f>
        <v>CUS 0434</v>
      </c>
      <c r="H1938" t="s">
        <v>5304</v>
      </c>
      <c r="I1938" t="str">
        <f>_xlfn.XLOOKUP(Table2[[#This Row],[tipe_kamar]],Table12[tipe_kamar],Table12[id_kamar])</f>
        <v>KMR 004</v>
      </c>
      <c r="J1938" t="s">
        <v>47</v>
      </c>
      <c r="K1938">
        <v>6</v>
      </c>
      <c r="L1938">
        <v>411000</v>
      </c>
      <c r="M1938">
        <v>2466000</v>
      </c>
      <c r="N1938" t="str">
        <f>_xlfn.XLOOKUP(Table2[[#This Row],[metode_pembayaran]],Table11[metode_pembayaran],Table11[id_pembayaran])</f>
        <v>MP 05</v>
      </c>
      <c r="O1938" t="s">
        <v>72</v>
      </c>
      <c r="P1938" t="str">
        <f>_xlfn.XLOOKUP(Table2[[#This Row],[status_reservasi]],'Dim Status Reservasi'!$B$2:$B$5,'Dim Status Reservasi'!$A$2:$A$5)</f>
        <v>ST 003</v>
      </c>
      <c r="Q1938" t="s">
        <v>37</v>
      </c>
      <c r="R1938" t="str">
        <f>_xlfn.XLOOKUP(Table2[[#This Row],[kota_hotel]],'Dim Kota Hotel'!$B$2:$B$21,'Dim Kota Hotel'!$A$2:$A$21)</f>
        <v>LOK 013</v>
      </c>
      <c r="S1938" t="s">
        <v>160</v>
      </c>
    </row>
    <row r="1939" spans="1:19" x14ac:dyDescent="0.25">
      <c r="A1939" t="s">
        <v>5305</v>
      </c>
      <c r="B1939" t="str">
        <f>_xlfn.XLOOKUP(Table2[[#This Row],[tanggal_checkin]],Table6[tanggal_checkin],Table6[id_checkin])</f>
        <v>CI 0863</v>
      </c>
      <c r="C1939" t="s">
        <v>11702</v>
      </c>
      <c r="D1939" t="str">
        <f>_xlfn.XLOOKUP(Table2[[#This Row],[tanggal_checkout]],Table4[tanggal_checkout],Table4[id_checkout])</f>
        <v>CO 0868</v>
      </c>
      <c r="E1939" t="s">
        <v>11865</v>
      </c>
      <c r="F1939" s="8">
        <v>0.44009259259259259</v>
      </c>
      <c r="G1939" t="str">
        <f>_xlfn.XLOOKUP(Table2[[#This Row],[nama_tamu]],Table10[nama_tamu],Table10[id_tamu])</f>
        <v>CUS 1913</v>
      </c>
      <c r="H1939" t="s">
        <v>5307</v>
      </c>
      <c r="I1939" t="str">
        <f>_xlfn.XLOOKUP(Table2[[#This Row],[tipe_kamar]],Table12[tipe_kamar],Table12[id_kamar])</f>
        <v>KMR 003</v>
      </c>
      <c r="J1939" t="s">
        <v>64</v>
      </c>
      <c r="K1939">
        <v>3</v>
      </c>
      <c r="L1939">
        <v>1182000</v>
      </c>
      <c r="M1939">
        <v>3546000</v>
      </c>
      <c r="N1939" t="str">
        <f>_xlfn.XLOOKUP(Table2[[#This Row],[metode_pembayaran]],Table11[metode_pembayaran],Table11[id_pembayaran])</f>
        <v>MP 05</v>
      </c>
      <c r="O1939" t="s">
        <v>72</v>
      </c>
      <c r="P1939" t="str">
        <f>_xlfn.XLOOKUP(Table2[[#This Row],[status_reservasi]],'Dim Status Reservasi'!$B$2:$B$5,'Dim Status Reservasi'!$A$2:$A$5)</f>
        <v>ST 003</v>
      </c>
      <c r="Q1939" t="s">
        <v>37</v>
      </c>
      <c r="R1939" t="str">
        <f>_xlfn.XLOOKUP(Table2[[#This Row],[kota_hotel]],'Dim Kota Hotel'!$B$2:$B$21,'Dim Kota Hotel'!$A$2:$A$21)</f>
        <v>LOK 009</v>
      </c>
      <c r="S1939" t="s">
        <v>19</v>
      </c>
    </row>
    <row r="1940" spans="1:19" x14ac:dyDescent="0.25">
      <c r="A1940" t="s">
        <v>5308</v>
      </c>
      <c r="B1940" t="str">
        <f>_xlfn.XLOOKUP(Table2[[#This Row],[tanggal_checkin]],Table6[tanggal_checkin],Table6[id_checkin])</f>
        <v>CI 1029</v>
      </c>
      <c r="C1940" t="s">
        <v>11094</v>
      </c>
      <c r="D1940" t="str">
        <f>_xlfn.XLOOKUP(Table2[[#This Row],[tanggal_checkout]],Table4[tanggal_checkout],Table4[id_checkout])</f>
        <v>CO 1036</v>
      </c>
      <c r="E1940" t="s">
        <v>11692</v>
      </c>
      <c r="F1940" s="8">
        <v>0.93152777777777773</v>
      </c>
      <c r="G1940" t="str">
        <f>_xlfn.XLOOKUP(Table2[[#This Row],[nama_tamu]],Table10[nama_tamu],Table10[id_tamu])</f>
        <v>CUS 1586</v>
      </c>
      <c r="H1940" t="s">
        <v>5310</v>
      </c>
      <c r="I1940" t="str">
        <f>_xlfn.XLOOKUP(Table2[[#This Row],[tipe_kamar]],Table12[tipe_kamar],Table12[id_kamar])</f>
        <v>KMR 002</v>
      </c>
      <c r="J1940" t="s">
        <v>82</v>
      </c>
      <c r="K1940">
        <v>4</v>
      </c>
      <c r="L1940">
        <v>356000</v>
      </c>
      <c r="M1940">
        <v>1424000</v>
      </c>
      <c r="N1940" t="str">
        <f>_xlfn.XLOOKUP(Table2[[#This Row],[metode_pembayaran]],Table11[metode_pembayaran],Table11[id_pembayaran])</f>
        <v>MP 04</v>
      </c>
      <c r="O1940" t="s">
        <v>53</v>
      </c>
      <c r="P1940" t="str">
        <f>_xlfn.XLOOKUP(Table2[[#This Row],[status_reservasi]],'Dim Status Reservasi'!$B$2:$B$5,'Dim Status Reservasi'!$A$2:$A$5)</f>
        <v>ST 004</v>
      </c>
      <c r="Q1940" t="s">
        <v>48</v>
      </c>
      <c r="R1940" t="str">
        <f>_xlfn.XLOOKUP(Table2[[#This Row],[kota_hotel]],'Dim Kota Hotel'!$B$2:$B$21,'Dim Kota Hotel'!$A$2:$A$21)</f>
        <v>LOK 004</v>
      </c>
      <c r="S1940" t="s">
        <v>49</v>
      </c>
    </row>
    <row r="1941" spans="1:19" x14ac:dyDescent="0.25">
      <c r="A1941" t="s">
        <v>5311</v>
      </c>
      <c r="B1941" t="str">
        <f>_xlfn.XLOOKUP(Table2[[#This Row],[tanggal_checkin]],Table6[tanggal_checkin],Table6[id_checkin])</f>
        <v>CI 0759</v>
      </c>
      <c r="C1941" t="s">
        <v>11375</v>
      </c>
      <c r="D1941" t="str">
        <f>_xlfn.XLOOKUP(Table2[[#This Row],[tanggal_checkout]],Table4[tanggal_checkout],Table4[id_checkout])</f>
        <v>CO 0763</v>
      </c>
      <c r="E1941" t="s">
        <v>11978</v>
      </c>
      <c r="F1941" s="8">
        <v>0.90716435185185185</v>
      </c>
      <c r="G1941" t="str">
        <f>_xlfn.XLOOKUP(Table2[[#This Row],[nama_tamu]],Table10[nama_tamu],Table10[id_tamu])</f>
        <v>CUS 1016</v>
      </c>
      <c r="H1941" t="s">
        <v>5313</v>
      </c>
      <c r="I1941" t="str">
        <f>_xlfn.XLOOKUP(Table2[[#This Row],[tipe_kamar]],Table12[tipe_kamar],Table12[id_kamar])</f>
        <v>KMR 001</v>
      </c>
      <c r="J1941" t="s">
        <v>23</v>
      </c>
      <c r="K1941">
        <v>2</v>
      </c>
      <c r="L1941">
        <v>656000</v>
      </c>
      <c r="M1941">
        <v>1312000</v>
      </c>
      <c r="N1941" t="str">
        <f>_xlfn.XLOOKUP(Table2[[#This Row],[metode_pembayaran]],Table11[metode_pembayaran],Table11[id_pembayaran])</f>
        <v>MP 01</v>
      </c>
      <c r="O1941" t="s">
        <v>24</v>
      </c>
      <c r="P1941" t="str">
        <f>_xlfn.XLOOKUP(Table2[[#This Row],[status_reservasi]],'Dim Status Reservasi'!$B$2:$B$5,'Dim Status Reservasi'!$A$2:$A$5)</f>
        <v>ST 004</v>
      </c>
      <c r="Q1941" t="s">
        <v>48</v>
      </c>
      <c r="R1941" t="str">
        <f>_xlfn.XLOOKUP(Table2[[#This Row],[kota_hotel]],'Dim Kota Hotel'!$B$2:$B$21,'Dim Kota Hotel'!$A$2:$A$21)</f>
        <v>LOK 014</v>
      </c>
      <c r="S1941" t="s">
        <v>222</v>
      </c>
    </row>
    <row r="1942" spans="1:19" x14ac:dyDescent="0.25">
      <c r="A1942" t="s">
        <v>5314</v>
      </c>
      <c r="B1942" t="str">
        <f>_xlfn.XLOOKUP(Table2[[#This Row],[tanggal_checkin]],Table6[tanggal_checkin],Table6[id_checkin])</f>
        <v>CI 0618</v>
      </c>
      <c r="C1942" t="s">
        <v>11290</v>
      </c>
      <c r="D1942" t="str">
        <f>_xlfn.XLOOKUP(Table2[[#This Row],[tanggal_checkout]],Table4[tanggal_checkout],Table4[id_checkout])</f>
        <v>CO 0627</v>
      </c>
      <c r="E1942" t="s">
        <v>11135</v>
      </c>
      <c r="F1942" s="8">
        <v>0.28002314814814816</v>
      </c>
      <c r="G1942" t="str">
        <f>_xlfn.XLOOKUP(Table2[[#This Row],[nama_tamu]],Table10[nama_tamu],Table10[id_tamu])</f>
        <v>CUS 2812</v>
      </c>
      <c r="H1942" t="s">
        <v>5315</v>
      </c>
      <c r="I1942" t="str">
        <f>_xlfn.XLOOKUP(Table2[[#This Row],[tipe_kamar]],Table12[tipe_kamar],Table12[id_kamar])</f>
        <v>KMR 004</v>
      </c>
      <c r="J1942" t="s">
        <v>47</v>
      </c>
      <c r="K1942">
        <v>9</v>
      </c>
      <c r="L1942">
        <v>495000</v>
      </c>
      <c r="M1942">
        <v>4455000</v>
      </c>
      <c r="N1942" t="str">
        <f>_xlfn.XLOOKUP(Table2[[#This Row],[metode_pembayaran]],Table11[metode_pembayaran],Table11[id_pembayaran])</f>
        <v>MP 06</v>
      </c>
      <c r="O1942" t="s">
        <v>17</v>
      </c>
      <c r="P1942" t="str">
        <f>_xlfn.XLOOKUP(Table2[[#This Row],[status_reservasi]],'Dim Status Reservasi'!$B$2:$B$5,'Dim Status Reservasi'!$A$2:$A$5)</f>
        <v>ST 003</v>
      </c>
      <c r="Q1942" t="s">
        <v>37</v>
      </c>
      <c r="R1942" t="str">
        <f>_xlfn.XLOOKUP(Table2[[#This Row],[kota_hotel]],'Dim Kota Hotel'!$B$2:$B$21,'Dim Kota Hotel'!$A$2:$A$21)</f>
        <v>LOK 012</v>
      </c>
      <c r="S1942" t="s">
        <v>25</v>
      </c>
    </row>
    <row r="1943" spans="1:19" x14ac:dyDescent="0.25">
      <c r="A1943" t="s">
        <v>5316</v>
      </c>
      <c r="B1943" t="str">
        <f>_xlfn.XLOOKUP(Table2[[#This Row],[tanggal_checkin]],Table6[tanggal_checkin],Table6[id_checkin])</f>
        <v>CI 0933</v>
      </c>
      <c r="C1943" t="s">
        <v>11898</v>
      </c>
      <c r="D1943" t="str">
        <f>_xlfn.XLOOKUP(Table2[[#This Row],[tanggal_checkout]],Table4[tanggal_checkout],Table4[id_checkout])</f>
        <v>CO 0942</v>
      </c>
      <c r="E1943" t="s">
        <v>11041</v>
      </c>
      <c r="F1943" s="8">
        <v>0.98475694444444439</v>
      </c>
      <c r="G1943" t="str">
        <f>_xlfn.XLOOKUP(Table2[[#This Row],[nama_tamu]],Table10[nama_tamu],Table10[id_tamu])</f>
        <v>CUS 4027</v>
      </c>
      <c r="H1943" t="s">
        <v>5318</v>
      </c>
      <c r="I1943" t="str">
        <f>_xlfn.XLOOKUP(Table2[[#This Row],[tipe_kamar]],Table12[tipe_kamar],Table12[id_kamar])</f>
        <v>KMR 002</v>
      </c>
      <c r="J1943" t="s">
        <v>82</v>
      </c>
      <c r="K1943">
        <v>6</v>
      </c>
      <c r="L1943">
        <v>340000</v>
      </c>
      <c r="M1943">
        <v>2040000</v>
      </c>
      <c r="N1943" t="str">
        <f>_xlfn.XLOOKUP(Table2[[#This Row],[metode_pembayaran]],Table11[metode_pembayaran],Table11[id_pembayaran])</f>
        <v>MP 04</v>
      </c>
      <c r="O1943" t="s">
        <v>53</v>
      </c>
      <c r="P1943" t="str">
        <f>_xlfn.XLOOKUP(Table2[[#This Row],[status_reservasi]],'Dim Status Reservasi'!$B$2:$B$5,'Dim Status Reservasi'!$A$2:$A$5)</f>
        <v>ST 001</v>
      </c>
      <c r="Q1943" t="s">
        <v>214</v>
      </c>
      <c r="R1943" t="str">
        <f>_xlfn.XLOOKUP(Table2[[#This Row],[kota_hotel]],'Dim Kota Hotel'!$B$2:$B$21,'Dim Kota Hotel'!$A$2:$A$21)</f>
        <v>LOK 005</v>
      </c>
      <c r="S1943" t="s">
        <v>43</v>
      </c>
    </row>
    <row r="1944" spans="1:19" x14ac:dyDescent="0.25">
      <c r="A1944" t="s">
        <v>5319</v>
      </c>
      <c r="B1944" t="str">
        <f>_xlfn.XLOOKUP(Table2[[#This Row],[tanggal_checkin]],Table6[tanggal_checkin],Table6[id_checkin])</f>
        <v>CI 0634</v>
      </c>
      <c r="C1944" t="s">
        <v>11020</v>
      </c>
      <c r="D1944" t="str">
        <f>_xlfn.XLOOKUP(Table2[[#This Row],[tanggal_checkout]],Table4[tanggal_checkout],Table4[id_checkout])</f>
        <v>CO 0641</v>
      </c>
      <c r="E1944" t="s">
        <v>11795</v>
      </c>
      <c r="F1944" s="8">
        <v>0.87515046296296295</v>
      </c>
      <c r="G1944" t="str">
        <f>_xlfn.XLOOKUP(Table2[[#This Row],[nama_tamu]],Table10[nama_tamu],Table10[id_tamu])</f>
        <v>CUS 0120</v>
      </c>
      <c r="H1944" t="s">
        <v>5321</v>
      </c>
      <c r="I1944" t="str">
        <f>_xlfn.XLOOKUP(Table2[[#This Row],[tipe_kamar]],Table12[tipe_kamar],Table12[id_kamar])</f>
        <v>KMR 004</v>
      </c>
      <c r="J1944" t="s">
        <v>47</v>
      </c>
      <c r="K1944">
        <v>7</v>
      </c>
      <c r="L1944">
        <v>430000</v>
      </c>
      <c r="M1944">
        <v>3010000</v>
      </c>
      <c r="N1944" t="str">
        <f>_xlfn.XLOOKUP(Table2[[#This Row],[metode_pembayaran]],Table11[metode_pembayaran],Table11[id_pembayaran])</f>
        <v>MP 04</v>
      </c>
      <c r="O1944" t="s">
        <v>53</v>
      </c>
      <c r="P1944" t="str">
        <f>_xlfn.XLOOKUP(Table2[[#This Row],[status_reservasi]],'Dim Status Reservasi'!$B$2:$B$5,'Dim Status Reservasi'!$A$2:$A$5)</f>
        <v>ST 003</v>
      </c>
      <c r="Q1944" t="s">
        <v>37</v>
      </c>
      <c r="R1944" t="str">
        <f>_xlfn.XLOOKUP(Table2[[#This Row],[kota_hotel]],'Dim Kota Hotel'!$B$2:$B$21,'Dim Kota Hotel'!$A$2:$A$21)</f>
        <v>LOK 019</v>
      </c>
      <c r="S1944" t="s">
        <v>133</v>
      </c>
    </row>
    <row r="1945" spans="1:19" x14ac:dyDescent="0.25">
      <c r="A1945" t="s">
        <v>5322</v>
      </c>
      <c r="B1945" t="str">
        <f>_xlfn.XLOOKUP(Table2[[#This Row],[tanggal_checkin]],Table6[tanggal_checkin],Table6[id_checkin])</f>
        <v>CI 0235</v>
      </c>
      <c r="C1945" t="s">
        <v>11528</v>
      </c>
      <c r="D1945" t="str">
        <f>_xlfn.XLOOKUP(Table2[[#This Row],[tanggal_checkout]],Table4[tanggal_checkout],Table4[id_checkout])</f>
        <v>CO 0237</v>
      </c>
      <c r="E1945" t="s">
        <v>11667</v>
      </c>
      <c r="F1945" s="8">
        <v>0.66629629629629628</v>
      </c>
      <c r="G1945" t="str">
        <f>_xlfn.XLOOKUP(Table2[[#This Row],[nama_tamu]],Table10[nama_tamu],Table10[id_tamu])</f>
        <v>CUS 2919</v>
      </c>
      <c r="H1945" t="s">
        <v>5323</v>
      </c>
      <c r="I1945" t="str">
        <f>_xlfn.XLOOKUP(Table2[[#This Row],[tipe_kamar]],Table12[tipe_kamar],Table12[id_kamar])</f>
        <v>KMR 001</v>
      </c>
      <c r="J1945" t="s">
        <v>23</v>
      </c>
      <c r="K1945">
        <v>4</v>
      </c>
      <c r="L1945">
        <v>589000</v>
      </c>
      <c r="M1945">
        <v>2356000</v>
      </c>
      <c r="N1945" t="str">
        <f>_xlfn.XLOOKUP(Table2[[#This Row],[metode_pembayaran]],Table11[metode_pembayaran],Table11[id_pembayaran])</f>
        <v>MP 04</v>
      </c>
      <c r="O1945" t="s">
        <v>53</v>
      </c>
      <c r="P1945" t="str">
        <f>_xlfn.XLOOKUP(Table2[[#This Row],[status_reservasi]],'Dim Status Reservasi'!$B$2:$B$5,'Dim Status Reservasi'!$A$2:$A$5)</f>
        <v>ST 003</v>
      </c>
      <c r="Q1945" t="s">
        <v>37</v>
      </c>
      <c r="R1945" t="str">
        <f>_xlfn.XLOOKUP(Table2[[#This Row],[kota_hotel]],'Dim Kota Hotel'!$B$2:$B$21,'Dim Kota Hotel'!$A$2:$A$21)</f>
        <v>LOK 002</v>
      </c>
      <c r="S1945" t="s">
        <v>60</v>
      </c>
    </row>
    <row r="1946" spans="1:19" x14ac:dyDescent="0.25">
      <c r="A1946" t="s">
        <v>5324</v>
      </c>
      <c r="B1946" t="str">
        <f>_xlfn.XLOOKUP(Table2[[#This Row],[tanggal_checkin]],Table6[tanggal_checkin],Table6[id_checkin])</f>
        <v>CI 0282</v>
      </c>
      <c r="C1946" t="s">
        <v>11652</v>
      </c>
      <c r="D1946" t="str">
        <f>_xlfn.XLOOKUP(Table2[[#This Row],[tanggal_checkout]],Table4[tanggal_checkout],Table4[id_checkout])</f>
        <v>CO 0289</v>
      </c>
      <c r="E1946" t="s">
        <v>11475</v>
      </c>
      <c r="F1946" s="8">
        <v>0.56293981481481481</v>
      </c>
      <c r="G1946" t="str">
        <f>_xlfn.XLOOKUP(Table2[[#This Row],[nama_tamu]],Table10[nama_tamu],Table10[id_tamu])</f>
        <v>CUS 4107</v>
      </c>
      <c r="H1946" t="s">
        <v>5325</v>
      </c>
      <c r="I1946" t="str">
        <f>_xlfn.XLOOKUP(Table2[[#This Row],[tipe_kamar]],Table12[tipe_kamar],Table12[id_kamar])</f>
        <v>KMR 001</v>
      </c>
      <c r="J1946" t="s">
        <v>23</v>
      </c>
      <c r="K1946">
        <v>9</v>
      </c>
      <c r="L1946">
        <v>600000</v>
      </c>
      <c r="M1946">
        <v>5400000</v>
      </c>
      <c r="N1946" t="str">
        <f>_xlfn.XLOOKUP(Table2[[#This Row],[metode_pembayaran]],Table11[metode_pembayaran],Table11[id_pembayaran])</f>
        <v>MP 01</v>
      </c>
      <c r="O1946" t="s">
        <v>24</v>
      </c>
      <c r="P1946" t="str">
        <f>_xlfn.XLOOKUP(Table2[[#This Row],[status_reservasi]],'Dim Status Reservasi'!$B$2:$B$5,'Dim Status Reservasi'!$A$2:$A$5)</f>
        <v>ST 004</v>
      </c>
      <c r="Q1946" t="s">
        <v>48</v>
      </c>
      <c r="R1946" t="str">
        <f>_xlfn.XLOOKUP(Table2[[#This Row],[kota_hotel]],'Dim Kota Hotel'!$B$2:$B$21,'Dim Kota Hotel'!$A$2:$A$21)</f>
        <v>LOK 019</v>
      </c>
      <c r="S1946" t="s">
        <v>133</v>
      </c>
    </row>
    <row r="1947" spans="1:19" x14ac:dyDescent="0.25">
      <c r="A1947" t="s">
        <v>5326</v>
      </c>
      <c r="B1947" t="str">
        <f>_xlfn.XLOOKUP(Table2[[#This Row],[tanggal_checkin]],Table6[tanggal_checkin],Table6[id_checkin])</f>
        <v>CI 1040</v>
      </c>
      <c r="C1947" t="s">
        <v>12007</v>
      </c>
      <c r="D1947" t="str">
        <f>_xlfn.XLOOKUP(Table2[[#This Row],[tanggal_checkout]],Table4[tanggal_checkout],Table4[id_checkout])</f>
        <v>CO 1051</v>
      </c>
      <c r="E1947" t="s">
        <v>12025</v>
      </c>
      <c r="F1947" s="8">
        <v>0.32153935185185184</v>
      </c>
      <c r="G1947" t="str">
        <f>_xlfn.XLOOKUP(Table2[[#This Row],[nama_tamu]],Table10[nama_tamu],Table10[id_tamu])</f>
        <v>CUS 1270</v>
      </c>
      <c r="H1947" t="s">
        <v>5327</v>
      </c>
      <c r="I1947" t="str">
        <f>_xlfn.XLOOKUP(Table2[[#This Row],[tipe_kamar]],Table12[tipe_kamar],Table12[id_kamar])</f>
        <v>KMR 002</v>
      </c>
      <c r="J1947" t="s">
        <v>82</v>
      </c>
      <c r="K1947">
        <v>8</v>
      </c>
      <c r="L1947">
        <v>349000</v>
      </c>
      <c r="M1947">
        <v>2792000</v>
      </c>
      <c r="N1947" t="str">
        <f>_xlfn.XLOOKUP(Table2[[#This Row],[metode_pembayaran]],Table11[metode_pembayaran],Table11[id_pembayaran])</f>
        <v>MP 02</v>
      </c>
      <c r="O1947" t="s">
        <v>30</v>
      </c>
      <c r="P1947" t="str">
        <f>_xlfn.XLOOKUP(Table2[[#This Row],[status_reservasi]],'Dim Status Reservasi'!$B$2:$B$5,'Dim Status Reservasi'!$A$2:$A$5)</f>
        <v>ST 004</v>
      </c>
      <c r="Q1947" t="s">
        <v>48</v>
      </c>
      <c r="R1947" t="str">
        <f>_xlfn.XLOOKUP(Table2[[#This Row],[kota_hotel]],'Dim Kota Hotel'!$B$2:$B$21,'Dim Kota Hotel'!$A$2:$A$21)</f>
        <v>LOK 012</v>
      </c>
      <c r="S1947" t="s">
        <v>25</v>
      </c>
    </row>
    <row r="1948" spans="1:19" x14ac:dyDescent="0.25">
      <c r="A1948" t="s">
        <v>5328</v>
      </c>
      <c r="B1948" t="str">
        <f>_xlfn.XLOOKUP(Table2[[#This Row],[tanggal_checkin]],Table6[tanggal_checkin],Table6[id_checkin])</f>
        <v>CI 0295</v>
      </c>
      <c r="C1948" t="s">
        <v>10970</v>
      </c>
      <c r="D1948" t="str">
        <f>_xlfn.XLOOKUP(Table2[[#This Row],[tanggal_checkout]],Table4[tanggal_checkout],Table4[id_checkout])</f>
        <v>CO 0300</v>
      </c>
      <c r="E1948" t="s">
        <v>11304</v>
      </c>
      <c r="F1948" s="8">
        <v>0.99129629629629634</v>
      </c>
      <c r="G1948" t="str">
        <f>_xlfn.XLOOKUP(Table2[[#This Row],[nama_tamu]],Table10[nama_tamu],Table10[id_tamu])</f>
        <v>CUS 2056</v>
      </c>
      <c r="H1948" t="s">
        <v>5329</v>
      </c>
      <c r="I1948" t="str">
        <f>_xlfn.XLOOKUP(Table2[[#This Row],[tipe_kamar]],Table12[tipe_kamar],Table12[id_kamar])</f>
        <v>KMR 004</v>
      </c>
      <c r="J1948" t="s">
        <v>47</v>
      </c>
      <c r="K1948">
        <v>7</v>
      </c>
      <c r="L1948">
        <v>509000</v>
      </c>
      <c r="M1948">
        <v>3563000</v>
      </c>
      <c r="N1948" t="str">
        <f>_xlfn.XLOOKUP(Table2[[#This Row],[metode_pembayaran]],Table11[metode_pembayaran],Table11[id_pembayaran])</f>
        <v>MP 05</v>
      </c>
      <c r="O1948" t="s">
        <v>72</v>
      </c>
      <c r="P1948" t="str">
        <f>_xlfn.XLOOKUP(Table2[[#This Row],[status_reservasi]],'Dim Status Reservasi'!$B$2:$B$5,'Dim Status Reservasi'!$A$2:$A$5)</f>
        <v>ST 004</v>
      </c>
      <c r="Q1948" t="s">
        <v>48</v>
      </c>
      <c r="R1948" t="str">
        <f>_xlfn.XLOOKUP(Table2[[#This Row],[kota_hotel]],'Dim Kota Hotel'!$B$2:$B$21,'Dim Kota Hotel'!$A$2:$A$21)</f>
        <v>LOK 003</v>
      </c>
      <c r="S1948" t="s">
        <v>106</v>
      </c>
    </row>
    <row r="1949" spans="1:19" x14ac:dyDescent="0.25">
      <c r="A1949" t="s">
        <v>5330</v>
      </c>
      <c r="B1949" t="str">
        <f>_xlfn.XLOOKUP(Table2[[#This Row],[tanggal_checkin]],Table6[tanggal_checkin],Table6[id_checkin])</f>
        <v>CI 0583</v>
      </c>
      <c r="C1949" t="s">
        <v>11751</v>
      </c>
      <c r="D1949" t="str">
        <f>_xlfn.XLOOKUP(Table2[[#This Row],[tanggal_checkout]],Table4[tanggal_checkout],Table4[id_checkout])</f>
        <v>CO 0585</v>
      </c>
      <c r="E1949" t="s">
        <v>11166</v>
      </c>
      <c r="F1949" s="8">
        <v>0.75317129629629631</v>
      </c>
      <c r="G1949" t="str">
        <f>_xlfn.XLOOKUP(Table2[[#This Row],[nama_tamu]],Table10[nama_tamu],Table10[id_tamu])</f>
        <v>CUS 3244</v>
      </c>
      <c r="H1949" t="s">
        <v>5332</v>
      </c>
      <c r="I1949" t="str">
        <f>_xlfn.XLOOKUP(Table2[[#This Row],[tipe_kamar]],Table12[tipe_kamar],Table12[id_kamar])</f>
        <v>KMR 004</v>
      </c>
      <c r="J1949" t="s">
        <v>47</v>
      </c>
      <c r="K1949">
        <v>2</v>
      </c>
      <c r="L1949">
        <v>454000</v>
      </c>
      <c r="M1949">
        <v>908000</v>
      </c>
      <c r="N1949" t="str">
        <f>_xlfn.XLOOKUP(Table2[[#This Row],[metode_pembayaran]],Table11[metode_pembayaran],Table11[id_pembayaran])</f>
        <v>MP 02</v>
      </c>
      <c r="O1949" t="s">
        <v>30</v>
      </c>
      <c r="P1949" t="str">
        <f>_xlfn.XLOOKUP(Table2[[#This Row],[status_reservasi]],'Dim Status Reservasi'!$B$2:$B$5,'Dim Status Reservasi'!$A$2:$A$5)</f>
        <v>ST 003</v>
      </c>
      <c r="Q1949" t="s">
        <v>37</v>
      </c>
      <c r="R1949" t="str">
        <f>_xlfn.XLOOKUP(Table2[[#This Row],[kota_hotel]],'Dim Kota Hotel'!$B$2:$B$21,'Dim Kota Hotel'!$A$2:$A$21)</f>
        <v>LOK 005</v>
      </c>
      <c r="S1949" t="s">
        <v>43</v>
      </c>
    </row>
    <row r="1950" spans="1:19" x14ac:dyDescent="0.25">
      <c r="A1950" t="s">
        <v>5333</v>
      </c>
      <c r="B1950" t="str">
        <f>_xlfn.XLOOKUP(Table2[[#This Row],[tanggal_checkin]],Table6[tanggal_checkin],Table6[id_checkin])</f>
        <v>CI 0139</v>
      </c>
      <c r="C1950" t="s">
        <v>11822</v>
      </c>
      <c r="D1950" t="str">
        <f>_xlfn.XLOOKUP(Table2[[#This Row],[tanggal_checkout]],Table4[tanggal_checkout],Table4[id_checkout])</f>
        <v>CO 0141</v>
      </c>
      <c r="E1950" t="s">
        <v>11871</v>
      </c>
      <c r="F1950" s="8">
        <v>0.54398148148148151</v>
      </c>
      <c r="G1950" t="str">
        <f>_xlfn.XLOOKUP(Table2[[#This Row],[nama_tamu]],Table10[nama_tamu],Table10[id_tamu])</f>
        <v>CUS 0044</v>
      </c>
      <c r="H1950" t="s">
        <v>5334</v>
      </c>
      <c r="I1950" t="str">
        <f>_xlfn.XLOOKUP(Table2[[#This Row],[tipe_kamar]],Table12[tipe_kamar],Table12[id_kamar])</f>
        <v>KMR 002</v>
      </c>
      <c r="J1950" t="s">
        <v>82</v>
      </c>
      <c r="K1950">
        <v>2</v>
      </c>
      <c r="L1950">
        <v>317000</v>
      </c>
      <c r="M1950">
        <v>634000</v>
      </c>
      <c r="N1950" t="str">
        <f>_xlfn.XLOOKUP(Table2[[#This Row],[metode_pembayaran]],Table11[metode_pembayaran],Table11[id_pembayaran])</f>
        <v>MP 04</v>
      </c>
      <c r="O1950" t="s">
        <v>53</v>
      </c>
      <c r="P1950" t="str">
        <f>_xlfn.XLOOKUP(Table2[[#This Row],[status_reservasi]],'Dim Status Reservasi'!$B$2:$B$5,'Dim Status Reservasi'!$A$2:$A$5)</f>
        <v>ST 001</v>
      </c>
      <c r="Q1950" t="s">
        <v>214</v>
      </c>
      <c r="R1950" t="str">
        <f>_xlfn.XLOOKUP(Table2[[#This Row],[kota_hotel]],'Dim Kota Hotel'!$B$2:$B$21,'Dim Kota Hotel'!$A$2:$A$21)</f>
        <v>LOK 002</v>
      </c>
      <c r="S1950" t="s">
        <v>60</v>
      </c>
    </row>
    <row r="1951" spans="1:19" x14ac:dyDescent="0.25">
      <c r="A1951" t="s">
        <v>5335</v>
      </c>
      <c r="B1951" t="str">
        <f>_xlfn.XLOOKUP(Table2[[#This Row],[tanggal_checkin]],Table6[tanggal_checkin],Table6[id_checkin])</f>
        <v>CI 0631</v>
      </c>
      <c r="C1951" t="s">
        <v>11019</v>
      </c>
      <c r="D1951" t="str">
        <f>_xlfn.XLOOKUP(Table2[[#This Row],[tanggal_checkout]],Table4[tanggal_checkout],Table4[id_checkout])</f>
        <v>CO 0633</v>
      </c>
      <c r="E1951" t="s">
        <v>11223</v>
      </c>
      <c r="F1951" s="8">
        <v>0.96626157407407409</v>
      </c>
      <c r="G1951" t="str">
        <f>_xlfn.XLOOKUP(Table2[[#This Row],[nama_tamu]],Table10[nama_tamu],Table10[id_tamu])</f>
        <v>CUS 1185</v>
      </c>
      <c r="H1951" t="s">
        <v>5336</v>
      </c>
      <c r="I1951" t="str">
        <f>_xlfn.XLOOKUP(Table2[[#This Row],[tipe_kamar]],Table12[tipe_kamar],Table12[id_kamar])</f>
        <v>KMR 003</v>
      </c>
      <c r="J1951" t="s">
        <v>64</v>
      </c>
      <c r="K1951">
        <v>2</v>
      </c>
      <c r="L1951">
        <v>1330000</v>
      </c>
      <c r="M1951">
        <v>2660000</v>
      </c>
      <c r="N1951" t="str">
        <f>_xlfn.XLOOKUP(Table2[[#This Row],[metode_pembayaran]],Table11[metode_pembayaran],Table11[id_pembayaran])</f>
        <v>MP 02</v>
      </c>
      <c r="O1951" t="s">
        <v>30</v>
      </c>
      <c r="P1951" t="str">
        <f>_xlfn.XLOOKUP(Table2[[#This Row],[status_reservasi]],'Dim Status Reservasi'!$B$2:$B$5,'Dim Status Reservasi'!$A$2:$A$5)</f>
        <v>ST 004</v>
      </c>
      <c r="Q1951" t="s">
        <v>48</v>
      </c>
      <c r="R1951" t="str">
        <f>_xlfn.XLOOKUP(Table2[[#This Row],[kota_hotel]],'Dim Kota Hotel'!$B$2:$B$21,'Dim Kota Hotel'!$A$2:$A$21)</f>
        <v>LOK 007</v>
      </c>
      <c r="S1951" t="s">
        <v>145</v>
      </c>
    </row>
    <row r="1952" spans="1:19" x14ac:dyDescent="0.25">
      <c r="A1952" t="s">
        <v>5337</v>
      </c>
      <c r="B1952" t="str">
        <f>_xlfn.XLOOKUP(Table2[[#This Row],[tanggal_checkin]],Table6[tanggal_checkin],Table6[id_checkin])</f>
        <v>CI 0114</v>
      </c>
      <c r="C1952" t="s">
        <v>11308</v>
      </c>
      <c r="D1952" t="str">
        <f>_xlfn.XLOOKUP(Table2[[#This Row],[tanggal_checkout]],Table4[tanggal_checkout],Table4[id_checkout])</f>
        <v>CO 0119</v>
      </c>
      <c r="E1952" t="s">
        <v>11567</v>
      </c>
      <c r="F1952" s="8">
        <v>0.63334490740740745</v>
      </c>
      <c r="G1952" t="str">
        <f>_xlfn.XLOOKUP(Table2[[#This Row],[nama_tamu]],Table10[nama_tamu],Table10[id_tamu])</f>
        <v>CUS 0984</v>
      </c>
      <c r="H1952" t="s">
        <v>5338</v>
      </c>
      <c r="I1952" t="str">
        <f>_xlfn.XLOOKUP(Table2[[#This Row],[tipe_kamar]],Table12[tipe_kamar],Table12[id_kamar])</f>
        <v>KMR 003</v>
      </c>
      <c r="J1952" t="s">
        <v>64</v>
      </c>
      <c r="K1952">
        <v>5</v>
      </c>
      <c r="L1952">
        <v>1157000</v>
      </c>
      <c r="M1952">
        <v>5785000</v>
      </c>
      <c r="N1952" t="str">
        <f>_xlfn.XLOOKUP(Table2[[#This Row],[metode_pembayaran]],Table11[metode_pembayaran],Table11[id_pembayaran])</f>
        <v>MP 05</v>
      </c>
      <c r="O1952" t="s">
        <v>72</v>
      </c>
      <c r="P1952" t="str">
        <f>_xlfn.XLOOKUP(Table2[[#This Row],[status_reservasi]],'Dim Status Reservasi'!$B$2:$B$5,'Dim Status Reservasi'!$A$2:$A$5)</f>
        <v>ST 004</v>
      </c>
      <c r="Q1952" t="s">
        <v>48</v>
      </c>
      <c r="R1952" t="str">
        <f>_xlfn.XLOOKUP(Table2[[#This Row],[kota_hotel]],'Dim Kota Hotel'!$B$2:$B$21,'Dim Kota Hotel'!$A$2:$A$21)</f>
        <v>LOK 004</v>
      </c>
      <c r="S1952" t="s">
        <v>49</v>
      </c>
    </row>
    <row r="1953" spans="1:19" x14ac:dyDescent="0.25">
      <c r="A1953" t="s">
        <v>5339</v>
      </c>
      <c r="B1953" t="str">
        <f>_xlfn.XLOOKUP(Table2[[#This Row],[tanggal_checkin]],Table6[tanggal_checkin],Table6[id_checkin])</f>
        <v>CI 0389</v>
      </c>
      <c r="C1953" t="s">
        <v>11455</v>
      </c>
      <c r="D1953" t="str">
        <f>_xlfn.XLOOKUP(Table2[[#This Row],[tanggal_checkout]],Table4[tanggal_checkout],Table4[id_checkout])</f>
        <v>CO 0392</v>
      </c>
      <c r="E1953" t="s">
        <v>11200</v>
      </c>
      <c r="F1953" s="8">
        <v>0.5803356481481482</v>
      </c>
      <c r="G1953" t="str">
        <f>_xlfn.XLOOKUP(Table2[[#This Row],[nama_tamu]],Table10[nama_tamu],Table10[id_tamu])</f>
        <v>CUS 3366</v>
      </c>
      <c r="H1953" t="s">
        <v>5341</v>
      </c>
      <c r="I1953" t="str">
        <f>_xlfn.XLOOKUP(Table2[[#This Row],[tipe_kamar]],Table12[tipe_kamar],Table12[id_kamar])</f>
        <v>KMR 002</v>
      </c>
      <c r="J1953" t="s">
        <v>82</v>
      </c>
      <c r="K1953">
        <v>2</v>
      </c>
      <c r="L1953">
        <v>366000</v>
      </c>
      <c r="M1953">
        <v>732000</v>
      </c>
      <c r="N1953" t="str">
        <f>_xlfn.XLOOKUP(Table2[[#This Row],[metode_pembayaran]],Table11[metode_pembayaran],Table11[id_pembayaran])</f>
        <v>MP 02</v>
      </c>
      <c r="O1953" t="s">
        <v>30</v>
      </c>
      <c r="P1953" t="str">
        <f>_xlfn.XLOOKUP(Table2[[#This Row],[status_reservasi]],'Dim Status Reservasi'!$B$2:$B$5,'Dim Status Reservasi'!$A$2:$A$5)</f>
        <v>ST 003</v>
      </c>
      <c r="Q1953" t="s">
        <v>37</v>
      </c>
      <c r="R1953" t="str">
        <f>_xlfn.XLOOKUP(Table2[[#This Row],[kota_hotel]],'Dim Kota Hotel'!$B$2:$B$21,'Dim Kota Hotel'!$A$2:$A$21)</f>
        <v>LOK 015</v>
      </c>
      <c r="S1953" t="s">
        <v>233</v>
      </c>
    </row>
    <row r="1954" spans="1:19" x14ac:dyDescent="0.25">
      <c r="A1954" t="s">
        <v>5342</v>
      </c>
      <c r="B1954" t="str">
        <f>_xlfn.XLOOKUP(Table2[[#This Row],[tanggal_checkin]],Table6[tanggal_checkin],Table6[id_checkin])</f>
        <v>CI 0589</v>
      </c>
      <c r="C1954" t="s">
        <v>11272</v>
      </c>
      <c r="D1954" t="str">
        <f>_xlfn.XLOOKUP(Table2[[#This Row],[tanggal_checkout]],Table4[tanggal_checkout],Table4[id_checkout])</f>
        <v>CO 0591</v>
      </c>
      <c r="E1954" t="s">
        <v>11254</v>
      </c>
      <c r="F1954" s="8">
        <v>0.99847222222222221</v>
      </c>
      <c r="G1954" t="str">
        <f>_xlfn.XLOOKUP(Table2[[#This Row],[nama_tamu]],Table10[nama_tamu],Table10[id_tamu])</f>
        <v>CUS 2999</v>
      </c>
      <c r="H1954" t="s">
        <v>5344</v>
      </c>
      <c r="I1954" t="str">
        <f>_xlfn.XLOOKUP(Table2[[#This Row],[tipe_kamar]],Table12[tipe_kamar],Table12[id_kamar])</f>
        <v>KMR 002</v>
      </c>
      <c r="J1954" t="s">
        <v>82</v>
      </c>
      <c r="K1954">
        <v>2</v>
      </c>
      <c r="L1954">
        <v>361000</v>
      </c>
      <c r="M1954">
        <v>722000</v>
      </c>
      <c r="N1954" t="str">
        <f>_xlfn.XLOOKUP(Table2[[#This Row],[metode_pembayaran]],Table11[metode_pembayaran],Table11[id_pembayaran])</f>
        <v>MP 06</v>
      </c>
      <c r="O1954" t="s">
        <v>17</v>
      </c>
      <c r="P1954" t="str">
        <f>_xlfn.XLOOKUP(Table2[[#This Row],[status_reservasi]],'Dim Status Reservasi'!$B$2:$B$5,'Dim Status Reservasi'!$A$2:$A$5)</f>
        <v>ST 004</v>
      </c>
      <c r="Q1954" t="s">
        <v>48</v>
      </c>
      <c r="R1954" t="str">
        <f>_xlfn.XLOOKUP(Table2[[#This Row],[kota_hotel]],'Dim Kota Hotel'!$B$2:$B$21,'Dim Kota Hotel'!$A$2:$A$21)</f>
        <v>LOK 011</v>
      </c>
      <c r="S1954" t="s">
        <v>38</v>
      </c>
    </row>
    <row r="1955" spans="1:19" x14ac:dyDescent="0.25">
      <c r="A1955" t="s">
        <v>5345</v>
      </c>
      <c r="B1955" t="str">
        <f>_xlfn.XLOOKUP(Table2[[#This Row],[tanggal_checkin]],Table6[tanggal_checkin],Table6[id_checkin])</f>
        <v>CI 0152</v>
      </c>
      <c r="C1955" t="s">
        <v>11128</v>
      </c>
      <c r="D1955" t="str">
        <f>_xlfn.XLOOKUP(Table2[[#This Row],[tanggal_checkout]],Table4[tanggal_checkout],Table4[id_checkout])</f>
        <v>CO 0161</v>
      </c>
      <c r="E1955" t="s">
        <v>11845</v>
      </c>
      <c r="F1955" s="8">
        <v>0.40782407407407406</v>
      </c>
      <c r="G1955" t="str">
        <f>_xlfn.XLOOKUP(Table2[[#This Row],[nama_tamu]],Table10[nama_tamu],Table10[id_tamu])</f>
        <v>CUS 0299</v>
      </c>
      <c r="H1955" t="s">
        <v>5346</v>
      </c>
      <c r="I1955" t="str">
        <f>_xlfn.XLOOKUP(Table2[[#This Row],[tipe_kamar]],Table12[tipe_kamar],Table12[id_kamar])</f>
        <v>KMR 001</v>
      </c>
      <c r="J1955" t="s">
        <v>23</v>
      </c>
      <c r="K1955">
        <v>8</v>
      </c>
      <c r="L1955">
        <v>563000</v>
      </c>
      <c r="M1955">
        <v>4504000</v>
      </c>
      <c r="N1955" t="str">
        <f>_xlfn.XLOOKUP(Table2[[#This Row],[metode_pembayaran]],Table11[metode_pembayaran],Table11[id_pembayaran])</f>
        <v>MP 06</v>
      </c>
      <c r="O1955" t="s">
        <v>17</v>
      </c>
      <c r="P1955" t="str">
        <f>_xlfn.XLOOKUP(Table2[[#This Row],[status_reservasi]],'Dim Status Reservasi'!$B$2:$B$5,'Dim Status Reservasi'!$A$2:$A$5)</f>
        <v>ST 004</v>
      </c>
      <c r="Q1955" t="s">
        <v>48</v>
      </c>
      <c r="R1955" t="str">
        <f>_xlfn.XLOOKUP(Table2[[#This Row],[kota_hotel]],'Dim Kota Hotel'!$B$2:$B$21,'Dim Kota Hotel'!$A$2:$A$21)</f>
        <v>LOK 002</v>
      </c>
      <c r="S1955" t="s">
        <v>60</v>
      </c>
    </row>
    <row r="1956" spans="1:19" x14ac:dyDescent="0.25">
      <c r="A1956" t="s">
        <v>5347</v>
      </c>
      <c r="B1956" t="str">
        <f>_xlfn.XLOOKUP(Table2[[#This Row],[tanggal_checkin]],Table6[tanggal_checkin],Table6[id_checkin])</f>
        <v>CI 0139</v>
      </c>
      <c r="C1956" t="s">
        <v>11822</v>
      </c>
      <c r="D1956" t="str">
        <f>_xlfn.XLOOKUP(Table2[[#This Row],[tanggal_checkout]],Table4[tanggal_checkout],Table4[id_checkout])</f>
        <v>CO 0147</v>
      </c>
      <c r="E1956" t="s">
        <v>11180</v>
      </c>
      <c r="F1956" s="8">
        <v>0.56056712962962962</v>
      </c>
      <c r="G1956" t="str">
        <f>_xlfn.XLOOKUP(Table2[[#This Row],[nama_tamu]],Table10[nama_tamu],Table10[id_tamu])</f>
        <v>CUS 0830</v>
      </c>
      <c r="H1956" t="s">
        <v>5348</v>
      </c>
      <c r="I1956" t="str">
        <f>_xlfn.XLOOKUP(Table2[[#This Row],[tipe_kamar]],Table12[tipe_kamar],Table12[id_kamar])</f>
        <v>KMR 001</v>
      </c>
      <c r="J1956" t="s">
        <v>23</v>
      </c>
      <c r="K1956">
        <v>8</v>
      </c>
      <c r="L1956">
        <v>661000</v>
      </c>
      <c r="M1956">
        <v>5288000</v>
      </c>
      <c r="N1956" t="str">
        <f>_xlfn.XLOOKUP(Table2[[#This Row],[metode_pembayaran]],Table11[metode_pembayaran],Table11[id_pembayaran])</f>
        <v>MP 05</v>
      </c>
      <c r="O1956" t="s">
        <v>72</v>
      </c>
      <c r="P1956" t="str">
        <f>_xlfn.XLOOKUP(Table2[[#This Row],[status_reservasi]],'Dim Status Reservasi'!$B$2:$B$5,'Dim Status Reservasi'!$A$2:$A$5)</f>
        <v>ST 003</v>
      </c>
      <c r="Q1956" t="s">
        <v>37</v>
      </c>
      <c r="R1956" t="str">
        <f>_xlfn.XLOOKUP(Table2[[#This Row],[kota_hotel]],'Dim Kota Hotel'!$B$2:$B$21,'Dim Kota Hotel'!$A$2:$A$21)</f>
        <v>LOK 005</v>
      </c>
      <c r="S1956" t="s">
        <v>43</v>
      </c>
    </row>
    <row r="1957" spans="1:19" x14ac:dyDescent="0.25">
      <c r="A1957" t="s">
        <v>5349</v>
      </c>
      <c r="B1957" t="str">
        <f>_xlfn.XLOOKUP(Table2[[#This Row],[tanggal_checkin]],Table6[tanggal_checkin],Table6[id_checkin])</f>
        <v>CI 0043</v>
      </c>
      <c r="C1957" t="s">
        <v>10974</v>
      </c>
      <c r="D1957" t="str">
        <f>_xlfn.XLOOKUP(Table2[[#This Row],[tanggal_checkout]],Table4[tanggal_checkout],Table4[id_checkout])</f>
        <v>CO 0051</v>
      </c>
      <c r="E1957" t="s">
        <v>10966</v>
      </c>
      <c r="F1957" s="8">
        <v>0.98032407407407407</v>
      </c>
      <c r="G1957" t="str">
        <f>_xlfn.XLOOKUP(Table2[[#This Row],[nama_tamu]],Table10[nama_tamu],Table10[id_tamu])</f>
        <v>CUS 3566</v>
      </c>
      <c r="H1957" t="s">
        <v>5350</v>
      </c>
      <c r="I1957" t="str">
        <f>_xlfn.XLOOKUP(Table2[[#This Row],[tipe_kamar]],Table12[tipe_kamar],Table12[id_kamar])</f>
        <v>KMR 004</v>
      </c>
      <c r="J1957" t="s">
        <v>47</v>
      </c>
      <c r="K1957">
        <v>8</v>
      </c>
      <c r="L1957">
        <v>474000</v>
      </c>
      <c r="M1957">
        <v>3792000</v>
      </c>
      <c r="N1957" t="str">
        <f>_xlfn.XLOOKUP(Table2[[#This Row],[metode_pembayaran]],Table11[metode_pembayaran],Table11[id_pembayaran])</f>
        <v>MP 03</v>
      </c>
      <c r="O1957" t="s">
        <v>36</v>
      </c>
      <c r="P1957" t="str">
        <f>_xlfn.XLOOKUP(Table2[[#This Row],[status_reservasi]],'Dim Status Reservasi'!$B$2:$B$5,'Dim Status Reservasi'!$A$2:$A$5)</f>
        <v>ST 002</v>
      </c>
      <c r="Q1957" t="s">
        <v>124</v>
      </c>
      <c r="R1957" t="str">
        <f>_xlfn.XLOOKUP(Table2[[#This Row],[kota_hotel]],'Dim Kota Hotel'!$B$2:$B$21,'Dim Kota Hotel'!$A$2:$A$21)</f>
        <v>LOK 011</v>
      </c>
      <c r="S1957" t="s">
        <v>38</v>
      </c>
    </row>
    <row r="1958" spans="1:19" x14ac:dyDescent="0.25">
      <c r="A1958" t="s">
        <v>5351</v>
      </c>
      <c r="B1958" t="str">
        <f>_xlfn.XLOOKUP(Table2[[#This Row],[tanggal_checkin]],Table6[tanggal_checkin],Table6[id_checkin])</f>
        <v>CI 0311</v>
      </c>
      <c r="C1958" t="s">
        <v>11536</v>
      </c>
      <c r="D1958" t="str">
        <f>_xlfn.XLOOKUP(Table2[[#This Row],[tanggal_checkout]],Table4[tanggal_checkout],Table4[id_checkout])</f>
        <v>CO 0310</v>
      </c>
      <c r="E1958" t="s">
        <v>11209</v>
      </c>
      <c r="F1958" s="8">
        <v>0.3144675925925926</v>
      </c>
      <c r="G1958" t="str">
        <f>_xlfn.XLOOKUP(Table2[[#This Row],[nama_tamu]],Table10[nama_tamu],Table10[id_tamu])</f>
        <v>CUS 1310</v>
      </c>
      <c r="H1958" t="s">
        <v>5353</v>
      </c>
      <c r="I1958" t="str">
        <f>_xlfn.XLOOKUP(Table2[[#This Row],[tipe_kamar]],Table12[tipe_kamar],Table12[id_kamar])</f>
        <v>KMR 001</v>
      </c>
      <c r="J1958" t="s">
        <v>23</v>
      </c>
      <c r="K1958">
        <v>1</v>
      </c>
      <c r="L1958">
        <v>644000</v>
      </c>
      <c r="M1958">
        <v>644000</v>
      </c>
      <c r="N1958" t="str">
        <f>_xlfn.XLOOKUP(Table2[[#This Row],[metode_pembayaran]],Table11[metode_pembayaran],Table11[id_pembayaran])</f>
        <v>MP 03</v>
      </c>
      <c r="O1958" t="s">
        <v>36</v>
      </c>
      <c r="P1958" t="str">
        <f>_xlfn.XLOOKUP(Table2[[#This Row],[status_reservasi]],'Dim Status Reservasi'!$B$2:$B$5,'Dim Status Reservasi'!$A$2:$A$5)</f>
        <v>ST 001</v>
      </c>
      <c r="Q1958" t="s">
        <v>214</v>
      </c>
      <c r="R1958" t="str">
        <f>_xlfn.XLOOKUP(Table2[[#This Row],[kota_hotel]],'Dim Kota Hotel'!$B$2:$B$21,'Dim Kota Hotel'!$A$2:$A$21)</f>
        <v>LOK 002</v>
      </c>
      <c r="S1958" t="s">
        <v>60</v>
      </c>
    </row>
    <row r="1959" spans="1:19" x14ac:dyDescent="0.25">
      <c r="A1959" t="s">
        <v>5354</v>
      </c>
      <c r="B1959" t="str">
        <f>_xlfn.XLOOKUP(Table2[[#This Row],[tanggal_checkin]],Table6[tanggal_checkin],Table6[id_checkin])</f>
        <v>CI 0747</v>
      </c>
      <c r="C1959" t="s">
        <v>10997</v>
      </c>
      <c r="D1959" t="str">
        <f>_xlfn.XLOOKUP(Table2[[#This Row],[tanggal_checkout]],Table4[tanggal_checkout],Table4[id_checkout])</f>
        <v>CO 0758</v>
      </c>
      <c r="E1959" t="s">
        <v>11008</v>
      </c>
      <c r="F1959" s="8">
        <v>0.9857407407407407</v>
      </c>
      <c r="G1959" t="str">
        <f>_xlfn.XLOOKUP(Table2[[#This Row],[nama_tamu]],Table10[nama_tamu],Table10[id_tamu])</f>
        <v>CUS 1224</v>
      </c>
      <c r="H1959" t="s">
        <v>5355</v>
      </c>
      <c r="I1959" t="str">
        <f>_xlfn.XLOOKUP(Table2[[#This Row],[tipe_kamar]],Table12[tipe_kamar],Table12[id_kamar])</f>
        <v>KMR 004</v>
      </c>
      <c r="J1959" t="s">
        <v>47</v>
      </c>
      <c r="K1959">
        <v>9</v>
      </c>
      <c r="L1959">
        <v>438000</v>
      </c>
      <c r="M1959">
        <v>3942000</v>
      </c>
      <c r="N1959" t="str">
        <f>_xlfn.XLOOKUP(Table2[[#This Row],[metode_pembayaran]],Table11[metode_pembayaran],Table11[id_pembayaran])</f>
        <v>MP 05</v>
      </c>
      <c r="O1959" t="s">
        <v>72</v>
      </c>
      <c r="P1959" t="str">
        <f>_xlfn.XLOOKUP(Table2[[#This Row],[status_reservasi]],'Dim Status Reservasi'!$B$2:$B$5,'Dim Status Reservasi'!$A$2:$A$5)</f>
        <v>ST 004</v>
      </c>
      <c r="Q1959" t="s">
        <v>48</v>
      </c>
      <c r="R1959" t="str">
        <f>_xlfn.XLOOKUP(Table2[[#This Row],[kota_hotel]],'Dim Kota Hotel'!$B$2:$B$21,'Dim Kota Hotel'!$A$2:$A$21)</f>
        <v>LOK 010</v>
      </c>
      <c r="S1959" t="s">
        <v>226</v>
      </c>
    </row>
    <row r="1960" spans="1:19" x14ac:dyDescent="0.25">
      <c r="A1960" t="s">
        <v>5356</v>
      </c>
      <c r="B1960" t="str">
        <f>_xlfn.XLOOKUP(Table2[[#This Row],[tanggal_checkin]],Table6[tanggal_checkin],Table6[id_checkin])</f>
        <v>CI 0746</v>
      </c>
      <c r="C1960" t="s">
        <v>11103</v>
      </c>
      <c r="D1960" t="str">
        <f>_xlfn.XLOOKUP(Table2[[#This Row],[tanggal_checkout]],Table4[tanggal_checkout],Table4[id_checkout])</f>
        <v>CO 0751</v>
      </c>
      <c r="E1960" t="s">
        <v>10980</v>
      </c>
      <c r="F1960" s="8">
        <v>0.31167824074074074</v>
      </c>
      <c r="G1960" t="str">
        <f>_xlfn.XLOOKUP(Table2[[#This Row],[nama_tamu]],Table10[nama_tamu],Table10[id_tamu])</f>
        <v>CUS 3778</v>
      </c>
      <c r="H1960" t="s">
        <v>5357</v>
      </c>
      <c r="I1960" t="str">
        <f>_xlfn.XLOOKUP(Table2[[#This Row],[tipe_kamar]],Table12[tipe_kamar],Table12[id_kamar])</f>
        <v>KMR 002</v>
      </c>
      <c r="J1960" t="s">
        <v>82</v>
      </c>
      <c r="K1960">
        <v>2</v>
      </c>
      <c r="L1960">
        <v>316000</v>
      </c>
      <c r="M1960">
        <v>632000</v>
      </c>
      <c r="N1960" t="str">
        <f>_xlfn.XLOOKUP(Table2[[#This Row],[metode_pembayaran]],Table11[metode_pembayaran],Table11[id_pembayaran])</f>
        <v>MP 06</v>
      </c>
      <c r="O1960" t="s">
        <v>17</v>
      </c>
      <c r="P1960" t="str">
        <f>_xlfn.XLOOKUP(Table2[[#This Row],[status_reservasi]],'Dim Status Reservasi'!$B$2:$B$5,'Dim Status Reservasi'!$A$2:$A$5)</f>
        <v>ST 004</v>
      </c>
      <c r="Q1960" t="s">
        <v>48</v>
      </c>
      <c r="R1960" t="str">
        <f>_xlfn.XLOOKUP(Table2[[#This Row],[kota_hotel]],'Dim Kota Hotel'!$B$2:$B$21,'Dim Kota Hotel'!$A$2:$A$21)</f>
        <v>LOK 008</v>
      </c>
      <c r="S1960" t="s">
        <v>68</v>
      </c>
    </row>
    <row r="1961" spans="1:19" x14ac:dyDescent="0.25">
      <c r="A1961" t="s">
        <v>5358</v>
      </c>
      <c r="B1961" t="str">
        <f>_xlfn.XLOOKUP(Table2[[#This Row],[tanggal_checkin]],Table6[tanggal_checkin],Table6[id_checkin])</f>
        <v>CI 0719</v>
      </c>
      <c r="C1961" t="s">
        <v>11186</v>
      </c>
      <c r="D1961" t="str">
        <f>_xlfn.XLOOKUP(Table2[[#This Row],[tanggal_checkout]],Table4[tanggal_checkout],Table4[id_checkout])</f>
        <v>CO 0731</v>
      </c>
      <c r="E1961" t="s">
        <v>11461</v>
      </c>
      <c r="F1961" s="8">
        <v>0.83554398148148146</v>
      </c>
      <c r="G1961" t="str">
        <f>_xlfn.XLOOKUP(Table2[[#This Row],[nama_tamu]],Table10[nama_tamu],Table10[id_tamu])</f>
        <v>CUS 1778</v>
      </c>
      <c r="H1961" t="s">
        <v>5359</v>
      </c>
      <c r="I1961" t="str">
        <f>_xlfn.XLOOKUP(Table2[[#This Row],[tipe_kamar]],Table12[tipe_kamar],Table12[id_kamar])</f>
        <v>KMR 004</v>
      </c>
      <c r="J1961" t="s">
        <v>47</v>
      </c>
      <c r="K1961">
        <v>9</v>
      </c>
      <c r="L1961">
        <v>446000</v>
      </c>
      <c r="M1961">
        <v>4014000</v>
      </c>
      <c r="N1961" t="str">
        <f>_xlfn.XLOOKUP(Table2[[#This Row],[metode_pembayaran]],Table11[metode_pembayaran],Table11[id_pembayaran])</f>
        <v>MP 03</v>
      </c>
      <c r="O1961" t="s">
        <v>36</v>
      </c>
      <c r="P1961" t="str">
        <f>_xlfn.XLOOKUP(Table2[[#This Row],[status_reservasi]],'Dim Status Reservasi'!$B$2:$B$5,'Dim Status Reservasi'!$A$2:$A$5)</f>
        <v>ST 003</v>
      </c>
      <c r="Q1961" t="s">
        <v>37</v>
      </c>
      <c r="R1961" t="str">
        <f>_xlfn.XLOOKUP(Table2[[#This Row],[kota_hotel]],'Dim Kota Hotel'!$B$2:$B$21,'Dim Kota Hotel'!$A$2:$A$21)</f>
        <v>LOK 006</v>
      </c>
      <c r="S1961" t="s">
        <v>129</v>
      </c>
    </row>
    <row r="1962" spans="1:19" x14ac:dyDescent="0.25">
      <c r="A1962" t="s">
        <v>5360</v>
      </c>
      <c r="B1962" t="str">
        <f>_xlfn.XLOOKUP(Table2[[#This Row],[tanggal_checkin]],Table6[tanggal_checkin],Table6[id_checkin])</f>
        <v>CI 0414</v>
      </c>
      <c r="C1962" t="s">
        <v>11710</v>
      </c>
      <c r="D1962" t="str">
        <f>_xlfn.XLOOKUP(Table2[[#This Row],[tanggal_checkout]],Table4[tanggal_checkout],Table4[id_checkout])</f>
        <v>CO 0417</v>
      </c>
      <c r="E1962" t="s">
        <v>12026</v>
      </c>
      <c r="F1962" s="8">
        <v>0.10540509259259259</v>
      </c>
      <c r="G1962" t="str">
        <f>_xlfn.XLOOKUP(Table2[[#This Row],[nama_tamu]],Table10[nama_tamu],Table10[id_tamu])</f>
        <v>CUS 2403</v>
      </c>
      <c r="H1962" t="s">
        <v>5361</v>
      </c>
      <c r="I1962" t="str">
        <f>_xlfn.XLOOKUP(Table2[[#This Row],[tipe_kamar]],Table12[tipe_kamar],Table12[id_kamar])</f>
        <v>KMR 002</v>
      </c>
      <c r="J1962" t="s">
        <v>82</v>
      </c>
      <c r="K1962">
        <v>1</v>
      </c>
      <c r="L1962">
        <v>392000</v>
      </c>
      <c r="M1962">
        <v>392000</v>
      </c>
      <c r="N1962" t="str">
        <f>_xlfn.XLOOKUP(Table2[[#This Row],[metode_pembayaran]],Table11[metode_pembayaran],Table11[id_pembayaran])</f>
        <v>MP 01</v>
      </c>
      <c r="O1962" t="s">
        <v>24</v>
      </c>
      <c r="P1962" t="str">
        <f>_xlfn.XLOOKUP(Table2[[#This Row],[status_reservasi]],'Dim Status Reservasi'!$B$2:$B$5,'Dim Status Reservasi'!$A$2:$A$5)</f>
        <v>ST 004</v>
      </c>
      <c r="Q1962" t="s">
        <v>48</v>
      </c>
      <c r="R1962" t="str">
        <f>_xlfn.XLOOKUP(Table2[[#This Row],[kota_hotel]],'Dim Kota Hotel'!$B$2:$B$21,'Dim Kota Hotel'!$A$2:$A$21)</f>
        <v>LOK 008</v>
      </c>
      <c r="S1962" t="s">
        <v>68</v>
      </c>
    </row>
    <row r="1963" spans="1:19" x14ac:dyDescent="0.25">
      <c r="A1963" t="s">
        <v>5362</v>
      </c>
      <c r="B1963" t="str">
        <f>_xlfn.XLOOKUP(Table2[[#This Row],[tanggal_checkin]],Table6[tanggal_checkin],Table6[id_checkin])</f>
        <v>CI 0076</v>
      </c>
      <c r="C1963" t="s">
        <v>11266</v>
      </c>
      <c r="D1963" t="str">
        <f>_xlfn.XLOOKUP(Table2[[#This Row],[tanggal_checkout]],Table4[tanggal_checkout],Table4[id_checkout])</f>
        <v>CO 0078</v>
      </c>
      <c r="E1963" t="s">
        <v>11443</v>
      </c>
      <c r="F1963" s="8">
        <v>0.28501157407407407</v>
      </c>
      <c r="G1963" t="str">
        <f>_xlfn.XLOOKUP(Table2[[#This Row],[nama_tamu]],Table10[nama_tamu],Table10[id_tamu])</f>
        <v>CUS 0139</v>
      </c>
      <c r="H1963" t="s">
        <v>11134</v>
      </c>
      <c r="I1963" t="str">
        <f>_xlfn.XLOOKUP(Table2[[#This Row],[tipe_kamar]],Table12[tipe_kamar],Table12[id_kamar])</f>
        <v>KMR 002</v>
      </c>
      <c r="J1963" t="s">
        <v>82</v>
      </c>
      <c r="K1963">
        <v>2</v>
      </c>
      <c r="L1963">
        <v>398000</v>
      </c>
      <c r="M1963">
        <v>796000</v>
      </c>
      <c r="N1963" t="str">
        <f>_xlfn.XLOOKUP(Table2[[#This Row],[metode_pembayaran]],Table11[metode_pembayaran],Table11[id_pembayaran])</f>
        <v>MP 05</v>
      </c>
      <c r="O1963" t="s">
        <v>72</v>
      </c>
      <c r="P1963" t="str">
        <f>_xlfn.XLOOKUP(Table2[[#This Row],[status_reservasi]],'Dim Status Reservasi'!$B$2:$B$5,'Dim Status Reservasi'!$A$2:$A$5)</f>
        <v>ST 002</v>
      </c>
      <c r="Q1963" t="s">
        <v>124</v>
      </c>
      <c r="R1963" t="str">
        <f>_xlfn.XLOOKUP(Table2[[#This Row],[kota_hotel]],'Dim Kota Hotel'!$B$2:$B$21,'Dim Kota Hotel'!$A$2:$A$21)</f>
        <v>LOK 001</v>
      </c>
      <c r="S1963" t="s">
        <v>74</v>
      </c>
    </row>
    <row r="1964" spans="1:19" x14ac:dyDescent="0.25">
      <c r="A1964" t="s">
        <v>5363</v>
      </c>
      <c r="B1964" t="str">
        <f>_xlfn.XLOOKUP(Table2[[#This Row],[tanggal_checkin]],Table6[tanggal_checkin],Table6[id_checkin])</f>
        <v>CI 0297</v>
      </c>
      <c r="C1964" t="s">
        <v>11857</v>
      </c>
      <c r="D1964" t="str">
        <f>_xlfn.XLOOKUP(Table2[[#This Row],[tanggal_checkout]],Table4[tanggal_checkout],Table4[id_checkout])</f>
        <v>CO 0297</v>
      </c>
      <c r="E1964" t="s">
        <v>11301</v>
      </c>
      <c r="F1964" s="8">
        <v>0.67596064814814816</v>
      </c>
      <c r="G1964" t="str">
        <f>_xlfn.XLOOKUP(Table2[[#This Row],[nama_tamu]],Table10[nama_tamu],Table10[id_tamu])</f>
        <v>CUS 3526</v>
      </c>
      <c r="H1964" t="s">
        <v>5365</v>
      </c>
      <c r="I1964" t="str">
        <f>_xlfn.XLOOKUP(Table2[[#This Row],[tipe_kamar]],Table12[tipe_kamar],Table12[id_kamar])</f>
        <v>KMR 001</v>
      </c>
      <c r="J1964" t="s">
        <v>23</v>
      </c>
      <c r="K1964">
        <v>2</v>
      </c>
      <c r="L1964">
        <v>658000</v>
      </c>
      <c r="M1964">
        <v>1316000</v>
      </c>
      <c r="N1964" t="str">
        <f>_xlfn.XLOOKUP(Table2[[#This Row],[metode_pembayaran]],Table11[metode_pembayaran],Table11[id_pembayaran])</f>
        <v>MP 02</v>
      </c>
      <c r="O1964" t="s">
        <v>30</v>
      </c>
      <c r="P1964" t="str">
        <f>_xlfn.XLOOKUP(Table2[[#This Row],[status_reservasi]],'Dim Status Reservasi'!$B$2:$B$5,'Dim Status Reservasi'!$A$2:$A$5)</f>
        <v>ST 003</v>
      </c>
      <c r="Q1964" t="s">
        <v>37</v>
      </c>
      <c r="R1964" t="str">
        <f>_xlfn.XLOOKUP(Table2[[#This Row],[kota_hotel]],'Dim Kota Hotel'!$B$2:$B$21,'Dim Kota Hotel'!$A$2:$A$21)</f>
        <v>LOK 008</v>
      </c>
      <c r="S1964" t="s">
        <v>68</v>
      </c>
    </row>
    <row r="1965" spans="1:19" x14ac:dyDescent="0.25">
      <c r="A1965" t="s">
        <v>5366</v>
      </c>
      <c r="B1965" t="str">
        <f>_xlfn.XLOOKUP(Table2[[#This Row],[tanggal_checkin]],Table6[tanggal_checkin],Table6[id_checkin])</f>
        <v>CI 0214</v>
      </c>
      <c r="C1965" t="s">
        <v>11669</v>
      </c>
      <c r="D1965" t="str">
        <f>_xlfn.XLOOKUP(Table2[[#This Row],[tanggal_checkout]],Table4[tanggal_checkout],Table4[id_checkout])</f>
        <v>CO 0215</v>
      </c>
      <c r="E1965" t="s">
        <v>11778</v>
      </c>
      <c r="F1965" s="8">
        <v>0.90392361111111108</v>
      </c>
      <c r="G1965" t="str">
        <f>_xlfn.XLOOKUP(Table2[[#This Row],[nama_tamu]],Table10[nama_tamu],Table10[id_tamu])</f>
        <v>CUS 3949</v>
      </c>
      <c r="H1965" t="s">
        <v>5368</v>
      </c>
      <c r="I1965" t="str">
        <f>_xlfn.XLOOKUP(Table2[[#This Row],[tipe_kamar]],Table12[tipe_kamar],Table12[id_kamar])</f>
        <v>KMR 001</v>
      </c>
      <c r="J1965" t="s">
        <v>23</v>
      </c>
      <c r="K1965">
        <v>2</v>
      </c>
      <c r="L1965">
        <v>670000</v>
      </c>
      <c r="M1965">
        <v>1340000</v>
      </c>
      <c r="N1965" t="str">
        <f>_xlfn.XLOOKUP(Table2[[#This Row],[metode_pembayaran]],Table11[metode_pembayaran],Table11[id_pembayaran])</f>
        <v>MP 04</v>
      </c>
      <c r="O1965" t="s">
        <v>53</v>
      </c>
      <c r="P1965" t="str">
        <f>_xlfn.XLOOKUP(Table2[[#This Row],[status_reservasi]],'Dim Status Reservasi'!$B$2:$B$5,'Dim Status Reservasi'!$A$2:$A$5)</f>
        <v>ST 004</v>
      </c>
      <c r="Q1965" t="s">
        <v>48</v>
      </c>
      <c r="R1965" t="str">
        <f>_xlfn.XLOOKUP(Table2[[#This Row],[kota_hotel]],'Dim Kota Hotel'!$B$2:$B$21,'Dim Kota Hotel'!$A$2:$A$21)</f>
        <v>LOK 002</v>
      </c>
      <c r="S1965" t="s">
        <v>60</v>
      </c>
    </row>
    <row r="1966" spans="1:19" x14ac:dyDescent="0.25">
      <c r="A1966" t="s">
        <v>5369</v>
      </c>
      <c r="B1966" t="str">
        <f>_xlfn.XLOOKUP(Table2[[#This Row],[tanggal_checkin]],Table6[tanggal_checkin],Table6[id_checkin])</f>
        <v>CI 0858</v>
      </c>
      <c r="C1966" t="s">
        <v>11882</v>
      </c>
      <c r="D1966" t="str">
        <f>_xlfn.XLOOKUP(Table2[[#This Row],[tanggal_checkout]],Table4[tanggal_checkout],Table4[id_checkout])</f>
        <v>CO 0865</v>
      </c>
      <c r="E1966" t="s">
        <v>11702</v>
      </c>
      <c r="F1966" s="8">
        <v>0.1802199074074074</v>
      </c>
      <c r="G1966" t="str">
        <f>_xlfn.XLOOKUP(Table2[[#This Row],[nama_tamu]],Table10[nama_tamu],Table10[id_tamu])</f>
        <v>CUS 1552</v>
      </c>
      <c r="H1966" t="s">
        <v>5370</v>
      </c>
      <c r="I1966" t="str">
        <f>_xlfn.XLOOKUP(Table2[[#This Row],[tipe_kamar]],Table12[tipe_kamar],Table12[id_kamar])</f>
        <v>KMR 003</v>
      </c>
      <c r="J1966" t="s">
        <v>64</v>
      </c>
      <c r="K1966">
        <v>5</v>
      </c>
      <c r="L1966">
        <v>1261000</v>
      </c>
      <c r="M1966">
        <v>6305000</v>
      </c>
      <c r="N1966" t="str">
        <f>_xlfn.XLOOKUP(Table2[[#This Row],[metode_pembayaran]],Table11[metode_pembayaran],Table11[id_pembayaran])</f>
        <v>MP 05</v>
      </c>
      <c r="O1966" t="s">
        <v>72</v>
      </c>
      <c r="P1966" t="str">
        <f>_xlfn.XLOOKUP(Table2[[#This Row],[status_reservasi]],'Dim Status Reservasi'!$B$2:$B$5,'Dim Status Reservasi'!$A$2:$A$5)</f>
        <v>ST 003</v>
      </c>
      <c r="Q1966" t="s">
        <v>37</v>
      </c>
      <c r="R1966" t="str">
        <f>_xlfn.XLOOKUP(Table2[[#This Row],[kota_hotel]],'Dim Kota Hotel'!$B$2:$B$21,'Dim Kota Hotel'!$A$2:$A$21)</f>
        <v>LOK 015</v>
      </c>
      <c r="S1966" t="s">
        <v>233</v>
      </c>
    </row>
    <row r="1967" spans="1:19" x14ac:dyDescent="0.25">
      <c r="A1967" t="s">
        <v>5371</v>
      </c>
      <c r="B1967" t="str">
        <f>_xlfn.XLOOKUP(Table2[[#This Row],[tanggal_checkin]],Table6[tanggal_checkin],Table6[id_checkin])</f>
        <v>CI 0756</v>
      </c>
      <c r="C1967" t="s">
        <v>11008</v>
      </c>
      <c r="D1967" t="str">
        <f>_xlfn.XLOOKUP(Table2[[#This Row],[tanggal_checkout]],Table4[tanggal_checkout],Table4[id_checkout])</f>
        <v>CO 0759</v>
      </c>
      <c r="E1967" t="s">
        <v>11741</v>
      </c>
      <c r="F1967" s="8">
        <v>0.94937499999999997</v>
      </c>
      <c r="G1967" t="str">
        <f>_xlfn.XLOOKUP(Table2[[#This Row],[nama_tamu]],Table10[nama_tamu],Table10[id_tamu])</f>
        <v>CUS 0796</v>
      </c>
      <c r="H1967" t="s">
        <v>5373</v>
      </c>
      <c r="I1967" t="str">
        <f>_xlfn.XLOOKUP(Table2[[#This Row],[tipe_kamar]],Table12[tipe_kamar],Table12[id_kamar])</f>
        <v>KMR 001</v>
      </c>
      <c r="J1967" t="s">
        <v>23</v>
      </c>
      <c r="K1967">
        <v>1</v>
      </c>
      <c r="L1967">
        <v>660000</v>
      </c>
      <c r="M1967">
        <v>660000</v>
      </c>
      <c r="N1967" t="str">
        <f>_xlfn.XLOOKUP(Table2[[#This Row],[metode_pembayaran]],Table11[metode_pembayaran],Table11[id_pembayaran])</f>
        <v>MP 02</v>
      </c>
      <c r="O1967" t="s">
        <v>30</v>
      </c>
      <c r="P1967" t="str">
        <f>_xlfn.XLOOKUP(Table2[[#This Row],[status_reservasi]],'Dim Status Reservasi'!$B$2:$B$5,'Dim Status Reservasi'!$A$2:$A$5)</f>
        <v>ST 004</v>
      </c>
      <c r="Q1967" t="s">
        <v>48</v>
      </c>
      <c r="R1967" t="str">
        <f>_xlfn.XLOOKUP(Table2[[#This Row],[kota_hotel]],'Dim Kota Hotel'!$B$2:$B$21,'Dim Kota Hotel'!$A$2:$A$21)</f>
        <v>LOK 009</v>
      </c>
      <c r="S1967" t="s">
        <v>19</v>
      </c>
    </row>
    <row r="1968" spans="1:19" x14ac:dyDescent="0.25">
      <c r="A1968" t="s">
        <v>5374</v>
      </c>
      <c r="B1968" t="str">
        <f>_xlfn.XLOOKUP(Table2[[#This Row],[tanggal_checkin]],Table6[tanggal_checkin],Table6[id_checkin])</f>
        <v>CI 0401</v>
      </c>
      <c r="C1968" t="s">
        <v>11646</v>
      </c>
      <c r="D1968" t="str">
        <f>_xlfn.XLOOKUP(Table2[[#This Row],[tanggal_checkout]],Table4[tanggal_checkout],Table4[id_checkout])</f>
        <v>CO 0411</v>
      </c>
      <c r="E1968" t="s">
        <v>11490</v>
      </c>
      <c r="F1968" s="8">
        <v>0.64515046296296297</v>
      </c>
      <c r="G1968" t="str">
        <f>_xlfn.XLOOKUP(Table2[[#This Row],[nama_tamu]],Table10[nama_tamu],Table10[id_tamu])</f>
        <v>CUS 3616</v>
      </c>
      <c r="H1968" t="s">
        <v>5375</v>
      </c>
      <c r="I1968" t="str">
        <f>_xlfn.XLOOKUP(Table2[[#This Row],[tipe_kamar]],Table12[tipe_kamar],Table12[id_kamar])</f>
        <v>KMR 002</v>
      </c>
      <c r="J1968" t="s">
        <v>82</v>
      </c>
      <c r="K1968">
        <v>9</v>
      </c>
      <c r="L1968">
        <v>372000</v>
      </c>
      <c r="M1968">
        <v>3348000</v>
      </c>
      <c r="N1968" t="str">
        <f>_xlfn.XLOOKUP(Table2[[#This Row],[metode_pembayaran]],Table11[metode_pembayaran],Table11[id_pembayaran])</f>
        <v>MP 03</v>
      </c>
      <c r="O1968" t="s">
        <v>36</v>
      </c>
      <c r="P1968" t="str">
        <f>_xlfn.XLOOKUP(Table2[[#This Row],[status_reservasi]],'Dim Status Reservasi'!$B$2:$B$5,'Dim Status Reservasi'!$A$2:$A$5)</f>
        <v>ST 003</v>
      </c>
      <c r="Q1968" t="s">
        <v>37</v>
      </c>
      <c r="R1968" t="str">
        <f>_xlfn.XLOOKUP(Table2[[#This Row],[kota_hotel]],'Dim Kota Hotel'!$B$2:$B$21,'Dim Kota Hotel'!$A$2:$A$21)</f>
        <v>LOK 015</v>
      </c>
      <c r="S1968" t="s">
        <v>233</v>
      </c>
    </row>
    <row r="1969" spans="1:19" x14ac:dyDescent="0.25">
      <c r="A1969" t="s">
        <v>5376</v>
      </c>
      <c r="B1969" t="str">
        <f>_xlfn.XLOOKUP(Table2[[#This Row],[tanggal_checkin]],Table6[tanggal_checkin],Table6[id_checkin])</f>
        <v>CI 0207</v>
      </c>
      <c r="C1969" t="s">
        <v>11644</v>
      </c>
      <c r="D1969" t="str">
        <f>_xlfn.XLOOKUP(Table2[[#This Row],[tanggal_checkout]],Table4[tanggal_checkout],Table4[id_checkout])</f>
        <v>CO 0213</v>
      </c>
      <c r="E1969" t="s">
        <v>11669</v>
      </c>
      <c r="F1969" s="8">
        <v>8.6469907407407412E-2</v>
      </c>
      <c r="G1969" t="str">
        <f>_xlfn.XLOOKUP(Table2[[#This Row],[nama_tamu]],Table10[nama_tamu],Table10[id_tamu])</f>
        <v>CUS 1232</v>
      </c>
      <c r="H1969" t="s">
        <v>5378</v>
      </c>
      <c r="I1969" t="str">
        <f>_xlfn.XLOOKUP(Table2[[#This Row],[tipe_kamar]],Table12[tipe_kamar],Table12[id_kamar])</f>
        <v>KMR 002</v>
      </c>
      <c r="J1969" t="s">
        <v>82</v>
      </c>
      <c r="K1969">
        <v>7</v>
      </c>
      <c r="L1969">
        <v>356000</v>
      </c>
      <c r="M1969">
        <v>2492000</v>
      </c>
      <c r="N1969" t="str">
        <f>_xlfn.XLOOKUP(Table2[[#This Row],[metode_pembayaran]],Table11[metode_pembayaran],Table11[id_pembayaran])</f>
        <v>MP 05</v>
      </c>
      <c r="O1969" t="s">
        <v>72</v>
      </c>
      <c r="P1969" t="str">
        <f>_xlfn.XLOOKUP(Table2[[#This Row],[status_reservasi]],'Dim Status Reservasi'!$B$2:$B$5,'Dim Status Reservasi'!$A$2:$A$5)</f>
        <v>ST 003</v>
      </c>
      <c r="Q1969" t="s">
        <v>37</v>
      </c>
      <c r="R1969" t="str">
        <f>_xlfn.XLOOKUP(Table2[[#This Row],[kota_hotel]],'Dim Kota Hotel'!$B$2:$B$21,'Dim Kota Hotel'!$A$2:$A$21)</f>
        <v>LOK 008</v>
      </c>
      <c r="S1969" t="s">
        <v>68</v>
      </c>
    </row>
    <row r="1970" spans="1:19" x14ac:dyDescent="0.25">
      <c r="A1970" t="s">
        <v>5379</v>
      </c>
      <c r="B1970" t="str">
        <f>_xlfn.XLOOKUP(Table2[[#This Row],[tanggal_checkin]],Table6[tanggal_checkin],Table6[id_checkin])</f>
        <v>CI 0271</v>
      </c>
      <c r="C1970" t="s">
        <v>11733</v>
      </c>
      <c r="D1970" t="str">
        <f>_xlfn.XLOOKUP(Table2[[#This Row],[tanggal_checkout]],Table4[tanggal_checkout],Table4[id_checkout])</f>
        <v>CO 0271</v>
      </c>
      <c r="E1970" t="s">
        <v>11213</v>
      </c>
      <c r="F1970" s="8">
        <v>0.42591435185185184</v>
      </c>
      <c r="G1970" t="str">
        <f>_xlfn.XLOOKUP(Table2[[#This Row],[nama_tamu]],Table10[nama_tamu],Table10[id_tamu])</f>
        <v>CUS 1948</v>
      </c>
      <c r="H1970" t="s">
        <v>5380</v>
      </c>
      <c r="I1970" t="str">
        <f>_xlfn.XLOOKUP(Table2[[#This Row],[tipe_kamar]],Table12[tipe_kamar],Table12[id_kamar])</f>
        <v>KMR 002</v>
      </c>
      <c r="J1970" t="s">
        <v>82</v>
      </c>
      <c r="K1970">
        <v>2</v>
      </c>
      <c r="L1970">
        <v>396000</v>
      </c>
      <c r="M1970">
        <v>792000</v>
      </c>
      <c r="N1970" t="str">
        <f>_xlfn.XLOOKUP(Table2[[#This Row],[metode_pembayaran]],Table11[metode_pembayaran],Table11[id_pembayaran])</f>
        <v>MP 06</v>
      </c>
      <c r="O1970" t="s">
        <v>17</v>
      </c>
      <c r="P1970" t="str">
        <f>_xlfn.XLOOKUP(Table2[[#This Row],[status_reservasi]],'Dim Status Reservasi'!$B$2:$B$5,'Dim Status Reservasi'!$A$2:$A$5)</f>
        <v>ST 004</v>
      </c>
      <c r="Q1970" t="s">
        <v>48</v>
      </c>
      <c r="R1970" t="str">
        <f>_xlfn.XLOOKUP(Table2[[#This Row],[kota_hotel]],'Dim Kota Hotel'!$B$2:$B$21,'Dim Kota Hotel'!$A$2:$A$21)</f>
        <v>LOK 007</v>
      </c>
      <c r="S1970" t="s">
        <v>145</v>
      </c>
    </row>
    <row r="1971" spans="1:19" x14ac:dyDescent="0.25">
      <c r="A1971" t="s">
        <v>5381</v>
      </c>
      <c r="B1971" t="str">
        <f>_xlfn.XLOOKUP(Table2[[#This Row],[tanggal_checkin]],Table6[tanggal_checkin],Table6[id_checkin])</f>
        <v>CI 0723</v>
      </c>
      <c r="C1971" t="s">
        <v>11404</v>
      </c>
      <c r="D1971" t="str">
        <f>_xlfn.XLOOKUP(Table2[[#This Row],[tanggal_checkout]],Table4[tanggal_checkout],Table4[id_checkout])</f>
        <v>CO 0734</v>
      </c>
      <c r="E1971" t="s">
        <v>12027</v>
      </c>
      <c r="F1971" s="8">
        <v>0.62188657407407411</v>
      </c>
      <c r="G1971" t="str">
        <f>_xlfn.XLOOKUP(Table2[[#This Row],[nama_tamu]],Table10[nama_tamu],Table10[id_tamu])</f>
        <v>CUS 2175</v>
      </c>
      <c r="H1971" t="s">
        <v>5382</v>
      </c>
      <c r="I1971" t="str">
        <f>_xlfn.XLOOKUP(Table2[[#This Row],[tipe_kamar]],Table12[tipe_kamar],Table12[id_kamar])</f>
        <v>KMR 004</v>
      </c>
      <c r="J1971" t="s">
        <v>47</v>
      </c>
      <c r="K1971">
        <v>8</v>
      </c>
      <c r="L1971">
        <v>465000</v>
      </c>
      <c r="M1971">
        <v>3720000</v>
      </c>
      <c r="N1971" t="str">
        <f>_xlfn.XLOOKUP(Table2[[#This Row],[metode_pembayaran]],Table11[metode_pembayaran],Table11[id_pembayaran])</f>
        <v>MP 03</v>
      </c>
      <c r="O1971" t="s">
        <v>36</v>
      </c>
      <c r="P1971" t="str">
        <f>_xlfn.XLOOKUP(Table2[[#This Row],[status_reservasi]],'Dim Status Reservasi'!$B$2:$B$5,'Dim Status Reservasi'!$A$2:$A$5)</f>
        <v>ST 003</v>
      </c>
      <c r="Q1971" t="s">
        <v>37</v>
      </c>
      <c r="R1971" t="str">
        <f>_xlfn.XLOOKUP(Table2[[#This Row],[kota_hotel]],'Dim Kota Hotel'!$B$2:$B$21,'Dim Kota Hotel'!$A$2:$A$21)</f>
        <v>LOK 014</v>
      </c>
      <c r="S1971" t="s">
        <v>222</v>
      </c>
    </row>
    <row r="1972" spans="1:19" x14ac:dyDescent="0.25">
      <c r="A1972" t="s">
        <v>5383</v>
      </c>
      <c r="B1972" t="str">
        <f>_xlfn.XLOOKUP(Table2[[#This Row],[tanggal_checkin]],Table6[tanggal_checkin],Table6[id_checkin])</f>
        <v>CI 0466</v>
      </c>
      <c r="C1972" t="s">
        <v>11877</v>
      </c>
      <c r="D1972" t="str">
        <f>_xlfn.XLOOKUP(Table2[[#This Row],[tanggal_checkout]],Table4[tanggal_checkout],Table4[id_checkout])</f>
        <v>CO 0001</v>
      </c>
      <c r="E1972" t="s">
        <v>10958</v>
      </c>
      <c r="F1972" s="8">
        <v>0.87984953703703705</v>
      </c>
      <c r="G1972" t="str">
        <f>_xlfn.XLOOKUP(Table2[[#This Row],[nama_tamu]],Table10[nama_tamu],Table10[id_tamu])</f>
        <v>CUS 3387</v>
      </c>
      <c r="H1972" t="s">
        <v>5385</v>
      </c>
      <c r="I1972" t="str">
        <f>_xlfn.XLOOKUP(Table2[[#This Row],[tipe_kamar]],Table12[tipe_kamar],Table12[id_kamar])</f>
        <v>KMR 004</v>
      </c>
      <c r="J1972" t="s">
        <v>47</v>
      </c>
      <c r="K1972">
        <v>1</v>
      </c>
      <c r="L1972">
        <v>494000</v>
      </c>
      <c r="M1972">
        <v>494000</v>
      </c>
      <c r="N1972" t="str">
        <f>_xlfn.XLOOKUP(Table2[[#This Row],[metode_pembayaran]],Table11[metode_pembayaran],Table11[id_pembayaran])</f>
        <v>MP 05</v>
      </c>
      <c r="O1972" t="s">
        <v>72</v>
      </c>
      <c r="P1972" t="str">
        <f>_xlfn.XLOOKUP(Table2[[#This Row],[status_reservasi]],'Dim Status Reservasi'!$B$2:$B$5,'Dim Status Reservasi'!$A$2:$A$5)</f>
        <v>ST 003</v>
      </c>
      <c r="Q1972" t="s">
        <v>37</v>
      </c>
      <c r="R1972" t="str">
        <f>_xlfn.XLOOKUP(Table2[[#This Row],[kota_hotel]],'Dim Kota Hotel'!$B$2:$B$21,'Dim Kota Hotel'!$A$2:$A$21)</f>
        <v>LOK 020</v>
      </c>
      <c r="S1972" t="s">
        <v>94</v>
      </c>
    </row>
    <row r="1973" spans="1:19" x14ac:dyDescent="0.25">
      <c r="A1973" t="s">
        <v>5386</v>
      </c>
      <c r="B1973" t="str">
        <f>_xlfn.XLOOKUP(Table2[[#This Row],[tanggal_checkin]],Table6[tanggal_checkin],Table6[id_checkin])</f>
        <v>CI 0812</v>
      </c>
      <c r="C1973" t="s">
        <v>11727</v>
      </c>
      <c r="D1973" t="str">
        <f>_xlfn.XLOOKUP(Table2[[#This Row],[tanggal_checkout]],Table4[tanggal_checkout],Table4[id_checkout])</f>
        <v>CO 0821</v>
      </c>
      <c r="E1973" t="s">
        <v>11216</v>
      </c>
      <c r="F1973" s="8">
        <v>0.89447916666666671</v>
      </c>
      <c r="G1973" t="str">
        <f>_xlfn.XLOOKUP(Table2[[#This Row],[nama_tamu]],Table10[nama_tamu],Table10[id_tamu])</f>
        <v>CUS 1519</v>
      </c>
      <c r="H1973" t="s">
        <v>5387</v>
      </c>
      <c r="I1973" t="str">
        <f>_xlfn.XLOOKUP(Table2[[#This Row],[tipe_kamar]],Table12[tipe_kamar],Table12[id_kamar])</f>
        <v>KMR 004</v>
      </c>
      <c r="J1973" t="s">
        <v>47</v>
      </c>
      <c r="K1973">
        <v>5</v>
      </c>
      <c r="L1973">
        <v>452000</v>
      </c>
      <c r="M1973">
        <v>2260000</v>
      </c>
      <c r="N1973" t="str">
        <f>_xlfn.XLOOKUP(Table2[[#This Row],[metode_pembayaran]],Table11[metode_pembayaran],Table11[id_pembayaran])</f>
        <v>MP 02</v>
      </c>
      <c r="O1973" t="s">
        <v>30</v>
      </c>
      <c r="P1973" t="str">
        <f>_xlfn.XLOOKUP(Table2[[#This Row],[status_reservasi]],'Dim Status Reservasi'!$B$2:$B$5,'Dim Status Reservasi'!$A$2:$A$5)</f>
        <v>ST 004</v>
      </c>
      <c r="Q1973" t="s">
        <v>48</v>
      </c>
      <c r="R1973" t="str">
        <f>_xlfn.XLOOKUP(Table2[[#This Row],[kota_hotel]],'Dim Kota Hotel'!$B$2:$B$21,'Dim Kota Hotel'!$A$2:$A$21)</f>
        <v>LOK 019</v>
      </c>
      <c r="S1973" t="s">
        <v>133</v>
      </c>
    </row>
    <row r="1974" spans="1:19" x14ac:dyDescent="0.25">
      <c r="A1974" t="s">
        <v>5388</v>
      </c>
      <c r="B1974" t="str">
        <f>_xlfn.XLOOKUP(Table2[[#This Row],[tanggal_checkin]],Table6[tanggal_checkin],Table6[id_checkin])</f>
        <v>CI 0244</v>
      </c>
      <c r="C1974" t="s">
        <v>11673</v>
      </c>
      <c r="D1974" t="str">
        <f>_xlfn.XLOOKUP(Table2[[#This Row],[tanggal_checkout]],Table4[tanggal_checkout],Table4[id_checkout])</f>
        <v>CO 0245</v>
      </c>
      <c r="E1974" t="s">
        <v>11668</v>
      </c>
      <c r="F1974" s="8">
        <v>0.86940972222222224</v>
      </c>
      <c r="G1974" t="str">
        <f>_xlfn.XLOOKUP(Table2[[#This Row],[nama_tamu]],Table10[nama_tamu],Table10[id_tamu])</f>
        <v>CUS 2967</v>
      </c>
      <c r="H1974" t="s">
        <v>5389</v>
      </c>
      <c r="I1974" t="str">
        <f>_xlfn.XLOOKUP(Table2[[#This Row],[tipe_kamar]],Table12[tipe_kamar],Table12[id_kamar])</f>
        <v>KMR 002</v>
      </c>
      <c r="J1974" t="s">
        <v>82</v>
      </c>
      <c r="K1974">
        <v>3</v>
      </c>
      <c r="L1974">
        <v>347000</v>
      </c>
      <c r="M1974">
        <v>1041000</v>
      </c>
      <c r="N1974" t="str">
        <f>_xlfn.XLOOKUP(Table2[[#This Row],[metode_pembayaran]],Table11[metode_pembayaran],Table11[id_pembayaran])</f>
        <v>MP 01</v>
      </c>
      <c r="O1974" t="s">
        <v>24</v>
      </c>
      <c r="P1974" t="str">
        <f>_xlfn.XLOOKUP(Table2[[#This Row],[status_reservasi]],'Dim Status Reservasi'!$B$2:$B$5,'Dim Status Reservasi'!$A$2:$A$5)</f>
        <v>ST 003</v>
      </c>
      <c r="Q1974" t="s">
        <v>37</v>
      </c>
      <c r="R1974" t="str">
        <f>_xlfn.XLOOKUP(Table2[[#This Row],[kota_hotel]],'Dim Kota Hotel'!$B$2:$B$21,'Dim Kota Hotel'!$A$2:$A$21)</f>
        <v>LOK 015</v>
      </c>
      <c r="S1974" t="s">
        <v>233</v>
      </c>
    </row>
    <row r="1975" spans="1:19" x14ac:dyDescent="0.25">
      <c r="A1975" t="s">
        <v>5390</v>
      </c>
      <c r="B1975" t="str">
        <f>_xlfn.XLOOKUP(Table2[[#This Row],[tanggal_checkin]],Table6[tanggal_checkin],Table6[id_checkin])</f>
        <v>CI 0234</v>
      </c>
      <c r="C1975" t="s">
        <v>11168</v>
      </c>
      <c r="D1975" t="str">
        <f>_xlfn.XLOOKUP(Table2[[#This Row],[tanggal_checkout]],Table4[tanggal_checkout],Table4[id_checkout])</f>
        <v>CO 0239</v>
      </c>
      <c r="E1975" t="s">
        <v>11529</v>
      </c>
      <c r="F1975" s="8">
        <v>0.15633101851851852</v>
      </c>
      <c r="G1975" t="str">
        <f>_xlfn.XLOOKUP(Table2[[#This Row],[nama_tamu]],Table10[nama_tamu],Table10[id_tamu])</f>
        <v>CUS 0139</v>
      </c>
      <c r="H1975" t="s">
        <v>11134</v>
      </c>
      <c r="I1975" t="str">
        <f>_xlfn.XLOOKUP(Table2[[#This Row],[tipe_kamar]],Table12[tipe_kamar],Table12[id_kamar])</f>
        <v>KMR 001</v>
      </c>
      <c r="J1975" t="s">
        <v>23</v>
      </c>
      <c r="K1975">
        <v>7</v>
      </c>
      <c r="L1975">
        <v>615000</v>
      </c>
      <c r="M1975">
        <v>4305000</v>
      </c>
      <c r="N1975" t="str">
        <f>_xlfn.XLOOKUP(Table2[[#This Row],[metode_pembayaran]],Table11[metode_pembayaran],Table11[id_pembayaran])</f>
        <v>MP 04</v>
      </c>
      <c r="O1975" t="s">
        <v>53</v>
      </c>
      <c r="P1975" t="str">
        <f>_xlfn.XLOOKUP(Table2[[#This Row],[status_reservasi]],'Dim Status Reservasi'!$B$2:$B$5,'Dim Status Reservasi'!$A$2:$A$5)</f>
        <v>ST 003</v>
      </c>
      <c r="Q1975" t="s">
        <v>37</v>
      </c>
      <c r="R1975" t="str">
        <f>_xlfn.XLOOKUP(Table2[[#This Row],[kota_hotel]],'Dim Kota Hotel'!$B$2:$B$21,'Dim Kota Hotel'!$A$2:$A$21)</f>
        <v>LOK 011</v>
      </c>
      <c r="S1975" t="s">
        <v>38</v>
      </c>
    </row>
    <row r="1976" spans="1:19" x14ac:dyDescent="0.25">
      <c r="A1976" t="s">
        <v>5391</v>
      </c>
      <c r="B1976" t="str">
        <f>_xlfn.XLOOKUP(Table2[[#This Row],[tanggal_checkin]],Table6[tanggal_checkin],Table6[id_checkin])</f>
        <v>CI 0669</v>
      </c>
      <c r="C1976" t="s">
        <v>11928</v>
      </c>
      <c r="D1976" t="str">
        <f>_xlfn.XLOOKUP(Table2[[#This Row],[tanggal_checkout]],Table4[tanggal_checkout],Table4[id_checkout])</f>
        <v>CO 0674</v>
      </c>
      <c r="E1976" t="s">
        <v>10960</v>
      </c>
      <c r="F1976" s="8">
        <v>0.85318287037037033</v>
      </c>
      <c r="G1976" t="str">
        <f>_xlfn.XLOOKUP(Table2[[#This Row],[nama_tamu]],Table10[nama_tamu],Table10[id_tamu])</f>
        <v>CUS 2388</v>
      </c>
      <c r="H1976" t="s">
        <v>5392</v>
      </c>
      <c r="I1976" t="str">
        <f>_xlfn.XLOOKUP(Table2[[#This Row],[tipe_kamar]],Table12[tipe_kamar],Table12[id_kamar])</f>
        <v>KMR 001</v>
      </c>
      <c r="J1976" t="s">
        <v>23</v>
      </c>
      <c r="K1976">
        <v>4</v>
      </c>
      <c r="L1976">
        <v>594000</v>
      </c>
      <c r="M1976">
        <v>2376000</v>
      </c>
      <c r="N1976" t="str">
        <f>_xlfn.XLOOKUP(Table2[[#This Row],[metode_pembayaran]],Table11[metode_pembayaran],Table11[id_pembayaran])</f>
        <v>MP 03</v>
      </c>
      <c r="O1976" t="s">
        <v>36</v>
      </c>
      <c r="P1976" t="str">
        <f>_xlfn.XLOOKUP(Table2[[#This Row],[status_reservasi]],'Dim Status Reservasi'!$B$2:$B$5,'Dim Status Reservasi'!$A$2:$A$5)</f>
        <v>ST 004</v>
      </c>
      <c r="Q1976" t="s">
        <v>48</v>
      </c>
      <c r="R1976" t="str">
        <f>_xlfn.XLOOKUP(Table2[[#This Row],[kota_hotel]],'Dim Kota Hotel'!$B$2:$B$21,'Dim Kota Hotel'!$A$2:$A$21)</f>
        <v>LOK 012</v>
      </c>
      <c r="S1976" t="s">
        <v>25</v>
      </c>
    </row>
    <row r="1977" spans="1:19" x14ac:dyDescent="0.25">
      <c r="A1977" t="s">
        <v>5393</v>
      </c>
      <c r="B1977" t="str">
        <f>_xlfn.XLOOKUP(Table2[[#This Row],[tanggal_checkin]],Table6[tanggal_checkin],Table6[id_checkin])</f>
        <v>CI 1005</v>
      </c>
      <c r="C1977" t="s">
        <v>11017</v>
      </c>
      <c r="D1977" t="str">
        <f>_xlfn.XLOOKUP(Table2[[#This Row],[tanggal_checkout]],Table4[tanggal_checkout],Table4[id_checkout])</f>
        <v>CO 1011</v>
      </c>
      <c r="E1977" t="s">
        <v>11483</v>
      </c>
      <c r="F1977" s="8">
        <v>0.76894675925925926</v>
      </c>
      <c r="G1977" t="str">
        <f>_xlfn.XLOOKUP(Table2[[#This Row],[nama_tamu]],Table10[nama_tamu],Table10[id_tamu])</f>
        <v>CUS 0701</v>
      </c>
      <c r="H1977" t="s">
        <v>5395</v>
      </c>
      <c r="I1977" t="str">
        <f>_xlfn.XLOOKUP(Table2[[#This Row],[tipe_kamar]],Table12[tipe_kamar],Table12[id_kamar])</f>
        <v>KMR 004</v>
      </c>
      <c r="J1977" t="s">
        <v>47</v>
      </c>
      <c r="K1977">
        <v>3</v>
      </c>
      <c r="L1977">
        <v>431000</v>
      </c>
      <c r="M1977">
        <v>1293000</v>
      </c>
      <c r="N1977" t="str">
        <f>_xlfn.XLOOKUP(Table2[[#This Row],[metode_pembayaran]],Table11[metode_pembayaran],Table11[id_pembayaran])</f>
        <v>MP 03</v>
      </c>
      <c r="O1977" t="s">
        <v>36</v>
      </c>
      <c r="P1977" t="str">
        <f>_xlfn.XLOOKUP(Table2[[#This Row],[status_reservasi]],'Dim Status Reservasi'!$B$2:$B$5,'Dim Status Reservasi'!$A$2:$A$5)</f>
        <v>ST 004</v>
      </c>
      <c r="Q1977" t="s">
        <v>48</v>
      </c>
      <c r="R1977" t="str">
        <f>_xlfn.XLOOKUP(Table2[[#This Row],[kota_hotel]],'Dim Kota Hotel'!$B$2:$B$21,'Dim Kota Hotel'!$A$2:$A$21)</f>
        <v>LOK 018</v>
      </c>
      <c r="S1977" t="s">
        <v>102</v>
      </c>
    </row>
    <row r="1978" spans="1:19" x14ac:dyDescent="0.25">
      <c r="A1978" t="s">
        <v>5396</v>
      </c>
      <c r="B1978" t="str">
        <f>_xlfn.XLOOKUP(Table2[[#This Row],[tanggal_checkin]],Table6[tanggal_checkin],Table6[id_checkin])</f>
        <v>CI 0136</v>
      </c>
      <c r="C1978" t="s">
        <v>11269</v>
      </c>
      <c r="D1978" t="str">
        <f>_xlfn.XLOOKUP(Table2[[#This Row],[tanggal_checkout]],Table4[tanggal_checkout],Table4[id_checkout])</f>
        <v>CO 0137</v>
      </c>
      <c r="E1978" t="s">
        <v>11358</v>
      </c>
      <c r="F1978" s="8">
        <v>0.16846064814814815</v>
      </c>
      <c r="G1978" t="str">
        <f>_xlfn.XLOOKUP(Table2[[#This Row],[nama_tamu]],Table10[nama_tamu],Table10[id_tamu])</f>
        <v>CUS 0139</v>
      </c>
      <c r="H1978" t="s">
        <v>11134</v>
      </c>
      <c r="I1978" t="str">
        <f>_xlfn.XLOOKUP(Table2[[#This Row],[tipe_kamar]],Table12[tipe_kamar],Table12[id_kamar])</f>
        <v>KMR 001</v>
      </c>
      <c r="J1978" t="s">
        <v>23</v>
      </c>
      <c r="K1978">
        <v>1</v>
      </c>
      <c r="L1978">
        <v>687000</v>
      </c>
      <c r="M1978">
        <v>687000</v>
      </c>
      <c r="N1978" t="str">
        <f>_xlfn.XLOOKUP(Table2[[#This Row],[metode_pembayaran]],Table11[metode_pembayaran],Table11[id_pembayaran])</f>
        <v>MP 01</v>
      </c>
      <c r="O1978" t="s">
        <v>24</v>
      </c>
      <c r="P1978" t="str">
        <f>_xlfn.XLOOKUP(Table2[[#This Row],[status_reservasi]],'Dim Status Reservasi'!$B$2:$B$5,'Dim Status Reservasi'!$A$2:$A$5)</f>
        <v>ST 003</v>
      </c>
      <c r="Q1978" t="s">
        <v>37</v>
      </c>
      <c r="R1978" t="str">
        <f>_xlfn.XLOOKUP(Table2[[#This Row],[kota_hotel]],'Dim Kota Hotel'!$B$2:$B$21,'Dim Kota Hotel'!$A$2:$A$21)</f>
        <v>LOK 020</v>
      </c>
      <c r="S1978" t="s">
        <v>94</v>
      </c>
    </row>
    <row r="1979" spans="1:19" x14ac:dyDescent="0.25">
      <c r="A1979" t="s">
        <v>5398</v>
      </c>
      <c r="B1979" t="str">
        <f>_xlfn.XLOOKUP(Table2[[#This Row],[tanggal_checkin]],Table6[tanggal_checkin],Table6[id_checkin])</f>
        <v>CI 0562</v>
      </c>
      <c r="C1979" t="s">
        <v>11796</v>
      </c>
      <c r="D1979" t="str">
        <f>_xlfn.XLOOKUP(Table2[[#This Row],[tanggal_checkout]],Table4[tanggal_checkout],Table4[id_checkout])</f>
        <v>CO 0563</v>
      </c>
      <c r="E1979" t="s">
        <v>11248</v>
      </c>
      <c r="F1979" s="8">
        <v>0.25667824074074075</v>
      </c>
      <c r="G1979" t="str">
        <f>_xlfn.XLOOKUP(Table2[[#This Row],[nama_tamu]],Table10[nama_tamu],Table10[id_tamu])</f>
        <v>CUS 2878</v>
      </c>
      <c r="H1979" t="s">
        <v>5400</v>
      </c>
      <c r="I1979" t="str">
        <f>_xlfn.XLOOKUP(Table2[[#This Row],[tipe_kamar]],Table12[tipe_kamar],Table12[id_kamar])</f>
        <v>KMR 002</v>
      </c>
      <c r="J1979" t="s">
        <v>82</v>
      </c>
      <c r="K1979">
        <v>1</v>
      </c>
      <c r="L1979">
        <v>330000</v>
      </c>
      <c r="M1979">
        <v>330000</v>
      </c>
      <c r="N1979" t="str">
        <f>_xlfn.XLOOKUP(Table2[[#This Row],[metode_pembayaran]],Table11[metode_pembayaran],Table11[id_pembayaran])</f>
        <v>MP 02</v>
      </c>
      <c r="O1979" t="s">
        <v>30</v>
      </c>
      <c r="P1979" t="str">
        <f>_xlfn.XLOOKUP(Table2[[#This Row],[status_reservasi]],'Dim Status Reservasi'!$B$2:$B$5,'Dim Status Reservasi'!$A$2:$A$5)</f>
        <v>ST 002</v>
      </c>
      <c r="Q1979" t="s">
        <v>124</v>
      </c>
      <c r="R1979" t="str">
        <f>_xlfn.XLOOKUP(Table2[[#This Row],[kota_hotel]],'Dim Kota Hotel'!$B$2:$B$21,'Dim Kota Hotel'!$A$2:$A$21)</f>
        <v>LOK 013</v>
      </c>
      <c r="S1979" t="s">
        <v>160</v>
      </c>
    </row>
    <row r="1980" spans="1:19" x14ac:dyDescent="0.25">
      <c r="A1980" t="s">
        <v>5401</v>
      </c>
      <c r="B1980" t="str">
        <f>_xlfn.XLOOKUP(Table2[[#This Row],[tanggal_checkin]],Table6[tanggal_checkin],Table6[id_checkin])</f>
        <v>CI 1029</v>
      </c>
      <c r="C1980" t="s">
        <v>11094</v>
      </c>
      <c r="D1980" t="str">
        <f>_xlfn.XLOOKUP(Table2[[#This Row],[tanggal_checkout]],Table4[tanggal_checkout],Table4[id_checkout])</f>
        <v>CO 1035</v>
      </c>
      <c r="E1980" t="s">
        <v>11205</v>
      </c>
      <c r="F1980" s="8">
        <v>0.42694444444444446</v>
      </c>
      <c r="G1980" t="str">
        <f>_xlfn.XLOOKUP(Table2[[#This Row],[nama_tamu]],Table10[nama_tamu],Table10[id_tamu])</f>
        <v>CUS 2355</v>
      </c>
      <c r="H1980" t="s">
        <v>5403</v>
      </c>
      <c r="I1980" t="str">
        <f>_xlfn.XLOOKUP(Table2[[#This Row],[tipe_kamar]],Table12[tipe_kamar],Table12[id_kamar])</f>
        <v>KMR 002</v>
      </c>
      <c r="J1980" t="s">
        <v>82</v>
      </c>
      <c r="K1980">
        <v>3</v>
      </c>
      <c r="L1980">
        <v>400000</v>
      </c>
      <c r="M1980">
        <v>1200000</v>
      </c>
      <c r="N1980" t="str">
        <f>_xlfn.XLOOKUP(Table2[[#This Row],[metode_pembayaran]],Table11[metode_pembayaran],Table11[id_pembayaran])</f>
        <v>MP 06</v>
      </c>
      <c r="O1980" t="s">
        <v>17</v>
      </c>
      <c r="P1980" t="str">
        <f>_xlfn.XLOOKUP(Table2[[#This Row],[status_reservasi]],'Dim Status Reservasi'!$B$2:$B$5,'Dim Status Reservasi'!$A$2:$A$5)</f>
        <v>ST 003</v>
      </c>
      <c r="Q1980" t="s">
        <v>37</v>
      </c>
      <c r="R1980" t="str">
        <f>_xlfn.XLOOKUP(Table2[[#This Row],[kota_hotel]],'Dim Kota Hotel'!$B$2:$B$21,'Dim Kota Hotel'!$A$2:$A$21)</f>
        <v>LOK 016</v>
      </c>
      <c r="S1980" t="s">
        <v>117</v>
      </c>
    </row>
    <row r="1981" spans="1:19" x14ac:dyDescent="0.25">
      <c r="A1981" t="s">
        <v>5404</v>
      </c>
      <c r="B1981" t="str">
        <f>_xlfn.XLOOKUP(Table2[[#This Row],[tanggal_checkin]],Table6[tanggal_checkin],Table6[id_checkin])</f>
        <v>CI 0659</v>
      </c>
      <c r="C1981" t="s">
        <v>11618</v>
      </c>
      <c r="D1981" t="str">
        <f>_xlfn.XLOOKUP(Table2[[#This Row],[tanggal_checkout]],Table4[tanggal_checkout],Table4[id_checkout])</f>
        <v>CO 0662</v>
      </c>
      <c r="E1981" t="s">
        <v>11950</v>
      </c>
      <c r="F1981" s="8">
        <v>0.68906250000000002</v>
      </c>
      <c r="G1981" t="str">
        <f>_xlfn.XLOOKUP(Table2[[#This Row],[nama_tamu]],Table10[nama_tamu],Table10[id_tamu])</f>
        <v>CUS 2041</v>
      </c>
      <c r="H1981" t="s">
        <v>5406</v>
      </c>
      <c r="I1981" t="str">
        <f>_xlfn.XLOOKUP(Table2[[#This Row],[tipe_kamar]],Table12[tipe_kamar],Table12[id_kamar])</f>
        <v>KMR 001</v>
      </c>
      <c r="J1981" t="s">
        <v>23</v>
      </c>
      <c r="K1981">
        <v>2</v>
      </c>
      <c r="L1981">
        <v>595000</v>
      </c>
      <c r="M1981">
        <v>1190000</v>
      </c>
      <c r="N1981" t="str">
        <f>_xlfn.XLOOKUP(Table2[[#This Row],[metode_pembayaran]],Table11[metode_pembayaran],Table11[id_pembayaran])</f>
        <v>MP 04</v>
      </c>
      <c r="O1981" t="s">
        <v>53</v>
      </c>
      <c r="P1981" t="str">
        <f>_xlfn.XLOOKUP(Table2[[#This Row],[status_reservasi]],'Dim Status Reservasi'!$B$2:$B$5,'Dim Status Reservasi'!$A$2:$A$5)</f>
        <v>ST 004</v>
      </c>
      <c r="Q1981" t="s">
        <v>48</v>
      </c>
      <c r="R1981" t="str">
        <f>_xlfn.XLOOKUP(Table2[[#This Row],[kota_hotel]],'Dim Kota Hotel'!$B$2:$B$21,'Dim Kota Hotel'!$A$2:$A$21)</f>
        <v>LOK 002</v>
      </c>
      <c r="S1981" t="s">
        <v>60</v>
      </c>
    </row>
    <row r="1982" spans="1:19" x14ac:dyDescent="0.25">
      <c r="A1982" t="s">
        <v>5407</v>
      </c>
      <c r="B1982" t="str">
        <f>_xlfn.XLOOKUP(Table2[[#This Row],[tanggal_checkin]],Table6[tanggal_checkin],Table6[id_checkin])</f>
        <v>CI 0874</v>
      </c>
      <c r="C1982" t="s">
        <v>11705</v>
      </c>
      <c r="D1982" t="str">
        <f>_xlfn.XLOOKUP(Table2[[#This Row],[tanggal_checkout]],Table4[tanggal_checkout],Table4[id_checkout])</f>
        <v>CO 0884</v>
      </c>
      <c r="E1982" t="s">
        <v>11332</v>
      </c>
      <c r="F1982" s="8">
        <v>0.60597222222222225</v>
      </c>
      <c r="G1982" t="str">
        <f>_xlfn.XLOOKUP(Table2[[#This Row],[nama_tamu]],Table10[nama_tamu],Table10[id_tamu])</f>
        <v>CUS 3066</v>
      </c>
      <c r="H1982" t="s">
        <v>5409</v>
      </c>
      <c r="I1982" t="str">
        <f>_xlfn.XLOOKUP(Table2[[#This Row],[tipe_kamar]],Table12[tipe_kamar],Table12[id_kamar])</f>
        <v>KMR 003</v>
      </c>
      <c r="J1982" t="s">
        <v>64</v>
      </c>
      <c r="K1982">
        <v>9</v>
      </c>
      <c r="L1982">
        <v>1340000</v>
      </c>
      <c r="M1982">
        <v>12060000</v>
      </c>
      <c r="N1982" t="str">
        <f>_xlfn.XLOOKUP(Table2[[#This Row],[metode_pembayaran]],Table11[metode_pembayaran],Table11[id_pembayaran])</f>
        <v>MP 02</v>
      </c>
      <c r="O1982" t="s">
        <v>30</v>
      </c>
      <c r="P1982" t="str">
        <f>_xlfn.XLOOKUP(Table2[[#This Row],[status_reservasi]],'Dim Status Reservasi'!$B$2:$B$5,'Dim Status Reservasi'!$A$2:$A$5)</f>
        <v>ST 004</v>
      </c>
      <c r="Q1982" t="s">
        <v>48</v>
      </c>
      <c r="R1982" t="str">
        <f>_xlfn.XLOOKUP(Table2[[#This Row],[kota_hotel]],'Dim Kota Hotel'!$B$2:$B$21,'Dim Kota Hotel'!$A$2:$A$21)</f>
        <v>LOK 003</v>
      </c>
      <c r="S1982" t="s">
        <v>106</v>
      </c>
    </row>
    <row r="1983" spans="1:19" x14ac:dyDescent="0.25">
      <c r="A1983" t="s">
        <v>5410</v>
      </c>
      <c r="B1983" t="str">
        <f>_xlfn.XLOOKUP(Table2[[#This Row],[tanggal_checkin]],Table6[tanggal_checkin],Table6[id_checkin])</f>
        <v>CI 0855</v>
      </c>
      <c r="C1983" t="s">
        <v>11047</v>
      </c>
      <c r="D1983" t="str">
        <f>_xlfn.XLOOKUP(Table2[[#This Row],[tanggal_checkout]],Table4[tanggal_checkout],Table4[id_checkout])</f>
        <v>CO 0862</v>
      </c>
      <c r="E1983" t="s">
        <v>11792</v>
      </c>
      <c r="F1983" s="8">
        <v>0.10900462962962963</v>
      </c>
      <c r="G1983" t="str">
        <f>_xlfn.XLOOKUP(Table2[[#This Row],[nama_tamu]],Table10[nama_tamu],Table10[id_tamu])</f>
        <v>CUS 3510</v>
      </c>
      <c r="H1983" t="s">
        <v>5411</v>
      </c>
      <c r="I1983" t="str">
        <f>_xlfn.XLOOKUP(Table2[[#This Row],[tipe_kamar]],Table12[tipe_kamar],Table12[id_kamar])</f>
        <v>KMR 003</v>
      </c>
      <c r="J1983" t="s">
        <v>64</v>
      </c>
      <c r="K1983">
        <v>5</v>
      </c>
      <c r="L1983">
        <v>1134000</v>
      </c>
      <c r="M1983">
        <v>5670000</v>
      </c>
      <c r="N1983" t="str">
        <f>_xlfn.XLOOKUP(Table2[[#This Row],[metode_pembayaran]],Table11[metode_pembayaran],Table11[id_pembayaran])</f>
        <v>MP 06</v>
      </c>
      <c r="O1983" t="s">
        <v>17</v>
      </c>
      <c r="P1983" t="str">
        <f>_xlfn.XLOOKUP(Table2[[#This Row],[status_reservasi]],'Dim Status Reservasi'!$B$2:$B$5,'Dim Status Reservasi'!$A$2:$A$5)</f>
        <v>ST 004</v>
      </c>
      <c r="Q1983" t="s">
        <v>48</v>
      </c>
      <c r="R1983" t="str">
        <f>_xlfn.XLOOKUP(Table2[[#This Row],[kota_hotel]],'Dim Kota Hotel'!$B$2:$B$21,'Dim Kota Hotel'!$A$2:$A$21)</f>
        <v>LOK 010</v>
      </c>
      <c r="S1983" t="s">
        <v>226</v>
      </c>
    </row>
    <row r="1984" spans="1:19" x14ac:dyDescent="0.25">
      <c r="A1984" t="s">
        <v>5412</v>
      </c>
      <c r="B1984" t="str">
        <f>_xlfn.XLOOKUP(Table2[[#This Row],[tanggal_checkin]],Table6[tanggal_checkin],Table6[id_checkin])</f>
        <v>CI 0719</v>
      </c>
      <c r="C1984" t="s">
        <v>11186</v>
      </c>
      <c r="D1984" t="str">
        <f>_xlfn.XLOOKUP(Table2[[#This Row],[tanggal_checkout]],Table4[tanggal_checkout],Table4[id_checkout])</f>
        <v>CO 0727</v>
      </c>
      <c r="E1984" t="s">
        <v>11819</v>
      </c>
      <c r="F1984" s="8">
        <v>4.2847222222222224E-2</v>
      </c>
      <c r="G1984" t="str">
        <f>_xlfn.XLOOKUP(Table2[[#This Row],[nama_tamu]],Table10[nama_tamu],Table10[id_tamu])</f>
        <v>CUS 3462</v>
      </c>
      <c r="H1984" t="s">
        <v>5414</v>
      </c>
      <c r="I1984" t="str">
        <f>_xlfn.XLOOKUP(Table2[[#This Row],[tipe_kamar]],Table12[tipe_kamar],Table12[id_kamar])</f>
        <v>KMR 001</v>
      </c>
      <c r="J1984" t="s">
        <v>23</v>
      </c>
      <c r="K1984">
        <v>5</v>
      </c>
      <c r="L1984">
        <v>689000</v>
      </c>
      <c r="M1984">
        <v>3445000</v>
      </c>
      <c r="N1984" t="str">
        <f>_xlfn.XLOOKUP(Table2[[#This Row],[metode_pembayaran]],Table11[metode_pembayaran],Table11[id_pembayaran])</f>
        <v>MP 03</v>
      </c>
      <c r="O1984" t="s">
        <v>36</v>
      </c>
      <c r="P1984" t="str">
        <f>_xlfn.XLOOKUP(Table2[[#This Row],[status_reservasi]],'Dim Status Reservasi'!$B$2:$B$5,'Dim Status Reservasi'!$A$2:$A$5)</f>
        <v>ST 004</v>
      </c>
      <c r="Q1984" t="s">
        <v>48</v>
      </c>
      <c r="R1984" t="str">
        <f>_xlfn.XLOOKUP(Table2[[#This Row],[kota_hotel]],'Dim Kota Hotel'!$B$2:$B$21,'Dim Kota Hotel'!$A$2:$A$21)</f>
        <v>LOK 001</v>
      </c>
      <c r="S1984" t="s">
        <v>74</v>
      </c>
    </row>
    <row r="1985" spans="1:19" x14ac:dyDescent="0.25">
      <c r="A1985" t="s">
        <v>5415</v>
      </c>
      <c r="B1985" t="str">
        <f>_xlfn.XLOOKUP(Table2[[#This Row],[tanggal_checkin]],Table6[tanggal_checkin],Table6[id_checkin])</f>
        <v>CI 0829</v>
      </c>
      <c r="C1985" t="s">
        <v>11251</v>
      </c>
      <c r="D1985" t="str">
        <f>_xlfn.XLOOKUP(Table2[[#This Row],[tanggal_checkout]],Table4[tanggal_checkout],Table4[id_checkout])</f>
        <v>CO 0841</v>
      </c>
      <c r="E1985" t="s">
        <v>11238</v>
      </c>
      <c r="F1985" s="8">
        <v>0.91984953703703709</v>
      </c>
      <c r="G1985" t="str">
        <f>_xlfn.XLOOKUP(Table2[[#This Row],[nama_tamu]],Table10[nama_tamu],Table10[id_tamu])</f>
        <v>CUS 0241</v>
      </c>
      <c r="H1985" t="s">
        <v>5417</v>
      </c>
      <c r="I1985" t="str">
        <f>_xlfn.XLOOKUP(Table2[[#This Row],[tipe_kamar]],Table12[tipe_kamar],Table12[id_kamar])</f>
        <v>KMR 002</v>
      </c>
      <c r="J1985" t="s">
        <v>82</v>
      </c>
      <c r="K1985">
        <v>8</v>
      </c>
      <c r="L1985">
        <v>381000</v>
      </c>
      <c r="M1985">
        <v>3048000</v>
      </c>
      <c r="N1985" t="str">
        <f>_xlfn.XLOOKUP(Table2[[#This Row],[metode_pembayaran]],Table11[metode_pembayaran],Table11[id_pembayaran])</f>
        <v>MP 02</v>
      </c>
      <c r="O1985" t="s">
        <v>30</v>
      </c>
      <c r="P1985" t="str">
        <f>_xlfn.XLOOKUP(Table2[[#This Row],[status_reservasi]],'Dim Status Reservasi'!$B$2:$B$5,'Dim Status Reservasi'!$A$2:$A$5)</f>
        <v>ST 002</v>
      </c>
      <c r="Q1985" t="s">
        <v>124</v>
      </c>
      <c r="R1985" t="str">
        <f>_xlfn.XLOOKUP(Table2[[#This Row],[kota_hotel]],'Dim Kota Hotel'!$B$2:$B$21,'Dim Kota Hotel'!$A$2:$A$21)</f>
        <v>LOK 019</v>
      </c>
      <c r="S1985" t="s">
        <v>133</v>
      </c>
    </row>
    <row r="1986" spans="1:19" x14ac:dyDescent="0.25">
      <c r="A1986" t="s">
        <v>5418</v>
      </c>
      <c r="B1986" t="str">
        <f>_xlfn.XLOOKUP(Table2[[#This Row],[tanggal_checkin]],Table6[tanggal_checkin],Table6[id_checkin])</f>
        <v>CI 0072</v>
      </c>
      <c r="C1986" t="s">
        <v>11092</v>
      </c>
      <c r="D1986" t="str">
        <f>_xlfn.XLOOKUP(Table2[[#This Row],[tanggal_checkout]],Table4[tanggal_checkout],Table4[id_checkout])</f>
        <v>CO 0074</v>
      </c>
      <c r="E1986" t="s">
        <v>11185</v>
      </c>
      <c r="F1986" s="8">
        <v>0.89923611111111112</v>
      </c>
      <c r="G1986" t="str">
        <f>_xlfn.XLOOKUP(Table2[[#This Row],[nama_tamu]],Table10[nama_tamu],Table10[id_tamu])</f>
        <v>CUS 3096</v>
      </c>
      <c r="H1986" t="s">
        <v>5419</v>
      </c>
      <c r="I1986" t="str">
        <f>_xlfn.XLOOKUP(Table2[[#This Row],[tipe_kamar]],Table12[tipe_kamar],Table12[id_kamar])</f>
        <v>KMR 001</v>
      </c>
      <c r="J1986" t="s">
        <v>23</v>
      </c>
      <c r="K1986">
        <v>2</v>
      </c>
      <c r="L1986">
        <v>621000</v>
      </c>
      <c r="M1986">
        <v>1242000</v>
      </c>
      <c r="N1986" t="str">
        <f>_xlfn.XLOOKUP(Table2[[#This Row],[metode_pembayaran]],Table11[metode_pembayaran],Table11[id_pembayaran])</f>
        <v>MP 03</v>
      </c>
      <c r="O1986" t="s">
        <v>36</v>
      </c>
      <c r="P1986" t="str">
        <f>_xlfn.XLOOKUP(Table2[[#This Row],[status_reservasi]],'Dim Status Reservasi'!$B$2:$B$5,'Dim Status Reservasi'!$A$2:$A$5)</f>
        <v>ST 003</v>
      </c>
      <c r="Q1986" t="s">
        <v>37</v>
      </c>
      <c r="R1986" t="str">
        <f>_xlfn.XLOOKUP(Table2[[#This Row],[kota_hotel]],'Dim Kota Hotel'!$B$2:$B$21,'Dim Kota Hotel'!$A$2:$A$21)</f>
        <v>LOK 016</v>
      </c>
      <c r="S1986" t="s">
        <v>117</v>
      </c>
    </row>
    <row r="1987" spans="1:19" x14ac:dyDescent="0.25">
      <c r="A1987" t="s">
        <v>5420</v>
      </c>
      <c r="B1987" t="str">
        <f>_xlfn.XLOOKUP(Table2[[#This Row],[tanggal_checkin]],Table6[tanggal_checkin],Table6[id_checkin])</f>
        <v>CI 0445</v>
      </c>
      <c r="C1987" t="s">
        <v>11476</v>
      </c>
      <c r="D1987" t="str">
        <f>_xlfn.XLOOKUP(Table2[[#This Row],[tanggal_checkout]],Table4[tanggal_checkout],Table4[id_checkout])</f>
        <v>CO 0453</v>
      </c>
      <c r="E1987" t="s">
        <v>11855</v>
      </c>
      <c r="F1987" s="8">
        <v>0.35637731481481483</v>
      </c>
      <c r="G1987" t="str">
        <f>_xlfn.XLOOKUP(Table2[[#This Row],[nama_tamu]],Table10[nama_tamu],Table10[id_tamu])</f>
        <v>CUS 0286</v>
      </c>
      <c r="H1987" t="s">
        <v>5421</v>
      </c>
      <c r="I1987" t="str">
        <f>_xlfn.XLOOKUP(Table2[[#This Row],[tipe_kamar]],Table12[tipe_kamar],Table12[id_kamar])</f>
        <v>KMR 002</v>
      </c>
      <c r="J1987" t="s">
        <v>82</v>
      </c>
      <c r="K1987">
        <v>6</v>
      </c>
      <c r="L1987">
        <v>319000</v>
      </c>
      <c r="M1987">
        <v>1914000</v>
      </c>
      <c r="N1987" t="str">
        <f>_xlfn.XLOOKUP(Table2[[#This Row],[metode_pembayaran]],Table11[metode_pembayaran],Table11[id_pembayaran])</f>
        <v>MP 04</v>
      </c>
      <c r="O1987" t="s">
        <v>53</v>
      </c>
      <c r="P1987" t="str">
        <f>_xlfn.XLOOKUP(Table2[[#This Row],[status_reservasi]],'Dim Status Reservasi'!$B$2:$B$5,'Dim Status Reservasi'!$A$2:$A$5)</f>
        <v>ST 002</v>
      </c>
      <c r="Q1987" t="s">
        <v>124</v>
      </c>
      <c r="R1987" t="str">
        <f>_xlfn.XLOOKUP(Table2[[#This Row],[kota_hotel]],'Dim Kota Hotel'!$B$2:$B$21,'Dim Kota Hotel'!$A$2:$A$21)</f>
        <v>LOK 010</v>
      </c>
      <c r="S1987" t="s">
        <v>226</v>
      </c>
    </row>
    <row r="1988" spans="1:19" x14ac:dyDescent="0.25">
      <c r="A1988" t="s">
        <v>5422</v>
      </c>
      <c r="B1988" t="str">
        <f>_xlfn.XLOOKUP(Table2[[#This Row],[tanggal_checkin]],Table6[tanggal_checkin],Table6[id_checkin])</f>
        <v>CI 0655</v>
      </c>
      <c r="C1988" t="s">
        <v>11730</v>
      </c>
      <c r="D1988" t="str">
        <f>_xlfn.XLOOKUP(Table2[[#This Row],[tanggal_checkout]],Table4[tanggal_checkout],Table4[id_checkout])</f>
        <v>CO 0659</v>
      </c>
      <c r="E1988" t="s">
        <v>11170</v>
      </c>
      <c r="F1988" s="8">
        <v>0.75254629629629632</v>
      </c>
      <c r="G1988" t="str">
        <f>_xlfn.XLOOKUP(Table2[[#This Row],[nama_tamu]],Table10[nama_tamu],Table10[id_tamu])</f>
        <v>CUS 0141</v>
      </c>
      <c r="H1988" t="s">
        <v>5423</v>
      </c>
      <c r="I1988" t="str">
        <f>_xlfn.XLOOKUP(Table2[[#This Row],[tipe_kamar]],Table12[tipe_kamar],Table12[id_kamar])</f>
        <v>KMR 001</v>
      </c>
      <c r="J1988" t="s">
        <v>23</v>
      </c>
      <c r="K1988">
        <v>3</v>
      </c>
      <c r="L1988">
        <v>640000</v>
      </c>
      <c r="M1988">
        <v>1920000</v>
      </c>
      <c r="N1988" t="str">
        <f>_xlfn.XLOOKUP(Table2[[#This Row],[metode_pembayaran]],Table11[metode_pembayaran],Table11[id_pembayaran])</f>
        <v>MP 06</v>
      </c>
      <c r="O1988" t="s">
        <v>17</v>
      </c>
      <c r="P1988" t="str">
        <f>_xlfn.XLOOKUP(Table2[[#This Row],[status_reservasi]],'Dim Status Reservasi'!$B$2:$B$5,'Dim Status Reservasi'!$A$2:$A$5)</f>
        <v>ST 003</v>
      </c>
      <c r="Q1988" t="s">
        <v>37</v>
      </c>
      <c r="R1988" t="str">
        <f>_xlfn.XLOOKUP(Table2[[#This Row],[kota_hotel]],'Dim Kota Hotel'!$B$2:$B$21,'Dim Kota Hotel'!$A$2:$A$21)</f>
        <v>LOK 003</v>
      </c>
      <c r="S1988" t="s">
        <v>106</v>
      </c>
    </row>
    <row r="1989" spans="1:19" x14ac:dyDescent="0.25">
      <c r="A1989" t="s">
        <v>5424</v>
      </c>
      <c r="B1989" t="str">
        <f>_xlfn.XLOOKUP(Table2[[#This Row],[tanggal_checkin]],Table6[tanggal_checkin],Table6[id_checkin])</f>
        <v>CI 0312</v>
      </c>
      <c r="C1989" t="s">
        <v>11209</v>
      </c>
      <c r="D1989" t="str">
        <f>_xlfn.XLOOKUP(Table2[[#This Row],[tanggal_checkout]],Table4[tanggal_checkout],Table4[id_checkout])</f>
        <v>CO 0315</v>
      </c>
      <c r="E1989" t="s">
        <v>11165</v>
      </c>
      <c r="F1989" s="8">
        <v>0.8502777777777778</v>
      </c>
      <c r="G1989" t="str">
        <f>_xlfn.XLOOKUP(Table2[[#This Row],[nama_tamu]],Table10[nama_tamu],Table10[id_tamu])</f>
        <v>CUS 0849</v>
      </c>
      <c r="H1989" t="s">
        <v>5425</v>
      </c>
      <c r="I1989" t="str">
        <f>_xlfn.XLOOKUP(Table2[[#This Row],[tipe_kamar]],Table12[tipe_kamar],Table12[id_kamar])</f>
        <v>KMR 002</v>
      </c>
      <c r="J1989" t="s">
        <v>82</v>
      </c>
      <c r="K1989">
        <v>5</v>
      </c>
      <c r="L1989">
        <v>370000</v>
      </c>
      <c r="M1989">
        <v>1850000</v>
      </c>
      <c r="N1989" t="str">
        <f>_xlfn.XLOOKUP(Table2[[#This Row],[metode_pembayaran]],Table11[metode_pembayaran],Table11[id_pembayaran])</f>
        <v>MP 01</v>
      </c>
      <c r="O1989" t="s">
        <v>24</v>
      </c>
      <c r="P1989" t="str">
        <f>_xlfn.XLOOKUP(Table2[[#This Row],[status_reservasi]],'Dim Status Reservasi'!$B$2:$B$5,'Dim Status Reservasi'!$A$2:$A$5)</f>
        <v>ST 004</v>
      </c>
      <c r="Q1989" t="s">
        <v>48</v>
      </c>
      <c r="R1989" t="str">
        <f>_xlfn.XLOOKUP(Table2[[#This Row],[kota_hotel]],'Dim Kota Hotel'!$B$2:$B$21,'Dim Kota Hotel'!$A$2:$A$21)</f>
        <v>LOK 018</v>
      </c>
      <c r="S1989" t="s">
        <v>102</v>
      </c>
    </row>
    <row r="1990" spans="1:19" x14ac:dyDescent="0.25">
      <c r="A1990" t="s">
        <v>5426</v>
      </c>
      <c r="B1990" t="str">
        <f>_xlfn.XLOOKUP(Table2[[#This Row],[tanggal_checkin]],Table6[tanggal_checkin],Table6[id_checkin])</f>
        <v>CI 0211</v>
      </c>
      <c r="C1990" t="s">
        <v>11645</v>
      </c>
      <c r="D1990" t="str">
        <f>_xlfn.XLOOKUP(Table2[[#This Row],[tanggal_checkout]],Table4[tanggal_checkout],Table4[id_checkout])</f>
        <v>CO 0215</v>
      </c>
      <c r="E1990" t="s">
        <v>11778</v>
      </c>
      <c r="F1990" s="8">
        <v>0.28677083333333331</v>
      </c>
      <c r="G1990" t="str">
        <f>_xlfn.XLOOKUP(Table2[[#This Row],[nama_tamu]],Table10[nama_tamu],Table10[id_tamu])</f>
        <v>CUS 0880</v>
      </c>
      <c r="H1990" t="s">
        <v>5427</v>
      </c>
      <c r="I1990" t="str">
        <f>_xlfn.XLOOKUP(Table2[[#This Row],[tipe_kamar]],Table12[tipe_kamar],Table12[id_kamar])</f>
        <v>KMR 002</v>
      </c>
      <c r="J1990" t="s">
        <v>82</v>
      </c>
      <c r="K1990">
        <v>5</v>
      </c>
      <c r="L1990">
        <v>372000</v>
      </c>
      <c r="M1990">
        <v>1860000</v>
      </c>
      <c r="N1990" t="str">
        <f>_xlfn.XLOOKUP(Table2[[#This Row],[metode_pembayaran]],Table11[metode_pembayaran],Table11[id_pembayaran])</f>
        <v>MP 06</v>
      </c>
      <c r="O1990" t="s">
        <v>17</v>
      </c>
      <c r="P1990" t="str">
        <f>_xlfn.XLOOKUP(Table2[[#This Row],[status_reservasi]],'Dim Status Reservasi'!$B$2:$B$5,'Dim Status Reservasi'!$A$2:$A$5)</f>
        <v>ST 004</v>
      </c>
      <c r="Q1990" t="s">
        <v>48</v>
      </c>
      <c r="R1990" t="str">
        <f>_xlfn.XLOOKUP(Table2[[#This Row],[kota_hotel]],'Dim Kota Hotel'!$B$2:$B$21,'Dim Kota Hotel'!$A$2:$A$21)</f>
        <v>LOK 008</v>
      </c>
      <c r="S1990" t="s">
        <v>68</v>
      </c>
    </row>
    <row r="1991" spans="1:19" x14ac:dyDescent="0.25">
      <c r="A1991" t="s">
        <v>5428</v>
      </c>
      <c r="B1991" t="str">
        <f>_xlfn.XLOOKUP(Table2[[#This Row],[tanggal_checkin]],Table6[tanggal_checkin],Table6[id_checkin])</f>
        <v>CI 0793</v>
      </c>
      <c r="C1991" t="s">
        <v>11622</v>
      </c>
      <c r="D1991" t="str">
        <f>_xlfn.XLOOKUP(Table2[[#This Row],[tanggal_checkout]],Table4[tanggal_checkout],Table4[id_checkout])</f>
        <v>CO 0798</v>
      </c>
      <c r="E1991" t="s">
        <v>11862</v>
      </c>
      <c r="F1991" s="8">
        <v>0.5848726851851852</v>
      </c>
      <c r="G1991" t="str">
        <f>_xlfn.XLOOKUP(Table2[[#This Row],[nama_tamu]],Table10[nama_tamu],Table10[id_tamu])</f>
        <v>CUS 3426</v>
      </c>
      <c r="H1991" t="s">
        <v>5430</v>
      </c>
      <c r="I1991" t="str">
        <f>_xlfn.XLOOKUP(Table2[[#This Row],[tipe_kamar]],Table12[tipe_kamar],Table12[id_kamar])</f>
        <v>KMR 001</v>
      </c>
      <c r="J1991" t="s">
        <v>23</v>
      </c>
      <c r="K1991">
        <v>2</v>
      </c>
      <c r="L1991">
        <v>658000</v>
      </c>
      <c r="M1991">
        <v>1316000</v>
      </c>
      <c r="N1991" t="str">
        <f>_xlfn.XLOOKUP(Table2[[#This Row],[metode_pembayaran]],Table11[metode_pembayaran],Table11[id_pembayaran])</f>
        <v>MP 05</v>
      </c>
      <c r="O1991" t="s">
        <v>72</v>
      </c>
      <c r="P1991" t="str">
        <f>_xlfn.XLOOKUP(Table2[[#This Row],[status_reservasi]],'Dim Status Reservasi'!$B$2:$B$5,'Dim Status Reservasi'!$A$2:$A$5)</f>
        <v>ST 001</v>
      </c>
      <c r="Q1991" t="s">
        <v>214</v>
      </c>
      <c r="R1991" t="str">
        <f>_xlfn.XLOOKUP(Table2[[#This Row],[kota_hotel]],'Dim Kota Hotel'!$B$2:$B$21,'Dim Kota Hotel'!$A$2:$A$21)</f>
        <v>LOK 015</v>
      </c>
      <c r="S1991" t="s">
        <v>233</v>
      </c>
    </row>
    <row r="1992" spans="1:19" x14ac:dyDescent="0.25">
      <c r="A1992" t="s">
        <v>5431</v>
      </c>
      <c r="B1992" t="str">
        <f>_xlfn.XLOOKUP(Table2[[#This Row],[tanggal_checkin]],Table6[tanggal_checkin],Table6[id_checkin])</f>
        <v>CI 1044</v>
      </c>
      <c r="C1992" t="s">
        <v>11535</v>
      </c>
      <c r="D1992" t="str">
        <f>_xlfn.XLOOKUP(Table2[[#This Row],[tanggal_checkout]],Table4[tanggal_checkout],Table4[id_checkout])</f>
        <v>CO 1053</v>
      </c>
      <c r="E1992" t="s">
        <v>11453</v>
      </c>
      <c r="F1992" s="8">
        <v>0.58450231481481485</v>
      </c>
      <c r="G1992" t="str">
        <f>_xlfn.XLOOKUP(Table2[[#This Row],[nama_tamu]],Table10[nama_tamu],Table10[id_tamu])</f>
        <v>CUS 0337</v>
      </c>
      <c r="H1992" t="s">
        <v>5433</v>
      </c>
      <c r="I1992" t="str">
        <f>_xlfn.XLOOKUP(Table2[[#This Row],[tipe_kamar]],Table12[tipe_kamar],Table12[id_kamar])</f>
        <v>KMR 001</v>
      </c>
      <c r="J1992" t="s">
        <v>23</v>
      </c>
      <c r="K1992">
        <v>6</v>
      </c>
      <c r="L1992">
        <v>595000</v>
      </c>
      <c r="M1992">
        <v>3570000</v>
      </c>
      <c r="N1992" t="str">
        <f>_xlfn.XLOOKUP(Table2[[#This Row],[metode_pembayaran]],Table11[metode_pembayaran],Table11[id_pembayaran])</f>
        <v>MP 03</v>
      </c>
      <c r="O1992" t="s">
        <v>36</v>
      </c>
      <c r="P1992" t="str">
        <f>_xlfn.XLOOKUP(Table2[[#This Row],[status_reservasi]],'Dim Status Reservasi'!$B$2:$B$5,'Dim Status Reservasi'!$A$2:$A$5)</f>
        <v>ST 002</v>
      </c>
      <c r="Q1992" t="s">
        <v>124</v>
      </c>
      <c r="R1992" t="str">
        <f>_xlfn.XLOOKUP(Table2[[#This Row],[kota_hotel]],'Dim Kota Hotel'!$B$2:$B$21,'Dim Kota Hotel'!$A$2:$A$21)</f>
        <v>LOK 007</v>
      </c>
      <c r="S1992" t="s">
        <v>145</v>
      </c>
    </row>
    <row r="1993" spans="1:19" x14ac:dyDescent="0.25">
      <c r="A1993" t="s">
        <v>5434</v>
      </c>
      <c r="B1993" t="str">
        <f>_xlfn.XLOOKUP(Table2[[#This Row],[tanggal_checkin]],Table6[tanggal_checkin],Table6[id_checkin])</f>
        <v>CI 0298</v>
      </c>
      <c r="C1993" t="s">
        <v>11754</v>
      </c>
      <c r="D1993" t="str">
        <f>_xlfn.XLOOKUP(Table2[[#This Row],[tanggal_checkout]],Table4[tanggal_checkout],Table4[id_checkout])</f>
        <v>CO 0298</v>
      </c>
      <c r="E1993" t="s">
        <v>11088</v>
      </c>
      <c r="F1993" s="8">
        <v>0.48831018518518521</v>
      </c>
      <c r="G1993" t="str">
        <f>_xlfn.XLOOKUP(Table2[[#This Row],[nama_tamu]],Table10[nama_tamu],Table10[id_tamu])</f>
        <v>CUS 2698</v>
      </c>
      <c r="H1993" t="s">
        <v>5435</v>
      </c>
      <c r="I1993" t="str">
        <f>_xlfn.XLOOKUP(Table2[[#This Row],[tipe_kamar]],Table12[tipe_kamar],Table12[id_kamar])</f>
        <v>KMR 001</v>
      </c>
      <c r="J1993" t="s">
        <v>23</v>
      </c>
      <c r="K1993">
        <v>2</v>
      </c>
      <c r="L1993">
        <v>664000</v>
      </c>
      <c r="M1993">
        <v>1328000</v>
      </c>
      <c r="N1993" t="str">
        <f>_xlfn.XLOOKUP(Table2[[#This Row],[metode_pembayaran]],Table11[metode_pembayaran],Table11[id_pembayaran])</f>
        <v>MP 04</v>
      </c>
      <c r="O1993" t="s">
        <v>53</v>
      </c>
      <c r="P1993" t="str">
        <f>_xlfn.XLOOKUP(Table2[[#This Row],[status_reservasi]],'Dim Status Reservasi'!$B$2:$B$5,'Dim Status Reservasi'!$A$2:$A$5)</f>
        <v>ST 004</v>
      </c>
      <c r="Q1993" t="s">
        <v>48</v>
      </c>
      <c r="R1993" t="str">
        <f>_xlfn.XLOOKUP(Table2[[#This Row],[kota_hotel]],'Dim Kota Hotel'!$B$2:$B$21,'Dim Kota Hotel'!$A$2:$A$21)</f>
        <v>LOK 020</v>
      </c>
      <c r="S1993" t="s">
        <v>94</v>
      </c>
    </row>
    <row r="1994" spans="1:19" x14ac:dyDescent="0.25">
      <c r="A1994" t="s">
        <v>5436</v>
      </c>
      <c r="B1994" t="str">
        <f>_xlfn.XLOOKUP(Table2[[#This Row],[tanggal_checkin]],Table6[tanggal_checkin],Table6[id_checkin])</f>
        <v>CI 0107</v>
      </c>
      <c r="C1994" t="s">
        <v>11640</v>
      </c>
      <c r="D1994" t="str">
        <f>_xlfn.XLOOKUP(Table2[[#This Row],[tanggal_checkout]],Table4[tanggal_checkout],Table4[id_checkout])</f>
        <v>CO 0108</v>
      </c>
      <c r="E1994" t="s">
        <v>11482</v>
      </c>
      <c r="F1994" s="8">
        <v>0.51780092592592597</v>
      </c>
      <c r="G1994" t="str">
        <f>_xlfn.XLOOKUP(Table2[[#This Row],[nama_tamu]],Table10[nama_tamu],Table10[id_tamu])</f>
        <v>CUS 0850</v>
      </c>
      <c r="H1994" t="s">
        <v>5438</v>
      </c>
      <c r="I1994" t="str">
        <f>_xlfn.XLOOKUP(Table2[[#This Row],[tipe_kamar]],Table12[tipe_kamar],Table12[id_kamar])</f>
        <v>KMR 003</v>
      </c>
      <c r="J1994" t="s">
        <v>64</v>
      </c>
      <c r="K1994">
        <v>1</v>
      </c>
      <c r="L1994">
        <v>1315000</v>
      </c>
      <c r="M1994">
        <v>1315000</v>
      </c>
      <c r="N1994" t="str">
        <f>_xlfn.XLOOKUP(Table2[[#This Row],[metode_pembayaran]],Table11[metode_pembayaran],Table11[id_pembayaran])</f>
        <v>MP 06</v>
      </c>
      <c r="O1994" t="s">
        <v>17</v>
      </c>
      <c r="P1994" t="str">
        <f>_xlfn.XLOOKUP(Table2[[#This Row],[status_reservasi]],'Dim Status Reservasi'!$B$2:$B$5,'Dim Status Reservasi'!$A$2:$A$5)</f>
        <v>ST 003</v>
      </c>
      <c r="Q1994" t="s">
        <v>37</v>
      </c>
      <c r="R1994" t="str">
        <f>_xlfn.XLOOKUP(Table2[[#This Row],[kota_hotel]],'Dim Kota Hotel'!$B$2:$B$21,'Dim Kota Hotel'!$A$2:$A$21)</f>
        <v>LOK 018</v>
      </c>
      <c r="S1994" t="s">
        <v>102</v>
      </c>
    </row>
    <row r="1995" spans="1:19" x14ac:dyDescent="0.25">
      <c r="A1995" t="s">
        <v>5439</v>
      </c>
      <c r="B1995" t="str">
        <f>_xlfn.XLOOKUP(Table2[[#This Row],[tanggal_checkin]],Table6[tanggal_checkin],Table6[id_checkin])</f>
        <v>CI 0760</v>
      </c>
      <c r="C1995" t="s">
        <v>11174</v>
      </c>
      <c r="D1995" t="str">
        <f>_xlfn.XLOOKUP(Table2[[#This Row],[tanggal_checkout]],Table4[tanggal_checkout],Table4[id_checkout])</f>
        <v>CO 0766</v>
      </c>
      <c r="E1995" t="s">
        <v>11009</v>
      </c>
      <c r="F1995" s="8">
        <v>6.030092592592593E-3</v>
      </c>
      <c r="G1995" t="str">
        <f>_xlfn.XLOOKUP(Table2[[#This Row],[nama_tamu]],Table10[nama_tamu],Table10[id_tamu])</f>
        <v>CUS 1178</v>
      </c>
      <c r="H1995" t="s">
        <v>5440</v>
      </c>
      <c r="I1995" t="str">
        <f>_xlfn.XLOOKUP(Table2[[#This Row],[tipe_kamar]],Table12[tipe_kamar],Table12[id_kamar])</f>
        <v>KMR 003</v>
      </c>
      <c r="J1995" t="s">
        <v>64</v>
      </c>
      <c r="K1995">
        <v>4</v>
      </c>
      <c r="L1995">
        <v>1090000</v>
      </c>
      <c r="M1995">
        <v>4360000</v>
      </c>
      <c r="N1995" t="str">
        <f>_xlfn.XLOOKUP(Table2[[#This Row],[metode_pembayaran]],Table11[metode_pembayaran],Table11[id_pembayaran])</f>
        <v>MP 04</v>
      </c>
      <c r="O1995" t="s">
        <v>53</v>
      </c>
      <c r="P1995" t="str">
        <f>_xlfn.XLOOKUP(Table2[[#This Row],[status_reservasi]],'Dim Status Reservasi'!$B$2:$B$5,'Dim Status Reservasi'!$A$2:$A$5)</f>
        <v>ST 003</v>
      </c>
      <c r="Q1995" t="s">
        <v>37</v>
      </c>
      <c r="R1995" t="str">
        <f>_xlfn.XLOOKUP(Table2[[#This Row],[kota_hotel]],'Dim Kota Hotel'!$B$2:$B$21,'Dim Kota Hotel'!$A$2:$A$21)</f>
        <v>LOK 014</v>
      </c>
      <c r="S1995" t="s">
        <v>222</v>
      </c>
    </row>
    <row r="1996" spans="1:19" x14ac:dyDescent="0.25">
      <c r="A1996" t="s">
        <v>5441</v>
      </c>
      <c r="B1996" t="str">
        <f>_xlfn.XLOOKUP(Table2[[#This Row],[tanggal_checkin]],Table6[tanggal_checkin],Table6[id_checkin])</f>
        <v>CI 0187</v>
      </c>
      <c r="C1996" t="s">
        <v>11508</v>
      </c>
      <c r="D1996" t="str">
        <f>_xlfn.XLOOKUP(Table2[[#This Row],[tanggal_checkout]],Table4[tanggal_checkout],Table4[id_checkout])</f>
        <v>CO 0195</v>
      </c>
      <c r="E1996" t="s">
        <v>10971</v>
      </c>
      <c r="F1996" s="8">
        <v>0.52349537037037042</v>
      </c>
      <c r="G1996" t="str">
        <f>_xlfn.XLOOKUP(Table2[[#This Row],[nama_tamu]],Table10[nama_tamu],Table10[id_tamu])</f>
        <v>CUS 1161</v>
      </c>
      <c r="H1996" t="s">
        <v>5442</v>
      </c>
      <c r="I1996" t="str">
        <f>_xlfn.XLOOKUP(Table2[[#This Row],[tipe_kamar]],Table12[tipe_kamar],Table12[id_kamar])</f>
        <v>KMR 003</v>
      </c>
      <c r="J1996" t="s">
        <v>64</v>
      </c>
      <c r="K1996">
        <v>7</v>
      </c>
      <c r="L1996">
        <v>1261000</v>
      </c>
      <c r="M1996">
        <v>8827000</v>
      </c>
      <c r="N1996" t="str">
        <f>_xlfn.XLOOKUP(Table2[[#This Row],[metode_pembayaran]],Table11[metode_pembayaran],Table11[id_pembayaran])</f>
        <v>MP 05</v>
      </c>
      <c r="O1996" t="s">
        <v>72</v>
      </c>
      <c r="P1996" t="str">
        <f>_xlfn.XLOOKUP(Table2[[#This Row],[status_reservasi]],'Dim Status Reservasi'!$B$2:$B$5,'Dim Status Reservasi'!$A$2:$A$5)</f>
        <v>ST 003</v>
      </c>
      <c r="Q1996" t="s">
        <v>37</v>
      </c>
      <c r="R1996" t="str">
        <f>_xlfn.XLOOKUP(Table2[[#This Row],[kota_hotel]],'Dim Kota Hotel'!$B$2:$B$21,'Dim Kota Hotel'!$A$2:$A$21)</f>
        <v>LOK 013</v>
      </c>
      <c r="S1996" t="s">
        <v>160</v>
      </c>
    </row>
    <row r="1997" spans="1:19" x14ac:dyDescent="0.25">
      <c r="A1997" t="s">
        <v>5443</v>
      </c>
      <c r="B1997" t="str">
        <f>_xlfn.XLOOKUP(Table2[[#This Row],[tanggal_checkin]],Table6[tanggal_checkin],Table6[id_checkin])</f>
        <v>CI 0579</v>
      </c>
      <c r="C1997" t="s">
        <v>11090</v>
      </c>
      <c r="D1997" t="str">
        <f>_xlfn.XLOOKUP(Table2[[#This Row],[tanggal_checkout]],Table4[tanggal_checkout],Table4[id_checkout])</f>
        <v>CO 0588</v>
      </c>
      <c r="E1997" t="s">
        <v>10984</v>
      </c>
      <c r="F1997" s="8">
        <v>0.15140046296296297</v>
      </c>
      <c r="G1997" t="str">
        <f>_xlfn.XLOOKUP(Table2[[#This Row],[nama_tamu]],Table10[nama_tamu],Table10[id_tamu])</f>
        <v>CUS 1017</v>
      </c>
      <c r="H1997" t="s">
        <v>5444</v>
      </c>
      <c r="I1997" t="str">
        <f>_xlfn.XLOOKUP(Table2[[#This Row],[tipe_kamar]],Table12[tipe_kamar],Table12[id_kamar])</f>
        <v>KMR 004</v>
      </c>
      <c r="J1997" t="s">
        <v>47</v>
      </c>
      <c r="K1997">
        <v>9</v>
      </c>
      <c r="L1997">
        <v>466000</v>
      </c>
      <c r="M1997">
        <v>4194000</v>
      </c>
      <c r="N1997" t="str">
        <f>_xlfn.XLOOKUP(Table2[[#This Row],[metode_pembayaran]],Table11[metode_pembayaran],Table11[id_pembayaran])</f>
        <v>MP 03</v>
      </c>
      <c r="O1997" t="s">
        <v>36</v>
      </c>
      <c r="P1997" t="str">
        <f>_xlfn.XLOOKUP(Table2[[#This Row],[status_reservasi]],'Dim Status Reservasi'!$B$2:$B$5,'Dim Status Reservasi'!$A$2:$A$5)</f>
        <v>ST 004</v>
      </c>
      <c r="Q1997" t="s">
        <v>48</v>
      </c>
      <c r="R1997" t="str">
        <f>_xlfn.XLOOKUP(Table2[[#This Row],[kota_hotel]],'Dim Kota Hotel'!$B$2:$B$21,'Dim Kota Hotel'!$A$2:$A$21)</f>
        <v>LOK 013</v>
      </c>
      <c r="S1997" t="s">
        <v>160</v>
      </c>
    </row>
    <row r="1998" spans="1:19" x14ac:dyDescent="0.25">
      <c r="A1998" t="s">
        <v>5445</v>
      </c>
      <c r="B1998" t="str">
        <f>_xlfn.XLOOKUP(Table2[[#This Row],[tanggal_checkin]],Table6[tanggal_checkin],Table6[id_checkin])</f>
        <v>CI 1028</v>
      </c>
      <c r="C1998" t="s">
        <v>11156</v>
      </c>
      <c r="D1998" t="str">
        <f>_xlfn.XLOOKUP(Table2[[#This Row],[tanggal_checkout]],Table4[tanggal_checkout],Table4[id_checkout])</f>
        <v>CO 1032</v>
      </c>
      <c r="E1998" t="s">
        <v>11094</v>
      </c>
      <c r="F1998" s="8">
        <v>6.6932870370370365E-2</v>
      </c>
      <c r="G1998" t="str">
        <f>_xlfn.XLOOKUP(Table2[[#This Row],[nama_tamu]],Table10[nama_tamu],Table10[id_tamu])</f>
        <v>CUS 3959</v>
      </c>
      <c r="H1998" t="s">
        <v>5446</v>
      </c>
      <c r="I1998" t="str">
        <f>_xlfn.XLOOKUP(Table2[[#This Row],[tipe_kamar]],Table12[tipe_kamar],Table12[id_kamar])</f>
        <v>KMR 002</v>
      </c>
      <c r="J1998" t="s">
        <v>82</v>
      </c>
      <c r="K1998">
        <v>1</v>
      </c>
      <c r="L1998">
        <v>351000</v>
      </c>
      <c r="M1998">
        <v>351000</v>
      </c>
      <c r="N1998" t="str">
        <f>_xlfn.XLOOKUP(Table2[[#This Row],[metode_pembayaran]],Table11[metode_pembayaran],Table11[id_pembayaran])</f>
        <v>MP 03</v>
      </c>
      <c r="O1998" t="s">
        <v>36</v>
      </c>
      <c r="P1998" t="str">
        <f>_xlfn.XLOOKUP(Table2[[#This Row],[status_reservasi]],'Dim Status Reservasi'!$B$2:$B$5,'Dim Status Reservasi'!$A$2:$A$5)</f>
        <v>ST 003</v>
      </c>
      <c r="Q1998" t="s">
        <v>37</v>
      </c>
      <c r="R1998" t="str">
        <f>_xlfn.XLOOKUP(Table2[[#This Row],[kota_hotel]],'Dim Kota Hotel'!$B$2:$B$21,'Dim Kota Hotel'!$A$2:$A$21)</f>
        <v>LOK 020</v>
      </c>
      <c r="S1998" t="s">
        <v>94</v>
      </c>
    </row>
    <row r="1999" spans="1:19" x14ac:dyDescent="0.25">
      <c r="A1999" t="s">
        <v>5447</v>
      </c>
      <c r="B1999" t="str">
        <f>_xlfn.XLOOKUP(Table2[[#This Row],[tanggal_checkin]],Table6[tanggal_checkin],Table6[id_checkin])</f>
        <v>CI 0193</v>
      </c>
      <c r="C1999" t="s">
        <v>11517</v>
      </c>
      <c r="D1999" t="str">
        <f>_xlfn.XLOOKUP(Table2[[#This Row],[tanggal_checkout]],Table4[tanggal_checkout],Table4[id_checkout])</f>
        <v>CO 0200</v>
      </c>
      <c r="E1999" t="s">
        <v>11924</v>
      </c>
      <c r="F1999" s="8">
        <v>0.94047453703703698</v>
      </c>
      <c r="G1999" t="str">
        <f>_xlfn.XLOOKUP(Table2[[#This Row],[nama_tamu]],Table10[nama_tamu],Table10[id_tamu])</f>
        <v>CUS 3032</v>
      </c>
      <c r="H1999" t="s">
        <v>5448</v>
      </c>
      <c r="I1999" t="str">
        <f>_xlfn.XLOOKUP(Table2[[#This Row],[tipe_kamar]],Table12[tipe_kamar],Table12[id_kamar])</f>
        <v>KMR 001</v>
      </c>
      <c r="J1999" t="s">
        <v>23</v>
      </c>
      <c r="K1999">
        <v>6</v>
      </c>
      <c r="L1999">
        <v>560000</v>
      </c>
      <c r="M1999">
        <v>3360000</v>
      </c>
      <c r="N1999" t="str">
        <f>_xlfn.XLOOKUP(Table2[[#This Row],[metode_pembayaran]],Table11[metode_pembayaran],Table11[id_pembayaran])</f>
        <v>MP 05</v>
      </c>
      <c r="O1999" t="s">
        <v>72</v>
      </c>
      <c r="P1999" t="str">
        <f>_xlfn.XLOOKUP(Table2[[#This Row],[status_reservasi]],'Dim Status Reservasi'!$B$2:$B$5,'Dim Status Reservasi'!$A$2:$A$5)</f>
        <v>ST 004</v>
      </c>
      <c r="Q1999" t="s">
        <v>48</v>
      </c>
      <c r="R1999" t="str">
        <f>_xlfn.XLOOKUP(Table2[[#This Row],[kota_hotel]],'Dim Kota Hotel'!$B$2:$B$21,'Dim Kota Hotel'!$A$2:$A$21)</f>
        <v>LOK 003</v>
      </c>
      <c r="S1999" t="s">
        <v>106</v>
      </c>
    </row>
    <row r="2000" spans="1:19" x14ac:dyDescent="0.25">
      <c r="A2000" t="s">
        <v>5449</v>
      </c>
      <c r="B2000" t="str">
        <f>_xlfn.XLOOKUP(Table2[[#This Row],[tanggal_checkin]],Table6[tanggal_checkin],Table6[id_checkin])</f>
        <v>CI 0254</v>
      </c>
      <c r="C2000" t="s">
        <v>11155</v>
      </c>
      <c r="D2000" t="str">
        <f>_xlfn.XLOOKUP(Table2[[#This Row],[tanggal_checkout]],Table4[tanggal_checkout],Table4[id_checkout])</f>
        <v>CO 0255</v>
      </c>
      <c r="E2000" t="s">
        <v>11510</v>
      </c>
      <c r="F2000" s="8">
        <v>0.85635416666666664</v>
      </c>
      <c r="G2000" t="str">
        <f>_xlfn.XLOOKUP(Table2[[#This Row],[nama_tamu]],Table10[nama_tamu],Table10[id_tamu])</f>
        <v>CUS 3346</v>
      </c>
      <c r="H2000" t="s">
        <v>5451</v>
      </c>
      <c r="I2000" t="str">
        <f>_xlfn.XLOOKUP(Table2[[#This Row],[tipe_kamar]],Table12[tipe_kamar],Table12[id_kamar])</f>
        <v>KMR 004</v>
      </c>
      <c r="J2000" t="s">
        <v>47</v>
      </c>
      <c r="K2000">
        <v>3</v>
      </c>
      <c r="L2000">
        <v>422000</v>
      </c>
      <c r="M2000">
        <v>1266000</v>
      </c>
      <c r="N2000" t="str">
        <f>_xlfn.XLOOKUP(Table2[[#This Row],[metode_pembayaran]],Table11[metode_pembayaran],Table11[id_pembayaran])</f>
        <v>MP 02</v>
      </c>
      <c r="O2000" t="s">
        <v>30</v>
      </c>
      <c r="P2000" t="str">
        <f>_xlfn.XLOOKUP(Table2[[#This Row],[status_reservasi]],'Dim Status Reservasi'!$B$2:$B$5,'Dim Status Reservasi'!$A$2:$A$5)</f>
        <v>ST 003</v>
      </c>
      <c r="Q2000" t="s">
        <v>37</v>
      </c>
      <c r="R2000" t="str">
        <f>_xlfn.XLOOKUP(Table2[[#This Row],[kota_hotel]],'Dim Kota Hotel'!$B$2:$B$21,'Dim Kota Hotel'!$A$2:$A$21)</f>
        <v>LOK 001</v>
      </c>
      <c r="S2000" t="s">
        <v>74</v>
      </c>
    </row>
    <row r="2001" spans="1:19" x14ac:dyDescent="0.25">
      <c r="A2001" t="s">
        <v>5452</v>
      </c>
      <c r="B2001" t="str">
        <f>_xlfn.XLOOKUP(Table2[[#This Row],[tanggal_checkin]],Table6[tanggal_checkin],Table6[id_checkin])</f>
        <v>CI 0414</v>
      </c>
      <c r="C2001" t="s">
        <v>11710</v>
      </c>
      <c r="D2001" t="str">
        <f>_xlfn.XLOOKUP(Table2[[#This Row],[tanggal_checkout]],Table4[tanggal_checkout],Table4[id_checkout])</f>
        <v>CO 0425</v>
      </c>
      <c r="E2001" t="s">
        <v>11446</v>
      </c>
      <c r="F2001" s="8">
        <v>0.34879629629629627</v>
      </c>
      <c r="G2001" t="str">
        <f>_xlfn.XLOOKUP(Table2[[#This Row],[nama_tamu]],Table10[nama_tamu],Table10[id_tamu])</f>
        <v>CUS 0532</v>
      </c>
      <c r="H2001" t="s">
        <v>5453</v>
      </c>
      <c r="I2001" t="str">
        <f>_xlfn.XLOOKUP(Table2[[#This Row],[tipe_kamar]],Table12[tipe_kamar],Table12[id_kamar])</f>
        <v>KMR 004</v>
      </c>
      <c r="J2001" t="s">
        <v>47</v>
      </c>
      <c r="K2001">
        <v>9</v>
      </c>
      <c r="L2001">
        <v>458000</v>
      </c>
      <c r="M2001">
        <v>4122000</v>
      </c>
      <c r="N2001" t="str">
        <f>_xlfn.XLOOKUP(Table2[[#This Row],[metode_pembayaran]],Table11[metode_pembayaran],Table11[id_pembayaran])</f>
        <v>MP 06</v>
      </c>
      <c r="O2001" t="s">
        <v>17</v>
      </c>
      <c r="P2001" t="str">
        <f>_xlfn.XLOOKUP(Table2[[#This Row],[status_reservasi]],'Dim Status Reservasi'!$B$2:$B$5,'Dim Status Reservasi'!$A$2:$A$5)</f>
        <v>ST 004</v>
      </c>
      <c r="Q2001" t="s">
        <v>48</v>
      </c>
      <c r="R2001" t="str">
        <f>_xlfn.XLOOKUP(Table2[[#This Row],[kota_hotel]],'Dim Kota Hotel'!$B$2:$B$21,'Dim Kota Hotel'!$A$2:$A$21)</f>
        <v>LOK 003</v>
      </c>
      <c r="S2001" t="s">
        <v>106</v>
      </c>
    </row>
    <row r="2002" spans="1:19" x14ac:dyDescent="0.25">
      <c r="A2002" t="s">
        <v>5454</v>
      </c>
      <c r="B2002" t="str">
        <f>_xlfn.XLOOKUP(Table2[[#This Row],[tanggal_checkin]],Table6[tanggal_checkin],Table6[id_checkin])</f>
        <v>CI 0083</v>
      </c>
      <c r="C2002" t="s">
        <v>12028</v>
      </c>
      <c r="D2002" t="str">
        <f>_xlfn.XLOOKUP(Table2[[#This Row],[tanggal_checkout]],Table4[tanggal_checkout],Table4[id_checkout])</f>
        <v>CO 0086</v>
      </c>
      <c r="E2002" t="s">
        <v>11444</v>
      </c>
      <c r="F2002" s="8">
        <v>0.20392361111111112</v>
      </c>
      <c r="G2002" t="str">
        <f>_xlfn.XLOOKUP(Table2[[#This Row],[nama_tamu]],Table10[nama_tamu],Table10[id_tamu])</f>
        <v>CUS 1847</v>
      </c>
      <c r="H2002" t="s">
        <v>5456</v>
      </c>
      <c r="I2002" t="str">
        <f>_xlfn.XLOOKUP(Table2[[#This Row],[tipe_kamar]],Table12[tipe_kamar],Table12[id_kamar])</f>
        <v>KMR 002</v>
      </c>
      <c r="J2002" t="s">
        <v>82</v>
      </c>
      <c r="K2002">
        <v>3</v>
      </c>
      <c r="L2002">
        <v>371000</v>
      </c>
      <c r="M2002">
        <v>1113000</v>
      </c>
      <c r="N2002" t="str">
        <f>_xlfn.XLOOKUP(Table2[[#This Row],[metode_pembayaran]],Table11[metode_pembayaran],Table11[id_pembayaran])</f>
        <v>MP 01</v>
      </c>
      <c r="O2002" t="s">
        <v>24</v>
      </c>
      <c r="P2002" t="str">
        <f>_xlfn.XLOOKUP(Table2[[#This Row],[status_reservasi]],'Dim Status Reservasi'!$B$2:$B$5,'Dim Status Reservasi'!$A$2:$A$5)</f>
        <v>ST 004</v>
      </c>
      <c r="Q2002" t="s">
        <v>48</v>
      </c>
      <c r="R2002" t="str">
        <f>_xlfn.XLOOKUP(Table2[[#This Row],[kota_hotel]],'Dim Kota Hotel'!$B$2:$B$21,'Dim Kota Hotel'!$A$2:$A$21)</f>
        <v>LOK 016</v>
      </c>
      <c r="S2002" t="s">
        <v>117</v>
      </c>
    </row>
    <row r="2003" spans="1:19" x14ac:dyDescent="0.25">
      <c r="A2003" t="s">
        <v>5457</v>
      </c>
      <c r="B2003" t="str">
        <f>_xlfn.XLOOKUP(Table2[[#This Row],[tanggal_checkin]],Table6[tanggal_checkin],Table6[id_checkin])</f>
        <v>CI 0225</v>
      </c>
      <c r="C2003" t="s">
        <v>11767</v>
      </c>
      <c r="D2003" t="str">
        <f>_xlfn.XLOOKUP(Table2[[#This Row],[tanggal_checkout]],Table4[tanggal_checkout],Table4[id_checkout])</f>
        <v>CO 0229</v>
      </c>
      <c r="E2003" t="s">
        <v>11720</v>
      </c>
      <c r="F2003" s="8">
        <v>0.12937499999999999</v>
      </c>
      <c r="G2003" t="str">
        <f>_xlfn.XLOOKUP(Table2[[#This Row],[nama_tamu]],Table10[nama_tamu],Table10[id_tamu])</f>
        <v>CUS 0603</v>
      </c>
      <c r="H2003" t="s">
        <v>5459</v>
      </c>
      <c r="I2003" t="str">
        <f>_xlfn.XLOOKUP(Table2[[#This Row],[tipe_kamar]],Table12[tipe_kamar],Table12[id_kamar])</f>
        <v>KMR 003</v>
      </c>
      <c r="J2003" t="s">
        <v>64</v>
      </c>
      <c r="K2003">
        <v>5</v>
      </c>
      <c r="L2003">
        <v>1348000</v>
      </c>
      <c r="M2003">
        <v>6740000</v>
      </c>
      <c r="N2003" t="str">
        <f>_xlfn.XLOOKUP(Table2[[#This Row],[metode_pembayaran]],Table11[metode_pembayaran],Table11[id_pembayaran])</f>
        <v>MP 01</v>
      </c>
      <c r="O2003" t="s">
        <v>24</v>
      </c>
      <c r="P2003" t="str">
        <f>_xlfn.XLOOKUP(Table2[[#This Row],[status_reservasi]],'Dim Status Reservasi'!$B$2:$B$5,'Dim Status Reservasi'!$A$2:$A$5)</f>
        <v>ST 002</v>
      </c>
      <c r="Q2003" t="s">
        <v>124</v>
      </c>
      <c r="R2003" t="str">
        <f>_xlfn.XLOOKUP(Table2[[#This Row],[kota_hotel]],'Dim Kota Hotel'!$B$2:$B$21,'Dim Kota Hotel'!$A$2:$A$21)</f>
        <v>LOK 001</v>
      </c>
      <c r="S2003" t="s">
        <v>74</v>
      </c>
    </row>
    <row r="2004" spans="1:19" x14ac:dyDescent="0.25">
      <c r="A2004" t="s">
        <v>5460</v>
      </c>
      <c r="B2004" t="str">
        <f>_xlfn.XLOOKUP(Table2[[#This Row],[tanggal_checkin]],Table6[tanggal_checkin],Table6[id_checkin])</f>
        <v>CI 0138</v>
      </c>
      <c r="C2004" t="s">
        <v>11179</v>
      </c>
      <c r="D2004" t="str">
        <f>_xlfn.XLOOKUP(Table2[[#This Row],[tanggal_checkout]],Table4[tanggal_checkout],Table4[id_checkout])</f>
        <v>CO 0142</v>
      </c>
      <c r="E2004" t="s">
        <v>11656</v>
      </c>
      <c r="F2004" s="8">
        <v>0.30586805555555557</v>
      </c>
      <c r="G2004" t="str">
        <f>_xlfn.XLOOKUP(Table2[[#This Row],[nama_tamu]],Table10[nama_tamu],Table10[id_tamu])</f>
        <v>CUS 1830</v>
      </c>
      <c r="H2004" t="s">
        <v>5462</v>
      </c>
      <c r="I2004" t="str">
        <f>_xlfn.XLOOKUP(Table2[[#This Row],[tipe_kamar]],Table12[tipe_kamar],Table12[id_kamar])</f>
        <v>KMR 004</v>
      </c>
      <c r="J2004" t="s">
        <v>47</v>
      </c>
      <c r="K2004">
        <v>4</v>
      </c>
      <c r="L2004">
        <v>455000</v>
      </c>
      <c r="M2004">
        <v>1820000</v>
      </c>
      <c r="N2004" t="str">
        <f>_xlfn.XLOOKUP(Table2[[#This Row],[metode_pembayaran]],Table11[metode_pembayaran],Table11[id_pembayaran])</f>
        <v>MP 06</v>
      </c>
      <c r="O2004" t="s">
        <v>17</v>
      </c>
      <c r="P2004" t="str">
        <f>_xlfn.XLOOKUP(Table2[[#This Row],[status_reservasi]],'Dim Status Reservasi'!$B$2:$B$5,'Dim Status Reservasi'!$A$2:$A$5)</f>
        <v>ST 003</v>
      </c>
      <c r="Q2004" t="s">
        <v>37</v>
      </c>
      <c r="R2004" t="str">
        <f>_xlfn.XLOOKUP(Table2[[#This Row],[kota_hotel]],'Dim Kota Hotel'!$B$2:$B$21,'Dim Kota Hotel'!$A$2:$A$21)</f>
        <v>LOK 001</v>
      </c>
      <c r="S2004" t="s">
        <v>74</v>
      </c>
    </row>
    <row r="2005" spans="1:19" x14ac:dyDescent="0.25">
      <c r="A2005" t="s">
        <v>5463</v>
      </c>
      <c r="B2005" t="str">
        <f>_xlfn.XLOOKUP(Table2[[#This Row],[tanggal_checkin]],Table6[tanggal_checkin],Table6[id_checkin])</f>
        <v>CI 0414</v>
      </c>
      <c r="C2005" t="s">
        <v>11710</v>
      </c>
      <c r="D2005" t="str">
        <f>_xlfn.XLOOKUP(Table2[[#This Row],[tanggal_checkout]],Table4[tanggal_checkout],Table4[id_checkout])</f>
        <v>CO 0423</v>
      </c>
      <c r="E2005" t="s">
        <v>11230</v>
      </c>
      <c r="F2005" s="8">
        <v>0.45475694444444442</v>
      </c>
      <c r="G2005" t="str">
        <f>_xlfn.XLOOKUP(Table2[[#This Row],[nama_tamu]],Table10[nama_tamu],Table10[id_tamu])</f>
        <v>CUS 2516</v>
      </c>
      <c r="H2005" t="s">
        <v>5465</v>
      </c>
      <c r="I2005" t="str">
        <f>_xlfn.XLOOKUP(Table2[[#This Row],[tipe_kamar]],Table12[tipe_kamar],Table12[id_kamar])</f>
        <v>KMR 002</v>
      </c>
      <c r="J2005" t="s">
        <v>82</v>
      </c>
      <c r="K2005">
        <v>7</v>
      </c>
      <c r="L2005">
        <v>326000</v>
      </c>
      <c r="M2005">
        <v>2282000</v>
      </c>
      <c r="N2005" t="str">
        <f>_xlfn.XLOOKUP(Table2[[#This Row],[metode_pembayaran]],Table11[metode_pembayaran],Table11[id_pembayaran])</f>
        <v>MP 01</v>
      </c>
      <c r="O2005" t="s">
        <v>24</v>
      </c>
      <c r="P2005" t="str">
        <f>_xlfn.XLOOKUP(Table2[[#This Row],[status_reservasi]],'Dim Status Reservasi'!$B$2:$B$5,'Dim Status Reservasi'!$A$2:$A$5)</f>
        <v>ST 004</v>
      </c>
      <c r="Q2005" t="s">
        <v>48</v>
      </c>
      <c r="R2005" t="str">
        <f>_xlfn.XLOOKUP(Table2[[#This Row],[kota_hotel]],'Dim Kota Hotel'!$B$2:$B$21,'Dim Kota Hotel'!$A$2:$A$21)</f>
        <v>LOK 020</v>
      </c>
      <c r="S2005" t="s">
        <v>94</v>
      </c>
    </row>
    <row r="2006" spans="1:19" x14ac:dyDescent="0.25">
      <c r="A2006" t="s">
        <v>5466</v>
      </c>
      <c r="B2006" t="str">
        <f>_xlfn.XLOOKUP(Table2[[#This Row],[tanggal_checkin]],Table6[tanggal_checkin],Table6[id_checkin])</f>
        <v>CI 0306</v>
      </c>
      <c r="C2006" t="s">
        <v>11853</v>
      </c>
      <c r="D2006" t="str">
        <f>_xlfn.XLOOKUP(Table2[[#This Row],[tanggal_checkout]],Table4[tanggal_checkout],Table4[id_checkout])</f>
        <v>CO 0312</v>
      </c>
      <c r="E2006" t="s">
        <v>11912</v>
      </c>
      <c r="F2006" s="8">
        <v>0.41958333333333331</v>
      </c>
      <c r="G2006" t="str">
        <f>_xlfn.XLOOKUP(Table2[[#This Row],[nama_tamu]],Table10[nama_tamu],Table10[id_tamu])</f>
        <v>CUS 3696</v>
      </c>
      <c r="H2006" t="s">
        <v>5467</v>
      </c>
      <c r="I2006" t="str">
        <f>_xlfn.XLOOKUP(Table2[[#This Row],[tipe_kamar]],Table12[tipe_kamar],Table12[id_kamar])</f>
        <v>KMR 004</v>
      </c>
      <c r="J2006" t="s">
        <v>47</v>
      </c>
      <c r="K2006">
        <v>8</v>
      </c>
      <c r="L2006">
        <v>411000</v>
      </c>
      <c r="M2006">
        <v>3288000</v>
      </c>
      <c r="N2006" t="str">
        <f>_xlfn.XLOOKUP(Table2[[#This Row],[metode_pembayaran]],Table11[metode_pembayaran],Table11[id_pembayaran])</f>
        <v>MP 05</v>
      </c>
      <c r="O2006" t="s">
        <v>72</v>
      </c>
      <c r="P2006" t="str">
        <f>_xlfn.XLOOKUP(Table2[[#This Row],[status_reservasi]],'Dim Status Reservasi'!$B$2:$B$5,'Dim Status Reservasi'!$A$2:$A$5)</f>
        <v>ST 001</v>
      </c>
      <c r="Q2006" t="s">
        <v>214</v>
      </c>
      <c r="R2006" t="str">
        <f>_xlfn.XLOOKUP(Table2[[#This Row],[kota_hotel]],'Dim Kota Hotel'!$B$2:$B$21,'Dim Kota Hotel'!$A$2:$A$21)</f>
        <v>LOK 014</v>
      </c>
      <c r="S2006" t="s">
        <v>222</v>
      </c>
    </row>
    <row r="2007" spans="1:19" x14ac:dyDescent="0.25">
      <c r="A2007" t="s">
        <v>5468</v>
      </c>
      <c r="B2007" t="str">
        <f>_xlfn.XLOOKUP(Table2[[#This Row],[tanggal_checkin]],Table6[tanggal_checkin],Table6[id_checkin])</f>
        <v>CI 0782</v>
      </c>
      <c r="C2007" t="s">
        <v>11809</v>
      </c>
      <c r="D2007" t="str">
        <f>_xlfn.XLOOKUP(Table2[[#This Row],[tanggal_checkout]],Table4[tanggal_checkout],Table4[id_checkout])</f>
        <v>CO 0790</v>
      </c>
      <c r="E2007" t="s">
        <v>11494</v>
      </c>
      <c r="F2007" s="8">
        <v>0.21231481481481482</v>
      </c>
      <c r="G2007" t="str">
        <f>_xlfn.XLOOKUP(Table2[[#This Row],[nama_tamu]],Table10[nama_tamu],Table10[id_tamu])</f>
        <v>CUS 1499</v>
      </c>
      <c r="H2007" t="s">
        <v>5469</v>
      </c>
      <c r="I2007" t="str">
        <f>_xlfn.XLOOKUP(Table2[[#This Row],[tipe_kamar]],Table12[tipe_kamar],Table12[id_kamar])</f>
        <v>KMR 004</v>
      </c>
      <c r="J2007" t="s">
        <v>47</v>
      </c>
      <c r="K2007">
        <v>5</v>
      </c>
      <c r="L2007">
        <v>458000</v>
      </c>
      <c r="M2007">
        <v>2290000</v>
      </c>
      <c r="N2007" t="str">
        <f>_xlfn.XLOOKUP(Table2[[#This Row],[metode_pembayaran]],Table11[metode_pembayaran],Table11[id_pembayaran])</f>
        <v>MP 03</v>
      </c>
      <c r="O2007" t="s">
        <v>36</v>
      </c>
      <c r="P2007" t="str">
        <f>_xlfn.XLOOKUP(Table2[[#This Row],[status_reservasi]],'Dim Status Reservasi'!$B$2:$B$5,'Dim Status Reservasi'!$A$2:$A$5)</f>
        <v>ST 001</v>
      </c>
      <c r="Q2007" t="s">
        <v>214</v>
      </c>
      <c r="R2007" t="str">
        <f>_xlfn.XLOOKUP(Table2[[#This Row],[kota_hotel]],'Dim Kota Hotel'!$B$2:$B$21,'Dim Kota Hotel'!$A$2:$A$21)</f>
        <v>LOK 011</v>
      </c>
      <c r="S2007" t="s">
        <v>38</v>
      </c>
    </row>
    <row r="2008" spans="1:19" x14ac:dyDescent="0.25">
      <c r="A2008" t="s">
        <v>5470</v>
      </c>
      <c r="B2008" t="str">
        <f>_xlfn.XLOOKUP(Table2[[#This Row],[tanggal_checkin]],Table6[tanggal_checkin],Table6[id_checkin])</f>
        <v>CI 0725</v>
      </c>
      <c r="C2008" t="s">
        <v>11637</v>
      </c>
      <c r="D2008" t="str">
        <f>_xlfn.XLOOKUP(Table2[[#This Row],[tanggal_checkout]],Table4[tanggal_checkout],Table4[id_checkout])</f>
        <v>CO 0736</v>
      </c>
      <c r="E2008" t="s">
        <v>11006</v>
      </c>
      <c r="F2008" s="8">
        <v>0.22146990740740741</v>
      </c>
      <c r="G2008" t="str">
        <f>_xlfn.XLOOKUP(Table2[[#This Row],[nama_tamu]],Table10[nama_tamu],Table10[id_tamu])</f>
        <v>CUS 1141</v>
      </c>
      <c r="H2008" t="s">
        <v>5472</v>
      </c>
      <c r="I2008" t="str">
        <f>_xlfn.XLOOKUP(Table2[[#This Row],[tipe_kamar]],Table12[tipe_kamar],Table12[id_kamar])</f>
        <v>KMR 004</v>
      </c>
      <c r="J2008" t="s">
        <v>47</v>
      </c>
      <c r="K2008">
        <v>8</v>
      </c>
      <c r="L2008">
        <v>444000</v>
      </c>
      <c r="M2008">
        <v>3552000</v>
      </c>
      <c r="N2008" t="str">
        <f>_xlfn.XLOOKUP(Table2[[#This Row],[metode_pembayaran]],Table11[metode_pembayaran],Table11[id_pembayaran])</f>
        <v>MP 03</v>
      </c>
      <c r="O2008" t="s">
        <v>36</v>
      </c>
      <c r="P2008" t="str">
        <f>_xlfn.XLOOKUP(Table2[[#This Row],[status_reservasi]],'Dim Status Reservasi'!$B$2:$B$5,'Dim Status Reservasi'!$A$2:$A$5)</f>
        <v>ST 004</v>
      </c>
      <c r="Q2008" t="s">
        <v>48</v>
      </c>
      <c r="R2008" t="str">
        <f>_xlfn.XLOOKUP(Table2[[#This Row],[kota_hotel]],'Dim Kota Hotel'!$B$2:$B$21,'Dim Kota Hotel'!$A$2:$A$21)</f>
        <v>LOK 011</v>
      </c>
      <c r="S2008" t="s">
        <v>38</v>
      </c>
    </row>
    <row r="2009" spans="1:19" x14ac:dyDescent="0.25">
      <c r="A2009" t="s">
        <v>5473</v>
      </c>
      <c r="B2009" t="str">
        <f>_xlfn.XLOOKUP(Table2[[#This Row],[tanggal_checkin]],Table6[tanggal_checkin],Table6[id_checkin])</f>
        <v>CI 0584</v>
      </c>
      <c r="C2009" t="s">
        <v>11166</v>
      </c>
      <c r="D2009" t="str">
        <f>_xlfn.XLOOKUP(Table2[[#This Row],[tanggal_checkout]],Table4[tanggal_checkout],Table4[id_checkout])</f>
        <v>CO 0587</v>
      </c>
      <c r="E2009" t="s">
        <v>11965</v>
      </c>
      <c r="F2009" s="8">
        <v>0.69473379629629628</v>
      </c>
      <c r="G2009" t="str">
        <f>_xlfn.XLOOKUP(Table2[[#This Row],[nama_tamu]],Table10[nama_tamu],Table10[id_tamu])</f>
        <v>CUS 2164</v>
      </c>
      <c r="H2009" t="s">
        <v>5475</v>
      </c>
      <c r="I2009" t="str">
        <f>_xlfn.XLOOKUP(Table2[[#This Row],[tipe_kamar]],Table12[tipe_kamar],Table12[id_kamar])</f>
        <v>KMR 002</v>
      </c>
      <c r="J2009" t="s">
        <v>82</v>
      </c>
      <c r="K2009">
        <v>2</v>
      </c>
      <c r="L2009">
        <v>337000</v>
      </c>
      <c r="M2009">
        <v>674000</v>
      </c>
      <c r="N2009" t="str">
        <f>_xlfn.XLOOKUP(Table2[[#This Row],[metode_pembayaran]],Table11[metode_pembayaran],Table11[id_pembayaran])</f>
        <v>MP 04</v>
      </c>
      <c r="O2009" t="s">
        <v>53</v>
      </c>
      <c r="P2009" t="str">
        <f>_xlfn.XLOOKUP(Table2[[#This Row],[status_reservasi]],'Dim Status Reservasi'!$B$2:$B$5,'Dim Status Reservasi'!$A$2:$A$5)</f>
        <v>ST 004</v>
      </c>
      <c r="Q2009" t="s">
        <v>48</v>
      </c>
      <c r="R2009" t="str">
        <f>_xlfn.XLOOKUP(Table2[[#This Row],[kota_hotel]],'Dim Kota Hotel'!$B$2:$B$21,'Dim Kota Hotel'!$A$2:$A$21)</f>
        <v>LOK 006</v>
      </c>
      <c r="S2009" t="s">
        <v>129</v>
      </c>
    </row>
    <row r="2010" spans="1:19" x14ac:dyDescent="0.25">
      <c r="A2010" t="s">
        <v>5476</v>
      </c>
      <c r="B2010" t="str">
        <f>_xlfn.XLOOKUP(Table2[[#This Row],[tanggal_checkin]],Table6[tanggal_checkin],Table6[id_checkin])</f>
        <v>CI 0528</v>
      </c>
      <c r="C2010" t="s">
        <v>12029</v>
      </c>
      <c r="D2010" t="str">
        <f>_xlfn.XLOOKUP(Table2[[#This Row],[tanggal_checkout]],Table4[tanggal_checkout],Table4[id_checkout])</f>
        <v>CO 0533</v>
      </c>
      <c r="E2010" t="s">
        <v>11904</v>
      </c>
      <c r="F2010" s="8">
        <v>0.59983796296296299</v>
      </c>
      <c r="G2010" t="str">
        <f>_xlfn.XLOOKUP(Table2[[#This Row],[nama_tamu]],Table10[nama_tamu],Table10[id_tamu])</f>
        <v>CUS 2154</v>
      </c>
      <c r="H2010" t="s">
        <v>5477</v>
      </c>
      <c r="I2010" t="str">
        <f>_xlfn.XLOOKUP(Table2[[#This Row],[tipe_kamar]],Table12[tipe_kamar],Table12[id_kamar])</f>
        <v>KMR 004</v>
      </c>
      <c r="J2010" t="s">
        <v>47</v>
      </c>
      <c r="K2010">
        <v>4</v>
      </c>
      <c r="L2010">
        <v>464000</v>
      </c>
      <c r="M2010">
        <v>1856000</v>
      </c>
      <c r="N2010" t="str">
        <f>_xlfn.XLOOKUP(Table2[[#This Row],[metode_pembayaran]],Table11[metode_pembayaran],Table11[id_pembayaran])</f>
        <v>MP 04</v>
      </c>
      <c r="O2010" t="s">
        <v>53</v>
      </c>
      <c r="P2010" t="str">
        <f>_xlfn.XLOOKUP(Table2[[#This Row],[status_reservasi]],'Dim Status Reservasi'!$B$2:$B$5,'Dim Status Reservasi'!$A$2:$A$5)</f>
        <v>ST 003</v>
      </c>
      <c r="Q2010" t="s">
        <v>37</v>
      </c>
      <c r="R2010" t="str">
        <f>_xlfn.XLOOKUP(Table2[[#This Row],[kota_hotel]],'Dim Kota Hotel'!$B$2:$B$21,'Dim Kota Hotel'!$A$2:$A$21)</f>
        <v>LOK 020</v>
      </c>
      <c r="S2010" t="s">
        <v>94</v>
      </c>
    </row>
    <row r="2011" spans="1:19" x14ac:dyDescent="0.25">
      <c r="A2011" t="s">
        <v>5478</v>
      </c>
      <c r="B2011" t="str">
        <f>_xlfn.XLOOKUP(Table2[[#This Row],[tanggal_checkin]],Table6[tanggal_checkin],Table6[id_checkin])</f>
        <v>CI 0414</v>
      </c>
      <c r="C2011" t="s">
        <v>11710</v>
      </c>
      <c r="D2011" t="str">
        <f>_xlfn.XLOOKUP(Table2[[#This Row],[tanggal_checkout]],Table4[tanggal_checkout],Table4[id_checkout])</f>
        <v>CO 0420</v>
      </c>
      <c r="E2011" t="s">
        <v>11825</v>
      </c>
      <c r="F2011" s="8">
        <v>0.18188657407407408</v>
      </c>
      <c r="G2011" t="str">
        <f>_xlfn.XLOOKUP(Table2[[#This Row],[nama_tamu]],Table10[nama_tamu],Table10[id_tamu])</f>
        <v>CUS 1486</v>
      </c>
      <c r="H2011" t="s">
        <v>5480</v>
      </c>
      <c r="I2011" t="str">
        <f>_xlfn.XLOOKUP(Table2[[#This Row],[tipe_kamar]],Table12[tipe_kamar],Table12[id_kamar])</f>
        <v>KMR 001</v>
      </c>
      <c r="J2011" t="s">
        <v>23</v>
      </c>
      <c r="K2011">
        <v>4</v>
      </c>
      <c r="L2011">
        <v>677000</v>
      </c>
      <c r="M2011">
        <v>2708000</v>
      </c>
      <c r="N2011" t="str">
        <f>_xlfn.XLOOKUP(Table2[[#This Row],[metode_pembayaran]],Table11[metode_pembayaran],Table11[id_pembayaran])</f>
        <v>MP 04</v>
      </c>
      <c r="O2011" t="s">
        <v>53</v>
      </c>
      <c r="P2011" t="str">
        <f>_xlfn.XLOOKUP(Table2[[#This Row],[status_reservasi]],'Dim Status Reservasi'!$B$2:$B$5,'Dim Status Reservasi'!$A$2:$A$5)</f>
        <v>ST 001</v>
      </c>
      <c r="Q2011" t="s">
        <v>214</v>
      </c>
      <c r="R2011" t="str">
        <f>_xlfn.XLOOKUP(Table2[[#This Row],[kota_hotel]],'Dim Kota Hotel'!$B$2:$B$21,'Dim Kota Hotel'!$A$2:$A$21)</f>
        <v>LOK 008</v>
      </c>
      <c r="S2011" t="s">
        <v>68</v>
      </c>
    </row>
    <row r="2012" spans="1:19" x14ac:dyDescent="0.25">
      <c r="A2012" t="s">
        <v>5481</v>
      </c>
      <c r="B2012" t="str">
        <f>_xlfn.XLOOKUP(Table2[[#This Row],[tanggal_checkin]],Table6[tanggal_checkin],Table6[id_checkin])</f>
        <v>CI 0706</v>
      </c>
      <c r="C2012" t="s">
        <v>11513</v>
      </c>
      <c r="D2012" t="str">
        <f>_xlfn.XLOOKUP(Table2[[#This Row],[tanggal_checkout]],Table4[tanggal_checkout],Table4[id_checkout])</f>
        <v>CO 0717</v>
      </c>
      <c r="E2012" t="s">
        <v>11971</v>
      </c>
      <c r="F2012" s="8">
        <v>0.80718749999999995</v>
      </c>
      <c r="G2012" t="str">
        <f>_xlfn.XLOOKUP(Table2[[#This Row],[nama_tamu]],Table10[nama_tamu],Table10[id_tamu])</f>
        <v>CUS 2148</v>
      </c>
      <c r="H2012" t="s">
        <v>5482</v>
      </c>
      <c r="I2012" t="str">
        <f>_xlfn.XLOOKUP(Table2[[#This Row],[tipe_kamar]],Table12[tipe_kamar],Table12[id_kamar])</f>
        <v>KMR 004</v>
      </c>
      <c r="J2012" t="s">
        <v>47</v>
      </c>
      <c r="K2012">
        <v>9</v>
      </c>
      <c r="L2012">
        <v>460000</v>
      </c>
      <c r="M2012">
        <v>4140000</v>
      </c>
      <c r="N2012" t="str">
        <f>_xlfn.XLOOKUP(Table2[[#This Row],[metode_pembayaran]],Table11[metode_pembayaran],Table11[id_pembayaran])</f>
        <v>MP 05</v>
      </c>
      <c r="O2012" t="s">
        <v>72</v>
      </c>
      <c r="P2012" t="str">
        <f>_xlfn.XLOOKUP(Table2[[#This Row],[status_reservasi]],'Dim Status Reservasi'!$B$2:$B$5,'Dim Status Reservasi'!$A$2:$A$5)</f>
        <v>ST 004</v>
      </c>
      <c r="Q2012" t="s">
        <v>48</v>
      </c>
      <c r="R2012" t="str">
        <f>_xlfn.XLOOKUP(Table2[[#This Row],[kota_hotel]],'Dim Kota Hotel'!$B$2:$B$21,'Dim Kota Hotel'!$A$2:$A$21)</f>
        <v>LOK 009</v>
      </c>
      <c r="S2012" t="s">
        <v>19</v>
      </c>
    </row>
    <row r="2013" spans="1:19" x14ac:dyDescent="0.25">
      <c r="A2013" t="s">
        <v>5483</v>
      </c>
      <c r="B2013" t="str">
        <f>_xlfn.XLOOKUP(Table2[[#This Row],[tanggal_checkin]],Table6[tanggal_checkin],Table6[id_checkin])</f>
        <v>CI 0912</v>
      </c>
      <c r="C2013" t="s">
        <v>11043</v>
      </c>
      <c r="D2013" t="str">
        <f>_xlfn.XLOOKUP(Table2[[#This Row],[tanggal_checkout]],Table4[tanggal_checkout],Table4[id_checkout])</f>
        <v>CO 0917</v>
      </c>
      <c r="E2013" t="s">
        <v>11492</v>
      </c>
      <c r="F2013" s="8">
        <v>0.29240740740740739</v>
      </c>
      <c r="G2013" t="str">
        <f>_xlfn.XLOOKUP(Table2[[#This Row],[nama_tamu]],Table10[nama_tamu],Table10[id_tamu])</f>
        <v>CUS 2630</v>
      </c>
      <c r="H2013" t="s">
        <v>5485</v>
      </c>
      <c r="I2013" t="str">
        <f>_xlfn.XLOOKUP(Table2[[#This Row],[tipe_kamar]],Table12[tipe_kamar],Table12[id_kamar])</f>
        <v>KMR 002</v>
      </c>
      <c r="J2013" t="s">
        <v>82</v>
      </c>
      <c r="K2013">
        <v>3</v>
      </c>
      <c r="L2013">
        <v>385000</v>
      </c>
      <c r="M2013">
        <v>1155000</v>
      </c>
      <c r="N2013" t="str">
        <f>_xlfn.XLOOKUP(Table2[[#This Row],[metode_pembayaran]],Table11[metode_pembayaran],Table11[id_pembayaran])</f>
        <v>MP 06</v>
      </c>
      <c r="O2013" t="s">
        <v>17</v>
      </c>
      <c r="P2013" t="str">
        <f>_xlfn.XLOOKUP(Table2[[#This Row],[status_reservasi]],'Dim Status Reservasi'!$B$2:$B$5,'Dim Status Reservasi'!$A$2:$A$5)</f>
        <v>ST 004</v>
      </c>
      <c r="Q2013" t="s">
        <v>48</v>
      </c>
      <c r="R2013" t="str">
        <f>_xlfn.XLOOKUP(Table2[[#This Row],[kota_hotel]],'Dim Kota Hotel'!$B$2:$B$21,'Dim Kota Hotel'!$A$2:$A$21)</f>
        <v>LOK 008</v>
      </c>
      <c r="S2013" t="s">
        <v>68</v>
      </c>
    </row>
    <row r="2014" spans="1:19" x14ac:dyDescent="0.25">
      <c r="A2014" t="s">
        <v>5486</v>
      </c>
      <c r="B2014" t="str">
        <f>_xlfn.XLOOKUP(Table2[[#This Row],[tanggal_checkin]],Table6[tanggal_checkin],Table6[id_checkin])</f>
        <v>CI 0087</v>
      </c>
      <c r="C2014" t="s">
        <v>11959</v>
      </c>
      <c r="D2014" t="str">
        <f>_xlfn.XLOOKUP(Table2[[#This Row],[tanggal_checkout]],Table4[tanggal_checkout],Table4[id_checkout])</f>
        <v>CO 0096</v>
      </c>
      <c r="E2014" t="s">
        <v>11468</v>
      </c>
      <c r="F2014" s="8">
        <v>0.95428240740740744</v>
      </c>
      <c r="G2014" t="str">
        <f>_xlfn.XLOOKUP(Table2[[#This Row],[nama_tamu]],Table10[nama_tamu],Table10[id_tamu])</f>
        <v>CUS 4016</v>
      </c>
      <c r="H2014" t="s">
        <v>5488</v>
      </c>
      <c r="I2014" t="str">
        <f>_xlfn.XLOOKUP(Table2[[#This Row],[tipe_kamar]],Table12[tipe_kamar],Table12[id_kamar])</f>
        <v>KMR 002</v>
      </c>
      <c r="J2014" t="s">
        <v>82</v>
      </c>
      <c r="K2014">
        <v>9</v>
      </c>
      <c r="L2014">
        <v>393000</v>
      </c>
      <c r="M2014">
        <v>3537000</v>
      </c>
      <c r="N2014" t="str">
        <f>_xlfn.XLOOKUP(Table2[[#This Row],[metode_pembayaran]],Table11[metode_pembayaran],Table11[id_pembayaran])</f>
        <v>MP 05</v>
      </c>
      <c r="O2014" t="s">
        <v>72</v>
      </c>
      <c r="P2014" t="str">
        <f>_xlfn.XLOOKUP(Table2[[#This Row],[status_reservasi]],'Dim Status Reservasi'!$B$2:$B$5,'Dim Status Reservasi'!$A$2:$A$5)</f>
        <v>ST 004</v>
      </c>
      <c r="Q2014" t="s">
        <v>48</v>
      </c>
      <c r="R2014" t="str">
        <f>_xlfn.XLOOKUP(Table2[[#This Row],[kota_hotel]],'Dim Kota Hotel'!$B$2:$B$21,'Dim Kota Hotel'!$A$2:$A$21)</f>
        <v>LOK 014</v>
      </c>
      <c r="S2014" t="s">
        <v>222</v>
      </c>
    </row>
    <row r="2015" spans="1:19" x14ac:dyDescent="0.25">
      <c r="A2015" t="s">
        <v>5489</v>
      </c>
      <c r="B2015" t="str">
        <f>_xlfn.XLOOKUP(Table2[[#This Row],[tanggal_checkin]],Table6[tanggal_checkin],Table6[id_checkin])</f>
        <v>CI 0768</v>
      </c>
      <c r="C2015" t="s">
        <v>11532</v>
      </c>
      <c r="D2015" t="str">
        <f>_xlfn.XLOOKUP(Table2[[#This Row],[tanggal_checkout]],Table4[tanggal_checkout],Table4[id_checkout])</f>
        <v>CO 0778</v>
      </c>
      <c r="E2015" t="s">
        <v>11606</v>
      </c>
      <c r="F2015" s="8">
        <v>0.99304398148148143</v>
      </c>
      <c r="G2015" t="str">
        <f>_xlfn.XLOOKUP(Table2[[#This Row],[nama_tamu]],Table10[nama_tamu],Table10[id_tamu])</f>
        <v>CUS 2845</v>
      </c>
      <c r="H2015" t="s">
        <v>5491</v>
      </c>
      <c r="I2015" t="str">
        <f>_xlfn.XLOOKUP(Table2[[#This Row],[tipe_kamar]],Table12[tipe_kamar],Table12[id_kamar])</f>
        <v>KMR 003</v>
      </c>
      <c r="J2015" t="s">
        <v>64</v>
      </c>
      <c r="K2015">
        <v>8</v>
      </c>
      <c r="L2015">
        <v>1299000</v>
      </c>
      <c r="M2015">
        <v>10392000</v>
      </c>
      <c r="N2015" t="str">
        <f>_xlfn.XLOOKUP(Table2[[#This Row],[metode_pembayaran]],Table11[metode_pembayaran],Table11[id_pembayaran])</f>
        <v>MP 05</v>
      </c>
      <c r="O2015" t="s">
        <v>72</v>
      </c>
      <c r="P2015" t="str">
        <f>_xlfn.XLOOKUP(Table2[[#This Row],[status_reservasi]],'Dim Status Reservasi'!$B$2:$B$5,'Dim Status Reservasi'!$A$2:$A$5)</f>
        <v>ST 003</v>
      </c>
      <c r="Q2015" t="s">
        <v>37</v>
      </c>
      <c r="R2015" t="str">
        <f>_xlfn.XLOOKUP(Table2[[#This Row],[kota_hotel]],'Dim Kota Hotel'!$B$2:$B$21,'Dim Kota Hotel'!$A$2:$A$21)</f>
        <v>LOK 016</v>
      </c>
      <c r="S2015" t="s">
        <v>117</v>
      </c>
    </row>
    <row r="2016" spans="1:19" x14ac:dyDescent="0.25">
      <c r="A2016" t="s">
        <v>5492</v>
      </c>
      <c r="B2016" t="str">
        <f>_xlfn.XLOOKUP(Table2[[#This Row],[tanggal_checkin]],Table6[tanggal_checkin],Table6[id_checkin])</f>
        <v>CI 0106</v>
      </c>
      <c r="C2016" t="s">
        <v>11617</v>
      </c>
      <c r="D2016" t="str">
        <f>_xlfn.XLOOKUP(Table2[[#This Row],[tanggal_checkout]],Table4[tanggal_checkout],Table4[id_checkout])</f>
        <v>CO 0112</v>
      </c>
      <c r="E2016" t="s">
        <v>11961</v>
      </c>
      <c r="F2016" s="8">
        <v>0.6988078703703704</v>
      </c>
      <c r="G2016" t="str">
        <f>_xlfn.XLOOKUP(Table2[[#This Row],[nama_tamu]],Table10[nama_tamu],Table10[id_tamu])</f>
        <v>CUS 3713</v>
      </c>
      <c r="H2016" t="s">
        <v>5493</v>
      </c>
      <c r="I2016" t="str">
        <f>_xlfn.XLOOKUP(Table2[[#This Row],[tipe_kamar]],Table12[tipe_kamar],Table12[id_kamar])</f>
        <v>KMR 003</v>
      </c>
      <c r="J2016" t="s">
        <v>64</v>
      </c>
      <c r="K2016">
        <v>6</v>
      </c>
      <c r="L2016">
        <v>1127000</v>
      </c>
      <c r="M2016">
        <v>6762000</v>
      </c>
      <c r="N2016" t="str">
        <f>_xlfn.XLOOKUP(Table2[[#This Row],[metode_pembayaran]],Table11[metode_pembayaran],Table11[id_pembayaran])</f>
        <v>MP 04</v>
      </c>
      <c r="O2016" t="s">
        <v>53</v>
      </c>
      <c r="P2016" t="str">
        <f>_xlfn.XLOOKUP(Table2[[#This Row],[status_reservasi]],'Dim Status Reservasi'!$B$2:$B$5,'Dim Status Reservasi'!$A$2:$A$5)</f>
        <v>ST 004</v>
      </c>
      <c r="Q2016" t="s">
        <v>48</v>
      </c>
      <c r="R2016" t="str">
        <f>_xlfn.XLOOKUP(Table2[[#This Row],[kota_hotel]],'Dim Kota Hotel'!$B$2:$B$21,'Dim Kota Hotel'!$A$2:$A$21)</f>
        <v>LOK 011</v>
      </c>
      <c r="S2016" t="s">
        <v>38</v>
      </c>
    </row>
    <row r="2017" spans="1:19" x14ac:dyDescent="0.25">
      <c r="A2017" t="s">
        <v>5494</v>
      </c>
      <c r="B2017" t="str">
        <f>_xlfn.XLOOKUP(Table2[[#This Row],[tanggal_checkin]],Table6[tanggal_checkin],Table6[id_checkin])</f>
        <v>CI 0222</v>
      </c>
      <c r="C2017" t="s">
        <v>11579</v>
      </c>
      <c r="D2017" t="str">
        <f>_xlfn.XLOOKUP(Table2[[#This Row],[tanggal_checkout]],Table4[tanggal_checkout],Table4[id_checkout])</f>
        <v>CO 0224</v>
      </c>
      <c r="E2017" t="s">
        <v>11767</v>
      </c>
      <c r="F2017" s="8">
        <v>0.17618055555555556</v>
      </c>
      <c r="G2017" t="str">
        <f>_xlfn.XLOOKUP(Table2[[#This Row],[nama_tamu]],Table10[nama_tamu],Table10[id_tamu])</f>
        <v>CUS 0883</v>
      </c>
      <c r="H2017" t="s">
        <v>5495</v>
      </c>
      <c r="I2017" t="str">
        <f>_xlfn.XLOOKUP(Table2[[#This Row],[tipe_kamar]],Table12[tipe_kamar],Table12[id_kamar])</f>
        <v>KMR 004</v>
      </c>
      <c r="J2017" t="s">
        <v>47</v>
      </c>
      <c r="K2017">
        <v>3</v>
      </c>
      <c r="L2017">
        <v>416000</v>
      </c>
      <c r="M2017">
        <v>1248000</v>
      </c>
      <c r="N2017" t="str">
        <f>_xlfn.XLOOKUP(Table2[[#This Row],[metode_pembayaran]],Table11[metode_pembayaran],Table11[id_pembayaran])</f>
        <v>MP 06</v>
      </c>
      <c r="O2017" t="s">
        <v>17</v>
      </c>
      <c r="P2017" t="str">
        <f>_xlfn.XLOOKUP(Table2[[#This Row],[status_reservasi]],'Dim Status Reservasi'!$B$2:$B$5,'Dim Status Reservasi'!$A$2:$A$5)</f>
        <v>ST 004</v>
      </c>
      <c r="Q2017" t="s">
        <v>48</v>
      </c>
      <c r="R2017" t="str">
        <f>_xlfn.XLOOKUP(Table2[[#This Row],[kota_hotel]],'Dim Kota Hotel'!$B$2:$B$21,'Dim Kota Hotel'!$A$2:$A$21)</f>
        <v>LOK 017</v>
      </c>
      <c r="S2017" t="s">
        <v>84</v>
      </c>
    </row>
    <row r="2018" spans="1:19" x14ac:dyDescent="0.25">
      <c r="A2018" t="s">
        <v>5496</v>
      </c>
      <c r="B2018" t="str">
        <f>_xlfn.XLOOKUP(Table2[[#This Row],[tanggal_checkin]],Table6[tanggal_checkin],Table6[id_checkin])</f>
        <v>CI 0190</v>
      </c>
      <c r="C2018" t="s">
        <v>11894</v>
      </c>
      <c r="D2018" t="str">
        <f>_xlfn.XLOOKUP(Table2[[#This Row],[tanggal_checkout]],Table4[tanggal_checkout],Table4[id_checkout])</f>
        <v>CO 0192</v>
      </c>
      <c r="E2018" t="s">
        <v>11012</v>
      </c>
      <c r="F2018" s="8">
        <v>0.97973379629629631</v>
      </c>
      <c r="G2018" t="str">
        <f>_xlfn.XLOOKUP(Table2[[#This Row],[nama_tamu]],Table10[nama_tamu],Table10[id_tamu])</f>
        <v>CUS 4000</v>
      </c>
      <c r="H2018" t="s">
        <v>5497</v>
      </c>
      <c r="I2018" t="str">
        <f>_xlfn.XLOOKUP(Table2[[#This Row],[tipe_kamar]],Table12[tipe_kamar],Table12[id_kamar])</f>
        <v>KMR 004</v>
      </c>
      <c r="J2018" t="s">
        <v>47</v>
      </c>
      <c r="K2018">
        <v>1</v>
      </c>
      <c r="L2018">
        <v>409000</v>
      </c>
      <c r="M2018">
        <v>409000</v>
      </c>
      <c r="N2018" t="str">
        <f>_xlfn.XLOOKUP(Table2[[#This Row],[metode_pembayaran]],Table11[metode_pembayaran],Table11[id_pembayaran])</f>
        <v>MP 06</v>
      </c>
      <c r="O2018" t="s">
        <v>17</v>
      </c>
      <c r="P2018" t="str">
        <f>_xlfn.XLOOKUP(Table2[[#This Row],[status_reservasi]],'Dim Status Reservasi'!$B$2:$B$5,'Dim Status Reservasi'!$A$2:$A$5)</f>
        <v>ST 004</v>
      </c>
      <c r="Q2018" t="s">
        <v>48</v>
      </c>
      <c r="R2018" t="str">
        <f>_xlfn.XLOOKUP(Table2[[#This Row],[kota_hotel]],'Dim Kota Hotel'!$B$2:$B$21,'Dim Kota Hotel'!$A$2:$A$21)</f>
        <v>LOK 020</v>
      </c>
      <c r="S2018" t="s">
        <v>94</v>
      </c>
    </row>
    <row r="2019" spans="1:19" x14ac:dyDescent="0.25">
      <c r="A2019" t="s">
        <v>5498</v>
      </c>
      <c r="B2019" t="str">
        <f>_xlfn.XLOOKUP(Table2[[#This Row],[tanggal_checkin]],Table6[tanggal_checkin],Table6[id_checkin])</f>
        <v>CI 0630</v>
      </c>
      <c r="C2019" t="s">
        <v>11080</v>
      </c>
      <c r="D2019" t="str">
        <f>_xlfn.XLOOKUP(Table2[[#This Row],[tanggal_checkout]],Table4[tanggal_checkout],Table4[id_checkout])</f>
        <v>CO 0638</v>
      </c>
      <c r="E2019" t="s">
        <v>11800</v>
      </c>
      <c r="F2019" s="8">
        <v>0.87600694444444449</v>
      </c>
      <c r="G2019" t="str">
        <f>_xlfn.XLOOKUP(Table2[[#This Row],[nama_tamu]],Table10[nama_tamu],Table10[id_tamu])</f>
        <v>CUS 0514</v>
      </c>
      <c r="H2019" t="s">
        <v>5499</v>
      </c>
      <c r="I2019" t="str">
        <f>_xlfn.XLOOKUP(Table2[[#This Row],[tipe_kamar]],Table12[tipe_kamar],Table12[id_kamar])</f>
        <v>KMR 004</v>
      </c>
      <c r="J2019" t="s">
        <v>47</v>
      </c>
      <c r="K2019">
        <v>8</v>
      </c>
      <c r="L2019">
        <v>482000</v>
      </c>
      <c r="M2019">
        <v>3856000</v>
      </c>
      <c r="N2019" t="str">
        <f>_xlfn.XLOOKUP(Table2[[#This Row],[metode_pembayaran]],Table11[metode_pembayaran],Table11[id_pembayaran])</f>
        <v>MP 04</v>
      </c>
      <c r="O2019" t="s">
        <v>53</v>
      </c>
      <c r="P2019" t="str">
        <f>_xlfn.XLOOKUP(Table2[[#This Row],[status_reservasi]],'Dim Status Reservasi'!$B$2:$B$5,'Dim Status Reservasi'!$A$2:$A$5)</f>
        <v>ST 002</v>
      </c>
      <c r="Q2019" t="s">
        <v>124</v>
      </c>
      <c r="R2019" t="str">
        <f>_xlfn.XLOOKUP(Table2[[#This Row],[kota_hotel]],'Dim Kota Hotel'!$B$2:$B$21,'Dim Kota Hotel'!$A$2:$A$21)</f>
        <v>LOK 008</v>
      </c>
      <c r="S2019" t="s">
        <v>68</v>
      </c>
    </row>
    <row r="2020" spans="1:19" x14ac:dyDescent="0.25">
      <c r="A2020" t="s">
        <v>5500</v>
      </c>
      <c r="B2020" t="str">
        <f>_xlfn.XLOOKUP(Table2[[#This Row],[tanggal_checkin]],Table6[tanggal_checkin],Table6[id_checkin])</f>
        <v>CI 0512</v>
      </c>
      <c r="C2020" t="s">
        <v>11690</v>
      </c>
      <c r="D2020" t="str">
        <f>_xlfn.XLOOKUP(Table2[[#This Row],[tanggal_checkout]],Table4[tanggal_checkout],Table4[id_checkout])</f>
        <v>CO 0520</v>
      </c>
      <c r="E2020" t="s">
        <v>11070</v>
      </c>
      <c r="F2020" s="8">
        <v>0.79521990740740744</v>
      </c>
      <c r="G2020" t="str">
        <f>_xlfn.XLOOKUP(Table2[[#This Row],[nama_tamu]],Table10[nama_tamu],Table10[id_tamu])</f>
        <v>CUS 0632</v>
      </c>
      <c r="H2020" t="s">
        <v>5501</v>
      </c>
      <c r="I2020" t="str">
        <f>_xlfn.XLOOKUP(Table2[[#This Row],[tipe_kamar]],Table12[tipe_kamar],Table12[id_kamar])</f>
        <v>KMR 001</v>
      </c>
      <c r="J2020" t="s">
        <v>23</v>
      </c>
      <c r="K2020">
        <v>7</v>
      </c>
      <c r="L2020">
        <v>621000</v>
      </c>
      <c r="M2020">
        <v>4347000</v>
      </c>
      <c r="N2020" t="str">
        <f>_xlfn.XLOOKUP(Table2[[#This Row],[metode_pembayaran]],Table11[metode_pembayaran],Table11[id_pembayaran])</f>
        <v>MP 06</v>
      </c>
      <c r="O2020" t="s">
        <v>17</v>
      </c>
      <c r="P2020" t="str">
        <f>_xlfn.XLOOKUP(Table2[[#This Row],[status_reservasi]],'Dim Status Reservasi'!$B$2:$B$5,'Dim Status Reservasi'!$A$2:$A$5)</f>
        <v>ST 003</v>
      </c>
      <c r="Q2020" t="s">
        <v>37</v>
      </c>
      <c r="R2020" t="str">
        <f>_xlfn.XLOOKUP(Table2[[#This Row],[kota_hotel]],'Dim Kota Hotel'!$B$2:$B$21,'Dim Kota Hotel'!$A$2:$A$21)</f>
        <v>LOK 005</v>
      </c>
      <c r="S2020" t="s">
        <v>43</v>
      </c>
    </row>
    <row r="2021" spans="1:19" x14ac:dyDescent="0.25">
      <c r="A2021" t="s">
        <v>5502</v>
      </c>
      <c r="B2021" t="str">
        <f>_xlfn.XLOOKUP(Table2[[#This Row],[tanggal_checkin]],Table6[tanggal_checkin],Table6[id_checkin])</f>
        <v>CI 0517</v>
      </c>
      <c r="C2021" t="s">
        <v>11497</v>
      </c>
      <c r="D2021" t="str">
        <f>_xlfn.XLOOKUP(Table2[[#This Row],[tanggal_checkout]],Table4[tanggal_checkout],Table4[id_checkout])</f>
        <v>CO 0524</v>
      </c>
      <c r="E2021" t="s">
        <v>11239</v>
      </c>
      <c r="F2021" s="8">
        <v>0.3752314814814815</v>
      </c>
      <c r="G2021" t="str">
        <f>_xlfn.XLOOKUP(Table2[[#This Row],[nama_tamu]],Table10[nama_tamu],Table10[id_tamu])</f>
        <v>CUS 0251</v>
      </c>
      <c r="H2021" t="s">
        <v>5503</v>
      </c>
      <c r="I2021" t="str">
        <f>_xlfn.XLOOKUP(Table2[[#This Row],[tipe_kamar]],Table12[tipe_kamar],Table12[id_kamar])</f>
        <v>KMR 003</v>
      </c>
      <c r="J2021" t="s">
        <v>64</v>
      </c>
      <c r="K2021">
        <v>6</v>
      </c>
      <c r="L2021">
        <v>1227000</v>
      </c>
      <c r="M2021">
        <v>7362000</v>
      </c>
      <c r="N2021" t="str">
        <f>_xlfn.XLOOKUP(Table2[[#This Row],[metode_pembayaran]],Table11[metode_pembayaran],Table11[id_pembayaran])</f>
        <v>MP 01</v>
      </c>
      <c r="O2021" t="s">
        <v>24</v>
      </c>
      <c r="P2021" t="str">
        <f>_xlfn.XLOOKUP(Table2[[#This Row],[status_reservasi]],'Dim Status Reservasi'!$B$2:$B$5,'Dim Status Reservasi'!$A$2:$A$5)</f>
        <v>ST 004</v>
      </c>
      <c r="Q2021" t="s">
        <v>48</v>
      </c>
      <c r="R2021" t="str">
        <f>_xlfn.XLOOKUP(Table2[[#This Row],[kota_hotel]],'Dim Kota Hotel'!$B$2:$B$21,'Dim Kota Hotel'!$A$2:$A$21)</f>
        <v>LOK 006</v>
      </c>
      <c r="S2021" t="s">
        <v>129</v>
      </c>
    </row>
    <row r="2022" spans="1:19" x14ac:dyDescent="0.25">
      <c r="A2022" t="s">
        <v>5504</v>
      </c>
      <c r="B2022" t="str">
        <f>_xlfn.XLOOKUP(Table2[[#This Row],[tanggal_checkin]],Table6[tanggal_checkin],Table6[id_checkin])</f>
        <v>CI 0496</v>
      </c>
      <c r="C2022" t="s">
        <v>11473</v>
      </c>
      <c r="D2022" t="str">
        <f>_xlfn.XLOOKUP(Table2[[#This Row],[tanggal_checkout]],Table4[tanggal_checkout],Table4[id_checkout])</f>
        <v>CO 0505</v>
      </c>
      <c r="E2022" t="s">
        <v>11892</v>
      </c>
      <c r="F2022" s="8">
        <v>0.49868055555555557</v>
      </c>
      <c r="G2022" t="str">
        <f>_xlfn.XLOOKUP(Table2[[#This Row],[nama_tamu]],Table10[nama_tamu],Table10[id_tamu])</f>
        <v>CUS 0992</v>
      </c>
      <c r="H2022" t="s">
        <v>5506</v>
      </c>
      <c r="I2022" t="str">
        <f>_xlfn.XLOOKUP(Table2[[#This Row],[tipe_kamar]],Table12[tipe_kamar],Table12[id_kamar])</f>
        <v>KMR 002</v>
      </c>
      <c r="J2022" t="s">
        <v>82</v>
      </c>
      <c r="K2022">
        <v>8</v>
      </c>
      <c r="L2022">
        <v>364000</v>
      </c>
      <c r="M2022">
        <v>2912000</v>
      </c>
      <c r="N2022" t="str">
        <f>_xlfn.XLOOKUP(Table2[[#This Row],[metode_pembayaran]],Table11[metode_pembayaran],Table11[id_pembayaran])</f>
        <v>MP 04</v>
      </c>
      <c r="O2022" t="s">
        <v>53</v>
      </c>
      <c r="P2022" t="str">
        <f>_xlfn.XLOOKUP(Table2[[#This Row],[status_reservasi]],'Dim Status Reservasi'!$B$2:$B$5,'Dim Status Reservasi'!$A$2:$A$5)</f>
        <v>ST 002</v>
      </c>
      <c r="Q2022" t="s">
        <v>124</v>
      </c>
      <c r="R2022" t="str">
        <f>_xlfn.XLOOKUP(Table2[[#This Row],[kota_hotel]],'Dim Kota Hotel'!$B$2:$B$21,'Dim Kota Hotel'!$A$2:$A$21)</f>
        <v>LOK 007</v>
      </c>
      <c r="S2022" t="s">
        <v>145</v>
      </c>
    </row>
    <row r="2023" spans="1:19" x14ac:dyDescent="0.25">
      <c r="A2023" t="s">
        <v>5507</v>
      </c>
      <c r="B2023" t="str">
        <f>_xlfn.XLOOKUP(Table2[[#This Row],[tanggal_checkin]],Table6[tanggal_checkin],Table6[id_checkin])</f>
        <v>CI 0812</v>
      </c>
      <c r="C2023" t="s">
        <v>11727</v>
      </c>
      <c r="D2023" t="str">
        <f>_xlfn.XLOOKUP(Table2[[#This Row],[tanggal_checkout]],Table4[tanggal_checkout],Table4[id_checkout])</f>
        <v>CO 0824</v>
      </c>
      <c r="E2023" t="s">
        <v>11113</v>
      </c>
      <c r="F2023" s="8">
        <v>0.90935185185185186</v>
      </c>
      <c r="G2023" t="str">
        <f>_xlfn.XLOOKUP(Table2[[#This Row],[nama_tamu]],Table10[nama_tamu],Table10[id_tamu])</f>
        <v>CUS 1164</v>
      </c>
      <c r="H2023" t="s">
        <v>5509</v>
      </c>
      <c r="I2023" t="str">
        <f>_xlfn.XLOOKUP(Table2[[#This Row],[tipe_kamar]],Table12[tipe_kamar],Table12[id_kamar])</f>
        <v>KMR 001</v>
      </c>
      <c r="J2023" t="s">
        <v>23</v>
      </c>
      <c r="K2023">
        <v>8</v>
      </c>
      <c r="L2023">
        <v>688000</v>
      </c>
      <c r="M2023">
        <v>5504000</v>
      </c>
      <c r="N2023" t="str">
        <f>_xlfn.XLOOKUP(Table2[[#This Row],[metode_pembayaran]],Table11[metode_pembayaran],Table11[id_pembayaran])</f>
        <v>MP 01</v>
      </c>
      <c r="O2023" t="s">
        <v>24</v>
      </c>
      <c r="P2023" t="str">
        <f>_xlfn.XLOOKUP(Table2[[#This Row],[status_reservasi]],'Dim Status Reservasi'!$B$2:$B$5,'Dim Status Reservasi'!$A$2:$A$5)</f>
        <v>ST 004</v>
      </c>
      <c r="Q2023" t="s">
        <v>48</v>
      </c>
      <c r="R2023" t="str">
        <f>_xlfn.XLOOKUP(Table2[[#This Row],[kota_hotel]],'Dim Kota Hotel'!$B$2:$B$21,'Dim Kota Hotel'!$A$2:$A$21)</f>
        <v>LOK 015</v>
      </c>
      <c r="S2023" t="s">
        <v>233</v>
      </c>
    </row>
    <row r="2024" spans="1:19" x14ac:dyDescent="0.25">
      <c r="A2024" t="s">
        <v>5510</v>
      </c>
      <c r="B2024" t="str">
        <f>_xlfn.XLOOKUP(Table2[[#This Row],[tanggal_checkin]],Table6[tanggal_checkin],Table6[id_checkin])</f>
        <v>CI 0472</v>
      </c>
      <c r="C2024" t="s">
        <v>11219</v>
      </c>
      <c r="D2024" t="str">
        <f>_xlfn.XLOOKUP(Table2[[#This Row],[tanggal_checkout]],Table4[tanggal_checkout],Table4[id_checkout])</f>
        <v>CO 0474</v>
      </c>
      <c r="E2024" t="s">
        <v>11459</v>
      </c>
      <c r="F2024" s="8">
        <v>0.65032407407407411</v>
      </c>
      <c r="G2024" t="str">
        <f>_xlfn.XLOOKUP(Table2[[#This Row],[nama_tamu]],Table10[nama_tamu],Table10[id_tamu])</f>
        <v>CUS 0139</v>
      </c>
      <c r="H2024" t="s">
        <v>11134</v>
      </c>
      <c r="I2024" t="str">
        <f>_xlfn.XLOOKUP(Table2[[#This Row],[tipe_kamar]],Table12[tipe_kamar],Table12[id_kamar])</f>
        <v>KMR 004</v>
      </c>
      <c r="J2024" t="s">
        <v>47</v>
      </c>
      <c r="K2024">
        <v>1</v>
      </c>
      <c r="L2024">
        <v>429000</v>
      </c>
      <c r="M2024">
        <v>429000</v>
      </c>
      <c r="N2024" t="str">
        <f>_xlfn.XLOOKUP(Table2[[#This Row],[metode_pembayaran]],Table11[metode_pembayaran],Table11[id_pembayaran])</f>
        <v>MP 06</v>
      </c>
      <c r="O2024" t="s">
        <v>17</v>
      </c>
      <c r="P2024" t="str">
        <f>_xlfn.XLOOKUP(Table2[[#This Row],[status_reservasi]],'Dim Status Reservasi'!$B$2:$B$5,'Dim Status Reservasi'!$A$2:$A$5)</f>
        <v>ST 003</v>
      </c>
      <c r="Q2024" t="s">
        <v>37</v>
      </c>
      <c r="R2024" t="str">
        <f>_xlfn.XLOOKUP(Table2[[#This Row],[kota_hotel]],'Dim Kota Hotel'!$B$2:$B$21,'Dim Kota Hotel'!$A$2:$A$21)</f>
        <v>LOK 008</v>
      </c>
      <c r="S2024" t="s">
        <v>68</v>
      </c>
    </row>
    <row r="2025" spans="1:19" x14ac:dyDescent="0.25">
      <c r="A2025" t="s">
        <v>5511</v>
      </c>
      <c r="B2025" t="str">
        <f>_xlfn.XLOOKUP(Table2[[#This Row],[tanggal_checkin]],Table6[tanggal_checkin],Table6[id_checkin])</f>
        <v>CI 0597</v>
      </c>
      <c r="C2025" t="s">
        <v>11057</v>
      </c>
      <c r="D2025" t="str">
        <f>_xlfn.XLOOKUP(Table2[[#This Row],[tanggal_checkout]],Table4[tanggal_checkout],Table4[id_checkout])</f>
        <v>CO 0603</v>
      </c>
      <c r="E2025" t="s">
        <v>11583</v>
      </c>
      <c r="F2025" s="8">
        <v>0.65896990740740746</v>
      </c>
      <c r="G2025" t="str">
        <f>_xlfn.XLOOKUP(Table2[[#This Row],[nama_tamu]],Table10[nama_tamu],Table10[id_tamu])</f>
        <v>CUS 0586</v>
      </c>
      <c r="H2025" t="s">
        <v>5512</v>
      </c>
      <c r="I2025" t="str">
        <f>_xlfn.XLOOKUP(Table2[[#This Row],[tipe_kamar]],Table12[tipe_kamar],Table12[id_kamar])</f>
        <v>KMR 003</v>
      </c>
      <c r="J2025" t="s">
        <v>64</v>
      </c>
      <c r="K2025">
        <v>6</v>
      </c>
      <c r="L2025">
        <v>1241000</v>
      </c>
      <c r="M2025">
        <v>7446000</v>
      </c>
      <c r="N2025" t="str">
        <f>_xlfn.XLOOKUP(Table2[[#This Row],[metode_pembayaran]],Table11[metode_pembayaran],Table11[id_pembayaran])</f>
        <v>MP 04</v>
      </c>
      <c r="O2025" t="s">
        <v>53</v>
      </c>
      <c r="P2025" t="str">
        <f>_xlfn.XLOOKUP(Table2[[#This Row],[status_reservasi]],'Dim Status Reservasi'!$B$2:$B$5,'Dim Status Reservasi'!$A$2:$A$5)</f>
        <v>ST 004</v>
      </c>
      <c r="Q2025" t="s">
        <v>48</v>
      </c>
      <c r="R2025" t="str">
        <f>_xlfn.XLOOKUP(Table2[[#This Row],[kota_hotel]],'Dim Kota Hotel'!$B$2:$B$21,'Dim Kota Hotel'!$A$2:$A$21)</f>
        <v>LOK 005</v>
      </c>
      <c r="S2025" t="s">
        <v>43</v>
      </c>
    </row>
    <row r="2026" spans="1:19" x14ac:dyDescent="0.25">
      <c r="A2026" t="s">
        <v>5513</v>
      </c>
      <c r="B2026" t="str">
        <f>_xlfn.XLOOKUP(Table2[[#This Row],[tanggal_checkin]],Table6[tanggal_checkin],Table6[id_checkin])</f>
        <v>CI 0720</v>
      </c>
      <c r="C2026" t="s">
        <v>11150</v>
      </c>
      <c r="D2026" t="str">
        <f>_xlfn.XLOOKUP(Table2[[#This Row],[tanggal_checkout]],Table4[tanggal_checkout],Table4[id_checkout])</f>
        <v>CO 0725</v>
      </c>
      <c r="E2026" t="s">
        <v>11293</v>
      </c>
      <c r="F2026" s="8">
        <v>0.38153935185185184</v>
      </c>
      <c r="G2026" t="str">
        <f>_xlfn.XLOOKUP(Table2[[#This Row],[nama_tamu]],Table10[nama_tamu],Table10[id_tamu])</f>
        <v>CUS 1510</v>
      </c>
      <c r="H2026" t="s">
        <v>5514</v>
      </c>
      <c r="I2026" t="str">
        <f>_xlfn.XLOOKUP(Table2[[#This Row],[tipe_kamar]],Table12[tipe_kamar],Table12[id_kamar])</f>
        <v>KMR 003</v>
      </c>
      <c r="J2026" t="s">
        <v>64</v>
      </c>
      <c r="K2026">
        <v>2</v>
      </c>
      <c r="L2026">
        <v>1151000</v>
      </c>
      <c r="M2026">
        <v>2302000</v>
      </c>
      <c r="N2026" t="str">
        <f>_xlfn.XLOOKUP(Table2[[#This Row],[metode_pembayaran]],Table11[metode_pembayaran],Table11[id_pembayaran])</f>
        <v>MP 03</v>
      </c>
      <c r="O2026" t="s">
        <v>36</v>
      </c>
      <c r="P2026" t="str">
        <f>_xlfn.XLOOKUP(Table2[[#This Row],[status_reservasi]],'Dim Status Reservasi'!$B$2:$B$5,'Dim Status Reservasi'!$A$2:$A$5)</f>
        <v>ST 002</v>
      </c>
      <c r="Q2026" t="s">
        <v>124</v>
      </c>
      <c r="R2026" t="str">
        <f>_xlfn.XLOOKUP(Table2[[#This Row],[kota_hotel]],'Dim Kota Hotel'!$B$2:$B$21,'Dim Kota Hotel'!$A$2:$A$21)</f>
        <v>LOK 019</v>
      </c>
      <c r="S2026" t="s">
        <v>133</v>
      </c>
    </row>
    <row r="2027" spans="1:19" x14ac:dyDescent="0.25">
      <c r="A2027" t="s">
        <v>5515</v>
      </c>
      <c r="B2027" t="str">
        <f>_xlfn.XLOOKUP(Table2[[#This Row],[tanggal_checkin]],Table6[tanggal_checkin],Table6[id_checkin])</f>
        <v>CI 0358</v>
      </c>
      <c r="C2027" t="s">
        <v>11190</v>
      </c>
      <c r="D2027" t="str">
        <f>_xlfn.XLOOKUP(Table2[[#This Row],[tanggal_checkout]],Table4[tanggal_checkout],Table4[id_checkout])</f>
        <v>CO 0361</v>
      </c>
      <c r="E2027" t="s">
        <v>11773</v>
      </c>
      <c r="F2027" s="8">
        <v>0.88296296296296295</v>
      </c>
      <c r="G2027" t="str">
        <f>_xlfn.XLOOKUP(Table2[[#This Row],[nama_tamu]],Table10[nama_tamu],Table10[id_tamu])</f>
        <v>CUS 2680</v>
      </c>
      <c r="H2027" t="s">
        <v>5517</v>
      </c>
      <c r="I2027" t="str">
        <f>_xlfn.XLOOKUP(Table2[[#This Row],[tipe_kamar]],Table12[tipe_kamar],Table12[id_kamar])</f>
        <v>KMR 002</v>
      </c>
      <c r="J2027" t="s">
        <v>82</v>
      </c>
      <c r="K2027">
        <v>5</v>
      </c>
      <c r="L2027">
        <v>391000</v>
      </c>
      <c r="M2027">
        <v>1955000</v>
      </c>
      <c r="N2027" t="str">
        <f>_xlfn.XLOOKUP(Table2[[#This Row],[metode_pembayaran]],Table11[metode_pembayaran],Table11[id_pembayaran])</f>
        <v>MP 04</v>
      </c>
      <c r="O2027" t="s">
        <v>53</v>
      </c>
      <c r="P2027" t="str">
        <f>_xlfn.XLOOKUP(Table2[[#This Row],[status_reservasi]],'Dim Status Reservasi'!$B$2:$B$5,'Dim Status Reservasi'!$A$2:$A$5)</f>
        <v>ST 004</v>
      </c>
      <c r="Q2027" t="s">
        <v>48</v>
      </c>
      <c r="R2027" t="str">
        <f>_xlfn.XLOOKUP(Table2[[#This Row],[kota_hotel]],'Dim Kota Hotel'!$B$2:$B$21,'Dim Kota Hotel'!$A$2:$A$21)</f>
        <v>LOK 010</v>
      </c>
      <c r="S2027" t="s">
        <v>226</v>
      </c>
    </row>
    <row r="2028" spans="1:19" x14ac:dyDescent="0.25">
      <c r="A2028" t="s">
        <v>5518</v>
      </c>
      <c r="B2028" t="str">
        <f>_xlfn.XLOOKUP(Table2[[#This Row],[tanggal_checkin]],Table6[tanggal_checkin],Table6[id_checkin])</f>
        <v>CI 1005</v>
      </c>
      <c r="C2028" t="s">
        <v>11017</v>
      </c>
      <c r="D2028" t="str">
        <f>_xlfn.XLOOKUP(Table2[[#This Row],[tanggal_checkout]],Table4[tanggal_checkout],Table4[id_checkout])</f>
        <v>CO 1016</v>
      </c>
      <c r="E2028" t="s">
        <v>12030</v>
      </c>
      <c r="F2028" s="8">
        <v>0.13490740740740742</v>
      </c>
      <c r="G2028" t="str">
        <f>_xlfn.XLOOKUP(Table2[[#This Row],[nama_tamu]],Table10[nama_tamu],Table10[id_tamu])</f>
        <v>CUS 2557</v>
      </c>
      <c r="H2028" t="s">
        <v>5519</v>
      </c>
      <c r="I2028" t="str">
        <f>_xlfn.XLOOKUP(Table2[[#This Row],[tipe_kamar]],Table12[tipe_kamar],Table12[id_kamar])</f>
        <v>KMR 001</v>
      </c>
      <c r="J2028" t="s">
        <v>23</v>
      </c>
      <c r="K2028">
        <v>8</v>
      </c>
      <c r="L2028">
        <v>645000</v>
      </c>
      <c r="M2028">
        <v>5160000</v>
      </c>
      <c r="N2028" t="str">
        <f>_xlfn.XLOOKUP(Table2[[#This Row],[metode_pembayaran]],Table11[metode_pembayaran],Table11[id_pembayaran])</f>
        <v>MP 06</v>
      </c>
      <c r="O2028" t="s">
        <v>17</v>
      </c>
      <c r="P2028" t="str">
        <f>_xlfn.XLOOKUP(Table2[[#This Row],[status_reservasi]],'Dim Status Reservasi'!$B$2:$B$5,'Dim Status Reservasi'!$A$2:$A$5)</f>
        <v>ST 004</v>
      </c>
      <c r="Q2028" t="s">
        <v>48</v>
      </c>
      <c r="R2028" t="str">
        <f>_xlfn.XLOOKUP(Table2[[#This Row],[kota_hotel]],'Dim Kota Hotel'!$B$2:$B$21,'Dim Kota Hotel'!$A$2:$A$21)</f>
        <v>LOK 001</v>
      </c>
      <c r="S2028" t="s">
        <v>74</v>
      </c>
    </row>
    <row r="2029" spans="1:19" x14ac:dyDescent="0.25">
      <c r="A2029" t="s">
        <v>5520</v>
      </c>
      <c r="B2029" t="str">
        <f>_xlfn.XLOOKUP(Table2[[#This Row],[tanggal_checkin]],Table6[tanggal_checkin],Table6[id_checkin])</f>
        <v>CI 0270</v>
      </c>
      <c r="C2029" t="s">
        <v>11827</v>
      </c>
      <c r="D2029" t="str">
        <f>_xlfn.XLOOKUP(Table2[[#This Row],[tanggal_checkout]],Table4[tanggal_checkout],Table4[id_checkout])</f>
        <v>CO 0276</v>
      </c>
      <c r="E2029" t="s">
        <v>12003</v>
      </c>
      <c r="F2029" s="8">
        <v>0.20891203703703703</v>
      </c>
      <c r="G2029" t="str">
        <f>_xlfn.XLOOKUP(Table2[[#This Row],[nama_tamu]],Table10[nama_tamu],Table10[id_tamu])</f>
        <v>CUS 0522</v>
      </c>
      <c r="H2029" t="s">
        <v>5522</v>
      </c>
      <c r="I2029" t="str">
        <f>_xlfn.XLOOKUP(Table2[[#This Row],[tipe_kamar]],Table12[tipe_kamar],Table12[id_kamar])</f>
        <v>KMR 002</v>
      </c>
      <c r="J2029" t="s">
        <v>82</v>
      </c>
      <c r="K2029">
        <v>8</v>
      </c>
      <c r="L2029">
        <v>400000</v>
      </c>
      <c r="M2029">
        <v>3200000</v>
      </c>
      <c r="N2029" t="str">
        <f>_xlfn.XLOOKUP(Table2[[#This Row],[metode_pembayaran]],Table11[metode_pembayaran],Table11[id_pembayaran])</f>
        <v>MP 05</v>
      </c>
      <c r="O2029" t="s">
        <v>72</v>
      </c>
      <c r="P2029" t="str">
        <f>_xlfn.XLOOKUP(Table2[[#This Row],[status_reservasi]],'Dim Status Reservasi'!$B$2:$B$5,'Dim Status Reservasi'!$A$2:$A$5)</f>
        <v>ST 003</v>
      </c>
      <c r="Q2029" t="s">
        <v>37</v>
      </c>
      <c r="R2029" t="str">
        <f>_xlfn.XLOOKUP(Table2[[#This Row],[kota_hotel]],'Dim Kota Hotel'!$B$2:$B$21,'Dim Kota Hotel'!$A$2:$A$21)</f>
        <v>LOK 018</v>
      </c>
      <c r="S2029" t="s">
        <v>102</v>
      </c>
    </row>
    <row r="2030" spans="1:19" x14ac:dyDescent="0.25">
      <c r="A2030" t="s">
        <v>5523</v>
      </c>
      <c r="B2030" t="str">
        <f>_xlfn.XLOOKUP(Table2[[#This Row],[tanggal_checkin]],Table6[tanggal_checkin],Table6[id_checkin])</f>
        <v>CI 0172</v>
      </c>
      <c r="C2030" t="s">
        <v>11101</v>
      </c>
      <c r="D2030" t="str">
        <f>_xlfn.XLOOKUP(Table2[[#This Row],[tanggal_checkout]],Table4[tanggal_checkout],Table4[id_checkout])</f>
        <v>CO 0181</v>
      </c>
      <c r="E2030" t="s">
        <v>10978</v>
      </c>
      <c r="F2030" s="8">
        <v>6.6817129629629629E-2</v>
      </c>
      <c r="G2030" t="str">
        <f>_xlfn.XLOOKUP(Table2[[#This Row],[nama_tamu]],Table10[nama_tamu],Table10[id_tamu])</f>
        <v>CUS 0587</v>
      </c>
      <c r="H2030" t="s">
        <v>5525</v>
      </c>
      <c r="I2030" t="str">
        <f>_xlfn.XLOOKUP(Table2[[#This Row],[tipe_kamar]],Table12[tipe_kamar],Table12[id_kamar])</f>
        <v>KMR 002</v>
      </c>
      <c r="J2030" t="s">
        <v>82</v>
      </c>
      <c r="K2030">
        <v>7</v>
      </c>
      <c r="L2030">
        <v>325000</v>
      </c>
      <c r="M2030">
        <v>2275000</v>
      </c>
      <c r="N2030" t="str">
        <f>_xlfn.XLOOKUP(Table2[[#This Row],[metode_pembayaran]],Table11[metode_pembayaran],Table11[id_pembayaran])</f>
        <v>MP 06</v>
      </c>
      <c r="O2030" t="s">
        <v>17</v>
      </c>
      <c r="P2030" t="str">
        <f>_xlfn.XLOOKUP(Table2[[#This Row],[status_reservasi]],'Dim Status Reservasi'!$B$2:$B$5,'Dim Status Reservasi'!$A$2:$A$5)</f>
        <v>ST 004</v>
      </c>
      <c r="Q2030" t="s">
        <v>48</v>
      </c>
      <c r="R2030" t="str">
        <f>_xlfn.XLOOKUP(Table2[[#This Row],[kota_hotel]],'Dim Kota Hotel'!$B$2:$B$21,'Dim Kota Hotel'!$A$2:$A$21)</f>
        <v>LOK 017</v>
      </c>
      <c r="S2030" t="s">
        <v>84</v>
      </c>
    </row>
    <row r="2031" spans="1:19" x14ac:dyDescent="0.25">
      <c r="A2031" t="s">
        <v>5526</v>
      </c>
      <c r="B2031" t="str">
        <f>_xlfn.XLOOKUP(Table2[[#This Row],[tanggal_checkin]],Table6[tanggal_checkin],Table6[id_checkin])</f>
        <v>CI 0653</v>
      </c>
      <c r="C2031" t="s">
        <v>11960</v>
      </c>
      <c r="D2031" t="str">
        <f>_xlfn.XLOOKUP(Table2[[#This Row],[tanggal_checkout]],Table4[tanggal_checkout],Table4[id_checkout])</f>
        <v>CO 0657</v>
      </c>
      <c r="E2031" t="s">
        <v>11264</v>
      </c>
      <c r="F2031" s="8">
        <v>0.66141203703703699</v>
      </c>
      <c r="G2031" t="str">
        <f>_xlfn.XLOOKUP(Table2[[#This Row],[nama_tamu]],Table10[nama_tamu],Table10[id_tamu])</f>
        <v>CUS 1902</v>
      </c>
      <c r="H2031" t="s">
        <v>5527</v>
      </c>
      <c r="I2031" t="str">
        <f>_xlfn.XLOOKUP(Table2[[#This Row],[tipe_kamar]],Table12[tipe_kamar],Table12[id_kamar])</f>
        <v>KMR 003</v>
      </c>
      <c r="J2031" t="s">
        <v>64</v>
      </c>
      <c r="K2031">
        <v>3</v>
      </c>
      <c r="L2031">
        <v>1126000</v>
      </c>
      <c r="M2031">
        <v>3378000</v>
      </c>
      <c r="N2031" t="str">
        <f>_xlfn.XLOOKUP(Table2[[#This Row],[metode_pembayaran]],Table11[metode_pembayaran],Table11[id_pembayaran])</f>
        <v>MP 04</v>
      </c>
      <c r="O2031" t="s">
        <v>53</v>
      </c>
      <c r="P2031" t="str">
        <f>_xlfn.XLOOKUP(Table2[[#This Row],[status_reservasi]],'Dim Status Reservasi'!$B$2:$B$5,'Dim Status Reservasi'!$A$2:$A$5)</f>
        <v>ST 004</v>
      </c>
      <c r="Q2031" t="s">
        <v>48</v>
      </c>
      <c r="R2031" t="str">
        <f>_xlfn.XLOOKUP(Table2[[#This Row],[kota_hotel]],'Dim Kota Hotel'!$B$2:$B$21,'Dim Kota Hotel'!$A$2:$A$21)</f>
        <v>LOK 018</v>
      </c>
      <c r="S2031" t="s">
        <v>102</v>
      </c>
    </row>
    <row r="2032" spans="1:19" x14ac:dyDescent="0.25">
      <c r="A2032" t="s">
        <v>5528</v>
      </c>
      <c r="B2032" t="str">
        <f>_xlfn.XLOOKUP(Table2[[#This Row],[tanggal_checkin]],Table6[tanggal_checkin],Table6[id_checkin])</f>
        <v>CI 0860</v>
      </c>
      <c r="C2032" t="s">
        <v>11792</v>
      </c>
      <c r="D2032" t="str">
        <f>_xlfn.XLOOKUP(Table2[[#This Row],[tanggal_checkout]],Table4[tanggal_checkout],Table4[id_checkout])</f>
        <v>CO 0868</v>
      </c>
      <c r="E2032" t="s">
        <v>11865</v>
      </c>
      <c r="F2032" s="8">
        <v>0.67031249999999998</v>
      </c>
      <c r="G2032" t="str">
        <f>_xlfn.XLOOKUP(Table2[[#This Row],[nama_tamu]],Table10[nama_tamu],Table10[id_tamu])</f>
        <v>CUS 3109</v>
      </c>
      <c r="H2032" t="s">
        <v>5530</v>
      </c>
      <c r="I2032" t="str">
        <f>_xlfn.XLOOKUP(Table2[[#This Row],[tipe_kamar]],Table12[tipe_kamar],Table12[id_kamar])</f>
        <v>KMR 002</v>
      </c>
      <c r="J2032" t="s">
        <v>82</v>
      </c>
      <c r="K2032">
        <v>6</v>
      </c>
      <c r="L2032">
        <v>323000</v>
      </c>
      <c r="M2032">
        <v>1938000</v>
      </c>
      <c r="N2032" t="str">
        <f>_xlfn.XLOOKUP(Table2[[#This Row],[metode_pembayaran]],Table11[metode_pembayaran],Table11[id_pembayaran])</f>
        <v>MP 06</v>
      </c>
      <c r="O2032" t="s">
        <v>17</v>
      </c>
      <c r="P2032" t="str">
        <f>_xlfn.XLOOKUP(Table2[[#This Row],[status_reservasi]],'Dim Status Reservasi'!$B$2:$B$5,'Dim Status Reservasi'!$A$2:$A$5)</f>
        <v>ST 004</v>
      </c>
      <c r="Q2032" t="s">
        <v>48</v>
      </c>
      <c r="R2032" t="str">
        <f>_xlfn.XLOOKUP(Table2[[#This Row],[kota_hotel]],'Dim Kota Hotel'!$B$2:$B$21,'Dim Kota Hotel'!$A$2:$A$21)</f>
        <v>LOK 013</v>
      </c>
      <c r="S2032" t="s">
        <v>160</v>
      </c>
    </row>
    <row r="2033" spans="1:19" x14ac:dyDescent="0.25">
      <c r="A2033" t="s">
        <v>5531</v>
      </c>
      <c r="B2033" t="str">
        <f>_xlfn.XLOOKUP(Table2[[#This Row],[tanggal_checkin]],Table6[tanggal_checkin],Table6[id_checkin])</f>
        <v>CI 0387</v>
      </c>
      <c r="C2033" t="s">
        <v>11839</v>
      </c>
      <c r="D2033" t="str">
        <f>_xlfn.XLOOKUP(Table2[[#This Row],[tanggal_checkout]],Table4[tanggal_checkout],Table4[id_checkout])</f>
        <v>CO 0394</v>
      </c>
      <c r="E2033" t="s">
        <v>11337</v>
      </c>
      <c r="F2033" s="8">
        <v>0.92783564814814812</v>
      </c>
      <c r="G2033" t="str">
        <f>_xlfn.XLOOKUP(Table2[[#This Row],[nama_tamu]],Table10[nama_tamu],Table10[id_tamu])</f>
        <v>CUS 2343</v>
      </c>
      <c r="H2033" t="s">
        <v>5533</v>
      </c>
      <c r="I2033" t="str">
        <f>_xlfn.XLOOKUP(Table2[[#This Row],[tipe_kamar]],Table12[tipe_kamar],Table12[id_kamar])</f>
        <v>KMR 003</v>
      </c>
      <c r="J2033" t="s">
        <v>64</v>
      </c>
      <c r="K2033">
        <v>6</v>
      </c>
      <c r="L2033">
        <v>1168000</v>
      </c>
      <c r="M2033">
        <v>7008000</v>
      </c>
      <c r="N2033" t="str">
        <f>_xlfn.XLOOKUP(Table2[[#This Row],[metode_pembayaran]],Table11[metode_pembayaran],Table11[id_pembayaran])</f>
        <v>MP 04</v>
      </c>
      <c r="O2033" t="s">
        <v>53</v>
      </c>
      <c r="P2033" t="str">
        <f>_xlfn.XLOOKUP(Table2[[#This Row],[status_reservasi]],'Dim Status Reservasi'!$B$2:$B$5,'Dim Status Reservasi'!$A$2:$A$5)</f>
        <v>ST 003</v>
      </c>
      <c r="Q2033" t="s">
        <v>37</v>
      </c>
      <c r="R2033" t="str">
        <f>_xlfn.XLOOKUP(Table2[[#This Row],[kota_hotel]],'Dim Kota Hotel'!$B$2:$B$21,'Dim Kota Hotel'!$A$2:$A$21)</f>
        <v>LOK 009</v>
      </c>
      <c r="S2033" t="s">
        <v>19</v>
      </c>
    </row>
    <row r="2034" spans="1:19" x14ac:dyDescent="0.25">
      <c r="A2034" t="s">
        <v>5534</v>
      </c>
      <c r="B2034" t="str">
        <f>_xlfn.XLOOKUP(Table2[[#This Row],[tanggal_checkin]],Table6[tanggal_checkin],Table6[id_checkin])</f>
        <v>CI 0022</v>
      </c>
      <c r="C2034" t="s">
        <v>11946</v>
      </c>
      <c r="D2034" t="str">
        <f>_xlfn.XLOOKUP(Table2[[#This Row],[tanggal_checkout]],Table4[tanggal_checkout],Table4[id_checkout])</f>
        <v>CO 0025</v>
      </c>
      <c r="E2034" t="s">
        <v>11947</v>
      </c>
      <c r="F2034" s="8">
        <v>0.59070601851851856</v>
      </c>
      <c r="G2034" t="str">
        <f>_xlfn.XLOOKUP(Table2[[#This Row],[nama_tamu]],Table10[nama_tamu],Table10[id_tamu])</f>
        <v>CUS 0029</v>
      </c>
      <c r="H2034" t="s">
        <v>5536</v>
      </c>
      <c r="I2034" t="str">
        <f>_xlfn.XLOOKUP(Table2[[#This Row],[tipe_kamar]],Table12[tipe_kamar],Table12[id_kamar])</f>
        <v>KMR 002</v>
      </c>
      <c r="J2034" t="s">
        <v>82</v>
      </c>
      <c r="K2034">
        <v>3</v>
      </c>
      <c r="L2034">
        <v>372000</v>
      </c>
      <c r="M2034">
        <v>1116000</v>
      </c>
      <c r="N2034" t="str">
        <f>_xlfn.XLOOKUP(Table2[[#This Row],[metode_pembayaran]],Table11[metode_pembayaran],Table11[id_pembayaran])</f>
        <v>MP 06</v>
      </c>
      <c r="O2034" t="s">
        <v>17</v>
      </c>
      <c r="P2034" t="str">
        <f>_xlfn.XLOOKUP(Table2[[#This Row],[status_reservasi]],'Dim Status Reservasi'!$B$2:$B$5,'Dim Status Reservasi'!$A$2:$A$5)</f>
        <v>ST 003</v>
      </c>
      <c r="Q2034" t="s">
        <v>37</v>
      </c>
      <c r="R2034" t="str">
        <f>_xlfn.XLOOKUP(Table2[[#This Row],[kota_hotel]],'Dim Kota Hotel'!$B$2:$B$21,'Dim Kota Hotel'!$A$2:$A$21)</f>
        <v>LOK 005</v>
      </c>
      <c r="S2034" t="s">
        <v>43</v>
      </c>
    </row>
    <row r="2035" spans="1:19" x14ac:dyDescent="0.25">
      <c r="A2035" t="s">
        <v>5537</v>
      </c>
      <c r="B2035" t="str">
        <f>_xlfn.XLOOKUP(Table2[[#This Row],[tanggal_checkin]],Table6[tanggal_checkin],Table6[id_checkin])</f>
        <v>CI 0897</v>
      </c>
      <c r="C2035" t="s">
        <v>11479</v>
      </c>
      <c r="D2035" t="str">
        <f>_xlfn.XLOOKUP(Table2[[#This Row],[tanggal_checkout]],Table4[tanggal_checkout],Table4[id_checkout])</f>
        <v>CO 0907</v>
      </c>
      <c r="E2035" t="s">
        <v>11283</v>
      </c>
      <c r="F2035" s="8">
        <v>7.2800925925925923E-3</v>
      </c>
      <c r="G2035" t="str">
        <f>_xlfn.XLOOKUP(Table2[[#This Row],[nama_tamu]],Table10[nama_tamu],Table10[id_tamu])</f>
        <v>CUS 0139</v>
      </c>
      <c r="H2035" t="s">
        <v>11134</v>
      </c>
      <c r="I2035" t="str">
        <f>_xlfn.XLOOKUP(Table2[[#This Row],[tipe_kamar]],Table12[tipe_kamar],Table12[id_kamar])</f>
        <v>KMR 001</v>
      </c>
      <c r="J2035" t="s">
        <v>23</v>
      </c>
      <c r="K2035">
        <v>9</v>
      </c>
      <c r="L2035">
        <v>554000</v>
      </c>
      <c r="M2035">
        <v>4986000</v>
      </c>
      <c r="N2035" t="str">
        <f>_xlfn.XLOOKUP(Table2[[#This Row],[metode_pembayaran]],Table11[metode_pembayaran],Table11[id_pembayaran])</f>
        <v>MP 02</v>
      </c>
      <c r="O2035" t="s">
        <v>30</v>
      </c>
      <c r="P2035" t="str">
        <f>_xlfn.XLOOKUP(Table2[[#This Row],[status_reservasi]],'Dim Status Reservasi'!$B$2:$B$5,'Dim Status Reservasi'!$A$2:$A$5)</f>
        <v>ST 004</v>
      </c>
      <c r="Q2035" t="s">
        <v>48</v>
      </c>
      <c r="R2035" t="str">
        <f>_xlfn.XLOOKUP(Table2[[#This Row],[kota_hotel]],'Dim Kota Hotel'!$B$2:$B$21,'Dim Kota Hotel'!$A$2:$A$21)</f>
        <v>LOK 012</v>
      </c>
      <c r="S2035" t="s">
        <v>25</v>
      </c>
    </row>
    <row r="2036" spans="1:19" x14ac:dyDescent="0.25">
      <c r="A2036" t="s">
        <v>5538</v>
      </c>
      <c r="B2036" t="str">
        <f>_xlfn.XLOOKUP(Table2[[#This Row],[tanggal_checkin]],Table6[tanggal_checkin],Table6[id_checkin])</f>
        <v>CI 0292</v>
      </c>
      <c r="C2036" t="s">
        <v>11433</v>
      </c>
      <c r="D2036" t="str">
        <f>_xlfn.XLOOKUP(Table2[[#This Row],[tanggal_checkout]],Table4[tanggal_checkout],Table4[id_checkout])</f>
        <v>CO 0297</v>
      </c>
      <c r="E2036" t="s">
        <v>11301</v>
      </c>
      <c r="F2036" s="8">
        <v>0.1801736111111111</v>
      </c>
      <c r="G2036" t="str">
        <f>_xlfn.XLOOKUP(Table2[[#This Row],[nama_tamu]],Table10[nama_tamu],Table10[id_tamu])</f>
        <v>CUS 0704</v>
      </c>
      <c r="H2036" t="s">
        <v>5540</v>
      </c>
      <c r="I2036" t="str">
        <f>_xlfn.XLOOKUP(Table2[[#This Row],[tipe_kamar]],Table12[tipe_kamar],Table12[id_kamar])</f>
        <v>KMR 001</v>
      </c>
      <c r="J2036" t="s">
        <v>23</v>
      </c>
      <c r="K2036">
        <v>7</v>
      </c>
      <c r="L2036">
        <v>604000</v>
      </c>
      <c r="M2036">
        <v>4228000</v>
      </c>
      <c r="N2036" t="str">
        <f>_xlfn.XLOOKUP(Table2[[#This Row],[metode_pembayaran]],Table11[metode_pembayaran],Table11[id_pembayaran])</f>
        <v>MP 03</v>
      </c>
      <c r="O2036" t="s">
        <v>36</v>
      </c>
      <c r="P2036" t="str">
        <f>_xlfn.XLOOKUP(Table2[[#This Row],[status_reservasi]],'Dim Status Reservasi'!$B$2:$B$5,'Dim Status Reservasi'!$A$2:$A$5)</f>
        <v>ST 003</v>
      </c>
      <c r="Q2036" t="s">
        <v>37</v>
      </c>
      <c r="R2036" t="str">
        <f>_xlfn.XLOOKUP(Table2[[#This Row],[kota_hotel]],'Dim Kota Hotel'!$B$2:$B$21,'Dim Kota Hotel'!$A$2:$A$21)</f>
        <v>LOK 016</v>
      </c>
      <c r="S2036" t="s">
        <v>117</v>
      </c>
    </row>
    <row r="2037" spans="1:19" x14ac:dyDescent="0.25">
      <c r="A2037" t="s">
        <v>5541</v>
      </c>
      <c r="B2037" t="str">
        <f>_xlfn.XLOOKUP(Table2[[#This Row],[tanggal_checkin]],Table6[tanggal_checkin],Table6[id_checkin])</f>
        <v>CI 0277</v>
      </c>
      <c r="C2037" t="s">
        <v>11589</v>
      </c>
      <c r="D2037" t="str">
        <f>_xlfn.XLOOKUP(Table2[[#This Row],[tanggal_checkout]],Table4[tanggal_checkout],Table4[id_checkout])</f>
        <v>CO 0281</v>
      </c>
      <c r="E2037" t="s">
        <v>11759</v>
      </c>
      <c r="F2037" s="8">
        <v>0.6565509259259259</v>
      </c>
      <c r="G2037" t="str">
        <f>_xlfn.XLOOKUP(Table2[[#This Row],[nama_tamu]],Table10[nama_tamu],Table10[id_tamu])</f>
        <v>CUS 3746</v>
      </c>
      <c r="H2037" t="s">
        <v>5542</v>
      </c>
      <c r="I2037" t="str">
        <f>_xlfn.XLOOKUP(Table2[[#This Row],[tipe_kamar]],Table12[tipe_kamar],Table12[id_kamar])</f>
        <v>KMR 002</v>
      </c>
      <c r="J2037" t="s">
        <v>82</v>
      </c>
      <c r="K2037">
        <v>6</v>
      </c>
      <c r="L2037">
        <v>363000</v>
      </c>
      <c r="M2037">
        <v>2178000</v>
      </c>
      <c r="N2037" t="str">
        <f>_xlfn.XLOOKUP(Table2[[#This Row],[metode_pembayaran]],Table11[metode_pembayaran],Table11[id_pembayaran])</f>
        <v>MP 01</v>
      </c>
      <c r="O2037" t="s">
        <v>24</v>
      </c>
      <c r="P2037" t="str">
        <f>_xlfn.XLOOKUP(Table2[[#This Row],[status_reservasi]],'Dim Status Reservasi'!$B$2:$B$5,'Dim Status Reservasi'!$A$2:$A$5)</f>
        <v>ST 004</v>
      </c>
      <c r="Q2037" t="s">
        <v>48</v>
      </c>
      <c r="R2037" t="str">
        <f>_xlfn.XLOOKUP(Table2[[#This Row],[kota_hotel]],'Dim Kota Hotel'!$B$2:$B$21,'Dim Kota Hotel'!$A$2:$A$21)</f>
        <v>LOK 012</v>
      </c>
      <c r="S2037" t="s">
        <v>25</v>
      </c>
    </row>
    <row r="2038" spans="1:19" x14ac:dyDescent="0.25">
      <c r="A2038" t="s">
        <v>5543</v>
      </c>
      <c r="B2038" t="str">
        <f>_xlfn.XLOOKUP(Table2[[#This Row],[tanggal_checkin]],Table6[tanggal_checkin],Table6[id_checkin])</f>
        <v>CI 0612</v>
      </c>
      <c r="C2038" t="s">
        <v>11913</v>
      </c>
      <c r="D2038" t="str">
        <f>_xlfn.XLOOKUP(Table2[[#This Row],[tanggal_checkout]],Table4[tanggal_checkout],Table4[id_checkout])</f>
        <v>CO 0616</v>
      </c>
      <c r="E2038" t="s">
        <v>11182</v>
      </c>
      <c r="F2038" s="8">
        <v>0.21744212962962964</v>
      </c>
      <c r="G2038" t="str">
        <f>_xlfn.XLOOKUP(Table2[[#This Row],[nama_tamu]],Table10[nama_tamu],Table10[id_tamu])</f>
        <v>CUS 2491</v>
      </c>
      <c r="H2038" t="s">
        <v>5545</v>
      </c>
      <c r="I2038" t="str">
        <f>_xlfn.XLOOKUP(Table2[[#This Row],[tipe_kamar]],Table12[tipe_kamar],Table12[id_kamar])</f>
        <v>KMR 004</v>
      </c>
      <c r="J2038" t="s">
        <v>47</v>
      </c>
      <c r="K2038">
        <v>4</v>
      </c>
      <c r="L2038">
        <v>451000</v>
      </c>
      <c r="M2038">
        <v>1804000</v>
      </c>
      <c r="N2038" t="str">
        <f>_xlfn.XLOOKUP(Table2[[#This Row],[metode_pembayaran]],Table11[metode_pembayaran],Table11[id_pembayaran])</f>
        <v>MP 01</v>
      </c>
      <c r="O2038" t="s">
        <v>24</v>
      </c>
      <c r="P2038" t="str">
        <f>_xlfn.XLOOKUP(Table2[[#This Row],[status_reservasi]],'Dim Status Reservasi'!$B$2:$B$5,'Dim Status Reservasi'!$A$2:$A$5)</f>
        <v>ST 004</v>
      </c>
      <c r="Q2038" t="s">
        <v>48</v>
      </c>
      <c r="R2038" t="str">
        <f>_xlfn.XLOOKUP(Table2[[#This Row],[kota_hotel]],'Dim Kota Hotel'!$B$2:$B$21,'Dim Kota Hotel'!$A$2:$A$21)</f>
        <v>LOK 007</v>
      </c>
      <c r="S2038" t="s">
        <v>145</v>
      </c>
    </row>
    <row r="2039" spans="1:19" x14ac:dyDescent="0.25">
      <c r="A2039" t="s">
        <v>5546</v>
      </c>
      <c r="B2039" t="str">
        <f>_xlfn.XLOOKUP(Table2[[#This Row],[tanggal_checkin]],Table6[tanggal_checkin],Table6[id_checkin])</f>
        <v>CI 0331</v>
      </c>
      <c r="C2039" t="s">
        <v>11545</v>
      </c>
      <c r="D2039" t="str">
        <f>_xlfn.XLOOKUP(Table2[[#This Row],[tanggal_checkout]],Table4[tanggal_checkout],Table4[id_checkout])</f>
        <v>CO 0338</v>
      </c>
      <c r="E2039" t="s">
        <v>11177</v>
      </c>
      <c r="F2039" s="8">
        <v>0.58357638888888885</v>
      </c>
      <c r="G2039" t="str">
        <f>_xlfn.XLOOKUP(Table2[[#This Row],[nama_tamu]],Table10[nama_tamu],Table10[id_tamu])</f>
        <v>CUS 1084</v>
      </c>
      <c r="H2039" t="s">
        <v>5548</v>
      </c>
      <c r="I2039" t="str">
        <f>_xlfn.XLOOKUP(Table2[[#This Row],[tipe_kamar]],Table12[tipe_kamar],Table12[id_kamar])</f>
        <v>KMR 001</v>
      </c>
      <c r="J2039" t="s">
        <v>23</v>
      </c>
      <c r="K2039">
        <v>8</v>
      </c>
      <c r="L2039">
        <v>551000</v>
      </c>
      <c r="M2039">
        <v>4408000</v>
      </c>
      <c r="N2039" t="str">
        <f>_xlfn.XLOOKUP(Table2[[#This Row],[metode_pembayaran]],Table11[metode_pembayaran],Table11[id_pembayaran])</f>
        <v>MP 05</v>
      </c>
      <c r="O2039" t="s">
        <v>72</v>
      </c>
      <c r="P2039" t="str">
        <f>_xlfn.XLOOKUP(Table2[[#This Row],[status_reservasi]],'Dim Status Reservasi'!$B$2:$B$5,'Dim Status Reservasi'!$A$2:$A$5)</f>
        <v>ST 003</v>
      </c>
      <c r="Q2039" t="s">
        <v>37</v>
      </c>
      <c r="R2039" t="str">
        <f>_xlfn.XLOOKUP(Table2[[#This Row],[kota_hotel]],'Dim Kota Hotel'!$B$2:$B$21,'Dim Kota Hotel'!$A$2:$A$21)</f>
        <v>LOK 016</v>
      </c>
      <c r="S2039" t="s">
        <v>117</v>
      </c>
    </row>
    <row r="2040" spans="1:19" x14ac:dyDescent="0.25">
      <c r="A2040" t="s">
        <v>5549</v>
      </c>
      <c r="B2040" t="str">
        <f>_xlfn.XLOOKUP(Table2[[#This Row],[tanggal_checkin]],Table6[tanggal_checkin],Table6[id_checkin])</f>
        <v>CI 0051</v>
      </c>
      <c r="C2040" t="s">
        <v>10966</v>
      </c>
      <c r="D2040" t="str">
        <f>_xlfn.XLOOKUP(Table2[[#This Row],[tanggal_checkout]],Table4[tanggal_checkout],Table4[id_checkout])</f>
        <v>CO 0055</v>
      </c>
      <c r="E2040" t="s">
        <v>11153</v>
      </c>
      <c r="F2040" s="8">
        <v>0.94956018518518515</v>
      </c>
      <c r="G2040" t="str">
        <f>_xlfn.XLOOKUP(Table2[[#This Row],[nama_tamu]],Table10[nama_tamu],Table10[id_tamu])</f>
        <v>CUS 0245</v>
      </c>
      <c r="H2040" t="s">
        <v>5550</v>
      </c>
      <c r="I2040" t="str">
        <f>_xlfn.XLOOKUP(Table2[[#This Row],[tipe_kamar]],Table12[tipe_kamar],Table12[id_kamar])</f>
        <v>KMR 003</v>
      </c>
      <c r="J2040" t="s">
        <v>64</v>
      </c>
      <c r="K2040">
        <v>4</v>
      </c>
      <c r="L2040">
        <v>1213000</v>
      </c>
      <c r="M2040">
        <v>4852000</v>
      </c>
      <c r="N2040" t="str">
        <f>_xlfn.XLOOKUP(Table2[[#This Row],[metode_pembayaran]],Table11[metode_pembayaran],Table11[id_pembayaran])</f>
        <v>MP 03</v>
      </c>
      <c r="O2040" t="s">
        <v>36</v>
      </c>
      <c r="P2040" t="str">
        <f>_xlfn.XLOOKUP(Table2[[#This Row],[status_reservasi]],'Dim Status Reservasi'!$B$2:$B$5,'Dim Status Reservasi'!$A$2:$A$5)</f>
        <v>ST 004</v>
      </c>
      <c r="Q2040" t="s">
        <v>48</v>
      </c>
      <c r="R2040" t="str">
        <f>_xlfn.XLOOKUP(Table2[[#This Row],[kota_hotel]],'Dim Kota Hotel'!$B$2:$B$21,'Dim Kota Hotel'!$A$2:$A$21)</f>
        <v>LOK 018</v>
      </c>
      <c r="S2040" t="s">
        <v>102</v>
      </c>
    </row>
    <row r="2041" spans="1:19" x14ac:dyDescent="0.25">
      <c r="A2041" t="s">
        <v>5551</v>
      </c>
      <c r="B2041" t="str">
        <f>_xlfn.XLOOKUP(Table2[[#This Row],[tanggal_checkin]],Table6[tanggal_checkin],Table6[id_checkin])</f>
        <v>CI 0525</v>
      </c>
      <c r="C2041" t="s">
        <v>12009</v>
      </c>
      <c r="D2041" t="str">
        <f>_xlfn.XLOOKUP(Table2[[#This Row],[tanggal_checkout]],Table4[tanggal_checkout],Table4[id_checkout])</f>
        <v>CO 0535</v>
      </c>
      <c r="E2041" t="s">
        <v>11530</v>
      </c>
      <c r="F2041" s="8">
        <v>0.28059027777777779</v>
      </c>
      <c r="G2041" t="str">
        <f>_xlfn.XLOOKUP(Table2[[#This Row],[nama_tamu]],Table10[nama_tamu],Table10[id_tamu])</f>
        <v>CUS 2952</v>
      </c>
      <c r="H2041" t="s">
        <v>5552</v>
      </c>
      <c r="I2041" t="str">
        <f>_xlfn.XLOOKUP(Table2[[#This Row],[tipe_kamar]],Table12[tipe_kamar],Table12[id_kamar])</f>
        <v>KMR 002</v>
      </c>
      <c r="J2041" t="s">
        <v>82</v>
      </c>
      <c r="K2041">
        <v>9</v>
      </c>
      <c r="L2041">
        <v>353000</v>
      </c>
      <c r="M2041">
        <v>3177000</v>
      </c>
      <c r="N2041" t="str">
        <f>_xlfn.XLOOKUP(Table2[[#This Row],[metode_pembayaran]],Table11[metode_pembayaran],Table11[id_pembayaran])</f>
        <v>MP 06</v>
      </c>
      <c r="O2041" t="s">
        <v>17</v>
      </c>
      <c r="P2041" t="str">
        <f>_xlfn.XLOOKUP(Table2[[#This Row],[status_reservasi]],'Dim Status Reservasi'!$B$2:$B$5,'Dim Status Reservasi'!$A$2:$A$5)</f>
        <v>ST 004</v>
      </c>
      <c r="Q2041" t="s">
        <v>48</v>
      </c>
      <c r="R2041" t="str">
        <f>_xlfn.XLOOKUP(Table2[[#This Row],[kota_hotel]],'Dim Kota Hotel'!$B$2:$B$21,'Dim Kota Hotel'!$A$2:$A$21)</f>
        <v>LOK 015</v>
      </c>
      <c r="S2041" t="s">
        <v>233</v>
      </c>
    </row>
    <row r="2042" spans="1:19" x14ac:dyDescent="0.25">
      <c r="A2042" t="s">
        <v>5553</v>
      </c>
      <c r="B2042" t="str">
        <f>_xlfn.XLOOKUP(Table2[[#This Row],[tanggal_checkin]],Table6[tanggal_checkin],Table6[id_checkin])</f>
        <v>CI 0823</v>
      </c>
      <c r="C2042" t="s">
        <v>11250</v>
      </c>
      <c r="D2042" t="str">
        <f>_xlfn.XLOOKUP(Table2[[#This Row],[tanggal_checkout]],Table4[tanggal_checkout],Table4[id_checkout])</f>
        <v>CO 0831</v>
      </c>
      <c r="E2042" t="s">
        <v>11038</v>
      </c>
      <c r="F2042" s="8">
        <v>0.9086805555555556</v>
      </c>
      <c r="G2042" t="str">
        <f>_xlfn.XLOOKUP(Table2[[#This Row],[nama_tamu]],Table10[nama_tamu],Table10[id_tamu])</f>
        <v>CUS 4030</v>
      </c>
      <c r="H2042" t="s">
        <v>5555</v>
      </c>
      <c r="I2042" t="str">
        <f>_xlfn.XLOOKUP(Table2[[#This Row],[tipe_kamar]],Table12[tipe_kamar],Table12[id_kamar])</f>
        <v>KMR 003</v>
      </c>
      <c r="J2042" t="s">
        <v>64</v>
      </c>
      <c r="K2042">
        <v>4</v>
      </c>
      <c r="L2042">
        <v>1212000</v>
      </c>
      <c r="M2042">
        <v>4848000</v>
      </c>
      <c r="N2042" t="str">
        <f>_xlfn.XLOOKUP(Table2[[#This Row],[metode_pembayaran]],Table11[metode_pembayaran],Table11[id_pembayaran])</f>
        <v>MP 01</v>
      </c>
      <c r="O2042" t="s">
        <v>24</v>
      </c>
      <c r="P2042" t="str">
        <f>_xlfn.XLOOKUP(Table2[[#This Row],[status_reservasi]],'Dim Status Reservasi'!$B$2:$B$5,'Dim Status Reservasi'!$A$2:$A$5)</f>
        <v>ST 003</v>
      </c>
      <c r="Q2042" t="s">
        <v>37</v>
      </c>
      <c r="R2042" t="str">
        <f>_xlfn.XLOOKUP(Table2[[#This Row],[kota_hotel]],'Dim Kota Hotel'!$B$2:$B$21,'Dim Kota Hotel'!$A$2:$A$21)</f>
        <v>LOK 011</v>
      </c>
      <c r="S2042" t="s">
        <v>38</v>
      </c>
    </row>
    <row r="2043" spans="1:19" x14ac:dyDescent="0.25">
      <c r="A2043" t="s">
        <v>5556</v>
      </c>
      <c r="B2043" t="str">
        <f>_xlfn.XLOOKUP(Table2[[#This Row],[tanggal_checkin]],Table6[tanggal_checkin],Table6[id_checkin])</f>
        <v>CI 1066</v>
      </c>
      <c r="C2043" t="s">
        <v>11655</v>
      </c>
      <c r="D2043" t="str">
        <f>_xlfn.XLOOKUP(Table2[[#This Row],[tanggal_checkout]],Table4[tanggal_checkout],Table4[id_checkout])</f>
        <v>CO 1070</v>
      </c>
      <c r="E2043" t="s">
        <v>11523</v>
      </c>
      <c r="F2043" s="8">
        <v>0.99131944444444442</v>
      </c>
      <c r="G2043" t="str">
        <f>_xlfn.XLOOKUP(Table2[[#This Row],[nama_tamu]],Table10[nama_tamu],Table10[id_tamu])</f>
        <v>CUS 1397</v>
      </c>
      <c r="H2043" t="s">
        <v>5557</v>
      </c>
      <c r="I2043" t="str">
        <f>_xlfn.XLOOKUP(Table2[[#This Row],[tipe_kamar]],Table12[tipe_kamar],Table12[id_kamar])</f>
        <v>KMR 004</v>
      </c>
      <c r="J2043" t="s">
        <v>47</v>
      </c>
      <c r="K2043">
        <v>2</v>
      </c>
      <c r="L2043">
        <v>472000</v>
      </c>
      <c r="M2043">
        <v>944000</v>
      </c>
      <c r="N2043" t="str">
        <f>_xlfn.XLOOKUP(Table2[[#This Row],[metode_pembayaran]],Table11[metode_pembayaran],Table11[id_pembayaran])</f>
        <v>MP 06</v>
      </c>
      <c r="O2043" t="s">
        <v>17</v>
      </c>
      <c r="P2043" t="str">
        <f>_xlfn.XLOOKUP(Table2[[#This Row],[status_reservasi]],'Dim Status Reservasi'!$B$2:$B$5,'Dim Status Reservasi'!$A$2:$A$5)</f>
        <v>ST 003</v>
      </c>
      <c r="Q2043" t="s">
        <v>37</v>
      </c>
      <c r="R2043" t="str">
        <f>_xlfn.XLOOKUP(Table2[[#This Row],[kota_hotel]],'Dim Kota Hotel'!$B$2:$B$21,'Dim Kota Hotel'!$A$2:$A$21)</f>
        <v>LOK 019</v>
      </c>
      <c r="S2043" t="s">
        <v>133</v>
      </c>
    </row>
    <row r="2044" spans="1:19" x14ac:dyDescent="0.25">
      <c r="A2044" t="s">
        <v>5558</v>
      </c>
      <c r="B2044" t="str">
        <f>_xlfn.XLOOKUP(Table2[[#This Row],[tanggal_checkin]],Table6[tanggal_checkin],Table6[id_checkin])</f>
        <v>CI 0848</v>
      </c>
      <c r="C2044" t="s">
        <v>11838</v>
      </c>
      <c r="D2044" t="str">
        <f>_xlfn.XLOOKUP(Table2[[#This Row],[tanggal_checkout]],Table4[tanggal_checkout],Table4[id_checkout])</f>
        <v>CO 0851</v>
      </c>
      <c r="E2044" t="s">
        <v>11903</v>
      </c>
      <c r="F2044" s="8">
        <v>0.39833333333333332</v>
      </c>
      <c r="G2044" t="str">
        <f>_xlfn.XLOOKUP(Table2[[#This Row],[nama_tamu]],Table10[nama_tamu],Table10[id_tamu])</f>
        <v>CUS 1591</v>
      </c>
      <c r="H2044" t="s">
        <v>5559</v>
      </c>
      <c r="I2044" t="str">
        <f>_xlfn.XLOOKUP(Table2[[#This Row],[tipe_kamar]],Table12[tipe_kamar],Table12[id_kamar])</f>
        <v>KMR 002</v>
      </c>
      <c r="J2044" t="s">
        <v>82</v>
      </c>
      <c r="K2044">
        <v>1</v>
      </c>
      <c r="L2044">
        <v>391000</v>
      </c>
      <c r="M2044">
        <v>391000</v>
      </c>
      <c r="N2044" t="str">
        <f>_xlfn.XLOOKUP(Table2[[#This Row],[metode_pembayaran]],Table11[metode_pembayaran],Table11[id_pembayaran])</f>
        <v>MP 06</v>
      </c>
      <c r="O2044" t="s">
        <v>17</v>
      </c>
      <c r="P2044" t="str">
        <f>_xlfn.XLOOKUP(Table2[[#This Row],[status_reservasi]],'Dim Status Reservasi'!$B$2:$B$5,'Dim Status Reservasi'!$A$2:$A$5)</f>
        <v>ST 004</v>
      </c>
      <c r="Q2044" t="s">
        <v>48</v>
      </c>
      <c r="R2044" t="str">
        <f>_xlfn.XLOOKUP(Table2[[#This Row],[kota_hotel]],'Dim Kota Hotel'!$B$2:$B$21,'Dim Kota Hotel'!$A$2:$A$21)</f>
        <v>LOK 008</v>
      </c>
      <c r="S2044" t="s">
        <v>68</v>
      </c>
    </row>
    <row r="2045" spans="1:19" x14ac:dyDescent="0.25">
      <c r="A2045" t="s">
        <v>5560</v>
      </c>
      <c r="B2045" t="str">
        <f>_xlfn.XLOOKUP(Table2[[#This Row],[tanggal_checkin]],Table6[tanggal_checkin],Table6[id_checkin])</f>
        <v>CI 0898</v>
      </c>
      <c r="C2045" t="s">
        <v>11279</v>
      </c>
      <c r="D2045" t="str">
        <f>_xlfn.XLOOKUP(Table2[[#This Row],[tanggal_checkout]],Table4[tanggal_checkout],Table4[id_checkout])</f>
        <v>CO 0906</v>
      </c>
      <c r="E2045" t="s">
        <v>10976</v>
      </c>
      <c r="F2045" s="8">
        <v>0.52534722222222219</v>
      </c>
      <c r="G2045" t="str">
        <f>_xlfn.XLOOKUP(Table2[[#This Row],[nama_tamu]],Table10[nama_tamu],Table10[id_tamu])</f>
        <v>CUS 3415</v>
      </c>
      <c r="H2045" t="s">
        <v>5562</v>
      </c>
      <c r="I2045" t="str">
        <f>_xlfn.XLOOKUP(Table2[[#This Row],[tipe_kamar]],Table12[tipe_kamar],Table12[id_kamar])</f>
        <v>KMR 004</v>
      </c>
      <c r="J2045" t="s">
        <v>47</v>
      </c>
      <c r="K2045">
        <v>7</v>
      </c>
      <c r="L2045">
        <v>514000</v>
      </c>
      <c r="M2045">
        <v>3598000</v>
      </c>
      <c r="N2045" t="str">
        <f>_xlfn.XLOOKUP(Table2[[#This Row],[metode_pembayaran]],Table11[metode_pembayaran],Table11[id_pembayaran])</f>
        <v>MP 05</v>
      </c>
      <c r="O2045" t="s">
        <v>72</v>
      </c>
      <c r="P2045" t="str">
        <f>_xlfn.XLOOKUP(Table2[[#This Row],[status_reservasi]],'Dim Status Reservasi'!$B$2:$B$5,'Dim Status Reservasi'!$A$2:$A$5)</f>
        <v>ST 001</v>
      </c>
      <c r="Q2045" t="s">
        <v>214</v>
      </c>
      <c r="R2045" t="str">
        <f>_xlfn.XLOOKUP(Table2[[#This Row],[kota_hotel]],'Dim Kota Hotel'!$B$2:$B$21,'Dim Kota Hotel'!$A$2:$A$21)</f>
        <v>LOK 016</v>
      </c>
      <c r="S2045" t="s">
        <v>117</v>
      </c>
    </row>
    <row r="2046" spans="1:19" x14ac:dyDescent="0.25">
      <c r="A2046" t="s">
        <v>5563</v>
      </c>
      <c r="B2046" t="str">
        <f>_xlfn.XLOOKUP(Table2[[#This Row],[tanggal_checkin]],Table6[tanggal_checkin],Table6[id_checkin])</f>
        <v>CI 0519</v>
      </c>
      <c r="C2046" t="s">
        <v>11070</v>
      </c>
      <c r="D2046" t="str">
        <f>_xlfn.XLOOKUP(Table2[[#This Row],[tanggal_checkout]],Table4[tanggal_checkout],Table4[id_checkout])</f>
        <v>CO 0529</v>
      </c>
      <c r="E2046" t="s">
        <v>12029</v>
      </c>
      <c r="F2046" s="8">
        <v>0.12423611111111112</v>
      </c>
      <c r="G2046" t="str">
        <f>_xlfn.XLOOKUP(Table2[[#This Row],[nama_tamu]],Table10[nama_tamu],Table10[id_tamu])</f>
        <v>CUS 1789</v>
      </c>
      <c r="H2046" t="s">
        <v>5565</v>
      </c>
      <c r="I2046" t="str">
        <f>_xlfn.XLOOKUP(Table2[[#This Row],[tipe_kamar]],Table12[tipe_kamar],Table12[id_kamar])</f>
        <v>KMR 002</v>
      </c>
      <c r="J2046" t="s">
        <v>82</v>
      </c>
      <c r="K2046">
        <v>9</v>
      </c>
      <c r="L2046">
        <v>354000</v>
      </c>
      <c r="M2046">
        <v>3186000</v>
      </c>
      <c r="N2046" t="str">
        <f>_xlfn.XLOOKUP(Table2[[#This Row],[metode_pembayaran]],Table11[metode_pembayaran],Table11[id_pembayaran])</f>
        <v>MP 01</v>
      </c>
      <c r="O2046" t="s">
        <v>24</v>
      </c>
      <c r="P2046" t="str">
        <f>_xlfn.XLOOKUP(Table2[[#This Row],[status_reservasi]],'Dim Status Reservasi'!$B$2:$B$5,'Dim Status Reservasi'!$A$2:$A$5)</f>
        <v>ST 003</v>
      </c>
      <c r="Q2046" t="s">
        <v>37</v>
      </c>
      <c r="R2046" t="str">
        <f>_xlfn.XLOOKUP(Table2[[#This Row],[kota_hotel]],'Dim Kota Hotel'!$B$2:$B$21,'Dim Kota Hotel'!$A$2:$A$21)</f>
        <v>LOK 013</v>
      </c>
      <c r="S2046" t="s">
        <v>160</v>
      </c>
    </row>
    <row r="2047" spans="1:19" x14ac:dyDescent="0.25">
      <c r="A2047" t="s">
        <v>5566</v>
      </c>
      <c r="B2047" t="str">
        <f>_xlfn.XLOOKUP(Table2[[#This Row],[tanggal_checkin]],Table6[tanggal_checkin],Table6[id_checkin])</f>
        <v>CI 1023</v>
      </c>
      <c r="C2047" t="s">
        <v>11841</v>
      </c>
      <c r="D2047" t="str">
        <f>_xlfn.XLOOKUP(Table2[[#This Row],[tanggal_checkout]],Table4[tanggal_checkout],Table4[id_checkout])</f>
        <v>CO 1028</v>
      </c>
      <c r="E2047" t="s">
        <v>11753</v>
      </c>
      <c r="F2047" s="8">
        <v>0.19472222222222221</v>
      </c>
      <c r="G2047" t="str">
        <f>_xlfn.XLOOKUP(Table2[[#This Row],[nama_tamu]],Table10[nama_tamu],Table10[id_tamu])</f>
        <v>CUS 1966</v>
      </c>
      <c r="H2047" t="s">
        <v>5568</v>
      </c>
      <c r="I2047" t="str">
        <f>_xlfn.XLOOKUP(Table2[[#This Row],[tipe_kamar]],Table12[tipe_kamar],Table12[id_kamar])</f>
        <v>KMR 003</v>
      </c>
      <c r="J2047" t="s">
        <v>64</v>
      </c>
      <c r="K2047">
        <v>2</v>
      </c>
      <c r="L2047">
        <v>1131000</v>
      </c>
      <c r="M2047">
        <v>2262000</v>
      </c>
      <c r="N2047" t="str">
        <f>_xlfn.XLOOKUP(Table2[[#This Row],[metode_pembayaran]],Table11[metode_pembayaran],Table11[id_pembayaran])</f>
        <v>MP 04</v>
      </c>
      <c r="O2047" t="s">
        <v>53</v>
      </c>
      <c r="P2047" t="str">
        <f>_xlfn.XLOOKUP(Table2[[#This Row],[status_reservasi]],'Dim Status Reservasi'!$B$2:$B$5,'Dim Status Reservasi'!$A$2:$A$5)</f>
        <v>ST 003</v>
      </c>
      <c r="Q2047" t="s">
        <v>37</v>
      </c>
      <c r="R2047" t="str">
        <f>_xlfn.XLOOKUP(Table2[[#This Row],[kota_hotel]],'Dim Kota Hotel'!$B$2:$B$21,'Dim Kota Hotel'!$A$2:$A$21)</f>
        <v>LOK 011</v>
      </c>
      <c r="S2047" t="s">
        <v>38</v>
      </c>
    </row>
    <row r="2048" spans="1:19" x14ac:dyDescent="0.25">
      <c r="A2048" t="s">
        <v>5569</v>
      </c>
      <c r="B2048" t="str">
        <f>_xlfn.XLOOKUP(Table2[[#This Row],[tanggal_checkin]],Table6[tanggal_checkin],Table6[id_checkin])</f>
        <v>CI 0663</v>
      </c>
      <c r="C2048" t="s">
        <v>11265</v>
      </c>
      <c r="D2048" t="str">
        <f>_xlfn.XLOOKUP(Table2[[#This Row],[tanggal_checkout]],Table4[tanggal_checkout],Table4[id_checkout])</f>
        <v>CO 0666</v>
      </c>
      <c r="E2048" t="s">
        <v>11436</v>
      </c>
      <c r="F2048" s="8">
        <v>0.44937500000000002</v>
      </c>
      <c r="G2048" t="str">
        <f>_xlfn.XLOOKUP(Table2[[#This Row],[nama_tamu]],Table10[nama_tamu],Table10[id_tamu])</f>
        <v>CUS 0570</v>
      </c>
      <c r="H2048" t="s">
        <v>5571</v>
      </c>
      <c r="I2048" t="str">
        <f>_xlfn.XLOOKUP(Table2[[#This Row],[tipe_kamar]],Table12[tipe_kamar],Table12[id_kamar])</f>
        <v>KMR 004</v>
      </c>
      <c r="J2048" t="s">
        <v>47</v>
      </c>
      <c r="K2048">
        <v>2</v>
      </c>
      <c r="L2048">
        <v>514000</v>
      </c>
      <c r="M2048">
        <v>1028000</v>
      </c>
      <c r="N2048" t="str">
        <f>_xlfn.XLOOKUP(Table2[[#This Row],[metode_pembayaran]],Table11[metode_pembayaran],Table11[id_pembayaran])</f>
        <v>MP 03</v>
      </c>
      <c r="O2048" t="s">
        <v>36</v>
      </c>
      <c r="P2048" t="str">
        <f>_xlfn.XLOOKUP(Table2[[#This Row],[status_reservasi]],'Dim Status Reservasi'!$B$2:$B$5,'Dim Status Reservasi'!$A$2:$A$5)</f>
        <v>ST 003</v>
      </c>
      <c r="Q2048" t="s">
        <v>37</v>
      </c>
      <c r="R2048" t="str">
        <f>_xlfn.XLOOKUP(Table2[[#This Row],[kota_hotel]],'Dim Kota Hotel'!$B$2:$B$21,'Dim Kota Hotel'!$A$2:$A$21)</f>
        <v>LOK 016</v>
      </c>
      <c r="S2048" t="s">
        <v>117</v>
      </c>
    </row>
    <row r="2049" spans="1:19" x14ac:dyDescent="0.25">
      <c r="A2049" t="s">
        <v>5572</v>
      </c>
      <c r="B2049" t="str">
        <f>_xlfn.XLOOKUP(Table2[[#This Row],[tanggal_checkin]],Table6[tanggal_checkin],Table6[id_checkin])</f>
        <v>CI 0704</v>
      </c>
      <c r="C2049" t="s">
        <v>11725</v>
      </c>
      <c r="D2049" t="str">
        <f>_xlfn.XLOOKUP(Table2[[#This Row],[tanggal_checkout]],Table4[tanggal_checkout],Table4[id_checkout])</f>
        <v>CO 0714</v>
      </c>
      <c r="E2049" t="s">
        <v>11288</v>
      </c>
      <c r="F2049" s="8">
        <v>0.83681712962962962</v>
      </c>
      <c r="G2049" t="str">
        <f>_xlfn.XLOOKUP(Table2[[#This Row],[nama_tamu]],Table10[nama_tamu],Table10[id_tamu])</f>
        <v>CUS 3913</v>
      </c>
      <c r="H2049" t="s">
        <v>5574</v>
      </c>
      <c r="I2049" t="str">
        <f>_xlfn.XLOOKUP(Table2[[#This Row],[tipe_kamar]],Table12[tipe_kamar],Table12[id_kamar])</f>
        <v>KMR 002</v>
      </c>
      <c r="J2049" t="s">
        <v>82</v>
      </c>
      <c r="K2049">
        <v>8</v>
      </c>
      <c r="L2049">
        <v>317000</v>
      </c>
      <c r="M2049">
        <v>2536000</v>
      </c>
      <c r="N2049" t="str">
        <f>_xlfn.XLOOKUP(Table2[[#This Row],[metode_pembayaran]],Table11[metode_pembayaran],Table11[id_pembayaran])</f>
        <v>MP 02</v>
      </c>
      <c r="O2049" t="s">
        <v>30</v>
      </c>
      <c r="P2049" t="str">
        <f>_xlfn.XLOOKUP(Table2[[#This Row],[status_reservasi]],'Dim Status Reservasi'!$B$2:$B$5,'Dim Status Reservasi'!$A$2:$A$5)</f>
        <v>ST 003</v>
      </c>
      <c r="Q2049" t="s">
        <v>37</v>
      </c>
      <c r="R2049" t="str">
        <f>_xlfn.XLOOKUP(Table2[[#This Row],[kota_hotel]],'Dim Kota Hotel'!$B$2:$B$21,'Dim Kota Hotel'!$A$2:$A$21)</f>
        <v>LOK 008</v>
      </c>
      <c r="S2049" t="s">
        <v>68</v>
      </c>
    </row>
    <row r="2050" spans="1:19" x14ac:dyDescent="0.25">
      <c r="A2050" t="s">
        <v>5575</v>
      </c>
      <c r="B2050" t="str">
        <f>_xlfn.XLOOKUP(Table2[[#This Row],[tanggal_checkin]],Table6[tanggal_checkin],Table6[id_checkin])</f>
        <v>CI 0874</v>
      </c>
      <c r="C2050" t="s">
        <v>11705</v>
      </c>
      <c r="D2050" t="str">
        <f>_xlfn.XLOOKUP(Table2[[#This Row],[tanggal_checkout]],Table4[tanggal_checkout],Table4[id_checkout])</f>
        <v>CO 0883</v>
      </c>
      <c r="E2050" t="s">
        <v>11277</v>
      </c>
      <c r="F2050" s="8">
        <v>0.71910879629629632</v>
      </c>
      <c r="G2050" t="str">
        <f>_xlfn.XLOOKUP(Table2[[#This Row],[nama_tamu]],Table10[nama_tamu],Table10[id_tamu])</f>
        <v>CUS 2748</v>
      </c>
      <c r="H2050" t="s">
        <v>5576</v>
      </c>
      <c r="I2050" t="str">
        <f>_xlfn.XLOOKUP(Table2[[#This Row],[tipe_kamar]],Table12[tipe_kamar],Table12[id_kamar])</f>
        <v>KMR 002</v>
      </c>
      <c r="J2050" t="s">
        <v>82</v>
      </c>
      <c r="K2050">
        <v>8</v>
      </c>
      <c r="L2050">
        <v>323000</v>
      </c>
      <c r="M2050">
        <v>2584000</v>
      </c>
      <c r="N2050" t="str">
        <f>_xlfn.XLOOKUP(Table2[[#This Row],[metode_pembayaran]],Table11[metode_pembayaran],Table11[id_pembayaran])</f>
        <v>MP 03</v>
      </c>
      <c r="O2050" t="s">
        <v>36</v>
      </c>
      <c r="P2050" t="str">
        <f>_xlfn.XLOOKUP(Table2[[#This Row],[status_reservasi]],'Dim Status Reservasi'!$B$2:$B$5,'Dim Status Reservasi'!$A$2:$A$5)</f>
        <v>ST 003</v>
      </c>
      <c r="Q2050" t="s">
        <v>37</v>
      </c>
      <c r="R2050" t="str">
        <f>_xlfn.XLOOKUP(Table2[[#This Row],[kota_hotel]],'Dim Kota Hotel'!$B$2:$B$21,'Dim Kota Hotel'!$A$2:$A$21)</f>
        <v>LOK 004</v>
      </c>
      <c r="S2050" t="s">
        <v>49</v>
      </c>
    </row>
    <row r="2051" spans="1:19" x14ac:dyDescent="0.25">
      <c r="A2051" t="s">
        <v>5577</v>
      </c>
      <c r="B2051" t="str">
        <f>_xlfn.XLOOKUP(Table2[[#This Row],[tanggal_checkin]],Table6[tanggal_checkin],Table6[id_checkin])</f>
        <v>CI 0033</v>
      </c>
      <c r="C2051" t="s">
        <v>11393</v>
      </c>
      <c r="D2051" t="str">
        <f>_xlfn.XLOOKUP(Table2[[#This Row],[tanggal_checkout]],Table4[tanggal_checkout],Table4[id_checkout])</f>
        <v>CO 0040</v>
      </c>
      <c r="E2051" t="s">
        <v>11122</v>
      </c>
      <c r="F2051" s="8">
        <v>2.0659722222222222E-2</v>
      </c>
      <c r="G2051" t="str">
        <f>_xlfn.XLOOKUP(Table2[[#This Row],[nama_tamu]],Table10[nama_tamu],Table10[id_tamu])</f>
        <v>CUS 2645</v>
      </c>
      <c r="H2051" t="s">
        <v>5578</v>
      </c>
      <c r="I2051" t="str">
        <f>_xlfn.XLOOKUP(Table2[[#This Row],[tipe_kamar]],Table12[tipe_kamar],Table12[id_kamar])</f>
        <v>KMR 002</v>
      </c>
      <c r="J2051" t="s">
        <v>82</v>
      </c>
      <c r="K2051">
        <v>7</v>
      </c>
      <c r="L2051">
        <v>391000</v>
      </c>
      <c r="M2051">
        <v>2737000</v>
      </c>
      <c r="N2051" t="str">
        <f>_xlfn.XLOOKUP(Table2[[#This Row],[metode_pembayaran]],Table11[metode_pembayaran],Table11[id_pembayaran])</f>
        <v>MP 03</v>
      </c>
      <c r="O2051" t="s">
        <v>36</v>
      </c>
      <c r="P2051" t="str">
        <f>_xlfn.XLOOKUP(Table2[[#This Row],[status_reservasi]],'Dim Status Reservasi'!$B$2:$B$5,'Dim Status Reservasi'!$A$2:$A$5)</f>
        <v>ST 003</v>
      </c>
      <c r="Q2051" t="s">
        <v>37</v>
      </c>
      <c r="R2051" t="str">
        <f>_xlfn.XLOOKUP(Table2[[#This Row],[kota_hotel]],'Dim Kota Hotel'!$B$2:$B$21,'Dim Kota Hotel'!$A$2:$A$21)</f>
        <v>LOK 010</v>
      </c>
      <c r="S2051" t="s">
        <v>226</v>
      </c>
    </row>
    <row r="2052" spans="1:19" x14ac:dyDescent="0.25">
      <c r="A2052" t="s">
        <v>5579</v>
      </c>
      <c r="B2052" t="str">
        <f>_xlfn.XLOOKUP(Table2[[#This Row],[tanggal_checkin]],Table6[tanggal_checkin],Table6[id_checkin])</f>
        <v>CI 0919</v>
      </c>
      <c r="C2052" t="s">
        <v>11044</v>
      </c>
      <c r="D2052" t="str">
        <f>_xlfn.XLOOKUP(Table2[[#This Row],[tanggal_checkout]],Table4[tanggal_checkout],Table4[id_checkout])</f>
        <v>CO 0923</v>
      </c>
      <c r="E2052" t="s">
        <v>11983</v>
      </c>
      <c r="F2052" s="8">
        <v>0.82901620370370366</v>
      </c>
      <c r="G2052" t="str">
        <f>_xlfn.XLOOKUP(Table2[[#This Row],[nama_tamu]],Table10[nama_tamu],Table10[id_tamu])</f>
        <v>CUS 0240</v>
      </c>
      <c r="H2052" t="s">
        <v>5581</v>
      </c>
      <c r="I2052" t="str">
        <f>_xlfn.XLOOKUP(Table2[[#This Row],[tipe_kamar]],Table12[tipe_kamar],Table12[id_kamar])</f>
        <v>KMR 001</v>
      </c>
      <c r="J2052" t="s">
        <v>23</v>
      </c>
      <c r="K2052">
        <v>2</v>
      </c>
      <c r="L2052">
        <v>609000</v>
      </c>
      <c r="M2052">
        <v>1218000</v>
      </c>
      <c r="N2052" t="str">
        <f>_xlfn.XLOOKUP(Table2[[#This Row],[metode_pembayaran]],Table11[metode_pembayaran],Table11[id_pembayaran])</f>
        <v>MP 06</v>
      </c>
      <c r="O2052" t="s">
        <v>17</v>
      </c>
      <c r="P2052" t="str">
        <f>_xlfn.XLOOKUP(Table2[[#This Row],[status_reservasi]],'Dim Status Reservasi'!$B$2:$B$5,'Dim Status Reservasi'!$A$2:$A$5)</f>
        <v>ST 004</v>
      </c>
      <c r="Q2052" t="s">
        <v>48</v>
      </c>
      <c r="R2052" t="str">
        <f>_xlfn.XLOOKUP(Table2[[#This Row],[kota_hotel]],'Dim Kota Hotel'!$B$2:$B$21,'Dim Kota Hotel'!$A$2:$A$21)</f>
        <v>LOK 019</v>
      </c>
      <c r="S2052" t="s">
        <v>133</v>
      </c>
    </row>
    <row r="2053" spans="1:19" x14ac:dyDescent="0.25">
      <c r="A2053" t="s">
        <v>5582</v>
      </c>
      <c r="B2053" t="str">
        <f>_xlfn.XLOOKUP(Table2[[#This Row],[tanggal_checkin]],Table6[tanggal_checkin],Table6[id_checkin])</f>
        <v>CI 0593</v>
      </c>
      <c r="C2053" t="s">
        <v>11563</v>
      </c>
      <c r="D2053" t="str">
        <f>_xlfn.XLOOKUP(Table2[[#This Row],[tanggal_checkout]],Table4[tanggal_checkout],Table4[id_checkout])</f>
        <v>CO 0601</v>
      </c>
      <c r="E2053" t="s">
        <v>11259</v>
      </c>
      <c r="F2053" s="8">
        <v>0.92212962962962963</v>
      </c>
      <c r="G2053" t="str">
        <f>_xlfn.XLOOKUP(Table2[[#This Row],[nama_tamu]],Table10[nama_tamu],Table10[id_tamu])</f>
        <v>CUS 1990</v>
      </c>
      <c r="H2053" t="s">
        <v>5584</v>
      </c>
      <c r="I2053" t="str">
        <f>_xlfn.XLOOKUP(Table2[[#This Row],[tipe_kamar]],Table12[tipe_kamar],Table12[id_kamar])</f>
        <v>KMR 003</v>
      </c>
      <c r="J2053" t="s">
        <v>64</v>
      </c>
      <c r="K2053">
        <v>8</v>
      </c>
      <c r="L2053">
        <v>1285000</v>
      </c>
      <c r="M2053">
        <v>10280000</v>
      </c>
      <c r="N2053" t="str">
        <f>_xlfn.XLOOKUP(Table2[[#This Row],[metode_pembayaran]],Table11[metode_pembayaran],Table11[id_pembayaran])</f>
        <v>MP 04</v>
      </c>
      <c r="O2053" t="s">
        <v>53</v>
      </c>
      <c r="P2053" t="str">
        <f>_xlfn.XLOOKUP(Table2[[#This Row],[status_reservasi]],'Dim Status Reservasi'!$B$2:$B$5,'Dim Status Reservasi'!$A$2:$A$5)</f>
        <v>ST 003</v>
      </c>
      <c r="Q2053" t="s">
        <v>37</v>
      </c>
      <c r="R2053" t="str">
        <f>_xlfn.XLOOKUP(Table2[[#This Row],[kota_hotel]],'Dim Kota Hotel'!$B$2:$B$21,'Dim Kota Hotel'!$A$2:$A$21)</f>
        <v>LOK 016</v>
      </c>
      <c r="S2053" t="s">
        <v>117</v>
      </c>
    </row>
    <row r="2054" spans="1:19" x14ac:dyDescent="0.25">
      <c r="A2054" t="s">
        <v>5585</v>
      </c>
      <c r="B2054" t="str">
        <f>_xlfn.XLOOKUP(Table2[[#This Row],[tanggal_checkin]],Table6[tanggal_checkin],Table6[id_checkin])</f>
        <v>CI 0017</v>
      </c>
      <c r="C2054" t="s">
        <v>11650</v>
      </c>
      <c r="D2054" t="str">
        <f>_xlfn.XLOOKUP(Table2[[#This Row],[tanggal_checkout]],Table4[tanggal_checkout],Table4[id_checkout])</f>
        <v>CO 0024</v>
      </c>
      <c r="E2054" t="s">
        <v>11392</v>
      </c>
      <c r="F2054" s="8">
        <v>0.23453703703703704</v>
      </c>
      <c r="G2054" t="str">
        <f>_xlfn.XLOOKUP(Table2[[#This Row],[nama_tamu]],Table10[nama_tamu],Table10[id_tamu])</f>
        <v>CUS 0254</v>
      </c>
      <c r="H2054" t="s">
        <v>5586</v>
      </c>
      <c r="I2054" t="str">
        <f>_xlfn.XLOOKUP(Table2[[#This Row],[tipe_kamar]],Table12[tipe_kamar],Table12[id_kamar])</f>
        <v>KMR 004</v>
      </c>
      <c r="J2054" t="s">
        <v>47</v>
      </c>
      <c r="K2054">
        <v>8</v>
      </c>
      <c r="L2054">
        <v>458000</v>
      </c>
      <c r="M2054">
        <v>3664000</v>
      </c>
      <c r="N2054" t="str">
        <f>_xlfn.XLOOKUP(Table2[[#This Row],[metode_pembayaran]],Table11[metode_pembayaran],Table11[id_pembayaran])</f>
        <v>MP 04</v>
      </c>
      <c r="O2054" t="s">
        <v>53</v>
      </c>
      <c r="P2054" t="str">
        <f>_xlfn.XLOOKUP(Table2[[#This Row],[status_reservasi]],'Dim Status Reservasi'!$B$2:$B$5,'Dim Status Reservasi'!$A$2:$A$5)</f>
        <v>ST 002</v>
      </c>
      <c r="Q2054" t="s">
        <v>124</v>
      </c>
      <c r="R2054" t="str">
        <f>_xlfn.XLOOKUP(Table2[[#This Row],[kota_hotel]],'Dim Kota Hotel'!$B$2:$B$21,'Dim Kota Hotel'!$A$2:$A$21)</f>
        <v>LOK 002</v>
      </c>
      <c r="S2054" t="s">
        <v>60</v>
      </c>
    </row>
    <row r="2055" spans="1:19" x14ac:dyDescent="0.25">
      <c r="A2055" t="s">
        <v>5587</v>
      </c>
      <c r="B2055" t="str">
        <f>_xlfn.XLOOKUP(Table2[[#This Row],[tanggal_checkin]],Table6[tanggal_checkin],Table6[id_checkin])</f>
        <v>CI 0958</v>
      </c>
      <c r="C2055" t="s">
        <v>11330</v>
      </c>
      <c r="D2055" t="str">
        <f>_xlfn.XLOOKUP(Table2[[#This Row],[tanggal_checkout]],Table4[tanggal_checkout],Table4[id_checkout])</f>
        <v>CO 0968</v>
      </c>
      <c r="E2055" t="s">
        <v>11051</v>
      </c>
      <c r="F2055" s="8">
        <v>0.25724537037037037</v>
      </c>
      <c r="G2055" t="str">
        <f>_xlfn.XLOOKUP(Table2[[#This Row],[nama_tamu]],Table10[nama_tamu],Table10[id_tamu])</f>
        <v>CUS 1448</v>
      </c>
      <c r="H2055" t="s">
        <v>5588</v>
      </c>
      <c r="I2055" t="str">
        <f>_xlfn.XLOOKUP(Table2[[#This Row],[tipe_kamar]],Table12[tipe_kamar],Table12[id_kamar])</f>
        <v>KMR 001</v>
      </c>
      <c r="J2055" t="s">
        <v>23</v>
      </c>
      <c r="K2055">
        <v>7</v>
      </c>
      <c r="L2055">
        <v>613000</v>
      </c>
      <c r="M2055">
        <v>4291000</v>
      </c>
      <c r="N2055" t="str">
        <f>_xlfn.XLOOKUP(Table2[[#This Row],[metode_pembayaran]],Table11[metode_pembayaran],Table11[id_pembayaran])</f>
        <v>MP 02</v>
      </c>
      <c r="O2055" t="s">
        <v>30</v>
      </c>
      <c r="P2055" t="str">
        <f>_xlfn.XLOOKUP(Table2[[#This Row],[status_reservasi]],'Dim Status Reservasi'!$B$2:$B$5,'Dim Status Reservasi'!$A$2:$A$5)</f>
        <v>ST 002</v>
      </c>
      <c r="Q2055" t="s">
        <v>124</v>
      </c>
      <c r="R2055" t="str">
        <f>_xlfn.XLOOKUP(Table2[[#This Row],[kota_hotel]],'Dim Kota Hotel'!$B$2:$B$21,'Dim Kota Hotel'!$A$2:$A$21)</f>
        <v>LOK 020</v>
      </c>
      <c r="S2055" t="s">
        <v>94</v>
      </c>
    </row>
    <row r="2056" spans="1:19" x14ac:dyDescent="0.25">
      <c r="A2056" t="s">
        <v>5589</v>
      </c>
      <c r="B2056" t="str">
        <f>_xlfn.XLOOKUP(Table2[[#This Row],[tanggal_checkin]],Table6[tanggal_checkin],Table6[id_checkin])</f>
        <v>CI 0123</v>
      </c>
      <c r="C2056" t="s">
        <v>11098</v>
      </c>
      <c r="D2056" t="str">
        <f>_xlfn.XLOOKUP(Table2[[#This Row],[tanggal_checkout]],Table4[tanggal_checkout],Table4[id_checkout])</f>
        <v>CO 0127</v>
      </c>
      <c r="E2056" t="s">
        <v>11561</v>
      </c>
      <c r="F2056" s="8">
        <v>4.2569444444444444E-2</v>
      </c>
      <c r="G2056" t="str">
        <f>_xlfn.XLOOKUP(Table2[[#This Row],[nama_tamu]],Table10[nama_tamu],Table10[id_tamu])</f>
        <v>CUS 0878</v>
      </c>
      <c r="H2056" t="s">
        <v>5591</v>
      </c>
      <c r="I2056" t="str">
        <f>_xlfn.XLOOKUP(Table2[[#This Row],[tipe_kamar]],Table12[tipe_kamar],Table12[id_kamar])</f>
        <v>KMR 001</v>
      </c>
      <c r="J2056" t="s">
        <v>23</v>
      </c>
      <c r="K2056">
        <v>4</v>
      </c>
      <c r="L2056">
        <v>597000</v>
      </c>
      <c r="M2056">
        <v>2388000</v>
      </c>
      <c r="N2056" t="str">
        <f>_xlfn.XLOOKUP(Table2[[#This Row],[metode_pembayaran]],Table11[metode_pembayaran],Table11[id_pembayaran])</f>
        <v>MP 06</v>
      </c>
      <c r="O2056" t="s">
        <v>17</v>
      </c>
      <c r="P2056" t="str">
        <f>_xlfn.XLOOKUP(Table2[[#This Row],[status_reservasi]],'Dim Status Reservasi'!$B$2:$B$5,'Dim Status Reservasi'!$A$2:$A$5)</f>
        <v>ST 003</v>
      </c>
      <c r="Q2056" t="s">
        <v>37</v>
      </c>
      <c r="R2056" t="str">
        <f>_xlfn.XLOOKUP(Table2[[#This Row],[kota_hotel]],'Dim Kota Hotel'!$B$2:$B$21,'Dim Kota Hotel'!$A$2:$A$21)</f>
        <v>LOK 011</v>
      </c>
      <c r="S2056" t="s">
        <v>38</v>
      </c>
    </row>
    <row r="2057" spans="1:19" x14ac:dyDescent="0.25">
      <c r="A2057" t="s">
        <v>5592</v>
      </c>
      <c r="B2057" t="str">
        <f>_xlfn.XLOOKUP(Table2[[#This Row],[tanggal_checkin]],Table6[tanggal_checkin],Table6[id_checkin])</f>
        <v>CI 0910</v>
      </c>
      <c r="C2057" t="s">
        <v>11384</v>
      </c>
      <c r="D2057" t="str">
        <f>_xlfn.XLOOKUP(Table2[[#This Row],[tanggal_checkout]],Table4[tanggal_checkout],Table4[id_checkout])</f>
        <v>CO 0916</v>
      </c>
      <c r="E2057" t="s">
        <v>12031</v>
      </c>
      <c r="F2057" s="8">
        <v>0.16341435185185185</v>
      </c>
      <c r="G2057" t="str">
        <f>_xlfn.XLOOKUP(Table2[[#This Row],[nama_tamu]],Table10[nama_tamu],Table10[id_tamu])</f>
        <v>CUS 0223</v>
      </c>
      <c r="H2057" t="s">
        <v>5593</v>
      </c>
      <c r="I2057" t="str">
        <f>_xlfn.XLOOKUP(Table2[[#This Row],[tipe_kamar]],Table12[tipe_kamar],Table12[id_kamar])</f>
        <v>KMR 002</v>
      </c>
      <c r="J2057" t="s">
        <v>82</v>
      </c>
      <c r="K2057">
        <v>4</v>
      </c>
      <c r="L2057">
        <v>393000</v>
      </c>
      <c r="M2057">
        <v>1572000</v>
      </c>
      <c r="N2057" t="str">
        <f>_xlfn.XLOOKUP(Table2[[#This Row],[metode_pembayaran]],Table11[metode_pembayaran],Table11[id_pembayaran])</f>
        <v>MP 03</v>
      </c>
      <c r="O2057" t="s">
        <v>36</v>
      </c>
      <c r="P2057" t="str">
        <f>_xlfn.XLOOKUP(Table2[[#This Row],[status_reservasi]],'Dim Status Reservasi'!$B$2:$B$5,'Dim Status Reservasi'!$A$2:$A$5)</f>
        <v>ST 003</v>
      </c>
      <c r="Q2057" t="s">
        <v>37</v>
      </c>
      <c r="R2057" t="str">
        <f>_xlfn.XLOOKUP(Table2[[#This Row],[kota_hotel]],'Dim Kota Hotel'!$B$2:$B$21,'Dim Kota Hotel'!$A$2:$A$21)</f>
        <v>LOK 013</v>
      </c>
      <c r="S2057" t="s">
        <v>160</v>
      </c>
    </row>
    <row r="2058" spans="1:19" x14ac:dyDescent="0.25">
      <c r="A2058" t="s">
        <v>5594</v>
      </c>
      <c r="B2058" t="str">
        <f>_xlfn.XLOOKUP(Table2[[#This Row],[tanggal_checkin]],Table6[tanggal_checkin],Table6[id_checkin])</f>
        <v>CI 0064</v>
      </c>
      <c r="C2058" t="s">
        <v>11061</v>
      </c>
      <c r="D2058" t="str">
        <f>_xlfn.XLOOKUP(Table2[[#This Row],[tanggal_checkout]],Table4[tanggal_checkout],Table4[id_checkout])</f>
        <v>CO 0071</v>
      </c>
      <c r="E2058" t="s">
        <v>11398</v>
      </c>
      <c r="F2058" s="8">
        <v>0.3567939814814815</v>
      </c>
      <c r="G2058" t="str">
        <f>_xlfn.XLOOKUP(Table2[[#This Row],[nama_tamu]],Table10[nama_tamu],Table10[id_tamu])</f>
        <v>CUS 3824</v>
      </c>
      <c r="H2058" t="s">
        <v>5596</v>
      </c>
      <c r="I2058" t="str">
        <f>_xlfn.XLOOKUP(Table2[[#This Row],[tipe_kamar]],Table12[tipe_kamar],Table12[id_kamar])</f>
        <v>KMR 002</v>
      </c>
      <c r="J2058" t="s">
        <v>82</v>
      </c>
      <c r="K2058">
        <v>7</v>
      </c>
      <c r="L2058">
        <v>364000</v>
      </c>
      <c r="M2058">
        <v>2548000</v>
      </c>
      <c r="N2058" t="str">
        <f>_xlfn.XLOOKUP(Table2[[#This Row],[metode_pembayaran]],Table11[metode_pembayaran],Table11[id_pembayaran])</f>
        <v>MP 04</v>
      </c>
      <c r="O2058" t="s">
        <v>53</v>
      </c>
      <c r="P2058" t="str">
        <f>_xlfn.XLOOKUP(Table2[[#This Row],[status_reservasi]],'Dim Status Reservasi'!$B$2:$B$5,'Dim Status Reservasi'!$A$2:$A$5)</f>
        <v>ST 004</v>
      </c>
      <c r="Q2058" t="s">
        <v>48</v>
      </c>
      <c r="R2058" t="str">
        <f>_xlfn.XLOOKUP(Table2[[#This Row],[kota_hotel]],'Dim Kota Hotel'!$B$2:$B$21,'Dim Kota Hotel'!$A$2:$A$21)</f>
        <v>LOK 003</v>
      </c>
      <c r="S2058" t="s">
        <v>106</v>
      </c>
    </row>
    <row r="2059" spans="1:19" x14ac:dyDescent="0.25">
      <c r="A2059" t="s">
        <v>5597</v>
      </c>
      <c r="B2059" t="str">
        <f>_xlfn.XLOOKUP(Table2[[#This Row],[tanggal_checkin]],Table6[tanggal_checkin],Table6[id_checkin])</f>
        <v>CI 0631</v>
      </c>
      <c r="C2059" t="s">
        <v>11019</v>
      </c>
      <c r="D2059" t="str">
        <f>_xlfn.XLOOKUP(Table2[[#This Row],[tanggal_checkout]],Table4[tanggal_checkout],Table4[id_checkout])</f>
        <v>CO 0636</v>
      </c>
      <c r="E2059" t="s">
        <v>11315</v>
      </c>
      <c r="F2059" s="8">
        <v>0.84386574074074072</v>
      </c>
      <c r="G2059" t="str">
        <f>_xlfn.XLOOKUP(Table2[[#This Row],[nama_tamu]],Table10[nama_tamu],Table10[id_tamu])</f>
        <v>CUS 2824</v>
      </c>
      <c r="H2059" t="s">
        <v>5599</v>
      </c>
      <c r="I2059" t="str">
        <f>_xlfn.XLOOKUP(Table2[[#This Row],[tipe_kamar]],Table12[tipe_kamar],Table12[id_kamar])</f>
        <v>KMR 001</v>
      </c>
      <c r="J2059" t="s">
        <v>23</v>
      </c>
      <c r="K2059">
        <v>5</v>
      </c>
      <c r="L2059">
        <v>676000</v>
      </c>
      <c r="M2059">
        <v>3380000</v>
      </c>
      <c r="N2059" t="str">
        <f>_xlfn.XLOOKUP(Table2[[#This Row],[metode_pembayaran]],Table11[metode_pembayaran],Table11[id_pembayaran])</f>
        <v>MP 06</v>
      </c>
      <c r="O2059" t="s">
        <v>17</v>
      </c>
      <c r="P2059" t="str">
        <f>_xlfn.XLOOKUP(Table2[[#This Row],[status_reservasi]],'Dim Status Reservasi'!$B$2:$B$5,'Dim Status Reservasi'!$A$2:$A$5)</f>
        <v>ST 003</v>
      </c>
      <c r="Q2059" t="s">
        <v>37</v>
      </c>
      <c r="R2059" t="str">
        <f>_xlfn.XLOOKUP(Table2[[#This Row],[kota_hotel]],'Dim Kota Hotel'!$B$2:$B$21,'Dim Kota Hotel'!$A$2:$A$21)</f>
        <v>LOK 019</v>
      </c>
      <c r="S2059" t="s">
        <v>133</v>
      </c>
    </row>
    <row r="2060" spans="1:19" x14ac:dyDescent="0.25">
      <c r="A2060" t="s">
        <v>5600</v>
      </c>
      <c r="B2060" t="str">
        <f>_xlfn.XLOOKUP(Table2[[#This Row],[tanggal_checkin]],Table6[tanggal_checkin],Table6[id_checkin])</f>
        <v>CI 0324</v>
      </c>
      <c r="C2060" t="s">
        <v>11784</v>
      </c>
      <c r="D2060" t="str">
        <f>_xlfn.XLOOKUP(Table2[[#This Row],[tanggal_checkout]],Table4[tanggal_checkout],Table4[id_checkout])</f>
        <v>CO 0328</v>
      </c>
      <c r="E2060" t="s">
        <v>11785</v>
      </c>
      <c r="F2060" s="8">
        <v>0.82047453703703699</v>
      </c>
      <c r="G2060" t="str">
        <f>_xlfn.XLOOKUP(Table2[[#This Row],[nama_tamu]],Table10[nama_tamu],Table10[id_tamu])</f>
        <v>CUS 1047</v>
      </c>
      <c r="H2060" t="s">
        <v>5602</v>
      </c>
      <c r="I2060" t="str">
        <f>_xlfn.XLOOKUP(Table2[[#This Row],[tipe_kamar]],Table12[tipe_kamar],Table12[id_kamar])</f>
        <v>KMR 001</v>
      </c>
      <c r="J2060" t="s">
        <v>23</v>
      </c>
      <c r="K2060">
        <v>5</v>
      </c>
      <c r="L2060">
        <v>628000</v>
      </c>
      <c r="M2060">
        <v>3140000</v>
      </c>
      <c r="N2060" t="str">
        <f>_xlfn.XLOOKUP(Table2[[#This Row],[metode_pembayaran]],Table11[metode_pembayaran],Table11[id_pembayaran])</f>
        <v>MP 06</v>
      </c>
      <c r="O2060" t="s">
        <v>17</v>
      </c>
      <c r="P2060" t="str">
        <f>_xlfn.XLOOKUP(Table2[[#This Row],[status_reservasi]],'Dim Status Reservasi'!$B$2:$B$5,'Dim Status Reservasi'!$A$2:$A$5)</f>
        <v>ST 004</v>
      </c>
      <c r="Q2060" t="s">
        <v>48</v>
      </c>
      <c r="R2060" t="str">
        <f>_xlfn.XLOOKUP(Table2[[#This Row],[kota_hotel]],'Dim Kota Hotel'!$B$2:$B$21,'Dim Kota Hotel'!$A$2:$A$21)</f>
        <v>LOK 009</v>
      </c>
      <c r="S2060" t="s">
        <v>19</v>
      </c>
    </row>
    <row r="2061" spans="1:19" x14ac:dyDescent="0.25">
      <c r="A2061" t="s">
        <v>5603</v>
      </c>
      <c r="B2061" t="str">
        <f>_xlfn.XLOOKUP(Table2[[#This Row],[tanggal_checkin]],Table6[tanggal_checkin],Table6[id_checkin])</f>
        <v>CI 0491</v>
      </c>
      <c r="C2061" t="s">
        <v>11225</v>
      </c>
      <c r="D2061" t="str">
        <f>_xlfn.XLOOKUP(Table2[[#This Row],[tanggal_checkout]],Table4[tanggal_checkout],Table4[id_checkout])</f>
        <v>CO 0494</v>
      </c>
      <c r="E2061" t="s">
        <v>11691</v>
      </c>
      <c r="F2061" s="8">
        <v>3.7951388888888889E-2</v>
      </c>
      <c r="G2061" t="str">
        <f>_xlfn.XLOOKUP(Table2[[#This Row],[nama_tamu]],Table10[nama_tamu],Table10[id_tamu])</f>
        <v>CUS 1409</v>
      </c>
      <c r="H2061" t="s">
        <v>5605</v>
      </c>
      <c r="I2061" t="str">
        <f>_xlfn.XLOOKUP(Table2[[#This Row],[tipe_kamar]],Table12[tipe_kamar],Table12[id_kamar])</f>
        <v>KMR 002</v>
      </c>
      <c r="J2061" t="s">
        <v>82</v>
      </c>
      <c r="K2061">
        <v>1</v>
      </c>
      <c r="L2061">
        <v>354000</v>
      </c>
      <c r="M2061">
        <v>354000</v>
      </c>
      <c r="N2061" t="str">
        <f>_xlfn.XLOOKUP(Table2[[#This Row],[metode_pembayaran]],Table11[metode_pembayaran],Table11[id_pembayaran])</f>
        <v>MP 06</v>
      </c>
      <c r="O2061" t="s">
        <v>17</v>
      </c>
      <c r="P2061" t="str">
        <f>_xlfn.XLOOKUP(Table2[[#This Row],[status_reservasi]],'Dim Status Reservasi'!$B$2:$B$5,'Dim Status Reservasi'!$A$2:$A$5)</f>
        <v>ST 003</v>
      </c>
      <c r="Q2061" t="s">
        <v>37</v>
      </c>
      <c r="R2061" t="str">
        <f>_xlfn.XLOOKUP(Table2[[#This Row],[kota_hotel]],'Dim Kota Hotel'!$B$2:$B$21,'Dim Kota Hotel'!$A$2:$A$21)</f>
        <v>LOK 007</v>
      </c>
      <c r="S2061" t="s">
        <v>145</v>
      </c>
    </row>
    <row r="2062" spans="1:19" x14ac:dyDescent="0.25">
      <c r="A2062" t="s">
        <v>5606</v>
      </c>
      <c r="B2062" t="str">
        <f>_xlfn.XLOOKUP(Table2[[#This Row],[tanggal_checkin]],Table6[tanggal_checkin],Table6[id_checkin])</f>
        <v>CI 0273</v>
      </c>
      <c r="C2062" t="s">
        <v>11213</v>
      </c>
      <c r="D2062" t="str">
        <f>_xlfn.XLOOKUP(Table2[[#This Row],[tanggal_checkout]],Table4[tanggal_checkout],Table4[id_checkout])</f>
        <v>CO 0275</v>
      </c>
      <c r="E2062" t="s">
        <v>11589</v>
      </c>
      <c r="F2062" s="8">
        <v>0.88978009259259261</v>
      </c>
      <c r="G2062" t="str">
        <f>_xlfn.XLOOKUP(Table2[[#This Row],[nama_tamu]],Table10[nama_tamu],Table10[id_tamu])</f>
        <v>CUS 2601</v>
      </c>
      <c r="H2062" t="s">
        <v>5607</v>
      </c>
      <c r="I2062" t="str">
        <f>_xlfn.XLOOKUP(Table2[[#This Row],[tipe_kamar]],Table12[tipe_kamar],Table12[id_kamar])</f>
        <v>KMR 001</v>
      </c>
      <c r="J2062" t="s">
        <v>23</v>
      </c>
      <c r="K2062">
        <v>4</v>
      </c>
      <c r="L2062">
        <v>547000</v>
      </c>
      <c r="M2062">
        <v>2188000</v>
      </c>
      <c r="N2062" t="str">
        <f>_xlfn.XLOOKUP(Table2[[#This Row],[metode_pembayaran]],Table11[metode_pembayaran],Table11[id_pembayaran])</f>
        <v>MP 05</v>
      </c>
      <c r="O2062" t="s">
        <v>72</v>
      </c>
      <c r="P2062" t="str">
        <f>_xlfn.XLOOKUP(Table2[[#This Row],[status_reservasi]],'Dim Status Reservasi'!$B$2:$B$5,'Dim Status Reservasi'!$A$2:$A$5)</f>
        <v>ST 003</v>
      </c>
      <c r="Q2062" t="s">
        <v>37</v>
      </c>
      <c r="R2062" t="str">
        <f>_xlfn.XLOOKUP(Table2[[#This Row],[kota_hotel]],'Dim Kota Hotel'!$B$2:$B$21,'Dim Kota Hotel'!$A$2:$A$21)</f>
        <v>LOK 013</v>
      </c>
      <c r="S2062" t="s">
        <v>160</v>
      </c>
    </row>
    <row r="2063" spans="1:19" x14ac:dyDescent="0.25">
      <c r="A2063" t="s">
        <v>5608</v>
      </c>
      <c r="B2063" t="str">
        <f>_xlfn.XLOOKUP(Table2[[#This Row],[tanggal_checkin]],Table6[tanggal_checkin],Table6[id_checkin])</f>
        <v>CI 0201</v>
      </c>
      <c r="C2063" t="s">
        <v>11880</v>
      </c>
      <c r="D2063" t="str">
        <f>_xlfn.XLOOKUP(Table2[[#This Row],[tanggal_checkout]],Table4[tanggal_checkout],Table4[id_checkout])</f>
        <v>CO 0205</v>
      </c>
      <c r="E2063" t="s">
        <v>11680</v>
      </c>
      <c r="F2063" s="8">
        <v>0.66569444444444448</v>
      </c>
      <c r="G2063" t="str">
        <f>_xlfn.XLOOKUP(Table2[[#This Row],[nama_tamu]],Table10[nama_tamu],Table10[id_tamu])</f>
        <v>CUS 2305</v>
      </c>
      <c r="H2063" t="s">
        <v>5609</v>
      </c>
      <c r="I2063" t="str">
        <f>_xlfn.XLOOKUP(Table2[[#This Row],[tipe_kamar]],Table12[tipe_kamar],Table12[id_kamar])</f>
        <v>KMR 001</v>
      </c>
      <c r="J2063" t="s">
        <v>23</v>
      </c>
      <c r="K2063">
        <v>4</v>
      </c>
      <c r="L2063">
        <v>675000</v>
      </c>
      <c r="M2063">
        <v>2700000</v>
      </c>
      <c r="N2063" t="str">
        <f>_xlfn.XLOOKUP(Table2[[#This Row],[metode_pembayaran]],Table11[metode_pembayaran],Table11[id_pembayaran])</f>
        <v>MP 06</v>
      </c>
      <c r="O2063" t="s">
        <v>17</v>
      </c>
      <c r="P2063" t="str">
        <f>_xlfn.XLOOKUP(Table2[[#This Row],[status_reservasi]],'Dim Status Reservasi'!$B$2:$B$5,'Dim Status Reservasi'!$A$2:$A$5)</f>
        <v>ST 002</v>
      </c>
      <c r="Q2063" t="s">
        <v>124</v>
      </c>
      <c r="R2063" t="str">
        <f>_xlfn.XLOOKUP(Table2[[#This Row],[kota_hotel]],'Dim Kota Hotel'!$B$2:$B$21,'Dim Kota Hotel'!$A$2:$A$21)</f>
        <v>LOK 008</v>
      </c>
      <c r="S2063" t="s">
        <v>68</v>
      </c>
    </row>
    <row r="2064" spans="1:19" x14ac:dyDescent="0.25">
      <c r="A2064" t="s">
        <v>5610</v>
      </c>
      <c r="B2064" t="str">
        <f>_xlfn.XLOOKUP(Table2[[#This Row],[tanggal_checkin]],Table6[tanggal_checkin],Table6[id_checkin])</f>
        <v>CI 1010</v>
      </c>
      <c r="C2064" t="s">
        <v>11821</v>
      </c>
      <c r="D2064" t="str">
        <f>_xlfn.XLOOKUP(Table2[[#This Row],[tanggal_checkout]],Table4[tanggal_checkout],Table4[id_checkout])</f>
        <v>CO 1014</v>
      </c>
      <c r="E2064" t="s">
        <v>11763</v>
      </c>
      <c r="F2064" s="8">
        <v>0.28165509259259258</v>
      </c>
      <c r="G2064" t="str">
        <f>_xlfn.XLOOKUP(Table2[[#This Row],[nama_tamu]],Table10[nama_tamu],Table10[id_tamu])</f>
        <v>CUS 3063</v>
      </c>
      <c r="H2064" t="s">
        <v>5612</v>
      </c>
      <c r="I2064" t="str">
        <f>_xlfn.XLOOKUP(Table2[[#This Row],[tipe_kamar]],Table12[tipe_kamar],Table12[id_kamar])</f>
        <v>KMR 003</v>
      </c>
      <c r="J2064" t="s">
        <v>64</v>
      </c>
      <c r="K2064">
        <v>1</v>
      </c>
      <c r="L2064">
        <v>1091000</v>
      </c>
      <c r="M2064">
        <v>1091000</v>
      </c>
      <c r="N2064" t="str">
        <f>_xlfn.XLOOKUP(Table2[[#This Row],[metode_pembayaran]],Table11[metode_pembayaran],Table11[id_pembayaran])</f>
        <v>MP 04</v>
      </c>
      <c r="O2064" t="s">
        <v>53</v>
      </c>
      <c r="P2064" t="str">
        <f>_xlfn.XLOOKUP(Table2[[#This Row],[status_reservasi]],'Dim Status Reservasi'!$B$2:$B$5,'Dim Status Reservasi'!$A$2:$A$5)</f>
        <v>ST 002</v>
      </c>
      <c r="Q2064" t="s">
        <v>124</v>
      </c>
      <c r="R2064" t="str">
        <f>_xlfn.XLOOKUP(Table2[[#This Row],[kota_hotel]],'Dim Kota Hotel'!$B$2:$B$21,'Dim Kota Hotel'!$A$2:$A$21)</f>
        <v>LOK 005</v>
      </c>
      <c r="S2064" t="s">
        <v>43</v>
      </c>
    </row>
    <row r="2065" spans="1:19" x14ac:dyDescent="0.25">
      <c r="A2065" t="s">
        <v>5613</v>
      </c>
      <c r="B2065" t="str">
        <f>_xlfn.XLOOKUP(Table2[[#This Row],[tanggal_checkin]],Table6[tanggal_checkin],Table6[id_checkin])</f>
        <v>CI 0313</v>
      </c>
      <c r="C2065" t="s">
        <v>11210</v>
      </c>
      <c r="D2065" t="str">
        <f>_xlfn.XLOOKUP(Table2[[#This Row],[tanggal_checkout]],Table4[tanggal_checkout],Table4[id_checkout])</f>
        <v>CO 0315</v>
      </c>
      <c r="E2065" t="s">
        <v>11165</v>
      </c>
      <c r="F2065" s="8">
        <v>0.49564814814814817</v>
      </c>
      <c r="G2065" t="str">
        <f>_xlfn.XLOOKUP(Table2[[#This Row],[nama_tamu]],Table10[nama_tamu],Table10[id_tamu])</f>
        <v>CUS 1473</v>
      </c>
      <c r="H2065" t="s">
        <v>5615</v>
      </c>
      <c r="I2065" t="str">
        <f>_xlfn.XLOOKUP(Table2[[#This Row],[tipe_kamar]],Table12[tipe_kamar],Table12[id_kamar])</f>
        <v>KMR 002</v>
      </c>
      <c r="J2065" t="s">
        <v>82</v>
      </c>
      <c r="K2065">
        <v>4</v>
      </c>
      <c r="L2065">
        <v>400000</v>
      </c>
      <c r="M2065">
        <v>1600000</v>
      </c>
      <c r="N2065" t="str">
        <f>_xlfn.XLOOKUP(Table2[[#This Row],[metode_pembayaran]],Table11[metode_pembayaran],Table11[id_pembayaran])</f>
        <v>MP 01</v>
      </c>
      <c r="O2065" t="s">
        <v>24</v>
      </c>
      <c r="P2065" t="str">
        <f>_xlfn.XLOOKUP(Table2[[#This Row],[status_reservasi]],'Dim Status Reservasi'!$B$2:$B$5,'Dim Status Reservasi'!$A$2:$A$5)</f>
        <v>ST 004</v>
      </c>
      <c r="Q2065" t="s">
        <v>48</v>
      </c>
      <c r="R2065" t="str">
        <f>_xlfn.XLOOKUP(Table2[[#This Row],[kota_hotel]],'Dim Kota Hotel'!$B$2:$B$21,'Dim Kota Hotel'!$A$2:$A$21)</f>
        <v>LOK 009</v>
      </c>
      <c r="S2065" t="s">
        <v>19</v>
      </c>
    </row>
    <row r="2066" spans="1:19" x14ac:dyDescent="0.25">
      <c r="A2066" t="s">
        <v>5616</v>
      </c>
      <c r="B2066" t="str">
        <f>_xlfn.XLOOKUP(Table2[[#This Row],[tanggal_checkin]],Table6[tanggal_checkin],Table6[id_checkin])</f>
        <v>CI 0997</v>
      </c>
      <c r="C2066" t="s">
        <v>11142</v>
      </c>
      <c r="D2066" t="str">
        <f>_xlfn.XLOOKUP(Table2[[#This Row],[tanggal_checkout]],Table4[tanggal_checkout],Table4[id_checkout])</f>
        <v>CO 1008</v>
      </c>
      <c r="E2066" t="s">
        <v>11017</v>
      </c>
      <c r="F2066" s="8">
        <v>0.79858796296296297</v>
      </c>
      <c r="G2066" t="str">
        <f>_xlfn.XLOOKUP(Table2[[#This Row],[nama_tamu]],Table10[nama_tamu],Table10[id_tamu])</f>
        <v>CUS 1104</v>
      </c>
      <c r="H2066" t="s">
        <v>5617</v>
      </c>
      <c r="I2066" t="str">
        <f>_xlfn.XLOOKUP(Table2[[#This Row],[tipe_kamar]],Table12[tipe_kamar],Table12[id_kamar])</f>
        <v>KMR 002</v>
      </c>
      <c r="J2066" t="s">
        <v>82</v>
      </c>
      <c r="K2066">
        <v>8</v>
      </c>
      <c r="L2066">
        <v>317000</v>
      </c>
      <c r="M2066">
        <v>2536000</v>
      </c>
      <c r="N2066" t="str">
        <f>_xlfn.XLOOKUP(Table2[[#This Row],[metode_pembayaran]],Table11[metode_pembayaran],Table11[id_pembayaran])</f>
        <v>MP 05</v>
      </c>
      <c r="O2066" t="s">
        <v>72</v>
      </c>
      <c r="P2066" t="str">
        <f>_xlfn.XLOOKUP(Table2[[#This Row],[status_reservasi]],'Dim Status Reservasi'!$B$2:$B$5,'Dim Status Reservasi'!$A$2:$A$5)</f>
        <v>ST 004</v>
      </c>
      <c r="Q2066" t="s">
        <v>48</v>
      </c>
      <c r="R2066" t="str">
        <f>_xlfn.XLOOKUP(Table2[[#This Row],[kota_hotel]],'Dim Kota Hotel'!$B$2:$B$21,'Dim Kota Hotel'!$A$2:$A$21)</f>
        <v>LOK 011</v>
      </c>
      <c r="S2066" t="s">
        <v>38</v>
      </c>
    </row>
    <row r="2067" spans="1:19" x14ac:dyDescent="0.25">
      <c r="A2067" t="s">
        <v>5618</v>
      </c>
      <c r="B2067" t="str">
        <f>_xlfn.XLOOKUP(Table2[[#This Row],[tanggal_checkin]],Table6[tanggal_checkin],Table6[id_checkin])</f>
        <v>CI 0782</v>
      </c>
      <c r="C2067" t="s">
        <v>11809</v>
      </c>
      <c r="D2067" t="str">
        <f>_xlfn.XLOOKUP(Table2[[#This Row],[tanggal_checkout]],Table4[tanggal_checkout],Table4[id_checkout])</f>
        <v>CO 0788</v>
      </c>
      <c r="E2067" t="s">
        <v>11708</v>
      </c>
      <c r="F2067" s="8">
        <v>0.10748842592592593</v>
      </c>
      <c r="G2067" t="str">
        <f>_xlfn.XLOOKUP(Table2[[#This Row],[nama_tamu]],Table10[nama_tamu],Table10[id_tamu])</f>
        <v>CUS 3653</v>
      </c>
      <c r="H2067" t="s">
        <v>5620</v>
      </c>
      <c r="I2067" t="str">
        <f>_xlfn.XLOOKUP(Table2[[#This Row],[tipe_kamar]],Table12[tipe_kamar],Table12[id_kamar])</f>
        <v>KMR 001</v>
      </c>
      <c r="J2067" t="s">
        <v>23</v>
      </c>
      <c r="K2067">
        <v>3</v>
      </c>
      <c r="L2067">
        <v>638000</v>
      </c>
      <c r="M2067">
        <v>1914000</v>
      </c>
      <c r="N2067" t="str">
        <f>_xlfn.XLOOKUP(Table2[[#This Row],[metode_pembayaran]],Table11[metode_pembayaran],Table11[id_pembayaran])</f>
        <v>MP 06</v>
      </c>
      <c r="O2067" t="s">
        <v>17</v>
      </c>
      <c r="P2067" t="str">
        <f>_xlfn.XLOOKUP(Table2[[#This Row],[status_reservasi]],'Dim Status Reservasi'!$B$2:$B$5,'Dim Status Reservasi'!$A$2:$A$5)</f>
        <v>ST 004</v>
      </c>
      <c r="Q2067" t="s">
        <v>48</v>
      </c>
      <c r="R2067" t="str">
        <f>_xlfn.XLOOKUP(Table2[[#This Row],[kota_hotel]],'Dim Kota Hotel'!$B$2:$B$21,'Dim Kota Hotel'!$A$2:$A$21)</f>
        <v>LOK 014</v>
      </c>
      <c r="S2067" t="s">
        <v>222</v>
      </c>
    </row>
    <row r="2068" spans="1:19" x14ac:dyDescent="0.25">
      <c r="A2068" t="s">
        <v>5621</v>
      </c>
      <c r="B2068" t="str">
        <f>_xlfn.XLOOKUP(Table2[[#This Row],[tanggal_checkin]],Table6[tanggal_checkin],Table6[id_checkin])</f>
        <v>CI 0115</v>
      </c>
      <c r="C2068" t="s">
        <v>11970</v>
      </c>
      <c r="D2068" t="str">
        <f>_xlfn.XLOOKUP(Table2[[#This Row],[tanggal_checkout]],Table4[tanggal_checkout],Table4[id_checkout])</f>
        <v>CO 0121</v>
      </c>
      <c r="E2068" t="s">
        <v>11977</v>
      </c>
      <c r="F2068" s="8">
        <v>0.61332175925925925</v>
      </c>
      <c r="G2068" t="str">
        <f>_xlfn.XLOOKUP(Table2[[#This Row],[nama_tamu]],Table10[nama_tamu],Table10[id_tamu])</f>
        <v>CUS 0175</v>
      </c>
      <c r="H2068" t="s">
        <v>5622</v>
      </c>
      <c r="I2068" t="str">
        <f>_xlfn.XLOOKUP(Table2[[#This Row],[tipe_kamar]],Table12[tipe_kamar],Table12[id_kamar])</f>
        <v>KMR 004</v>
      </c>
      <c r="J2068" t="s">
        <v>47</v>
      </c>
      <c r="K2068">
        <v>6</v>
      </c>
      <c r="L2068">
        <v>504000</v>
      </c>
      <c r="M2068">
        <v>3024000</v>
      </c>
      <c r="N2068" t="str">
        <f>_xlfn.XLOOKUP(Table2[[#This Row],[metode_pembayaran]],Table11[metode_pembayaran],Table11[id_pembayaran])</f>
        <v>MP 05</v>
      </c>
      <c r="O2068" t="s">
        <v>72</v>
      </c>
      <c r="P2068" t="str">
        <f>_xlfn.XLOOKUP(Table2[[#This Row],[status_reservasi]],'Dim Status Reservasi'!$B$2:$B$5,'Dim Status Reservasi'!$A$2:$A$5)</f>
        <v>ST 003</v>
      </c>
      <c r="Q2068" t="s">
        <v>37</v>
      </c>
      <c r="R2068" t="str">
        <f>_xlfn.XLOOKUP(Table2[[#This Row],[kota_hotel]],'Dim Kota Hotel'!$B$2:$B$21,'Dim Kota Hotel'!$A$2:$A$21)</f>
        <v>LOK 011</v>
      </c>
      <c r="S2068" t="s">
        <v>38</v>
      </c>
    </row>
    <row r="2069" spans="1:19" x14ac:dyDescent="0.25">
      <c r="A2069" t="s">
        <v>5623</v>
      </c>
      <c r="B2069" t="str">
        <f>_xlfn.XLOOKUP(Table2[[#This Row],[tanggal_checkin]],Table6[tanggal_checkin],Table6[id_checkin])</f>
        <v>CI 0394</v>
      </c>
      <c r="C2069" t="s">
        <v>11777</v>
      </c>
      <c r="D2069" t="str">
        <f>_xlfn.XLOOKUP(Table2[[#This Row],[tanggal_checkout]],Table4[tanggal_checkout],Table4[id_checkout])</f>
        <v>CO 0402</v>
      </c>
      <c r="E2069" t="s">
        <v>11646</v>
      </c>
      <c r="F2069" s="8">
        <v>0.60598379629629628</v>
      </c>
      <c r="G2069" t="str">
        <f>_xlfn.XLOOKUP(Table2[[#This Row],[nama_tamu]],Table10[nama_tamu],Table10[id_tamu])</f>
        <v>CUS 1891</v>
      </c>
      <c r="H2069" t="s">
        <v>5625</v>
      </c>
      <c r="I2069" t="str">
        <f>_xlfn.XLOOKUP(Table2[[#This Row],[tipe_kamar]],Table12[tipe_kamar],Table12[id_kamar])</f>
        <v>KMR 001</v>
      </c>
      <c r="J2069" t="s">
        <v>23</v>
      </c>
      <c r="K2069">
        <v>7</v>
      </c>
      <c r="L2069">
        <v>660000</v>
      </c>
      <c r="M2069">
        <v>4620000</v>
      </c>
      <c r="N2069" t="str">
        <f>_xlfn.XLOOKUP(Table2[[#This Row],[metode_pembayaran]],Table11[metode_pembayaran],Table11[id_pembayaran])</f>
        <v>MP 05</v>
      </c>
      <c r="O2069" t="s">
        <v>72</v>
      </c>
      <c r="P2069" t="str">
        <f>_xlfn.XLOOKUP(Table2[[#This Row],[status_reservasi]],'Dim Status Reservasi'!$B$2:$B$5,'Dim Status Reservasi'!$A$2:$A$5)</f>
        <v>ST 003</v>
      </c>
      <c r="Q2069" t="s">
        <v>37</v>
      </c>
      <c r="R2069" t="str">
        <f>_xlfn.XLOOKUP(Table2[[#This Row],[kota_hotel]],'Dim Kota Hotel'!$B$2:$B$21,'Dim Kota Hotel'!$A$2:$A$21)</f>
        <v>LOK 018</v>
      </c>
      <c r="S2069" t="s">
        <v>102</v>
      </c>
    </row>
    <row r="2070" spans="1:19" x14ac:dyDescent="0.25">
      <c r="A2070" t="s">
        <v>5626</v>
      </c>
      <c r="B2070" t="str">
        <f>_xlfn.XLOOKUP(Table2[[#This Row],[tanggal_checkin]],Table6[tanggal_checkin],Table6[id_checkin])</f>
        <v>CI 0749</v>
      </c>
      <c r="C2070" t="s">
        <v>11980</v>
      </c>
      <c r="D2070" t="str">
        <f>_xlfn.XLOOKUP(Table2[[#This Row],[tanggal_checkout]],Table4[tanggal_checkout],Table4[id_checkout])</f>
        <v>CO 0754</v>
      </c>
      <c r="E2070" t="s">
        <v>11075</v>
      </c>
      <c r="F2070" s="8">
        <v>0.94390046296296293</v>
      </c>
      <c r="G2070" t="str">
        <f>_xlfn.XLOOKUP(Table2[[#This Row],[nama_tamu]],Table10[nama_tamu],Table10[id_tamu])</f>
        <v>CUS 1703</v>
      </c>
      <c r="H2070" t="s">
        <v>5628</v>
      </c>
      <c r="I2070" t="str">
        <f>_xlfn.XLOOKUP(Table2[[#This Row],[tipe_kamar]],Table12[tipe_kamar],Table12[id_kamar])</f>
        <v>KMR 004</v>
      </c>
      <c r="J2070" t="s">
        <v>47</v>
      </c>
      <c r="K2070">
        <v>3</v>
      </c>
      <c r="L2070">
        <v>454000</v>
      </c>
      <c r="M2070">
        <v>1362000</v>
      </c>
      <c r="N2070" t="str">
        <f>_xlfn.XLOOKUP(Table2[[#This Row],[metode_pembayaran]],Table11[metode_pembayaran],Table11[id_pembayaran])</f>
        <v>MP 04</v>
      </c>
      <c r="O2070" t="s">
        <v>53</v>
      </c>
      <c r="P2070" t="str">
        <f>_xlfn.XLOOKUP(Table2[[#This Row],[status_reservasi]],'Dim Status Reservasi'!$B$2:$B$5,'Dim Status Reservasi'!$A$2:$A$5)</f>
        <v>ST 004</v>
      </c>
      <c r="Q2070" t="s">
        <v>48</v>
      </c>
      <c r="R2070" t="str">
        <f>_xlfn.XLOOKUP(Table2[[#This Row],[kota_hotel]],'Dim Kota Hotel'!$B$2:$B$21,'Dim Kota Hotel'!$A$2:$A$21)</f>
        <v>LOK 001</v>
      </c>
      <c r="S2070" t="s">
        <v>74</v>
      </c>
    </row>
    <row r="2071" spans="1:19" x14ac:dyDescent="0.25">
      <c r="A2071" t="s">
        <v>5629</v>
      </c>
      <c r="B2071" t="str">
        <f>_xlfn.XLOOKUP(Table2[[#This Row],[tanggal_checkin]],Table6[tanggal_checkin],Table6[id_checkin])</f>
        <v>CI 0056</v>
      </c>
      <c r="C2071" t="s">
        <v>11327</v>
      </c>
      <c r="D2071" t="str">
        <f>_xlfn.XLOOKUP(Table2[[#This Row],[tanggal_checkout]],Table4[tanggal_checkout],Table4[id_checkout])</f>
        <v>CO 0062</v>
      </c>
      <c r="E2071" t="s">
        <v>11295</v>
      </c>
      <c r="F2071" s="8">
        <v>0.13943287037037036</v>
      </c>
      <c r="G2071" t="str">
        <f>_xlfn.XLOOKUP(Table2[[#This Row],[nama_tamu]],Table10[nama_tamu],Table10[id_tamu])</f>
        <v>CUS 3652</v>
      </c>
      <c r="H2071" t="s">
        <v>5630</v>
      </c>
      <c r="I2071" t="str">
        <f>_xlfn.XLOOKUP(Table2[[#This Row],[tipe_kamar]],Table12[tipe_kamar],Table12[id_kamar])</f>
        <v>KMR 002</v>
      </c>
      <c r="J2071" t="s">
        <v>82</v>
      </c>
      <c r="K2071">
        <v>6</v>
      </c>
      <c r="L2071">
        <v>326000</v>
      </c>
      <c r="M2071">
        <v>1956000</v>
      </c>
      <c r="N2071" t="str">
        <f>_xlfn.XLOOKUP(Table2[[#This Row],[metode_pembayaran]],Table11[metode_pembayaran],Table11[id_pembayaran])</f>
        <v>MP 02</v>
      </c>
      <c r="O2071" t="s">
        <v>30</v>
      </c>
      <c r="P2071" t="str">
        <f>_xlfn.XLOOKUP(Table2[[#This Row],[status_reservasi]],'Dim Status Reservasi'!$B$2:$B$5,'Dim Status Reservasi'!$A$2:$A$5)</f>
        <v>ST 004</v>
      </c>
      <c r="Q2071" t="s">
        <v>48</v>
      </c>
      <c r="R2071" t="str">
        <f>_xlfn.XLOOKUP(Table2[[#This Row],[kota_hotel]],'Dim Kota Hotel'!$B$2:$B$21,'Dim Kota Hotel'!$A$2:$A$21)</f>
        <v>LOK 010</v>
      </c>
      <c r="S2071" t="s">
        <v>226</v>
      </c>
    </row>
    <row r="2072" spans="1:19" x14ac:dyDescent="0.25">
      <c r="A2072" t="s">
        <v>5631</v>
      </c>
      <c r="B2072" t="str">
        <f>_xlfn.XLOOKUP(Table2[[#This Row],[tanggal_checkin]],Table6[tanggal_checkin],Table6[id_checkin])</f>
        <v>CI 0492</v>
      </c>
      <c r="C2072" t="s">
        <v>11691</v>
      </c>
      <c r="D2072" t="str">
        <f>_xlfn.XLOOKUP(Table2[[#This Row],[tanggal_checkout]],Table4[tanggal_checkout],Table4[id_checkout])</f>
        <v>CO 0502</v>
      </c>
      <c r="E2072" t="s">
        <v>11621</v>
      </c>
      <c r="F2072" s="8">
        <v>0.11079861111111111</v>
      </c>
      <c r="G2072" t="str">
        <f>_xlfn.XLOOKUP(Table2[[#This Row],[nama_tamu]],Table10[nama_tamu],Table10[id_tamu])</f>
        <v>CUS 2369</v>
      </c>
      <c r="H2072" t="s">
        <v>5632</v>
      </c>
      <c r="I2072" t="str">
        <f>_xlfn.XLOOKUP(Table2[[#This Row],[tipe_kamar]],Table12[tipe_kamar],Table12[id_kamar])</f>
        <v>KMR 002</v>
      </c>
      <c r="J2072" t="s">
        <v>82</v>
      </c>
      <c r="K2072">
        <v>9</v>
      </c>
      <c r="L2072">
        <v>323000</v>
      </c>
      <c r="M2072">
        <v>2907000</v>
      </c>
      <c r="N2072" t="str">
        <f>_xlfn.XLOOKUP(Table2[[#This Row],[metode_pembayaran]],Table11[metode_pembayaran],Table11[id_pembayaran])</f>
        <v>MP 03</v>
      </c>
      <c r="O2072" t="s">
        <v>36</v>
      </c>
      <c r="P2072" t="str">
        <f>_xlfn.XLOOKUP(Table2[[#This Row],[status_reservasi]],'Dim Status Reservasi'!$B$2:$B$5,'Dim Status Reservasi'!$A$2:$A$5)</f>
        <v>ST 003</v>
      </c>
      <c r="Q2072" t="s">
        <v>37</v>
      </c>
      <c r="R2072" t="str">
        <f>_xlfn.XLOOKUP(Table2[[#This Row],[kota_hotel]],'Dim Kota Hotel'!$B$2:$B$21,'Dim Kota Hotel'!$A$2:$A$21)</f>
        <v>LOK 018</v>
      </c>
      <c r="S2072" t="s">
        <v>102</v>
      </c>
    </row>
    <row r="2073" spans="1:19" x14ac:dyDescent="0.25">
      <c r="A2073" t="s">
        <v>5633</v>
      </c>
      <c r="B2073" t="str">
        <f>_xlfn.XLOOKUP(Table2[[#This Row],[tanggal_checkin]],Table6[tanggal_checkin],Table6[id_checkin])</f>
        <v>CI 1003</v>
      </c>
      <c r="C2073" t="s">
        <v>11319</v>
      </c>
      <c r="D2073" t="str">
        <f>_xlfn.XLOOKUP(Table2[[#This Row],[tanggal_checkout]],Table4[tanggal_checkout],Table4[id_checkout])</f>
        <v>CO 1007</v>
      </c>
      <c r="E2073" t="s">
        <v>11703</v>
      </c>
      <c r="F2073" s="8">
        <v>0.61504629629629626</v>
      </c>
      <c r="G2073" t="str">
        <f>_xlfn.XLOOKUP(Table2[[#This Row],[nama_tamu]],Table10[nama_tamu],Table10[id_tamu])</f>
        <v>CUS 3107</v>
      </c>
      <c r="H2073" t="s">
        <v>5635</v>
      </c>
      <c r="I2073" t="str">
        <f>_xlfn.XLOOKUP(Table2[[#This Row],[tipe_kamar]],Table12[tipe_kamar],Table12[id_kamar])</f>
        <v>KMR 004</v>
      </c>
      <c r="J2073" t="s">
        <v>47</v>
      </c>
      <c r="K2073">
        <v>1</v>
      </c>
      <c r="L2073">
        <v>419000</v>
      </c>
      <c r="M2073">
        <v>419000</v>
      </c>
      <c r="N2073" t="str">
        <f>_xlfn.XLOOKUP(Table2[[#This Row],[metode_pembayaran]],Table11[metode_pembayaran],Table11[id_pembayaran])</f>
        <v>MP 06</v>
      </c>
      <c r="O2073" t="s">
        <v>17</v>
      </c>
      <c r="P2073" t="str">
        <f>_xlfn.XLOOKUP(Table2[[#This Row],[status_reservasi]],'Dim Status Reservasi'!$B$2:$B$5,'Dim Status Reservasi'!$A$2:$A$5)</f>
        <v>ST 004</v>
      </c>
      <c r="Q2073" t="s">
        <v>48</v>
      </c>
      <c r="R2073" t="str">
        <f>_xlfn.XLOOKUP(Table2[[#This Row],[kota_hotel]],'Dim Kota Hotel'!$B$2:$B$21,'Dim Kota Hotel'!$A$2:$A$21)</f>
        <v>LOK 016</v>
      </c>
      <c r="S2073" t="s">
        <v>117</v>
      </c>
    </row>
    <row r="2074" spans="1:19" x14ac:dyDescent="0.25">
      <c r="A2074" t="s">
        <v>5636</v>
      </c>
      <c r="B2074" t="str">
        <f>_xlfn.XLOOKUP(Table2[[#This Row],[tanggal_checkin]],Table6[tanggal_checkin],Table6[id_checkin])</f>
        <v>CI 0454</v>
      </c>
      <c r="C2074" t="s">
        <v>11830</v>
      </c>
      <c r="D2074" t="str">
        <f>_xlfn.XLOOKUP(Table2[[#This Row],[tanggal_checkout]],Table4[tanggal_checkout],Table4[id_checkout])</f>
        <v>CO 0463</v>
      </c>
      <c r="E2074" t="s">
        <v>11648</v>
      </c>
      <c r="F2074" s="8">
        <v>0.30854166666666666</v>
      </c>
      <c r="G2074" t="str">
        <f>_xlfn.XLOOKUP(Table2[[#This Row],[nama_tamu]],Table10[nama_tamu],Table10[id_tamu])</f>
        <v>CUS 0646</v>
      </c>
      <c r="H2074" t="s">
        <v>5638</v>
      </c>
      <c r="I2074" t="str">
        <f>_xlfn.XLOOKUP(Table2[[#This Row],[tipe_kamar]],Table12[tipe_kamar],Table12[id_kamar])</f>
        <v>KMR 001</v>
      </c>
      <c r="J2074" t="s">
        <v>23</v>
      </c>
      <c r="K2074">
        <v>7</v>
      </c>
      <c r="L2074">
        <v>600000</v>
      </c>
      <c r="M2074">
        <v>4200000</v>
      </c>
      <c r="N2074" t="str">
        <f>_xlfn.XLOOKUP(Table2[[#This Row],[metode_pembayaran]],Table11[metode_pembayaran],Table11[id_pembayaran])</f>
        <v>MP 03</v>
      </c>
      <c r="O2074" t="s">
        <v>36</v>
      </c>
      <c r="P2074" t="str">
        <f>_xlfn.XLOOKUP(Table2[[#This Row],[status_reservasi]],'Dim Status Reservasi'!$B$2:$B$5,'Dim Status Reservasi'!$A$2:$A$5)</f>
        <v>ST 003</v>
      </c>
      <c r="Q2074" t="s">
        <v>37</v>
      </c>
      <c r="R2074" t="str">
        <f>_xlfn.XLOOKUP(Table2[[#This Row],[kota_hotel]],'Dim Kota Hotel'!$B$2:$B$21,'Dim Kota Hotel'!$A$2:$A$21)</f>
        <v>LOK 019</v>
      </c>
      <c r="S2074" t="s">
        <v>133</v>
      </c>
    </row>
    <row r="2075" spans="1:19" x14ac:dyDescent="0.25">
      <c r="A2075" t="s">
        <v>5639</v>
      </c>
      <c r="B2075" t="str">
        <f>_xlfn.XLOOKUP(Table2[[#This Row],[tanggal_checkin]],Table6[tanggal_checkin],Table6[id_checkin])</f>
        <v>CI 0220</v>
      </c>
      <c r="C2075" t="s">
        <v>11593</v>
      </c>
      <c r="D2075" t="str">
        <f>_xlfn.XLOOKUP(Table2[[#This Row],[tanggal_checkout]],Table4[tanggal_checkout],Table4[id_checkout])</f>
        <v>CO 0223</v>
      </c>
      <c r="E2075" t="s">
        <v>11188</v>
      </c>
      <c r="F2075" s="8">
        <v>0.9705555555555555</v>
      </c>
      <c r="G2075" t="str">
        <f>_xlfn.XLOOKUP(Table2[[#This Row],[nama_tamu]],Table10[nama_tamu],Table10[id_tamu])</f>
        <v>CUS 0025</v>
      </c>
      <c r="H2075" t="s">
        <v>5640</v>
      </c>
      <c r="I2075" t="str">
        <f>_xlfn.XLOOKUP(Table2[[#This Row],[tipe_kamar]],Table12[tipe_kamar],Table12[id_kamar])</f>
        <v>KMR 001</v>
      </c>
      <c r="J2075" t="s">
        <v>23</v>
      </c>
      <c r="K2075">
        <v>4</v>
      </c>
      <c r="L2075">
        <v>678000</v>
      </c>
      <c r="M2075">
        <v>2712000</v>
      </c>
      <c r="N2075" t="str">
        <f>_xlfn.XLOOKUP(Table2[[#This Row],[metode_pembayaran]],Table11[metode_pembayaran],Table11[id_pembayaran])</f>
        <v>MP 03</v>
      </c>
      <c r="O2075" t="s">
        <v>36</v>
      </c>
      <c r="P2075" t="str">
        <f>_xlfn.XLOOKUP(Table2[[#This Row],[status_reservasi]],'Dim Status Reservasi'!$B$2:$B$5,'Dim Status Reservasi'!$A$2:$A$5)</f>
        <v>ST 003</v>
      </c>
      <c r="Q2075" t="s">
        <v>37</v>
      </c>
      <c r="R2075" t="str">
        <f>_xlfn.XLOOKUP(Table2[[#This Row],[kota_hotel]],'Dim Kota Hotel'!$B$2:$B$21,'Dim Kota Hotel'!$A$2:$A$21)</f>
        <v>LOK 001</v>
      </c>
      <c r="S2075" t="s">
        <v>74</v>
      </c>
    </row>
    <row r="2076" spans="1:19" x14ac:dyDescent="0.25">
      <c r="A2076" t="s">
        <v>5641</v>
      </c>
      <c r="B2076" t="str">
        <f>_xlfn.XLOOKUP(Table2[[#This Row],[tanggal_checkin]],Table6[tanggal_checkin],Table6[id_checkin])</f>
        <v>CI 1072</v>
      </c>
      <c r="C2076" t="s">
        <v>11524</v>
      </c>
      <c r="D2076" t="str">
        <f>_xlfn.XLOOKUP(Table2[[#This Row],[tanggal_checkout]],Table4[tanggal_checkout],Table4[id_checkout])</f>
        <v>CO 1076</v>
      </c>
      <c r="E2076" t="s">
        <v>12032</v>
      </c>
      <c r="F2076" s="8">
        <v>0.62445601851851851</v>
      </c>
      <c r="G2076" t="str">
        <f>_xlfn.XLOOKUP(Table2[[#This Row],[nama_tamu]],Table10[nama_tamu],Table10[id_tamu])</f>
        <v>CUS 1189</v>
      </c>
      <c r="H2076" t="s">
        <v>5643</v>
      </c>
      <c r="I2076" t="str">
        <f>_xlfn.XLOOKUP(Table2[[#This Row],[tipe_kamar]],Table12[tipe_kamar],Table12[id_kamar])</f>
        <v>KMR 004</v>
      </c>
      <c r="J2076" t="s">
        <v>47</v>
      </c>
      <c r="K2076">
        <v>2</v>
      </c>
      <c r="L2076">
        <v>409000</v>
      </c>
      <c r="M2076">
        <v>818000</v>
      </c>
      <c r="N2076" t="str">
        <f>_xlfn.XLOOKUP(Table2[[#This Row],[metode_pembayaran]],Table11[metode_pembayaran],Table11[id_pembayaran])</f>
        <v>MP 06</v>
      </c>
      <c r="O2076" t="s">
        <v>17</v>
      </c>
      <c r="P2076" t="str">
        <f>_xlfn.XLOOKUP(Table2[[#This Row],[status_reservasi]],'Dim Status Reservasi'!$B$2:$B$5,'Dim Status Reservasi'!$A$2:$A$5)</f>
        <v>ST 003</v>
      </c>
      <c r="Q2076" t="s">
        <v>37</v>
      </c>
      <c r="R2076" t="str">
        <f>_xlfn.XLOOKUP(Table2[[#This Row],[kota_hotel]],'Dim Kota Hotel'!$B$2:$B$21,'Dim Kota Hotel'!$A$2:$A$21)</f>
        <v>LOK 006</v>
      </c>
      <c r="S2076" t="s">
        <v>129</v>
      </c>
    </row>
    <row r="2077" spans="1:19" x14ac:dyDescent="0.25">
      <c r="A2077" t="s">
        <v>5644</v>
      </c>
      <c r="B2077" t="str">
        <f>_xlfn.XLOOKUP(Table2[[#This Row],[tanggal_checkin]],Table6[tanggal_checkin],Table6[id_checkin])</f>
        <v>CI 0554</v>
      </c>
      <c r="C2077" t="s">
        <v>11202</v>
      </c>
      <c r="D2077" t="str">
        <f>_xlfn.XLOOKUP(Table2[[#This Row],[tanggal_checkout]],Table4[tanggal_checkout],Table4[id_checkout])</f>
        <v>CO 0559</v>
      </c>
      <c r="E2077" t="s">
        <v>11542</v>
      </c>
      <c r="F2077" s="8">
        <v>0.74914351851851857</v>
      </c>
      <c r="G2077" t="str">
        <f>_xlfn.XLOOKUP(Table2[[#This Row],[nama_tamu]],Table10[nama_tamu],Table10[id_tamu])</f>
        <v>CUS 1655</v>
      </c>
      <c r="H2077" t="s">
        <v>5645</v>
      </c>
      <c r="I2077" t="str">
        <f>_xlfn.XLOOKUP(Table2[[#This Row],[tipe_kamar]],Table12[tipe_kamar],Table12[id_kamar])</f>
        <v>KMR 003</v>
      </c>
      <c r="J2077" t="s">
        <v>64</v>
      </c>
      <c r="K2077">
        <v>5</v>
      </c>
      <c r="L2077">
        <v>1084000</v>
      </c>
      <c r="M2077">
        <v>5420000</v>
      </c>
      <c r="N2077" t="str">
        <f>_xlfn.XLOOKUP(Table2[[#This Row],[metode_pembayaran]],Table11[metode_pembayaran],Table11[id_pembayaran])</f>
        <v>MP 02</v>
      </c>
      <c r="O2077" t="s">
        <v>30</v>
      </c>
      <c r="P2077" t="str">
        <f>_xlfn.XLOOKUP(Table2[[#This Row],[status_reservasi]],'Dim Status Reservasi'!$B$2:$B$5,'Dim Status Reservasi'!$A$2:$A$5)</f>
        <v>ST 003</v>
      </c>
      <c r="Q2077" t="s">
        <v>37</v>
      </c>
      <c r="R2077" t="str">
        <f>_xlfn.XLOOKUP(Table2[[#This Row],[kota_hotel]],'Dim Kota Hotel'!$B$2:$B$21,'Dim Kota Hotel'!$A$2:$A$21)</f>
        <v>LOK 019</v>
      </c>
      <c r="S2077" t="s">
        <v>133</v>
      </c>
    </row>
    <row r="2078" spans="1:19" x14ac:dyDescent="0.25">
      <c r="A2078" t="s">
        <v>5646</v>
      </c>
      <c r="B2078" t="str">
        <f>_xlfn.XLOOKUP(Table2[[#This Row],[tanggal_checkin]],Table6[tanggal_checkin],Table6[id_checkin])</f>
        <v>CI 0711</v>
      </c>
      <c r="C2078" t="s">
        <v>11576</v>
      </c>
      <c r="D2078" t="str">
        <f>_xlfn.XLOOKUP(Table2[[#This Row],[tanggal_checkout]],Table4[tanggal_checkout],Table4[id_checkout])</f>
        <v>CO 0718</v>
      </c>
      <c r="E2078" t="s">
        <v>11149</v>
      </c>
      <c r="F2078" s="8">
        <v>0.32347222222222222</v>
      </c>
      <c r="G2078" t="str">
        <f>_xlfn.XLOOKUP(Table2[[#This Row],[nama_tamu]],Table10[nama_tamu],Table10[id_tamu])</f>
        <v>CUS 3854</v>
      </c>
      <c r="H2078" t="s">
        <v>5647</v>
      </c>
      <c r="I2078" t="str">
        <f>_xlfn.XLOOKUP(Table2[[#This Row],[tipe_kamar]],Table12[tipe_kamar],Table12[id_kamar])</f>
        <v>KMR 004</v>
      </c>
      <c r="J2078" t="s">
        <v>47</v>
      </c>
      <c r="K2078">
        <v>5</v>
      </c>
      <c r="L2078">
        <v>431000</v>
      </c>
      <c r="M2078">
        <v>2155000</v>
      </c>
      <c r="N2078" t="str">
        <f>_xlfn.XLOOKUP(Table2[[#This Row],[metode_pembayaran]],Table11[metode_pembayaran],Table11[id_pembayaran])</f>
        <v>MP 06</v>
      </c>
      <c r="O2078" t="s">
        <v>17</v>
      </c>
      <c r="P2078" t="str">
        <f>_xlfn.XLOOKUP(Table2[[#This Row],[status_reservasi]],'Dim Status Reservasi'!$B$2:$B$5,'Dim Status Reservasi'!$A$2:$A$5)</f>
        <v>ST 004</v>
      </c>
      <c r="Q2078" t="s">
        <v>48</v>
      </c>
      <c r="R2078" t="str">
        <f>_xlfn.XLOOKUP(Table2[[#This Row],[kota_hotel]],'Dim Kota Hotel'!$B$2:$B$21,'Dim Kota Hotel'!$A$2:$A$21)</f>
        <v>LOK 018</v>
      </c>
      <c r="S2078" t="s">
        <v>102</v>
      </c>
    </row>
    <row r="2079" spans="1:19" x14ac:dyDescent="0.25">
      <c r="A2079" t="s">
        <v>5648</v>
      </c>
      <c r="B2079" t="str">
        <f>_xlfn.XLOOKUP(Table2[[#This Row],[tanggal_checkin]],Table6[tanggal_checkin],Table6[id_checkin])</f>
        <v>CI 0486</v>
      </c>
      <c r="C2079" t="s">
        <v>11194</v>
      </c>
      <c r="D2079" t="str">
        <f>_xlfn.XLOOKUP(Table2[[#This Row],[tanggal_checkout]],Table4[tanggal_checkout],Table4[id_checkout])</f>
        <v>CO 0492</v>
      </c>
      <c r="E2079" t="s">
        <v>11944</v>
      </c>
      <c r="F2079" s="8">
        <v>0.71172453703703709</v>
      </c>
      <c r="G2079" t="str">
        <f>_xlfn.XLOOKUP(Table2[[#This Row],[nama_tamu]],Table10[nama_tamu],Table10[id_tamu])</f>
        <v>CUS 3554</v>
      </c>
      <c r="H2079" t="s">
        <v>5650</v>
      </c>
      <c r="I2079" t="str">
        <f>_xlfn.XLOOKUP(Table2[[#This Row],[tipe_kamar]],Table12[tipe_kamar],Table12[id_kamar])</f>
        <v>KMR 003</v>
      </c>
      <c r="J2079" t="s">
        <v>64</v>
      </c>
      <c r="K2079">
        <v>4</v>
      </c>
      <c r="L2079">
        <v>1273000</v>
      </c>
      <c r="M2079">
        <v>5092000</v>
      </c>
      <c r="N2079" t="str">
        <f>_xlfn.XLOOKUP(Table2[[#This Row],[metode_pembayaran]],Table11[metode_pembayaran],Table11[id_pembayaran])</f>
        <v>MP 06</v>
      </c>
      <c r="O2079" t="s">
        <v>17</v>
      </c>
      <c r="P2079" t="str">
        <f>_xlfn.XLOOKUP(Table2[[#This Row],[status_reservasi]],'Dim Status Reservasi'!$B$2:$B$5,'Dim Status Reservasi'!$A$2:$A$5)</f>
        <v>ST 004</v>
      </c>
      <c r="Q2079" t="s">
        <v>48</v>
      </c>
      <c r="R2079" t="str">
        <f>_xlfn.XLOOKUP(Table2[[#This Row],[kota_hotel]],'Dim Kota Hotel'!$B$2:$B$21,'Dim Kota Hotel'!$A$2:$A$21)</f>
        <v>LOK 017</v>
      </c>
      <c r="S2079" t="s">
        <v>84</v>
      </c>
    </row>
    <row r="2080" spans="1:19" x14ac:dyDescent="0.25">
      <c r="A2080" t="s">
        <v>5651</v>
      </c>
      <c r="B2080" t="str">
        <f>_xlfn.XLOOKUP(Table2[[#This Row],[tanggal_checkin]],Table6[tanggal_checkin],Table6[id_checkin])</f>
        <v>CI 0047</v>
      </c>
      <c r="C2080" t="s">
        <v>12033</v>
      </c>
      <c r="D2080" t="str">
        <f>_xlfn.XLOOKUP(Table2[[#This Row],[tanggal_checkout]],Table4[tanggal_checkout],Table4[id_checkout])</f>
        <v>CO 0052</v>
      </c>
      <c r="E2080" t="s">
        <v>11782</v>
      </c>
      <c r="F2080" s="8">
        <v>0.35629629629629628</v>
      </c>
      <c r="G2080" t="str">
        <f>_xlfn.XLOOKUP(Table2[[#This Row],[nama_tamu]],Table10[nama_tamu],Table10[id_tamu])</f>
        <v>CUS 3481</v>
      </c>
      <c r="H2080" t="s">
        <v>5652</v>
      </c>
      <c r="I2080" t="str">
        <f>_xlfn.XLOOKUP(Table2[[#This Row],[tipe_kamar]],Table12[tipe_kamar],Table12[id_kamar])</f>
        <v>KMR 001</v>
      </c>
      <c r="J2080" t="s">
        <v>23</v>
      </c>
      <c r="K2080">
        <v>5</v>
      </c>
      <c r="L2080">
        <v>587000</v>
      </c>
      <c r="M2080">
        <v>2935000</v>
      </c>
      <c r="N2080" t="str">
        <f>_xlfn.XLOOKUP(Table2[[#This Row],[metode_pembayaran]],Table11[metode_pembayaran],Table11[id_pembayaran])</f>
        <v>MP 06</v>
      </c>
      <c r="O2080" t="s">
        <v>17</v>
      </c>
      <c r="P2080" t="str">
        <f>_xlfn.XLOOKUP(Table2[[#This Row],[status_reservasi]],'Dim Status Reservasi'!$B$2:$B$5,'Dim Status Reservasi'!$A$2:$A$5)</f>
        <v>ST 004</v>
      </c>
      <c r="Q2080" t="s">
        <v>48</v>
      </c>
      <c r="R2080" t="str">
        <f>_xlfn.XLOOKUP(Table2[[#This Row],[kota_hotel]],'Dim Kota Hotel'!$B$2:$B$21,'Dim Kota Hotel'!$A$2:$A$21)</f>
        <v>LOK 003</v>
      </c>
      <c r="S2080" t="s">
        <v>106</v>
      </c>
    </row>
    <row r="2081" spans="1:19" x14ac:dyDescent="0.25">
      <c r="A2081" t="s">
        <v>5653</v>
      </c>
      <c r="B2081" t="str">
        <f>_xlfn.XLOOKUP(Table2[[#This Row],[tanggal_checkin]],Table6[tanggal_checkin],Table6[id_checkin])</f>
        <v>CI 0374</v>
      </c>
      <c r="C2081" t="s">
        <v>11585</v>
      </c>
      <c r="D2081" t="str">
        <f>_xlfn.XLOOKUP(Table2[[#This Row],[tanggal_checkout]],Table4[tanggal_checkout],Table4[id_checkout])</f>
        <v>CO 0380</v>
      </c>
      <c r="E2081" t="s">
        <v>11298</v>
      </c>
      <c r="F2081" s="8">
        <v>0.4654861111111111</v>
      </c>
      <c r="G2081" t="str">
        <f>_xlfn.XLOOKUP(Table2[[#This Row],[nama_tamu]],Table10[nama_tamu],Table10[id_tamu])</f>
        <v>CUS 0139</v>
      </c>
      <c r="H2081" t="s">
        <v>11134</v>
      </c>
      <c r="I2081" t="str">
        <f>_xlfn.XLOOKUP(Table2[[#This Row],[tipe_kamar]],Table12[tipe_kamar],Table12[id_kamar])</f>
        <v>KMR 003</v>
      </c>
      <c r="J2081" t="s">
        <v>64</v>
      </c>
      <c r="K2081">
        <v>5</v>
      </c>
      <c r="L2081">
        <v>1197000</v>
      </c>
      <c r="M2081">
        <v>5985000</v>
      </c>
      <c r="N2081" t="str">
        <f>_xlfn.XLOOKUP(Table2[[#This Row],[metode_pembayaran]],Table11[metode_pembayaran],Table11[id_pembayaran])</f>
        <v>MP 02</v>
      </c>
      <c r="O2081" t="s">
        <v>30</v>
      </c>
      <c r="P2081" t="str">
        <f>_xlfn.XLOOKUP(Table2[[#This Row],[status_reservasi]],'Dim Status Reservasi'!$B$2:$B$5,'Dim Status Reservasi'!$A$2:$A$5)</f>
        <v>ST 004</v>
      </c>
      <c r="Q2081" t="s">
        <v>48</v>
      </c>
      <c r="R2081" t="str">
        <f>_xlfn.XLOOKUP(Table2[[#This Row],[kota_hotel]],'Dim Kota Hotel'!$B$2:$B$21,'Dim Kota Hotel'!$A$2:$A$21)</f>
        <v>LOK 015</v>
      </c>
      <c r="S2081" t="s">
        <v>233</v>
      </c>
    </row>
    <row r="2082" spans="1:19" x14ac:dyDescent="0.25">
      <c r="A2082" t="s">
        <v>5654</v>
      </c>
      <c r="B2082" t="str">
        <f>_xlfn.XLOOKUP(Table2[[#This Row],[tanggal_checkin]],Table6[tanggal_checkin],Table6[id_checkin])</f>
        <v>CI 0211</v>
      </c>
      <c r="C2082" t="s">
        <v>11645</v>
      </c>
      <c r="D2082" t="str">
        <f>_xlfn.XLOOKUP(Table2[[#This Row],[tanggal_checkout]],Table4[tanggal_checkout],Table4[id_checkout])</f>
        <v>CO 0217</v>
      </c>
      <c r="E2082" t="s">
        <v>11073</v>
      </c>
      <c r="F2082" s="8">
        <v>0.94650462962962967</v>
      </c>
      <c r="G2082" t="str">
        <f>_xlfn.XLOOKUP(Table2[[#This Row],[nama_tamu]],Table10[nama_tamu],Table10[id_tamu])</f>
        <v>CUS 1305</v>
      </c>
      <c r="H2082" t="s">
        <v>5656</v>
      </c>
      <c r="I2082" t="str">
        <f>_xlfn.XLOOKUP(Table2[[#This Row],[tipe_kamar]],Table12[tipe_kamar],Table12[id_kamar])</f>
        <v>KMR 003</v>
      </c>
      <c r="J2082" t="s">
        <v>64</v>
      </c>
      <c r="K2082">
        <v>7</v>
      </c>
      <c r="L2082">
        <v>1352000</v>
      </c>
      <c r="M2082">
        <v>9464000</v>
      </c>
      <c r="N2082" t="str">
        <f>_xlfn.XLOOKUP(Table2[[#This Row],[metode_pembayaran]],Table11[metode_pembayaran],Table11[id_pembayaran])</f>
        <v>MP 03</v>
      </c>
      <c r="O2082" t="s">
        <v>36</v>
      </c>
      <c r="P2082" t="str">
        <f>_xlfn.XLOOKUP(Table2[[#This Row],[status_reservasi]],'Dim Status Reservasi'!$B$2:$B$5,'Dim Status Reservasi'!$A$2:$A$5)</f>
        <v>ST 004</v>
      </c>
      <c r="Q2082" t="s">
        <v>48</v>
      </c>
      <c r="R2082" t="str">
        <f>_xlfn.XLOOKUP(Table2[[#This Row],[kota_hotel]],'Dim Kota Hotel'!$B$2:$B$21,'Dim Kota Hotel'!$A$2:$A$21)</f>
        <v>LOK 017</v>
      </c>
      <c r="S2082" t="s">
        <v>84</v>
      </c>
    </row>
    <row r="2083" spans="1:19" x14ac:dyDescent="0.25">
      <c r="A2083" t="s">
        <v>5657</v>
      </c>
      <c r="B2083" t="str">
        <f>_xlfn.XLOOKUP(Table2[[#This Row],[tanggal_checkin]],Table6[tanggal_checkin],Table6[id_checkin])</f>
        <v>CI 0859</v>
      </c>
      <c r="C2083" t="s">
        <v>11116</v>
      </c>
      <c r="D2083" t="str">
        <f>_xlfn.XLOOKUP(Table2[[#This Row],[tanggal_checkout]],Table4[tanggal_checkout],Table4[id_checkout])</f>
        <v>CO 0866</v>
      </c>
      <c r="E2083" t="s">
        <v>11117</v>
      </c>
      <c r="F2083" s="8">
        <v>0.68331018518518516</v>
      </c>
      <c r="G2083" t="str">
        <f>_xlfn.XLOOKUP(Table2[[#This Row],[nama_tamu]],Table10[nama_tamu],Table10[id_tamu])</f>
        <v>CUS 2394</v>
      </c>
      <c r="H2083" t="s">
        <v>5659</v>
      </c>
      <c r="I2083" t="str">
        <f>_xlfn.XLOOKUP(Table2[[#This Row],[tipe_kamar]],Table12[tipe_kamar],Table12[id_kamar])</f>
        <v>KMR 003</v>
      </c>
      <c r="J2083" t="s">
        <v>64</v>
      </c>
      <c r="K2083">
        <v>5</v>
      </c>
      <c r="L2083">
        <v>1313000</v>
      </c>
      <c r="M2083">
        <v>6565000</v>
      </c>
      <c r="N2083" t="str">
        <f>_xlfn.XLOOKUP(Table2[[#This Row],[metode_pembayaran]],Table11[metode_pembayaran],Table11[id_pembayaran])</f>
        <v>MP 06</v>
      </c>
      <c r="O2083" t="s">
        <v>17</v>
      </c>
      <c r="P2083" t="str">
        <f>_xlfn.XLOOKUP(Table2[[#This Row],[status_reservasi]],'Dim Status Reservasi'!$B$2:$B$5,'Dim Status Reservasi'!$A$2:$A$5)</f>
        <v>ST 004</v>
      </c>
      <c r="Q2083" t="s">
        <v>48</v>
      </c>
      <c r="R2083" t="str">
        <f>_xlfn.XLOOKUP(Table2[[#This Row],[kota_hotel]],'Dim Kota Hotel'!$B$2:$B$21,'Dim Kota Hotel'!$A$2:$A$21)</f>
        <v>LOK 019</v>
      </c>
      <c r="S2083" t="s">
        <v>133</v>
      </c>
    </row>
    <row r="2084" spans="1:19" x14ac:dyDescent="0.25">
      <c r="A2084" t="s">
        <v>5660</v>
      </c>
      <c r="B2084" t="str">
        <f>_xlfn.XLOOKUP(Table2[[#This Row],[tanggal_checkin]],Table6[tanggal_checkin],Table6[id_checkin])</f>
        <v>CI 0517</v>
      </c>
      <c r="C2084" t="s">
        <v>11497</v>
      </c>
      <c r="D2084" t="str">
        <f>_xlfn.XLOOKUP(Table2[[#This Row],[tanggal_checkout]],Table4[tanggal_checkout],Table4[id_checkout])</f>
        <v>CO 0524</v>
      </c>
      <c r="E2084" t="s">
        <v>11239</v>
      </c>
      <c r="F2084" s="8">
        <v>0.71690972222222227</v>
      </c>
      <c r="G2084" t="str">
        <f>_xlfn.XLOOKUP(Table2[[#This Row],[nama_tamu]],Table10[nama_tamu],Table10[id_tamu])</f>
        <v>CUS 2721</v>
      </c>
      <c r="H2084" t="s">
        <v>5661</v>
      </c>
      <c r="I2084" t="str">
        <f>_xlfn.XLOOKUP(Table2[[#This Row],[tipe_kamar]],Table12[tipe_kamar],Table12[id_kamar])</f>
        <v>KMR 001</v>
      </c>
      <c r="J2084" t="s">
        <v>23</v>
      </c>
      <c r="K2084">
        <v>6</v>
      </c>
      <c r="L2084">
        <v>545000</v>
      </c>
      <c r="M2084">
        <v>3270000</v>
      </c>
      <c r="N2084" t="str">
        <f>_xlfn.XLOOKUP(Table2[[#This Row],[metode_pembayaran]],Table11[metode_pembayaran],Table11[id_pembayaran])</f>
        <v>MP 02</v>
      </c>
      <c r="O2084" t="s">
        <v>30</v>
      </c>
      <c r="P2084" t="str">
        <f>_xlfn.XLOOKUP(Table2[[#This Row],[status_reservasi]],'Dim Status Reservasi'!$B$2:$B$5,'Dim Status Reservasi'!$A$2:$A$5)</f>
        <v>ST 003</v>
      </c>
      <c r="Q2084" t="s">
        <v>37</v>
      </c>
      <c r="R2084" t="str">
        <f>_xlfn.XLOOKUP(Table2[[#This Row],[kota_hotel]],'Dim Kota Hotel'!$B$2:$B$21,'Dim Kota Hotel'!$A$2:$A$21)</f>
        <v>LOK 009</v>
      </c>
      <c r="S2084" t="s">
        <v>19</v>
      </c>
    </row>
    <row r="2085" spans="1:19" x14ac:dyDescent="0.25">
      <c r="A2085" t="s">
        <v>5662</v>
      </c>
      <c r="B2085" t="str">
        <f>_xlfn.XLOOKUP(Table2[[#This Row],[tanggal_checkin]],Table6[tanggal_checkin],Table6[id_checkin])</f>
        <v>CI 0715</v>
      </c>
      <c r="C2085" t="s">
        <v>11149</v>
      </c>
      <c r="D2085" t="str">
        <f>_xlfn.XLOOKUP(Table2[[#This Row],[tanggal_checkout]],Table4[tanggal_checkout],Table4[id_checkout])</f>
        <v>CO 0724</v>
      </c>
      <c r="E2085" t="s">
        <v>11403</v>
      </c>
      <c r="F2085" s="8">
        <v>0.94947916666666665</v>
      </c>
      <c r="G2085" t="str">
        <f>_xlfn.XLOOKUP(Table2[[#This Row],[nama_tamu]],Table10[nama_tamu],Table10[id_tamu])</f>
        <v>CUS 3625</v>
      </c>
      <c r="H2085" t="s">
        <v>5664</v>
      </c>
      <c r="I2085" t="str">
        <f>_xlfn.XLOOKUP(Table2[[#This Row],[tipe_kamar]],Table12[tipe_kamar],Table12[id_kamar])</f>
        <v>KMR 001</v>
      </c>
      <c r="J2085" t="s">
        <v>23</v>
      </c>
      <c r="K2085">
        <v>6</v>
      </c>
      <c r="L2085">
        <v>665000</v>
      </c>
      <c r="M2085">
        <v>3990000</v>
      </c>
      <c r="N2085" t="str">
        <f>_xlfn.XLOOKUP(Table2[[#This Row],[metode_pembayaran]],Table11[metode_pembayaran],Table11[id_pembayaran])</f>
        <v>MP 05</v>
      </c>
      <c r="O2085" t="s">
        <v>72</v>
      </c>
      <c r="P2085" t="str">
        <f>_xlfn.XLOOKUP(Table2[[#This Row],[status_reservasi]],'Dim Status Reservasi'!$B$2:$B$5,'Dim Status Reservasi'!$A$2:$A$5)</f>
        <v>ST 003</v>
      </c>
      <c r="Q2085" t="s">
        <v>37</v>
      </c>
      <c r="R2085" t="str">
        <f>_xlfn.XLOOKUP(Table2[[#This Row],[kota_hotel]],'Dim Kota Hotel'!$B$2:$B$21,'Dim Kota Hotel'!$A$2:$A$21)</f>
        <v>LOK 015</v>
      </c>
      <c r="S2085" t="s">
        <v>233</v>
      </c>
    </row>
    <row r="2086" spans="1:19" x14ac:dyDescent="0.25">
      <c r="A2086" t="s">
        <v>5665</v>
      </c>
      <c r="B2086" t="str">
        <f>_xlfn.XLOOKUP(Table2[[#This Row],[tanggal_checkin]],Table6[tanggal_checkin],Table6[id_checkin])</f>
        <v>CI 0521</v>
      </c>
      <c r="C2086" t="s">
        <v>11688</v>
      </c>
      <c r="D2086" t="str">
        <f>_xlfn.XLOOKUP(Table2[[#This Row],[tanggal_checkout]],Table4[tanggal_checkout],Table4[id_checkout])</f>
        <v>CO 0525</v>
      </c>
      <c r="E2086" t="s">
        <v>11291</v>
      </c>
      <c r="F2086" s="8">
        <v>0.54863425925925924</v>
      </c>
      <c r="G2086" t="str">
        <f>_xlfn.XLOOKUP(Table2[[#This Row],[nama_tamu]],Table10[nama_tamu],Table10[id_tamu])</f>
        <v>CUS 2595</v>
      </c>
      <c r="H2086" t="s">
        <v>5667</v>
      </c>
      <c r="I2086" t="str">
        <f>_xlfn.XLOOKUP(Table2[[#This Row],[tipe_kamar]],Table12[tipe_kamar],Table12[id_kamar])</f>
        <v>KMR 003</v>
      </c>
      <c r="J2086" t="s">
        <v>64</v>
      </c>
      <c r="K2086">
        <v>3</v>
      </c>
      <c r="L2086">
        <v>1321000</v>
      </c>
      <c r="M2086">
        <v>3963000</v>
      </c>
      <c r="N2086" t="str">
        <f>_xlfn.XLOOKUP(Table2[[#This Row],[metode_pembayaran]],Table11[metode_pembayaran],Table11[id_pembayaran])</f>
        <v>MP 02</v>
      </c>
      <c r="O2086" t="s">
        <v>30</v>
      </c>
      <c r="P2086" t="str">
        <f>_xlfn.XLOOKUP(Table2[[#This Row],[status_reservasi]],'Dim Status Reservasi'!$B$2:$B$5,'Dim Status Reservasi'!$A$2:$A$5)</f>
        <v>ST 004</v>
      </c>
      <c r="Q2086" t="s">
        <v>48</v>
      </c>
      <c r="R2086" t="str">
        <f>_xlfn.XLOOKUP(Table2[[#This Row],[kota_hotel]],'Dim Kota Hotel'!$B$2:$B$21,'Dim Kota Hotel'!$A$2:$A$21)</f>
        <v>LOK 016</v>
      </c>
      <c r="S2086" t="s">
        <v>117</v>
      </c>
    </row>
    <row r="2087" spans="1:19" x14ac:dyDescent="0.25">
      <c r="A2087" t="s">
        <v>5668</v>
      </c>
      <c r="B2087" t="str">
        <f>_xlfn.XLOOKUP(Table2[[#This Row],[tanggal_checkin]],Table6[tanggal_checkin],Table6[id_checkin])</f>
        <v>CI 0625</v>
      </c>
      <c r="C2087" t="s">
        <v>11163</v>
      </c>
      <c r="D2087" t="str">
        <f>_xlfn.XLOOKUP(Table2[[#This Row],[tanggal_checkout]],Table4[tanggal_checkout],Table4[id_checkout])</f>
        <v>CO 0633</v>
      </c>
      <c r="E2087" t="s">
        <v>11223</v>
      </c>
      <c r="F2087" s="8">
        <v>0.1104861111111111</v>
      </c>
      <c r="G2087" t="str">
        <f>_xlfn.XLOOKUP(Table2[[#This Row],[nama_tamu]],Table10[nama_tamu],Table10[id_tamu])</f>
        <v>CUS 1848</v>
      </c>
      <c r="H2087" t="s">
        <v>5669</v>
      </c>
      <c r="I2087" t="str">
        <f>_xlfn.XLOOKUP(Table2[[#This Row],[tipe_kamar]],Table12[tipe_kamar],Table12[id_kamar])</f>
        <v>KMR 002</v>
      </c>
      <c r="J2087" t="s">
        <v>82</v>
      </c>
      <c r="K2087">
        <v>8</v>
      </c>
      <c r="L2087">
        <v>316000</v>
      </c>
      <c r="M2087">
        <v>2528000</v>
      </c>
      <c r="N2087" t="str">
        <f>_xlfn.XLOOKUP(Table2[[#This Row],[metode_pembayaran]],Table11[metode_pembayaran],Table11[id_pembayaran])</f>
        <v>MP 02</v>
      </c>
      <c r="O2087" t="s">
        <v>30</v>
      </c>
      <c r="P2087" t="str">
        <f>_xlfn.XLOOKUP(Table2[[#This Row],[status_reservasi]],'Dim Status Reservasi'!$B$2:$B$5,'Dim Status Reservasi'!$A$2:$A$5)</f>
        <v>ST 004</v>
      </c>
      <c r="Q2087" t="s">
        <v>48</v>
      </c>
      <c r="R2087" t="str">
        <f>_xlfn.XLOOKUP(Table2[[#This Row],[kota_hotel]],'Dim Kota Hotel'!$B$2:$B$21,'Dim Kota Hotel'!$A$2:$A$21)</f>
        <v>LOK 005</v>
      </c>
      <c r="S2087" t="s">
        <v>43</v>
      </c>
    </row>
    <row r="2088" spans="1:19" x14ac:dyDescent="0.25">
      <c r="A2088" t="s">
        <v>5670</v>
      </c>
      <c r="B2088" t="str">
        <f>_xlfn.XLOOKUP(Table2[[#This Row],[tanggal_checkin]],Table6[tanggal_checkin],Table6[id_checkin])</f>
        <v>CI 0460</v>
      </c>
      <c r="C2088" t="s">
        <v>12000</v>
      </c>
      <c r="D2088" t="str">
        <f>_xlfn.XLOOKUP(Table2[[#This Row],[tanggal_checkout]],Table4[tanggal_checkout],Table4[id_checkout])</f>
        <v>CO 0463</v>
      </c>
      <c r="E2088" t="s">
        <v>11648</v>
      </c>
      <c r="F2088" s="8">
        <v>0.19050925925925927</v>
      </c>
      <c r="G2088" t="str">
        <f>_xlfn.XLOOKUP(Table2[[#This Row],[nama_tamu]],Table10[nama_tamu],Table10[id_tamu])</f>
        <v>CUS 2598</v>
      </c>
      <c r="H2088" t="s">
        <v>5672</v>
      </c>
      <c r="I2088" t="str">
        <f>_xlfn.XLOOKUP(Table2[[#This Row],[tipe_kamar]],Table12[tipe_kamar],Table12[id_kamar])</f>
        <v>KMR 003</v>
      </c>
      <c r="J2088" t="s">
        <v>64</v>
      </c>
      <c r="K2088">
        <v>1</v>
      </c>
      <c r="L2088">
        <v>1183000</v>
      </c>
      <c r="M2088">
        <v>1183000</v>
      </c>
      <c r="N2088" t="str">
        <f>_xlfn.XLOOKUP(Table2[[#This Row],[metode_pembayaran]],Table11[metode_pembayaran],Table11[id_pembayaran])</f>
        <v>MP 06</v>
      </c>
      <c r="O2088" t="s">
        <v>17</v>
      </c>
      <c r="P2088" t="str">
        <f>_xlfn.XLOOKUP(Table2[[#This Row],[status_reservasi]],'Dim Status Reservasi'!$B$2:$B$5,'Dim Status Reservasi'!$A$2:$A$5)</f>
        <v>ST 002</v>
      </c>
      <c r="Q2088" t="s">
        <v>124</v>
      </c>
      <c r="R2088" t="str">
        <f>_xlfn.XLOOKUP(Table2[[#This Row],[kota_hotel]],'Dim Kota Hotel'!$B$2:$B$21,'Dim Kota Hotel'!$A$2:$A$21)</f>
        <v>LOK 020</v>
      </c>
      <c r="S2088" t="s">
        <v>94</v>
      </c>
    </row>
    <row r="2089" spans="1:19" x14ac:dyDescent="0.25">
      <c r="A2089" t="s">
        <v>5673</v>
      </c>
      <c r="B2089" t="str">
        <f>_xlfn.XLOOKUP(Table2[[#This Row],[tanggal_checkin]],Table6[tanggal_checkin],Table6[id_checkin])</f>
        <v>CI 0350</v>
      </c>
      <c r="C2089" t="s">
        <v>11390</v>
      </c>
      <c r="D2089" t="str">
        <f>_xlfn.XLOOKUP(Table2[[#This Row],[tanggal_checkout]],Table4[tanggal_checkout],Table4[id_checkout])</f>
        <v>CO 0350</v>
      </c>
      <c r="E2089" t="s">
        <v>11324</v>
      </c>
      <c r="F2089" s="8">
        <v>0.94138888888888894</v>
      </c>
      <c r="G2089" t="str">
        <f>_xlfn.XLOOKUP(Table2[[#This Row],[nama_tamu]],Table10[nama_tamu],Table10[id_tamu])</f>
        <v>CUS 2298</v>
      </c>
      <c r="H2089" t="s">
        <v>5674</v>
      </c>
      <c r="I2089" t="str">
        <f>_xlfn.XLOOKUP(Table2[[#This Row],[tipe_kamar]],Table12[tipe_kamar],Table12[id_kamar])</f>
        <v>KMR 003</v>
      </c>
      <c r="J2089" t="s">
        <v>64</v>
      </c>
      <c r="K2089">
        <v>1</v>
      </c>
      <c r="L2089">
        <v>1099000</v>
      </c>
      <c r="M2089">
        <v>1099000</v>
      </c>
      <c r="N2089" t="str">
        <f>_xlfn.XLOOKUP(Table2[[#This Row],[metode_pembayaran]],Table11[metode_pembayaran],Table11[id_pembayaran])</f>
        <v>MP 02</v>
      </c>
      <c r="O2089" t="s">
        <v>30</v>
      </c>
      <c r="P2089" t="str">
        <f>_xlfn.XLOOKUP(Table2[[#This Row],[status_reservasi]],'Dim Status Reservasi'!$B$2:$B$5,'Dim Status Reservasi'!$A$2:$A$5)</f>
        <v>ST 004</v>
      </c>
      <c r="Q2089" t="s">
        <v>48</v>
      </c>
      <c r="R2089" t="str">
        <f>_xlfn.XLOOKUP(Table2[[#This Row],[kota_hotel]],'Dim Kota Hotel'!$B$2:$B$21,'Dim Kota Hotel'!$A$2:$A$21)</f>
        <v>LOK 017</v>
      </c>
      <c r="S2089" t="s">
        <v>84</v>
      </c>
    </row>
    <row r="2090" spans="1:19" x14ac:dyDescent="0.25">
      <c r="A2090" t="s">
        <v>5675</v>
      </c>
      <c r="B2090" t="str">
        <f>_xlfn.XLOOKUP(Table2[[#This Row],[tanggal_checkin]],Table6[tanggal_checkin],Table6[id_checkin])</f>
        <v>CI 0315</v>
      </c>
      <c r="C2090" t="s">
        <v>11417</v>
      </c>
      <c r="D2090" t="str">
        <f>_xlfn.XLOOKUP(Table2[[#This Row],[tanggal_checkout]],Table4[tanggal_checkout],Table4[id_checkout])</f>
        <v>CO 0323</v>
      </c>
      <c r="E2090" t="s">
        <v>11784</v>
      </c>
      <c r="F2090" s="8">
        <v>0.82817129629629627</v>
      </c>
      <c r="G2090" t="str">
        <f>_xlfn.XLOOKUP(Table2[[#This Row],[nama_tamu]],Table10[nama_tamu],Table10[id_tamu])</f>
        <v>CUS 1786</v>
      </c>
      <c r="H2090" t="s">
        <v>5677</v>
      </c>
      <c r="I2090" t="str">
        <f>_xlfn.XLOOKUP(Table2[[#This Row],[tipe_kamar]],Table12[tipe_kamar],Table12[id_kamar])</f>
        <v>KMR 003</v>
      </c>
      <c r="J2090" t="s">
        <v>64</v>
      </c>
      <c r="K2090">
        <v>9</v>
      </c>
      <c r="L2090">
        <v>1090000</v>
      </c>
      <c r="M2090">
        <v>9810000</v>
      </c>
      <c r="N2090" t="str">
        <f>_xlfn.XLOOKUP(Table2[[#This Row],[metode_pembayaran]],Table11[metode_pembayaran],Table11[id_pembayaran])</f>
        <v>MP 02</v>
      </c>
      <c r="O2090" t="s">
        <v>30</v>
      </c>
      <c r="P2090" t="str">
        <f>_xlfn.XLOOKUP(Table2[[#This Row],[status_reservasi]],'Dim Status Reservasi'!$B$2:$B$5,'Dim Status Reservasi'!$A$2:$A$5)</f>
        <v>ST 004</v>
      </c>
      <c r="Q2090" t="s">
        <v>48</v>
      </c>
      <c r="R2090" t="str">
        <f>_xlfn.XLOOKUP(Table2[[#This Row],[kota_hotel]],'Dim Kota Hotel'!$B$2:$B$21,'Dim Kota Hotel'!$A$2:$A$21)</f>
        <v>LOK 015</v>
      </c>
      <c r="S2090" t="s">
        <v>233</v>
      </c>
    </row>
    <row r="2091" spans="1:19" x14ac:dyDescent="0.25">
      <c r="A2091" t="s">
        <v>5678</v>
      </c>
      <c r="B2091" t="str">
        <f>_xlfn.XLOOKUP(Table2[[#This Row],[tanggal_checkin]],Table6[tanggal_checkin],Table6[id_checkin])</f>
        <v>CI 0517</v>
      </c>
      <c r="C2091" t="s">
        <v>11497</v>
      </c>
      <c r="D2091" t="str">
        <f>_xlfn.XLOOKUP(Table2[[#This Row],[tanggal_checkout]],Table4[tanggal_checkout],Table4[id_checkout])</f>
        <v>CO 0523</v>
      </c>
      <c r="E2091" t="s">
        <v>10990</v>
      </c>
      <c r="F2091" s="8">
        <v>0.62050925925925926</v>
      </c>
      <c r="G2091" t="str">
        <f>_xlfn.XLOOKUP(Table2[[#This Row],[nama_tamu]],Table10[nama_tamu],Table10[id_tamu])</f>
        <v>CUS 3793</v>
      </c>
      <c r="H2091" t="s">
        <v>5680</v>
      </c>
      <c r="I2091" t="str">
        <f>_xlfn.XLOOKUP(Table2[[#This Row],[tipe_kamar]],Table12[tipe_kamar],Table12[id_kamar])</f>
        <v>KMR 002</v>
      </c>
      <c r="J2091" t="s">
        <v>82</v>
      </c>
      <c r="K2091">
        <v>5</v>
      </c>
      <c r="L2091">
        <v>382000</v>
      </c>
      <c r="M2091">
        <v>1910000</v>
      </c>
      <c r="N2091" t="str">
        <f>_xlfn.XLOOKUP(Table2[[#This Row],[metode_pembayaran]],Table11[metode_pembayaran],Table11[id_pembayaran])</f>
        <v>MP 06</v>
      </c>
      <c r="O2091" t="s">
        <v>17</v>
      </c>
      <c r="P2091" t="str">
        <f>_xlfn.XLOOKUP(Table2[[#This Row],[status_reservasi]],'Dim Status Reservasi'!$B$2:$B$5,'Dim Status Reservasi'!$A$2:$A$5)</f>
        <v>ST 001</v>
      </c>
      <c r="Q2091" t="s">
        <v>214</v>
      </c>
      <c r="R2091" t="str">
        <f>_xlfn.XLOOKUP(Table2[[#This Row],[kota_hotel]],'Dim Kota Hotel'!$B$2:$B$21,'Dim Kota Hotel'!$A$2:$A$21)</f>
        <v>LOK 012</v>
      </c>
      <c r="S2091" t="s">
        <v>25</v>
      </c>
    </row>
    <row r="2092" spans="1:19" x14ac:dyDescent="0.25">
      <c r="A2092" t="s">
        <v>5681</v>
      </c>
      <c r="B2092" t="str">
        <f>_xlfn.XLOOKUP(Table2[[#This Row],[tanggal_checkin]],Table6[tanggal_checkin],Table6[id_checkin])</f>
        <v>CI 0140</v>
      </c>
      <c r="C2092" t="s">
        <v>11359</v>
      </c>
      <c r="D2092" t="str">
        <f>_xlfn.XLOOKUP(Table2[[#This Row],[tanggal_checkout]],Table4[tanggal_checkout],Table4[id_checkout])</f>
        <v>CO 0144</v>
      </c>
      <c r="E2092" t="s">
        <v>11191</v>
      </c>
      <c r="F2092" s="8">
        <v>9.0486111111111114E-2</v>
      </c>
      <c r="G2092" t="str">
        <f>_xlfn.XLOOKUP(Table2[[#This Row],[nama_tamu]],Table10[nama_tamu],Table10[id_tamu])</f>
        <v>CUS 2789</v>
      </c>
      <c r="H2092" t="s">
        <v>5682</v>
      </c>
      <c r="I2092" t="str">
        <f>_xlfn.XLOOKUP(Table2[[#This Row],[tipe_kamar]],Table12[tipe_kamar],Table12[id_kamar])</f>
        <v>KMR 004</v>
      </c>
      <c r="J2092" t="s">
        <v>47</v>
      </c>
      <c r="K2092">
        <v>4</v>
      </c>
      <c r="L2092">
        <v>462000</v>
      </c>
      <c r="M2092">
        <v>1848000</v>
      </c>
      <c r="N2092" t="str">
        <f>_xlfn.XLOOKUP(Table2[[#This Row],[metode_pembayaran]],Table11[metode_pembayaran],Table11[id_pembayaran])</f>
        <v>MP 04</v>
      </c>
      <c r="O2092" t="s">
        <v>53</v>
      </c>
      <c r="P2092" t="str">
        <f>_xlfn.XLOOKUP(Table2[[#This Row],[status_reservasi]],'Dim Status Reservasi'!$B$2:$B$5,'Dim Status Reservasi'!$A$2:$A$5)</f>
        <v>ST 003</v>
      </c>
      <c r="Q2092" t="s">
        <v>37</v>
      </c>
      <c r="R2092" t="str">
        <f>_xlfn.XLOOKUP(Table2[[#This Row],[kota_hotel]],'Dim Kota Hotel'!$B$2:$B$21,'Dim Kota Hotel'!$A$2:$A$21)</f>
        <v>LOK 011</v>
      </c>
      <c r="S2092" t="s">
        <v>38</v>
      </c>
    </row>
    <row r="2093" spans="1:19" x14ac:dyDescent="0.25">
      <c r="A2093" t="s">
        <v>5683</v>
      </c>
      <c r="B2093" t="str">
        <f>_xlfn.XLOOKUP(Table2[[#This Row],[tanggal_checkin]],Table6[tanggal_checkin],Table6[id_checkin])</f>
        <v>CI 1034</v>
      </c>
      <c r="C2093" t="s">
        <v>11522</v>
      </c>
      <c r="D2093" t="str">
        <f>_xlfn.XLOOKUP(Table2[[#This Row],[tanggal_checkout]],Table4[tanggal_checkout],Table4[id_checkout])</f>
        <v>CO 1040</v>
      </c>
      <c r="E2093" t="s">
        <v>11159</v>
      </c>
      <c r="F2093" s="8">
        <v>0.61488425925925927</v>
      </c>
      <c r="G2093" t="str">
        <f>_xlfn.XLOOKUP(Table2[[#This Row],[nama_tamu]],Table10[nama_tamu],Table10[id_tamu])</f>
        <v>CUS 0874</v>
      </c>
      <c r="H2093" t="s">
        <v>5684</v>
      </c>
      <c r="I2093" t="str">
        <f>_xlfn.XLOOKUP(Table2[[#This Row],[tipe_kamar]],Table12[tipe_kamar],Table12[id_kamar])</f>
        <v>KMR 003</v>
      </c>
      <c r="J2093" t="s">
        <v>64</v>
      </c>
      <c r="K2093">
        <v>3</v>
      </c>
      <c r="L2093">
        <v>1166000</v>
      </c>
      <c r="M2093">
        <v>3498000</v>
      </c>
      <c r="N2093" t="str">
        <f>_xlfn.XLOOKUP(Table2[[#This Row],[metode_pembayaran]],Table11[metode_pembayaran],Table11[id_pembayaran])</f>
        <v>MP 02</v>
      </c>
      <c r="O2093" t="s">
        <v>30</v>
      </c>
      <c r="P2093" t="str">
        <f>_xlfn.XLOOKUP(Table2[[#This Row],[status_reservasi]],'Dim Status Reservasi'!$B$2:$B$5,'Dim Status Reservasi'!$A$2:$A$5)</f>
        <v>ST 004</v>
      </c>
      <c r="Q2093" t="s">
        <v>48</v>
      </c>
      <c r="R2093" t="str">
        <f>_xlfn.XLOOKUP(Table2[[#This Row],[kota_hotel]],'Dim Kota Hotel'!$B$2:$B$21,'Dim Kota Hotel'!$A$2:$A$21)</f>
        <v>LOK 001</v>
      </c>
      <c r="S2093" t="s">
        <v>74</v>
      </c>
    </row>
    <row r="2094" spans="1:19" x14ac:dyDescent="0.25">
      <c r="A2094" t="s">
        <v>5685</v>
      </c>
      <c r="B2094" t="str">
        <f>_xlfn.XLOOKUP(Table2[[#This Row],[tanggal_checkin]],Table6[tanggal_checkin],Table6[id_checkin])</f>
        <v>CI 0561</v>
      </c>
      <c r="C2094" t="s">
        <v>11203</v>
      </c>
      <c r="D2094" t="str">
        <f>_xlfn.XLOOKUP(Table2[[#This Row],[tanggal_checkout]],Table4[tanggal_checkout],Table4[id_checkout])</f>
        <v>CO 0563</v>
      </c>
      <c r="E2094" t="s">
        <v>11248</v>
      </c>
      <c r="F2094" s="8">
        <v>0.14814814814814814</v>
      </c>
      <c r="G2094" t="str">
        <f>_xlfn.XLOOKUP(Table2[[#This Row],[nama_tamu]],Table10[nama_tamu],Table10[id_tamu])</f>
        <v>CUS 2416</v>
      </c>
      <c r="H2094" t="s">
        <v>5687</v>
      </c>
      <c r="I2094" t="str">
        <f>_xlfn.XLOOKUP(Table2[[#This Row],[tipe_kamar]],Table12[tipe_kamar],Table12[id_kamar])</f>
        <v>KMR 003</v>
      </c>
      <c r="J2094" t="s">
        <v>64</v>
      </c>
      <c r="K2094">
        <v>2</v>
      </c>
      <c r="L2094">
        <v>1158000</v>
      </c>
      <c r="M2094">
        <v>2316000</v>
      </c>
      <c r="N2094" t="str">
        <f>_xlfn.XLOOKUP(Table2[[#This Row],[metode_pembayaran]],Table11[metode_pembayaran],Table11[id_pembayaran])</f>
        <v>MP 01</v>
      </c>
      <c r="O2094" t="s">
        <v>24</v>
      </c>
      <c r="P2094" t="str">
        <f>_xlfn.XLOOKUP(Table2[[#This Row],[status_reservasi]],'Dim Status Reservasi'!$B$2:$B$5,'Dim Status Reservasi'!$A$2:$A$5)</f>
        <v>ST 001</v>
      </c>
      <c r="Q2094" t="s">
        <v>214</v>
      </c>
      <c r="R2094" t="str">
        <f>_xlfn.XLOOKUP(Table2[[#This Row],[kota_hotel]],'Dim Kota Hotel'!$B$2:$B$21,'Dim Kota Hotel'!$A$2:$A$21)</f>
        <v>LOK 012</v>
      </c>
      <c r="S2094" t="s">
        <v>25</v>
      </c>
    </row>
    <row r="2095" spans="1:19" x14ac:dyDescent="0.25">
      <c r="A2095" t="s">
        <v>5688</v>
      </c>
      <c r="B2095" t="str">
        <f>_xlfn.XLOOKUP(Table2[[#This Row],[tanggal_checkin]],Table6[tanggal_checkin],Table6[id_checkin])</f>
        <v>CI 0922</v>
      </c>
      <c r="C2095" t="s">
        <v>11815</v>
      </c>
      <c r="D2095" t="str">
        <f>_xlfn.XLOOKUP(Table2[[#This Row],[tanggal_checkout]],Table4[tanggal_checkout],Table4[id_checkout])</f>
        <v>CO 0932</v>
      </c>
      <c r="E2095" t="s">
        <v>11108</v>
      </c>
      <c r="F2095" s="8">
        <v>4.4479166666666667E-2</v>
      </c>
      <c r="G2095" t="str">
        <f>_xlfn.XLOOKUP(Table2[[#This Row],[nama_tamu]],Table10[nama_tamu],Table10[id_tamu])</f>
        <v>CUS 2655</v>
      </c>
      <c r="H2095" t="s">
        <v>5689</v>
      </c>
      <c r="I2095" t="str">
        <f>_xlfn.XLOOKUP(Table2[[#This Row],[tipe_kamar]],Table12[tipe_kamar],Table12[id_kamar])</f>
        <v>KMR 004</v>
      </c>
      <c r="J2095" t="s">
        <v>47</v>
      </c>
      <c r="K2095">
        <v>8</v>
      </c>
      <c r="L2095">
        <v>449000</v>
      </c>
      <c r="M2095">
        <v>3592000</v>
      </c>
      <c r="N2095" t="str">
        <f>_xlfn.XLOOKUP(Table2[[#This Row],[metode_pembayaran]],Table11[metode_pembayaran],Table11[id_pembayaran])</f>
        <v>MP 03</v>
      </c>
      <c r="O2095" t="s">
        <v>36</v>
      </c>
      <c r="P2095" t="str">
        <f>_xlfn.XLOOKUP(Table2[[#This Row],[status_reservasi]],'Dim Status Reservasi'!$B$2:$B$5,'Dim Status Reservasi'!$A$2:$A$5)</f>
        <v>ST 003</v>
      </c>
      <c r="Q2095" t="s">
        <v>37</v>
      </c>
      <c r="R2095" t="str">
        <f>_xlfn.XLOOKUP(Table2[[#This Row],[kota_hotel]],'Dim Kota Hotel'!$B$2:$B$21,'Dim Kota Hotel'!$A$2:$A$21)</f>
        <v>LOK 010</v>
      </c>
      <c r="S2095" t="s">
        <v>226</v>
      </c>
    </row>
    <row r="2096" spans="1:19" x14ac:dyDescent="0.25">
      <c r="A2096" t="s">
        <v>5690</v>
      </c>
      <c r="B2096" t="str">
        <f>_xlfn.XLOOKUP(Table2[[#This Row],[tanggal_checkin]],Table6[tanggal_checkin],Table6[id_checkin])</f>
        <v>CI 0408</v>
      </c>
      <c r="C2096" t="s">
        <v>11564</v>
      </c>
      <c r="D2096" t="str">
        <f>_xlfn.XLOOKUP(Table2[[#This Row],[tanggal_checkout]],Table4[tanggal_checkout],Table4[id_checkout])</f>
        <v>CO 0412</v>
      </c>
      <c r="E2096" t="s">
        <v>11478</v>
      </c>
      <c r="F2096" s="8">
        <v>0.86140046296296291</v>
      </c>
      <c r="G2096" t="str">
        <f>_xlfn.XLOOKUP(Table2[[#This Row],[nama_tamu]],Table10[nama_tamu],Table10[id_tamu])</f>
        <v>CUS 2360</v>
      </c>
      <c r="H2096" t="s">
        <v>5692</v>
      </c>
      <c r="I2096" t="str">
        <f>_xlfn.XLOOKUP(Table2[[#This Row],[tipe_kamar]],Table12[tipe_kamar],Table12[id_kamar])</f>
        <v>KMR 004</v>
      </c>
      <c r="J2096" t="s">
        <v>47</v>
      </c>
      <c r="K2096">
        <v>2</v>
      </c>
      <c r="L2096">
        <v>420000</v>
      </c>
      <c r="M2096">
        <v>840000</v>
      </c>
      <c r="N2096" t="str">
        <f>_xlfn.XLOOKUP(Table2[[#This Row],[metode_pembayaran]],Table11[metode_pembayaran],Table11[id_pembayaran])</f>
        <v>MP 03</v>
      </c>
      <c r="O2096" t="s">
        <v>36</v>
      </c>
      <c r="P2096" t="str">
        <f>_xlfn.XLOOKUP(Table2[[#This Row],[status_reservasi]],'Dim Status Reservasi'!$B$2:$B$5,'Dim Status Reservasi'!$A$2:$A$5)</f>
        <v>ST 002</v>
      </c>
      <c r="Q2096" t="s">
        <v>124</v>
      </c>
      <c r="R2096" t="str">
        <f>_xlfn.XLOOKUP(Table2[[#This Row],[kota_hotel]],'Dim Kota Hotel'!$B$2:$B$21,'Dim Kota Hotel'!$A$2:$A$21)</f>
        <v>LOK 003</v>
      </c>
      <c r="S2096" t="s">
        <v>106</v>
      </c>
    </row>
    <row r="2097" spans="1:19" x14ac:dyDescent="0.25">
      <c r="A2097" t="s">
        <v>5693</v>
      </c>
      <c r="B2097" t="str">
        <f>_xlfn.XLOOKUP(Table2[[#This Row],[tanggal_checkin]],Table6[tanggal_checkin],Table6[id_checkin])</f>
        <v>CI 0339</v>
      </c>
      <c r="C2097" t="s">
        <v>11177</v>
      </c>
      <c r="D2097" t="str">
        <f>_xlfn.XLOOKUP(Table2[[#This Row],[tanggal_checkout]],Table4[tanggal_checkout],Table4[id_checkout])</f>
        <v>CO 0345</v>
      </c>
      <c r="E2097" t="s">
        <v>11389</v>
      </c>
      <c r="F2097" s="8">
        <v>0.67851851851851852</v>
      </c>
      <c r="G2097" t="str">
        <f>_xlfn.XLOOKUP(Table2[[#This Row],[nama_tamu]],Table10[nama_tamu],Table10[id_tamu])</f>
        <v>CUS 1406</v>
      </c>
      <c r="H2097" t="s">
        <v>5694</v>
      </c>
      <c r="I2097" t="str">
        <f>_xlfn.XLOOKUP(Table2[[#This Row],[tipe_kamar]],Table12[tipe_kamar],Table12[id_kamar])</f>
        <v>KMR 004</v>
      </c>
      <c r="J2097" t="s">
        <v>47</v>
      </c>
      <c r="K2097">
        <v>7</v>
      </c>
      <c r="L2097">
        <v>425000</v>
      </c>
      <c r="M2097">
        <v>2975000</v>
      </c>
      <c r="N2097" t="str">
        <f>_xlfn.XLOOKUP(Table2[[#This Row],[metode_pembayaran]],Table11[metode_pembayaran],Table11[id_pembayaran])</f>
        <v>MP 05</v>
      </c>
      <c r="O2097" t="s">
        <v>72</v>
      </c>
      <c r="P2097" t="str">
        <f>_xlfn.XLOOKUP(Table2[[#This Row],[status_reservasi]],'Dim Status Reservasi'!$B$2:$B$5,'Dim Status Reservasi'!$A$2:$A$5)</f>
        <v>ST 004</v>
      </c>
      <c r="Q2097" t="s">
        <v>48</v>
      </c>
      <c r="R2097" t="str">
        <f>_xlfn.XLOOKUP(Table2[[#This Row],[kota_hotel]],'Dim Kota Hotel'!$B$2:$B$21,'Dim Kota Hotel'!$A$2:$A$21)</f>
        <v>LOK 019</v>
      </c>
      <c r="S2097" t="s">
        <v>133</v>
      </c>
    </row>
    <row r="2098" spans="1:19" x14ac:dyDescent="0.25">
      <c r="A2098" t="s">
        <v>5695</v>
      </c>
      <c r="B2098" t="str">
        <f>_xlfn.XLOOKUP(Table2[[#This Row],[tanggal_checkin]],Table6[tanggal_checkin],Table6[id_checkin])</f>
        <v>CI 0696</v>
      </c>
      <c r="C2098" t="s">
        <v>11662</v>
      </c>
      <c r="D2098" t="str">
        <f>_xlfn.XLOOKUP(Table2[[#This Row],[tanggal_checkout]],Table4[tanggal_checkout],Table4[id_checkout])</f>
        <v>CO 0706</v>
      </c>
      <c r="E2098" t="s">
        <v>11725</v>
      </c>
      <c r="F2098" s="8">
        <v>0.65517361111111116</v>
      </c>
      <c r="G2098" t="str">
        <f>_xlfn.XLOOKUP(Table2[[#This Row],[nama_tamu]],Table10[nama_tamu],Table10[id_tamu])</f>
        <v>CUS 3891</v>
      </c>
      <c r="H2098" t="s">
        <v>5696</v>
      </c>
      <c r="I2098" t="str">
        <f>_xlfn.XLOOKUP(Table2[[#This Row],[tipe_kamar]],Table12[tipe_kamar],Table12[id_kamar])</f>
        <v>KMR 003</v>
      </c>
      <c r="J2098" t="s">
        <v>64</v>
      </c>
      <c r="K2098">
        <v>8</v>
      </c>
      <c r="L2098">
        <v>1145000</v>
      </c>
      <c r="M2098">
        <v>9160000</v>
      </c>
      <c r="N2098" t="str">
        <f>_xlfn.XLOOKUP(Table2[[#This Row],[metode_pembayaran]],Table11[metode_pembayaran],Table11[id_pembayaran])</f>
        <v>MP 02</v>
      </c>
      <c r="O2098" t="s">
        <v>30</v>
      </c>
      <c r="P2098" t="str">
        <f>_xlfn.XLOOKUP(Table2[[#This Row],[status_reservasi]],'Dim Status Reservasi'!$B$2:$B$5,'Dim Status Reservasi'!$A$2:$A$5)</f>
        <v>ST 004</v>
      </c>
      <c r="Q2098" t="s">
        <v>48</v>
      </c>
      <c r="R2098" t="str">
        <f>_xlfn.XLOOKUP(Table2[[#This Row],[kota_hotel]],'Dim Kota Hotel'!$B$2:$B$21,'Dim Kota Hotel'!$A$2:$A$21)</f>
        <v>LOK 012</v>
      </c>
      <c r="S2098" t="s">
        <v>25</v>
      </c>
    </row>
    <row r="2099" spans="1:19" x14ac:dyDescent="0.25">
      <c r="A2099" t="s">
        <v>5697</v>
      </c>
      <c r="B2099" t="str">
        <f>_xlfn.XLOOKUP(Table2[[#This Row],[tanggal_checkin]],Table6[tanggal_checkin],Table6[id_checkin])</f>
        <v>CI 0021</v>
      </c>
      <c r="C2099" t="s">
        <v>11651</v>
      </c>
      <c r="D2099" t="str">
        <f>_xlfn.XLOOKUP(Table2[[#This Row],[tanggal_checkout]],Table4[tanggal_checkout],Table4[id_checkout])</f>
        <v>CO 0021</v>
      </c>
      <c r="E2099" t="s">
        <v>11740</v>
      </c>
      <c r="F2099" s="8">
        <v>0.38935185185185184</v>
      </c>
      <c r="G2099" t="str">
        <f>_xlfn.XLOOKUP(Table2[[#This Row],[nama_tamu]],Table10[nama_tamu],Table10[id_tamu])</f>
        <v>CUS 2181</v>
      </c>
      <c r="H2099" t="s">
        <v>5698</v>
      </c>
      <c r="I2099" t="str">
        <f>_xlfn.XLOOKUP(Table2[[#This Row],[tipe_kamar]],Table12[tipe_kamar],Table12[id_kamar])</f>
        <v>KMR 004</v>
      </c>
      <c r="J2099" t="s">
        <v>47</v>
      </c>
      <c r="K2099">
        <v>1</v>
      </c>
      <c r="L2099">
        <v>489000</v>
      </c>
      <c r="M2099">
        <v>489000</v>
      </c>
      <c r="N2099" t="str">
        <f>_xlfn.XLOOKUP(Table2[[#This Row],[metode_pembayaran]],Table11[metode_pembayaran],Table11[id_pembayaran])</f>
        <v>MP 06</v>
      </c>
      <c r="O2099" t="s">
        <v>17</v>
      </c>
      <c r="P2099" t="str">
        <f>_xlfn.XLOOKUP(Table2[[#This Row],[status_reservasi]],'Dim Status Reservasi'!$B$2:$B$5,'Dim Status Reservasi'!$A$2:$A$5)</f>
        <v>ST 004</v>
      </c>
      <c r="Q2099" t="s">
        <v>48</v>
      </c>
      <c r="R2099" t="str">
        <f>_xlfn.XLOOKUP(Table2[[#This Row],[kota_hotel]],'Dim Kota Hotel'!$B$2:$B$21,'Dim Kota Hotel'!$A$2:$A$21)</f>
        <v>LOK 007</v>
      </c>
      <c r="S2099" t="s">
        <v>145</v>
      </c>
    </row>
    <row r="2100" spans="1:19" x14ac:dyDescent="0.25">
      <c r="A2100" t="s">
        <v>5699</v>
      </c>
      <c r="B2100" t="str">
        <f>_xlfn.XLOOKUP(Table2[[#This Row],[tanggal_checkin]],Table6[tanggal_checkin],Table6[id_checkin])</f>
        <v>CI 0183</v>
      </c>
      <c r="C2100" t="s">
        <v>11997</v>
      </c>
      <c r="D2100" t="str">
        <f>_xlfn.XLOOKUP(Table2[[#This Row],[tanggal_checkout]],Table4[tanggal_checkout],Table4[id_checkout])</f>
        <v>CO 0191</v>
      </c>
      <c r="E2100" t="s">
        <v>11894</v>
      </c>
      <c r="F2100" s="8">
        <v>0.27311342592592591</v>
      </c>
      <c r="G2100" t="str">
        <f>_xlfn.XLOOKUP(Table2[[#This Row],[nama_tamu]],Table10[nama_tamu],Table10[id_tamu])</f>
        <v>CUS 1728</v>
      </c>
      <c r="H2100" t="s">
        <v>5700</v>
      </c>
      <c r="I2100" t="str">
        <f>_xlfn.XLOOKUP(Table2[[#This Row],[tipe_kamar]],Table12[tipe_kamar],Table12[id_kamar])</f>
        <v>KMR 004</v>
      </c>
      <c r="J2100" t="s">
        <v>47</v>
      </c>
      <c r="K2100">
        <v>7</v>
      </c>
      <c r="L2100">
        <v>492000</v>
      </c>
      <c r="M2100">
        <v>3444000</v>
      </c>
      <c r="N2100" t="str">
        <f>_xlfn.XLOOKUP(Table2[[#This Row],[metode_pembayaran]],Table11[metode_pembayaran],Table11[id_pembayaran])</f>
        <v>MP 06</v>
      </c>
      <c r="O2100" t="s">
        <v>17</v>
      </c>
      <c r="P2100" t="str">
        <f>_xlfn.XLOOKUP(Table2[[#This Row],[status_reservasi]],'Dim Status Reservasi'!$B$2:$B$5,'Dim Status Reservasi'!$A$2:$A$5)</f>
        <v>ST 002</v>
      </c>
      <c r="Q2100" t="s">
        <v>124</v>
      </c>
      <c r="R2100" t="str">
        <f>_xlfn.XLOOKUP(Table2[[#This Row],[kota_hotel]],'Dim Kota Hotel'!$B$2:$B$21,'Dim Kota Hotel'!$A$2:$A$21)</f>
        <v>LOK 009</v>
      </c>
      <c r="S2100" t="s">
        <v>19</v>
      </c>
    </row>
    <row r="2101" spans="1:19" x14ac:dyDescent="0.25">
      <c r="A2101" t="s">
        <v>5701</v>
      </c>
      <c r="B2101" t="str">
        <f>_xlfn.XLOOKUP(Table2[[#This Row],[tanggal_checkin]],Table6[tanggal_checkin],Table6[id_checkin])</f>
        <v>CI 0202</v>
      </c>
      <c r="C2101" t="s">
        <v>11489</v>
      </c>
      <c r="D2101" t="str">
        <f>_xlfn.XLOOKUP(Table2[[#This Row],[tanggal_checkout]],Table4[tanggal_checkout],Table4[id_checkout])</f>
        <v>CO 0207</v>
      </c>
      <c r="E2101" t="s">
        <v>11644</v>
      </c>
      <c r="F2101" s="8">
        <v>0.9969675925925926</v>
      </c>
      <c r="G2101" t="str">
        <f>_xlfn.XLOOKUP(Table2[[#This Row],[nama_tamu]],Table10[nama_tamu],Table10[id_tamu])</f>
        <v>CUS 1959</v>
      </c>
      <c r="H2101" t="s">
        <v>5702</v>
      </c>
      <c r="I2101" t="str">
        <f>_xlfn.XLOOKUP(Table2[[#This Row],[tipe_kamar]],Table12[tipe_kamar],Table12[id_kamar])</f>
        <v>KMR 002</v>
      </c>
      <c r="J2101" t="s">
        <v>82</v>
      </c>
      <c r="K2101">
        <v>5</v>
      </c>
      <c r="L2101">
        <v>338000</v>
      </c>
      <c r="M2101">
        <v>1690000</v>
      </c>
      <c r="N2101" t="str">
        <f>_xlfn.XLOOKUP(Table2[[#This Row],[metode_pembayaran]],Table11[metode_pembayaran],Table11[id_pembayaran])</f>
        <v>MP 06</v>
      </c>
      <c r="O2101" t="s">
        <v>17</v>
      </c>
      <c r="P2101" t="str">
        <f>_xlfn.XLOOKUP(Table2[[#This Row],[status_reservasi]],'Dim Status Reservasi'!$B$2:$B$5,'Dim Status Reservasi'!$A$2:$A$5)</f>
        <v>ST 004</v>
      </c>
      <c r="Q2101" t="s">
        <v>48</v>
      </c>
      <c r="R2101" t="str">
        <f>_xlfn.XLOOKUP(Table2[[#This Row],[kota_hotel]],'Dim Kota Hotel'!$B$2:$B$21,'Dim Kota Hotel'!$A$2:$A$21)</f>
        <v>LOK 012</v>
      </c>
      <c r="S2101" t="s">
        <v>25</v>
      </c>
    </row>
    <row r="2102" spans="1:19" x14ac:dyDescent="0.25">
      <c r="A2102" t="s">
        <v>5703</v>
      </c>
      <c r="B2102" t="str">
        <f>_xlfn.XLOOKUP(Table2[[#This Row],[tanggal_checkin]],Table6[tanggal_checkin],Table6[id_checkin])</f>
        <v>CI 0680</v>
      </c>
      <c r="C2102" t="s">
        <v>11870</v>
      </c>
      <c r="D2102" t="str">
        <f>_xlfn.XLOOKUP(Table2[[#This Row],[tanggal_checkout]],Table4[tanggal_checkout],Table4[id_checkout])</f>
        <v>CO 0689</v>
      </c>
      <c r="E2102" t="s">
        <v>11829</v>
      </c>
      <c r="F2102" s="8">
        <v>0.48342592592592593</v>
      </c>
      <c r="G2102" t="str">
        <f>_xlfn.XLOOKUP(Table2[[#This Row],[nama_tamu]],Table10[nama_tamu],Table10[id_tamu])</f>
        <v>CUS 0897</v>
      </c>
      <c r="H2102" t="s">
        <v>5705</v>
      </c>
      <c r="I2102" t="str">
        <f>_xlfn.XLOOKUP(Table2[[#This Row],[tipe_kamar]],Table12[tipe_kamar],Table12[id_kamar])</f>
        <v>KMR 004</v>
      </c>
      <c r="J2102" t="s">
        <v>47</v>
      </c>
      <c r="K2102">
        <v>8</v>
      </c>
      <c r="L2102">
        <v>452000</v>
      </c>
      <c r="M2102">
        <v>3616000</v>
      </c>
      <c r="N2102" t="str">
        <f>_xlfn.XLOOKUP(Table2[[#This Row],[metode_pembayaran]],Table11[metode_pembayaran],Table11[id_pembayaran])</f>
        <v>MP 01</v>
      </c>
      <c r="O2102" t="s">
        <v>24</v>
      </c>
      <c r="P2102" t="str">
        <f>_xlfn.XLOOKUP(Table2[[#This Row],[status_reservasi]],'Dim Status Reservasi'!$B$2:$B$5,'Dim Status Reservasi'!$A$2:$A$5)</f>
        <v>ST 004</v>
      </c>
      <c r="Q2102" t="s">
        <v>48</v>
      </c>
      <c r="R2102" t="str">
        <f>_xlfn.XLOOKUP(Table2[[#This Row],[kota_hotel]],'Dim Kota Hotel'!$B$2:$B$21,'Dim Kota Hotel'!$A$2:$A$21)</f>
        <v>LOK 016</v>
      </c>
      <c r="S2102" t="s">
        <v>117</v>
      </c>
    </row>
    <row r="2103" spans="1:19" x14ac:dyDescent="0.25">
      <c r="A2103" t="s">
        <v>5706</v>
      </c>
      <c r="B2103" t="str">
        <f>_xlfn.XLOOKUP(Table2[[#This Row],[tanggal_checkin]],Table6[tanggal_checkin],Table6[id_checkin])</f>
        <v>CI 0579</v>
      </c>
      <c r="C2103" t="s">
        <v>11090</v>
      </c>
      <c r="D2103" t="str">
        <f>_xlfn.XLOOKUP(Table2[[#This Row],[tanggal_checkout]],Table4[tanggal_checkout],Table4[id_checkout])</f>
        <v>CO 0588</v>
      </c>
      <c r="E2103" t="s">
        <v>10984</v>
      </c>
      <c r="F2103" s="8">
        <v>0.63793981481481477</v>
      </c>
      <c r="G2103" t="str">
        <f>_xlfn.XLOOKUP(Table2[[#This Row],[nama_tamu]],Table10[nama_tamu],Table10[id_tamu])</f>
        <v>CUS 3851</v>
      </c>
      <c r="H2103" t="s">
        <v>5708</v>
      </c>
      <c r="I2103" t="str">
        <f>_xlfn.XLOOKUP(Table2[[#This Row],[tipe_kamar]],Table12[tipe_kamar],Table12[id_kamar])</f>
        <v>KMR 003</v>
      </c>
      <c r="J2103" t="s">
        <v>64</v>
      </c>
      <c r="K2103">
        <v>9</v>
      </c>
      <c r="L2103">
        <v>1083000</v>
      </c>
      <c r="M2103">
        <v>9747000</v>
      </c>
      <c r="N2103" t="str">
        <f>_xlfn.XLOOKUP(Table2[[#This Row],[metode_pembayaran]],Table11[metode_pembayaran],Table11[id_pembayaran])</f>
        <v>MP 06</v>
      </c>
      <c r="O2103" t="s">
        <v>17</v>
      </c>
      <c r="P2103" t="str">
        <f>_xlfn.XLOOKUP(Table2[[#This Row],[status_reservasi]],'Dim Status Reservasi'!$B$2:$B$5,'Dim Status Reservasi'!$A$2:$A$5)</f>
        <v>ST 003</v>
      </c>
      <c r="Q2103" t="s">
        <v>37</v>
      </c>
      <c r="R2103" t="str">
        <f>_xlfn.XLOOKUP(Table2[[#This Row],[kota_hotel]],'Dim Kota Hotel'!$B$2:$B$21,'Dim Kota Hotel'!$A$2:$A$21)</f>
        <v>LOK 018</v>
      </c>
      <c r="S2103" t="s">
        <v>102</v>
      </c>
    </row>
    <row r="2104" spans="1:19" x14ac:dyDescent="0.25">
      <c r="A2104" t="s">
        <v>5709</v>
      </c>
      <c r="B2104" t="str">
        <f>_xlfn.XLOOKUP(Table2[[#This Row],[tanggal_checkin]],Table6[tanggal_checkin],Table6[id_checkin])</f>
        <v>CI 0897</v>
      </c>
      <c r="C2104" t="s">
        <v>11479</v>
      </c>
      <c r="D2104" t="str">
        <f>_xlfn.XLOOKUP(Table2[[#This Row],[tanggal_checkout]],Table4[tanggal_checkout],Table4[id_checkout])</f>
        <v>CO 0904</v>
      </c>
      <c r="E2104" t="s">
        <v>11937</v>
      </c>
      <c r="F2104" s="8">
        <v>0.97012731481481485</v>
      </c>
      <c r="G2104" t="str">
        <f>_xlfn.XLOOKUP(Table2[[#This Row],[nama_tamu]],Table10[nama_tamu],Table10[id_tamu])</f>
        <v>CUS 2032</v>
      </c>
      <c r="H2104" t="s">
        <v>5710</v>
      </c>
      <c r="I2104" t="str">
        <f>_xlfn.XLOOKUP(Table2[[#This Row],[tipe_kamar]],Table12[tipe_kamar],Table12[id_kamar])</f>
        <v>KMR 002</v>
      </c>
      <c r="J2104" t="s">
        <v>82</v>
      </c>
      <c r="K2104">
        <v>6</v>
      </c>
      <c r="L2104">
        <v>379000</v>
      </c>
      <c r="M2104">
        <v>2274000</v>
      </c>
      <c r="N2104" t="str">
        <f>_xlfn.XLOOKUP(Table2[[#This Row],[metode_pembayaran]],Table11[metode_pembayaran],Table11[id_pembayaran])</f>
        <v>MP 01</v>
      </c>
      <c r="O2104" t="s">
        <v>24</v>
      </c>
      <c r="P2104" t="str">
        <f>_xlfn.XLOOKUP(Table2[[#This Row],[status_reservasi]],'Dim Status Reservasi'!$B$2:$B$5,'Dim Status Reservasi'!$A$2:$A$5)</f>
        <v>ST 003</v>
      </c>
      <c r="Q2104" t="s">
        <v>37</v>
      </c>
      <c r="R2104" t="str">
        <f>_xlfn.XLOOKUP(Table2[[#This Row],[kota_hotel]],'Dim Kota Hotel'!$B$2:$B$21,'Dim Kota Hotel'!$A$2:$A$21)</f>
        <v>LOK 020</v>
      </c>
      <c r="S2104" t="s">
        <v>94</v>
      </c>
    </row>
    <row r="2105" spans="1:19" x14ac:dyDescent="0.25">
      <c r="A2105" t="s">
        <v>5711</v>
      </c>
      <c r="B2105" t="str">
        <f>_xlfn.XLOOKUP(Table2[[#This Row],[tanggal_checkin]],Table6[tanggal_checkin],Table6[id_checkin])</f>
        <v>CI 0618</v>
      </c>
      <c r="C2105" t="s">
        <v>11290</v>
      </c>
      <c r="D2105" t="str">
        <f>_xlfn.XLOOKUP(Table2[[#This Row],[tanggal_checkout]],Table4[tanggal_checkout],Table4[id_checkout])</f>
        <v>CO 0622</v>
      </c>
      <c r="E2105" t="s">
        <v>11280</v>
      </c>
      <c r="F2105" s="8">
        <v>0.17366898148148149</v>
      </c>
      <c r="G2105" t="str">
        <f>_xlfn.XLOOKUP(Table2[[#This Row],[nama_tamu]],Table10[nama_tamu],Table10[id_tamu])</f>
        <v>CUS 3285</v>
      </c>
      <c r="H2105" t="s">
        <v>5712</v>
      </c>
      <c r="I2105" t="str">
        <f>_xlfn.XLOOKUP(Table2[[#This Row],[tipe_kamar]],Table12[tipe_kamar],Table12[id_kamar])</f>
        <v>KMR 002</v>
      </c>
      <c r="J2105" t="s">
        <v>82</v>
      </c>
      <c r="K2105">
        <v>4</v>
      </c>
      <c r="L2105">
        <v>360000</v>
      </c>
      <c r="M2105">
        <v>1440000</v>
      </c>
      <c r="N2105" t="str">
        <f>_xlfn.XLOOKUP(Table2[[#This Row],[metode_pembayaran]],Table11[metode_pembayaran],Table11[id_pembayaran])</f>
        <v>MP 02</v>
      </c>
      <c r="O2105" t="s">
        <v>30</v>
      </c>
      <c r="P2105" t="str">
        <f>_xlfn.XLOOKUP(Table2[[#This Row],[status_reservasi]],'Dim Status Reservasi'!$B$2:$B$5,'Dim Status Reservasi'!$A$2:$A$5)</f>
        <v>ST 004</v>
      </c>
      <c r="Q2105" t="s">
        <v>48</v>
      </c>
      <c r="R2105" t="str">
        <f>_xlfn.XLOOKUP(Table2[[#This Row],[kota_hotel]],'Dim Kota Hotel'!$B$2:$B$21,'Dim Kota Hotel'!$A$2:$A$21)</f>
        <v>LOK 011</v>
      </c>
      <c r="S2105" t="s">
        <v>38</v>
      </c>
    </row>
    <row r="2106" spans="1:19" x14ac:dyDescent="0.25">
      <c r="A2106" t="s">
        <v>5713</v>
      </c>
      <c r="B2106" t="str">
        <f>_xlfn.XLOOKUP(Table2[[#This Row],[tanggal_checkin]],Table6[tanggal_checkin],Table6[id_checkin])</f>
        <v>CI 0258</v>
      </c>
      <c r="C2106" t="s">
        <v>12034</v>
      </c>
      <c r="D2106" t="str">
        <f>_xlfn.XLOOKUP(Table2[[#This Row],[tanggal_checkout]],Table4[tanggal_checkout],Table4[id_checkout])</f>
        <v>CO 0264</v>
      </c>
      <c r="E2106" t="s">
        <v>11309</v>
      </c>
      <c r="F2106" s="8">
        <v>0.41722222222222222</v>
      </c>
      <c r="G2106" t="str">
        <f>_xlfn.XLOOKUP(Table2[[#This Row],[nama_tamu]],Table10[nama_tamu],Table10[id_tamu])</f>
        <v>CUS 2434</v>
      </c>
      <c r="H2106" t="s">
        <v>5714</v>
      </c>
      <c r="I2106" t="str">
        <f>_xlfn.XLOOKUP(Table2[[#This Row],[tipe_kamar]],Table12[tipe_kamar],Table12[id_kamar])</f>
        <v>KMR 002</v>
      </c>
      <c r="J2106" t="s">
        <v>82</v>
      </c>
      <c r="K2106">
        <v>8</v>
      </c>
      <c r="L2106">
        <v>376000</v>
      </c>
      <c r="M2106">
        <v>3008000</v>
      </c>
      <c r="N2106" t="str">
        <f>_xlfn.XLOOKUP(Table2[[#This Row],[metode_pembayaran]],Table11[metode_pembayaran],Table11[id_pembayaran])</f>
        <v>MP 03</v>
      </c>
      <c r="O2106" t="s">
        <v>36</v>
      </c>
      <c r="P2106" t="str">
        <f>_xlfn.XLOOKUP(Table2[[#This Row],[status_reservasi]],'Dim Status Reservasi'!$B$2:$B$5,'Dim Status Reservasi'!$A$2:$A$5)</f>
        <v>ST 004</v>
      </c>
      <c r="Q2106" t="s">
        <v>48</v>
      </c>
      <c r="R2106" t="str">
        <f>_xlfn.XLOOKUP(Table2[[#This Row],[kota_hotel]],'Dim Kota Hotel'!$B$2:$B$21,'Dim Kota Hotel'!$A$2:$A$21)</f>
        <v>LOK 007</v>
      </c>
      <c r="S2106" t="s">
        <v>145</v>
      </c>
    </row>
    <row r="2107" spans="1:19" x14ac:dyDescent="0.25">
      <c r="A2107" t="s">
        <v>5715</v>
      </c>
      <c r="B2107" t="str">
        <f>_xlfn.XLOOKUP(Table2[[#This Row],[tanggal_checkin]],Table6[tanggal_checkin],Table6[id_checkin])</f>
        <v>CI 0395</v>
      </c>
      <c r="C2107" t="s">
        <v>11695</v>
      </c>
      <c r="D2107" t="str">
        <f>_xlfn.XLOOKUP(Table2[[#This Row],[tanggal_checkout]],Table4[tanggal_checkout],Table4[id_checkout])</f>
        <v>CO 0402</v>
      </c>
      <c r="E2107" t="s">
        <v>11646</v>
      </c>
      <c r="F2107" s="8">
        <v>0.77197916666666666</v>
      </c>
      <c r="G2107" t="str">
        <f>_xlfn.XLOOKUP(Table2[[#This Row],[nama_tamu]],Table10[nama_tamu],Table10[id_tamu])</f>
        <v>CUS 3205</v>
      </c>
      <c r="H2107" t="s">
        <v>5716</v>
      </c>
      <c r="I2107" t="str">
        <f>_xlfn.XLOOKUP(Table2[[#This Row],[tipe_kamar]],Table12[tipe_kamar],Table12[id_kamar])</f>
        <v>KMR 002</v>
      </c>
      <c r="J2107" t="s">
        <v>82</v>
      </c>
      <c r="K2107">
        <v>6</v>
      </c>
      <c r="L2107">
        <v>338000</v>
      </c>
      <c r="M2107">
        <v>2028000</v>
      </c>
      <c r="N2107" t="str">
        <f>_xlfn.XLOOKUP(Table2[[#This Row],[metode_pembayaran]],Table11[metode_pembayaran],Table11[id_pembayaran])</f>
        <v>MP 02</v>
      </c>
      <c r="O2107" t="s">
        <v>30</v>
      </c>
      <c r="P2107" t="str">
        <f>_xlfn.XLOOKUP(Table2[[#This Row],[status_reservasi]],'Dim Status Reservasi'!$B$2:$B$5,'Dim Status Reservasi'!$A$2:$A$5)</f>
        <v>ST 004</v>
      </c>
      <c r="Q2107" t="s">
        <v>48</v>
      </c>
      <c r="R2107" t="str">
        <f>_xlfn.XLOOKUP(Table2[[#This Row],[kota_hotel]],'Dim Kota Hotel'!$B$2:$B$21,'Dim Kota Hotel'!$A$2:$A$21)</f>
        <v>LOK 004</v>
      </c>
      <c r="S2107" t="s">
        <v>49</v>
      </c>
    </row>
    <row r="2108" spans="1:19" x14ac:dyDescent="0.25">
      <c r="A2108" t="s">
        <v>5717</v>
      </c>
      <c r="B2108" t="str">
        <f>_xlfn.XLOOKUP(Table2[[#This Row],[tanggal_checkin]],Table6[tanggal_checkin],Table6[id_checkin])</f>
        <v>CI 0961</v>
      </c>
      <c r="C2108" t="s">
        <v>11127</v>
      </c>
      <c r="D2108" t="str">
        <f>_xlfn.XLOOKUP(Table2[[#This Row],[tanggal_checkout]],Table4[tanggal_checkout],Table4[id_checkout])</f>
        <v>CO 0965</v>
      </c>
      <c r="E2108" t="s">
        <v>11537</v>
      </c>
      <c r="F2108" s="8">
        <v>0.34469907407407407</v>
      </c>
      <c r="G2108" t="str">
        <f>_xlfn.XLOOKUP(Table2[[#This Row],[nama_tamu]],Table10[nama_tamu],Table10[id_tamu])</f>
        <v>CUS 3598</v>
      </c>
      <c r="H2108" t="s">
        <v>5719</v>
      </c>
      <c r="I2108" t="str">
        <f>_xlfn.XLOOKUP(Table2[[#This Row],[tipe_kamar]],Table12[tipe_kamar],Table12[id_kamar])</f>
        <v>KMR 002</v>
      </c>
      <c r="J2108" t="s">
        <v>82</v>
      </c>
      <c r="K2108">
        <v>1</v>
      </c>
      <c r="L2108">
        <v>353000</v>
      </c>
      <c r="M2108">
        <v>353000</v>
      </c>
      <c r="N2108" t="str">
        <f>_xlfn.XLOOKUP(Table2[[#This Row],[metode_pembayaran]],Table11[metode_pembayaran],Table11[id_pembayaran])</f>
        <v>MP 02</v>
      </c>
      <c r="O2108" t="s">
        <v>30</v>
      </c>
      <c r="P2108" t="str">
        <f>_xlfn.XLOOKUP(Table2[[#This Row],[status_reservasi]],'Dim Status Reservasi'!$B$2:$B$5,'Dim Status Reservasi'!$A$2:$A$5)</f>
        <v>ST 004</v>
      </c>
      <c r="Q2108" t="s">
        <v>48</v>
      </c>
      <c r="R2108" t="str">
        <f>_xlfn.XLOOKUP(Table2[[#This Row],[kota_hotel]],'Dim Kota Hotel'!$B$2:$B$21,'Dim Kota Hotel'!$A$2:$A$21)</f>
        <v>LOK 003</v>
      </c>
      <c r="S2108" t="s">
        <v>106</v>
      </c>
    </row>
    <row r="2109" spans="1:19" x14ac:dyDescent="0.25">
      <c r="A2109" t="s">
        <v>5720</v>
      </c>
      <c r="B2109" t="str">
        <f>_xlfn.XLOOKUP(Table2[[#This Row],[tanggal_checkin]],Table6[tanggal_checkin],Table6[id_checkin])</f>
        <v>CI 0799</v>
      </c>
      <c r="C2109" t="s">
        <v>12016</v>
      </c>
      <c r="D2109" t="str">
        <f>_xlfn.XLOOKUP(Table2[[#This Row],[tanggal_checkout]],Table4[tanggal_checkout],Table4[id_checkout])</f>
        <v>CO 0812</v>
      </c>
      <c r="E2109" t="s">
        <v>11207</v>
      </c>
      <c r="F2109" s="8">
        <v>0.43584490740740739</v>
      </c>
      <c r="G2109" t="str">
        <f>_xlfn.XLOOKUP(Table2[[#This Row],[nama_tamu]],Table10[nama_tamu],Table10[id_tamu])</f>
        <v>CUS 3287</v>
      </c>
      <c r="H2109" t="s">
        <v>5722</v>
      </c>
      <c r="I2109" t="str">
        <f>_xlfn.XLOOKUP(Table2[[#This Row],[tipe_kamar]],Table12[tipe_kamar],Table12[id_kamar])</f>
        <v>KMR 003</v>
      </c>
      <c r="J2109" t="s">
        <v>64</v>
      </c>
      <c r="K2109">
        <v>9</v>
      </c>
      <c r="L2109">
        <v>1363000</v>
      </c>
      <c r="M2109">
        <v>12267000</v>
      </c>
      <c r="N2109" t="str">
        <f>_xlfn.XLOOKUP(Table2[[#This Row],[metode_pembayaran]],Table11[metode_pembayaran],Table11[id_pembayaran])</f>
        <v>MP 06</v>
      </c>
      <c r="O2109" t="s">
        <v>17</v>
      </c>
      <c r="P2109" t="str">
        <f>_xlfn.XLOOKUP(Table2[[#This Row],[status_reservasi]],'Dim Status Reservasi'!$B$2:$B$5,'Dim Status Reservasi'!$A$2:$A$5)</f>
        <v>ST 003</v>
      </c>
      <c r="Q2109" t="s">
        <v>37</v>
      </c>
      <c r="R2109" t="str">
        <f>_xlfn.XLOOKUP(Table2[[#This Row],[kota_hotel]],'Dim Kota Hotel'!$B$2:$B$21,'Dim Kota Hotel'!$A$2:$A$21)</f>
        <v>LOK 020</v>
      </c>
      <c r="S2109" t="s">
        <v>94</v>
      </c>
    </row>
    <row r="2110" spans="1:19" x14ac:dyDescent="0.25">
      <c r="A2110" t="s">
        <v>5723</v>
      </c>
      <c r="B2110" t="str">
        <f>_xlfn.XLOOKUP(Table2[[#This Row],[tanggal_checkin]],Table6[tanggal_checkin],Table6[id_checkin])</f>
        <v>CI 1017</v>
      </c>
      <c r="C2110" t="s">
        <v>11484</v>
      </c>
      <c r="D2110" t="str">
        <f>_xlfn.XLOOKUP(Table2[[#This Row],[tanggal_checkout]],Table4[tanggal_checkout],Table4[id_checkout])</f>
        <v>CO 1021</v>
      </c>
      <c r="E2110" t="s">
        <v>11895</v>
      </c>
      <c r="F2110" s="8">
        <v>0.47689814814814813</v>
      </c>
      <c r="G2110" t="str">
        <f>_xlfn.XLOOKUP(Table2[[#This Row],[nama_tamu]],Table10[nama_tamu],Table10[id_tamu])</f>
        <v>CUS 2653</v>
      </c>
      <c r="H2110" t="s">
        <v>5725</v>
      </c>
      <c r="I2110" t="str">
        <f>_xlfn.XLOOKUP(Table2[[#This Row],[tipe_kamar]],Table12[tipe_kamar],Table12[id_kamar])</f>
        <v>KMR 002</v>
      </c>
      <c r="J2110" t="s">
        <v>82</v>
      </c>
      <c r="K2110">
        <v>1</v>
      </c>
      <c r="L2110">
        <v>379000</v>
      </c>
      <c r="M2110">
        <v>379000</v>
      </c>
      <c r="N2110" t="str">
        <f>_xlfn.XLOOKUP(Table2[[#This Row],[metode_pembayaran]],Table11[metode_pembayaran],Table11[id_pembayaran])</f>
        <v>MP 03</v>
      </c>
      <c r="O2110" t="s">
        <v>36</v>
      </c>
      <c r="P2110" t="str">
        <f>_xlfn.XLOOKUP(Table2[[#This Row],[status_reservasi]],'Dim Status Reservasi'!$B$2:$B$5,'Dim Status Reservasi'!$A$2:$A$5)</f>
        <v>ST 003</v>
      </c>
      <c r="Q2110" t="s">
        <v>37</v>
      </c>
      <c r="R2110" t="str">
        <f>_xlfn.XLOOKUP(Table2[[#This Row],[kota_hotel]],'Dim Kota Hotel'!$B$2:$B$21,'Dim Kota Hotel'!$A$2:$A$21)</f>
        <v>LOK 018</v>
      </c>
      <c r="S2110" t="s">
        <v>102</v>
      </c>
    </row>
    <row r="2111" spans="1:19" x14ac:dyDescent="0.25">
      <c r="A2111" t="s">
        <v>5726</v>
      </c>
      <c r="B2111" t="str">
        <f>_xlfn.XLOOKUP(Table2[[#This Row],[tanggal_checkin]],Table6[tanggal_checkin],Table6[id_checkin])</f>
        <v>CI 0740</v>
      </c>
      <c r="C2111" t="s">
        <v>11704</v>
      </c>
      <c r="D2111" t="str">
        <f>_xlfn.XLOOKUP(Table2[[#This Row],[tanggal_checkout]],Table4[tanggal_checkout],Table4[id_checkout])</f>
        <v>CO 0748</v>
      </c>
      <c r="E2111" t="s">
        <v>11411</v>
      </c>
      <c r="F2111" s="8">
        <v>0.36489583333333331</v>
      </c>
      <c r="G2111" t="str">
        <f>_xlfn.XLOOKUP(Table2[[#This Row],[nama_tamu]],Table10[nama_tamu],Table10[id_tamu])</f>
        <v>CUS 3560</v>
      </c>
      <c r="H2111" t="s">
        <v>5728</v>
      </c>
      <c r="I2111" t="str">
        <f>_xlfn.XLOOKUP(Table2[[#This Row],[tipe_kamar]],Table12[tipe_kamar],Table12[id_kamar])</f>
        <v>KMR 001</v>
      </c>
      <c r="J2111" t="s">
        <v>23</v>
      </c>
      <c r="K2111">
        <v>5</v>
      </c>
      <c r="L2111">
        <v>663000</v>
      </c>
      <c r="M2111">
        <v>3315000</v>
      </c>
      <c r="N2111" t="str">
        <f>_xlfn.XLOOKUP(Table2[[#This Row],[metode_pembayaran]],Table11[metode_pembayaran],Table11[id_pembayaran])</f>
        <v>MP 05</v>
      </c>
      <c r="O2111" t="s">
        <v>72</v>
      </c>
      <c r="P2111" t="str">
        <f>_xlfn.XLOOKUP(Table2[[#This Row],[status_reservasi]],'Dim Status Reservasi'!$B$2:$B$5,'Dim Status Reservasi'!$A$2:$A$5)</f>
        <v>ST 003</v>
      </c>
      <c r="Q2111" t="s">
        <v>37</v>
      </c>
      <c r="R2111" t="str">
        <f>_xlfn.XLOOKUP(Table2[[#This Row],[kota_hotel]],'Dim Kota Hotel'!$B$2:$B$21,'Dim Kota Hotel'!$A$2:$A$21)</f>
        <v>LOK 012</v>
      </c>
      <c r="S2111" t="s">
        <v>25</v>
      </c>
    </row>
    <row r="2112" spans="1:19" x14ac:dyDescent="0.25">
      <c r="A2112" t="s">
        <v>5729</v>
      </c>
      <c r="B2112" t="str">
        <f>_xlfn.XLOOKUP(Table2[[#This Row],[tanggal_checkin]],Table6[tanggal_checkin],Table6[id_checkin])</f>
        <v>CI 0712</v>
      </c>
      <c r="C2112" t="s">
        <v>11288</v>
      </c>
      <c r="D2112" t="str">
        <f>_xlfn.XLOOKUP(Table2[[#This Row],[tanggal_checkout]],Table4[tanggal_checkout],Table4[id_checkout])</f>
        <v>CO 0720</v>
      </c>
      <c r="E2112" t="s">
        <v>11201</v>
      </c>
      <c r="F2112" s="8">
        <v>0.55866898148148147</v>
      </c>
      <c r="G2112" t="str">
        <f>_xlfn.XLOOKUP(Table2[[#This Row],[nama_tamu]],Table10[nama_tamu],Table10[id_tamu])</f>
        <v>CUS 3081</v>
      </c>
      <c r="H2112" t="s">
        <v>5731</v>
      </c>
      <c r="I2112" t="str">
        <f>_xlfn.XLOOKUP(Table2[[#This Row],[tipe_kamar]],Table12[tipe_kamar],Table12[id_kamar])</f>
        <v>KMR 001</v>
      </c>
      <c r="J2112" t="s">
        <v>23</v>
      </c>
      <c r="K2112">
        <v>6</v>
      </c>
      <c r="L2112">
        <v>565000</v>
      </c>
      <c r="M2112">
        <v>3390000</v>
      </c>
      <c r="N2112" t="str">
        <f>_xlfn.XLOOKUP(Table2[[#This Row],[metode_pembayaran]],Table11[metode_pembayaran],Table11[id_pembayaran])</f>
        <v>MP 04</v>
      </c>
      <c r="O2112" t="s">
        <v>53</v>
      </c>
      <c r="P2112" t="str">
        <f>_xlfn.XLOOKUP(Table2[[#This Row],[status_reservasi]],'Dim Status Reservasi'!$B$2:$B$5,'Dim Status Reservasi'!$A$2:$A$5)</f>
        <v>ST 001</v>
      </c>
      <c r="Q2112" t="s">
        <v>214</v>
      </c>
      <c r="R2112" t="str">
        <f>_xlfn.XLOOKUP(Table2[[#This Row],[kota_hotel]],'Dim Kota Hotel'!$B$2:$B$21,'Dim Kota Hotel'!$A$2:$A$21)</f>
        <v>LOK 007</v>
      </c>
      <c r="S2112" t="s">
        <v>145</v>
      </c>
    </row>
    <row r="2113" spans="1:19" x14ac:dyDescent="0.25">
      <c r="A2113" t="s">
        <v>5732</v>
      </c>
      <c r="B2113" t="str">
        <f>_xlfn.XLOOKUP(Table2[[#This Row],[tanggal_checkin]],Table6[tanggal_checkin],Table6[id_checkin])</f>
        <v>CI 0171</v>
      </c>
      <c r="C2113" t="s">
        <v>11059</v>
      </c>
      <c r="D2113" t="str">
        <f>_xlfn.XLOOKUP(Table2[[#This Row],[tanggal_checkout]],Table4[tanggal_checkout],Table4[id_checkout])</f>
        <v>CO 0177</v>
      </c>
      <c r="E2113" t="s">
        <v>11102</v>
      </c>
      <c r="F2113" s="8">
        <v>0.24765046296296298</v>
      </c>
      <c r="G2113" t="str">
        <f>_xlfn.XLOOKUP(Table2[[#This Row],[nama_tamu]],Table10[nama_tamu],Table10[id_tamu])</f>
        <v>CUS 0900</v>
      </c>
      <c r="H2113" t="s">
        <v>5733</v>
      </c>
      <c r="I2113" t="str">
        <f>_xlfn.XLOOKUP(Table2[[#This Row],[tipe_kamar]],Table12[tipe_kamar],Table12[id_kamar])</f>
        <v>KMR 002</v>
      </c>
      <c r="J2113" t="s">
        <v>82</v>
      </c>
      <c r="K2113">
        <v>4</v>
      </c>
      <c r="L2113">
        <v>400000</v>
      </c>
      <c r="M2113">
        <v>1600000</v>
      </c>
      <c r="N2113" t="str">
        <f>_xlfn.XLOOKUP(Table2[[#This Row],[metode_pembayaran]],Table11[metode_pembayaran],Table11[id_pembayaran])</f>
        <v>MP 06</v>
      </c>
      <c r="O2113" t="s">
        <v>17</v>
      </c>
      <c r="P2113" t="str">
        <f>_xlfn.XLOOKUP(Table2[[#This Row],[status_reservasi]],'Dim Status Reservasi'!$B$2:$B$5,'Dim Status Reservasi'!$A$2:$A$5)</f>
        <v>ST 003</v>
      </c>
      <c r="Q2113" t="s">
        <v>37</v>
      </c>
      <c r="R2113" t="str">
        <f>_xlfn.XLOOKUP(Table2[[#This Row],[kota_hotel]],'Dim Kota Hotel'!$B$2:$B$21,'Dim Kota Hotel'!$A$2:$A$21)</f>
        <v>LOK 012</v>
      </c>
      <c r="S2113" t="s">
        <v>25</v>
      </c>
    </row>
    <row r="2114" spans="1:19" x14ac:dyDescent="0.25">
      <c r="A2114" t="s">
        <v>5734</v>
      </c>
      <c r="B2114" t="str">
        <f>_xlfn.XLOOKUP(Table2[[#This Row],[tanggal_checkin]],Table6[tanggal_checkin],Table6[id_checkin])</f>
        <v>CI 0017</v>
      </c>
      <c r="C2114" t="s">
        <v>11650</v>
      </c>
      <c r="D2114" t="str">
        <f>_xlfn.XLOOKUP(Table2[[#This Row],[tanggal_checkout]],Table4[tanggal_checkout],Table4[id_checkout])</f>
        <v>CO 0020</v>
      </c>
      <c r="E2114" t="s">
        <v>11651</v>
      </c>
      <c r="F2114" s="8">
        <v>0.30482638888888891</v>
      </c>
      <c r="G2114" t="str">
        <f>_xlfn.XLOOKUP(Table2[[#This Row],[nama_tamu]],Table10[nama_tamu],Table10[id_tamu])</f>
        <v>CUS 1399</v>
      </c>
      <c r="H2114" t="s">
        <v>5735</v>
      </c>
      <c r="I2114" t="str">
        <f>_xlfn.XLOOKUP(Table2[[#This Row],[tipe_kamar]],Table12[tipe_kamar],Table12[id_kamar])</f>
        <v>KMR 003</v>
      </c>
      <c r="J2114" t="s">
        <v>64</v>
      </c>
      <c r="K2114">
        <v>4</v>
      </c>
      <c r="L2114">
        <v>1253000</v>
      </c>
      <c r="M2114">
        <v>5012000</v>
      </c>
      <c r="N2114" t="str">
        <f>_xlfn.XLOOKUP(Table2[[#This Row],[metode_pembayaran]],Table11[metode_pembayaran],Table11[id_pembayaran])</f>
        <v>MP 01</v>
      </c>
      <c r="O2114" t="s">
        <v>24</v>
      </c>
      <c r="P2114" t="str">
        <f>_xlfn.XLOOKUP(Table2[[#This Row],[status_reservasi]],'Dim Status Reservasi'!$B$2:$B$5,'Dim Status Reservasi'!$A$2:$A$5)</f>
        <v>ST 003</v>
      </c>
      <c r="Q2114" t="s">
        <v>37</v>
      </c>
      <c r="R2114" t="str">
        <f>_xlfn.XLOOKUP(Table2[[#This Row],[kota_hotel]],'Dim Kota Hotel'!$B$2:$B$21,'Dim Kota Hotel'!$A$2:$A$21)</f>
        <v>LOK 019</v>
      </c>
      <c r="S2114" t="s">
        <v>133</v>
      </c>
    </row>
    <row r="2115" spans="1:19" x14ac:dyDescent="0.25">
      <c r="A2115" t="s">
        <v>5736</v>
      </c>
      <c r="B2115" t="str">
        <f>_xlfn.XLOOKUP(Table2[[#This Row],[tanggal_checkin]],Table6[tanggal_checkin],Table6[id_checkin])</f>
        <v>CI 0386</v>
      </c>
      <c r="C2115" t="s">
        <v>11199</v>
      </c>
      <c r="D2115" t="str">
        <f>_xlfn.XLOOKUP(Table2[[#This Row],[tanggal_checkout]],Table4[tanggal_checkout],Table4[id_checkout])</f>
        <v>CO 0392</v>
      </c>
      <c r="E2115" t="s">
        <v>11200</v>
      </c>
      <c r="F2115" s="8">
        <v>0.96195601851851853</v>
      </c>
      <c r="G2115" t="str">
        <f>_xlfn.XLOOKUP(Table2[[#This Row],[nama_tamu]],Table10[nama_tamu],Table10[id_tamu])</f>
        <v>CUS 1878</v>
      </c>
      <c r="H2115" t="s">
        <v>5738</v>
      </c>
      <c r="I2115" t="str">
        <f>_xlfn.XLOOKUP(Table2[[#This Row],[tipe_kamar]],Table12[tipe_kamar],Table12[id_kamar])</f>
        <v>KMR 001</v>
      </c>
      <c r="J2115" t="s">
        <v>23</v>
      </c>
      <c r="K2115">
        <v>5</v>
      </c>
      <c r="L2115">
        <v>637000</v>
      </c>
      <c r="M2115">
        <v>3185000</v>
      </c>
      <c r="N2115" t="str">
        <f>_xlfn.XLOOKUP(Table2[[#This Row],[metode_pembayaran]],Table11[metode_pembayaran],Table11[id_pembayaran])</f>
        <v>MP 06</v>
      </c>
      <c r="O2115" t="s">
        <v>17</v>
      </c>
      <c r="P2115" t="str">
        <f>_xlfn.XLOOKUP(Table2[[#This Row],[status_reservasi]],'Dim Status Reservasi'!$B$2:$B$5,'Dim Status Reservasi'!$A$2:$A$5)</f>
        <v>ST 004</v>
      </c>
      <c r="Q2115" t="s">
        <v>48</v>
      </c>
      <c r="R2115" t="str">
        <f>_xlfn.XLOOKUP(Table2[[#This Row],[kota_hotel]],'Dim Kota Hotel'!$B$2:$B$21,'Dim Kota Hotel'!$A$2:$A$21)</f>
        <v>LOK 006</v>
      </c>
      <c r="S2115" t="s">
        <v>129</v>
      </c>
    </row>
    <row r="2116" spans="1:19" x14ac:dyDescent="0.25">
      <c r="A2116" t="s">
        <v>5739</v>
      </c>
      <c r="B2116" t="str">
        <f>_xlfn.XLOOKUP(Table2[[#This Row],[tanggal_checkin]],Table6[tanggal_checkin],Table6[id_checkin])</f>
        <v>CI 0297</v>
      </c>
      <c r="C2116" t="s">
        <v>11857</v>
      </c>
      <c r="D2116" t="str">
        <f>_xlfn.XLOOKUP(Table2[[#This Row],[tanggal_checkout]],Table4[tanggal_checkout],Table4[id_checkout])</f>
        <v>CO 0302</v>
      </c>
      <c r="E2116" t="s">
        <v>11305</v>
      </c>
      <c r="F2116" s="8">
        <v>0.62903935185185189</v>
      </c>
      <c r="G2116" t="str">
        <f>_xlfn.XLOOKUP(Table2[[#This Row],[nama_tamu]],Table10[nama_tamu],Table10[id_tamu])</f>
        <v>CUS 0006</v>
      </c>
      <c r="H2116" t="s">
        <v>5740</v>
      </c>
      <c r="I2116" t="str">
        <f>_xlfn.XLOOKUP(Table2[[#This Row],[tipe_kamar]],Table12[tipe_kamar],Table12[id_kamar])</f>
        <v>KMR 001</v>
      </c>
      <c r="J2116" t="s">
        <v>23</v>
      </c>
      <c r="K2116">
        <v>7</v>
      </c>
      <c r="L2116">
        <v>634000</v>
      </c>
      <c r="M2116">
        <v>4438000</v>
      </c>
      <c r="N2116" t="str">
        <f>_xlfn.XLOOKUP(Table2[[#This Row],[metode_pembayaran]],Table11[metode_pembayaran],Table11[id_pembayaran])</f>
        <v>MP 03</v>
      </c>
      <c r="O2116" t="s">
        <v>36</v>
      </c>
      <c r="P2116" t="str">
        <f>_xlfn.XLOOKUP(Table2[[#This Row],[status_reservasi]],'Dim Status Reservasi'!$B$2:$B$5,'Dim Status Reservasi'!$A$2:$A$5)</f>
        <v>ST 004</v>
      </c>
      <c r="Q2116" t="s">
        <v>48</v>
      </c>
      <c r="R2116" t="str">
        <f>_xlfn.XLOOKUP(Table2[[#This Row],[kota_hotel]],'Dim Kota Hotel'!$B$2:$B$21,'Dim Kota Hotel'!$A$2:$A$21)</f>
        <v>LOK 001</v>
      </c>
      <c r="S2116" t="s">
        <v>74</v>
      </c>
    </row>
    <row r="2117" spans="1:19" x14ac:dyDescent="0.25">
      <c r="A2117" t="s">
        <v>5741</v>
      </c>
      <c r="B2117" t="str">
        <f>_xlfn.XLOOKUP(Table2[[#This Row],[tanggal_checkin]],Table6[tanggal_checkin],Table6[id_checkin])</f>
        <v>CI 0294</v>
      </c>
      <c r="C2117" t="s">
        <v>11502</v>
      </c>
      <c r="D2117" t="str">
        <f>_xlfn.XLOOKUP(Table2[[#This Row],[tanggal_checkout]],Table4[tanggal_checkout],Table4[id_checkout])</f>
        <v>CO 0293</v>
      </c>
      <c r="E2117" t="s">
        <v>10970</v>
      </c>
      <c r="F2117" s="8">
        <v>0.67896990740740737</v>
      </c>
      <c r="G2117" t="str">
        <f>_xlfn.XLOOKUP(Table2[[#This Row],[nama_tamu]],Table10[nama_tamu],Table10[id_tamu])</f>
        <v>CUS 2911</v>
      </c>
      <c r="H2117" t="s">
        <v>5743</v>
      </c>
      <c r="I2117" t="str">
        <f>_xlfn.XLOOKUP(Table2[[#This Row],[tipe_kamar]],Table12[tipe_kamar],Table12[id_kamar])</f>
        <v>KMR 002</v>
      </c>
      <c r="J2117" t="s">
        <v>82</v>
      </c>
      <c r="K2117">
        <v>1</v>
      </c>
      <c r="L2117">
        <v>372000</v>
      </c>
      <c r="M2117">
        <v>372000</v>
      </c>
      <c r="N2117" t="str">
        <f>_xlfn.XLOOKUP(Table2[[#This Row],[metode_pembayaran]],Table11[metode_pembayaran],Table11[id_pembayaran])</f>
        <v>MP 06</v>
      </c>
      <c r="O2117" t="s">
        <v>17</v>
      </c>
      <c r="P2117" t="str">
        <f>_xlfn.XLOOKUP(Table2[[#This Row],[status_reservasi]],'Dim Status Reservasi'!$B$2:$B$5,'Dim Status Reservasi'!$A$2:$A$5)</f>
        <v>ST 003</v>
      </c>
      <c r="Q2117" t="s">
        <v>37</v>
      </c>
      <c r="R2117" t="str">
        <f>_xlfn.XLOOKUP(Table2[[#This Row],[kota_hotel]],'Dim Kota Hotel'!$B$2:$B$21,'Dim Kota Hotel'!$A$2:$A$21)</f>
        <v>LOK 012</v>
      </c>
      <c r="S2117" t="s">
        <v>25</v>
      </c>
    </row>
    <row r="2118" spans="1:19" x14ac:dyDescent="0.25">
      <c r="A2118" t="s">
        <v>5744</v>
      </c>
      <c r="B2118" t="str">
        <f>_xlfn.XLOOKUP(Table2[[#This Row],[tanggal_checkin]],Table6[tanggal_checkin],Table6[id_checkin])</f>
        <v>CI 0500</v>
      </c>
      <c r="C2118" t="s">
        <v>11975</v>
      </c>
      <c r="D2118" t="str">
        <f>_xlfn.XLOOKUP(Table2[[#This Row],[tanggal_checkout]],Table4[tanggal_checkout],Table4[id_checkout])</f>
        <v>CO 0508</v>
      </c>
      <c r="E2118" t="s">
        <v>11600</v>
      </c>
      <c r="F2118" s="8">
        <v>0.28814814814814815</v>
      </c>
      <c r="G2118" t="str">
        <f>_xlfn.XLOOKUP(Table2[[#This Row],[nama_tamu]],Table10[nama_tamu],Table10[id_tamu])</f>
        <v>CUS 0311</v>
      </c>
      <c r="H2118" t="s">
        <v>5745</v>
      </c>
      <c r="I2118" t="str">
        <f>_xlfn.XLOOKUP(Table2[[#This Row],[tipe_kamar]],Table12[tipe_kamar],Table12[id_kamar])</f>
        <v>KMR 002</v>
      </c>
      <c r="J2118" t="s">
        <v>82</v>
      </c>
      <c r="K2118">
        <v>7</v>
      </c>
      <c r="L2118">
        <v>331000</v>
      </c>
      <c r="M2118">
        <v>2317000</v>
      </c>
      <c r="N2118" t="str">
        <f>_xlfn.XLOOKUP(Table2[[#This Row],[metode_pembayaran]],Table11[metode_pembayaran],Table11[id_pembayaran])</f>
        <v>MP 06</v>
      </c>
      <c r="O2118" t="s">
        <v>17</v>
      </c>
      <c r="P2118" t="str">
        <f>_xlfn.XLOOKUP(Table2[[#This Row],[status_reservasi]],'Dim Status Reservasi'!$B$2:$B$5,'Dim Status Reservasi'!$A$2:$A$5)</f>
        <v>ST 003</v>
      </c>
      <c r="Q2118" t="s">
        <v>37</v>
      </c>
      <c r="R2118" t="str">
        <f>_xlfn.XLOOKUP(Table2[[#This Row],[kota_hotel]],'Dim Kota Hotel'!$B$2:$B$21,'Dim Kota Hotel'!$A$2:$A$21)</f>
        <v>LOK 017</v>
      </c>
      <c r="S2118" t="s">
        <v>84</v>
      </c>
    </row>
    <row r="2119" spans="1:19" x14ac:dyDescent="0.25">
      <c r="A2119" t="s">
        <v>5746</v>
      </c>
      <c r="B2119" t="str">
        <f>_xlfn.XLOOKUP(Table2[[#This Row],[tanggal_checkin]],Table6[tanggal_checkin],Table6[id_checkin])</f>
        <v>CI 1060</v>
      </c>
      <c r="C2119" t="s">
        <v>11025</v>
      </c>
      <c r="D2119" t="str">
        <f>_xlfn.XLOOKUP(Table2[[#This Row],[tanggal_checkout]],Table4[tanggal_checkout],Table4[id_checkout])</f>
        <v>CO 1071</v>
      </c>
      <c r="E2119" t="s">
        <v>11634</v>
      </c>
      <c r="F2119" s="8">
        <v>0.93018518518518523</v>
      </c>
      <c r="G2119" t="str">
        <f>_xlfn.XLOOKUP(Table2[[#This Row],[nama_tamu]],Table10[nama_tamu],Table10[id_tamu])</f>
        <v>CUS 0258</v>
      </c>
      <c r="H2119" t="s">
        <v>5747</v>
      </c>
      <c r="I2119" t="str">
        <f>_xlfn.XLOOKUP(Table2[[#This Row],[tipe_kamar]],Table12[tipe_kamar],Table12[id_kamar])</f>
        <v>KMR 003</v>
      </c>
      <c r="J2119" t="s">
        <v>64</v>
      </c>
      <c r="K2119">
        <v>9</v>
      </c>
      <c r="L2119">
        <v>1357000</v>
      </c>
      <c r="M2119">
        <v>12213000</v>
      </c>
      <c r="N2119" t="str">
        <f>_xlfn.XLOOKUP(Table2[[#This Row],[metode_pembayaran]],Table11[metode_pembayaran],Table11[id_pembayaran])</f>
        <v>MP 03</v>
      </c>
      <c r="O2119" t="s">
        <v>36</v>
      </c>
      <c r="P2119" t="str">
        <f>_xlfn.XLOOKUP(Table2[[#This Row],[status_reservasi]],'Dim Status Reservasi'!$B$2:$B$5,'Dim Status Reservasi'!$A$2:$A$5)</f>
        <v>ST 001</v>
      </c>
      <c r="Q2119" t="s">
        <v>214</v>
      </c>
      <c r="R2119" t="str">
        <f>_xlfn.XLOOKUP(Table2[[#This Row],[kota_hotel]],'Dim Kota Hotel'!$B$2:$B$21,'Dim Kota Hotel'!$A$2:$A$21)</f>
        <v>LOK 004</v>
      </c>
      <c r="S2119" t="s">
        <v>49</v>
      </c>
    </row>
    <row r="2120" spans="1:19" x14ac:dyDescent="0.25">
      <c r="A2120" t="s">
        <v>5748</v>
      </c>
      <c r="B2120" t="str">
        <f>_xlfn.XLOOKUP(Table2[[#This Row],[tanggal_checkin]],Table6[tanggal_checkin],Table6[id_checkin])</f>
        <v>CI 0672</v>
      </c>
      <c r="C2120" t="s">
        <v>11234</v>
      </c>
      <c r="D2120" t="str">
        <f>_xlfn.XLOOKUP(Table2[[#This Row],[tanggal_checkout]],Table4[tanggal_checkout],Table4[id_checkout])</f>
        <v>CO 0676</v>
      </c>
      <c r="E2120" t="s">
        <v>11504</v>
      </c>
      <c r="F2120" s="8">
        <v>0.83964120370370365</v>
      </c>
      <c r="G2120" t="str">
        <f>_xlfn.XLOOKUP(Table2[[#This Row],[nama_tamu]],Table10[nama_tamu],Table10[id_tamu])</f>
        <v>CUS 2929</v>
      </c>
      <c r="H2120" t="s">
        <v>5749</v>
      </c>
      <c r="I2120" t="str">
        <f>_xlfn.XLOOKUP(Table2[[#This Row],[tipe_kamar]],Table12[tipe_kamar],Table12[id_kamar])</f>
        <v>KMR 003</v>
      </c>
      <c r="J2120" t="s">
        <v>64</v>
      </c>
      <c r="K2120">
        <v>3</v>
      </c>
      <c r="L2120">
        <v>1156000</v>
      </c>
      <c r="M2120">
        <v>3468000</v>
      </c>
      <c r="N2120" t="str">
        <f>_xlfn.XLOOKUP(Table2[[#This Row],[metode_pembayaran]],Table11[metode_pembayaran],Table11[id_pembayaran])</f>
        <v>MP 03</v>
      </c>
      <c r="O2120" t="s">
        <v>36</v>
      </c>
      <c r="P2120" t="str">
        <f>_xlfn.XLOOKUP(Table2[[#This Row],[status_reservasi]],'Dim Status Reservasi'!$B$2:$B$5,'Dim Status Reservasi'!$A$2:$A$5)</f>
        <v>ST 003</v>
      </c>
      <c r="Q2120" t="s">
        <v>37</v>
      </c>
      <c r="R2120" t="str">
        <f>_xlfn.XLOOKUP(Table2[[#This Row],[kota_hotel]],'Dim Kota Hotel'!$B$2:$B$21,'Dim Kota Hotel'!$A$2:$A$21)</f>
        <v>LOK 010</v>
      </c>
      <c r="S2120" t="s">
        <v>226</v>
      </c>
    </row>
    <row r="2121" spans="1:19" x14ac:dyDescent="0.25">
      <c r="A2121" t="s">
        <v>5750</v>
      </c>
      <c r="B2121" t="str">
        <f>_xlfn.XLOOKUP(Table2[[#This Row],[tanggal_checkin]],Table6[tanggal_checkin],Table6[id_checkin])</f>
        <v>CI 0360</v>
      </c>
      <c r="C2121" t="s">
        <v>11910</v>
      </c>
      <c r="D2121" t="str">
        <f>_xlfn.XLOOKUP(Table2[[#This Row],[tanggal_checkout]],Table4[tanggal_checkout],Table4[id_checkout])</f>
        <v>CO 0359</v>
      </c>
      <c r="E2121" t="s">
        <v>12035</v>
      </c>
      <c r="F2121" s="8">
        <v>0.63131944444444443</v>
      </c>
      <c r="G2121" t="str">
        <f>_xlfn.XLOOKUP(Table2[[#This Row],[nama_tamu]],Table10[nama_tamu],Table10[id_tamu])</f>
        <v>CUS 3908</v>
      </c>
      <c r="H2121" t="s">
        <v>5751</v>
      </c>
      <c r="I2121" t="str">
        <f>_xlfn.XLOOKUP(Table2[[#This Row],[tipe_kamar]],Table12[tipe_kamar],Table12[id_kamar])</f>
        <v>KMR 003</v>
      </c>
      <c r="J2121" t="s">
        <v>64</v>
      </c>
      <c r="K2121">
        <v>1</v>
      </c>
      <c r="L2121">
        <v>1165000</v>
      </c>
      <c r="M2121">
        <v>1165000</v>
      </c>
      <c r="N2121" t="str">
        <f>_xlfn.XLOOKUP(Table2[[#This Row],[metode_pembayaran]],Table11[metode_pembayaran],Table11[id_pembayaran])</f>
        <v>MP 04</v>
      </c>
      <c r="O2121" t="s">
        <v>53</v>
      </c>
      <c r="P2121" t="str">
        <f>_xlfn.XLOOKUP(Table2[[#This Row],[status_reservasi]],'Dim Status Reservasi'!$B$2:$B$5,'Dim Status Reservasi'!$A$2:$A$5)</f>
        <v>ST 002</v>
      </c>
      <c r="Q2121" t="s">
        <v>124</v>
      </c>
      <c r="R2121" t="str">
        <f>_xlfn.XLOOKUP(Table2[[#This Row],[kota_hotel]],'Dim Kota Hotel'!$B$2:$B$21,'Dim Kota Hotel'!$A$2:$A$21)</f>
        <v>LOK 009</v>
      </c>
      <c r="S2121" t="s">
        <v>19</v>
      </c>
    </row>
    <row r="2122" spans="1:19" x14ac:dyDescent="0.25">
      <c r="A2122" t="s">
        <v>5752</v>
      </c>
      <c r="B2122" t="str">
        <f>_xlfn.XLOOKUP(Table2[[#This Row],[tanggal_checkin]],Table6[tanggal_checkin],Table6[id_checkin])</f>
        <v>CI 0521</v>
      </c>
      <c r="C2122" t="s">
        <v>11688</v>
      </c>
      <c r="D2122" t="str">
        <f>_xlfn.XLOOKUP(Table2[[#This Row],[tanggal_checkout]],Table4[tanggal_checkout],Table4[id_checkout])</f>
        <v>CO 0529</v>
      </c>
      <c r="E2122" t="s">
        <v>12029</v>
      </c>
      <c r="F2122" s="8">
        <v>0.70784722222222218</v>
      </c>
      <c r="G2122" t="str">
        <f>_xlfn.XLOOKUP(Table2[[#This Row],[nama_tamu]],Table10[nama_tamu],Table10[id_tamu])</f>
        <v>CUS 0344</v>
      </c>
      <c r="H2122" t="s">
        <v>5753</v>
      </c>
      <c r="I2122" t="str">
        <f>_xlfn.XLOOKUP(Table2[[#This Row],[tipe_kamar]],Table12[tipe_kamar],Table12[id_kamar])</f>
        <v>KMR 002</v>
      </c>
      <c r="J2122" t="s">
        <v>82</v>
      </c>
      <c r="K2122">
        <v>7</v>
      </c>
      <c r="L2122">
        <v>353000</v>
      </c>
      <c r="M2122">
        <v>2471000</v>
      </c>
      <c r="N2122" t="str">
        <f>_xlfn.XLOOKUP(Table2[[#This Row],[metode_pembayaran]],Table11[metode_pembayaran],Table11[id_pembayaran])</f>
        <v>MP 04</v>
      </c>
      <c r="O2122" t="s">
        <v>53</v>
      </c>
      <c r="P2122" t="str">
        <f>_xlfn.XLOOKUP(Table2[[#This Row],[status_reservasi]],'Dim Status Reservasi'!$B$2:$B$5,'Dim Status Reservasi'!$A$2:$A$5)</f>
        <v>ST 003</v>
      </c>
      <c r="Q2122" t="s">
        <v>37</v>
      </c>
      <c r="R2122" t="str">
        <f>_xlfn.XLOOKUP(Table2[[#This Row],[kota_hotel]],'Dim Kota Hotel'!$B$2:$B$21,'Dim Kota Hotel'!$A$2:$A$21)</f>
        <v>LOK 014</v>
      </c>
      <c r="S2122" t="s">
        <v>222</v>
      </c>
    </row>
    <row r="2123" spans="1:19" x14ac:dyDescent="0.25">
      <c r="A2123" t="s">
        <v>5754</v>
      </c>
      <c r="B2123" t="str">
        <f>_xlfn.XLOOKUP(Table2[[#This Row],[tanggal_checkin]],Table6[tanggal_checkin],Table6[id_checkin])</f>
        <v>CI 0765</v>
      </c>
      <c r="C2123" t="s">
        <v>11757</v>
      </c>
      <c r="D2123" t="str">
        <f>_xlfn.XLOOKUP(Table2[[#This Row],[tanggal_checkout]],Table4[tanggal_checkout],Table4[id_checkout])</f>
        <v>CO 0772</v>
      </c>
      <c r="E2123" t="s">
        <v>11605</v>
      </c>
      <c r="F2123" s="8">
        <v>0.92193287037037042</v>
      </c>
      <c r="G2123" t="str">
        <f>_xlfn.XLOOKUP(Table2[[#This Row],[nama_tamu]],Table10[nama_tamu],Table10[id_tamu])</f>
        <v>CUS 2128</v>
      </c>
      <c r="H2123" t="s">
        <v>5756</v>
      </c>
      <c r="I2123" t="str">
        <f>_xlfn.XLOOKUP(Table2[[#This Row],[tipe_kamar]],Table12[tipe_kamar],Table12[id_kamar])</f>
        <v>KMR 001</v>
      </c>
      <c r="J2123" t="s">
        <v>23</v>
      </c>
      <c r="K2123">
        <v>5</v>
      </c>
      <c r="L2123">
        <v>661000</v>
      </c>
      <c r="M2123">
        <v>3305000</v>
      </c>
      <c r="N2123" t="str">
        <f>_xlfn.XLOOKUP(Table2[[#This Row],[metode_pembayaran]],Table11[metode_pembayaran],Table11[id_pembayaran])</f>
        <v>MP 04</v>
      </c>
      <c r="O2123" t="s">
        <v>53</v>
      </c>
      <c r="P2123" t="str">
        <f>_xlfn.XLOOKUP(Table2[[#This Row],[status_reservasi]],'Dim Status Reservasi'!$B$2:$B$5,'Dim Status Reservasi'!$A$2:$A$5)</f>
        <v>ST 002</v>
      </c>
      <c r="Q2123" t="s">
        <v>124</v>
      </c>
      <c r="R2123" t="str">
        <f>_xlfn.XLOOKUP(Table2[[#This Row],[kota_hotel]],'Dim Kota Hotel'!$B$2:$B$21,'Dim Kota Hotel'!$A$2:$A$21)</f>
        <v>LOK 016</v>
      </c>
      <c r="S2123" t="s">
        <v>117</v>
      </c>
    </row>
    <row r="2124" spans="1:19" x14ac:dyDescent="0.25">
      <c r="A2124" t="s">
        <v>5757</v>
      </c>
      <c r="B2124" t="str">
        <f>_xlfn.XLOOKUP(Table2[[#This Row],[tanggal_checkin]],Table6[tanggal_checkin],Table6[id_checkin])</f>
        <v>CI 0507</v>
      </c>
      <c r="C2124" t="s">
        <v>11600</v>
      </c>
      <c r="D2124" t="str">
        <f>_xlfn.XLOOKUP(Table2[[#This Row],[tanggal_checkout]],Table4[tanggal_checkout],Table4[id_checkout])</f>
        <v>CO 0512</v>
      </c>
      <c r="E2124" t="s">
        <v>11879</v>
      </c>
      <c r="F2124" s="8">
        <v>0.24626157407407406</v>
      </c>
      <c r="G2124" t="str">
        <f>_xlfn.XLOOKUP(Table2[[#This Row],[nama_tamu]],Table10[nama_tamu],Table10[id_tamu])</f>
        <v>CUS 0805</v>
      </c>
      <c r="H2124" t="s">
        <v>5758</v>
      </c>
      <c r="I2124" t="str">
        <f>_xlfn.XLOOKUP(Table2[[#This Row],[tipe_kamar]],Table12[tipe_kamar],Table12[id_kamar])</f>
        <v>KMR 003</v>
      </c>
      <c r="J2124" t="s">
        <v>64</v>
      </c>
      <c r="K2124">
        <v>4</v>
      </c>
      <c r="L2124">
        <v>1159000</v>
      </c>
      <c r="M2124">
        <v>4636000</v>
      </c>
      <c r="N2124" t="str">
        <f>_xlfn.XLOOKUP(Table2[[#This Row],[metode_pembayaran]],Table11[metode_pembayaran],Table11[id_pembayaran])</f>
        <v>MP 04</v>
      </c>
      <c r="O2124" t="s">
        <v>53</v>
      </c>
      <c r="P2124" t="str">
        <f>_xlfn.XLOOKUP(Table2[[#This Row],[status_reservasi]],'Dim Status Reservasi'!$B$2:$B$5,'Dim Status Reservasi'!$A$2:$A$5)</f>
        <v>ST 004</v>
      </c>
      <c r="Q2124" t="s">
        <v>48</v>
      </c>
      <c r="R2124" t="str">
        <f>_xlfn.XLOOKUP(Table2[[#This Row],[kota_hotel]],'Dim Kota Hotel'!$B$2:$B$21,'Dim Kota Hotel'!$A$2:$A$21)</f>
        <v>LOK 012</v>
      </c>
      <c r="S2124" t="s">
        <v>25</v>
      </c>
    </row>
    <row r="2125" spans="1:19" x14ac:dyDescent="0.25">
      <c r="A2125" t="s">
        <v>5759</v>
      </c>
      <c r="B2125" t="str">
        <f>_xlfn.XLOOKUP(Table2[[#This Row],[tanggal_checkin]],Table6[tanggal_checkin],Table6[id_checkin])</f>
        <v>CI 0568</v>
      </c>
      <c r="C2125" t="s">
        <v>11681</v>
      </c>
      <c r="D2125" t="str">
        <f>_xlfn.XLOOKUP(Table2[[#This Row],[tanggal_checkout]],Table4[tanggal_checkout],Table4[id_checkout])</f>
        <v>CO 0571</v>
      </c>
      <c r="E2125" t="s">
        <v>11089</v>
      </c>
      <c r="F2125" s="8">
        <v>0.19665509259259259</v>
      </c>
      <c r="G2125" t="str">
        <f>_xlfn.XLOOKUP(Table2[[#This Row],[nama_tamu]],Table10[nama_tamu],Table10[id_tamu])</f>
        <v>CUS 2048</v>
      </c>
      <c r="H2125" t="s">
        <v>5760</v>
      </c>
      <c r="I2125" t="str">
        <f>_xlfn.XLOOKUP(Table2[[#This Row],[tipe_kamar]],Table12[tipe_kamar],Table12[id_kamar])</f>
        <v>KMR 002</v>
      </c>
      <c r="J2125" t="s">
        <v>82</v>
      </c>
      <c r="K2125">
        <v>3</v>
      </c>
      <c r="L2125">
        <v>358000</v>
      </c>
      <c r="M2125">
        <v>1074000</v>
      </c>
      <c r="N2125" t="str">
        <f>_xlfn.XLOOKUP(Table2[[#This Row],[metode_pembayaran]],Table11[metode_pembayaran],Table11[id_pembayaran])</f>
        <v>MP 03</v>
      </c>
      <c r="O2125" t="s">
        <v>36</v>
      </c>
      <c r="P2125" t="str">
        <f>_xlfn.XLOOKUP(Table2[[#This Row],[status_reservasi]],'Dim Status Reservasi'!$B$2:$B$5,'Dim Status Reservasi'!$A$2:$A$5)</f>
        <v>ST 003</v>
      </c>
      <c r="Q2125" t="s">
        <v>37</v>
      </c>
      <c r="R2125" t="str">
        <f>_xlfn.XLOOKUP(Table2[[#This Row],[kota_hotel]],'Dim Kota Hotel'!$B$2:$B$21,'Dim Kota Hotel'!$A$2:$A$21)</f>
        <v>LOK 015</v>
      </c>
      <c r="S2125" t="s">
        <v>233</v>
      </c>
    </row>
    <row r="2126" spans="1:19" x14ac:dyDescent="0.25">
      <c r="A2126" t="s">
        <v>5761</v>
      </c>
      <c r="B2126" t="str">
        <f>_xlfn.XLOOKUP(Table2[[#This Row],[tanggal_checkin]],Table6[tanggal_checkin],Table6[id_checkin])</f>
        <v>CI 0823</v>
      </c>
      <c r="C2126" t="s">
        <v>11250</v>
      </c>
      <c r="D2126" t="str">
        <f>_xlfn.XLOOKUP(Table2[[#This Row],[tanggal_checkout]],Table4[tanggal_checkout],Table4[id_checkout])</f>
        <v>CO 0828</v>
      </c>
      <c r="E2126" t="s">
        <v>11347</v>
      </c>
      <c r="F2126" s="8">
        <v>0.91129629629629627</v>
      </c>
      <c r="G2126" t="str">
        <f>_xlfn.XLOOKUP(Table2[[#This Row],[nama_tamu]],Table10[nama_tamu],Table10[id_tamu])</f>
        <v>CUS 3372</v>
      </c>
      <c r="H2126" t="s">
        <v>5762</v>
      </c>
      <c r="I2126" t="str">
        <f>_xlfn.XLOOKUP(Table2[[#This Row],[tipe_kamar]],Table12[tipe_kamar],Table12[id_kamar])</f>
        <v>KMR 001</v>
      </c>
      <c r="J2126" t="s">
        <v>23</v>
      </c>
      <c r="K2126">
        <v>1</v>
      </c>
      <c r="L2126">
        <v>668000</v>
      </c>
      <c r="M2126">
        <v>668000</v>
      </c>
      <c r="N2126" t="str">
        <f>_xlfn.XLOOKUP(Table2[[#This Row],[metode_pembayaran]],Table11[metode_pembayaran],Table11[id_pembayaran])</f>
        <v>MP 03</v>
      </c>
      <c r="O2126" t="s">
        <v>36</v>
      </c>
      <c r="P2126" t="str">
        <f>_xlfn.XLOOKUP(Table2[[#This Row],[status_reservasi]],'Dim Status Reservasi'!$B$2:$B$5,'Dim Status Reservasi'!$A$2:$A$5)</f>
        <v>ST 003</v>
      </c>
      <c r="Q2126" t="s">
        <v>37</v>
      </c>
      <c r="R2126" t="str">
        <f>_xlfn.XLOOKUP(Table2[[#This Row],[kota_hotel]],'Dim Kota Hotel'!$B$2:$B$21,'Dim Kota Hotel'!$A$2:$A$21)</f>
        <v>LOK 005</v>
      </c>
      <c r="S2126" t="s">
        <v>43</v>
      </c>
    </row>
    <row r="2127" spans="1:19" x14ac:dyDescent="0.25">
      <c r="A2127" t="s">
        <v>5763</v>
      </c>
      <c r="B2127" t="str">
        <f>_xlfn.XLOOKUP(Table2[[#This Row],[tanggal_checkin]],Table6[tanggal_checkin],Table6[id_checkin])</f>
        <v>CI 0140</v>
      </c>
      <c r="C2127" t="s">
        <v>11359</v>
      </c>
      <c r="D2127" t="str">
        <f>_xlfn.XLOOKUP(Table2[[#This Row],[tanggal_checkout]],Table4[tanggal_checkout],Table4[id_checkout])</f>
        <v>CO 0145</v>
      </c>
      <c r="E2127" t="s">
        <v>11370</v>
      </c>
      <c r="F2127" s="8">
        <v>0.87805555555555559</v>
      </c>
      <c r="G2127" t="str">
        <f>_xlfn.XLOOKUP(Table2[[#This Row],[nama_tamu]],Table10[nama_tamu],Table10[id_tamu])</f>
        <v>CUS 1352</v>
      </c>
      <c r="H2127" t="s">
        <v>5765</v>
      </c>
      <c r="I2127" t="str">
        <f>_xlfn.XLOOKUP(Table2[[#This Row],[tipe_kamar]],Table12[tipe_kamar],Table12[id_kamar])</f>
        <v>KMR 004</v>
      </c>
      <c r="J2127" t="s">
        <v>47</v>
      </c>
      <c r="K2127">
        <v>5</v>
      </c>
      <c r="L2127">
        <v>515000</v>
      </c>
      <c r="M2127">
        <v>2575000</v>
      </c>
      <c r="N2127" t="str">
        <f>_xlfn.XLOOKUP(Table2[[#This Row],[metode_pembayaran]],Table11[metode_pembayaran],Table11[id_pembayaran])</f>
        <v>MP 03</v>
      </c>
      <c r="O2127" t="s">
        <v>36</v>
      </c>
      <c r="P2127" t="str">
        <f>_xlfn.XLOOKUP(Table2[[#This Row],[status_reservasi]],'Dim Status Reservasi'!$B$2:$B$5,'Dim Status Reservasi'!$A$2:$A$5)</f>
        <v>ST 004</v>
      </c>
      <c r="Q2127" t="s">
        <v>48</v>
      </c>
      <c r="R2127" t="str">
        <f>_xlfn.XLOOKUP(Table2[[#This Row],[kota_hotel]],'Dim Kota Hotel'!$B$2:$B$21,'Dim Kota Hotel'!$A$2:$A$21)</f>
        <v>LOK 002</v>
      </c>
      <c r="S2127" t="s">
        <v>60</v>
      </c>
    </row>
    <row r="2128" spans="1:19" x14ac:dyDescent="0.25">
      <c r="A2128" t="s">
        <v>5766</v>
      </c>
      <c r="B2128" t="str">
        <f>_xlfn.XLOOKUP(Table2[[#This Row],[tanggal_checkin]],Table6[tanggal_checkin],Table6[id_checkin])</f>
        <v>CI 0591</v>
      </c>
      <c r="C2128" t="s">
        <v>11254</v>
      </c>
      <c r="D2128" t="str">
        <f>_xlfn.XLOOKUP(Table2[[#This Row],[tanggal_checkout]],Table4[tanggal_checkout],Table4[id_checkout])</f>
        <v>CO 0597</v>
      </c>
      <c r="E2128" t="s">
        <v>11057</v>
      </c>
      <c r="F2128" s="8">
        <v>0.43707175925925928</v>
      </c>
      <c r="G2128" t="str">
        <f>_xlfn.XLOOKUP(Table2[[#This Row],[nama_tamu]],Table10[nama_tamu],Table10[id_tamu])</f>
        <v>CUS 0745</v>
      </c>
      <c r="H2128" t="s">
        <v>5767</v>
      </c>
      <c r="I2128" t="str">
        <f>_xlfn.XLOOKUP(Table2[[#This Row],[tipe_kamar]],Table12[tipe_kamar],Table12[id_kamar])</f>
        <v>KMR 001</v>
      </c>
      <c r="J2128" t="s">
        <v>23</v>
      </c>
      <c r="K2128">
        <v>6</v>
      </c>
      <c r="L2128">
        <v>686000</v>
      </c>
      <c r="M2128">
        <v>4116000</v>
      </c>
      <c r="N2128" t="str">
        <f>_xlfn.XLOOKUP(Table2[[#This Row],[metode_pembayaran]],Table11[metode_pembayaran],Table11[id_pembayaran])</f>
        <v>MP 06</v>
      </c>
      <c r="O2128" t="s">
        <v>17</v>
      </c>
      <c r="P2128" t="str">
        <f>_xlfn.XLOOKUP(Table2[[#This Row],[status_reservasi]],'Dim Status Reservasi'!$B$2:$B$5,'Dim Status Reservasi'!$A$2:$A$5)</f>
        <v>ST 002</v>
      </c>
      <c r="Q2128" t="s">
        <v>124</v>
      </c>
      <c r="R2128" t="str">
        <f>_xlfn.XLOOKUP(Table2[[#This Row],[kota_hotel]],'Dim Kota Hotel'!$B$2:$B$21,'Dim Kota Hotel'!$A$2:$A$21)</f>
        <v>LOK 008</v>
      </c>
      <c r="S2128" t="s">
        <v>68</v>
      </c>
    </row>
    <row r="2129" spans="1:19" x14ac:dyDescent="0.25">
      <c r="A2129" t="s">
        <v>5768</v>
      </c>
      <c r="B2129" t="str">
        <f>_xlfn.XLOOKUP(Table2[[#This Row],[tanggal_checkin]],Table6[tanggal_checkin],Table6[id_checkin])</f>
        <v>CI 0147</v>
      </c>
      <c r="C2129" t="s">
        <v>11180</v>
      </c>
      <c r="D2129" t="str">
        <f>_xlfn.XLOOKUP(Table2[[#This Row],[tanggal_checkout]],Table4[tanggal_checkout],Table4[id_checkout])</f>
        <v>CO 0155</v>
      </c>
      <c r="E2129" t="s">
        <v>12023</v>
      </c>
      <c r="F2129" s="8">
        <v>8.9062500000000003E-2</v>
      </c>
      <c r="G2129" t="str">
        <f>_xlfn.XLOOKUP(Table2[[#This Row],[nama_tamu]],Table10[nama_tamu],Table10[id_tamu])</f>
        <v>CUS 0247</v>
      </c>
      <c r="H2129" t="s">
        <v>5769</v>
      </c>
      <c r="I2129" t="str">
        <f>_xlfn.XLOOKUP(Table2[[#This Row],[tipe_kamar]],Table12[tipe_kamar],Table12[id_kamar])</f>
        <v>KMR 001</v>
      </c>
      <c r="J2129" t="s">
        <v>23</v>
      </c>
      <c r="K2129">
        <v>8</v>
      </c>
      <c r="L2129">
        <v>634000</v>
      </c>
      <c r="M2129">
        <v>5072000</v>
      </c>
      <c r="N2129" t="str">
        <f>_xlfn.XLOOKUP(Table2[[#This Row],[metode_pembayaran]],Table11[metode_pembayaran],Table11[id_pembayaran])</f>
        <v>MP 06</v>
      </c>
      <c r="O2129" t="s">
        <v>17</v>
      </c>
      <c r="P2129" t="str">
        <f>_xlfn.XLOOKUP(Table2[[#This Row],[status_reservasi]],'Dim Status Reservasi'!$B$2:$B$5,'Dim Status Reservasi'!$A$2:$A$5)</f>
        <v>ST 001</v>
      </c>
      <c r="Q2129" t="s">
        <v>214</v>
      </c>
      <c r="R2129" t="str">
        <f>_xlfn.XLOOKUP(Table2[[#This Row],[kota_hotel]],'Dim Kota Hotel'!$B$2:$B$21,'Dim Kota Hotel'!$A$2:$A$21)</f>
        <v>LOK 013</v>
      </c>
      <c r="S2129" t="s">
        <v>160</v>
      </c>
    </row>
    <row r="2130" spans="1:19" x14ac:dyDescent="0.25">
      <c r="A2130" t="s">
        <v>5770</v>
      </c>
      <c r="B2130" t="str">
        <f>_xlfn.XLOOKUP(Table2[[#This Row],[tanggal_checkin]],Table6[tanggal_checkin],Table6[id_checkin])</f>
        <v>CI 0267</v>
      </c>
      <c r="C2130" t="s">
        <v>11948</v>
      </c>
      <c r="D2130" t="str">
        <f>_xlfn.XLOOKUP(Table2[[#This Row],[tanggal_checkout]],Table4[tanggal_checkout],Table4[id_checkout])</f>
        <v>CO 0267</v>
      </c>
      <c r="E2130" t="s">
        <v>11671</v>
      </c>
      <c r="F2130" s="8">
        <v>0.95087962962962957</v>
      </c>
      <c r="G2130" t="str">
        <f>_xlfn.XLOOKUP(Table2[[#This Row],[nama_tamu]],Table10[nama_tamu],Table10[id_tamu])</f>
        <v>CUS 3593</v>
      </c>
      <c r="H2130" t="s">
        <v>5772</v>
      </c>
      <c r="I2130" t="str">
        <f>_xlfn.XLOOKUP(Table2[[#This Row],[tipe_kamar]],Table12[tipe_kamar],Table12[id_kamar])</f>
        <v>KMR 002</v>
      </c>
      <c r="J2130" t="s">
        <v>82</v>
      </c>
      <c r="K2130">
        <v>2</v>
      </c>
      <c r="L2130">
        <v>391000</v>
      </c>
      <c r="M2130">
        <v>782000</v>
      </c>
      <c r="N2130" t="str">
        <f>_xlfn.XLOOKUP(Table2[[#This Row],[metode_pembayaran]],Table11[metode_pembayaran],Table11[id_pembayaran])</f>
        <v>MP 04</v>
      </c>
      <c r="O2130" t="s">
        <v>53</v>
      </c>
      <c r="P2130" t="str">
        <f>_xlfn.XLOOKUP(Table2[[#This Row],[status_reservasi]],'Dim Status Reservasi'!$B$2:$B$5,'Dim Status Reservasi'!$A$2:$A$5)</f>
        <v>ST 001</v>
      </c>
      <c r="Q2130" t="s">
        <v>214</v>
      </c>
      <c r="R2130" t="str">
        <f>_xlfn.XLOOKUP(Table2[[#This Row],[kota_hotel]],'Dim Kota Hotel'!$B$2:$B$21,'Dim Kota Hotel'!$A$2:$A$21)</f>
        <v>LOK 016</v>
      </c>
      <c r="S2130" t="s">
        <v>117</v>
      </c>
    </row>
    <row r="2131" spans="1:19" x14ac:dyDescent="0.25">
      <c r="A2131" t="s">
        <v>5773</v>
      </c>
      <c r="B2131" t="str">
        <f>_xlfn.XLOOKUP(Table2[[#This Row],[tanggal_checkin]],Table6[tanggal_checkin],Table6[id_checkin])</f>
        <v>CI 0553</v>
      </c>
      <c r="C2131" t="s">
        <v>11953</v>
      </c>
      <c r="D2131" t="str">
        <f>_xlfn.XLOOKUP(Table2[[#This Row],[tanggal_checkout]],Table4[tanggal_checkout],Table4[id_checkout])</f>
        <v>CO 0555</v>
      </c>
      <c r="E2131" t="s">
        <v>11591</v>
      </c>
      <c r="F2131" s="8">
        <v>0.77598379629629632</v>
      </c>
      <c r="G2131" t="str">
        <f>_xlfn.XLOOKUP(Table2[[#This Row],[nama_tamu]],Table10[nama_tamu],Table10[id_tamu])</f>
        <v>CUS 2077</v>
      </c>
      <c r="H2131" t="s">
        <v>875</v>
      </c>
      <c r="I2131" t="str">
        <f>_xlfn.XLOOKUP(Table2[[#This Row],[tipe_kamar]],Table12[tipe_kamar],Table12[id_kamar])</f>
        <v>KMR 002</v>
      </c>
      <c r="J2131" t="s">
        <v>82</v>
      </c>
      <c r="K2131">
        <v>2</v>
      </c>
      <c r="L2131">
        <v>362000</v>
      </c>
      <c r="M2131">
        <v>724000</v>
      </c>
      <c r="N2131" t="str">
        <f>_xlfn.XLOOKUP(Table2[[#This Row],[metode_pembayaran]],Table11[metode_pembayaran],Table11[id_pembayaran])</f>
        <v>MP 03</v>
      </c>
      <c r="O2131" t="s">
        <v>36</v>
      </c>
      <c r="P2131" t="str">
        <f>_xlfn.XLOOKUP(Table2[[#This Row],[status_reservasi]],'Dim Status Reservasi'!$B$2:$B$5,'Dim Status Reservasi'!$A$2:$A$5)</f>
        <v>ST 003</v>
      </c>
      <c r="Q2131" t="s">
        <v>37</v>
      </c>
      <c r="R2131" t="str">
        <f>_xlfn.XLOOKUP(Table2[[#This Row],[kota_hotel]],'Dim Kota Hotel'!$B$2:$B$21,'Dim Kota Hotel'!$A$2:$A$21)</f>
        <v>LOK 006</v>
      </c>
      <c r="S2131" t="s">
        <v>129</v>
      </c>
    </row>
    <row r="2132" spans="1:19" x14ac:dyDescent="0.25">
      <c r="A2132" t="s">
        <v>5775</v>
      </c>
      <c r="B2132" t="str">
        <f>_xlfn.XLOOKUP(Table2[[#This Row],[tanggal_checkin]],Table6[tanggal_checkin],Table6[id_checkin])</f>
        <v>CI 1018</v>
      </c>
      <c r="C2132" t="s">
        <v>11895</v>
      </c>
      <c r="D2132" t="str">
        <f>_xlfn.XLOOKUP(Table2[[#This Row],[tanggal_checkout]],Table4[tanggal_checkout],Table4[id_checkout])</f>
        <v>CO 1030</v>
      </c>
      <c r="E2132" t="s">
        <v>11756</v>
      </c>
      <c r="F2132" s="8">
        <v>0.45057870370370373</v>
      </c>
      <c r="G2132" t="str">
        <f>_xlfn.XLOOKUP(Table2[[#This Row],[nama_tamu]],Table10[nama_tamu],Table10[id_tamu])</f>
        <v>CUS 0555</v>
      </c>
      <c r="H2132" t="s">
        <v>5777</v>
      </c>
      <c r="I2132" t="str">
        <f>_xlfn.XLOOKUP(Table2[[#This Row],[tipe_kamar]],Table12[tipe_kamar],Table12[id_kamar])</f>
        <v>KMR 004</v>
      </c>
      <c r="J2132" t="s">
        <v>47</v>
      </c>
      <c r="K2132">
        <v>9</v>
      </c>
      <c r="L2132">
        <v>508000</v>
      </c>
      <c r="M2132">
        <v>4572000</v>
      </c>
      <c r="N2132" t="str">
        <f>_xlfn.XLOOKUP(Table2[[#This Row],[metode_pembayaran]],Table11[metode_pembayaran],Table11[id_pembayaran])</f>
        <v>MP 06</v>
      </c>
      <c r="O2132" t="s">
        <v>17</v>
      </c>
      <c r="P2132" t="str">
        <f>_xlfn.XLOOKUP(Table2[[#This Row],[status_reservasi]],'Dim Status Reservasi'!$B$2:$B$5,'Dim Status Reservasi'!$A$2:$A$5)</f>
        <v>ST 004</v>
      </c>
      <c r="Q2132" t="s">
        <v>48</v>
      </c>
      <c r="R2132" t="str">
        <f>_xlfn.XLOOKUP(Table2[[#This Row],[kota_hotel]],'Dim Kota Hotel'!$B$2:$B$21,'Dim Kota Hotel'!$A$2:$A$21)</f>
        <v>LOK 020</v>
      </c>
      <c r="S2132" t="s">
        <v>94</v>
      </c>
    </row>
    <row r="2133" spans="1:19" x14ac:dyDescent="0.25">
      <c r="A2133" t="s">
        <v>5778</v>
      </c>
      <c r="B2133" t="str">
        <f>_xlfn.XLOOKUP(Table2[[#This Row],[tanggal_checkin]],Table6[tanggal_checkin],Table6[id_checkin])</f>
        <v>CI 1011</v>
      </c>
      <c r="C2133" t="s">
        <v>11763</v>
      </c>
      <c r="D2133" t="str">
        <f>_xlfn.XLOOKUP(Table2[[#This Row],[tanggal_checkout]],Table4[tanggal_checkout],Table4[id_checkout])</f>
        <v>CO 1017</v>
      </c>
      <c r="E2133" t="s">
        <v>11018</v>
      </c>
      <c r="F2133" s="8">
        <v>0.87280092592592595</v>
      </c>
      <c r="G2133" t="str">
        <f>_xlfn.XLOOKUP(Table2[[#This Row],[nama_tamu]],Table10[nama_tamu],Table10[id_tamu])</f>
        <v>CUS 1193</v>
      </c>
      <c r="H2133" t="s">
        <v>5780</v>
      </c>
      <c r="I2133" t="str">
        <f>_xlfn.XLOOKUP(Table2[[#This Row],[tipe_kamar]],Table12[tipe_kamar],Table12[id_kamar])</f>
        <v>KMR 004</v>
      </c>
      <c r="J2133" t="s">
        <v>47</v>
      </c>
      <c r="K2133">
        <v>3</v>
      </c>
      <c r="L2133">
        <v>425000</v>
      </c>
      <c r="M2133">
        <v>1275000</v>
      </c>
      <c r="N2133" t="str">
        <f>_xlfn.XLOOKUP(Table2[[#This Row],[metode_pembayaran]],Table11[metode_pembayaran],Table11[id_pembayaran])</f>
        <v>MP 04</v>
      </c>
      <c r="O2133" t="s">
        <v>53</v>
      </c>
      <c r="P2133" t="str">
        <f>_xlfn.XLOOKUP(Table2[[#This Row],[status_reservasi]],'Dim Status Reservasi'!$B$2:$B$5,'Dim Status Reservasi'!$A$2:$A$5)</f>
        <v>ST 001</v>
      </c>
      <c r="Q2133" t="s">
        <v>214</v>
      </c>
      <c r="R2133" t="str">
        <f>_xlfn.XLOOKUP(Table2[[#This Row],[kota_hotel]],'Dim Kota Hotel'!$B$2:$B$21,'Dim Kota Hotel'!$A$2:$A$21)</f>
        <v>LOK 014</v>
      </c>
      <c r="S2133" t="s">
        <v>222</v>
      </c>
    </row>
    <row r="2134" spans="1:19" x14ac:dyDescent="0.25">
      <c r="A2134" t="s">
        <v>5781</v>
      </c>
      <c r="B2134" t="str">
        <f>_xlfn.XLOOKUP(Table2[[#This Row],[tanggal_checkin]],Table6[tanggal_checkin],Table6[id_checkin])</f>
        <v>CI 0717</v>
      </c>
      <c r="C2134" t="s">
        <v>11201</v>
      </c>
      <c r="D2134" t="str">
        <f>_xlfn.XLOOKUP(Table2[[#This Row],[tanggal_checkout]],Table4[tanggal_checkout],Table4[id_checkout])</f>
        <v>CO 0726</v>
      </c>
      <c r="E2134" t="s">
        <v>11404</v>
      </c>
      <c r="F2134" s="8">
        <v>0.49321759259259257</v>
      </c>
      <c r="G2134" t="str">
        <f>_xlfn.XLOOKUP(Table2[[#This Row],[nama_tamu]],Table10[nama_tamu],Table10[id_tamu])</f>
        <v>CUS 4006</v>
      </c>
      <c r="H2134" t="s">
        <v>5783</v>
      </c>
      <c r="I2134" t="str">
        <f>_xlfn.XLOOKUP(Table2[[#This Row],[tipe_kamar]],Table12[tipe_kamar],Table12[id_kamar])</f>
        <v>KMR 001</v>
      </c>
      <c r="J2134" t="s">
        <v>23</v>
      </c>
      <c r="K2134">
        <v>6</v>
      </c>
      <c r="L2134">
        <v>543000</v>
      </c>
      <c r="M2134">
        <v>3258000</v>
      </c>
      <c r="N2134" t="str">
        <f>_xlfn.XLOOKUP(Table2[[#This Row],[metode_pembayaran]],Table11[metode_pembayaran],Table11[id_pembayaran])</f>
        <v>MP 06</v>
      </c>
      <c r="O2134" t="s">
        <v>17</v>
      </c>
      <c r="P2134" t="str">
        <f>_xlfn.XLOOKUP(Table2[[#This Row],[status_reservasi]],'Dim Status Reservasi'!$B$2:$B$5,'Dim Status Reservasi'!$A$2:$A$5)</f>
        <v>ST 003</v>
      </c>
      <c r="Q2134" t="s">
        <v>37</v>
      </c>
      <c r="R2134" t="str">
        <f>_xlfn.XLOOKUP(Table2[[#This Row],[kota_hotel]],'Dim Kota Hotel'!$B$2:$B$21,'Dim Kota Hotel'!$A$2:$A$21)</f>
        <v>LOK 020</v>
      </c>
      <c r="S2134" t="s">
        <v>94</v>
      </c>
    </row>
    <row r="2135" spans="1:19" x14ac:dyDescent="0.25">
      <c r="A2135" t="s">
        <v>5784</v>
      </c>
      <c r="B2135" t="str">
        <f>_xlfn.XLOOKUP(Table2[[#This Row],[tanggal_checkin]],Table6[tanggal_checkin],Table6[id_checkin])</f>
        <v>CI 0095</v>
      </c>
      <c r="C2135" t="s">
        <v>11549</v>
      </c>
      <c r="D2135" t="str">
        <f>_xlfn.XLOOKUP(Table2[[#This Row],[tanggal_checkout]],Table4[tanggal_checkout],Table4[id_checkout])</f>
        <v>CO 0096</v>
      </c>
      <c r="E2135" t="s">
        <v>11468</v>
      </c>
      <c r="F2135" s="8">
        <v>0.32067129629629632</v>
      </c>
      <c r="G2135" t="str">
        <f>_xlfn.XLOOKUP(Table2[[#This Row],[nama_tamu]],Table10[nama_tamu],Table10[id_tamu])</f>
        <v>CUS 1321</v>
      </c>
      <c r="H2135" t="s">
        <v>5786</v>
      </c>
      <c r="I2135" t="str">
        <f>_xlfn.XLOOKUP(Table2[[#This Row],[tipe_kamar]],Table12[tipe_kamar],Table12[id_kamar])</f>
        <v>KMR 002</v>
      </c>
      <c r="J2135" t="s">
        <v>82</v>
      </c>
      <c r="K2135">
        <v>1</v>
      </c>
      <c r="L2135">
        <v>341000</v>
      </c>
      <c r="M2135">
        <v>341000</v>
      </c>
      <c r="N2135" t="str">
        <f>_xlfn.XLOOKUP(Table2[[#This Row],[metode_pembayaran]],Table11[metode_pembayaran],Table11[id_pembayaran])</f>
        <v>MP 06</v>
      </c>
      <c r="O2135" t="s">
        <v>17</v>
      </c>
      <c r="P2135" t="str">
        <f>_xlfn.XLOOKUP(Table2[[#This Row],[status_reservasi]],'Dim Status Reservasi'!$B$2:$B$5,'Dim Status Reservasi'!$A$2:$A$5)</f>
        <v>ST 003</v>
      </c>
      <c r="Q2135" t="s">
        <v>37</v>
      </c>
      <c r="R2135" t="str">
        <f>_xlfn.XLOOKUP(Table2[[#This Row],[kota_hotel]],'Dim Kota Hotel'!$B$2:$B$21,'Dim Kota Hotel'!$A$2:$A$21)</f>
        <v>LOK 007</v>
      </c>
      <c r="S2135" t="s">
        <v>145</v>
      </c>
    </row>
    <row r="2136" spans="1:19" x14ac:dyDescent="0.25">
      <c r="A2136" t="s">
        <v>5787</v>
      </c>
      <c r="B2136" t="str">
        <f>_xlfn.XLOOKUP(Table2[[#This Row],[tanggal_checkin]],Table6[tanggal_checkin],Table6[id_checkin])</f>
        <v>CI 0620</v>
      </c>
      <c r="C2136" t="s">
        <v>11573</v>
      </c>
      <c r="D2136" t="str">
        <f>_xlfn.XLOOKUP(Table2[[#This Row],[tanggal_checkout]],Table4[tanggal_checkout],Table4[id_checkout])</f>
        <v>CO 0621</v>
      </c>
      <c r="E2136" t="s">
        <v>11314</v>
      </c>
      <c r="F2136" s="8">
        <v>0.68707175925925923</v>
      </c>
      <c r="G2136" t="str">
        <f>_xlfn.XLOOKUP(Table2[[#This Row],[nama_tamu]],Table10[nama_tamu],Table10[id_tamu])</f>
        <v>CUS 2964</v>
      </c>
      <c r="H2136" t="s">
        <v>5789</v>
      </c>
      <c r="I2136" t="str">
        <f>_xlfn.XLOOKUP(Table2[[#This Row],[tipe_kamar]],Table12[tipe_kamar],Table12[id_kamar])</f>
        <v>KMR 002</v>
      </c>
      <c r="J2136" t="s">
        <v>82</v>
      </c>
      <c r="K2136">
        <v>1</v>
      </c>
      <c r="L2136">
        <v>358000</v>
      </c>
      <c r="M2136">
        <v>358000</v>
      </c>
      <c r="N2136" t="str">
        <f>_xlfn.XLOOKUP(Table2[[#This Row],[metode_pembayaran]],Table11[metode_pembayaran],Table11[id_pembayaran])</f>
        <v>MP 06</v>
      </c>
      <c r="O2136" t="s">
        <v>17</v>
      </c>
      <c r="P2136" t="str">
        <f>_xlfn.XLOOKUP(Table2[[#This Row],[status_reservasi]],'Dim Status Reservasi'!$B$2:$B$5,'Dim Status Reservasi'!$A$2:$A$5)</f>
        <v>ST 001</v>
      </c>
      <c r="Q2136" t="s">
        <v>214</v>
      </c>
      <c r="R2136" t="str">
        <f>_xlfn.XLOOKUP(Table2[[#This Row],[kota_hotel]],'Dim Kota Hotel'!$B$2:$B$21,'Dim Kota Hotel'!$A$2:$A$21)</f>
        <v>LOK 020</v>
      </c>
      <c r="S2136" t="s">
        <v>94</v>
      </c>
    </row>
    <row r="2137" spans="1:19" x14ac:dyDescent="0.25">
      <c r="A2137" t="s">
        <v>5790</v>
      </c>
      <c r="B2137" t="str">
        <f>_xlfn.XLOOKUP(Table2[[#This Row],[tanggal_checkin]],Table6[tanggal_checkin],Table6[id_checkin])</f>
        <v>CI 0452</v>
      </c>
      <c r="C2137" t="s">
        <v>11808</v>
      </c>
      <c r="D2137" t="str">
        <f>_xlfn.XLOOKUP(Table2[[#This Row],[tanggal_checkout]],Table4[tanggal_checkout],Table4[id_checkout])</f>
        <v>CO 0463</v>
      </c>
      <c r="E2137" t="s">
        <v>11648</v>
      </c>
      <c r="F2137" s="8">
        <v>0.49917824074074074</v>
      </c>
      <c r="G2137" t="str">
        <f>_xlfn.XLOOKUP(Table2[[#This Row],[nama_tamu]],Table10[nama_tamu],Table10[id_tamu])</f>
        <v>CUS 2299</v>
      </c>
      <c r="H2137" t="s">
        <v>5791</v>
      </c>
      <c r="I2137" t="str">
        <f>_xlfn.XLOOKUP(Table2[[#This Row],[tipe_kamar]],Table12[tipe_kamar],Table12[id_kamar])</f>
        <v>KMR 004</v>
      </c>
      <c r="J2137" t="s">
        <v>47</v>
      </c>
      <c r="K2137">
        <v>9</v>
      </c>
      <c r="L2137">
        <v>450000</v>
      </c>
      <c r="M2137">
        <v>4050000</v>
      </c>
      <c r="N2137" t="str">
        <f>_xlfn.XLOOKUP(Table2[[#This Row],[metode_pembayaran]],Table11[metode_pembayaran],Table11[id_pembayaran])</f>
        <v>MP 06</v>
      </c>
      <c r="O2137" t="s">
        <v>17</v>
      </c>
      <c r="P2137" t="str">
        <f>_xlfn.XLOOKUP(Table2[[#This Row],[status_reservasi]],'Dim Status Reservasi'!$B$2:$B$5,'Dim Status Reservasi'!$A$2:$A$5)</f>
        <v>ST 003</v>
      </c>
      <c r="Q2137" t="s">
        <v>37</v>
      </c>
      <c r="R2137" t="str">
        <f>_xlfn.XLOOKUP(Table2[[#This Row],[kota_hotel]],'Dim Kota Hotel'!$B$2:$B$21,'Dim Kota Hotel'!$A$2:$A$21)</f>
        <v>LOK 011</v>
      </c>
      <c r="S2137" t="s">
        <v>38</v>
      </c>
    </row>
    <row r="2138" spans="1:19" x14ac:dyDescent="0.25">
      <c r="A2138" t="s">
        <v>5792</v>
      </c>
      <c r="B2138" t="str">
        <f>_xlfn.XLOOKUP(Table2[[#This Row],[tanggal_checkin]],Table6[tanggal_checkin],Table6[id_checkin])</f>
        <v>CI 0281</v>
      </c>
      <c r="C2138" t="s">
        <v>11021</v>
      </c>
      <c r="D2138" t="str">
        <f>_xlfn.XLOOKUP(Table2[[#This Row],[tanggal_checkout]],Table4[tanggal_checkout],Table4[id_checkout])</f>
        <v>CO 0281</v>
      </c>
      <c r="E2138" t="s">
        <v>11759</v>
      </c>
      <c r="F2138" s="8">
        <v>0.92740740740740746</v>
      </c>
      <c r="G2138" t="str">
        <f>_xlfn.XLOOKUP(Table2[[#This Row],[nama_tamu]],Table10[nama_tamu],Table10[id_tamu])</f>
        <v>CUS 1458</v>
      </c>
      <c r="H2138" t="s">
        <v>5793</v>
      </c>
      <c r="I2138" t="str">
        <f>_xlfn.XLOOKUP(Table2[[#This Row],[tipe_kamar]],Table12[tipe_kamar],Table12[id_kamar])</f>
        <v>KMR 001</v>
      </c>
      <c r="J2138" t="s">
        <v>23</v>
      </c>
      <c r="K2138">
        <v>2</v>
      </c>
      <c r="L2138">
        <v>560000</v>
      </c>
      <c r="M2138">
        <v>1120000</v>
      </c>
      <c r="N2138" t="str">
        <f>_xlfn.XLOOKUP(Table2[[#This Row],[metode_pembayaran]],Table11[metode_pembayaran],Table11[id_pembayaran])</f>
        <v>MP 05</v>
      </c>
      <c r="O2138" t="s">
        <v>72</v>
      </c>
      <c r="P2138" t="str">
        <f>_xlfn.XLOOKUP(Table2[[#This Row],[status_reservasi]],'Dim Status Reservasi'!$B$2:$B$5,'Dim Status Reservasi'!$A$2:$A$5)</f>
        <v>ST 003</v>
      </c>
      <c r="Q2138" t="s">
        <v>37</v>
      </c>
      <c r="R2138" t="str">
        <f>_xlfn.XLOOKUP(Table2[[#This Row],[kota_hotel]],'Dim Kota Hotel'!$B$2:$B$21,'Dim Kota Hotel'!$A$2:$A$21)</f>
        <v>LOK 006</v>
      </c>
      <c r="S2138" t="s">
        <v>129</v>
      </c>
    </row>
    <row r="2139" spans="1:19" x14ac:dyDescent="0.25">
      <c r="A2139" t="s">
        <v>5794</v>
      </c>
      <c r="B2139" t="str">
        <f>_xlfn.XLOOKUP(Table2[[#This Row],[tanggal_checkin]],Table6[tanggal_checkin],Table6[id_checkin])</f>
        <v>CI 0815</v>
      </c>
      <c r="C2139" t="s">
        <v>11229</v>
      </c>
      <c r="D2139" t="str">
        <f>_xlfn.XLOOKUP(Table2[[#This Row],[tanggal_checkout]],Table4[tanggal_checkout],Table4[id_checkout])</f>
        <v>CO 0827</v>
      </c>
      <c r="E2139" t="s">
        <v>11250</v>
      </c>
      <c r="F2139" s="8">
        <v>0.64748842592592593</v>
      </c>
      <c r="G2139" t="str">
        <f>_xlfn.XLOOKUP(Table2[[#This Row],[nama_tamu]],Table10[nama_tamu],Table10[id_tamu])</f>
        <v>CUS 3611</v>
      </c>
      <c r="H2139" t="s">
        <v>5795</v>
      </c>
      <c r="I2139" t="str">
        <f>_xlfn.XLOOKUP(Table2[[#This Row],[tipe_kamar]],Table12[tipe_kamar],Table12[id_kamar])</f>
        <v>KMR 001</v>
      </c>
      <c r="J2139" t="s">
        <v>23</v>
      </c>
      <c r="K2139">
        <v>8</v>
      </c>
      <c r="L2139">
        <v>575000</v>
      </c>
      <c r="M2139">
        <v>4600000</v>
      </c>
      <c r="N2139" t="str">
        <f>_xlfn.XLOOKUP(Table2[[#This Row],[metode_pembayaran]],Table11[metode_pembayaran],Table11[id_pembayaran])</f>
        <v>MP 02</v>
      </c>
      <c r="O2139" t="s">
        <v>30</v>
      </c>
      <c r="P2139" t="str">
        <f>_xlfn.XLOOKUP(Table2[[#This Row],[status_reservasi]],'Dim Status Reservasi'!$B$2:$B$5,'Dim Status Reservasi'!$A$2:$A$5)</f>
        <v>ST 002</v>
      </c>
      <c r="Q2139" t="s">
        <v>124</v>
      </c>
      <c r="R2139" t="str">
        <f>_xlfn.XLOOKUP(Table2[[#This Row],[kota_hotel]],'Dim Kota Hotel'!$B$2:$B$21,'Dim Kota Hotel'!$A$2:$A$21)</f>
        <v>LOK 019</v>
      </c>
      <c r="S2139" t="s">
        <v>133</v>
      </c>
    </row>
    <row r="2140" spans="1:19" x14ac:dyDescent="0.25">
      <c r="A2140" t="s">
        <v>5796</v>
      </c>
      <c r="B2140" t="str">
        <f>_xlfn.XLOOKUP(Table2[[#This Row],[tanggal_checkin]],Table6[tanggal_checkin],Table6[id_checkin])</f>
        <v>CI 0937</v>
      </c>
      <c r="C2140" t="s">
        <v>11345</v>
      </c>
      <c r="D2140" t="str">
        <f>_xlfn.XLOOKUP(Table2[[#This Row],[tanggal_checkout]],Table4[tanggal_checkout],Table4[id_checkout])</f>
        <v>CO 0949</v>
      </c>
      <c r="E2140" t="s">
        <v>11449</v>
      </c>
      <c r="F2140" s="8">
        <v>0.21025462962962962</v>
      </c>
      <c r="G2140" t="str">
        <f>_xlfn.XLOOKUP(Table2[[#This Row],[nama_tamu]],Table10[nama_tamu],Table10[id_tamu])</f>
        <v>CUS 1441</v>
      </c>
      <c r="H2140" t="s">
        <v>5798</v>
      </c>
      <c r="I2140" t="str">
        <f>_xlfn.XLOOKUP(Table2[[#This Row],[tipe_kamar]],Table12[tipe_kamar],Table12[id_kamar])</f>
        <v>KMR 004</v>
      </c>
      <c r="J2140" t="s">
        <v>47</v>
      </c>
      <c r="K2140">
        <v>9</v>
      </c>
      <c r="L2140">
        <v>445000</v>
      </c>
      <c r="M2140">
        <v>4005000</v>
      </c>
      <c r="N2140" t="str">
        <f>_xlfn.XLOOKUP(Table2[[#This Row],[metode_pembayaran]],Table11[metode_pembayaran],Table11[id_pembayaran])</f>
        <v>MP 01</v>
      </c>
      <c r="O2140" t="s">
        <v>24</v>
      </c>
      <c r="P2140" t="str">
        <f>_xlfn.XLOOKUP(Table2[[#This Row],[status_reservasi]],'Dim Status Reservasi'!$B$2:$B$5,'Dim Status Reservasi'!$A$2:$A$5)</f>
        <v>ST 001</v>
      </c>
      <c r="Q2140" t="s">
        <v>214</v>
      </c>
      <c r="R2140" t="str">
        <f>_xlfn.XLOOKUP(Table2[[#This Row],[kota_hotel]],'Dim Kota Hotel'!$B$2:$B$21,'Dim Kota Hotel'!$A$2:$A$21)</f>
        <v>LOK 020</v>
      </c>
      <c r="S2140" t="s">
        <v>94</v>
      </c>
    </row>
    <row r="2141" spans="1:19" x14ac:dyDescent="0.25">
      <c r="A2141" t="s">
        <v>5799</v>
      </c>
      <c r="B2141" t="str">
        <f>_xlfn.XLOOKUP(Table2[[#This Row],[tanggal_checkin]],Table6[tanggal_checkin],Table6[id_checkin])</f>
        <v>CI 0466</v>
      </c>
      <c r="C2141" t="s">
        <v>11877</v>
      </c>
      <c r="D2141" t="str">
        <f>_xlfn.XLOOKUP(Table2[[#This Row],[tanggal_checkout]],Table4[tanggal_checkout],Table4[id_checkout])</f>
        <v>CO 0471</v>
      </c>
      <c r="E2141" t="s">
        <v>11614</v>
      </c>
      <c r="F2141" s="8">
        <v>0.17798611111111112</v>
      </c>
      <c r="G2141" t="str">
        <f>_xlfn.XLOOKUP(Table2[[#This Row],[nama_tamu]],Table10[nama_tamu],Table10[id_tamu])</f>
        <v>CUS 1646</v>
      </c>
      <c r="H2141" t="s">
        <v>5801</v>
      </c>
      <c r="I2141" t="str">
        <f>_xlfn.XLOOKUP(Table2[[#This Row],[tipe_kamar]],Table12[tipe_kamar],Table12[id_kamar])</f>
        <v>KMR 002</v>
      </c>
      <c r="J2141" t="s">
        <v>82</v>
      </c>
      <c r="K2141">
        <v>4</v>
      </c>
      <c r="L2141">
        <v>367000</v>
      </c>
      <c r="M2141">
        <v>1468000</v>
      </c>
      <c r="N2141" t="str">
        <f>_xlfn.XLOOKUP(Table2[[#This Row],[metode_pembayaran]],Table11[metode_pembayaran],Table11[id_pembayaran])</f>
        <v>MP 06</v>
      </c>
      <c r="O2141" t="s">
        <v>17</v>
      </c>
      <c r="P2141" t="str">
        <f>_xlfn.XLOOKUP(Table2[[#This Row],[status_reservasi]],'Dim Status Reservasi'!$B$2:$B$5,'Dim Status Reservasi'!$A$2:$A$5)</f>
        <v>ST 003</v>
      </c>
      <c r="Q2141" t="s">
        <v>37</v>
      </c>
      <c r="R2141" t="str">
        <f>_xlfn.XLOOKUP(Table2[[#This Row],[kota_hotel]],'Dim Kota Hotel'!$B$2:$B$21,'Dim Kota Hotel'!$A$2:$A$21)</f>
        <v>LOK 012</v>
      </c>
      <c r="S2141" t="s">
        <v>25</v>
      </c>
    </row>
    <row r="2142" spans="1:19" x14ac:dyDescent="0.25">
      <c r="A2142" t="s">
        <v>5802</v>
      </c>
      <c r="B2142" t="str">
        <f>_xlfn.XLOOKUP(Table2[[#This Row],[tanggal_checkin]],Table6[tanggal_checkin],Table6[id_checkin])</f>
        <v>CI 0892</v>
      </c>
      <c r="C2142" t="s">
        <v>11407</v>
      </c>
      <c r="D2142" t="str">
        <f>_xlfn.XLOOKUP(Table2[[#This Row],[tanggal_checkout]],Table4[tanggal_checkout],Table4[id_checkout])</f>
        <v>CO 0901</v>
      </c>
      <c r="E2142" t="s">
        <v>11282</v>
      </c>
      <c r="F2142" s="8">
        <v>0.739837962962963</v>
      </c>
      <c r="G2142" t="str">
        <f>_xlfn.XLOOKUP(Table2[[#This Row],[nama_tamu]],Table10[nama_tamu],Table10[id_tamu])</f>
        <v>CUS 1006</v>
      </c>
      <c r="H2142" t="s">
        <v>5803</v>
      </c>
      <c r="I2142" t="str">
        <f>_xlfn.XLOOKUP(Table2[[#This Row],[tipe_kamar]],Table12[tipe_kamar],Table12[id_kamar])</f>
        <v>KMR 001</v>
      </c>
      <c r="J2142" t="s">
        <v>23</v>
      </c>
      <c r="K2142">
        <v>8</v>
      </c>
      <c r="L2142">
        <v>651000</v>
      </c>
      <c r="M2142">
        <v>5208000</v>
      </c>
      <c r="N2142" t="str">
        <f>_xlfn.XLOOKUP(Table2[[#This Row],[metode_pembayaran]],Table11[metode_pembayaran],Table11[id_pembayaran])</f>
        <v>MP 06</v>
      </c>
      <c r="O2142" t="s">
        <v>17</v>
      </c>
      <c r="P2142" t="str">
        <f>_xlfn.XLOOKUP(Table2[[#This Row],[status_reservasi]],'Dim Status Reservasi'!$B$2:$B$5,'Dim Status Reservasi'!$A$2:$A$5)</f>
        <v>ST 002</v>
      </c>
      <c r="Q2142" t="s">
        <v>124</v>
      </c>
      <c r="R2142" t="str">
        <f>_xlfn.XLOOKUP(Table2[[#This Row],[kota_hotel]],'Dim Kota Hotel'!$B$2:$B$21,'Dim Kota Hotel'!$A$2:$A$21)</f>
        <v>LOK 017</v>
      </c>
      <c r="S2142" t="s">
        <v>84</v>
      </c>
    </row>
    <row r="2143" spans="1:19" x14ac:dyDescent="0.25">
      <c r="A2143" t="s">
        <v>5804</v>
      </c>
      <c r="B2143" t="str">
        <f>_xlfn.XLOOKUP(Table2[[#This Row],[tanggal_checkin]],Table6[tanggal_checkin],Table6[id_checkin])</f>
        <v>CI 0140</v>
      </c>
      <c r="C2143" t="s">
        <v>11359</v>
      </c>
      <c r="D2143" t="str">
        <f>_xlfn.XLOOKUP(Table2[[#This Row],[tanggal_checkout]],Table4[tanggal_checkout],Table4[id_checkout])</f>
        <v>CO 0149</v>
      </c>
      <c r="E2143" t="s">
        <v>11641</v>
      </c>
      <c r="F2143" s="8">
        <v>0.1159375</v>
      </c>
      <c r="G2143" t="str">
        <f>_xlfn.XLOOKUP(Table2[[#This Row],[nama_tamu]],Table10[nama_tamu],Table10[id_tamu])</f>
        <v>CUS 0051</v>
      </c>
      <c r="H2143" t="s">
        <v>5805</v>
      </c>
      <c r="I2143" t="str">
        <f>_xlfn.XLOOKUP(Table2[[#This Row],[tipe_kamar]],Table12[tipe_kamar],Table12[id_kamar])</f>
        <v>KMR 002</v>
      </c>
      <c r="J2143" t="s">
        <v>82</v>
      </c>
      <c r="K2143">
        <v>9</v>
      </c>
      <c r="L2143">
        <v>352000</v>
      </c>
      <c r="M2143">
        <v>3168000</v>
      </c>
      <c r="N2143" t="str">
        <f>_xlfn.XLOOKUP(Table2[[#This Row],[metode_pembayaran]],Table11[metode_pembayaran],Table11[id_pembayaran])</f>
        <v>MP 04</v>
      </c>
      <c r="O2143" t="s">
        <v>53</v>
      </c>
      <c r="P2143" t="str">
        <f>_xlfn.XLOOKUP(Table2[[#This Row],[status_reservasi]],'Dim Status Reservasi'!$B$2:$B$5,'Dim Status Reservasi'!$A$2:$A$5)</f>
        <v>ST 001</v>
      </c>
      <c r="Q2143" t="s">
        <v>214</v>
      </c>
      <c r="R2143" t="str">
        <f>_xlfn.XLOOKUP(Table2[[#This Row],[kota_hotel]],'Dim Kota Hotel'!$B$2:$B$21,'Dim Kota Hotel'!$A$2:$A$21)</f>
        <v>LOK 008</v>
      </c>
      <c r="S2143" t="s">
        <v>68</v>
      </c>
    </row>
    <row r="2144" spans="1:19" x14ac:dyDescent="0.25">
      <c r="A2144" t="s">
        <v>5806</v>
      </c>
      <c r="B2144" t="str">
        <f>_xlfn.XLOOKUP(Table2[[#This Row],[tanggal_checkin]],Table6[tanggal_checkin],Table6[id_checkin])</f>
        <v>CI 0025</v>
      </c>
      <c r="C2144" t="s">
        <v>11947</v>
      </c>
      <c r="D2144" t="str">
        <f>_xlfn.XLOOKUP(Table2[[#This Row],[tanggal_checkout]],Table4[tanggal_checkout],Table4[id_checkout])</f>
        <v>CO 0032</v>
      </c>
      <c r="E2144" t="s">
        <v>11766</v>
      </c>
      <c r="F2144" s="8">
        <v>0.19030092592592593</v>
      </c>
      <c r="G2144" t="str">
        <f>_xlfn.XLOOKUP(Table2[[#This Row],[nama_tamu]],Table10[nama_tamu],Table10[id_tamu])</f>
        <v>CUS 1436</v>
      </c>
      <c r="H2144" t="s">
        <v>5808</v>
      </c>
      <c r="I2144" t="str">
        <f>_xlfn.XLOOKUP(Table2[[#This Row],[tipe_kamar]],Table12[tipe_kamar],Table12[id_kamar])</f>
        <v>KMR 004</v>
      </c>
      <c r="J2144" t="s">
        <v>47</v>
      </c>
      <c r="K2144">
        <v>7</v>
      </c>
      <c r="L2144">
        <v>450000</v>
      </c>
      <c r="M2144">
        <v>3150000</v>
      </c>
      <c r="N2144" t="str">
        <f>_xlfn.XLOOKUP(Table2[[#This Row],[metode_pembayaran]],Table11[metode_pembayaran],Table11[id_pembayaran])</f>
        <v>MP 04</v>
      </c>
      <c r="O2144" t="s">
        <v>53</v>
      </c>
      <c r="P2144" t="str">
        <f>_xlfn.XLOOKUP(Table2[[#This Row],[status_reservasi]],'Dim Status Reservasi'!$B$2:$B$5,'Dim Status Reservasi'!$A$2:$A$5)</f>
        <v>ST 003</v>
      </c>
      <c r="Q2144" t="s">
        <v>37</v>
      </c>
      <c r="R2144" t="str">
        <f>_xlfn.XLOOKUP(Table2[[#This Row],[kota_hotel]],'Dim Kota Hotel'!$B$2:$B$21,'Dim Kota Hotel'!$A$2:$A$21)</f>
        <v>LOK 011</v>
      </c>
      <c r="S2144" t="s">
        <v>38</v>
      </c>
    </row>
    <row r="2145" spans="1:19" x14ac:dyDescent="0.25">
      <c r="A2145" t="s">
        <v>5809</v>
      </c>
      <c r="B2145" t="str">
        <f>_xlfn.XLOOKUP(Table2[[#This Row],[tanggal_checkin]],Table6[tanggal_checkin],Table6[id_checkin])</f>
        <v>CI 0094</v>
      </c>
      <c r="C2145" t="s">
        <v>11693</v>
      </c>
      <c r="D2145" t="str">
        <f>_xlfn.XLOOKUP(Table2[[#This Row],[tanggal_checkout]],Table4[tanggal_checkout],Table4[id_checkout])</f>
        <v>CO 0095</v>
      </c>
      <c r="E2145" t="s">
        <v>11549</v>
      </c>
      <c r="F2145" s="8">
        <v>0.35616898148148146</v>
      </c>
      <c r="G2145" t="str">
        <f>_xlfn.XLOOKUP(Table2[[#This Row],[nama_tamu]],Table10[nama_tamu],Table10[id_tamu])</f>
        <v>CUS 1304</v>
      </c>
      <c r="H2145" t="s">
        <v>5811</v>
      </c>
      <c r="I2145" t="str">
        <f>_xlfn.XLOOKUP(Table2[[#This Row],[tipe_kamar]],Table12[tipe_kamar],Table12[id_kamar])</f>
        <v>KMR 001</v>
      </c>
      <c r="J2145" t="s">
        <v>23</v>
      </c>
      <c r="K2145">
        <v>1</v>
      </c>
      <c r="L2145">
        <v>611000</v>
      </c>
      <c r="M2145">
        <v>611000</v>
      </c>
      <c r="N2145" t="str">
        <f>_xlfn.XLOOKUP(Table2[[#This Row],[metode_pembayaran]],Table11[metode_pembayaran],Table11[id_pembayaran])</f>
        <v>MP 02</v>
      </c>
      <c r="O2145" t="s">
        <v>30</v>
      </c>
      <c r="P2145" t="str">
        <f>_xlfn.XLOOKUP(Table2[[#This Row],[status_reservasi]],'Dim Status Reservasi'!$B$2:$B$5,'Dim Status Reservasi'!$A$2:$A$5)</f>
        <v>ST 003</v>
      </c>
      <c r="Q2145" t="s">
        <v>37</v>
      </c>
      <c r="R2145" t="str">
        <f>_xlfn.XLOOKUP(Table2[[#This Row],[kota_hotel]],'Dim Kota Hotel'!$B$2:$B$21,'Dim Kota Hotel'!$A$2:$A$21)</f>
        <v>LOK 013</v>
      </c>
      <c r="S2145" t="s">
        <v>160</v>
      </c>
    </row>
    <row r="2146" spans="1:19" x14ac:dyDescent="0.25">
      <c r="A2146" t="s">
        <v>5812</v>
      </c>
      <c r="B2146" t="str">
        <f>_xlfn.XLOOKUP(Table2[[#This Row],[tanggal_checkin]],Table6[tanggal_checkin],Table6[id_checkin])</f>
        <v>CI 0263</v>
      </c>
      <c r="C2146" t="s">
        <v>11003</v>
      </c>
      <c r="D2146" t="str">
        <f>_xlfn.XLOOKUP(Table2[[#This Row],[tanggal_checkout]],Table4[tanggal_checkout],Table4[id_checkout])</f>
        <v>CO 0266</v>
      </c>
      <c r="E2146" t="s">
        <v>11310</v>
      </c>
      <c r="F2146" s="8">
        <v>0.22086805555555555</v>
      </c>
      <c r="G2146" t="str">
        <f>_xlfn.XLOOKUP(Table2[[#This Row],[nama_tamu]],Table10[nama_tamu],Table10[id_tamu])</f>
        <v>CUS 1854</v>
      </c>
      <c r="H2146" t="s">
        <v>5814</v>
      </c>
      <c r="I2146" t="str">
        <f>_xlfn.XLOOKUP(Table2[[#This Row],[tipe_kamar]],Table12[tipe_kamar],Table12[id_kamar])</f>
        <v>KMR 002</v>
      </c>
      <c r="J2146" t="s">
        <v>82</v>
      </c>
      <c r="K2146">
        <v>5</v>
      </c>
      <c r="L2146">
        <v>381000</v>
      </c>
      <c r="M2146">
        <v>1905000</v>
      </c>
      <c r="N2146" t="str">
        <f>_xlfn.XLOOKUP(Table2[[#This Row],[metode_pembayaran]],Table11[metode_pembayaran],Table11[id_pembayaran])</f>
        <v>MP 05</v>
      </c>
      <c r="O2146" t="s">
        <v>72</v>
      </c>
      <c r="P2146" t="str">
        <f>_xlfn.XLOOKUP(Table2[[#This Row],[status_reservasi]],'Dim Status Reservasi'!$B$2:$B$5,'Dim Status Reservasi'!$A$2:$A$5)</f>
        <v>ST 004</v>
      </c>
      <c r="Q2146" t="s">
        <v>48</v>
      </c>
      <c r="R2146" t="str">
        <f>_xlfn.XLOOKUP(Table2[[#This Row],[kota_hotel]],'Dim Kota Hotel'!$B$2:$B$21,'Dim Kota Hotel'!$A$2:$A$21)</f>
        <v>LOK 014</v>
      </c>
      <c r="S2146" t="s">
        <v>222</v>
      </c>
    </row>
    <row r="2147" spans="1:19" x14ac:dyDescent="0.25">
      <c r="A2147" t="s">
        <v>5815</v>
      </c>
      <c r="B2147" t="str">
        <f>_xlfn.XLOOKUP(Table2[[#This Row],[tanggal_checkin]],Table6[tanggal_checkin],Table6[id_checkin])</f>
        <v>CI 0288</v>
      </c>
      <c r="C2147" t="s">
        <v>11501</v>
      </c>
      <c r="D2147" t="str">
        <f>_xlfn.XLOOKUP(Table2[[#This Row],[tanggal_checkout]],Table4[tanggal_checkout],Table4[id_checkout])</f>
        <v>CO 0289</v>
      </c>
      <c r="E2147" t="s">
        <v>11475</v>
      </c>
      <c r="F2147" s="8">
        <v>0.13994212962962962</v>
      </c>
      <c r="G2147" t="str">
        <f>_xlfn.XLOOKUP(Table2[[#This Row],[nama_tamu]],Table10[nama_tamu],Table10[id_tamu])</f>
        <v>CUS 0441</v>
      </c>
      <c r="H2147" t="s">
        <v>5816</v>
      </c>
      <c r="I2147" t="str">
        <f>_xlfn.XLOOKUP(Table2[[#This Row],[tipe_kamar]],Table12[tipe_kamar],Table12[id_kamar])</f>
        <v>KMR 004</v>
      </c>
      <c r="J2147" t="s">
        <v>47</v>
      </c>
      <c r="K2147">
        <v>3</v>
      </c>
      <c r="L2147">
        <v>474000</v>
      </c>
      <c r="M2147">
        <v>1422000</v>
      </c>
      <c r="N2147" t="str">
        <f>_xlfn.XLOOKUP(Table2[[#This Row],[metode_pembayaran]],Table11[metode_pembayaran],Table11[id_pembayaran])</f>
        <v>MP 05</v>
      </c>
      <c r="O2147" t="s">
        <v>72</v>
      </c>
      <c r="P2147" t="str">
        <f>_xlfn.XLOOKUP(Table2[[#This Row],[status_reservasi]],'Dim Status Reservasi'!$B$2:$B$5,'Dim Status Reservasi'!$A$2:$A$5)</f>
        <v>ST 004</v>
      </c>
      <c r="Q2147" t="s">
        <v>48</v>
      </c>
      <c r="R2147" t="str">
        <f>_xlfn.XLOOKUP(Table2[[#This Row],[kota_hotel]],'Dim Kota Hotel'!$B$2:$B$21,'Dim Kota Hotel'!$A$2:$A$21)</f>
        <v>LOK 013</v>
      </c>
      <c r="S2147" t="s">
        <v>160</v>
      </c>
    </row>
    <row r="2148" spans="1:19" x14ac:dyDescent="0.25">
      <c r="A2148" t="s">
        <v>5817</v>
      </c>
      <c r="B2148" t="str">
        <f>_xlfn.XLOOKUP(Table2[[#This Row],[tanggal_checkin]],Table6[tanggal_checkin],Table6[id_checkin])</f>
        <v>CI 0017</v>
      </c>
      <c r="C2148" t="s">
        <v>11650</v>
      </c>
      <c r="D2148" t="str">
        <f>_xlfn.XLOOKUP(Table2[[#This Row],[tanggal_checkout]],Table4[tanggal_checkout],Table4[id_checkout])</f>
        <v>CO 0019</v>
      </c>
      <c r="E2148" t="s">
        <v>11382</v>
      </c>
      <c r="F2148" s="8">
        <v>0.35145833333333332</v>
      </c>
      <c r="G2148" t="str">
        <f>_xlfn.XLOOKUP(Table2[[#This Row],[nama_tamu]],Table10[nama_tamu],Table10[id_tamu])</f>
        <v>CUS 2729</v>
      </c>
      <c r="H2148" t="s">
        <v>5818</v>
      </c>
      <c r="I2148" t="str">
        <f>_xlfn.XLOOKUP(Table2[[#This Row],[tipe_kamar]],Table12[tipe_kamar],Table12[id_kamar])</f>
        <v>KMR 004</v>
      </c>
      <c r="J2148" t="s">
        <v>47</v>
      </c>
      <c r="K2148">
        <v>3</v>
      </c>
      <c r="L2148">
        <v>461000</v>
      </c>
      <c r="M2148">
        <v>1383000</v>
      </c>
      <c r="N2148" t="str">
        <f>_xlfn.XLOOKUP(Table2[[#This Row],[metode_pembayaran]],Table11[metode_pembayaran],Table11[id_pembayaran])</f>
        <v>MP 06</v>
      </c>
      <c r="O2148" t="s">
        <v>17</v>
      </c>
      <c r="P2148" t="str">
        <f>_xlfn.XLOOKUP(Table2[[#This Row],[status_reservasi]],'Dim Status Reservasi'!$B$2:$B$5,'Dim Status Reservasi'!$A$2:$A$5)</f>
        <v>ST 004</v>
      </c>
      <c r="Q2148" t="s">
        <v>48</v>
      </c>
      <c r="R2148" t="str">
        <f>_xlfn.XLOOKUP(Table2[[#This Row],[kota_hotel]],'Dim Kota Hotel'!$B$2:$B$21,'Dim Kota Hotel'!$A$2:$A$21)</f>
        <v>LOK 007</v>
      </c>
      <c r="S2148" t="s">
        <v>145</v>
      </c>
    </row>
    <row r="2149" spans="1:19" x14ac:dyDescent="0.25">
      <c r="A2149" t="s">
        <v>5819</v>
      </c>
      <c r="B2149" t="str">
        <f>_xlfn.XLOOKUP(Table2[[#This Row],[tanggal_checkin]],Table6[tanggal_checkin],Table6[id_checkin])</f>
        <v>CI 0565</v>
      </c>
      <c r="C2149" t="s">
        <v>11253</v>
      </c>
      <c r="D2149" t="str">
        <f>_xlfn.XLOOKUP(Table2[[#This Row],[tanggal_checkout]],Table4[tanggal_checkout],Table4[id_checkout])</f>
        <v>CO 0572</v>
      </c>
      <c r="E2149" t="s">
        <v>11249</v>
      </c>
      <c r="F2149" s="8">
        <v>0.93157407407407411</v>
      </c>
      <c r="G2149" t="str">
        <f>_xlfn.XLOOKUP(Table2[[#This Row],[nama_tamu]],Table10[nama_tamu],Table10[id_tamu])</f>
        <v>CUS 0741</v>
      </c>
      <c r="H2149" t="s">
        <v>5821</v>
      </c>
      <c r="I2149" t="str">
        <f>_xlfn.XLOOKUP(Table2[[#This Row],[tipe_kamar]],Table12[tipe_kamar],Table12[id_kamar])</f>
        <v>KMR 002</v>
      </c>
      <c r="J2149" t="s">
        <v>82</v>
      </c>
      <c r="K2149">
        <v>7</v>
      </c>
      <c r="L2149">
        <v>363000</v>
      </c>
      <c r="M2149">
        <v>2541000</v>
      </c>
      <c r="N2149" t="str">
        <f>_xlfn.XLOOKUP(Table2[[#This Row],[metode_pembayaran]],Table11[metode_pembayaran],Table11[id_pembayaran])</f>
        <v>MP 03</v>
      </c>
      <c r="O2149" t="s">
        <v>36</v>
      </c>
      <c r="P2149" t="str">
        <f>_xlfn.XLOOKUP(Table2[[#This Row],[status_reservasi]],'Dim Status Reservasi'!$B$2:$B$5,'Dim Status Reservasi'!$A$2:$A$5)</f>
        <v>ST 003</v>
      </c>
      <c r="Q2149" t="s">
        <v>37</v>
      </c>
      <c r="R2149" t="str">
        <f>_xlfn.XLOOKUP(Table2[[#This Row],[kota_hotel]],'Dim Kota Hotel'!$B$2:$B$21,'Dim Kota Hotel'!$A$2:$A$21)</f>
        <v>LOK 014</v>
      </c>
      <c r="S2149" t="s">
        <v>222</v>
      </c>
    </row>
    <row r="2150" spans="1:19" x14ac:dyDescent="0.25">
      <c r="A2150" t="s">
        <v>5822</v>
      </c>
      <c r="B2150" t="str">
        <f>_xlfn.XLOOKUP(Table2[[#This Row],[tanggal_checkin]],Table6[tanggal_checkin],Table6[id_checkin])</f>
        <v>CI 0190</v>
      </c>
      <c r="C2150" t="s">
        <v>11894</v>
      </c>
      <c r="D2150" t="str">
        <f>_xlfn.XLOOKUP(Table2[[#This Row],[tanggal_checkout]],Table4[tanggal_checkout],Table4[id_checkout])</f>
        <v>CO 0200</v>
      </c>
      <c r="E2150" t="s">
        <v>11924</v>
      </c>
      <c r="F2150" s="8">
        <v>7.6249999999999998E-2</v>
      </c>
      <c r="G2150" t="str">
        <f>_xlfn.XLOOKUP(Table2[[#This Row],[nama_tamu]],Table10[nama_tamu],Table10[id_tamu])</f>
        <v>CUS 0814</v>
      </c>
      <c r="H2150" t="s">
        <v>5824</v>
      </c>
      <c r="I2150" t="str">
        <f>_xlfn.XLOOKUP(Table2[[#This Row],[tipe_kamar]],Table12[tipe_kamar],Table12[id_kamar])</f>
        <v>KMR 001</v>
      </c>
      <c r="J2150" t="s">
        <v>23</v>
      </c>
      <c r="K2150">
        <v>9</v>
      </c>
      <c r="L2150">
        <v>596000</v>
      </c>
      <c r="M2150">
        <v>5364000</v>
      </c>
      <c r="N2150" t="str">
        <f>_xlfn.XLOOKUP(Table2[[#This Row],[metode_pembayaran]],Table11[metode_pembayaran],Table11[id_pembayaran])</f>
        <v>MP 05</v>
      </c>
      <c r="O2150" t="s">
        <v>72</v>
      </c>
      <c r="P2150" t="str">
        <f>_xlfn.XLOOKUP(Table2[[#This Row],[status_reservasi]],'Dim Status Reservasi'!$B$2:$B$5,'Dim Status Reservasi'!$A$2:$A$5)</f>
        <v>ST 003</v>
      </c>
      <c r="Q2150" t="s">
        <v>37</v>
      </c>
      <c r="R2150" t="str">
        <f>_xlfn.XLOOKUP(Table2[[#This Row],[kota_hotel]],'Dim Kota Hotel'!$B$2:$B$21,'Dim Kota Hotel'!$A$2:$A$21)</f>
        <v>LOK 007</v>
      </c>
      <c r="S2150" t="s">
        <v>145</v>
      </c>
    </row>
    <row r="2151" spans="1:19" x14ac:dyDescent="0.25">
      <c r="A2151" t="s">
        <v>5825</v>
      </c>
      <c r="B2151" t="str">
        <f>_xlfn.XLOOKUP(Table2[[#This Row],[tanggal_checkin]],Table6[tanggal_checkin],Table6[id_checkin])</f>
        <v>CI 0478</v>
      </c>
      <c r="C2151" t="s">
        <v>11678</v>
      </c>
      <c r="D2151" t="str">
        <f>_xlfn.XLOOKUP(Table2[[#This Row],[tanggal_checkout]],Table4[tanggal_checkout],Table4[id_checkout])</f>
        <v>CO 0483</v>
      </c>
      <c r="E2151" t="s">
        <v>11062</v>
      </c>
      <c r="F2151" s="8">
        <v>1.4004629629629629E-2</v>
      </c>
      <c r="G2151" t="str">
        <f>_xlfn.XLOOKUP(Table2[[#This Row],[nama_tamu]],Table10[nama_tamu],Table10[id_tamu])</f>
        <v>CUS 1746</v>
      </c>
      <c r="H2151" t="s">
        <v>5826</v>
      </c>
      <c r="I2151" t="str">
        <f>_xlfn.XLOOKUP(Table2[[#This Row],[tipe_kamar]],Table12[tipe_kamar],Table12[id_kamar])</f>
        <v>KMR 002</v>
      </c>
      <c r="J2151" t="s">
        <v>82</v>
      </c>
      <c r="K2151">
        <v>3</v>
      </c>
      <c r="L2151">
        <v>368000</v>
      </c>
      <c r="M2151">
        <v>1104000</v>
      </c>
      <c r="N2151" t="str">
        <f>_xlfn.XLOOKUP(Table2[[#This Row],[metode_pembayaran]],Table11[metode_pembayaran],Table11[id_pembayaran])</f>
        <v>MP 02</v>
      </c>
      <c r="O2151" t="s">
        <v>30</v>
      </c>
      <c r="P2151" t="str">
        <f>_xlfn.XLOOKUP(Table2[[#This Row],[status_reservasi]],'Dim Status Reservasi'!$B$2:$B$5,'Dim Status Reservasi'!$A$2:$A$5)</f>
        <v>ST 002</v>
      </c>
      <c r="Q2151" t="s">
        <v>124</v>
      </c>
      <c r="R2151" t="str">
        <f>_xlfn.XLOOKUP(Table2[[#This Row],[kota_hotel]],'Dim Kota Hotel'!$B$2:$B$21,'Dim Kota Hotel'!$A$2:$A$21)</f>
        <v>LOK 019</v>
      </c>
      <c r="S2151" t="s">
        <v>133</v>
      </c>
    </row>
    <row r="2152" spans="1:19" x14ac:dyDescent="0.25">
      <c r="A2152" t="s">
        <v>5827</v>
      </c>
      <c r="B2152" t="str">
        <f>_xlfn.XLOOKUP(Table2[[#This Row],[tanggal_checkin]],Table6[tanggal_checkin],Table6[id_checkin])</f>
        <v>CI 0694</v>
      </c>
      <c r="C2152" t="s">
        <v>11336</v>
      </c>
      <c r="D2152" t="str">
        <f>_xlfn.XLOOKUP(Table2[[#This Row],[tanggal_checkout]],Table4[tanggal_checkout],Table4[id_checkout])</f>
        <v>CO 0697</v>
      </c>
      <c r="E2152" t="s">
        <v>11632</v>
      </c>
      <c r="F2152" s="8">
        <v>0.7341550925925926</v>
      </c>
      <c r="G2152" t="str">
        <f>_xlfn.XLOOKUP(Table2[[#This Row],[nama_tamu]],Table10[nama_tamu],Table10[id_tamu])</f>
        <v>CUS 0421</v>
      </c>
      <c r="H2152" t="s">
        <v>5828</v>
      </c>
      <c r="I2152" t="str">
        <f>_xlfn.XLOOKUP(Table2[[#This Row],[tipe_kamar]],Table12[tipe_kamar],Table12[id_kamar])</f>
        <v>KMR 003</v>
      </c>
      <c r="J2152" t="s">
        <v>64</v>
      </c>
      <c r="K2152">
        <v>1</v>
      </c>
      <c r="L2152">
        <v>1331000</v>
      </c>
      <c r="M2152">
        <v>1331000</v>
      </c>
      <c r="N2152" t="str">
        <f>_xlfn.XLOOKUP(Table2[[#This Row],[metode_pembayaran]],Table11[metode_pembayaran],Table11[id_pembayaran])</f>
        <v>MP 06</v>
      </c>
      <c r="O2152" t="s">
        <v>17</v>
      </c>
      <c r="P2152" t="str">
        <f>_xlfn.XLOOKUP(Table2[[#This Row],[status_reservasi]],'Dim Status Reservasi'!$B$2:$B$5,'Dim Status Reservasi'!$A$2:$A$5)</f>
        <v>ST 004</v>
      </c>
      <c r="Q2152" t="s">
        <v>48</v>
      </c>
      <c r="R2152" t="str">
        <f>_xlfn.XLOOKUP(Table2[[#This Row],[kota_hotel]],'Dim Kota Hotel'!$B$2:$B$21,'Dim Kota Hotel'!$A$2:$A$21)</f>
        <v>LOK 005</v>
      </c>
      <c r="S2152" t="s">
        <v>43</v>
      </c>
    </row>
    <row r="2153" spans="1:19" x14ac:dyDescent="0.25">
      <c r="A2153" t="s">
        <v>5829</v>
      </c>
      <c r="B2153" t="str">
        <f>_xlfn.XLOOKUP(Table2[[#This Row],[tanggal_checkin]],Table6[tanggal_checkin],Table6[id_checkin])</f>
        <v>CI 0889</v>
      </c>
      <c r="C2153" t="s">
        <v>11406</v>
      </c>
      <c r="D2153" t="str">
        <f>_xlfn.XLOOKUP(Table2[[#This Row],[tanggal_checkout]],Table4[tanggal_checkout],Table4[id_checkout])</f>
        <v>CO 0893</v>
      </c>
      <c r="E2153" t="s">
        <v>11407</v>
      </c>
      <c r="F2153" s="8">
        <v>0.8574074074074074</v>
      </c>
      <c r="G2153" t="str">
        <f>_xlfn.XLOOKUP(Table2[[#This Row],[nama_tamu]],Table10[nama_tamu],Table10[id_tamu])</f>
        <v>CUS 0913</v>
      </c>
      <c r="H2153" t="s">
        <v>5831</v>
      </c>
      <c r="I2153" t="str">
        <f>_xlfn.XLOOKUP(Table2[[#This Row],[tipe_kamar]],Table12[tipe_kamar],Table12[id_kamar])</f>
        <v>KMR 001</v>
      </c>
      <c r="J2153" t="s">
        <v>23</v>
      </c>
      <c r="K2153">
        <v>3</v>
      </c>
      <c r="L2153">
        <v>602000</v>
      </c>
      <c r="M2153">
        <v>1806000</v>
      </c>
      <c r="N2153" t="str">
        <f>_xlfn.XLOOKUP(Table2[[#This Row],[metode_pembayaran]],Table11[metode_pembayaran],Table11[id_pembayaran])</f>
        <v>MP 06</v>
      </c>
      <c r="O2153" t="s">
        <v>17</v>
      </c>
      <c r="P2153" t="str">
        <f>_xlfn.XLOOKUP(Table2[[#This Row],[status_reservasi]],'Dim Status Reservasi'!$B$2:$B$5,'Dim Status Reservasi'!$A$2:$A$5)</f>
        <v>ST 004</v>
      </c>
      <c r="Q2153" t="s">
        <v>48</v>
      </c>
      <c r="R2153" t="str">
        <f>_xlfn.XLOOKUP(Table2[[#This Row],[kota_hotel]],'Dim Kota Hotel'!$B$2:$B$21,'Dim Kota Hotel'!$A$2:$A$21)</f>
        <v>LOK 020</v>
      </c>
      <c r="S2153" t="s">
        <v>94</v>
      </c>
    </row>
    <row r="2154" spans="1:19" x14ac:dyDescent="0.25">
      <c r="A2154" t="s">
        <v>5832</v>
      </c>
      <c r="B2154" t="str">
        <f>_xlfn.XLOOKUP(Table2[[#This Row],[tanggal_checkin]],Table6[tanggal_checkin],Table6[id_checkin])</f>
        <v>CI 0038</v>
      </c>
      <c r="C2154" t="s">
        <v>11812</v>
      </c>
      <c r="D2154" t="str">
        <f>_xlfn.XLOOKUP(Table2[[#This Row],[tanggal_checkout]],Table4[tanggal_checkout],Table4[id_checkout])</f>
        <v>CO 0042</v>
      </c>
      <c r="E2154" t="s">
        <v>11441</v>
      </c>
      <c r="F2154" s="8">
        <v>0.97554398148148147</v>
      </c>
      <c r="G2154" t="str">
        <f>_xlfn.XLOOKUP(Table2[[#This Row],[nama_tamu]],Table10[nama_tamu],Table10[id_tamu])</f>
        <v>CUS 0100</v>
      </c>
      <c r="H2154" t="s">
        <v>5833</v>
      </c>
      <c r="I2154" t="str">
        <f>_xlfn.XLOOKUP(Table2[[#This Row],[tipe_kamar]],Table12[tipe_kamar],Table12[id_kamar])</f>
        <v>KMR 004</v>
      </c>
      <c r="J2154" t="s">
        <v>47</v>
      </c>
      <c r="K2154">
        <v>4</v>
      </c>
      <c r="L2154">
        <v>487000</v>
      </c>
      <c r="M2154">
        <v>1948000</v>
      </c>
      <c r="N2154" t="str">
        <f>_xlfn.XLOOKUP(Table2[[#This Row],[metode_pembayaran]],Table11[metode_pembayaran],Table11[id_pembayaran])</f>
        <v>MP 05</v>
      </c>
      <c r="O2154" t="s">
        <v>72</v>
      </c>
      <c r="P2154" t="str">
        <f>_xlfn.XLOOKUP(Table2[[#This Row],[status_reservasi]],'Dim Status Reservasi'!$B$2:$B$5,'Dim Status Reservasi'!$A$2:$A$5)</f>
        <v>ST 002</v>
      </c>
      <c r="Q2154" t="s">
        <v>124</v>
      </c>
      <c r="R2154" t="str">
        <f>_xlfn.XLOOKUP(Table2[[#This Row],[kota_hotel]],'Dim Kota Hotel'!$B$2:$B$21,'Dim Kota Hotel'!$A$2:$A$21)</f>
        <v>LOK 013</v>
      </c>
      <c r="S2154" t="s">
        <v>160</v>
      </c>
    </row>
    <row r="2155" spans="1:19" x14ac:dyDescent="0.25">
      <c r="A2155" t="s">
        <v>5834</v>
      </c>
      <c r="B2155" t="str">
        <f>_xlfn.XLOOKUP(Table2[[#This Row],[tanggal_checkin]],Table6[tanggal_checkin],Table6[id_checkin])</f>
        <v>CI 0440</v>
      </c>
      <c r="C2155" t="s">
        <v>11082</v>
      </c>
      <c r="D2155" t="str">
        <f>_xlfn.XLOOKUP(Table2[[#This Row],[tanggal_checkout]],Table4[tanggal_checkout],Table4[id_checkout])</f>
        <v>CO 0443</v>
      </c>
      <c r="E2155" t="s">
        <v>11746</v>
      </c>
      <c r="F2155" s="8">
        <v>0.89451388888888894</v>
      </c>
      <c r="G2155" t="str">
        <f>_xlfn.XLOOKUP(Table2[[#This Row],[nama_tamu]],Table10[nama_tamu],Table10[id_tamu])</f>
        <v>CUS 1414</v>
      </c>
      <c r="H2155" t="s">
        <v>5835</v>
      </c>
      <c r="I2155" t="str">
        <f>_xlfn.XLOOKUP(Table2[[#This Row],[tipe_kamar]],Table12[tipe_kamar],Table12[id_kamar])</f>
        <v>KMR 002</v>
      </c>
      <c r="J2155" t="s">
        <v>82</v>
      </c>
      <c r="K2155">
        <v>1</v>
      </c>
      <c r="L2155">
        <v>356000</v>
      </c>
      <c r="M2155">
        <v>356000</v>
      </c>
      <c r="N2155" t="str">
        <f>_xlfn.XLOOKUP(Table2[[#This Row],[metode_pembayaran]],Table11[metode_pembayaran],Table11[id_pembayaran])</f>
        <v>MP 06</v>
      </c>
      <c r="O2155" t="s">
        <v>17</v>
      </c>
      <c r="P2155" t="str">
        <f>_xlfn.XLOOKUP(Table2[[#This Row],[status_reservasi]],'Dim Status Reservasi'!$B$2:$B$5,'Dim Status Reservasi'!$A$2:$A$5)</f>
        <v>ST 004</v>
      </c>
      <c r="Q2155" t="s">
        <v>48</v>
      </c>
      <c r="R2155" t="str">
        <f>_xlfn.XLOOKUP(Table2[[#This Row],[kota_hotel]],'Dim Kota Hotel'!$B$2:$B$21,'Dim Kota Hotel'!$A$2:$A$21)</f>
        <v>LOK 004</v>
      </c>
      <c r="S2155" t="s">
        <v>49</v>
      </c>
    </row>
    <row r="2156" spans="1:19" x14ac:dyDescent="0.25">
      <c r="A2156" t="s">
        <v>5836</v>
      </c>
      <c r="B2156" t="str">
        <f>_xlfn.XLOOKUP(Table2[[#This Row],[tanggal_checkin]],Table6[tanggal_checkin],Table6[id_checkin])</f>
        <v>CI 0268</v>
      </c>
      <c r="C2156" t="s">
        <v>11310</v>
      </c>
      <c r="D2156" t="str">
        <f>_xlfn.XLOOKUP(Table2[[#This Row],[tanggal_checkout]],Table4[tanggal_checkout],Table4[id_checkout])</f>
        <v>CO 0271</v>
      </c>
      <c r="E2156" t="s">
        <v>11213</v>
      </c>
      <c r="F2156" s="8">
        <v>0.95273148148148146</v>
      </c>
      <c r="G2156" t="str">
        <f>_xlfn.XLOOKUP(Table2[[#This Row],[nama_tamu]],Table10[nama_tamu],Table10[id_tamu])</f>
        <v>CUS 3771</v>
      </c>
      <c r="H2156" t="s">
        <v>5837</v>
      </c>
      <c r="I2156" t="str">
        <f>_xlfn.XLOOKUP(Table2[[#This Row],[tipe_kamar]],Table12[tipe_kamar],Table12[id_kamar])</f>
        <v>KMR 002</v>
      </c>
      <c r="J2156" t="s">
        <v>82</v>
      </c>
      <c r="K2156">
        <v>5</v>
      </c>
      <c r="L2156">
        <v>338000</v>
      </c>
      <c r="M2156">
        <v>1690000</v>
      </c>
      <c r="N2156" t="str">
        <f>_xlfn.XLOOKUP(Table2[[#This Row],[metode_pembayaran]],Table11[metode_pembayaran],Table11[id_pembayaran])</f>
        <v>MP 02</v>
      </c>
      <c r="O2156" t="s">
        <v>30</v>
      </c>
      <c r="P2156" t="str">
        <f>_xlfn.XLOOKUP(Table2[[#This Row],[status_reservasi]],'Dim Status Reservasi'!$B$2:$B$5,'Dim Status Reservasi'!$A$2:$A$5)</f>
        <v>ST 004</v>
      </c>
      <c r="Q2156" t="s">
        <v>48</v>
      </c>
      <c r="R2156" t="str">
        <f>_xlfn.XLOOKUP(Table2[[#This Row],[kota_hotel]],'Dim Kota Hotel'!$B$2:$B$21,'Dim Kota Hotel'!$A$2:$A$21)</f>
        <v>LOK 017</v>
      </c>
      <c r="S2156" t="s">
        <v>84</v>
      </c>
    </row>
    <row r="2157" spans="1:19" x14ac:dyDescent="0.25">
      <c r="A2157" t="s">
        <v>5838</v>
      </c>
      <c r="B2157" t="str">
        <f>_xlfn.XLOOKUP(Table2[[#This Row],[tanggal_checkin]],Table6[tanggal_checkin],Table6[id_checkin])</f>
        <v>CI 1018</v>
      </c>
      <c r="C2157" t="s">
        <v>11895</v>
      </c>
      <c r="D2157" t="str">
        <f>_xlfn.XLOOKUP(Table2[[#This Row],[tanggal_checkout]],Table4[tanggal_checkout],Table4[id_checkout])</f>
        <v>CO 1022</v>
      </c>
      <c r="E2157" t="s">
        <v>12024</v>
      </c>
      <c r="F2157" s="8">
        <v>0.14100694444444445</v>
      </c>
      <c r="G2157" t="str">
        <f>_xlfn.XLOOKUP(Table2[[#This Row],[nama_tamu]],Table10[nama_tamu],Table10[id_tamu])</f>
        <v>CUS 2078</v>
      </c>
      <c r="H2157" t="s">
        <v>5839</v>
      </c>
      <c r="I2157" t="str">
        <f>_xlfn.XLOOKUP(Table2[[#This Row],[tipe_kamar]],Table12[tipe_kamar],Table12[id_kamar])</f>
        <v>KMR 004</v>
      </c>
      <c r="J2157" t="s">
        <v>47</v>
      </c>
      <c r="K2157">
        <v>1</v>
      </c>
      <c r="L2157">
        <v>454000</v>
      </c>
      <c r="M2157">
        <v>454000</v>
      </c>
      <c r="N2157" t="str">
        <f>_xlfn.XLOOKUP(Table2[[#This Row],[metode_pembayaran]],Table11[metode_pembayaran],Table11[id_pembayaran])</f>
        <v>MP 06</v>
      </c>
      <c r="O2157" t="s">
        <v>17</v>
      </c>
      <c r="P2157" t="str">
        <f>_xlfn.XLOOKUP(Table2[[#This Row],[status_reservasi]],'Dim Status Reservasi'!$B$2:$B$5,'Dim Status Reservasi'!$A$2:$A$5)</f>
        <v>ST 003</v>
      </c>
      <c r="Q2157" t="s">
        <v>37</v>
      </c>
      <c r="R2157" t="str">
        <f>_xlfn.XLOOKUP(Table2[[#This Row],[kota_hotel]],'Dim Kota Hotel'!$B$2:$B$21,'Dim Kota Hotel'!$A$2:$A$21)</f>
        <v>LOK 007</v>
      </c>
      <c r="S2157" t="s">
        <v>145</v>
      </c>
    </row>
    <row r="2158" spans="1:19" x14ac:dyDescent="0.25">
      <c r="A2158" t="s">
        <v>5840</v>
      </c>
      <c r="B2158" t="str">
        <f>_xlfn.XLOOKUP(Table2[[#This Row],[tanggal_checkin]],Table6[tanggal_checkin],Table6[id_checkin])</f>
        <v>CI 0387</v>
      </c>
      <c r="C2158" t="s">
        <v>11839</v>
      </c>
      <c r="D2158" t="str">
        <f>_xlfn.XLOOKUP(Table2[[#This Row],[tanggal_checkout]],Table4[tanggal_checkout],Table4[id_checkout])</f>
        <v>CO 0391</v>
      </c>
      <c r="E2158" t="s">
        <v>11776</v>
      </c>
      <c r="F2158" s="8">
        <v>0.89060185185185181</v>
      </c>
      <c r="G2158" t="str">
        <f>_xlfn.XLOOKUP(Table2[[#This Row],[nama_tamu]],Table10[nama_tamu],Table10[id_tamu])</f>
        <v>CUS 0641</v>
      </c>
      <c r="H2158" t="s">
        <v>5842</v>
      </c>
      <c r="I2158" t="str">
        <f>_xlfn.XLOOKUP(Table2[[#This Row],[tipe_kamar]],Table12[tipe_kamar],Table12[id_kamar])</f>
        <v>KMR 004</v>
      </c>
      <c r="J2158" t="s">
        <v>47</v>
      </c>
      <c r="K2158">
        <v>3</v>
      </c>
      <c r="L2158">
        <v>468000</v>
      </c>
      <c r="M2158">
        <v>1404000</v>
      </c>
      <c r="N2158" t="str">
        <f>_xlfn.XLOOKUP(Table2[[#This Row],[metode_pembayaran]],Table11[metode_pembayaran],Table11[id_pembayaran])</f>
        <v>MP 06</v>
      </c>
      <c r="O2158" t="s">
        <v>17</v>
      </c>
      <c r="P2158" t="str">
        <f>_xlfn.XLOOKUP(Table2[[#This Row],[status_reservasi]],'Dim Status Reservasi'!$B$2:$B$5,'Dim Status Reservasi'!$A$2:$A$5)</f>
        <v>ST 003</v>
      </c>
      <c r="Q2158" t="s">
        <v>37</v>
      </c>
      <c r="R2158" t="str">
        <f>_xlfn.XLOOKUP(Table2[[#This Row],[kota_hotel]],'Dim Kota Hotel'!$B$2:$B$21,'Dim Kota Hotel'!$A$2:$A$21)</f>
        <v>LOK 020</v>
      </c>
      <c r="S2158" t="s">
        <v>94</v>
      </c>
    </row>
    <row r="2159" spans="1:19" x14ac:dyDescent="0.25">
      <c r="A2159" t="s">
        <v>5843</v>
      </c>
      <c r="B2159" t="str">
        <f>_xlfn.XLOOKUP(Table2[[#This Row],[tanggal_checkin]],Table6[tanggal_checkin],Table6[id_checkin])</f>
        <v>CI 0365</v>
      </c>
      <c r="C2159" t="s">
        <v>11881</v>
      </c>
      <c r="D2159" t="str">
        <f>_xlfn.XLOOKUP(Table2[[#This Row],[tanggal_checkout]],Table4[tanggal_checkout],Table4[id_checkout])</f>
        <v>CO 0365</v>
      </c>
      <c r="E2159" t="s">
        <v>11875</v>
      </c>
      <c r="F2159" s="8">
        <v>1.8958333333333334E-2</v>
      </c>
      <c r="G2159" t="str">
        <f>_xlfn.XLOOKUP(Table2[[#This Row],[nama_tamu]],Table10[nama_tamu],Table10[id_tamu])</f>
        <v>CUS 0640</v>
      </c>
      <c r="H2159" t="s">
        <v>5845</v>
      </c>
      <c r="I2159" t="str">
        <f>_xlfn.XLOOKUP(Table2[[#This Row],[tipe_kamar]],Table12[tipe_kamar],Table12[id_kamar])</f>
        <v>KMR 003</v>
      </c>
      <c r="J2159" t="s">
        <v>64</v>
      </c>
      <c r="K2159">
        <v>1</v>
      </c>
      <c r="L2159">
        <v>1147000</v>
      </c>
      <c r="M2159">
        <v>1147000</v>
      </c>
      <c r="N2159" t="str">
        <f>_xlfn.XLOOKUP(Table2[[#This Row],[metode_pembayaran]],Table11[metode_pembayaran],Table11[id_pembayaran])</f>
        <v>MP 02</v>
      </c>
      <c r="O2159" t="s">
        <v>30</v>
      </c>
      <c r="P2159" t="str">
        <f>_xlfn.XLOOKUP(Table2[[#This Row],[status_reservasi]],'Dim Status Reservasi'!$B$2:$B$5,'Dim Status Reservasi'!$A$2:$A$5)</f>
        <v>ST 001</v>
      </c>
      <c r="Q2159" t="s">
        <v>214</v>
      </c>
      <c r="R2159" t="str">
        <f>_xlfn.XLOOKUP(Table2[[#This Row],[kota_hotel]],'Dim Kota Hotel'!$B$2:$B$21,'Dim Kota Hotel'!$A$2:$A$21)</f>
        <v>LOK 001</v>
      </c>
      <c r="S2159" t="s">
        <v>74</v>
      </c>
    </row>
    <row r="2160" spans="1:19" x14ac:dyDescent="0.25">
      <c r="A2160" t="s">
        <v>5846</v>
      </c>
      <c r="B2160" t="str">
        <f>_xlfn.XLOOKUP(Table2[[#This Row],[tanggal_checkin]],Table6[tanggal_checkin],Table6[id_checkin])</f>
        <v>CI 1035</v>
      </c>
      <c r="C2160" t="s">
        <v>11157</v>
      </c>
      <c r="D2160" t="str">
        <f>_xlfn.XLOOKUP(Table2[[#This Row],[tanggal_checkout]],Table4[tanggal_checkout],Table4[id_checkout])</f>
        <v>CO 1040</v>
      </c>
      <c r="E2160" t="s">
        <v>11159</v>
      </c>
      <c r="F2160" s="8">
        <v>0.57824074074074072</v>
      </c>
      <c r="G2160" t="str">
        <f>_xlfn.XLOOKUP(Table2[[#This Row],[nama_tamu]],Table10[nama_tamu],Table10[id_tamu])</f>
        <v>CUS 3351</v>
      </c>
      <c r="H2160" t="s">
        <v>5847</v>
      </c>
      <c r="I2160" t="str">
        <f>_xlfn.XLOOKUP(Table2[[#This Row],[tipe_kamar]],Table12[tipe_kamar],Table12[id_kamar])</f>
        <v>KMR 004</v>
      </c>
      <c r="J2160" t="s">
        <v>47</v>
      </c>
      <c r="K2160">
        <v>2</v>
      </c>
      <c r="L2160">
        <v>461000</v>
      </c>
      <c r="M2160">
        <v>922000</v>
      </c>
      <c r="N2160" t="str">
        <f>_xlfn.XLOOKUP(Table2[[#This Row],[metode_pembayaran]],Table11[metode_pembayaran],Table11[id_pembayaran])</f>
        <v>MP 01</v>
      </c>
      <c r="O2160" t="s">
        <v>24</v>
      </c>
      <c r="P2160" t="str">
        <f>_xlfn.XLOOKUP(Table2[[#This Row],[status_reservasi]],'Dim Status Reservasi'!$B$2:$B$5,'Dim Status Reservasi'!$A$2:$A$5)</f>
        <v>ST 002</v>
      </c>
      <c r="Q2160" t="s">
        <v>124</v>
      </c>
      <c r="R2160" t="str">
        <f>_xlfn.XLOOKUP(Table2[[#This Row],[kota_hotel]],'Dim Kota Hotel'!$B$2:$B$21,'Dim Kota Hotel'!$A$2:$A$21)</f>
        <v>LOK 005</v>
      </c>
      <c r="S2160" t="s">
        <v>43</v>
      </c>
    </row>
    <row r="2161" spans="1:19" x14ac:dyDescent="0.25">
      <c r="A2161" t="s">
        <v>5848</v>
      </c>
      <c r="B2161" t="str">
        <f>_xlfn.XLOOKUP(Table2[[#This Row],[tanggal_checkin]],Table6[tanggal_checkin],Table6[id_checkin])</f>
        <v>CI 0022</v>
      </c>
      <c r="C2161" t="s">
        <v>11946</v>
      </c>
      <c r="D2161" t="str">
        <f>_xlfn.XLOOKUP(Table2[[#This Row],[tanggal_checkout]],Table4[tanggal_checkout],Table4[id_checkout])</f>
        <v>CO 0024</v>
      </c>
      <c r="E2161" t="s">
        <v>11392</v>
      </c>
      <c r="F2161" s="8">
        <v>0.38217592592592592</v>
      </c>
      <c r="G2161" t="str">
        <f>_xlfn.XLOOKUP(Table2[[#This Row],[nama_tamu]],Table10[nama_tamu],Table10[id_tamu])</f>
        <v>CUS 2357</v>
      </c>
      <c r="H2161" t="s">
        <v>5849</v>
      </c>
      <c r="I2161" t="str">
        <f>_xlfn.XLOOKUP(Table2[[#This Row],[tipe_kamar]],Table12[tipe_kamar],Table12[id_kamar])</f>
        <v>KMR 002</v>
      </c>
      <c r="J2161" t="s">
        <v>82</v>
      </c>
      <c r="K2161">
        <v>2</v>
      </c>
      <c r="L2161">
        <v>349000</v>
      </c>
      <c r="M2161">
        <v>698000</v>
      </c>
      <c r="N2161" t="str">
        <f>_xlfn.XLOOKUP(Table2[[#This Row],[metode_pembayaran]],Table11[metode_pembayaran],Table11[id_pembayaran])</f>
        <v>MP 01</v>
      </c>
      <c r="O2161" t="s">
        <v>24</v>
      </c>
      <c r="P2161" t="str">
        <f>_xlfn.XLOOKUP(Table2[[#This Row],[status_reservasi]],'Dim Status Reservasi'!$B$2:$B$5,'Dim Status Reservasi'!$A$2:$A$5)</f>
        <v>ST 004</v>
      </c>
      <c r="Q2161" t="s">
        <v>48</v>
      </c>
      <c r="R2161" t="str">
        <f>_xlfn.XLOOKUP(Table2[[#This Row],[kota_hotel]],'Dim Kota Hotel'!$B$2:$B$21,'Dim Kota Hotel'!$A$2:$A$21)</f>
        <v>LOK 017</v>
      </c>
      <c r="S2161" t="s">
        <v>84</v>
      </c>
    </row>
    <row r="2162" spans="1:19" x14ac:dyDescent="0.25">
      <c r="A2162" t="s">
        <v>5850</v>
      </c>
      <c r="B2162" t="str">
        <f>_xlfn.XLOOKUP(Table2[[#This Row],[tanggal_checkin]],Table6[tanggal_checkin],Table6[id_checkin])</f>
        <v>CI 0211</v>
      </c>
      <c r="C2162" t="s">
        <v>11645</v>
      </c>
      <c r="D2162" t="str">
        <f>_xlfn.XLOOKUP(Table2[[#This Row],[tanggal_checkout]],Table4[tanggal_checkout],Table4[id_checkout])</f>
        <v>CO 0212</v>
      </c>
      <c r="E2162" t="s">
        <v>11033</v>
      </c>
      <c r="F2162" s="8">
        <v>0.29388888888888887</v>
      </c>
      <c r="G2162" t="str">
        <f>_xlfn.XLOOKUP(Table2[[#This Row],[nama_tamu]],Table10[nama_tamu],Table10[id_tamu])</f>
        <v>CUS 3341</v>
      </c>
      <c r="H2162" t="s">
        <v>5852</v>
      </c>
      <c r="I2162" t="str">
        <f>_xlfn.XLOOKUP(Table2[[#This Row],[tipe_kamar]],Table12[tipe_kamar],Table12[id_kamar])</f>
        <v>KMR 003</v>
      </c>
      <c r="J2162" t="s">
        <v>64</v>
      </c>
      <c r="K2162">
        <v>2</v>
      </c>
      <c r="L2162">
        <v>1280000</v>
      </c>
      <c r="M2162">
        <v>2560000</v>
      </c>
      <c r="N2162" t="str">
        <f>_xlfn.XLOOKUP(Table2[[#This Row],[metode_pembayaran]],Table11[metode_pembayaran],Table11[id_pembayaran])</f>
        <v>MP 01</v>
      </c>
      <c r="O2162" t="s">
        <v>24</v>
      </c>
      <c r="P2162" t="str">
        <f>_xlfn.XLOOKUP(Table2[[#This Row],[status_reservasi]],'Dim Status Reservasi'!$B$2:$B$5,'Dim Status Reservasi'!$A$2:$A$5)</f>
        <v>ST 003</v>
      </c>
      <c r="Q2162" t="s">
        <v>37</v>
      </c>
      <c r="R2162" t="str">
        <f>_xlfn.XLOOKUP(Table2[[#This Row],[kota_hotel]],'Dim Kota Hotel'!$B$2:$B$21,'Dim Kota Hotel'!$A$2:$A$21)</f>
        <v>LOK 015</v>
      </c>
      <c r="S2162" t="s">
        <v>233</v>
      </c>
    </row>
    <row r="2163" spans="1:19" x14ac:dyDescent="0.25">
      <c r="A2163" t="s">
        <v>5853</v>
      </c>
      <c r="B2163" t="str">
        <f>_xlfn.XLOOKUP(Table2[[#This Row],[tanggal_checkin]],Table6[tanggal_checkin],Table6[id_checkin])</f>
        <v>CI 0751</v>
      </c>
      <c r="C2163" t="s">
        <v>11973</v>
      </c>
      <c r="D2163" t="str">
        <f>_xlfn.XLOOKUP(Table2[[#This Row],[tanggal_checkout]],Table4[tanggal_checkout],Table4[id_checkout])</f>
        <v>CO 0759</v>
      </c>
      <c r="E2163" t="s">
        <v>11741</v>
      </c>
      <c r="F2163" s="8">
        <v>0.64414351851851848</v>
      </c>
      <c r="G2163" t="str">
        <f>_xlfn.XLOOKUP(Table2[[#This Row],[nama_tamu]],Table10[nama_tamu],Table10[id_tamu])</f>
        <v>CUS 2265</v>
      </c>
      <c r="H2163" t="s">
        <v>5854</v>
      </c>
      <c r="I2163" t="str">
        <f>_xlfn.XLOOKUP(Table2[[#This Row],[tipe_kamar]],Table12[tipe_kamar],Table12[id_kamar])</f>
        <v>KMR 001</v>
      </c>
      <c r="J2163" t="s">
        <v>23</v>
      </c>
      <c r="K2163">
        <v>6</v>
      </c>
      <c r="L2163">
        <v>661000</v>
      </c>
      <c r="M2163">
        <v>3966000</v>
      </c>
      <c r="N2163" t="str">
        <f>_xlfn.XLOOKUP(Table2[[#This Row],[metode_pembayaran]],Table11[metode_pembayaran],Table11[id_pembayaran])</f>
        <v>MP 05</v>
      </c>
      <c r="O2163" t="s">
        <v>72</v>
      </c>
      <c r="P2163" t="str">
        <f>_xlfn.XLOOKUP(Table2[[#This Row],[status_reservasi]],'Dim Status Reservasi'!$B$2:$B$5,'Dim Status Reservasi'!$A$2:$A$5)</f>
        <v>ST 003</v>
      </c>
      <c r="Q2163" t="s">
        <v>37</v>
      </c>
      <c r="R2163" t="str">
        <f>_xlfn.XLOOKUP(Table2[[#This Row],[kota_hotel]],'Dim Kota Hotel'!$B$2:$B$21,'Dim Kota Hotel'!$A$2:$A$21)</f>
        <v>LOK 002</v>
      </c>
      <c r="S2163" t="s">
        <v>60</v>
      </c>
    </row>
    <row r="2164" spans="1:19" x14ac:dyDescent="0.25">
      <c r="A2164" t="s">
        <v>5855</v>
      </c>
      <c r="B2164" t="str">
        <f>_xlfn.XLOOKUP(Table2[[#This Row],[tanggal_checkin]],Table6[tanggal_checkin],Table6[id_checkin])</f>
        <v>CI 0834</v>
      </c>
      <c r="C2164" t="s">
        <v>11331</v>
      </c>
      <c r="D2164" t="str">
        <f>_xlfn.XLOOKUP(Table2[[#This Row],[tanggal_checkout]],Table4[tanggal_checkout],Table4[id_checkout])</f>
        <v>CO 0842</v>
      </c>
      <c r="E2164" t="s">
        <v>11046</v>
      </c>
      <c r="F2164" s="8">
        <v>0.11305555555555556</v>
      </c>
      <c r="G2164" t="str">
        <f>_xlfn.XLOOKUP(Table2[[#This Row],[nama_tamu]],Table10[nama_tamu],Table10[id_tamu])</f>
        <v>CUS 1775</v>
      </c>
      <c r="H2164" t="s">
        <v>5856</v>
      </c>
      <c r="I2164" t="str">
        <f>_xlfn.XLOOKUP(Table2[[#This Row],[tipe_kamar]],Table12[tipe_kamar],Table12[id_kamar])</f>
        <v>KMR 004</v>
      </c>
      <c r="J2164" t="s">
        <v>47</v>
      </c>
      <c r="K2164">
        <v>5</v>
      </c>
      <c r="L2164">
        <v>508000</v>
      </c>
      <c r="M2164">
        <v>2540000</v>
      </c>
      <c r="N2164" t="str">
        <f>_xlfn.XLOOKUP(Table2[[#This Row],[metode_pembayaran]],Table11[metode_pembayaran],Table11[id_pembayaran])</f>
        <v>MP 01</v>
      </c>
      <c r="O2164" t="s">
        <v>24</v>
      </c>
      <c r="P2164" t="str">
        <f>_xlfn.XLOOKUP(Table2[[#This Row],[status_reservasi]],'Dim Status Reservasi'!$B$2:$B$5,'Dim Status Reservasi'!$A$2:$A$5)</f>
        <v>ST 002</v>
      </c>
      <c r="Q2164" t="s">
        <v>124</v>
      </c>
      <c r="R2164" t="str">
        <f>_xlfn.XLOOKUP(Table2[[#This Row],[kota_hotel]],'Dim Kota Hotel'!$B$2:$B$21,'Dim Kota Hotel'!$A$2:$A$21)</f>
        <v>LOK 016</v>
      </c>
      <c r="S2164" t="s">
        <v>117</v>
      </c>
    </row>
    <row r="2165" spans="1:19" x14ac:dyDescent="0.25">
      <c r="A2165" t="s">
        <v>5857</v>
      </c>
      <c r="B2165" t="str">
        <f>_xlfn.XLOOKUP(Table2[[#This Row],[tanggal_checkin]],Table6[tanggal_checkin],Table6[id_checkin])</f>
        <v>CI 0447</v>
      </c>
      <c r="C2165" t="s">
        <v>12005</v>
      </c>
      <c r="D2165" t="str">
        <f>_xlfn.XLOOKUP(Table2[[#This Row],[tanggal_checkout]],Table4[tanggal_checkout],Table4[id_checkout])</f>
        <v>CO 0456</v>
      </c>
      <c r="E2165" t="s">
        <v>11830</v>
      </c>
      <c r="F2165" s="8">
        <v>5.1493055555555556E-2</v>
      </c>
      <c r="G2165" t="str">
        <f>_xlfn.XLOOKUP(Table2[[#This Row],[nama_tamu]],Table10[nama_tamu],Table10[id_tamu])</f>
        <v>CUS 2763</v>
      </c>
      <c r="H2165" t="s">
        <v>5859</v>
      </c>
      <c r="I2165" t="str">
        <f>_xlfn.XLOOKUP(Table2[[#This Row],[tipe_kamar]],Table12[tipe_kamar],Table12[id_kamar])</f>
        <v>KMR 002</v>
      </c>
      <c r="J2165" t="s">
        <v>82</v>
      </c>
      <c r="K2165">
        <v>7</v>
      </c>
      <c r="L2165">
        <v>316000</v>
      </c>
      <c r="M2165">
        <v>2212000</v>
      </c>
      <c r="N2165" t="str">
        <f>_xlfn.XLOOKUP(Table2[[#This Row],[metode_pembayaran]],Table11[metode_pembayaran],Table11[id_pembayaran])</f>
        <v>MP 05</v>
      </c>
      <c r="O2165" t="s">
        <v>72</v>
      </c>
      <c r="P2165" t="str">
        <f>_xlfn.XLOOKUP(Table2[[#This Row],[status_reservasi]],'Dim Status Reservasi'!$B$2:$B$5,'Dim Status Reservasi'!$A$2:$A$5)</f>
        <v>ST 003</v>
      </c>
      <c r="Q2165" t="s">
        <v>37</v>
      </c>
      <c r="R2165" t="str">
        <f>_xlfn.XLOOKUP(Table2[[#This Row],[kota_hotel]],'Dim Kota Hotel'!$B$2:$B$21,'Dim Kota Hotel'!$A$2:$A$21)</f>
        <v>LOK 020</v>
      </c>
      <c r="S2165" t="s">
        <v>94</v>
      </c>
    </row>
    <row r="2166" spans="1:19" x14ac:dyDescent="0.25">
      <c r="A2166" t="s">
        <v>5860</v>
      </c>
      <c r="B2166" t="str">
        <f>_xlfn.XLOOKUP(Table2[[#This Row],[tanggal_checkin]],Table6[tanggal_checkin],Table6[id_checkin])</f>
        <v>CI 1025</v>
      </c>
      <c r="C2166" t="s">
        <v>11753</v>
      </c>
      <c r="D2166" t="str">
        <f>_xlfn.XLOOKUP(Table2[[#This Row],[tanggal_checkout]],Table4[tanggal_checkout],Table4[id_checkout])</f>
        <v>CO 1031</v>
      </c>
      <c r="E2166" t="s">
        <v>11156</v>
      </c>
      <c r="F2166" s="8">
        <v>0.67270833333333335</v>
      </c>
      <c r="G2166" t="str">
        <f>_xlfn.XLOOKUP(Table2[[#This Row],[nama_tamu]],Table10[nama_tamu],Table10[id_tamu])</f>
        <v>CUS 1556</v>
      </c>
      <c r="H2166" t="s">
        <v>5862</v>
      </c>
      <c r="I2166" t="str">
        <f>_xlfn.XLOOKUP(Table2[[#This Row],[tipe_kamar]],Table12[tipe_kamar],Table12[id_kamar])</f>
        <v>KMR 004</v>
      </c>
      <c r="J2166" t="s">
        <v>47</v>
      </c>
      <c r="K2166">
        <v>3</v>
      </c>
      <c r="L2166">
        <v>410000</v>
      </c>
      <c r="M2166">
        <v>1230000</v>
      </c>
      <c r="N2166" t="str">
        <f>_xlfn.XLOOKUP(Table2[[#This Row],[metode_pembayaran]],Table11[metode_pembayaran],Table11[id_pembayaran])</f>
        <v>MP 06</v>
      </c>
      <c r="O2166" t="s">
        <v>17</v>
      </c>
      <c r="P2166" t="str">
        <f>_xlfn.XLOOKUP(Table2[[#This Row],[status_reservasi]],'Dim Status Reservasi'!$B$2:$B$5,'Dim Status Reservasi'!$A$2:$A$5)</f>
        <v>ST 004</v>
      </c>
      <c r="Q2166" t="s">
        <v>48</v>
      </c>
      <c r="R2166" t="str">
        <f>_xlfn.XLOOKUP(Table2[[#This Row],[kota_hotel]],'Dim Kota Hotel'!$B$2:$B$21,'Dim Kota Hotel'!$A$2:$A$21)</f>
        <v>LOK 007</v>
      </c>
      <c r="S2166" t="s">
        <v>145</v>
      </c>
    </row>
    <row r="2167" spans="1:19" x14ac:dyDescent="0.25">
      <c r="A2167" t="s">
        <v>5863</v>
      </c>
      <c r="B2167" t="str">
        <f>_xlfn.XLOOKUP(Table2[[#This Row],[tanggal_checkin]],Table6[tanggal_checkin],Table6[id_checkin])</f>
        <v>CI 0114</v>
      </c>
      <c r="C2167" t="s">
        <v>11308</v>
      </c>
      <c r="D2167" t="str">
        <f>_xlfn.XLOOKUP(Table2[[#This Row],[tanggal_checkout]],Table4[tanggal_checkout],Table4[id_checkout])</f>
        <v>CO 0123</v>
      </c>
      <c r="E2167" t="s">
        <v>11098</v>
      </c>
      <c r="F2167" s="8">
        <v>0.68531249999999999</v>
      </c>
      <c r="G2167" t="str">
        <f>_xlfn.XLOOKUP(Table2[[#This Row],[nama_tamu]],Table10[nama_tamu],Table10[id_tamu])</f>
        <v>CUS 1931</v>
      </c>
      <c r="H2167" t="s">
        <v>5865</v>
      </c>
      <c r="I2167" t="str">
        <f>_xlfn.XLOOKUP(Table2[[#This Row],[tipe_kamar]],Table12[tipe_kamar],Table12[id_kamar])</f>
        <v>KMR 002</v>
      </c>
      <c r="J2167" t="s">
        <v>82</v>
      </c>
      <c r="K2167">
        <v>9</v>
      </c>
      <c r="L2167">
        <v>324000</v>
      </c>
      <c r="M2167">
        <v>2916000</v>
      </c>
      <c r="N2167" t="str">
        <f>_xlfn.XLOOKUP(Table2[[#This Row],[metode_pembayaran]],Table11[metode_pembayaran],Table11[id_pembayaran])</f>
        <v>MP 04</v>
      </c>
      <c r="O2167" t="s">
        <v>53</v>
      </c>
      <c r="P2167" t="str">
        <f>_xlfn.XLOOKUP(Table2[[#This Row],[status_reservasi]],'Dim Status Reservasi'!$B$2:$B$5,'Dim Status Reservasi'!$A$2:$A$5)</f>
        <v>ST 003</v>
      </c>
      <c r="Q2167" t="s">
        <v>37</v>
      </c>
      <c r="R2167" t="str">
        <f>_xlfn.XLOOKUP(Table2[[#This Row],[kota_hotel]],'Dim Kota Hotel'!$B$2:$B$21,'Dim Kota Hotel'!$A$2:$A$21)</f>
        <v>LOK 017</v>
      </c>
      <c r="S2167" t="s">
        <v>84</v>
      </c>
    </row>
    <row r="2168" spans="1:19" x14ac:dyDescent="0.25">
      <c r="A2168" t="s">
        <v>5866</v>
      </c>
      <c r="B2168" t="str">
        <f>_xlfn.XLOOKUP(Table2[[#This Row],[tanggal_checkin]],Table6[tanggal_checkin],Table6[id_checkin])</f>
        <v>CI 0171</v>
      </c>
      <c r="C2168" t="s">
        <v>11059</v>
      </c>
      <c r="D2168" t="str">
        <f>_xlfn.XLOOKUP(Table2[[#This Row],[tanggal_checkout]],Table4[tanggal_checkout],Table4[id_checkout])</f>
        <v>CO 0177</v>
      </c>
      <c r="E2168" t="s">
        <v>11102</v>
      </c>
      <c r="F2168" s="8">
        <v>0.55458333333333332</v>
      </c>
      <c r="G2168" t="str">
        <f>_xlfn.XLOOKUP(Table2[[#This Row],[nama_tamu]],Table10[nama_tamu],Table10[id_tamu])</f>
        <v>CUS 1801</v>
      </c>
      <c r="H2168" t="s">
        <v>5868</v>
      </c>
      <c r="I2168" t="str">
        <f>_xlfn.XLOOKUP(Table2[[#This Row],[tipe_kamar]],Table12[tipe_kamar],Table12[id_kamar])</f>
        <v>KMR 002</v>
      </c>
      <c r="J2168" t="s">
        <v>82</v>
      </c>
      <c r="K2168">
        <v>4</v>
      </c>
      <c r="L2168">
        <v>355000</v>
      </c>
      <c r="M2168">
        <v>1420000</v>
      </c>
      <c r="N2168" t="str">
        <f>_xlfn.XLOOKUP(Table2[[#This Row],[metode_pembayaran]],Table11[metode_pembayaran],Table11[id_pembayaran])</f>
        <v>MP 06</v>
      </c>
      <c r="O2168" t="s">
        <v>17</v>
      </c>
      <c r="P2168" t="str">
        <f>_xlfn.XLOOKUP(Table2[[#This Row],[status_reservasi]],'Dim Status Reservasi'!$B$2:$B$5,'Dim Status Reservasi'!$A$2:$A$5)</f>
        <v>ST 004</v>
      </c>
      <c r="Q2168" t="s">
        <v>48</v>
      </c>
      <c r="R2168" t="str">
        <f>_xlfn.XLOOKUP(Table2[[#This Row],[kota_hotel]],'Dim Kota Hotel'!$B$2:$B$21,'Dim Kota Hotel'!$A$2:$A$21)</f>
        <v>LOK 011</v>
      </c>
      <c r="S2168" t="s">
        <v>38</v>
      </c>
    </row>
    <row r="2169" spans="1:19" x14ac:dyDescent="0.25">
      <c r="A2169" t="s">
        <v>5869</v>
      </c>
      <c r="B2169" t="str">
        <f>_xlfn.XLOOKUP(Table2[[#This Row],[tanggal_checkin]],Table6[tanggal_checkin],Table6[id_checkin])</f>
        <v>CI 0735</v>
      </c>
      <c r="C2169" t="s">
        <v>11339</v>
      </c>
      <c r="D2169" t="str">
        <f>_xlfn.XLOOKUP(Table2[[#This Row],[tanggal_checkout]],Table4[tanggal_checkout],Table4[id_checkout])</f>
        <v>CO 0743</v>
      </c>
      <c r="E2169" t="s">
        <v>11704</v>
      </c>
      <c r="F2169" s="8">
        <v>0.75097222222222226</v>
      </c>
      <c r="G2169" t="str">
        <f>_xlfn.XLOOKUP(Table2[[#This Row],[nama_tamu]],Table10[nama_tamu],Table10[id_tamu])</f>
        <v>CUS 0727</v>
      </c>
      <c r="H2169" t="s">
        <v>5870</v>
      </c>
      <c r="I2169" t="str">
        <f>_xlfn.XLOOKUP(Table2[[#This Row],[tipe_kamar]],Table12[tipe_kamar],Table12[id_kamar])</f>
        <v>KMR 003</v>
      </c>
      <c r="J2169" t="s">
        <v>64</v>
      </c>
      <c r="K2169">
        <v>5</v>
      </c>
      <c r="L2169">
        <v>1120000</v>
      </c>
      <c r="M2169">
        <v>5600000</v>
      </c>
      <c r="N2169" t="str">
        <f>_xlfn.XLOOKUP(Table2[[#This Row],[metode_pembayaran]],Table11[metode_pembayaran],Table11[id_pembayaran])</f>
        <v>MP 01</v>
      </c>
      <c r="O2169" t="s">
        <v>24</v>
      </c>
      <c r="P2169" t="str">
        <f>_xlfn.XLOOKUP(Table2[[#This Row],[status_reservasi]],'Dim Status Reservasi'!$B$2:$B$5,'Dim Status Reservasi'!$A$2:$A$5)</f>
        <v>ST 004</v>
      </c>
      <c r="Q2169" t="s">
        <v>48</v>
      </c>
      <c r="R2169" t="str">
        <f>_xlfn.XLOOKUP(Table2[[#This Row],[kota_hotel]],'Dim Kota Hotel'!$B$2:$B$21,'Dim Kota Hotel'!$A$2:$A$21)</f>
        <v>LOK 002</v>
      </c>
      <c r="S2169" t="s">
        <v>60</v>
      </c>
    </row>
    <row r="2170" spans="1:19" x14ac:dyDescent="0.25">
      <c r="A2170" t="s">
        <v>5871</v>
      </c>
      <c r="B2170" t="str">
        <f>_xlfn.XLOOKUP(Table2[[#This Row],[tanggal_checkin]],Table6[tanggal_checkin],Table6[id_checkin])</f>
        <v>CI 0379</v>
      </c>
      <c r="C2170" t="s">
        <v>11298</v>
      </c>
      <c r="D2170" t="str">
        <f>_xlfn.XLOOKUP(Table2[[#This Row],[tanggal_checkout]],Table4[tanggal_checkout],Table4[id_checkout])</f>
        <v>CO 0385</v>
      </c>
      <c r="E2170" t="s">
        <v>11527</v>
      </c>
      <c r="F2170" s="8">
        <v>0.47212962962962962</v>
      </c>
      <c r="G2170" t="str">
        <f>_xlfn.XLOOKUP(Table2[[#This Row],[nama_tamu]],Table10[nama_tamu],Table10[id_tamu])</f>
        <v>CUS 1805</v>
      </c>
      <c r="H2170" t="s">
        <v>5872</v>
      </c>
      <c r="I2170" t="str">
        <f>_xlfn.XLOOKUP(Table2[[#This Row],[tipe_kamar]],Table12[tipe_kamar],Table12[id_kamar])</f>
        <v>KMR 002</v>
      </c>
      <c r="J2170" t="s">
        <v>82</v>
      </c>
      <c r="K2170">
        <v>5</v>
      </c>
      <c r="L2170">
        <v>393000</v>
      </c>
      <c r="M2170">
        <v>1965000</v>
      </c>
      <c r="N2170" t="str">
        <f>_xlfn.XLOOKUP(Table2[[#This Row],[metode_pembayaran]],Table11[metode_pembayaran],Table11[id_pembayaran])</f>
        <v>MP 02</v>
      </c>
      <c r="O2170" t="s">
        <v>30</v>
      </c>
      <c r="P2170" t="str">
        <f>_xlfn.XLOOKUP(Table2[[#This Row],[status_reservasi]],'Dim Status Reservasi'!$B$2:$B$5,'Dim Status Reservasi'!$A$2:$A$5)</f>
        <v>ST 003</v>
      </c>
      <c r="Q2170" t="s">
        <v>37</v>
      </c>
      <c r="R2170" t="str">
        <f>_xlfn.XLOOKUP(Table2[[#This Row],[kota_hotel]],'Dim Kota Hotel'!$B$2:$B$21,'Dim Kota Hotel'!$A$2:$A$21)</f>
        <v>LOK 009</v>
      </c>
      <c r="S2170" t="s">
        <v>19</v>
      </c>
    </row>
    <row r="2171" spans="1:19" x14ac:dyDescent="0.25">
      <c r="A2171" t="s">
        <v>5873</v>
      </c>
      <c r="B2171" t="str">
        <f>_xlfn.XLOOKUP(Table2[[#This Row],[tanggal_checkin]],Table6[tanggal_checkin],Table6[id_checkin])</f>
        <v>CI 0187</v>
      </c>
      <c r="C2171" t="s">
        <v>11508</v>
      </c>
      <c r="D2171" t="str">
        <f>_xlfn.XLOOKUP(Table2[[#This Row],[tanggal_checkout]],Table4[tanggal_checkout],Table4[id_checkout])</f>
        <v>CO 0192</v>
      </c>
      <c r="E2171" t="s">
        <v>11012</v>
      </c>
      <c r="F2171" s="8">
        <v>0.70074074074074078</v>
      </c>
      <c r="G2171" t="str">
        <f>_xlfn.XLOOKUP(Table2[[#This Row],[nama_tamu]],Table10[nama_tamu],Table10[id_tamu])</f>
        <v>CUS 0457</v>
      </c>
      <c r="H2171" t="s">
        <v>5874</v>
      </c>
      <c r="I2171" t="str">
        <f>_xlfn.XLOOKUP(Table2[[#This Row],[tipe_kamar]],Table12[tipe_kamar],Table12[id_kamar])</f>
        <v>KMR 001</v>
      </c>
      <c r="J2171" t="s">
        <v>23</v>
      </c>
      <c r="K2171">
        <v>4</v>
      </c>
      <c r="L2171">
        <v>552000</v>
      </c>
      <c r="M2171">
        <v>2208000</v>
      </c>
      <c r="N2171" t="str">
        <f>_xlfn.XLOOKUP(Table2[[#This Row],[metode_pembayaran]],Table11[metode_pembayaran],Table11[id_pembayaran])</f>
        <v>MP 03</v>
      </c>
      <c r="O2171" t="s">
        <v>36</v>
      </c>
      <c r="P2171" t="str">
        <f>_xlfn.XLOOKUP(Table2[[#This Row],[status_reservasi]],'Dim Status Reservasi'!$B$2:$B$5,'Dim Status Reservasi'!$A$2:$A$5)</f>
        <v>ST 004</v>
      </c>
      <c r="Q2171" t="s">
        <v>48</v>
      </c>
      <c r="R2171" t="str">
        <f>_xlfn.XLOOKUP(Table2[[#This Row],[kota_hotel]],'Dim Kota Hotel'!$B$2:$B$21,'Dim Kota Hotel'!$A$2:$A$21)</f>
        <v>LOK 015</v>
      </c>
      <c r="S2171" t="s">
        <v>233</v>
      </c>
    </row>
    <row r="2172" spans="1:19" x14ac:dyDescent="0.25">
      <c r="A2172" t="s">
        <v>5875</v>
      </c>
      <c r="B2172" t="str">
        <f>_xlfn.XLOOKUP(Table2[[#This Row],[tanggal_checkin]],Table6[tanggal_checkin],Table6[id_checkin])</f>
        <v>CI 0523</v>
      </c>
      <c r="C2172" t="s">
        <v>11239</v>
      </c>
      <c r="D2172" t="str">
        <f>_xlfn.XLOOKUP(Table2[[#This Row],[tanggal_checkout]],Table4[tanggal_checkout],Table4[id_checkout])</f>
        <v>CO 0526</v>
      </c>
      <c r="E2172" t="s">
        <v>12009</v>
      </c>
      <c r="F2172" s="8">
        <v>0.93128472222222225</v>
      </c>
      <c r="G2172" t="str">
        <f>_xlfn.XLOOKUP(Table2[[#This Row],[nama_tamu]],Table10[nama_tamu],Table10[id_tamu])</f>
        <v>CUS 0452</v>
      </c>
      <c r="H2172" t="s">
        <v>5877</v>
      </c>
      <c r="I2172" t="str">
        <f>_xlfn.XLOOKUP(Table2[[#This Row],[tipe_kamar]],Table12[tipe_kamar],Table12[id_kamar])</f>
        <v>KMR 001</v>
      </c>
      <c r="J2172" t="s">
        <v>23</v>
      </c>
      <c r="K2172">
        <v>2</v>
      </c>
      <c r="L2172">
        <v>619000</v>
      </c>
      <c r="M2172">
        <v>1238000</v>
      </c>
      <c r="N2172" t="str">
        <f>_xlfn.XLOOKUP(Table2[[#This Row],[metode_pembayaran]],Table11[metode_pembayaran],Table11[id_pembayaran])</f>
        <v>MP 03</v>
      </c>
      <c r="O2172" t="s">
        <v>36</v>
      </c>
      <c r="P2172" t="str">
        <f>_xlfn.XLOOKUP(Table2[[#This Row],[status_reservasi]],'Dim Status Reservasi'!$B$2:$B$5,'Dim Status Reservasi'!$A$2:$A$5)</f>
        <v>ST 003</v>
      </c>
      <c r="Q2172" t="s">
        <v>37</v>
      </c>
      <c r="R2172" t="str">
        <f>_xlfn.XLOOKUP(Table2[[#This Row],[kota_hotel]],'Dim Kota Hotel'!$B$2:$B$21,'Dim Kota Hotel'!$A$2:$A$21)</f>
        <v>LOK 016</v>
      </c>
      <c r="S2172" t="s">
        <v>117</v>
      </c>
    </row>
    <row r="2173" spans="1:19" x14ac:dyDescent="0.25">
      <c r="A2173" t="s">
        <v>5878</v>
      </c>
      <c r="B2173" t="str">
        <f>_xlfn.XLOOKUP(Table2[[#This Row],[tanggal_checkin]],Table6[tanggal_checkin],Table6[id_checkin])</f>
        <v>CI 0024</v>
      </c>
      <c r="C2173" t="s">
        <v>11392</v>
      </c>
      <c r="D2173" t="str">
        <f>_xlfn.XLOOKUP(Table2[[#This Row],[tanggal_checkout]],Table4[tanggal_checkout],Table4[id_checkout])</f>
        <v>CO 0027</v>
      </c>
      <c r="E2173" t="s">
        <v>11786</v>
      </c>
      <c r="F2173" s="8">
        <v>0.40553240740740742</v>
      </c>
      <c r="G2173" t="str">
        <f>_xlfn.XLOOKUP(Table2[[#This Row],[nama_tamu]],Table10[nama_tamu],Table10[id_tamu])</f>
        <v>CUS 0042</v>
      </c>
      <c r="H2173" t="s">
        <v>5879</v>
      </c>
      <c r="I2173" t="str">
        <f>_xlfn.XLOOKUP(Table2[[#This Row],[tipe_kamar]],Table12[tipe_kamar],Table12[id_kamar])</f>
        <v>KMR 001</v>
      </c>
      <c r="J2173" t="s">
        <v>23</v>
      </c>
      <c r="K2173">
        <v>3</v>
      </c>
      <c r="L2173">
        <v>573000</v>
      </c>
      <c r="M2173">
        <v>1719000</v>
      </c>
      <c r="N2173" t="str">
        <f>_xlfn.XLOOKUP(Table2[[#This Row],[metode_pembayaran]],Table11[metode_pembayaran],Table11[id_pembayaran])</f>
        <v>MP 04</v>
      </c>
      <c r="O2173" t="s">
        <v>53</v>
      </c>
      <c r="P2173" t="str">
        <f>_xlfn.XLOOKUP(Table2[[#This Row],[status_reservasi]],'Dim Status Reservasi'!$B$2:$B$5,'Dim Status Reservasi'!$A$2:$A$5)</f>
        <v>ST 003</v>
      </c>
      <c r="Q2173" t="s">
        <v>37</v>
      </c>
      <c r="R2173" t="str">
        <f>_xlfn.XLOOKUP(Table2[[#This Row],[kota_hotel]],'Dim Kota Hotel'!$B$2:$B$21,'Dim Kota Hotel'!$A$2:$A$21)</f>
        <v>LOK 007</v>
      </c>
      <c r="S2173" t="s">
        <v>145</v>
      </c>
    </row>
    <row r="2174" spans="1:19" x14ac:dyDescent="0.25">
      <c r="A2174" t="s">
        <v>5880</v>
      </c>
      <c r="B2174" t="str">
        <f>_xlfn.XLOOKUP(Table2[[#This Row],[tanggal_checkin]],Table6[tanggal_checkin],Table6[id_checkin])</f>
        <v>CI 0979</v>
      </c>
      <c r="C2174" t="s">
        <v>11391</v>
      </c>
      <c r="D2174" t="str">
        <f>_xlfn.XLOOKUP(Table2[[#This Row],[tanggal_checkout]],Table4[tanggal_checkout],Table4[id_checkout])</f>
        <v>CO 0986</v>
      </c>
      <c r="E2174" t="s">
        <v>11068</v>
      </c>
      <c r="F2174" s="8">
        <v>0.30371527777777779</v>
      </c>
      <c r="G2174" t="str">
        <f>_xlfn.XLOOKUP(Table2[[#This Row],[nama_tamu]],Table10[nama_tamu],Table10[id_tamu])</f>
        <v>CUS 2745</v>
      </c>
      <c r="H2174" t="s">
        <v>5881</v>
      </c>
      <c r="I2174" t="str">
        <f>_xlfn.XLOOKUP(Table2[[#This Row],[tipe_kamar]],Table12[tipe_kamar],Table12[id_kamar])</f>
        <v>KMR 001</v>
      </c>
      <c r="J2174" t="s">
        <v>23</v>
      </c>
      <c r="K2174">
        <v>4</v>
      </c>
      <c r="L2174">
        <v>609000</v>
      </c>
      <c r="M2174">
        <v>2436000</v>
      </c>
      <c r="N2174" t="str">
        <f>_xlfn.XLOOKUP(Table2[[#This Row],[metode_pembayaran]],Table11[metode_pembayaran],Table11[id_pembayaran])</f>
        <v>MP 03</v>
      </c>
      <c r="O2174" t="s">
        <v>36</v>
      </c>
      <c r="P2174" t="str">
        <f>_xlfn.XLOOKUP(Table2[[#This Row],[status_reservasi]],'Dim Status Reservasi'!$B$2:$B$5,'Dim Status Reservasi'!$A$2:$A$5)</f>
        <v>ST 004</v>
      </c>
      <c r="Q2174" t="s">
        <v>48</v>
      </c>
      <c r="R2174" t="str">
        <f>_xlfn.XLOOKUP(Table2[[#This Row],[kota_hotel]],'Dim Kota Hotel'!$B$2:$B$21,'Dim Kota Hotel'!$A$2:$A$21)</f>
        <v>LOK 007</v>
      </c>
      <c r="S2174" t="s">
        <v>145</v>
      </c>
    </row>
    <row r="2175" spans="1:19" x14ac:dyDescent="0.25">
      <c r="A2175" t="s">
        <v>5882</v>
      </c>
      <c r="B2175" t="str">
        <f>_xlfn.XLOOKUP(Table2[[#This Row],[tanggal_checkin]],Table6[tanggal_checkin],Table6[id_checkin])</f>
        <v>CI 0165</v>
      </c>
      <c r="C2175" t="s">
        <v>11204</v>
      </c>
      <c r="D2175" t="str">
        <f>_xlfn.XLOOKUP(Table2[[#This Row],[tanggal_checkout]],Table4[tanggal_checkout],Table4[id_checkout])</f>
        <v>CO 0169</v>
      </c>
      <c r="E2175" t="s">
        <v>11465</v>
      </c>
      <c r="F2175" s="8">
        <v>0.65866898148148145</v>
      </c>
      <c r="G2175" t="str">
        <f>_xlfn.XLOOKUP(Table2[[#This Row],[nama_tamu]],Table10[nama_tamu],Table10[id_tamu])</f>
        <v>CUS 0094</v>
      </c>
      <c r="H2175" t="s">
        <v>5884</v>
      </c>
      <c r="I2175" t="str">
        <f>_xlfn.XLOOKUP(Table2[[#This Row],[tipe_kamar]],Table12[tipe_kamar],Table12[id_kamar])</f>
        <v>KMR 001</v>
      </c>
      <c r="J2175" t="s">
        <v>23</v>
      </c>
      <c r="K2175">
        <v>3</v>
      </c>
      <c r="L2175">
        <v>668000</v>
      </c>
      <c r="M2175">
        <v>2004000</v>
      </c>
      <c r="N2175" t="str">
        <f>_xlfn.XLOOKUP(Table2[[#This Row],[metode_pembayaran]],Table11[metode_pembayaran],Table11[id_pembayaran])</f>
        <v>MP 05</v>
      </c>
      <c r="O2175" t="s">
        <v>72</v>
      </c>
      <c r="P2175" t="str">
        <f>_xlfn.XLOOKUP(Table2[[#This Row],[status_reservasi]],'Dim Status Reservasi'!$B$2:$B$5,'Dim Status Reservasi'!$A$2:$A$5)</f>
        <v>ST 003</v>
      </c>
      <c r="Q2175" t="s">
        <v>37</v>
      </c>
      <c r="R2175" t="str">
        <f>_xlfn.XLOOKUP(Table2[[#This Row],[kota_hotel]],'Dim Kota Hotel'!$B$2:$B$21,'Dim Kota Hotel'!$A$2:$A$21)</f>
        <v>LOK 010</v>
      </c>
      <c r="S2175" t="s">
        <v>226</v>
      </c>
    </row>
    <row r="2176" spans="1:19" x14ac:dyDescent="0.25">
      <c r="A2176" t="s">
        <v>5885</v>
      </c>
      <c r="B2176" t="str">
        <f>_xlfn.XLOOKUP(Table2[[#This Row],[tanggal_checkin]],Table6[tanggal_checkin],Table6[id_checkin])</f>
        <v>CI 0940</v>
      </c>
      <c r="C2176" t="s">
        <v>11636</v>
      </c>
      <c r="D2176" t="str">
        <f>_xlfn.XLOOKUP(Table2[[#This Row],[tanggal_checkout]],Table4[tanggal_checkout],Table4[id_checkout])</f>
        <v>CO 0944</v>
      </c>
      <c r="E2176" t="s">
        <v>11772</v>
      </c>
      <c r="F2176" s="8">
        <v>0.80299768518518522</v>
      </c>
      <c r="G2176" t="str">
        <f>_xlfn.XLOOKUP(Table2[[#This Row],[nama_tamu]],Table10[nama_tamu],Table10[id_tamu])</f>
        <v>CUS 2934</v>
      </c>
      <c r="H2176" t="s">
        <v>5887</v>
      </c>
      <c r="I2176" t="str">
        <f>_xlfn.XLOOKUP(Table2[[#This Row],[tipe_kamar]],Table12[tipe_kamar],Table12[id_kamar])</f>
        <v>KMR 001</v>
      </c>
      <c r="J2176" t="s">
        <v>23</v>
      </c>
      <c r="K2176">
        <v>1</v>
      </c>
      <c r="L2176">
        <v>689000</v>
      </c>
      <c r="M2176">
        <v>689000</v>
      </c>
      <c r="N2176" t="str">
        <f>_xlfn.XLOOKUP(Table2[[#This Row],[metode_pembayaran]],Table11[metode_pembayaran],Table11[id_pembayaran])</f>
        <v>MP 02</v>
      </c>
      <c r="O2176" t="s">
        <v>30</v>
      </c>
      <c r="P2176" t="str">
        <f>_xlfn.XLOOKUP(Table2[[#This Row],[status_reservasi]],'Dim Status Reservasi'!$B$2:$B$5,'Dim Status Reservasi'!$A$2:$A$5)</f>
        <v>ST 003</v>
      </c>
      <c r="Q2176" t="s">
        <v>37</v>
      </c>
      <c r="R2176" t="str">
        <f>_xlfn.XLOOKUP(Table2[[#This Row],[kota_hotel]],'Dim Kota Hotel'!$B$2:$B$21,'Dim Kota Hotel'!$A$2:$A$21)</f>
        <v>LOK 014</v>
      </c>
      <c r="S2176" t="s">
        <v>222</v>
      </c>
    </row>
    <row r="2177" spans="1:19" x14ac:dyDescent="0.25">
      <c r="A2177" t="s">
        <v>5888</v>
      </c>
      <c r="B2177" t="str">
        <f>_xlfn.XLOOKUP(Table2[[#This Row],[tanggal_checkin]],Table6[tanggal_checkin],Table6[id_checkin])</f>
        <v>CI 0939</v>
      </c>
      <c r="C2177" t="s">
        <v>11041</v>
      </c>
      <c r="D2177" t="str">
        <f>_xlfn.XLOOKUP(Table2[[#This Row],[tanggal_checkout]],Table4[tanggal_checkout],Table4[id_checkout])</f>
        <v>CO 0945</v>
      </c>
      <c r="E2177" t="s">
        <v>11218</v>
      </c>
      <c r="F2177" s="8">
        <v>0.78659722222222217</v>
      </c>
      <c r="G2177" t="str">
        <f>_xlfn.XLOOKUP(Table2[[#This Row],[nama_tamu]],Table10[nama_tamu],Table10[id_tamu])</f>
        <v>CUS 3114</v>
      </c>
      <c r="H2177" t="s">
        <v>5890</v>
      </c>
      <c r="I2177" t="str">
        <f>_xlfn.XLOOKUP(Table2[[#This Row],[tipe_kamar]],Table12[tipe_kamar],Table12[id_kamar])</f>
        <v>KMR 003</v>
      </c>
      <c r="J2177" t="s">
        <v>64</v>
      </c>
      <c r="K2177">
        <v>3</v>
      </c>
      <c r="L2177">
        <v>1327000</v>
      </c>
      <c r="M2177">
        <v>3981000</v>
      </c>
      <c r="N2177" t="str">
        <f>_xlfn.XLOOKUP(Table2[[#This Row],[metode_pembayaran]],Table11[metode_pembayaran],Table11[id_pembayaran])</f>
        <v>MP 01</v>
      </c>
      <c r="O2177" t="s">
        <v>24</v>
      </c>
      <c r="P2177" t="str">
        <f>_xlfn.XLOOKUP(Table2[[#This Row],[status_reservasi]],'Dim Status Reservasi'!$B$2:$B$5,'Dim Status Reservasi'!$A$2:$A$5)</f>
        <v>ST 002</v>
      </c>
      <c r="Q2177" t="s">
        <v>124</v>
      </c>
      <c r="R2177" t="str">
        <f>_xlfn.XLOOKUP(Table2[[#This Row],[kota_hotel]],'Dim Kota Hotel'!$B$2:$B$21,'Dim Kota Hotel'!$A$2:$A$21)</f>
        <v>LOK 006</v>
      </c>
      <c r="S2177" t="s">
        <v>129</v>
      </c>
    </row>
    <row r="2178" spans="1:19" x14ac:dyDescent="0.25">
      <c r="A2178" t="s">
        <v>5891</v>
      </c>
      <c r="B2178" t="str">
        <f>_xlfn.XLOOKUP(Table2[[#This Row],[tanggal_checkin]],Table6[tanggal_checkin],Table6[id_checkin])</f>
        <v>CI 0496</v>
      </c>
      <c r="C2178" t="s">
        <v>11473</v>
      </c>
      <c r="D2178" t="str">
        <f>_xlfn.XLOOKUP(Table2[[#This Row],[tanggal_checkout]],Table4[tanggal_checkout],Table4[id_checkout])</f>
        <v>CO 0501</v>
      </c>
      <c r="E2178" t="s">
        <v>11975</v>
      </c>
      <c r="F2178" s="8">
        <v>2.5509259259259259E-2</v>
      </c>
      <c r="G2178" t="str">
        <f>_xlfn.XLOOKUP(Table2[[#This Row],[nama_tamu]],Table10[nama_tamu],Table10[id_tamu])</f>
        <v>CUS 2784</v>
      </c>
      <c r="H2178" t="s">
        <v>5893</v>
      </c>
      <c r="I2178" t="str">
        <f>_xlfn.XLOOKUP(Table2[[#This Row],[tipe_kamar]],Table12[tipe_kamar],Table12[id_kamar])</f>
        <v>KMR 002</v>
      </c>
      <c r="J2178" t="s">
        <v>82</v>
      </c>
      <c r="K2178">
        <v>4</v>
      </c>
      <c r="L2178">
        <v>369000</v>
      </c>
      <c r="M2178">
        <v>1476000</v>
      </c>
      <c r="N2178" t="str">
        <f>_xlfn.XLOOKUP(Table2[[#This Row],[metode_pembayaran]],Table11[metode_pembayaran],Table11[id_pembayaran])</f>
        <v>MP 02</v>
      </c>
      <c r="O2178" t="s">
        <v>30</v>
      </c>
      <c r="P2178" t="str">
        <f>_xlfn.XLOOKUP(Table2[[#This Row],[status_reservasi]],'Dim Status Reservasi'!$B$2:$B$5,'Dim Status Reservasi'!$A$2:$A$5)</f>
        <v>ST 004</v>
      </c>
      <c r="Q2178" t="s">
        <v>48</v>
      </c>
      <c r="R2178" t="str">
        <f>_xlfn.XLOOKUP(Table2[[#This Row],[kota_hotel]],'Dim Kota Hotel'!$B$2:$B$21,'Dim Kota Hotel'!$A$2:$A$21)</f>
        <v>LOK 013</v>
      </c>
      <c r="S2178" t="s">
        <v>160</v>
      </c>
    </row>
    <row r="2179" spans="1:19" x14ac:dyDescent="0.25">
      <c r="A2179" t="s">
        <v>5894</v>
      </c>
      <c r="B2179" t="str">
        <f>_xlfn.XLOOKUP(Table2[[#This Row],[tanggal_checkin]],Table6[tanggal_checkin],Table6[id_checkin])</f>
        <v>CI 0936</v>
      </c>
      <c r="C2179" t="s">
        <v>11818</v>
      </c>
      <c r="D2179" t="str">
        <f>_xlfn.XLOOKUP(Table2[[#This Row],[tanggal_checkout]],Table4[tanggal_checkout],Table4[id_checkout])</f>
        <v>CO 0948</v>
      </c>
      <c r="E2179" t="s">
        <v>11042</v>
      </c>
      <c r="F2179" s="8">
        <v>0.81246527777777777</v>
      </c>
      <c r="G2179" t="str">
        <f>_xlfn.XLOOKUP(Table2[[#This Row],[nama_tamu]],Table10[nama_tamu],Table10[id_tamu])</f>
        <v>CUS 0757</v>
      </c>
      <c r="H2179" t="s">
        <v>5896</v>
      </c>
      <c r="I2179" t="str">
        <f>_xlfn.XLOOKUP(Table2[[#This Row],[tipe_kamar]],Table12[tipe_kamar],Table12[id_kamar])</f>
        <v>KMR 001</v>
      </c>
      <c r="J2179" t="s">
        <v>23</v>
      </c>
      <c r="K2179">
        <v>9</v>
      </c>
      <c r="L2179">
        <v>627000</v>
      </c>
      <c r="M2179">
        <v>5643000</v>
      </c>
      <c r="N2179" t="str">
        <f>_xlfn.XLOOKUP(Table2[[#This Row],[metode_pembayaran]],Table11[metode_pembayaran],Table11[id_pembayaran])</f>
        <v>MP 06</v>
      </c>
      <c r="O2179" t="s">
        <v>17</v>
      </c>
      <c r="P2179" t="str">
        <f>_xlfn.XLOOKUP(Table2[[#This Row],[status_reservasi]],'Dim Status Reservasi'!$B$2:$B$5,'Dim Status Reservasi'!$A$2:$A$5)</f>
        <v>ST 003</v>
      </c>
      <c r="Q2179" t="s">
        <v>37</v>
      </c>
      <c r="R2179" t="str">
        <f>_xlfn.XLOOKUP(Table2[[#This Row],[kota_hotel]],'Dim Kota Hotel'!$B$2:$B$21,'Dim Kota Hotel'!$A$2:$A$21)</f>
        <v>LOK 012</v>
      </c>
      <c r="S2179" t="s">
        <v>25</v>
      </c>
    </row>
    <row r="2180" spans="1:19" x14ac:dyDescent="0.25">
      <c r="A2180" t="s">
        <v>5897</v>
      </c>
      <c r="B2180" t="str">
        <f>_xlfn.XLOOKUP(Table2[[#This Row],[tanggal_checkin]],Table6[tanggal_checkin],Table6[id_checkin])</f>
        <v>CI 0600</v>
      </c>
      <c r="C2180" t="s">
        <v>11255</v>
      </c>
      <c r="D2180" t="str">
        <f>_xlfn.XLOOKUP(Table2[[#This Row],[tanggal_checkout]],Table4[tanggal_checkout],Table4[id_checkout])</f>
        <v>CO 0607</v>
      </c>
      <c r="E2180" t="s">
        <v>11353</v>
      </c>
      <c r="F2180" s="8">
        <v>0.81247685185185181</v>
      </c>
      <c r="G2180" t="str">
        <f>_xlfn.XLOOKUP(Table2[[#This Row],[nama_tamu]],Table10[nama_tamu],Table10[id_tamu])</f>
        <v>CUS 0037</v>
      </c>
      <c r="H2180" t="s">
        <v>5899</v>
      </c>
      <c r="I2180" t="str">
        <f>_xlfn.XLOOKUP(Table2[[#This Row],[tipe_kamar]],Table12[tipe_kamar],Table12[id_kamar])</f>
        <v>KMR 004</v>
      </c>
      <c r="J2180" t="s">
        <v>47</v>
      </c>
      <c r="K2180">
        <v>7</v>
      </c>
      <c r="L2180">
        <v>454000</v>
      </c>
      <c r="M2180">
        <v>3178000</v>
      </c>
      <c r="N2180" t="str">
        <f>_xlfn.XLOOKUP(Table2[[#This Row],[metode_pembayaran]],Table11[metode_pembayaran],Table11[id_pembayaran])</f>
        <v>MP 04</v>
      </c>
      <c r="O2180" t="s">
        <v>53</v>
      </c>
      <c r="P2180" t="str">
        <f>_xlfn.XLOOKUP(Table2[[#This Row],[status_reservasi]],'Dim Status Reservasi'!$B$2:$B$5,'Dim Status Reservasi'!$A$2:$A$5)</f>
        <v>ST 003</v>
      </c>
      <c r="Q2180" t="s">
        <v>37</v>
      </c>
      <c r="R2180" t="str">
        <f>_xlfn.XLOOKUP(Table2[[#This Row],[kota_hotel]],'Dim Kota Hotel'!$B$2:$B$21,'Dim Kota Hotel'!$A$2:$A$21)</f>
        <v>LOK 011</v>
      </c>
      <c r="S2180" t="s">
        <v>38</v>
      </c>
    </row>
    <row r="2181" spans="1:19" x14ac:dyDescent="0.25">
      <c r="A2181" t="s">
        <v>5900</v>
      </c>
      <c r="B2181" t="str">
        <f>_xlfn.XLOOKUP(Table2[[#This Row],[tanggal_checkin]],Table6[tanggal_checkin],Table6[id_checkin])</f>
        <v>CI 0521</v>
      </c>
      <c r="C2181" t="s">
        <v>11688</v>
      </c>
      <c r="D2181" t="str">
        <f>_xlfn.XLOOKUP(Table2[[#This Row],[tanggal_checkout]],Table4[tanggal_checkout],Table4[id_checkout])</f>
        <v>CO 0524</v>
      </c>
      <c r="E2181" t="s">
        <v>11239</v>
      </c>
      <c r="F2181" s="8">
        <v>0.91386574074074078</v>
      </c>
      <c r="G2181" t="str">
        <f>_xlfn.XLOOKUP(Table2[[#This Row],[nama_tamu]],Table10[nama_tamu],Table10[id_tamu])</f>
        <v>CUS 3540</v>
      </c>
      <c r="H2181" t="s">
        <v>5902</v>
      </c>
      <c r="I2181" t="str">
        <f>_xlfn.XLOOKUP(Table2[[#This Row],[tipe_kamar]],Table12[tipe_kamar],Table12[id_kamar])</f>
        <v>KMR 001</v>
      </c>
      <c r="J2181" t="s">
        <v>23</v>
      </c>
      <c r="K2181">
        <v>2</v>
      </c>
      <c r="L2181">
        <v>653000</v>
      </c>
      <c r="M2181">
        <v>1306000</v>
      </c>
      <c r="N2181" t="str">
        <f>_xlfn.XLOOKUP(Table2[[#This Row],[metode_pembayaran]],Table11[metode_pembayaran],Table11[id_pembayaran])</f>
        <v>MP 05</v>
      </c>
      <c r="O2181" t="s">
        <v>72</v>
      </c>
      <c r="P2181" t="str">
        <f>_xlfn.XLOOKUP(Table2[[#This Row],[status_reservasi]],'Dim Status Reservasi'!$B$2:$B$5,'Dim Status Reservasi'!$A$2:$A$5)</f>
        <v>ST 001</v>
      </c>
      <c r="Q2181" t="s">
        <v>214</v>
      </c>
      <c r="R2181" t="str">
        <f>_xlfn.XLOOKUP(Table2[[#This Row],[kota_hotel]],'Dim Kota Hotel'!$B$2:$B$21,'Dim Kota Hotel'!$A$2:$A$21)</f>
        <v>LOK 007</v>
      </c>
      <c r="S2181" t="s">
        <v>145</v>
      </c>
    </row>
    <row r="2182" spans="1:19" x14ac:dyDescent="0.25">
      <c r="A2182" t="s">
        <v>5903</v>
      </c>
      <c r="B2182" t="str">
        <f>_xlfn.XLOOKUP(Table2[[#This Row],[tanggal_checkin]],Table6[tanggal_checkin],Table6[id_checkin])</f>
        <v>CI 0116</v>
      </c>
      <c r="C2182" t="s">
        <v>11447</v>
      </c>
      <c r="D2182" t="str">
        <f>_xlfn.XLOOKUP(Table2[[#This Row],[tanggal_checkout]],Table4[tanggal_checkout],Table4[id_checkout])</f>
        <v>CO 0123</v>
      </c>
      <c r="E2182" t="s">
        <v>11098</v>
      </c>
      <c r="F2182" s="8">
        <v>0.94978009259259255</v>
      </c>
      <c r="G2182" t="str">
        <f>_xlfn.XLOOKUP(Table2[[#This Row],[nama_tamu]],Table10[nama_tamu],Table10[id_tamu])</f>
        <v>CUS 0139</v>
      </c>
      <c r="H2182" t="s">
        <v>11134</v>
      </c>
      <c r="I2182" t="str">
        <f>_xlfn.XLOOKUP(Table2[[#This Row],[tipe_kamar]],Table12[tipe_kamar],Table12[id_kamar])</f>
        <v>KMR 003</v>
      </c>
      <c r="J2182" t="s">
        <v>64</v>
      </c>
      <c r="K2182">
        <v>7</v>
      </c>
      <c r="L2182">
        <v>1166000</v>
      </c>
      <c r="M2182">
        <v>8162000</v>
      </c>
      <c r="N2182" t="str">
        <f>_xlfn.XLOOKUP(Table2[[#This Row],[metode_pembayaran]],Table11[metode_pembayaran],Table11[id_pembayaran])</f>
        <v>MP 02</v>
      </c>
      <c r="O2182" t="s">
        <v>30</v>
      </c>
      <c r="P2182" t="str">
        <f>_xlfn.XLOOKUP(Table2[[#This Row],[status_reservasi]],'Dim Status Reservasi'!$B$2:$B$5,'Dim Status Reservasi'!$A$2:$A$5)</f>
        <v>ST 004</v>
      </c>
      <c r="Q2182" t="s">
        <v>48</v>
      </c>
      <c r="R2182" t="str">
        <f>_xlfn.XLOOKUP(Table2[[#This Row],[kota_hotel]],'Dim Kota Hotel'!$B$2:$B$21,'Dim Kota Hotel'!$A$2:$A$21)</f>
        <v>LOK 010</v>
      </c>
      <c r="S2182" t="s">
        <v>226</v>
      </c>
    </row>
    <row r="2183" spans="1:19" x14ac:dyDescent="0.25">
      <c r="A2183" t="s">
        <v>5905</v>
      </c>
      <c r="B2183" t="str">
        <f>_xlfn.XLOOKUP(Table2[[#This Row],[tanggal_checkin]],Table6[tanggal_checkin],Table6[id_checkin])</f>
        <v>CI 0286</v>
      </c>
      <c r="C2183" t="s">
        <v>10969</v>
      </c>
      <c r="D2183" t="str">
        <f>_xlfn.XLOOKUP(Table2[[#This Row],[tanggal_checkout]],Table4[tanggal_checkout],Table4[id_checkout])</f>
        <v>CO 0287</v>
      </c>
      <c r="E2183" t="s">
        <v>11731</v>
      </c>
      <c r="F2183" s="8">
        <v>0.89346064814814818</v>
      </c>
      <c r="G2183" t="str">
        <f>_xlfn.XLOOKUP(Table2[[#This Row],[nama_tamu]],Table10[nama_tamu],Table10[id_tamu])</f>
        <v>CUS 0985</v>
      </c>
      <c r="H2183" t="s">
        <v>5907</v>
      </c>
      <c r="I2183" t="str">
        <f>_xlfn.XLOOKUP(Table2[[#This Row],[tipe_kamar]],Table12[tipe_kamar],Table12[id_kamar])</f>
        <v>KMR 004</v>
      </c>
      <c r="J2183" t="s">
        <v>47</v>
      </c>
      <c r="K2183">
        <v>3</v>
      </c>
      <c r="L2183">
        <v>497000</v>
      </c>
      <c r="M2183">
        <v>1491000</v>
      </c>
      <c r="N2183" t="str">
        <f>_xlfn.XLOOKUP(Table2[[#This Row],[metode_pembayaran]],Table11[metode_pembayaran],Table11[id_pembayaran])</f>
        <v>MP 06</v>
      </c>
      <c r="O2183" t="s">
        <v>17</v>
      </c>
      <c r="P2183" t="str">
        <f>_xlfn.XLOOKUP(Table2[[#This Row],[status_reservasi]],'Dim Status Reservasi'!$B$2:$B$5,'Dim Status Reservasi'!$A$2:$A$5)</f>
        <v>ST 004</v>
      </c>
      <c r="Q2183" t="s">
        <v>48</v>
      </c>
      <c r="R2183" t="str">
        <f>_xlfn.XLOOKUP(Table2[[#This Row],[kota_hotel]],'Dim Kota Hotel'!$B$2:$B$21,'Dim Kota Hotel'!$A$2:$A$21)</f>
        <v>LOK 012</v>
      </c>
      <c r="S2183" t="s">
        <v>25</v>
      </c>
    </row>
    <row r="2184" spans="1:19" x14ac:dyDescent="0.25">
      <c r="A2184" t="s">
        <v>5908</v>
      </c>
      <c r="B2184" t="str">
        <f>_xlfn.XLOOKUP(Table2[[#This Row],[tanggal_checkin]],Table6[tanggal_checkin],Table6[id_checkin])</f>
        <v>CI 0854</v>
      </c>
      <c r="C2184" t="s">
        <v>11859</v>
      </c>
      <c r="D2184" t="str">
        <f>_xlfn.XLOOKUP(Table2[[#This Row],[tanggal_checkout]],Table4[tanggal_checkout],Table4[id_checkout])</f>
        <v>CO 0859</v>
      </c>
      <c r="E2184" t="s">
        <v>11901</v>
      </c>
      <c r="F2184" s="8">
        <v>0.98002314814814817</v>
      </c>
      <c r="G2184" t="str">
        <f>_xlfn.XLOOKUP(Table2[[#This Row],[nama_tamu]],Table10[nama_tamu],Table10[id_tamu])</f>
        <v>CUS 2378</v>
      </c>
      <c r="H2184" t="s">
        <v>5909</v>
      </c>
      <c r="I2184" t="str">
        <f>_xlfn.XLOOKUP(Table2[[#This Row],[tipe_kamar]],Table12[tipe_kamar],Table12[id_kamar])</f>
        <v>KMR 002</v>
      </c>
      <c r="J2184" t="s">
        <v>82</v>
      </c>
      <c r="K2184">
        <v>3</v>
      </c>
      <c r="L2184">
        <v>388000</v>
      </c>
      <c r="M2184">
        <v>1164000</v>
      </c>
      <c r="N2184" t="str">
        <f>_xlfn.XLOOKUP(Table2[[#This Row],[metode_pembayaran]],Table11[metode_pembayaran],Table11[id_pembayaran])</f>
        <v>MP 05</v>
      </c>
      <c r="O2184" t="s">
        <v>72</v>
      </c>
      <c r="P2184" t="str">
        <f>_xlfn.XLOOKUP(Table2[[#This Row],[status_reservasi]],'Dim Status Reservasi'!$B$2:$B$5,'Dim Status Reservasi'!$A$2:$A$5)</f>
        <v>ST 004</v>
      </c>
      <c r="Q2184" t="s">
        <v>48</v>
      </c>
      <c r="R2184" t="str">
        <f>_xlfn.XLOOKUP(Table2[[#This Row],[kota_hotel]],'Dim Kota Hotel'!$B$2:$B$21,'Dim Kota Hotel'!$A$2:$A$21)</f>
        <v>LOK 016</v>
      </c>
      <c r="S2184" t="s">
        <v>117</v>
      </c>
    </row>
    <row r="2185" spans="1:19" x14ac:dyDescent="0.25">
      <c r="A2185" t="s">
        <v>5910</v>
      </c>
      <c r="B2185" t="str">
        <f>_xlfn.XLOOKUP(Table2[[#This Row],[tanggal_checkin]],Table6[tanggal_checkin],Table6[id_checkin])</f>
        <v>CI 0241</v>
      </c>
      <c r="C2185" t="s">
        <v>11529</v>
      </c>
      <c r="D2185" t="str">
        <f>_xlfn.XLOOKUP(Table2[[#This Row],[tanggal_checkout]],Table4[tanggal_checkout],Table4[id_checkout])</f>
        <v>CO 0242</v>
      </c>
      <c r="E2185" t="s">
        <v>11673</v>
      </c>
      <c r="F2185" s="8">
        <v>0.98804398148148154</v>
      </c>
      <c r="G2185" t="str">
        <f>_xlfn.XLOOKUP(Table2[[#This Row],[nama_tamu]],Table10[nama_tamu],Table10[id_tamu])</f>
        <v>CUS 3670</v>
      </c>
      <c r="H2185" t="s">
        <v>5912</v>
      </c>
      <c r="I2185" t="str">
        <f>_xlfn.XLOOKUP(Table2[[#This Row],[tipe_kamar]],Table12[tipe_kamar],Table12[id_kamar])</f>
        <v>KMR 001</v>
      </c>
      <c r="J2185" t="s">
        <v>23</v>
      </c>
      <c r="K2185">
        <v>3</v>
      </c>
      <c r="L2185">
        <v>689000</v>
      </c>
      <c r="M2185">
        <v>2067000</v>
      </c>
      <c r="N2185" t="str">
        <f>_xlfn.XLOOKUP(Table2[[#This Row],[metode_pembayaran]],Table11[metode_pembayaran],Table11[id_pembayaran])</f>
        <v>MP 06</v>
      </c>
      <c r="O2185" t="s">
        <v>17</v>
      </c>
      <c r="P2185" t="str">
        <f>_xlfn.XLOOKUP(Table2[[#This Row],[status_reservasi]],'Dim Status Reservasi'!$B$2:$B$5,'Dim Status Reservasi'!$A$2:$A$5)</f>
        <v>ST 001</v>
      </c>
      <c r="Q2185" t="s">
        <v>214</v>
      </c>
      <c r="R2185" t="str">
        <f>_xlfn.XLOOKUP(Table2[[#This Row],[kota_hotel]],'Dim Kota Hotel'!$B$2:$B$21,'Dim Kota Hotel'!$A$2:$A$21)</f>
        <v>LOK 008</v>
      </c>
      <c r="S2185" t="s">
        <v>68</v>
      </c>
    </row>
    <row r="2186" spans="1:19" x14ac:dyDescent="0.25">
      <c r="A2186" t="s">
        <v>5913</v>
      </c>
      <c r="B2186" t="str">
        <f>_xlfn.XLOOKUP(Table2[[#This Row],[tanggal_checkin]],Table6[tanggal_checkin],Table6[id_checkin])</f>
        <v>CI 0521</v>
      </c>
      <c r="C2186" t="s">
        <v>11688</v>
      </c>
      <c r="D2186" t="str">
        <f>_xlfn.XLOOKUP(Table2[[#This Row],[tanggal_checkout]],Table4[tanggal_checkout],Table4[id_checkout])</f>
        <v>CO 0530</v>
      </c>
      <c r="E2186" t="s">
        <v>11869</v>
      </c>
      <c r="F2186" s="8">
        <v>0.17508101851851851</v>
      </c>
      <c r="G2186" t="str">
        <f>_xlfn.XLOOKUP(Table2[[#This Row],[nama_tamu]],Table10[nama_tamu],Table10[id_tamu])</f>
        <v>CUS 3568</v>
      </c>
      <c r="H2186" t="s">
        <v>5914</v>
      </c>
      <c r="I2186" t="str">
        <f>_xlfn.XLOOKUP(Table2[[#This Row],[tipe_kamar]],Table12[tipe_kamar],Table12[id_kamar])</f>
        <v>KMR 002</v>
      </c>
      <c r="J2186" t="s">
        <v>82</v>
      </c>
      <c r="K2186">
        <v>8</v>
      </c>
      <c r="L2186">
        <v>350000</v>
      </c>
      <c r="M2186">
        <v>2800000</v>
      </c>
      <c r="N2186" t="str">
        <f>_xlfn.XLOOKUP(Table2[[#This Row],[metode_pembayaran]],Table11[metode_pembayaran],Table11[id_pembayaran])</f>
        <v>MP 06</v>
      </c>
      <c r="O2186" t="s">
        <v>17</v>
      </c>
      <c r="P2186" t="str">
        <f>_xlfn.XLOOKUP(Table2[[#This Row],[status_reservasi]],'Dim Status Reservasi'!$B$2:$B$5,'Dim Status Reservasi'!$A$2:$A$5)</f>
        <v>ST 003</v>
      </c>
      <c r="Q2186" t="s">
        <v>37</v>
      </c>
      <c r="R2186" t="str">
        <f>_xlfn.XLOOKUP(Table2[[#This Row],[kota_hotel]],'Dim Kota Hotel'!$B$2:$B$21,'Dim Kota Hotel'!$A$2:$A$21)</f>
        <v>LOK 006</v>
      </c>
      <c r="S2186" t="s">
        <v>129</v>
      </c>
    </row>
    <row r="2187" spans="1:19" x14ac:dyDescent="0.25">
      <c r="A2187" t="s">
        <v>5915</v>
      </c>
      <c r="B2187" t="str">
        <f>_xlfn.XLOOKUP(Table2[[#This Row],[tanggal_checkin]],Table6[tanggal_checkin],Table6[id_checkin])</f>
        <v>CI 0625</v>
      </c>
      <c r="C2187" t="s">
        <v>11163</v>
      </c>
      <c r="D2187" t="str">
        <f>_xlfn.XLOOKUP(Table2[[#This Row],[tanggal_checkout]],Table4[tanggal_checkout],Table4[id_checkout])</f>
        <v>CO 0627</v>
      </c>
      <c r="E2187" t="s">
        <v>11135</v>
      </c>
      <c r="F2187" s="8">
        <v>0.50358796296296293</v>
      </c>
      <c r="G2187" t="str">
        <f>_xlfn.XLOOKUP(Table2[[#This Row],[nama_tamu]],Table10[nama_tamu],Table10[id_tamu])</f>
        <v>CUS 1795</v>
      </c>
      <c r="H2187" t="s">
        <v>5917</v>
      </c>
      <c r="I2187" t="str">
        <f>_xlfn.XLOOKUP(Table2[[#This Row],[tipe_kamar]],Table12[tipe_kamar],Table12[id_kamar])</f>
        <v>KMR 002</v>
      </c>
      <c r="J2187" t="s">
        <v>82</v>
      </c>
      <c r="K2187">
        <v>2</v>
      </c>
      <c r="L2187">
        <v>400000</v>
      </c>
      <c r="M2187">
        <v>800000</v>
      </c>
      <c r="N2187" t="str">
        <f>_xlfn.XLOOKUP(Table2[[#This Row],[metode_pembayaran]],Table11[metode_pembayaran],Table11[id_pembayaran])</f>
        <v>MP 05</v>
      </c>
      <c r="O2187" t="s">
        <v>72</v>
      </c>
      <c r="P2187" t="str">
        <f>_xlfn.XLOOKUP(Table2[[#This Row],[status_reservasi]],'Dim Status Reservasi'!$B$2:$B$5,'Dim Status Reservasi'!$A$2:$A$5)</f>
        <v>ST 004</v>
      </c>
      <c r="Q2187" t="s">
        <v>48</v>
      </c>
      <c r="R2187" t="str">
        <f>_xlfn.XLOOKUP(Table2[[#This Row],[kota_hotel]],'Dim Kota Hotel'!$B$2:$B$21,'Dim Kota Hotel'!$A$2:$A$21)</f>
        <v>LOK 019</v>
      </c>
      <c r="S2187" t="s">
        <v>133</v>
      </c>
    </row>
    <row r="2188" spans="1:19" x14ac:dyDescent="0.25">
      <c r="A2188" t="s">
        <v>5918</v>
      </c>
      <c r="B2188" t="str">
        <f>_xlfn.XLOOKUP(Table2[[#This Row],[tanggal_checkin]],Table6[tanggal_checkin],Table6[id_checkin])</f>
        <v>CI 0668</v>
      </c>
      <c r="C2188" t="s">
        <v>11171</v>
      </c>
      <c r="D2188" t="str">
        <f>_xlfn.XLOOKUP(Table2[[#This Row],[tanggal_checkout]],Table4[tanggal_checkout],Table4[id_checkout])</f>
        <v>CO 0677</v>
      </c>
      <c r="E2188" t="s">
        <v>11424</v>
      </c>
      <c r="F2188" s="8">
        <v>0.59016203703703707</v>
      </c>
      <c r="G2188" t="str">
        <f>_xlfn.XLOOKUP(Table2[[#This Row],[nama_tamu]],Table10[nama_tamu],Table10[id_tamu])</f>
        <v>CUS 1901</v>
      </c>
      <c r="H2188" t="s">
        <v>5919</v>
      </c>
      <c r="I2188" t="str">
        <f>_xlfn.XLOOKUP(Table2[[#This Row],[tipe_kamar]],Table12[tipe_kamar],Table12[id_kamar])</f>
        <v>KMR 004</v>
      </c>
      <c r="J2188" t="s">
        <v>47</v>
      </c>
      <c r="K2188">
        <v>8</v>
      </c>
      <c r="L2188">
        <v>502000</v>
      </c>
      <c r="M2188">
        <v>4016000</v>
      </c>
      <c r="N2188" t="str">
        <f>_xlfn.XLOOKUP(Table2[[#This Row],[metode_pembayaran]],Table11[metode_pembayaran],Table11[id_pembayaran])</f>
        <v>MP 05</v>
      </c>
      <c r="O2188" t="s">
        <v>72</v>
      </c>
      <c r="P2188" t="str">
        <f>_xlfn.XLOOKUP(Table2[[#This Row],[status_reservasi]],'Dim Status Reservasi'!$B$2:$B$5,'Dim Status Reservasi'!$A$2:$A$5)</f>
        <v>ST 003</v>
      </c>
      <c r="Q2188" t="s">
        <v>37</v>
      </c>
      <c r="R2188" t="str">
        <f>_xlfn.XLOOKUP(Table2[[#This Row],[kota_hotel]],'Dim Kota Hotel'!$B$2:$B$21,'Dim Kota Hotel'!$A$2:$A$21)</f>
        <v>LOK 018</v>
      </c>
      <c r="S2188" t="s">
        <v>102</v>
      </c>
    </row>
    <row r="2189" spans="1:19" x14ac:dyDescent="0.25">
      <c r="A2189" t="s">
        <v>5920</v>
      </c>
      <c r="B2189" t="str">
        <f>_xlfn.XLOOKUP(Table2[[#This Row],[tanggal_checkin]],Table6[tanggal_checkin],Table6[id_checkin])</f>
        <v>CI 0701</v>
      </c>
      <c r="C2189" t="s">
        <v>11379</v>
      </c>
      <c r="D2189" t="str">
        <f>_xlfn.XLOOKUP(Table2[[#This Row],[tanggal_checkout]],Table4[tanggal_checkout],Table4[id_checkout])</f>
        <v>CO 0709</v>
      </c>
      <c r="E2189" t="s">
        <v>11726</v>
      </c>
      <c r="F2189" s="8">
        <v>0.78306712962962965</v>
      </c>
      <c r="G2189" t="str">
        <f>_xlfn.XLOOKUP(Table2[[#This Row],[nama_tamu]],Table10[nama_tamu],Table10[id_tamu])</f>
        <v>CUS 2913</v>
      </c>
      <c r="H2189" t="s">
        <v>5921</v>
      </c>
      <c r="I2189" t="str">
        <f>_xlfn.XLOOKUP(Table2[[#This Row],[tipe_kamar]],Table12[tipe_kamar],Table12[id_kamar])</f>
        <v>KMR 001</v>
      </c>
      <c r="J2189" t="s">
        <v>23</v>
      </c>
      <c r="K2189">
        <v>6</v>
      </c>
      <c r="L2189">
        <v>584000</v>
      </c>
      <c r="M2189">
        <v>3504000</v>
      </c>
      <c r="N2189" t="str">
        <f>_xlfn.XLOOKUP(Table2[[#This Row],[metode_pembayaran]],Table11[metode_pembayaran],Table11[id_pembayaran])</f>
        <v>MP 06</v>
      </c>
      <c r="O2189" t="s">
        <v>17</v>
      </c>
      <c r="P2189" t="str">
        <f>_xlfn.XLOOKUP(Table2[[#This Row],[status_reservasi]],'Dim Status Reservasi'!$B$2:$B$5,'Dim Status Reservasi'!$A$2:$A$5)</f>
        <v>ST 003</v>
      </c>
      <c r="Q2189" t="s">
        <v>37</v>
      </c>
      <c r="R2189" t="str">
        <f>_xlfn.XLOOKUP(Table2[[#This Row],[kota_hotel]],'Dim Kota Hotel'!$B$2:$B$21,'Dim Kota Hotel'!$A$2:$A$21)</f>
        <v>LOK 014</v>
      </c>
      <c r="S2189" t="s">
        <v>222</v>
      </c>
    </row>
    <row r="2190" spans="1:19" x14ac:dyDescent="0.25">
      <c r="A2190" t="s">
        <v>5922</v>
      </c>
      <c r="B2190" t="str">
        <f>_xlfn.XLOOKUP(Table2[[#This Row],[tanggal_checkin]],Table6[tanggal_checkin],Table6[id_checkin])</f>
        <v>CI 0180</v>
      </c>
      <c r="C2190" t="s">
        <v>11196</v>
      </c>
      <c r="D2190" t="str">
        <f>_xlfn.XLOOKUP(Table2[[#This Row],[tanggal_checkout]],Table4[tanggal_checkout],Table4[id_checkout])</f>
        <v>CO 0187</v>
      </c>
      <c r="E2190" t="s">
        <v>11053</v>
      </c>
      <c r="F2190" s="8">
        <v>0.14487268518518517</v>
      </c>
      <c r="G2190" t="str">
        <f>_xlfn.XLOOKUP(Table2[[#This Row],[nama_tamu]],Table10[nama_tamu],Table10[id_tamu])</f>
        <v>CUS 1155</v>
      </c>
      <c r="H2190" t="s">
        <v>5923</v>
      </c>
      <c r="I2190" t="str">
        <f>_xlfn.XLOOKUP(Table2[[#This Row],[tipe_kamar]],Table12[tipe_kamar],Table12[id_kamar])</f>
        <v>KMR 003</v>
      </c>
      <c r="J2190" t="s">
        <v>64</v>
      </c>
      <c r="K2190">
        <v>6</v>
      </c>
      <c r="L2190">
        <v>1303000</v>
      </c>
      <c r="M2190">
        <v>7818000</v>
      </c>
      <c r="N2190" t="str">
        <f>_xlfn.XLOOKUP(Table2[[#This Row],[metode_pembayaran]],Table11[metode_pembayaran],Table11[id_pembayaran])</f>
        <v>MP 06</v>
      </c>
      <c r="O2190" t="s">
        <v>17</v>
      </c>
      <c r="P2190" t="str">
        <f>_xlfn.XLOOKUP(Table2[[#This Row],[status_reservasi]],'Dim Status Reservasi'!$B$2:$B$5,'Dim Status Reservasi'!$A$2:$A$5)</f>
        <v>ST 003</v>
      </c>
      <c r="Q2190" t="s">
        <v>37</v>
      </c>
      <c r="R2190" t="str">
        <f>_xlfn.XLOOKUP(Table2[[#This Row],[kota_hotel]],'Dim Kota Hotel'!$B$2:$B$21,'Dim Kota Hotel'!$A$2:$A$21)</f>
        <v>LOK 004</v>
      </c>
      <c r="S2190" t="s">
        <v>49</v>
      </c>
    </row>
    <row r="2191" spans="1:19" x14ac:dyDescent="0.25">
      <c r="A2191" t="s">
        <v>5924</v>
      </c>
      <c r="B2191" t="str">
        <f>_xlfn.XLOOKUP(Table2[[#This Row],[tanggal_checkin]],Table6[tanggal_checkin],Table6[id_checkin])</f>
        <v>CI 0618</v>
      </c>
      <c r="C2191" t="s">
        <v>11290</v>
      </c>
      <c r="D2191" t="str">
        <f>_xlfn.XLOOKUP(Table2[[#This Row],[tanggal_checkout]],Table4[tanggal_checkout],Table4[id_checkout])</f>
        <v>CO 0623</v>
      </c>
      <c r="E2191" t="s">
        <v>11281</v>
      </c>
      <c r="F2191" s="8">
        <v>0.14130787037037038</v>
      </c>
      <c r="G2191" t="str">
        <f>_xlfn.XLOOKUP(Table2[[#This Row],[nama_tamu]],Table10[nama_tamu],Table10[id_tamu])</f>
        <v>CUS 1955</v>
      </c>
      <c r="H2191" t="s">
        <v>5925</v>
      </c>
      <c r="I2191" t="str">
        <f>_xlfn.XLOOKUP(Table2[[#This Row],[tipe_kamar]],Table12[tipe_kamar],Table12[id_kamar])</f>
        <v>KMR 001</v>
      </c>
      <c r="J2191" t="s">
        <v>23</v>
      </c>
      <c r="K2191">
        <v>5</v>
      </c>
      <c r="L2191">
        <v>610000</v>
      </c>
      <c r="M2191">
        <v>3050000</v>
      </c>
      <c r="N2191" t="str">
        <f>_xlfn.XLOOKUP(Table2[[#This Row],[metode_pembayaran]],Table11[metode_pembayaran],Table11[id_pembayaran])</f>
        <v>MP 06</v>
      </c>
      <c r="O2191" t="s">
        <v>17</v>
      </c>
      <c r="P2191" t="str">
        <f>_xlfn.XLOOKUP(Table2[[#This Row],[status_reservasi]],'Dim Status Reservasi'!$B$2:$B$5,'Dim Status Reservasi'!$A$2:$A$5)</f>
        <v>ST 003</v>
      </c>
      <c r="Q2191" t="s">
        <v>37</v>
      </c>
      <c r="R2191" t="str">
        <f>_xlfn.XLOOKUP(Table2[[#This Row],[kota_hotel]],'Dim Kota Hotel'!$B$2:$B$21,'Dim Kota Hotel'!$A$2:$A$21)</f>
        <v>LOK 002</v>
      </c>
      <c r="S2191" t="s">
        <v>60</v>
      </c>
    </row>
    <row r="2192" spans="1:19" x14ac:dyDescent="0.25">
      <c r="A2192" t="s">
        <v>5926</v>
      </c>
      <c r="B2192" t="str">
        <f>_xlfn.XLOOKUP(Table2[[#This Row],[tanggal_checkin]],Table6[tanggal_checkin],Table6[id_checkin])</f>
        <v>CI 0948</v>
      </c>
      <c r="C2192" t="s">
        <v>11462</v>
      </c>
      <c r="D2192" t="str">
        <f>_xlfn.XLOOKUP(Table2[[#This Row],[tanggal_checkout]],Table4[tanggal_checkout],Table4[id_checkout])</f>
        <v>CO 0959</v>
      </c>
      <c r="E2192" t="s">
        <v>11329</v>
      </c>
      <c r="F2192" s="8">
        <v>0.52875000000000005</v>
      </c>
      <c r="G2192" t="str">
        <f>_xlfn.XLOOKUP(Table2[[#This Row],[nama_tamu]],Table10[nama_tamu],Table10[id_tamu])</f>
        <v>CUS 0139</v>
      </c>
      <c r="H2192" t="s">
        <v>11134</v>
      </c>
      <c r="I2192" t="str">
        <f>_xlfn.XLOOKUP(Table2[[#This Row],[tipe_kamar]],Table12[tipe_kamar],Table12[id_kamar])</f>
        <v>KMR 003</v>
      </c>
      <c r="J2192" t="s">
        <v>64</v>
      </c>
      <c r="K2192">
        <v>8</v>
      </c>
      <c r="L2192">
        <v>1361000</v>
      </c>
      <c r="M2192">
        <v>10888000</v>
      </c>
      <c r="N2192" t="str">
        <f>_xlfn.XLOOKUP(Table2[[#This Row],[metode_pembayaran]],Table11[metode_pembayaran],Table11[id_pembayaran])</f>
        <v>MP 04</v>
      </c>
      <c r="O2192" t="s">
        <v>53</v>
      </c>
      <c r="P2192" t="str">
        <f>_xlfn.XLOOKUP(Table2[[#This Row],[status_reservasi]],'Dim Status Reservasi'!$B$2:$B$5,'Dim Status Reservasi'!$A$2:$A$5)</f>
        <v>ST 003</v>
      </c>
      <c r="Q2192" t="s">
        <v>37</v>
      </c>
      <c r="R2192" t="str">
        <f>_xlfn.XLOOKUP(Table2[[#This Row],[kota_hotel]],'Dim Kota Hotel'!$B$2:$B$21,'Dim Kota Hotel'!$A$2:$A$21)</f>
        <v>LOK 002</v>
      </c>
      <c r="S2192" t="s">
        <v>60</v>
      </c>
    </row>
    <row r="2193" spans="1:19" x14ac:dyDescent="0.25">
      <c r="A2193" t="s">
        <v>5927</v>
      </c>
      <c r="B2193" t="str">
        <f>_xlfn.XLOOKUP(Table2[[#This Row],[tanggal_checkin]],Table6[tanggal_checkin],Table6[id_checkin])</f>
        <v>CI 0795</v>
      </c>
      <c r="C2193" t="s">
        <v>11275</v>
      </c>
      <c r="D2193" t="str">
        <f>_xlfn.XLOOKUP(Table2[[#This Row],[tanggal_checkout]],Table4[tanggal_checkout],Table4[id_checkout])</f>
        <v>CO 0807</v>
      </c>
      <c r="E2193" t="s">
        <v>11110</v>
      </c>
      <c r="F2193" s="8">
        <v>0.88547453703703705</v>
      </c>
      <c r="G2193" t="str">
        <f>_xlfn.XLOOKUP(Table2[[#This Row],[nama_tamu]],Table10[nama_tamu],Table10[id_tamu])</f>
        <v>CUS 0398</v>
      </c>
      <c r="H2193" t="s">
        <v>5929</v>
      </c>
      <c r="I2193" t="str">
        <f>_xlfn.XLOOKUP(Table2[[#This Row],[tipe_kamar]],Table12[tipe_kamar],Table12[id_kamar])</f>
        <v>KMR 004</v>
      </c>
      <c r="J2193" t="s">
        <v>47</v>
      </c>
      <c r="K2193">
        <v>8</v>
      </c>
      <c r="L2193">
        <v>500000</v>
      </c>
      <c r="M2193">
        <v>4000000</v>
      </c>
      <c r="N2193" t="str">
        <f>_xlfn.XLOOKUP(Table2[[#This Row],[metode_pembayaran]],Table11[metode_pembayaran],Table11[id_pembayaran])</f>
        <v>MP 03</v>
      </c>
      <c r="O2193" t="s">
        <v>36</v>
      </c>
      <c r="P2193" t="str">
        <f>_xlfn.XLOOKUP(Table2[[#This Row],[status_reservasi]],'Dim Status Reservasi'!$B$2:$B$5,'Dim Status Reservasi'!$A$2:$A$5)</f>
        <v>ST 004</v>
      </c>
      <c r="Q2193" t="s">
        <v>48</v>
      </c>
      <c r="R2193" t="str">
        <f>_xlfn.XLOOKUP(Table2[[#This Row],[kota_hotel]],'Dim Kota Hotel'!$B$2:$B$21,'Dim Kota Hotel'!$A$2:$A$21)</f>
        <v>LOK 012</v>
      </c>
      <c r="S2193" t="s">
        <v>25</v>
      </c>
    </row>
    <row r="2194" spans="1:19" x14ac:dyDescent="0.25">
      <c r="A2194" t="s">
        <v>5930</v>
      </c>
      <c r="B2194" t="str">
        <f>_xlfn.XLOOKUP(Table2[[#This Row],[tanggal_checkin]],Table6[tanggal_checkin],Table6[id_checkin])</f>
        <v>CI 0189</v>
      </c>
      <c r="C2194" t="s">
        <v>11509</v>
      </c>
      <c r="D2194" t="str">
        <f>_xlfn.XLOOKUP(Table2[[#This Row],[tanggal_checkout]],Table4[tanggal_checkout],Table4[id_checkout])</f>
        <v>CO 0193</v>
      </c>
      <c r="E2194" t="s">
        <v>11954</v>
      </c>
      <c r="F2194" s="8">
        <v>0.97265046296296298</v>
      </c>
      <c r="G2194" t="str">
        <f>_xlfn.XLOOKUP(Table2[[#This Row],[nama_tamu]],Table10[nama_tamu],Table10[id_tamu])</f>
        <v>CUS 2678</v>
      </c>
      <c r="H2194" t="s">
        <v>5932</v>
      </c>
      <c r="I2194" t="str">
        <f>_xlfn.XLOOKUP(Table2[[#This Row],[tipe_kamar]],Table12[tipe_kamar],Table12[id_kamar])</f>
        <v>KMR 002</v>
      </c>
      <c r="J2194" t="s">
        <v>82</v>
      </c>
      <c r="K2194">
        <v>3</v>
      </c>
      <c r="L2194">
        <v>381000</v>
      </c>
      <c r="M2194">
        <v>1143000</v>
      </c>
      <c r="N2194" t="str">
        <f>_xlfn.XLOOKUP(Table2[[#This Row],[metode_pembayaran]],Table11[metode_pembayaran],Table11[id_pembayaran])</f>
        <v>MP 06</v>
      </c>
      <c r="O2194" t="s">
        <v>17</v>
      </c>
      <c r="P2194" t="str">
        <f>_xlfn.XLOOKUP(Table2[[#This Row],[status_reservasi]],'Dim Status Reservasi'!$B$2:$B$5,'Dim Status Reservasi'!$A$2:$A$5)</f>
        <v>ST 002</v>
      </c>
      <c r="Q2194" t="s">
        <v>124</v>
      </c>
      <c r="R2194" t="str">
        <f>_xlfn.XLOOKUP(Table2[[#This Row],[kota_hotel]],'Dim Kota Hotel'!$B$2:$B$21,'Dim Kota Hotel'!$A$2:$A$21)</f>
        <v>LOK 006</v>
      </c>
      <c r="S2194" t="s">
        <v>129</v>
      </c>
    </row>
    <row r="2195" spans="1:19" x14ac:dyDescent="0.25">
      <c r="A2195" t="s">
        <v>5933</v>
      </c>
      <c r="B2195" t="str">
        <f>_xlfn.XLOOKUP(Table2[[#This Row],[tanggal_checkin]],Table6[tanggal_checkin],Table6[id_checkin])</f>
        <v>CI 0683</v>
      </c>
      <c r="C2195" t="s">
        <v>11738</v>
      </c>
      <c r="D2195" t="str">
        <f>_xlfn.XLOOKUP(Table2[[#This Row],[tanggal_checkout]],Table4[tanggal_checkout],Table4[id_checkout])</f>
        <v>CO 0694</v>
      </c>
      <c r="E2195" t="s">
        <v>11991</v>
      </c>
      <c r="F2195" s="8">
        <v>0.32998842592592592</v>
      </c>
      <c r="G2195" t="str">
        <f>_xlfn.XLOOKUP(Table2[[#This Row],[nama_tamu]],Table10[nama_tamu],Table10[id_tamu])</f>
        <v>CUS 3901</v>
      </c>
      <c r="H2195" t="s">
        <v>5935</v>
      </c>
      <c r="I2195" t="str">
        <f>_xlfn.XLOOKUP(Table2[[#This Row],[tipe_kamar]],Table12[tipe_kamar],Table12[id_kamar])</f>
        <v>KMR 003</v>
      </c>
      <c r="J2195" t="s">
        <v>64</v>
      </c>
      <c r="K2195">
        <v>9</v>
      </c>
      <c r="L2195">
        <v>1225000</v>
      </c>
      <c r="M2195">
        <v>11025000</v>
      </c>
      <c r="N2195" t="str">
        <f>_xlfn.XLOOKUP(Table2[[#This Row],[metode_pembayaran]],Table11[metode_pembayaran],Table11[id_pembayaran])</f>
        <v>MP 05</v>
      </c>
      <c r="O2195" t="s">
        <v>72</v>
      </c>
      <c r="P2195" t="str">
        <f>_xlfn.XLOOKUP(Table2[[#This Row],[status_reservasi]],'Dim Status Reservasi'!$B$2:$B$5,'Dim Status Reservasi'!$A$2:$A$5)</f>
        <v>ST 004</v>
      </c>
      <c r="Q2195" t="s">
        <v>48</v>
      </c>
      <c r="R2195" t="str">
        <f>_xlfn.XLOOKUP(Table2[[#This Row],[kota_hotel]],'Dim Kota Hotel'!$B$2:$B$21,'Dim Kota Hotel'!$A$2:$A$21)</f>
        <v>LOK 017</v>
      </c>
      <c r="S2195" t="s">
        <v>84</v>
      </c>
    </row>
    <row r="2196" spans="1:19" x14ac:dyDescent="0.25">
      <c r="A2196" t="s">
        <v>5936</v>
      </c>
      <c r="B2196" t="str">
        <f>_xlfn.XLOOKUP(Table2[[#This Row],[tanggal_checkin]],Table6[tanggal_checkin],Table6[id_checkin])</f>
        <v>CI 0017</v>
      </c>
      <c r="C2196" t="s">
        <v>11650</v>
      </c>
      <c r="D2196" t="str">
        <f>_xlfn.XLOOKUP(Table2[[#This Row],[tanggal_checkout]],Table4[tanggal_checkout],Table4[id_checkout])</f>
        <v>CO 0017</v>
      </c>
      <c r="E2196" t="s">
        <v>12036</v>
      </c>
      <c r="F2196" s="8">
        <v>0.93959490740740736</v>
      </c>
      <c r="G2196" t="str">
        <f>_xlfn.XLOOKUP(Table2[[#This Row],[nama_tamu]],Table10[nama_tamu],Table10[id_tamu])</f>
        <v>CUS 3497</v>
      </c>
      <c r="H2196" t="s">
        <v>5937</v>
      </c>
      <c r="I2196" t="str">
        <f>_xlfn.XLOOKUP(Table2[[#This Row],[tipe_kamar]],Table12[tipe_kamar],Table12[id_kamar])</f>
        <v>KMR 004</v>
      </c>
      <c r="J2196" t="s">
        <v>47</v>
      </c>
      <c r="K2196">
        <v>1</v>
      </c>
      <c r="L2196">
        <v>461000</v>
      </c>
      <c r="M2196">
        <v>461000</v>
      </c>
      <c r="N2196" t="str">
        <f>_xlfn.XLOOKUP(Table2[[#This Row],[metode_pembayaran]],Table11[metode_pembayaran],Table11[id_pembayaran])</f>
        <v>MP 03</v>
      </c>
      <c r="O2196" t="s">
        <v>36</v>
      </c>
      <c r="P2196" t="str">
        <f>_xlfn.XLOOKUP(Table2[[#This Row],[status_reservasi]],'Dim Status Reservasi'!$B$2:$B$5,'Dim Status Reservasi'!$A$2:$A$5)</f>
        <v>ST 003</v>
      </c>
      <c r="Q2196" t="s">
        <v>37</v>
      </c>
      <c r="R2196" t="str">
        <f>_xlfn.XLOOKUP(Table2[[#This Row],[kota_hotel]],'Dim Kota Hotel'!$B$2:$B$21,'Dim Kota Hotel'!$A$2:$A$21)</f>
        <v>LOK 005</v>
      </c>
      <c r="S2196" t="s">
        <v>43</v>
      </c>
    </row>
    <row r="2197" spans="1:19" x14ac:dyDescent="0.25">
      <c r="A2197" t="s">
        <v>5938</v>
      </c>
      <c r="B2197" t="str">
        <f>_xlfn.XLOOKUP(Table2[[#This Row],[tanggal_checkin]],Table6[tanggal_checkin],Table6[id_checkin])</f>
        <v>CI 0115</v>
      </c>
      <c r="C2197" t="s">
        <v>11970</v>
      </c>
      <c r="D2197" t="str">
        <f>_xlfn.XLOOKUP(Table2[[#This Row],[tanggal_checkout]],Table4[tanggal_checkout],Table4[id_checkout])</f>
        <v>CO 0116</v>
      </c>
      <c r="E2197" t="s">
        <v>11447</v>
      </c>
      <c r="F2197" s="8">
        <v>0.10777777777777778</v>
      </c>
      <c r="G2197" t="str">
        <f>_xlfn.XLOOKUP(Table2[[#This Row],[nama_tamu]],Table10[nama_tamu],Table10[id_tamu])</f>
        <v>CUS 0395</v>
      </c>
      <c r="H2197" t="s">
        <v>5940</v>
      </c>
      <c r="I2197" t="str">
        <f>_xlfn.XLOOKUP(Table2[[#This Row],[tipe_kamar]],Table12[tipe_kamar],Table12[id_kamar])</f>
        <v>KMR 001</v>
      </c>
      <c r="J2197" t="s">
        <v>23</v>
      </c>
      <c r="K2197">
        <v>1</v>
      </c>
      <c r="L2197">
        <v>676000</v>
      </c>
      <c r="M2197">
        <v>676000</v>
      </c>
      <c r="N2197" t="str">
        <f>_xlfn.XLOOKUP(Table2[[#This Row],[metode_pembayaran]],Table11[metode_pembayaran],Table11[id_pembayaran])</f>
        <v>MP 03</v>
      </c>
      <c r="O2197" t="s">
        <v>36</v>
      </c>
      <c r="P2197" t="str">
        <f>_xlfn.XLOOKUP(Table2[[#This Row],[status_reservasi]],'Dim Status Reservasi'!$B$2:$B$5,'Dim Status Reservasi'!$A$2:$A$5)</f>
        <v>ST 001</v>
      </c>
      <c r="Q2197" t="s">
        <v>214</v>
      </c>
      <c r="R2197" t="str">
        <f>_xlfn.XLOOKUP(Table2[[#This Row],[kota_hotel]],'Dim Kota Hotel'!$B$2:$B$21,'Dim Kota Hotel'!$A$2:$A$21)</f>
        <v>LOK 012</v>
      </c>
      <c r="S2197" t="s">
        <v>25</v>
      </c>
    </row>
    <row r="2198" spans="1:19" x14ac:dyDescent="0.25">
      <c r="A2198" t="s">
        <v>5941</v>
      </c>
      <c r="B2198" t="str">
        <f>_xlfn.XLOOKUP(Table2[[#This Row],[tanggal_checkin]],Table6[tanggal_checkin],Table6[id_checkin])</f>
        <v>CI 0557</v>
      </c>
      <c r="C2198" t="s">
        <v>12037</v>
      </c>
      <c r="D2198" t="str">
        <f>_xlfn.XLOOKUP(Table2[[#This Row],[tanggal_checkout]],Table4[tanggal_checkout],Table4[id_checkout])</f>
        <v>CO 0565</v>
      </c>
      <c r="E2198" t="s">
        <v>11253</v>
      </c>
      <c r="F2198" s="8">
        <v>8.1296296296296297E-2</v>
      </c>
      <c r="G2198" t="str">
        <f>_xlfn.XLOOKUP(Table2[[#This Row],[nama_tamu]],Table10[nama_tamu],Table10[id_tamu])</f>
        <v>CUS 3975</v>
      </c>
      <c r="H2198" t="s">
        <v>5943</v>
      </c>
      <c r="I2198" t="str">
        <f>_xlfn.XLOOKUP(Table2[[#This Row],[tipe_kamar]],Table12[tipe_kamar],Table12[id_kamar])</f>
        <v>KMR 004</v>
      </c>
      <c r="J2198" t="s">
        <v>47</v>
      </c>
      <c r="K2198">
        <v>8</v>
      </c>
      <c r="L2198">
        <v>511000</v>
      </c>
      <c r="M2198">
        <v>4088000</v>
      </c>
      <c r="N2198" t="str">
        <f>_xlfn.XLOOKUP(Table2[[#This Row],[metode_pembayaran]],Table11[metode_pembayaran],Table11[id_pembayaran])</f>
        <v>MP 02</v>
      </c>
      <c r="O2198" t="s">
        <v>30</v>
      </c>
      <c r="P2198" t="str">
        <f>_xlfn.XLOOKUP(Table2[[#This Row],[status_reservasi]],'Dim Status Reservasi'!$B$2:$B$5,'Dim Status Reservasi'!$A$2:$A$5)</f>
        <v>ST 003</v>
      </c>
      <c r="Q2198" t="s">
        <v>37</v>
      </c>
      <c r="R2198" t="str">
        <f>_xlfn.XLOOKUP(Table2[[#This Row],[kota_hotel]],'Dim Kota Hotel'!$B$2:$B$21,'Dim Kota Hotel'!$A$2:$A$21)</f>
        <v>LOK 001</v>
      </c>
      <c r="S2198" t="s">
        <v>74</v>
      </c>
    </row>
    <row r="2199" spans="1:19" x14ac:dyDescent="0.25">
      <c r="A2199" t="s">
        <v>5944</v>
      </c>
      <c r="B2199" t="str">
        <f>_xlfn.XLOOKUP(Table2[[#This Row],[tanggal_checkin]],Table6[tanggal_checkin],Table6[id_checkin])</f>
        <v>CI 0243</v>
      </c>
      <c r="C2199" t="s">
        <v>12012</v>
      </c>
      <c r="D2199" t="str">
        <f>_xlfn.XLOOKUP(Table2[[#This Row],[tanggal_checkout]],Table4[tanggal_checkout],Table4[id_checkout])</f>
        <v>CO 0247</v>
      </c>
      <c r="E2199" t="s">
        <v>11625</v>
      </c>
      <c r="F2199" s="8">
        <v>0.57192129629629629</v>
      </c>
      <c r="G2199" t="str">
        <f>_xlfn.XLOOKUP(Table2[[#This Row],[nama_tamu]],Table10[nama_tamu],Table10[id_tamu])</f>
        <v>CUS 3718</v>
      </c>
      <c r="H2199" t="s">
        <v>5945</v>
      </c>
      <c r="I2199" t="str">
        <f>_xlfn.XLOOKUP(Table2[[#This Row],[tipe_kamar]],Table12[tipe_kamar],Table12[id_kamar])</f>
        <v>KMR 003</v>
      </c>
      <c r="J2199" t="s">
        <v>64</v>
      </c>
      <c r="K2199">
        <v>6</v>
      </c>
      <c r="L2199">
        <v>1128000</v>
      </c>
      <c r="M2199">
        <v>6768000</v>
      </c>
      <c r="N2199" t="str">
        <f>_xlfn.XLOOKUP(Table2[[#This Row],[metode_pembayaran]],Table11[metode_pembayaran],Table11[id_pembayaran])</f>
        <v>MP 02</v>
      </c>
      <c r="O2199" t="s">
        <v>30</v>
      </c>
      <c r="P2199" t="str">
        <f>_xlfn.XLOOKUP(Table2[[#This Row],[status_reservasi]],'Dim Status Reservasi'!$B$2:$B$5,'Dim Status Reservasi'!$A$2:$A$5)</f>
        <v>ST 004</v>
      </c>
      <c r="Q2199" t="s">
        <v>48</v>
      </c>
      <c r="R2199" t="str">
        <f>_xlfn.XLOOKUP(Table2[[#This Row],[kota_hotel]],'Dim Kota Hotel'!$B$2:$B$21,'Dim Kota Hotel'!$A$2:$A$21)</f>
        <v>LOK 007</v>
      </c>
      <c r="S2199" t="s">
        <v>145</v>
      </c>
    </row>
    <row r="2200" spans="1:19" x14ac:dyDescent="0.25">
      <c r="A2200" t="s">
        <v>5946</v>
      </c>
      <c r="B2200" t="str">
        <f>_xlfn.XLOOKUP(Table2[[#This Row],[tanggal_checkin]],Table6[tanggal_checkin],Table6[id_checkin])</f>
        <v>CI 0774</v>
      </c>
      <c r="C2200" t="s">
        <v>11533</v>
      </c>
      <c r="D2200" t="str">
        <f>_xlfn.XLOOKUP(Table2[[#This Row],[tanggal_checkout]],Table4[tanggal_checkout],Table4[id_checkout])</f>
        <v>CO 0780</v>
      </c>
      <c r="E2200" t="s">
        <v>12038</v>
      </c>
      <c r="F2200" s="8">
        <v>0.72381944444444446</v>
      </c>
      <c r="G2200" t="str">
        <f>_xlfn.XLOOKUP(Table2[[#This Row],[nama_tamu]],Table10[nama_tamu],Table10[id_tamu])</f>
        <v>CUS 1723</v>
      </c>
      <c r="H2200" t="s">
        <v>5947</v>
      </c>
      <c r="I2200" t="str">
        <f>_xlfn.XLOOKUP(Table2[[#This Row],[tipe_kamar]],Table12[tipe_kamar],Table12[id_kamar])</f>
        <v>KMR 003</v>
      </c>
      <c r="J2200" t="s">
        <v>64</v>
      </c>
      <c r="K2200">
        <v>3</v>
      </c>
      <c r="L2200">
        <v>1339000</v>
      </c>
      <c r="M2200">
        <v>4017000</v>
      </c>
      <c r="N2200" t="str">
        <f>_xlfn.XLOOKUP(Table2[[#This Row],[metode_pembayaran]],Table11[metode_pembayaran],Table11[id_pembayaran])</f>
        <v>MP 01</v>
      </c>
      <c r="O2200" t="s">
        <v>24</v>
      </c>
      <c r="P2200" t="str">
        <f>_xlfn.XLOOKUP(Table2[[#This Row],[status_reservasi]],'Dim Status Reservasi'!$B$2:$B$5,'Dim Status Reservasi'!$A$2:$A$5)</f>
        <v>ST 002</v>
      </c>
      <c r="Q2200" t="s">
        <v>124</v>
      </c>
      <c r="R2200" t="str">
        <f>_xlfn.XLOOKUP(Table2[[#This Row],[kota_hotel]],'Dim Kota Hotel'!$B$2:$B$21,'Dim Kota Hotel'!$A$2:$A$21)</f>
        <v>LOK 008</v>
      </c>
      <c r="S2200" t="s">
        <v>68</v>
      </c>
    </row>
    <row r="2201" spans="1:19" x14ac:dyDescent="0.25">
      <c r="A2201" t="s">
        <v>5948</v>
      </c>
      <c r="B2201" t="str">
        <f>_xlfn.XLOOKUP(Table2[[#This Row],[tanggal_checkin]],Table6[tanggal_checkin],Table6[id_checkin])</f>
        <v>CI 1020</v>
      </c>
      <c r="C2201" t="s">
        <v>11714</v>
      </c>
      <c r="D2201" t="str">
        <f>_xlfn.XLOOKUP(Table2[[#This Row],[tanggal_checkout]],Table4[tanggal_checkout],Table4[id_checkout])</f>
        <v>CO 1025</v>
      </c>
      <c r="E2201" t="s">
        <v>11908</v>
      </c>
      <c r="F2201" s="8">
        <v>0.77531249999999996</v>
      </c>
      <c r="G2201" t="str">
        <f>_xlfn.XLOOKUP(Table2[[#This Row],[nama_tamu]],Table10[nama_tamu],Table10[id_tamu])</f>
        <v>CUS 0400</v>
      </c>
      <c r="H2201" t="s">
        <v>5949</v>
      </c>
      <c r="I2201" t="str">
        <f>_xlfn.XLOOKUP(Table2[[#This Row],[tipe_kamar]],Table12[tipe_kamar],Table12[id_kamar])</f>
        <v>KMR 001</v>
      </c>
      <c r="J2201" t="s">
        <v>23</v>
      </c>
      <c r="K2201">
        <v>2</v>
      </c>
      <c r="L2201">
        <v>545000</v>
      </c>
      <c r="M2201">
        <v>1090000</v>
      </c>
      <c r="N2201" t="str">
        <f>_xlfn.XLOOKUP(Table2[[#This Row],[metode_pembayaran]],Table11[metode_pembayaran],Table11[id_pembayaran])</f>
        <v>MP 06</v>
      </c>
      <c r="O2201" t="s">
        <v>17</v>
      </c>
      <c r="P2201" t="str">
        <f>_xlfn.XLOOKUP(Table2[[#This Row],[status_reservasi]],'Dim Status Reservasi'!$B$2:$B$5,'Dim Status Reservasi'!$A$2:$A$5)</f>
        <v>ST 002</v>
      </c>
      <c r="Q2201" t="s">
        <v>124</v>
      </c>
      <c r="R2201" t="str">
        <f>_xlfn.XLOOKUP(Table2[[#This Row],[kota_hotel]],'Dim Kota Hotel'!$B$2:$B$21,'Dim Kota Hotel'!$A$2:$A$21)</f>
        <v>LOK 006</v>
      </c>
      <c r="S2201" t="s">
        <v>129</v>
      </c>
    </row>
    <row r="2202" spans="1:19" x14ac:dyDescent="0.25">
      <c r="A2202" t="s">
        <v>5950</v>
      </c>
      <c r="B2202" t="str">
        <f>_xlfn.XLOOKUP(Table2[[#This Row],[tanggal_checkin]],Table6[tanggal_checkin],Table6[id_checkin])</f>
        <v>CI 0924</v>
      </c>
      <c r="C2202" t="s">
        <v>11222</v>
      </c>
      <c r="D2202" t="str">
        <f>_xlfn.XLOOKUP(Table2[[#This Row],[tanggal_checkout]],Table4[tanggal_checkout],Table4[id_checkout])</f>
        <v>CO 0928</v>
      </c>
      <c r="E2202" t="s">
        <v>11659</v>
      </c>
      <c r="F2202" s="8">
        <v>0.74253472222222228</v>
      </c>
      <c r="G2202" t="str">
        <f>_xlfn.XLOOKUP(Table2[[#This Row],[nama_tamu]],Table10[nama_tamu],Table10[id_tamu])</f>
        <v>CUS 0647</v>
      </c>
      <c r="H2202" t="s">
        <v>5952</v>
      </c>
      <c r="I2202" t="str">
        <f>_xlfn.XLOOKUP(Table2[[#This Row],[tipe_kamar]],Table12[tipe_kamar],Table12[id_kamar])</f>
        <v>KMR 004</v>
      </c>
      <c r="J2202" t="s">
        <v>47</v>
      </c>
      <c r="K2202">
        <v>2</v>
      </c>
      <c r="L2202">
        <v>420000</v>
      </c>
      <c r="M2202">
        <v>840000</v>
      </c>
      <c r="N2202" t="str">
        <f>_xlfn.XLOOKUP(Table2[[#This Row],[metode_pembayaran]],Table11[metode_pembayaran],Table11[id_pembayaran])</f>
        <v>MP 05</v>
      </c>
      <c r="O2202" t="s">
        <v>72</v>
      </c>
      <c r="P2202" t="str">
        <f>_xlfn.XLOOKUP(Table2[[#This Row],[status_reservasi]],'Dim Status Reservasi'!$B$2:$B$5,'Dim Status Reservasi'!$A$2:$A$5)</f>
        <v>ST 004</v>
      </c>
      <c r="Q2202" t="s">
        <v>48</v>
      </c>
      <c r="R2202" t="str">
        <f>_xlfn.XLOOKUP(Table2[[#This Row],[kota_hotel]],'Dim Kota Hotel'!$B$2:$B$21,'Dim Kota Hotel'!$A$2:$A$21)</f>
        <v>LOK 005</v>
      </c>
      <c r="S2202" t="s">
        <v>43</v>
      </c>
    </row>
    <row r="2203" spans="1:19" x14ac:dyDescent="0.25">
      <c r="A2203" t="s">
        <v>5953</v>
      </c>
      <c r="B2203" t="str">
        <f>_xlfn.XLOOKUP(Table2[[#This Row],[tanggal_checkin]],Table6[tanggal_checkin],Table6[id_checkin])</f>
        <v>CI 0030</v>
      </c>
      <c r="C2203" t="s">
        <v>11935</v>
      </c>
      <c r="D2203" t="str">
        <f>_xlfn.XLOOKUP(Table2[[#This Row],[tanggal_checkout]],Table4[tanggal_checkout],Table4[id_checkout])</f>
        <v>CO 0037</v>
      </c>
      <c r="E2203" t="s">
        <v>10973</v>
      </c>
      <c r="F2203" s="8">
        <v>0.29423611111111109</v>
      </c>
      <c r="G2203" t="str">
        <f>_xlfn.XLOOKUP(Table2[[#This Row],[nama_tamu]],Table10[nama_tamu],Table10[id_tamu])</f>
        <v>CUS 3139</v>
      </c>
      <c r="H2203" t="s">
        <v>5955</v>
      </c>
      <c r="I2203" t="str">
        <f>_xlfn.XLOOKUP(Table2[[#This Row],[tipe_kamar]],Table12[tipe_kamar],Table12[id_kamar])</f>
        <v>KMR 002</v>
      </c>
      <c r="J2203" t="s">
        <v>82</v>
      </c>
      <c r="K2203">
        <v>7</v>
      </c>
      <c r="L2203">
        <v>333000</v>
      </c>
      <c r="M2203">
        <v>2331000</v>
      </c>
      <c r="N2203" t="str">
        <f>_xlfn.XLOOKUP(Table2[[#This Row],[metode_pembayaran]],Table11[metode_pembayaran],Table11[id_pembayaran])</f>
        <v>MP 02</v>
      </c>
      <c r="O2203" t="s">
        <v>30</v>
      </c>
      <c r="P2203" t="str">
        <f>_xlfn.XLOOKUP(Table2[[#This Row],[status_reservasi]],'Dim Status Reservasi'!$B$2:$B$5,'Dim Status Reservasi'!$A$2:$A$5)</f>
        <v>ST 003</v>
      </c>
      <c r="Q2203" t="s">
        <v>37</v>
      </c>
      <c r="R2203" t="str">
        <f>_xlfn.XLOOKUP(Table2[[#This Row],[kota_hotel]],'Dim Kota Hotel'!$B$2:$B$21,'Dim Kota Hotel'!$A$2:$A$21)</f>
        <v>LOK 020</v>
      </c>
      <c r="S2203" t="s">
        <v>94</v>
      </c>
    </row>
    <row r="2204" spans="1:19" x14ac:dyDescent="0.25">
      <c r="A2204" t="s">
        <v>5956</v>
      </c>
      <c r="B2204" t="str">
        <f>_xlfn.XLOOKUP(Table2[[#This Row],[tanggal_checkin]],Table6[tanggal_checkin],Table6[id_checkin])</f>
        <v>CI 0957</v>
      </c>
      <c r="C2204" t="s">
        <v>11984</v>
      </c>
      <c r="D2204" t="str">
        <f>_xlfn.XLOOKUP(Table2[[#This Row],[tanggal_checkout]],Table4[tanggal_checkout],Table4[id_checkout])</f>
        <v>CO 0968</v>
      </c>
      <c r="E2204" t="s">
        <v>11051</v>
      </c>
      <c r="F2204" s="8">
        <v>0.13734953703703703</v>
      </c>
      <c r="G2204" t="str">
        <f>_xlfn.XLOOKUP(Table2[[#This Row],[nama_tamu]],Table10[nama_tamu],Table10[id_tamu])</f>
        <v>CUS 3234</v>
      </c>
      <c r="H2204" t="s">
        <v>5957</v>
      </c>
      <c r="I2204" t="str">
        <f>_xlfn.XLOOKUP(Table2[[#This Row],[tipe_kamar]],Table12[tipe_kamar],Table12[id_kamar])</f>
        <v>KMR 002</v>
      </c>
      <c r="J2204" t="s">
        <v>82</v>
      </c>
      <c r="K2204">
        <v>8</v>
      </c>
      <c r="L2204">
        <v>333000</v>
      </c>
      <c r="M2204">
        <v>2664000</v>
      </c>
      <c r="N2204" t="str">
        <f>_xlfn.XLOOKUP(Table2[[#This Row],[metode_pembayaran]],Table11[metode_pembayaran],Table11[id_pembayaran])</f>
        <v>MP 02</v>
      </c>
      <c r="O2204" t="s">
        <v>30</v>
      </c>
      <c r="P2204" t="str">
        <f>_xlfn.XLOOKUP(Table2[[#This Row],[status_reservasi]],'Dim Status Reservasi'!$B$2:$B$5,'Dim Status Reservasi'!$A$2:$A$5)</f>
        <v>ST 004</v>
      </c>
      <c r="Q2204" t="s">
        <v>48</v>
      </c>
      <c r="R2204" t="str">
        <f>_xlfn.XLOOKUP(Table2[[#This Row],[kota_hotel]],'Dim Kota Hotel'!$B$2:$B$21,'Dim Kota Hotel'!$A$2:$A$21)</f>
        <v>LOK 020</v>
      </c>
      <c r="S2204" t="s">
        <v>94</v>
      </c>
    </row>
    <row r="2205" spans="1:19" x14ac:dyDescent="0.25">
      <c r="A2205" t="s">
        <v>5958</v>
      </c>
      <c r="B2205" t="str">
        <f>_xlfn.XLOOKUP(Table2[[#This Row],[tanggal_checkin]],Table6[tanggal_checkin],Table6[id_checkin])</f>
        <v>CI 0546</v>
      </c>
      <c r="C2205" t="s">
        <v>12039</v>
      </c>
      <c r="D2205" t="str">
        <f>_xlfn.XLOOKUP(Table2[[#This Row],[tanggal_checkout]],Table4[tanggal_checkout],Table4[id_checkout])</f>
        <v>CO 0552</v>
      </c>
      <c r="E2205" t="s">
        <v>11921</v>
      </c>
      <c r="F2205" s="8">
        <v>0.5856365740740741</v>
      </c>
      <c r="G2205" t="str">
        <f>_xlfn.XLOOKUP(Table2[[#This Row],[nama_tamu]],Table10[nama_tamu],Table10[id_tamu])</f>
        <v>CUS 3511</v>
      </c>
      <c r="H2205" t="s">
        <v>5960</v>
      </c>
      <c r="I2205" t="str">
        <f>_xlfn.XLOOKUP(Table2[[#This Row],[tipe_kamar]],Table12[tipe_kamar],Table12[id_kamar])</f>
        <v>KMR 003</v>
      </c>
      <c r="J2205" t="s">
        <v>64</v>
      </c>
      <c r="K2205">
        <v>6</v>
      </c>
      <c r="L2205">
        <v>1335000</v>
      </c>
      <c r="M2205">
        <v>8010000</v>
      </c>
      <c r="N2205" t="str">
        <f>_xlfn.XLOOKUP(Table2[[#This Row],[metode_pembayaran]],Table11[metode_pembayaran],Table11[id_pembayaran])</f>
        <v>MP 03</v>
      </c>
      <c r="O2205" t="s">
        <v>36</v>
      </c>
      <c r="P2205" t="str">
        <f>_xlfn.XLOOKUP(Table2[[#This Row],[status_reservasi]],'Dim Status Reservasi'!$B$2:$B$5,'Dim Status Reservasi'!$A$2:$A$5)</f>
        <v>ST 003</v>
      </c>
      <c r="Q2205" t="s">
        <v>37</v>
      </c>
      <c r="R2205" t="str">
        <f>_xlfn.XLOOKUP(Table2[[#This Row],[kota_hotel]],'Dim Kota Hotel'!$B$2:$B$21,'Dim Kota Hotel'!$A$2:$A$21)</f>
        <v>LOK 002</v>
      </c>
      <c r="S2205" t="s">
        <v>60</v>
      </c>
    </row>
    <row r="2206" spans="1:19" x14ac:dyDescent="0.25">
      <c r="A2206" t="s">
        <v>5961</v>
      </c>
      <c r="B2206" t="str">
        <f>_xlfn.XLOOKUP(Table2[[#This Row],[tanggal_checkin]],Table6[tanggal_checkin],Table6[id_checkin])</f>
        <v>CI 0598</v>
      </c>
      <c r="C2206" t="s">
        <v>11771</v>
      </c>
      <c r="D2206" t="str">
        <f>_xlfn.XLOOKUP(Table2[[#This Row],[tanggal_checkout]],Table4[tanggal_checkout],Table4[id_checkout])</f>
        <v>CO 0601</v>
      </c>
      <c r="E2206" t="s">
        <v>11259</v>
      </c>
      <c r="F2206" s="8">
        <v>0.15924768518518517</v>
      </c>
      <c r="G2206" t="str">
        <f>_xlfn.XLOOKUP(Table2[[#This Row],[nama_tamu]],Table10[nama_tamu],Table10[id_tamu])</f>
        <v>CUS 3662</v>
      </c>
      <c r="H2206" t="s">
        <v>5963</v>
      </c>
      <c r="I2206" t="str">
        <f>_xlfn.XLOOKUP(Table2[[#This Row],[tipe_kamar]],Table12[tipe_kamar],Table12[id_kamar])</f>
        <v>KMR 001</v>
      </c>
      <c r="J2206" t="s">
        <v>23</v>
      </c>
      <c r="K2206">
        <v>3</v>
      </c>
      <c r="L2206">
        <v>652000</v>
      </c>
      <c r="M2206">
        <v>1956000</v>
      </c>
      <c r="N2206" t="str">
        <f>_xlfn.XLOOKUP(Table2[[#This Row],[metode_pembayaran]],Table11[metode_pembayaran],Table11[id_pembayaran])</f>
        <v>MP 02</v>
      </c>
      <c r="O2206" t="s">
        <v>30</v>
      </c>
      <c r="P2206" t="str">
        <f>_xlfn.XLOOKUP(Table2[[#This Row],[status_reservasi]],'Dim Status Reservasi'!$B$2:$B$5,'Dim Status Reservasi'!$A$2:$A$5)</f>
        <v>ST 004</v>
      </c>
      <c r="Q2206" t="s">
        <v>48</v>
      </c>
      <c r="R2206" t="str">
        <f>_xlfn.XLOOKUP(Table2[[#This Row],[kota_hotel]],'Dim Kota Hotel'!$B$2:$B$21,'Dim Kota Hotel'!$A$2:$A$21)</f>
        <v>LOK 001</v>
      </c>
      <c r="S2206" t="s">
        <v>74</v>
      </c>
    </row>
    <row r="2207" spans="1:19" x14ac:dyDescent="0.25">
      <c r="A2207" t="s">
        <v>5964</v>
      </c>
      <c r="B2207" t="str">
        <f>_xlfn.XLOOKUP(Table2[[#This Row],[tanggal_checkin]],Table6[tanggal_checkin],Table6[id_checkin])</f>
        <v>CI 0117</v>
      </c>
      <c r="C2207" t="s">
        <v>11357</v>
      </c>
      <c r="D2207" t="str">
        <f>_xlfn.XLOOKUP(Table2[[#This Row],[tanggal_checkout]],Table4[tanggal_checkout],Table4[id_checkout])</f>
        <v>CO 0120</v>
      </c>
      <c r="E2207" t="s">
        <v>11568</v>
      </c>
      <c r="F2207" s="8">
        <v>0.58415509259259257</v>
      </c>
      <c r="G2207" t="str">
        <f>_xlfn.XLOOKUP(Table2[[#This Row],[nama_tamu]],Table10[nama_tamu],Table10[id_tamu])</f>
        <v>CUS 1368</v>
      </c>
      <c r="H2207" t="s">
        <v>5965</v>
      </c>
      <c r="I2207" t="str">
        <f>_xlfn.XLOOKUP(Table2[[#This Row],[tipe_kamar]],Table12[tipe_kamar],Table12[id_kamar])</f>
        <v>KMR 003</v>
      </c>
      <c r="J2207" t="s">
        <v>64</v>
      </c>
      <c r="K2207">
        <v>3</v>
      </c>
      <c r="L2207">
        <v>1257000</v>
      </c>
      <c r="M2207">
        <v>3771000</v>
      </c>
      <c r="N2207" t="str">
        <f>_xlfn.XLOOKUP(Table2[[#This Row],[metode_pembayaran]],Table11[metode_pembayaran],Table11[id_pembayaran])</f>
        <v>MP 05</v>
      </c>
      <c r="O2207" t="s">
        <v>72</v>
      </c>
      <c r="P2207" t="str">
        <f>_xlfn.XLOOKUP(Table2[[#This Row],[status_reservasi]],'Dim Status Reservasi'!$B$2:$B$5,'Dim Status Reservasi'!$A$2:$A$5)</f>
        <v>ST 002</v>
      </c>
      <c r="Q2207" t="s">
        <v>124</v>
      </c>
      <c r="R2207" t="str">
        <f>_xlfn.XLOOKUP(Table2[[#This Row],[kota_hotel]],'Dim Kota Hotel'!$B$2:$B$21,'Dim Kota Hotel'!$A$2:$A$21)</f>
        <v>LOK 016</v>
      </c>
      <c r="S2207" t="s">
        <v>117</v>
      </c>
    </row>
    <row r="2208" spans="1:19" x14ac:dyDescent="0.25">
      <c r="A2208" t="s">
        <v>5966</v>
      </c>
      <c r="B2208" t="str">
        <f>_xlfn.XLOOKUP(Table2[[#This Row],[tanggal_checkin]],Table6[tanggal_checkin],Table6[id_checkin])</f>
        <v>CI 1040</v>
      </c>
      <c r="C2208" t="s">
        <v>12007</v>
      </c>
      <c r="D2208" t="str">
        <f>_xlfn.XLOOKUP(Table2[[#This Row],[tanggal_checkout]],Table4[tanggal_checkout],Table4[id_checkout])</f>
        <v>CO 1045</v>
      </c>
      <c r="E2208" t="s">
        <v>11598</v>
      </c>
      <c r="F2208" s="8">
        <v>0.19900462962962964</v>
      </c>
      <c r="G2208" t="str">
        <f>_xlfn.XLOOKUP(Table2[[#This Row],[nama_tamu]],Table10[nama_tamu],Table10[id_tamu])</f>
        <v>CUS 0927</v>
      </c>
      <c r="H2208" t="s">
        <v>5967</v>
      </c>
      <c r="I2208" t="str">
        <f>_xlfn.XLOOKUP(Table2[[#This Row],[tipe_kamar]],Table12[tipe_kamar],Table12[id_kamar])</f>
        <v>KMR 001</v>
      </c>
      <c r="J2208" t="s">
        <v>23</v>
      </c>
      <c r="K2208">
        <v>2</v>
      </c>
      <c r="L2208">
        <v>541000</v>
      </c>
      <c r="M2208">
        <v>1082000</v>
      </c>
      <c r="N2208" t="str">
        <f>_xlfn.XLOOKUP(Table2[[#This Row],[metode_pembayaran]],Table11[metode_pembayaran],Table11[id_pembayaran])</f>
        <v>MP 01</v>
      </c>
      <c r="O2208" t="s">
        <v>24</v>
      </c>
      <c r="P2208" t="str">
        <f>_xlfn.XLOOKUP(Table2[[#This Row],[status_reservasi]],'Dim Status Reservasi'!$B$2:$B$5,'Dim Status Reservasi'!$A$2:$A$5)</f>
        <v>ST 003</v>
      </c>
      <c r="Q2208" t="s">
        <v>37</v>
      </c>
      <c r="R2208" t="str">
        <f>_xlfn.XLOOKUP(Table2[[#This Row],[kota_hotel]],'Dim Kota Hotel'!$B$2:$B$21,'Dim Kota Hotel'!$A$2:$A$21)</f>
        <v>LOK 019</v>
      </c>
      <c r="S2208" t="s">
        <v>133</v>
      </c>
    </row>
    <row r="2209" spans="1:19" x14ac:dyDescent="0.25">
      <c r="A2209" t="s">
        <v>5968</v>
      </c>
      <c r="B2209" t="str">
        <f>_xlfn.XLOOKUP(Table2[[#This Row],[tanggal_checkin]],Table6[tanggal_checkin],Table6[id_checkin])</f>
        <v>CI 0898</v>
      </c>
      <c r="C2209" t="s">
        <v>11279</v>
      </c>
      <c r="D2209" t="str">
        <f>_xlfn.XLOOKUP(Table2[[#This Row],[tanggal_checkout]],Table4[tanggal_checkout],Table4[id_checkout])</f>
        <v>CO 0906</v>
      </c>
      <c r="E2209" t="s">
        <v>10976</v>
      </c>
      <c r="F2209" s="8">
        <v>0.95394675925925931</v>
      </c>
      <c r="G2209" t="str">
        <f>_xlfn.XLOOKUP(Table2[[#This Row],[nama_tamu]],Table10[nama_tamu],Table10[id_tamu])</f>
        <v>CUS 0139</v>
      </c>
      <c r="H2209" t="s">
        <v>11134</v>
      </c>
      <c r="I2209" t="str">
        <f>_xlfn.XLOOKUP(Table2[[#This Row],[tipe_kamar]],Table12[tipe_kamar],Table12[id_kamar])</f>
        <v>KMR 002</v>
      </c>
      <c r="J2209" t="s">
        <v>82</v>
      </c>
      <c r="K2209">
        <v>7</v>
      </c>
      <c r="L2209">
        <v>398000</v>
      </c>
      <c r="M2209">
        <v>2786000</v>
      </c>
      <c r="N2209" t="str">
        <f>_xlfn.XLOOKUP(Table2[[#This Row],[metode_pembayaran]],Table11[metode_pembayaran],Table11[id_pembayaran])</f>
        <v>MP 04</v>
      </c>
      <c r="O2209" t="s">
        <v>53</v>
      </c>
      <c r="P2209" t="str">
        <f>_xlfn.XLOOKUP(Table2[[#This Row],[status_reservasi]],'Dim Status Reservasi'!$B$2:$B$5,'Dim Status Reservasi'!$A$2:$A$5)</f>
        <v>ST 004</v>
      </c>
      <c r="Q2209" t="s">
        <v>48</v>
      </c>
      <c r="R2209" t="str">
        <f>_xlfn.XLOOKUP(Table2[[#This Row],[kota_hotel]],'Dim Kota Hotel'!$B$2:$B$21,'Dim Kota Hotel'!$A$2:$A$21)</f>
        <v>LOK 002</v>
      </c>
      <c r="S2209" t="s">
        <v>60</v>
      </c>
    </row>
    <row r="2210" spans="1:19" x14ac:dyDescent="0.25">
      <c r="A2210" t="s">
        <v>5970</v>
      </c>
      <c r="B2210" t="str">
        <f>_xlfn.XLOOKUP(Table2[[#This Row],[tanggal_checkin]],Table6[tanggal_checkin],Table6[id_checkin])</f>
        <v>CI 0230</v>
      </c>
      <c r="C2210" t="s">
        <v>11720</v>
      </c>
      <c r="D2210" t="str">
        <f>_xlfn.XLOOKUP(Table2[[#This Row],[tanggal_checkout]],Table4[tanggal_checkout],Table4[id_checkout])</f>
        <v>CO 0234</v>
      </c>
      <c r="E2210" t="s">
        <v>11528</v>
      </c>
      <c r="F2210" s="8">
        <v>0.53142361111111114</v>
      </c>
      <c r="G2210" t="str">
        <f>_xlfn.XLOOKUP(Table2[[#This Row],[nama_tamu]],Table10[nama_tamu],Table10[id_tamu])</f>
        <v>CUS 3414</v>
      </c>
      <c r="H2210" t="s">
        <v>5971</v>
      </c>
      <c r="I2210" t="str">
        <f>_xlfn.XLOOKUP(Table2[[#This Row],[tipe_kamar]],Table12[tipe_kamar],Table12[id_kamar])</f>
        <v>KMR 003</v>
      </c>
      <c r="J2210" t="s">
        <v>64</v>
      </c>
      <c r="K2210">
        <v>5</v>
      </c>
      <c r="L2210">
        <v>1181000</v>
      </c>
      <c r="M2210">
        <v>5905000</v>
      </c>
      <c r="N2210" t="str">
        <f>_xlfn.XLOOKUP(Table2[[#This Row],[metode_pembayaran]],Table11[metode_pembayaran],Table11[id_pembayaran])</f>
        <v>MP 05</v>
      </c>
      <c r="O2210" t="s">
        <v>72</v>
      </c>
      <c r="P2210" t="str">
        <f>_xlfn.XLOOKUP(Table2[[#This Row],[status_reservasi]],'Dim Status Reservasi'!$B$2:$B$5,'Dim Status Reservasi'!$A$2:$A$5)</f>
        <v>ST 003</v>
      </c>
      <c r="Q2210" t="s">
        <v>37</v>
      </c>
      <c r="R2210" t="str">
        <f>_xlfn.XLOOKUP(Table2[[#This Row],[kota_hotel]],'Dim Kota Hotel'!$B$2:$B$21,'Dim Kota Hotel'!$A$2:$A$21)</f>
        <v>LOK 017</v>
      </c>
      <c r="S2210" t="s">
        <v>84</v>
      </c>
    </row>
    <row r="2211" spans="1:19" x14ac:dyDescent="0.25">
      <c r="A2211" t="s">
        <v>5972</v>
      </c>
      <c r="B2211" t="str">
        <f>_xlfn.XLOOKUP(Table2[[#This Row],[tanggal_checkin]],Table6[tanggal_checkin],Table6[id_checkin])</f>
        <v>CI 0224</v>
      </c>
      <c r="C2211" t="s">
        <v>11188</v>
      </c>
      <c r="D2211" t="str">
        <f>_xlfn.XLOOKUP(Table2[[#This Row],[tanggal_checkout]],Table4[tanggal_checkout],Table4[id_checkout])</f>
        <v>CO 0230</v>
      </c>
      <c r="E2211" t="s">
        <v>11864</v>
      </c>
      <c r="F2211" s="8">
        <v>4.0833333333333333E-2</v>
      </c>
      <c r="G2211" t="str">
        <f>_xlfn.XLOOKUP(Table2[[#This Row],[nama_tamu]],Table10[nama_tamu],Table10[id_tamu])</f>
        <v>CUS 3905</v>
      </c>
      <c r="H2211" t="s">
        <v>5973</v>
      </c>
      <c r="I2211" t="str">
        <f>_xlfn.XLOOKUP(Table2[[#This Row],[tipe_kamar]],Table12[tipe_kamar],Table12[id_kamar])</f>
        <v>KMR 001</v>
      </c>
      <c r="J2211" t="s">
        <v>23</v>
      </c>
      <c r="K2211">
        <v>7</v>
      </c>
      <c r="L2211">
        <v>547000</v>
      </c>
      <c r="M2211">
        <v>3829000</v>
      </c>
      <c r="N2211" t="str">
        <f>_xlfn.XLOOKUP(Table2[[#This Row],[metode_pembayaran]],Table11[metode_pembayaran],Table11[id_pembayaran])</f>
        <v>MP 02</v>
      </c>
      <c r="O2211" t="s">
        <v>30</v>
      </c>
      <c r="P2211" t="str">
        <f>_xlfn.XLOOKUP(Table2[[#This Row],[status_reservasi]],'Dim Status Reservasi'!$B$2:$B$5,'Dim Status Reservasi'!$A$2:$A$5)</f>
        <v>ST 004</v>
      </c>
      <c r="Q2211" t="s">
        <v>48</v>
      </c>
      <c r="R2211" t="str">
        <f>_xlfn.XLOOKUP(Table2[[#This Row],[kota_hotel]],'Dim Kota Hotel'!$B$2:$B$21,'Dim Kota Hotel'!$A$2:$A$21)</f>
        <v>LOK 005</v>
      </c>
      <c r="S2211" t="s">
        <v>43</v>
      </c>
    </row>
    <row r="2212" spans="1:19" x14ac:dyDescent="0.25">
      <c r="A2212" t="s">
        <v>5974</v>
      </c>
      <c r="B2212" t="str">
        <f>_xlfn.XLOOKUP(Table2[[#This Row],[tanggal_checkin]],Table6[tanggal_checkin],Table6[id_checkin])</f>
        <v>CI 0110</v>
      </c>
      <c r="C2212" t="s">
        <v>11890</v>
      </c>
      <c r="D2212" t="str">
        <f>_xlfn.XLOOKUP(Table2[[#This Row],[tanggal_checkout]],Table4[tanggal_checkout],Table4[id_checkout])</f>
        <v>CO 0117</v>
      </c>
      <c r="E2212" t="s">
        <v>11357</v>
      </c>
      <c r="F2212" s="8">
        <v>0.46739583333333334</v>
      </c>
      <c r="G2212" t="str">
        <f>_xlfn.XLOOKUP(Table2[[#This Row],[nama_tamu]],Table10[nama_tamu],Table10[id_tamu])</f>
        <v>CUS 3801</v>
      </c>
      <c r="H2212" t="s">
        <v>5976</v>
      </c>
      <c r="I2212" t="str">
        <f>_xlfn.XLOOKUP(Table2[[#This Row],[tipe_kamar]],Table12[tipe_kamar],Table12[id_kamar])</f>
        <v>KMR 001</v>
      </c>
      <c r="J2212" t="s">
        <v>23</v>
      </c>
      <c r="K2212">
        <v>7</v>
      </c>
      <c r="L2212">
        <v>588000</v>
      </c>
      <c r="M2212">
        <v>4116000</v>
      </c>
      <c r="N2212" t="str">
        <f>_xlfn.XLOOKUP(Table2[[#This Row],[metode_pembayaran]],Table11[metode_pembayaran],Table11[id_pembayaran])</f>
        <v>MP 01</v>
      </c>
      <c r="O2212" t="s">
        <v>24</v>
      </c>
      <c r="P2212" t="str">
        <f>_xlfn.XLOOKUP(Table2[[#This Row],[status_reservasi]],'Dim Status Reservasi'!$B$2:$B$5,'Dim Status Reservasi'!$A$2:$A$5)</f>
        <v>ST 003</v>
      </c>
      <c r="Q2212" t="s">
        <v>37</v>
      </c>
      <c r="R2212" t="str">
        <f>_xlfn.XLOOKUP(Table2[[#This Row],[kota_hotel]],'Dim Kota Hotel'!$B$2:$B$21,'Dim Kota Hotel'!$A$2:$A$21)</f>
        <v>LOK 001</v>
      </c>
      <c r="S2212" t="s">
        <v>74</v>
      </c>
    </row>
    <row r="2213" spans="1:19" x14ac:dyDescent="0.25">
      <c r="A2213" t="s">
        <v>5977</v>
      </c>
      <c r="B2213" t="str">
        <f>_xlfn.XLOOKUP(Table2[[#This Row],[tanggal_checkin]],Table6[tanggal_checkin],Table6[id_checkin])</f>
        <v>CI 0373</v>
      </c>
      <c r="C2213" t="s">
        <v>12002</v>
      </c>
      <c r="D2213" t="str">
        <f>_xlfn.XLOOKUP(Table2[[#This Row],[tanggal_checkout]],Table4[tanggal_checkout],Table4[id_checkout])</f>
        <v>CO 0381</v>
      </c>
      <c r="E2213" t="s">
        <v>11451</v>
      </c>
      <c r="F2213" s="8">
        <v>0.3732638888888889</v>
      </c>
      <c r="G2213" t="str">
        <f>_xlfn.XLOOKUP(Table2[[#This Row],[nama_tamu]],Table10[nama_tamu],Table10[id_tamu])</f>
        <v>CUS 2658</v>
      </c>
      <c r="H2213" t="s">
        <v>5979</v>
      </c>
      <c r="I2213" t="str">
        <f>_xlfn.XLOOKUP(Table2[[#This Row],[tipe_kamar]],Table12[tipe_kamar],Table12[id_kamar])</f>
        <v>KMR 001</v>
      </c>
      <c r="J2213" t="s">
        <v>23</v>
      </c>
      <c r="K2213">
        <v>8</v>
      </c>
      <c r="L2213">
        <v>616000</v>
      </c>
      <c r="M2213">
        <v>4928000</v>
      </c>
      <c r="N2213" t="str">
        <f>_xlfn.XLOOKUP(Table2[[#This Row],[metode_pembayaran]],Table11[metode_pembayaran],Table11[id_pembayaran])</f>
        <v>MP 06</v>
      </c>
      <c r="O2213" t="s">
        <v>17</v>
      </c>
      <c r="P2213" t="str">
        <f>_xlfn.XLOOKUP(Table2[[#This Row],[status_reservasi]],'Dim Status Reservasi'!$B$2:$B$5,'Dim Status Reservasi'!$A$2:$A$5)</f>
        <v>ST 003</v>
      </c>
      <c r="Q2213" t="s">
        <v>37</v>
      </c>
      <c r="R2213" t="str">
        <f>_xlfn.XLOOKUP(Table2[[#This Row],[kota_hotel]],'Dim Kota Hotel'!$B$2:$B$21,'Dim Kota Hotel'!$A$2:$A$21)</f>
        <v>LOK 017</v>
      </c>
      <c r="S2213" t="s">
        <v>84</v>
      </c>
    </row>
    <row r="2214" spans="1:19" x14ac:dyDescent="0.25">
      <c r="A2214" t="s">
        <v>5980</v>
      </c>
      <c r="B2214" t="str">
        <f>_xlfn.XLOOKUP(Table2[[#This Row],[tanggal_checkin]],Table6[tanggal_checkin],Table6[id_checkin])</f>
        <v>CI 0717</v>
      </c>
      <c r="C2214" t="s">
        <v>11201</v>
      </c>
      <c r="D2214" t="str">
        <f>_xlfn.XLOOKUP(Table2[[#This Row],[tanggal_checkout]],Table4[tanggal_checkout],Table4[id_checkout])</f>
        <v>CO 0721</v>
      </c>
      <c r="E2214" t="s">
        <v>11577</v>
      </c>
      <c r="F2214" s="8">
        <v>0.31001157407407409</v>
      </c>
      <c r="G2214" t="str">
        <f>_xlfn.XLOOKUP(Table2[[#This Row],[nama_tamu]],Table10[nama_tamu],Table10[id_tamu])</f>
        <v>CUS 0351</v>
      </c>
      <c r="H2214" t="s">
        <v>5982</v>
      </c>
      <c r="I2214" t="str">
        <f>_xlfn.XLOOKUP(Table2[[#This Row],[tipe_kamar]],Table12[tipe_kamar],Table12[id_kamar])</f>
        <v>KMR 004</v>
      </c>
      <c r="J2214" t="s">
        <v>47</v>
      </c>
      <c r="K2214">
        <v>1</v>
      </c>
      <c r="L2214">
        <v>507000</v>
      </c>
      <c r="M2214">
        <v>507000</v>
      </c>
      <c r="N2214" t="str">
        <f>_xlfn.XLOOKUP(Table2[[#This Row],[metode_pembayaran]],Table11[metode_pembayaran],Table11[id_pembayaran])</f>
        <v>MP 06</v>
      </c>
      <c r="O2214" t="s">
        <v>17</v>
      </c>
      <c r="P2214" t="str">
        <f>_xlfn.XLOOKUP(Table2[[#This Row],[status_reservasi]],'Dim Status Reservasi'!$B$2:$B$5,'Dim Status Reservasi'!$A$2:$A$5)</f>
        <v>ST 004</v>
      </c>
      <c r="Q2214" t="s">
        <v>48</v>
      </c>
      <c r="R2214" t="str">
        <f>_xlfn.XLOOKUP(Table2[[#This Row],[kota_hotel]],'Dim Kota Hotel'!$B$2:$B$21,'Dim Kota Hotel'!$A$2:$A$21)</f>
        <v>LOK 019</v>
      </c>
      <c r="S2214" t="s">
        <v>133</v>
      </c>
    </row>
    <row r="2215" spans="1:19" x14ac:dyDescent="0.25">
      <c r="A2215" t="s">
        <v>5983</v>
      </c>
      <c r="B2215" t="str">
        <f>_xlfn.XLOOKUP(Table2[[#This Row],[tanggal_checkin]],Table6[tanggal_checkin],Table6[id_checkin])</f>
        <v>CI 0124</v>
      </c>
      <c r="C2215" t="s">
        <v>11520</v>
      </c>
      <c r="D2215" t="str">
        <f>_xlfn.XLOOKUP(Table2[[#This Row],[tanggal_checkout]],Table4[tanggal_checkout],Table4[id_checkout])</f>
        <v>CO 0125</v>
      </c>
      <c r="E2215" t="s">
        <v>11426</v>
      </c>
      <c r="F2215" s="8">
        <v>0.3283564814814815</v>
      </c>
      <c r="G2215" t="str">
        <f>_xlfn.XLOOKUP(Table2[[#This Row],[nama_tamu]],Table10[nama_tamu],Table10[id_tamu])</f>
        <v>CUS 0768</v>
      </c>
      <c r="H2215" t="s">
        <v>5984</v>
      </c>
      <c r="I2215" t="str">
        <f>_xlfn.XLOOKUP(Table2[[#This Row],[tipe_kamar]],Table12[tipe_kamar],Table12[id_kamar])</f>
        <v>KMR 001</v>
      </c>
      <c r="J2215" t="s">
        <v>23</v>
      </c>
      <c r="K2215">
        <v>1</v>
      </c>
      <c r="L2215">
        <v>578000</v>
      </c>
      <c r="M2215">
        <v>578000</v>
      </c>
      <c r="N2215" t="str">
        <f>_xlfn.XLOOKUP(Table2[[#This Row],[metode_pembayaran]],Table11[metode_pembayaran],Table11[id_pembayaran])</f>
        <v>MP 02</v>
      </c>
      <c r="O2215" t="s">
        <v>30</v>
      </c>
      <c r="P2215" t="str">
        <f>_xlfn.XLOOKUP(Table2[[#This Row],[status_reservasi]],'Dim Status Reservasi'!$B$2:$B$5,'Dim Status Reservasi'!$A$2:$A$5)</f>
        <v>ST 004</v>
      </c>
      <c r="Q2215" t="s">
        <v>48</v>
      </c>
      <c r="R2215" t="str">
        <f>_xlfn.XLOOKUP(Table2[[#This Row],[kota_hotel]],'Dim Kota Hotel'!$B$2:$B$21,'Dim Kota Hotel'!$A$2:$A$21)</f>
        <v>LOK 015</v>
      </c>
      <c r="S2215" t="s">
        <v>233</v>
      </c>
    </row>
    <row r="2216" spans="1:19" x14ac:dyDescent="0.25">
      <c r="A2216" t="s">
        <v>5985</v>
      </c>
      <c r="B2216" t="str">
        <f>_xlfn.XLOOKUP(Table2[[#This Row],[tanggal_checkin]],Table6[tanggal_checkin],Table6[id_checkin])</f>
        <v>CI 1024</v>
      </c>
      <c r="C2216" t="s">
        <v>11582</v>
      </c>
      <c r="D2216" t="str">
        <f>_xlfn.XLOOKUP(Table2[[#This Row],[tanggal_checkout]],Table4[tanggal_checkout],Table4[id_checkout])</f>
        <v>CO 1033</v>
      </c>
      <c r="E2216" t="s">
        <v>11498</v>
      </c>
      <c r="F2216" s="8">
        <v>0.16615740740740742</v>
      </c>
      <c r="G2216" t="str">
        <f>_xlfn.XLOOKUP(Table2[[#This Row],[nama_tamu]],Table10[nama_tamu],Table10[id_tamu])</f>
        <v>CUS 1995</v>
      </c>
      <c r="H2216" t="s">
        <v>5986</v>
      </c>
      <c r="I2216" t="str">
        <f>_xlfn.XLOOKUP(Table2[[#This Row],[tipe_kamar]],Table12[tipe_kamar],Table12[id_kamar])</f>
        <v>KMR 003</v>
      </c>
      <c r="J2216" t="s">
        <v>64</v>
      </c>
      <c r="K2216">
        <v>6</v>
      </c>
      <c r="L2216">
        <v>1131000</v>
      </c>
      <c r="M2216">
        <v>6786000</v>
      </c>
      <c r="N2216" t="str">
        <f>_xlfn.XLOOKUP(Table2[[#This Row],[metode_pembayaran]],Table11[metode_pembayaran],Table11[id_pembayaran])</f>
        <v>MP 06</v>
      </c>
      <c r="O2216" t="s">
        <v>17</v>
      </c>
      <c r="P2216" t="str">
        <f>_xlfn.XLOOKUP(Table2[[#This Row],[status_reservasi]],'Dim Status Reservasi'!$B$2:$B$5,'Dim Status Reservasi'!$A$2:$A$5)</f>
        <v>ST 002</v>
      </c>
      <c r="Q2216" t="s">
        <v>124</v>
      </c>
      <c r="R2216" t="str">
        <f>_xlfn.XLOOKUP(Table2[[#This Row],[kota_hotel]],'Dim Kota Hotel'!$B$2:$B$21,'Dim Kota Hotel'!$A$2:$A$21)</f>
        <v>LOK 012</v>
      </c>
      <c r="S2216" t="s">
        <v>25</v>
      </c>
    </row>
    <row r="2217" spans="1:19" x14ac:dyDescent="0.25">
      <c r="A2217" t="s">
        <v>5987</v>
      </c>
      <c r="B2217" t="str">
        <f>_xlfn.XLOOKUP(Table2[[#This Row],[tanggal_checkin]],Table6[tanggal_checkin],Table6[id_checkin])</f>
        <v>CI 0221</v>
      </c>
      <c r="C2217" t="s">
        <v>11930</v>
      </c>
      <c r="D2217" t="str">
        <f>_xlfn.XLOOKUP(Table2[[#This Row],[tanggal_checkout]],Table4[tanggal_checkout],Table4[id_checkout])</f>
        <v>CO 0224</v>
      </c>
      <c r="E2217" t="s">
        <v>11767</v>
      </c>
      <c r="F2217" s="8">
        <v>4.0729166666666664E-2</v>
      </c>
      <c r="G2217" t="str">
        <f>_xlfn.XLOOKUP(Table2[[#This Row],[nama_tamu]],Table10[nama_tamu],Table10[id_tamu])</f>
        <v>CUS 0151</v>
      </c>
      <c r="H2217" t="s">
        <v>5989</v>
      </c>
      <c r="I2217" t="str">
        <f>_xlfn.XLOOKUP(Table2[[#This Row],[tipe_kamar]],Table12[tipe_kamar],Table12[id_kamar])</f>
        <v>KMR 001</v>
      </c>
      <c r="J2217" t="s">
        <v>23</v>
      </c>
      <c r="K2217">
        <v>4</v>
      </c>
      <c r="L2217">
        <v>624000</v>
      </c>
      <c r="M2217">
        <v>2496000</v>
      </c>
      <c r="N2217" t="str">
        <f>_xlfn.XLOOKUP(Table2[[#This Row],[metode_pembayaran]],Table11[metode_pembayaran],Table11[id_pembayaran])</f>
        <v>MP 04</v>
      </c>
      <c r="O2217" t="s">
        <v>53</v>
      </c>
      <c r="P2217" t="str">
        <f>_xlfn.XLOOKUP(Table2[[#This Row],[status_reservasi]],'Dim Status Reservasi'!$B$2:$B$5,'Dim Status Reservasi'!$A$2:$A$5)</f>
        <v>ST 003</v>
      </c>
      <c r="Q2217" t="s">
        <v>37</v>
      </c>
      <c r="R2217" t="str">
        <f>_xlfn.XLOOKUP(Table2[[#This Row],[kota_hotel]],'Dim Kota Hotel'!$B$2:$B$21,'Dim Kota Hotel'!$A$2:$A$21)</f>
        <v>LOK 009</v>
      </c>
      <c r="S2217" t="s">
        <v>19</v>
      </c>
    </row>
    <row r="2218" spans="1:19" x14ac:dyDescent="0.25">
      <c r="A2218" t="s">
        <v>5990</v>
      </c>
      <c r="B2218" t="str">
        <f>_xlfn.XLOOKUP(Table2[[#This Row],[tanggal_checkin]],Table6[tanggal_checkin],Table6[id_checkin])</f>
        <v>CI 0799</v>
      </c>
      <c r="C2218" t="s">
        <v>12016</v>
      </c>
      <c r="D2218" t="str">
        <f>_xlfn.XLOOKUP(Table2[[#This Row],[tanggal_checkout]],Table4[tanggal_checkout],Table4[id_checkout])</f>
        <v>CO 0805</v>
      </c>
      <c r="E2218" t="s">
        <v>11307</v>
      </c>
      <c r="F2218" s="8">
        <v>0.95750000000000002</v>
      </c>
      <c r="G2218" t="str">
        <f>_xlfn.XLOOKUP(Table2[[#This Row],[nama_tamu]],Table10[nama_tamu],Table10[id_tamu])</f>
        <v>CUS 1074</v>
      </c>
      <c r="H2218" t="s">
        <v>5991</v>
      </c>
      <c r="I2218" t="str">
        <f>_xlfn.XLOOKUP(Table2[[#This Row],[tipe_kamar]],Table12[tipe_kamar],Table12[id_kamar])</f>
        <v>KMR 003</v>
      </c>
      <c r="J2218" t="s">
        <v>64</v>
      </c>
      <c r="K2218">
        <v>2</v>
      </c>
      <c r="L2218">
        <v>1160000</v>
      </c>
      <c r="M2218">
        <v>2320000</v>
      </c>
      <c r="N2218" t="str">
        <f>_xlfn.XLOOKUP(Table2[[#This Row],[metode_pembayaran]],Table11[metode_pembayaran],Table11[id_pembayaran])</f>
        <v>MP 06</v>
      </c>
      <c r="O2218" t="s">
        <v>17</v>
      </c>
      <c r="P2218" t="str">
        <f>_xlfn.XLOOKUP(Table2[[#This Row],[status_reservasi]],'Dim Status Reservasi'!$B$2:$B$5,'Dim Status Reservasi'!$A$2:$A$5)</f>
        <v>ST 003</v>
      </c>
      <c r="Q2218" t="s">
        <v>37</v>
      </c>
      <c r="R2218" t="str">
        <f>_xlfn.XLOOKUP(Table2[[#This Row],[kota_hotel]],'Dim Kota Hotel'!$B$2:$B$21,'Dim Kota Hotel'!$A$2:$A$21)</f>
        <v>LOK 009</v>
      </c>
      <c r="S2218" t="s">
        <v>19</v>
      </c>
    </row>
    <row r="2219" spans="1:19" x14ac:dyDescent="0.25">
      <c r="A2219" t="s">
        <v>5992</v>
      </c>
      <c r="B2219" t="str">
        <f>_xlfn.XLOOKUP(Table2[[#This Row],[tanggal_checkin]],Table6[tanggal_checkin],Table6[id_checkin])</f>
        <v>CI 0630</v>
      </c>
      <c r="C2219" t="s">
        <v>11080</v>
      </c>
      <c r="D2219" t="str">
        <f>_xlfn.XLOOKUP(Table2[[#This Row],[tanggal_checkout]],Table4[tanggal_checkout],Table4[id_checkout])</f>
        <v>CO 0638</v>
      </c>
      <c r="E2219" t="s">
        <v>11800</v>
      </c>
      <c r="F2219" s="8">
        <v>0.16403935185185184</v>
      </c>
      <c r="G2219" t="str">
        <f>_xlfn.XLOOKUP(Table2[[#This Row],[nama_tamu]],Table10[nama_tamu],Table10[id_tamu])</f>
        <v>CUS 3222</v>
      </c>
      <c r="H2219" t="s">
        <v>5994</v>
      </c>
      <c r="I2219" t="str">
        <f>_xlfn.XLOOKUP(Table2[[#This Row],[tipe_kamar]],Table12[tipe_kamar],Table12[id_kamar])</f>
        <v>KMR 003</v>
      </c>
      <c r="J2219" t="s">
        <v>64</v>
      </c>
      <c r="K2219">
        <v>8</v>
      </c>
      <c r="L2219">
        <v>1227000</v>
      </c>
      <c r="M2219">
        <v>9816000</v>
      </c>
      <c r="N2219" t="str">
        <f>_xlfn.XLOOKUP(Table2[[#This Row],[metode_pembayaran]],Table11[metode_pembayaran],Table11[id_pembayaran])</f>
        <v>MP 05</v>
      </c>
      <c r="O2219" t="s">
        <v>72</v>
      </c>
      <c r="P2219" t="str">
        <f>_xlfn.XLOOKUP(Table2[[#This Row],[status_reservasi]],'Dim Status Reservasi'!$B$2:$B$5,'Dim Status Reservasi'!$A$2:$A$5)</f>
        <v>ST 003</v>
      </c>
      <c r="Q2219" t="s">
        <v>37</v>
      </c>
      <c r="R2219" t="str">
        <f>_xlfn.XLOOKUP(Table2[[#This Row],[kota_hotel]],'Dim Kota Hotel'!$B$2:$B$21,'Dim Kota Hotel'!$A$2:$A$21)</f>
        <v>LOK 006</v>
      </c>
      <c r="S2219" t="s">
        <v>129</v>
      </c>
    </row>
    <row r="2220" spans="1:19" x14ac:dyDescent="0.25">
      <c r="A2220" t="s">
        <v>5995</v>
      </c>
      <c r="B2220" t="str">
        <f>_xlfn.XLOOKUP(Table2[[#This Row],[tanggal_checkin]],Table6[tanggal_checkin],Table6[id_checkin])</f>
        <v>CI 0755</v>
      </c>
      <c r="C2220" t="s">
        <v>11876</v>
      </c>
      <c r="D2220" t="str">
        <f>_xlfn.XLOOKUP(Table2[[#This Row],[tanggal_checkout]],Table4[tanggal_checkout],Table4[id_checkout])</f>
        <v>CO 0758</v>
      </c>
      <c r="E2220" t="s">
        <v>11008</v>
      </c>
      <c r="F2220" s="8">
        <v>2.3726851851851853E-2</v>
      </c>
      <c r="G2220" t="str">
        <f>_xlfn.XLOOKUP(Table2[[#This Row],[nama_tamu]],Table10[nama_tamu],Table10[id_tamu])</f>
        <v>CUS 2682</v>
      </c>
      <c r="H2220" t="s">
        <v>5996</v>
      </c>
      <c r="I2220" t="str">
        <f>_xlfn.XLOOKUP(Table2[[#This Row],[tipe_kamar]],Table12[tipe_kamar],Table12[id_kamar])</f>
        <v>KMR 004</v>
      </c>
      <c r="J2220" t="s">
        <v>47</v>
      </c>
      <c r="K2220">
        <v>1</v>
      </c>
      <c r="L2220">
        <v>469000</v>
      </c>
      <c r="M2220">
        <v>469000</v>
      </c>
      <c r="N2220" t="str">
        <f>_xlfn.XLOOKUP(Table2[[#This Row],[metode_pembayaran]],Table11[metode_pembayaran],Table11[id_pembayaran])</f>
        <v>MP 01</v>
      </c>
      <c r="O2220" t="s">
        <v>24</v>
      </c>
      <c r="P2220" t="str">
        <f>_xlfn.XLOOKUP(Table2[[#This Row],[status_reservasi]],'Dim Status Reservasi'!$B$2:$B$5,'Dim Status Reservasi'!$A$2:$A$5)</f>
        <v>ST 004</v>
      </c>
      <c r="Q2220" t="s">
        <v>48</v>
      </c>
      <c r="R2220" t="str">
        <f>_xlfn.XLOOKUP(Table2[[#This Row],[kota_hotel]],'Dim Kota Hotel'!$B$2:$B$21,'Dim Kota Hotel'!$A$2:$A$21)</f>
        <v>LOK 008</v>
      </c>
      <c r="S2220" t="s">
        <v>68</v>
      </c>
    </row>
    <row r="2221" spans="1:19" x14ac:dyDescent="0.25">
      <c r="A2221" t="s">
        <v>5997</v>
      </c>
      <c r="B2221" t="str">
        <f>_xlfn.XLOOKUP(Table2[[#This Row],[tanggal_checkin]],Table6[tanggal_checkin],Table6[id_checkin])</f>
        <v>CI 0161</v>
      </c>
      <c r="C2221" t="s">
        <v>11682</v>
      </c>
      <c r="D2221" t="str">
        <f>_xlfn.XLOOKUP(Table2[[#This Row],[tanggal_checkout]],Table4[tanggal_checkout],Table4[id_checkout])</f>
        <v>CO 0165</v>
      </c>
      <c r="E2221" t="s">
        <v>11899</v>
      </c>
      <c r="F2221" s="8">
        <v>0.37215277777777778</v>
      </c>
      <c r="G2221" t="str">
        <f>_xlfn.XLOOKUP(Table2[[#This Row],[nama_tamu]],Table10[nama_tamu],Table10[id_tamu])</f>
        <v>CUS 1844</v>
      </c>
      <c r="H2221" t="s">
        <v>5999</v>
      </c>
      <c r="I2221" t="str">
        <f>_xlfn.XLOOKUP(Table2[[#This Row],[tipe_kamar]],Table12[tipe_kamar],Table12[id_kamar])</f>
        <v>KMR 002</v>
      </c>
      <c r="J2221" t="s">
        <v>82</v>
      </c>
      <c r="K2221">
        <v>3</v>
      </c>
      <c r="L2221">
        <v>333000</v>
      </c>
      <c r="M2221">
        <v>999000</v>
      </c>
      <c r="N2221" t="str">
        <f>_xlfn.XLOOKUP(Table2[[#This Row],[metode_pembayaran]],Table11[metode_pembayaran],Table11[id_pembayaran])</f>
        <v>MP 01</v>
      </c>
      <c r="O2221" t="s">
        <v>24</v>
      </c>
      <c r="P2221" t="str">
        <f>_xlfn.XLOOKUP(Table2[[#This Row],[status_reservasi]],'Dim Status Reservasi'!$B$2:$B$5,'Dim Status Reservasi'!$A$2:$A$5)</f>
        <v>ST 003</v>
      </c>
      <c r="Q2221" t="s">
        <v>37</v>
      </c>
      <c r="R2221" t="str">
        <f>_xlfn.XLOOKUP(Table2[[#This Row],[kota_hotel]],'Dim Kota Hotel'!$B$2:$B$21,'Dim Kota Hotel'!$A$2:$A$21)</f>
        <v>LOK 008</v>
      </c>
      <c r="S2221" t="s">
        <v>68</v>
      </c>
    </row>
    <row r="2222" spans="1:19" x14ac:dyDescent="0.25">
      <c r="A2222" t="s">
        <v>6000</v>
      </c>
      <c r="B2222" t="str">
        <f>_xlfn.XLOOKUP(Table2[[#This Row],[tanggal_checkin]],Table6[tanggal_checkin],Table6[id_checkin])</f>
        <v>CI 0249</v>
      </c>
      <c r="C2222" t="s">
        <v>11625</v>
      </c>
      <c r="D2222" t="str">
        <f>_xlfn.XLOOKUP(Table2[[#This Row],[tanggal_checkout]],Table4[tanggal_checkout],Table4[id_checkout])</f>
        <v>CO 0253</v>
      </c>
      <c r="E2222" t="s">
        <v>11518</v>
      </c>
      <c r="F2222" s="8">
        <v>0.81331018518518516</v>
      </c>
      <c r="G2222" t="str">
        <f>_xlfn.XLOOKUP(Table2[[#This Row],[nama_tamu]],Table10[nama_tamu],Table10[id_tamu])</f>
        <v>CUS 4036</v>
      </c>
      <c r="H2222" t="s">
        <v>6002</v>
      </c>
      <c r="I2222" t="str">
        <f>_xlfn.XLOOKUP(Table2[[#This Row],[tipe_kamar]],Table12[tipe_kamar],Table12[id_kamar])</f>
        <v>KMR 003</v>
      </c>
      <c r="J2222" t="s">
        <v>64</v>
      </c>
      <c r="K2222">
        <v>6</v>
      </c>
      <c r="L2222">
        <v>1369000</v>
      </c>
      <c r="M2222">
        <v>8214000</v>
      </c>
      <c r="N2222" t="str">
        <f>_xlfn.XLOOKUP(Table2[[#This Row],[metode_pembayaran]],Table11[metode_pembayaran],Table11[id_pembayaran])</f>
        <v>MP 03</v>
      </c>
      <c r="O2222" t="s">
        <v>36</v>
      </c>
      <c r="P2222" t="str">
        <f>_xlfn.XLOOKUP(Table2[[#This Row],[status_reservasi]],'Dim Status Reservasi'!$B$2:$B$5,'Dim Status Reservasi'!$A$2:$A$5)</f>
        <v>ST 003</v>
      </c>
      <c r="Q2222" t="s">
        <v>37</v>
      </c>
      <c r="R2222" t="str">
        <f>_xlfn.XLOOKUP(Table2[[#This Row],[kota_hotel]],'Dim Kota Hotel'!$B$2:$B$21,'Dim Kota Hotel'!$A$2:$A$21)</f>
        <v>LOK 012</v>
      </c>
      <c r="S2222" t="s">
        <v>25</v>
      </c>
    </row>
    <row r="2223" spans="1:19" x14ac:dyDescent="0.25">
      <c r="A2223" t="s">
        <v>6003</v>
      </c>
      <c r="B2223" t="str">
        <f>_xlfn.XLOOKUP(Table2[[#This Row],[tanggal_checkin]],Table6[tanggal_checkin],Table6[id_checkin])</f>
        <v>CI 0820</v>
      </c>
      <c r="C2223" t="s">
        <v>11113</v>
      </c>
      <c r="D2223" t="str">
        <f>_xlfn.XLOOKUP(Table2[[#This Row],[tanggal_checkout]],Table4[tanggal_checkout],Table4[id_checkout])</f>
        <v>CO 0830</v>
      </c>
      <c r="E2223" t="s">
        <v>11831</v>
      </c>
      <c r="F2223" s="8">
        <v>0.70407407407407407</v>
      </c>
      <c r="G2223" t="str">
        <f>_xlfn.XLOOKUP(Table2[[#This Row],[nama_tamu]],Table10[nama_tamu],Table10[id_tamu])</f>
        <v>CUS 0139</v>
      </c>
      <c r="H2223" t="s">
        <v>11134</v>
      </c>
      <c r="I2223" t="str">
        <f>_xlfn.XLOOKUP(Table2[[#This Row],[tipe_kamar]],Table12[tipe_kamar],Table12[id_kamar])</f>
        <v>KMR 001</v>
      </c>
      <c r="J2223" t="s">
        <v>23</v>
      </c>
      <c r="K2223">
        <v>6</v>
      </c>
      <c r="L2223">
        <v>637000</v>
      </c>
      <c r="M2223">
        <v>3822000</v>
      </c>
      <c r="N2223" t="str">
        <f>_xlfn.XLOOKUP(Table2[[#This Row],[metode_pembayaran]],Table11[metode_pembayaran],Table11[id_pembayaran])</f>
        <v>MP 06</v>
      </c>
      <c r="O2223" t="s">
        <v>17</v>
      </c>
      <c r="P2223" t="str">
        <f>_xlfn.XLOOKUP(Table2[[#This Row],[status_reservasi]],'Dim Status Reservasi'!$B$2:$B$5,'Dim Status Reservasi'!$A$2:$A$5)</f>
        <v>ST 003</v>
      </c>
      <c r="Q2223" t="s">
        <v>37</v>
      </c>
      <c r="R2223" t="str">
        <f>_xlfn.XLOOKUP(Table2[[#This Row],[kota_hotel]],'Dim Kota Hotel'!$B$2:$B$21,'Dim Kota Hotel'!$A$2:$A$21)</f>
        <v>LOK 014</v>
      </c>
      <c r="S2223" t="s">
        <v>222</v>
      </c>
    </row>
    <row r="2224" spans="1:19" x14ac:dyDescent="0.25">
      <c r="A2224" t="s">
        <v>6005</v>
      </c>
      <c r="B2224" t="str">
        <f>_xlfn.XLOOKUP(Table2[[#This Row],[tanggal_checkin]],Table6[tanggal_checkin],Table6[id_checkin])</f>
        <v>CI 0757</v>
      </c>
      <c r="C2224" t="s">
        <v>11741</v>
      </c>
      <c r="D2224" t="str">
        <f>_xlfn.XLOOKUP(Table2[[#This Row],[tanggal_checkout]],Table4[tanggal_checkout],Table4[id_checkout])</f>
        <v>CO 0768</v>
      </c>
      <c r="E2224" t="s">
        <v>11604</v>
      </c>
      <c r="F2224" s="8">
        <v>0.32833333333333331</v>
      </c>
      <c r="G2224" t="str">
        <f>_xlfn.XLOOKUP(Table2[[#This Row],[nama_tamu]],Table10[nama_tamu],Table10[id_tamu])</f>
        <v>CUS 1370</v>
      </c>
      <c r="H2224" t="s">
        <v>6007</v>
      </c>
      <c r="I2224" t="str">
        <f>_xlfn.XLOOKUP(Table2[[#This Row],[tipe_kamar]],Table12[tipe_kamar],Table12[id_kamar])</f>
        <v>KMR 004</v>
      </c>
      <c r="J2224" t="s">
        <v>47</v>
      </c>
      <c r="K2224">
        <v>9</v>
      </c>
      <c r="L2224">
        <v>463000</v>
      </c>
      <c r="M2224">
        <v>4167000</v>
      </c>
      <c r="N2224" t="str">
        <f>_xlfn.XLOOKUP(Table2[[#This Row],[metode_pembayaran]],Table11[metode_pembayaran],Table11[id_pembayaran])</f>
        <v>MP 01</v>
      </c>
      <c r="O2224" t="s">
        <v>24</v>
      </c>
      <c r="P2224" t="str">
        <f>_xlfn.XLOOKUP(Table2[[#This Row],[status_reservasi]],'Dim Status Reservasi'!$B$2:$B$5,'Dim Status Reservasi'!$A$2:$A$5)</f>
        <v>ST 004</v>
      </c>
      <c r="Q2224" t="s">
        <v>48</v>
      </c>
      <c r="R2224" t="str">
        <f>_xlfn.XLOOKUP(Table2[[#This Row],[kota_hotel]],'Dim Kota Hotel'!$B$2:$B$21,'Dim Kota Hotel'!$A$2:$A$21)</f>
        <v>LOK 001</v>
      </c>
      <c r="S2224" t="s">
        <v>74</v>
      </c>
    </row>
    <row r="2225" spans="1:19" x14ac:dyDescent="0.25">
      <c r="A2225" t="s">
        <v>6008</v>
      </c>
      <c r="B2225" t="str">
        <f>_xlfn.XLOOKUP(Table2[[#This Row],[tanggal_checkin]],Table6[tanggal_checkin],Table6[id_checkin])</f>
        <v>CI 0234</v>
      </c>
      <c r="C2225" t="s">
        <v>11168</v>
      </c>
      <c r="D2225" t="str">
        <f>_xlfn.XLOOKUP(Table2[[#This Row],[tanggal_checkout]],Table4[tanggal_checkout],Table4[id_checkout])</f>
        <v>CO 0235</v>
      </c>
      <c r="E2225" t="s">
        <v>11192</v>
      </c>
      <c r="F2225" s="8">
        <v>0.37284722222222222</v>
      </c>
      <c r="G2225" t="str">
        <f>_xlfn.XLOOKUP(Table2[[#This Row],[nama_tamu]],Table10[nama_tamu],Table10[id_tamu])</f>
        <v>CUS 0977</v>
      </c>
      <c r="H2225" t="s">
        <v>6010</v>
      </c>
      <c r="I2225" t="str">
        <f>_xlfn.XLOOKUP(Table2[[#This Row],[tipe_kamar]],Table12[tipe_kamar],Table12[id_kamar])</f>
        <v>KMR 001</v>
      </c>
      <c r="J2225" t="s">
        <v>23</v>
      </c>
      <c r="K2225">
        <v>2</v>
      </c>
      <c r="L2225">
        <v>614000</v>
      </c>
      <c r="M2225">
        <v>1228000</v>
      </c>
      <c r="N2225" t="str">
        <f>_xlfn.XLOOKUP(Table2[[#This Row],[metode_pembayaran]],Table11[metode_pembayaran],Table11[id_pembayaran])</f>
        <v>MP 05</v>
      </c>
      <c r="O2225" t="s">
        <v>72</v>
      </c>
      <c r="P2225" t="str">
        <f>_xlfn.XLOOKUP(Table2[[#This Row],[status_reservasi]],'Dim Status Reservasi'!$B$2:$B$5,'Dim Status Reservasi'!$A$2:$A$5)</f>
        <v>ST 004</v>
      </c>
      <c r="Q2225" t="s">
        <v>48</v>
      </c>
      <c r="R2225" t="str">
        <f>_xlfn.XLOOKUP(Table2[[#This Row],[kota_hotel]],'Dim Kota Hotel'!$B$2:$B$21,'Dim Kota Hotel'!$A$2:$A$21)</f>
        <v>LOK 004</v>
      </c>
      <c r="S2225" t="s">
        <v>49</v>
      </c>
    </row>
    <row r="2226" spans="1:19" x14ac:dyDescent="0.25">
      <c r="A2226" t="s">
        <v>6011</v>
      </c>
      <c r="B2226" t="str">
        <f>_xlfn.XLOOKUP(Table2[[#This Row],[tanggal_checkin]],Table6[tanggal_checkin],Table6[id_checkin])</f>
        <v>CI 0597</v>
      </c>
      <c r="C2226" t="s">
        <v>11057</v>
      </c>
      <c r="D2226" t="str">
        <f>_xlfn.XLOOKUP(Table2[[#This Row],[tanggal_checkout]],Table4[tanggal_checkout],Table4[id_checkout])</f>
        <v>CO 0604</v>
      </c>
      <c r="E2226" t="s">
        <v>11058</v>
      </c>
      <c r="F2226" s="8">
        <v>1.8287037037037036E-2</v>
      </c>
      <c r="G2226" t="str">
        <f>_xlfn.XLOOKUP(Table2[[#This Row],[nama_tamu]],Table10[nama_tamu],Table10[id_tamu])</f>
        <v>CUS 0657</v>
      </c>
      <c r="H2226" t="s">
        <v>6013</v>
      </c>
      <c r="I2226" t="str">
        <f>_xlfn.XLOOKUP(Table2[[#This Row],[tipe_kamar]],Table12[tipe_kamar],Table12[id_kamar])</f>
        <v>KMR 002</v>
      </c>
      <c r="J2226" t="s">
        <v>82</v>
      </c>
      <c r="K2226">
        <v>7</v>
      </c>
      <c r="L2226">
        <v>377000</v>
      </c>
      <c r="M2226">
        <v>2639000</v>
      </c>
      <c r="N2226" t="str">
        <f>_xlfn.XLOOKUP(Table2[[#This Row],[metode_pembayaran]],Table11[metode_pembayaran],Table11[id_pembayaran])</f>
        <v>MP 05</v>
      </c>
      <c r="O2226" t="s">
        <v>72</v>
      </c>
      <c r="P2226" t="str">
        <f>_xlfn.XLOOKUP(Table2[[#This Row],[status_reservasi]],'Dim Status Reservasi'!$B$2:$B$5,'Dim Status Reservasi'!$A$2:$A$5)</f>
        <v>ST 004</v>
      </c>
      <c r="Q2226" t="s">
        <v>48</v>
      </c>
      <c r="R2226" t="str">
        <f>_xlfn.XLOOKUP(Table2[[#This Row],[kota_hotel]],'Dim Kota Hotel'!$B$2:$B$21,'Dim Kota Hotel'!$A$2:$A$21)</f>
        <v>LOK 004</v>
      </c>
      <c r="S2226" t="s">
        <v>49</v>
      </c>
    </row>
    <row r="2227" spans="1:19" x14ac:dyDescent="0.25">
      <c r="A2227" t="s">
        <v>6014</v>
      </c>
      <c r="B2227" t="str">
        <f>_xlfn.XLOOKUP(Table2[[#This Row],[tanggal_checkin]],Table6[tanggal_checkin],Table6[id_checkin])</f>
        <v>CI 0695</v>
      </c>
      <c r="C2227" t="s">
        <v>11632</v>
      </c>
      <c r="D2227" t="str">
        <f>_xlfn.XLOOKUP(Table2[[#This Row],[tanggal_checkout]],Table4[tanggal_checkout],Table4[id_checkout])</f>
        <v>CO 0706</v>
      </c>
      <c r="E2227" t="s">
        <v>11725</v>
      </c>
      <c r="F2227" s="8">
        <v>8.8229166666666664E-2</v>
      </c>
      <c r="G2227" t="str">
        <f>_xlfn.XLOOKUP(Table2[[#This Row],[nama_tamu]],Table10[nama_tamu],Table10[id_tamu])</f>
        <v>CUS 3404</v>
      </c>
      <c r="H2227" t="s">
        <v>6015</v>
      </c>
      <c r="I2227" t="str">
        <f>_xlfn.XLOOKUP(Table2[[#This Row],[tipe_kamar]],Table12[tipe_kamar],Table12[id_kamar])</f>
        <v>KMR 004</v>
      </c>
      <c r="J2227" t="s">
        <v>47</v>
      </c>
      <c r="K2227">
        <v>9</v>
      </c>
      <c r="L2227">
        <v>471000</v>
      </c>
      <c r="M2227">
        <v>4239000</v>
      </c>
      <c r="N2227" t="str">
        <f>_xlfn.XLOOKUP(Table2[[#This Row],[metode_pembayaran]],Table11[metode_pembayaran],Table11[id_pembayaran])</f>
        <v>MP 06</v>
      </c>
      <c r="O2227" t="s">
        <v>17</v>
      </c>
      <c r="P2227" t="str">
        <f>_xlfn.XLOOKUP(Table2[[#This Row],[status_reservasi]],'Dim Status Reservasi'!$B$2:$B$5,'Dim Status Reservasi'!$A$2:$A$5)</f>
        <v>ST 004</v>
      </c>
      <c r="Q2227" t="s">
        <v>48</v>
      </c>
      <c r="R2227" t="str">
        <f>_xlfn.XLOOKUP(Table2[[#This Row],[kota_hotel]],'Dim Kota Hotel'!$B$2:$B$21,'Dim Kota Hotel'!$A$2:$A$21)</f>
        <v>LOK 003</v>
      </c>
      <c r="S2227" t="s">
        <v>106</v>
      </c>
    </row>
    <row r="2228" spans="1:19" x14ac:dyDescent="0.25">
      <c r="A2228" t="s">
        <v>6016</v>
      </c>
      <c r="B2228" t="str">
        <f>_xlfn.XLOOKUP(Table2[[#This Row],[tanggal_checkin]],Table6[tanggal_checkin],Table6[id_checkin])</f>
        <v>CI 0767</v>
      </c>
      <c r="C2228" t="s">
        <v>10982</v>
      </c>
      <c r="D2228" t="str">
        <f>_xlfn.XLOOKUP(Table2[[#This Row],[tanggal_checkout]],Table4[tanggal_checkout],Table4[id_checkout])</f>
        <v>CO 0776</v>
      </c>
      <c r="E2228" t="s">
        <v>11015</v>
      </c>
      <c r="F2228" s="8">
        <v>0.87709490740740736</v>
      </c>
      <c r="G2228" t="str">
        <f>_xlfn.XLOOKUP(Table2[[#This Row],[nama_tamu]],Table10[nama_tamu],Table10[id_tamu])</f>
        <v>CUS 3950</v>
      </c>
      <c r="H2228" t="s">
        <v>6017</v>
      </c>
      <c r="I2228" t="str">
        <f>_xlfn.XLOOKUP(Table2[[#This Row],[tipe_kamar]],Table12[tipe_kamar],Table12[id_kamar])</f>
        <v>KMR 003</v>
      </c>
      <c r="J2228" t="s">
        <v>64</v>
      </c>
      <c r="K2228">
        <v>7</v>
      </c>
      <c r="L2228">
        <v>1171000</v>
      </c>
      <c r="M2228">
        <v>8197000</v>
      </c>
      <c r="N2228" t="str">
        <f>_xlfn.XLOOKUP(Table2[[#This Row],[metode_pembayaran]],Table11[metode_pembayaran],Table11[id_pembayaran])</f>
        <v>MP 04</v>
      </c>
      <c r="O2228" t="s">
        <v>53</v>
      </c>
      <c r="P2228" t="str">
        <f>_xlfn.XLOOKUP(Table2[[#This Row],[status_reservasi]],'Dim Status Reservasi'!$B$2:$B$5,'Dim Status Reservasi'!$A$2:$A$5)</f>
        <v>ST 003</v>
      </c>
      <c r="Q2228" t="s">
        <v>37</v>
      </c>
      <c r="R2228" t="str">
        <f>_xlfn.XLOOKUP(Table2[[#This Row],[kota_hotel]],'Dim Kota Hotel'!$B$2:$B$21,'Dim Kota Hotel'!$A$2:$A$21)</f>
        <v>LOK 010</v>
      </c>
      <c r="S2228" t="s">
        <v>226</v>
      </c>
    </row>
    <row r="2229" spans="1:19" x14ac:dyDescent="0.25">
      <c r="A2229" t="s">
        <v>6018</v>
      </c>
      <c r="B2229" t="str">
        <f>_xlfn.XLOOKUP(Table2[[#This Row],[tanggal_checkin]],Table6[tanggal_checkin],Table6[id_checkin])</f>
        <v>CI 0577</v>
      </c>
      <c r="C2229" t="s">
        <v>11697</v>
      </c>
      <c r="D2229" t="str">
        <f>_xlfn.XLOOKUP(Table2[[#This Row],[tanggal_checkout]],Table4[tanggal_checkout],Table4[id_checkout])</f>
        <v>CO 0584</v>
      </c>
      <c r="E2229" t="s">
        <v>11922</v>
      </c>
      <c r="F2229" s="8">
        <v>0.63049768518518523</v>
      </c>
      <c r="G2229" t="str">
        <f>_xlfn.XLOOKUP(Table2[[#This Row],[nama_tamu]],Table10[nama_tamu],Table10[id_tamu])</f>
        <v>CUS 3119</v>
      </c>
      <c r="H2229" t="s">
        <v>6020</v>
      </c>
      <c r="I2229" t="str">
        <f>_xlfn.XLOOKUP(Table2[[#This Row],[tipe_kamar]],Table12[tipe_kamar],Table12[id_kamar])</f>
        <v>KMR 004</v>
      </c>
      <c r="J2229" t="s">
        <v>47</v>
      </c>
      <c r="K2229">
        <v>7</v>
      </c>
      <c r="L2229">
        <v>478000</v>
      </c>
      <c r="M2229">
        <v>3346000</v>
      </c>
      <c r="N2229" t="str">
        <f>_xlfn.XLOOKUP(Table2[[#This Row],[metode_pembayaran]],Table11[metode_pembayaran],Table11[id_pembayaran])</f>
        <v>MP 03</v>
      </c>
      <c r="O2229" t="s">
        <v>36</v>
      </c>
      <c r="P2229" t="str">
        <f>_xlfn.XLOOKUP(Table2[[#This Row],[status_reservasi]],'Dim Status Reservasi'!$B$2:$B$5,'Dim Status Reservasi'!$A$2:$A$5)</f>
        <v>ST 001</v>
      </c>
      <c r="Q2229" t="s">
        <v>214</v>
      </c>
      <c r="R2229" t="str">
        <f>_xlfn.XLOOKUP(Table2[[#This Row],[kota_hotel]],'Dim Kota Hotel'!$B$2:$B$21,'Dim Kota Hotel'!$A$2:$A$21)</f>
        <v>LOK 020</v>
      </c>
      <c r="S2229" t="s">
        <v>94</v>
      </c>
    </row>
    <row r="2230" spans="1:19" x14ac:dyDescent="0.25">
      <c r="A2230" t="s">
        <v>6021</v>
      </c>
      <c r="B2230" t="str">
        <f>_xlfn.XLOOKUP(Table2[[#This Row],[tanggal_checkin]],Table6[tanggal_checkin],Table6[id_checkin])</f>
        <v>CI 0558</v>
      </c>
      <c r="C2230" t="s">
        <v>11252</v>
      </c>
      <c r="D2230" t="str">
        <f>_xlfn.XLOOKUP(Table2[[#This Row],[tanggal_checkout]],Table4[tanggal_checkout],Table4[id_checkout])</f>
        <v>CO 0563</v>
      </c>
      <c r="E2230" t="s">
        <v>11248</v>
      </c>
      <c r="F2230" s="8">
        <v>0.88194444444444442</v>
      </c>
      <c r="G2230" t="str">
        <f>_xlfn.XLOOKUP(Table2[[#This Row],[nama_tamu]],Table10[nama_tamu],Table10[id_tamu])</f>
        <v>CUS 2318</v>
      </c>
      <c r="H2230" t="s">
        <v>6023</v>
      </c>
      <c r="I2230" t="str">
        <f>_xlfn.XLOOKUP(Table2[[#This Row],[tipe_kamar]],Table12[tipe_kamar],Table12[id_kamar])</f>
        <v>KMR 003</v>
      </c>
      <c r="J2230" t="s">
        <v>64</v>
      </c>
      <c r="K2230">
        <v>5</v>
      </c>
      <c r="L2230">
        <v>1160000</v>
      </c>
      <c r="M2230">
        <v>5800000</v>
      </c>
      <c r="N2230" t="str">
        <f>_xlfn.XLOOKUP(Table2[[#This Row],[metode_pembayaran]],Table11[metode_pembayaran],Table11[id_pembayaran])</f>
        <v>MP 06</v>
      </c>
      <c r="O2230" t="s">
        <v>17</v>
      </c>
      <c r="P2230" t="str">
        <f>_xlfn.XLOOKUP(Table2[[#This Row],[status_reservasi]],'Dim Status Reservasi'!$B$2:$B$5,'Dim Status Reservasi'!$A$2:$A$5)</f>
        <v>ST 003</v>
      </c>
      <c r="Q2230" t="s">
        <v>37</v>
      </c>
      <c r="R2230" t="str">
        <f>_xlfn.XLOOKUP(Table2[[#This Row],[kota_hotel]],'Dim Kota Hotel'!$B$2:$B$21,'Dim Kota Hotel'!$A$2:$A$21)</f>
        <v>LOK 007</v>
      </c>
      <c r="S2230" t="s">
        <v>145</v>
      </c>
    </row>
    <row r="2231" spans="1:19" x14ac:dyDescent="0.25">
      <c r="A2231" t="s">
        <v>6024</v>
      </c>
      <c r="B2231" t="str">
        <f>_xlfn.XLOOKUP(Table2[[#This Row],[tanggal_checkin]],Table6[tanggal_checkin],Table6[id_checkin])</f>
        <v>CI 0469</v>
      </c>
      <c r="C2231" t="s">
        <v>11458</v>
      </c>
      <c r="D2231" t="str">
        <f>_xlfn.XLOOKUP(Table2[[#This Row],[tanggal_checkout]],Table4[tanggal_checkout],Table4[id_checkout])</f>
        <v>CO 0478</v>
      </c>
      <c r="E2231" t="s">
        <v>11220</v>
      </c>
      <c r="F2231" s="8">
        <v>0.30689814814814814</v>
      </c>
      <c r="G2231" t="str">
        <f>_xlfn.XLOOKUP(Table2[[#This Row],[nama_tamu]],Table10[nama_tamu],Table10[id_tamu])</f>
        <v>CUS 0788</v>
      </c>
      <c r="H2231" t="s">
        <v>6026</v>
      </c>
      <c r="I2231" t="str">
        <f>_xlfn.XLOOKUP(Table2[[#This Row],[tipe_kamar]],Table12[tipe_kamar],Table12[id_kamar])</f>
        <v>KMR 003</v>
      </c>
      <c r="J2231" t="s">
        <v>64</v>
      </c>
      <c r="K2231">
        <v>8</v>
      </c>
      <c r="L2231">
        <v>1215000</v>
      </c>
      <c r="M2231">
        <v>9720000</v>
      </c>
      <c r="N2231" t="str">
        <f>_xlfn.XLOOKUP(Table2[[#This Row],[metode_pembayaran]],Table11[metode_pembayaran],Table11[id_pembayaran])</f>
        <v>MP 04</v>
      </c>
      <c r="O2231" t="s">
        <v>53</v>
      </c>
      <c r="P2231" t="str">
        <f>_xlfn.XLOOKUP(Table2[[#This Row],[status_reservasi]],'Dim Status Reservasi'!$B$2:$B$5,'Dim Status Reservasi'!$A$2:$A$5)</f>
        <v>ST 002</v>
      </c>
      <c r="Q2231" t="s">
        <v>124</v>
      </c>
      <c r="R2231" t="str">
        <f>_xlfn.XLOOKUP(Table2[[#This Row],[kota_hotel]],'Dim Kota Hotel'!$B$2:$B$21,'Dim Kota Hotel'!$A$2:$A$21)</f>
        <v>LOK 001</v>
      </c>
      <c r="S2231" t="s">
        <v>74</v>
      </c>
    </row>
    <row r="2232" spans="1:19" x14ac:dyDescent="0.25">
      <c r="A2232" t="s">
        <v>6027</v>
      </c>
      <c r="B2232" t="str">
        <f>_xlfn.XLOOKUP(Table2[[#This Row],[tanggal_checkin]],Table6[tanggal_checkin],Table6[id_checkin])</f>
        <v>CI 1054</v>
      </c>
      <c r="C2232" t="s">
        <v>11376</v>
      </c>
      <c r="D2232" t="str">
        <f>_xlfn.XLOOKUP(Table2[[#This Row],[tanggal_checkout]],Table4[tanggal_checkout],Table4[id_checkout])</f>
        <v>CO 1064</v>
      </c>
      <c r="E2232" t="s">
        <v>11712</v>
      </c>
      <c r="F2232" s="8">
        <v>0.23754629629629628</v>
      </c>
      <c r="G2232" t="str">
        <f>_xlfn.XLOOKUP(Table2[[#This Row],[nama_tamu]],Table10[nama_tamu],Table10[id_tamu])</f>
        <v>CUS 2977</v>
      </c>
      <c r="H2232" t="s">
        <v>6028</v>
      </c>
      <c r="I2232" t="str">
        <f>_xlfn.XLOOKUP(Table2[[#This Row],[tipe_kamar]],Table12[tipe_kamar],Table12[id_kamar])</f>
        <v>KMR 003</v>
      </c>
      <c r="J2232" t="s">
        <v>64</v>
      </c>
      <c r="K2232">
        <v>8</v>
      </c>
      <c r="L2232">
        <v>1298000</v>
      </c>
      <c r="M2232">
        <v>10384000</v>
      </c>
      <c r="N2232" t="str">
        <f>_xlfn.XLOOKUP(Table2[[#This Row],[metode_pembayaran]],Table11[metode_pembayaran],Table11[id_pembayaran])</f>
        <v>MP 06</v>
      </c>
      <c r="O2232" t="s">
        <v>17</v>
      </c>
      <c r="P2232" t="str">
        <f>_xlfn.XLOOKUP(Table2[[#This Row],[status_reservasi]],'Dim Status Reservasi'!$B$2:$B$5,'Dim Status Reservasi'!$A$2:$A$5)</f>
        <v>ST 004</v>
      </c>
      <c r="Q2232" t="s">
        <v>48</v>
      </c>
      <c r="R2232" t="str">
        <f>_xlfn.XLOOKUP(Table2[[#This Row],[kota_hotel]],'Dim Kota Hotel'!$B$2:$B$21,'Dim Kota Hotel'!$A$2:$A$21)</f>
        <v>LOK 003</v>
      </c>
      <c r="S2232" t="s">
        <v>106</v>
      </c>
    </row>
    <row r="2233" spans="1:19" x14ac:dyDescent="0.25">
      <c r="A2233" t="s">
        <v>6029</v>
      </c>
      <c r="B2233" t="str">
        <f>_xlfn.XLOOKUP(Table2[[#This Row],[tanggal_checkin]],Table6[tanggal_checkin],Table6[id_checkin])</f>
        <v>CI 0771</v>
      </c>
      <c r="C2233" t="s">
        <v>11981</v>
      </c>
      <c r="D2233" t="str">
        <f>_xlfn.XLOOKUP(Table2[[#This Row],[tanggal_checkout]],Table4[tanggal_checkout],Table4[id_checkout])</f>
        <v>CO 0775</v>
      </c>
      <c r="E2233" t="s">
        <v>11999</v>
      </c>
      <c r="F2233" s="8">
        <v>0.50777777777777777</v>
      </c>
      <c r="G2233" t="str">
        <f>_xlfn.XLOOKUP(Table2[[#This Row],[nama_tamu]],Table10[nama_tamu],Table10[id_tamu])</f>
        <v>CUS 3256</v>
      </c>
      <c r="H2233" t="s">
        <v>6031</v>
      </c>
      <c r="I2233" t="str">
        <f>_xlfn.XLOOKUP(Table2[[#This Row],[tipe_kamar]],Table12[tipe_kamar],Table12[id_kamar])</f>
        <v>KMR 004</v>
      </c>
      <c r="J2233" t="s">
        <v>47</v>
      </c>
      <c r="K2233">
        <v>2</v>
      </c>
      <c r="L2233">
        <v>419000</v>
      </c>
      <c r="M2233">
        <v>838000</v>
      </c>
      <c r="N2233" t="str">
        <f>_xlfn.XLOOKUP(Table2[[#This Row],[metode_pembayaran]],Table11[metode_pembayaran],Table11[id_pembayaran])</f>
        <v>MP 02</v>
      </c>
      <c r="O2233" t="s">
        <v>30</v>
      </c>
      <c r="P2233" t="str">
        <f>_xlfn.XLOOKUP(Table2[[#This Row],[status_reservasi]],'Dim Status Reservasi'!$B$2:$B$5,'Dim Status Reservasi'!$A$2:$A$5)</f>
        <v>ST 004</v>
      </c>
      <c r="Q2233" t="s">
        <v>48</v>
      </c>
      <c r="R2233" t="str">
        <f>_xlfn.XLOOKUP(Table2[[#This Row],[kota_hotel]],'Dim Kota Hotel'!$B$2:$B$21,'Dim Kota Hotel'!$A$2:$A$21)</f>
        <v>LOK 014</v>
      </c>
      <c r="S2233" t="s">
        <v>222</v>
      </c>
    </row>
    <row r="2234" spans="1:19" x14ac:dyDescent="0.25">
      <c r="A2234" t="s">
        <v>6032</v>
      </c>
      <c r="B2234" t="str">
        <f>_xlfn.XLOOKUP(Table2[[#This Row],[tanggal_checkin]],Table6[tanggal_checkin],Table6[id_checkin])</f>
        <v>CI 0086</v>
      </c>
      <c r="C2234" t="s">
        <v>11444</v>
      </c>
      <c r="D2234" t="str">
        <f>_xlfn.XLOOKUP(Table2[[#This Row],[tanggal_checkout]],Table4[tanggal_checkout],Table4[id_checkout])</f>
        <v>CO 0090</v>
      </c>
      <c r="E2234" t="s">
        <v>11285</v>
      </c>
      <c r="F2234" s="8">
        <v>0.12484953703703704</v>
      </c>
      <c r="G2234" t="str">
        <f>_xlfn.XLOOKUP(Table2[[#This Row],[nama_tamu]],Table10[nama_tamu],Table10[id_tamu])</f>
        <v>CUS 4160</v>
      </c>
      <c r="H2234" t="s">
        <v>6033</v>
      </c>
      <c r="I2234" t="str">
        <f>_xlfn.XLOOKUP(Table2[[#This Row],[tipe_kamar]],Table12[tipe_kamar],Table12[id_kamar])</f>
        <v>KMR 002</v>
      </c>
      <c r="J2234" t="s">
        <v>82</v>
      </c>
      <c r="K2234">
        <v>4</v>
      </c>
      <c r="L2234">
        <v>336000</v>
      </c>
      <c r="M2234">
        <v>1344000</v>
      </c>
      <c r="N2234" t="str">
        <f>_xlfn.XLOOKUP(Table2[[#This Row],[metode_pembayaran]],Table11[metode_pembayaran],Table11[id_pembayaran])</f>
        <v>MP 06</v>
      </c>
      <c r="O2234" t="s">
        <v>17</v>
      </c>
      <c r="P2234" t="str">
        <f>_xlfn.XLOOKUP(Table2[[#This Row],[status_reservasi]],'Dim Status Reservasi'!$B$2:$B$5,'Dim Status Reservasi'!$A$2:$A$5)</f>
        <v>ST 003</v>
      </c>
      <c r="Q2234" t="s">
        <v>37</v>
      </c>
      <c r="R2234" t="str">
        <f>_xlfn.XLOOKUP(Table2[[#This Row],[kota_hotel]],'Dim Kota Hotel'!$B$2:$B$21,'Dim Kota Hotel'!$A$2:$A$21)</f>
        <v>LOK 010</v>
      </c>
      <c r="S2234" t="s">
        <v>226</v>
      </c>
    </row>
    <row r="2235" spans="1:19" x14ac:dyDescent="0.25">
      <c r="A2235" t="s">
        <v>6034</v>
      </c>
      <c r="B2235" t="str">
        <f>_xlfn.XLOOKUP(Table2[[#This Row],[tanggal_checkin]],Table6[tanggal_checkin],Table6[id_checkin])</f>
        <v>CI 0245</v>
      </c>
      <c r="C2235" t="s">
        <v>11139</v>
      </c>
      <c r="D2235" t="str">
        <f>_xlfn.XLOOKUP(Table2[[#This Row],[tanggal_checkout]],Table4[tanggal_checkout],Table4[id_checkout])</f>
        <v>CO 0245</v>
      </c>
      <c r="E2235" t="s">
        <v>11668</v>
      </c>
      <c r="F2235" s="8">
        <v>0.80210648148148145</v>
      </c>
      <c r="G2235" t="str">
        <f>_xlfn.XLOOKUP(Table2[[#This Row],[nama_tamu]],Table10[nama_tamu],Table10[id_tamu])</f>
        <v>CUS 2711</v>
      </c>
      <c r="H2235" t="s">
        <v>6035</v>
      </c>
      <c r="I2235" t="str">
        <f>_xlfn.XLOOKUP(Table2[[#This Row],[tipe_kamar]],Table12[tipe_kamar],Table12[id_kamar])</f>
        <v>KMR 004</v>
      </c>
      <c r="J2235" t="s">
        <v>47</v>
      </c>
      <c r="K2235">
        <v>2</v>
      </c>
      <c r="L2235">
        <v>466000</v>
      </c>
      <c r="M2235">
        <v>932000</v>
      </c>
      <c r="N2235" t="str">
        <f>_xlfn.XLOOKUP(Table2[[#This Row],[metode_pembayaran]],Table11[metode_pembayaran],Table11[id_pembayaran])</f>
        <v>MP 04</v>
      </c>
      <c r="O2235" t="s">
        <v>53</v>
      </c>
      <c r="P2235" t="str">
        <f>_xlfn.XLOOKUP(Table2[[#This Row],[status_reservasi]],'Dim Status Reservasi'!$B$2:$B$5,'Dim Status Reservasi'!$A$2:$A$5)</f>
        <v>ST 003</v>
      </c>
      <c r="Q2235" t="s">
        <v>37</v>
      </c>
      <c r="R2235" t="str">
        <f>_xlfn.XLOOKUP(Table2[[#This Row],[kota_hotel]],'Dim Kota Hotel'!$B$2:$B$21,'Dim Kota Hotel'!$A$2:$A$21)</f>
        <v>LOK 007</v>
      </c>
      <c r="S2235" t="s">
        <v>145</v>
      </c>
    </row>
    <row r="2236" spans="1:19" x14ac:dyDescent="0.25">
      <c r="A2236" t="s">
        <v>6036</v>
      </c>
      <c r="B2236" t="str">
        <f>_xlfn.XLOOKUP(Table2[[#This Row],[tanggal_checkin]],Table6[tanggal_checkin],Table6[id_checkin])</f>
        <v>CI 0882</v>
      </c>
      <c r="C2236" t="s">
        <v>11277</v>
      </c>
      <c r="D2236" t="str">
        <f>_xlfn.XLOOKUP(Table2[[#This Row],[tanggal_checkout]],Table4[tanggal_checkout],Table4[id_checkout])</f>
        <v>CO 0889</v>
      </c>
      <c r="E2236" t="s">
        <v>11401</v>
      </c>
      <c r="F2236" s="8">
        <v>0.56311342592592595</v>
      </c>
      <c r="G2236" t="str">
        <f>_xlfn.XLOOKUP(Table2[[#This Row],[nama_tamu]],Table10[nama_tamu],Table10[id_tamu])</f>
        <v>CUS 2313</v>
      </c>
      <c r="H2236" t="s">
        <v>6038</v>
      </c>
      <c r="I2236" t="str">
        <f>_xlfn.XLOOKUP(Table2[[#This Row],[tipe_kamar]],Table12[tipe_kamar],Table12[id_kamar])</f>
        <v>KMR 004</v>
      </c>
      <c r="J2236" t="s">
        <v>47</v>
      </c>
      <c r="K2236">
        <v>6</v>
      </c>
      <c r="L2236">
        <v>415000</v>
      </c>
      <c r="M2236">
        <v>2490000</v>
      </c>
      <c r="N2236" t="str">
        <f>_xlfn.XLOOKUP(Table2[[#This Row],[metode_pembayaran]],Table11[metode_pembayaran],Table11[id_pembayaran])</f>
        <v>MP 03</v>
      </c>
      <c r="O2236" t="s">
        <v>36</v>
      </c>
      <c r="P2236" t="str">
        <f>_xlfn.XLOOKUP(Table2[[#This Row],[status_reservasi]],'Dim Status Reservasi'!$B$2:$B$5,'Dim Status Reservasi'!$A$2:$A$5)</f>
        <v>ST 004</v>
      </c>
      <c r="Q2236" t="s">
        <v>48</v>
      </c>
      <c r="R2236" t="str">
        <f>_xlfn.XLOOKUP(Table2[[#This Row],[kota_hotel]],'Dim Kota Hotel'!$B$2:$B$21,'Dim Kota Hotel'!$A$2:$A$21)</f>
        <v>LOK 020</v>
      </c>
      <c r="S2236" t="s">
        <v>94</v>
      </c>
    </row>
    <row r="2237" spans="1:19" x14ac:dyDescent="0.25">
      <c r="A2237" t="s">
        <v>6039</v>
      </c>
      <c r="B2237" t="str">
        <f>_xlfn.XLOOKUP(Table2[[#This Row],[tanggal_checkin]],Table6[tanggal_checkin],Table6[id_checkin])</f>
        <v>CI 0295</v>
      </c>
      <c r="C2237" t="s">
        <v>10970</v>
      </c>
      <c r="D2237" t="str">
        <f>_xlfn.XLOOKUP(Table2[[#This Row],[tanggal_checkout]],Table4[tanggal_checkout],Table4[id_checkout])</f>
        <v>CO 0302</v>
      </c>
      <c r="E2237" t="s">
        <v>11305</v>
      </c>
      <c r="F2237" s="8">
        <v>0.98950231481481477</v>
      </c>
      <c r="G2237" t="str">
        <f>_xlfn.XLOOKUP(Table2[[#This Row],[nama_tamu]],Table10[nama_tamu],Table10[id_tamu])</f>
        <v>CUS 2232</v>
      </c>
      <c r="H2237" t="s">
        <v>6040</v>
      </c>
      <c r="I2237" t="str">
        <f>_xlfn.XLOOKUP(Table2[[#This Row],[tipe_kamar]],Table12[tipe_kamar],Table12[id_kamar])</f>
        <v>KMR 003</v>
      </c>
      <c r="J2237" t="s">
        <v>64</v>
      </c>
      <c r="K2237">
        <v>9</v>
      </c>
      <c r="L2237">
        <v>1246000</v>
      </c>
      <c r="M2237">
        <v>11214000</v>
      </c>
      <c r="N2237" t="str">
        <f>_xlfn.XLOOKUP(Table2[[#This Row],[metode_pembayaran]],Table11[metode_pembayaran],Table11[id_pembayaran])</f>
        <v>MP 05</v>
      </c>
      <c r="O2237" t="s">
        <v>72</v>
      </c>
      <c r="P2237" t="str">
        <f>_xlfn.XLOOKUP(Table2[[#This Row],[status_reservasi]],'Dim Status Reservasi'!$B$2:$B$5,'Dim Status Reservasi'!$A$2:$A$5)</f>
        <v>ST 003</v>
      </c>
      <c r="Q2237" t="s">
        <v>37</v>
      </c>
      <c r="R2237" t="str">
        <f>_xlfn.XLOOKUP(Table2[[#This Row],[kota_hotel]],'Dim Kota Hotel'!$B$2:$B$21,'Dim Kota Hotel'!$A$2:$A$21)</f>
        <v>LOK 017</v>
      </c>
      <c r="S2237" t="s">
        <v>84</v>
      </c>
    </row>
    <row r="2238" spans="1:19" x14ac:dyDescent="0.25">
      <c r="A2238" t="s">
        <v>6041</v>
      </c>
      <c r="B2238" t="str">
        <f>_xlfn.XLOOKUP(Table2[[#This Row],[tanggal_checkin]],Table6[tanggal_checkin],Table6[id_checkin])</f>
        <v>CI 0136</v>
      </c>
      <c r="C2238" t="s">
        <v>11269</v>
      </c>
      <c r="D2238" t="str">
        <f>_xlfn.XLOOKUP(Table2[[#This Row],[tanggal_checkout]],Table4[tanggal_checkout],Table4[id_checkout])</f>
        <v>CO 0139</v>
      </c>
      <c r="E2238" t="s">
        <v>11822</v>
      </c>
      <c r="F2238" s="8">
        <v>0.65795138888888893</v>
      </c>
      <c r="G2238" t="str">
        <f>_xlfn.XLOOKUP(Table2[[#This Row],[nama_tamu]],Table10[nama_tamu],Table10[id_tamu])</f>
        <v>CUS 2335</v>
      </c>
      <c r="H2238" t="s">
        <v>6042</v>
      </c>
      <c r="I2238" t="str">
        <f>_xlfn.XLOOKUP(Table2[[#This Row],[tipe_kamar]],Table12[tipe_kamar],Table12[id_kamar])</f>
        <v>KMR 001</v>
      </c>
      <c r="J2238" t="s">
        <v>23</v>
      </c>
      <c r="K2238">
        <v>3</v>
      </c>
      <c r="L2238">
        <v>573000</v>
      </c>
      <c r="M2238">
        <v>1719000</v>
      </c>
      <c r="N2238" t="str">
        <f>_xlfn.XLOOKUP(Table2[[#This Row],[metode_pembayaran]],Table11[metode_pembayaran],Table11[id_pembayaran])</f>
        <v>MP 01</v>
      </c>
      <c r="O2238" t="s">
        <v>24</v>
      </c>
      <c r="P2238" t="str">
        <f>_xlfn.XLOOKUP(Table2[[#This Row],[status_reservasi]],'Dim Status Reservasi'!$B$2:$B$5,'Dim Status Reservasi'!$A$2:$A$5)</f>
        <v>ST 003</v>
      </c>
      <c r="Q2238" t="s">
        <v>37</v>
      </c>
      <c r="R2238" t="str">
        <f>_xlfn.XLOOKUP(Table2[[#This Row],[kota_hotel]],'Dim Kota Hotel'!$B$2:$B$21,'Dim Kota Hotel'!$A$2:$A$21)</f>
        <v>LOK 011</v>
      </c>
      <c r="S2238" t="s">
        <v>38</v>
      </c>
    </row>
    <row r="2239" spans="1:19" x14ac:dyDescent="0.25">
      <c r="A2239" t="s">
        <v>6043</v>
      </c>
      <c r="B2239" t="str">
        <f>_xlfn.XLOOKUP(Table2[[#This Row],[tanggal_checkin]],Table6[tanggal_checkin],Table6[id_checkin])</f>
        <v>CI 0056</v>
      </c>
      <c r="C2239" t="s">
        <v>11327</v>
      </c>
      <c r="D2239" t="str">
        <f>_xlfn.XLOOKUP(Table2[[#This Row],[tanggal_checkout]],Table4[tanggal_checkout],Table4[id_checkout])</f>
        <v>CO 0057</v>
      </c>
      <c r="E2239" t="s">
        <v>11850</v>
      </c>
      <c r="F2239" s="8">
        <v>0.69457175925925929</v>
      </c>
      <c r="G2239" t="str">
        <f>_xlfn.XLOOKUP(Table2[[#This Row],[nama_tamu]],Table10[nama_tamu],Table10[id_tamu])</f>
        <v>CUS 0193</v>
      </c>
      <c r="H2239" t="s">
        <v>6045</v>
      </c>
      <c r="I2239" t="str">
        <f>_xlfn.XLOOKUP(Table2[[#This Row],[tipe_kamar]],Table12[tipe_kamar],Table12[id_kamar])</f>
        <v>KMR 001</v>
      </c>
      <c r="J2239" t="s">
        <v>23</v>
      </c>
      <c r="K2239">
        <v>1</v>
      </c>
      <c r="L2239">
        <v>680000</v>
      </c>
      <c r="M2239">
        <v>680000</v>
      </c>
      <c r="N2239" t="str">
        <f>_xlfn.XLOOKUP(Table2[[#This Row],[metode_pembayaran]],Table11[metode_pembayaran],Table11[id_pembayaran])</f>
        <v>MP 06</v>
      </c>
      <c r="O2239" t="s">
        <v>17</v>
      </c>
      <c r="P2239" t="str">
        <f>_xlfn.XLOOKUP(Table2[[#This Row],[status_reservasi]],'Dim Status Reservasi'!$B$2:$B$5,'Dim Status Reservasi'!$A$2:$A$5)</f>
        <v>ST 004</v>
      </c>
      <c r="Q2239" t="s">
        <v>48</v>
      </c>
      <c r="R2239" t="str">
        <f>_xlfn.XLOOKUP(Table2[[#This Row],[kota_hotel]],'Dim Kota Hotel'!$B$2:$B$21,'Dim Kota Hotel'!$A$2:$A$21)</f>
        <v>LOK 005</v>
      </c>
      <c r="S2239" t="s">
        <v>43</v>
      </c>
    </row>
    <row r="2240" spans="1:19" x14ac:dyDescent="0.25">
      <c r="A2240" t="s">
        <v>6046</v>
      </c>
      <c r="B2240" t="str">
        <f>_xlfn.XLOOKUP(Table2[[#This Row],[tanggal_checkin]],Table6[tanggal_checkin],Table6[id_checkin])</f>
        <v>CI 0906</v>
      </c>
      <c r="C2240" t="s">
        <v>11283</v>
      </c>
      <c r="D2240" t="str">
        <f>_xlfn.XLOOKUP(Table2[[#This Row],[tanggal_checkout]],Table4[tanggal_checkout],Table4[id_checkout])</f>
        <v>CO 0912</v>
      </c>
      <c r="E2240" t="s">
        <v>11384</v>
      </c>
      <c r="F2240" s="8">
        <v>0.30313657407407407</v>
      </c>
      <c r="G2240" t="str">
        <f>_xlfn.XLOOKUP(Table2[[#This Row],[nama_tamu]],Table10[nama_tamu],Table10[id_tamu])</f>
        <v>CUS 0641</v>
      </c>
      <c r="H2240" t="s">
        <v>5842</v>
      </c>
      <c r="I2240" t="str">
        <f>_xlfn.XLOOKUP(Table2[[#This Row],[tipe_kamar]],Table12[tipe_kamar],Table12[id_kamar])</f>
        <v>KMR 002</v>
      </c>
      <c r="J2240" t="s">
        <v>82</v>
      </c>
      <c r="K2240">
        <v>5</v>
      </c>
      <c r="L2240">
        <v>360000</v>
      </c>
      <c r="M2240">
        <v>1800000</v>
      </c>
      <c r="N2240" t="str">
        <f>_xlfn.XLOOKUP(Table2[[#This Row],[metode_pembayaran]],Table11[metode_pembayaran],Table11[id_pembayaran])</f>
        <v>MP 06</v>
      </c>
      <c r="O2240" t="s">
        <v>17</v>
      </c>
      <c r="P2240" t="str">
        <f>_xlfn.XLOOKUP(Table2[[#This Row],[status_reservasi]],'Dim Status Reservasi'!$B$2:$B$5,'Dim Status Reservasi'!$A$2:$A$5)</f>
        <v>ST 004</v>
      </c>
      <c r="Q2240" t="s">
        <v>48</v>
      </c>
      <c r="R2240" t="str">
        <f>_xlfn.XLOOKUP(Table2[[#This Row],[kota_hotel]],'Dim Kota Hotel'!$B$2:$B$21,'Dim Kota Hotel'!$A$2:$A$21)</f>
        <v>LOK 006</v>
      </c>
      <c r="S2240" t="s">
        <v>129</v>
      </c>
    </row>
    <row r="2241" spans="1:19" x14ac:dyDescent="0.25">
      <c r="A2241" t="s">
        <v>6048</v>
      </c>
      <c r="B2241" t="str">
        <f>_xlfn.XLOOKUP(Table2[[#This Row],[tanggal_checkin]],Table6[tanggal_checkin],Table6[id_checkin])</f>
        <v>CI 0504</v>
      </c>
      <c r="C2241" t="s">
        <v>11892</v>
      </c>
      <c r="D2241" t="str">
        <f>_xlfn.XLOOKUP(Table2[[#This Row],[tanggal_checkout]],Table4[tanggal_checkout],Table4[id_checkout])</f>
        <v>CO 0510</v>
      </c>
      <c r="E2241" t="s">
        <v>11587</v>
      </c>
      <c r="F2241" s="8">
        <v>0.29689814814814813</v>
      </c>
      <c r="G2241" t="str">
        <f>_xlfn.XLOOKUP(Table2[[#This Row],[nama_tamu]],Table10[nama_tamu],Table10[id_tamu])</f>
        <v>CUS 2374</v>
      </c>
      <c r="H2241" t="s">
        <v>6050</v>
      </c>
      <c r="I2241" t="str">
        <f>_xlfn.XLOOKUP(Table2[[#This Row],[tipe_kamar]],Table12[tipe_kamar],Table12[id_kamar])</f>
        <v>KMR 003</v>
      </c>
      <c r="J2241" t="s">
        <v>64</v>
      </c>
      <c r="K2241">
        <v>5</v>
      </c>
      <c r="L2241">
        <v>1176000</v>
      </c>
      <c r="M2241">
        <v>5880000</v>
      </c>
      <c r="N2241" t="str">
        <f>_xlfn.XLOOKUP(Table2[[#This Row],[metode_pembayaran]],Table11[metode_pembayaran],Table11[id_pembayaran])</f>
        <v>MP 06</v>
      </c>
      <c r="O2241" t="s">
        <v>17</v>
      </c>
      <c r="P2241" t="str">
        <f>_xlfn.XLOOKUP(Table2[[#This Row],[status_reservasi]],'Dim Status Reservasi'!$B$2:$B$5,'Dim Status Reservasi'!$A$2:$A$5)</f>
        <v>ST 004</v>
      </c>
      <c r="Q2241" t="s">
        <v>48</v>
      </c>
      <c r="R2241" t="str">
        <f>_xlfn.XLOOKUP(Table2[[#This Row],[kota_hotel]],'Dim Kota Hotel'!$B$2:$B$21,'Dim Kota Hotel'!$A$2:$A$21)</f>
        <v>LOK 011</v>
      </c>
      <c r="S2241" t="s">
        <v>38</v>
      </c>
    </row>
    <row r="2242" spans="1:19" x14ac:dyDescent="0.25">
      <c r="A2242" t="s">
        <v>6051</v>
      </c>
      <c r="B2242" t="str">
        <f>_xlfn.XLOOKUP(Table2[[#This Row],[tanggal_checkin]],Table6[tanggal_checkin],Table6[id_checkin])</f>
        <v>CI 0079</v>
      </c>
      <c r="C2242" t="s">
        <v>11399</v>
      </c>
      <c r="D2242" t="str">
        <f>_xlfn.XLOOKUP(Table2[[#This Row],[tanggal_checkout]],Table4[tanggal_checkout],Table4[id_checkout])</f>
        <v>CO 0084</v>
      </c>
      <c r="E2242" t="s">
        <v>11284</v>
      </c>
      <c r="F2242" s="8">
        <v>0.20309027777777777</v>
      </c>
      <c r="G2242" t="str">
        <f>_xlfn.XLOOKUP(Table2[[#This Row],[nama_tamu]],Table10[nama_tamu],Table10[id_tamu])</f>
        <v>CUS 2881</v>
      </c>
      <c r="H2242" t="s">
        <v>6052</v>
      </c>
      <c r="I2242" t="str">
        <f>_xlfn.XLOOKUP(Table2[[#This Row],[tipe_kamar]],Table12[tipe_kamar],Table12[id_kamar])</f>
        <v>KMR 001</v>
      </c>
      <c r="J2242" t="s">
        <v>23</v>
      </c>
      <c r="K2242">
        <v>5</v>
      </c>
      <c r="L2242">
        <v>656000</v>
      </c>
      <c r="M2242">
        <v>3280000</v>
      </c>
      <c r="N2242" t="str">
        <f>_xlfn.XLOOKUP(Table2[[#This Row],[metode_pembayaran]],Table11[metode_pembayaran],Table11[id_pembayaran])</f>
        <v>MP 03</v>
      </c>
      <c r="O2242" t="s">
        <v>36</v>
      </c>
      <c r="P2242" t="str">
        <f>_xlfn.XLOOKUP(Table2[[#This Row],[status_reservasi]],'Dim Status Reservasi'!$B$2:$B$5,'Dim Status Reservasi'!$A$2:$A$5)</f>
        <v>ST 002</v>
      </c>
      <c r="Q2242" t="s">
        <v>124</v>
      </c>
      <c r="R2242" t="str">
        <f>_xlfn.XLOOKUP(Table2[[#This Row],[kota_hotel]],'Dim Kota Hotel'!$B$2:$B$21,'Dim Kota Hotel'!$A$2:$A$21)</f>
        <v>LOK 016</v>
      </c>
      <c r="S2242" t="s">
        <v>117</v>
      </c>
    </row>
    <row r="2243" spans="1:19" x14ac:dyDescent="0.25">
      <c r="A2243" t="s">
        <v>6053</v>
      </c>
      <c r="B2243" t="str">
        <f>_xlfn.XLOOKUP(Table2[[#This Row],[tanggal_checkin]],Table6[tanggal_checkin],Table6[id_checkin])</f>
        <v>CI 0881</v>
      </c>
      <c r="C2243" t="s">
        <v>11560</v>
      </c>
      <c r="D2243" t="str">
        <f>_xlfn.XLOOKUP(Table2[[#This Row],[tanggal_checkout]],Table4[tanggal_checkout],Table4[id_checkout])</f>
        <v>CO 0888</v>
      </c>
      <c r="E2243" t="s">
        <v>11362</v>
      </c>
      <c r="F2243" s="8">
        <v>0.36157407407407405</v>
      </c>
      <c r="G2243" t="str">
        <f>_xlfn.XLOOKUP(Table2[[#This Row],[nama_tamu]],Table10[nama_tamu],Table10[id_tamu])</f>
        <v>CUS 1970</v>
      </c>
      <c r="H2243" t="s">
        <v>6054</v>
      </c>
      <c r="I2243" t="str">
        <f>_xlfn.XLOOKUP(Table2[[#This Row],[tipe_kamar]],Table12[tipe_kamar],Table12[id_kamar])</f>
        <v>KMR 004</v>
      </c>
      <c r="J2243" t="s">
        <v>47</v>
      </c>
      <c r="K2243">
        <v>6</v>
      </c>
      <c r="L2243">
        <v>487000</v>
      </c>
      <c r="M2243">
        <v>2922000</v>
      </c>
      <c r="N2243" t="str">
        <f>_xlfn.XLOOKUP(Table2[[#This Row],[metode_pembayaran]],Table11[metode_pembayaran],Table11[id_pembayaran])</f>
        <v>MP 02</v>
      </c>
      <c r="O2243" t="s">
        <v>30</v>
      </c>
      <c r="P2243" t="str">
        <f>_xlfn.XLOOKUP(Table2[[#This Row],[status_reservasi]],'Dim Status Reservasi'!$B$2:$B$5,'Dim Status Reservasi'!$A$2:$A$5)</f>
        <v>ST 004</v>
      </c>
      <c r="Q2243" t="s">
        <v>48</v>
      </c>
      <c r="R2243" t="str">
        <f>_xlfn.XLOOKUP(Table2[[#This Row],[kota_hotel]],'Dim Kota Hotel'!$B$2:$B$21,'Dim Kota Hotel'!$A$2:$A$21)</f>
        <v>LOK 011</v>
      </c>
      <c r="S2243" t="s">
        <v>38</v>
      </c>
    </row>
    <row r="2244" spans="1:19" x14ac:dyDescent="0.25">
      <c r="A2244" t="s">
        <v>6055</v>
      </c>
      <c r="B2244" t="str">
        <f>_xlfn.XLOOKUP(Table2[[#This Row],[tanggal_checkin]],Table6[tanggal_checkin],Table6[id_checkin])</f>
        <v>CI 0392</v>
      </c>
      <c r="C2244" t="s">
        <v>11365</v>
      </c>
      <c r="D2244" t="str">
        <f>_xlfn.XLOOKUP(Table2[[#This Row],[tanggal_checkout]],Table4[tanggal_checkout],Table4[id_checkout])</f>
        <v>CO 0400</v>
      </c>
      <c r="E2244" t="s">
        <v>11354</v>
      </c>
      <c r="F2244" s="8">
        <v>0.13479166666666667</v>
      </c>
      <c r="G2244" t="str">
        <f>_xlfn.XLOOKUP(Table2[[#This Row],[nama_tamu]],Table10[nama_tamu],Table10[id_tamu])</f>
        <v>CUS 0866</v>
      </c>
      <c r="H2244" t="s">
        <v>6057</v>
      </c>
      <c r="I2244" t="str">
        <f>_xlfn.XLOOKUP(Table2[[#This Row],[tipe_kamar]],Table12[tipe_kamar],Table12[id_kamar])</f>
        <v>KMR 001</v>
      </c>
      <c r="J2244" t="s">
        <v>23</v>
      </c>
      <c r="K2244">
        <v>7</v>
      </c>
      <c r="L2244">
        <v>611000</v>
      </c>
      <c r="M2244">
        <v>4277000</v>
      </c>
      <c r="N2244" t="str">
        <f>_xlfn.XLOOKUP(Table2[[#This Row],[metode_pembayaran]],Table11[metode_pembayaran],Table11[id_pembayaran])</f>
        <v>MP 06</v>
      </c>
      <c r="O2244" t="s">
        <v>17</v>
      </c>
      <c r="P2244" t="str">
        <f>_xlfn.XLOOKUP(Table2[[#This Row],[status_reservasi]],'Dim Status Reservasi'!$B$2:$B$5,'Dim Status Reservasi'!$A$2:$A$5)</f>
        <v>ST 004</v>
      </c>
      <c r="Q2244" t="s">
        <v>48</v>
      </c>
      <c r="R2244" t="str">
        <f>_xlfn.XLOOKUP(Table2[[#This Row],[kota_hotel]],'Dim Kota Hotel'!$B$2:$B$21,'Dim Kota Hotel'!$A$2:$A$21)</f>
        <v>LOK 015</v>
      </c>
      <c r="S2244" t="s">
        <v>233</v>
      </c>
    </row>
    <row r="2245" spans="1:19" x14ac:dyDescent="0.25">
      <c r="A2245" t="s">
        <v>6058</v>
      </c>
      <c r="B2245" t="str">
        <f>_xlfn.XLOOKUP(Table2[[#This Row],[tanggal_checkin]],Table6[tanggal_checkin],Table6[id_checkin])</f>
        <v>CI 0079</v>
      </c>
      <c r="C2245" t="s">
        <v>11399</v>
      </c>
      <c r="D2245" t="str">
        <f>_xlfn.XLOOKUP(Table2[[#This Row],[tanggal_checkout]],Table4[tanggal_checkout],Table4[id_checkout])</f>
        <v>CO 0083</v>
      </c>
      <c r="E2245" t="s">
        <v>12028</v>
      </c>
      <c r="F2245" s="8">
        <v>0.59076388888888887</v>
      </c>
      <c r="G2245" t="str">
        <f>_xlfn.XLOOKUP(Table2[[#This Row],[nama_tamu]],Table10[nama_tamu],Table10[id_tamu])</f>
        <v>CUS 0735</v>
      </c>
      <c r="H2245" t="s">
        <v>6059</v>
      </c>
      <c r="I2245" t="str">
        <f>_xlfn.XLOOKUP(Table2[[#This Row],[tipe_kamar]],Table12[tipe_kamar],Table12[id_kamar])</f>
        <v>KMR 003</v>
      </c>
      <c r="J2245" t="s">
        <v>64</v>
      </c>
      <c r="K2245">
        <v>4</v>
      </c>
      <c r="L2245">
        <v>1358000</v>
      </c>
      <c r="M2245">
        <v>5432000</v>
      </c>
      <c r="N2245" t="str">
        <f>_xlfn.XLOOKUP(Table2[[#This Row],[metode_pembayaran]],Table11[metode_pembayaran],Table11[id_pembayaran])</f>
        <v>MP 02</v>
      </c>
      <c r="O2245" t="s">
        <v>30</v>
      </c>
      <c r="P2245" t="str">
        <f>_xlfn.XLOOKUP(Table2[[#This Row],[status_reservasi]],'Dim Status Reservasi'!$B$2:$B$5,'Dim Status Reservasi'!$A$2:$A$5)</f>
        <v>ST 002</v>
      </c>
      <c r="Q2245" t="s">
        <v>124</v>
      </c>
      <c r="R2245" t="str">
        <f>_xlfn.XLOOKUP(Table2[[#This Row],[kota_hotel]],'Dim Kota Hotel'!$B$2:$B$21,'Dim Kota Hotel'!$A$2:$A$21)</f>
        <v>LOK 003</v>
      </c>
      <c r="S2245" t="s">
        <v>106</v>
      </c>
    </row>
    <row r="2246" spans="1:19" x14ac:dyDescent="0.25">
      <c r="A2246" t="s">
        <v>6060</v>
      </c>
      <c r="B2246" t="str">
        <f>_xlfn.XLOOKUP(Table2[[#This Row],[tanggal_checkin]],Table6[tanggal_checkin],Table6[id_checkin])</f>
        <v>CI 0285</v>
      </c>
      <c r="C2246" t="s">
        <v>11022</v>
      </c>
      <c r="D2246" t="str">
        <f>_xlfn.XLOOKUP(Table2[[#This Row],[tanggal_checkout]],Table4[tanggal_checkout],Table4[id_checkout])</f>
        <v>CO 0288</v>
      </c>
      <c r="E2246" t="s">
        <v>11233</v>
      </c>
      <c r="F2246" s="8">
        <v>0.99790509259259264</v>
      </c>
      <c r="G2246" t="str">
        <f>_xlfn.XLOOKUP(Table2[[#This Row],[nama_tamu]],Table10[nama_tamu],Table10[id_tamu])</f>
        <v>CUS 0800</v>
      </c>
      <c r="H2246" t="s">
        <v>6061</v>
      </c>
      <c r="I2246" t="str">
        <f>_xlfn.XLOOKUP(Table2[[#This Row],[tipe_kamar]],Table12[tipe_kamar],Table12[id_kamar])</f>
        <v>KMR 002</v>
      </c>
      <c r="J2246" t="s">
        <v>82</v>
      </c>
      <c r="K2246">
        <v>5</v>
      </c>
      <c r="L2246">
        <v>384000</v>
      </c>
      <c r="M2246">
        <v>1920000</v>
      </c>
      <c r="N2246" t="str">
        <f>_xlfn.XLOOKUP(Table2[[#This Row],[metode_pembayaran]],Table11[metode_pembayaran],Table11[id_pembayaran])</f>
        <v>MP 02</v>
      </c>
      <c r="O2246" t="s">
        <v>30</v>
      </c>
      <c r="P2246" t="str">
        <f>_xlfn.XLOOKUP(Table2[[#This Row],[status_reservasi]],'Dim Status Reservasi'!$B$2:$B$5,'Dim Status Reservasi'!$A$2:$A$5)</f>
        <v>ST 003</v>
      </c>
      <c r="Q2246" t="s">
        <v>37</v>
      </c>
      <c r="R2246" t="str">
        <f>_xlfn.XLOOKUP(Table2[[#This Row],[kota_hotel]],'Dim Kota Hotel'!$B$2:$B$21,'Dim Kota Hotel'!$A$2:$A$21)</f>
        <v>LOK 017</v>
      </c>
      <c r="S2246" t="s">
        <v>84</v>
      </c>
    </row>
    <row r="2247" spans="1:19" x14ac:dyDescent="0.25">
      <c r="A2247" t="s">
        <v>6062</v>
      </c>
      <c r="B2247" t="str">
        <f>_xlfn.XLOOKUP(Table2[[#This Row],[tanggal_checkin]],Table6[tanggal_checkin],Table6[id_checkin])</f>
        <v>CI 0427</v>
      </c>
      <c r="C2247" t="s">
        <v>11897</v>
      </c>
      <c r="D2247" t="str">
        <f>_xlfn.XLOOKUP(Table2[[#This Row],[tanggal_checkout]],Table4[tanggal_checkout],Table4[id_checkout])</f>
        <v>CO 0437</v>
      </c>
      <c r="E2247" t="s">
        <v>11658</v>
      </c>
      <c r="F2247" s="8">
        <v>0.34960648148148149</v>
      </c>
      <c r="G2247" t="str">
        <f>_xlfn.XLOOKUP(Table2[[#This Row],[nama_tamu]],Table10[nama_tamu],Table10[id_tamu])</f>
        <v>CUS 0098</v>
      </c>
      <c r="H2247" t="s">
        <v>6063</v>
      </c>
      <c r="I2247" t="str">
        <f>_xlfn.XLOOKUP(Table2[[#This Row],[tipe_kamar]],Table12[tipe_kamar],Table12[id_kamar])</f>
        <v>KMR 001</v>
      </c>
      <c r="J2247" t="s">
        <v>23</v>
      </c>
      <c r="K2247">
        <v>8</v>
      </c>
      <c r="L2247">
        <v>616000</v>
      </c>
      <c r="M2247">
        <v>4928000</v>
      </c>
      <c r="N2247" t="str">
        <f>_xlfn.XLOOKUP(Table2[[#This Row],[metode_pembayaran]],Table11[metode_pembayaran],Table11[id_pembayaran])</f>
        <v>MP 04</v>
      </c>
      <c r="O2247" t="s">
        <v>53</v>
      </c>
      <c r="P2247" t="str">
        <f>_xlfn.XLOOKUP(Table2[[#This Row],[status_reservasi]],'Dim Status Reservasi'!$B$2:$B$5,'Dim Status Reservasi'!$A$2:$A$5)</f>
        <v>ST 004</v>
      </c>
      <c r="Q2247" t="s">
        <v>48</v>
      </c>
      <c r="R2247" t="str">
        <f>_xlfn.XLOOKUP(Table2[[#This Row],[kota_hotel]],'Dim Kota Hotel'!$B$2:$B$21,'Dim Kota Hotel'!$A$2:$A$21)</f>
        <v>LOK 018</v>
      </c>
      <c r="S2247" t="s">
        <v>102</v>
      </c>
    </row>
    <row r="2248" spans="1:19" x14ac:dyDescent="0.25">
      <c r="A2248" t="s">
        <v>6064</v>
      </c>
      <c r="B2248" t="str">
        <f>_xlfn.XLOOKUP(Table2[[#This Row],[tanggal_checkin]],Table6[tanggal_checkin],Table6[id_checkin])</f>
        <v>CI 0557</v>
      </c>
      <c r="C2248" t="s">
        <v>12037</v>
      </c>
      <c r="D2248" t="str">
        <f>_xlfn.XLOOKUP(Table2[[#This Row],[tanggal_checkout]],Table4[tanggal_checkout],Table4[id_checkout])</f>
        <v>CO 0563</v>
      </c>
      <c r="E2248" t="s">
        <v>11248</v>
      </c>
      <c r="F2248" s="8">
        <v>0.3513425925925926</v>
      </c>
      <c r="G2248" t="str">
        <f>_xlfn.XLOOKUP(Table2[[#This Row],[nama_tamu]],Table10[nama_tamu],Table10[id_tamu])</f>
        <v>CUS 0829</v>
      </c>
      <c r="H2248" t="s">
        <v>6066</v>
      </c>
      <c r="I2248" t="str">
        <f>_xlfn.XLOOKUP(Table2[[#This Row],[tipe_kamar]],Table12[tipe_kamar],Table12[id_kamar])</f>
        <v>KMR 002</v>
      </c>
      <c r="J2248" t="s">
        <v>82</v>
      </c>
      <c r="K2248">
        <v>6</v>
      </c>
      <c r="L2248">
        <v>381000</v>
      </c>
      <c r="M2248">
        <v>2286000</v>
      </c>
      <c r="N2248" t="str">
        <f>_xlfn.XLOOKUP(Table2[[#This Row],[metode_pembayaran]],Table11[metode_pembayaran],Table11[id_pembayaran])</f>
        <v>MP 06</v>
      </c>
      <c r="O2248" t="s">
        <v>17</v>
      </c>
      <c r="P2248" t="str">
        <f>_xlfn.XLOOKUP(Table2[[#This Row],[status_reservasi]],'Dim Status Reservasi'!$B$2:$B$5,'Dim Status Reservasi'!$A$2:$A$5)</f>
        <v>ST 003</v>
      </c>
      <c r="Q2248" t="s">
        <v>37</v>
      </c>
      <c r="R2248" t="str">
        <f>_xlfn.XLOOKUP(Table2[[#This Row],[kota_hotel]],'Dim Kota Hotel'!$B$2:$B$21,'Dim Kota Hotel'!$A$2:$A$21)</f>
        <v>LOK 012</v>
      </c>
      <c r="S2248" t="s">
        <v>25</v>
      </c>
    </row>
    <row r="2249" spans="1:19" x14ac:dyDescent="0.25">
      <c r="A2249" t="s">
        <v>6067</v>
      </c>
      <c r="B2249" t="str">
        <f>_xlfn.XLOOKUP(Table2[[#This Row],[tanggal_checkin]],Table6[tanggal_checkin],Table6[id_checkin])</f>
        <v>CI 0861</v>
      </c>
      <c r="C2249" t="s">
        <v>11592</v>
      </c>
      <c r="D2249" t="str">
        <f>_xlfn.XLOOKUP(Table2[[#This Row],[tanggal_checkout]],Table4[tanggal_checkout],Table4[id_checkout])</f>
        <v>CO 0865</v>
      </c>
      <c r="E2249" t="s">
        <v>11702</v>
      </c>
      <c r="F2249" s="8">
        <v>0.31864583333333335</v>
      </c>
      <c r="G2249" t="str">
        <f>_xlfn.XLOOKUP(Table2[[#This Row],[nama_tamu]],Table10[nama_tamu],Table10[id_tamu])</f>
        <v>CUS 3520</v>
      </c>
      <c r="H2249" t="s">
        <v>6069</v>
      </c>
      <c r="I2249" t="str">
        <f>_xlfn.XLOOKUP(Table2[[#This Row],[tipe_kamar]],Table12[tipe_kamar],Table12[id_kamar])</f>
        <v>KMR 002</v>
      </c>
      <c r="J2249" t="s">
        <v>82</v>
      </c>
      <c r="K2249">
        <v>2</v>
      </c>
      <c r="L2249">
        <v>338000</v>
      </c>
      <c r="M2249">
        <v>676000</v>
      </c>
      <c r="N2249" t="str">
        <f>_xlfn.XLOOKUP(Table2[[#This Row],[metode_pembayaran]],Table11[metode_pembayaran],Table11[id_pembayaran])</f>
        <v>MP 02</v>
      </c>
      <c r="O2249" t="s">
        <v>30</v>
      </c>
      <c r="P2249" t="str">
        <f>_xlfn.XLOOKUP(Table2[[#This Row],[status_reservasi]],'Dim Status Reservasi'!$B$2:$B$5,'Dim Status Reservasi'!$A$2:$A$5)</f>
        <v>ST 001</v>
      </c>
      <c r="Q2249" t="s">
        <v>214</v>
      </c>
      <c r="R2249" t="str">
        <f>_xlfn.XLOOKUP(Table2[[#This Row],[kota_hotel]],'Dim Kota Hotel'!$B$2:$B$21,'Dim Kota Hotel'!$A$2:$A$21)</f>
        <v>LOK 004</v>
      </c>
      <c r="S2249" t="s">
        <v>49</v>
      </c>
    </row>
    <row r="2250" spans="1:19" x14ac:dyDescent="0.25">
      <c r="A2250" t="s">
        <v>6070</v>
      </c>
      <c r="B2250" t="str">
        <f>_xlfn.XLOOKUP(Table2[[#This Row],[tanggal_checkin]],Table6[tanggal_checkin],Table6[id_checkin])</f>
        <v>CI 0466</v>
      </c>
      <c r="C2250" t="s">
        <v>11877</v>
      </c>
      <c r="D2250" t="str">
        <f>_xlfn.XLOOKUP(Table2[[#This Row],[tanggal_checkout]],Table4[tanggal_checkout],Table4[id_checkout])</f>
        <v>CO 0469</v>
      </c>
      <c r="E2250" t="s">
        <v>11933</v>
      </c>
      <c r="F2250" s="8">
        <v>4.5914351851851852E-2</v>
      </c>
      <c r="G2250" t="str">
        <f>_xlfn.XLOOKUP(Table2[[#This Row],[nama_tamu]],Table10[nama_tamu],Table10[id_tamu])</f>
        <v>CUS 3834</v>
      </c>
      <c r="H2250" t="s">
        <v>6072</v>
      </c>
      <c r="I2250" t="str">
        <f>_xlfn.XLOOKUP(Table2[[#This Row],[tipe_kamar]],Table12[tipe_kamar],Table12[id_kamar])</f>
        <v>KMR 003</v>
      </c>
      <c r="J2250" t="s">
        <v>64</v>
      </c>
      <c r="K2250">
        <v>2</v>
      </c>
      <c r="L2250">
        <v>1293000</v>
      </c>
      <c r="M2250">
        <v>2586000</v>
      </c>
      <c r="N2250" t="str">
        <f>_xlfn.XLOOKUP(Table2[[#This Row],[metode_pembayaran]],Table11[metode_pembayaran],Table11[id_pembayaran])</f>
        <v>MP 03</v>
      </c>
      <c r="O2250" t="s">
        <v>36</v>
      </c>
      <c r="P2250" t="str">
        <f>_xlfn.XLOOKUP(Table2[[#This Row],[status_reservasi]],'Dim Status Reservasi'!$B$2:$B$5,'Dim Status Reservasi'!$A$2:$A$5)</f>
        <v>ST 004</v>
      </c>
      <c r="Q2250" t="s">
        <v>48</v>
      </c>
      <c r="R2250" t="str">
        <f>_xlfn.XLOOKUP(Table2[[#This Row],[kota_hotel]],'Dim Kota Hotel'!$B$2:$B$21,'Dim Kota Hotel'!$A$2:$A$21)</f>
        <v>LOK 005</v>
      </c>
      <c r="S2250" t="s">
        <v>43</v>
      </c>
    </row>
    <row r="2251" spans="1:19" x14ac:dyDescent="0.25">
      <c r="A2251" t="s">
        <v>6073</v>
      </c>
      <c r="B2251" t="str">
        <f>_xlfn.XLOOKUP(Table2[[#This Row],[tanggal_checkin]],Table6[tanggal_checkin],Table6[id_checkin])</f>
        <v>CI 0562</v>
      </c>
      <c r="C2251" t="s">
        <v>11796</v>
      </c>
      <c r="D2251" t="str">
        <f>_xlfn.XLOOKUP(Table2[[#This Row],[tanggal_checkout]],Table4[tanggal_checkout],Table4[id_checkout])</f>
        <v>CO 0564</v>
      </c>
      <c r="E2251" t="s">
        <v>11543</v>
      </c>
      <c r="F2251" s="8">
        <v>4.4155092592592593E-2</v>
      </c>
      <c r="G2251" t="str">
        <f>_xlfn.XLOOKUP(Table2[[#This Row],[nama_tamu]],Table10[nama_tamu],Table10[id_tamu])</f>
        <v>CUS 0822</v>
      </c>
      <c r="H2251" t="s">
        <v>6074</v>
      </c>
      <c r="I2251" t="str">
        <f>_xlfn.XLOOKUP(Table2[[#This Row],[tipe_kamar]],Table12[tipe_kamar],Table12[id_kamar])</f>
        <v>KMR 001</v>
      </c>
      <c r="J2251" t="s">
        <v>23</v>
      </c>
      <c r="K2251">
        <v>2</v>
      </c>
      <c r="L2251">
        <v>662000</v>
      </c>
      <c r="M2251">
        <v>1324000</v>
      </c>
      <c r="N2251" t="str">
        <f>_xlfn.XLOOKUP(Table2[[#This Row],[metode_pembayaran]],Table11[metode_pembayaran],Table11[id_pembayaran])</f>
        <v>MP 05</v>
      </c>
      <c r="O2251" t="s">
        <v>72</v>
      </c>
      <c r="P2251" t="str">
        <f>_xlfn.XLOOKUP(Table2[[#This Row],[status_reservasi]],'Dim Status Reservasi'!$B$2:$B$5,'Dim Status Reservasi'!$A$2:$A$5)</f>
        <v>ST 004</v>
      </c>
      <c r="Q2251" t="s">
        <v>48</v>
      </c>
      <c r="R2251" t="str">
        <f>_xlfn.XLOOKUP(Table2[[#This Row],[kota_hotel]],'Dim Kota Hotel'!$B$2:$B$21,'Dim Kota Hotel'!$A$2:$A$21)</f>
        <v>LOK 017</v>
      </c>
      <c r="S2251" t="s">
        <v>84</v>
      </c>
    </row>
    <row r="2252" spans="1:19" x14ac:dyDescent="0.25">
      <c r="A2252" t="s">
        <v>6075</v>
      </c>
      <c r="B2252" t="str">
        <f>_xlfn.XLOOKUP(Table2[[#This Row],[tanggal_checkin]],Table6[tanggal_checkin],Table6[id_checkin])</f>
        <v>CI 0002</v>
      </c>
      <c r="C2252" t="s">
        <v>12021</v>
      </c>
      <c r="D2252" t="str">
        <f>_xlfn.XLOOKUP(Table2[[#This Row],[tanggal_checkout]],Table4[tanggal_checkout],Table4[id_checkout])</f>
        <v>CO 0007</v>
      </c>
      <c r="E2252" t="s">
        <v>11976</v>
      </c>
      <c r="F2252" s="8">
        <v>0.12531249999999999</v>
      </c>
      <c r="G2252" t="str">
        <f>_xlfn.XLOOKUP(Table2[[#This Row],[nama_tamu]],Table10[nama_tamu],Table10[id_tamu])</f>
        <v>CUS 3916</v>
      </c>
      <c r="H2252" t="s">
        <v>6076</v>
      </c>
      <c r="I2252" t="str">
        <f>_xlfn.XLOOKUP(Table2[[#This Row],[tipe_kamar]],Table12[tipe_kamar],Table12[id_kamar])</f>
        <v>KMR 003</v>
      </c>
      <c r="J2252" t="s">
        <v>64</v>
      </c>
      <c r="K2252">
        <v>5</v>
      </c>
      <c r="L2252">
        <v>1149000</v>
      </c>
      <c r="M2252">
        <v>5745000</v>
      </c>
      <c r="N2252" t="str">
        <f>_xlfn.XLOOKUP(Table2[[#This Row],[metode_pembayaran]],Table11[metode_pembayaran],Table11[id_pembayaran])</f>
        <v>MP 01</v>
      </c>
      <c r="O2252" t="s">
        <v>24</v>
      </c>
      <c r="P2252" t="str">
        <f>_xlfn.XLOOKUP(Table2[[#This Row],[status_reservasi]],'Dim Status Reservasi'!$B$2:$B$5,'Dim Status Reservasi'!$A$2:$A$5)</f>
        <v>ST 003</v>
      </c>
      <c r="Q2252" t="s">
        <v>37</v>
      </c>
      <c r="R2252" t="str">
        <f>_xlfn.XLOOKUP(Table2[[#This Row],[kota_hotel]],'Dim Kota Hotel'!$B$2:$B$21,'Dim Kota Hotel'!$A$2:$A$21)</f>
        <v>LOK 018</v>
      </c>
      <c r="S2252" t="s">
        <v>102</v>
      </c>
    </row>
    <row r="2253" spans="1:19" x14ac:dyDescent="0.25">
      <c r="A2253" t="s">
        <v>6077</v>
      </c>
      <c r="B2253" t="str">
        <f>_xlfn.XLOOKUP(Table2[[#This Row],[tanggal_checkin]],Table6[tanggal_checkin],Table6[id_checkin])</f>
        <v>CI 0377</v>
      </c>
      <c r="C2253" t="s">
        <v>11552</v>
      </c>
      <c r="D2253" t="str">
        <f>_xlfn.XLOOKUP(Table2[[#This Row],[tanggal_checkout]],Table4[tanggal_checkout],Table4[id_checkout])</f>
        <v>CO 0383</v>
      </c>
      <c r="E2253" t="s">
        <v>11979</v>
      </c>
      <c r="F2253" s="8">
        <v>6.3958333333333339E-2</v>
      </c>
      <c r="G2253" t="str">
        <f>_xlfn.XLOOKUP(Table2[[#This Row],[nama_tamu]],Table10[nama_tamu],Table10[id_tamu])</f>
        <v>CUS 0055</v>
      </c>
      <c r="H2253" t="s">
        <v>6079</v>
      </c>
      <c r="I2253" t="str">
        <f>_xlfn.XLOOKUP(Table2[[#This Row],[tipe_kamar]],Table12[tipe_kamar],Table12[id_kamar])</f>
        <v>KMR 002</v>
      </c>
      <c r="J2253" t="s">
        <v>82</v>
      </c>
      <c r="K2253">
        <v>5</v>
      </c>
      <c r="L2253">
        <v>394000</v>
      </c>
      <c r="M2253">
        <v>1970000</v>
      </c>
      <c r="N2253" t="str">
        <f>_xlfn.XLOOKUP(Table2[[#This Row],[metode_pembayaran]],Table11[metode_pembayaran],Table11[id_pembayaran])</f>
        <v>MP 05</v>
      </c>
      <c r="O2253" t="s">
        <v>72</v>
      </c>
      <c r="P2253" t="str">
        <f>_xlfn.XLOOKUP(Table2[[#This Row],[status_reservasi]],'Dim Status Reservasi'!$B$2:$B$5,'Dim Status Reservasi'!$A$2:$A$5)</f>
        <v>ST 003</v>
      </c>
      <c r="Q2253" t="s">
        <v>37</v>
      </c>
      <c r="R2253" t="str">
        <f>_xlfn.XLOOKUP(Table2[[#This Row],[kota_hotel]],'Dim Kota Hotel'!$B$2:$B$21,'Dim Kota Hotel'!$A$2:$A$21)</f>
        <v>LOK 003</v>
      </c>
      <c r="S2253" t="s">
        <v>106</v>
      </c>
    </row>
    <row r="2254" spans="1:19" x14ac:dyDescent="0.25">
      <c r="A2254" t="s">
        <v>6080</v>
      </c>
      <c r="B2254" t="str">
        <f>_xlfn.XLOOKUP(Table2[[#This Row],[tanggal_checkin]],Table6[tanggal_checkin],Table6[id_checkin])</f>
        <v>CI 0328</v>
      </c>
      <c r="C2254" t="s">
        <v>11986</v>
      </c>
      <c r="D2254" t="str">
        <f>_xlfn.XLOOKUP(Table2[[#This Row],[tanggal_checkout]],Table4[tanggal_checkout],Table4[id_checkout])</f>
        <v>CO 0330</v>
      </c>
      <c r="E2254" t="s">
        <v>11545</v>
      </c>
      <c r="F2254" s="8">
        <v>0.42913194444444447</v>
      </c>
      <c r="G2254" t="str">
        <f>_xlfn.XLOOKUP(Table2[[#This Row],[nama_tamu]],Table10[nama_tamu],Table10[id_tamu])</f>
        <v>CUS 1925</v>
      </c>
      <c r="H2254" t="s">
        <v>6082</v>
      </c>
      <c r="I2254" t="str">
        <f>_xlfn.XLOOKUP(Table2[[#This Row],[tipe_kamar]],Table12[tipe_kamar],Table12[id_kamar])</f>
        <v>KMR 001</v>
      </c>
      <c r="J2254" t="s">
        <v>23</v>
      </c>
      <c r="K2254">
        <v>3</v>
      </c>
      <c r="L2254">
        <v>548000</v>
      </c>
      <c r="M2254">
        <v>1644000</v>
      </c>
      <c r="N2254" t="str">
        <f>_xlfn.XLOOKUP(Table2[[#This Row],[metode_pembayaran]],Table11[metode_pembayaran],Table11[id_pembayaran])</f>
        <v>MP 01</v>
      </c>
      <c r="O2254" t="s">
        <v>24</v>
      </c>
      <c r="P2254" t="str">
        <f>_xlfn.XLOOKUP(Table2[[#This Row],[status_reservasi]],'Dim Status Reservasi'!$B$2:$B$5,'Dim Status Reservasi'!$A$2:$A$5)</f>
        <v>ST 004</v>
      </c>
      <c r="Q2254" t="s">
        <v>48</v>
      </c>
      <c r="R2254" t="str">
        <f>_xlfn.XLOOKUP(Table2[[#This Row],[kota_hotel]],'Dim Kota Hotel'!$B$2:$B$21,'Dim Kota Hotel'!$A$2:$A$21)</f>
        <v>LOK 007</v>
      </c>
      <c r="S2254" t="s">
        <v>145</v>
      </c>
    </row>
    <row r="2255" spans="1:19" x14ac:dyDescent="0.25">
      <c r="A2255" t="s">
        <v>6083</v>
      </c>
      <c r="B2255" t="str">
        <f>_xlfn.XLOOKUP(Table2[[#This Row],[tanggal_checkin]],Table6[tanggal_checkin],Table6[id_checkin])</f>
        <v>CI 0119</v>
      </c>
      <c r="C2255" t="s">
        <v>11567</v>
      </c>
      <c r="D2255" t="str">
        <f>_xlfn.XLOOKUP(Table2[[#This Row],[tanggal_checkout]],Table4[tanggal_checkout],Table4[id_checkout])</f>
        <v>CO 0127</v>
      </c>
      <c r="E2255" t="s">
        <v>11561</v>
      </c>
      <c r="F2255" s="8">
        <v>0.7064583333333333</v>
      </c>
      <c r="G2255" t="str">
        <f>_xlfn.XLOOKUP(Table2[[#This Row],[nama_tamu]],Table10[nama_tamu],Table10[id_tamu])</f>
        <v>CUS 0316</v>
      </c>
      <c r="H2255" t="s">
        <v>6085</v>
      </c>
      <c r="I2255" t="str">
        <f>_xlfn.XLOOKUP(Table2[[#This Row],[tipe_kamar]],Table12[tipe_kamar],Table12[id_kamar])</f>
        <v>KMR 001</v>
      </c>
      <c r="J2255" t="s">
        <v>23</v>
      </c>
      <c r="K2255">
        <v>8</v>
      </c>
      <c r="L2255">
        <v>596000</v>
      </c>
      <c r="M2255">
        <v>4768000</v>
      </c>
      <c r="N2255" t="str">
        <f>_xlfn.XLOOKUP(Table2[[#This Row],[metode_pembayaran]],Table11[metode_pembayaran],Table11[id_pembayaran])</f>
        <v>MP 01</v>
      </c>
      <c r="O2255" t="s">
        <v>24</v>
      </c>
      <c r="P2255" t="str">
        <f>_xlfn.XLOOKUP(Table2[[#This Row],[status_reservasi]],'Dim Status Reservasi'!$B$2:$B$5,'Dim Status Reservasi'!$A$2:$A$5)</f>
        <v>ST 004</v>
      </c>
      <c r="Q2255" t="s">
        <v>48</v>
      </c>
      <c r="R2255" t="str">
        <f>_xlfn.XLOOKUP(Table2[[#This Row],[kota_hotel]],'Dim Kota Hotel'!$B$2:$B$21,'Dim Kota Hotel'!$A$2:$A$21)</f>
        <v>LOK 003</v>
      </c>
      <c r="S2255" t="s">
        <v>106</v>
      </c>
    </row>
    <row r="2256" spans="1:19" x14ac:dyDescent="0.25">
      <c r="A2256" t="s">
        <v>6086</v>
      </c>
      <c r="B2256" t="str">
        <f>_xlfn.XLOOKUP(Table2[[#This Row],[tanggal_checkin]],Table6[tanggal_checkin],Table6[id_checkin])</f>
        <v>CI 0879</v>
      </c>
      <c r="C2256" t="s">
        <v>11689</v>
      </c>
      <c r="D2256" t="str">
        <f>_xlfn.XLOOKUP(Table2[[#This Row],[tanggal_checkout]],Table4[tanggal_checkout],Table4[id_checkout])</f>
        <v>CO 0889</v>
      </c>
      <c r="E2256" t="s">
        <v>11401</v>
      </c>
      <c r="F2256" s="8">
        <v>5.3437499999999999E-2</v>
      </c>
      <c r="G2256" t="str">
        <f>_xlfn.XLOOKUP(Table2[[#This Row],[nama_tamu]],Table10[nama_tamu],Table10[id_tamu])</f>
        <v>CUS 1820</v>
      </c>
      <c r="H2256" t="s">
        <v>6087</v>
      </c>
      <c r="I2256" t="str">
        <f>_xlfn.XLOOKUP(Table2[[#This Row],[tipe_kamar]],Table12[tipe_kamar],Table12[id_kamar])</f>
        <v>KMR 004</v>
      </c>
      <c r="J2256" t="s">
        <v>47</v>
      </c>
      <c r="K2256">
        <v>9</v>
      </c>
      <c r="L2256">
        <v>508000</v>
      </c>
      <c r="M2256">
        <v>4572000</v>
      </c>
      <c r="N2256" t="str">
        <f>_xlfn.XLOOKUP(Table2[[#This Row],[metode_pembayaran]],Table11[metode_pembayaran],Table11[id_pembayaran])</f>
        <v>MP 01</v>
      </c>
      <c r="O2256" t="s">
        <v>24</v>
      </c>
      <c r="P2256" t="str">
        <f>_xlfn.XLOOKUP(Table2[[#This Row],[status_reservasi]],'Dim Status Reservasi'!$B$2:$B$5,'Dim Status Reservasi'!$A$2:$A$5)</f>
        <v>ST 001</v>
      </c>
      <c r="Q2256" t="s">
        <v>214</v>
      </c>
      <c r="R2256" t="str">
        <f>_xlfn.XLOOKUP(Table2[[#This Row],[kota_hotel]],'Dim Kota Hotel'!$B$2:$B$21,'Dim Kota Hotel'!$A$2:$A$21)</f>
        <v>LOK 014</v>
      </c>
      <c r="S2256" t="s">
        <v>222</v>
      </c>
    </row>
    <row r="2257" spans="1:19" x14ac:dyDescent="0.25">
      <c r="A2257" t="s">
        <v>6088</v>
      </c>
      <c r="B2257" t="str">
        <f>_xlfn.XLOOKUP(Table2[[#This Row],[tanggal_checkin]],Table6[tanggal_checkin],Table6[id_checkin])</f>
        <v>CI 0081</v>
      </c>
      <c r="C2257" t="s">
        <v>11454</v>
      </c>
      <c r="D2257" t="str">
        <f>_xlfn.XLOOKUP(Table2[[#This Row],[tanggal_checkout]],Table4[tanggal_checkout],Table4[id_checkout])</f>
        <v>CO 0083</v>
      </c>
      <c r="E2257" t="s">
        <v>12028</v>
      </c>
      <c r="F2257" s="8">
        <v>0.84251157407407407</v>
      </c>
      <c r="G2257" t="str">
        <f>_xlfn.XLOOKUP(Table2[[#This Row],[nama_tamu]],Table10[nama_tamu],Table10[id_tamu])</f>
        <v>CUS 2405</v>
      </c>
      <c r="H2257" t="s">
        <v>6089</v>
      </c>
      <c r="I2257" t="str">
        <f>_xlfn.XLOOKUP(Table2[[#This Row],[tipe_kamar]],Table12[tipe_kamar],Table12[id_kamar])</f>
        <v>KMR 003</v>
      </c>
      <c r="J2257" t="s">
        <v>64</v>
      </c>
      <c r="K2257">
        <v>2</v>
      </c>
      <c r="L2257">
        <v>1266000</v>
      </c>
      <c r="M2257">
        <v>2532000</v>
      </c>
      <c r="N2257" t="str">
        <f>_xlfn.XLOOKUP(Table2[[#This Row],[metode_pembayaran]],Table11[metode_pembayaran],Table11[id_pembayaran])</f>
        <v>MP 05</v>
      </c>
      <c r="O2257" t="s">
        <v>72</v>
      </c>
      <c r="P2257" t="str">
        <f>_xlfn.XLOOKUP(Table2[[#This Row],[status_reservasi]],'Dim Status Reservasi'!$B$2:$B$5,'Dim Status Reservasi'!$A$2:$A$5)</f>
        <v>ST 004</v>
      </c>
      <c r="Q2257" t="s">
        <v>48</v>
      </c>
      <c r="R2257" t="str">
        <f>_xlfn.XLOOKUP(Table2[[#This Row],[kota_hotel]],'Dim Kota Hotel'!$B$2:$B$21,'Dim Kota Hotel'!$A$2:$A$21)</f>
        <v>LOK 014</v>
      </c>
      <c r="S2257" t="s">
        <v>222</v>
      </c>
    </row>
    <row r="2258" spans="1:19" x14ac:dyDescent="0.25">
      <c r="A2258" t="s">
        <v>6090</v>
      </c>
      <c r="B2258" t="str">
        <f>_xlfn.XLOOKUP(Table2[[#This Row],[tanggal_checkin]],Table6[tanggal_checkin],Table6[id_checkin])</f>
        <v>CI 0812</v>
      </c>
      <c r="C2258" t="s">
        <v>11727</v>
      </c>
      <c r="D2258" t="str">
        <f>_xlfn.XLOOKUP(Table2[[#This Row],[tanggal_checkout]],Table4[tanggal_checkout],Table4[id_checkout])</f>
        <v>CO 0817</v>
      </c>
      <c r="E2258" t="s">
        <v>11228</v>
      </c>
      <c r="F2258" s="8">
        <v>0.27741898148148147</v>
      </c>
      <c r="G2258" t="str">
        <f>_xlfn.XLOOKUP(Table2[[#This Row],[nama_tamu]],Table10[nama_tamu],Table10[id_tamu])</f>
        <v>CUS 3538</v>
      </c>
      <c r="H2258" t="s">
        <v>6092</v>
      </c>
      <c r="I2258" t="str">
        <f>_xlfn.XLOOKUP(Table2[[#This Row],[tipe_kamar]],Table12[tipe_kamar],Table12[id_kamar])</f>
        <v>KMR 002</v>
      </c>
      <c r="J2258" t="s">
        <v>82</v>
      </c>
      <c r="K2258">
        <v>1</v>
      </c>
      <c r="L2258">
        <v>340000</v>
      </c>
      <c r="M2258">
        <v>340000</v>
      </c>
      <c r="N2258" t="str">
        <f>_xlfn.XLOOKUP(Table2[[#This Row],[metode_pembayaran]],Table11[metode_pembayaran],Table11[id_pembayaran])</f>
        <v>MP 02</v>
      </c>
      <c r="O2258" t="s">
        <v>30</v>
      </c>
      <c r="P2258" t="str">
        <f>_xlfn.XLOOKUP(Table2[[#This Row],[status_reservasi]],'Dim Status Reservasi'!$B$2:$B$5,'Dim Status Reservasi'!$A$2:$A$5)</f>
        <v>ST 003</v>
      </c>
      <c r="Q2258" t="s">
        <v>37</v>
      </c>
      <c r="R2258" t="str">
        <f>_xlfn.XLOOKUP(Table2[[#This Row],[kota_hotel]],'Dim Kota Hotel'!$B$2:$B$21,'Dim Kota Hotel'!$A$2:$A$21)</f>
        <v>LOK 008</v>
      </c>
      <c r="S2258" t="s">
        <v>68</v>
      </c>
    </row>
    <row r="2259" spans="1:19" x14ac:dyDescent="0.25">
      <c r="A2259" t="s">
        <v>6093</v>
      </c>
      <c r="B2259" t="str">
        <f>_xlfn.XLOOKUP(Table2[[#This Row],[tanggal_checkin]],Table6[tanggal_checkin],Table6[id_checkin])</f>
        <v>CI 0485</v>
      </c>
      <c r="C2259" t="s">
        <v>11063</v>
      </c>
      <c r="D2259" t="str">
        <f>_xlfn.XLOOKUP(Table2[[#This Row],[tanggal_checkout]],Table4[tanggal_checkout],Table4[id_checkout])</f>
        <v>CO 0489</v>
      </c>
      <c r="E2259" t="s">
        <v>11334</v>
      </c>
      <c r="F2259" s="8">
        <v>0.29293981481481479</v>
      </c>
      <c r="G2259" t="str">
        <f>_xlfn.XLOOKUP(Table2[[#This Row],[nama_tamu]],Table10[nama_tamu],Table10[id_tamu])</f>
        <v>CUS 0139</v>
      </c>
      <c r="H2259" t="s">
        <v>11134</v>
      </c>
      <c r="I2259" t="str">
        <f>_xlfn.XLOOKUP(Table2[[#This Row],[tipe_kamar]],Table12[tipe_kamar],Table12[id_kamar])</f>
        <v>KMR 003</v>
      </c>
      <c r="J2259" t="s">
        <v>64</v>
      </c>
      <c r="K2259">
        <v>2</v>
      </c>
      <c r="L2259">
        <v>1139000</v>
      </c>
      <c r="M2259">
        <v>2278000</v>
      </c>
      <c r="N2259" t="str">
        <f>_xlfn.XLOOKUP(Table2[[#This Row],[metode_pembayaran]],Table11[metode_pembayaran],Table11[id_pembayaran])</f>
        <v>MP 05</v>
      </c>
      <c r="O2259" t="s">
        <v>72</v>
      </c>
      <c r="P2259" t="str">
        <f>_xlfn.XLOOKUP(Table2[[#This Row],[status_reservasi]],'Dim Status Reservasi'!$B$2:$B$5,'Dim Status Reservasi'!$A$2:$A$5)</f>
        <v>ST 002</v>
      </c>
      <c r="Q2259" t="s">
        <v>124</v>
      </c>
      <c r="R2259" t="str">
        <f>_xlfn.XLOOKUP(Table2[[#This Row],[kota_hotel]],'Dim Kota Hotel'!$B$2:$B$21,'Dim Kota Hotel'!$A$2:$A$21)</f>
        <v>LOK 019</v>
      </c>
      <c r="S2259" t="s">
        <v>133</v>
      </c>
    </row>
    <row r="2260" spans="1:19" x14ac:dyDescent="0.25">
      <c r="A2260" t="s">
        <v>6095</v>
      </c>
      <c r="B2260" t="str">
        <f>_xlfn.XLOOKUP(Table2[[#This Row],[tanggal_checkin]],Table6[tanggal_checkin],Table6[id_checkin])</f>
        <v>CI 0655</v>
      </c>
      <c r="C2260" t="s">
        <v>11730</v>
      </c>
      <c r="D2260" t="str">
        <f>_xlfn.XLOOKUP(Table2[[#This Row],[tanggal_checkout]],Table4[tanggal_checkout],Table4[id_checkout])</f>
        <v>CO 0661</v>
      </c>
      <c r="E2260" t="s">
        <v>11261</v>
      </c>
      <c r="F2260" s="8">
        <v>0.25018518518518518</v>
      </c>
      <c r="G2260" t="str">
        <f>_xlfn.XLOOKUP(Table2[[#This Row],[nama_tamu]],Table10[nama_tamu],Table10[id_tamu])</f>
        <v>CUS 0976</v>
      </c>
      <c r="H2260" t="s">
        <v>6096</v>
      </c>
      <c r="I2260" t="str">
        <f>_xlfn.XLOOKUP(Table2[[#This Row],[tipe_kamar]],Table12[tipe_kamar],Table12[id_kamar])</f>
        <v>KMR 003</v>
      </c>
      <c r="J2260" t="s">
        <v>64</v>
      </c>
      <c r="K2260">
        <v>5</v>
      </c>
      <c r="L2260">
        <v>1225000</v>
      </c>
      <c r="M2260">
        <v>6125000</v>
      </c>
      <c r="N2260" t="str">
        <f>_xlfn.XLOOKUP(Table2[[#This Row],[metode_pembayaran]],Table11[metode_pembayaran],Table11[id_pembayaran])</f>
        <v>MP 03</v>
      </c>
      <c r="O2260" t="s">
        <v>36</v>
      </c>
      <c r="P2260" t="str">
        <f>_xlfn.XLOOKUP(Table2[[#This Row],[status_reservasi]],'Dim Status Reservasi'!$B$2:$B$5,'Dim Status Reservasi'!$A$2:$A$5)</f>
        <v>ST 003</v>
      </c>
      <c r="Q2260" t="s">
        <v>37</v>
      </c>
      <c r="R2260" t="str">
        <f>_xlfn.XLOOKUP(Table2[[#This Row],[kota_hotel]],'Dim Kota Hotel'!$B$2:$B$21,'Dim Kota Hotel'!$A$2:$A$21)</f>
        <v>LOK 010</v>
      </c>
      <c r="S2260" t="s">
        <v>226</v>
      </c>
    </row>
    <row r="2261" spans="1:19" x14ac:dyDescent="0.25">
      <c r="A2261" t="s">
        <v>6097</v>
      </c>
      <c r="B2261" t="str">
        <f>_xlfn.XLOOKUP(Table2[[#This Row],[tanggal_checkin]],Table6[tanggal_checkin],Table6[id_checkin])</f>
        <v>CI 0415</v>
      </c>
      <c r="C2261" t="s">
        <v>12026</v>
      </c>
      <c r="D2261" t="str">
        <f>_xlfn.XLOOKUP(Table2[[#This Row],[tanggal_checkout]],Table4[tanggal_checkout],Table4[id_checkout])</f>
        <v>CO 0426</v>
      </c>
      <c r="E2261" t="s">
        <v>11078</v>
      </c>
      <c r="F2261" s="8">
        <v>0.95311342592592596</v>
      </c>
      <c r="G2261" t="str">
        <f>_xlfn.XLOOKUP(Table2[[#This Row],[nama_tamu]],Table10[nama_tamu],Table10[id_tamu])</f>
        <v>CUS 2796</v>
      </c>
      <c r="H2261" t="s">
        <v>6098</v>
      </c>
      <c r="I2261" t="str">
        <f>_xlfn.XLOOKUP(Table2[[#This Row],[tipe_kamar]],Table12[tipe_kamar],Table12[id_kamar])</f>
        <v>KMR 004</v>
      </c>
      <c r="J2261" t="s">
        <v>47</v>
      </c>
      <c r="K2261">
        <v>9</v>
      </c>
      <c r="L2261">
        <v>497000</v>
      </c>
      <c r="M2261">
        <v>4473000</v>
      </c>
      <c r="N2261" t="str">
        <f>_xlfn.XLOOKUP(Table2[[#This Row],[metode_pembayaran]],Table11[metode_pembayaran],Table11[id_pembayaran])</f>
        <v>MP 04</v>
      </c>
      <c r="O2261" t="s">
        <v>53</v>
      </c>
      <c r="P2261" t="str">
        <f>_xlfn.XLOOKUP(Table2[[#This Row],[status_reservasi]],'Dim Status Reservasi'!$B$2:$B$5,'Dim Status Reservasi'!$A$2:$A$5)</f>
        <v>ST 004</v>
      </c>
      <c r="Q2261" t="s">
        <v>48</v>
      </c>
      <c r="R2261" t="str">
        <f>_xlfn.XLOOKUP(Table2[[#This Row],[kota_hotel]],'Dim Kota Hotel'!$B$2:$B$21,'Dim Kota Hotel'!$A$2:$A$21)</f>
        <v>LOK 019</v>
      </c>
      <c r="S2261" t="s">
        <v>133</v>
      </c>
    </row>
    <row r="2262" spans="1:19" x14ac:dyDescent="0.25">
      <c r="A2262" t="s">
        <v>6099</v>
      </c>
      <c r="B2262" t="str">
        <f>_xlfn.XLOOKUP(Table2[[#This Row],[tanggal_checkin]],Table6[tanggal_checkin],Table6[id_checkin])</f>
        <v>CI 0660</v>
      </c>
      <c r="C2262" t="s">
        <v>11261</v>
      </c>
      <c r="D2262" t="str">
        <f>_xlfn.XLOOKUP(Table2[[#This Row],[tanggal_checkout]],Table4[tanggal_checkout],Table4[id_checkout])</f>
        <v>CO 0667</v>
      </c>
      <c r="E2262" t="s">
        <v>11925</v>
      </c>
      <c r="F2262" s="8">
        <v>0.18630787037037036</v>
      </c>
      <c r="G2262" t="str">
        <f>_xlfn.XLOOKUP(Table2[[#This Row],[nama_tamu]],Table10[nama_tamu],Table10[id_tamu])</f>
        <v>CUS 0139</v>
      </c>
      <c r="H2262" t="s">
        <v>11134</v>
      </c>
      <c r="I2262" t="str">
        <f>_xlfn.XLOOKUP(Table2[[#This Row],[tipe_kamar]],Table12[tipe_kamar],Table12[id_kamar])</f>
        <v>KMR 003</v>
      </c>
      <c r="J2262" t="s">
        <v>64</v>
      </c>
      <c r="K2262">
        <v>6</v>
      </c>
      <c r="L2262">
        <v>1257000</v>
      </c>
      <c r="M2262">
        <v>7542000</v>
      </c>
      <c r="N2262" t="str">
        <f>_xlfn.XLOOKUP(Table2[[#This Row],[metode_pembayaran]],Table11[metode_pembayaran],Table11[id_pembayaran])</f>
        <v>MP 03</v>
      </c>
      <c r="O2262" t="s">
        <v>36</v>
      </c>
      <c r="P2262" t="str">
        <f>_xlfn.XLOOKUP(Table2[[#This Row],[status_reservasi]],'Dim Status Reservasi'!$B$2:$B$5,'Dim Status Reservasi'!$A$2:$A$5)</f>
        <v>ST 004</v>
      </c>
      <c r="Q2262" t="s">
        <v>48</v>
      </c>
      <c r="R2262" t="str">
        <f>_xlfn.XLOOKUP(Table2[[#This Row],[kota_hotel]],'Dim Kota Hotel'!$B$2:$B$21,'Dim Kota Hotel'!$A$2:$A$21)</f>
        <v>LOK 020</v>
      </c>
      <c r="S2262" t="s">
        <v>94</v>
      </c>
    </row>
    <row r="2263" spans="1:19" x14ac:dyDescent="0.25">
      <c r="A2263" t="s">
        <v>6101</v>
      </c>
      <c r="B2263" t="str">
        <f>_xlfn.XLOOKUP(Table2[[#This Row],[tanggal_checkin]],Table6[tanggal_checkin],Table6[id_checkin])</f>
        <v>CI 0238</v>
      </c>
      <c r="C2263" t="s">
        <v>12040</v>
      </c>
      <c r="D2263" t="str">
        <f>_xlfn.XLOOKUP(Table2[[#This Row],[tanggal_checkout]],Table4[tanggal_checkout],Table4[id_checkout])</f>
        <v>CO 0238</v>
      </c>
      <c r="E2263" t="s">
        <v>11920</v>
      </c>
      <c r="F2263" s="8">
        <v>0.77130787037037041</v>
      </c>
      <c r="G2263" t="str">
        <f>_xlfn.XLOOKUP(Table2[[#This Row],[nama_tamu]],Table10[nama_tamu],Table10[id_tamu])</f>
        <v>CUS 0597</v>
      </c>
      <c r="H2263" t="s">
        <v>6103</v>
      </c>
      <c r="I2263" t="str">
        <f>_xlfn.XLOOKUP(Table2[[#This Row],[tipe_kamar]],Table12[tipe_kamar],Table12[id_kamar])</f>
        <v>KMR 004</v>
      </c>
      <c r="J2263" t="s">
        <v>47</v>
      </c>
      <c r="K2263">
        <v>2</v>
      </c>
      <c r="L2263">
        <v>461000</v>
      </c>
      <c r="M2263">
        <v>922000</v>
      </c>
      <c r="N2263" t="str">
        <f>_xlfn.XLOOKUP(Table2[[#This Row],[metode_pembayaran]],Table11[metode_pembayaran],Table11[id_pembayaran])</f>
        <v>MP 04</v>
      </c>
      <c r="O2263" t="s">
        <v>53</v>
      </c>
      <c r="P2263" t="str">
        <f>_xlfn.XLOOKUP(Table2[[#This Row],[status_reservasi]],'Dim Status Reservasi'!$B$2:$B$5,'Dim Status Reservasi'!$A$2:$A$5)</f>
        <v>ST 003</v>
      </c>
      <c r="Q2263" t="s">
        <v>37</v>
      </c>
      <c r="R2263" t="str">
        <f>_xlfn.XLOOKUP(Table2[[#This Row],[kota_hotel]],'Dim Kota Hotel'!$B$2:$B$21,'Dim Kota Hotel'!$A$2:$A$21)</f>
        <v>LOK 010</v>
      </c>
      <c r="S2263" t="s">
        <v>226</v>
      </c>
    </row>
    <row r="2264" spans="1:19" x14ac:dyDescent="0.25">
      <c r="A2264" t="s">
        <v>6104</v>
      </c>
      <c r="B2264" t="str">
        <f>_xlfn.XLOOKUP(Table2[[#This Row],[tanggal_checkin]],Table6[tanggal_checkin],Table6[id_checkin])</f>
        <v>CI 0305</v>
      </c>
      <c r="C2264" t="s">
        <v>11590</v>
      </c>
      <c r="D2264" t="str">
        <f>_xlfn.XLOOKUP(Table2[[#This Row],[tanggal_checkout]],Table4[tanggal_checkout],Table4[id_checkout])</f>
        <v>CO 0312</v>
      </c>
      <c r="E2264" t="s">
        <v>11912</v>
      </c>
      <c r="F2264" s="8">
        <v>0.83295138888888887</v>
      </c>
      <c r="G2264" t="str">
        <f>_xlfn.XLOOKUP(Table2[[#This Row],[nama_tamu]],Table10[nama_tamu],Table10[id_tamu])</f>
        <v>CUS 3961</v>
      </c>
      <c r="H2264" t="s">
        <v>6106</v>
      </c>
      <c r="I2264" t="str">
        <f>_xlfn.XLOOKUP(Table2[[#This Row],[tipe_kamar]],Table12[tipe_kamar],Table12[id_kamar])</f>
        <v>KMR 001</v>
      </c>
      <c r="J2264" t="s">
        <v>23</v>
      </c>
      <c r="K2264">
        <v>9</v>
      </c>
      <c r="L2264">
        <v>657000</v>
      </c>
      <c r="M2264">
        <v>5913000</v>
      </c>
      <c r="N2264" t="str">
        <f>_xlfn.XLOOKUP(Table2[[#This Row],[metode_pembayaran]],Table11[metode_pembayaran],Table11[id_pembayaran])</f>
        <v>MP 01</v>
      </c>
      <c r="O2264" t="s">
        <v>24</v>
      </c>
      <c r="P2264" t="str">
        <f>_xlfn.XLOOKUP(Table2[[#This Row],[status_reservasi]],'Dim Status Reservasi'!$B$2:$B$5,'Dim Status Reservasi'!$A$2:$A$5)</f>
        <v>ST 004</v>
      </c>
      <c r="Q2264" t="s">
        <v>48</v>
      </c>
      <c r="R2264" t="str">
        <f>_xlfn.XLOOKUP(Table2[[#This Row],[kota_hotel]],'Dim Kota Hotel'!$B$2:$B$21,'Dim Kota Hotel'!$A$2:$A$21)</f>
        <v>LOK 006</v>
      </c>
      <c r="S2264" t="s">
        <v>129</v>
      </c>
    </row>
    <row r="2265" spans="1:19" x14ac:dyDescent="0.25">
      <c r="A2265" t="s">
        <v>6107</v>
      </c>
      <c r="B2265" t="str">
        <f>_xlfn.XLOOKUP(Table2[[#This Row],[tanggal_checkin]],Table6[tanggal_checkin],Table6[id_checkin])</f>
        <v>CI 0413</v>
      </c>
      <c r="C2265" t="s">
        <v>12041</v>
      </c>
      <c r="D2265" t="str">
        <f>_xlfn.XLOOKUP(Table2[[#This Row],[tanggal_checkout]],Table4[tanggal_checkout],Table4[id_checkout])</f>
        <v>CO 0417</v>
      </c>
      <c r="E2265" t="s">
        <v>12026</v>
      </c>
      <c r="F2265" s="8">
        <v>0.7986805555555555</v>
      </c>
      <c r="G2265" t="str">
        <f>_xlfn.XLOOKUP(Table2[[#This Row],[nama_tamu]],Table10[nama_tamu],Table10[id_tamu])</f>
        <v>CUS 2487</v>
      </c>
      <c r="H2265" t="s">
        <v>6109</v>
      </c>
      <c r="I2265" t="str">
        <f>_xlfn.XLOOKUP(Table2[[#This Row],[tipe_kamar]],Table12[tipe_kamar],Table12[id_kamar])</f>
        <v>KMR 004</v>
      </c>
      <c r="J2265" t="s">
        <v>47</v>
      </c>
      <c r="K2265">
        <v>2</v>
      </c>
      <c r="L2265">
        <v>425000</v>
      </c>
      <c r="M2265">
        <v>850000</v>
      </c>
      <c r="N2265" t="str">
        <f>_xlfn.XLOOKUP(Table2[[#This Row],[metode_pembayaran]],Table11[metode_pembayaran],Table11[id_pembayaran])</f>
        <v>MP 06</v>
      </c>
      <c r="O2265" t="s">
        <v>17</v>
      </c>
      <c r="P2265" t="str">
        <f>_xlfn.XLOOKUP(Table2[[#This Row],[status_reservasi]],'Dim Status Reservasi'!$B$2:$B$5,'Dim Status Reservasi'!$A$2:$A$5)</f>
        <v>ST 004</v>
      </c>
      <c r="Q2265" t="s">
        <v>48</v>
      </c>
      <c r="R2265" t="str">
        <f>_xlfn.XLOOKUP(Table2[[#This Row],[kota_hotel]],'Dim Kota Hotel'!$B$2:$B$21,'Dim Kota Hotel'!$A$2:$A$21)</f>
        <v>LOK 020</v>
      </c>
      <c r="S2265" t="s">
        <v>94</v>
      </c>
    </row>
    <row r="2266" spans="1:19" x14ac:dyDescent="0.25">
      <c r="A2266" t="s">
        <v>6110</v>
      </c>
      <c r="B2266" t="str">
        <f>_xlfn.XLOOKUP(Table2[[#This Row],[tanggal_checkin]],Table6[tanggal_checkin],Table6[id_checkin])</f>
        <v>CI 0454</v>
      </c>
      <c r="C2266" t="s">
        <v>11830</v>
      </c>
      <c r="D2266" t="str">
        <f>_xlfn.XLOOKUP(Table2[[#This Row],[tanggal_checkout]],Table4[tanggal_checkout],Table4[id_checkout])</f>
        <v>CO 0459</v>
      </c>
      <c r="E2266" t="s">
        <v>11416</v>
      </c>
      <c r="F2266" s="8">
        <v>0.39671296296296299</v>
      </c>
      <c r="G2266" t="str">
        <f>_xlfn.XLOOKUP(Table2[[#This Row],[nama_tamu]],Table10[nama_tamu],Table10[id_tamu])</f>
        <v>CUS 0675</v>
      </c>
      <c r="H2266" t="s">
        <v>6111</v>
      </c>
      <c r="I2266" t="str">
        <f>_xlfn.XLOOKUP(Table2[[#This Row],[tipe_kamar]],Table12[tipe_kamar],Table12[id_kamar])</f>
        <v>KMR 004</v>
      </c>
      <c r="J2266" t="s">
        <v>47</v>
      </c>
      <c r="K2266">
        <v>3</v>
      </c>
      <c r="L2266">
        <v>492000</v>
      </c>
      <c r="M2266">
        <v>1476000</v>
      </c>
      <c r="N2266" t="str">
        <f>_xlfn.XLOOKUP(Table2[[#This Row],[metode_pembayaran]],Table11[metode_pembayaran],Table11[id_pembayaran])</f>
        <v>MP 03</v>
      </c>
      <c r="O2266" t="s">
        <v>36</v>
      </c>
      <c r="P2266" t="str">
        <f>_xlfn.XLOOKUP(Table2[[#This Row],[status_reservasi]],'Dim Status Reservasi'!$B$2:$B$5,'Dim Status Reservasi'!$A$2:$A$5)</f>
        <v>ST 004</v>
      </c>
      <c r="Q2266" t="s">
        <v>48</v>
      </c>
      <c r="R2266" t="str">
        <f>_xlfn.XLOOKUP(Table2[[#This Row],[kota_hotel]],'Dim Kota Hotel'!$B$2:$B$21,'Dim Kota Hotel'!$A$2:$A$21)</f>
        <v>LOK 014</v>
      </c>
      <c r="S2266" t="s">
        <v>222</v>
      </c>
    </row>
    <row r="2267" spans="1:19" x14ac:dyDescent="0.25">
      <c r="A2267" t="s">
        <v>6112</v>
      </c>
      <c r="B2267" t="str">
        <f>_xlfn.XLOOKUP(Table2[[#This Row],[tanggal_checkin]],Table6[tanggal_checkin],Table6[id_checkin])</f>
        <v>CI 0051</v>
      </c>
      <c r="C2267" t="s">
        <v>10966</v>
      </c>
      <c r="D2267" t="str">
        <f>_xlfn.XLOOKUP(Table2[[#This Row],[tanggal_checkout]],Table4[tanggal_checkout],Table4[id_checkout])</f>
        <v>CO 0054</v>
      </c>
      <c r="E2267" t="s">
        <v>11300</v>
      </c>
      <c r="F2267" s="8">
        <v>0.52866898148148145</v>
      </c>
      <c r="G2267" t="str">
        <f>_xlfn.XLOOKUP(Table2[[#This Row],[nama_tamu]],Table10[nama_tamu],Table10[id_tamu])</f>
        <v>CUS 1600</v>
      </c>
      <c r="H2267" t="s">
        <v>6113</v>
      </c>
      <c r="I2267" t="str">
        <f>_xlfn.XLOOKUP(Table2[[#This Row],[tipe_kamar]],Table12[tipe_kamar],Table12[id_kamar])</f>
        <v>KMR 002</v>
      </c>
      <c r="J2267" t="s">
        <v>82</v>
      </c>
      <c r="K2267">
        <v>3</v>
      </c>
      <c r="L2267">
        <v>366000</v>
      </c>
      <c r="M2267">
        <v>1098000</v>
      </c>
      <c r="N2267" t="str">
        <f>_xlfn.XLOOKUP(Table2[[#This Row],[metode_pembayaran]],Table11[metode_pembayaran],Table11[id_pembayaran])</f>
        <v>MP 01</v>
      </c>
      <c r="O2267" t="s">
        <v>24</v>
      </c>
      <c r="P2267" t="str">
        <f>_xlfn.XLOOKUP(Table2[[#This Row],[status_reservasi]],'Dim Status Reservasi'!$B$2:$B$5,'Dim Status Reservasi'!$A$2:$A$5)</f>
        <v>ST 003</v>
      </c>
      <c r="Q2267" t="s">
        <v>37</v>
      </c>
      <c r="R2267" t="str">
        <f>_xlfn.XLOOKUP(Table2[[#This Row],[kota_hotel]],'Dim Kota Hotel'!$B$2:$B$21,'Dim Kota Hotel'!$A$2:$A$21)</f>
        <v>LOK 010</v>
      </c>
      <c r="S2267" t="s">
        <v>226</v>
      </c>
    </row>
    <row r="2268" spans="1:19" x14ac:dyDescent="0.25">
      <c r="A2268" t="s">
        <v>6114</v>
      </c>
      <c r="B2268" t="str">
        <f>_xlfn.XLOOKUP(Table2[[#This Row],[tanggal_checkin]],Table6[tanggal_checkin],Table6[id_checkin])</f>
        <v>CI 0401</v>
      </c>
      <c r="C2268" t="s">
        <v>11646</v>
      </c>
      <c r="D2268" t="str">
        <f>_xlfn.XLOOKUP(Table2[[#This Row],[tanggal_checkout]],Table4[tanggal_checkout],Table4[id_checkout])</f>
        <v>CO 0407</v>
      </c>
      <c r="E2268" t="s">
        <v>11355</v>
      </c>
      <c r="F2268" s="8">
        <v>0.95089120370370372</v>
      </c>
      <c r="G2268" t="str">
        <f>_xlfn.XLOOKUP(Table2[[#This Row],[nama_tamu]],Table10[nama_tamu],Table10[id_tamu])</f>
        <v>CUS 0903</v>
      </c>
      <c r="H2268" t="s">
        <v>6115</v>
      </c>
      <c r="I2268" t="str">
        <f>_xlfn.XLOOKUP(Table2[[#This Row],[tipe_kamar]],Table12[tipe_kamar],Table12[id_kamar])</f>
        <v>KMR 003</v>
      </c>
      <c r="J2268" t="s">
        <v>64</v>
      </c>
      <c r="K2268">
        <v>5</v>
      </c>
      <c r="L2268">
        <v>1377000</v>
      </c>
      <c r="M2268">
        <v>6885000</v>
      </c>
      <c r="N2268" t="str">
        <f>_xlfn.XLOOKUP(Table2[[#This Row],[metode_pembayaran]],Table11[metode_pembayaran],Table11[id_pembayaran])</f>
        <v>MP 01</v>
      </c>
      <c r="O2268" t="s">
        <v>24</v>
      </c>
      <c r="P2268" t="str">
        <f>_xlfn.XLOOKUP(Table2[[#This Row],[status_reservasi]],'Dim Status Reservasi'!$B$2:$B$5,'Dim Status Reservasi'!$A$2:$A$5)</f>
        <v>ST 004</v>
      </c>
      <c r="Q2268" t="s">
        <v>48</v>
      </c>
      <c r="R2268" t="str">
        <f>_xlfn.XLOOKUP(Table2[[#This Row],[kota_hotel]],'Dim Kota Hotel'!$B$2:$B$21,'Dim Kota Hotel'!$A$2:$A$21)</f>
        <v>LOK 006</v>
      </c>
      <c r="S2268" t="s">
        <v>129</v>
      </c>
    </row>
    <row r="2269" spans="1:19" x14ac:dyDescent="0.25">
      <c r="A2269" t="s">
        <v>6116</v>
      </c>
      <c r="B2269" t="str">
        <f>_xlfn.XLOOKUP(Table2[[#This Row],[tanggal_checkin]],Table6[tanggal_checkin],Table6[id_checkin])</f>
        <v>CI 0140</v>
      </c>
      <c r="C2269" t="s">
        <v>11359</v>
      </c>
      <c r="D2269" t="str">
        <f>_xlfn.XLOOKUP(Table2[[#This Row],[tanggal_checkout]],Table4[tanggal_checkout],Table4[id_checkout])</f>
        <v>CO 0149</v>
      </c>
      <c r="E2269" t="s">
        <v>11641</v>
      </c>
      <c r="F2269" s="8">
        <v>0.27863425925925928</v>
      </c>
      <c r="G2269" t="str">
        <f>_xlfn.XLOOKUP(Table2[[#This Row],[nama_tamu]],Table10[nama_tamu],Table10[id_tamu])</f>
        <v>CUS 3624</v>
      </c>
      <c r="H2269" t="s">
        <v>6118</v>
      </c>
      <c r="I2269" t="str">
        <f>_xlfn.XLOOKUP(Table2[[#This Row],[tipe_kamar]],Table12[tipe_kamar],Table12[id_kamar])</f>
        <v>KMR 002</v>
      </c>
      <c r="J2269" t="s">
        <v>82</v>
      </c>
      <c r="K2269">
        <v>9</v>
      </c>
      <c r="L2269">
        <v>385000</v>
      </c>
      <c r="M2269">
        <v>3465000</v>
      </c>
      <c r="N2269" t="str">
        <f>_xlfn.XLOOKUP(Table2[[#This Row],[metode_pembayaran]],Table11[metode_pembayaran],Table11[id_pembayaran])</f>
        <v>MP 01</v>
      </c>
      <c r="O2269" t="s">
        <v>24</v>
      </c>
      <c r="P2269" t="str">
        <f>_xlfn.XLOOKUP(Table2[[#This Row],[status_reservasi]],'Dim Status Reservasi'!$B$2:$B$5,'Dim Status Reservasi'!$A$2:$A$5)</f>
        <v>ST 004</v>
      </c>
      <c r="Q2269" t="s">
        <v>48</v>
      </c>
      <c r="R2269" t="str">
        <f>_xlfn.XLOOKUP(Table2[[#This Row],[kota_hotel]],'Dim Kota Hotel'!$B$2:$B$21,'Dim Kota Hotel'!$A$2:$A$21)</f>
        <v>LOK 008</v>
      </c>
      <c r="S2269" t="s">
        <v>68</v>
      </c>
    </row>
    <row r="2270" spans="1:19" x14ac:dyDescent="0.25">
      <c r="A2270" t="s">
        <v>6119</v>
      </c>
      <c r="B2270" t="str">
        <f>_xlfn.XLOOKUP(Table2[[#This Row],[tanggal_checkin]],Table6[tanggal_checkin],Table6[id_checkin])</f>
        <v>CI 0862</v>
      </c>
      <c r="C2270" t="s">
        <v>11048</v>
      </c>
      <c r="D2270" t="str">
        <f>_xlfn.XLOOKUP(Table2[[#This Row],[tanggal_checkout]],Table4[tanggal_checkout],Table4[id_checkout])</f>
        <v>CO 0870</v>
      </c>
      <c r="E2270" t="s">
        <v>11989</v>
      </c>
      <c r="F2270" s="8">
        <v>0.35976851851851854</v>
      </c>
      <c r="G2270" t="str">
        <f>_xlfn.XLOOKUP(Table2[[#This Row],[nama_tamu]],Table10[nama_tamu],Table10[id_tamu])</f>
        <v>CUS 2120</v>
      </c>
      <c r="H2270" t="s">
        <v>6121</v>
      </c>
      <c r="I2270" t="str">
        <f>_xlfn.XLOOKUP(Table2[[#This Row],[tipe_kamar]],Table12[tipe_kamar],Table12[id_kamar])</f>
        <v>KMR 003</v>
      </c>
      <c r="J2270" t="s">
        <v>64</v>
      </c>
      <c r="K2270">
        <v>6</v>
      </c>
      <c r="L2270">
        <v>1271000</v>
      </c>
      <c r="M2270">
        <v>7626000</v>
      </c>
      <c r="N2270" t="str">
        <f>_xlfn.XLOOKUP(Table2[[#This Row],[metode_pembayaran]],Table11[metode_pembayaran],Table11[id_pembayaran])</f>
        <v>MP 06</v>
      </c>
      <c r="O2270" t="s">
        <v>17</v>
      </c>
      <c r="P2270" t="str">
        <f>_xlfn.XLOOKUP(Table2[[#This Row],[status_reservasi]],'Dim Status Reservasi'!$B$2:$B$5,'Dim Status Reservasi'!$A$2:$A$5)</f>
        <v>ST 004</v>
      </c>
      <c r="Q2270" t="s">
        <v>48</v>
      </c>
      <c r="R2270" t="str">
        <f>_xlfn.XLOOKUP(Table2[[#This Row],[kota_hotel]],'Dim Kota Hotel'!$B$2:$B$21,'Dim Kota Hotel'!$A$2:$A$21)</f>
        <v>LOK 002</v>
      </c>
      <c r="S2270" t="s">
        <v>60</v>
      </c>
    </row>
    <row r="2271" spans="1:19" x14ac:dyDescent="0.25">
      <c r="A2271" t="s">
        <v>6122</v>
      </c>
      <c r="B2271" t="str">
        <f>_xlfn.XLOOKUP(Table2[[#This Row],[tanggal_checkin]],Table6[tanggal_checkin],Table6[id_checkin])</f>
        <v>CI 0696</v>
      </c>
      <c r="C2271" t="s">
        <v>11662</v>
      </c>
      <c r="D2271" t="str">
        <f>_xlfn.XLOOKUP(Table2[[#This Row],[tanggal_checkout]],Table4[tanggal_checkout],Table4[id_checkout])</f>
        <v>CO 0707</v>
      </c>
      <c r="E2271" t="s">
        <v>11931</v>
      </c>
      <c r="F2271" s="8">
        <v>0.48087962962962966</v>
      </c>
      <c r="G2271" t="str">
        <f>_xlfn.XLOOKUP(Table2[[#This Row],[nama_tamu]],Table10[nama_tamu],Table10[id_tamu])</f>
        <v>CUS 2122</v>
      </c>
      <c r="H2271" t="s">
        <v>6124</v>
      </c>
      <c r="I2271" t="str">
        <f>_xlfn.XLOOKUP(Table2[[#This Row],[tipe_kamar]],Table12[tipe_kamar],Table12[id_kamar])</f>
        <v>KMR 001</v>
      </c>
      <c r="J2271" t="s">
        <v>23</v>
      </c>
      <c r="K2271">
        <v>9</v>
      </c>
      <c r="L2271">
        <v>658000</v>
      </c>
      <c r="M2271">
        <v>5922000</v>
      </c>
      <c r="N2271" t="str">
        <f>_xlfn.XLOOKUP(Table2[[#This Row],[metode_pembayaran]],Table11[metode_pembayaran],Table11[id_pembayaran])</f>
        <v>MP 06</v>
      </c>
      <c r="O2271" t="s">
        <v>17</v>
      </c>
      <c r="P2271" t="str">
        <f>_xlfn.XLOOKUP(Table2[[#This Row],[status_reservasi]],'Dim Status Reservasi'!$B$2:$B$5,'Dim Status Reservasi'!$A$2:$A$5)</f>
        <v>ST 002</v>
      </c>
      <c r="Q2271" t="s">
        <v>124</v>
      </c>
      <c r="R2271" t="str">
        <f>_xlfn.XLOOKUP(Table2[[#This Row],[kota_hotel]],'Dim Kota Hotel'!$B$2:$B$21,'Dim Kota Hotel'!$A$2:$A$21)</f>
        <v>LOK 003</v>
      </c>
      <c r="S2271" t="s">
        <v>106</v>
      </c>
    </row>
    <row r="2272" spans="1:19" x14ac:dyDescent="0.25">
      <c r="A2272" t="s">
        <v>6125</v>
      </c>
      <c r="B2272" t="str">
        <f>_xlfn.XLOOKUP(Table2[[#This Row],[tanggal_checkin]],Table6[tanggal_checkin],Table6[id_checkin])</f>
        <v>CI 0548</v>
      </c>
      <c r="C2272" t="s">
        <v>12042</v>
      </c>
      <c r="D2272" t="str">
        <f>_xlfn.XLOOKUP(Table2[[#This Row],[tanggal_checkout]],Table4[tanggal_checkout],Table4[id_checkout])</f>
        <v>CO 0556</v>
      </c>
      <c r="E2272" t="s">
        <v>11917</v>
      </c>
      <c r="F2272" s="8">
        <v>0.48807870370370371</v>
      </c>
      <c r="G2272" t="str">
        <f>_xlfn.XLOOKUP(Table2[[#This Row],[nama_tamu]],Table10[nama_tamu],Table10[id_tamu])</f>
        <v>CUS 0686</v>
      </c>
      <c r="H2272" t="s">
        <v>6127</v>
      </c>
      <c r="I2272" t="str">
        <f>_xlfn.XLOOKUP(Table2[[#This Row],[tipe_kamar]],Table12[tipe_kamar],Table12[id_kamar])</f>
        <v>KMR 002</v>
      </c>
      <c r="J2272" t="s">
        <v>82</v>
      </c>
      <c r="K2272">
        <v>8</v>
      </c>
      <c r="L2272">
        <v>347000</v>
      </c>
      <c r="M2272">
        <v>2776000</v>
      </c>
      <c r="N2272" t="str">
        <f>_xlfn.XLOOKUP(Table2[[#This Row],[metode_pembayaran]],Table11[metode_pembayaran],Table11[id_pembayaran])</f>
        <v>MP 06</v>
      </c>
      <c r="O2272" t="s">
        <v>17</v>
      </c>
      <c r="P2272" t="str">
        <f>_xlfn.XLOOKUP(Table2[[#This Row],[status_reservasi]],'Dim Status Reservasi'!$B$2:$B$5,'Dim Status Reservasi'!$A$2:$A$5)</f>
        <v>ST 003</v>
      </c>
      <c r="Q2272" t="s">
        <v>37</v>
      </c>
      <c r="R2272" t="str">
        <f>_xlfn.XLOOKUP(Table2[[#This Row],[kota_hotel]],'Dim Kota Hotel'!$B$2:$B$21,'Dim Kota Hotel'!$A$2:$A$21)</f>
        <v>LOK 011</v>
      </c>
      <c r="S2272" t="s">
        <v>38</v>
      </c>
    </row>
    <row r="2273" spans="1:19" x14ac:dyDescent="0.25">
      <c r="A2273" t="s">
        <v>6128</v>
      </c>
      <c r="B2273" t="str">
        <f>_xlfn.XLOOKUP(Table2[[#This Row],[tanggal_checkin]],Table6[tanggal_checkin],Table6[id_checkin])</f>
        <v>CI 0696</v>
      </c>
      <c r="C2273" t="s">
        <v>11662</v>
      </c>
      <c r="D2273" t="str">
        <f>_xlfn.XLOOKUP(Table2[[#This Row],[tanggal_checkout]],Table4[tanggal_checkout],Table4[id_checkout])</f>
        <v>CO 0704</v>
      </c>
      <c r="E2273" t="s">
        <v>11663</v>
      </c>
      <c r="F2273" s="8">
        <v>0.29302083333333334</v>
      </c>
      <c r="G2273" t="str">
        <f>_xlfn.XLOOKUP(Table2[[#This Row],[nama_tamu]],Table10[nama_tamu],Table10[id_tamu])</f>
        <v>CUS 4162</v>
      </c>
      <c r="H2273" t="s">
        <v>6130</v>
      </c>
      <c r="I2273" t="str">
        <f>_xlfn.XLOOKUP(Table2[[#This Row],[tipe_kamar]],Table12[tipe_kamar],Table12[id_kamar])</f>
        <v>KMR 004</v>
      </c>
      <c r="J2273" t="s">
        <v>47</v>
      </c>
      <c r="K2273">
        <v>6</v>
      </c>
      <c r="L2273">
        <v>510000</v>
      </c>
      <c r="M2273">
        <v>3060000</v>
      </c>
      <c r="N2273" t="str">
        <f>_xlfn.XLOOKUP(Table2[[#This Row],[metode_pembayaran]],Table11[metode_pembayaran],Table11[id_pembayaran])</f>
        <v>MP 05</v>
      </c>
      <c r="O2273" t="s">
        <v>72</v>
      </c>
      <c r="P2273" t="str">
        <f>_xlfn.XLOOKUP(Table2[[#This Row],[status_reservasi]],'Dim Status Reservasi'!$B$2:$B$5,'Dim Status Reservasi'!$A$2:$A$5)</f>
        <v>ST 003</v>
      </c>
      <c r="Q2273" t="s">
        <v>37</v>
      </c>
      <c r="R2273" t="str">
        <f>_xlfn.XLOOKUP(Table2[[#This Row],[kota_hotel]],'Dim Kota Hotel'!$B$2:$B$21,'Dim Kota Hotel'!$A$2:$A$21)</f>
        <v>LOK 010</v>
      </c>
      <c r="S2273" t="s">
        <v>226</v>
      </c>
    </row>
    <row r="2274" spans="1:19" x14ac:dyDescent="0.25">
      <c r="A2274" t="s">
        <v>6131</v>
      </c>
      <c r="B2274" t="str">
        <f>_xlfn.XLOOKUP(Table2[[#This Row],[tanggal_checkin]],Table6[tanggal_checkin],Table6[id_checkin])</f>
        <v>CI 0243</v>
      </c>
      <c r="C2274" t="s">
        <v>12012</v>
      </c>
      <c r="D2274" t="str">
        <f>_xlfn.XLOOKUP(Table2[[#This Row],[tanggal_checkout]],Table4[tanggal_checkout],Table4[id_checkout])</f>
        <v>CO 0249</v>
      </c>
      <c r="E2274" t="s">
        <v>11342</v>
      </c>
      <c r="F2274" s="8">
        <v>0.77017361111111116</v>
      </c>
      <c r="G2274" t="str">
        <f>_xlfn.XLOOKUP(Table2[[#This Row],[nama_tamu]],Table10[nama_tamu],Table10[id_tamu])</f>
        <v>CUS 3123</v>
      </c>
      <c r="H2274" t="s">
        <v>6133</v>
      </c>
      <c r="I2274" t="str">
        <f>_xlfn.XLOOKUP(Table2[[#This Row],[tipe_kamar]],Table12[tipe_kamar],Table12[id_kamar])</f>
        <v>KMR 004</v>
      </c>
      <c r="J2274" t="s">
        <v>47</v>
      </c>
      <c r="K2274">
        <v>8</v>
      </c>
      <c r="L2274">
        <v>489000</v>
      </c>
      <c r="M2274">
        <v>3912000</v>
      </c>
      <c r="N2274" t="str">
        <f>_xlfn.XLOOKUP(Table2[[#This Row],[metode_pembayaran]],Table11[metode_pembayaran],Table11[id_pembayaran])</f>
        <v>MP 06</v>
      </c>
      <c r="O2274" t="s">
        <v>17</v>
      </c>
      <c r="P2274" t="str">
        <f>_xlfn.XLOOKUP(Table2[[#This Row],[status_reservasi]],'Dim Status Reservasi'!$B$2:$B$5,'Dim Status Reservasi'!$A$2:$A$5)</f>
        <v>ST 003</v>
      </c>
      <c r="Q2274" t="s">
        <v>37</v>
      </c>
      <c r="R2274" t="str">
        <f>_xlfn.XLOOKUP(Table2[[#This Row],[kota_hotel]],'Dim Kota Hotel'!$B$2:$B$21,'Dim Kota Hotel'!$A$2:$A$21)</f>
        <v>LOK 004</v>
      </c>
      <c r="S2274" t="s">
        <v>49</v>
      </c>
    </row>
    <row r="2275" spans="1:19" x14ac:dyDescent="0.25">
      <c r="A2275" t="s">
        <v>6134</v>
      </c>
      <c r="B2275" t="str">
        <f>_xlfn.XLOOKUP(Table2[[#This Row],[tanggal_checkin]],Table6[tanggal_checkin],Table6[id_checkin])</f>
        <v>CI 0454</v>
      </c>
      <c r="C2275" t="s">
        <v>11830</v>
      </c>
      <c r="D2275" t="str">
        <f>_xlfn.XLOOKUP(Table2[[#This Row],[tanggal_checkout]],Table4[tanggal_checkout],Table4[id_checkout])</f>
        <v>CO 0464</v>
      </c>
      <c r="E2275" t="s">
        <v>11649</v>
      </c>
      <c r="F2275" s="8">
        <v>0.12164351851851851</v>
      </c>
      <c r="G2275" t="str">
        <f>_xlfn.XLOOKUP(Table2[[#This Row],[nama_tamu]],Table10[nama_tamu],Table10[id_tamu])</f>
        <v>CUS 1081</v>
      </c>
      <c r="H2275" t="s">
        <v>6136</v>
      </c>
      <c r="I2275" t="str">
        <f>_xlfn.XLOOKUP(Table2[[#This Row],[tipe_kamar]],Table12[tipe_kamar],Table12[id_kamar])</f>
        <v>KMR 002</v>
      </c>
      <c r="J2275" t="s">
        <v>82</v>
      </c>
      <c r="K2275">
        <v>8</v>
      </c>
      <c r="L2275">
        <v>350000</v>
      </c>
      <c r="M2275">
        <v>2800000</v>
      </c>
      <c r="N2275" t="str">
        <f>_xlfn.XLOOKUP(Table2[[#This Row],[metode_pembayaran]],Table11[metode_pembayaran],Table11[id_pembayaran])</f>
        <v>MP 03</v>
      </c>
      <c r="O2275" t="s">
        <v>36</v>
      </c>
      <c r="P2275" t="str">
        <f>_xlfn.XLOOKUP(Table2[[#This Row],[status_reservasi]],'Dim Status Reservasi'!$B$2:$B$5,'Dim Status Reservasi'!$A$2:$A$5)</f>
        <v>ST 002</v>
      </c>
      <c r="Q2275" t="s">
        <v>124</v>
      </c>
      <c r="R2275" t="str">
        <f>_xlfn.XLOOKUP(Table2[[#This Row],[kota_hotel]],'Dim Kota Hotel'!$B$2:$B$21,'Dim Kota Hotel'!$A$2:$A$21)</f>
        <v>LOK 017</v>
      </c>
      <c r="S2275" t="s">
        <v>84</v>
      </c>
    </row>
    <row r="2276" spans="1:19" x14ac:dyDescent="0.25">
      <c r="A2276" t="s">
        <v>6137</v>
      </c>
      <c r="B2276" t="str">
        <f>_xlfn.XLOOKUP(Table2[[#This Row],[tanggal_checkin]],Table6[tanggal_checkin],Table6[id_checkin])</f>
        <v>CI 0512</v>
      </c>
      <c r="C2276" t="s">
        <v>11690</v>
      </c>
      <c r="D2276" t="str">
        <f>_xlfn.XLOOKUP(Table2[[#This Row],[tanggal_checkout]],Table4[tanggal_checkout],Table4[id_checkout])</f>
        <v>CO 0521</v>
      </c>
      <c r="E2276" t="s">
        <v>11868</v>
      </c>
      <c r="F2276" s="8">
        <v>1.0162037037037037E-2</v>
      </c>
      <c r="G2276" t="str">
        <f>_xlfn.XLOOKUP(Table2[[#This Row],[nama_tamu]],Table10[nama_tamu],Table10[id_tamu])</f>
        <v>CUS 1053</v>
      </c>
      <c r="H2276" t="s">
        <v>6139</v>
      </c>
      <c r="I2276" t="str">
        <f>_xlfn.XLOOKUP(Table2[[#This Row],[tipe_kamar]],Table12[tipe_kamar],Table12[id_kamar])</f>
        <v>KMR 004</v>
      </c>
      <c r="J2276" t="s">
        <v>47</v>
      </c>
      <c r="K2276">
        <v>8</v>
      </c>
      <c r="L2276">
        <v>407000</v>
      </c>
      <c r="M2276">
        <v>3256000</v>
      </c>
      <c r="N2276" t="str">
        <f>_xlfn.XLOOKUP(Table2[[#This Row],[metode_pembayaran]],Table11[metode_pembayaran],Table11[id_pembayaran])</f>
        <v>MP 06</v>
      </c>
      <c r="O2276" t="s">
        <v>17</v>
      </c>
      <c r="P2276" t="str">
        <f>_xlfn.XLOOKUP(Table2[[#This Row],[status_reservasi]],'Dim Status Reservasi'!$B$2:$B$5,'Dim Status Reservasi'!$A$2:$A$5)</f>
        <v>ST 002</v>
      </c>
      <c r="Q2276" t="s">
        <v>124</v>
      </c>
      <c r="R2276" t="str">
        <f>_xlfn.XLOOKUP(Table2[[#This Row],[kota_hotel]],'Dim Kota Hotel'!$B$2:$B$21,'Dim Kota Hotel'!$A$2:$A$21)</f>
        <v>LOK 014</v>
      </c>
      <c r="S2276" t="s">
        <v>222</v>
      </c>
    </row>
    <row r="2277" spans="1:19" x14ac:dyDescent="0.25">
      <c r="A2277" t="s">
        <v>6140</v>
      </c>
      <c r="B2277" t="str">
        <f>_xlfn.XLOOKUP(Table2[[#This Row],[tanggal_checkin]],Table6[tanggal_checkin],Table6[id_checkin])</f>
        <v>CI 0412</v>
      </c>
      <c r="C2277" t="s">
        <v>11184</v>
      </c>
      <c r="D2277" t="str">
        <f>_xlfn.XLOOKUP(Table2[[#This Row],[tanggal_checkout]],Table4[tanggal_checkout],Table4[id_checkout])</f>
        <v>CO 0415</v>
      </c>
      <c r="E2277" t="s">
        <v>12041</v>
      </c>
      <c r="F2277" s="8">
        <v>0.29934027777777777</v>
      </c>
      <c r="G2277" t="str">
        <f>_xlfn.XLOOKUP(Table2[[#This Row],[nama_tamu]],Table10[nama_tamu],Table10[id_tamu])</f>
        <v>CUS 3376</v>
      </c>
      <c r="H2277" t="s">
        <v>6141</v>
      </c>
      <c r="I2277" t="str">
        <f>_xlfn.XLOOKUP(Table2[[#This Row],[tipe_kamar]],Table12[tipe_kamar],Table12[id_kamar])</f>
        <v>KMR 003</v>
      </c>
      <c r="J2277" t="s">
        <v>64</v>
      </c>
      <c r="K2277">
        <v>1</v>
      </c>
      <c r="L2277">
        <v>1253000</v>
      </c>
      <c r="M2277">
        <v>1253000</v>
      </c>
      <c r="N2277" t="str">
        <f>_xlfn.XLOOKUP(Table2[[#This Row],[metode_pembayaran]],Table11[metode_pembayaran],Table11[id_pembayaran])</f>
        <v>MP 05</v>
      </c>
      <c r="O2277" t="s">
        <v>72</v>
      </c>
      <c r="P2277" t="str">
        <f>_xlfn.XLOOKUP(Table2[[#This Row],[status_reservasi]],'Dim Status Reservasi'!$B$2:$B$5,'Dim Status Reservasi'!$A$2:$A$5)</f>
        <v>ST 003</v>
      </c>
      <c r="Q2277" t="s">
        <v>37</v>
      </c>
      <c r="R2277" t="str">
        <f>_xlfn.XLOOKUP(Table2[[#This Row],[kota_hotel]],'Dim Kota Hotel'!$B$2:$B$21,'Dim Kota Hotel'!$A$2:$A$21)</f>
        <v>LOK 008</v>
      </c>
      <c r="S2277" t="s">
        <v>68</v>
      </c>
    </row>
    <row r="2278" spans="1:19" x14ac:dyDescent="0.25">
      <c r="A2278" t="s">
        <v>6142</v>
      </c>
      <c r="B2278" t="str">
        <f>_xlfn.XLOOKUP(Table2[[#This Row],[tanggal_checkin]],Table6[tanggal_checkin],Table6[id_checkin])</f>
        <v>CI 1069</v>
      </c>
      <c r="C2278" t="s">
        <v>11634</v>
      </c>
      <c r="D2278" t="str">
        <f>_xlfn.XLOOKUP(Table2[[#This Row],[tanggal_checkout]],Table4[tanggal_checkout],Table4[id_checkout])</f>
        <v>CO 1072</v>
      </c>
      <c r="E2278" t="s">
        <v>11031</v>
      </c>
      <c r="F2278" s="8">
        <v>0.68909722222222225</v>
      </c>
      <c r="G2278" t="str">
        <f>_xlfn.XLOOKUP(Table2[[#This Row],[nama_tamu]],Table10[nama_tamu],Table10[id_tamu])</f>
        <v>CUS 1837</v>
      </c>
      <c r="H2278" t="s">
        <v>6144</v>
      </c>
      <c r="I2278" t="str">
        <f>_xlfn.XLOOKUP(Table2[[#This Row],[tipe_kamar]],Table12[tipe_kamar],Table12[id_kamar])</f>
        <v>KMR 002</v>
      </c>
      <c r="J2278" t="s">
        <v>82</v>
      </c>
      <c r="K2278">
        <v>1</v>
      </c>
      <c r="L2278">
        <v>386000</v>
      </c>
      <c r="M2278">
        <v>386000</v>
      </c>
      <c r="N2278" t="str">
        <f>_xlfn.XLOOKUP(Table2[[#This Row],[metode_pembayaran]],Table11[metode_pembayaran],Table11[id_pembayaran])</f>
        <v>MP 02</v>
      </c>
      <c r="O2278" t="s">
        <v>30</v>
      </c>
      <c r="P2278" t="str">
        <f>_xlfn.XLOOKUP(Table2[[#This Row],[status_reservasi]],'Dim Status Reservasi'!$B$2:$B$5,'Dim Status Reservasi'!$A$2:$A$5)</f>
        <v>ST 004</v>
      </c>
      <c r="Q2278" t="s">
        <v>48</v>
      </c>
      <c r="R2278" t="str">
        <f>_xlfn.XLOOKUP(Table2[[#This Row],[kota_hotel]],'Dim Kota Hotel'!$B$2:$B$21,'Dim Kota Hotel'!$A$2:$A$21)</f>
        <v>LOK 016</v>
      </c>
      <c r="S2278" t="s">
        <v>117</v>
      </c>
    </row>
    <row r="2279" spans="1:19" x14ac:dyDescent="0.25">
      <c r="A2279" t="s">
        <v>6145</v>
      </c>
      <c r="B2279" t="str">
        <f>_xlfn.XLOOKUP(Table2[[#This Row],[tanggal_checkin]],Table6[tanggal_checkin],Table6[id_checkin])</f>
        <v>CI 0579</v>
      </c>
      <c r="C2279" t="s">
        <v>11090</v>
      </c>
      <c r="D2279" t="str">
        <f>_xlfn.XLOOKUP(Table2[[#This Row],[tanggal_checkout]],Table4[tanggal_checkout],Table4[id_checkout])</f>
        <v>CO 0587</v>
      </c>
      <c r="E2279" t="s">
        <v>11965</v>
      </c>
      <c r="F2279" s="8">
        <v>0.33543981481481483</v>
      </c>
      <c r="G2279" t="str">
        <f>_xlfn.XLOOKUP(Table2[[#This Row],[nama_tamu]],Table10[nama_tamu],Table10[id_tamu])</f>
        <v>CUS 2182</v>
      </c>
      <c r="H2279" t="s">
        <v>6147</v>
      </c>
      <c r="I2279" t="str">
        <f>_xlfn.XLOOKUP(Table2[[#This Row],[tipe_kamar]],Table12[tipe_kamar],Table12[id_kamar])</f>
        <v>KMR 004</v>
      </c>
      <c r="J2279" t="s">
        <v>47</v>
      </c>
      <c r="K2279">
        <v>8</v>
      </c>
      <c r="L2279">
        <v>499000</v>
      </c>
      <c r="M2279">
        <v>3992000</v>
      </c>
      <c r="N2279" t="str">
        <f>_xlfn.XLOOKUP(Table2[[#This Row],[metode_pembayaran]],Table11[metode_pembayaran],Table11[id_pembayaran])</f>
        <v>MP 06</v>
      </c>
      <c r="O2279" t="s">
        <v>17</v>
      </c>
      <c r="P2279" t="str">
        <f>_xlfn.XLOOKUP(Table2[[#This Row],[status_reservasi]],'Dim Status Reservasi'!$B$2:$B$5,'Dim Status Reservasi'!$A$2:$A$5)</f>
        <v>ST 004</v>
      </c>
      <c r="Q2279" t="s">
        <v>48</v>
      </c>
      <c r="R2279" t="str">
        <f>_xlfn.XLOOKUP(Table2[[#This Row],[kota_hotel]],'Dim Kota Hotel'!$B$2:$B$21,'Dim Kota Hotel'!$A$2:$A$21)</f>
        <v>LOK 008</v>
      </c>
      <c r="S2279" t="s">
        <v>68</v>
      </c>
    </row>
    <row r="2280" spans="1:19" x14ac:dyDescent="0.25">
      <c r="A2280" t="s">
        <v>6148</v>
      </c>
      <c r="B2280" t="str">
        <f>_xlfn.XLOOKUP(Table2[[#This Row],[tanggal_checkin]],Table6[tanggal_checkin],Table6[id_checkin])</f>
        <v>CI 0724</v>
      </c>
      <c r="C2280" t="s">
        <v>11819</v>
      </c>
      <c r="D2280" t="str">
        <f>_xlfn.XLOOKUP(Table2[[#This Row],[tanggal_checkout]],Table4[tanggal_checkout],Table4[id_checkout])</f>
        <v>CO 0735</v>
      </c>
      <c r="E2280" t="s">
        <v>11132</v>
      </c>
      <c r="F2280" s="8">
        <v>0.86984953703703705</v>
      </c>
      <c r="G2280" t="str">
        <f>_xlfn.XLOOKUP(Table2[[#This Row],[nama_tamu]],Table10[nama_tamu],Table10[id_tamu])</f>
        <v>CUS 2650</v>
      </c>
      <c r="H2280" t="s">
        <v>6150</v>
      </c>
      <c r="I2280" t="str">
        <f>_xlfn.XLOOKUP(Table2[[#This Row],[tipe_kamar]],Table12[tipe_kamar],Table12[id_kamar])</f>
        <v>KMR 002</v>
      </c>
      <c r="J2280" t="s">
        <v>82</v>
      </c>
      <c r="K2280">
        <v>8</v>
      </c>
      <c r="L2280">
        <v>391000</v>
      </c>
      <c r="M2280">
        <v>3128000</v>
      </c>
      <c r="N2280" t="str">
        <f>_xlfn.XLOOKUP(Table2[[#This Row],[metode_pembayaran]],Table11[metode_pembayaran],Table11[id_pembayaran])</f>
        <v>MP 06</v>
      </c>
      <c r="O2280" t="s">
        <v>17</v>
      </c>
      <c r="P2280" t="str">
        <f>_xlfn.XLOOKUP(Table2[[#This Row],[status_reservasi]],'Dim Status Reservasi'!$B$2:$B$5,'Dim Status Reservasi'!$A$2:$A$5)</f>
        <v>ST 004</v>
      </c>
      <c r="Q2280" t="s">
        <v>48</v>
      </c>
      <c r="R2280" t="str">
        <f>_xlfn.XLOOKUP(Table2[[#This Row],[kota_hotel]],'Dim Kota Hotel'!$B$2:$B$21,'Dim Kota Hotel'!$A$2:$A$21)</f>
        <v>LOK 015</v>
      </c>
      <c r="S2280" t="s">
        <v>233</v>
      </c>
    </row>
    <row r="2281" spans="1:19" x14ac:dyDescent="0.25">
      <c r="A2281" t="s">
        <v>6151</v>
      </c>
      <c r="B2281" t="str">
        <f>_xlfn.XLOOKUP(Table2[[#This Row],[tanggal_checkin]],Table6[tanggal_checkin],Table6[id_checkin])</f>
        <v>CI 0681</v>
      </c>
      <c r="C2281" t="s">
        <v>11572</v>
      </c>
      <c r="D2281" t="str">
        <f>_xlfn.XLOOKUP(Table2[[#This Row],[tanggal_checkout]],Table4[tanggal_checkout],Table4[id_checkout])</f>
        <v>CO 0684</v>
      </c>
      <c r="E2281" t="s">
        <v>11214</v>
      </c>
      <c r="F2281" s="8">
        <v>0.13186342592592593</v>
      </c>
      <c r="G2281" t="str">
        <f>_xlfn.XLOOKUP(Table2[[#This Row],[nama_tamu]],Table10[nama_tamu],Table10[id_tamu])</f>
        <v>CUS 2624</v>
      </c>
      <c r="H2281" t="s">
        <v>6153</v>
      </c>
      <c r="I2281" t="str">
        <f>_xlfn.XLOOKUP(Table2[[#This Row],[tipe_kamar]],Table12[tipe_kamar],Table12[id_kamar])</f>
        <v>KMR 004</v>
      </c>
      <c r="J2281" t="s">
        <v>47</v>
      </c>
      <c r="K2281">
        <v>2</v>
      </c>
      <c r="L2281">
        <v>435000</v>
      </c>
      <c r="M2281">
        <v>870000</v>
      </c>
      <c r="N2281" t="str">
        <f>_xlfn.XLOOKUP(Table2[[#This Row],[metode_pembayaran]],Table11[metode_pembayaran],Table11[id_pembayaran])</f>
        <v>MP 04</v>
      </c>
      <c r="O2281" t="s">
        <v>53</v>
      </c>
      <c r="P2281" t="str">
        <f>_xlfn.XLOOKUP(Table2[[#This Row],[status_reservasi]],'Dim Status Reservasi'!$B$2:$B$5,'Dim Status Reservasi'!$A$2:$A$5)</f>
        <v>ST 004</v>
      </c>
      <c r="Q2281" t="s">
        <v>48</v>
      </c>
      <c r="R2281" t="str">
        <f>_xlfn.XLOOKUP(Table2[[#This Row],[kota_hotel]],'Dim Kota Hotel'!$B$2:$B$21,'Dim Kota Hotel'!$A$2:$A$21)</f>
        <v>LOK 011</v>
      </c>
      <c r="S2281" t="s">
        <v>38</v>
      </c>
    </row>
    <row r="2282" spans="1:19" x14ac:dyDescent="0.25">
      <c r="A2282" t="s">
        <v>6154</v>
      </c>
      <c r="B2282" t="str">
        <f>_xlfn.XLOOKUP(Table2[[#This Row],[tanggal_checkin]],Table6[tanggal_checkin],Table6[id_checkin])</f>
        <v>CI 0612</v>
      </c>
      <c r="C2282" t="s">
        <v>11913</v>
      </c>
      <c r="D2282" t="str">
        <f>_xlfn.XLOOKUP(Table2[[#This Row],[tanggal_checkout]],Table4[tanggal_checkout],Table4[id_checkout])</f>
        <v>CO 0620</v>
      </c>
      <c r="E2282" t="s">
        <v>11573</v>
      </c>
      <c r="F2282" s="8">
        <v>1.7210648148148149E-2</v>
      </c>
      <c r="G2282" t="str">
        <f>_xlfn.XLOOKUP(Table2[[#This Row],[nama_tamu]],Table10[nama_tamu],Table10[id_tamu])</f>
        <v>CUS 1113</v>
      </c>
      <c r="H2282" t="s">
        <v>6156</v>
      </c>
      <c r="I2282" t="str">
        <f>_xlfn.XLOOKUP(Table2[[#This Row],[tipe_kamar]],Table12[tipe_kamar],Table12[id_kamar])</f>
        <v>KMR 002</v>
      </c>
      <c r="J2282" t="s">
        <v>82</v>
      </c>
      <c r="K2282">
        <v>8</v>
      </c>
      <c r="L2282">
        <v>317000</v>
      </c>
      <c r="M2282">
        <v>2536000</v>
      </c>
      <c r="N2282" t="str">
        <f>_xlfn.XLOOKUP(Table2[[#This Row],[metode_pembayaran]],Table11[metode_pembayaran],Table11[id_pembayaran])</f>
        <v>MP 06</v>
      </c>
      <c r="O2282" t="s">
        <v>17</v>
      </c>
      <c r="P2282" t="str">
        <f>_xlfn.XLOOKUP(Table2[[#This Row],[status_reservasi]],'Dim Status Reservasi'!$B$2:$B$5,'Dim Status Reservasi'!$A$2:$A$5)</f>
        <v>ST 003</v>
      </c>
      <c r="Q2282" t="s">
        <v>37</v>
      </c>
      <c r="R2282" t="str">
        <f>_xlfn.XLOOKUP(Table2[[#This Row],[kota_hotel]],'Dim Kota Hotel'!$B$2:$B$21,'Dim Kota Hotel'!$A$2:$A$21)</f>
        <v>LOK 005</v>
      </c>
      <c r="S2282" t="s">
        <v>43</v>
      </c>
    </row>
    <row r="2283" spans="1:19" x14ac:dyDescent="0.25">
      <c r="A2283" t="s">
        <v>6157</v>
      </c>
      <c r="B2283" t="str">
        <f>_xlfn.XLOOKUP(Table2[[#This Row],[tanggal_checkin]],Table6[tanggal_checkin],Table6[id_checkin])</f>
        <v>CI 1059</v>
      </c>
      <c r="C2283" t="s">
        <v>11555</v>
      </c>
      <c r="D2283" t="str">
        <f>_xlfn.XLOOKUP(Table2[[#This Row],[tanggal_checkout]],Table4[tanggal_checkout],Table4[id_checkout])</f>
        <v>CO 1066</v>
      </c>
      <c r="E2283" t="s">
        <v>11439</v>
      </c>
      <c r="F2283" s="8">
        <v>0.95420138888888884</v>
      </c>
      <c r="G2283" t="str">
        <f>_xlfn.XLOOKUP(Table2[[#This Row],[nama_tamu]],Table10[nama_tamu],Table10[id_tamu])</f>
        <v>CUS 0598</v>
      </c>
      <c r="H2283" t="s">
        <v>6159</v>
      </c>
      <c r="I2283" t="str">
        <f>_xlfn.XLOOKUP(Table2[[#This Row],[tipe_kamar]],Table12[tipe_kamar],Table12[id_kamar])</f>
        <v>KMR 003</v>
      </c>
      <c r="J2283" t="s">
        <v>64</v>
      </c>
      <c r="K2283">
        <v>5</v>
      </c>
      <c r="L2283">
        <v>1164000</v>
      </c>
      <c r="M2283">
        <v>5820000</v>
      </c>
      <c r="N2283" t="str">
        <f>_xlfn.XLOOKUP(Table2[[#This Row],[metode_pembayaran]],Table11[metode_pembayaran],Table11[id_pembayaran])</f>
        <v>MP 01</v>
      </c>
      <c r="O2283" t="s">
        <v>24</v>
      </c>
      <c r="P2283" t="str">
        <f>_xlfn.XLOOKUP(Table2[[#This Row],[status_reservasi]],'Dim Status Reservasi'!$B$2:$B$5,'Dim Status Reservasi'!$A$2:$A$5)</f>
        <v>ST 004</v>
      </c>
      <c r="Q2283" t="s">
        <v>48</v>
      </c>
      <c r="R2283" t="str">
        <f>_xlfn.XLOOKUP(Table2[[#This Row],[kota_hotel]],'Dim Kota Hotel'!$B$2:$B$21,'Dim Kota Hotel'!$A$2:$A$21)</f>
        <v>LOK 002</v>
      </c>
      <c r="S2283" t="s">
        <v>60</v>
      </c>
    </row>
    <row r="2284" spans="1:19" x14ac:dyDescent="0.25">
      <c r="A2284" t="s">
        <v>6160</v>
      </c>
      <c r="B2284" t="str">
        <f>_xlfn.XLOOKUP(Table2[[#This Row],[tanggal_checkin]],Table6[tanggal_checkin],Table6[id_checkin])</f>
        <v>CI 0195</v>
      </c>
      <c r="C2284" t="s">
        <v>11054</v>
      </c>
      <c r="D2284" t="str">
        <f>_xlfn.XLOOKUP(Table2[[#This Row],[tanggal_checkout]],Table4[tanggal_checkout],Table4[id_checkout])</f>
        <v>CO 0199</v>
      </c>
      <c r="E2284" t="s">
        <v>11488</v>
      </c>
      <c r="F2284" s="8">
        <v>0.83262731481481478</v>
      </c>
      <c r="G2284" t="str">
        <f>_xlfn.XLOOKUP(Table2[[#This Row],[nama_tamu]],Table10[nama_tamu],Table10[id_tamu])</f>
        <v>CUS 1989</v>
      </c>
      <c r="H2284" t="s">
        <v>6162</v>
      </c>
      <c r="I2284" t="str">
        <f>_xlfn.XLOOKUP(Table2[[#This Row],[tipe_kamar]],Table12[tipe_kamar],Table12[id_kamar])</f>
        <v>KMR 003</v>
      </c>
      <c r="J2284" t="s">
        <v>64</v>
      </c>
      <c r="K2284">
        <v>3</v>
      </c>
      <c r="L2284">
        <v>1276000</v>
      </c>
      <c r="M2284">
        <v>3828000</v>
      </c>
      <c r="N2284" t="str">
        <f>_xlfn.XLOOKUP(Table2[[#This Row],[metode_pembayaran]],Table11[metode_pembayaran],Table11[id_pembayaran])</f>
        <v>MP 02</v>
      </c>
      <c r="O2284" t="s">
        <v>30</v>
      </c>
      <c r="P2284" t="str">
        <f>_xlfn.XLOOKUP(Table2[[#This Row],[status_reservasi]],'Dim Status Reservasi'!$B$2:$B$5,'Dim Status Reservasi'!$A$2:$A$5)</f>
        <v>ST 004</v>
      </c>
      <c r="Q2284" t="s">
        <v>48</v>
      </c>
      <c r="R2284" t="str">
        <f>_xlfn.XLOOKUP(Table2[[#This Row],[kota_hotel]],'Dim Kota Hotel'!$B$2:$B$21,'Dim Kota Hotel'!$A$2:$A$21)</f>
        <v>LOK 012</v>
      </c>
      <c r="S2284" t="s">
        <v>25</v>
      </c>
    </row>
    <row r="2285" spans="1:19" x14ac:dyDescent="0.25">
      <c r="A2285" t="s">
        <v>6163</v>
      </c>
      <c r="B2285" t="str">
        <f>_xlfn.XLOOKUP(Table2[[#This Row],[tanggal_checkin]],Table6[tanggal_checkin],Table6[id_checkin])</f>
        <v>CI 0699</v>
      </c>
      <c r="C2285" t="s">
        <v>10993</v>
      </c>
      <c r="D2285" t="str">
        <f>_xlfn.XLOOKUP(Table2[[#This Row],[tanggal_checkout]],Table4[tanggal_checkout],Table4[id_checkout])</f>
        <v>CO 0707</v>
      </c>
      <c r="E2285" t="s">
        <v>11931</v>
      </c>
      <c r="F2285" s="8">
        <v>0.61993055555555554</v>
      </c>
      <c r="G2285" t="str">
        <f>_xlfn.XLOOKUP(Table2[[#This Row],[nama_tamu]],Table10[nama_tamu],Table10[id_tamu])</f>
        <v>CUS 0806</v>
      </c>
      <c r="H2285" t="s">
        <v>6165</v>
      </c>
      <c r="I2285" t="str">
        <f>_xlfn.XLOOKUP(Table2[[#This Row],[tipe_kamar]],Table12[tipe_kamar],Table12[id_kamar])</f>
        <v>KMR 002</v>
      </c>
      <c r="J2285" t="s">
        <v>82</v>
      </c>
      <c r="K2285">
        <v>6</v>
      </c>
      <c r="L2285">
        <v>320000</v>
      </c>
      <c r="M2285">
        <v>1920000</v>
      </c>
      <c r="N2285" t="str">
        <f>_xlfn.XLOOKUP(Table2[[#This Row],[metode_pembayaran]],Table11[metode_pembayaran],Table11[id_pembayaran])</f>
        <v>MP 01</v>
      </c>
      <c r="O2285" t="s">
        <v>24</v>
      </c>
      <c r="P2285" t="str">
        <f>_xlfn.XLOOKUP(Table2[[#This Row],[status_reservasi]],'Dim Status Reservasi'!$B$2:$B$5,'Dim Status Reservasi'!$A$2:$A$5)</f>
        <v>ST 004</v>
      </c>
      <c r="Q2285" t="s">
        <v>48</v>
      </c>
      <c r="R2285" t="str">
        <f>_xlfn.XLOOKUP(Table2[[#This Row],[kota_hotel]],'Dim Kota Hotel'!$B$2:$B$21,'Dim Kota Hotel'!$A$2:$A$21)</f>
        <v>LOK 008</v>
      </c>
      <c r="S2285" t="s">
        <v>68</v>
      </c>
    </row>
    <row r="2286" spans="1:19" x14ac:dyDescent="0.25">
      <c r="A2286" t="s">
        <v>6166</v>
      </c>
      <c r="B2286" t="str">
        <f>_xlfn.XLOOKUP(Table2[[#This Row],[tanggal_checkin]],Table6[tanggal_checkin],Table6[id_checkin])</f>
        <v>CI 0684</v>
      </c>
      <c r="C2286" t="s">
        <v>11804</v>
      </c>
      <c r="D2286" t="str">
        <f>_xlfn.XLOOKUP(Table2[[#This Row],[tanggal_checkout]],Table4[tanggal_checkout],Table4[id_checkout])</f>
        <v>CO 0688</v>
      </c>
      <c r="E2286" t="s">
        <v>11241</v>
      </c>
      <c r="F2286" s="8">
        <v>0.24350694444444446</v>
      </c>
      <c r="G2286" t="str">
        <f>_xlfn.XLOOKUP(Table2[[#This Row],[nama_tamu]],Table10[nama_tamu],Table10[id_tamu])</f>
        <v>CUS 0139</v>
      </c>
      <c r="H2286" t="s">
        <v>11134</v>
      </c>
      <c r="I2286" t="str">
        <f>_xlfn.XLOOKUP(Table2[[#This Row],[tipe_kamar]],Table12[tipe_kamar],Table12[id_kamar])</f>
        <v>KMR 004</v>
      </c>
      <c r="J2286" t="s">
        <v>47</v>
      </c>
      <c r="K2286">
        <v>2</v>
      </c>
      <c r="L2286">
        <v>431000</v>
      </c>
      <c r="M2286">
        <v>862000</v>
      </c>
      <c r="N2286" t="str">
        <f>_xlfn.XLOOKUP(Table2[[#This Row],[metode_pembayaran]],Table11[metode_pembayaran],Table11[id_pembayaran])</f>
        <v>MP 06</v>
      </c>
      <c r="O2286" t="s">
        <v>17</v>
      </c>
      <c r="P2286" t="str">
        <f>_xlfn.XLOOKUP(Table2[[#This Row],[status_reservasi]],'Dim Status Reservasi'!$B$2:$B$5,'Dim Status Reservasi'!$A$2:$A$5)</f>
        <v>ST 004</v>
      </c>
      <c r="Q2286" t="s">
        <v>48</v>
      </c>
      <c r="R2286" t="str">
        <f>_xlfn.XLOOKUP(Table2[[#This Row],[kota_hotel]],'Dim Kota Hotel'!$B$2:$B$21,'Dim Kota Hotel'!$A$2:$A$21)</f>
        <v>LOK 007</v>
      </c>
      <c r="S2286" t="s">
        <v>145</v>
      </c>
    </row>
    <row r="2287" spans="1:19" x14ac:dyDescent="0.25">
      <c r="A2287" t="s">
        <v>6167</v>
      </c>
      <c r="B2287" t="str">
        <f>_xlfn.XLOOKUP(Table2[[#This Row],[tanggal_checkin]],Table6[tanggal_checkin],Table6[id_checkin])</f>
        <v>CI 1011</v>
      </c>
      <c r="C2287" t="s">
        <v>11763</v>
      </c>
      <c r="D2287" t="str">
        <f>_xlfn.XLOOKUP(Table2[[#This Row],[tanggal_checkout]],Table4[tanggal_checkout],Table4[id_checkout])</f>
        <v>CO 1018</v>
      </c>
      <c r="E2287" t="s">
        <v>11713</v>
      </c>
      <c r="F2287" s="8">
        <v>0.3489814814814815</v>
      </c>
      <c r="G2287" t="str">
        <f>_xlfn.XLOOKUP(Table2[[#This Row],[nama_tamu]],Table10[nama_tamu],Table10[id_tamu])</f>
        <v>CUS 3262</v>
      </c>
      <c r="H2287" t="s">
        <v>6169</v>
      </c>
      <c r="I2287" t="str">
        <f>_xlfn.XLOOKUP(Table2[[#This Row],[tipe_kamar]],Table12[tipe_kamar],Table12[id_kamar])</f>
        <v>KMR 001</v>
      </c>
      <c r="J2287" t="s">
        <v>23</v>
      </c>
      <c r="K2287">
        <v>4</v>
      </c>
      <c r="L2287">
        <v>673000</v>
      </c>
      <c r="M2287">
        <v>2692000</v>
      </c>
      <c r="N2287" t="str">
        <f>_xlfn.XLOOKUP(Table2[[#This Row],[metode_pembayaran]],Table11[metode_pembayaran],Table11[id_pembayaran])</f>
        <v>MP 04</v>
      </c>
      <c r="O2287" t="s">
        <v>53</v>
      </c>
      <c r="P2287" t="str">
        <f>_xlfn.XLOOKUP(Table2[[#This Row],[status_reservasi]],'Dim Status Reservasi'!$B$2:$B$5,'Dim Status Reservasi'!$A$2:$A$5)</f>
        <v>ST 002</v>
      </c>
      <c r="Q2287" t="s">
        <v>124</v>
      </c>
      <c r="R2287" t="str">
        <f>_xlfn.XLOOKUP(Table2[[#This Row],[kota_hotel]],'Dim Kota Hotel'!$B$2:$B$21,'Dim Kota Hotel'!$A$2:$A$21)</f>
        <v>LOK 019</v>
      </c>
      <c r="S2287" t="s">
        <v>133</v>
      </c>
    </row>
    <row r="2288" spans="1:19" x14ac:dyDescent="0.25">
      <c r="A2288" t="s">
        <v>6170</v>
      </c>
      <c r="B2288" t="str">
        <f>_xlfn.XLOOKUP(Table2[[#This Row],[tanggal_checkin]],Table6[tanggal_checkin],Table6[id_checkin])</f>
        <v>CI 0664</v>
      </c>
      <c r="C2288" t="s">
        <v>11858</v>
      </c>
      <c r="D2288" t="str">
        <f>_xlfn.XLOOKUP(Table2[[#This Row],[tanggal_checkout]],Table4[tanggal_checkout],Table4[id_checkout])</f>
        <v>CO 0667</v>
      </c>
      <c r="E2288" t="s">
        <v>11925</v>
      </c>
      <c r="F2288" s="8">
        <v>0.57422453703703702</v>
      </c>
      <c r="G2288" t="str">
        <f>_xlfn.XLOOKUP(Table2[[#This Row],[nama_tamu]],Table10[nama_tamu],Table10[id_tamu])</f>
        <v>CUS 0625</v>
      </c>
      <c r="H2288" t="s">
        <v>6172</v>
      </c>
      <c r="I2288" t="str">
        <f>_xlfn.XLOOKUP(Table2[[#This Row],[tipe_kamar]],Table12[tipe_kamar],Table12[id_kamar])</f>
        <v>KMR 003</v>
      </c>
      <c r="J2288" t="s">
        <v>64</v>
      </c>
      <c r="K2288">
        <v>2</v>
      </c>
      <c r="L2288">
        <v>1238000</v>
      </c>
      <c r="M2288">
        <v>2476000</v>
      </c>
      <c r="N2288" t="str">
        <f>_xlfn.XLOOKUP(Table2[[#This Row],[metode_pembayaran]],Table11[metode_pembayaran],Table11[id_pembayaran])</f>
        <v>MP 06</v>
      </c>
      <c r="O2288" t="s">
        <v>17</v>
      </c>
      <c r="P2288" t="str">
        <f>_xlfn.XLOOKUP(Table2[[#This Row],[status_reservasi]],'Dim Status Reservasi'!$B$2:$B$5,'Dim Status Reservasi'!$A$2:$A$5)</f>
        <v>ST 004</v>
      </c>
      <c r="Q2288" t="s">
        <v>48</v>
      </c>
      <c r="R2288" t="str">
        <f>_xlfn.XLOOKUP(Table2[[#This Row],[kota_hotel]],'Dim Kota Hotel'!$B$2:$B$21,'Dim Kota Hotel'!$A$2:$A$21)</f>
        <v>LOK 011</v>
      </c>
      <c r="S2288" t="s">
        <v>38</v>
      </c>
    </row>
    <row r="2289" spans="1:19" x14ac:dyDescent="0.25">
      <c r="A2289" t="s">
        <v>6173</v>
      </c>
      <c r="B2289" t="str">
        <f>_xlfn.XLOOKUP(Table2[[#This Row],[tanggal_checkin]],Table6[tanggal_checkin],Table6[id_checkin])</f>
        <v>CI 0177</v>
      </c>
      <c r="C2289" t="s">
        <v>11432</v>
      </c>
      <c r="D2289" t="str">
        <f>_xlfn.XLOOKUP(Table2[[#This Row],[tanggal_checkout]],Table4[tanggal_checkout],Table4[id_checkout])</f>
        <v>CO 0183</v>
      </c>
      <c r="E2289" t="s">
        <v>11086</v>
      </c>
      <c r="F2289" s="8">
        <v>0.33581018518518518</v>
      </c>
      <c r="G2289" t="str">
        <f>_xlfn.XLOOKUP(Table2[[#This Row],[nama_tamu]],Table10[nama_tamu],Table10[id_tamu])</f>
        <v>CUS 2376</v>
      </c>
      <c r="H2289" t="s">
        <v>6174</v>
      </c>
      <c r="I2289" t="str">
        <f>_xlfn.XLOOKUP(Table2[[#This Row],[tipe_kamar]],Table12[tipe_kamar],Table12[id_kamar])</f>
        <v>KMR 003</v>
      </c>
      <c r="J2289" t="s">
        <v>64</v>
      </c>
      <c r="K2289">
        <v>5</v>
      </c>
      <c r="L2289">
        <v>1319000</v>
      </c>
      <c r="M2289">
        <v>6595000</v>
      </c>
      <c r="N2289" t="str">
        <f>_xlfn.XLOOKUP(Table2[[#This Row],[metode_pembayaran]],Table11[metode_pembayaran],Table11[id_pembayaran])</f>
        <v>MP 02</v>
      </c>
      <c r="O2289" t="s">
        <v>30</v>
      </c>
      <c r="P2289" t="str">
        <f>_xlfn.XLOOKUP(Table2[[#This Row],[status_reservasi]],'Dim Status Reservasi'!$B$2:$B$5,'Dim Status Reservasi'!$A$2:$A$5)</f>
        <v>ST 001</v>
      </c>
      <c r="Q2289" t="s">
        <v>214</v>
      </c>
      <c r="R2289" t="str">
        <f>_xlfn.XLOOKUP(Table2[[#This Row],[kota_hotel]],'Dim Kota Hotel'!$B$2:$B$21,'Dim Kota Hotel'!$A$2:$A$21)</f>
        <v>LOK 019</v>
      </c>
      <c r="S2289" t="s">
        <v>133</v>
      </c>
    </row>
    <row r="2290" spans="1:19" x14ac:dyDescent="0.25">
      <c r="A2290" t="s">
        <v>6175</v>
      </c>
      <c r="B2290" t="str">
        <f>_xlfn.XLOOKUP(Table2[[#This Row],[tanggal_checkin]],Table6[tanggal_checkin],Table6[id_checkin])</f>
        <v>CI 1066</v>
      </c>
      <c r="C2290" t="s">
        <v>11655</v>
      </c>
      <c r="D2290" t="str">
        <f>_xlfn.XLOOKUP(Table2[[#This Row],[tanggal_checkout]],Table4[tanggal_checkout],Table4[id_checkout])</f>
        <v>CO 1075</v>
      </c>
      <c r="E2290" t="s">
        <v>11635</v>
      </c>
      <c r="F2290" s="8">
        <v>0.45721064814814816</v>
      </c>
      <c r="G2290" t="str">
        <f>_xlfn.XLOOKUP(Table2[[#This Row],[nama_tamu]],Table10[nama_tamu],Table10[id_tamu])</f>
        <v>CUS 1853</v>
      </c>
      <c r="H2290" t="s">
        <v>6176</v>
      </c>
      <c r="I2290" t="str">
        <f>_xlfn.XLOOKUP(Table2[[#This Row],[tipe_kamar]],Table12[tipe_kamar],Table12[id_kamar])</f>
        <v>KMR 001</v>
      </c>
      <c r="J2290" t="s">
        <v>23</v>
      </c>
      <c r="K2290">
        <v>7</v>
      </c>
      <c r="L2290">
        <v>627000</v>
      </c>
      <c r="M2290">
        <v>4389000</v>
      </c>
      <c r="N2290" t="str">
        <f>_xlfn.XLOOKUP(Table2[[#This Row],[metode_pembayaran]],Table11[metode_pembayaran],Table11[id_pembayaran])</f>
        <v>MP 05</v>
      </c>
      <c r="O2290" t="s">
        <v>72</v>
      </c>
      <c r="P2290" t="str">
        <f>_xlfn.XLOOKUP(Table2[[#This Row],[status_reservasi]],'Dim Status Reservasi'!$B$2:$B$5,'Dim Status Reservasi'!$A$2:$A$5)</f>
        <v>ST 003</v>
      </c>
      <c r="Q2290" t="s">
        <v>37</v>
      </c>
      <c r="R2290" t="str">
        <f>_xlfn.XLOOKUP(Table2[[#This Row],[kota_hotel]],'Dim Kota Hotel'!$B$2:$B$21,'Dim Kota Hotel'!$A$2:$A$21)</f>
        <v>LOK 014</v>
      </c>
      <c r="S2290" t="s">
        <v>222</v>
      </c>
    </row>
    <row r="2291" spans="1:19" x14ac:dyDescent="0.25">
      <c r="A2291" t="s">
        <v>6177</v>
      </c>
      <c r="B2291" t="str">
        <f>_xlfn.XLOOKUP(Table2[[#This Row],[tanggal_checkin]],Table6[tanggal_checkin],Table6[id_checkin])</f>
        <v>CI 0944</v>
      </c>
      <c r="C2291" t="s">
        <v>11448</v>
      </c>
      <c r="D2291" t="str">
        <f>_xlfn.XLOOKUP(Table2[[#This Row],[tanggal_checkout]],Table4[tanggal_checkout],Table4[id_checkout])</f>
        <v>CO 0949</v>
      </c>
      <c r="E2291" t="s">
        <v>11449</v>
      </c>
      <c r="F2291" s="8">
        <v>0.71030092592592597</v>
      </c>
      <c r="G2291" t="str">
        <f>_xlfn.XLOOKUP(Table2[[#This Row],[nama_tamu]],Table10[nama_tamu],Table10[id_tamu])</f>
        <v>CUS 2263</v>
      </c>
      <c r="H2291" t="s">
        <v>6179</v>
      </c>
      <c r="I2291" t="str">
        <f>_xlfn.XLOOKUP(Table2[[#This Row],[tipe_kamar]],Table12[tipe_kamar],Table12[id_kamar])</f>
        <v>KMR 004</v>
      </c>
      <c r="J2291" t="s">
        <v>47</v>
      </c>
      <c r="K2291">
        <v>2</v>
      </c>
      <c r="L2291">
        <v>410000</v>
      </c>
      <c r="M2291">
        <v>820000</v>
      </c>
      <c r="N2291" t="str">
        <f>_xlfn.XLOOKUP(Table2[[#This Row],[metode_pembayaran]],Table11[metode_pembayaran],Table11[id_pembayaran])</f>
        <v>MP 06</v>
      </c>
      <c r="O2291" t="s">
        <v>17</v>
      </c>
      <c r="P2291" t="str">
        <f>_xlfn.XLOOKUP(Table2[[#This Row],[status_reservasi]],'Dim Status Reservasi'!$B$2:$B$5,'Dim Status Reservasi'!$A$2:$A$5)</f>
        <v>ST 004</v>
      </c>
      <c r="Q2291" t="s">
        <v>48</v>
      </c>
      <c r="R2291" t="str">
        <f>_xlfn.XLOOKUP(Table2[[#This Row],[kota_hotel]],'Dim Kota Hotel'!$B$2:$B$21,'Dim Kota Hotel'!$A$2:$A$21)</f>
        <v>LOK 004</v>
      </c>
      <c r="S2291" t="s">
        <v>49</v>
      </c>
    </row>
    <row r="2292" spans="1:19" x14ac:dyDescent="0.25">
      <c r="A2292" t="s">
        <v>6180</v>
      </c>
      <c r="B2292" t="str">
        <f>_xlfn.XLOOKUP(Table2[[#This Row],[tanggal_checkin]],Table6[tanggal_checkin],Table6[id_checkin])</f>
        <v>CI 0259</v>
      </c>
      <c r="C2292" t="s">
        <v>11793</v>
      </c>
      <c r="D2292" t="str">
        <f>_xlfn.XLOOKUP(Table2[[#This Row],[tanggal_checkout]],Table4[tanggal_checkout],Table4[id_checkout])</f>
        <v>CO 0264</v>
      </c>
      <c r="E2292" t="s">
        <v>11309</v>
      </c>
      <c r="F2292" s="8">
        <v>0.62001157407407403</v>
      </c>
      <c r="G2292" t="str">
        <f>_xlfn.XLOOKUP(Table2[[#This Row],[nama_tamu]],Table10[nama_tamu],Table10[id_tamu])</f>
        <v>CUS 3207</v>
      </c>
      <c r="H2292" t="s">
        <v>6182</v>
      </c>
      <c r="I2292" t="str">
        <f>_xlfn.XLOOKUP(Table2[[#This Row],[tipe_kamar]],Table12[tipe_kamar],Table12[id_kamar])</f>
        <v>KMR 001</v>
      </c>
      <c r="J2292" t="s">
        <v>23</v>
      </c>
      <c r="K2292">
        <v>7</v>
      </c>
      <c r="L2292">
        <v>615000</v>
      </c>
      <c r="M2292">
        <v>4305000</v>
      </c>
      <c r="N2292" t="str">
        <f>_xlfn.XLOOKUP(Table2[[#This Row],[metode_pembayaran]],Table11[metode_pembayaran],Table11[id_pembayaran])</f>
        <v>MP 05</v>
      </c>
      <c r="O2292" t="s">
        <v>72</v>
      </c>
      <c r="P2292" t="str">
        <f>_xlfn.XLOOKUP(Table2[[#This Row],[status_reservasi]],'Dim Status Reservasi'!$B$2:$B$5,'Dim Status Reservasi'!$A$2:$A$5)</f>
        <v>ST 004</v>
      </c>
      <c r="Q2292" t="s">
        <v>48</v>
      </c>
      <c r="R2292" t="str">
        <f>_xlfn.XLOOKUP(Table2[[#This Row],[kota_hotel]],'Dim Kota Hotel'!$B$2:$B$21,'Dim Kota Hotel'!$A$2:$A$21)</f>
        <v>LOK 007</v>
      </c>
      <c r="S2292" t="s">
        <v>145</v>
      </c>
    </row>
    <row r="2293" spans="1:19" x14ac:dyDescent="0.25">
      <c r="A2293" t="s">
        <v>6183</v>
      </c>
      <c r="B2293" t="str">
        <f>_xlfn.XLOOKUP(Table2[[#This Row],[tanggal_checkin]],Table6[tanggal_checkin],Table6[id_checkin])</f>
        <v>CI 0506</v>
      </c>
      <c r="C2293" t="s">
        <v>11540</v>
      </c>
      <c r="D2293" t="str">
        <f>_xlfn.XLOOKUP(Table2[[#This Row],[tanggal_checkout]],Table4[tanggal_checkout],Table4[id_checkout])</f>
        <v>CO 0508</v>
      </c>
      <c r="E2293" t="s">
        <v>11600</v>
      </c>
      <c r="F2293" s="8">
        <v>0.74932870370370375</v>
      </c>
      <c r="G2293" t="str">
        <f>_xlfn.XLOOKUP(Table2[[#This Row],[nama_tamu]],Table10[nama_tamu],Table10[id_tamu])</f>
        <v>CUS 0176</v>
      </c>
      <c r="H2293" t="s">
        <v>6185</v>
      </c>
      <c r="I2293" t="str">
        <f>_xlfn.XLOOKUP(Table2[[#This Row],[tipe_kamar]],Table12[tipe_kamar],Table12[id_kamar])</f>
        <v>KMR 001</v>
      </c>
      <c r="J2293" t="s">
        <v>23</v>
      </c>
      <c r="K2293">
        <v>1</v>
      </c>
      <c r="L2293">
        <v>608000</v>
      </c>
      <c r="M2293">
        <v>608000</v>
      </c>
      <c r="N2293" t="str">
        <f>_xlfn.XLOOKUP(Table2[[#This Row],[metode_pembayaran]],Table11[metode_pembayaran],Table11[id_pembayaran])</f>
        <v>MP 03</v>
      </c>
      <c r="O2293" t="s">
        <v>36</v>
      </c>
      <c r="P2293" t="str">
        <f>_xlfn.XLOOKUP(Table2[[#This Row],[status_reservasi]],'Dim Status Reservasi'!$B$2:$B$5,'Dim Status Reservasi'!$A$2:$A$5)</f>
        <v>ST 004</v>
      </c>
      <c r="Q2293" t="s">
        <v>48</v>
      </c>
      <c r="R2293" t="str">
        <f>_xlfn.XLOOKUP(Table2[[#This Row],[kota_hotel]],'Dim Kota Hotel'!$B$2:$B$21,'Dim Kota Hotel'!$A$2:$A$21)</f>
        <v>LOK 011</v>
      </c>
      <c r="S2293" t="s">
        <v>38</v>
      </c>
    </row>
    <row r="2294" spans="1:19" x14ac:dyDescent="0.25">
      <c r="A2294" t="s">
        <v>6186</v>
      </c>
      <c r="B2294" t="str">
        <f>_xlfn.XLOOKUP(Table2[[#This Row],[tanggal_checkin]],Table6[tanggal_checkin],Table6[id_checkin])</f>
        <v>CI 0546</v>
      </c>
      <c r="C2294" t="s">
        <v>12039</v>
      </c>
      <c r="D2294" t="str">
        <f>_xlfn.XLOOKUP(Table2[[#This Row],[tanggal_checkout]],Table4[tanggal_checkout],Table4[id_checkout])</f>
        <v>CO 0552</v>
      </c>
      <c r="E2294" t="s">
        <v>11921</v>
      </c>
      <c r="F2294" s="8">
        <v>0.31357638888888889</v>
      </c>
      <c r="G2294" t="str">
        <f>_xlfn.XLOOKUP(Table2[[#This Row],[nama_tamu]],Table10[nama_tamu],Table10[id_tamu])</f>
        <v>CUS 1555</v>
      </c>
      <c r="H2294" t="s">
        <v>6188</v>
      </c>
      <c r="I2294" t="str">
        <f>_xlfn.XLOOKUP(Table2[[#This Row],[tipe_kamar]],Table12[tipe_kamar],Table12[id_kamar])</f>
        <v>KMR 004</v>
      </c>
      <c r="J2294" t="s">
        <v>47</v>
      </c>
      <c r="K2294">
        <v>6</v>
      </c>
      <c r="L2294">
        <v>473000</v>
      </c>
      <c r="M2294">
        <v>2838000</v>
      </c>
      <c r="N2294" t="str">
        <f>_xlfn.XLOOKUP(Table2[[#This Row],[metode_pembayaran]],Table11[metode_pembayaran],Table11[id_pembayaran])</f>
        <v>MP 02</v>
      </c>
      <c r="O2294" t="s">
        <v>30</v>
      </c>
      <c r="P2294" t="str">
        <f>_xlfn.XLOOKUP(Table2[[#This Row],[status_reservasi]],'Dim Status Reservasi'!$B$2:$B$5,'Dim Status Reservasi'!$A$2:$A$5)</f>
        <v>ST 002</v>
      </c>
      <c r="Q2294" t="s">
        <v>124</v>
      </c>
      <c r="R2294" t="str">
        <f>_xlfn.XLOOKUP(Table2[[#This Row],[kota_hotel]],'Dim Kota Hotel'!$B$2:$B$21,'Dim Kota Hotel'!$A$2:$A$21)</f>
        <v>LOK 016</v>
      </c>
      <c r="S2294" t="s">
        <v>117</v>
      </c>
    </row>
    <row r="2295" spans="1:19" x14ac:dyDescent="0.25">
      <c r="A2295" t="s">
        <v>6189</v>
      </c>
      <c r="B2295" t="str">
        <f>_xlfn.XLOOKUP(Table2[[#This Row],[tanggal_checkin]],Table6[tanggal_checkin],Table6[id_checkin])</f>
        <v>CI 0565</v>
      </c>
      <c r="C2295" t="s">
        <v>11253</v>
      </c>
      <c r="D2295" t="str">
        <f>_xlfn.XLOOKUP(Table2[[#This Row],[tanggal_checkout]],Table4[tanggal_checkout],Table4[id_checkout])</f>
        <v>CO 0571</v>
      </c>
      <c r="E2295" t="s">
        <v>11089</v>
      </c>
      <c r="F2295" s="8">
        <v>0.48798611111111112</v>
      </c>
      <c r="G2295" t="str">
        <f>_xlfn.XLOOKUP(Table2[[#This Row],[nama_tamu]],Table10[nama_tamu],Table10[id_tamu])</f>
        <v>CUS 1541</v>
      </c>
      <c r="H2295" t="s">
        <v>6190</v>
      </c>
      <c r="I2295" t="str">
        <f>_xlfn.XLOOKUP(Table2[[#This Row],[tipe_kamar]],Table12[tipe_kamar],Table12[id_kamar])</f>
        <v>KMR 003</v>
      </c>
      <c r="J2295" t="s">
        <v>64</v>
      </c>
      <c r="K2295">
        <v>6</v>
      </c>
      <c r="L2295">
        <v>1120000</v>
      </c>
      <c r="M2295">
        <v>6720000</v>
      </c>
      <c r="N2295" t="str">
        <f>_xlfn.XLOOKUP(Table2[[#This Row],[metode_pembayaran]],Table11[metode_pembayaran],Table11[id_pembayaran])</f>
        <v>MP 04</v>
      </c>
      <c r="O2295" t="s">
        <v>53</v>
      </c>
      <c r="P2295" t="str">
        <f>_xlfn.XLOOKUP(Table2[[#This Row],[status_reservasi]],'Dim Status Reservasi'!$B$2:$B$5,'Dim Status Reservasi'!$A$2:$A$5)</f>
        <v>ST 001</v>
      </c>
      <c r="Q2295" t="s">
        <v>214</v>
      </c>
      <c r="R2295" t="str">
        <f>_xlfn.XLOOKUP(Table2[[#This Row],[kota_hotel]],'Dim Kota Hotel'!$B$2:$B$21,'Dim Kota Hotel'!$A$2:$A$21)</f>
        <v>LOK 006</v>
      </c>
      <c r="S2295" t="s">
        <v>129</v>
      </c>
    </row>
    <row r="2296" spans="1:19" x14ac:dyDescent="0.25">
      <c r="A2296" t="s">
        <v>6191</v>
      </c>
      <c r="B2296" t="str">
        <f>_xlfn.XLOOKUP(Table2[[#This Row],[tanggal_checkin]],Table6[tanggal_checkin],Table6[id_checkin])</f>
        <v>CI 0174</v>
      </c>
      <c r="C2296" t="s">
        <v>11414</v>
      </c>
      <c r="D2296" t="str">
        <f>_xlfn.XLOOKUP(Table2[[#This Row],[tanggal_checkout]],Table4[tanggal_checkout],Table4[id_checkout])</f>
        <v>CO 0179</v>
      </c>
      <c r="E2296" t="s">
        <v>11432</v>
      </c>
      <c r="F2296" s="8">
        <v>7.0578703703703699E-2</v>
      </c>
      <c r="G2296" t="str">
        <f>_xlfn.XLOOKUP(Table2[[#This Row],[nama_tamu]],Table10[nama_tamu],Table10[id_tamu])</f>
        <v>CUS 3714</v>
      </c>
      <c r="H2296" t="s">
        <v>6193</v>
      </c>
      <c r="I2296" t="str">
        <f>_xlfn.XLOOKUP(Table2[[#This Row],[tipe_kamar]],Table12[tipe_kamar],Table12[id_kamar])</f>
        <v>KMR 001</v>
      </c>
      <c r="J2296" t="s">
        <v>23</v>
      </c>
      <c r="K2296">
        <v>3</v>
      </c>
      <c r="L2296">
        <v>623000</v>
      </c>
      <c r="M2296">
        <v>1869000</v>
      </c>
      <c r="N2296" t="str">
        <f>_xlfn.XLOOKUP(Table2[[#This Row],[metode_pembayaran]],Table11[metode_pembayaran],Table11[id_pembayaran])</f>
        <v>MP 04</v>
      </c>
      <c r="O2296" t="s">
        <v>53</v>
      </c>
      <c r="P2296" t="str">
        <f>_xlfn.XLOOKUP(Table2[[#This Row],[status_reservasi]],'Dim Status Reservasi'!$B$2:$B$5,'Dim Status Reservasi'!$A$2:$A$5)</f>
        <v>ST 004</v>
      </c>
      <c r="Q2296" t="s">
        <v>48</v>
      </c>
      <c r="R2296" t="str">
        <f>_xlfn.XLOOKUP(Table2[[#This Row],[kota_hotel]],'Dim Kota Hotel'!$B$2:$B$21,'Dim Kota Hotel'!$A$2:$A$21)</f>
        <v>LOK 008</v>
      </c>
      <c r="S2296" t="s">
        <v>68</v>
      </c>
    </row>
    <row r="2297" spans="1:19" x14ac:dyDescent="0.25">
      <c r="A2297" t="s">
        <v>6194</v>
      </c>
      <c r="B2297" t="str">
        <f>_xlfn.XLOOKUP(Table2[[#This Row],[tanggal_checkin]],Table6[tanggal_checkin],Table6[id_checkin])</f>
        <v>CI 0418</v>
      </c>
      <c r="C2297" t="s">
        <v>11825</v>
      </c>
      <c r="D2297" t="str">
        <f>_xlfn.XLOOKUP(Table2[[#This Row],[tanggal_checkout]],Table4[tanggal_checkout],Table4[id_checkout])</f>
        <v>CO 0428</v>
      </c>
      <c r="E2297" t="s">
        <v>12020</v>
      </c>
      <c r="F2297" s="8">
        <v>0.42836805555555557</v>
      </c>
      <c r="G2297" t="str">
        <f>_xlfn.XLOOKUP(Table2[[#This Row],[nama_tamu]],Table10[nama_tamu],Table10[id_tamu])</f>
        <v>CUS 0961</v>
      </c>
      <c r="H2297" t="s">
        <v>6195</v>
      </c>
      <c r="I2297" t="str">
        <f>_xlfn.XLOOKUP(Table2[[#This Row],[tipe_kamar]],Table12[tipe_kamar],Table12[id_kamar])</f>
        <v>KMR 004</v>
      </c>
      <c r="J2297" t="s">
        <v>47</v>
      </c>
      <c r="K2297">
        <v>8</v>
      </c>
      <c r="L2297">
        <v>409000</v>
      </c>
      <c r="M2297">
        <v>3272000</v>
      </c>
      <c r="N2297" t="str">
        <f>_xlfn.XLOOKUP(Table2[[#This Row],[metode_pembayaran]],Table11[metode_pembayaran],Table11[id_pembayaran])</f>
        <v>MP 05</v>
      </c>
      <c r="O2297" t="s">
        <v>72</v>
      </c>
      <c r="P2297" t="str">
        <f>_xlfn.XLOOKUP(Table2[[#This Row],[status_reservasi]],'Dim Status Reservasi'!$B$2:$B$5,'Dim Status Reservasi'!$A$2:$A$5)</f>
        <v>ST 003</v>
      </c>
      <c r="Q2297" t="s">
        <v>37</v>
      </c>
      <c r="R2297" t="str">
        <f>_xlfn.XLOOKUP(Table2[[#This Row],[kota_hotel]],'Dim Kota Hotel'!$B$2:$B$21,'Dim Kota Hotel'!$A$2:$A$21)</f>
        <v>LOK 016</v>
      </c>
      <c r="S2297" t="s">
        <v>117</v>
      </c>
    </row>
    <row r="2298" spans="1:19" x14ac:dyDescent="0.25">
      <c r="A2298" t="s">
        <v>6196</v>
      </c>
      <c r="B2298" t="str">
        <f>_xlfn.XLOOKUP(Table2[[#This Row],[tanggal_checkin]],Table6[tanggal_checkin],Table6[id_checkin])</f>
        <v>CI 0110</v>
      </c>
      <c r="C2298" t="s">
        <v>11890</v>
      </c>
      <c r="D2298" t="str">
        <f>_xlfn.XLOOKUP(Table2[[#This Row],[tanggal_checkout]],Table4[tanggal_checkout],Table4[id_checkout])</f>
        <v>CO 0113</v>
      </c>
      <c r="E2298" t="s">
        <v>11926</v>
      </c>
      <c r="F2298" s="8">
        <v>4.5486111111111109E-2</v>
      </c>
      <c r="G2298" t="str">
        <f>_xlfn.XLOOKUP(Table2[[#This Row],[nama_tamu]],Table10[nama_tamu],Table10[id_tamu])</f>
        <v>CUS 0841</v>
      </c>
      <c r="H2298" t="s">
        <v>6197</v>
      </c>
      <c r="I2298" t="str">
        <f>_xlfn.XLOOKUP(Table2[[#This Row],[tipe_kamar]],Table12[tipe_kamar],Table12[id_kamar])</f>
        <v>KMR 004</v>
      </c>
      <c r="J2298" t="s">
        <v>47</v>
      </c>
      <c r="K2298">
        <v>3</v>
      </c>
      <c r="L2298">
        <v>473000</v>
      </c>
      <c r="M2298">
        <v>1419000</v>
      </c>
      <c r="N2298" t="str">
        <f>_xlfn.XLOOKUP(Table2[[#This Row],[metode_pembayaran]],Table11[metode_pembayaran],Table11[id_pembayaran])</f>
        <v>MP 02</v>
      </c>
      <c r="O2298" t="s">
        <v>30</v>
      </c>
      <c r="P2298" t="str">
        <f>_xlfn.XLOOKUP(Table2[[#This Row],[status_reservasi]],'Dim Status Reservasi'!$B$2:$B$5,'Dim Status Reservasi'!$A$2:$A$5)</f>
        <v>ST 002</v>
      </c>
      <c r="Q2298" t="s">
        <v>124</v>
      </c>
      <c r="R2298" t="str">
        <f>_xlfn.XLOOKUP(Table2[[#This Row],[kota_hotel]],'Dim Kota Hotel'!$B$2:$B$21,'Dim Kota Hotel'!$A$2:$A$21)</f>
        <v>LOK 001</v>
      </c>
      <c r="S2298" t="s">
        <v>74</v>
      </c>
    </row>
    <row r="2299" spans="1:19" x14ac:dyDescent="0.25">
      <c r="A2299" t="s">
        <v>6198</v>
      </c>
      <c r="B2299" t="str">
        <f>_xlfn.XLOOKUP(Table2[[#This Row],[tanggal_checkin]],Table6[tanggal_checkin],Table6[id_checkin])</f>
        <v>CI 0474</v>
      </c>
      <c r="C2299" t="s">
        <v>11878</v>
      </c>
      <c r="D2299" t="str">
        <f>_xlfn.XLOOKUP(Table2[[#This Row],[tanggal_checkout]],Table4[tanggal_checkout],Table4[id_checkout])</f>
        <v>CO 0477</v>
      </c>
      <c r="E2299" t="s">
        <v>11420</v>
      </c>
      <c r="F2299" s="8">
        <v>0.89974537037037039</v>
      </c>
      <c r="G2299" t="str">
        <f>_xlfn.XLOOKUP(Table2[[#This Row],[nama_tamu]],Table10[nama_tamu],Table10[id_tamu])</f>
        <v>CUS 3258</v>
      </c>
      <c r="H2299" t="s">
        <v>6200</v>
      </c>
      <c r="I2299" t="str">
        <f>_xlfn.XLOOKUP(Table2[[#This Row],[tipe_kamar]],Table12[tipe_kamar],Table12[id_kamar])</f>
        <v>KMR 003</v>
      </c>
      <c r="J2299" t="s">
        <v>64</v>
      </c>
      <c r="K2299">
        <v>1</v>
      </c>
      <c r="L2299">
        <v>1085000</v>
      </c>
      <c r="M2299">
        <v>1085000</v>
      </c>
      <c r="N2299" t="str">
        <f>_xlfn.XLOOKUP(Table2[[#This Row],[metode_pembayaran]],Table11[metode_pembayaran],Table11[id_pembayaran])</f>
        <v>MP 06</v>
      </c>
      <c r="O2299" t="s">
        <v>17</v>
      </c>
      <c r="P2299" t="str">
        <f>_xlfn.XLOOKUP(Table2[[#This Row],[status_reservasi]],'Dim Status Reservasi'!$B$2:$B$5,'Dim Status Reservasi'!$A$2:$A$5)</f>
        <v>ST 003</v>
      </c>
      <c r="Q2299" t="s">
        <v>37</v>
      </c>
      <c r="R2299" t="str">
        <f>_xlfn.XLOOKUP(Table2[[#This Row],[kota_hotel]],'Dim Kota Hotel'!$B$2:$B$21,'Dim Kota Hotel'!$A$2:$A$21)</f>
        <v>LOK 006</v>
      </c>
      <c r="S2299" t="s">
        <v>129</v>
      </c>
    </row>
    <row r="2300" spans="1:19" x14ac:dyDescent="0.25">
      <c r="A2300" t="s">
        <v>6201</v>
      </c>
      <c r="B2300" t="str">
        <f>_xlfn.XLOOKUP(Table2[[#This Row],[tanggal_checkin]],Table6[tanggal_checkin],Table6[id_checkin])</f>
        <v>CI 0244</v>
      </c>
      <c r="C2300" t="s">
        <v>11673</v>
      </c>
      <c r="D2300" t="str">
        <f>_xlfn.XLOOKUP(Table2[[#This Row],[tanggal_checkout]],Table4[tanggal_checkout],Table4[id_checkout])</f>
        <v>CO 0250</v>
      </c>
      <c r="E2300" t="s">
        <v>11154</v>
      </c>
      <c r="F2300" s="8">
        <v>0.34741898148148148</v>
      </c>
      <c r="G2300" t="str">
        <f>_xlfn.XLOOKUP(Table2[[#This Row],[nama_tamu]],Table10[nama_tamu],Table10[id_tamu])</f>
        <v>CUS 1829</v>
      </c>
      <c r="H2300" t="s">
        <v>6203</v>
      </c>
      <c r="I2300" t="str">
        <f>_xlfn.XLOOKUP(Table2[[#This Row],[tipe_kamar]],Table12[tipe_kamar],Table12[id_kamar])</f>
        <v>KMR 003</v>
      </c>
      <c r="J2300" t="s">
        <v>64</v>
      </c>
      <c r="K2300">
        <v>8</v>
      </c>
      <c r="L2300">
        <v>1225000</v>
      </c>
      <c r="M2300">
        <v>9800000</v>
      </c>
      <c r="N2300" t="str">
        <f>_xlfn.XLOOKUP(Table2[[#This Row],[metode_pembayaran]],Table11[metode_pembayaran],Table11[id_pembayaran])</f>
        <v>MP 06</v>
      </c>
      <c r="O2300" t="s">
        <v>17</v>
      </c>
      <c r="P2300" t="str">
        <f>_xlfn.XLOOKUP(Table2[[#This Row],[status_reservasi]],'Dim Status Reservasi'!$B$2:$B$5,'Dim Status Reservasi'!$A$2:$A$5)</f>
        <v>ST 003</v>
      </c>
      <c r="Q2300" t="s">
        <v>37</v>
      </c>
      <c r="R2300" t="str">
        <f>_xlfn.XLOOKUP(Table2[[#This Row],[kota_hotel]],'Dim Kota Hotel'!$B$2:$B$21,'Dim Kota Hotel'!$A$2:$A$21)</f>
        <v>LOK 002</v>
      </c>
      <c r="S2300" t="s">
        <v>60</v>
      </c>
    </row>
    <row r="2301" spans="1:19" x14ac:dyDescent="0.25">
      <c r="A2301" t="s">
        <v>6204</v>
      </c>
      <c r="B2301" t="str">
        <f>_xlfn.XLOOKUP(Table2[[#This Row],[tanggal_checkin]],Table6[tanggal_checkin],Table6[id_checkin])</f>
        <v>CI 0617</v>
      </c>
      <c r="C2301" t="s">
        <v>11313</v>
      </c>
      <c r="D2301" t="str">
        <f>_xlfn.XLOOKUP(Table2[[#This Row],[tanggal_checkout]],Table4[tanggal_checkout],Table4[id_checkout])</f>
        <v>CO 0625</v>
      </c>
      <c r="E2301" t="s">
        <v>11163</v>
      </c>
      <c r="F2301" s="8">
        <v>9.4097222222222221E-2</v>
      </c>
      <c r="G2301" t="str">
        <f>_xlfn.XLOOKUP(Table2[[#This Row],[nama_tamu]],Table10[nama_tamu],Table10[id_tamu])</f>
        <v>CUS 0139</v>
      </c>
      <c r="H2301" t="s">
        <v>11134</v>
      </c>
      <c r="I2301" t="str">
        <f>_xlfn.XLOOKUP(Table2[[#This Row],[tipe_kamar]],Table12[tipe_kamar],Table12[id_kamar])</f>
        <v>KMR 002</v>
      </c>
      <c r="J2301" t="s">
        <v>82</v>
      </c>
      <c r="K2301">
        <v>8</v>
      </c>
      <c r="L2301">
        <v>337000</v>
      </c>
      <c r="M2301">
        <v>2696000</v>
      </c>
      <c r="N2301" t="str">
        <f>_xlfn.XLOOKUP(Table2[[#This Row],[metode_pembayaran]],Table11[metode_pembayaran],Table11[id_pembayaran])</f>
        <v>MP 04</v>
      </c>
      <c r="O2301" t="s">
        <v>53</v>
      </c>
      <c r="P2301" t="str">
        <f>_xlfn.XLOOKUP(Table2[[#This Row],[status_reservasi]],'Dim Status Reservasi'!$B$2:$B$5,'Dim Status Reservasi'!$A$2:$A$5)</f>
        <v>ST 003</v>
      </c>
      <c r="Q2301" t="s">
        <v>37</v>
      </c>
      <c r="R2301" t="str">
        <f>_xlfn.XLOOKUP(Table2[[#This Row],[kota_hotel]],'Dim Kota Hotel'!$B$2:$B$21,'Dim Kota Hotel'!$A$2:$A$21)</f>
        <v>LOK 010</v>
      </c>
      <c r="S2301" t="s">
        <v>226</v>
      </c>
    </row>
    <row r="2302" spans="1:19" x14ac:dyDescent="0.25">
      <c r="A2302" t="s">
        <v>6205</v>
      </c>
      <c r="B2302" t="str">
        <f>_xlfn.XLOOKUP(Table2[[#This Row],[tanggal_checkin]],Table6[tanggal_checkin],Table6[id_checkin])</f>
        <v>CI 0660</v>
      </c>
      <c r="C2302" t="s">
        <v>11261</v>
      </c>
      <c r="D2302" t="str">
        <f>_xlfn.XLOOKUP(Table2[[#This Row],[tanggal_checkout]],Table4[tanggal_checkout],Table4[id_checkout])</f>
        <v>CO 0662</v>
      </c>
      <c r="E2302" t="s">
        <v>11950</v>
      </c>
      <c r="F2302" s="8">
        <v>0.71805555555555556</v>
      </c>
      <c r="G2302" t="str">
        <f>_xlfn.XLOOKUP(Table2[[#This Row],[nama_tamu]],Table10[nama_tamu],Table10[id_tamu])</f>
        <v>CUS 2508</v>
      </c>
      <c r="H2302" t="s">
        <v>6206</v>
      </c>
      <c r="I2302" t="str">
        <f>_xlfn.XLOOKUP(Table2[[#This Row],[tipe_kamar]],Table12[tipe_kamar],Table12[id_kamar])</f>
        <v>KMR 004</v>
      </c>
      <c r="J2302" t="s">
        <v>47</v>
      </c>
      <c r="K2302">
        <v>1</v>
      </c>
      <c r="L2302">
        <v>412000</v>
      </c>
      <c r="M2302">
        <v>412000</v>
      </c>
      <c r="N2302" t="str">
        <f>_xlfn.XLOOKUP(Table2[[#This Row],[metode_pembayaran]],Table11[metode_pembayaran],Table11[id_pembayaran])</f>
        <v>MP 06</v>
      </c>
      <c r="O2302" t="s">
        <v>17</v>
      </c>
      <c r="P2302" t="str">
        <f>_xlfn.XLOOKUP(Table2[[#This Row],[status_reservasi]],'Dim Status Reservasi'!$B$2:$B$5,'Dim Status Reservasi'!$A$2:$A$5)</f>
        <v>ST 002</v>
      </c>
      <c r="Q2302" t="s">
        <v>124</v>
      </c>
      <c r="R2302" t="str">
        <f>_xlfn.XLOOKUP(Table2[[#This Row],[kota_hotel]],'Dim Kota Hotel'!$B$2:$B$21,'Dim Kota Hotel'!$A$2:$A$21)</f>
        <v>LOK 005</v>
      </c>
      <c r="S2302" t="s">
        <v>43</v>
      </c>
    </row>
    <row r="2303" spans="1:19" x14ac:dyDescent="0.25">
      <c r="A2303" t="s">
        <v>6207</v>
      </c>
      <c r="B2303" t="str">
        <f>_xlfn.XLOOKUP(Table2[[#This Row],[tanggal_checkin]],Table6[tanggal_checkin],Table6[id_checkin])</f>
        <v>CI 0207</v>
      </c>
      <c r="C2303" t="s">
        <v>11644</v>
      </c>
      <c r="D2303" t="str">
        <f>_xlfn.XLOOKUP(Table2[[#This Row],[tanggal_checkout]],Table4[tanggal_checkout],Table4[id_checkout])</f>
        <v>CO 0215</v>
      </c>
      <c r="E2303" t="s">
        <v>11778</v>
      </c>
      <c r="F2303" s="8">
        <v>6.3923611111111112E-2</v>
      </c>
      <c r="G2303" t="str">
        <f>_xlfn.XLOOKUP(Table2[[#This Row],[nama_tamu]],Table10[nama_tamu],Table10[id_tamu])</f>
        <v>CUS 3111</v>
      </c>
      <c r="H2303" t="s">
        <v>6208</v>
      </c>
      <c r="I2303" t="str">
        <f>_xlfn.XLOOKUP(Table2[[#This Row],[tipe_kamar]],Table12[tipe_kamar],Table12[id_kamar])</f>
        <v>KMR 003</v>
      </c>
      <c r="J2303" t="s">
        <v>64</v>
      </c>
      <c r="K2303">
        <v>9</v>
      </c>
      <c r="L2303">
        <v>1372000</v>
      </c>
      <c r="M2303">
        <v>12348000</v>
      </c>
      <c r="N2303" t="str">
        <f>_xlfn.XLOOKUP(Table2[[#This Row],[metode_pembayaran]],Table11[metode_pembayaran],Table11[id_pembayaran])</f>
        <v>MP 04</v>
      </c>
      <c r="O2303" t="s">
        <v>53</v>
      </c>
      <c r="P2303" t="str">
        <f>_xlfn.XLOOKUP(Table2[[#This Row],[status_reservasi]],'Dim Status Reservasi'!$B$2:$B$5,'Dim Status Reservasi'!$A$2:$A$5)</f>
        <v>ST 004</v>
      </c>
      <c r="Q2303" t="s">
        <v>48</v>
      </c>
      <c r="R2303" t="str">
        <f>_xlfn.XLOOKUP(Table2[[#This Row],[kota_hotel]],'Dim Kota Hotel'!$B$2:$B$21,'Dim Kota Hotel'!$A$2:$A$21)</f>
        <v>LOK 016</v>
      </c>
      <c r="S2303" t="s">
        <v>117</v>
      </c>
    </row>
    <row r="2304" spans="1:19" x14ac:dyDescent="0.25">
      <c r="A2304" t="s">
        <v>6209</v>
      </c>
      <c r="B2304" t="str">
        <f>_xlfn.XLOOKUP(Table2[[#This Row],[tanggal_checkin]],Table6[tanggal_checkin],Table6[id_checkin])</f>
        <v>CI 0653</v>
      </c>
      <c r="C2304" t="s">
        <v>11960</v>
      </c>
      <c r="D2304" t="str">
        <f>_xlfn.XLOOKUP(Table2[[#This Row],[tanggal_checkout]],Table4[tanggal_checkout],Table4[id_checkout])</f>
        <v>CO 0658</v>
      </c>
      <c r="E2304" t="s">
        <v>11481</v>
      </c>
      <c r="F2304" s="8">
        <v>0.26893518518518517</v>
      </c>
      <c r="G2304" t="str">
        <f>_xlfn.XLOOKUP(Table2[[#This Row],[nama_tamu]],Table10[nama_tamu],Table10[id_tamu])</f>
        <v>CUS 0952</v>
      </c>
      <c r="H2304" t="s">
        <v>6210</v>
      </c>
      <c r="I2304" t="str">
        <f>_xlfn.XLOOKUP(Table2[[#This Row],[tipe_kamar]],Table12[tipe_kamar],Table12[id_kamar])</f>
        <v>KMR 003</v>
      </c>
      <c r="J2304" t="s">
        <v>64</v>
      </c>
      <c r="K2304">
        <v>4</v>
      </c>
      <c r="L2304">
        <v>1212000</v>
      </c>
      <c r="M2304">
        <v>4848000</v>
      </c>
      <c r="N2304" t="str">
        <f>_xlfn.XLOOKUP(Table2[[#This Row],[metode_pembayaran]],Table11[metode_pembayaran],Table11[id_pembayaran])</f>
        <v>MP 06</v>
      </c>
      <c r="O2304" t="s">
        <v>17</v>
      </c>
      <c r="P2304" t="str">
        <f>_xlfn.XLOOKUP(Table2[[#This Row],[status_reservasi]],'Dim Status Reservasi'!$B$2:$B$5,'Dim Status Reservasi'!$A$2:$A$5)</f>
        <v>ST 004</v>
      </c>
      <c r="Q2304" t="s">
        <v>48</v>
      </c>
      <c r="R2304" t="str">
        <f>_xlfn.XLOOKUP(Table2[[#This Row],[kota_hotel]],'Dim Kota Hotel'!$B$2:$B$21,'Dim Kota Hotel'!$A$2:$A$21)</f>
        <v>LOK 018</v>
      </c>
      <c r="S2304" t="s">
        <v>102</v>
      </c>
    </row>
    <row r="2305" spans="1:19" x14ac:dyDescent="0.25">
      <c r="A2305" t="s">
        <v>6211</v>
      </c>
      <c r="B2305" t="str">
        <f>_xlfn.XLOOKUP(Table2[[#This Row],[tanggal_checkin]],Table6[tanggal_checkin],Table6[id_checkin])</f>
        <v>CI 0577</v>
      </c>
      <c r="C2305" t="s">
        <v>11697</v>
      </c>
      <c r="D2305" t="str">
        <f>_xlfn.XLOOKUP(Table2[[#This Row],[tanggal_checkout]],Table4[tanggal_checkout],Table4[id_checkout])</f>
        <v>CO 0584</v>
      </c>
      <c r="E2305" t="s">
        <v>11922</v>
      </c>
      <c r="F2305" s="8">
        <v>0.94215277777777773</v>
      </c>
      <c r="G2305" t="str">
        <f>_xlfn.XLOOKUP(Table2[[#This Row],[nama_tamu]],Table10[nama_tamu],Table10[id_tamu])</f>
        <v>CUS 2725</v>
      </c>
      <c r="H2305" t="s">
        <v>6212</v>
      </c>
      <c r="I2305" t="str">
        <f>_xlfn.XLOOKUP(Table2[[#This Row],[tipe_kamar]],Table12[tipe_kamar],Table12[id_kamar])</f>
        <v>KMR 002</v>
      </c>
      <c r="J2305" t="s">
        <v>82</v>
      </c>
      <c r="K2305">
        <v>7</v>
      </c>
      <c r="L2305">
        <v>328000</v>
      </c>
      <c r="M2305">
        <v>2296000</v>
      </c>
      <c r="N2305" t="str">
        <f>_xlfn.XLOOKUP(Table2[[#This Row],[metode_pembayaran]],Table11[metode_pembayaran],Table11[id_pembayaran])</f>
        <v>MP 03</v>
      </c>
      <c r="O2305" t="s">
        <v>36</v>
      </c>
      <c r="P2305" t="str">
        <f>_xlfn.XLOOKUP(Table2[[#This Row],[status_reservasi]],'Dim Status Reservasi'!$B$2:$B$5,'Dim Status Reservasi'!$A$2:$A$5)</f>
        <v>ST 004</v>
      </c>
      <c r="Q2305" t="s">
        <v>48</v>
      </c>
      <c r="R2305" t="str">
        <f>_xlfn.XLOOKUP(Table2[[#This Row],[kota_hotel]],'Dim Kota Hotel'!$B$2:$B$21,'Dim Kota Hotel'!$A$2:$A$21)</f>
        <v>LOK 002</v>
      </c>
      <c r="S2305" t="s">
        <v>60</v>
      </c>
    </row>
    <row r="2306" spans="1:19" x14ac:dyDescent="0.25">
      <c r="A2306" t="s">
        <v>6213</v>
      </c>
      <c r="B2306" t="str">
        <f>_xlfn.XLOOKUP(Table2[[#This Row],[tanggal_checkin]],Table6[tanggal_checkin],Table6[id_checkin])</f>
        <v>CI 0845</v>
      </c>
      <c r="C2306" t="s">
        <v>11158</v>
      </c>
      <c r="D2306" t="str">
        <f>_xlfn.XLOOKUP(Table2[[#This Row],[tanggal_checkout]],Table4[tanggal_checkout],Table4[id_checkout])</f>
        <v>CO 0851</v>
      </c>
      <c r="E2306" t="s">
        <v>11903</v>
      </c>
      <c r="F2306" s="8">
        <v>4.7129629629629632E-2</v>
      </c>
      <c r="G2306" t="str">
        <f>_xlfn.XLOOKUP(Table2[[#This Row],[nama_tamu]],Table10[nama_tamu],Table10[id_tamu])</f>
        <v>CUS 1415</v>
      </c>
      <c r="H2306" t="s">
        <v>6214</v>
      </c>
      <c r="I2306" t="str">
        <f>_xlfn.XLOOKUP(Table2[[#This Row],[tipe_kamar]],Table12[tipe_kamar],Table12[id_kamar])</f>
        <v>KMR 003</v>
      </c>
      <c r="J2306" t="s">
        <v>64</v>
      </c>
      <c r="K2306">
        <v>4</v>
      </c>
      <c r="L2306">
        <v>1234000</v>
      </c>
      <c r="M2306">
        <v>4936000</v>
      </c>
      <c r="N2306" t="str">
        <f>_xlfn.XLOOKUP(Table2[[#This Row],[metode_pembayaran]],Table11[metode_pembayaran],Table11[id_pembayaran])</f>
        <v>MP 04</v>
      </c>
      <c r="O2306" t="s">
        <v>53</v>
      </c>
      <c r="P2306" t="str">
        <f>_xlfn.XLOOKUP(Table2[[#This Row],[status_reservasi]],'Dim Status Reservasi'!$B$2:$B$5,'Dim Status Reservasi'!$A$2:$A$5)</f>
        <v>ST 004</v>
      </c>
      <c r="Q2306" t="s">
        <v>48</v>
      </c>
      <c r="R2306" t="str">
        <f>_xlfn.XLOOKUP(Table2[[#This Row],[kota_hotel]],'Dim Kota Hotel'!$B$2:$B$21,'Dim Kota Hotel'!$A$2:$A$21)</f>
        <v>LOK 004</v>
      </c>
      <c r="S2306" t="s">
        <v>49</v>
      </c>
    </row>
    <row r="2307" spans="1:19" x14ac:dyDescent="0.25">
      <c r="A2307" t="s">
        <v>6215</v>
      </c>
      <c r="B2307" t="str">
        <f>_xlfn.XLOOKUP(Table2[[#This Row],[tanggal_checkin]],Table6[tanggal_checkin],Table6[id_checkin])</f>
        <v>CI 0102</v>
      </c>
      <c r="C2307" t="s">
        <v>11595</v>
      </c>
      <c r="D2307" t="str">
        <f>_xlfn.XLOOKUP(Table2[[#This Row],[tanggal_checkout]],Table4[tanggal_checkout],Table4[id_checkout])</f>
        <v>CO 0104</v>
      </c>
      <c r="E2307" t="s">
        <v>11616</v>
      </c>
      <c r="F2307" s="8">
        <v>0.2054050925925926</v>
      </c>
      <c r="G2307" t="str">
        <f>_xlfn.XLOOKUP(Table2[[#This Row],[nama_tamu]],Table10[nama_tamu],Table10[id_tamu])</f>
        <v>CUS 3040</v>
      </c>
      <c r="H2307" t="s">
        <v>6216</v>
      </c>
      <c r="I2307" t="str">
        <f>_xlfn.XLOOKUP(Table2[[#This Row],[tipe_kamar]],Table12[tipe_kamar],Table12[id_kamar])</f>
        <v>KMR 001</v>
      </c>
      <c r="J2307" t="s">
        <v>23</v>
      </c>
      <c r="K2307">
        <v>2</v>
      </c>
      <c r="L2307">
        <v>682000</v>
      </c>
      <c r="M2307">
        <v>1364000</v>
      </c>
      <c r="N2307" t="str">
        <f>_xlfn.XLOOKUP(Table2[[#This Row],[metode_pembayaran]],Table11[metode_pembayaran],Table11[id_pembayaran])</f>
        <v>MP 03</v>
      </c>
      <c r="O2307" t="s">
        <v>36</v>
      </c>
      <c r="P2307" t="str">
        <f>_xlfn.XLOOKUP(Table2[[#This Row],[status_reservasi]],'Dim Status Reservasi'!$B$2:$B$5,'Dim Status Reservasi'!$A$2:$A$5)</f>
        <v>ST 003</v>
      </c>
      <c r="Q2307" t="s">
        <v>37</v>
      </c>
      <c r="R2307" t="str">
        <f>_xlfn.XLOOKUP(Table2[[#This Row],[kota_hotel]],'Dim Kota Hotel'!$B$2:$B$21,'Dim Kota Hotel'!$A$2:$A$21)</f>
        <v>LOK 003</v>
      </c>
      <c r="S2307" t="s">
        <v>106</v>
      </c>
    </row>
    <row r="2308" spans="1:19" x14ac:dyDescent="0.25">
      <c r="A2308" t="s">
        <v>6217</v>
      </c>
      <c r="B2308" t="str">
        <f>_xlfn.XLOOKUP(Table2[[#This Row],[tanggal_checkin]],Table6[tanggal_checkin],Table6[id_checkin])</f>
        <v>CI 0343</v>
      </c>
      <c r="C2308" t="s">
        <v>11570</v>
      </c>
      <c r="D2308" t="str">
        <f>_xlfn.XLOOKUP(Table2[[#This Row],[tanggal_checkout]],Table4[tanggal_checkout],Table4[id_checkout])</f>
        <v>CO 0345</v>
      </c>
      <c r="E2308" t="s">
        <v>11389</v>
      </c>
      <c r="F2308" s="8">
        <v>0.44738425925925923</v>
      </c>
      <c r="G2308" t="str">
        <f>_xlfn.XLOOKUP(Table2[[#This Row],[nama_tamu]],Table10[nama_tamu],Table10[id_tamu])</f>
        <v>CUS 1634</v>
      </c>
      <c r="H2308" t="s">
        <v>6219</v>
      </c>
      <c r="I2308" t="str">
        <f>_xlfn.XLOOKUP(Table2[[#This Row],[tipe_kamar]],Table12[tipe_kamar],Table12[id_kamar])</f>
        <v>KMR 002</v>
      </c>
      <c r="J2308" t="s">
        <v>82</v>
      </c>
      <c r="K2308">
        <v>3</v>
      </c>
      <c r="L2308">
        <v>349000</v>
      </c>
      <c r="M2308">
        <v>1047000</v>
      </c>
      <c r="N2308" t="str">
        <f>_xlfn.XLOOKUP(Table2[[#This Row],[metode_pembayaran]],Table11[metode_pembayaran],Table11[id_pembayaran])</f>
        <v>MP 05</v>
      </c>
      <c r="O2308" t="s">
        <v>72</v>
      </c>
      <c r="P2308" t="str">
        <f>_xlfn.XLOOKUP(Table2[[#This Row],[status_reservasi]],'Dim Status Reservasi'!$B$2:$B$5,'Dim Status Reservasi'!$A$2:$A$5)</f>
        <v>ST 004</v>
      </c>
      <c r="Q2308" t="s">
        <v>48</v>
      </c>
      <c r="R2308" t="str">
        <f>_xlfn.XLOOKUP(Table2[[#This Row],[kota_hotel]],'Dim Kota Hotel'!$B$2:$B$21,'Dim Kota Hotel'!$A$2:$A$21)</f>
        <v>LOK 003</v>
      </c>
      <c r="S2308" t="s">
        <v>106</v>
      </c>
    </row>
    <row r="2309" spans="1:19" x14ac:dyDescent="0.25">
      <c r="A2309" t="s">
        <v>6220</v>
      </c>
      <c r="B2309" t="str">
        <f>_xlfn.XLOOKUP(Table2[[#This Row],[tanggal_checkin]],Table6[tanggal_checkin],Table6[id_checkin])</f>
        <v>CI 0324</v>
      </c>
      <c r="C2309" t="s">
        <v>11784</v>
      </c>
      <c r="D2309" t="str">
        <f>_xlfn.XLOOKUP(Table2[[#This Row],[tanggal_checkout]],Table4[tanggal_checkout],Table4[id_checkout])</f>
        <v>CO 0331</v>
      </c>
      <c r="E2309" t="s">
        <v>11787</v>
      </c>
      <c r="F2309" s="8">
        <v>4.508101851851852E-2</v>
      </c>
      <c r="G2309" t="str">
        <f>_xlfn.XLOOKUP(Table2[[#This Row],[nama_tamu]],Table10[nama_tamu],Table10[id_tamu])</f>
        <v>CUS 4054</v>
      </c>
      <c r="H2309" t="s">
        <v>6222</v>
      </c>
      <c r="I2309" t="str">
        <f>_xlfn.XLOOKUP(Table2[[#This Row],[tipe_kamar]],Table12[tipe_kamar],Table12[id_kamar])</f>
        <v>KMR 002</v>
      </c>
      <c r="J2309" t="s">
        <v>82</v>
      </c>
      <c r="K2309">
        <v>8</v>
      </c>
      <c r="L2309">
        <v>352000</v>
      </c>
      <c r="M2309">
        <v>2816000</v>
      </c>
      <c r="N2309" t="str">
        <f>_xlfn.XLOOKUP(Table2[[#This Row],[metode_pembayaran]],Table11[metode_pembayaran],Table11[id_pembayaran])</f>
        <v>MP 04</v>
      </c>
      <c r="O2309" t="s">
        <v>53</v>
      </c>
      <c r="P2309" t="str">
        <f>_xlfn.XLOOKUP(Table2[[#This Row],[status_reservasi]],'Dim Status Reservasi'!$B$2:$B$5,'Dim Status Reservasi'!$A$2:$A$5)</f>
        <v>ST 004</v>
      </c>
      <c r="Q2309" t="s">
        <v>48</v>
      </c>
      <c r="R2309" t="str">
        <f>_xlfn.XLOOKUP(Table2[[#This Row],[kota_hotel]],'Dim Kota Hotel'!$B$2:$B$21,'Dim Kota Hotel'!$A$2:$A$21)</f>
        <v>LOK 007</v>
      </c>
      <c r="S2309" t="s">
        <v>145</v>
      </c>
    </row>
    <row r="2310" spans="1:19" x14ac:dyDescent="0.25">
      <c r="A2310" t="s">
        <v>6223</v>
      </c>
      <c r="B2310" t="str">
        <f>_xlfn.XLOOKUP(Table2[[#This Row],[tanggal_checkin]],Table6[tanggal_checkin],Table6[id_checkin])</f>
        <v>CI 0876</v>
      </c>
      <c r="C2310" t="s">
        <v>11665</v>
      </c>
      <c r="D2310" t="str">
        <f>_xlfn.XLOOKUP(Table2[[#This Row],[tanggal_checkout]],Table4[tanggal_checkout],Table4[id_checkout])</f>
        <v>CO 0879</v>
      </c>
      <c r="E2310" t="s">
        <v>12015</v>
      </c>
      <c r="F2310" s="8">
        <v>0.16554398148148147</v>
      </c>
      <c r="G2310" t="str">
        <f>_xlfn.XLOOKUP(Table2[[#This Row],[nama_tamu]],Table10[nama_tamu],Table10[id_tamu])</f>
        <v>CUS 3759</v>
      </c>
      <c r="H2310" t="s">
        <v>6224</v>
      </c>
      <c r="I2310" t="str">
        <f>_xlfn.XLOOKUP(Table2[[#This Row],[tipe_kamar]],Table12[tipe_kamar],Table12[id_kamar])</f>
        <v>KMR 004</v>
      </c>
      <c r="J2310" t="s">
        <v>47</v>
      </c>
      <c r="K2310">
        <v>1</v>
      </c>
      <c r="L2310">
        <v>501000</v>
      </c>
      <c r="M2310">
        <v>501000</v>
      </c>
      <c r="N2310" t="str">
        <f>_xlfn.XLOOKUP(Table2[[#This Row],[metode_pembayaran]],Table11[metode_pembayaran],Table11[id_pembayaran])</f>
        <v>MP 03</v>
      </c>
      <c r="O2310" t="s">
        <v>36</v>
      </c>
      <c r="P2310" t="str">
        <f>_xlfn.XLOOKUP(Table2[[#This Row],[status_reservasi]],'Dim Status Reservasi'!$B$2:$B$5,'Dim Status Reservasi'!$A$2:$A$5)</f>
        <v>ST 004</v>
      </c>
      <c r="Q2310" t="s">
        <v>48</v>
      </c>
      <c r="R2310" t="str">
        <f>_xlfn.XLOOKUP(Table2[[#This Row],[kota_hotel]],'Dim Kota Hotel'!$B$2:$B$21,'Dim Kota Hotel'!$A$2:$A$21)</f>
        <v>LOK 013</v>
      </c>
      <c r="S2310" t="s">
        <v>160</v>
      </c>
    </row>
    <row r="2311" spans="1:19" x14ac:dyDescent="0.25">
      <c r="A2311" t="s">
        <v>6225</v>
      </c>
      <c r="B2311" t="str">
        <f>_xlfn.XLOOKUP(Table2[[#This Row],[tanggal_checkin]],Table6[tanggal_checkin],Table6[id_checkin])</f>
        <v>CI 0489</v>
      </c>
      <c r="C2311" t="s">
        <v>11847</v>
      </c>
      <c r="D2311" t="str">
        <f>_xlfn.XLOOKUP(Table2[[#This Row],[tanggal_checkout]],Table4[tanggal_checkout],Table4[id_checkout])</f>
        <v>CO 0497</v>
      </c>
      <c r="E2311" t="s">
        <v>11945</v>
      </c>
      <c r="F2311" s="8">
        <v>0.88663194444444449</v>
      </c>
      <c r="G2311" t="str">
        <f>_xlfn.XLOOKUP(Table2[[#This Row],[nama_tamu]],Table10[nama_tamu],Table10[id_tamu])</f>
        <v>CUS 3705</v>
      </c>
      <c r="H2311" t="s">
        <v>6227</v>
      </c>
      <c r="I2311" t="str">
        <f>_xlfn.XLOOKUP(Table2[[#This Row],[tipe_kamar]],Table12[tipe_kamar],Table12[id_kamar])</f>
        <v>KMR 001</v>
      </c>
      <c r="J2311" t="s">
        <v>23</v>
      </c>
      <c r="K2311">
        <v>6</v>
      </c>
      <c r="L2311">
        <v>596000</v>
      </c>
      <c r="M2311">
        <v>3576000</v>
      </c>
      <c r="N2311" t="str">
        <f>_xlfn.XLOOKUP(Table2[[#This Row],[metode_pembayaran]],Table11[metode_pembayaran],Table11[id_pembayaran])</f>
        <v>MP 04</v>
      </c>
      <c r="O2311" t="s">
        <v>53</v>
      </c>
      <c r="P2311" t="str">
        <f>_xlfn.XLOOKUP(Table2[[#This Row],[status_reservasi]],'Dim Status Reservasi'!$B$2:$B$5,'Dim Status Reservasi'!$A$2:$A$5)</f>
        <v>ST 003</v>
      </c>
      <c r="Q2311" t="s">
        <v>37</v>
      </c>
      <c r="R2311" t="str">
        <f>_xlfn.XLOOKUP(Table2[[#This Row],[kota_hotel]],'Dim Kota Hotel'!$B$2:$B$21,'Dim Kota Hotel'!$A$2:$A$21)</f>
        <v>LOK 014</v>
      </c>
      <c r="S2311" t="s">
        <v>222</v>
      </c>
    </row>
    <row r="2312" spans="1:19" x14ac:dyDescent="0.25">
      <c r="A2312" t="s">
        <v>6228</v>
      </c>
      <c r="B2312" t="str">
        <f>_xlfn.XLOOKUP(Table2[[#This Row],[tanggal_checkin]],Table6[tanggal_checkin],Table6[id_checkin])</f>
        <v>CI 0229</v>
      </c>
      <c r="C2312" t="s">
        <v>11854</v>
      </c>
      <c r="D2312" t="str">
        <f>_xlfn.XLOOKUP(Table2[[#This Row],[tanggal_checkout]],Table4[tanggal_checkout],Table4[id_checkout])</f>
        <v>CO 0229</v>
      </c>
      <c r="E2312" t="s">
        <v>11720</v>
      </c>
      <c r="F2312" s="8">
        <v>0.54326388888888888</v>
      </c>
      <c r="G2312" t="str">
        <f>_xlfn.XLOOKUP(Table2[[#This Row],[nama_tamu]],Table10[nama_tamu],Table10[id_tamu])</f>
        <v>CUS 3795</v>
      </c>
      <c r="H2312" t="s">
        <v>6229</v>
      </c>
      <c r="I2312" t="str">
        <f>_xlfn.XLOOKUP(Table2[[#This Row],[tipe_kamar]],Table12[tipe_kamar],Table12[id_kamar])</f>
        <v>KMR 003</v>
      </c>
      <c r="J2312" t="s">
        <v>64</v>
      </c>
      <c r="K2312">
        <v>1</v>
      </c>
      <c r="L2312">
        <v>1209000</v>
      </c>
      <c r="M2312">
        <v>1209000</v>
      </c>
      <c r="N2312" t="str">
        <f>_xlfn.XLOOKUP(Table2[[#This Row],[metode_pembayaran]],Table11[metode_pembayaran],Table11[id_pembayaran])</f>
        <v>MP 01</v>
      </c>
      <c r="O2312" t="s">
        <v>24</v>
      </c>
      <c r="P2312" t="str">
        <f>_xlfn.XLOOKUP(Table2[[#This Row],[status_reservasi]],'Dim Status Reservasi'!$B$2:$B$5,'Dim Status Reservasi'!$A$2:$A$5)</f>
        <v>ST 003</v>
      </c>
      <c r="Q2312" t="s">
        <v>37</v>
      </c>
      <c r="R2312" t="str">
        <f>_xlfn.XLOOKUP(Table2[[#This Row],[kota_hotel]],'Dim Kota Hotel'!$B$2:$B$21,'Dim Kota Hotel'!$A$2:$A$21)</f>
        <v>LOK 006</v>
      </c>
      <c r="S2312" t="s">
        <v>129</v>
      </c>
    </row>
    <row r="2313" spans="1:19" x14ac:dyDescent="0.25">
      <c r="A2313" t="s">
        <v>6230</v>
      </c>
      <c r="B2313" t="str">
        <f>_xlfn.XLOOKUP(Table2[[#This Row],[tanggal_checkin]],Table6[tanggal_checkin],Table6[id_checkin])</f>
        <v>CI 0511</v>
      </c>
      <c r="C2313" t="s">
        <v>11879</v>
      </c>
      <c r="D2313" t="str">
        <f>_xlfn.XLOOKUP(Table2[[#This Row],[tanggal_checkout]],Table4[tanggal_checkout],Table4[id_checkout])</f>
        <v>CO 0521</v>
      </c>
      <c r="E2313" t="s">
        <v>11868</v>
      </c>
      <c r="F2313" s="8">
        <v>0.7306597222222222</v>
      </c>
      <c r="G2313" t="str">
        <f>_xlfn.XLOOKUP(Table2[[#This Row],[nama_tamu]],Table10[nama_tamu],Table10[id_tamu])</f>
        <v>CUS 0490</v>
      </c>
      <c r="H2313" t="s">
        <v>6231</v>
      </c>
      <c r="I2313" t="str">
        <f>_xlfn.XLOOKUP(Table2[[#This Row],[tipe_kamar]],Table12[tipe_kamar],Table12[id_kamar])</f>
        <v>KMR 002</v>
      </c>
      <c r="J2313" t="s">
        <v>82</v>
      </c>
      <c r="K2313">
        <v>9</v>
      </c>
      <c r="L2313">
        <v>323000</v>
      </c>
      <c r="M2313">
        <v>2907000</v>
      </c>
      <c r="N2313" t="str">
        <f>_xlfn.XLOOKUP(Table2[[#This Row],[metode_pembayaran]],Table11[metode_pembayaran],Table11[id_pembayaran])</f>
        <v>MP 05</v>
      </c>
      <c r="O2313" t="s">
        <v>72</v>
      </c>
      <c r="P2313" t="str">
        <f>_xlfn.XLOOKUP(Table2[[#This Row],[status_reservasi]],'Dim Status Reservasi'!$B$2:$B$5,'Dim Status Reservasi'!$A$2:$A$5)</f>
        <v>ST 004</v>
      </c>
      <c r="Q2313" t="s">
        <v>48</v>
      </c>
      <c r="R2313" t="str">
        <f>_xlfn.XLOOKUP(Table2[[#This Row],[kota_hotel]],'Dim Kota Hotel'!$B$2:$B$21,'Dim Kota Hotel'!$A$2:$A$21)</f>
        <v>LOK 006</v>
      </c>
      <c r="S2313" t="s">
        <v>129</v>
      </c>
    </row>
    <row r="2314" spans="1:19" x14ac:dyDescent="0.25">
      <c r="A2314" t="s">
        <v>6232</v>
      </c>
      <c r="B2314" t="str">
        <f>_xlfn.XLOOKUP(Table2[[#This Row],[tanggal_checkin]],Table6[tanggal_checkin],Table6[id_checkin])</f>
        <v>CI 0261</v>
      </c>
      <c r="C2314" t="s">
        <v>11914</v>
      </c>
      <c r="D2314" t="str">
        <f>_xlfn.XLOOKUP(Table2[[#This Row],[tanggal_checkout]],Table4[tanggal_checkout],Table4[id_checkout])</f>
        <v>CO 0263</v>
      </c>
      <c r="E2314" t="s">
        <v>11817</v>
      </c>
      <c r="F2314" s="8">
        <v>0.43991898148148151</v>
      </c>
      <c r="G2314" t="str">
        <f>_xlfn.XLOOKUP(Table2[[#This Row],[nama_tamu]],Table10[nama_tamu],Table10[id_tamu])</f>
        <v>CUS 1490</v>
      </c>
      <c r="H2314" t="s">
        <v>6234</v>
      </c>
      <c r="I2314" t="str">
        <f>_xlfn.XLOOKUP(Table2[[#This Row],[tipe_kamar]],Table12[tipe_kamar],Table12[id_kamar])</f>
        <v>KMR 001</v>
      </c>
      <c r="J2314" t="s">
        <v>23</v>
      </c>
      <c r="K2314">
        <v>4</v>
      </c>
      <c r="L2314">
        <v>601000</v>
      </c>
      <c r="M2314">
        <v>2404000</v>
      </c>
      <c r="N2314" t="str">
        <f>_xlfn.XLOOKUP(Table2[[#This Row],[metode_pembayaran]],Table11[metode_pembayaran],Table11[id_pembayaran])</f>
        <v>MP 05</v>
      </c>
      <c r="O2314" t="s">
        <v>72</v>
      </c>
      <c r="P2314" t="str">
        <f>_xlfn.XLOOKUP(Table2[[#This Row],[status_reservasi]],'Dim Status Reservasi'!$B$2:$B$5,'Dim Status Reservasi'!$A$2:$A$5)</f>
        <v>ST 004</v>
      </c>
      <c r="Q2314" t="s">
        <v>48</v>
      </c>
      <c r="R2314" t="str">
        <f>_xlfn.XLOOKUP(Table2[[#This Row],[kota_hotel]],'Dim Kota Hotel'!$B$2:$B$21,'Dim Kota Hotel'!$A$2:$A$21)</f>
        <v>LOK 004</v>
      </c>
      <c r="S2314" t="s">
        <v>49</v>
      </c>
    </row>
    <row r="2315" spans="1:19" x14ac:dyDescent="0.25">
      <c r="A2315" t="s">
        <v>6235</v>
      </c>
      <c r="B2315" t="str">
        <f>_xlfn.XLOOKUP(Table2[[#This Row],[tanggal_checkin]],Table6[tanggal_checkin],Table6[id_checkin])</f>
        <v>CI 0645</v>
      </c>
      <c r="C2315" t="s">
        <v>11487</v>
      </c>
      <c r="D2315" t="str">
        <f>_xlfn.XLOOKUP(Table2[[#This Row],[tanggal_checkout]],Table4[tanggal_checkout],Table4[id_checkout])</f>
        <v>CO 0654</v>
      </c>
      <c r="E2315" t="s">
        <v>11960</v>
      </c>
      <c r="F2315" s="8">
        <v>0.56732638888888887</v>
      </c>
      <c r="G2315" t="str">
        <f>_xlfn.XLOOKUP(Table2[[#This Row],[nama_tamu]],Table10[nama_tamu],Table10[id_tamu])</f>
        <v>CUS 3035</v>
      </c>
      <c r="H2315" t="s">
        <v>6237</v>
      </c>
      <c r="I2315" t="str">
        <f>_xlfn.XLOOKUP(Table2[[#This Row],[tipe_kamar]],Table12[tipe_kamar],Table12[id_kamar])</f>
        <v>KMR 002</v>
      </c>
      <c r="J2315" t="s">
        <v>82</v>
      </c>
      <c r="K2315">
        <v>9</v>
      </c>
      <c r="L2315">
        <v>398000</v>
      </c>
      <c r="M2315">
        <v>3582000</v>
      </c>
      <c r="N2315" t="str">
        <f>_xlfn.XLOOKUP(Table2[[#This Row],[metode_pembayaran]],Table11[metode_pembayaran],Table11[id_pembayaran])</f>
        <v>MP 06</v>
      </c>
      <c r="O2315" t="s">
        <v>17</v>
      </c>
      <c r="P2315" t="str">
        <f>_xlfn.XLOOKUP(Table2[[#This Row],[status_reservasi]],'Dim Status Reservasi'!$B$2:$B$5,'Dim Status Reservasi'!$A$2:$A$5)</f>
        <v>ST 003</v>
      </c>
      <c r="Q2315" t="s">
        <v>37</v>
      </c>
      <c r="R2315" t="str">
        <f>_xlfn.XLOOKUP(Table2[[#This Row],[kota_hotel]],'Dim Kota Hotel'!$B$2:$B$21,'Dim Kota Hotel'!$A$2:$A$21)</f>
        <v>LOK 018</v>
      </c>
      <c r="S2315" t="s">
        <v>102</v>
      </c>
    </row>
    <row r="2316" spans="1:19" x14ac:dyDescent="0.25">
      <c r="A2316" t="s">
        <v>6238</v>
      </c>
      <c r="B2316" t="str">
        <f>_xlfn.XLOOKUP(Table2[[#This Row],[tanggal_checkin]],Table6[tanggal_checkin],Table6[id_checkin])</f>
        <v>CI 0191</v>
      </c>
      <c r="C2316" t="s">
        <v>11012</v>
      </c>
      <c r="D2316" t="str">
        <f>_xlfn.XLOOKUP(Table2[[#This Row],[tanggal_checkout]],Table4[tanggal_checkout],Table4[id_checkout])</f>
        <v>CO 0196</v>
      </c>
      <c r="E2316" t="s">
        <v>11054</v>
      </c>
      <c r="F2316" s="8">
        <v>0.73348379629629634</v>
      </c>
      <c r="G2316" t="str">
        <f>_xlfn.XLOOKUP(Table2[[#This Row],[nama_tamu]],Table10[nama_tamu],Table10[id_tamu])</f>
        <v>CUS 0048</v>
      </c>
      <c r="H2316" t="s">
        <v>6240</v>
      </c>
      <c r="I2316" t="str">
        <f>_xlfn.XLOOKUP(Table2[[#This Row],[tipe_kamar]],Table12[tipe_kamar],Table12[id_kamar])</f>
        <v>KMR 001</v>
      </c>
      <c r="J2316" t="s">
        <v>23</v>
      </c>
      <c r="K2316">
        <v>4</v>
      </c>
      <c r="L2316">
        <v>665000</v>
      </c>
      <c r="M2316">
        <v>2660000</v>
      </c>
      <c r="N2316" t="str">
        <f>_xlfn.XLOOKUP(Table2[[#This Row],[metode_pembayaran]],Table11[metode_pembayaran],Table11[id_pembayaran])</f>
        <v>MP 06</v>
      </c>
      <c r="O2316" t="s">
        <v>17</v>
      </c>
      <c r="P2316" t="str">
        <f>_xlfn.XLOOKUP(Table2[[#This Row],[status_reservasi]],'Dim Status Reservasi'!$B$2:$B$5,'Dim Status Reservasi'!$A$2:$A$5)</f>
        <v>ST 003</v>
      </c>
      <c r="Q2316" t="s">
        <v>37</v>
      </c>
      <c r="R2316" t="str">
        <f>_xlfn.XLOOKUP(Table2[[#This Row],[kota_hotel]],'Dim Kota Hotel'!$B$2:$B$21,'Dim Kota Hotel'!$A$2:$A$21)</f>
        <v>LOK 008</v>
      </c>
      <c r="S2316" t="s">
        <v>68</v>
      </c>
    </row>
    <row r="2317" spans="1:19" x14ac:dyDescent="0.25">
      <c r="A2317" t="s">
        <v>6241</v>
      </c>
      <c r="B2317" t="str">
        <f>_xlfn.XLOOKUP(Table2[[#This Row],[tanggal_checkin]],Table6[tanggal_checkin],Table6[id_checkin])</f>
        <v>CI 0387</v>
      </c>
      <c r="C2317" t="s">
        <v>11839</v>
      </c>
      <c r="D2317" t="str">
        <f>_xlfn.XLOOKUP(Table2[[#This Row],[tanggal_checkout]],Table4[tanggal_checkout],Table4[id_checkout])</f>
        <v>CO 0391</v>
      </c>
      <c r="E2317" t="s">
        <v>11776</v>
      </c>
      <c r="F2317" s="8">
        <v>0.69803240740740746</v>
      </c>
      <c r="G2317" t="str">
        <f>_xlfn.XLOOKUP(Table2[[#This Row],[nama_tamu]],Table10[nama_tamu],Table10[id_tamu])</f>
        <v>CUS 0139</v>
      </c>
      <c r="H2317" t="s">
        <v>11134</v>
      </c>
      <c r="I2317" t="str">
        <f>_xlfn.XLOOKUP(Table2[[#This Row],[tipe_kamar]],Table12[tipe_kamar],Table12[id_kamar])</f>
        <v>KMR 003</v>
      </c>
      <c r="J2317" t="s">
        <v>64</v>
      </c>
      <c r="K2317">
        <v>3</v>
      </c>
      <c r="L2317">
        <v>1185000</v>
      </c>
      <c r="M2317">
        <v>3555000</v>
      </c>
      <c r="N2317" t="str">
        <f>_xlfn.XLOOKUP(Table2[[#This Row],[metode_pembayaran]],Table11[metode_pembayaran],Table11[id_pembayaran])</f>
        <v>MP 06</v>
      </c>
      <c r="O2317" t="s">
        <v>17</v>
      </c>
      <c r="P2317" t="str">
        <f>_xlfn.XLOOKUP(Table2[[#This Row],[status_reservasi]],'Dim Status Reservasi'!$B$2:$B$5,'Dim Status Reservasi'!$A$2:$A$5)</f>
        <v>ST 004</v>
      </c>
      <c r="Q2317" t="s">
        <v>48</v>
      </c>
      <c r="R2317" t="str">
        <f>_xlfn.XLOOKUP(Table2[[#This Row],[kota_hotel]],'Dim Kota Hotel'!$B$2:$B$21,'Dim Kota Hotel'!$A$2:$A$21)</f>
        <v>LOK 010</v>
      </c>
      <c r="S2317" t="s">
        <v>226</v>
      </c>
    </row>
    <row r="2318" spans="1:19" x14ac:dyDescent="0.25">
      <c r="A2318" t="s">
        <v>6242</v>
      </c>
      <c r="B2318" t="str">
        <f>_xlfn.XLOOKUP(Table2[[#This Row],[tanggal_checkin]],Table6[tanggal_checkin],Table6[id_checkin])</f>
        <v>CI 0694</v>
      </c>
      <c r="C2318" t="s">
        <v>11336</v>
      </c>
      <c r="D2318" t="str">
        <f>_xlfn.XLOOKUP(Table2[[#This Row],[tanggal_checkout]],Table4[tanggal_checkout],Table4[id_checkout])</f>
        <v>CO 0701</v>
      </c>
      <c r="E2318" t="s">
        <v>10993</v>
      </c>
      <c r="F2318" s="8">
        <v>0.74891203703703701</v>
      </c>
      <c r="G2318" t="str">
        <f>_xlfn.XLOOKUP(Table2[[#This Row],[nama_tamu]],Table10[nama_tamu],Table10[id_tamu])</f>
        <v>CUS 3421</v>
      </c>
      <c r="H2318" t="s">
        <v>6244</v>
      </c>
      <c r="I2318" t="str">
        <f>_xlfn.XLOOKUP(Table2[[#This Row],[tipe_kamar]],Table12[tipe_kamar],Table12[id_kamar])</f>
        <v>KMR 001</v>
      </c>
      <c r="J2318" t="s">
        <v>23</v>
      </c>
      <c r="K2318">
        <v>5</v>
      </c>
      <c r="L2318">
        <v>580000</v>
      </c>
      <c r="M2318">
        <v>2900000</v>
      </c>
      <c r="N2318" t="str">
        <f>_xlfn.XLOOKUP(Table2[[#This Row],[metode_pembayaran]],Table11[metode_pembayaran],Table11[id_pembayaran])</f>
        <v>MP 06</v>
      </c>
      <c r="O2318" t="s">
        <v>17</v>
      </c>
      <c r="P2318" t="str">
        <f>_xlfn.XLOOKUP(Table2[[#This Row],[status_reservasi]],'Dim Status Reservasi'!$B$2:$B$5,'Dim Status Reservasi'!$A$2:$A$5)</f>
        <v>ST 003</v>
      </c>
      <c r="Q2318" t="s">
        <v>37</v>
      </c>
      <c r="R2318" t="str">
        <f>_xlfn.XLOOKUP(Table2[[#This Row],[kota_hotel]],'Dim Kota Hotel'!$B$2:$B$21,'Dim Kota Hotel'!$A$2:$A$21)</f>
        <v>LOK 004</v>
      </c>
      <c r="S2318" t="s">
        <v>49</v>
      </c>
    </row>
    <row r="2319" spans="1:19" x14ac:dyDescent="0.25">
      <c r="A2319" t="s">
        <v>6245</v>
      </c>
      <c r="B2319" t="str">
        <f>_xlfn.XLOOKUP(Table2[[#This Row],[tanggal_checkin]],Table6[tanggal_checkin],Table6[id_checkin])</f>
        <v>CI 0037</v>
      </c>
      <c r="C2319" t="s">
        <v>10973</v>
      </c>
      <c r="D2319" t="str">
        <f>_xlfn.XLOOKUP(Table2[[#This Row],[tanggal_checkout]],Table4[tanggal_checkout],Table4[id_checkout])</f>
        <v>CO 0040</v>
      </c>
      <c r="E2319" t="s">
        <v>11122</v>
      </c>
      <c r="F2319" s="8">
        <v>0.15432870370370369</v>
      </c>
      <c r="G2319" t="str">
        <f>_xlfn.XLOOKUP(Table2[[#This Row],[nama_tamu]],Table10[nama_tamu],Table10[id_tamu])</f>
        <v>CUS 1905</v>
      </c>
      <c r="H2319" t="s">
        <v>6246</v>
      </c>
      <c r="I2319" t="str">
        <f>_xlfn.XLOOKUP(Table2[[#This Row],[tipe_kamar]],Table12[tipe_kamar],Table12[id_kamar])</f>
        <v>KMR 002</v>
      </c>
      <c r="J2319" t="s">
        <v>82</v>
      </c>
      <c r="K2319">
        <v>3</v>
      </c>
      <c r="L2319">
        <v>388000</v>
      </c>
      <c r="M2319">
        <v>1164000</v>
      </c>
      <c r="N2319" t="str">
        <f>_xlfn.XLOOKUP(Table2[[#This Row],[metode_pembayaran]],Table11[metode_pembayaran],Table11[id_pembayaran])</f>
        <v>MP 03</v>
      </c>
      <c r="O2319" t="s">
        <v>36</v>
      </c>
      <c r="P2319" t="str">
        <f>_xlfn.XLOOKUP(Table2[[#This Row],[status_reservasi]],'Dim Status Reservasi'!$B$2:$B$5,'Dim Status Reservasi'!$A$2:$A$5)</f>
        <v>ST 004</v>
      </c>
      <c r="Q2319" t="s">
        <v>48</v>
      </c>
      <c r="R2319" t="str">
        <f>_xlfn.XLOOKUP(Table2[[#This Row],[kota_hotel]],'Dim Kota Hotel'!$B$2:$B$21,'Dim Kota Hotel'!$A$2:$A$21)</f>
        <v>LOK 008</v>
      </c>
      <c r="S2319" t="s">
        <v>68</v>
      </c>
    </row>
    <row r="2320" spans="1:19" x14ac:dyDescent="0.25">
      <c r="A2320" t="s">
        <v>6247</v>
      </c>
      <c r="B2320" t="str">
        <f>_xlfn.XLOOKUP(Table2[[#This Row],[tanggal_checkin]],Table6[tanggal_checkin],Table6[id_checkin])</f>
        <v>CI 0886</v>
      </c>
      <c r="C2320" t="s">
        <v>11633</v>
      </c>
      <c r="D2320" t="str">
        <f>_xlfn.XLOOKUP(Table2[[#This Row],[tanggal_checkout]],Table4[tanggal_checkout],Table4[id_checkout])</f>
        <v>CO 0896</v>
      </c>
      <c r="E2320" t="s">
        <v>11011</v>
      </c>
      <c r="F2320" s="8">
        <v>0.27384259259259258</v>
      </c>
      <c r="G2320" t="str">
        <f>_xlfn.XLOOKUP(Table2[[#This Row],[nama_tamu]],Table10[nama_tamu],Table10[id_tamu])</f>
        <v>CUS 2817</v>
      </c>
      <c r="H2320" t="s">
        <v>6248</v>
      </c>
      <c r="I2320" t="str">
        <f>_xlfn.XLOOKUP(Table2[[#This Row],[tipe_kamar]],Table12[tipe_kamar],Table12[id_kamar])</f>
        <v>KMR 001</v>
      </c>
      <c r="J2320" t="s">
        <v>23</v>
      </c>
      <c r="K2320">
        <v>9</v>
      </c>
      <c r="L2320">
        <v>671000</v>
      </c>
      <c r="M2320">
        <v>6039000</v>
      </c>
      <c r="N2320" t="str">
        <f>_xlfn.XLOOKUP(Table2[[#This Row],[metode_pembayaran]],Table11[metode_pembayaran],Table11[id_pembayaran])</f>
        <v>MP 05</v>
      </c>
      <c r="O2320" t="s">
        <v>72</v>
      </c>
      <c r="P2320" t="str">
        <f>_xlfn.XLOOKUP(Table2[[#This Row],[status_reservasi]],'Dim Status Reservasi'!$B$2:$B$5,'Dim Status Reservasi'!$A$2:$A$5)</f>
        <v>ST 003</v>
      </c>
      <c r="Q2320" t="s">
        <v>37</v>
      </c>
      <c r="R2320" t="str">
        <f>_xlfn.XLOOKUP(Table2[[#This Row],[kota_hotel]],'Dim Kota Hotel'!$B$2:$B$21,'Dim Kota Hotel'!$A$2:$A$21)</f>
        <v>LOK 002</v>
      </c>
      <c r="S2320" t="s">
        <v>60</v>
      </c>
    </row>
    <row r="2321" spans="1:19" x14ac:dyDescent="0.25">
      <c r="A2321" t="s">
        <v>6249</v>
      </c>
      <c r="B2321" t="str">
        <f>_xlfn.XLOOKUP(Table2[[#This Row],[tanggal_checkin]],Table6[tanggal_checkin],Table6[id_checkin])</f>
        <v>CI 0027</v>
      </c>
      <c r="C2321" t="s">
        <v>11786</v>
      </c>
      <c r="D2321" t="str">
        <f>_xlfn.XLOOKUP(Table2[[#This Row],[tanggal_checkout]],Table4[tanggal_checkout],Table4[id_checkout])</f>
        <v>CO 0032</v>
      </c>
      <c r="E2321" t="s">
        <v>11766</v>
      </c>
      <c r="F2321" s="8">
        <v>0.93966435185185182</v>
      </c>
      <c r="G2321" t="str">
        <f>_xlfn.XLOOKUP(Table2[[#This Row],[nama_tamu]],Table10[nama_tamu],Table10[id_tamu])</f>
        <v>CUS 2428</v>
      </c>
      <c r="H2321" t="s">
        <v>6251</v>
      </c>
      <c r="I2321" t="str">
        <f>_xlfn.XLOOKUP(Table2[[#This Row],[tipe_kamar]],Table12[tipe_kamar],Table12[id_kamar])</f>
        <v>KMR 001</v>
      </c>
      <c r="J2321" t="s">
        <v>23</v>
      </c>
      <c r="K2321">
        <v>5</v>
      </c>
      <c r="L2321">
        <v>676000</v>
      </c>
      <c r="M2321">
        <v>3380000</v>
      </c>
      <c r="N2321" t="str">
        <f>_xlfn.XLOOKUP(Table2[[#This Row],[metode_pembayaran]],Table11[metode_pembayaran],Table11[id_pembayaran])</f>
        <v>MP 06</v>
      </c>
      <c r="O2321" t="s">
        <v>17</v>
      </c>
      <c r="P2321" t="str">
        <f>_xlfn.XLOOKUP(Table2[[#This Row],[status_reservasi]],'Dim Status Reservasi'!$B$2:$B$5,'Dim Status Reservasi'!$A$2:$A$5)</f>
        <v>ST 003</v>
      </c>
      <c r="Q2321" t="s">
        <v>37</v>
      </c>
      <c r="R2321" t="str">
        <f>_xlfn.XLOOKUP(Table2[[#This Row],[kota_hotel]],'Dim Kota Hotel'!$B$2:$B$21,'Dim Kota Hotel'!$A$2:$A$21)</f>
        <v>LOK 010</v>
      </c>
      <c r="S2321" t="s">
        <v>226</v>
      </c>
    </row>
    <row r="2322" spans="1:19" x14ac:dyDescent="0.25">
      <c r="A2322" t="s">
        <v>6252</v>
      </c>
      <c r="B2322" t="str">
        <f>_xlfn.XLOOKUP(Table2[[#This Row],[tanggal_checkin]],Table6[tanggal_checkin],Table6[id_checkin])</f>
        <v>CI 0317</v>
      </c>
      <c r="C2322" t="s">
        <v>11418</v>
      </c>
      <c r="D2322" t="str">
        <f>_xlfn.XLOOKUP(Table2[[#This Row],[tanggal_checkout]],Table4[tanggal_checkout],Table4[id_checkout])</f>
        <v>CO 0323</v>
      </c>
      <c r="E2322" t="s">
        <v>11784</v>
      </c>
      <c r="F2322" s="8">
        <v>0.41217592592592595</v>
      </c>
      <c r="G2322" t="str">
        <f>_xlfn.XLOOKUP(Table2[[#This Row],[nama_tamu]],Table10[nama_tamu],Table10[id_tamu])</f>
        <v>CUS 3046</v>
      </c>
      <c r="H2322" t="s">
        <v>6253</v>
      </c>
      <c r="I2322" t="str">
        <f>_xlfn.XLOOKUP(Table2[[#This Row],[tipe_kamar]],Table12[tipe_kamar],Table12[id_kamar])</f>
        <v>KMR 002</v>
      </c>
      <c r="J2322" t="s">
        <v>82</v>
      </c>
      <c r="K2322">
        <v>7</v>
      </c>
      <c r="L2322">
        <v>383000</v>
      </c>
      <c r="M2322">
        <v>2681000</v>
      </c>
      <c r="N2322" t="str">
        <f>_xlfn.XLOOKUP(Table2[[#This Row],[metode_pembayaran]],Table11[metode_pembayaran],Table11[id_pembayaran])</f>
        <v>MP 02</v>
      </c>
      <c r="O2322" t="s">
        <v>30</v>
      </c>
      <c r="P2322" t="str">
        <f>_xlfn.XLOOKUP(Table2[[#This Row],[status_reservasi]],'Dim Status Reservasi'!$B$2:$B$5,'Dim Status Reservasi'!$A$2:$A$5)</f>
        <v>ST 004</v>
      </c>
      <c r="Q2322" t="s">
        <v>48</v>
      </c>
      <c r="R2322" t="str">
        <f>_xlfn.XLOOKUP(Table2[[#This Row],[kota_hotel]],'Dim Kota Hotel'!$B$2:$B$21,'Dim Kota Hotel'!$A$2:$A$21)</f>
        <v>LOK 015</v>
      </c>
      <c r="S2322" t="s">
        <v>233</v>
      </c>
    </row>
    <row r="2323" spans="1:19" x14ac:dyDescent="0.25">
      <c r="A2323" t="s">
        <v>6254</v>
      </c>
      <c r="B2323" t="str">
        <f>_xlfn.XLOOKUP(Table2[[#This Row],[tanggal_checkin]],Table6[tanggal_checkin],Table6[id_checkin])</f>
        <v>CI 0115</v>
      </c>
      <c r="C2323" t="s">
        <v>11970</v>
      </c>
      <c r="D2323" t="str">
        <f>_xlfn.XLOOKUP(Table2[[#This Row],[tanggal_checkout]],Table4[tanggal_checkout],Table4[id_checkout])</f>
        <v>CO 0117</v>
      </c>
      <c r="E2323" t="s">
        <v>11357</v>
      </c>
      <c r="F2323" s="8">
        <v>0.17599537037037036</v>
      </c>
      <c r="G2323" t="str">
        <f>_xlfn.XLOOKUP(Table2[[#This Row],[nama_tamu]],Table10[nama_tamu],Table10[id_tamu])</f>
        <v>CUS 3270</v>
      </c>
      <c r="H2323" t="s">
        <v>6255</v>
      </c>
      <c r="I2323" t="str">
        <f>_xlfn.XLOOKUP(Table2[[#This Row],[tipe_kamar]],Table12[tipe_kamar],Table12[id_kamar])</f>
        <v>KMR 003</v>
      </c>
      <c r="J2323" t="s">
        <v>64</v>
      </c>
      <c r="K2323">
        <v>2</v>
      </c>
      <c r="L2323">
        <v>1291000</v>
      </c>
      <c r="M2323">
        <v>2582000</v>
      </c>
      <c r="N2323" t="str">
        <f>_xlfn.XLOOKUP(Table2[[#This Row],[metode_pembayaran]],Table11[metode_pembayaran],Table11[id_pembayaran])</f>
        <v>MP 05</v>
      </c>
      <c r="O2323" t="s">
        <v>72</v>
      </c>
      <c r="P2323" t="str">
        <f>_xlfn.XLOOKUP(Table2[[#This Row],[status_reservasi]],'Dim Status Reservasi'!$B$2:$B$5,'Dim Status Reservasi'!$A$2:$A$5)</f>
        <v>ST 003</v>
      </c>
      <c r="Q2323" t="s">
        <v>37</v>
      </c>
      <c r="R2323" t="str">
        <f>_xlfn.XLOOKUP(Table2[[#This Row],[kota_hotel]],'Dim Kota Hotel'!$B$2:$B$21,'Dim Kota Hotel'!$A$2:$A$21)</f>
        <v>LOK 002</v>
      </c>
      <c r="S2323" t="s">
        <v>60</v>
      </c>
    </row>
    <row r="2324" spans="1:19" x14ac:dyDescent="0.25">
      <c r="A2324" t="s">
        <v>6256</v>
      </c>
      <c r="B2324" t="str">
        <f>_xlfn.XLOOKUP(Table2[[#This Row],[tanggal_checkin]],Table6[tanggal_checkin],Table6[id_checkin])</f>
        <v>CI 0581</v>
      </c>
      <c r="C2324" t="s">
        <v>11026</v>
      </c>
      <c r="D2324" t="str">
        <f>_xlfn.XLOOKUP(Table2[[#This Row],[tanggal_checkout]],Table4[tanggal_checkout],Table4[id_checkout])</f>
        <v>CO 0584</v>
      </c>
      <c r="E2324" t="s">
        <v>11922</v>
      </c>
      <c r="F2324" s="8">
        <v>0.3958564814814815</v>
      </c>
      <c r="G2324" t="str">
        <f>_xlfn.XLOOKUP(Table2[[#This Row],[nama_tamu]],Table10[nama_tamu],Table10[id_tamu])</f>
        <v>CUS 2216</v>
      </c>
      <c r="H2324" t="s">
        <v>6257</v>
      </c>
      <c r="I2324" t="str">
        <f>_xlfn.XLOOKUP(Table2[[#This Row],[tipe_kamar]],Table12[tipe_kamar],Table12[id_kamar])</f>
        <v>KMR 002</v>
      </c>
      <c r="J2324" t="s">
        <v>82</v>
      </c>
      <c r="K2324">
        <v>3</v>
      </c>
      <c r="L2324">
        <v>377000</v>
      </c>
      <c r="M2324">
        <v>1131000</v>
      </c>
      <c r="N2324" t="str">
        <f>_xlfn.XLOOKUP(Table2[[#This Row],[metode_pembayaran]],Table11[metode_pembayaran],Table11[id_pembayaran])</f>
        <v>MP 04</v>
      </c>
      <c r="O2324" t="s">
        <v>53</v>
      </c>
      <c r="P2324" t="str">
        <f>_xlfn.XLOOKUP(Table2[[#This Row],[status_reservasi]],'Dim Status Reservasi'!$B$2:$B$5,'Dim Status Reservasi'!$A$2:$A$5)</f>
        <v>ST 003</v>
      </c>
      <c r="Q2324" t="s">
        <v>37</v>
      </c>
      <c r="R2324" t="str">
        <f>_xlfn.XLOOKUP(Table2[[#This Row],[kota_hotel]],'Dim Kota Hotel'!$B$2:$B$21,'Dim Kota Hotel'!$A$2:$A$21)</f>
        <v>LOK 011</v>
      </c>
      <c r="S2324" t="s">
        <v>38</v>
      </c>
    </row>
    <row r="2325" spans="1:19" x14ac:dyDescent="0.25">
      <c r="A2325" t="s">
        <v>6258</v>
      </c>
      <c r="B2325" t="str">
        <f>_xlfn.XLOOKUP(Table2[[#This Row],[tanggal_checkin]],Table6[tanggal_checkin],Table6[id_checkin])</f>
        <v>CI 0089</v>
      </c>
      <c r="C2325" t="s">
        <v>11780</v>
      </c>
      <c r="D2325" t="str">
        <f>_xlfn.XLOOKUP(Table2[[#This Row],[tanggal_checkout]],Table4[tanggal_checkout],Table4[id_checkout])</f>
        <v>CO 0097</v>
      </c>
      <c r="E2325" t="s">
        <v>11323</v>
      </c>
      <c r="F2325" s="8">
        <v>0.49283564814814818</v>
      </c>
      <c r="G2325" t="str">
        <f>_xlfn.XLOOKUP(Table2[[#This Row],[nama_tamu]],Table10[nama_tamu],Table10[id_tamu])</f>
        <v>CUS 3633</v>
      </c>
      <c r="H2325" t="s">
        <v>6259</v>
      </c>
      <c r="I2325" t="str">
        <f>_xlfn.XLOOKUP(Table2[[#This Row],[tipe_kamar]],Table12[tipe_kamar],Table12[id_kamar])</f>
        <v>KMR 001</v>
      </c>
      <c r="J2325" t="s">
        <v>23</v>
      </c>
      <c r="K2325">
        <v>8</v>
      </c>
      <c r="L2325">
        <v>620000</v>
      </c>
      <c r="M2325">
        <v>4960000</v>
      </c>
      <c r="N2325" t="str">
        <f>_xlfn.XLOOKUP(Table2[[#This Row],[metode_pembayaran]],Table11[metode_pembayaran],Table11[id_pembayaran])</f>
        <v>MP 06</v>
      </c>
      <c r="O2325" t="s">
        <v>17</v>
      </c>
      <c r="P2325" t="str">
        <f>_xlfn.XLOOKUP(Table2[[#This Row],[status_reservasi]],'Dim Status Reservasi'!$B$2:$B$5,'Dim Status Reservasi'!$A$2:$A$5)</f>
        <v>ST 004</v>
      </c>
      <c r="Q2325" t="s">
        <v>48</v>
      </c>
      <c r="R2325" t="str">
        <f>_xlfn.XLOOKUP(Table2[[#This Row],[kota_hotel]],'Dim Kota Hotel'!$B$2:$B$21,'Dim Kota Hotel'!$A$2:$A$21)</f>
        <v>LOK 005</v>
      </c>
      <c r="S2325" t="s">
        <v>43</v>
      </c>
    </row>
    <row r="2326" spans="1:19" x14ac:dyDescent="0.25">
      <c r="A2326" t="s">
        <v>6260</v>
      </c>
      <c r="B2326" t="str">
        <f>_xlfn.XLOOKUP(Table2[[#This Row],[tanggal_checkin]],Table6[tanggal_checkin],Table6[id_checkin])</f>
        <v>CI 0481</v>
      </c>
      <c r="C2326" t="s">
        <v>11062</v>
      </c>
      <c r="D2326" t="str">
        <f>_xlfn.XLOOKUP(Table2[[#This Row],[tanggal_checkout]],Table4[tanggal_checkout],Table4[id_checkout])</f>
        <v>CO 0488</v>
      </c>
      <c r="E2326" t="s">
        <v>11194</v>
      </c>
      <c r="F2326" s="8">
        <v>6.7905092592592586E-2</v>
      </c>
      <c r="G2326" t="str">
        <f>_xlfn.XLOOKUP(Table2[[#This Row],[nama_tamu]],Table10[nama_tamu],Table10[id_tamu])</f>
        <v>CUS 3227</v>
      </c>
      <c r="H2326" t="s">
        <v>6262</v>
      </c>
      <c r="I2326" t="str">
        <f>_xlfn.XLOOKUP(Table2[[#This Row],[tipe_kamar]],Table12[tipe_kamar],Table12[id_kamar])</f>
        <v>KMR 002</v>
      </c>
      <c r="J2326" t="s">
        <v>82</v>
      </c>
      <c r="K2326">
        <v>5</v>
      </c>
      <c r="L2326">
        <v>369000</v>
      </c>
      <c r="M2326">
        <v>1845000</v>
      </c>
      <c r="N2326" t="str">
        <f>_xlfn.XLOOKUP(Table2[[#This Row],[metode_pembayaran]],Table11[metode_pembayaran],Table11[id_pembayaran])</f>
        <v>MP 06</v>
      </c>
      <c r="O2326" t="s">
        <v>17</v>
      </c>
      <c r="P2326" t="str">
        <f>_xlfn.XLOOKUP(Table2[[#This Row],[status_reservasi]],'Dim Status Reservasi'!$B$2:$B$5,'Dim Status Reservasi'!$A$2:$A$5)</f>
        <v>ST 001</v>
      </c>
      <c r="Q2326" t="s">
        <v>214</v>
      </c>
      <c r="R2326" t="str">
        <f>_xlfn.XLOOKUP(Table2[[#This Row],[kota_hotel]],'Dim Kota Hotel'!$B$2:$B$21,'Dim Kota Hotel'!$A$2:$A$21)</f>
        <v>LOK 002</v>
      </c>
      <c r="S2326" t="s">
        <v>60</v>
      </c>
    </row>
    <row r="2327" spans="1:19" x14ac:dyDescent="0.25">
      <c r="A2327" t="s">
        <v>6263</v>
      </c>
      <c r="B2327" t="str">
        <f>_xlfn.XLOOKUP(Table2[[#This Row],[tanggal_checkin]],Table6[tanggal_checkin],Table6[id_checkin])</f>
        <v>CI 0955</v>
      </c>
      <c r="C2327" t="s">
        <v>11752</v>
      </c>
      <c r="D2327" t="str">
        <f>_xlfn.XLOOKUP(Table2[[#This Row],[tanggal_checkout]],Table4[tanggal_checkout],Table4[id_checkout])</f>
        <v>CO 0959</v>
      </c>
      <c r="E2327" t="s">
        <v>11329</v>
      </c>
      <c r="F2327" s="8">
        <v>0.81370370370370371</v>
      </c>
      <c r="G2327" t="str">
        <f>_xlfn.XLOOKUP(Table2[[#This Row],[nama_tamu]],Table10[nama_tamu],Table10[id_tamu])</f>
        <v>CUS 3587</v>
      </c>
      <c r="H2327" t="s">
        <v>6264</v>
      </c>
      <c r="I2327" t="str">
        <f>_xlfn.XLOOKUP(Table2[[#This Row],[tipe_kamar]],Table12[tipe_kamar],Table12[id_kamar])</f>
        <v>KMR 004</v>
      </c>
      <c r="J2327" t="s">
        <v>47</v>
      </c>
      <c r="K2327">
        <v>1</v>
      </c>
      <c r="L2327">
        <v>446000</v>
      </c>
      <c r="M2327">
        <v>446000</v>
      </c>
      <c r="N2327" t="str">
        <f>_xlfn.XLOOKUP(Table2[[#This Row],[metode_pembayaran]],Table11[metode_pembayaran],Table11[id_pembayaran])</f>
        <v>MP 02</v>
      </c>
      <c r="O2327" t="s">
        <v>30</v>
      </c>
      <c r="P2327" t="str">
        <f>_xlfn.XLOOKUP(Table2[[#This Row],[status_reservasi]],'Dim Status Reservasi'!$B$2:$B$5,'Dim Status Reservasi'!$A$2:$A$5)</f>
        <v>ST 003</v>
      </c>
      <c r="Q2327" t="s">
        <v>37</v>
      </c>
      <c r="R2327" t="str">
        <f>_xlfn.XLOOKUP(Table2[[#This Row],[kota_hotel]],'Dim Kota Hotel'!$B$2:$B$21,'Dim Kota Hotel'!$A$2:$A$21)</f>
        <v>LOK 019</v>
      </c>
      <c r="S2327" t="s">
        <v>133</v>
      </c>
    </row>
    <row r="2328" spans="1:19" x14ac:dyDescent="0.25">
      <c r="A2328" t="s">
        <v>6265</v>
      </c>
      <c r="B2328" t="str">
        <f>_xlfn.XLOOKUP(Table2[[#This Row],[tanggal_checkin]],Table6[tanggal_checkin],Table6[id_checkin])</f>
        <v>CI 0154</v>
      </c>
      <c r="C2328" t="s">
        <v>12023</v>
      </c>
      <c r="D2328" t="str">
        <f>_xlfn.XLOOKUP(Table2[[#This Row],[tanggal_checkout]],Table4[tanggal_checkout],Table4[id_checkout])</f>
        <v>CO 0156</v>
      </c>
      <c r="E2328" t="s">
        <v>11270</v>
      </c>
      <c r="F2328" s="8">
        <v>0.25899305555555557</v>
      </c>
      <c r="G2328" t="str">
        <f>_xlfn.XLOOKUP(Table2[[#This Row],[nama_tamu]],Table10[nama_tamu],Table10[id_tamu])</f>
        <v>CUS 0986</v>
      </c>
      <c r="H2328" t="s">
        <v>6266</v>
      </c>
      <c r="I2328" t="str">
        <f>_xlfn.XLOOKUP(Table2[[#This Row],[tipe_kamar]],Table12[tipe_kamar],Table12[id_kamar])</f>
        <v>KMR 001</v>
      </c>
      <c r="J2328" t="s">
        <v>23</v>
      </c>
      <c r="K2328">
        <v>1</v>
      </c>
      <c r="L2328">
        <v>583000</v>
      </c>
      <c r="M2328">
        <v>583000</v>
      </c>
      <c r="N2328" t="str">
        <f>_xlfn.XLOOKUP(Table2[[#This Row],[metode_pembayaran]],Table11[metode_pembayaran],Table11[id_pembayaran])</f>
        <v>MP 01</v>
      </c>
      <c r="O2328" t="s">
        <v>24</v>
      </c>
      <c r="P2328" t="str">
        <f>_xlfn.XLOOKUP(Table2[[#This Row],[status_reservasi]],'Dim Status Reservasi'!$B$2:$B$5,'Dim Status Reservasi'!$A$2:$A$5)</f>
        <v>ST 004</v>
      </c>
      <c r="Q2328" t="s">
        <v>48</v>
      </c>
      <c r="R2328" t="str">
        <f>_xlfn.XLOOKUP(Table2[[#This Row],[kota_hotel]],'Dim Kota Hotel'!$B$2:$B$21,'Dim Kota Hotel'!$A$2:$A$21)</f>
        <v>LOK 008</v>
      </c>
      <c r="S2328" t="s">
        <v>68</v>
      </c>
    </row>
    <row r="2329" spans="1:19" x14ac:dyDescent="0.25">
      <c r="A2329" t="s">
        <v>6267</v>
      </c>
      <c r="B2329" t="str">
        <f>_xlfn.XLOOKUP(Table2[[#This Row],[tanggal_checkin]],Table6[tanggal_checkin],Table6[id_checkin])</f>
        <v>CI 0663</v>
      </c>
      <c r="C2329" t="s">
        <v>11265</v>
      </c>
      <c r="D2329" t="str">
        <f>_xlfn.XLOOKUP(Table2[[#This Row],[tanggal_checkout]],Table4[tanggal_checkout],Table4[id_checkout])</f>
        <v>CO 0667</v>
      </c>
      <c r="E2329" t="s">
        <v>11925</v>
      </c>
      <c r="F2329" s="8">
        <v>0.66322916666666665</v>
      </c>
      <c r="G2329" t="str">
        <f>_xlfn.XLOOKUP(Table2[[#This Row],[nama_tamu]],Table10[nama_tamu],Table10[id_tamu])</f>
        <v>CUS 2747</v>
      </c>
      <c r="H2329" t="s">
        <v>6269</v>
      </c>
      <c r="I2329" t="str">
        <f>_xlfn.XLOOKUP(Table2[[#This Row],[tipe_kamar]],Table12[tipe_kamar],Table12[id_kamar])</f>
        <v>KMR 003</v>
      </c>
      <c r="J2329" t="s">
        <v>64</v>
      </c>
      <c r="K2329">
        <v>3</v>
      </c>
      <c r="L2329">
        <v>1225000</v>
      </c>
      <c r="M2329">
        <v>3675000</v>
      </c>
      <c r="N2329" t="str">
        <f>_xlfn.XLOOKUP(Table2[[#This Row],[metode_pembayaran]],Table11[metode_pembayaran],Table11[id_pembayaran])</f>
        <v>MP 02</v>
      </c>
      <c r="O2329" t="s">
        <v>30</v>
      </c>
      <c r="P2329" t="str">
        <f>_xlfn.XLOOKUP(Table2[[#This Row],[status_reservasi]],'Dim Status Reservasi'!$B$2:$B$5,'Dim Status Reservasi'!$A$2:$A$5)</f>
        <v>ST 004</v>
      </c>
      <c r="Q2329" t="s">
        <v>48</v>
      </c>
      <c r="R2329" t="str">
        <f>_xlfn.XLOOKUP(Table2[[#This Row],[kota_hotel]],'Dim Kota Hotel'!$B$2:$B$21,'Dim Kota Hotel'!$A$2:$A$21)</f>
        <v>LOK 010</v>
      </c>
      <c r="S2329" t="s">
        <v>226</v>
      </c>
    </row>
    <row r="2330" spans="1:19" x14ac:dyDescent="0.25">
      <c r="A2330" t="s">
        <v>6270</v>
      </c>
      <c r="B2330" t="str">
        <f>_xlfn.XLOOKUP(Table2[[#This Row],[tanggal_checkin]],Table6[tanggal_checkin],Table6[id_checkin])</f>
        <v>CI 0342</v>
      </c>
      <c r="C2330" t="s">
        <v>11569</v>
      </c>
      <c r="D2330" t="str">
        <f>_xlfn.XLOOKUP(Table2[[#This Row],[tanggal_checkout]],Table4[tanggal_checkout],Table4[id_checkout])</f>
        <v>CO 0345</v>
      </c>
      <c r="E2330" t="s">
        <v>11389</v>
      </c>
      <c r="F2330" s="8">
        <v>0.24908564814814815</v>
      </c>
      <c r="G2330" t="str">
        <f>_xlfn.XLOOKUP(Table2[[#This Row],[nama_tamu]],Table10[nama_tamu],Table10[id_tamu])</f>
        <v>CUS 1261</v>
      </c>
      <c r="H2330" t="s">
        <v>6271</v>
      </c>
      <c r="I2330" t="str">
        <f>_xlfn.XLOOKUP(Table2[[#This Row],[tipe_kamar]],Table12[tipe_kamar],Table12[id_kamar])</f>
        <v>KMR 001</v>
      </c>
      <c r="J2330" t="s">
        <v>23</v>
      </c>
      <c r="K2330">
        <v>4</v>
      </c>
      <c r="L2330">
        <v>633000</v>
      </c>
      <c r="M2330">
        <v>2532000</v>
      </c>
      <c r="N2330" t="str">
        <f>_xlfn.XLOOKUP(Table2[[#This Row],[metode_pembayaran]],Table11[metode_pembayaran],Table11[id_pembayaran])</f>
        <v>MP 05</v>
      </c>
      <c r="O2330" t="s">
        <v>72</v>
      </c>
      <c r="P2330" t="str">
        <f>_xlfn.XLOOKUP(Table2[[#This Row],[status_reservasi]],'Dim Status Reservasi'!$B$2:$B$5,'Dim Status Reservasi'!$A$2:$A$5)</f>
        <v>ST 004</v>
      </c>
      <c r="Q2330" t="s">
        <v>48</v>
      </c>
      <c r="R2330" t="str">
        <f>_xlfn.XLOOKUP(Table2[[#This Row],[kota_hotel]],'Dim Kota Hotel'!$B$2:$B$21,'Dim Kota Hotel'!$A$2:$A$21)</f>
        <v>LOK 010</v>
      </c>
      <c r="S2330" t="s">
        <v>226</v>
      </c>
    </row>
    <row r="2331" spans="1:19" x14ac:dyDescent="0.25">
      <c r="A2331" t="s">
        <v>6272</v>
      </c>
      <c r="B2331" t="str">
        <f>_xlfn.XLOOKUP(Table2[[#This Row],[tanggal_checkin]],Table6[tanggal_checkin],Table6[id_checkin])</f>
        <v>CI 0143</v>
      </c>
      <c r="C2331" t="s">
        <v>11515</v>
      </c>
      <c r="D2331" t="str">
        <f>_xlfn.XLOOKUP(Table2[[#This Row],[tanggal_checkout]],Table4[tanggal_checkout],Table4[id_checkout])</f>
        <v>CO 0144</v>
      </c>
      <c r="E2331" t="s">
        <v>11191</v>
      </c>
      <c r="F2331" s="8">
        <v>0.29781249999999998</v>
      </c>
      <c r="G2331" t="str">
        <f>_xlfn.XLOOKUP(Table2[[#This Row],[nama_tamu]],Table10[nama_tamu],Table10[id_tamu])</f>
        <v>CUS 0652</v>
      </c>
      <c r="H2331" t="s">
        <v>6274</v>
      </c>
      <c r="I2331" t="str">
        <f>_xlfn.XLOOKUP(Table2[[#This Row],[tipe_kamar]],Table12[tipe_kamar],Table12[id_kamar])</f>
        <v>KMR 003</v>
      </c>
      <c r="J2331" t="s">
        <v>64</v>
      </c>
      <c r="K2331">
        <v>1</v>
      </c>
      <c r="L2331">
        <v>1097000</v>
      </c>
      <c r="M2331">
        <v>1097000</v>
      </c>
      <c r="N2331" t="str">
        <f>_xlfn.XLOOKUP(Table2[[#This Row],[metode_pembayaran]],Table11[metode_pembayaran],Table11[id_pembayaran])</f>
        <v>MP 06</v>
      </c>
      <c r="O2331" t="s">
        <v>17</v>
      </c>
      <c r="P2331" t="str">
        <f>_xlfn.XLOOKUP(Table2[[#This Row],[status_reservasi]],'Dim Status Reservasi'!$B$2:$B$5,'Dim Status Reservasi'!$A$2:$A$5)</f>
        <v>ST 003</v>
      </c>
      <c r="Q2331" t="s">
        <v>37</v>
      </c>
      <c r="R2331" t="str">
        <f>_xlfn.XLOOKUP(Table2[[#This Row],[kota_hotel]],'Dim Kota Hotel'!$B$2:$B$21,'Dim Kota Hotel'!$A$2:$A$21)</f>
        <v>LOK 015</v>
      </c>
      <c r="S2331" t="s">
        <v>233</v>
      </c>
    </row>
    <row r="2332" spans="1:19" x14ac:dyDescent="0.25">
      <c r="A2332" t="s">
        <v>6275</v>
      </c>
      <c r="B2332" t="str">
        <f>_xlfn.XLOOKUP(Table2[[#This Row],[tanggal_checkin]],Table6[tanggal_checkin],Table6[id_checkin])</f>
        <v>CI 0405</v>
      </c>
      <c r="C2332" t="s">
        <v>11852</v>
      </c>
      <c r="D2332" t="str">
        <f>_xlfn.XLOOKUP(Table2[[#This Row],[tanggal_checkout]],Table4[tanggal_checkout],Table4[id_checkout])</f>
        <v>CO 0409</v>
      </c>
      <c r="E2332" t="s">
        <v>11911</v>
      </c>
      <c r="F2332" s="8">
        <v>0.32105324074074076</v>
      </c>
      <c r="G2332" t="str">
        <f>_xlfn.XLOOKUP(Table2[[#This Row],[nama_tamu]],Table10[nama_tamu],Table10[id_tamu])</f>
        <v>CUS 1565</v>
      </c>
      <c r="H2332" t="s">
        <v>6277</v>
      </c>
      <c r="I2332" t="str">
        <f>_xlfn.XLOOKUP(Table2[[#This Row],[tipe_kamar]],Table12[tipe_kamar],Table12[id_kamar])</f>
        <v>KMR 004</v>
      </c>
      <c r="J2332" t="s">
        <v>47</v>
      </c>
      <c r="K2332">
        <v>3</v>
      </c>
      <c r="L2332">
        <v>497000</v>
      </c>
      <c r="M2332">
        <v>1491000</v>
      </c>
      <c r="N2332" t="str">
        <f>_xlfn.XLOOKUP(Table2[[#This Row],[metode_pembayaran]],Table11[metode_pembayaran],Table11[id_pembayaran])</f>
        <v>MP 03</v>
      </c>
      <c r="O2332" t="s">
        <v>36</v>
      </c>
      <c r="P2332" t="str">
        <f>_xlfn.XLOOKUP(Table2[[#This Row],[status_reservasi]],'Dim Status Reservasi'!$B$2:$B$5,'Dim Status Reservasi'!$A$2:$A$5)</f>
        <v>ST 004</v>
      </c>
      <c r="Q2332" t="s">
        <v>48</v>
      </c>
      <c r="R2332" t="str">
        <f>_xlfn.XLOOKUP(Table2[[#This Row],[kota_hotel]],'Dim Kota Hotel'!$B$2:$B$21,'Dim Kota Hotel'!$A$2:$A$21)</f>
        <v>LOK 007</v>
      </c>
      <c r="S2332" t="s">
        <v>145</v>
      </c>
    </row>
    <row r="2333" spans="1:19" x14ac:dyDescent="0.25">
      <c r="A2333" t="s">
        <v>6278</v>
      </c>
      <c r="B2333" t="str">
        <f>_xlfn.XLOOKUP(Table2[[#This Row],[tanggal_checkin]],Table6[tanggal_checkin],Table6[id_checkin])</f>
        <v>CI 0611</v>
      </c>
      <c r="C2333" t="s">
        <v>11181</v>
      </c>
      <c r="D2333" t="str">
        <f>_xlfn.XLOOKUP(Table2[[#This Row],[tanggal_checkout]],Table4[tanggal_checkout],Table4[id_checkout])</f>
        <v>CO 0619</v>
      </c>
      <c r="E2333" t="s">
        <v>11428</v>
      </c>
      <c r="F2333" s="8">
        <v>0.24864583333333334</v>
      </c>
      <c r="G2333" t="str">
        <f>_xlfn.XLOOKUP(Table2[[#This Row],[nama_tamu]],Table10[nama_tamu],Table10[id_tamu])</f>
        <v>CUS 0955</v>
      </c>
      <c r="H2333" t="s">
        <v>6279</v>
      </c>
      <c r="I2333" t="str">
        <f>_xlfn.XLOOKUP(Table2[[#This Row],[tipe_kamar]],Table12[tipe_kamar],Table12[id_kamar])</f>
        <v>KMR 001</v>
      </c>
      <c r="J2333" t="s">
        <v>23</v>
      </c>
      <c r="K2333">
        <v>8</v>
      </c>
      <c r="L2333">
        <v>640000</v>
      </c>
      <c r="M2333">
        <v>5120000</v>
      </c>
      <c r="N2333" t="str">
        <f>_xlfn.XLOOKUP(Table2[[#This Row],[metode_pembayaran]],Table11[metode_pembayaran],Table11[id_pembayaran])</f>
        <v>MP 03</v>
      </c>
      <c r="O2333" t="s">
        <v>36</v>
      </c>
      <c r="P2333" t="str">
        <f>_xlfn.XLOOKUP(Table2[[#This Row],[status_reservasi]],'Dim Status Reservasi'!$B$2:$B$5,'Dim Status Reservasi'!$A$2:$A$5)</f>
        <v>ST 004</v>
      </c>
      <c r="Q2333" t="s">
        <v>48</v>
      </c>
      <c r="R2333" t="str">
        <f>_xlfn.XLOOKUP(Table2[[#This Row],[kota_hotel]],'Dim Kota Hotel'!$B$2:$B$21,'Dim Kota Hotel'!$A$2:$A$21)</f>
        <v>LOK 003</v>
      </c>
      <c r="S2333" t="s">
        <v>106</v>
      </c>
    </row>
    <row r="2334" spans="1:19" x14ac:dyDescent="0.25">
      <c r="A2334" t="s">
        <v>6280</v>
      </c>
      <c r="B2334" t="str">
        <f>_xlfn.XLOOKUP(Table2[[#This Row],[tanggal_checkin]],Table6[tanggal_checkin],Table6[id_checkin])</f>
        <v>CI 0658</v>
      </c>
      <c r="C2334" t="s">
        <v>11170</v>
      </c>
      <c r="D2334" t="str">
        <f>_xlfn.XLOOKUP(Table2[[#This Row],[tanggal_checkout]],Table4[tanggal_checkout],Table4[id_checkout])</f>
        <v>CO 0661</v>
      </c>
      <c r="E2334" t="s">
        <v>11261</v>
      </c>
      <c r="F2334" s="8">
        <v>0.34137731481481481</v>
      </c>
      <c r="G2334" t="str">
        <f>_xlfn.XLOOKUP(Table2[[#This Row],[nama_tamu]],Table10[nama_tamu],Table10[id_tamu])</f>
        <v>CUS 1389</v>
      </c>
      <c r="H2334" t="s">
        <v>6282</v>
      </c>
      <c r="I2334" t="str">
        <f>_xlfn.XLOOKUP(Table2[[#This Row],[tipe_kamar]],Table12[tipe_kamar],Table12[id_kamar])</f>
        <v>KMR 001</v>
      </c>
      <c r="J2334" t="s">
        <v>23</v>
      </c>
      <c r="K2334">
        <v>2</v>
      </c>
      <c r="L2334">
        <v>543000</v>
      </c>
      <c r="M2334">
        <v>1086000</v>
      </c>
      <c r="N2334" t="str">
        <f>_xlfn.XLOOKUP(Table2[[#This Row],[metode_pembayaran]],Table11[metode_pembayaran],Table11[id_pembayaran])</f>
        <v>MP 02</v>
      </c>
      <c r="O2334" t="s">
        <v>30</v>
      </c>
      <c r="P2334" t="str">
        <f>_xlfn.XLOOKUP(Table2[[#This Row],[status_reservasi]],'Dim Status Reservasi'!$B$2:$B$5,'Dim Status Reservasi'!$A$2:$A$5)</f>
        <v>ST 003</v>
      </c>
      <c r="Q2334" t="s">
        <v>37</v>
      </c>
      <c r="R2334" t="str">
        <f>_xlfn.XLOOKUP(Table2[[#This Row],[kota_hotel]],'Dim Kota Hotel'!$B$2:$B$21,'Dim Kota Hotel'!$A$2:$A$21)</f>
        <v>LOK 005</v>
      </c>
      <c r="S2334" t="s">
        <v>43</v>
      </c>
    </row>
    <row r="2335" spans="1:19" x14ac:dyDescent="0.25">
      <c r="A2335" t="s">
        <v>6283</v>
      </c>
      <c r="B2335" t="str">
        <f>_xlfn.XLOOKUP(Table2[[#This Row],[tanggal_checkin]],Table6[tanggal_checkin],Table6[id_checkin])</f>
        <v>CI 0681</v>
      </c>
      <c r="C2335" t="s">
        <v>11572</v>
      </c>
      <c r="D2335" t="str">
        <f>_xlfn.XLOOKUP(Table2[[#This Row],[tanggal_checkout]],Table4[tanggal_checkout],Table4[id_checkout])</f>
        <v>CO 0690</v>
      </c>
      <c r="E2335" t="s">
        <v>11700</v>
      </c>
      <c r="F2335" s="8">
        <v>0.21561342592592592</v>
      </c>
      <c r="G2335" t="str">
        <f>_xlfn.XLOOKUP(Table2[[#This Row],[nama_tamu]],Table10[nama_tamu],Table10[id_tamu])</f>
        <v>CUS 1379</v>
      </c>
      <c r="H2335" t="s">
        <v>6285</v>
      </c>
      <c r="I2335" t="str">
        <f>_xlfn.XLOOKUP(Table2[[#This Row],[tipe_kamar]],Table12[tipe_kamar],Table12[id_kamar])</f>
        <v>KMR 003</v>
      </c>
      <c r="J2335" t="s">
        <v>64</v>
      </c>
      <c r="K2335">
        <v>8</v>
      </c>
      <c r="L2335">
        <v>1098000</v>
      </c>
      <c r="M2335">
        <v>8784000</v>
      </c>
      <c r="N2335" t="str">
        <f>_xlfn.XLOOKUP(Table2[[#This Row],[metode_pembayaran]],Table11[metode_pembayaran],Table11[id_pembayaran])</f>
        <v>MP 04</v>
      </c>
      <c r="O2335" t="s">
        <v>53</v>
      </c>
      <c r="P2335" t="str">
        <f>_xlfn.XLOOKUP(Table2[[#This Row],[status_reservasi]],'Dim Status Reservasi'!$B$2:$B$5,'Dim Status Reservasi'!$A$2:$A$5)</f>
        <v>ST 004</v>
      </c>
      <c r="Q2335" t="s">
        <v>48</v>
      </c>
      <c r="R2335" t="str">
        <f>_xlfn.XLOOKUP(Table2[[#This Row],[kota_hotel]],'Dim Kota Hotel'!$B$2:$B$21,'Dim Kota Hotel'!$A$2:$A$21)</f>
        <v>LOK 013</v>
      </c>
      <c r="S2335" t="s">
        <v>160</v>
      </c>
    </row>
    <row r="2336" spans="1:19" x14ac:dyDescent="0.25">
      <c r="A2336" t="s">
        <v>6286</v>
      </c>
      <c r="B2336" t="str">
        <f>_xlfn.XLOOKUP(Table2[[#This Row],[tanggal_checkin]],Table6[tanggal_checkin],Table6[id_checkin])</f>
        <v>CI 0239</v>
      </c>
      <c r="C2336" t="s">
        <v>11667</v>
      </c>
      <c r="D2336" t="str">
        <f>_xlfn.XLOOKUP(Table2[[#This Row],[tanggal_checkout]],Table4[tanggal_checkout],Table4[id_checkout])</f>
        <v>CO 0244</v>
      </c>
      <c r="E2336" t="s">
        <v>11486</v>
      </c>
      <c r="F2336" s="8">
        <v>0.41435185185185186</v>
      </c>
      <c r="G2336" t="str">
        <f>_xlfn.XLOOKUP(Table2[[#This Row],[nama_tamu]],Table10[nama_tamu],Table10[id_tamu])</f>
        <v>CUS 3666</v>
      </c>
      <c r="H2336" t="s">
        <v>6287</v>
      </c>
      <c r="I2336" t="str">
        <f>_xlfn.XLOOKUP(Table2[[#This Row],[tipe_kamar]],Table12[tipe_kamar],Table12[id_kamar])</f>
        <v>KMR 002</v>
      </c>
      <c r="J2336" t="s">
        <v>82</v>
      </c>
      <c r="K2336">
        <v>7</v>
      </c>
      <c r="L2336">
        <v>318000</v>
      </c>
      <c r="M2336">
        <v>2226000</v>
      </c>
      <c r="N2336" t="str">
        <f>_xlfn.XLOOKUP(Table2[[#This Row],[metode_pembayaran]],Table11[metode_pembayaran],Table11[id_pembayaran])</f>
        <v>MP 05</v>
      </c>
      <c r="O2336" t="s">
        <v>72</v>
      </c>
      <c r="P2336" t="str">
        <f>_xlfn.XLOOKUP(Table2[[#This Row],[status_reservasi]],'Dim Status Reservasi'!$B$2:$B$5,'Dim Status Reservasi'!$A$2:$A$5)</f>
        <v>ST 001</v>
      </c>
      <c r="Q2336" t="s">
        <v>214</v>
      </c>
      <c r="R2336" t="str">
        <f>_xlfn.XLOOKUP(Table2[[#This Row],[kota_hotel]],'Dim Kota Hotel'!$B$2:$B$21,'Dim Kota Hotel'!$A$2:$A$21)</f>
        <v>LOK 006</v>
      </c>
      <c r="S2336" t="s">
        <v>129</v>
      </c>
    </row>
    <row r="2337" spans="1:19" x14ac:dyDescent="0.25">
      <c r="A2337" t="s">
        <v>6288</v>
      </c>
      <c r="B2337" t="str">
        <f>_xlfn.XLOOKUP(Table2[[#This Row],[tanggal_checkin]],Table6[tanggal_checkin],Table6[id_checkin])</f>
        <v>CI 0523</v>
      </c>
      <c r="C2337" t="s">
        <v>11239</v>
      </c>
      <c r="D2337" t="str">
        <f>_xlfn.XLOOKUP(Table2[[#This Row],[tanggal_checkout]],Table4[tanggal_checkout],Table4[id_checkout])</f>
        <v>CO 0526</v>
      </c>
      <c r="E2337" t="s">
        <v>12009</v>
      </c>
      <c r="F2337" s="8">
        <v>0.33158564814814817</v>
      </c>
      <c r="G2337" t="str">
        <f>_xlfn.XLOOKUP(Table2[[#This Row],[nama_tamu]],Table10[nama_tamu],Table10[id_tamu])</f>
        <v>CUS 0572</v>
      </c>
      <c r="H2337" t="s">
        <v>6290</v>
      </c>
      <c r="I2337" t="str">
        <f>_xlfn.XLOOKUP(Table2[[#This Row],[tipe_kamar]],Table12[tipe_kamar],Table12[id_kamar])</f>
        <v>KMR 003</v>
      </c>
      <c r="J2337" t="s">
        <v>64</v>
      </c>
      <c r="K2337">
        <v>2</v>
      </c>
      <c r="L2337">
        <v>1255000</v>
      </c>
      <c r="M2337">
        <v>2510000</v>
      </c>
      <c r="N2337" t="str">
        <f>_xlfn.XLOOKUP(Table2[[#This Row],[metode_pembayaran]],Table11[metode_pembayaran],Table11[id_pembayaran])</f>
        <v>MP 01</v>
      </c>
      <c r="O2337" t="s">
        <v>24</v>
      </c>
      <c r="P2337" t="str">
        <f>_xlfn.XLOOKUP(Table2[[#This Row],[status_reservasi]],'Dim Status Reservasi'!$B$2:$B$5,'Dim Status Reservasi'!$A$2:$A$5)</f>
        <v>ST 004</v>
      </c>
      <c r="Q2337" t="s">
        <v>48</v>
      </c>
      <c r="R2337" t="str">
        <f>_xlfn.XLOOKUP(Table2[[#This Row],[kota_hotel]],'Dim Kota Hotel'!$B$2:$B$21,'Dim Kota Hotel'!$A$2:$A$21)</f>
        <v>LOK 020</v>
      </c>
      <c r="S2337" t="s">
        <v>94</v>
      </c>
    </row>
    <row r="2338" spans="1:19" x14ac:dyDescent="0.25">
      <c r="A2338" t="s">
        <v>6291</v>
      </c>
      <c r="B2338" t="str">
        <f>_xlfn.XLOOKUP(Table2[[#This Row],[tanggal_checkin]],Table6[tanggal_checkin],Table6[id_checkin])</f>
        <v>CI 0215</v>
      </c>
      <c r="C2338" t="s">
        <v>11187</v>
      </c>
      <c r="D2338" t="str">
        <f>_xlfn.XLOOKUP(Table2[[#This Row],[tanggal_checkout]],Table4[tanggal_checkout],Table4[id_checkout])</f>
        <v>CO 0223</v>
      </c>
      <c r="E2338" t="s">
        <v>11188</v>
      </c>
      <c r="F2338" s="8">
        <v>0.59084490740740736</v>
      </c>
      <c r="G2338" t="str">
        <f>_xlfn.XLOOKUP(Table2[[#This Row],[nama_tamu]],Table10[nama_tamu],Table10[id_tamu])</f>
        <v>CUS 1973</v>
      </c>
      <c r="H2338" t="s">
        <v>6293</v>
      </c>
      <c r="I2338" t="str">
        <f>_xlfn.XLOOKUP(Table2[[#This Row],[tipe_kamar]],Table12[tipe_kamar],Table12[id_kamar])</f>
        <v>KMR 002</v>
      </c>
      <c r="J2338" t="s">
        <v>82</v>
      </c>
      <c r="K2338">
        <v>9</v>
      </c>
      <c r="L2338">
        <v>364000</v>
      </c>
      <c r="M2338">
        <v>3276000</v>
      </c>
      <c r="N2338" t="str">
        <f>_xlfn.XLOOKUP(Table2[[#This Row],[metode_pembayaran]],Table11[metode_pembayaran],Table11[id_pembayaran])</f>
        <v>MP 04</v>
      </c>
      <c r="O2338" t="s">
        <v>53</v>
      </c>
      <c r="P2338" t="str">
        <f>_xlfn.XLOOKUP(Table2[[#This Row],[status_reservasi]],'Dim Status Reservasi'!$B$2:$B$5,'Dim Status Reservasi'!$A$2:$A$5)</f>
        <v>ST 003</v>
      </c>
      <c r="Q2338" t="s">
        <v>37</v>
      </c>
      <c r="R2338" t="str">
        <f>_xlfn.XLOOKUP(Table2[[#This Row],[kota_hotel]],'Dim Kota Hotel'!$B$2:$B$21,'Dim Kota Hotel'!$A$2:$A$21)</f>
        <v>LOK 017</v>
      </c>
      <c r="S2338" t="s">
        <v>84</v>
      </c>
    </row>
    <row r="2339" spans="1:19" x14ac:dyDescent="0.25">
      <c r="A2339" t="s">
        <v>6294</v>
      </c>
      <c r="B2339" t="str">
        <f>_xlfn.XLOOKUP(Table2[[#This Row],[tanggal_checkin]],Table6[tanggal_checkin],Table6[id_checkin])</f>
        <v>CI 0672</v>
      </c>
      <c r="C2339" t="s">
        <v>11234</v>
      </c>
      <c r="D2339" t="str">
        <f>_xlfn.XLOOKUP(Table2[[#This Row],[tanggal_checkout]],Table4[tanggal_checkout],Table4[id_checkout])</f>
        <v>CO 0681</v>
      </c>
      <c r="E2339" t="s">
        <v>11870</v>
      </c>
      <c r="F2339" s="8">
        <v>8.6504629629629626E-2</v>
      </c>
      <c r="G2339" t="str">
        <f>_xlfn.XLOOKUP(Table2[[#This Row],[nama_tamu]],Table10[nama_tamu],Table10[id_tamu])</f>
        <v>CUS 0243</v>
      </c>
      <c r="H2339" t="s">
        <v>6296</v>
      </c>
      <c r="I2339" t="str">
        <f>_xlfn.XLOOKUP(Table2[[#This Row],[tipe_kamar]],Table12[tipe_kamar],Table12[id_kamar])</f>
        <v>KMR 004</v>
      </c>
      <c r="J2339" t="s">
        <v>47</v>
      </c>
      <c r="K2339">
        <v>8</v>
      </c>
      <c r="L2339">
        <v>419000</v>
      </c>
      <c r="M2339">
        <v>3352000</v>
      </c>
      <c r="N2339" t="str">
        <f>_xlfn.XLOOKUP(Table2[[#This Row],[metode_pembayaran]],Table11[metode_pembayaran],Table11[id_pembayaran])</f>
        <v>MP 04</v>
      </c>
      <c r="O2339" t="s">
        <v>53</v>
      </c>
      <c r="P2339" t="str">
        <f>_xlfn.XLOOKUP(Table2[[#This Row],[status_reservasi]],'Dim Status Reservasi'!$B$2:$B$5,'Dim Status Reservasi'!$A$2:$A$5)</f>
        <v>ST 001</v>
      </c>
      <c r="Q2339" t="s">
        <v>214</v>
      </c>
      <c r="R2339" t="str">
        <f>_xlfn.XLOOKUP(Table2[[#This Row],[kota_hotel]],'Dim Kota Hotel'!$B$2:$B$21,'Dim Kota Hotel'!$A$2:$A$21)</f>
        <v>LOK 004</v>
      </c>
      <c r="S2339" t="s">
        <v>49</v>
      </c>
    </row>
    <row r="2340" spans="1:19" x14ac:dyDescent="0.25">
      <c r="A2340" t="s">
        <v>6297</v>
      </c>
      <c r="B2340" t="str">
        <f>_xlfn.XLOOKUP(Table2[[#This Row],[tanggal_checkin]],Table6[tanggal_checkin],Table6[id_checkin])</f>
        <v>CI 0954</v>
      </c>
      <c r="C2340" t="s">
        <v>11274</v>
      </c>
      <c r="D2340" t="str">
        <f>_xlfn.XLOOKUP(Table2[[#This Row],[tanggal_checkout]],Table4[tanggal_checkout],Table4[id_checkout])</f>
        <v>CO 0966</v>
      </c>
      <c r="E2340" t="s">
        <v>10995</v>
      </c>
      <c r="F2340" s="8">
        <v>0.30532407407407408</v>
      </c>
      <c r="G2340" t="str">
        <f>_xlfn.XLOOKUP(Table2[[#This Row],[nama_tamu]],Table10[nama_tamu],Table10[id_tamu])</f>
        <v>CUS 3488</v>
      </c>
      <c r="H2340" t="s">
        <v>6299</v>
      </c>
      <c r="I2340" t="str">
        <f>_xlfn.XLOOKUP(Table2[[#This Row],[tipe_kamar]],Table12[tipe_kamar],Table12[id_kamar])</f>
        <v>KMR 002</v>
      </c>
      <c r="J2340" t="s">
        <v>82</v>
      </c>
      <c r="K2340">
        <v>9</v>
      </c>
      <c r="L2340">
        <v>318000</v>
      </c>
      <c r="M2340">
        <v>2862000</v>
      </c>
      <c r="N2340" t="str">
        <f>_xlfn.XLOOKUP(Table2[[#This Row],[metode_pembayaran]],Table11[metode_pembayaran],Table11[id_pembayaran])</f>
        <v>MP 02</v>
      </c>
      <c r="O2340" t="s">
        <v>30</v>
      </c>
      <c r="P2340" t="str">
        <f>_xlfn.XLOOKUP(Table2[[#This Row],[status_reservasi]],'Dim Status Reservasi'!$B$2:$B$5,'Dim Status Reservasi'!$A$2:$A$5)</f>
        <v>ST 001</v>
      </c>
      <c r="Q2340" t="s">
        <v>214</v>
      </c>
      <c r="R2340" t="str">
        <f>_xlfn.XLOOKUP(Table2[[#This Row],[kota_hotel]],'Dim Kota Hotel'!$B$2:$B$21,'Dim Kota Hotel'!$A$2:$A$21)</f>
        <v>LOK 020</v>
      </c>
      <c r="S2340" t="s">
        <v>94</v>
      </c>
    </row>
    <row r="2341" spans="1:19" x14ac:dyDescent="0.25">
      <c r="A2341" t="s">
        <v>6300</v>
      </c>
      <c r="B2341" t="str">
        <f>_xlfn.XLOOKUP(Table2[[#This Row],[tanggal_checkin]],Table6[tanggal_checkin],Table6[id_checkin])</f>
        <v>CI 0575</v>
      </c>
      <c r="C2341" t="s">
        <v>11394</v>
      </c>
      <c r="D2341" t="str">
        <f>_xlfn.XLOOKUP(Table2[[#This Row],[tanggal_checkout]],Table4[tanggal_checkout],Table4[id_checkout])</f>
        <v>CO 0577</v>
      </c>
      <c r="E2341" t="s">
        <v>11697</v>
      </c>
      <c r="F2341" s="8">
        <v>0.23819444444444443</v>
      </c>
      <c r="G2341" t="str">
        <f>_xlfn.XLOOKUP(Table2[[#This Row],[nama_tamu]],Table10[nama_tamu],Table10[id_tamu])</f>
        <v>CUS 3571</v>
      </c>
      <c r="H2341" t="s">
        <v>6302</v>
      </c>
      <c r="I2341" t="str">
        <f>_xlfn.XLOOKUP(Table2[[#This Row],[tipe_kamar]],Table12[tipe_kamar],Table12[id_kamar])</f>
        <v>KMR 001</v>
      </c>
      <c r="J2341" t="s">
        <v>23</v>
      </c>
      <c r="K2341">
        <v>2</v>
      </c>
      <c r="L2341">
        <v>584000</v>
      </c>
      <c r="M2341">
        <v>1168000</v>
      </c>
      <c r="N2341" t="str">
        <f>_xlfn.XLOOKUP(Table2[[#This Row],[metode_pembayaran]],Table11[metode_pembayaran],Table11[id_pembayaran])</f>
        <v>MP 06</v>
      </c>
      <c r="O2341" t="s">
        <v>17</v>
      </c>
      <c r="P2341" t="str">
        <f>_xlfn.XLOOKUP(Table2[[#This Row],[status_reservasi]],'Dim Status Reservasi'!$B$2:$B$5,'Dim Status Reservasi'!$A$2:$A$5)</f>
        <v>ST 004</v>
      </c>
      <c r="Q2341" t="s">
        <v>48</v>
      </c>
      <c r="R2341" t="str">
        <f>_xlfn.XLOOKUP(Table2[[#This Row],[kota_hotel]],'Dim Kota Hotel'!$B$2:$B$21,'Dim Kota Hotel'!$A$2:$A$21)</f>
        <v>LOK 002</v>
      </c>
      <c r="S2341" t="s">
        <v>60</v>
      </c>
    </row>
    <row r="2342" spans="1:19" x14ac:dyDescent="0.25">
      <c r="A2342" t="s">
        <v>6303</v>
      </c>
      <c r="B2342" t="str">
        <f>_xlfn.XLOOKUP(Table2[[#This Row],[tanggal_checkin]],Table6[tanggal_checkin],Table6[id_checkin])</f>
        <v>CI 0511</v>
      </c>
      <c r="C2342" t="s">
        <v>11879</v>
      </c>
      <c r="D2342" t="str">
        <f>_xlfn.XLOOKUP(Table2[[#This Row],[tanggal_checkout]],Table4[tanggal_checkout],Table4[id_checkout])</f>
        <v>CO 0519</v>
      </c>
      <c r="E2342" t="s">
        <v>11580</v>
      </c>
      <c r="F2342" s="8">
        <v>0.39971064814814816</v>
      </c>
      <c r="G2342" t="str">
        <f>_xlfn.XLOOKUP(Table2[[#This Row],[nama_tamu]],Table10[nama_tamu],Table10[id_tamu])</f>
        <v>CUS 3930</v>
      </c>
      <c r="H2342" t="s">
        <v>6304</v>
      </c>
      <c r="I2342" t="str">
        <f>_xlfn.XLOOKUP(Table2[[#This Row],[tipe_kamar]],Table12[tipe_kamar],Table12[id_kamar])</f>
        <v>KMR 004</v>
      </c>
      <c r="J2342" t="s">
        <v>47</v>
      </c>
      <c r="K2342">
        <v>7</v>
      </c>
      <c r="L2342">
        <v>501000</v>
      </c>
      <c r="M2342">
        <v>3507000</v>
      </c>
      <c r="N2342" t="str">
        <f>_xlfn.XLOOKUP(Table2[[#This Row],[metode_pembayaran]],Table11[metode_pembayaran],Table11[id_pembayaran])</f>
        <v>MP 02</v>
      </c>
      <c r="O2342" t="s">
        <v>30</v>
      </c>
      <c r="P2342" t="str">
        <f>_xlfn.XLOOKUP(Table2[[#This Row],[status_reservasi]],'Dim Status Reservasi'!$B$2:$B$5,'Dim Status Reservasi'!$A$2:$A$5)</f>
        <v>ST 002</v>
      </c>
      <c r="Q2342" t="s">
        <v>124</v>
      </c>
      <c r="R2342" t="str">
        <f>_xlfn.XLOOKUP(Table2[[#This Row],[kota_hotel]],'Dim Kota Hotel'!$B$2:$B$21,'Dim Kota Hotel'!$A$2:$A$21)</f>
        <v>LOK 014</v>
      </c>
      <c r="S2342" t="s">
        <v>222</v>
      </c>
    </row>
    <row r="2343" spans="1:19" x14ac:dyDescent="0.25">
      <c r="A2343" t="s">
        <v>6305</v>
      </c>
      <c r="B2343" t="str">
        <f>_xlfn.XLOOKUP(Table2[[#This Row],[tanggal_checkin]],Table6[tanggal_checkin],Table6[id_checkin])</f>
        <v>CI 0584</v>
      </c>
      <c r="C2343" t="s">
        <v>11166</v>
      </c>
      <c r="D2343" t="str">
        <f>_xlfn.XLOOKUP(Table2[[#This Row],[tanggal_checkout]],Table4[tanggal_checkout],Table4[id_checkout])</f>
        <v>CO 0587</v>
      </c>
      <c r="E2343" t="s">
        <v>11965</v>
      </c>
      <c r="F2343" s="8">
        <v>0.29501157407407408</v>
      </c>
      <c r="G2343" t="str">
        <f>_xlfn.XLOOKUP(Table2[[#This Row],[nama_tamu]],Table10[nama_tamu],Table10[id_tamu])</f>
        <v>CUS 2400</v>
      </c>
      <c r="H2343" t="s">
        <v>6307</v>
      </c>
      <c r="I2343" t="str">
        <f>_xlfn.XLOOKUP(Table2[[#This Row],[tipe_kamar]],Table12[tipe_kamar],Table12[id_kamar])</f>
        <v>KMR 003</v>
      </c>
      <c r="J2343" t="s">
        <v>64</v>
      </c>
      <c r="K2343">
        <v>2</v>
      </c>
      <c r="L2343">
        <v>1286000</v>
      </c>
      <c r="M2343">
        <v>2572000</v>
      </c>
      <c r="N2343" t="str">
        <f>_xlfn.XLOOKUP(Table2[[#This Row],[metode_pembayaran]],Table11[metode_pembayaran],Table11[id_pembayaran])</f>
        <v>MP 02</v>
      </c>
      <c r="O2343" t="s">
        <v>30</v>
      </c>
      <c r="P2343" t="str">
        <f>_xlfn.XLOOKUP(Table2[[#This Row],[status_reservasi]],'Dim Status Reservasi'!$B$2:$B$5,'Dim Status Reservasi'!$A$2:$A$5)</f>
        <v>ST 004</v>
      </c>
      <c r="Q2343" t="s">
        <v>48</v>
      </c>
      <c r="R2343" t="str">
        <f>_xlfn.XLOOKUP(Table2[[#This Row],[kota_hotel]],'Dim Kota Hotel'!$B$2:$B$21,'Dim Kota Hotel'!$A$2:$A$21)</f>
        <v>LOK 002</v>
      </c>
      <c r="S2343" t="s">
        <v>60</v>
      </c>
    </row>
    <row r="2344" spans="1:19" x14ac:dyDescent="0.25">
      <c r="A2344" t="s">
        <v>6308</v>
      </c>
      <c r="B2344" t="str">
        <f>_xlfn.XLOOKUP(Table2[[#This Row],[tanggal_checkin]],Table6[tanggal_checkin],Table6[id_checkin])</f>
        <v>CI 0587</v>
      </c>
      <c r="C2344" t="s">
        <v>10984</v>
      </c>
      <c r="D2344" t="str">
        <f>_xlfn.XLOOKUP(Table2[[#This Row],[tanggal_checkout]],Table4[tanggal_checkout],Table4[id_checkout])</f>
        <v>CO 0592</v>
      </c>
      <c r="E2344" t="s">
        <v>12043</v>
      </c>
      <c r="F2344" s="8">
        <v>0.97122685185185187</v>
      </c>
      <c r="G2344" t="str">
        <f>_xlfn.XLOOKUP(Table2[[#This Row],[nama_tamu]],Table10[nama_tamu],Table10[id_tamu])</f>
        <v>CUS 1903</v>
      </c>
      <c r="H2344" t="s">
        <v>6310</v>
      </c>
      <c r="I2344" t="str">
        <f>_xlfn.XLOOKUP(Table2[[#This Row],[tipe_kamar]],Table12[tipe_kamar],Table12[id_kamar])</f>
        <v>KMR 003</v>
      </c>
      <c r="J2344" t="s">
        <v>64</v>
      </c>
      <c r="K2344">
        <v>5</v>
      </c>
      <c r="L2344">
        <v>1152000</v>
      </c>
      <c r="M2344">
        <v>5760000</v>
      </c>
      <c r="N2344" t="str">
        <f>_xlfn.XLOOKUP(Table2[[#This Row],[metode_pembayaran]],Table11[metode_pembayaran],Table11[id_pembayaran])</f>
        <v>MP 06</v>
      </c>
      <c r="O2344" t="s">
        <v>17</v>
      </c>
      <c r="P2344" t="str">
        <f>_xlfn.XLOOKUP(Table2[[#This Row],[status_reservasi]],'Dim Status Reservasi'!$B$2:$B$5,'Dim Status Reservasi'!$A$2:$A$5)</f>
        <v>ST 003</v>
      </c>
      <c r="Q2344" t="s">
        <v>37</v>
      </c>
      <c r="R2344" t="str">
        <f>_xlfn.XLOOKUP(Table2[[#This Row],[kota_hotel]],'Dim Kota Hotel'!$B$2:$B$21,'Dim Kota Hotel'!$A$2:$A$21)</f>
        <v>LOK 011</v>
      </c>
      <c r="S2344" t="s">
        <v>38</v>
      </c>
    </row>
    <row r="2345" spans="1:19" x14ac:dyDescent="0.25">
      <c r="A2345" t="s">
        <v>6311</v>
      </c>
      <c r="B2345" t="str">
        <f>_xlfn.XLOOKUP(Table2[[#This Row],[tanggal_checkin]],Table6[tanggal_checkin],Table6[id_checkin])</f>
        <v>CI 0686</v>
      </c>
      <c r="C2345" t="s">
        <v>11241</v>
      </c>
      <c r="D2345" t="str">
        <f>_xlfn.XLOOKUP(Table2[[#This Row],[tanggal_checkout]],Table4[tanggal_checkout],Table4[id_checkout])</f>
        <v>CO 0696</v>
      </c>
      <c r="E2345" t="s">
        <v>11336</v>
      </c>
      <c r="F2345" s="8">
        <v>0.84391203703703699</v>
      </c>
      <c r="G2345" t="str">
        <f>_xlfn.XLOOKUP(Table2[[#This Row],[nama_tamu]],Table10[nama_tamu],Table10[id_tamu])</f>
        <v>CUS 3153</v>
      </c>
      <c r="H2345" t="s">
        <v>6313</v>
      </c>
      <c r="I2345" t="str">
        <f>_xlfn.XLOOKUP(Table2[[#This Row],[tipe_kamar]],Table12[tipe_kamar],Table12[id_kamar])</f>
        <v>KMR 003</v>
      </c>
      <c r="J2345" t="s">
        <v>64</v>
      </c>
      <c r="K2345">
        <v>8</v>
      </c>
      <c r="L2345">
        <v>1352000</v>
      </c>
      <c r="M2345">
        <v>10816000</v>
      </c>
      <c r="N2345" t="str">
        <f>_xlfn.XLOOKUP(Table2[[#This Row],[metode_pembayaran]],Table11[metode_pembayaran],Table11[id_pembayaran])</f>
        <v>MP 03</v>
      </c>
      <c r="O2345" t="s">
        <v>36</v>
      </c>
      <c r="P2345" t="str">
        <f>_xlfn.XLOOKUP(Table2[[#This Row],[status_reservasi]],'Dim Status Reservasi'!$B$2:$B$5,'Dim Status Reservasi'!$A$2:$A$5)</f>
        <v>ST 004</v>
      </c>
      <c r="Q2345" t="s">
        <v>48</v>
      </c>
      <c r="R2345" t="str">
        <f>_xlfn.XLOOKUP(Table2[[#This Row],[kota_hotel]],'Dim Kota Hotel'!$B$2:$B$21,'Dim Kota Hotel'!$A$2:$A$21)</f>
        <v>LOK 001</v>
      </c>
      <c r="S2345" t="s">
        <v>74</v>
      </c>
    </row>
    <row r="2346" spans="1:19" x14ac:dyDescent="0.25">
      <c r="A2346" t="s">
        <v>6314</v>
      </c>
      <c r="B2346" t="str">
        <f>_xlfn.XLOOKUP(Table2[[#This Row],[tanggal_checkin]],Table6[tanggal_checkin],Table6[id_checkin])</f>
        <v>CI 0625</v>
      </c>
      <c r="C2346" t="s">
        <v>11163</v>
      </c>
      <c r="D2346" t="str">
        <f>_xlfn.XLOOKUP(Table2[[#This Row],[tanggal_checkout]],Table4[tanggal_checkout],Table4[id_checkout])</f>
        <v>CO 0634</v>
      </c>
      <c r="E2346" t="s">
        <v>11020</v>
      </c>
      <c r="F2346" s="8">
        <v>0.52655092592592589</v>
      </c>
      <c r="G2346" t="str">
        <f>_xlfn.XLOOKUP(Table2[[#This Row],[nama_tamu]],Table10[nama_tamu],Table10[id_tamu])</f>
        <v>CUS 1158</v>
      </c>
      <c r="H2346" t="s">
        <v>6315</v>
      </c>
      <c r="I2346" t="str">
        <f>_xlfn.XLOOKUP(Table2[[#This Row],[tipe_kamar]],Table12[tipe_kamar],Table12[id_kamar])</f>
        <v>KMR 001</v>
      </c>
      <c r="J2346" t="s">
        <v>23</v>
      </c>
      <c r="K2346">
        <v>9</v>
      </c>
      <c r="L2346">
        <v>605000</v>
      </c>
      <c r="M2346">
        <v>5445000</v>
      </c>
      <c r="N2346" t="str">
        <f>_xlfn.XLOOKUP(Table2[[#This Row],[metode_pembayaran]],Table11[metode_pembayaran],Table11[id_pembayaran])</f>
        <v>MP 01</v>
      </c>
      <c r="O2346" t="s">
        <v>24</v>
      </c>
      <c r="P2346" t="str">
        <f>_xlfn.XLOOKUP(Table2[[#This Row],[status_reservasi]],'Dim Status Reservasi'!$B$2:$B$5,'Dim Status Reservasi'!$A$2:$A$5)</f>
        <v>ST 004</v>
      </c>
      <c r="Q2346" t="s">
        <v>48</v>
      </c>
      <c r="R2346" t="str">
        <f>_xlfn.XLOOKUP(Table2[[#This Row],[kota_hotel]],'Dim Kota Hotel'!$B$2:$B$21,'Dim Kota Hotel'!$A$2:$A$21)</f>
        <v>LOK 007</v>
      </c>
      <c r="S2346" t="s">
        <v>145</v>
      </c>
    </row>
    <row r="2347" spans="1:19" x14ac:dyDescent="0.25">
      <c r="A2347" t="s">
        <v>6316</v>
      </c>
      <c r="B2347" t="str">
        <f>_xlfn.XLOOKUP(Table2[[#This Row],[tanggal_checkin]],Table6[tanggal_checkin],Table6[id_checkin])</f>
        <v>CI 0002</v>
      </c>
      <c r="C2347" t="s">
        <v>12021</v>
      </c>
      <c r="D2347" t="str">
        <f>_xlfn.XLOOKUP(Table2[[#This Row],[tanggal_checkout]],Table4[tanggal_checkout],Table4[id_checkout])</f>
        <v>CO 0003</v>
      </c>
      <c r="E2347" t="s">
        <v>11923</v>
      </c>
      <c r="F2347" s="8">
        <v>0.92502314814814812</v>
      </c>
      <c r="G2347" t="str">
        <f>_xlfn.XLOOKUP(Table2[[#This Row],[nama_tamu]],Table10[nama_tamu],Table10[id_tamu])</f>
        <v>CUS 0139</v>
      </c>
      <c r="H2347" t="s">
        <v>11134</v>
      </c>
      <c r="I2347" t="str">
        <f>_xlfn.XLOOKUP(Table2[[#This Row],[tipe_kamar]],Table12[tipe_kamar],Table12[id_kamar])</f>
        <v>KMR 002</v>
      </c>
      <c r="J2347" t="s">
        <v>82</v>
      </c>
      <c r="K2347">
        <v>1</v>
      </c>
      <c r="L2347">
        <v>387000</v>
      </c>
      <c r="M2347">
        <v>387000</v>
      </c>
      <c r="N2347" t="str">
        <f>_xlfn.XLOOKUP(Table2[[#This Row],[metode_pembayaran]],Table11[metode_pembayaran],Table11[id_pembayaran])</f>
        <v>MP 05</v>
      </c>
      <c r="O2347" t="s">
        <v>72</v>
      </c>
      <c r="P2347" t="str">
        <f>_xlfn.XLOOKUP(Table2[[#This Row],[status_reservasi]],'Dim Status Reservasi'!$B$2:$B$5,'Dim Status Reservasi'!$A$2:$A$5)</f>
        <v>ST 004</v>
      </c>
      <c r="Q2347" t="s">
        <v>48</v>
      </c>
      <c r="R2347" t="str">
        <f>_xlfn.XLOOKUP(Table2[[#This Row],[kota_hotel]],'Dim Kota Hotel'!$B$2:$B$21,'Dim Kota Hotel'!$A$2:$A$21)</f>
        <v>LOK 007</v>
      </c>
      <c r="S2347" t="s">
        <v>145</v>
      </c>
    </row>
    <row r="2348" spans="1:19" x14ac:dyDescent="0.25">
      <c r="A2348" t="s">
        <v>6317</v>
      </c>
      <c r="B2348" t="str">
        <f>_xlfn.XLOOKUP(Table2[[#This Row],[tanggal_checkin]],Table6[tanggal_checkin],Table6[id_checkin])</f>
        <v>CI 0633</v>
      </c>
      <c r="C2348" t="s">
        <v>11223</v>
      </c>
      <c r="D2348" t="str">
        <f>_xlfn.XLOOKUP(Table2[[#This Row],[tanggal_checkout]],Table4[tanggal_checkout],Table4[id_checkout])</f>
        <v>CO 0634</v>
      </c>
      <c r="E2348" t="s">
        <v>11020</v>
      </c>
      <c r="F2348" s="8">
        <v>0.81709490740740742</v>
      </c>
      <c r="G2348" t="str">
        <f>_xlfn.XLOOKUP(Table2[[#This Row],[nama_tamu]],Table10[nama_tamu],Table10[id_tamu])</f>
        <v>CUS 1630</v>
      </c>
      <c r="H2348" t="s">
        <v>6319</v>
      </c>
      <c r="I2348" t="str">
        <f>_xlfn.XLOOKUP(Table2[[#This Row],[tipe_kamar]],Table12[tipe_kamar],Table12[id_kamar])</f>
        <v>KMR 003</v>
      </c>
      <c r="J2348" t="s">
        <v>64</v>
      </c>
      <c r="K2348">
        <v>1</v>
      </c>
      <c r="L2348">
        <v>1090000</v>
      </c>
      <c r="M2348">
        <v>1090000</v>
      </c>
      <c r="N2348" t="str">
        <f>_xlfn.XLOOKUP(Table2[[#This Row],[metode_pembayaran]],Table11[metode_pembayaran],Table11[id_pembayaran])</f>
        <v>MP 03</v>
      </c>
      <c r="O2348" t="s">
        <v>36</v>
      </c>
      <c r="P2348" t="str">
        <f>_xlfn.XLOOKUP(Table2[[#This Row],[status_reservasi]],'Dim Status Reservasi'!$B$2:$B$5,'Dim Status Reservasi'!$A$2:$A$5)</f>
        <v>ST 004</v>
      </c>
      <c r="Q2348" t="s">
        <v>48</v>
      </c>
      <c r="R2348" t="str">
        <f>_xlfn.XLOOKUP(Table2[[#This Row],[kota_hotel]],'Dim Kota Hotel'!$B$2:$B$21,'Dim Kota Hotel'!$A$2:$A$21)</f>
        <v>LOK 020</v>
      </c>
      <c r="S2348" t="s">
        <v>94</v>
      </c>
    </row>
    <row r="2349" spans="1:19" x14ac:dyDescent="0.25">
      <c r="A2349" t="s">
        <v>6320</v>
      </c>
      <c r="B2349" t="str">
        <f>_xlfn.XLOOKUP(Table2[[#This Row],[tanggal_checkin]],Table6[tanggal_checkin],Table6[id_checkin])</f>
        <v>CI 0567</v>
      </c>
      <c r="C2349" t="s">
        <v>11967</v>
      </c>
      <c r="D2349" t="str">
        <f>_xlfn.XLOOKUP(Table2[[#This Row],[tanggal_checkout]],Table4[tanggal_checkout],Table4[id_checkout])</f>
        <v>CO 0575</v>
      </c>
      <c r="E2349" t="s">
        <v>11394</v>
      </c>
      <c r="F2349" s="8">
        <v>0.16918981481481482</v>
      </c>
      <c r="G2349" t="str">
        <f>_xlfn.XLOOKUP(Table2[[#This Row],[nama_tamu]],Table10[nama_tamu],Table10[id_tamu])</f>
        <v>CUS 0568</v>
      </c>
      <c r="H2349" t="s">
        <v>6322</v>
      </c>
      <c r="I2349" t="str">
        <f>_xlfn.XLOOKUP(Table2[[#This Row],[tipe_kamar]],Table12[tipe_kamar],Table12[id_kamar])</f>
        <v>KMR 002</v>
      </c>
      <c r="J2349" t="s">
        <v>82</v>
      </c>
      <c r="K2349">
        <v>8</v>
      </c>
      <c r="L2349">
        <v>349000</v>
      </c>
      <c r="M2349">
        <v>2792000</v>
      </c>
      <c r="N2349" t="str">
        <f>_xlfn.XLOOKUP(Table2[[#This Row],[metode_pembayaran]],Table11[metode_pembayaran],Table11[id_pembayaran])</f>
        <v>MP 03</v>
      </c>
      <c r="O2349" t="s">
        <v>36</v>
      </c>
      <c r="P2349" t="str">
        <f>_xlfn.XLOOKUP(Table2[[#This Row],[status_reservasi]],'Dim Status Reservasi'!$B$2:$B$5,'Dim Status Reservasi'!$A$2:$A$5)</f>
        <v>ST 004</v>
      </c>
      <c r="Q2349" t="s">
        <v>48</v>
      </c>
      <c r="R2349" t="str">
        <f>_xlfn.XLOOKUP(Table2[[#This Row],[kota_hotel]],'Dim Kota Hotel'!$B$2:$B$21,'Dim Kota Hotel'!$A$2:$A$21)</f>
        <v>LOK 003</v>
      </c>
      <c r="S2349" t="s">
        <v>106</v>
      </c>
    </row>
    <row r="2350" spans="1:19" x14ac:dyDescent="0.25">
      <c r="A2350" t="s">
        <v>6323</v>
      </c>
      <c r="B2350" t="str">
        <f>_xlfn.XLOOKUP(Table2[[#This Row],[tanggal_checkin]],Table6[tanggal_checkin],Table6[id_checkin])</f>
        <v>CI 0544</v>
      </c>
      <c r="C2350" t="s">
        <v>11941</v>
      </c>
      <c r="D2350" t="str">
        <f>_xlfn.XLOOKUP(Table2[[#This Row],[tanggal_checkout]],Table4[tanggal_checkout],Table4[id_checkout])</f>
        <v>CO 0550</v>
      </c>
      <c r="E2350" t="s">
        <v>11811</v>
      </c>
      <c r="F2350" s="8">
        <v>0.74483796296296301</v>
      </c>
      <c r="G2350" t="str">
        <f>_xlfn.XLOOKUP(Table2[[#This Row],[nama_tamu]],Table10[nama_tamu],Table10[id_tamu])</f>
        <v>CUS 1885</v>
      </c>
      <c r="H2350" t="s">
        <v>6324</v>
      </c>
      <c r="I2350" t="str">
        <f>_xlfn.XLOOKUP(Table2[[#This Row],[tipe_kamar]],Table12[tipe_kamar],Table12[id_kamar])</f>
        <v>KMR 001</v>
      </c>
      <c r="J2350" t="s">
        <v>23</v>
      </c>
      <c r="K2350">
        <v>6</v>
      </c>
      <c r="L2350">
        <v>665000</v>
      </c>
      <c r="M2350">
        <v>3990000</v>
      </c>
      <c r="N2350" t="str">
        <f>_xlfn.XLOOKUP(Table2[[#This Row],[metode_pembayaran]],Table11[metode_pembayaran],Table11[id_pembayaran])</f>
        <v>MP 02</v>
      </c>
      <c r="O2350" t="s">
        <v>30</v>
      </c>
      <c r="P2350" t="str">
        <f>_xlfn.XLOOKUP(Table2[[#This Row],[status_reservasi]],'Dim Status Reservasi'!$B$2:$B$5,'Dim Status Reservasi'!$A$2:$A$5)</f>
        <v>ST 001</v>
      </c>
      <c r="Q2350" t="s">
        <v>214</v>
      </c>
      <c r="R2350" t="str">
        <f>_xlfn.XLOOKUP(Table2[[#This Row],[kota_hotel]],'Dim Kota Hotel'!$B$2:$B$21,'Dim Kota Hotel'!$A$2:$A$21)</f>
        <v>LOK 001</v>
      </c>
      <c r="S2350" t="s">
        <v>74</v>
      </c>
    </row>
    <row r="2351" spans="1:19" x14ac:dyDescent="0.25">
      <c r="A2351" t="s">
        <v>6325</v>
      </c>
      <c r="B2351" t="str">
        <f>_xlfn.XLOOKUP(Table2[[#This Row],[tanggal_checkin]],Table6[tanggal_checkin],Table6[id_checkin])</f>
        <v>CI 0743</v>
      </c>
      <c r="C2351" t="s">
        <v>11893</v>
      </c>
      <c r="D2351" t="str">
        <f>_xlfn.XLOOKUP(Table2[[#This Row],[tanggal_checkout]],Table4[tanggal_checkout],Table4[id_checkout])</f>
        <v>CO 0747</v>
      </c>
      <c r="E2351" t="s">
        <v>11457</v>
      </c>
      <c r="F2351" s="8">
        <v>0.98541666666666672</v>
      </c>
      <c r="G2351" t="str">
        <f>_xlfn.XLOOKUP(Table2[[#This Row],[nama_tamu]],Table10[nama_tamu],Table10[id_tamu])</f>
        <v>CUS 1894</v>
      </c>
      <c r="H2351" t="s">
        <v>6326</v>
      </c>
      <c r="I2351" t="str">
        <f>_xlfn.XLOOKUP(Table2[[#This Row],[tipe_kamar]],Table12[tipe_kamar],Table12[id_kamar])</f>
        <v>KMR 003</v>
      </c>
      <c r="J2351" t="s">
        <v>64</v>
      </c>
      <c r="K2351">
        <v>1</v>
      </c>
      <c r="L2351">
        <v>1236000</v>
      </c>
      <c r="M2351">
        <v>1236000</v>
      </c>
      <c r="N2351" t="str">
        <f>_xlfn.XLOOKUP(Table2[[#This Row],[metode_pembayaran]],Table11[metode_pembayaran],Table11[id_pembayaran])</f>
        <v>MP 05</v>
      </c>
      <c r="O2351" t="s">
        <v>72</v>
      </c>
      <c r="P2351" t="str">
        <f>_xlfn.XLOOKUP(Table2[[#This Row],[status_reservasi]],'Dim Status Reservasi'!$B$2:$B$5,'Dim Status Reservasi'!$A$2:$A$5)</f>
        <v>ST 004</v>
      </c>
      <c r="Q2351" t="s">
        <v>48</v>
      </c>
      <c r="R2351" t="str">
        <f>_xlfn.XLOOKUP(Table2[[#This Row],[kota_hotel]],'Dim Kota Hotel'!$B$2:$B$21,'Dim Kota Hotel'!$A$2:$A$21)</f>
        <v>LOK 014</v>
      </c>
      <c r="S2351" t="s">
        <v>222</v>
      </c>
    </row>
    <row r="2352" spans="1:19" x14ac:dyDescent="0.25">
      <c r="A2352" t="s">
        <v>6327</v>
      </c>
      <c r="B2352" t="str">
        <f>_xlfn.XLOOKUP(Table2[[#This Row],[tanggal_checkin]],Table6[tanggal_checkin],Table6[id_checkin])</f>
        <v>CI 0759</v>
      </c>
      <c r="C2352" t="s">
        <v>11375</v>
      </c>
      <c r="D2352" t="str">
        <f>_xlfn.XLOOKUP(Table2[[#This Row],[tanggal_checkout]],Table4[tanggal_checkout],Table4[id_checkout])</f>
        <v>CO 0768</v>
      </c>
      <c r="E2352" t="s">
        <v>11604</v>
      </c>
      <c r="F2352" s="8">
        <v>0.28986111111111112</v>
      </c>
      <c r="G2352" t="str">
        <f>_xlfn.XLOOKUP(Table2[[#This Row],[nama_tamu]],Table10[nama_tamu],Table10[id_tamu])</f>
        <v>CUS 3413</v>
      </c>
      <c r="H2352" t="s">
        <v>6328</v>
      </c>
      <c r="I2352" t="str">
        <f>_xlfn.XLOOKUP(Table2[[#This Row],[tipe_kamar]],Table12[tipe_kamar],Table12[id_kamar])</f>
        <v>KMR 002</v>
      </c>
      <c r="J2352" t="s">
        <v>82</v>
      </c>
      <c r="K2352">
        <v>7</v>
      </c>
      <c r="L2352">
        <v>399000</v>
      </c>
      <c r="M2352">
        <v>2793000</v>
      </c>
      <c r="N2352" t="str">
        <f>_xlfn.XLOOKUP(Table2[[#This Row],[metode_pembayaran]],Table11[metode_pembayaran],Table11[id_pembayaran])</f>
        <v>MP 03</v>
      </c>
      <c r="O2352" t="s">
        <v>36</v>
      </c>
      <c r="P2352" t="str">
        <f>_xlfn.XLOOKUP(Table2[[#This Row],[status_reservasi]],'Dim Status Reservasi'!$B$2:$B$5,'Dim Status Reservasi'!$A$2:$A$5)</f>
        <v>ST 002</v>
      </c>
      <c r="Q2352" t="s">
        <v>124</v>
      </c>
      <c r="R2352" t="str">
        <f>_xlfn.XLOOKUP(Table2[[#This Row],[kota_hotel]],'Dim Kota Hotel'!$B$2:$B$21,'Dim Kota Hotel'!$A$2:$A$21)</f>
        <v>LOK 009</v>
      </c>
      <c r="S2352" t="s">
        <v>19</v>
      </c>
    </row>
    <row r="2353" spans="1:19" x14ac:dyDescent="0.25">
      <c r="A2353" t="s">
        <v>6329</v>
      </c>
      <c r="B2353" t="str">
        <f>_xlfn.XLOOKUP(Table2[[#This Row],[tanggal_checkin]],Table6[tanggal_checkin],Table6[id_checkin])</f>
        <v>CI 0145</v>
      </c>
      <c r="C2353" t="s">
        <v>11370</v>
      </c>
      <c r="D2353" t="str">
        <f>_xlfn.XLOOKUP(Table2[[#This Row],[tanggal_checkout]],Table4[tanggal_checkout],Table4[id_checkout])</f>
        <v>CO 0146</v>
      </c>
      <c r="E2353" t="s">
        <v>11371</v>
      </c>
      <c r="F2353" s="8">
        <v>0.43141203703703701</v>
      </c>
      <c r="G2353" t="str">
        <f>_xlfn.XLOOKUP(Table2[[#This Row],[nama_tamu]],Table10[nama_tamu],Table10[id_tamu])</f>
        <v>CUS 2585</v>
      </c>
      <c r="H2353" t="s">
        <v>6330</v>
      </c>
      <c r="I2353" t="str">
        <f>_xlfn.XLOOKUP(Table2[[#This Row],[tipe_kamar]],Table12[tipe_kamar],Table12[id_kamar])</f>
        <v>KMR 003</v>
      </c>
      <c r="J2353" t="s">
        <v>64</v>
      </c>
      <c r="K2353">
        <v>1</v>
      </c>
      <c r="L2353">
        <v>1373000</v>
      </c>
      <c r="M2353">
        <v>1373000</v>
      </c>
      <c r="N2353" t="str">
        <f>_xlfn.XLOOKUP(Table2[[#This Row],[metode_pembayaran]],Table11[metode_pembayaran],Table11[id_pembayaran])</f>
        <v>MP 06</v>
      </c>
      <c r="O2353" t="s">
        <v>17</v>
      </c>
      <c r="P2353" t="str">
        <f>_xlfn.XLOOKUP(Table2[[#This Row],[status_reservasi]],'Dim Status Reservasi'!$B$2:$B$5,'Dim Status Reservasi'!$A$2:$A$5)</f>
        <v>ST 003</v>
      </c>
      <c r="Q2353" t="s">
        <v>37</v>
      </c>
      <c r="R2353" t="str">
        <f>_xlfn.XLOOKUP(Table2[[#This Row],[kota_hotel]],'Dim Kota Hotel'!$B$2:$B$21,'Dim Kota Hotel'!$A$2:$A$21)</f>
        <v>LOK 014</v>
      </c>
      <c r="S2353" t="s">
        <v>222</v>
      </c>
    </row>
    <row r="2354" spans="1:19" x14ac:dyDescent="0.25">
      <c r="A2354" t="s">
        <v>6331</v>
      </c>
      <c r="B2354" t="str">
        <f>_xlfn.XLOOKUP(Table2[[#This Row],[tanggal_checkin]],Table6[tanggal_checkin],Table6[id_checkin])</f>
        <v>CI 0786</v>
      </c>
      <c r="C2354" t="s">
        <v>11121</v>
      </c>
      <c r="D2354" t="str">
        <f>_xlfn.XLOOKUP(Table2[[#This Row],[tanggal_checkout]],Table4[tanggal_checkout],Table4[id_checkout])</f>
        <v>CO 0791</v>
      </c>
      <c r="E2354" t="s">
        <v>11463</v>
      </c>
      <c r="F2354" s="8">
        <v>0.3946527777777778</v>
      </c>
      <c r="G2354" t="str">
        <f>_xlfn.XLOOKUP(Table2[[#This Row],[nama_tamu]],Table10[nama_tamu],Table10[id_tamu])</f>
        <v>CUS 4152</v>
      </c>
      <c r="H2354" t="s">
        <v>6333</v>
      </c>
      <c r="I2354" t="str">
        <f>_xlfn.XLOOKUP(Table2[[#This Row],[tipe_kamar]],Table12[tipe_kamar],Table12[id_kamar])</f>
        <v>KMR 001</v>
      </c>
      <c r="J2354" t="s">
        <v>23</v>
      </c>
      <c r="K2354">
        <v>2</v>
      </c>
      <c r="L2354">
        <v>673000</v>
      </c>
      <c r="M2354">
        <v>1346000</v>
      </c>
      <c r="N2354" t="str">
        <f>_xlfn.XLOOKUP(Table2[[#This Row],[metode_pembayaran]],Table11[metode_pembayaran],Table11[id_pembayaran])</f>
        <v>MP 01</v>
      </c>
      <c r="O2354" t="s">
        <v>24</v>
      </c>
      <c r="P2354" t="str">
        <f>_xlfn.XLOOKUP(Table2[[#This Row],[status_reservasi]],'Dim Status Reservasi'!$B$2:$B$5,'Dim Status Reservasi'!$A$2:$A$5)</f>
        <v>ST 003</v>
      </c>
      <c r="Q2354" t="s">
        <v>37</v>
      </c>
      <c r="R2354" t="str">
        <f>_xlfn.XLOOKUP(Table2[[#This Row],[kota_hotel]],'Dim Kota Hotel'!$B$2:$B$21,'Dim Kota Hotel'!$A$2:$A$21)</f>
        <v>LOK 013</v>
      </c>
      <c r="S2354" t="s">
        <v>160</v>
      </c>
    </row>
    <row r="2355" spans="1:19" x14ac:dyDescent="0.25">
      <c r="A2355" t="s">
        <v>6334</v>
      </c>
      <c r="B2355" t="str">
        <f>_xlfn.XLOOKUP(Table2[[#This Row],[tanggal_checkin]],Table6[tanggal_checkin],Table6[id_checkin])</f>
        <v>CI 0593</v>
      </c>
      <c r="C2355" t="s">
        <v>11563</v>
      </c>
      <c r="D2355" t="str">
        <f>_xlfn.XLOOKUP(Table2[[#This Row],[tanggal_checkout]],Table4[tanggal_checkout],Table4[id_checkout])</f>
        <v>CO 0598</v>
      </c>
      <c r="E2355" t="s">
        <v>11771</v>
      </c>
      <c r="F2355" s="8">
        <v>0.13368055555555555</v>
      </c>
      <c r="G2355" t="str">
        <f>_xlfn.XLOOKUP(Table2[[#This Row],[nama_tamu]],Table10[nama_tamu],Table10[id_tamu])</f>
        <v>CUS 3321</v>
      </c>
      <c r="H2355" t="s">
        <v>6335</v>
      </c>
      <c r="I2355" t="str">
        <f>_xlfn.XLOOKUP(Table2[[#This Row],[tipe_kamar]],Table12[tipe_kamar],Table12[id_kamar])</f>
        <v>KMR 002</v>
      </c>
      <c r="J2355" t="s">
        <v>82</v>
      </c>
      <c r="K2355">
        <v>5</v>
      </c>
      <c r="L2355">
        <v>359000</v>
      </c>
      <c r="M2355">
        <v>1795000</v>
      </c>
      <c r="N2355" t="str">
        <f>_xlfn.XLOOKUP(Table2[[#This Row],[metode_pembayaran]],Table11[metode_pembayaran],Table11[id_pembayaran])</f>
        <v>MP 05</v>
      </c>
      <c r="O2355" t="s">
        <v>72</v>
      </c>
      <c r="P2355" t="str">
        <f>_xlfn.XLOOKUP(Table2[[#This Row],[status_reservasi]],'Dim Status Reservasi'!$B$2:$B$5,'Dim Status Reservasi'!$A$2:$A$5)</f>
        <v>ST 003</v>
      </c>
      <c r="Q2355" t="s">
        <v>37</v>
      </c>
      <c r="R2355" t="str">
        <f>_xlfn.XLOOKUP(Table2[[#This Row],[kota_hotel]],'Dim Kota Hotel'!$B$2:$B$21,'Dim Kota Hotel'!$A$2:$A$21)</f>
        <v>LOK 016</v>
      </c>
      <c r="S2355" t="s">
        <v>117</v>
      </c>
    </row>
    <row r="2356" spans="1:19" x14ac:dyDescent="0.25">
      <c r="A2356" t="s">
        <v>6336</v>
      </c>
      <c r="B2356" t="str">
        <f>_xlfn.XLOOKUP(Table2[[#This Row],[tanggal_checkin]],Table6[tanggal_checkin],Table6[id_checkin])</f>
        <v>CI 0266</v>
      </c>
      <c r="C2356" t="s">
        <v>11309</v>
      </c>
      <c r="D2356" t="str">
        <f>_xlfn.XLOOKUP(Table2[[#This Row],[tanggal_checkout]],Table4[tanggal_checkout],Table4[id_checkout])</f>
        <v>CO 0266</v>
      </c>
      <c r="E2356" t="s">
        <v>11310</v>
      </c>
      <c r="F2356" s="8">
        <v>8.8240740740740745E-2</v>
      </c>
      <c r="G2356" t="str">
        <f>_xlfn.XLOOKUP(Table2[[#This Row],[nama_tamu]],Table10[nama_tamu],Table10[id_tamu])</f>
        <v>CUS 3698</v>
      </c>
      <c r="H2356" t="s">
        <v>6337</v>
      </c>
      <c r="I2356" t="str">
        <f>_xlfn.XLOOKUP(Table2[[#This Row],[tipe_kamar]],Table12[tipe_kamar],Table12[id_kamar])</f>
        <v>KMR 002</v>
      </c>
      <c r="J2356" t="s">
        <v>82</v>
      </c>
      <c r="K2356">
        <v>2</v>
      </c>
      <c r="L2356">
        <v>317000</v>
      </c>
      <c r="M2356">
        <v>634000</v>
      </c>
      <c r="N2356" t="str">
        <f>_xlfn.XLOOKUP(Table2[[#This Row],[metode_pembayaran]],Table11[metode_pembayaran],Table11[id_pembayaran])</f>
        <v>MP 04</v>
      </c>
      <c r="O2356" t="s">
        <v>53</v>
      </c>
      <c r="P2356" t="str">
        <f>_xlfn.XLOOKUP(Table2[[#This Row],[status_reservasi]],'Dim Status Reservasi'!$B$2:$B$5,'Dim Status Reservasi'!$A$2:$A$5)</f>
        <v>ST 003</v>
      </c>
      <c r="Q2356" t="s">
        <v>37</v>
      </c>
      <c r="R2356" t="str">
        <f>_xlfn.XLOOKUP(Table2[[#This Row],[kota_hotel]],'Dim Kota Hotel'!$B$2:$B$21,'Dim Kota Hotel'!$A$2:$A$21)</f>
        <v>LOK 020</v>
      </c>
      <c r="S2356" t="s">
        <v>94</v>
      </c>
    </row>
    <row r="2357" spans="1:19" x14ac:dyDescent="0.25">
      <c r="A2357" t="s">
        <v>6338</v>
      </c>
      <c r="B2357" t="str">
        <f>_xlfn.XLOOKUP(Table2[[#This Row],[tanggal_checkin]],Table6[tanggal_checkin],Table6[id_checkin])</f>
        <v>CI 1018</v>
      </c>
      <c r="C2357" t="s">
        <v>11895</v>
      </c>
      <c r="D2357" t="str">
        <f>_xlfn.XLOOKUP(Table2[[#This Row],[tanggal_checkout]],Table4[tanggal_checkout],Table4[id_checkout])</f>
        <v>CO 1027</v>
      </c>
      <c r="E2357" t="s">
        <v>11582</v>
      </c>
      <c r="F2357" s="8">
        <v>0.55331018518518515</v>
      </c>
      <c r="G2357" t="str">
        <f>_xlfn.XLOOKUP(Table2[[#This Row],[nama_tamu]],Table10[nama_tamu],Table10[id_tamu])</f>
        <v>CUS 3300</v>
      </c>
      <c r="H2357" t="s">
        <v>6339</v>
      </c>
      <c r="I2357" t="str">
        <f>_xlfn.XLOOKUP(Table2[[#This Row],[tipe_kamar]],Table12[tipe_kamar],Table12[id_kamar])</f>
        <v>KMR 004</v>
      </c>
      <c r="J2357" t="s">
        <v>47</v>
      </c>
      <c r="K2357">
        <v>6</v>
      </c>
      <c r="L2357">
        <v>508000</v>
      </c>
      <c r="M2357">
        <v>3048000</v>
      </c>
      <c r="N2357" t="str">
        <f>_xlfn.XLOOKUP(Table2[[#This Row],[metode_pembayaran]],Table11[metode_pembayaran],Table11[id_pembayaran])</f>
        <v>MP 02</v>
      </c>
      <c r="O2357" t="s">
        <v>30</v>
      </c>
      <c r="P2357" t="str">
        <f>_xlfn.XLOOKUP(Table2[[#This Row],[status_reservasi]],'Dim Status Reservasi'!$B$2:$B$5,'Dim Status Reservasi'!$A$2:$A$5)</f>
        <v>ST 004</v>
      </c>
      <c r="Q2357" t="s">
        <v>48</v>
      </c>
      <c r="R2357" t="str">
        <f>_xlfn.XLOOKUP(Table2[[#This Row],[kota_hotel]],'Dim Kota Hotel'!$B$2:$B$21,'Dim Kota Hotel'!$A$2:$A$21)</f>
        <v>LOK 009</v>
      </c>
      <c r="S2357" t="s">
        <v>19</v>
      </c>
    </row>
    <row r="2358" spans="1:19" x14ac:dyDescent="0.25">
      <c r="A2358" t="s">
        <v>6340</v>
      </c>
      <c r="B2358" t="str">
        <f>_xlfn.XLOOKUP(Table2[[#This Row],[tanggal_checkin]],Table6[tanggal_checkin],Table6[id_checkin])</f>
        <v>CI 0553</v>
      </c>
      <c r="C2358" t="s">
        <v>11953</v>
      </c>
      <c r="D2358" t="str">
        <f>_xlfn.XLOOKUP(Table2[[#This Row],[tanggal_checkout]],Table4[tanggal_checkout],Table4[id_checkout])</f>
        <v>CO 0561</v>
      </c>
      <c r="E2358" t="s">
        <v>11203</v>
      </c>
      <c r="F2358" s="8">
        <v>0.2724421296296296</v>
      </c>
      <c r="G2358" t="str">
        <f>_xlfn.XLOOKUP(Table2[[#This Row],[nama_tamu]],Table10[nama_tamu],Table10[id_tamu])</f>
        <v>CUS 1737</v>
      </c>
      <c r="H2358" t="s">
        <v>6342</v>
      </c>
      <c r="I2358" t="str">
        <f>_xlfn.XLOOKUP(Table2[[#This Row],[tipe_kamar]],Table12[tipe_kamar],Table12[id_kamar])</f>
        <v>KMR 003</v>
      </c>
      <c r="J2358" t="s">
        <v>64</v>
      </c>
      <c r="K2358">
        <v>8</v>
      </c>
      <c r="L2358">
        <v>1123000</v>
      </c>
      <c r="M2358">
        <v>8984000</v>
      </c>
      <c r="N2358" t="str">
        <f>_xlfn.XLOOKUP(Table2[[#This Row],[metode_pembayaran]],Table11[metode_pembayaran],Table11[id_pembayaran])</f>
        <v>MP 03</v>
      </c>
      <c r="O2358" t="s">
        <v>36</v>
      </c>
      <c r="P2358" t="str">
        <f>_xlfn.XLOOKUP(Table2[[#This Row],[status_reservasi]],'Dim Status Reservasi'!$B$2:$B$5,'Dim Status Reservasi'!$A$2:$A$5)</f>
        <v>ST 004</v>
      </c>
      <c r="Q2358" t="s">
        <v>48</v>
      </c>
      <c r="R2358" t="str">
        <f>_xlfn.XLOOKUP(Table2[[#This Row],[kota_hotel]],'Dim Kota Hotel'!$B$2:$B$21,'Dim Kota Hotel'!$A$2:$A$21)</f>
        <v>LOK 012</v>
      </c>
      <c r="S2358" t="s">
        <v>25</v>
      </c>
    </row>
    <row r="2359" spans="1:19" x14ac:dyDescent="0.25">
      <c r="A2359" t="s">
        <v>6343</v>
      </c>
      <c r="B2359" t="str">
        <f>_xlfn.XLOOKUP(Table2[[#This Row],[tanggal_checkin]],Table6[tanggal_checkin],Table6[id_checkin])</f>
        <v>CI 0473</v>
      </c>
      <c r="C2359" t="s">
        <v>11615</v>
      </c>
      <c r="D2359" t="str">
        <f>_xlfn.XLOOKUP(Table2[[#This Row],[tanggal_checkout]],Table4[tanggal_checkout],Table4[id_checkout])</f>
        <v>CO 0476</v>
      </c>
      <c r="E2359" t="s">
        <v>11878</v>
      </c>
      <c r="F2359" s="8">
        <v>7.0509259259259258E-2</v>
      </c>
      <c r="G2359" t="str">
        <f>_xlfn.XLOOKUP(Table2[[#This Row],[nama_tamu]],Table10[nama_tamu],Table10[id_tamu])</f>
        <v>CUS 0786</v>
      </c>
      <c r="H2359" t="s">
        <v>6345</v>
      </c>
      <c r="I2359" t="str">
        <f>_xlfn.XLOOKUP(Table2[[#This Row],[tipe_kamar]],Table12[tipe_kamar],Table12[id_kamar])</f>
        <v>KMR 001</v>
      </c>
      <c r="J2359" t="s">
        <v>23</v>
      </c>
      <c r="K2359">
        <v>1</v>
      </c>
      <c r="L2359">
        <v>574000</v>
      </c>
      <c r="M2359">
        <v>574000</v>
      </c>
      <c r="N2359" t="str">
        <f>_xlfn.XLOOKUP(Table2[[#This Row],[metode_pembayaran]],Table11[metode_pembayaran],Table11[id_pembayaran])</f>
        <v>MP 03</v>
      </c>
      <c r="O2359" t="s">
        <v>36</v>
      </c>
      <c r="P2359" t="str">
        <f>_xlfn.XLOOKUP(Table2[[#This Row],[status_reservasi]],'Dim Status Reservasi'!$B$2:$B$5,'Dim Status Reservasi'!$A$2:$A$5)</f>
        <v>ST 004</v>
      </c>
      <c r="Q2359" t="s">
        <v>48</v>
      </c>
      <c r="R2359" t="str">
        <f>_xlfn.XLOOKUP(Table2[[#This Row],[kota_hotel]],'Dim Kota Hotel'!$B$2:$B$21,'Dim Kota Hotel'!$A$2:$A$21)</f>
        <v>LOK 019</v>
      </c>
      <c r="S2359" t="s">
        <v>133</v>
      </c>
    </row>
    <row r="2360" spans="1:19" x14ac:dyDescent="0.25">
      <c r="A2360" t="s">
        <v>6346</v>
      </c>
      <c r="B2360" t="str">
        <f>_xlfn.XLOOKUP(Table2[[#This Row],[tanggal_checkin]],Table6[tanggal_checkin],Table6[id_checkin])</f>
        <v>CI 0249</v>
      </c>
      <c r="C2360" t="s">
        <v>11625</v>
      </c>
      <c r="D2360" t="str">
        <f>_xlfn.XLOOKUP(Table2[[#This Row],[tanggal_checkout]],Table4[tanggal_checkout],Table4[id_checkout])</f>
        <v>CO 0248</v>
      </c>
      <c r="E2360" t="s">
        <v>11909</v>
      </c>
      <c r="F2360" s="8">
        <v>0.72357638888888887</v>
      </c>
      <c r="G2360" t="str">
        <f>_xlfn.XLOOKUP(Table2[[#This Row],[nama_tamu]],Table10[nama_tamu],Table10[id_tamu])</f>
        <v>CUS 1287</v>
      </c>
      <c r="H2360" t="s">
        <v>6347</v>
      </c>
      <c r="I2360" t="str">
        <f>_xlfn.XLOOKUP(Table2[[#This Row],[tipe_kamar]],Table12[tipe_kamar],Table12[id_kamar])</f>
        <v>KMR 003</v>
      </c>
      <c r="J2360" t="s">
        <v>64</v>
      </c>
      <c r="K2360">
        <v>1</v>
      </c>
      <c r="L2360">
        <v>1089000</v>
      </c>
      <c r="M2360">
        <v>1089000</v>
      </c>
      <c r="N2360" t="str">
        <f>_xlfn.XLOOKUP(Table2[[#This Row],[metode_pembayaran]],Table11[metode_pembayaran],Table11[id_pembayaran])</f>
        <v>MP 01</v>
      </c>
      <c r="O2360" t="s">
        <v>24</v>
      </c>
      <c r="P2360" t="str">
        <f>_xlfn.XLOOKUP(Table2[[#This Row],[status_reservasi]],'Dim Status Reservasi'!$B$2:$B$5,'Dim Status Reservasi'!$A$2:$A$5)</f>
        <v>ST 003</v>
      </c>
      <c r="Q2360" t="s">
        <v>37</v>
      </c>
      <c r="R2360" t="str">
        <f>_xlfn.XLOOKUP(Table2[[#This Row],[kota_hotel]],'Dim Kota Hotel'!$B$2:$B$21,'Dim Kota Hotel'!$A$2:$A$21)</f>
        <v>LOK 013</v>
      </c>
      <c r="S2360" t="s">
        <v>160</v>
      </c>
    </row>
    <row r="2361" spans="1:19" x14ac:dyDescent="0.25">
      <c r="A2361" t="s">
        <v>6348</v>
      </c>
      <c r="B2361" t="str">
        <f>_xlfn.XLOOKUP(Table2[[#This Row],[tanggal_checkin]],Table6[tanggal_checkin],Table6[id_checkin])</f>
        <v>CI 0566</v>
      </c>
      <c r="C2361" t="s">
        <v>12004</v>
      </c>
      <c r="D2361" t="str">
        <f>_xlfn.XLOOKUP(Table2[[#This Row],[tanggal_checkout]],Table4[tanggal_checkout],Table4[id_checkout])</f>
        <v>CO 0575</v>
      </c>
      <c r="E2361" t="s">
        <v>11394</v>
      </c>
      <c r="F2361" s="8">
        <v>0.70483796296296297</v>
      </c>
      <c r="G2361" t="str">
        <f>_xlfn.XLOOKUP(Table2[[#This Row],[nama_tamu]],Table10[nama_tamu],Table10[id_tamu])</f>
        <v>CUS 3924</v>
      </c>
      <c r="H2361" t="s">
        <v>6349</v>
      </c>
      <c r="I2361" t="str">
        <f>_xlfn.XLOOKUP(Table2[[#This Row],[tipe_kamar]],Table12[tipe_kamar],Table12[id_kamar])</f>
        <v>KMR 003</v>
      </c>
      <c r="J2361" t="s">
        <v>64</v>
      </c>
      <c r="K2361">
        <v>9</v>
      </c>
      <c r="L2361">
        <v>1146000</v>
      </c>
      <c r="M2361">
        <v>10314000</v>
      </c>
      <c r="N2361" t="str">
        <f>_xlfn.XLOOKUP(Table2[[#This Row],[metode_pembayaran]],Table11[metode_pembayaran],Table11[id_pembayaran])</f>
        <v>MP 01</v>
      </c>
      <c r="O2361" t="s">
        <v>24</v>
      </c>
      <c r="P2361" t="str">
        <f>_xlfn.XLOOKUP(Table2[[#This Row],[status_reservasi]],'Dim Status Reservasi'!$B$2:$B$5,'Dim Status Reservasi'!$A$2:$A$5)</f>
        <v>ST 001</v>
      </c>
      <c r="Q2361" t="s">
        <v>214</v>
      </c>
      <c r="R2361" t="str">
        <f>_xlfn.XLOOKUP(Table2[[#This Row],[kota_hotel]],'Dim Kota Hotel'!$B$2:$B$21,'Dim Kota Hotel'!$A$2:$A$21)</f>
        <v>LOK 018</v>
      </c>
      <c r="S2361" t="s">
        <v>102</v>
      </c>
    </row>
    <row r="2362" spans="1:19" x14ac:dyDescent="0.25">
      <c r="A2362" t="s">
        <v>6350</v>
      </c>
      <c r="B2362" t="str">
        <f>_xlfn.XLOOKUP(Table2[[#This Row],[tanggal_checkin]],Table6[tanggal_checkin],Table6[id_checkin])</f>
        <v>CI 0152</v>
      </c>
      <c r="C2362" t="s">
        <v>11128</v>
      </c>
      <c r="D2362" t="str">
        <f>_xlfn.XLOOKUP(Table2[[#This Row],[tanggal_checkout]],Table4[tanggal_checkout],Table4[id_checkout])</f>
        <v>CO 0155</v>
      </c>
      <c r="E2362" t="s">
        <v>12023</v>
      </c>
      <c r="F2362" s="8">
        <v>0.9128356481481481</v>
      </c>
      <c r="G2362" t="str">
        <f>_xlfn.XLOOKUP(Table2[[#This Row],[nama_tamu]],Table10[nama_tamu],Table10[id_tamu])</f>
        <v>CUS 0202</v>
      </c>
      <c r="H2362" t="s">
        <v>6352</v>
      </c>
      <c r="I2362" t="str">
        <f>_xlfn.XLOOKUP(Table2[[#This Row],[tipe_kamar]],Table12[tipe_kamar],Table12[id_kamar])</f>
        <v>KMR 001</v>
      </c>
      <c r="J2362" t="s">
        <v>23</v>
      </c>
      <c r="K2362">
        <v>2</v>
      </c>
      <c r="L2362">
        <v>675000</v>
      </c>
      <c r="M2362">
        <v>1350000</v>
      </c>
      <c r="N2362" t="str">
        <f>_xlfn.XLOOKUP(Table2[[#This Row],[metode_pembayaran]],Table11[metode_pembayaran],Table11[id_pembayaran])</f>
        <v>MP 02</v>
      </c>
      <c r="O2362" t="s">
        <v>30</v>
      </c>
      <c r="P2362" t="str">
        <f>_xlfn.XLOOKUP(Table2[[#This Row],[status_reservasi]],'Dim Status Reservasi'!$B$2:$B$5,'Dim Status Reservasi'!$A$2:$A$5)</f>
        <v>ST 003</v>
      </c>
      <c r="Q2362" t="s">
        <v>37</v>
      </c>
      <c r="R2362" t="str">
        <f>_xlfn.XLOOKUP(Table2[[#This Row],[kota_hotel]],'Dim Kota Hotel'!$B$2:$B$21,'Dim Kota Hotel'!$A$2:$A$21)</f>
        <v>LOK 015</v>
      </c>
      <c r="S2362" t="s">
        <v>233</v>
      </c>
    </row>
    <row r="2363" spans="1:19" x14ac:dyDescent="0.25">
      <c r="A2363" t="s">
        <v>6353</v>
      </c>
      <c r="B2363" t="str">
        <f>_xlfn.XLOOKUP(Table2[[#This Row],[tanggal_checkin]],Table6[tanggal_checkin],Table6[id_checkin])</f>
        <v>CI 1025</v>
      </c>
      <c r="C2363" t="s">
        <v>11753</v>
      </c>
      <c r="D2363" t="str">
        <f>_xlfn.XLOOKUP(Table2[[#This Row],[tanggal_checkout]],Table4[tanggal_checkout],Table4[id_checkout])</f>
        <v>CO 1034</v>
      </c>
      <c r="E2363" t="s">
        <v>11387</v>
      </c>
      <c r="F2363" s="8">
        <v>0.75424768518518515</v>
      </c>
      <c r="G2363" t="str">
        <f>_xlfn.XLOOKUP(Table2[[#This Row],[nama_tamu]],Table10[nama_tamu],Table10[id_tamu])</f>
        <v>CUS 0463</v>
      </c>
      <c r="H2363" t="s">
        <v>6355</v>
      </c>
      <c r="I2363" t="str">
        <f>_xlfn.XLOOKUP(Table2[[#This Row],[tipe_kamar]],Table12[tipe_kamar],Table12[id_kamar])</f>
        <v>KMR 002</v>
      </c>
      <c r="J2363" t="s">
        <v>82</v>
      </c>
      <c r="K2363">
        <v>6</v>
      </c>
      <c r="L2363">
        <v>400000</v>
      </c>
      <c r="M2363">
        <v>2400000</v>
      </c>
      <c r="N2363" t="str">
        <f>_xlfn.XLOOKUP(Table2[[#This Row],[metode_pembayaran]],Table11[metode_pembayaran],Table11[id_pembayaran])</f>
        <v>MP 03</v>
      </c>
      <c r="O2363" t="s">
        <v>36</v>
      </c>
      <c r="P2363" t="str">
        <f>_xlfn.XLOOKUP(Table2[[#This Row],[status_reservasi]],'Dim Status Reservasi'!$B$2:$B$5,'Dim Status Reservasi'!$A$2:$A$5)</f>
        <v>ST 003</v>
      </c>
      <c r="Q2363" t="s">
        <v>37</v>
      </c>
      <c r="R2363" t="str">
        <f>_xlfn.XLOOKUP(Table2[[#This Row],[kota_hotel]],'Dim Kota Hotel'!$B$2:$B$21,'Dim Kota Hotel'!$A$2:$A$21)</f>
        <v>LOK 019</v>
      </c>
      <c r="S2363" t="s">
        <v>133</v>
      </c>
    </row>
    <row r="2364" spans="1:19" x14ac:dyDescent="0.25">
      <c r="A2364" t="s">
        <v>6356</v>
      </c>
      <c r="B2364" t="str">
        <f>_xlfn.XLOOKUP(Table2[[#This Row],[tanggal_checkin]],Table6[tanggal_checkin],Table6[id_checkin])</f>
        <v>CI 0450</v>
      </c>
      <c r="C2364" t="s">
        <v>11137</v>
      </c>
      <c r="D2364" t="str">
        <f>_xlfn.XLOOKUP(Table2[[#This Row],[tanggal_checkout]],Table4[tanggal_checkout],Table4[id_checkout])</f>
        <v>CO 0460</v>
      </c>
      <c r="E2364" t="s">
        <v>12044</v>
      </c>
      <c r="F2364" s="8">
        <v>0.67652777777777773</v>
      </c>
      <c r="G2364" t="str">
        <f>_xlfn.XLOOKUP(Table2[[#This Row],[nama_tamu]],Table10[nama_tamu],Table10[id_tamu])</f>
        <v>CUS 1910</v>
      </c>
      <c r="H2364" t="s">
        <v>6357</v>
      </c>
      <c r="I2364" t="str">
        <f>_xlfn.XLOOKUP(Table2[[#This Row],[tipe_kamar]],Table12[tipe_kamar],Table12[id_kamar])</f>
        <v>KMR 002</v>
      </c>
      <c r="J2364" t="s">
        <v>82</v>
      </c>
      <c r="K2364">
        <v>8</v>
      </c>
      <c r="L2364">
        <v>349000</v>
      </c>
      <c r="M2364">
        <v>2792000</v>
      </c>
      <c r="N2364" t="str">
        <f>_xlfn.XLOOKUP(Table2[[#This Row],[metode_pembayaran]],Table11[metode_pembayaran],Table11[id_pembayaran])</f>
        <v>MP 02</v>
      </c>
      <c r="O2364" t="s">
        <v>30</v>
      </c>
      <c r="P2364" t="str">
        <f>_xlfn.XLOOKUP(Table2[[#This Row],[status_reservasi]],'Dim Status Reservasi'!$B$2:$B$5,'Dim Status Reservasi'!$A$2:$A$5)</f>
        <v>ST 001</v>
      </c>
      <c r="Q2364" t="s">
        <v>214</v>
      </c>
      <c r="R2364" t="str">
        <f>_xlfn.XLOOKUP(Table2[[#This Row],[kota_hotel]],'Dim Kota Hotel'!$B$2:$B$21,'Dim Kota Hotel'!$A$2:$A$21)</f>
        <v>LOK 018</v>
      </c>
      <c r="S2364" t="s">
        <v>102</v>
      </c>
    </row>
    <row r="2365" spans="1:19" x14ac:dyDescent="0.25">
      <c r="A2365" t="s">
        <v>6358</v>
      </c>
      <c r="B2365" t="str">
        <f>_xlfn.XLOOKUP(Table2[[#This Row],[tanggal_checkin]],Table6[tanggal_checkin],Table6[id_checkin])</f>
        <v>CI 1038</v>
      </c>
      <c r="C2365" t="s">
        <v>11206</v>
      </c>
      <c r="D2365" t="str">
        <f>_xlfn.XLOOKUP(Table2[[#This Row],[tanggal_checkout]],Table4[tanggal_checkout],Table4[id_checkout])</f>
        <v>CO 1046</v>
      </c>
      <c r="E2365" t="s">
        <v>12045</v>
      </c>
      <c r="F2365" s="8">
        <v>0.69109953703703708</v>
      </c>
      <c r="G2365" t="str">
        <f>_xlfn.XLOOKUP(Table2[[#This Row],[nama_tamu]],Table10[nama_tamu],Table10[id_tamu])</f>
        <v>CUS 2438</v>
      </c>
      <c r="H2365" t="s">
        <v>6360</v>
      </c>
      <c r="I2365" t="str">
        <f>_xlfn.XLOOKUP(Table2[[#This Row],[tipe_kamar]],Table12[tipe_kamar],Table12[id_kamar])</f>
        <v>KMR 003</v>
      </c>
      <c r="J2365" t="s">
        <v>64</v>
      </c>
      <c r="K2365">
        <v>5</v>
      </c>
      <c r="L2365">
        <v>1321000</v>
      </c>
      <c r="M2365">
        <v>6605000</v>
      </c>
      <c r="N2365" t="str">
        <f>_xlfn.XLOOKUP(Table2[[#This Row],[metode_pembayaran]],Table11[metode_pembayaran],Table11[id_pembayaran])</f>
        <v>MP 06</v>
      </c>
      <c r="O2365" t="s">
        <v>17</v>
      </c>
      <c r="P2365" t="str">
        <f>_xlfn.XLOOKUP(Table2[[#This Row],[status_reservasi]],'Dim Status Reservasi'!$B$2:$B$5,'Dim Status Reservasi'!$A$2:$A$5)</f>
        <v>ST 004</v>
      </c>
      <c r="Q2365" t="s">
        <v>48</v>
      </c>
      <c r="R2365" t="str">
        <f>_xlfn.XLOOKUP(Table2[[#This Row],[kota_hotel]],'Dim Kota Hotel'!$B$2:$B$21,'Dim Kota Hotel'!$A$2:$A$21)</f>
        <v>LOK 010</v>
      </c>
      <c r="S2365" t="s">
        <v>226</v>
      </c>
    </row>
    <row r="2366" spans="1:19" x14ac:dyDescent="0.25">
      <c r="A2366" t="s">
        <v>6361</v>
      </c>
      <c r="B2366" t="str">
        <f>_xlfn.XLOOKUP(Table2[[#This Row],[tanggal_checkin]],Table6[tanggal_checkin],Table6[id_checkin])</f>
        <v>CI 0166</v>
      </c>
      <c r="C2366" t="s">
        <v>11936</v>
      </c>
      <c r="D2366" t="str">
        <f>_xlfn.XLOOKUP(Table2[[#This Row],[tanggal_checkout]],Table4[tanggal_checkout],Table4[id_checkout])</f>
        <v>CO 0175</v>
      </c>
      <c r="E2366" t="s">
        <v>10977</v>
      </c>
      <c r="F2366" s="8">
        <v>0.66869212962962965</v>
      </c>
      <c r="G2366" t="str">
        <f>_xlfn.XLOOKUP(Table2[[#This Row],[nama_tamu]],Table10[nama_tamu],Table10[id_tamu])</f>
        <v>CUS 2568</v>
      </c>
      <c r="H2366" t="s">
        <v>6363</v>
      </c>
      <c r="I2366" t="str">
        <f>_xlfn.XLOOKUP(Table2[[#This Row],[tipe_kamar]],Table12[tipe_kamar],Table12[id_kamar])</f>
        <v>KMR 004</v>
      </c>
      <c r="J2366" t="s">
        <v>47</v>
      </c>
      <c r="K2366">
        <v>8</v>
      </c>
      <c r="L2366">
        <v>467000</v>
      </c>
      <c r="M2366">
        <v>3736000</v>
      </c>
      <c r="N2366" t="str">
        <f>_xlfn.XLOOKUP(Table2[[#This Row],[metode_pembayaran]],Table11[metode_pembayaran],Table11[id_pembayaran])</f>
        <v>MP 06</v>
      </c>
      <c r="O2366" t="s">
        <v>17</v>
      </c>
      <c r="P2366" t="str">
        <f>_xlfn.XLOOKUP(Table2[[#This Row],[status_reservasi]],'Dim Status Reservasi'!$B$2:$B$5,'Dim Status Reservasi'!$A$2:$A$5)</f>
        <v>ST 001</v>
      </c>
      <c r="Q2366" t="s">
        <v>214</v>
      </c>
      <c r="R2366" t="str">
        <f>_xlfn.XLOOKUP(Table2[[#This Row],[kota_hotel]],'Dim Kota Hotel'!$B$2:$B$21,'Dim Kota Hotel'!$A$2:$A$21)</f>
        <v>LOK 017</v>
      </c>
      <c r="S2366" t="s">
        <v>84</v>
      </c>
    </row>
    <row r="2367" spans="1:19" x14ac:dyDescent="0.25">
      <c r="A2367" t="s">
        <v>6364</v>
      </c>
      <c r="B2367" t="str">
        <f>_xlfn.XLOOKUP(Table2[[#This Row],[tanggal_checkin]],Table6[tanggal_checkin],Table6[id_checkin])</f>
        <v>CI 0998</v>
      </c>
      <c r="C2367" t="s">
        <v>11627</v>
      </c>
      <c r="D2367" t="str">
        <f>_xlfn.XLOOKUP(Table2[[#This Row],[tanggal_checkout]],Table4[tanggal_checkout],Table4[id_checkout])</f>
        <v>CO 1005</v>
      </c>
      <c r="E2367" t="s">
        <v>11952</v>
      </c>
      <c r="F2367" s="8">
        <v>0.39273148148148146</v>
      </c>
      <c r="G2367" t="str">
        <f>_xlfn.XLOOKUP(Table2[[#This Row],[nama_tamu]],Table10[nama_tamu],Table10[id_tamu])</f>
        <v>CUS 3894</v>
      </c>
      <c r="H2367" t="s">
        <v>6365</v>
      </c>
      <c r="I2367" t="str">
        <f>_xlfn.XLOOKUP(Table2[[#This Row],[tipe_kamar]],Table12[tipe_kamar],Table12[id_kamar])</f>
        <v>KMR 002</v>
      </c>
      <c r="J2367" t="s">
        <v>82</v>
      </c>
      <c r="K2367">
        <v>4</v>
      </c>
      <c r="L2367">
        <v>398000</v>
      </c>
      <c r="M2367">
        <v>1592000</v>
      </c>
      <c r="N2367" t="str">
        <f>_xlfn.XLOOKUP(Table2[[#This Row],[metode_pembayaran]],Table11[metode_pembayaran],Table11[id_pembayaran])</f>
        <v>MP 02</v>
      </c>
      <c r="O2367" t="s">
        <v>30</v>
      </c>
      <c r="P2367" t="str">
        <f>_xlfn.XLOOKUP(Table2[[#This Row],[status_reservasi]],'Dim Status Reservasi'!$B$2:$B$5,'Dim Status Reservasi'!$A$2:$A$5)</f>
        <v>ST 004</v>
      </c>
      <c r="Q2367" t="s">
        <v>48</v>
      </c>
      <c r="R2367" t="str">
        <f>_xlfn.XLOOKUP(Table2[[#This Row],[kota_hotel]],'Dim Kota Hotel'!$B$2:$B$21,'Dim Kota Hotel'!$A$2:$A$21)</f>
        <v>LOK 015</v>
      </c>
      <c r="S2367" t="s">
        <v>233</v>
      </c>
    </row>
    <row r="2368" spans="1:19" x14ac:dyDescent="0.25">
      <c r="A2368" t="s">
        <v>6366</v>
      </c>
      <c r="B2368" t="str">
        <f>_xlfn.XLOOKUP(Table2[[#This Row],[tanggal_checkin]],Table6[tanggal_checkin],Table6[id_checkin])</f>
        <v>CI 0489</v>
      </c>
      <c r="C2368" t="s">
        <v>11847</v>
      </c>
      <c r="D2368" t="str">
        <f>_xlfn.XLOOKUP(Table2[[#This Row],[tanggal_checkout]],Table4[tanggal_checkout],Table4[id_checkout])</f>
        <v>CO 0492</v>
      </c>
      <c r="E2368" t="s">
        <v>11944</v>
      </c>
      <c r="F2368" s="8">
        <v>0.68490740740740741</v>
      </c>
      <c r="G2368" t="str">
        <f>_xlfn.XLOOKUP(Table2[[#This Row],[nama_tamu]],Table10[nama_tamu],Table10[id_tamu])</f>
        <v>CUS 3282</v>
      </c>
      <c r="H2368" t="s">
        <v>6368</v>
      </c>
      <c r="I2368" t="str">
        <f>_xlfn.XLOOKUP(Table2[[#This Row],[tipe_kamar]],Table12[tipe_kamar],Table12[id_kamar])</f>
        <v>KMR 001</v>
      </c>
      <c r="J2368" t="s">
        <v>23</v>
      </c>
      <c r="K2368">
        <v>1</v>
      </c>
      <c r="L2368">
        <v>615000</v>
      </c>
      <c r="M2368">
        <v>615000</v>
      </c>
      <c r="N2368" t="str">
        <f>_xlfn.XLOOKUP(Table2[[#This Row],[metode_pembayaran]],Table11[metode_pembayaran],Table11[id_pembayaran])</f>
        <v>MP 04</v>
      </c>
      <c r="O2368" t="s">
        <v>53</v>
      </c>
      <c r="P2368" t="str">
        <f>_xlfn.XLOOKUP(Table2[[#This Row],[status_reservasi]],'Dim Status Reservasi'!$B$2:$B$5,'Dim Status Reservasi'!$A$2:$A$5)</f>
        <v>ST 003</v>
      </c>
      <c r="Q2368" t="s">
        <v>37</v>
      </c>
      <c r="R2368" t="str">
        <f>_xlfn.XLOOKUP(Table2[[#This Row],[kota_hotel]],'Dim Kota Hotel'!$B$2:$B$21,'Dim Kota Hotel'!$A$2:$A$21)</f>
        <v>LOK 011</v>
      </c>
      <c r="S2368" t="s">
        <v>38</v>
      </c>
    </row>
    <row r="2369" spans="1:19" x14ac:dyDescent="0.25">
      <c r="A2369" t="s">
        <v>6369</v>
      </c>
      <c r="B2369" t="str">
        <f>_xlfn.XLOOKUP(Table2[[#This Row],[tanggal_checkin]],Table6[tanggal_checkin],Table6[id_checkin])</f>
        <v>CI 0711</v>
      </c>
      <c r="C2369" t="s">
        <v>11576</v>
      </c>
      <c r="D2369" t="str">
        <f>_xlfn.XLOOKUP(Table2[[#This Row],[tanggal_checkout]],Table4[tanggal_checkout],Table4[id_checkout])</f>
        <v>CO 0721</v>
      </c>
      <c r="E2369" t="s">
        <v>11577</v>
      </c>
      <c r="F2369" s="8">
        <v>0.56399305555555557</v>
      </c>
      <c r="G2369" t="str">
        <f>_xlfn.XLOOKUP(Table2[[#This Row],[nama_tamu]],Table10[nama_tamu],Table10[id_tamu])</f>
        <v>CUS 0281</v>
      </c>
      <c r="H2369" t="s">
        <v>6370</v>
      </c>
      <c r="I2369" t="str">
        <f>_xlfn.XLOOKUP(Table2[[#This Row],[tipe_kamar]],Table12[tipe_kamar],Table12[id_kamar])</f>
        <v>KMR 001</v>
      </c>
      <c r="J2369" t="s">
        <v>23</v>
      </c>
      <c r="K2369">
        <v>8</v>
      </c>
      <c r="L2369">
        <v>687000</v>
      </c>
      <c r="M2369">
        <v>5496000</v>
      </c>
      <c r="N2369" t="str">
        <f>_xlfn.XLOOKUP(Table2[[#This Row],[metode_pembayaran]],Table11[metode_pembayaran],Table11[id_pembayaran])</f>
        <v>MP 06</v>
      </c>
      <c r="O2369" t="s">
        <v>17</v>
      </c>
      <c r="P2369" t="str">
        <f>_xlfn.XLOOKUP(Table2[[#This Row],[status_reservasi]],'Dim Status Reservasi'!$B$2:$B$5,'Dim Status Reservasi'!$A$2:$A$5)</f>
        <v>ST 003</v>
      </c>
      <c r="Q2369" t="s">
        <v>37</v>
      </c>
      <c r="R2369" t="str">
        <f>_xlfn.XLOOKUP(Table2[[#This Row],[kota_hotel]],'Dim Kota Hotel'!$B$2:$B$21,'Dim Kota Hotel'!$A$2:$A$21)</f>
        <v>LOK 010</v>
      </c>
      <c r="S2369" t="s">
        <v>226</v>
      </c>
    </row>
    <row r="2370" spans="1:19" x14ac:dyDescent="0.25">
      <c r="A2370" t="s">
        <v>6371</v>
      </c>
      <c r="B2370" t="str">
        <f>_xlfn.XLOOKUP(Table2[[#This Row],[tanggal_checkin]],Table6[tanggal_checkin],Table6[id_checkin])</f>
        <v>CI 0060</v>
      </c>
      <c r="C2370" t="s">
        <v>11346</v>
      </c>
      <c r="D2370" t="str">
        <f>_xlfn.XLOOKUP(Table2[[#This Row],[tanggal_checkout]],Table4[tanggal_checkout],Table4[id_checkout])</f>
        <v>CO 0068</v>
      </c>
      <c r="E2370" t="s">
        <v>11296</v>
      </c>
      <c r="F2370" s="8">
        <v>0.99989583333333332</v>
      </c>
      <c r="G2370" t="str">
        <f>_xlfn.XLOOKUP(Table2[[#This Row],[nama_tamu]],Table10[nama_tamu],Table10[id_tamu])</f>
        <v>CUS 3860</v>
      </c>
      <c r="H2370" t="s">
        <v>6373</v>
      </c>
      <c r="I2370" t="str">
        <f>_xlfn.XLOOKUP(Table2[[#This Row],[tipe_kamar]],Table12[tipe_kamar],Table12[id_kamar])</f>
        <v>KMR 004</v>
      </c>
      <c r="J2370" t="s">
        <v>47</v>
      </c>
      <c r="K2370">
        <v>8</v>
      </c>
      <c r="L2370">
        <v>407000</v>
      </c>
      <c r="M2370">
        <v>3256000</v>
      </c>
      <c r="N2370" t="str">
        <f>_xlfn.XLOOKUP(Table2[[#This Row],[metode_pembayaran]],Table11[metode_pembayaran],Table11[id_pembayaran])</f>
        <v>MP 04</v>
      </c>
      <c r="O2370" t="s">
        <v>53</v>
      </c>
      <c r="P2370" t="str">
        <f>_xlfn.XLOOKUP(Table2[[#This Row],[status_reservasi]],'Dim Status Reservasi'!$B$2:$B$5,'Dim Status Reservasi'!$A$2:$A$5)</f>
        <v>ST 004</v>
      </c>
      <c r="Q2370" t="s">
        <v>48</v>
      </c>
      <c r="R2370" t="str">
        <f>_xlfn.XLOOKUP(Table2[[#This Row],[kota_hotel]],'Dim Kota Hotel'!$B$2:$B$21,'Dim Kota Hotel'!$A$2:$A$21)</f>
        <v>LOK 003</v>
      </c>
      <c r="S2370" t="s">
        <v>106</v>
      </c>
    </row>
    <row r="2371" spans="1:19" x14ac:dyDescent="0.25">
      <c r="A2371" t="s">
        <v>6374</v>
      </c>
      <c r="B2371" t="str">
        <f>_xlfn.XLOOKUP(Table2[[#This Row],[tanggal_checkin]],Table6[tanggal_checkin],Table6[id_checkin])</f>
        <v>CI 0572</v>
      </c>
      <c r="C2371" t="s">
        <v>11249</v>
      </c>
      <c r="D2371" t="str">
        <f>_xlfn.XLOOKUP(Table2[[#This Row],[tanggal_checkout]],Table4[tanggal_checkout],Table4[id_checkout])</f>
        <v>CO 0577</v>
      </c>
      <c r="E2371" t="s">
        <v>11697</v>
      </c>
      <c r="F2371" s="8">
        <v>0.92940972222222218</v>
      </c>
      <c r="G2371" t="str">
        <f>_xlfn.XLOOKUP(Table2[[#This Row],[nama_tamu]],Table10[nama_tamu],Table10[id_tamu])</f>
        <v>CUS 2410</v>
      </c>
      <c r="H2371" t="s">
        <v>6376</v>
      </c>
      <c r="I2371" t="str">
        <f>_xlfn.XLOOKUP(Table2[[#This Row],[tipe_kamar]],Table12[tipe_kamar],Table12[id_kamar])</f>
        <v>KMR 003</v>
      </c>
      <c r="J2371" t="s">
        <v>64</v>
      </c>
      <c r="K2371">
        <v>5</v>
      </c>
      <c r="L2371">
        <v>1111000</v>
      </c>
      <c r="M2371">
        <v>5555000</v>
      </c>
      <c r="N2371" t="str">
        <f>_xlfn.XLOOKUP(Table2[[#This Row],[metode_pembayaran]],Table11[metode_pembayaran],Table11[id_pembayaran])</f>
        <v>MP 02</v>
      </c>
      <c r="O2371" t="s">
        <v>30</v>
      </c>
      <c r="P2371" t="str">
        <f>_xlfn.XLOOKUP(Table2[[#This Row],[status_reservasi]],'Dim Status Reservasi'!$B$2:$B$5,'Dim Status Reservasi'!$A$2:$A$5)</f>
        <v>ST 004</v>
      </c>
      <c r="Q2371" t="s">
        <v>48</v>
      </c>
      <c r="R2371" t="str">
        <f>_xlfn.XLOOKUP(Table2[[#This Row],[kota_hotel]],'Dim Kota Hotel'!$B$2:$B$21,'Dim Kota Hotel'!$A$2:$A$21)</f>
        <v>LOK 006</v>
      </c>
      <c r="S2371" t="s">
        <v>129</v>
      </c>
    </row>
    <row r="2372" spans="1:19" x14ac:dyDescent="0.25">
      <c r="A2372" t="s">
        <v>6377</v>
      </c>
      <c r="B2372" t="str">
        <f>_xlfn.XLOOKUP(Table2[[#This Row],[tanggal_checkin]],Table6[tanggal_checkin],Table6[id_checkin])</f>
        <v>CI 0470</v>
      </c>
      <c r="C2372" t="s">
        <v>11614</v>
      </c>
      <c r="D2372" t="str">
        <f>_xlfn.XLOOKUP(Table2[[#This Row],[tanggal_checkout]],Table4[tanggal_checkout],Table4[id_checkout])</f>
        <v>CO 0478</v>
      </c>
      <c r="E2372" t="s">
        <v>11220</v>
      </c>
      <c r="F2372" s="8">
        <v>0.3500462962962963</v>
      </c>
      <c r="G2372" t="str">
        <f>_xlfn.XLOOKUP(Table2[[#This Row],[nama_tamu]],Table10[nama_tamu],Table10[id_tamu])</f>
        <v>CUS 2960</v>
      </c>
      <c r="H2372" t="s">
        <v>6379</v>
      </c>
      <c r="I2372" t="str">
        <f>_xlfn.XLOOKUP(Table2[[#This Row],[tipe_kamar]],Table12[tipe_kamar],Table12[id_kamar])</f>
        <v>KMR 001</v>
      </c>
      <c r="J2372" t="s">
        <v>23</v>
      </c>
      <c r="K2372">
        <v>7</v>
      </c>
      <c r="L2372">
        <v>630000</v>
      </c>
      <c r="M2372">
        <v>4410000</v>
      </c>
      <c r="N2372" t="str">
        <f>_xlfn.XLOOKUP(Table2[[#This Row],[metode_pembayaran]],Table11[metode_pembayaran],Table11[id_pembayaran])</f>
        <v>MP 04</v>
      </c>
      <c r="O2372" t="s">
        <v>53</v>
      </c>
      <c r="P2372" t="str">
        <f>_xlfn.XLOOKUP(Table2[[#This Row],[status_reservasi]],'Dim Status Reservasi'!$B$2:$B$5,'Dim Status Reservasi'!$A$2:$A$5)</f>
        <v>ST 003</v>
      </c>
      <c r="Q2372" t="s">
        <v>37</v>
      </c>
      <c r="R2372" t="str">
        <f>_xlfn.XLOOKUP(Table2[[#This Row],[kota_hotel]],'Dim Kota Hotel'!$B$2:$B$21,'Dim Kota Hotel'!$A$2:$A$21)</f>
        <v>LOK 003</v>
      </c>
      <c r="S2372" t="s">
        <v>106</v>
      </c>
    </row>
    <row r="2373" spans="1:19" x14ac:dyDescent="0.25">
      <c r="A2373" t="s">
        <v>6380</v>
      </c>
      <c r="B2373" t="str">
        <f>_xlfn.XLOOKUP(Table2[[#This Row],[tanggal_checkin]],Table6[tanggal_checkin],Table6[id_checkin])</f>
        <v>CI 0991</v>
      </c>
      <c r="C2373" t="s">
        <v>11024</v>
      </c>
      <c r="D2373" t="str">
        <f>_xlfn.XLOOKUP(Table2[[#This Row],[tanggal_checkout]],Table4[tanggal_checkout],Table4[id_checkout])</f>
        <v>CO 1000</v>
      </c>
      <c r="E2373" t="s">
        <v>11142</v>
      </c>
      <c r="F2373" s="8">
        <v>0.22611111111111112</v>
      </c>
      <c r="G2373" t="str">
        <f>_xlfn.XLOOKUP(Table2[[#This Row],[nama_tamu]],Table10[nama_tamu],Table10[id_tamu])</f>
        <v>CUS 3022</v>
      </c>
      <c r="H2373" t="s">
        <v>6382</v>
      </c>
      <c r="I2373" t="str">
        <f>_xlfn.XLOOKUP(Table2[[#This Row],[tipe_kamar]],Table12[tipe_kamar],Table12[id_kamar])</f>
        <v>KMR 002</v>
      </c>
      <c r="J2373" t="s">
        <v>82</v>
      </c>
      <c r="K2373">
        <v>6</v>
      </c>
      <c r="L2373">
        <v>325000</v>
      </c>
      <c r="M2373">
        <v>1950000</v>
      </c>
      <c r="N2373" t="str">
        <f>_xlfn.XLOOKUP(Table2[[#This Row],[metode_pembayaran]],Table11[metode_pembayaran],Table11[id_pembayaran])</f>
        <v>MP 06</v>
      </c>
      <c r="O2373" t="s">
        <v>17</v>
      </c>
      <c r="P2373" t="str">
        <f>_xlfn.XLOOKUP(Table2[[#This Row],[status_reservasi]],'Dim Status Reservasi'!$B$2:$B$5,'Dim Status Reservasi'!$A$2:$A$5)</f>
        <v>ST 001</v>
      </c>
      <c r="Q2373" t="s">
        <v>214</v>
      </c>
      <c r="R2373" t="str">
        <f>_xlfn.XLOOKUP(Table2[[#This Row],[kota_hotel]],'Dim Kota Hotel'!$B$2:$B$21,'Dim Kota Hotel'!$A$2:$A$21)</f>
        <v>LOK 004</v>
      </c>
      <c r="S2373" t="s">
        <v>49</v>
      </c>
    </row>
    <row r="2374" spans="1:19" x14ac:dyDescent="0.25">
      <c r="A2374" t="s">
        <v>6383</v>
      </c>
      <c r="B2374" t="str">
        <f>_xlfn.XLOOKUP(Table2[[#This Row],[tanggal_checkin]],Table6[tanggal_checkin],Table6[id_checkin])</f>
        <v>CI 0025</v>
      </c>
      <c r="C2374" t="s">
        <v>11947</v>
      </c>
      <c r="D2374" t="str">
        <f>_xlfn.XLOOKUP(Table2[[#This Row],[tanggal_checkout]],Table4[tanggal_checkout],Table4[id_checkout])</f>
        <v>CO 0026</v>
      </c>
      <c r="E2374" t="s">
        <v>11943</v>
      </c>
      <c r="F2374" s="8">
        <v>0.63609953703703703</v>
      </c>
      <c r="G2374" t="str">
        <f>_xlfn.XLOOKUP(Table2[[#This Row],[nama_tamu]],Table10[nama_tamu],Table10[id_tamu])</f>
        <v>CUS 1575</v>
      </c>
      <c r="H2374" t="s">
        <v>6384</v>
      </c>
      <c r="I2374" t="str">
        <f>_xlfn.XLOOKUP(Table2[[#This Row],[tipe_kamar]],Table12[tipe_kamar],Table12[id_kamar])</f>
        <v>KMR 003</v>
      </c>
      <c r="J2374" t="s">
        <v>64</v>
      </c>
      <c r="K2374">
        <v>1</v>
      </c>
      <c r="L2374">
        <v>1242000</v>
      </c>
      <c r="M2374">
        <v>1242000</v>
      </c>
      <c r="N2374" t="str">
        <f>_xlfn.XLOOKUP(Table2[[#This Row],[metode_pembayaran]],Table11[metode_pembayaran],Table11[id_pembayaran])</f>
        <v>MP 02</v>
      </c>
      <c r="O2374" t="s">
        <v>30</v>
      </c>
      <c r="P2374" t="str">
        <f>_xlfn.XLOOKUP(Table2[[#This Row],[status_reservasi]],'Dim Status Reservasi'!$B$2:$B$5,'Dim Status Reservasi'!$A$2:$A$5)</f>
        <v>ST 003</v>
      </c>
      <c r="Q2374" t="s">
        <v>37</v>
      </c>
      <c r="R2374" t="str">
        <f>_xlfn.XLOOKUP(Table2[[#This Row],[kota_hotel]],'Dim Kota Hotel'!$B$2:$B$21,'Dim Kota Hotel'!$A$2:$A$21)</f>
        <v>LOK 008</v>
      </c>
      <c r="S2374" t="s">
        <v>68</v>
      </c>
    </row>
    <row r="2375" spans="1:19" x14ac:dyDescent="0.25">
      <c r="A2375" t="s">
        <v>6385</v>
      </c>
      <c r="B2375" t="str">
        <f>_xlfn.XLOOKUP(Table2[[#This Row],[tanggal_checkin]],Table6[tanggal_checkin],Table6[id_checkin])</f>
        <v>CI 0875</v>
      </c>
      <c r="C2375" t="s">
        <v>11276</v>
      </c>
      <c r="D2375" t="str">
        <f>_xlfn.XLOOKUP(Table2[[#This Row],[tanggal_checkout]],Table4[tanggal_checkout],Table4[id_checkout])</f>
        <v>CO 0884</v>
      </c>
      <c r="E2375" t="s">
        <v>11332</v>
      </c>
      <c r="F2375" s="8">
        <v>1.6481481481481482E-2</v>
      </c>
      <c r="G2375" t="str">
        <f>_xlfn.XLOOKUP(Table2[[#This Row],[nama_tamu]],Table10[nama_tamu],Table10[id_tamu])</f>
        <v>CUS 0770</v>
      </c>
      <c r="H2375" t="s">
        <v>6387</v>
      </c>
      <c r="I2375" t="str">
        <f>_xlfn.XLOOKUP(Table2[[#This Row],[tipe_kamar]],Table12[tipe_kamar],Table12[id_kamar])</f>
        <v>KMR 004</v>
      </c>
      <c r="J2375" t="s">
        <v>47</v>
      </c>
      <c r="K2375">
        <v>8</v>
      </c>
      <c r="L2375">
        <v>451000</v>
      </c>
      <c r="M2375">
        <v>3608000</v>
      </c>
      <c r="N2375" t="str">
        <f>_xlfn.XLOOKUP(Table2[[#This Row],[metode_pembayaran]],Table11[metode_pembayaran],Table11[id_pembayaran])</f>
        <v>MP 02</v>
      </c>
      <c r="O2375" t="s">
        <v>30</v>
      </c>
      <c r="P2375" t="str">
        <f>_xlfn.XLOOKUP(Table2[[#This Row],[status_reservasi]],'Dim Status Reservasi'!$B$2:$B$5,'Dim Status Reservasi'!$A$2:$A$5)</f>
        <v>ST 003</v>
      </c>
      <c r="Q2375" t="s">
        <v>37</v>
      </c>
      <c r="R2375" t="str">
        <f>_xlfn.XLOOKUP(Table2[[#This Row],[kota_hotel]],'Dim Kota Hotel'!$B$2:$B$21,'Dim Kota Hotel'!$A$2:$A$21)</f>
        <v>LOK 013</v>
      </c>
      <c r="S2375" t="s">
        <v>160</v>
      </c>
    </row>
    <row r="2376" spans="1:19" x14ac:dyDescent="0.25">
      <c r="A2376" t="s">
        <v>6388</v>
      </c>
      <c r="B2376" t="str">
        <f>_xlfn.XLOOKUP(Table2[[#This Row],[tanggal_checkin]],Table6[tanggal_checkin],Table6[id_checkin])</f>
        <v>CI 0895</v>
      </c>
      <c r="C2376" t="s">
        <v>11011</v>
      </c>
      <c r="D2376" t="str">
        <f>_xlfn.XLOOKUP(Table2[[#This Row],[tanggal_checkout]],Table4[tanggal_checkout],Table4[id_checkout])</f>
        <v>CO 0902</v>
      </c>
      <c r="E2376" t="s">
        <v>11124</v>
      </c>
      <c r="F2376" s="8">
        <v>0.61031250000000004</v>
      </c>
      <c r="G2376" t="str">
        <f>_xlfn.XLOOKUP(Table2[[#This Row],[nama_tamu]],Table10[nama_tamu],Table10[id_tamu])</f>
        <v>CUS 3649</v>
      </c>
      <c r="H2376" t="s">
        <v>6390</v>
      </c>
      <c r="I2376" t="str">
        <f>_xlfn.XLOOKUP(Table2[[#This Row],[tipe_kamar]],Table12[tipe_kamar],Table12[id_kamar])</f>
        <v>KMR 002</v>
      </c>
      <c r="J2376" t="s">
        <v>82</v>
      </c>
      <c r="K2376">
        <v>6</v>
      </c>
      <c r="L2376">
        <v>318000</v>
      </c>
      <c r="M2376">
        <v>1908000</v>
      </c>
      <c r="N2376" t="str">
        <f>_xlfn.XLOOKUP(Table2[[#This Row],[metode_pembayaran]],Table11[metode_pembayaran],Table11[id_pembayaran])</f>
        <v>MP 02</v>
      </c>
      <c r="O2376" t="s">
        <v>30</v>
      </c>
      <c r="P2376" t="str">
        <f>_xlfn.XLOOKUP(Table2[[#This Row],[status_reservasi]],'Dim Status Reservasi'!$B$2:$B$5,'Dim Status Reservasi'!$A$2:$A$5)</f>
        <v>ST 003</v>
      </c>
      <c r="Q2376" t="s">
        <v>37</v>
      </c>
      <c r="R2376" t="str">
        <f>_xlfn.XLOOKUP(Table2[[#This Row],[kota_hotel]],'Dim Kota Hotel'!$B$2:$B$21,'Dim Kota Hotel'!$A$2:$A$21)</f>
        <v>LOK 011</v>
      </c>
      <c r="S2376" t="s">
        <v>38</v>
      </c>
    </row>
    <row r="2377" spans="1:19" x14ac:dyDescent="0.25">
      <c r="A2377" t="s">
        <v>6391</v>
      </c>
      <c r="B2377" t="str">
        <f>_xlfn.XLOOKUP(Table2[[#This Row],[tanggal_checkin]],Table6[tanggal_checkin],Table6[id_checkin])</f>
        <v>CI 0542</v>
      </c>
      <c r="C2377" t="s">
        <v>11499</v>
      </c>
      <c r="D2377" t="str">
        <f>_xlfn.XLOOKUP(Table2[[#This Row],[tanggal_checkout]],Table4[tanggal_checkout],Table4[id_checkout])</f>
        <v>CO 0547</v>
      </c>
      <c r="E2377" t="s">
        <v>11500</v>
      </c>
      <c r="F2377" s="8">
        <v>0.49494212962962963</v>
      </c>
      <c r="G2377" t="str">
        <f>_xlfn.XLOOKUP(Table2[[#This Row],[nama_tamu]],Table10[nama_tamu],Table10[id_tamu])</f>
        <v>CUS 0456</v>
      </c>
      <c r="H2377" t="s">
        <v>6392</v>
      </c>
      <c r="I2377" t="str">
        <f>_xlfn.XLOOKUP(Table2[[#This Row],[tipe_kamar]],Table12[tipe_kamar],Table12[id_kamar])</f>
        <v>KMR 003</v>
      </c>
      <c r="J2377" t="s">
        <v>64</v>
      </c>
      <c r="K2377">
        <v>5</v>
      </c>
      <c r="L2377">
        <v>1219000</v>
      </c>
      <c r="M2377">
        <v>6095000</v>
      </c>
      <c r="N2377" t="str">
        <f>_xlfn.XLOOKUP(Table2[[#This Row],[metode_pembayaran]],Table11[metode_pembayaran],Table11[id_pembayaran])</f>
        <v>MP 05</v>
      </c>
      <c r="O2377" t="s">
        <v>72</v>
      </c>
      <c r="P2377" t="str">
        <f>_xlfn.XLOOKUP(Table2[[#This Row],[status_reservasi]],'Dim Status Reservasi'!$B$2:$B$5,'Dim Status Reservasi'!$A$2:$A$5)</f>
        <v>ST 003</v>
      </c>
      <c r="Q2377" t="s">
        <v>37</v>
      </c>
      <c r="R2377" t="str">
        <f>_xlfn.XLOOKUP(Table2[[#This Row],[kota_hotel]],'Dim Kota Hotel'!$B$2:$B$21,'Dim Kota Hotel'!$A$2:$A$21)</f>
        <v>LOK 002</v>
      </c>
      <c r="S2377" t="s">
        <v>60</v>
      </c>
    </row>
    <row r="2378" spans="1:19" x14ac:dyDescent="0.25">
      <c r="A2378" t="s">
        <v>6393</v>
      </c>
      <c r="B2378" t="str">
        <f>_xlfn.XLOOKUP(Table2[[#This Row],[tanggal_checkin]],Table6[tanggal_checkin],Table6[id_checkin])</f>
        <v>CI 0196</v>
      </c>
      <c r="C2378" t="s">
        <v>11539</v>
      </c>
      <c r="D2378" t="str">
        <f>_xlfn.XLOOKUP(Table2[[#This Row],[tanggal_checkout]],Table4[tanggal_checkout],Table4[id_checkout])</f>
        <v>CO 0199</v>
      </c>
      <c r="E2378" t="s">
        <v>11488</v>
      </c>
      <c r="F2378" s="8">
        <v>0.54652777777777772</v>
      </c>
      <c r="G2378" t="str">
        <f>_xlfn.XLOOKUP(Table2[[#This Row],[nama_tamu]],Table10[nama_tamu],Table10[id_tamu])</f>
        <v>CUS 3055</v>
      </c>
      <c r="H2378" t="s">
        <v>6394</v>
      </c>
      <c r="I2378" t="str">
        <f>_xlfn.XLOOKUP(Table2[[#This Row],[tipe_kamar]],Table12[tipe_kamar],Table12[id_kamar])</f>
        <v>KMR 004</v>
      </c>
      <c r="J2378" t="s">
        <v>47</v>
      </c>
      <c r="K2378">
        <v>2</v>
      </c>
      <c r="L2378">
        <v>468000</v>
      </c>
      <c r="M2378">
        <v>936000</v>
      </c>
      <c r="N2378" t="str">
        <f>_xlfn.XLOOKUP(Table2[[#This Row],[metode_pembayaran]],Table11[metode_pembayaran],Table11[id_pembayaran])</f>
        <v>MP 04</v>
      </c>
      <c r="O2378" t="s">
        <v>53</v>
      </c>
      <c r="P2378" t="str">
        <f>_xlfn.XLOOKUP(Table2[[#This Row],[status_reservasi]],'Dim Status Reservasi'!$B$2:$B$5,'Dim Status Reservasi'!$A$2:$A$5)</f>
        <v>ST 003</v>
      </c>
      <c r="Q2378" t="s">
        <v>37</v>
      </c>
      <c r="R2378" t="str">
        <f>_xlfn.XLOOKUP(Table2[[#This Row],[kota_hotel]],'Dim Kota Hotel'!$B$2:$B$21,'Dim Kota Hotel'!$A$2:$A$21)</f>
        <v>LOK 009</v>
      </c>
      <c r="S2378" t="s">
        <v>19</v>
      </c>
    </row>
    <row r="2379" spans="1:19" x14ac:dyDescent="0.25">
      <c r="A2379" t="s">
        <v>6395</v>
      </c>
      <c r="B2379" t="str">
        <f>_xlfn.XLOOKUP(Table2[[#This Row],[tanggal_checkin]],Table6[tanggal_checkin],Table6[id_checkin])</f>
        <v>CI 0256</v>
      </c>
      <c r="C2379" t="s">
        <v>11343</v>
      </c>
      <c r="D2379" t="str">
        <f>_xlfn.XLOOKUP(Table2[[#This Row],[tanggal_checkout]],Table4[tanggal_checkout],Table4[id_checkout])</f>
        <v>CO 0262</v>
      </c>
      <c r="E2379" t="s">
        <v>11212</v>
      </c>
      <c r="F2379" s="8">
        <v>6.1053240740740741E-2</v>
      </c>
      <c r="G2379" t="str">
        <f>_xlfn.XLOOKUP(Table2[[#This Row],[nama_tamu]],Table10[nama_tamu],Table10[id_tamu])</f>
        <v>CUS 3363</v>
      </c>
      <c r="H2379" t="s">
        <v>6397</v>
      </c>
      <c r="I2379" t="str">
        <f>_xlfn.XLOOKUP(Table2[[#This Row],[tipe_kamar]],Table12[tipe_kamar],Table12[id_kamar])</f>
        <v>KMR 001</v>
      </c>
      <c r="J2379" t="s">
        <v>23</v>
      </c>
      <c r="K2379">
        <v>8</v>
      </c>
      <c r="L2379">
        <v>614000</v>
      </c>
      <c r="M2379">
        <v>4912000</v>
      </c>
      <c r="N2379" t="str">
        <f>_xlfn.XLOOKUP(Table2[[#This Row],[metode_pembayaran]],Table11[metode_pembayaran],Table11[id_pembayaran])</f>
        <v>MP 01</v>
      </c>
      <c r="O2379" t="s">
        <v>24</v>
      </c>
      <c r="P2379" t="str">
        <f>_xlfn.XLOOKUP(Table2[[#This Row],[status_reservasi]],'Dim Status Reservasi'!$B$2:$B$5,'Dim Status Reservasi'!$A$2:$A$5)</f>
        <v>ST 004</v>
      </c>
      <c r="Q2379" t="s">
        <v>48</v>
      </c>
      <c r="R2379" t="str">
        <f>_xlfn.XLOOKUP(Table2[[#This Row],[kota_hotel]],'Dim Kota Hotel'!$B$2:$B$21,'Dim Kota Hotel'!$A$2:$A$21)</f>
        <v>LOK 004</v>
      </c>
      <c r="S2379" t="s">
        <v>49</v>
      </c>
    </row>
    <row r="2380" spans="1:19" x14ac:dyDescent="0.25">
      <c r="A2380" t="s">
        <v>6398</v>
      </c>
      <c r="B2380" t="str">
        <f>_xlfn.XLOOKUP(Table2[[#This Row],[tanggal_checkin]],Table6[tanggal_checkin],Table6[id_checkin])</f>
        <v>CI 0596</v>
      </c>
      <c r="C2380" t="s">
        <v>10988</v>
      </c>
      <c r="D2380" t="str">
        <f>_xlfn.XLOOKUP(Table2[[#This Row],[tanggal_checkout]],Table4[tanggal_checkout],Table4[id_checkout])</f>
        <v>CO 0598</v>
      </c>
      <c r="E2380" t="s">
        <v>11771</v>
      </c>
      <c r="F2380" s="8">
        <v>0.77611111111111108</v>
      </c>
      <c r="G2380" t="str">
        <f>_xlfn.XLOOKUP(Table2[[#This Row],[nama_tamu]],Table10[nama_tamu],Table10[id_tamu])</f>
        <v>CUS 3929</v>
      </c>
      <c r="H2380" t="s">
        <v>6400</v>
      </c>
      <c r="I2380" t="str">
        <f>_xlfn.XLOOKUP(Table2[[#This Row],[tipe_kamar]],Table12[tipe_kamar],Table12[id_kamar])</f>
        <v>KMR 002</v>
      </c>
      <c r="J2380" t="s">
        <v>82</v>
      </c>
      <c r="K2380">
        <v>2</v>
      </c>
      <c r="L2380">
        <v>361000</v>
      </c>
      <c r="M2380">
        <v>722000</v>
      </c>
      <c r="N2380" t="str">
        <f>_xlfn.XLOOKUP(Table2[[#This Row],[metode_pembayaran]],Table11[metode_pembayaran],Table11[id_pembayaran])</f>
        <v>MP 02</v>
      </c>
      <c r="O2380" t="s">
        <v>30</v>
      </c>
      <c r="P2380" t="str">
        <f>_xlfn.XLOOKUP(Table2[[#This Row],[status_reservasi]],'Dim Status Reservasi'!$B$2:$B$5,'Dim Status Reservasi'!$A$2:$A$5)</f>
        <v>ST 003</v>
      </c>
      <c r="Q2380" t="s">
        <v>37</v>
      </c>
      <c r="R2380" t="str">
        <f>_xlfn.XLOOKUP(Table2[[#This Row],[kota_hotel]],'Dim Kota Hotel'!$B$2:$B$21,'Dim Kota Hotel'!$A$2:$A$21)</f>
        <v>LOK 001</v>
      </c>
      <c r="S2380" t="s">
        <v>74</v>
      </c>
    </row>
    <row r="2381" spans="1:19" x14ac:dyDescent="0.25">
      <c r="A2381" t="s">
        <v>6401</v>
      </c>
      <c r="B2381" t="str">
        <f>_xlfn.XLOOKUP(Table2[[#This Row],[tanggal_checkin]],Table6[tanggal_checkin],Table6[id_checkin])</f>
        <v>CI 0969</v>
      </c>
      <c r="C2381" t="s">
        <v>11548</v>
      </c>
      <c r="D2381" t="str">
        <f>_xlfn.XLOOKUP(Table2[[#This Row],[tanggal_checkout]],Table4[tanggal_checkout],Table4[id_checkout])</f>
        <v>CO 0976</v>
      </c>
      <c r="E2381" t="s">
        <v>11550</v>
      </c>
      <c r="F2381" s="8">
        <v>0.77370370370370367</v>
      </c>
      <c r="G2381" t="str">
        <f>_xlfn.XLOOKUP(Table2[[#This Row],[nama_tamu]],Table10[nama_tamu],Table10[id_tamu])</f>
        <v>CUS 0211</v>
      </c>
      <c r="H2381" t="s">
        <v>6402</v>
      </c>
      <c r="I2381" t="str">
        <f>_xlfn.XLOOKUP(Table2[[#This Row],[tipe_kamar]],Table12[tipe_kamar],Table12[id_kamar])</f>
        <v>KMR 003</v>
      </c>
      <c r="J2381" t="s">
        <v>64</v>
      </c>
      <c r="K2381">
        <v>3</v>
      </c>
      <c r="L2381">
        <v>1298000</v>
      </c>
      <c r="M2381">
        <v>3894000</v>
      </c>
      <c r="N2381" t="str">
        <f>_xlfn.XLOOKUP(Table2[[#This Row],[metode_pembayaran]],Table11[metode_pembayaran],Table11[id_pembayaran])</f>
        <v>MP 02</v>
      </c>
      <c r="O2381" t="s">
        <v>30</v>
      </c>
      <c r="P2381" t="str">
        <f>_xlfn.XLOOKUP(Table2[[#This Row],[status_reservasi]],'Dim Status Reservasi'!$B$2:$B$5,'Dim Status Reservasi'!$A$2:$A$5)</f>
        <v>ST 003</v>
      </c>
      <c r="Q2381" t="s">
        <v>37</v>
      </c>
      <c r="R2381" t="str">
        <f>_xlfn.XLOOKUP(Table2[[#This Row],[kota_hotel]],'Dim Kota Hotel'!$B$2:$B$21,'Dim Kota Hotel'!$A$2:$A$21)</f>
        <v>LOK 012</v>
      </c>
      <c r="S2381" t="s">
        <v>25</v>
      </c>
    </row>
    <row r="2382" spans="1:19" x14ac:dyDescent="0.25">
      <c r="A2382" t="s">
        <v>6403</v>
      </c>
      <c r="B2382" t="str">
        <f>_xlfn.XLOOKUP(Table2[[#This Row],[tanggal_checkin]],Table6[tanggal_checkin],Table6[id_checkin])</f>
        <v>CI 0814</v>
      </c>
      <c r="C2382" t="s">
        <v>11415</v>
      </c>
      <c r="D2382" t="str">
        <f>_xlfn.XLOOKUP(Table2[[#This Row],[tanggal_checkout]],Table4[tanggal_checkout],Table4[id_checkout])</f>
        <v>CO 0821</v>
      </c>
      <c r="E2382" t="s">
        <v>11216</v>
      </c>
      <c r="F2382" s="8">
        <v>0.42532407407407408</v>
      </c>
      <c r="G2382" t="str">
        <f>_xlfn.XLOOKUP(Table2[[#This Row],[nama_tamu]],Table10[nama_tamu],Table10[id_tamu])</f>
        <v>CUS 0544</v>
      </c>
      <c r="H2382" t="s">
        <v>6405</v>
      </c>
      <c r="I2382" t="str">
        <f>_xlfn.XLOOKUP(Table2[[#This Row],[tipe_kamar]],Table12[tipe_kamar],Table12[id_kamar])</f>
        <v>KMR 001</v>
      </c>
      <c r="J2382" t="s">
        <v>23</v>
      </c>
      <c r="K2382">
        <v>3</v>
      </c>
      <c r="L2382">
        <v>653000</v>
      </c>
      <c r="M2382">
        <v>1959000</v>
      </c>
      <c r="N2382" t="str">
        <f>_xlfn.XLOOKUP(Table2[[#This Row],[metode_pembayaran]],Table11[metode_pembayaran],Table11[id_pembayaran])</f>
        <v>MP 04</v>
      </c>
      <c r="O2382" t="s">
        <v>53</v>
      </c>
      <c r="P2382" t="str">
        <f>_xlfn.XLOOKUP(Table2[[#This Row],[status_reservasi]],'Dim Status Reservasi'!$B$2:$B$5,'Dim Status Reservasi'!$A$2:$A$5)</f>
        <v>ST 004</v>
      </c>
      <c r="Q2382" t="s">
        <v>48</v>
      </c>
      <c r="R2382" t="str">
        <f>_xlfn.XLOOKUP(Table2[[#This Row],[kota_hotel]],'Dim Kota Hotel'!$B$2:$B$21,'Dim Kota Hotel'!$A$2:$A$21)</f>
        <v>LOK 001</v>
      </c>
      <c r="S2382" t="s">
        <v>74</v>
      </c>
    </row>
    <row r="2383" spans="1:19" x14ac:dyDescent="0.25">
      <c r="A2383" t="s">
        <v>6406</v>
      </c>
      <c r="B2383" t="str">
        <f>_xlfn.XLOOKUP(Table2[[#This Row],[tanggal_checkin]],Table6[tanggal_checkin],Table6[id_checkin])</f>
        <v>CI 0313</v>
      </c>
      <c r="C2383" t="s">
        <v>11210</v>
      </c>
      <c r="D2383" t="str">
        <f>_xlfn.XLOOKUP(Table2[[#This Row],[tanggal_checkout]],Table4[tanggal_checkout],Table4[id_checkout])</f>
        <v>CO 0313</v>
      </c>
      <c r="E2383" t="s">
        <v>11096</v>
      </c>
      <c r="F2383" s="8">
        <v>0.55215277777777783</v>
      </c>
      <c r="G2383" t="str">
        <f>_xlfn.XLOOKUP(Table2[[#This Row],[nama_tamu]],Table10[nama_tamu],Table10[id_tamu])</f>
        <v>CUS 0182</v>
      </c>
      <c r="H2383" t="s">
        <v>6407</v>
      </c>
      <c r="I2383" t="str">
        <f>_xlfn.XLOOKUP(Table2[[#This Row],[tipe_kamar]],Table12[tipe_kamar],Table12[id_kamar])</f>
        <v>KMR 002</v>
      </c>
      <c r="J2383" t="s">
        <v>82</v>
      </c>
      <c r="K2383">
        <v>2</v>
      </c>
      <c r="L2383">
        <v>392000</v>
      </c>
      <c r="M2383">
        <v>784000</v>
      </c>
      <c r="N2383" t="str">
        <f>_xlfn.XLOOKUP(Table2[[#This Row],[metode_pembayaran]],Table11[metode_pembayaran],Table11[id_pembayaran])</f>
        <v>MP 01</v>
      </c>
      <c r="O2383" t="s">
        <v>24</v>
      </c>
      <c r="P2383" t="str">
        <f>_xlfn.XLOOKUP(Table2[[#This Row],[status_reservasi]],'Dim Status Reservasi'!$B$2:$B$5,'Dim Status Reservasi'!$A$2:$A$5)</f>
        <v>ST 003</v>
      </c>
      <c r="Q2383" t="s">
        <v>37</v>
      </c>
      <c r="R2383" t="str">
        <f>_xlfn.XLOOKUP(Table2[[#This Row],[kota_hotel]],'Dim Kota Hotel'!$B$2:$B$21,'Dim Kota Hotel'!$A$2:$A$21)</f>
        <v>LOK 004</v>
      </c>
      <c r="S2383" t="s">
        <v>49</v>
      </c>
    </row>
    <row r="2384" spans="1:19" x14ac:dyDescent="0.25">
      <c r="A2384" t="s">
        <v>6408</v>
      </c>
      <c r="B2384" t="str">
        <f>_xlfn.XLOOKUP(Table2[[#This Row],[tanggal_checkin]],Table6[tanggal_checkin],Table6[id_checkin])</f>
        <v>CI 0612</v>
      </c>
      <c r="C2384" t="s">
        <v>11913</v>
      </c>
      <c r="D2384" t="str">
        <f>_xlfn.XLOOKUP(Table2[[#This Row],[tanggal_checkout]],Table4[tanggal_checkout],Table4[id_checkout])</f>
        <v>CO 0618</v>
      </c>
      <c r="E2384" t="s">
        <v>11290</v>
      </c>
      <c r="F2384" s="8">
        <v>0.83723379629629635</v>
      </c>
      <c r="G2384" t="str">
        <f>_xlfn.XLOOKUP(Table2[[#This Row],[nama_tamu]],Table10[nama_tamu],Table10[id_tamu])</f>
        <v>CUS 1664</v>
      </c>
      <c r="H2384" t="s">
        <v>6409</v>
      </c>
      <c r="I2384" t="str">
        <f>_xlfn.XLOOKUP(Table2[[#This Row],[tipe_kamar]],Table12[tipe_kamar],Table12[id_kamar])</f>
        <v>KMR 001</v>
      </c>
      <c r="J2384" t="s">
        <v>23</v>
      </c>
      <c r="K2384">
        <v>6</v>
      </c>
      <c r="L2384">
        <v>591000</v>
      </c>
      <c r="M2384">
        <v>3546000</v>
      </c>
      <c r="N2384" t="str">
        <f>_xlfn.XLOOKUP(Table2[[#This Row],[metode_pembayaran]],Table11[metode_pembayaran],Table11[id_pembayaran])</f>
        <v>MP 01</v>
      </c>
      <c r="O2384" t="s">
        <v>24</v>
      </c>
      <c r="P2384" t="str">
        <f>_xlfn.XLOOKUP(Table2[[#This Row],[status_reservasi]],'Dim Status Reservasi'!$B$2:$B$5,'Dim Status Reservasi'!$A$2:$A$5)</f>
        <v>ST 003</v>
      </c>
      <c r="Q2384" t="s">
        <v>37</v>
      </c>
      <c r="R2384" t="str">
        <f>_xlfn.XLOOKUP(Table2[[#This Row],[kota_hotel]],'Dim Kota Hotel'!$B$2:$B$21,'Dim Kota Hotel'!$A$2:$A$21)</f>
        <v>LOK 005</v>
      </c>
      <c r="S2384" t="s">
        <v>43</v>
      </c>
    </row>
    <row r="2385" spans="1:19" x14ac:dyDescent="0.25">
      <c r="A2385" t="s">
        <v>6410</v>
      </c>
      <c r="B2385" t="str">
        <f>_xlfn.XLOOKUP(Table2[[#This Row],[tanggal_checkin]],Table6[tanggal_checkin],Table6[id_checkin])</f>
        <v>CI 0268</v>
      </c>
      <c r="C2385" t="s">
        <v>11310</v>
      </c>
      <c r="D2385" t="str">
        <f>_xlfn.XLOOKUP(Table2[[#This Row],[tanggal_checkout]],Table4[tanggal_checkout],Table4[id_checkout])</f>
        <v>CO 0268</v>
      </c>
      <c r="E2385" t="s">
        <v>11827</v>
      </c>
      <c r="F2385" s="8">
        <v>0.71950231481481486</v>
      </c>
      <c r="G2385" t="str">
        <f>_xlfn.XLOOKUP(Table2[[#This Row],[nama_tamu]],Table10[nama_tamu],Table10[id_tamu])</f>
        <v>CUS 1056</v>
      </c>
      <c r="H2385" t="s">
        <v>6411</v>
      </c>
      <c r="I2385" t="str">
        <f>_xlfn.XLOOKUP(Table2[[#This Row],[tipe_kamar]],Table12[tipe_kamar],Table12[id_kamar])</f>
        <v>KMR 001</v>
      </c>
      <c r="J2385" t="s">
        <v>23</v>
      </c>
      <c r="K2385">
        <v>2</v>
      </c>
      <c r="L2385">
        <v>686000</v>
      </c>
      <c r="M2385">
        <v>1372000</v>
      </c>
      <c r="N2385" t="str">
        <f>_xlfn.XLOOKUP(Table2[[#This Row],[metode_pembayaran]],Table11[metode_pembayaran],Table11[id_pembayaran])</f>
        <v>MP 02</v>
      </c>
      <c r="O2385" t="s">
        <v>30</v>
      </c>
      <c r="P2385" t="str">
        <f>_xlfn.XLOOKUP(Table2[[#This Row],[status_reservasi]],'Dim Status Reservasi'!$B$2:$B$5,'Dim Status Reservasi'!$A$2:$A$5)</f>
        <v>ST 003</v>
      </c>
      <c r="Q2385" t="s">
        <v>37</v>
      </c>
      <c r="R2385" t="str">
        <f>_xlfn.XLOOKUP(Table2[[#This Row],[kota_hotel]],'Dim Kota Hotel'!$B$2:$B$21,'Dim Kota Hotel'!$A$2:$A$21)</f>
        <v>LOK 014</v>
      </c>
      <c r="S2385" t="s">
        <v>222</v>
      </c>
    </row>
    <row r="2386" spans="1:19" x14ac:dyDescent="0.25">
      <c r="A2386" t="s">
        <v>6412</v>
      </c>
      <c r="B2386" t="str">
        <f>_xlfn.XLOOKUP(Table2[[#This Row],[tanggal_checkin]],Table6[tanggal_checkin],Table6[id_checkin])</f>
        <v>CI 0716</v>
      </c>
      <c r="C2386" t="s">
        <v>11289</v>
      </c>
      <c r="D2386" t="str">
        <f>_xlfn.XLOOKUP(Table2[[#This Row],[tanggal_checkout]],Table4[tanggal_checkout],Table4[id_checkout])</f>
        <v>CO 0722</v>
      </c>
      <c r="E2386" t="s">
        <v>11186</v>
      </c>
      <c r="F2386" s="8">
        <v>6.430555555555556E-2</v>
      </c>
      <c r="G2386" t="str">
        <f>_xlfn.XLOOKUP(Table2[[#This Row],[nama_tamu]],Table10[nama_tamu],Table10[id_tamu])</f>
        <v>CUS 3659</v>
      </c>
      <c r="H2386" t="s">
        <v>6414</v>
      </c>
      <c r="I2386" t="str">
        <f>_xlfn.XLOOKUP(Table2[[#This Row],[tipe_kamar]],Table12[tipe_kamar],Table12[id_kamar])</f>
        <v>KMR 001</v>
      </c>
      <c r="J2386" t="s">
        <v>23</v>
      </c>
      <c r="K2386">
        <v>3</v>
      </c>
      <c r="L2386">
        <v>639000</v>
      </c>
      <c r="M2386">
        <v>1917000</v>
      </c>
      <c r="N2386" t="str">
        <f>_xlfn.XLOOKUP(Table2[[#This Row],[metode_pembayaran]],Table11[metode_pembayaran],Table11[id_pembayaran])</f>
        <v>MP 05</v>
      </c>
      <c r="O2386" t="s">
        <v>72</v>
      </c>
      <c r="P2386" t="str">
        <f>_xlfn.XLOOKUP(Table2[[#This Row],[status_reservasi]],'Dim Status Reservasi'!$B$2:$B$5,'Dim Status Reservasi'!$A$2:$A$5)</f>
        <v>ST 002</v>
      </c>
      <c r="Q2386" t="s">
        <v>124</v>
      </c>
      <c r="R2386" t="str">
        <f>_xlfn.XLOOKUP(Table2[[#This Row],[kota_hotel]],'Dim Kota Hotel'!$B$2:$B$21,'Dim Kota Hotel'!$A$2:$A$21)</f>
        <v>LOK 003</v>
      </c>
      <c r="S2386" t="s">
        <v>106</v>
      </c>
    </row>
    <row r="2387" spans="1:19" x14ac:dyDescent="0.25">
      <c r="A2387" t="s">
        <v>6415</v>
      </c>
      <c r="B2387" t="str">
        <f>_xlfn.XLOOKUP(Table2[[#This Row],[tanggal_checkin]],Table6[tanggal_checkin],Table6[id_checkin])</f>
        <v>CI 0625</v>
      </c>
      <c r="C2387" t="s">
        <v>11163</v>
      </c>
      <c r="D2387" t="str">
        <f>_xlfn.XLOOKUP(Table2[[#This Row],[tanggal_checkout]],Table4[tanggal_checkout],Table4[id_checkout])</f>
        <v>CO 0630</v>
      </c>
      <c r="E2387" t="s">
        <v>11080</v>
      </c>
      <c r="F2387" s="8">
        <v>0.28707175925925926</v>
      </c>
      <c r="G2387" t="str">
        <f>_xlfn.XLOOKUP(Table2[[#This Row],[nama_tamu]],Table10[nama_tamu],Table10[id_tamu])</f>
        <v>CUS 1294</v>
      </c>
      <c r="H2387" t="s">
        <v>6417</v>
      </c>
      <c r="I2387" t="str">
        <f>_xlfn.XLOOKUP(Table2[[#This Row],[tipe_kamar]],Table12[tipe_kamar],Table12[id_kamar])</f>
        <v>KMR 004</v>
      </c>
      <c r="J2387" t="s">
        <v>47</v>
      </c>
      <c r="K2387">
        <v>5</v>
      </c>
      <c r="L2387">
        <v>513000</v>
      </c>
      <c r="M2387">
        <v>2565000</v>
      </c>
      <c r="N2387" t="str">
        <f>_xlfn.XLOOKUP(Table2[[#This Row],[metode_pembayaran]],Table11[metode_pembayaran],Table11[id_pembayaran])</f>
        <v>MP 02</v>
      </c>
      <c r="O2387" t="s">
        <v>30</v>
      </c>
      <c r="P2387" t="str">
        <f>_xlfn.XLOOKUP(Table2[[#This Row],[status_reservasi]],'Dim Status Reservasi'!$B$2:$B$5,'Dim Status Reservasi'!$A$2:$A$5)</f>
        <v>ST 004</v>
      </c>
      <c r="Q2387" t="s">
        <v>48</v>
      </c>
      <c r="R2387" t="str">
        <f>_xlfn.XLOOKUP(Table2[[#This Row],[kota_hotel]],'Dim Kota Hotel'!$B$2:$B$21,'Dim Kota Hotel'!$A$2:$A$21)</f>
        <v>LOK 012</v>
      </c>
      <c r="S2387" t="s">
        <v>25</v>
      </c>
    </row>
    <row r="2388" spans="1:19" x14ac:dyDescent="0.25">
      <c r="A2388" t="s">
        <v>6418</v>
      </c>
      <c r="B2388" t="str">
        <f>_xlfn.XLOOKUP(Table2[[#This Row],[tanggal_checkin]],Table6[tanggal_checkin],Table6[id_checkin])</f>
        <v>CI 0656</v>
      </c>
      <c r="C2388" t="s">
        <v>11264</v>
      </c>
      <c r="D2388" t="str">
        <f>_xlfn.XLOOKUP(Table2[[#This Row],[tanggal_checkout]],Table4[tanggal_checkout],Table4[id_checkout])</f>
        <v>CO 0664</v>
      </c>
      <c r="E2388" t="s">
        <v>11265</v>
      </c>
      <c r="F2388" s="8">
        <v>1.8703703703703705E-2</v>
      </c>
      <c r="G2388" t="str">
        <f>_xlfn.XLOOKUP(Table2[[#This Row],[nama_tamu]],Table10[nama_tamu],Table10[id_tamu])</f>
        <v>CUS 1042</v>
      </c>
      <c r="H2388" t="s">
        <v>6420</v>
      </c>
      <c r="I2388" t="str">
        <f>_xlfn.XLOOKUP(Table2[[#This Row],[tipe_kamar]],Table12[tipe_kamar],Table12[id_kamar])</f>
        <v>KMR 002</v>
      </c>
      <c r="J2388" t="s">
        <v>82</v>
      </c>
      <c r="K2388">
        <v>7</v>
      </c>
      <c r="L2388">
        <v>401000</v>
      </c>
      <c r="M2388">
        <v>2807000</v>
      </c>
      <c r="N2388" t="str">
        <f>_xlfn.XLOOKUP(Table2[[#This Row],[metode_pembayaran]],Table11[metode_pembayaran],Table11[id_pembayaran])</f>
        <v>MP 06</v>
      </c>
      <c r="O2388" t="s">
        <v>17</v>
      </c>
      <c r="P2388" t="str">
        <f>_xlfn.XLOOKUP(Table2[[#This Row],[status_reservasi]],'Dim Status Reservasi'!$B$2:$B$5,'Dim Status Reservasi'!$A$2:$A$5)</f>
        <v>ST 003</v>
      </c>
      <c r="Q2388" t="s">
        <v>37</v>
      </c>
      <c r="R2388" t="str">
        <f>_xlfn.XLOOKUP(Table2[[#This Row],[kota_hotel]],'Dim Kota Hotel'!$B$2:$B$21,'Dim Kota Hotel'!$A$2:$A$21)</f>
        <v>LOK 005</v>
      </c>
      <c r="S2388" t="s">
        <v>43</v>
      </c>
    </row>
    <row r="2389" spans="1:19" x14ac:dyDescent="0.25">
      <c r="A2389" t="s">
        <v>6421</v>
      </c>
      <c r="B2389" t="str">
        <f>_xlfn.XLOOKUP(Table2[[#This Row],[tanggal_checkin]],Table6[tanggal_checkin],Table6[id_checkin])</f>
        <v>CI 0483</v>
      </c>
      <c r="C2389" t="s">
        <v>11586</v>
      </c>
      <c r="D2389" t="str">
        <f>_xlfn.XLOOKUP(Table2[[#This Row],[tanggal_checkout]],Table4[tanggal_checkout],Table4[id_checkout])</f>
        <v>CO 0486</v>
      </c>
      <c r="E2389" t="s">
        <v>11193</v>
      </c>
      <c r="F2389" s="8">
        <v>0.45652777777777775</v>
      </c>
      <c r="G2389" t="str">
        <f>_xlfn.XLOOKUP(Table2[[#This Row],[nama_tamu]],Table10[nama_tamu],Table10[id_tamu])</f>
        <v>CUS 1739</v>
      </c>
      <c r="H2389" t="s">
        <v>6423</v>
      </c>
      <c r="I2389" t="str">
        <f>_xlfn.XLOOKUP(Table2[[#This Row],[tipe_kamar]],Table12[tipe_kamar],Table12[id_kamar])</f>
        <v>KMR 004</v>
      </c>
      <c r="J2389" t="s">
        <v>47</v>
      </c>
      <c r="K2389">
        <v>1</v>
      </c>
      <c r="L2389">
        <v>435000</v>
      </c>
      <c r="M2389">
        <v>435000</v>
      </c>
      <c r="N2389" t="str">
        <f>_xlfn.XLOOKUP(Table2[[#This Row],[metode_pembayaran]],Table11[metode_pembayaran],Table11[id_pembayaran])</f>
        <v>MP 02</v>
      </c>
      <c r="O2389" t="s">
        <v>30</v>
      </c>
      <c r="P2389" t="str">
        <f>_xlfn.XLOOKUP(Table2[[#This Row],[status_reservasi]],'Dim Status Reservasi'!$B$2:$B$5,'Dim Status Reservasi'!$A$2:$A$5)</f>
        <v>ST 003</v>
      </c>
      <c r="Q2389" t="s">
        <v>37</v>
      </c>
      <c r="R2389" t="str">
        <f>_xlfn.XLOOKUP(Table2[[#This Row],[kota_hotel]],'Dim Kota Hotel'!$B$2:$B$21,'Dim Kota Hotel'!$A$2:$A$21)</f>
        <v>LOK 016</v>
      </c>
      <c r="S2389" t="s">
        <v>117</v>
      </c>
    </row>
    <row r="2390" spans="1:19" x14ac:dyDescent="0.25">
      <c r="A2390" t="s">
        <v>6424</v>
      </c>
      <c r="B2390" t="str">
        <f>_xlfn.XLOOKUP(Table2[[#This Row],[tanggal_checkin]],Table6[tanggal_checkin],Table6[id_checkin])</f>
        <v>CI 0307</v>
      </c>
      <c r="C2390" t="s">
        <v>11452</v>
      </c>
      <c r="D2390" t="str">
        <f>_xlfn.XLOOKUP(Table2[[#This Row],[tanggal_checkout]],Table4[tanggal_checkout],Table4[id_checkout])</f>
        <v>CO 0314</v>
      </c>
      <c r="E2390" t="s">
        <v>11417</v>
      </c>
      <c r="F2390" s="8">
        <v>0.4064814814814815</v>
      </c>
      <c r="G2390" t="str">
        <f>_xlfn.XLOOKUP(Table2[[#This Row],[nama_tamu]],Table10[nama_tamu],Table10[id_tamu])</f>
        <v>CUS 2258</v>
      </c>
      <c r="H2390" t="s">
        <v>6425</v>
      </c>
      <c r="I2390" t="str">
        <f>_xlfn.XLOOKUP(Table2[[#This Row],[tipe_kamar]],Table12[tipe_kamar],Table12[id_kamar])</f>
        <v>KMR 001</v>
      </c>
      <c r="J2390" t="s">
        <v>23</v>
      </c>
      <c r="K2390">
        <v>9</v>
      </c>
      <c r="L2390">
        <v>650000</v>
      </c>
      <c r="M2390">
        <v>5850000</v>
      </c>
      <c r="N2390" t="str">
        <f>_xlfn.XLOOKUP(Table2[[#This Row],[metode_pembayaran]],Table11[metode_pembayaran],Table11[id_pembayaran])</f>
        <v>MP 06</v>
      </c>
      <c r="O2390" t="s">
        <v>17</v>
      </c>
      <c r="P2390" t="str">
        <f>_xlfn.XLOOKUP(Table2[[#This Row],[status_reservasi]],'Dim Status Reservasi'!$B$2:$B$5,'Dim Status Reservasi'!$A$2:$A$5)</f>
        <v>ST 003</v>
      </c>
      <c r="Q2390" t="s">
        <v>37</v>
      </c>
      <c r="R2390" t="str">
        <f>_xlfn.XLOOKUP(Table2[[#This Row],[kota_hotel]],'Dim Kota Hotel'!$B$2:$B$21,'Dim Kota Hotel'!$A$2:$A$21)</f>
        <v>LOK 018</v>
      </c>
      <c r="S2390" t="s">
        <v>102</v>
      </c>
    </row>
    <row r="2391" spans="1:19" x14ac:dyDescent="0.25">
      <c r="A2391" t="s">
        <v>6426</v>
      </c>
      <c r="B2391" t="str">
        <f>_xlfn.XLOOKUP(Table2[[#This Row],[tanggal_checkin]],Table6[tanggal_checkin],Table6[id_checkin])</f>
        <v>CI 0617</v>
      </c>
      <c r="C2391" t="s">
        <v>11313</v>
      </c>
      <c r="D2391" t="str">
        <f>_xlfn.XLOOKUP(Table2[[#This Row],[tanggal_checkout]],Table4[tanggal_checkout],Table4[id_checkout])</f>
        <v>CO 0618</v>
      </c>
      <c r="E2391" t="s">
        <v>11290</v>
      </c>
      <c r="F2391" s="8">
        <v>0.15339120370370371</v>
      </c>
      <c r="G2391" t="str">
        <f>_xlfn.XLOOKUP(Table2[[#This Row],[nama_tamu]],Table10[nama_tamu],Table10[id_tamu])</f>
        <v>CUS 1272</v>
      </c>
      <c r="H2391" t="s">
        <v>6427</v>
      </c>
      <c r="I2391" t="str">
        <f>_xlfn.XLOOKUP(Table2[[#This Row],[tipe_kamar]],Table12[tipe_kamar],Table12[id_kamar])</f>
        <v>KMR 001</v>
      </c>
      <c r="J2391" t="s">
        <v>23</v>
      </c>
      <c r="K2391">
        <v>1</v>
      </c>
      <c r="L2391">
        <v>571000</v>
      </c>
      <c r="M2391">
        <v>571000</v>
      </c>
      <c r="N2391" t="str">
        <f>_xlfn.XLOOKUP(Table2[[#This Row],[metode_pembayaran]],Table11[metode_pembayaran],Table11[id_pembayaran])</f>
        <v>MP 04</v>
      </c>
      <c r="O2391" t="s">
        <v>53</v>
      </c>
      <c r="P2391" t="str">
        <f>_xlfn.XLOOKUP(Table2[[#This Row],[status_reservasi]],'Dim Status Reservasi'!$B$2:$B$5,'Dim Status Reservasi'!$A$2:$A$5)</f>
        <v>ST 003</v>
      </c>
      <c r="Q2391" t="s">
        <v>37</v>
      </c>
      <c r="R2391" t="str">
        <f>_xlfn.XLOOKUP(Table2[[#This Row],[kota_hotel]],'Dim Kota Hotel'!$B$2:$B$21,'Dim Kota Hotel'!$A$2:$A$21)</f>
        <v>LOK 002</v>
      </c>
      <c r="S2391" t="s">
        <v>60</v>
      </c>
    </row>
    <row r="2392" spans="1:19" x14ac:dyDescent="0.25">
      <c r="A2392" t="s">
        <v>6428</v>
      </c>
      <c r="B2392" t="str">
        <f>_xlfn.XLOOKUP(Table2[[#This Row],[tanggal_checkin]],Table6[tanggal_checkin],Table6[id_checkin])</f>
        <v>CI 0120</v>
      </c>
      <c r="C2392" t="s">
        <v>11568</v>
      </c>
      <c r="D2392" t="str">
        <f>_xlfn.XLOOKUP(Table2[[#This Row],[tanggal_checkout]],Table4[tanggal_checkout],Table4[id_checkout])</f>
        <v>CO 0126</v>
      </c>
      <c r="E2392" t="s">
        <v>11146</v>
      </c>
      <c r="F2392" s="8">
        <v>0.2683564814814815</v>
      </c>
      <c r="G2392" t="str">
        <f>_xlfn.XLOOKUP(Table2[[#This Row],[nama_tamu]],Table10[nama_tamu],Table10[id_tamu])</f>
        <v>CUS 1992</v>
      </c>
      <c r="H2392" t="s">
        <v>6429</v>
      </c>
      <c r="I2392" t="str">
        <f>_xlfn.XLOOKUP(Table2[[#This Row],[tipe_kamar]],Table12[tipe_kamar],Table12[id_kamar])</f>
        <v>KMR 003</v>
      </c>
      <c r="J2392" t="s">
        <v>64</v>
      </c>
      <c r="K2392">
        <v>6</v>
      </c>
      <c r="L2392">
        <v>1279000</v>
      </c>
      <c r="M2392">
        <v>7674000</v>
      </c>
      <c r="N2392" t="str">
        <f>_xlfn.XLOOKUP(Table2[[#This Row],[metode_pembayaran]],Table11[metode_pembayaran],Table11[id_pembayaran])</f>
        <v>MP 01</v>
      </c>
      <c r="O2392" t="s">
        <v>24</v>
      </c>
      <c r="P2392" t="str">
        <f>_xlfn.XLOOKUP(Table2[[#This Row],[status_reservasi]],'Dim Status Reservasi'!$B$2:$B$5,'Dim Status Reservasi'!$A$2:$A$5)</f>
        <v>ST 004</v>
      </c>
      <c r="Q2392" t="s">
        <v>48</v>
      </c>
      <c r="R2392" t="str">
        <f>_xlfn.XLOOKUP(Table2[[#This Row],[kota_hotel]],'Dim Kota Hotel'!$B$2:$B$21,'Dim Kota Hotel'!$A$2:$A$21)</f>
        <v>LOK 020</v>
      </c>
      <c r="S2392" t="s">
        <v>94</v>
      </c>
    </row>
    <row r="2393" spans="1:19" x14ac:dyDescent="0.25">
      <c r="A2393" t="s">
        <v>6430</v>
      </c>
      <c r="B2393" t="str">
        <f>_xlfn.XLOOKUP(Table2[[#This Row],[tanggal_checkin]],Table6[tanggal_checkin],Table6[id_checkin])</f>
        <v>CI 0645</v>
      </c>
      <c r="C2393" t="s">
        <v>11487</v>
      </c>
      <c r="D2393" t="str">
        <f>_xlfn.XLOOKUP(Table2[[#This Row],[tanggal_checkout]],Table4[tanggal_checkout],Table4[id_checkout])</f>
        <v>CO 0649</v>
      </c>
      <c r="E2393" t="s">
        <v>11480</v>
      </c>
      <c r="F2393" s="8">
        <v>8.5370370370370374E-2</v>
      </c>
      <c r="G2393" t="str">
        <f>_xlfn.XLOOKUP(Table2[[#This Row],[nama_tamu]],Table10[nama_tamu],Table10[id_tamu])</f>
        <v>CUS 0467</v>
      </c>
      <c r="H2393" t="s">
        <v>6432</v>
      </c>
      <c r="I2393" t="str">
        <f>_xlfn.XLOOKUP(Table2[[#This Row],[tipe_kamar]],Table12[tipe_kamar],Table12[id_kamar])</f>
        <v>KMR 001</v>
      </c>
      <c r="J2393" t="s">
        <v>23</v>
      </c>
      <c r="K2393">
        <v>4</v>
      </c>
      <c r="L2393">
        <v>650000</v>
      </c>
      <c r="M2393">
        <v>2600000</v>
      </c>
      <c r="N2393" t="str">
        <f>_xlfn.XLOOKUP(Table2[[#This Row],[metode_pembayaran]],Table11[metode_pembayaran],Table11[id_pembayaran])</f>
        <v>MP 05</v>
      </c>
      <c r="O2393" t="s">
        <v>72</v>
      </c>
      <c r="P2393" t="str">
        <f>_xlfn.XLOOKUP(Table2[[#This Row],[status_reservasi]],'Dim Status Reservasi'!$B$2:$B$5,'Dim Status Reservasi'!$A$2:$A$5)</f>
        <v>ST 003</v>
      </c>
      <c r="Q2393" t="s">
        <v>37</v>
      </c>
      <c r="R2393" t="str">
        <f>_xlfn.XLOOKUP(Table2[[#This Row],[kota_hotel]],'Dim Kota Hotel'!$B$2:$B$21,'Dim Kota Hotel'!$A$2:$A$21)</f>
        <v>LOK 018</v>
      </c>
      <c r="S2393" t="s">
        <v>102</v>
      </c>
    </row>
    <row r="2394" spans="1:19" x14ac:dyDescent="0.25">
      <c r="A2394" t="s">
        <v>6433</v>
      </c>
      <c r="B2394" t="str">
        <f>_xlfn.XLOOKUP(Table2[[#This Row],[tanggal_checkin]],Table6[tanggal_checkin],Table6[id_checkin])</f>
        <v>CI 1075</v>
      </c>
      <c r="C2394" t="s">
        <v>11884</v>
      </c>
      <c r="D2394" t="str">
        <f>_xlfn.XLOOKUP(Table2[[#This Row],[tanggal_checkout]],Table4[tanggal_checkout],Table4[id_checkout])</f>
        <v>CO 1082</v>
      </c>
      <c r="E2394" t="s">
        <v>11885</v>
      </c>
      <c r="F2394" s="8">
        <v>0.42083333333333334</v>
      </c>
      <c r="G2394" t="str">
        <f>_xlfn.XLOOKUP(Table2[[#This Row],[nama_tamu]],Table10[nama_tamu],Table10[id_tamu])</f>
        <v>CUS 1924</v>
      </c>
      <c r="H2394" t="s">
        <v>6435</v>
      </c>
      <c r="I2394" t="str">
        <f>_xlfn.XLOOKUP(Table2[[#This Row],[tipe_kamar]],Table12[tipe_kamar],Table12[id_kamar])</f>
        <v>KMR 003</v>
      </c>
      <c r="J2394" t="s">
        <v>64</v>
      </c>
      <c r="K2394">
        <v>5</v>
      </c>
      <c r="L2394">
        <v>1170000</v>
      </c>
      <c r="M2394">
        <v>5850000</v>
      </c>
      <c r="N2394" t="str">
        <f>_xlfn.XLOOKUP(Table2[[#This Row],[metode_pembayaran]],Table11[metode_pembayaran],Table11[id_pembayaran])</f>
        <v>MP 06</v>
      </c>
      <c r="O2394" t="s">
        <v>17</v>
      </c>
      <c r="P2394" t="str">
        <f>_xlfn.XLOOKUP(Table2[[#This Row],[status_reservasi]],'Dim Status Reservasi'!$B$2:$B$5,'Dim Status Reservasi'!$A$2:$A$5)</f>
        <v>ST 003</v>
      </c>
      <c r="Q2394" t="s">
        <v>37</v>
      </c>
      <c r="R2394" t="str">
        <f>_xlfn.XLOOKUP(Table2[[#This Row],[kota_hotel]],'Dim Kota Hotel'!$B$2:$B$21,'Dim Kota Hotel'!$A$2:$A$21)</f>
        <v>LOK 012</v>
      </c>
      <c r="S2394" t="s">
        <v>25</v>
      </c>
    </row>
    <row r="2395" spans="1:19" x14ac:dyDescent="0.25">
      <c r="A2395" t="s">
        <v>6436</v>
      </c>
      <c r="B2395" t="str">
        <f>_xlfn.XLOOKUP(Table2[[#This Row],[tanggal_checkin]],Table6[tanggal_checkin],Table6[id_checkin])</f>
        <v>CI 0204</v>
      </c>
      <c r="C2395" t="s">
        <v>11032</v>
      </c>
      <c r="D2395" t="str">
        <f>_xlfn.XLOOKUP(Table2[[#This Row],[tanggal_checkout]],Table4[tanggal_checkout],Table4[id_checkout])</f>
        <v>CO 0207</v>
      </c>
      <c r="E2395" t="s">
        <v>11644</v>
      </c>
      <c r="F2395" s="8">
        <v>0.69748842592592597</v>
      </c>
      <c r="G2395" t="str">
        <f>_xlfn.XLOOKUP(Table2[[#This Row],[nama_tamu]],Table10[nama_tamu],Table10[id_tamu])</f>
        <v>CUS 2177</v>
      </c>
      <c r="H2395" t="s">
        <v>6438</v>
      </c>
      <c r="I2395" t="str">
        <f>_xlfn.XLOOKUP(Table2[[#This Row],[tipe_kamar]],Table12[tipe_kamar],Table12[id_kamar])</f>
        <v>KMR 003</v>
      </c>
      <c r="J2395" t="s">
        <v>64</v>
      </c>
      <c r="K2395">
        <v>3</v>
      </c>
      <c r="L2395">
        <v>1144000</v>
      </c>
      <c r="M2395">
        <v>3432000</v>
      </c>
      <c r="N2395" t="str">
        <f>_xlfn.XLOOKUP(Table2[[#This Row],[metode_pembayaran]],Table11[metode_pembayaran],Table11[id_pembayaran])</f>
        <v>MP 01</v>
      </c>
      <c r="O2395" t="s">
        <v>24</v>
      </c>
      <c r="P2395" t="str">
        <f>_xlfn.XLOOKUP(Table2[[#This Row],[status_reservasi]],'Dim Status Reservasi'!$B$2:$B$5,'Dim Status Reservasi'!$A$2:$A$5)</f>
        <v>ST 001</v>
      </c>
      <c r="Q2395" t="s">
        <v>214</v>
      </c>
      <c r="R2395" t="str">
        <f>_xlfn.XLOOKUP(Table2[[#This Row],[kota_hotel]],'Dim Kota Hotel'!$B$2:$B$21,'Dim Kota Hotel'!$A$2:$A$21)</f>
        <v>LOK 006</v>
      </c>
      <c r="S2395" t="s">
        <v>129</v>
      </c>
    </row>
    <row r="2396" spans="1:19" x14ac:dyDescent="0.25">
      <c r="A2396" t="s">
        <v>6439</v>
      </c>
      <c r="B2396" t="str">
        <f>_xlfn.XLOOKUP(Table2[[#This Row],[tanggal_checkin]],Table6[tanggal_checkin],Table6[id_checkin])</f>
        <v>CI 0875</v>
      </c>
      <c r="C2396" t="s">
        <v>11276</v>
      </c>
      <c r="D2396" t="str">
        <f>_xlfn.XLOOKUP(Table2[[#This Row],[tanggal_checkout]],Table4[tanggal_checkout],Table4[id_checkout])</f>
        <v>CO 0883</v>
      </c>
      <c r="E2396" t="s">
        <v>11277</v>
      </c>
      <c r="F2396" s="8">
        <v>0.54878472222222219</v>
      </c>
      <c r="G2396" t="str">
        <f>_xlfn.XLOOKUP(Table2[[#This Row],[nama_tamu]],Table10[nama_tamu],Table10[id_tamu])</f>
        <v>CUS 0003</v>
      </c>
      <c r="H2396" t="s">
        <v>6440</v>
      </c>
      <c r="I2396" t="str">
        <f>_xlfn.XLOOKUP(Table2[[#This Row],[tipe_kamar]],Table12[tipe_kamar],Table12[id_kamar])</f>
        <v>KMR 001</v>
      </c>
      <c r="J2396" t="s">
        <v>23</v>
      </c>
      <c r="K2396">
        <v>7</v>
      </c>
      <c r="L2396">
        <v>653000</v>
      </c>
      <c r="M2396">
        <v>4571000</v>
      </c>
      <c r="N2396" t="str">
        <f>_xlfn.XLOOKUP(Table2[[#This Row],[metode_pembayaran]],Table11[metode_pembayaran],Table11[id_pembayaran])</f>
        <v>MP 03</v>
      </c>
      <c r="O2396" t="s">
        <v>36</v>
      </c>
      <c r="P2396" t="str">
        <f>_xlfn.XLOOKUP(Table2[[#This Row],[status_reservasi]],'Dim Status Reservasi'!$B$2:$B$5,'Dim Status Reservasi'!$A$2:$A$5)</f>
        <v>ST 003</v>
      </c>
      <c r="Q2396" t="s">
        <v>37</v>
      </c>
      <c r="R2396" t="str">
        <f>_xlfn.XLOOKUP(Table2[[#This Row],[kota_hotel]],'Dim Kota Hotel'!$B$2:$B$21,'Dim Kota Hotel'!$A$2:$A$21)</f>
        <v>LOK 007</v>
      </c>
      <c r="S2396" t="s">
        <v>145</v>
      </c>
    </row>
    <row r="2397" spans="1:19" x14ac:dyDescent="0.25">
      <c r="A2397" t="s">
        <v>6441</v>
      </c>
      <c r="B2397" t="str">
        <f>_xlfn.XLOOKUP(Table2[[#This Row],[tanggal_checkin]],Table6[tanggal_checkin],Table6[id_checkin])</f>
        <v>CI 0593</v>
      </c>
      <c r="C2397" t="s">
        <v>11563</v>
      </c>
      <c r="D2397" t="str">
        <f>_xlfn.XLOOKUP(Table2[[#This Row],[tanggal_checkout]],Table4[tanggal_checkout],Table4[id_checkout])</f>
        <v>CO 0597</v>
      </c>
      <c r="E2397" t="s">
        <v>11057</v>
      </c>
      <c r="F2397" s="8">
        <v>0.47791666666666666</v>
      </c>
      <c r="G2397" t="str">
        <f>_xlfn.XLOOKUP(Table2[[#This Row],[nama_tamu]],Table10[nama_tamu],Table10[id_tamu])</f>
        <v>CUS 1393</v>
      </c>
      <c r="H2397" t="s">
        <v>6443</v>
      </c>
      <c r="I2397" t="str">
        <f>_xlfn.XLOOKUP(Table2[[#This Row],[tipe_kamar]],Table12[tipe_kamar],Table12[id_kamar])</f>
        <v>KMR 003</v>
      </c>
      <c r="J2397" t="s">
        <v>64</v>
      </c>
      <c r="K2397">
        <v>4</v>
      </c>
      <c r="L2397">
        <v>1150000</v>
      </c>
      <c r="M2397">
        <v>4600000</v>
      </c>
      <c r="N2397" t="str">
        <f>_xlfn.XLOOKUP(Table2[[#This Row],[metode_pembayaran]],Table11[metode_pembayaran],Table11[id_pembayaran])</f>
        <v>MP 02</v>
      </c>
      <c r="O2397" t="s">
        <v>30</v>
      </c>
      <c r="P2397" t="str">
        <f>_xlfn.XLOOKUP(Table2[[#This Row],[status_reservasi]],'Dim Status Reservasi'!$B$2:$B$5,'Dim Status Reservasi'!$A$2:$A$5)</f>
        <v>ST 004</v>
      </c>
      <c r="Q2397" t="s">
        <v>48</v>
      </c>
      <c r="R2397" t="str">
        <f>_xlfn.XLOOKUP(Table2[[#This Row],[kota_hotel]],'Dim Kota Hotel'!$B$2:$B$21,'Dim Kota Hotel'!$A$2:$A$21)</f>
        <v>LOK 016</v>
      </c>
      <c r="S2397" t="s">
        <v>117</v>
      </c>
    </row>
    <row r="2398" spans="1:19" x14ac:dyDescent="0.25">
      <c r="A2398" t="s">
        <v>6444</v>
      </c>
      <c r="B2398" t="str">
        <f>_xlfn.XLOOKUP(Table2[[#This Row],[tanggal_checkin]],Table6[tanggal_checkin],Table6[id_checkin])</f>
        <v>CI 0574</v>
      </c>
      <c r="C2398" t="s">
        <v>11263</v>
      </c>
      <c r="D2398" t="str">
        <f>_xlfn.XLOOKUP(Table2[[#This Row],[tanggal_checkout]],Table4[tanggal_checkout],Table4[id_checkout])</f>
        <v>CO 0579</v>
      </c>
      <c r="E2398" t="s">
        <v>11090</v>
      </c>
      <c r="F2398" s="8">
        <v>0.1882523148148148</v>
      </c>
      <c r="G2398" t="str">
        <f>_xlfn.XLOOKUP(Table2[[#This Row],[nama_tamu]],Table10[nama_tamu],Table10[id_tamu])</f>
        <v>CUS 3915</v>
      </c>
      <c r="H2398" t="s">
        <v>6445</v>
      </c>
      <c r="I2398" t="str">
        <f>_xlfn.XLOOKUP(Table2[[#This Row],[tipe_kamar]],Table12[tipe_kamar],Table12[id_kamar])</f>
        <v>KMR 002</v>
      </c>
      <c r="J2398" t="s">
        <v>82</v>
      </c>
      <c r="K2398">
        <v>5</v>
      </c>
      <c r="L2398">
        <v>354000</v>
      </c>
      <c r="M2398">
        <v>1770000</v>
      </c>
      <c r="N2398" t="str">
        <f>_xlfn.XLOOKUP(Table2[[#This Row],[metode_pembayaran]],Table11[metode_pembayaran],Table11[id_pembayaran])</f>
        <v>MP 05</v>
      </c>
      <c r="O2398" t="s">
        <v>72</v>
      </c>
      <c r="P2398" t="str">
        <f>_xlfn.XLOOKUP(Table2[[#This Row],[status_reservasi]],'Dim Status Reservasi'!$B$2:$B$5,'Dim Status Reservasi'!$A$2:$A$5)</f>
        <v>ST 003</v>
      </c>
      <c r="Q2398" t="s">
        <v>37</v>
      </c>
      <c r="R2398" t="str">
        <f>_xlfn.XLOOKUP(Table2[[#This Row],[kota_hotel]],'Dim Kota Hotel'!$B$2:$B$21,'Dim Kota Hotel'!$A$2:$A$21)</f>
        <v>LOK 013</v>
      </c>
      <c r="S2398" t="s">
        <v>160</v>
      </c>
    </row>
    <row r="2399" spans="1:19" x14ac:dyDescent="0.25">
      <c r="A2399" t="s">
        <v>6446</v>
      </c>
      <c r="B2399" t="str">
        <f>_xlfn.XLOOKUP(Table2[[#This Row],[tanggal_checkin]],Table6[tanggal_checkin],Table6[id_checkin])</f>
        <v>CI 0306</v>
      </c>
      <c r="C2399" t="s">
        <v>11853</v>
      </c>
      <c r="D2399" t="str">
        <f>_xlfn.XLOOKUP(Table2[[#This Row],[tanggal_checkout]],Table4[tanggal_checkout],Table4[id_checkout])</f>
        <v>CO 0309</v>
      </c>
      <c r="E2399" t="s">
        <v>11536</v>
      </c>
      <c r="F2399" s="8">
        <v>3.6145833333333335E-2</v>
      </c>
      <c r="G2399" t="str">
        <f>_xlfn.XLOOKUP(Table2[[#This Row],[nama_tamu]],Table10[nama_tamu],Table10[id_tamu])</f>
        <v>CUS 2705</v>
      </c>
      <c r="H2399" t="s">
        <v>6447</v>
      </c>
      <c r="I2399" t="str">
        <f>_xlfn.XLOOKUP(Table2[[#This Row],[tipe_kamar]],Table12[tipe_kamar],Table12[id_kamar])</f>
        <v>KMR 003</v>
      </c>
      <c r="J2399" t="s">
        <v>64</v>
      </c>
      <c r="K2399">
        <v>5</v>
      </c>
      <c r="L2399">
        <v>1156000</v>
      </c>
      <c r="M2399">
        <v>5780000</v>
      </c>
      <c r="N2399" t="str">
        <f>_xlfn.XLOOKUP(Table2[[#This Row],[metode_pembayaran]],Table11[metode_pembayaran],Table11[id_pembayaran])</f>
        <v>MP 03</v>
      </c>
      <c r="O2399" t="s">
        <v>36</v>
      </c>
      <c r="P2399" t="str">
        <f>_xlfn.XLOOKUP(Table2[[#This Row],[status_reservasi]],'Dim Status Reservasi'!$B$2:$B$5,'Dim Status Reservasi'!$A$2:$A$5)</f>
        <v>ST 003</v>
      </c>
      <c r="Q2399" t="s">
        <v>37</v>
      </c>
      <c r="R2399" t="str">
        <f>_xlfn.XLOOKUP(Table2[[#This Row],[kota_hotel]],'Dim Kota Hotel'!$B$2:$B$21,'Dim Kota Hotel'!$A$2:$A$21)</f>
        <v>LOK 011</v>
      </c>
      <c r="S2399" t="s">
        <v>38</v>
      </c>
    </row>
    <row r="2400" spans="1:19" x14ac:dyDescent="0.25">
      <c r="A2400" t="s">
        <v>6448</v>
      </c>
      <c r="B2400" t="str">
        <f>_xlfn.XLOOKUP(Table2[[#This Row],[tanggal_checkin]],Table6[tanggal_checkin],Table6[id_checkin])</f>
        <v>CI 0672</v>
      </c>
      <c r="C2400" t="s">
        <v>11234</v>
      </c>
      <c r="D2400" t="str">
        <f>_xlfn.XLOOKUP(Table2[[#This Row],[tanggal_checkout]],Table4[tanggal_checkout],Table4[id_checkout])</f>
        <v>CO 0675</v>
      </c>
      <c r="E2400" t="s">
        <v>11360</v>
      </c>
      <c r="F2400" s="8">
        <v>0.8941782407407407</v>
      </c>
      <c r="G2400" t="str">
        <f>_xlfn.XLOOKUP(Table2[[#This Row],[nama_tamu]],Table10[nama_tamu],Table10[id_tamu])</f>
        <v>CUS 1106</v>
      </c>
      <c r="H2400" t="s">
        <v>6450</v>
      </c>
      <c r="I2400" t="str">
        <f>_xlfn.XLOOKUP(Table2[[#This Row],[tipe_kamar]],Table12[tipe_kamar],Table12[id_kamar])</f>
        <v>KMR 004</v>
      </c>
      <c r="J2400" t="s">
        <v>47</v>
      </c>
      <c r="K2400">
        <v>2</v>
      </c>
      <c r="L2400">
        <v>479000</v>
      </c>
      <c r="M2400">
        <v>958000</v>
      </c>
      <c r="N2400" t="str">
        <f>_xlfn.XLOOKUP(Table2[[#This Row],[metode_pembayaran]],Table11[metode_pembayaran],Table11[id_pembayaran])</f>
        <v>MP 04</v>
      </c>
      <c r="O2400" t="s">
        <v>53</v>
      </c>
      <c r="P2400" t="str">
        <f>_xlfn.XLOOKUP(Table2[[#This Row],[status_reservasi]],'Dim Status Reservasi'!$B$2:$B$5,'Dim Status Reservasi'!$A$2:$A$5)</f>
        <v>ST 004</v>
      </c>
      <c r="Q2400" t="s">
        <v>48</v>
      </c>
      <c r="R2400" t="str">
        <f>_xlfn.XLOOKUP(Table2[[#This Row],[kota_hotel]],'Dim Kota Hotel'!$B$2:$B$21,'Dim Kota Hotel'!$A$2:$A$21)</f>
        <v>LOK 013</v>
      </c>
      <c r="S2400" t="s">
        <v>160</v>
      </c>
    </row>
    <row r="2401" spans="1:19" x14ac:dyDescent="0.25">
      <c r="A2401" t="s">
        <v>6451</v>
      </c>
      <c r="B2401" t="str">
        <f>_xlfn.XLOOKUP(Table2[[#This Row],[tanggal_checkin]],Table6[tanggal_checkin],Table6[id_checkin])</f>
        <v>CI 0530</v>
      </c>
      <c r="C2401" t="s">
        <v>11240</v>
      </c>
      <c r="D2401" t="str">
        <f>_xlfn.XLOOKUP(Table2[[#This Row],[tanggal_checkout]],Table4[tanggal_checkout],Table4[id_checkout])</f>
        <v>CO 0536</v>
      </c>
      <c r="E2401" t="s">
        <v>11077</v>
      </c>
      <c r="F2401" s="8">
        <v>0.97847222222222219</v>
      </c>
      <c r="G2401" t="str">
        <f>_xlfn.XLOOKUP(Table2[[#This Row],[nama_tamu]],Table10[nama_tamu],Table10[id_tamu])</f>
        <v>CUS 2632</v>
      </c>
      <c r="H2401" t="s">
        <v>5154</v>
      </c>
      <c r="I2401" t="str">
        <f>_xlfn.XLOOKUP(Table2[[#This Row],[tipe_kamar]],Table12[tipe_kamar],Table12[id_kamar])</f>
        <v>KMR 002</v>
      </c>
      <c r="J2401" t="s">
        <v>82</v>
      </c>
      <c r="K2401">
        <v>5</v>
      </c>
      <c r="L2401">
        <v>402000</v>
      </c>
      <c r="M2401">
        <v>2010000</v>
      </c>
      <c r="N2401" t="str">
        <f>_xlfn.XLOOKUP(Table2[[#This Row],[metode_pembayaran]],Table11[metode_pembayaran],Table11[id_pembayaran])</f>
        <v>MP 03</v>
      </c>
      <c r="O2401" t="s">
        <v>36</v>
      </c>
      <c r="P2401" t="str">
        <f>_xlfn.XLOOKUP(Table2[[#This Row],[status_reservasi]],'Dim Status Reservasi'!$B$2:$B$5,'Dim Status Reservasi'!$A$2:$A$5)</f>
        <v>ST 004</v>
      </c>
      <c r="Q2401" t="s">
        <v>48</v>
      </c>
      <c r="R2401" t="str">
        <f>_xlfn.XLOOKUP(Table2[[#This Row],[kota_hotel]],'Dim Kota Hotel'!$B$2:$B$21,'Dim Kota Hotel'!$A$2:$A$21)</f>
        <v>LOK 015</v>
      </c>
      <c r="S2401" t="s">
        <v>233</v>
      </c>
    </row>
    <row r="2402" spans="1:19" x14ac:dyDescent="0.25">
      <c r="A2402" t="s">
        <v>6453</v>
      </c>
      <c r="B2402" t="str">
        <f>_xlfn.XLOOKUP(Table2[[#This Row],[tanggal_checkin]],Table6[tanggal_checkin],Table6[id_checkin])</f>
        <v>CI 0672</v>
      </c>
      <c r="C2402" t="s">
        <v>11234</v>
      </c>
      <c r="D2402" t="str">
        <f>_xlfn.XLOOKUP(Table2[[#This Row],[tanggal_checkout]],Table4[tanggal_checkout],Table4[id_checkout])</f>
        <v>CO 0678</v>
      </c>
      <c r="E2402" t="s">
        <v>11172</v>
      </c>
      <c r="F2402" s="8">
        <v>2.9594907407407407E-2</v>
      </c>
      <c r="G2402" t="str">
        <f>_xlfn.XLOOKUP(Table2[[#This Row],[nama_tamu]],Table10[nama_tamu],Table10[id_tamu])</f>
        <v>CUS 3987</v>
      </c>
      <c r="H2402" t="s">
        <v>6455</v>
      </c>
      <c r="I2402" t="str">
        <f>_xlfn.XLOOKUP(Table2[[#This Row],[tipe_kamar]],Table12[tipe_kamar],Table12[id_kamar])</f>
        <v>KMR 001</v>
      </c>
      <c r="J2402" t="s">
        <v>23</v>
      </c>
      <c r="K2402">
        <v>5</v>
      </c>
      <c r="L2402">
        <v>619000</v>
      </c>
      <c r="M2402">
        <v>3095000</v>
      </c>
      <c r="N2402" t="str">
        <f>_xlfn.XLOOKUP(Table2[[#This Row],[metode_pembayaran]],Table11[metode_pembayaran],Table11[id_pembayaran])</f>
        <v>MP 06</v>
      </c>
      <c r="O2402" t="s">
        <v>17</v>
      </c>
      <c r="P2402" t="str">
        <f>_xlfn.XLOOKUP(Table2[[#This Row],[status_reservasi]],'Dim Status Reservasi'!$B$2:$B$5,'Dim Status Reservasi'!$A$2:$A$5)</f>
        <v>ST 004</v>
      </c>
      <c r="Q2402" t="s">
        <v>48</v>
      </c>
      <c r="R2402" t="str">
        <f>_xlfn.XLOOKUP(Table2[[#This Row],[kota_hotel]],'Dim Kota Hotel'!$B$2:$B$21,'Dim Kota Hotel'!$A$2:$A$21)</f>
        <v>LOK 005</v>
      </c>
      <c r="S2402" t="s">
        <v>43</v>
      </c>
    </row>
    <row r="2403" spans="1:19" x14ac:dyDescent="0.25">
      <c r="A2403" t="s">
        <v>6456</v>
      </c>
      <c r="B2403" t="str">
        <f>_xlfn.XLOOKUP(Table2[[#This Row],[tanggal_checkin]],Table6[tanggal_checkin],Table6[id_checkin])</f>
        <v>CI 0587</v>
      </c>
      <c r="C2403" t="s">
        <v>10984</v>
      </c>
      <c r="D2403" t="str">
        <f>_xlfn.XLOOKUP(Table2[[#This Row],[tanggal_checkout]],Table4[tanggal_checkout],Table4[id_checkout])</f>
        <v>CO 0589</v>
      </c>
      <c r="E2403" t="s">
        <v>11027</v>
      </c>
      <c r="F2403" s="8">
        <v>0.42103009259259261</v>
      </c>
      <c r="G2403" t="str">
        <f>_xlfn.XLOOKUP(Table2[[#This Row],[nama_tamu]],Table10[nama_tamu],Table10[id_tamu])</f>
        <v>CUS 3268</v>
      </c>
      <c r="H2403" t="s">
        <v>6457</v>
      </c>
      <c r="I2403" t="str">
        <f>_xlfn.XLOOKUP(Table2[[#This Row],[tipe_kamar]],Table12[tipe_kamar],Table12[id_kamar])</f>
        <v>KMR 001</v>
      </c>
      <c r="J2403" t="s">
        <v>23</v>
      </c>
      <c r="K2403">
        <v>1</v>
      </c>
      <c r="L2403">
        <v>570000</v>
      </c>
      <c r="M2403">
        <v>570000</v>
      </c>
      <c r="N2403" t="str">
        <f>_xlfn.XLOOKUP(Table2[[#This Row],[metode_pembayaran]],Table11[metode_pembayaran],Table11[id_pembayaran])</f>
        <v>MP 03</v>
      </c>
      <c r="O2403" t="s">
        <v>36</v>
      </c>
      <c r="P2403" t="str">
        <f>_xlfn.XLOOKUP(Table2[[#This Row],[status_reservasi]],'Dim Status Reservasi'!$B$2:$B$5,'Dim Status Reservasi'!$A$2:$A$5)</f>
        <v>ST 003</v>
      </c>
      <c r="Q2403" t="s">
        <v>37</v>
      </c>
      <c r="R2403" t="str">
        <f>_xlfn.XLOOKUP(Table2[[#This Row],[kota_hotel]],'Dim Kota Hotel'!$B$2:$B$21,'Dim Kota Hotel'!$A$2:$A$21)</f>
        <v>LOK 012</v>
      </c>
      <c r="S2403" t="s">
        <v>25</v>
      </c>
    </row>
    <row r="2404" spans="1:19" x14ac:dyDescent="0.25">
      <c r="A2404" t="s">
        <v>6458</v>
      </c>
      <c r="B2404" t="str">
        <f>_xlfn.XLOOKUP(Table2[[#This Row],[tanggal_checkin]],Table6[tanggal_checkin],Table6[id_checkin])</f>
        <v>CI 0565</v>
      </c>
      <c r="C2404" t="s">
        <v>11253</v>
      </c>
      <c r="D2404" t="str">
        <f>_xlfn.XLOOKUP(Table2[[#This Row],[tanggal_checkout]],Table4[tanggal_checkout],Table4[id_checkout])</f>
        <v>CO 0566</v>
      </c>
      <c r="E2404" t="s">
        <v>12004</v>
      </c>
      <c r="F2404" s="8">
        <v>0.28740740740740739</v>
      </c>
      <c r="G2404" t="str">
        <f>_xlfn.XLOOKUP(Table2[[#This Row],[nama_tamu]],Table10[nama_tamu],Table10[id_tamu])</f>
        <v>CUS 1576</v>
      </c>
      <c r="H2404" t="s">
        <v>6459</v>
      </c>
      <c r="I2404" t="str">
        <f>_xlfn.XLOOKUP(Table2[[#This Row],[tipe_kamar]],Table12[tipe_kamar],Table12[id_kamar])</f>
        <v>KMR 001</v>
      </c>
      <c r="J2404" t="s">
        <v>23</v>
      </c>
      <c r="K2404">
        <v>1</v>
      </c>
      <c r="L2404">
        <v>633000</v>
      </c>
      <c r="M2404">
        <v>633000</v>
      </c>
      <c r="N2404" t="str">
        <f>_xlfn.XLOOKUP(Table2[[#This Row],[metode_pembayaran]],Table11[metode_pembayaran],Table11[id_pembayaran])</f>
        <v>MP 02</v>
      </c>
      <c r="O2404" t="s">
        <v>30</v>
      </c>
      <c r="P2404" t="str">
        <f>_xlfn.XLOOKUP(Table2[[#This Row],[status_reservasi]],'Dim Status Reservasi'!$B$2:$B$5,'Dim Status Reservasi'!$A$2:$A$5)</f>
        <v>ST 004</v>
      </c>
      <c r="Q2404" t="s">
        <v>48</v>
      </c>
      <c r="R2404" t="str">
        <f>_xlfn.XLOOKUP(Table2[[#This Row],[kota_hotel]],'Dim Kota Hotel'!$B$2:$B$21,'Dim Kota Hotel'!$A$2:$A$21)</f>
        <v>LOK 002</v>
      </c>
      <c r="S2404" t="s">
        <v>60</v>
      </c>
    </row>
    <row r="2405" spans="1:19" x14ac:dyDescent="0.25">
      <c r="A2405" t="s">
        <v>6460</v>
      </c>
      <c r="B2405" t="str">
        <f>_xlfn.XLOOKUP(Table2[[#This Row],[tanggal_checkin]],Table6[tanggal_checkin],Table6[id_checkin])</f>
        <v>CI 0752</v>
      </c>
      <c r="C2405" t="s">
        <v>11075</v>
      </c>
      <c r="D2405" t="str">
        <f>_xlfn.XLOOKUP(Table2[[#This Row],[tanggal_checkout]],Table4[tanggal_checkout],Table4[id_checkout])</f>
        <v>CO 0760</v>
      </c>
      <c r="E2405" t="s">
        <v>11173</v>
      </c>
      <c r="F2405" s="8">
        <v>0.48136574074074073</v>
      </c>
      <c r="G2405" t="str">
        <f>_xlfn.XLOOKUP(Table2[[#This Row],[nama_tamu]],Table10[nama_tamu],Table10[id_tamu])</f>
        <v>CUS 1322</v>
      </c>
      <c r="H2405" t="s">
        <v>6461</v>
      </c>
      <c r="I2405" t="str">
        <f>_xlfn.XLOOKUP(Table2[[#This Row],[tipe_kamar]],Table12[tipe_kamar],Table12[id_kamar])</f>
        <v>KMR 003</v>
      </c>
      <c r="J2405" t="s">
        <v>64</v>
      </c>
      <c r="K2405">
        <v>6</v>
      </c>
      <c r="L2405">
        <v>1105000</v>
      </c>
      <c r="M2405">
        <v>6630000</v>
      </c>
      <c r="N2405" t="str">
        <f>_xlfn.XLOOKUP(Table2[[#This Row],[metode_pembayaran]],Table11[metode_pembayaran],Table11[id_pembayaran])</f>
        <v>MP 05</v>
      </c>
      <c r="O2405" t="s">
        <v>72</v>
      </c>
      <c r="P2405" t="str">
        <f>_xlfn.XLOOKUP(Table2[[#This Row],[status_reservasi]],'Dim Status Reservasi'!$B$2:$B$5,'Dim Status Reservasi'!$A$2:$A$5)</f>
        <v>ST 001</v>
      </c>
      <c r="Q2405" t="s">
        <v>214</v>
      </c>
      <c r="R2405" t="str">
        <f>_xlfn.XLOOKUP(Table2[[#This Row],[kota_hotel]],'Dim Kota Hotel'!$B$2:$B$21,'Dim Kota Hotel'!$A$2:$A$21)</f>
        <v>LOK 010</v>
      </c>
      <c r="S2405" t="s">
        <v>226</v>
      </c>
    </row>
    <row r="2406" spans="1:19" x14ac:dyDescent="0.25">
      <c r="A2406" t="s">
        <v>6462</v>
      </c>
      <c r="B2406" t="str">
        <f>_xlfn.XLOOKUP(Table2[[#This Row],[tanggal_checkin]],Table6[tanggal_checkin],Table6[id_checkin])</f>
        <v>CI 0406</v>
      </c>
      <c r="C2406" t="s">
        <v>11355</v>
      </c>
      <c r="D2406" t="str">
        <f>_xlfn.XLOOKUP(Table2[[#This Row],[tanggal_checkout]],Table4[tanggal_checkout],Table4[id_checkout])</f>
        <v>CO 0408</v>
      </c>
      <c r="E2406" t="s">
        <v>11183</v>
      </c>
      <c r="F2406" s="8">
        <v>0.65287037037037032</v>
      </c>
      <c r="G2406" t="str">
        <f>_xlfn.XLOOKUP(Table2[[#This Row],[nama_tamu]],Table10[nama_tamu],Table10[id_tamu])</f>
        <v>CUS 2481</v>
      </c>
      <c r="H2406" t="s">
        <v>6463</v>
      </c>
      <c r="I2406" t="str">
        <f>_xlfn.XLOOKUP(Table2[[#This Row],[tipe_kamar]],Table12[tipe_kamar],Table12[id_kamar])</f>
        <v>KMR 001</v>
      </c>
      <c r="J2406" t="s">
        <v>23</v>
      </c>
      <c r="K2406">
        <v>1</v>
      </c>
      <c r="L2406">
        <v>618000</v>
      </c>
      <c r="M2406">
        <v>618000</v>
      </c>
      <c r="N2406" t="str">
        <f>_xlfn.XLOOKUP(Table2[[#This Row],[metode_pembayaran]],Table11[metode_pembayaran],Table11[id_pembayaran])</f>
        <v>MP 01</v>
      </c>
      <c r="O2406" t="s">
        <v>24</v>
      </c>
      <c r="P2406" t="str">
        <f>_xlfn.XLOOKUP(Table2[[#This Row],[status_reservasi]],'Dim Status Reservasi'!$B$2:$B$5,'Dim Status Reservasi'!$A$2:$A$5)</f>
        <v>ST 003</v>
      </c>
      <c r="Q2406" t="s">
        <v>37</v>
      </c>
      <c r="R2406" t="str">
        <f>_xlfn.XLOOKUP(Table2[[#This Row],[kota_hotel]],'Dim Kota Hotel'!$B$2:$B$21,'Dim Kota Hotel'!$A$2:$A$21)</f>
        <v>LOK 019</v>
      </c>
      <c r="S2406" t="s">
        <v>133</v>
      </c>
    </row>
    <row r="2407" spans="1:19" x14ac:dyDescent="0.25">
      <c r="A2407" t="s">
        <v>6464</v>
      </c>
      <c r="B2407" t="str">
        <f>_xlfn.XLOOKUP(Table2[[#This Row],[tanggal_checkin]],Table6[tanggal_checkin],Table6[id_checkin])</f>
        <v>CI 0458</v>
      </c>
      <c r="C2407" t="s">
        <v>12044</v>
      </c>
      <c r="D2407" t="str">
        <f>_xlfn.XLOOKUP(Table2[[#This Row],[tanggal_checkout]],Table4[tanggal_checkout],Table4[id_checkout])</f>
        <v>CO 0462</v>
      </c>
      <c r="E2407" t="s">
        <v>12000</v>
      </c>
      <c r="F2407" s="8">
        <v>0.51880787037037035</v>
      </c>
      <c r="G2407" t="str">
        <f>_xlfn.XLOOKUP(Table2[[#This Row],[nama_tamu]],Table10[nama_tamu],Table10[id_tamu])</f>
        <v>CUS 0749</v>
      </c>
      <c r="H2407" t="s">
        <v>6465</v>
      </c>
      <c r="I2407" t="str">
        <f>_xlfn.XLOOKUP(Table2[[#This Row],[tipe_kamar]],Table12[tipe_kamar],Table12[id_kamar])</f>
        <v>KMR 002</v>
      </c>
      <c r="J2407" t="s">
        <v>82</v>
      </c>
      <c r="K2407">
        <v>2</v>
      </c>
      <c r="L2407">
        <v>335000</v>
      </c>
      <c r="M2407">
        <v>670000</v>
      </c>
      <c r="N2407" t="str">
        <f>_xlfn.XLOOKUP(Table2[[#This Row],[metode_pembayaran]],Table11[metode_pembayaran],Table11[id_pembayaran])</f>
        <v>MP 06</v>
      </c>
      <c r="O2407" t="s">
        <v>17</v>
      </c>
      <c r="P2407" t="str">
        <f>_xlfn.XLOOKUP(Table2[[#This Row],[status_reservasi]],'Dim Status Reservasi'!$B$2:$B$5,'Dim Status Reservasi'!$A$2:$A$5)</f>
        <v>ST 003</v>
      </c>
      <c r="Q2407" t="s">
        <v>37</v>
      </c>
      <c r="R2407" t="str">
        <f>_xlfn.XLOOKUP(Table2[[#This Row],[kota_hotel]],'Dim Kota Hotel'!$B$2:$B$21,'Dim Kota Hotel'!$A$2:$A$21)</f>
        <v>LOK 013</v>
      </c>
      <c r="S2407" t="s">
        <v>160</v>
      </c>
    </row>
    <row r="2408" spans="1:19" x14ac:dyDescent="0.25">
      <c r="A2408" t="s">
        <v>6466</v>
      </c>
      <c r="B2408" t="str">
        <f>_xlfn.XLOOKUP(Table2[[#This Row],[tanggal_checkin]],Table6[tanggal_checkin],Table6[id_checkin])</f>
        <v>CI 0569</v>
      </c>
      <c r="C2408" t="s">
        <v>11696</v>
      </c>
      <c r="D2408" t="str">
        <f>_xlfn.XLOOKUP(Table2[[#This Row],[tanggal_checkout]],Table4[tanggal_checkout],Table4[id_checkout])</f>
        <v>CO 0573</v>
      </c>
      <c r="E2408" t="s">
        <v>11262</v>
      </c>
      <c r="F2408" s="8">
        <v>0.88285879629629627</v>
      </c>
      <c r="G2408" t="str">
        <f>_xlfn.XLOOKUP(Table2[[#This Row],[nama_tamu]],Table10[nama_tamu],Table10[id_tamu])</f>
        <v>CUS 2537</v>
      </c>
      <c r="H2408" t="s">
        <v>6467</v>
      </c>
      <c r="I2408" t="str">
        <f>_xlfn.XLOOKUP(Table2[[#This Row],[tipe_kamar]],Table12[tipe_kamar],Table12[id_kamar])</f>
        <v>KMR 004</v>
      </c>
      <c r="J2408" t="s">
        <v>47</v>
      </c>
      <c r="K2408">
        <v>4</v>
      </c>
      <c r="L2408">
        <v>428000</v>
      </c>
      <c r="M2408">
        <v>1712000</v>
      </c>
      <c r="N2408" t="str">
        <f>_xlfn.XLOOKUP(Table2[[#This Row],[metode_pembayaran]],Table11[metode_pembayaran],Table11[id_pembayaran])</f>
        <v>MP 01</v>
      </c>
      <c r="O2408" t="s">
        <v>24</v>
      </c>
      <c r="P2408" t="str">
        <f>_xlfn.XLOOKUP(Table2[[#This Row],[status_reservasi]],'Dim Status Reservasi'!$B$2:$B$5,'Dim Status Reservasi'!$A$2:$A$5)</f>
        <v>ST 004</v>
      </c>
      <c r="Q2408" t="s">
        <v>48</v>
      </c>
      <c r="R2408" t="str">
        <f>_xlfn.XLOOKUP(Table2[[#This Row],[kota_hotel]],'Dim Kota Hotel'!$B$2:$B$21,'Dim Kota Hotel'!$A$2:$A$21)</f>
        <v>LOK 007</v>
      </c>
      <c r="S2408" t="s">
        <v>145</v>
      </c>
    </row>
    <row r="2409" spans="1:19" x14ac:dyDescent="0.25">
      <c r="A2409" t="s">
        <v>6468</v>
      </c>
      <c r="B2409" t="str">
        <f>_xlfn.XLOOKUP(Table2[[#This Row],[tanggal_checkin]],Table6[tanggal_checkin],Table6[id_checkin])</f>
        <v>CI 1067</v>
      </c>
      <c r="C2409" t="s">
        <v>11762</v>
      </c>
      <c r="D2409" t="str">
        <f>_xlfn.XLOOKUP(Table2[[#This Row],[tanggal_checkout]],Table4[tanggal_checkout],Table4[id_checkout])</f>
        <v>CO 1077</v>
      </c>
      <c r="E2409" t="s">
        <v>11884</v>
      </c>
      <c r="F2409" s="8">
        <v>6.446759259259259E-2</v>
      </c>
      <c r="G2409" t="str">
        <f>_xlfn.XLOOKUP(Table2[[#This Row],[nama_tamu]],Table10[nama_tamu],Table10[id_tamu])</f>
        <v>CUS 1823</v>
      </c>
      <c r="H2409" t="s">
        <v>6469</v>
      </c>
      <c r="I2409" t="str">
        <f>_xlfn.XLOOKUP(Table2[[#This Row],[tipe_kamar]],Table12[tipe_kamar],Table12[id_kamar])</f>
        <v>KMR 002</v>
      </c>
      <c r="J2409" t="s">
        <v>82</v>
      </c>
      <c r="K2409">
        <v>8</v>
      </c>
      <c r="L2409">
        <v>332000</v>
      </c>
      <c r="M2409">
        <v>2656000</v>
      </c>
      <c r="N2409" t="str">
        <f>_xlfn.XLOOKUP(Table2[[#This Row],[metode_pembayaran]],Table11[metode_pembayaran],Table11[id_pembayaran])</f>
        <v>MP 01</v>
      </c>
      <c r="O2409" t="s">
        <v>24</v>
      </c>
      <c r="P2409" t="str">
        <f>_xlfn.XLOOKUP(Table2[[#This Row],[status_reservasi]],'Dim Status Reservasi'!$B$2:$B$5,'Dim Status Reservasi'!$A$2:$A$5)</f>
        <v>ST 004</v>
      </c>
      <c r="Q2409" t="s">
        <v>48</v>
      </c>
      <c r="R2409" t="str">
        <f>_xlfn.XLOOKUP(Table2[[#This Row],[kota_hotel]],'Dim Kota Hotel'!$B$2:$B$21,'Dim Kota Hotel'!$A$2:$A$21)</f>
        <v>LOK 019</v>
      </c>
      <c r="S2409" t="s">
        <v>133</v>
      </c>
    </row>
    <row r="2410" spans="1:19" x14ac:dyDescent="0.25">
      <c r="A2410" t="s">
        <v>6470</v>
      </c>
      <c r="B2410" t="str">
        <f>_xlfn.XLOOKUP(Table2[[#This Row],[tanggal_checkin]],Table6[tanggal_checkin],Table6[id_checkin])</f>
        <v>CI 0002</v>
      </c>
      <c r="C2410" t="s">
        <v>12021</v>
      </c>
      <c r="D2410" t="str">
        <f>_xlfn.XLOOKUP(Table2[[#This Row],[tanggal_checkout]],Table4[tanggal_checkout],Table4[id_checkout])</f>
        <v>CO 0004</v>
      </c>
      <c r="E2410" t="s">
        <v>11685</v>
      </c>
      <c r="F2410" s="8">
        <v>0.73289351851851847</v>
      </c>
      <c r="G2410" t="str">
        <f>_xlfn.XLOOKUP(Table2[[#This Row],[nama_tamu]],Table10[nama_tamu],Table10[id_tamu])</f>
        <v>CUS 0333</v>
      </c>
      <c r="H2410" t="s">
        <v>6472</v>
      </c>
      <c r="I2410" t="str">
        <f>_xlfn.XLOOKUP(Table2[[#This Row],[tipe_kamar]],Table12[tipe_kamar],Table12[id_kamar])</f>
        <v>KMR 001</v>
      </c>
      <c r="J2410" t="s">
        <v>23</v>
      </c>
      <c r="K2410">
        <v>2</v>
      </c>
      <c r="L2410">
        <v>614000</v>
      </c>
      <c r="M2410">
        <v>1228000</v>
      </c>
      <c r="N2410" t="str">
        <f>_xlfn.XLOOKUP(Table2[[#This Row],[metode_pembayaran]],Table11[metode_pembayaran],Table11[id_pembayaran])</f>
        <v>MP 05</v>
      </c>
      <c r="O2410" t="s">
        <v>72</v>
      </c>
      <c r="P2410" t="str">
        <f>_xlfn.XLOOKUP(Table2[[#This Row],[status_reservasi]],'Dim Status Reservasi'!$B$2:$B$5,'Dim Status Reservasi'!$A$2:$A$5)</f>
        <v>ST 003</v>
      </c>
      <c r="Q2410" t="s">
        <v>37</v>
      </c>
      <c r="R2410" t="str">
        <f>_xlfn.XLOOKUP(Table2[[#This Row],[kota_hotel]],'Dim Kota Hotel'!$B$2:$B$21,'Dim Kota Hotel'!$A$2:$A$21)</f>
        <v>LOK 017</v>
      </c>
      <c r="S2410" t="s">
        <v>84</v>
      </c>
    </row>
    <row r="2411" spans="1:19" x14ac:dyDescent="0.25">
      <c r="A2411" t="s">
        <v>6473</v>
      </c>
      <c r="B2411" t="str">
        <f>_xlfn.XLOOKUP(Table2[[#This Row],[tanggal_checkin]],Table6[tanggal_checkin],Table6[id_checkin])</f>
        <v>CI 0623</v>
      </c>
      <c r="C2411" t="s">
        <v>11281</v>
      </c>
      <c r="D2411" t="str">
        <f>_xlfn.XLOOKUP(Table2[[#This Row],[tanggal_checkout]],Table4[tanggal_checkout],Table4[id_checkout])</f>
        <v>CO 0625</v>
      </c>
      <c r="E2411" t="s">
        <v>11163</v>
      </c>
      <c r="F2411" s="8">
        <v>0.91280092592592588</v>
      </c>
      <c r="G2411" t="str">
        <f>_xlfn.XLOOKUP(Table2[[#This Row],[nama_tamu]],Table10[nama_tamu],Table10[id_tamu])</f>
        <v>CUS 3440</v>
      </c>
      <c r="H2411" t="s">
        <v>6475</v>
      </c>
      <c r="I2411" t="str">
        <f>_xlfn.XLOOKUP(Table2[[#This Row],[tipe_kamar]],Table12[tipe_kamar],Table12[id_kamar])</f>
        <v>KMR 001</v>
      </c>
      <c r="J2411" t="s">
        <v>23</v>
      </c>
      <c r="K2411">
        <v>2</v>
      </c>
      <c r="L2411">
        <v>675000</v>
      </c>
      <c r="M2411">
        <v>1350000</v>
      </c>
      <c r="N2411" t="str">
        <f>_xlfn.XLOOKUP(Table2[[#This Row],[metode_pembayaran]],Table11[metode_pembayaran],Table11[id_pembayaran])</f>
        <v>MP 04</v>
      </c>
      <c r="O2411" t="s">
        <v>53</v>
      </c>
      <c r="P2411" t="str">
        <f>_xlfn.XLOOKUP(Table2[[#This Row],[status_reservasi]],'Dim Status Reservasi'!$B$2:$B$5,'Dim Status Reservasi'!$A$2:$A$5)</f>
        <v>ST 004</v>
      </c>
      <c r="Q2411" t="s">
        <v>48</v>
      </c>
      <c r="R2411" t="str">
        <f>_xlfn.XLOOKUP(Table2[[#This Row],[kota_hotel]],'Dim Kota Hotel'!$B$2:$B$21,'Dim Kota Hotel'!$A$2:$A$21)</f>
        <v>LOK 015</v>
      </c>
      <c r="S2411" t="s">
        <v>233</v>
      </c>
    </row>
    <row r="2412" spans="1:19" x14ac:dyDescent="0.25">
      <c r="A2412" t="s">
        <v>6476</v>
      </c>
      <c r="B2412" t="str">
        <f>_xlfn.XLOOKUP(Table2[[#This Row],[tanggal_checkin]],Table6[tanggal_checkin],Table6[id_checkin])</f>
        <v>CI 0827</v>
      </c>
      <c r="C2412" t="s">
        <v>11038</v>
      </c>
      <c r="D2412" t="str">
        <f>_xlfn.XLOOKUP(Table2[[#This Row],[tanggal_checkout]],Table4[tanggal_checkout],Table4[id_checkout])</f>
        <v>CO 0840</v>
      </c>
      <c r="E2412" t="s">
        <v>10961</v>
      </c>
      <c r="F2412" s="8">
        <v>4.8310185185185185E-2</v>
      </c>
      <c r="G2412" t="str">
        <f>_xlfn.XLOOKUP(Table2[[#This Row],[nama_tamu]],Table10[nama_tamu],Table10[id_tamu])</f>
        <v>CUS 1159</v>
      </c>
      <c r="H2412" t="s">
        <v>6477</v>
      </c>
      <c r="I2412" t="str">
        <f>_xlfn.XLOOKUP(Table2[[#This Row],[tipe_kamar]],Table12[tipe_kamar],Table12[id_kamar])</f>
        <v>KMR 003</v>
      </c>
      <c r="J2412" t="s">
        <v>64</v>
      </c>
      <c r="K2412">
        <v>9</v>
      </c>
      <c r="L2412">
        <v>1365000</v>
      </c>
      <c r="M2412">
        <v>12285000</v>
      </c>
      <c r="N2412" t="str">
        <f>_xlfn.XLOOKUP(Table2[[#This Row],[metode_pembayaran]],Table11[metode_pembayaran],Table11[id_pembayaran])</f>
        <v>MP 05</v>
      </c>
      <c r="O2412" t="s">
        <v>72</v>
      </c>
      <c r="P2412" t="str">
        <f>_xlfn.XLOOKUP(Table2[[#This Row],[status_reservasi]],'Dim Status Reservasi'!$B$2:$B$5,'Dim Status Reservasi'!$A$2:$A$5)</f>
        <v>ST 003</v>
      </c>
      <c r="Q2412" t="s">
        <v>37</v>
      </c>
      <c r="R2412" t="str">
        <f>_xlfn.XLOOKUP(Table2[[#This Row],[kota_hotel]],'Dim Kota Hotel'!$B$2:$B$21,'Dim Kota Hotel'!$A$2:$A$21)</f>
        <v>LOK 012</v>
      </c>
      <c r="S2412" t="s">
        <v>25</v>
      </c>
    </row>
    <row r="2413" spans="1:19" x14ac:dyDescent="0.25">
      <c r="A2413" t="s">
        <v>6478</v>
      </c>
      <c r="B2413" t="str">
        <f>_xlfn.XLOOKUP(Table2[[#This Row],[tanggal_checkin]],Table6[tanggal_checkin],Table6[id_checkin])</f>
        <v>CI 0379</v>
      </c>
      <c r="C2413" t="s">
        <v>11298</v>
      </c>
      <c r="D2413" t="str">
        <f>_xlfn.XLOOKUP(Table2[[#This Row],[tanggal_checkout]],Table4[tanggal_checkout],Table4[id_checkout])</f>
        <v>CO 0389</v>
      </c>
      <c r="E2413" t="s">
        <v>11176</v>
      </c>
      <c r="F2413" s="8">
        <v>5.7407407407407407E-2</v>
      </c>
      <c r="G2413" t="str">
        <f>_xlfn.XLOOKUP(Table2[[#This Row],[nama_tamu]],Table10[nama_tamu],Table10[id_tamu])</f>
        <v>CUS 1020</v>
      </c>
      <c r="H2413" t="s">
        <v>6480</v>
      </c>
      <c r="I2413" t="str">
        <f>_xlfn.XLOOKUP(Table2[[#This Row],[tipe_kamar]],Table12[tipe_kamar],Table12[id_kamar])</f>
        <v>KMR 001</v>
      </c>
      <c r="J2413" t="s">
        <v>23</v>
      </c>
      <c r="K2413">
        <v>9</v>
      </c>
      <c r="L2413">
        <v>632000</v>
      </c>
      <c r="M2413">
        <v>5688000</v>
      </c>
      <c r="N2413" t="str">
        <f>_xlfn.XLOOKUP(Table2[[#This Row],[metode_pembayaran]],Table11[metode_pembayaran],Table11[id_pembayaran])</f>
        <v>MP 02</v>
      </c>
      <c r="O2413" t="s">
        <v>30</v>
      </c>
      <c r="P2413" t="str">
        <f>_xlfn.XLOOKUP(Table2[[#This Row],[status_reservasi]],'Dim Status Reservasi'!$B$2:$B$5,'Dim Status Reservasi'!$A$2:$A$5)</f>
        <v>ST 003</v>
      </c>
      <c r="Q2413" t="s">
        <v>37</v>
      </c>
      <c r="R2413" t="str">
        <f>_xlfn.XLOOKUP(Table2[[#This Row],[kota_hotel]],'Dim Kota Hotel'!$B$2:$B$21,'Dim Kota Hotel'!$A$2:$A$21)</f>
        <v>LOK 012</v>
      </c>
      <c r="S2413" t="s">
        <v>25</v>
      </c>
    </row>
    <row r="2414" spans="1:19" x14ac:dyDescent="0.25">
      <c r="A2414" t="s">
        <v>6481</v>
      </c>
      <c r="B2414" t="str">
        <f>_xlfn.XLOOKUP(Table2[[#This Row],[tanggal_checkin]],Table6[tanggal_checkin],Table6[id_checkin])</f>
        <v>CI 0633</v>
      </c>
      <c r="C2414" t="s">
        <v>11223</v>
      </c>
      <c r="D2414" t="str">
        <f>_xlfn.XLOOKUP(Table2[[#This Row],[tanggal_checkout]],Table4[tanggal_checkout],Table4[id_checkout])</f>
        <v>CO 0638</v>
      </c>
      <c r="E2414" t="s">
        <v>11800</v>
      </c>
      <c r="F2414" s="8">
        <v>0.46342592592592591</v>
      </c>
      <c r="G2414" t="str">
        <f>_xlfn.XLOOKUP(Table2[[#This Row],[nama_tamu]],Table10[nama_tamu],Table10[id_tamu])</f>
        <v>CUS 3155</v>
      </c>
      <c r="H2414" t="s">
        <v>6482</v>
      </c>
      <c r="I2414" t="str">
        <f>_xlfn.XLOOKUP(Table2[[#This Row],[tipe_kamar]],Table12[tipe_kamar],Table12[id_kamar])</f>
        <v>KMR 001</v>
      </c>
      <c r="J2414" t="s">
        <v>23</v>
      </c>
      <c r="K2414">
        <v>5</v>
      </c>
      <c r="L2414">
        <v>671000</v>
      </c>
      <c r="M2414">
        <v>3355000</v>
      </c>
      <c r="N2414" t="str">
        <f>_xlfn.XLOOKUP(Table2[[#This Row],[metode_pembayaran]],Table11[metode_pembayaran],Table11[id_pembayaran])</f>
        <v>MP 06</v>
      </c>
      <c r="O2414" t="s">
        <v>17</v>
      </c>
      <c r="P2414" t="str">
        <f>_xlfn.XLOOKUP(Table2[[#This Row],[status_reservasi]],'Dim Status Reservasi'!$B$2:$B$5,'Dim Status Reservasi'!$A$2:$A$5)</f>
        <v>ST 002</v>
      </c>
      <c r="Q2414" t="s">
        <v>124</v>
      </c>
      <c r="R2414" t="str">
        <f>_xlfn.XLOOKUP(Table2[[#This Row],[kota_hotel]],'Dim Kota Hotel'!$B$2:$B$21,'Dim Kota Hotel'!$A$2:$A$21)</f>
        <v>LOK 014</v>
      </c>
      <c r="S2414" t="s">
        <v>222</v>
      </c>
    </row>
    <row r="2415" spans="1:19" x14ac:dyDescent="0.25">
      <c r="A2415" t="s">
        <v>6483</v>
      </c>
      <c r="B2415" t="str">
        <f>_xlfn.XLOOKUP(Table2[[#This Row],[tanggal_checkin]],Table6[tanggal_checkin],Table6[id_checkin])</f>
        <v>CI 0678</v>
      </c>
      <c r="C2415" t="s">
        <v>11723</v>
      </c>
      <c r="D2415" t="str">
        <f>_xlfn.XLOOKUP(Table2[[#This Row],[tanggal_checkout]],Table4[tanggal_checkout],Table4[id_checkout])</f>
        <v>CO 0684</v>
      </c>
      <c r="E2415" t="s">
        <v>11214</v>
      </c>
      <c r="F2415" s="8">
        <v>0.6443402777777778</v>
      </c>
      <c r="G2415" t="str">
        <f>_xlfn.XLOOKUP(Table2[[#This Row],[nama_tamu]],Table10[nama_tamu],Table10[id_tamu])</f>
        <v>CUS 0660</v>
      </c>
      <c r="H2415" t="s">
        <v>6484</v>
      </c>
      <c r="I2415" t="str">
        <f>_xlfn.XLOOKUP(Table2[[#This Row],[tipe_kamar]],Table12[tipe_kamar],Table12[id_kamar])</f>
        <v>KMR 004</v>
      </c>
      <c r="J2415" t="s">
        <v>47</v>
      </c>
      <c r="K2415">
        <v>5</v>
      </c>
      <c r="L2415">
        <v>450000</v>
      </c>
      <c r="M2415">
        <v>2250000</v>
      </c>
      <c r="N2415" t="str">
        <f>_xlfn.XLOOKUP(Table2[[#This Row],[metode_pembayaran]],Table11[metode_pembayaran],Table11[id_pembayaran])</f>
        <v>MP 03</v>
      </c>
      <c r="O2415" t="s">
        <v>36</v>
      </c>
      <c r="P2415" t="str">
        <f>_xlfn.XLOOKUP(Table2[[#This Row],[status_reservasi]],'Dim Status Reservasi'!$B$2:$B$5,'Dim Status Reservasi'!$A$2:$A$5)</f>
        <v>ST 004</v>
      </c>
      <c r="Q2415" t="s">
        <v>48</v>
      </c>
      <c r="R2415" t="str">
        <f>_xlfn.XLOOKUP(Table2[[#This Row],[kota_hotel]],'Dim Kota Hotel'!$B$2:$B$21,'Dim Kota Hotel'!$A$2:$A$21)</f>
        <v>LOK 011</v>
      </c>
      <c r="S2415" t="s">
        <v>38</v>
      </c>
    </row>
    <row r="2416" spans="1:19" x14ac:dyDescent="0.25">
      <c r="A2416" t="s">
        <v>6485</v>
      </c>
      <c r="B2416" t="str">
        <f>_xlfn.XLOOKUP(Table2[[#This Row],[tanggal_checkin]],Table6[tanggal_checkin],Table6[id_checkin])</f>
        <v>CI 0661</v>
      </c>
      <c r="C2416" t="s">
        <v>11950</v>
      </c>
      <c r="D2416" t="str">
        <f>_xlfn.XLOOKUP(Table2[[#This Row],[tanggal_checkout]],Table4[tanggal_checkout],Table4[id_checkout])</f>
        <v>CO 0666</v>
      </c>
      <c r="E2416" t="s">
        <v>11436</v>
      </c>
      <c r="F2416" s="8">
        <v>1.3726851851851851E-2</v>
      </c>
      <c r="G2416" t="str">
        <f>_xlfn.XLOOKUP(Table2[[#This Row],[nama_tamu]],Table10[nama_tamu],Table10[id_tamu])</f>
        <v>CUS 1061</v>
      </c>
      <c r="H2416" t="s">
        <v>6487</v>
      </c>
      <c r="I2416" t="str">
        <f>_xlfn.XLOOKUP(Table2[[#This Row],[tipe_kamar]],Table12[tipe_kamar],Table12[id_kamar])</f>
        <v>KMR 003</v>
      </c>
      <c r="J2416" t="s">
        <v>64</v>
      </c>
      <c r="K2416">
        <v>4</v>
      </c>
      <c r="L2416">
        <v>1130000</v>
      </c>
      <c r="M2416">
        <v>4520000</v>
      </c>
      <c r="N2416" t="str">
        <f>_xlfn.XLOOKUP(Table2[[#This Row],[metode_pembayaran]],Table11[metode_pembayaran],Table11[id_pembayaran])</f>
        <v>MP 06</v>
      </c>
      <c r="O2416" t="s">
        <v>17</v>
      </c>
      <c r="P2416" t="str">
        <f>_xlfn.XLOOKUP(Table2[[#This Row],[status_reservasi]],'Dim Status Reservasi'!$B$2:$B$5,'Dim Status Reservasi'!$A$2:$A$5)</f>
        <v>ST 003</v>
      </c>
      <c r="Q2416" t="s">
        <v>37</v>
      </c>
      <c r="R2416" t="str">
        <f>_xlfn.XLOOKUP(Table2[[#This Row],[kota_hotel]],'Dim Kota Hotel'!$B$2:$B$21,'Dim Kota Hotel'!$A$2:$A$21)</f>
        <v>LOK 004</v>
      </c>
      <c r="S2416" t="s">
        <v>49</v>
      </c>
    </row>
    <row r="2417" spans="1:19" x14ac:dyDescent="0.25">
      <c r="A2417" t="s">
        <v>6488</v>
      </c>
      <c r="B2417" t="str">
        <f>_xlfn.XLOOKUP(Table2[[#This Row],[tanggal_checkin]],Table6[tanggal_checkin],Table6[id_checkin])</f>
        <v>CI 0470</v>
      </c>
      <c r="C2417" t="s">
        <v>11614</v>
      </c>
      <c r="D2417" t="str">
        <f>_xlfn.XLOOKUP(Table2[[#This Row],[tanggal_checkout]],Table4[tanggal_checkout],Table4[id_checkout])</f>
        <v>CO 0480</v>
      </c>
      <c r="E2417" t="s">
        <v>11678</v>
      </c>
      <c r="F2417" s="8">
        <v>0.41701388888888891</v>
      </c>
      <c r="G2417" t="str">
        <f>_xlfn.XLOOKUP(Table2[[#This Row],[nama_tamu]],Table10[nama_tamu],Table10[id_tamu])</f>
        <v>CUS 1479</v>
      </c>
      <c r="H2417" t="s">
        <v>6490</v>
      </c>
      <c r="I2417" t="str">
        <f>_xlfn.XLOOKUP(Table2[[#This Row],[tipe_kamar]],Table12[tipe_kamar],Table12[id_kamar])</f>
        <v>KMR 003</v>
      </c>
      <c r="J2417" t="s">
        <v>64</v>
      </c>
      <c r="K2417">
        <v>9</v>
      </c>
      <c r="L2417">
        <v>1174000</v>
      </c>
      <c r="M2417">
        <v>10566000</v>
      </c>
      <c r="N2417" t="str">
        <f>_xlfn.XLOOKUP(Table2[[#This Row],[metode_pembayaran]],Table11[metode_pembayaran],Table11[id_pembayaran])</f>
        <v>MP 01</v>
      </c>
      <c r="O2417" t="s">
        <v>24</v>
      </c>
      <c r="P2417" t="str">
        <f>_xlfn.XLOOKUP(Table2[[#This Row],[status_reservasi]],'Dim Status Reservasi'!$B$2:$B$5,'Dim Status Reservasi'!$A$2:$A$5)</f>
        <v>ST 002</v>
      </c>
      <c r="Q2417" t="s">
        <v>124</v>
      </c>
      <c r="R2417" t="str">
        <f>_xlfn.XLOOKUP(Table2[[#This Row],[kota_hotel]],'Dim Kota Hotel'!$B$2:$B$21,'Dim Kota Hotel'!$A$2:$A$21)</f>
        <v>LOK 003</v>
      </c>
      <c r="S2417" t="s">
        <v>106</v>
      </c>
    </row>
    <row r="2418" spans="1:19" x14ac:dyDescent="0.25">
      <c r="A2418" t="s">
        <v>6491</v>
      </c>
      <c r="B2418" t="str">
        <f>_xlfn.XLOOKUP(Table2[[#This Row],[tanggal_checkin]],Table6[tanggal_checkin],Table6[id_checkin])</f>
        <v>CI 0953</v>
      </c>
      <c r="C2418" t="s">
        <v>11701</v>
      </c>
      <c r="D2418" t="str">
        <f>_xlfn.XLOOKUP(Table2[[#This Row],[tanggal_checkout]],Table4[tanggal_checkout],Table4[id_checkout])</f>
        <v>CO 0962</v>
      </c>
      <c r="E2418" t="s">
        <v>11626</v>
      </c>
      <c r="F2418" s="8">
        <v>0.22333333333333333</v>
      </c>
      <c r="G2418" t="str">
        <f>_xlfn.XLOOKUP(Table2[[#This Row],[nama_tamu]],Table10[nama_tamu],Table10[id_tamu])</f>
        <v>CUS 0139</v>
      </c>
      <c r="H2418" t="s">
        <v>11134</v>
      </c>
      <c r="I2418" t="str">
        <f>_xlfn.XLOOKUP(Table2[[#This Row],[tipe_kamar]],Table12[tipe_kamar],Table12[id_kamar])</f>
        <v>KMR 003</v>
      </c>
      <c r="J2418" t="s">
        <v>64</v>
      </c>
      <c r="K2418">
        <v>6</v>
      </c>
      <c r="L2418">
        <v>1299000</v>
      </c>
      <c r="M2418">
        <v>7794000</v>
      </c>
      <c r="N2418" t="str">
        <f>_xlfn.XLOOKUP(Table2[[#This Row],[metode_pembayaran]],Table11[metode_pembayaran],Table11[id_pembayaran])</f>
        <v>MP 06</v>
      </c>
      <c r="O2418" t="s">
        <v>17</v>
      </c>
      <c r="P2418" t="str">
        <f>_xlfn.XLOOKUP(Table2[[#This Row],[status_reservasi]],'Dim Status Reservasi'!$B$2:$B$5,'Dim Status Reservasi'!$A$2:$A$5)</f>
        <v>ST 004</v>
      </c>
      <c r="Q2418" t="s">
        <v>48</v>
      </c>
      <c r="R2418" t="str">
        <f>_xlfn.XLOOKUP(Table2[[#This Row],[kota_hotel]],'Dim Kota Hotel'!$B$2:$B$21,'Dim Kota Hotel'!$A$2:$A$21)</f>
        <v>LOK 016</v>
      </c>
      <c r="S2418" t="s">
        <v>117</v>
      </c>
    </row>
    <row r="2419" spans="1:19" x14ac:dyDescent="0.25">
      <c r="A2419" t="s">
        <v>6492</v>
      </c>
      <c r="B2419" t="str">
        <f>_xlfn.XLOOKUP(Table2[[#This Row],[tanggal_checkin]],Table6[tanggal_checkin],Table6[id_checkin])</f>
        <v>CI 0976</v>
      </c>
      <c r="C2419" t="s">
        <v>11151</v>
      </c>
      <c r="D2419" t="str">
        <f>_xlfn.XLOOKUP(Table2[[#This Row],[tanggal_checkout]],Table4[tanggal_checkout],Table4[id_checkout])</f>
        <v>CO 0981</v>
      </c>
      <c r="E2419" t="s">
        <v>11152</v>
      </c>
      <c r="F2419" s="8">
        <v>0.88989583333333333</v>
      </c>
      <c r="G2419" t="str">
        <f>_xlfn.XLOOKUP(Table2[[#This Row],[nama_tamu]],Table10[nama_tamu],Table10[id_tamu])</f>
        <v>CUS 0507</v>
      </c>
      <c r="H2419" t="s">
        <v>6493</v>
      </c>
      <c r="I2419" t="str">
        <f>_xlfn.XLOOKUP(Table2[[#This Row],[tipe_kamar]],Table12[tipe_kamar],Table12[id_kamar])</f>
        <v>KMR 003</v>
      </c>
      <c r="J2419" t="s">
        <v>64</v>
      </c>
      <c r="K2419">
        <v>2</v>
      </c>
      <c r="L2419">
        <v>1258000</v>
      </c>
      <c r="M2419">
        <v>2516000</v>
      </c>
      <c r="N2419" t="str">
        <f>_xlfn.XLOOKUP(Table2[[#This Row],[metode_pembayaran]],Table11[metode_pembayaran],Table11[id_pembayaran])</f>
        <v>MP 06</v>
      </c>
      <c r="O2419" t="s">
        <v>17</v>
      </c>
      <c r="P2419" t="str">
        <f>_xlfn.XLOOKUP(Table2[[#This Row],[status_reservasi]],'Dim Status Reservasi'!$B$2:$B$5,'Dim Status Reservasi'!$A$2:$A$5)</f>
        <v>ST 003</v>
      </c>
      <c r="Q2419" t="s">
        <v>37</v>
      </c>
      <c r="R2419" t="str">
        <f>_xlfn.XLOOKUP(Table2[[#This Row],[kota_hotel]],'Dim Kota Hotel'!$B$2:$B$21,'Dim Kota Hotel'!$A$2:$A$21)</f>
        <v>LOK 011</v>
      </c>
      <c r="S2419" t="s">
        <v>38</v>
      </c>
    </row>
    <row r="2420" spans="1:19" x14ac:dyDescent="0.25">
      <c r="A2420" t="s">
        <v>6494</v>
      </c>
      <c r="B2420" t="str">
        <f>_xlfn.XLOOKUP(Table2[[#This Row],[tanggal_checkin]],Table6[tanggal_checkin],Table6[id_checkin])</f>
        <v>CI 0465</v>
      </c>
      <c r="C2420" t="s">
        <v>12022</v>
      </c>
      <c r="D2420" t="str">
        <f>_xlfn.XLOOKUP(Table2[[#This Row],[tanggal_checkout]],Table4[tanggal_checkout],Table4[id_checkout])</f>
        <v>CO 0473</v>
      </c>
      <c r="E2420" t="s">
        <v>11219</v>
      </c>
      <c r="F2420" s="8">
        <v>9.6944444444444444E-2</v>
      </c>
      <c r="G2420" t="str">
        <f>_xlfn.XLOOKUP(Table2[[#This Row],[nama_tamu]],Table10[nama_tamu],Table10[id_tamu])</f>
        <v>CUS 1147</v>
      </c>
      <c r="H2420" t="s">
        <v>6496</v>
      </c>
      <c r="I2420" t="str">
        <f>_xlfn.XLOOKUP(Table2[[#This Row],[tipe_kamar]],Table12[tipe_kamar],Table12[id_kamar])</f>
        <v>KMR 001</v>
      </c>
      <c r="J2420" t="s">
        <v>23</v>
      </c>
      <c r="K2420">
        <v>7</v>
      </c>
      <c r="L2420">
        <v>687000</v>
      </c>
      <c r="M2420">
        <v>4809000</v>
      </c>
      <c r="N2420" t="str">
        <f>_xlfn.XLOOKUP(Table2[[#This Row],[metode_pembayaran]],Table11[metode_pembayaran],Table11[id_pembayaran])</f>
        <v>MP 03</v>
      </c>
      <c r="O2420" t="s">
        <v>36</v>
      </c>
      <c r="P2420" t="str">
        <f>_xlfn.XLOOKUP(Table2[[#This Row],[status_reservasi]],'Dim Status Reservasi'!$B$2:$B$5,'Dim Status Reservasi'!$A$2:$A$5)</f>
        <v>ST 004</v>
      </c>
      <c r="Q2420" t="s">
        <v>48</v>
      </c>
      <c r="R2420" t="str">
        <f>_xlfn.XLOOKUP(Table2[[#This Row],[kota_hotel]],'Dim Kota Hotel'!$B$2:$B$21,'Dim Kota Hotel'!$A$2:$A$21)</f>
        <v>LOK 010</v>
      </c>
      <c r="S2420" t="s">
        <v>226</v>
      </c>
    </row>
    <row r="2421" spans="1:19" x14ac:dyDescent="0.25">
      <c r="A2421" t="s">
        <v>6497</v>
      </c>
      <c r="B2421" t="str">
        <f>_xlfn.XLOOKUP(Table2[[#This Row],[tanggal_checkin]],Table6[tanggal_checkin],Table6[id_checkin])</f>
        <v>CI 0581</v>
      </c>
      <c r="C2421" t="s">
        <v>11026</v>
      </c>
      <c r="D2421" t="str">
        <f>_xlfn.XLOOKUP(Table2[[#This Row],[tanggal_checkout]],Table4[tanggal_checkout],Table4[id_checkout])</f>
        <v>CO 0582</v>
      </c>
      <c r="E2421" t="s">
        <v>11106</v>
      </c>
      <c r="F2421" s="8">
        <v>0.71950231481481486</v>
      </c>
      <c r="G2421" t="str">
        <f>_xlfn.XLOOKUP(Table2[[#This Row],[nama_tamu]],Table10[nama_tamu],Table10[id_tamu])</f>
        <v>CUS 1233</v>
      </c>
      <c r="H2421" t="s">
        <v>6498</v>
      </c>
      <c r="I2421" t="str">
        <f>_xlfn.XLOOKUP(Table2[[#This Row],[tipe_kamar]],Table12[tipe_kamar],Table12[id_kamar])</f>
        <v>KMR 004</v>
      </c>
      <c r="J2421" t="s">
        <v>47</v>
      </c>
      <c r="K2421">
        <v>1</v>
      </c>
      <c r="L2421">
        <v>491000</v>
      </c>
      <c r="M2421">
        <v>491000</v>
      </c>
      <c r="N2421" t="str">
        <f>_xlfn.XLOOKUP(Table2[[#This Row],[metode_pembayaran]],Table11[metode_pembayaran],Table11[id_pembayaran])</f>
        <v>MP 06</v>
      </c>
      <c r="O2421" t="s">
        <v>17</v>
      </c>
      <c r="P2421" t="str">
        <f>_xlfn.XLOOKUP(Table2[[#This Row],[status_reservasi]],'Dim Status Reservasi'!$B$2:$B$5,'Dim Status Reservasi'!$A$2:$A$5)</f>
        <v>ST 004</v>
      </c>
      <c r="Q2421" t="s">
        <v>48</v>
      </c>
      <c r="R2421" t="str">
        <f>_xlfn.XLOOKUP(Table2[[#This Row],[kota_hotel]],'Dim Kota Hotel'!$B$2:$B$21,'Dim Kota Hotel'!$A$2:$A$21)</f>
        <v>LOK 017</v>
      </c>
      <c r="S2421" t="s">
        <v>84</v>
      </c>
    </row>
    <row r="2422" spans="1:19" x14ac:dyDescent="0.25">
      <c r="A2422" t="s">
        <v>6499</v>
      </c>
      <c r="B2422" t="str">
        <f>_xlfn.XLOOKUP(Table2[[#This Row],[tanggal_checkin]],Table6[tanggal_checkin],Table6[id_checkin])</f>
        <v>CI 0421</v>
      </c>
      <c r="C2422" t="s">
        <v>11230</v>
      </c>
      <c r="D2422" t="str">
        <f>_xlfn.XLOOKUP(Table2[[#This Row],[tanggal_checkout]],Table4[tanggal_checkout],Table4[id_checkout])</f>
        <v>CO 0424</v>
      </c>
      <c r="E2422" t="s">
        <v>11065</v>
      </c>
      <c r="F2422" s="8">
        <v>0.2764699074074074</v>
      </c>
      <c r="G2422" t="str">
        <f>_xlfn.XLOOKUP(Table2[[#This Row],[nama_tamu]],Table10[nama_tamu],Table10[id_tamu])</f>
        <v>CUS 2099</v>
      </c>
      <c r="H2422" t="s">
        <v>6501</v>
      </c>
      <c r="I2422" t="str">
        <f>_xlfn.XLOOKUP(Table2[[#This Row],[tipe_kamar]],Table12[tipe_kamar],Table12[id_kamar])</f>
        <v>KMR 001</v>
      </c>
      <c r="J2422" t="s">
        <v>23</v>
      </c>
      <c r="K2422">
        <v>1</v>
      </c>
      <c r="L2422">
        <v>671000</v>
      </c>
      <c r="M2422">
        <v>671000</v>
      </c>
      <c r="N2422" t="str">
        <f>_xlfn.XLOOKUP(Table2[[#This Row],[metode_pembayaran]],Table11[metode_pembayaran],Table11[id_pembayaran])</f>
        <v>MP 01</v>
      </c>
      <c r="O2422" t="s">
        <v>24</v>
      </c>
      <c r="P2422" t="str">
        <f>_xlfn.XLOOKUP(Table2[[#This Row],[status_reservasi]],'Dim Status Reservasi'!$B$2:$B$5,'Dim Status Reservasi'!$A$2:$A$5)</f>
        <v>ST 004</v>
      </c>
      <c r="Q2422" t="s">
        <v>48</v>
      </c>
      <c r="R2422" t="str">
        <f>_xlfn.XLOOKUP(Table2[[#This Row],[kota_hotel]],'Dim Kota Hotel'!$B$2:$B$21,'Dim Kota Hotel'!$A$2:$A$21)</f>
        <v>LOK 005</v>
      </c>
      <c r="S2422" t="s">
        <v>43</v>
      </c>
    </row>
    <row r="2423" spans="1:19" x14ac:dyDescent="0.25">
      <c r="A2423" t="s">
        <v>6502</v>
      </c>
      <c r="B2423" t="str">
        <f>_xlfn.XLOOKUP(Table2[[#This Row],[tanggal_checkin]],Table6[tanggal_checkin],Table6[id_checkin])</f>
        <v>CI 0318</v>
      </c>
      <c r="C2423" t="s">
        <v>11666</v>
      </c>
      <c r="D2423" t="str">
        <f>_xlfn.XLOOKUP(Table2[[#This Row],[tanggal_checkout]],Table4[tanggal_checkout],Table4[id_checkout])</f>
        <v>CO 0323</v>
      </c>
      <c r="E2423" t="s">
        <v>11784</v>
      </c>
      <c r="F2423" s="8">
        <v>0.34587962962962965</v>
      </c>
      <c r="G2423" t="str">
        <f>_xlfn.XLOOKUP(Table2[[#This Row],[nama_tamu]],Table10[nama_tamu],Table10[id_tamu])</f>
        <v>CUS 0139</v>
      </c>
      <c r="H2423" t="s">
        <v>11134</v>
      </c>
      <c r="I2423" t="str">
        <f>_xlfn.XLOOKUP(Table2[[#This Row],[tipe_kamar]],Table12[tipe_kamar],Table12[id_kamar])</f>
        <v>KMR 002</v>
      </c>
      <c r="J2423" t="s">
        <v>82</v>
      </c>
      <c r="K2423">
        <v>6</v>
      </c>
      <c r="L2423">
        <v>354000</v>
      </c>
      <c r="M2423">
        <v>2124000</v>
      </c>
      <c r="N2423" t="str">
        <f>_xlfn.XLOOKUP(Table2[[#This Row],[metode_pembayaran]],Table11[metode_pembayaran],Table11[id_pembayaran])</f>
        <v>MP 02</v>
      </c>
      <c r="O2423" t="s">
        <v>30</v>
      </c>
      <c r="P2423" t="str">
        <f>_xlfn.XLOOKUP(Table2[[#This Row],[status_reservasi]],'Dim Status Reservasi'!$B$2:$B$5,'Dim Status Reservasi'!$A$2:$A$5)</f>
        <v>ST 004</v>
      </c>
      <c r="Q2423" t="s">
        <v>48</v>
      </c>
      <c r="R2423" t="str">
        <f>_xlfn.XLOOKUP(Table2[[#This Row],[kota_hotel]],'Dim Kota Hotel'!$B$2:$B$21,'Dim Kota Hotel'!$A$2:$A$21)</f>
        <v>LOK 014</v>
      </c>
      <c r="S2423" t="s">
        <v>222</v>
      </c>
    </row>
    <row r="2424" spans="1:19" x14ac:dyDescent="0.25">
      <c r="A2424" t="s">
        <v>6503</v>
      </c>
      <c r="B2424" t="str">
        <f>_xlfn.XLOOKUP(Table2[[#This Row],[tanggal_checkin]],Table6[tanggal_checkin],Table6[id_checkin])</f>
        <v>CI 0386</v>
      </c>
      <c r="C2424" t="s">
        <v>11199</v>
      </c>
      <c r="D2424" t="str">
        <f>_xlfn.XLOOKUP(Table2[[#This Row],[tanggal_checkout]],Table4[tanggal_checkout],Table4[id_checkout])</f>
        <v>CO 0396</v>
      </c>
      <c r="E2424" t="s">
        <v>11695</v>
      </c>
      <c r="F2424" s="8">
        <v>0.27483796296296298</v>
      </c>
      <c r="G2424" t="str">
        <f>_xlfn.XLOOKUP(Table2[[#This Row],[nama_tamu]],Table10[nama_tamu],Table10[id_tamu])</f>
        <v>CUS 3716</v>
      </c>
      <c r="H2424" t="s">
        <v>6505</v>
      </c>
      <c r="I2424" t="str">
        <f>_xlfn.XLOOKUP(Table2[[#This Row],[tipe_kamar]],Table12[tipe_kamar],Table12[id_kamar])</f>
        <v>KMR 002</v>
      </c>
      <c r="J2424" t="s">
        <v>82</v>
      </c>
      <c r="K2424">
        <v>9</v>
      </c>
      <c r="L2424">
        <v>341000</v>
      </c>
      <c r="M2424">
        <v>3069000</v>
      </c>
      <c r="N2424" t="str">
        <f>_xlfn.XLOOKUP(Table2[[#This Row],[metode_pembayaran]],Table11[metode_pembayaran],Table11[id_pembayaran])</f>
        <v>MP 05</v>
      </c>
      <c r="O2424" t="s">
        <v>72</v>
      </c>
      <c r="P2424" t="str">
        <f>_xlfn.XLOOKUP(Table2[[#This Row],[status_reservasi]],'Dim Status Reservasi'!$B$2:$B$5,'Dim Status Reservasi'!$A$2:$A$5)</f>
        <v>ST 003</v>
      </c>
      <c r="Q2424" t="s">
        <v>37</v>
      </c>
      <c r="R2424" t="str">
        <f>_xlfn.XLOOKUP(Table2[[#This Row],[kota_hotel]],'Dim Kota Hotel'!$B$2:$B$21,'Dim Kota Hotel'!$A$2:$A$21)</f>
        <v>LOK 009</v>
      </c>
      <c r="S2424" t="s">
        <v>19</v>
      </c>
    </row>
    <row r="2425" spans="1:19" x14ac:dyDescent="0.25">
      <c r="A2425" t="s">
        <v>6506</v>
      </c>
      <c r="B2425" t="str">
        <f>_xlfn.XLOOKUP(Table2[[#This Row],[tanggal_checkin]],Table6[tanggal_checkin],Table6[id_checkin])</f>
        <v>CI 0960</v>
      </c>
      <c r="C2425" t="s">
        <v>11612</v>
      </c>
      <c r="D2425" t="str">
        <f>_xlfn.XLOOKUP(Table2[[#This Row],[tanggal_checkout]],Table4[tanggal_checkout],Table4[id_checkout])</f>
        <v>CO 0968</v>
      </c>
      <c r="E2425" t="s">
        <v>11051</v>
      </c>
      <c r="F2425" s="8">
        <v>0.81275462962962963</v>
      </c>
      <c r="G2425" t="str">
        <f>_xlfn.XLOOKUP(Table2[[#This Row],[nama_tamu]],Table10[nama_tamu],Table10[id_tamu])</f>
        <v>CUS 1173</v>
      </c>
      <c r="H2425" t="s">
        <v>6507</v>
      </c>
      <c r="I2425" t="str">
        <f>_xlfn.XLOOKUP(Table2[[#This Row],[tipe_kamar]],Table12[tipe_kamar],Table12[id_kamar])</f>
        <v>KMR 004</v>
      </c>
      <c r="J2425" t="s">
        <v>47</v>
      </c>
      <c r="K2425">
        <v>5</v>
      </c>
      <c r="L2425">
        <v>442000</v>
      </c>
      <c r="M2425">
        <v>2210000</v>
      </c>
      <c r="N2425" t="str">
        <f>_xlfn.XLOOKUP(Table2[[#This Row],[metode_pembayaran]],Table11[metode_pembayaran],Table11[id_pembayaran])</f>
        <v>MP 02</v>
      </c>
      <c r="O2425" t="s">
        <v>30</v>
      </c>
      <c r="P2425" t="str">
        <f>_xlfn.XLOOKUP(Table2[[#This Row],[status_reservasi]],'Dim Status Reservasi'!$B$2:$B$5,'Dim Status Reservasi'!$A$2:$A$5)</f>
        <v>ST 004</v>
      </c>
      <c r="Q2425" t="s">
        <v>48</v>
      </c>
      <c r="R2425" t="str">
        <f>_xlfn.XLOOKUP(Table2[[#This Row],[kota_hotel]],'Dim Kota Hotel'!$B$2:$B$21,'Dim Kota Hotel'!$A$2:$A$21)</f>
        <v>LOK 011</v>
      </c>
      <c r="S2425" t="s">
        <v>38</v>
      </c>
    </row>
    <row r="2426" spans="1:19" x14ac:dyDescent="0.25">
      <c r="A2426" t="s">
        <v>6508</v>
      </c>
      <c r="B2426" t="str">
        <f>_xlfn.XLOOKUP(Table2[[#This Row],[tanggal_checkin]],Table6[tanggal_checkin],Table6[id_checkin])</f>
        <v>CI 0510</v>
      </c>
      <c r="C2426" t="s">
        <v>11049</v>
      </c>
      <c r="D2426" t="str">
        <f>_xlfn.XLOOKUP(Table2[[#This Row],[tanggal_checkout]],Table4[tanggal_checkout],Table4[id_checkout])</f>
        <v>CO 0516</v>
      </c>
      <c r="E2426" t="s">
        <v>11866</v>
      </c>
      <c r="F2426" s="8">
        <v>0.60653935185185182</v>
      </c>
      <c r="G2426" t="str">
        <f>_xlfn.XLOOKUP(Table2[[#This Row],[nama_tamu]],Table10[nama_tamu],Table10[id_tamu])</f>
        <v>CUS 1337</v>
      </c>
      <c r="H2426" t="s">
        <v>6509</v>
      </c>
      <c r="I2426" t="str">
        <f>_xlfn.XLOOKUP(Table2[[#This Row],[tipe_kamar]],Table12[tipe_kamar],Table12[id_kamar])</f>
        <v>KMR 002</v>
      </c>
      <c r="J2426" t="s">
        <v>82</v>
      </c>
      <c r="K2426">
        <v>5</v>
      </c>
      <c r="L2426">
        <v>396000</v>
      </c>
      <c r="M2426">
        <v>1980000</v>
      </c>
      <c r="N2426" t="str">
        <f>_xlfn.XLOOKUP(Table2[[#This Row],[metode_pembayaran]],Table11[metode_pembayaran],Table11[id_pembayaran])</f>
        <v>MP 06</v>
      </c>
      <c r="O2426" t="s">
        <v>17</v>
      </c>
      <c r="P2426" t="str">
        <f>_xlfn.XLOOKUP(Table2[[#This Row],[status_reservasi]],'Dim Status Reservasi'!$B$2:$B$5,'Dim Status Reservasi'!$A$2:$A$5)</f>
        <v>ST 004</v>
      </c>
      <c r="Q2426" t="s">
        <v>48</v>
      </c>
      <c r="R2426" t="str">
        <f>_xlfn.XLOOKUP(Table2[[#This Row],[kota_hotel]],'Dim Kota Hotel'!$B$2:$B$21,'Dim Kota Hotel'!$A$2:$A$21)</f>
        <v>LOK 018</v>
      </c>
      <c r="S2426" t="s">
        <v>102</v>
      </c>
    </row>
    <row r="2427" spans="1:19" x14ac:dyDescent="0.25">
      <c r="A2427" t="s">
        <v>6510</v>
      </c>
      <c r="B2427" t="str">
        <f>_xlfn.XLOOKUP(Table2[[#This Row],[tanggal_checkin]],Table6[tanggal_checkin],Table6[id_checkin])</f>
        <v>CI 0736</v>
      </c>
      <c r="C2427" t="s">
        <v>11029</v>
      </c>
      <c r="D2427" t="str">
        <f>_xlfn.XLOOKUP(Table2[[#This Row],[tanggal_checkout]],Table4[tanggal_checkout],Table4[id_checkout])</f>
        <v>CO 0746</v>
      </c>
      <c r="E2427" t="s">
        <v>11893</v>
      </c>
      <c r="F2427" s="8">
        <v>0.95769675925925923</v>
      </c>
      <c r="G2427" t="str">
        <f>_xlfn.XLOOKUP(Table2[[#This Row],[nama_tamu]],Table10[nama_tamu],Table10[id_tamu])</f>
        <v>CUS 1062</v>
      </c>
      <c r="H2427" t="s">
        <v>6511</v>
      </c>
      <c r="I2427" t="str">
        <f>_xlfn.XLOOKUP(Table2[[#This Row],[tipe_kamar]],Table12[tipe_kamar],Table12[id_kamar])</f>
        <v>KMR 002</v>
      </c>
      <c r="J2427" t="s">
        <v>82</v>
      </c>
      <c r="K2427">
        <v>7</v>
      </c>
      <c r="L2427">
        <v>333000</v>
      </c>
      <c r="M2427">
        <v>2331000</v>
      </c>
      <c r="N2427" t="str">
        <f>_xlfn.XLOOKUP(Table2[[#This Row],[metode_pembayaran]],Table11[metode_pembayaran],Table11[id_pembayaran])</f>
        <v>MP 01</v>
      </c>
      <c r="O2427" t="s">
        <v>24</v>
      </c>
      <c r="P2427" t="str">
        <f>_xlfn.XLOOKUP(Table2[[#This Row],[status_reservasi]],'Dim Status Reservasi'!$B$2:$B$5,'Dim Status Reservasi'!$A$2:$A$5)</f>
        <v>ST 003</v>
      </c>
      <c r="Q2427" t="s">
        <v>37</v>
      </c>
      <c r="R2427" t="str">
        <f>_xlfn.XLOOKUP(Table2[[#This Row],[kota_hotel]],'Dim Kota Hotel'!$B$2:$B$21,'Dim Kota Hotel'!$A$2:$A$21)</f>
        <v>LOK 018</v>
      </c>
      <c r="S2427" t="s">
        <v>102</v>
      </c>
    </row>
    <row r="2428" spans="1:19" x14ac:dyDescent="0.25">
      <c r="A2428" t="s">
        <v>6512</v>
      </c>
      <c r="B2428" t="str">
        <f>_xlfn.XLOOKUP(Table2[[#This Row],[tanggal_checkin]],Table6[tanggal_checkin],Table6[id_checkin])</f>
        <v>CI 1072</v>
      </c>
      <c r="C2428" t="s">
        <v>11524</v>
      </c>
      <c r="D2428" t="str">
        <f>_xlfn.XLOOKUP(Table2[[#This Row],[tanggal_checkout]],Table4[tanggal_checkout],Table4[id_checkout])</f>
        <v>CO 1076</v>
      </c>
      <c r="E2428" t="s">
        <v>12032</v>
      </c>
      <c r="F2428" s="8">
        <v>0.10729166666666666</v>
      </c>
      <c r="G2428" t="str">
        <f>_xlfn.XLOOKUP(Table2[[#This Row],[nama_tamu]],Table10[nama_tamu],Table10[id_tamu])</f>
        <v>CUS 1736</v>
      </c>
      <c r="H2428" t="s">
        <v>6513</v>
      </c>
      <c r="I2428" t="str">
        <f>_xlfn.XLOOKUP(Table2[[#This Row],[tipe_kamar]],Table12[tipe_kamar],Table12[id_kamar])</f>
        <v>KMR 004</v>
      </c>
      <c r="J2428" t="s">
        <v>47</v>
      </c>
      <c r="K2428">
        <v>2</v>
      </c>
      <c r="L2428">
        <v>497000</v>
      </c>
      <c r="M2428">
        <v>994000</v>
      </c>
      <c r="N2428" t="str">
        <f>_xlfn.XLOOKUP(Table2[[#This Row],[metode_pembayaran]],Table11[metode_pembayaran],Table11[id_pembayaran])</f>
        <v>MP 06</v>
      </c>
      <c r="O2428" t="s">
        <v>17</v>
      </c>
      <c r="P2428" t="str">
        <f>_xlfn.XLOOKUP(Table2[[#This Row],[status_reservasi]],'Dim Status Reservasi'!$B$2:$B$5,'Dim Status Reservasi'!$A$2:$A$5)</f>
        <v>ST 003</v>
      </c>
      <c r="Q2428" t="s">
        <v>37</v>
      </c>
      <c r="R2428" t="str">
        <f>_xlfn.XLOOKUP(Table2[[#This Row],[kota_hotel]],'Dim Kota Hotel'!$B$2:$B$21,'Dim Kota Hotel'!$A$2:$A$21)</f>
        <v>LOK 010</v>
      </c>
      <c r="S2428" t="s">
        <v>226</v>
      </c>
    </row>
    <row r="2429" spans="1:19" x14ac:dyDescent="0.25">
      <c r="A2429" t="s">
        <v>6514</v>
      </c>
      <c r="B2429" t="str">
        <f>_xlfn.XLOOKUP(Table2[[#This Row],[tanggal_checkin]],Table6[tanggal_checkin],Table6[id_checkin])</f>
        <v>CI 0686</v>
      </c>
      <c r="C2429" t="s">
        <v>11241</v>
      </c>
      <c r="D2429" t="str">
        <f>_xlfn.XLOOKUP(Table2[[#This Row],[tanggal_checkout]],Table4[tanggal_checkout],Table4[id_checkout])</f>
        <v>CO 0696</v>
      </c>
      <c r="E2429" t="s">
        <v>11336</v>
      </c>
      <c r="F2429" s="8">
        <v>0.48822916666666666</v>
      </c>
      <c r="G2429" t="str">
        <f>_xlfn.XLOOKUP(Table2[[#This Row],[nama_tamu]],Table10[nama_tamu],Table10[id_tamu])</f>
        <v>CUS 0264</v>
      </c>
      <c r="H2429" t="s">
        <v>6515</v>
      </c>
      <c r="I2429" t="str">
        <f>_xlfn.XLOOKUP(Table2[[#This Row],[tipe_kamar]],Table12[tipe_kamar],Table12[id_kamar])</f>
        <v>KMR 004</v>
      </c>
      <c r="J2429" t="s">
        <v>47</v>
      </c>
      <c r="K2429">
        <v>8</v>
      </c>
      <c r="L2429">
        <v>507000</v>
      </c>
      <c r="M2429">
        <v>4056000</v>
      </c>
      <c r="N2429" t="str">
        <f>_xlfn.XLOOKUP(Table2[[#This Row],[metode_pembayaran]],Table11[metode_pembayaran],Table11[id_pembayaran])</f>
        <v>MP 06</v>
      </c>
      <c r="O2429" t="s">
        <v>17</v>
      </c>
      <c r="P2429" t="str">
        <f>_xlfn.XLOOKUP(Table2[[#This Row],[status_reservasi]],'Dim Status Reservasi'!$B$2:$B$5,'Dim Status Reservasi'!$A$2:$A$5)</f>
        <v>ST 003</v>
      </c>
      <c r="Q2429" t="s">
        <v>37</v>
      </c>
      <c r="R2429" t="str">
        <f>_xlfn.XLOOKUP(Table2[[#This Row],[kota_hotel]],'Dim Kota Hotel'!$B$2:$B$21,'Dim Kota Hotel'!$A$2:$A$21)</f>
        <v>LOK 020</v>
      </c>
      <c r="S2429" t="s">
        <v>94</v>
      </c>
    </row>
    <row r="2430" spans="1:19" x14ac:dyDescent="0.25">
      <c r="A2430" t="s">
        <v>6516</v>
      </c>
      <c r="B2430" t="str">
        <f>_xlfn.XLOOKUP(Table2[[#This Row],[tanggal_checkin]],Table6[tanggal_checkin],Table6[id_checkin])</f>
        <v>CI 0365</v>
      </c>
      <c r="C2430" t="s">
        <v>11881</v>
      </c>
      <c r="D2430" t="str">
        <f>_xlfn.XLOOKUP(Table2[[#This Row],[tanggal_checkout]],Table4[tanggal_checkout],Table4[id_checkout])</f>
        <v>CO 0365</v>
      </c>
      <c r="E2430" t="s">
        <v>11875</v>
      </c>
      <c r="F2430" s="8">
        <v>3.3680555555555556E-3</v>
      </c>
      <c r="G2430" t="str">
        <f>_xlfn.XLOOKUP(Table2[[#This Row],[nama_tamu]],Table10[nama_tamu],Table10[id_tamu])</f>
        <v>CUS 1052</v>
      </c>
      <c r="H2430" t="s">
        <v>6518</v>
      </c>
      <c r="I2430" t="str">
        <f>_xlfn.XLOOKUP(Table2[[#This Row],[tipe_kamar]],Table12[tipe_kamar],Table12[id_kamar])</f>
        <v>KMR 002</v>
      </c>
      <c r="J2430" t="s">
        <v>82</v>
      </c>
      <c r="K2430">
        <v>1</v>
      </c>
      <c r="L2430">
        <v>322000</v>
      </c>
      <c r="M2430">
        <v>322000</v>
      </c>
      <c r="N2430" t="str">
        <f>_xlfn.XLOOKUP(Table2[[#This Row],[metode_pembayaran]],Table11[metode_pembayaran],Table11[id_pembayaran])</f>
        <v>MP 02</v>
      </c>
      <c r="O2430" t="s">
        <v>30</v>
      </c>
      <c r="P2430" t="str">
        <f>_xlfn.XLOOKUP(Table2[[#This Row],[status_reservasi]],'Dim Status Reservasi'!$B$2:$B$5,'Dim Status Reservasi'!$A$2:$A$5)</f>
        <v>ST 001</v>
      </c>
      <c r="Q2430" t="s">
        <v>214</v>
      </c>
      <c r="R2430" t="str">
        <f>_xlfn.XLOOKUP(Table2[[#This Row],[kota_hotel]],'Dim Kota Hotel'!$B$2:$B$21,'Dim Kota Hotel'!$A$2:$A$21)</f>
        <v>LOK 005</v>
      </c>
      <c r="S2430" t="s">
        <v>43</v>
      </c>
    </row>
    <row r="2431" spans="1:19" x14ac:dyDescent="0.25">
      <c r="A2431" t="s">
        <v>6519</v>
      </c>
      <c r="B2431" t="str">
        <f>_xlfn.XLOOKUP(Table2[[#This Row],[tanggal_checkin]],Table6[tanggal_checkin],Table6[id_checkin])</f>
        <v>CI 0240</v>
      </c>
      <c r="C2431" t="s">
        <v>11920</v>
      </c>
      <c r="D2431" t="str">
        <f>_xlfn.XLOOKUP(Table2[[#This Row],[tanggal_checkout]],Table4[tanggal_checkout],Table4[id_checkout])</f>
        <v>CO 0242</v>
      </c>
      <c r="E2431" t="s">
        <v>11673</v>
      </c>
      <c r="F2431" s="8">
        <v>0.58711805555555552</v>
      </c>
      <c r="G2431" t="str">
        <f>_xlfn.XLOOKUP(Table2[[#This Row],[nama_tamu]],Table10[nama_tamu],Table10[id_tamu])</f>
        <v>CUS 3273</v>
      </c>
      <c r="H2431" t="s">
        <v>6520</v>
      </c>
      <c r="I2431" t="str">
        <f>_xlfn.XLOOKUP(Table2[[#This Row],[tipe_kamar]],Table12[tipe_kamar],Table12[id_kamar])</f>
        <v>KMR 003</v>
      </c>
      <c r="J2431" t="s">
        <v>64</v>
      </c>
      <c r="K2431">
        <v>4</v>
      </c>
      <c r="L2431">
        <v>1288000</v>
      </c>
      <c r="M2431">
        <v>5152000</v>
      </c>
      <c r="N2431" t="str">
        <f>_xlfn.XLOOKUP(Table2[[#This Row],[metode_pembayaran]],Table11[metode_pembayaran],Table11[id_pembayaran])</f>
        <v>MP 06</v>
      </c>
      <c r="O2431" t="s">
        <v>17</v>
      </c>
      <c r="P2431" t="str">
        <f>_xlfn.XLOOKUP(Table2[[#This Row],[status_reservasi]],'Dim Status Reservasi'!$B$2:$B$5,'Dim Status Reservasi'!$A$2:$A$5)</f>
        <v>ST 002</v>
      </c>
      <c r="Q2431" t="s">
        <v>124</v>
      </c>
      <c r="R2431" t="str">
        <f>_xlfn.XLOOKUP(Table2[[#This Row],[kota_hotel]],'Dim Kota Hotel'!$B$2:$B$21,'Dim Kota Hotel'!$A$2:$A$21)</f>
        <v>LOK 003</v>
      </c>
      <c r="S2431" t="s">
        <v>106</v>
      </c>
    </row>
    <row r="2432" spans="1:19" x14ac:dyDescent="0.25">
      <c r="A2432" t="s">
        <v>6521</v>
      </c>
      <c r="B2432" t="str">
        <f>_xlfn.XLOOKUP(Table2[[#This Row],[tanggal_checkin]],Table6[tanggal_checkin],Table6[id_checkin])</f>
        <v>CI 0638</v>
      </c>
      <c r="C2432" t="s">
        <v>11800</v>
      </c>
      <c r="D2432" t="str">
        <f>_xlfn.XLOOKUP(Table2[[#This Row],[tanggal_checkout]],Table4[tanggal_checkout],Table4[id_checkout])</f>
        <v>CO 0641</v>
      </c>
      <c r="E2432" t="s">
        <v>11795</v>
      </c>
      <c r="F2432" s="8">
        <v>0.54056712962962961</v>
      </c>
      <c r="G2432" t="str">
        <f>_xlfn.XLOOKUP(Table2[[#This Row],[nama_tamu]],Table10[nama_tamu],Table10[id_tamu])</f>
        <v>CUS 0103</v>
      </c>
      <c r="H2432" t="s">
        <v>6522</v>
      </c>
      <c r="I2432" t="str">
        <f>_xlfn.XLOOKUP(Table2[[#This Row],[tipe_kamar]],Table12[tipe_kamar],Table12[id_kamar])</f>
        <v>KMR 002</v>
      </c>
      <c r="J2432" t="s">
        <v>82</v>
      </c>
      <c r="K2432">
        <v>3</v>
      </c>
      <c r="L2432">
        <v>324000</v>
      </c>
      <c r="M2432">
        <v>972000</v>
      </c>
      <c r="N2432" t="str">
        <f>_xlfn.XLOOKUP(Table2[[#This Row],[metode_pembayaran]],Table11[metode_pembayaran],Table11[id_pembayaran])</f>
        <v>MP 06</v>
      </c>
      <c r="O2432" t="s">
        <v>17</v>
      </c>
      <c r="P2432" t="str">
        <f>_xlfn.XLOOKUP(Table2[[#This Row],[status_reservasi]],'Dim Status Reservasi'!$B$2:$B$5,'Dim Status Reservasi'!$A$2:$A$5)</f>
        <v>ST 003</v>
      </c>
      <c r="Q2432" t="s">
        <v>37</v>
      </c>
      <c r="R2432" t="str">
        <f>_xlfn.XLOOKUP(Table2[[#This Row],[kota_hotel]],'Dim Kota Hotel'!$B$2:$B$21,'Dim Kota Hotel'!$A$2:$A$21)</f>
        <v>LOK 004</v>
      </c>
      <c r="S2432" t="s">
        <v>49</v>
      </c>
    </row>
    <row r="2433" spans="1:19" x14ac:dyDescent="0.25">
      <c r="A2433" t="s">
        <v>6523</v>
      </c>
      <c r="B2433" t="str">
        <f>_xlfn.XLOOKUP(Table2[[#This Row],[tanggal_checkin]],Table6[tanggal_checkin],Table6[id_checkin])</f>
        <v>CI 0377</v>
      </c>
      <c r="C2433" t="s">
        <v>11552</v>
      </c>
      <c r="D2433" t="str">
        <f>_xlfn.XLOOKUP(Table2[[#This Row],[tanggal_checkout]],Table4[tanggal_checkout],Table4[id_checkout])</f>
        <v>CO 0383</v>
      </c>
      <c r="E2433" t="s">
        <v>11979</v>
      </c>
      <c r="F2433" s="8">
        <v>0.84685185185185186</v>
      </c>
      <c r="G2433" t="str">
        <f>_xlfn.XLOOKUP(Table2[[#This Row],[nama_tamu]],Table10[nama_tamu],Table10[id_tamu])</f>
        <v>CUS 3359</v>
      </c>
      <c r="H2433" t="s">
        <v>6524</v>
      </c>
      <c r="I2433" t="str">
        <f>_xlfn.XLOOKUP(Table2[[#This Row],[tipe_kamar]],Table12[tipe_kamar],Table12[id_kamar])</f>
        <v>KMR 003</v>
      </c>
      <c r="J2433" t="s">
        <v>64</v>
      </c>
      <c r="K2433">
        <v>5</v>
      </c>
      <c r="L2433">
        <v>1107000</v>
      </c>
      <c r="M2433">
        <v>5535000</v>
      </c>
      <c r="N2433" t="str">
        <f>_xlfn.XLOOKUP(Table2[[#This Row],[metode_pembayaran]],Table11[metode_pembayaran],Table11[id_pembayaran])</f>
        <v>MP 06</v>
      </c>
      <c r="O2433" t="s">
        <v>17</v>
      </c>
      <c r="P2433" t="str">
        <f>_xlfn.XLOOKUP(Table2[[#This Row],[status_reservasi]],'Dim Status Reservasi'!$B$2:$B$5,'Dim Status Reservasi'!$A$2:$A$5)</f>
        <v>ST 003</v>
      </c>
      <c r="Q2433" t="s">
        <v>37</v>
      </c>
      <c r="R2433" t="str">
        <f>_xlfn.XLOOKUP(Table2[[#This Row],[kota_hotel]],'Dim Kota Hotel'!$B$2:$B$21,'Dim Kota Hotel'!$A$2:$A$21)</f>
        <v>LOK 018</v>
      </c>
      <c r="S2433" t="s">
        <v>102</v>
      </c>
    </row>
    <row r="2434" spans="1:19" x14ac:dyDescent="0.25">
      <c r="A2434" t="s">
        <v>6525</v>
      </c>
      <c r="B2434" t="str">
        <f>_xlfn.XLOOKUP(Table2[[#This Row],[tanggal_checkin]],Table6[tanggal_checkin],Table6[id_checkin])</f>
        <v>CI 0692</v>
      </c>
      <c r="C2434" t="s">
        <v>11991</v>
      </c>
      <c r="D2434" t="str">
        <f>_xlfn.XLOOKUP(Table2[[#This Row],[tanggal_checkout]],Table4[tanggal_checkout],Table4[id_checkout])</f>
        <v>CO 0698</v>
      </c>
      <c r="E2434" t="s">
        <v>11662</v>
      </c>
      <c r="F2434" s="8">
        <v>0.47281250000000002</v>
      </c>
      <c r="G2434" t="str">
        <f>_xlfn.XLOOKUP(Table2[[#This Row],[nama_tamu]],Table10[nama_tamu],Table10[id_tamu])</f>
        <v>CUS 1347</v>
      </c>
      <c r="H2434" t="s">
        <v>6526</v>
      </c>
      <c r="I2434" t="str">
        <f>_xlfn.XLOOKUP(Table2[[#This Row],[tipe_kamar]],Table12[tipe_kamar],Table12[id_kamar])</f>
        <v>KMR 004</v>
      </c>
      <c r="J2434" t="s">
        <v>47</v>
      </c>
      <c r="K2434">
        <v>4</v>
      </c>
      <c r="L2434">
        <v>517000</v>
      </c>
      <c r="M2434">
        <v>2068000</v>
      </c>
      <c r="N2434" t="str">
        <f>_xlfn.XLOOKUP(Table2[[#This Row],[metode_pembayaran]],Table11[metode_pembayaran],Table11[id_pembayaran])</f>
        <v>MP 04</v>
      </c>
      <c r="O2434" t="s">
        <v>53</v>
      </c>
      <c r="P2434" t="str">
        <f>_xlfn.XLOOKUP(Table2[[#This Row],[status_reservasi]],'Dim Status Reservasi'!$B$2:$B$5,'Dim Status Reservasi'!$A$2:$A$5)</f>
        <v>ST 004</v>
      </c>
      <c r="Q2434" t="s">
        <v>48</v>
      </c>
      <c r="R2434" t="str">
        <f>_xlfn.XLOOKUP(Table2[[#This Row],[kota_hotel]],'Dim Kota Hotel'!$B$2:$B$21,'Dim Kota Hotel'!$A$2:$A$21)</f>
        <v>LOK 018</v>
      </c>
      <c r="S2434" t="s">
        <v>102</v>
      </c>
    </row>
    <row r="2435" spans="1:19" x14ac:dyDescent="0.25">
      <c r="A2435" t="s">
        <v>6527</v>
      </c>
      <c r="B2435" t="str">
        <f>_xlfn.XLOOKUP(Table2[[#This Row],[tanggal_checkin]],Table6[tanggal_checkin],Table6[id_checkin])</f>
        <v>CI 0401</v>
      </c>
      <c r="C2435" t="s">
        <v>11646</v>
      </c>
      <c r="D2435" t="str">
        <f>_xlfn.XLOOKUP(Table2[[#This Row],[tanggal_checkout]],Table4[tanggal_checkout],Table4[id_checkout])</f>
        <v>CO 0403</v>
      </c>
      <c r="E2435" t="s">
        <v>11744</v>
      </c>
      <c r="F2435" s="8">
        <v>0.64300925925925922</v>
      </c>
      <c r="G2435" t="str">
        <f>_xlfn.XLOOKUP(Table2[[#This Row],[nama_tamu]],Table10[nama_tamu],Table10[id_tamu])</f>
        <v>CUS 0250</v>
      </c>
      <c r="H2435" t="s">
        <v>6528</v>
      </c>
      <c r="I2435" t="str">
        <f>_xlfn.XLOOKUP(Table2[[#This Row],[tipe_kamar]],Table12[tipe_kamar],Table12[id_kamar])</f>
        <v>KMR 004</v>
      </c>
      <c r="J2435" t="s">
        <v>47</v>
      </c>
      <c r="K2435">
        <v>1</v>
      </c>
      <c r="L2435">
        <v>465000</v>
      </c>
      <c r="M2435">
        <v>465000</v>
      </c>
      <c r="N2435" t="str">
        <f>_xlfn.XLOOKUP(Table2[[#This Row],[metode_pembayaran]],Table11[metode_pembayaran],Table11[id_pembayaran])</f>
        <v>MP 03</v>
      </c>
      <c r="O2435" t="s">
        <v>36</v>
      </c>
      <c r="P2435" t="str">
        <f>_xlfn.XLOOKUP(Table2[[#This Row],[status_reservasi]],'Dim Status Reservasi'!$B$2:$B$5,'Dim Status Reservasi'!$A$2:$A$5)</f>
        <v>ST 004</v>
      </c>
      <c r="Q2435" t="s">
        <v>48</v>
      </c>
      <c r="R2435" t="str">
        <f>_xlfn.XLOOKUP(Table2[[#This Row],[kota_hotel]],'Dim Kota Hotel'!$B$2:$B$21,'Dim Kota Hotel'!$A$2:$A$21)</f>
        <v>LOK 016</v>
      </c>
      <c r="S2435" t="s">
        <v>117</v>
      </c>
    </row>
    <row r="2436" spans="1:19" x14ac:dyDescent="0.25">
      <c r="A2436" t="s">
        <v>6529</v>
      </c>
      <c r="B2436" t="str">
        <f>_xlfn.XLOOKUP(Table2[[#This Row],[tanggal_checkin]],Table6[tanggal_checkin],Table6[id_checkin])</f>
        <v>CI 0193</v>
      </c>
      <c r="C2436" t="s">
        <v>11517</v>
      </c>
      <c r="D2436" t="str">
        <f>_xlfn.XLOOKUP(Table2[[#This Row],[tanggal_checkout]],Table4[tanggal_checkout],Table4[id_checkout])</f>
        <v>CO 0200</v>
      </c>
      <c r="E2436" t="s">
        <v>11924</v>
      </c>
      <c r="F2436" s="8">
        <v>0.6538194444444444</v>
      </c>
      <c r="G2436" t="str">
        <f>_xlfn.XLOOKUP(Table2[[#This Row],[nama_tamu]],Table10[nama_tamu],Table10[id_tamu])</f>
        <v>CUS 1277</v>
      </c>
      <c r="H2436" t="s">
        <v>6530</v>
      </c>
      <c r="I2436" t="str">
        <f>_xlfn.XLOOKUP(Table2[[#This Row],[tipe_kamar]],Table12[tipe_kamar],Table12[id_kamar])</f>
        <v>KMR 001</v>
      </c>
      <c r="J2436" t="s">
        <v>23</v>
      </c>
      <c r="K2436">
        <v>6</v>
      </c>
      <c r="L2436">
        <v>645000</v>
      </c>
      <c r="M2436">
        <v>3870000</v>
      </c>
      <c r="N2436" t="str">
        <f>_xlfn.XLOOKUP(Table2[[#This Row],[metode_pembayaran]],Table11[metode_pembayaran],Table11[id_pembayaran])</f>
        <v>MP 04</v>
      </c>
      <c r="O2436" t="s">
        <v>53</v>
      </c>
      <c r="P2436" t="str">
        <f>_xlfn.XLOOKUP(Table2[[#This Row],[status_reservasi]],'Dim Status Reservasi'!$B$2:$B$5,'Dim Status Reservasi'!$A$2:$A$5)</f>
        <v>ST 003</v>
      </c>
      <c r="Q2436" t="s">
        <v>37</v>
      </c>
      <c r="R2436" t="str">
        <f>_xlfn.XLOOKUP(Table2[[#This Row],[kota_hotel]],'Dim Kota Hotel'!$B$2:$B$21,'Dim Kota Hotel'!$A$2:$A$21)</f>
        <v>LOK 004</v>
      </c>
      <c r="S2436" t="s">
        <v>49</v>
      </c>
    </row>
    <row r="2437" spans="1:19" x14ac:dyDescent="0.25">
      <c r="A2437" t="s">
        <v>6531</v>
      </c>
      <c r="B2437" t="str">
        <f>_xlfn.XLOOKUP(Table2[[#This Row],[tanggal_checkin]],Table6[tanggal_checkin],Table6[id_checkin])</f>
        <v>CI 0860</v>
      </c>
      <c r="C2437" t="s">
        <v>11792</v>
      </c>
      <c r="D2437" t="str">
        <f>_xlfn.XLOOKUP(Table2[[#This Row],[tanggal_checkout]],Table4[tanggal_checkout],Table4[id_checkout])</f>
        <v>CO 0864</v>
      </c>
      <c r="E2437" t="s">
        <v>11048</v>
      </c>
      <c r="F2437" s="8">
        <v>0.79114583333333333</v>
      </c>
      <c r="G2437" t="str">
        <f>_xlfn.XLOOKUP(Table2[[#This Row],[nama_tamu]],Table10[nama_tamu],Table10[id_tamu])</f>
        <v>CUS 3776</v>
      </c>
      <c r="H2437" t="s">
        <v>6532</v>
      </c>
      <c r="I2437" t="str">
        <f>_xlfn.XLOOKUP(Table2[[#This Row],[tipe_kamar]],Table12[tipe_kamar],Table12[id_kamar])</f>
        <v>KMR 004</v>
      </c>
      <c r="J2437" t="s">
        <v>47</v>
      </c>
      <c r="K2437">
        <v>2</v>
      </c>
      <c r="L2437">
        <v>465000</v>
      </c>
      <c r="M2437">
        <v>930000</v>
      </c>
      <c r="N2437" t="str">
        <f>_xlfn.XLOOKUP(Table2[[#This Row],[metode_pembayaran]],Table11[metode_pembayaran],Table11[id_pembayaran])</f>
        <v>MP 06</v>
      </c>
      <c r="O2437" t="s">
        <v>17</v>
      </c>
      <c r="P2437" t="str">
        <f>_xlfn.XLOOKUP(Table2[[#This Row],[status_reservasi]],'Dim Status Reservasi'!$B$2:$B$5,'Dim Status Reservasi'!$A$2:$A$5)</f>
        <v>ST 001</v>
      </c>
      <c r="Q2437" t="s">
        <v>214</v>
      </c>
      <c r="R2437" t="str">
        <f>_xlfn.XLOOKUP(Table2[[#This Row],[kota_hotel]],'Dim Kota Hotel'!$B$2:$B$21,'Dim Kota Hotel'!$A$2:$A$21)</f>
        <v>LOK 002</v>
      </c>
      <c r="S2437" t="s">
        <v>60</v>
      </c>
    </row>
    <row r="2438" spans="1:19" x14ac:dyDescent="0.25">
      <c r="A2438" t="s">
        <v>6533</v>
      </c>
      <c r="B2438" t="str">
        <f>_xlfn.XLOOKUP(Table2[[#This Row],[tanggal_checkin]],Table6[tanggal_checkin],Table6[id_checkin])</f>
        <v>CI 0743</v>
      </c>
      <c r="C2438" t="s">
        <v>11893</v>
      </c>
      <c r="D2438" t="str">
        <f>_xlfn.XLOOKUP(Table2[[#This Row],[tanggal_checkout]],Table4[tanggal_checkout],Table4[id_checkout])</f>
        <v>CO 0754</v>
      </c>
      <c r="E2438" t="s">
        <v>11075</v>
      </c>
      <c r="F2438" s="8">
        <v>0.75479166666666664</v>
      </c>
      <c r="G2438" t="str">
        <f>_xlfn.XLOOKUP(Table2[[#This Row],[nama_tamu]],Table10[nama_tamu],Table10[id_tamu])</f>
        <v>CUS 2856</v>
      </c>
      <c r="H2438" t="s">
        <v>6535</v>
      </c>
      <c r="I2438" t="str">
        <f>_xlfn.XLOOKUP(Table2[[#This Row],[tipe_kamar]],Table12[tipe_kamar],Table12[id_kamar])</f>
        <v>KMR 001</v>
      </c>
      <c r="J2438" t="s">
        <v>23</v>
      </c>
      <c r="K2438">
        <v>9</v>
      </c>
      <c r="L2438">
        <v>689000</v>
      </c>
      <c r="M2438">
        <v>6201000</v>
      </c>
      <c r="N2438" t="str">
        <f>_xlfn.XLOOKUP(Table2[[#This Row],[metode_pembayaran]],Table11[metode_pembayaran],Table11[id_pembayaran])</f>
        <v>MP 03</v>
      </c>
      <c r="O2438" t="s">
        <v>36</v>
      </c>
      <c r="P2438" t="str">
        <f>_xlfn.XLOOKUP(Table2[[#This Row],[status_reservasi]],'Dim Status Reservasi'!$B$2:$B$5,'Dim Status Reservasi'!$A$2:$A$5)</f>
        <v>ST 004</v>
      </c>
      <c r="Q2438" t="s">
        <v>48</v>
      </c>
      <c r="R2438" t="str">
        <f>_xlfn.XLOOKUP(Table2[[#This Row],[kota_hotel]],'Dim Kota Hotel'!$B$2:$B$21,'Dim Kota Hotel'!$A$2:$A$21)</f>
        <v>LOK 005</v>
      </c>
      <c r="S2438" t="s">
        <v>43</v>
      </c>
    </row>
    <row r="2439" spans="1:19" x14ac:dyDescent="0.25">
      <c r="A2439" t="s">
        <v>6536</v>
      </c>
      <c r="B2439" t="str">
        <f>_xlfn.XLOOKUP(Table2[[#This Row],[tanggal_checkin]],Table6[tanggal_checkin],Table6[id_checkin])</f>
        <v>CI 0461</v>
      </c>
      <c r="C2439" t="s">
        <v>11648</v>
      </c>
      <c r="D2439" t="str">
        <f>_xlfn.XLOOKUP(Table2[[#This Row],[tanggal_checkout]],Table4[tanggal_checkout],Table4[id_checkout])</f>
        <v>CO 0468</v>
      </c>
      <c r="E2439" t="s">
        <v>11877</v>
      </c>
      <c r="F2439" s="8">
        <v>0.54486111111111113</v>
      </c>
      <c r="G2439" t="str">
        <f>_xlfn.XLOOKUP(Table2[[#This Row],[nama_tamu]],Table10[nama_tamu],Table10[id_tamu])</f>
        <v>CUS 1236</v>
      </c>
      <c r="H2439" t="s">
        <v>6538</v>
      </c>
      <c r="I2439" t="str">
        <f>_xlfn.XLOOKUP(Table2[[#This Row],[tipe_kamar]],Table12[tipe_kamar],Table12[id_kamar])</f>
        <v>KMR 003</v>
      </c>
      <c r="J2439" t="s">
        <v>64</v>
      </c>
      <c r="K2439">
        <v>5</v>
      </c>
      <c r="L2439">
        <v>1121000</v>
      </c>
      <c r="M2439">
        <v>5605000</v>
      </c>
      <c r="N2439" t="str">
        <f>_xlfn.XLOOKUP(Table2[[#This Row],[metode_pembayaran]],Table11[metode_pembayaran],Table11[id_pembayaran])</f>
        <v>MP 03</v>
      </c>
      <c r="O2439" t="s">
        <v>36</v>
      </c>
      <c r="P2439" t="str">
        <f>_xlfn.XLOOKUP(Table2[[#This Row],[status_reservasi]],'Dim Status Reservasi'!$B$2:$B$5,'Dim Status Reservasi'!$A$2:$A$5)</f>
        <v>ST 001</v>
      </c>
      <c r="Q2439" t="s">
        <v>214</v>
      </c>
      <c r="R2439" t="str">
        <f>_xlfn.XLOOKUP(Table2[[#This Row],[kota_hotel]],'Dim Kota Hotel'!$B$2:$B$21,'Dim Kota Hotel'!$A$2:$A$21)</f>
        <v>LOK 004</v>
      </c>
      <c r="S2439" t="s">
        <v>49</v>
      </c>
    </row>
    <row r="2440" spans="1:19" x14ac:dyDescent="0.25">
      <c r="A2440" t="s">
        <v>6539</v>
      </c>
      <c r="B2440" t="str">
        <f>_xlfn.XLOOKUP(Table2[[#This Row],[tanggal_checkin]],Table6[tanggal_checkin],Table6[id_checkin])</f>
        <v>CI 0683</v>
      </c>
      <c r="C2440" t="s">
        <v>11738</v>
      </c>
      <c r="D2440" t="str">
        <f>_xlfn.XLOOKUP(Table2[[#This Row],[tanggal_checkout]],Table4[tanggal_checkout],Table4[id_checkout])</f>
        <v>CO 0687</v>
      </c>
      <c r="E2440" t="s">
        <v>11341</v>
      </c>
      <c r="F2440" s="8">
        <v>0.43267361111111113</v>
      </c>
      <c r="G2440" t="str">
        <f>_xlfn.XLOOKUP(Table2[[#This Row],[nama_tamu]],Table10[nama_tamu],Table10[id_tamu])</f>
        <v>CUS 2350</v>
      </c>
      <c r="H2440" t="s">
        <v>6541</v>
      </c>
      <c r="I2440" t="str">
        <f>_xlfn.XLOOKUP(Table2[[#This Row],[tipe_kamar]],Table12[tipe_kamar],Table12[id_kamar])</f>
        <v>KMR 002</v>
      </c>
      <c r="J2440" t="s">
        <v>82</v>
      </c>
      <c r="K2440">
        <v>2</v>
      </c>
      <c r="L2440">
        <v>322000</v>
      </c>
      <c r="M2440">
        <v>644000</v>
      </c>
      <c r="N2440" t="str">
        <f>_xlfn.XLOOKUP(Table2[[#This Row],[metode_pembayaran]],Table11[metode_pembayaran],Table11[id_pembayaran])</f>
        <v>MP 05</v>
      </c>
      <c r="O2440" t="s">
        <v>72</v>
      </c>
      <c r="P2440" t="str">
        <f>_xlfn.XLOOKUP(Table2[[#This Row],[status_reservasi]],'Dim Status Reservasi'!$B$2:$B$5,'Dim Status Reservasi'!$A$2:$A$5)</f>
        <v>ST 001</v>
      </c>
      <c r="Q2440" t="s">
        <v>214</v>
      </c>
      <c r="R2440" t="str">
        <f>_xlfn.XLOOKUP(Table2[[#This Row],[kota_hotel]],'Dim Kota Hotel'!$B$2:$B$21,'Dim Kota Hotel'!$A$2:$A$21)</f>
        <v>LOK 007</v>
      </c>
      <c r="S2440" t="s">
        <v>145</v>
      </c>
    </row>
    <row r="2441" spans="1:19" x14ac:dyDescent="0.25">
      <c r="A2441" t="s">
        <v>6542</v>
      </c>
      <c r="B2441" t="str">
        <f>_xlfn.XLOOKUP(Table2[[#This Row],[tanggal_checkin]],Table6[tanggal_checkin],Table6[id_checkin])</f>
        <v>CI 0550</v>
      </c>
      <c r="C2441" t="s">
        <v>11811</v>
      </c>
      <c r="D2441" t="str">
        <f>_xlfn.XLOOKUP(Table2[[#This Row],[tanggal_checkout]],Table4[tanggal_checkout],Table4[id_checkout])</f>
        <v>CO 0552</v>
      </c>
      <c r="E2441" t="s">
        <v>11921</v>
      </c>
      <c r="F2441" s="8">
        <v>0.13045138888888888</v>
      </c>
      <c r="G2441" t="str">
        <f>_xlfn.XLOOKUP(Table2[[#This Row],[nama_tamu]],Table10[nama_tamu],Table10[id_tamu])</f>
        <v>CUS 3106</v>
      </c>
      <c r="H2441" t="s">
        <v>6543</v>
      </c>
      <c r="I2441" t="str">
        <f>_xlfn.XLOOKUP(Table2[[#This Row],[tipe_kamar]],Table12[tipe_kamar],Table12[id_kamar])</f>
        <v>KMR 001</v>
      </c>
      <c r="J2441" t="s">
        <v>23</v>
      </c>
      <c r="K2441">
        <v>2</v>
      </c>
      <c r="L2441">
        <v>587000</v>
      </c>
      <c r="M2441">
        <v>1174000</v>
      </c>
      <c r="N2441" t="str">
        <f>_xlfn.XLOOKUP(Table2[[#This Row],[metode_pembayaran]],Table11[metode_pembayaran],Table11[id_pembayaran])</f>
        <v>MP 04</v>
      </c>
      <c r="O2441" t="s">
        <v>53</v>
      </c>
      <c r="P2441" t="str">
        <f>_xlfn.XLOOKUP(Table2[[#This Row],[status_reservasi]],'Dim Status Reservasi'!$B$2:$B$5,'Dim Status Reservasi'!$A$2:$A$5)</f>
        <v>ST 001</v>
      </c>
      <c r="Q2441" t="s">
        <v>214</v>
      </c>
      <c r="R2441" t="str">
        <f>_xlfn.XLOOKUP(Table2[[#This Row],[kota_hotel]],'Dim Kota Hotel'!$B$2:$B$21,'Dim Kota Hotel'!$A$2:$A$21)</f>
        <v>LOK 012</v>
      </c>
      <c r="S2441" t="s">
        <v>25</v>
      </c>
    </row>
    <row r="2442" spans="1:19" x14ac:dyDescent="0.25">
      <c r="A2442" t="s">
        <v>6544</v>
      </c>
      <c r="B2442" t="str">
        <f>_xlfn.XLOOKUP(Table2[[#This Row],[tanggal_checkin]],Table6[tanggal_checkin],Table6[id_checkin])</f>
        <v>CI 0660</v>
      </c>
      <c r="C2442" t="s">
        <v>11261</v>
      </c>
      <c r="D2442" t="str">
        <f>_xlfn.XLOOKUP(Table2[[#This Row],[tanggal_checkout]],Table4[tanggal_checkout],Table4[id_checkout])</f>
        <v>CO 0669</v>
      </c>
      <c r="E2442" t="s">
        <v>11115</v>
      </c>
      <c r="F2442" s="8">
        <v>0.69092592592592594</v>
      </c>
      <c r="G2442" t="str">
        <f>_xlfn.XLOOKUP(Table2[[#This Row],[nama_tamu]],Table10[nama_tamu],Table10[id_tamu])</f>
        <v>CUS 3917</v>
      </c>
      <c r="H2442" t="s">
        <v>6545</v>
      </c>
      <c r="I2442" t="str">
        <f>_xlfn.XLOOKUP(Table2[[#This Row],[tipe_kamar]],Table12[tipe_kamar],Table12[id_kamar])</f>
        <v>KMR 004</v>
      </c>
      <c r="J2442" t="s">
        <v>47</v>
      </c>
      <c r="K2442">
        <v>8</v>
      </c>
      <c r="L2442">
        <v>432000</v>
      </c>
      <c r="M2442">
        <v>3456000</v>
      </c>
      <c r="N2442" t="str">
        <f>_xlfn.XLOOKUP(Table2[[#This Row],[metode_pembayaran]],Table11[metode_pembayaran],Table11[id_pembayaran])</f>
        <v>MP 02</v>
      </c>
      <c r="O2442" t="s">
        <v>30</v>
      </c>
      <c r="P2442" t="str">
        <f>_xlfn.XLOOKUP(Table2[[#This Row],[status_reservasi]],'Dim Status Reservasi'!$B$2:$B$5,'Dim Status Reservasi'!$A$2:$A$5)</f>
        <v>ST 004</v>
      </c>
      <c r="Q2442" t="s">
        <v>48</v>
      </c>
      <c r="R2442" t="str">
        <f>_xlfn.XLOOKUP(Table2[[#This Row],[kota_hotel]],'Dim Kota Hotel'!$B$2:$B$21,'Dim Kota Hotel'!$A$2:$A$21)</f>
        <v>LOK 012</v>
      </c>
      <c r="S2442" t="s">
        <v>25</v>
      </c>
    </row>
    <row r="2443" spans="1:19" x14ac:dyDescent="0.25">
      <c r="A2443" t="s">
        <v>6546</v>
      </c>
      <c r="B2443" t="str">
        <f>_xlfn.XLOOKUP(Table2[[#This Row],[tanggal_checkin]],Table6[tanggal_checkin],Table6[id_checkin])</f>
        <v>CI 0407</v>
      </c>
      <c r="C2443" t="s">
        <v>11183</v>
      </c>
      <c r="D2443" t="str">
        <f>_xlfn.XLOOKUP(Table2[[#This Row],[tanggal_checkout]],Table4[tanggal_checkout],Table4[id_checkout])</f>
        <v>CO 0413</v>
      </c>
      <c r="E2443" t="s">
        <v>11929</v>
      </c>
      <c r="F2443" s="8">
        <v>0.2338425925925926</v>
      </c>
      <c r="G2443" t="str">
        <f>_xlfn.XLOOKUP(Table2[[#This Row],[nama_tamu]],Table10[nama_tamu],Table10[id_tamu])</f>
        <v>CUS 1640</v>
      </c>
      <c r="H2443" t="s">
        <v>6547</v>
      </c>
      <c r="I2443" t="str">
        <f>_xlfn.XLOOKUP(Table2[[#This Row],[tipe_kamar]],Table12[tipe_kamar],Table12[id_kamar])</f>
        <v>KMR 004</v>
      </c>
      <c r="J2443" t="s">
        <v>47</v>
      </c>
      <c r="K2443">
        <v>5</v>
      </c>
      <c r="L2443">
        <v>481000</v>
      </c>
      <c r="M2443">
        <v>2405000</v>
      </c>
      <c r="N2443" t="str">
        <f>_xlfn.XLOOKUP(Table2[[#This Row],[metode_pembayaran]],Table11[metode_pembayaran],Table11[id_pembayaran])</f>
        <v>MP 06</v>
      </c>
      <c r="O2443" t="s">
        <v>17</v>
      </c>
      <c r="P2443" t="str">
        <f>_xlfn.XLOOKUP(Table2[[#This Row],[status_reservasi]],'Dim Status Reservasi'!$B$2:$B$5,'Dim Status Reservasi'!$A$2:$A$5)</f>
        <v>ST 004</v>
      </c>
      <c r="Q2443" t="s">
        <v>48</v>
      </c>
      <c r="R2443" t="str">
        <f>_xlfn.XLOOKUP(Table2[[#This Row],[kota_hotel]],'Dim Kota Hotel'!$B$2:$B$21,'Dim Kota Hotel'!$A$2:$A$21)</f>
        <v>LOK 002</v>
      </c>
      <c r="S2443" t="s">
        <v>60</v>
      </c>
    </row>
    <row r="2444" spans="1:19" x14ac:dyDescent="0.25">
      <c r="A2444" t="s">
        <v>6548</v>
      </c>
      <c r="B2444" t="str">
        <f>_xlfn.XLOOKUP(Table2[[#This Row],[tanggal_checkin]],Table6[tanggal_checkin],Table6[id_checkin])</f>
        <v>CI 0775</v>
      </c>
      <c r="C2444" t="s">
        <v>11606</v>
      </c>
      <c r="D2444" t="str">
        <f>_xlfn.XLOOKUP(Table2[[#This Row],[tanggal_checkout]],Table4[tanggal_checkout],Table4[id_checkout])</f>
        <v>CO 0784</v>
      </c>
      <c r="E2444" t="s">
        <v>11016</v>
      </c>
      <c r="F2444" s="8">
        <v>1.4340277777777778E-2</v>
      </c>
      <c r="G2444" t="str">
        <f>_xlfn.XLOOKUP(Table2[[#This Row],[nama_tamu]],Table10[nama_tamu],Table10[id_tamu])</f>
        <v>CUS 1722</v>
      </c>
      <c r="H2444" t="s">
        <v>6550</v>
      </c>
      <c r="I2444" t="str">
        <f>_xlfn.XLOOKUP(Table2[[#This Row],[tipe_kamar]],Table12[tipe_kamar],Table12[id_kamar])</f>
        <v>KMR 002</v>
      </c>
      <c r="J2444" t="s">
        <v>82</v>
      </c>
      <c r="K2444">
        <v>6</v>
      </c>
      <c r="L2444">
        <v>381000</v>
      </c>
      <c r="M2444">
        <v>2286000</v>
      </c>
      <c r="N2444" t="str">
        <f>_xlfn.XLOOKUP(Table2[[#This Row],[metode_pembayaran]],Table11[metode_pembayaran],Table11[id_pembayaran])</f>
        <v>MP 06</v>
      </c>
      <c r="O2444" t="s">
        <v>17</v>
      </c>
      <c r="P2444" t="str">
        <f>_xlfn.XLOOKUP(Table2[[#This Row],[status_reservasi]],'Dim Status Reservasi'!$B$2:$B$5,'Dim Status Reservasi'!$A$2:$A$5)</f>
        <v>ST 001</v>
      </c>
      <c r="Q2444" t="s">
        <v>214</v>
      </c>
      <c r="R2444" t="str">
        <f>_xlfn.XLOOKUP(Table2[[#This Row],[kota_hotel]],'Dim Kota Hotel'!$B$2:$B$21,'Dim Kota Hotel'!$A$2:$A$21)</f>
        <v>LOK 008</v>
      </c>
      <c r="S2444" t="s">
        <v>68</v>
      </c>
    </row>
    <row r="2445" spans="1:19" x14ac:dyDescent="0.25">
      <c r="A2445" t="s">
        <v>6551</v>
      </c>
      <c r="B2445" t="str">
        <f>_xlfn.XLOOKUP(Table2[[#This Row],[tanggal_checkin]],Table6[tanggal_checkin],Table6[id_checkin])</f>
        <v>CI 0088</v>
      </c>
      <c r="C2445" t="s">
        <v>11322</v>
      </c>
      <c r="D2445" t="str">
        <f>_xlfn.XLOOKUP(Table2[[#This Row],[tanggal_checkout]],Table4[tanggal_checkout],Table4[id_checkout])</f>
        <v>CO 0096</v>
      </c>
      <c r="E2445" t="s">
        <v>11468</v>
      </c>
      <c r="F2445" s="8">
        <v>0.77266203703703706</v>
      </c>
      <c r="G2445" t="str">
        <f>_xlfn.XLOOKUP(Table2[[#This Row],[nama_tamu]],Table10[nama_tamu],Table10[id_tamu])</f>
        <v>CUS 2353</v>
      </c>
      <c r="H2445" t="s">
        <v>6553</v>
      </c>
      <c r="I2445" t="str">
        <f>_xlfn.XLOOKUP(Table2[[#This Row],[tipe_kamar]],Table12[tipe_kamar],Table12[id_kamar])</f>
        <v>KMR 004</v>
      </c>
      <c r="J2445" t="s">
        <v>47</v>
      </c>
      <c r="K2445">
        <v>8</v>
      </c>
      <c r="L2445">
        <v>407000</v>
      </c>
      <c r="M2445">
        <v>3256000</v>
      </c>
      <c r="N2445" t="str">
        <f>_xlfn.XLOOKUP(Table2[[#This Row],[metode_pembayaran]],Table11[metode_pembayaran],Table11[id_pembayaran])</f>
        <v>MP 06</v>
      </c>
      <c r="O2445" t="s">
        <v>17</v>
      </c>
      <c r="P2445" t="str">
        <f>_xlfn.XLOOKUP(Table2[[#This Row],[status_reservasi]],'Dim Status Reservasi'!$B$2:$B$5,'Dim Status Reservasi'!$A$2:$A$5)</f>
        <v>ST 001</v>
      </c>
      <c r="Q2445" t="s">
        <v>214</v>
      </c>
      <c r="R2445" t="str">
        <f>_xlfn.XLOOKUP(Table2[[#This Row],[kota_hotel]],'Dim Kota Hotel'!$B$2:$B$21,'Dim Kota Hotel'!$A$2:$A$21)</f>
        <v>LOK 016</v>
      </c>
      <c r="S2445" t="s">
        <v>117</v>
      </c>
    </row>
    <row r="2446" spans="1:19" x14ac:dyDescent="0.25">
      <c r="A2446" t="s">
        <v>6554</v>
      </c>
      <c r="B2446" t="str">
        <f>_xlfn.XLOOKUP(Table2[[#This Row],[tanggal_checkin]],Table6[tanggal_checkin],Table6[id_checkin])</f>
        <v>CI 0080</v>
      </c>
      <c r="C2446" t="s">
        <v>11861</v>
      </c>
      <c r="D2446" t="str">
        <f>_xlfn.XLOOKUP(Table2[[#This Row],[tanggal_checkout]],Table4[tanggal_checkout],Table4[id_checkout])</f>
        <v>CO 0082</v>
      </c>
      <c r="E2446" t="s">
        <v>12046</v>
      </c>
      <c r="F2446" s="8">
        <v>0.65997685185185184</v>
      </c>
      <c r="G2446" t="str">
        <f>_xlfn.XLOOKUP(Table2[[#This Row],[nama_tamu]],Table10[nama_tamu],Table10[id_tamu])</f>
        <v>CUS 2894</v>
      </c>
      <c r="H2446" t="s">
        <v>6556</v>
      </c>
      <c r="I2446" t="str">
        <f>_xlfn.XLOOKUP(Table2[[#This Row],[tipe_kamar]],Table12[tipe_kamar],Table12[id_kamar])</f>
        <v>KMR 002</v>
      </c>
      <c r="J2446" t="s">
        <v>82</v>
      </c>
      <c r="K2446">
        <v>2</v>
      </c>
      <c r="L2446">
        <v>332000</v>
      </c>
      <c r="M2446">
        <v>664000</v>
      </c>
      <c r="N2446" t="str">
        <f>_xlfn.XLOOKUP(Table2[[#This Row],[metode_pembayaran]],Table11[metode_pembayaran],Table11[id_pembayaran])</f>
        <v>MP 03</v>
      </c>
      <c r="O2446" t="s">
        <v>36</v>
      </c>
      <c r="P2446" t="str">
        <f>_xlfn.XLOOKUP(Table2[[#This Row],[status_reservasi]],'Dim Status Reservasi'!$B$2:$B$5,'Dim Status Reservasi'!$A$2:$A$5)</f>
        <v>ST 004</v>
      </c>
      <c r="Q2446" t="s">
        <v>48</v>
      </c>
      <c r="R2446" t="str">
        <f>_xlfn.XLOOKUP(Table2[[#This Row],[kota_hotel]],'Dim Kota Hotel'!$B$2:$B$21,'Dim Kota Hotel'!$A$2:$A$21)</f>
        <v>LOK 016</v>
      </c>
      <c r="S2446" t="s">
        <v>117</v>
      </c>
    </row>
    <row r="2447" spans="1:19" x14ac:dyDescent="0.25">
      <c r="A2447" t="s">
        <v>6557</v>
      </c>
      <c r="B2447" t="str">
        <f>_xlfn.XLOOKUP(Table2[[#This Row],[tanggal_checkin]],Table6[tanggal_checkin],Table6[id_checkin])</f>
        <v>CI 1042</v>
      </c>
      <c r="C2447" t="s">
        <v>11598</v>
      </c>
      <c r="D2447" t="str">
        <f>_xlfn.XLOOKUP(Table2[[#This Row],[tanggal_checkout]],Table4[tanggal_checkout],Table4[id_checkout])</f>
        <v>CO 1054</v>
      </c>
      <c r="E2447" t="s">
        <v>11388</v>
      </c>
      <c r="F2447" s="8">
        <v>0.23648148148148149</v>
      </c>
      <c r="G2447" t="str">
        <f>_xlfn.XLOOKUP(Table2[[#This Row],[nama_tamu]],Table10[nama_tamu],Table10[id_tamu])</f>
        <v>CUS 2267</v>
      </c>
      <c r="H2447" t="s">
        <v>6559</v>
      </c>
      <c r="I2447" t="str">
        <f>_xlfn.XLOOKUP(Table2[[#This Row],[tipe_kamar]],Table12[tipe_kamar],Table12[id_kamar])</f>
        <v>KMR 003</v>
      </c>
      <c r="J2447" t="s">
        <v>64</v>
      </c>
      <c r="K2447">
        <v>9</v>
      </c>
      <c r="L2447">
        <v>1266000</v>
      </c>
      <c r="M2447">
        <v>11394000</v>
      </c>
      <c r="N2447" t="str">
        <f>_xlfn.XLOOKUP(Table2[[#This Row],[metode_pembayaran]],Table11[metode_pembayaran],Table11[id_pembayaran])</f>
        <v>MP 01</v>
      </c>
      <c r="O2447" t="s">
        <v>24</v>
      </c>
      <c r="P2447" t="str">
        <f>_xlfn.XLOOKUP(Table2[[#This Row],[status_reservasi]],'Dim Status Reservasi'!$B$2:$B$5,'Dim Status Reservasi'!$A$2:$A$5)</f>
        <v>ST 003</v>
      </c>
      <c r="Q2447" t="s">
        <v>37</v>
      </c>
      <c r="R2447" t="str">
        <f>_xlfn.XLOOKUP(Table2[[#This Row],[kota_hotel]],'Dim Kota Hotel'!$B$2:$B$21,'Dim Kota Hotel'!$A$2:$A$21)</f>
        <v>LOK 010</v>
      </c>
      <c r="S2447" t="s">
        <v>226</v>
      </c>
    </row>
    <row r="2448" spans="1:19" x14ac:dyDescent="0.25">
      <c r="A2448" t="s">
        <v>6560</v>
      </c>
      <c r="B2448" t="str">
        <f>_xlfn.XLOOKUP(Table2[[#This Row],[tanggal_checkin]],Table6[tanggal_checkin],Table6[id_checkin])</f>
        <v>CI 0876</v>
      </c>
      <c r="C2448" t="s">
        <v>11665</v>
      </c>
      <c r="D2448" t="str">
        <f>_xlfn.XLOOKUP(Table2[[#This Row],[tanggal_checkout]],Table4[tanggal_checkout],Table4[id_checkout])</f>
        <v>CO 0883</v>
      </c>
      <c r="E2448" t="s">
        <v>11277</v>
      </c>
      <c r="F2448" s="8">
        <v>0.59049768518518519</v>
      </c>
      <c r="G2448" t="str">
        <f>_xlfn.XLOOKUP(Table2[[#This Row],[nama_tamu]],Table10[nama_tamu],Table10[id_tamu])</f>
        <v>CUS 3977</v>
      </c>
      <c r="H2448" t="s">
        <v>6562</v>
      </c>
      <c r="I2448" t="str">
        <f>_xlfn.XLOOKUP(Table2[[#This Row],[tipe_kamar]],Table12[tipe_kamar],Table12[id_kamar])</f>
        <v>KMR 003</v>
      </c>
      <c r="J2448" t="s">
        <v>64</v>
      </c>
      <c r="K2448">
        <v>6</v>
      </c>
      <c r="L2448">
        <v>1287000</v>
      </c>
      <c r="M2448">
        <v>7722000</v>
      </c>
      <c r="N2448" t="str">
        <f>_xlfn.XLOOKUP(Table2[[#This Row],[metode_pembayaran]],Table11[metode_pembayaran],Table11[id_pembayaran])</f>
        <v>MP 05</v>
      </c>
      <c r="O2448" t="s">
        <v>72</v>
      </c>
      <c r="P2448" t="str">
        <f>_xlfn.XLOOKUP(Table2[[#This Row],[status_reservasi]],'Dim Status Reservasi'!$B$2:$B$5,'Dim Status Reservasi'!$A$2:$A$5)</f>
        <v>ST 003</v>
      </c>
      <c r="Q2448" t="s">
        <v>37</v>
      </c>
      <c r="R2448" t="str">
        <f>_xlfn.XLOOKUP(Table2[[#This Row],[kota_hotel]],'Dim Kota Hotel'!$B$2:$B$21,'Dim Kota Hotel'!$A$2:$A$21)</f>
        <v>LOK 008</v>
      </c>
      <c r="S2448" t="s">
        <v>68</v>
      </c>
    </row>
    <row r="2449" spans="1:19" x14ac:dyDescent="0.25">
      <c r="A2449" t="s">
        <v>6563</v>
      </c>
      <c r="B2449" t="str">
        <f>_xlfn.XLOOKUP(Table2[[#This Row],[tanggal_checkin]],Table6[tanggal_checkin],Table6[id_checkin])</f>
        <v>CI 0885</v>
      </c>
      <c r="C2449" t="s">
        <v>11333</v>
      </c>
      <c r="D2449" t="str">
        <f>_xlfn.XLOOKUP(Table2[[#This Row],[tanggal_checkout]],Table4[tanggal_checkout],Table4[id_checkout])</f>
        <v>CO 0890</v>
      </c>
      <c r="E2449" t="s">
        <v>11406</v>
      </c>
      <c r="F2449" s="8">
        <v>0.71679398148148143</v>
      </c>
      <c r="G2449" t="str">
        <f>_xlfn.XLOOKUP(Table2[[#This Row],[nama_tamu]],Table10[nama_tamu],Table10[id_tamu])</f>
        <v>CUS 2211</v>
      </c>
      <c r="H2449" t="s">
        <v>6565</v>
      </c>
      <c r="I2449" t="str">
        <f>_xlfn.XLOOKUP(Table2[[#This Row],[tipe_kamar]],Table12[tipe_kamar],Table12[id_kamar])</f>
        <v>KMR 004</v>
      </c>
      <c r="J2449" t="s">
        <v>47</v>
      </c>
      <c r="K2449">
        <v>4</v>
      </c>
      <c r="L2449">
        <v>472000</v>
      </c>
      <c r="M2449">
        <v>1888000</v>
      </c>
      <c r="N2449" t="str">
        <f>_xlfn.XLOOKUP(Table2[[#This Row],[metode_pembayaran]],Table11[metode_pembayaran],Table11[id_pembayaran])</f>
        <v>MP 06</v>
      </c>
      <c r="O2449" t="s">
        <v>17</v>
      </c>
      <c r="P2449" t="str">
        <f>_xlfn.XLOOKUP(Table2[[#This Row],[status_reservasi]],'Dim Status Reservasi'!$B$2:$B$5,'Dim Status Reservasi'!$A$2:$A$5)</f>
        <v>ST 004</v>
      </c>
      <c r="Q2449" t="s">
        <v>48</v>
      </c>
      <c r="R2449" t="str">
        <f>_xlfn.XLOOKUP(Table2[[#This Row],[kota_hotel]],'Dim Kota Hotel'!$B$2:$B$21,'Dim Kota Hotel'!$A$2:$A$21)</f>
        <v>LOK 007</v>
      </c>
      <c r="S2449" t="s">
        <v>145</v>
      </c>
    </row>
    <row r="2450" spans="1:19" x14ac:dyDescent="0.25">
      <c r="A2450" t="s">
        <v>6566</v>
      </c>
      <c r="B2450" t="str">
        <f>_xlfn.XLOOKUP(Table2[[#This Row],[tanggal_checkin]],Table6[tanggal_checkin],Table6[id_checkin])</f>
        <v>CI 0743</v>
      </c>
      <c r="C2450" t="s">
        <v>11893</v>
      </c>
      <c r="D2450" t="str">
        <f>_xlfn.XLOOKUP(Table2[[#This Row],[tanggal_checkout]],Table4[tanggal_checkout],Table4[id_checkout])</f>
        <v>CO 0753</v>
      </c>
      <c r="E2450" t="s">
        <v>11973</v>
      </c>
      <c r="F2450" s="8">
        <v>0.35376157407407405</v>
      </c>
      <c r="G2450" t="str">
        <f>_xlfn.XLOOKUP(Table2[[#This Row],[nama_tamu]],Table10[nama_tamu],Table10[id_tamu])</f>
        <v>CUS 1689</v>
      </c>
      <c r="H2450" t="s">
        <v>6568</v>
      </c>
      <c r="I2450" t="str">
        <f>_xlfn.XLOOKUP(Table2[[#This Row],[tipe_kamar]],Table12[tipe_kamar],Table12[id_kamar])</f>
        <v>KMR 001</v>
      </c>
      <c r="J2450" t="s">
        <v>23</v>
      </c>
      <c r="K2450">
        <v>8</v>
      </c>
      <c r="L2450">
        <v>547000</v>
      </c>
      <c r="M2450">
        <v>4376000</v>
      </c>
      <c r="N2450" t="str">
        <f>_xlfn.XLOOKUP(Table2[[#This Row],[metode_pembayaran]],Table11[metode_pembayaran],Table11[id_pembayaran])</f>
        <v>MP 02</v>
      </c>
      <c r="O2450" t="s">
        <v>30</v>
      </c>
      <c r="P2450" t="str">
        <f>_xlfn.XLOOKUP(Table2[[#This Row],[status_reservasi]],'Dim Status Reservasi'!$B$2:$B$5,'Dim Status Reservasi'!$A$2:$A$5)</f>
        <v>ST 003</v>
      </c>
      <c r="Q2450" t="s">
        <v>37</v>
      </c>
      <c r="R2450" t="str">
        <f>_xlfn.XLOOKUP(Table2[[#This Row],[kota_hotel]],'Dim Kota Hotel'!$B$2:$B$21,'Dim Kota Hotel'!$A$2:$A$21)</f>
        <v>LOK 003</v>
      </c>
      <c r="S2450" t="s">
        <v>106</v>
      </c>
    </row>
    <row r="2451" spans="1:19" x14ac:dyDescent="0.25">
      <c r="A2451" t="s">
        <v>6569</v>
      </c>
      <c r="B2451" t="str">
        <f>_xlfn.XLOOKUP(Table2[[#This Row],[tanggal_checkin]],Table6[tanggal_checkin],Table6[id_checkin])</f>
        <v>CI 0012</v>
      </c>
      <c r="C2451" t="s">
        <v>11974</v>
      </c>
      <c r="D2451" t="str">
        <f>_xlfn.XLOOKUP(Table2[[#This Row],[tanggal_checkout]],Table4[tanggal_checkout],Table4[id_checkout])</f>
        <v>CO 0016</v>
      </c>
      <c r="E2451" t="s">
        <v>11650</v>
      </c>
      <c r="F2451" s="8">
        <v>0.54502314814814812</v>
      </c>
      <c r="G2451" t="str">
        <f>_xlfn.XLOOKUP(Table2[[#This Row],[nama_tamu]],Table10[nama_tamu],Table10[id_tamu])</f>
        <v>CUS 3042</v>
      </c>
      <c r="H2451" t="s">
        <v>6570</v>
      </c>
      <c r="I2451" t="str">
        <f>_xlfn.XLOOKUP(Table2[[#This Row],[tipe_kamar]],Table12[tipe_kamar],Table12[id_kamar])</f>
        <v>KMR 004</v>
      </c>
      <c r="J2451" t="s">
        <v>47</v>
      </c>
      <c r="K2451">
        <v>5</v>
      </c>
      <c r="L2451">
        <v>506000</v>
      </c>
      <c r="M2451">
        <v>2530000</v>
      </c>
      <c r="N2451" t="str">
        <f>_xlfn.XLOOKUP(Table2[[#This Row],[metode_pembayaran]],Table11[metode_pembayaran],Table11[id_pembayaran])</f>
        <v>MP 03</v>
      </c>
      <c r="O2451" t="s">
        <v>36</v>
      </c>
      <c r="P2451" t="str">
        <f>_xlfn.XLOOKUP(Table2[[#This Row],[status_reservasi]],'Dim Status Reservasi'!$B$2:$B$5,'Dim Status Reservasi'!$A$2:$A$5)</f>
        <v>ST 004</v>
      </c>
      <c r="Q2451" t="s">
        <v>48</v>
      </c>
      <c r="R2451" t="str">
        <f>_xlfn.XLOOKUP(Table2[[#This Row],[kota_hotel]],'Dim Kota Hotel'!$B$2:$B$21,'Dim Kota Hotel'!$A$2:$A$21)</f>
        <v>LOK 006</v>
      </c>
      <c r="S2451" t="s">
        <v>129</v>
      </c>
    </row>
    <row r="2452" spans="1:19" x14ac:dyDescent="0.25">
      <c r="A2452" t="s">
        <v>6571</v>
      </c>
      <c r="B2452" t="str">
        <f>_xlfn.XLOOKUP(Table2[[#This Row],[tanggal_checkin]],Table6[tanggal_checkin],Table6[id_checkin])</f>
        <v>CI 0437</v>
      </c>
      <c r="C2452" t="s">
        <v>11495</v>
      </c>
      <c r="D2452" t="str">
        <f>_xlfn.XLOOKUP(Table2[[#This Row],[tanggal_checkout]],Table4[tanggal_checkout],Table4[id_checkout])</f>
        <v>CO 0445</v>
      </c>
      <c r="E2452" t="s">
        <v>11718</v>
      </c>
      <c r="F2452" s="8">
        <v>0.58914351851851854</v>
      </c>
      <c r="G2452" t="str">
        <f>_xlfn.XLOOKUP(Table2[[#This Row],[nama_tamu]],Table10[nama_tamu],Table10[id_tamu])</f>
        <v>CUS 3446</v>
      </c>
      <c r="H2452" t="s">
        <v>6572</v>
      </c>
      <c r="I2452" t="str">
        <f>_xlfn.XLOOKUP(Table2[[#This Row],[tipe_kamar]],Table12[tipe_kamar],Table12[id_kamar])</f>
        <v>KMR 004</v>
      </c>
      <c r="J2452" t="s">
        <v>47</v>
      </c>
      <c r="K2452">
        <v>6</v>
      </c>
      <c r="L2452">
        <v>463000</v>
      </c>
      <c r="M2452">
        <v>2778000</v>
      </c>
      <c r="N2452" t="str">
        <f>_xlfn.XLOOKUP(Table2[[#This Row],[metode_pembayaran]],Table11[metode_pembayaran],Table11[id_pembayaran])</f>
        <v>MP 01</v>
      </c>
      <c r="O2452" t="s">
        <v>24</v>
      </c>
      <c r="P2452" t="str">
        <f>_xlfn.XLOOKUP(Table2[[#This Row],[status_reservasi]],'Dim Status Reservasi'!$B$2:$B$5,'Dim Status Reservasi'!$A$2:$A$5)</f>
        <v>ST 004</v>
      </c>
      <c r="Q2452" t="s">
        <v>48</v>
      </c>
      <c r="R2452" t="str">
        <f>_xlfn.XLOOKUP(Table2[[#This Row],[kota_hotel]],'Dim Kota Hotel'!$B$2:$B$21,'Dim Kota Hotel'!$A$2:$A$21)</f>
        <v>LOK 007</v>
      </c>
      <c r="S2452" t="s">
        <v>145</v>
      </c>
    </row>
    <row r="2453" spans="1:19" x14ac:dyDescent="0.25">
      <c r="A2453" t="s">
        <v>6573</v>
      </c>
      <c r="B2453" t="str">
        <f>_xlfn.XLOOKUP(Table2[[#This Row],[tanggal_checkin]],Table6[tanggal_checkin],Table6[id_checkin])</f>
        <v>CI 0656</v>
      </c>
      <c r="C2453" t="s">
        <v>11264</v>
      </c>
      <c r="D2453" t="str">
        <f>_xlfn.XLOOKUP(Table2[[#This Row],[tanggal_checkout]],Table4[tanggal_checkout],Table4[id_checkout])</f>
        <v>CO 0665</v>
      </c>
      <c r="E2453" t="s">
        <v>11858</v>
      </c>
      <c r="F2453" s="8">
        <v>0.46111111111111114</v>
      </c>
      <c r="G2453" t="str">
        <f>_xlfn.XLOOKUP(Table2[[#This Row],[nama_tamu]],Table10[nama_tamu],Table10[id_tamu])</f>
        <v>CUS 0506</v>
      </c>
      <c r="H2453" t="s">
        <v>6574</v>
      </c>
      <c r="I2453" t="str">
        <f>_xlfn.XLOOKUP(Table2[[#This Row],[tipe_kamar]],Table12[tipe_kamar],Table12[id_kamar])</f>
        <v>KMR 004</v>
      </c>
      <c r="J2453" t="s">
        <v>47</v>
      </c>
      <c r="K2453">
        <v>8</v>
      </c>
      <c r="L2453">
        <v>427000</v>
      </c>
      <c r="M2453">
        <v>3416000</v>
      </c>
      <c r="N2453" t="str">
        <f>_xlfn.XLOOKUP(Table2[[#This Row],[metode_pembayaran]],Table11[metode_pembayaran],Table11[id_pembayaran])</f>
        <v>MP 04</v>
      </c>
      <c r="O2453" t="s">
        <v>53</v>
      </c>
      <c r="P2453" t="str">
        <f>_xlfn.XLOOKUP(Table2[[#This Row],[status_reservasi]],'Dim Status Reservasi'!$B$2:$B$5,'Dim Status Reservasi'!$A$2:$A$5)</f>
        <v>ST 004</v>
      </c>
      <c r="Q2453" t="s">
        <v>48</v>
      </c>
      <c r="R2453" t="str">
        <f>_xlfn.XLOOKUP(Table2[[#This Row],[kota_hotel]],'Dim Kota Hotel'!$B$2:$B$21,'Dim Kota Hotel'!$A$2:$A$21)</f>
        <v>LOK 020</v>
      </c>
      <c r="S2453" t="s">
        <v>94</v>
      </c>
    </row>
    <row r="2454" spans="1:19" x14ac:dyDescent="0.25">
      <c r="A2454" t="s">
        <v>6575</v>
      </c>
      <c r="B2454" t="str">
        <f>_xlfn.XLOOKUP(Table2[[#This Row],[tanggal_checkin]],Table6[tanggal_checkin],Table6[id_checkin])</f>
        <v>CI 0782</v>
      </c>
      <c r="C2454" t="s">
        <v>11809</v>
      </c>
      <c r="D2454" t="str">
        <f>_xlfn.XLOOKUP(Table2[[#This Row],[tanggal_checkout]],Table4[tanggal_checkout],Table4[id_checkout])</f>
        <v>CO 0792</v>
      </c>
      <c r="E2454" t="s">
        <v>11148</v>
      </c>
      <c r="F2454" s="8">
        <v>0.38680555555555557</v>
      </c>
      <c r="G2454" t="str">
        <f>_xlfn.XLOOKUP(Table2[[#This Row],[nama_tamu]],Table10[nama_tamu],Table10[id_tamu])</f>
        <v>CUS 2582</v>
      </c>
      <c r="H2454" t="s">
        <v>6577</v>
      </c>
      <c r="I2454" t="str">
        <f>_xlfn.XLOOKUP(Table2[[#This Row],[tipe_kamar]],Table12[tipe_kamar],Table12[id_kamar])</f>
        <v>KMR 004</v>
      </c>
      <c r="J2454" t="s">
        <v>47</v>
      </c>
      <c r="K2454">
        <v>7</v>
      </c>
      <c r="L2454">
        <v>425000</v>
      </c>
      <c r="M2454">
        <v>2975000</v>
      </c>
      <c r="N2454" t="str">
        <f>_xlfn.XLOOKUP(Table2[[#This Row],[metode_pembayaran]],Table11[metode_pembayaran],Table11[id_pembayaran])</f>
        <v>MP 02</v>
      </c>
      <c r="O2454" t="s">
        <v>30</v>
      </c>
      <c r="P2454" t="str">
        <f>_xlfn.XLOOKUP(Table2[[#This Row],[status_reservasi]],'Dim Status Reservasi'!$B$2:$B$5,'Dim Status Reservasi'!$A$2:$A$5)</f>
        <v>ST 004</v>
      </c>
      <c r="Q2454" t="s">
        <v>48</v>
      </c>
      <c r="R2454" t="str">
        <f>_xlfn.XLOOKUP(Table2[[#This Row],[kota_hotel]],'Dim Kota Hotel'!$B$2:$B$21,'Dim Kota Hotel'!$A$2:$A$21)</f>
        <v>LOK 008</v>
      </c>
      <c r="S2454" t="s">
        <v>68</v>
      </c>
    </row>
    <row r="2455" spans="1:19" x14ac:dyDescent="0.25">
      <c r="A2455" t="s">
        <v>6578</v>
      </c>
      <c r="B2455" t="str">
        <f>_xlfn.XLOOKUP(Table2[[#This Row],[tanggal_checkin]],Table6[tanggal_checkin],Table6[id_checkin])</f>
        <v>CI 0105</v>
      </c>
      <c r="C2455" t="s">
        <v>11915</v>
      </c>
      <c r="D2455" t="str">
        <f>_xlfn.XLOOKUP(Table2[[#This Row],[tanggal_checkout]],Table4[tanggal_checkout],Table4[id_checkout])</f>
        <v>CO 0111</v>
      </c>
      <c r="E2455" t="s">
        <v>11596</v>
      </c>
      <c r="F2455" s="8">
        <v>0.13244212962962962</v>
      </c>
      <c r="G2455" t="str">
        <f>_xlfn.XLOOKUP(Table2[[#This Row],[nama_tamu]],Table10[nama_tamu],Table10[id_tamu])</f>
        <v>CUS 3243</v>
      </c>
      <c r="H2455" t="s">
        <v>6580</v>
      </c>
      <c r="I2455" t="str">
        <f>_xlfn.XLOOKUP(Table2[[#This Row],[tipe_kamar]],Table12[tipe_kamar],Table12[id_kamar])</f>
        <v>KMR 002</v>
      </c>
      <c r="J2455" t="s">
        <v>82</v>
      </c>
      <c r="K2455">
        <v>6</v>
      </c>
      <c r="L2455">
        <v>391000</v>
      </c>
      <c r="M2455">
        <v>2346000</v>
      </c>
      <c r="N2455" t="str">
        <f>_xlfn.XLOOKUP(Table2[[#This Row],[metode_pembayaran]],Table11[metode_pembayaran],Table11[id_pembayaran])</f>
        <v>MP 06</v>
      </c>
      <c r="O2455" t="s">
        <v>17</v>
      </c>
      <c r="P2455" t="str">
        <f>_xlfn.XLOOKUP(Table2[[#This Row],[status_reservasi]],'Dim Status Reservasi'!$B$2:$B$5,'Dim Status Reservasi'!$A$2:$A$5)</f>
        <v>ST 003</v>
      </c>
      <c r="Q2455" t="s">
        <v>37</v>
      </c>
      <c r="R2455" t="str">
        <f>_xlfn.XLOOKUP(Table2[[#This Row],[kota_hotel]],'Dim Kota Hotel'!$B$2:$B$21,'Dim Kota Hotel'!$A$2:$A$21)</f>
        <v>LOK 007</v>
      </c>
      <c r="S2455" t="s">
        <v>145</v>
      </c>
    </row>
    <row r="2456" spans="1:19" x14ac:dyDescent="0.25">
      <c r="A2456" t="s">
        <v>6581</v>
      </c>
      <c r="B2456" t="str">
        <f>_xlfn.XLOOKUP(Table2[[#This Row],[tanggal_checkin]],Table6[tanggal_checkin],Table6[id_checkin])</f>
        <v>CI 0850</v>
      </c>
      <c r="C2456" t="s">
        <v>11715</v>
      </c>
      <c r="D2456" t="str">
        <f>_xlfn.XLOOKUP(Table2[[#This Row],[tanggal_checkout]],Table4[tanggal_checkout],Table4[id_checkout])</f>
        <v>CO 0859</v>
      </c>
      <c r="E2456" t="s">
        <v>11901</v>
      </c>
      <c r="F2456" s="8">
        <v>0.30236111111111114</v>
      </c>
      <c r="G2456" t="str">
        <f>_xlfn.XLOOKUP(Table2[[#This Row],[nama_tamu]],Table10[nama_tamu],Table10[id_tamu])</f>
        <v>CUS 2244</v>
      </c>
      <c r="H2456" t="s">
        <v>6583</v>
      </c>
      <c r="I2456" t="str">
        <f>_xlfn.XLOOKUP(Table2[[#This Row],[tipe_kamar]],Table12[tipe_kamar],Table12[id_kamar])</f>
        <v>KMR 002</v>
      </c>
      <c r="J2456" t="s">
        <v>82</v>
      </c>
      <c r="K2456">
        <v>7</v>
      </c>
      <c r="L2456">
        <v>399000</v>
      </c>
      <c r="M2456">
        <v>2793000</v>
      </c>
      <c r="N2456" t="str">
        <f>_xlfn.XLOOKUP(Table2[[#This Row],[metode_pembayaran]],Table11[metode_pembayaran],Table11[id_pembayaran])</f>
        <v>MP 06</v>
      </c>
      <c r="O2456" t="s">
        <v>17</v>
      </c>
      <c r="P2456" t="str">
        <f>_xlfn.XLOOKUP(Table2[[#This Row],[status_reservasi]],'Dim Status Reservasi'!$B$2:$B$5,'Dim Status Reservasi'!$A$2:$A$5)</f>
        <v>ST 004</v>
      </c>
      <c r="Q2456" t="s">
        <v>48</v>
      </c>
      <c r="R2456" t="str">
        <f>_xlfn.XLOOKUP(Table2[[#This Row],[kota_hotel]],'Dim Kota Hotel'!$B$2:$B$21,'Dim Kota Hotel'!$A$2:$A$21)</f>
        <v>LOK 010</v>
      </c>
      <c r="S2456" t="s">
        <v>226</v>
      </c>
    </row>
    <row r="2457" spans="1:19" x14ac:dyDescent="0.25">
      <c r="A2457" t="s">
        <v>6584</v>
      </c>
      <c r="B2457" t="str">
        <f>_xlfn.XLOOKUP(Table2[[#This Row],[tanggal_checkin]],Table6[tanggal_checkin],Table6[id_checkin])</f>
        <v>CI 0580</v>
      </c>
      <c r="C2457" t="s">
        <v>11369</v>
      </c>
      <c r="D2457" t="str">
        <f>_xlfn.XLOOKUP(Table2[[#This Row],[tanggal_checkout]],Table4[tanggal_checkout],Table4[id_checkout])</f>
        <v>CO 0581</v>
      </c>
      <c r="E2457" t="s">
        <v>11026</v>
      </c>
      <c r="F2457" s="8">
        <v>0.67226851851851854</v>
      </c>
      <c r="G2457" t="str">
        <f>_xlfn.XLOOKUP(Table2[[#This Row],[nama_tamu]],Table10[nama_tamu],Table10[id_tamu])</f>
        <v>CUS 2257</v>
      </c>
      <c r="H2457" t="s">
        <v>6585</v>
      </c>
      <c r="I2457" t="str">
        <f>_xlfn.XLOOKUP(Table2[[#This Row],[tipe_kamar]],Table12[tipe_kamar],Table12[id_kamar])</f>
        <v>KMR 004</v>
      </c>
      <c r="J2457" t="s">
        <v>47</v>
      </c>
      <c r="K2457">
        <v>1</v>
      </c>
      <c r="L2457">
        <v>431000</v>
      </c>
      <c r="M2457">
        <v>431000</v>
      </c>
      <c r="N2457" t="str">
        <f>_xlfn.XLOOKUP(Table2[[#This Row],[metode_pembayaran]],Table11[metode_pembayaran],Table11[id_pembayaran])</f>
        <v>MP 06</v>
      </c>
      <c r="O2457" t="s">
        <v>17</v>
      </c>
      <c r="P2457" t="str">
        <f>_xlfn.XLOOKUP(Table2[[#This Row],[status_reservasi]],'Dim Status Reservasi'!$B$2:$B$5,'Dim Status Reservasi'!$A$2:$A$5)</f>
        <v>ST 003</v>
      </c>
      <c r="Q2457" t="s">
        <v>37</v>
      </c>
      <c r="R2457" t="str">
        <f>_xlfn.XLOOKUP(Table2[[#This Row],[kota_hotel]],'Dim Kota Hotel'!$B$2:$B$21,'Dim Kota Hotel'!$A$2:$A$21)</f>
        <v>LOK 005</v>
      </c>
      <c r="S2457" t="s">
        <v>43</v>
      </c>
    </row>
    <row r="2458" spans="1:19" x14ac:dyDescent="0.25">
      <c r="A2458" t="s">
        <v>6586</v>
      </c>
      <c r="B2458" t="str">
        <f>_xlfn.XLOOKUP(Table2[[#This Row],[tanggal_checkin]],Table6[tanggal_checkin],Table6[id_checkin])</f>
        <v>CI 0879</v>
      </c>
      <c r="C2458" t="s">
        <v>11689</v>
      </c>
      <c r="D2458" t="str">
        <f>_xlfn.XLOOKUP(Table2[[#This Row],[tanggal_checkout]],Table4[tanggal_checkout],Table4[id_checkout])</f>
        <v>CO 0888</v>
      </c>
      <c r="E2458" t="s">
        <v>11362</v>
      </c>
      <c r="F2458" s="8">
        <v>0.21834490740740742</v>
      </c>
      <c r="G2458" t="str">
        <f>_xlfn.XLOOKUP(Table2[[#This Row],[nama_tamu]],Table10[nama_tamu],Table10[id_tamu])</f>
        <v>CUS 1871</v>
      </c>
      <c r="H2458" t="s">
        <v>6588</v>
      </c>
      <c r="I2458" t="str">
        <f>_xlfn.XLOOKUP(Table2[[#This Row],[tipe_kamar]],Table12[tipe_kamar],Table12[id_kamar])</f>
        <v>KMR 002</v>
      </c>
      <c r="J2458" t="s">
        <v>82</v>
      </c>
      <c r="K2458">
        <v>8</v>
      </c>
      <c r="L2458">
        <v>322000</v>
      </c>
      <c r="M2458">
        <v>2576000</v>
      </c>
      <c r="N2458" t="str">
        <f>_xlfn.XLOOKUP(Table2[[#This Row],[metode_pembayaran]],Table11[metode_pembayaran],Table11[id_pembayaran])</f>
        <v>MP 05</v>
      </c>
      <c r="O2458" t="s">
        <v>72</v>
      </c>
      <c r="P2458" t="str">
        <f>_xlfn.XLOOKUP(Table2[[#This Row],[status_reservasi]],'Dim Status Reservasi'!$B$2:$B$5,'Dim Status Reservasi'!$A$2:$A$5)</f>
        <v>ST 003</v>
      </c>
      <c r="Q2458" t="s">
        <v>37</v>
      </c>
      <c r="R2458" t="str">
        <f>_xlfn.XLOOKUP(Table2[[#This Row],[kota_hotel]],'Dim Kota Hotel'!$B$2:$B$21,'Dim Kota Hotel'!$A$2:$A$21)</f>
        <v>LOK 011</v>
      </c>
      <c r="S2458" t="s">
        <v>38</v>
      </c>
    </row>
    <row r="2459" spans="1:19" x14ac:dyDescent="0.25">
      <c r="A2459" t="s">
        <v>6589</v>
      </c>
      <c r="B2459" t="str">
        <f>_xlfn.XLOOKUP(Table2[[#This Row],[tanggal_checkin]],Table6[tanggal_checkin],Table6[id_checkin])</f>
        <v>CI 0231</v>
      </c>
      <c r="C2459" t="s">
        <v>11864</v>
      </c>
      <c r="D2459" t="str">
        <f>_xlfn.XLOOKUP(Table2[[#This Row],[tanggal_checkout]],Table4[tanggal_checkout],Table4[id_checkout])</f>
        <v>CO 0231</v>
      </c>
      <c r="E2459" t="s">
        <v>11167</v>
      </c>
      <c r="F2459" s="8">
        <v>0.29730324074074072</v>
      </c>
      <c r="G2459" t="str">
        <f>_xlfn.XLOOKUP(Table2[[#This Row],[nama_tamu]],Table10[nama_tamu],Table10[id_tamu])</f>
        <v>CUS 1269</v>
      </c>
      <c r="H2459" t="s">
        <v>6591</v>
      </c>
      <c r="I2459" t="str">
        <f>_xlfn.XLOOKUP(Table2[[#This Row],[tipe_kamar]],Table12[tipe_kamar],Table12[id_kamar])</f>
        <v>KMR 003</v>
      </c>
      <c r="J2459" t="s">
        <v>64</v>
      </c>
      <c r="K2459">
        <v>1</v>
      </c>
      <c r="L2459">
        <v>1253000</v>
      </c>
      <c r="M2459">
        <v>1253000</v>
      </c>
      <c r="N2459" t="str">
        <f>_xlfn.XLOOKUP(Table2[[#This Row],[metode_pembayaran]],Table11[metode_pembayaran],Table11[id_pembayaran])</f>
        <v>MP 06</v>
      </c>
      <c r="O2459" t="s">
        <v>17</v>
      </c>
      <c r="P2459" t="str">
        <f>_xlfn.XLOOKUP(Table2[[#This Row],[status_reservasi]],'Dim Status Reservasi'!$B$2:$B$5,'Dim Status Reservasi'!$A$2:$A$5)</f>
        <v>ST 003</v>
      </c>
      <c r="Q2459" t="s">
        <v>37</v>
      </c>
      <c r="R2459" t="str">
        <f>_xlfn.XLOOKUP(Table2[[#This Row],[kota_hotel]],'Dim Kota Hotel'!$B$2:$B$21,'Dim Kota Hotel'!$A$2:$A$21)</f>
        <v>LOK 008</v>
      </c>
      <c r="S2459" t="s">
        <v>68</v>
      </c>
    </row>
    <row r="2460" spans="1:19" x14ac:dyDescent="0.25">
      <c r="A2460" t="s">
        <v>6592</v>
      </c>
      <c r="B2460" t="str">
        <f>_xlfn.XLOOKUP(Table2[[#This Row],[tanggal_checkin]],Table6[tanggal_checkin],Table6[id_checkin])</f>
        <v>CI 0769</v>
      </c>
      <c r="C2460" t="s">
        <v>11867</v>
      </c>
      <c r="D2460" t="str">
        <f>_xlfn.XLOOKUP(Table2[[#This Row],[tanggal_checkout]],Table4[tanggal_checkout],Table4[id_checkout])</f>
        <v>CO 0774</v>
      </c>
      <c r="E2460" t="s">
        <v>11758</v>
      </c>
      <c r="F2460" s="8">
        <v>8.1365740740740738E-2</v>
      </c>
      <c r="G2460" t="str">
        <f>_xlfn.XLOOKUP(Table2[[#This Row],[nama_tamu]],Table10[nama_tamu],Table10[id_tamu])</f>
        <v>CUS 2248</v>
      </c>
      <c r="H2460" t="s">
        <v>6594</v>
      </c>
      <c r="I2460" t="str">
        <f>_xlfn.XLOOKUP(Table2[[#This Row],[tipe_kamar]],Table12[tipe_kamar],Table12[id_kamar])</f>
        <v>KMR 004</v>
      </c>
      <c r="J2460" t="s">
        <v>47</v>
      </c>
      <c r="K2460">
        <v>3</v>
      </c>
      <c r="L2460">
        <v>419000</v>
      </c>
      <c r="M2460">
        <v>1257000</v>
      </c>
      <c r="N2460" t="str">
        <f>_xlfn.XLOOKUP(Table2[[#This Row],[metode_pembayaran]],Table11[metode_pembayaran],Table11[id_pembayaran])</f>
        <v>MP 02</v>
      </c>
      <c r="O2460" t="s">
        <v>30</v>
      </c>
      <c r="P2460" t="str">
        <f>_xlfn.XLOOKUP(Table2[[#This Row],[status_reservasi]],'Dim Status Reservasi'!$B$2:$B$5,'Dim Status Reservasi'!$A$2:$A$5)</f>
        <v>ST 003</v>
      </c>
      <c r="Q2460" t="s">
        <v>37</v>
      </c>
      <c r="R2460" t="str">
        <f>_xlfn.XLOOKUP(Table2[[#This Row],[kota_hotel]],'Dim Kota Hotel'!$B$2:$B$21,'Dim Kota Hotel'!$A$2:$A$21)</f>
        <v>LOK 006</v>
      </c>
      <c r="S2460" t="s">
        <v>129</v>
      </c>
    </row>
    <row r="2461" spans="1:19" x14ac:dyDescent="0.25">
      <c r="A2461" t="s">
        <v>6595</v>
      </c>
      <c r="B2461" t="str">
        <f>_xlfn.XLOOKUP(Table2[[#This Row],[tanggal_checkin]],Table6[tanggal_checkin],Table6[id_checkin])</f>
        <v>CI 0256</v>
      </c>
      <c r="C2461" t="s">
        <v>11343</v>
      </c>
      <c r="D2461" t="str">
        <f>_xlfn.XLOOKUP(Table2[[#This Row],[tanggal_checkout]],Table4[tanggal_checkout],Table4[id_checkout])</f>
        <v>CO 0261</v>
      </c>
      <c r="E2461" t="s">
        <v>11003</v>
      </c>
      <c r="F2461" s="8">
        <v>0.22119212962962964</v>
      </c>
      <c r="G2461" t="str">
        <f>_xlfn.XLOOKUP(Table2[[#This Row],[nama_tamu]],Table10[nama_tamu],Table10[id_tamu])</f>
        <v>CUS 3398</v>
      </c>
      <c r="H2461" t="s">
        <v>6596</v>
      </c>
      <c r="I2461" t="str">
        <f>_xlfn.XLOOKUP(Table2[[#This Row],[tipe_kamar]],Table12[tipe_kamar],Table12[id_kamar])</f>
        <v>KMR 003</v>
      </c>
      <c r="J2461" t="s">
        <v>64</v>
      </c>
      <c r="K2461">
        <v>7</v>
      </c>
      <c r="L2461">
        <v>1256000</v>
      </c>
      <c r="M2461">
        <v>8792000</v>
      </c>
      <c r="N2461" t="str">
        <f>_xlfn.XLOOKUP(Table2[[#This Row],[metode_pembayaran]],Table11[metode_pembayaran],Table11[id_pembayaran])</f>
        <v>MP 06</v>
      </c>
      <c r="O2461" t="s">
        <v>17</v>
      </c>
      <c r="P2461" t="str">
        <f>_xlfn.XLOOKUP(Table2[[#This Row],[status_reservasi]],'Dim Status Reservasi'!$B$2:$B$5,'Dim Status Reservasi'!$A$2:$A$5)</f>
        <v>ST 004</v>
      </c>
      <c r="Q2461" t="s">
        <v>48</v>
      </c>
      <c r="R2461" t="str">
        <f>_xlfn.XLOOKUP(Table2[[#This Row],[kota_hotel]],'Dim Kota Hotel'!$B$2:$B$21,'Dim Kota Hotel'!$A$2:$A$21)</f>
        <v>LOK 003</v>
      </c>
      <c r="S2461" t="s">
        <v>106</v>
      </c>
    </row>
    <row r="2462" spans="1:19" x14ac:dyDescent="0.25">
      <c r="A2462" t="s">
        <v>6597</v>
      </c>
      <c r="B2462" t="str">
        <f>_xlfn.XLOOKUP(Table2[[#This Row],[tanggal_checkin]],Table6[tanggal_checkin],Table6[id_checkin])</f>
        <v>CI 1013</v>
      </c>
      <c r="C2462" t="s">
        <v>12030</v>
      </c>
      <c r="D2462" t="str">
        <f>_xlfn.XLOOKUP(Table2[[#This Row],[tanggal_checkout]],Table4[tanggal_checkout],Table4[id_checkout])</f>
        <v>CO 1017</v>
      </c>
      <c r="E2462" t="s">
        <v>11018</v>
      </c>
      <c r="F2462" s="8">
        <v>0.89379629629629631</v>
      </c>
      <c r="G2462" t="str">
        <f>_xlfn.XLOOKUP(Table2[[#This Row],[nama_tamu]],Table10[nama_tamu],Table10[id_tamu])</f>
        <v>CUS 2462</v>
      </c>
      <c r="H2462" t="s">
        <v>6598</v>
      </c>
      <c r="I2462" t="str">
        <f>_xlfn.XLOOKUP(Table2[[#This Row],[tipe_kamar]],Table12[tipe_kamar],Table12[id_kamar])</f>
        <v>KMR 003</v>
      </c>
      <c r="J2462" t="s">
        <v>64</v>
      </c>
      <c r="K2462">
        <v>1</v>
      </c>
      <c r="L2462">
        <v>1099000</v>
      </c>
      <c r="M2462">
        <v>1099000</v>
      </c>
      <c r="N2462" t="str">
        <f>_xlfn.XLOOKUP(Table2[[#This Row],[metode_pembayaran]],Table11[metode_pembayaran],Table11[id_pembayaran])</f>
        <v>MP 03</v>
      </c>
      <c r="O2462" t="s">
        <v>36</v>
      </c>
      <c r="P2462" t="str">
        <f>_xlfn.XLOOKUP(Table2[[#This Row],[status_reservasi]],'Dim Status Reservasi'!$B$2:$B$5,'Dim Status Reservasi'!$A$2:$A$5)</f>
        <v>ST 003</v>
      </c>
      <c r="Q2462" t="s">
        <v>37</v>
      </c>
      <c r="R2462" t="str">
        <f>_xlfn.XLOOKUP(Table2[[#This Row],[kota_hotel]],'Dim Kota Hotel'!$B$2:$B$21,'Dim Kota Hotel'!$A$2:$A$21)</f>
        <v>LOK 006</v>
      </c>
      <c r="S2462" t="s">
        <v>129</v>
      </c>
    </row>
    <row r="2463" spans="1:19" x14ac:dyDescent="0.25">
      <c r="A2463" t="s">
        <v>6599</v>
      </c>
      <c r="B2463" t="str">
        <f>_xlfn.XLOOKUP(Table2[[#This Row],[tanggal_checkin]],Table6[tanggal_checkin],Table6[id_checkin])</f>
        <v>CI 0266</v>
      </c>
      <c r="C2463" t="s">
        <v>11309</v>
      </c>
      <c r="D2463" t="str">
        <f>_xlfn.XLOOKUP(Table2[[#This Row],[tanggal_checkout]],Table4[tanggal_checkout],Table4[id_checkout])</f>
        <v>CO 0265</v>
      </c>
      <c r="E2463" t="s">
        <v>11948</v>
      </c>
      <c r="F2463" s="8">
        <v>0.49115740740740743</v>
      </c>
      <c r="G2463" t="str">
        <f>_xlfn.XLOOKUP(Table2[[#This Row],[nama_tamu]],Table10[nama_tamu],Table10[id_tamu])</f>
        <v>CUS 2033</v>
      </c>
      <c r="H2463" t="s">
        <v>6600</v>
      </c>
      <c r="I2463" t="str">
        <f>_xlfn.XLOOKUP(Table2[[#This Row],[tipe_kamar]],Table12[tipe_kamar],Table12[id_kamar])</f>
        <v>KMR 004</v>
      </c>
      <c r="J2463" t="s">
        <v>47</v>
      </c>
      <c r="K2463">
        <v>1</v>
      </c>
      <c r="L2463">
        <v>505000</v>
      </c>
      <c r="M2463">
        <v>505000</v>
      </c>
      <c r="N2463" t="str">
        <f>_xlfn.XLOOKUP(Table2[[#This Row],[metode_pembayaran]],Table11[metode_pembayaran],Table11[id_pembayaran])</f>
        <v>MP 06</v>
      </c>
      <c r="O2463" t="s">
        <v>17</v>
      </c>
      <c r="P2463" t="str">
        <f>_xlfn.XLOOKUP(Table2[[#This Row],[status_reservasi]],'Dim Status Reservasi'!$B$2:$B$5,'Dim Status Reservasi'!$A$2:$A$5)</f>
        <v>ST 002</v>
      </c>
      <c r="Q2463" t="s">
        <v>124</v>
      </c>
      <c r="R2463" t="str">
        <f>_xlfn.XLOOKUP(Table2[[#This Row],[kota_hotel]],'Dim Kota Hotel'!$B$2:$B$21,'Dim Kota Hotel'!$A$2:$A$21)</f>
        <v>LOK 006</v>
      </c>
      <c r="S2463" t="s">
        <v>129</v>
      </c>
    </row>
    <row r="2464" spans="1:19" x14ac:dyDescent="0.25">
      <c r="A2464" t="s">
        <v>6601</v>
      </c>
      <c r="B2464" t="str">
        <f>_xlfn.XLOOKUP(Table2[[#This Row],[tanggal_checkin]],Table6[tanggal_checkin],Table6[id_checkin])</f>
        <v>CI 1019</v>
      </c>
      <c r="C2464" t="s">
        <v>12024</v>
      </c>
      <c r="D2464" t="str">
        <f>_xlfn.XLOOKUP(Table2[[#This Row],[tanggal_checkout]],Table4[tanggal_checkout],Table4[id_checkout])</f>
        <v>CO 1028</v>
      </c>
      <c r="E2464" t="s">
        <v>11753</v>
      </c>
      <c r="F2464" s="8">
        <v>3.9305555555555559E-2</v>
      </c>
      <c r="G2464" t="str">
        <f>_xlfn.XLOOKUP(Table2[[#This Row],[nama_tamu]],Table10[nama_tamu],Table10[id_tamu])</f>
        <v>CUS 3879</v>
      </c>
      <c r="H2464" t="s">
        <v>6603</v>
      </c>
      <c r="I2464" t="str">
        <f>_xlfn.XLOOKUP(Table2[[#This Row],[tipe_kamar]],Table12[tipe_kamar],Table12[id_kamar])</f>
        <v>KMR 004</v>
      </c>
      <c r="J2464" t="s">
        <v>47</v>
      </c>
      <c r="K2464">
        <v>6</v>
      </c>
      <c r="L2464">
        <v>420000</v>
      </c>
      <c r="M2464">
        <v>2520000</v>
      </c>
      <c r="N2464" t="str">
        <f>_xlfn.XLOOKUP(Table2[[#This Row],[metode_pembayaran]],Table11[metode_pembayaran],Table11[id_pembayaran])</f>
        <v>MP 06</v>
      </c>
      <c r="O2464" t="s">
        <v>17</v>
      </c>
      <c r="P2464" t="str">
        <f>_xlfn.XLOOKUP(Table2[[#This Row],[status_reservasi]],'Dim Status Reservasi'!$B$2:$B$5,'Dim Status Reservasi'!$A$2:$A$5)</f>
        <v>ST 004</v>
      </c>
      <c r="Q2464" t="s">
        <v>48</v>
      </c>
      <c r="R2464" t="str">
        <f>_xlfn.XLOOKUP(Table2[[#This Row],[kota_hotel]],'Dim Kota Hotel'!$B$2:$B$21,'Dim Kota Hotel'!$A$2:$A$21)</f>
        <v>LOK 011</v>
      </c>
      <c r="S2464" t="s">
        <v>38</v>
      </c>
    </row>
    <row r="2465" spans="1:19" x14ac:dyDescent="0.25">
      <c r="A2465" t="s">
        <v>6604</v>
      </c>
      <c r="B2465" t="str">
        <f>_xlfn.XLOOKUP(Table2[[#This Row],[tanggal_checkin]],Table6[tanggal_checkin],Table6[id_checkin])</f>
        <v>CI 0207</v>
      </c>
      <c r="C2465" t="s">
        <v>11644</v>
      </c>
      <c r="D2465" t="str">
        <f>_xlfn.XLOOKUP(Table2[[#This Row],[tanggal_checkout]],Table4[tanggal_checkout],Table4[id_checkout])</f>
        <v>CO 0215</v>
      </c>
      <c r="E2465" t="s">
        <v>11778</v>
      </c>
      <c r="F2465" s="8">
        <v>0.61925925925925929</v>
      </c>
      <c r="G2465" t="str">
        <f>_xlfn.XLOOKUP(Table2[[#This Row],[nama_tamu]],Table10[nama_tamu],Table10[id_tamu])</f>
        <v>CUS 3408</v>
      </c>
      <c r="H2465" t="s">
        <v>6606</v>
      </c>
      <c r="I2465" t="str">
        <f>_xlfn.XLOOKUP(Table2[[#This Row],[tipe_kamar]],Table12[tipe_kamar],Table12[id_kamar])</f>
        <v>KMR 002</v>
      </c>
      <c r="J2465" t="s">
        <v>82</v>
      </c>
      <c r="K2465">
        <v>9</v>
      </c>
      <c r="L2465">
        <v>350000</v>
      </c>
      <c r="M2465">
        <v>3150000</v>
      </c>
      <c r="N2465" t="str">
        <f>_xlfn.XLOOKUP(Table2[[#This Row],[metode_pembayaran]],Table11[metode_pembayaran],Table11[id_pembayaran])</f>
        <v>MP 02</v>
      </c>
      <c r="O2465" t="s">
        <v>30</v>
      </c>
      <c r="P2465" t="str">
        <f>_xlfn.XLOOKUP(Table2[[#This Row],[status_reservasi]],'Dim Status Reservasi'!$B$2:$B$5,'Dim Status Reservasi'!$A$2:$A$5)</f>
        <v>ST 003</v>
      </c>
      <c r="Q2465" t="s">
        <v>37</v>
      </c>
      <c r="R2465" t="str">
        <f>_xlfn.XLOOKUP(Table2[[#This Row],[kota_hotel]],'Dim Kota Hotel'!$B$2:$B$21,'Dim Kota Hotel'!$A$2:$A$21)</f>
        <v>LOK 010</v>
      </c>
      <c r="S2465" t="s">
        <v>226</v>
      </c>
    </row>
    <row r="2466" spans="1:19" x14ac:dyDescent="0.25">
      <c r="A2466" t="s">
        <v>6607</v>
      </c>
      <c r="B2466" t="str">
        <f>_xlfn.XLOOKUP(Table2[[#This Row],[tanggal_checkin]],Table6[tanggal_checkin],Table6[id_checkin])</f>
        <v>CI 0039</v>
      </c>
      <c r="C2466" t="s">
        <v>11737</v>
      </c>
      <c r="D2466" t="str">
        <f>_xlfn.XLOOKUP(Table2[[#This Row],[tanggal_checkout]],Table4[tanggal_checkout],Table4[id_checkout])</f>
        <v>CO 0047</v>
      </c>
      <c r="E2466" t="s">
        <v>12033</v>
      </c>
      <c r="F2466" s="8">
        <v>0.43763888888888891</v>
      </c>
      <c r="G2466" t="str">
        <f>_xlfn.XLOOKUP(Table2[[#This Row],[nama_tamu]],Table10[nama_tamu],Table10[id_tamu])</f>
        <v>CUS 0579</v>
      </c>
      <c r="H2466" t="s">
        <v>6608</v>
      </c>
      <c r="I2466" t="str">
        <f>_xlfn.XLOOKUP(Table2[[#This Row],[tipe_kamar]],Table12[tipe_kamar],Table12[id_kamar])</f>
        <v>KMR 001</v>
      </c>
      <c r="J2466" t="s">
        <v>23</v>
      </c>
      <c r="K2466">
        <v>8</v>
      </c>
      <c r="L2466">
        <v>616000</v>
      </c>
      <c r="M2466">
        <v>4928000</v>
      </c>
      <c r="N2466" t="str">
        <f>_xlfn.XLOOKUP(Table2[[#This Row],[metode_pembayaran]],Table11[metode_pembayaran],Table11[id_pembayaran])</f>
        <v>MP 01</v>
      </c>
      <c r="O2466" t="s">
        <v>24</v>
      </c>
      <c r="P2466" t="str">
        <f>_xlfn.XLOOKUP(Table2[[#This Row],[status_reservasi]],'Dim Status Reservasi'!$B$2:$B$5,'Dim Status Reservasi'!$A$2:$A$5)</f>
        <v>ST 003</v>
      </c>
      <c r="Q2466" t="s">
        <v>37</v>
      </c>
      <c r="R2466" t="str">
        <f>_xlfn.XLOOKUP(Table2[[#This Row],[kota_hotel]],'Dim Kota Hotel'!$B$2:$B$21,'Dim Kota Hotel'!$A$2:$A$21)</f>
        <v>LOK 013</v>
      </c>
      <c r="S2466" t="s">
        <v>160</v>
      </c>
    </row>
    <row r="2467" spans="1:19" x14ac:dyDescent="0.25">
      <c r="A2467" t="s">
        <v>6609</v>
      </c>
      <c r="B2467" t="str">
        <f>_xlfn.XLOOKUP(Table2[[#This Row],[tanggal_checkin]],Table6[tanggal_checkin],Table6[id_checkin])</f>
        <v>CI 0757</v>
      </c>
      <c r="C2467" t="s">
        <v>11741</v>
      </c>
      <c r="D2467" t="str">
        <f>_xlfn.XLOOKUP(Table2[[#This Row],[tanggal_checkout]],Table4[tanggal_checkout],Table4[id_checkout])</f>
        <v>CO 0762</v>
      </c>
      <c r="E2467" t="s">
        <v>11174</v>
      </c>
      <c r="F2467" s="8">
        <v>0.32725694444444442</v>
      </c>
      <c r="G2467" t="str">
        <f>_xlfn.XLOOKUP(Table2[[#This Row],[nama_tamu]],Table10[nama_tamu],Table10[id_tamu])</f>
        <v>CUS 3957</v>
      </c>
      <c r="H2467" t="s">
        <v>6610</v>
      </c>
      <c r="I2467" t="str">
        <f>_xlfn.XLOOKUP(Table2[[#This Row],[tipe_kamar]],Table12[tipe_kamar],Table12[id_kamar])</f>
        <v>KMR 004</v>
      </c>
      <c r="J2467" t="s">
        <v>47</v>
      </c>
      <c r="K2467">
        <v>3</v>
      </c>
      <c r="L2467">
        <v>461000</v>
      </c>
      <c r="M2467">
        <v>1383000</v>
      </c>
      <c r="N2467" t="str">
        <f>_xlfn.XLOOKUP(Table2[[#This Row],[metode_pembayaran]],Table11[metode_pembayaran],Table11[id_pembayaran])</f>
        <v>MP 06</v>
      </c>
      <c r="O2467" t="s">
        <v>17</v>
      </c>
      <c r="P2467" t="str">
        <f>_xlfn.XLOOKUP(Table2[[#This Row],[status_reservasi]],'Dim Status Reservasi'!$B$2:$B$5,'Dim Status Reservasi'!$A$2:$A$5)</f>
        <v>ST 004</v>
      </c>
      <c r="Q2467" t="s">
        <v>48</v>
      </c>
      <c r="R2467" t="str">
        <f>_xlfn.XLOOKUP(Table2[[#This Row],[kota_hotel]],'Dim Kota Hotel'!$B$2:$B$21,'Dim Kota Hotel'!$A$2:$A$21)</f>
        <v>LOK 014</v>
      </c>
      <c r="S2467" t="s">
        <v>222</v>
      </c>
    </row>
    <row r="2468" spans="1:19" x14ac:dyDescent="0.25">
      <c r="A2468" t="s">
        <v>6611</v>
      </c>
      <c r="B2468" t="str">
        <f>_xlfn.XLOOKUP(Table2[[#This Row],[tanggal_checkin]],Table6[tanggal_checkin],Table6[id_checkin])</f>
        <v>CI 0069</v>
      </c>
      <c r="C2468" t="s">
        <v>11091</v>
      </c>
      <c r="D2468" t="str">
        <f>_xlfn.XLOOKUP(Table2[[#This Row],[tanggal_checkout]],Table4[tanggal_checkout],Table4[id_checkout])</f>
        <v>CO 0071</v>
      </c>
      <c r="E2468" t="s">
        <v>11398</v>
      </c>
      <c r="F2468" s="8">
        <v>0.84089120370370374</v>
      </c>
      <c r="G2468" t="str">
        <f>_xlfn.XLOOKUP(Table2[[#This Row],[nama_tamu]],Table10[nama_tamu],Table10[id_tamu])</f>
        <v>CUS 1357</v>
      </c>
      <c r="H2468" t="s">
        <v>6612</v>
      </c>
      <c r="I2468" t="str">
        <f>_xlfn.XLOOKUP(Table2[[#This Row],[tipe_kamar]],Table12[tipe_kamar],Table12[id_kamar])</f>
        <v>KMR 001</v>
      </c>
      <c r="J2468" t="s">
        <v>23</v>
      </c>
      <c r="K2468">
        <v>2</v>
      </c>
      <c r="L2468">
        <v>626000</v>
      </c>
      <c r="M2468">
        <v>1252000</v>
      </c>
      <c r="N2468" t="str">
        <f>_xlfn.XLOOKUP(Table2[[#This Row],[metode_pembayaran]],Table11[metode_pembayaran],Table11[id_pembayaran])</f>
        <v>MP 01</v>
      </c>
      <c r="O2468" t="s">
        <v>24</v>
      </c>
      <c r="P2468" t="str">
        <f>_xlfn.XLOOKUP(Table2[[#This Row],[status_reservasi]],'Dim Status Reservasi'!$B$2:$B$5,'Dim Status Reservasi'!$A$2:$A$5)</f>
        <v>ST 003</v>
      </c>
      <c r="Q2468" t="s">
        <v>37</v>
      </c>
      <c r="R2468" t="str">
        <f>_xlfn.XLOOKUP(Table2[[#This Row],[kota_hotel]],'Dim Kota Hotel'!$B$2:$B$21,'Dim Kota Hotel'!$A$2:$A$21)</f>
        <v>LOK 001</v>
      </c>
      <c r="S2468" t="s">
        <v>74</v>
      </c>
    </row>
    <row r="2469" spans="1:19" x14ac:dyDescent="0.25">
      <c r="A2469" t="s">
        <v>6613</v>
      </c>
      <c r="B2469" t="str">
        <f>_xlfn.XLOOKUP(Table2[[#This Row],[tanggal_checkin]],Table6[tanggal_checkin],Table6[id_checkin])</f>
        <v>CI 0453</v>
      </c>
      <c r="C2469" t="s">
        <v>11675</v>
      </c>
      <c r="D2469" t="str">
        <f>_xlfn.XLOOKUP(Table2[[#This Row],[tanggal_checkout]],Table4[tanggal_checkout],Table4[id_checkout])</f>
        <v>CO 0463</v>
      </c>
      <c r="E2469" t="s">
        <v>11648</v>
      </c>
      <c r="F2469" s="8">
        <v>0.28065972222222224</v>
      </c>
      <c r="G2469" t="str">
        <f>_xlfn.XLOOKUP(Table2[[#This Row],[nama_tamu]],Table10[nama_tamu],Table10[id_tamu])</f>
        <v>CUS 1073</v>
      </c>
      <c r="H2469" t="s">
        <v>6614</v>
      </c>
      <c r="I2469" t="str">
        <f>_xlfn.XLOOKUP(Table2[[#This Row],[tipe_kamar]],Table12[tipe_kamar],Table12[id_kamar])</f>
        <v>KMR 003</v>
      </c>
      <c r="J2469" t="s">
        <v>64</v>
      </c>
      <c r="K2469">
        <v>8</v>
      </c>
      <c r="L2469">
        <v>1142000</v>
      </c>
      <c r="M2469">
        <v>9136000</v>
      </c>
      <c r="N2469" t="str">
        <f>_xlfn.XLOOKUP(Table2[[#This Row],[metode_pembayaran]],Table11[metode_pembayaran],Table11[id_pembayaran])</f>
        <v>MP 06</v>
      </c>
      <c r="O2469" t="s">
        <v>17</v>
      </c>
      <c r="P2469" t="str">
        <f>_xlfn.XLOOKUP(Table2[[#This Row],[status_reservasi]],'Dim Status Reservasi'!$B$2:$B$5,'Dim Status Reservasi'!$A$2:$A$5)</f>
        <v>ST 004</v>
      </c>
      <c r="Q2469" t="s">
        <v>48</v>
      </c>
      <c r="R2469" t="str">
        <f>_xlfn.XLOOKUP(Table2[[#This Row],[kota_hotel]],'Dim Kota Hotel'!$B$2:$B$21,'Dim Kota Hotel'!$A$2:$A$21)</f>
        <v>LOK 007</v>
      </c>
      <c r="S2469" t="s">
        <v>145</v>
      </c>
    </row>
    <row r="2470" spans="1:19" x14ac:dyDescent="0.25">
      <c r="A2470" t="s">
        <v>6615</v>
      </c>
      <c r="B2470" t="str">
        <f>_xlfn.XLOOKUP(Table2[[#This Row],[tanggal_checkin]],Table6[tanggal_checkin],Table6[id_checkin])</f>
        <v>CI 0825</v>
      </c>
      <c r="C2470" t="s">
        <v>11037</v>
      </c>
      <c r="D2470" t="str">
        <f>_xlfn.XLOOKUP(Table2[[#This Row],[tanggal_checkout]],Table4[tanggal_checkout],Table4[id_checkout])</f>
        <v>CO 0836</v>
      </c>
      <c r="E2470" t="s">
        <v>11450</v>
      </c>
      <c r="F2470" s="8">
        <v>0.74366898148148153</v>
      </c>
      <c r="G2470" t="str">
        <f>_xlfn.XLOOKUP(Table2[[#This Row],[nama_tamu]],Table10[nama_tamu],Table10[id_tamu])</f>
        <v>CUS 3903</v>
      </c>
      <c r="H2470" t="s">
        <v>6616</v>
      </c>
      <c r="I2470" t="str">
        <f>_xlfn.XLOOKUP(Table2[[#This Row],[tipe_kamar]],Table12[tipe_kamar],Table12[id_kamar])</f>
        <v>KMR 004</v>
      </c>
      <c r="J2470" t="s">
        <v>47</v>
      </c>
      <c r="K2470">
        <v>7</v>
      </c>
      <c r="L2470">
        <v>514000</v>
      </c>
      <c r="M2470">
        <v>3598000</v>
      </c>
      <c r="N2470" t="str">
        <f>_xlfn.XLOOKUP(Table2[[#This Row],[metode_pembayaran]],Table11[metode_pembayaran],Table11[id_pembayaran])</f>
        <v>MP 06</v>
      </c>
      <c r="O2470" t="s">
        <v>17</v>
      </c>
      <c r="P2470" t="str">
        <f>_xlfn.XLOOKUP(Table2[[#This Row],[status_reservasi]],'Dim Status Reservasi'!$B$2:$B$5,'Dim Status Reservasi'!$A$2:$A$5)</f>
        <v>ST 004</v>
      </c>
      <c r="Q2470" t="s">
        <v>48</v>
      </c>
      <c r="R2470" t="str">
        <f>_xlfn.XLOOKUP(Table2[[#This Row],[kota_hotel]],'Dim Kota Hotel'!$B$2:$B$21,'Dim Kota Hotel'!$A$2:$A$21)</f>
        <v>LOK 003</v>
      </c>
      <c r="S2470" t="s">
        <v>106</v>
      </c>
    </row>
    <row r="2471" spans="1:19" x14ac:dyDescent="0.25">
      <c r="A2471" t="s">
        <v>6617</v>
      </c>
      <c r="B2471" t="str">
        <f>_xlfn.XLOOKUP(Table2[[#This Row],[tanggal_checkin]],Table6[tanggal_checkin],Table6[id_checkin])</f>
        <v>CI 0260</v>
      </c>
      <c r="C2471" t="s">
        <v>11760</v>
      </c>
      <c r="D2471" t="str">
        <f>_xlfn.XLOOKUP(Table2[[#This Row],[tanggal_checkout]],Table4[tanggal_checkout],Table4[id_checkout])</f>
        <v>CO 0262</v>
      </c>
      <c r="E2471" t="s">
        <v>11212</v>
      </c>
      <c r="F2471" s="8">
        <v>0.24035879629629631</v>
      </c>
      <c r="G2471" t="str">
        <f>_xlfn.XLOOKUP(Table2[[#This Row],[nama_tamu]],Table10[nama_tamu],Table10[id_tamu])</f>
        <v>CUS 2765</v>
      </c>
      <c r="H2471" t="s">
        <v>6619</v>
      </c>
      <c r="I2471" t="str">
        <f>_xlfn.XLOOKUP(Table2[[#This Row],[tipe_kamar]],Table12[tipe_kamar],Table12[id_kamar])</f>
        <v>KMR 002</v>
      </c>
      <c r="J2471" t="s">
        <v>82</v>
      </c>
      <c r="K2471">
        <v>4</v>
      </c>
      <c r="L2471">
        <v>323000</v>
      </c>
      <c r="M2471">
        <v>1292000</v>
      </c>
      <c r="N2471" t="str">
        <f>_xlfn.XLOOKUP(Table2[[#This Row],[metode_pembayaran]],Table11[metode_pembayaran],Table11[id_pembayaran])</f>
        <v>MP 05</v>
      </c>
      <c r="O2471" t="s">
        <v>72</v>
      </c>
      <c r="P2471" t="str">
        <f>_xlfn.XLOOKUP(Table2[[#This Row],[status_reservasi]],'Dim Status Reservasi'!$B$2:$B$5,'Dim Status Reservasi'!$A$2:$A$5)</f>
        <v>ST 003</v>
      </c>
      <c r="Q2471" t="s">
        <v>37</v>
      </c>
      <c r="R2471" t="str">
        <f>_xlfn.XLOOKUP(Table2[[#This Row],[kota_hotel]],'Dim Kota Hotel'!$B$2:$B$21,'Dim Kota Hotel'!$A$2:$A$21)</f>
        <v>LOK 005</v>
      </c>
      <c r="S2471" t="s">
        <v>43</v>
      </c>
    </row>
    <row r="2472" spans="1:19" x14ac:dyDescent="0.25">
      <c r="A2472" t="s">
        <v>6620</v>
      </c>
      <c r="B2472" t="str">
        <f>_xlfn.XLOOKUP(Table2[[#This Row],[tanggal_checkin]],Table6[tanggal_checkin],Table6[id_checkin])</f>
        <v>CI 0240</v>
      </c>
      <c r="C2472" t="s">
        <v>11920</v>
      </c>
      <c r="D2472" t="str">
        <f>_xlfn.XLOOKUP(Table2[[#This Row],[tanggal_checkout]],Table4[tanggal_checkout],Table4[id_checkout])</f>
        <v>CO 0241</v>
      </c>
      <c r="E2472" t="s">
        <v>12012</v>
      </c>
      <c r="F2472" s="8">
        <v>0.79326388888888888</v>
      </c>
      <c r="G2472" t="str">
        <f>_xlfn.XLOOKUP(Table2[[#This Row],[nama_tamu]],Table10[nama_tamu],Table10[id_tamu])</f>
        <v>CUS 0637</v>
      </c>
      <c r="H2472" t="s">
        <v>6621</v>
      </c>
      <c r="I2472" t="str">
        <f>_xlfn.XLOOKUP(Table2[[#This Row],[tipe_kamar]],Table12[tipe_kamar],Table12[id_kamar])</f>
        <v>KMR 004</v>
      </c>
      <c r="J2472" t="s">
        <v>47</v>
      </c>
      <c r="K2472">
        <v>3</v>
      </c>
      <c r="L2472">
        <v>512000</v>
      </c>
      <c r="M2472">
        <v>1536000</v>
      </c>
      <c r="N2472" t="str">
        <f>_xlfn.XLOOKUP(Table2[[#This Row],[metode_pembayaran]],Table11[metode_pembayaran],Table11[id_pembayaran])</f>
        <v>MP 04</v>
      </c>
      <c r="O2472" t="s">
        <v>53</v>
      </c>
      <c r="P2472" t="str">
        <f>_xlfn.XLOOKUP(Table2[[#This Row],[status_reservasi]],'Dim Status Reservasi'!$B$2:$B$5,'Dim Status Reservasi'!$A$2:$A$5)</f>
        <v>ST 002</v>
      </c>
      <c r="Q2472" t="s">
        <v>124</v>
      </c>
      <c r="R2472" t="str">
        <f>_xlfn.XLOOKUP(Table2[[#This Row],[kota_hotel]],'Dim Kota Hotel'!$B$2:$B$21,'Dim Kota Hotel'!$A$2:$A$21)</f>
        <v>LOK 007</v>
      </c>
      <c r="S2472" t="s">
        <v>145</v>
      </c>
    </row>
    <row r="2473" spans="1:19" x14ac:dyDescent="0.25">
      <c r="A2473" t="s">
        <v>6622</v>
      </c>
      <c r="B2473" t="str">
        <f>_xlfn.XLOOKUP(Table2[[#This Row],[tanggal_checkin]],Table6[tanggal_checkin],Table6[id_checkin])</f>
        <v>CI 0439</v>
      </c>
      <c r="C2473" t="s">
        <v>11381</v>
      </c>
      <c r="D2473" t="str">
        <f>_xlfn.XLOOKUP(Table2[[#This Row],[tanggal_checkout]],Table4[tanggal_checkout],Table4[id_checkout])</f>
        <v>CO 0442</v>
      </c>
      <c r="E2473" t="s">
        <v>11082</v>
      </c>
      <c r="F2473" s="8">
        <v>0.23635416666666667</v>
      </c>
      <c r="G2473" t="str">
        <f>_xlfn.XLOOKUP(Table2[[#This Row],[nama_tamu]],Table10[nama_tamu],Table10[id_tamu])</f>
        <v>CUS 1863</v>
      </c>
      <c r="H2473" t="s">
        <v>6623</v>
      </c>
      <c r="I2473" t="str">
        <f>_xlfn.XLOOKUP(Table2[[#This Row],[tipe_kamar]],Table12[tipe_kamar],Table12[id_kamar])</f>
        <v>KMR 003</v>
      </c>
      <c r="J2473" t="s">
        <v>64</v>
      </c>
      <c r="K2473">
        <v>1</v>
      </c>
      <c r="L2473">
        <v>1179000</v>
      </c>
      <c r="M2473">
        <v>1179000</v>
      </c>
      <c r="N2473" t="str">
        <f>_xlfn.XLOOKUP(Table2[[#This Row],[metode_pembayaran]],Table11[metode_pembayaran],Table11[id_pembayaran])</f>
        <v>MP 06</v>
      </c>
      <c r="O2473" t="s">
        <v>17</v>
      </c>
      <c r="P2473" t="str">
        <f>_xlfn.XLOOKUP(Table2[[#This Row],[status_reservasi]],'Dim Status Reservasi'!$B$2:$B$5,'Dim Status Reservasi'!$A$2:$A$5)</f>
        <v>ST 003</v>
      </c>
      <c r="Q2473" t="s">
        <v>37</v>
      </c>
      <c r="R2473" t="str">
        <f>_xlfn.XLOOKUP(Table2[[#This Row],[kota_hotel]],'Dim Kota Hotel'!$B$2:$B$21,'Dim Kota Hotel'!$A$2:$A$21)</f>
        <v>LOK 020</v>
      </c>
      <c r="S2473" t="s">
        <v>94</v>
      </c>
    </row>
    <row r="2474" spans="1:19" x14ac:dyDescent="0.25">
      <c r="A2474" t="s">
        <v>6624</v>
      </c>
      <c r="B2474" t="str">
        <f>_xlfn.XLOOKUP(Table2[[#This Row],[tanggal_checkin]],Table6[tanggal_checkin],Table6[id_checkin])</f>
        <v>CI 1037</v>
      </c>
      <c r="C2474" t="s">
        <v>11159</v>
      </c>
      <c r="D2474" t="str">
        <f>_xlfn.XLOOKUP(Table2[[#This Row],[tanggal_checkout]],Table4[tanggal_checkout],Table4[id_checkout])</f>
        <v>CO 1044</v>
      </c>
      <c r="E2474" t="s">
        <v>12008</v>
      </c>
      <c r="F2474" s="8">
        <v>0.34763888888888889</v>
      </c>
      <c r="G2474" t="str">
        <f>_xlfn.XLOOKUP(Table2[[#This Row],[nama_tamu]],Table10[nama_tamu],Table10[id_tamu])</f>
        <v>CUS 2940</v>
      </c>
      <c r="H2474" t="s">
        <v>6626</v>
      </c>
      <c r="I2474" t="str">
        <f>_xlfn.XLOOKUP(Table2[[#This Row],[tipe_kamar]],Table12[tipe_kamar],Table12[id_kamar])</f>
        <v>KMR 002</v>
      </c>
      <c r="J2474" t="s">
        <v>82</v>
      </c>
      <c r="K2474">
        <v>4</v>
      </c>
      <c r="L2474">
        <v>331000</v>
      </c>
      <c r="M2474">
        <v>1324000</v>
      </c>
      <c r="N2474" t="str">
        <f>_xlfn.XLOOKUP(Table2[[#This Row],[metode_pembayaran]],Table11[metode_pembayaran],Table11[id_pembayaran])</f>
        <v>MP 01</v>
      </c>
      <c r="O2474" t="s">
        <v>24</v>
      </c>
      <c r="P2474" t="str">
        <f>_xlfn.XLOOKUP(Table2[[#This Row],[status_reservasi]],'Dim Status Reservasi'!$B$2:$B$5,'Dim Status Reservasi'!$A$2:$A$5)</f>
        <v>ST 003</v>
      </c>
      <c r="Q2474" t="s">
        <v>37</v>
      </c>
      <c r="R2474" t="str">
        <f>_xlfn.XLOOKUP(Table2[[#This Row],[kota_hotel]],'Dim Kota Hotel'!$B$2:$B$21,'Dim Kota Hotel'!$A$2:$A$21)</f>
        <v>LOK 019</v>
      </c>
      <c r="S2474" t="s">
        <v>133</v>
      </c>
    </row>
    <row r="2475" spans="1:19" x14ac:dyDescent="0.25">
      <c r="A2475" t="s">
        <v>6627</v>
      </c>
      <c r="B2475" t="str">
        <f>_xlfn.XLOOKUP(Table2[[#This Row],[tanggal_checkin]],Table6[tanggal_checkin],Table6[id_checkin])</f>
        <v>CI 0039</v>
      </c>
      <c r="C2475" t="s">
        <v>11737</v>
      </c>
      <c r="D2475" t="str">
        <f>_xlfn.XLOOKUP(Table2[[#This Row],[tanggal_checkout]],Table4[tanggal_checkout],Table4[id_checkout])</f>
        <v>CO 0046</v>
      </c>
      <c r="E2475" t="s">
        <v>11442</v>
      </c>
      <c r="F2475" s="8">
        <v>0.74174768518518519</v>
      </c>
      <c r="G2475" t="str">
        <f>_xlfn.XLOOKUP(Table2[[#This Row],[nama_tamu]],Table10[nama_tamu],Table10[id_tamu])</f>
        <v>CUS 2802</v>
      </c>
      <c r="H2475" t="s">
        <v>6628</v>
      </c>
      <c r="I2475" t="str">
        <f>_xlfn.XLOOKUP(Table2[[#This Row],[tipe_kamar]],Table12[tipe_kamar],Table12[id_kamar])</f>
        <v>KMR 001</v>
      </c>
      <c r="J2475" t="s">
        <v>23</v>
      </c>
      <c r="K2475">
        <v>7</v>
      </c>
      <c r="L2475">
        <v>564000</v>
      </c>
      <c r="M2475">
        <v>3948000</v>
      </c>
      <c r="N2475" t="str">
        <f>_xlfn.XLOOKUP(Table2[[#This Row],[metode_pembayaran]],Table11[metode_pembayaran],Table11[id_pembayaran])</f>
        <v>MP 02</v>
      </c>
      <c r="O2475" t="s">
        <v>30</v>
      </c>
      <c r="P2475" t="str">
        <f>_xlfn.XLOOKUP(Table2[[#This Row],[status_reservasi]],'Dim Status Reservasi'!$B$2:$B$5,'Dim Status Reservasi'!$A$2:$A$5)</f>
        <v>ST 003</v>
      </c>
      <c r="Q2475" t="s">
        <v>37</v>
      </c>
      <c r="R2475" t="str">
        <f>_xlfn.XLOOKUP(Table2[[#This Row],[kota_hotel]],'Dim Kota Hotel'!$B$2:$B$21,'Dim Kota Hotel'!$A$2:$A$21)</f>
        <v>LOK 008</v>
      </c>
      <c r="S2475" t="s">
        <v>68</v>
      </c>
    </row>
    <row r="2476" spans="1:19" x14ac:dyDescent="0.25">
      <c r="A2476" t="s">
        <v>6629</v>
      </c>
      <c r="B2476" t="str">
        <f>_xlfn.XLOOKUP(Table2[[#This Row],[tanggal_checkin]],Table6[tanggal_checkin],Table6[id_checkin])</f>
        <v>CI 0811</v>
      </c>
      <c r="C2476" t="s">
        <v>11321</v>
      </c>
      <c r="D2476" t="str">
        <f>_xlfn.XLOOKUP(Table2[[#This Row],[tanggal_checkout]],Table4[tanggal_checkout],Table4[id_checkout])</f>
        <v>CO 0818</v>
      </c>
      <c r="E2476" t="s">
        <v>11415</v>
      </c>
      <c r="F2476" s="8">
        <v>0.81907407407407407</v>
      </c>
      <c r="G2476" t="str">
        <f>_xlfn.XLOOKUP(Table2[[#This Row],[nama_tamu]],Table10[nama_tamu],Table10[id_tamu])</f>
        <v>CUS 3464</v>
      </c>
      <c r="H2476" t="s">
        <v>6631</v>
      </c>
      <c r="I2476" t="str">
        <f>_xlfn.XLOOKUP(Table2[[#This Row],[tipe_kamar]],Table12[tipe_kamar],Table12[id_kamar])</f>
        <v>KMR 001</v>
      </c>
      <c r="J2476" t="s">
        <v>23</v>
      </c>
      <c r="K2476">
        <v>3</v>
      </c>
      <c r="L2476">
        <v>569000</v>
      </c>
      <c r="M2476">
        <v>1707000</v>
      </c>
      <c r="N2476" t="str">
        <f>_xlfn.XLOOKUP(Table2[[#This Row],[metode_pembayaran]],Table11[metode_pembayaran],Table11[id_pembayaran])</f>
        <v>MP 05</v>
      </c>
      <c r="O2476" t="s">
        <v>72</v>
      </c>
      <c r="P2476" t="str">
        <f>_xlfn.XLOOKUP(Table2[[#This Row],[status_reservasi]],'Dim Status Reservasi'!$B$2:$B$5,'Dim Status Reservasi'!$A$2:$A$5)</f>
        <v>ST 001</v>
      </c>
      <c r="Q2476" t="s">
        <v>214</v>
      </c>
      <c r="R2476" t="str">
        <f>_xlfn.XLOOKUP(Table2[[#This Row],[kota_hotel]],'Dim Kota Hotel'!$B$2:$B$21,'Dim Kota Hotel'!$A$2:$A$21)</f>
        <v>LOK 014</v>
      </c>
      <c r="S2476" t="s">
        <v>222</v>
      </c>
    </row>
    <row r="2477" spans="1:19" x14ac:dyDescent="0.25">
      <c r="A2477" t="s">
        <v>6632</v>
      </c>
      <c r="B2477" t="str">
        <f>_xlfn.XLOOKUP(Table2[[#This Row],[tanggal_checkin]],Table6[tanggal_checkin],Table6[id_checkin])</f>
        <v>CI 0571</v>
      </c>
      <c r="C2477" t="s">
        <v>11089</v>
      </c>
      <c r="D2477" t="str">
        <f>_xlfn.XLOOKUP(Table2[[#This Row],[tanggal_checkout]],Table4[tanggal_checkout],Table4[id_checkout])</f>
        <v>CO 0574</v>
      </c>
      <c r="E2477" t="s">
        <v>11263</v>
      </c>
      <c r="F2477" s="8">
        <v>0.76931712962962961</v>
      </c>
      <c r="G2477" t="str">
        <f>_xlfn.XLOOKUP(Table2[[#This Row],[nama_tamu]],Table10[nama_tamu],Table10[id_tamu])</f>
        <v>CUS 3310</v>
      </c>
      <c r="H2477" t="s">
        <v>6633</v>
      </c>
      <c r="I2477" t="str">
        <f>_xlfn.XLOOKUP(Table2[[#This Row],[tipe_kamar]],Table12[tipe_kamar],Table12[id_kamar])</f>
        <v>KMR 003</v>
      </c>
      <c r="J2477" t="s">
        <v>64</v>
      </c>
      <c r="K2477">
        <v>3</v>
      </c>
      <c r="L2477">
        <v>1094000</v>
      </c>
      <c r="M2477">
        <v>3282000</v>
      </c>
      <c r="N2477" t="str">
        <f>_xlfn.XLOOKUP(Table2[[#This Row],[metode_pembayaran]],Table11[metode_pembayaran],Table11[id_pembayaran])</f>
        <v>MP 05</v>
      </c>
      <c r="O2477" t="s">
        <v>72</v>
      </c>
      <c r="P2477" t="str">
        <f>_xlfn.XLOOKUP(Table2[[#This Row],[status_reservasi]],'Dim Status Reservasi'!$B$2:$B$5,'Dim Status Reservasi'!$A$2:$A$5)</f>
        <v>ST 002</v>
      </c>
      <c r="Q2477" t="s">
        <v>124</v>
      </c>
      <c r="R2477" t="str">
        <f>_xlfn.XLOOKUP(Table2[[#This Row],[kota_hotel]],'Dim Kota Hotel'!$B$2:$B$21,'Dim Kota Hotel'!$A$2:$A$21)</f>
        <v>LOK 002</v>
      </c>
      <c r="S2477" t="s">
        <v>60</v>
      </c>
    </row>
    <row r="2478" spans="1:19" x14ac:dyDescent="0.25">
      <c r="A2478" t="s">
        <v>6634</v>
      </c>
      <c r="B2478" t="str">
        <f>_xlfn.XLOOKUP(Table2[[#This Row],[tanggal_checkin]],Table6[tanggal_checkin],Table6[id_checkin])</f>
        <v>CI 0026</v>
      </c>
      <c r="C2478" t="s">
        <v>11943</v>
      </c>
      <c r="D2478" t="str">
        <f>_xlfn.XLOOKUP(Table2[[#This Row],[tanggal_checkout]],Table4[tanggal_checkout],Table4[id_checkout])</f>
        <v>CO 0035</v>
      </c>
      <c r="E2478" t="s">
        <v>11736</v>
      </c>
      <c r="F2478" s="8">
        <v>0.46133101851851854</v>
      </c>
      <c r="G2478" t="str">
        <f>_xlfn.XLOOKUP(Table2[[#This Row],[nama_tamu]],Table10[nama_tamu],Table10[id_tamu])</f>
        <v>CUS 0567</v>
      </c>
      <c r="H2478" t="s">
        <v>6636</v>
      </c>
      <c r="I2478" t="str">
        <f>_xlfn.XLOOKUP(Table2[[#This Row],[tipe_kamar]],Table12[tipe_kamar],Table12[id_kamar])</f>
        <v>KMR 003</v>
      </c>
      <c r="J2478" t="s">
        <v>64</v>
      </c>
      <c r="K2478">
        <v>9</v>
      </c>
      <c r="L2478">
        <v>1214000</v>
      </c>
      <c r="M2478">
        <v>10926000</v>
      </c>
      <c r="N2478" t="str">
        <f>_xlfn.XLOOKUP(Table2[[#This Row],[metode_pembayaran]],Table11[metode_pembayaran],Table11[id_pembayaran])</f>
        <v>MP 02</v>
      </c>
      <c r="O2478" t="s">
        <v>30</v>
      </c>
      <c r="P2478" t="str">
        <f>_xlfn.XLOOKUP(Table2[[#This Row],[status_reservasi]],'Dim Status Reservasi'!$B$2:$B$5,'Dim Status Reservasi'!$A$2:$A$5)</f>
        <v>ST 003</v>
      </c>
      <c r="Q2478" t="s">
        <v>37</v>
      </c>
      <c r="R2478" t="str">
        <f>_xlfn.XLOOKUP(Table2[[#This Row],[kota_hotel]],'Dim Kota Hotel'!$B$2:$B$21,'Dim Kota Hotel'!$A$2:$A$21)</f>
        <v>LOK 009</v>
      </c>
      <c r="S2478" t="s">
        <v>19</v>
      </c>
    </row>
    <row r="2479" spans="1:19" x14ac:dyDescent="0.25">
      <c r="A2479" t="s">
        <v>6637</v>
      </c>
      <c r="B2479" t="str">
        <f>_xlfn.XLOOKUP(Table2[[#This Row],[tanggal_checkin]],Table6[tanggal_checkin],Table6[id_checkin])</f>
        <v>CI 1000</v>
      </c>
      <c r="C2479" t="s">
        <v>11004</v>
      </c>
      <c r="D2479" t="str">
        <f>_xlfn.XLOOKUP(Table2[[#This Row],[tanggal_checkout]],Table4[tanggal_checkout],Table4[id_checkout])</f>
        <v>CO 1011</v>
      </c>
      <c r="E2479" t="s">
        <v>11483</v>
      </c>
      <c r="F2479" s="8">
        <v>0.68344907407407407</v>
      </c>
      <c r="G2479" t="str">
        <f>_xlfn.XLOOKUP(Table2[[#This Row],[nama_tamu]],Table10[nama_tamu],Table10[id_tamu])</f>
        <v>CUS 2283</v>
      </c>
      <c r="H2479" t="s">
        <v>6639</v>
      </c>
      <c r="I2479" t="str">
        <f>_xlfn.XLOOKUP(Table2[[#This Row],[tipe_kamar]],Table12[tipe_kamar],Table12[id_kamar])</f>
        <v>KMR 001</v>
      </c>
      <c r="J2479" t="s">
        <v>23</v>
      </c>
      <c r="K2479">
        <v>8</v>
      </c>
      <c r="L2479">
        <v>578000</v>
      </c>
      <c r="M2479">
        <v>4624000</v>
      </c>
      <c r="N2479" t="str">
        <f>_xlfn.XLOOKUP(Table2[[#This Row],[metode_pembayaran]],Table11[metode_pembayaran],Table11[id_pembayaran])</f>
        <v>MP 06</v>
      </c>
      <c r="O2479" t="s">
        <v>17</v>
      </c>
      <c r="P2479" t="str">
        <f>_xlfn.XLOOKUP(Table2[[#This Row],[status_reservasi]],'Dim Status Reservasi'!$B$2:$B$5,'Dim Status Reservasi'!$A$2:$A$5)</f>
        <v>ST 004</v>
      </c>
      <c r="Q2479" t="s">
        <v>48</v>
      </c>
      <c r="R2479" t="str">
        <f>_xlfn.XLOOKUP(Table2[[#This Row],[kota_hotel]],'Dim Kota Hotel'!$B$2:$B$21,'Dim Kota Hotel'!$A$2:$A$21)</f>
        <v>LOK 001</v>
      </c>
      <c r="S2479" t="s">
        <v>74</v>
      </c>
    </row>
    <row r="2480" spans="1:19" x14ac:dyDescent="0.25">
      <c r="A2480" t="s">
        <v>6640</v>
      </c>
      <c r="B2480" t="str">
        <f>_xlfn.XLOOKUP(Table2[[#This Row],[tanggal_checkin]],Table6[tanggal_checkin],Table6[id_checkin])</f>
        <v>CI 0172</v>
      </c>
      <c r="C2480" t="s">
        <v>11101</v>
      </c>
      <c r="D2480" t="str">
        <f>_xlfn.XLOOKUP(Table2[[#This Row],[tanggal_checkout]],Table4[tanggal_checkout],Table4[id_checkout])</f>
        <v>CO 0178</v>
      </c>
      <c r="E2480" t="s">
        <v>11769</v>
      </c>
      <c r="F2480" s="8">
        <v>0.58607638888888891</v>
      </c>
      <c r="G2480" t="str">
        <f>_xlfn.XLOOKUP(Table2[[#This Row],[nama_tamu]],Table10[nama_tamu],Table10[id_tamu])</f>
        <v>CUS 0565</v>
      </c>
      <c r="H2480" t="s">
        <v>6642</v>
      </c>
      <c r="I2480" t="str">
        <f>_xlfn.XLOOKUP(Table2[[#This Row],[tipe_kamar]],Table12[tipe_kamar],Table12[id_kamar])</f>
        <v>KMR 001</v>
      </c>
      <c r="J2480" t="s">
        <v>23</v>
      </c>
      <c r="K2480">
        <v>4</v>
      </c>
      <c r="L2480">
        <v>591000</v>
      </c>
      <c r="M2480">
        <v>2364000</v>
      </c>
      <c r="N2480" t="str">
        <f>_xlfn.XLOOKUP(Table2[[#This Row],[metode_pembayaran]],Table11[metode_pembayaran],Table11[id_pembayaran])</f>
        <v>MP 03</v>
      </c>
      <c r="O2480" t="s">
        <v>36</v>
      </c>
      <c r="P2480" t="str">
        <f>_xlfn.XLOOKUP(Table2[[#This Row],[status_reservasi]],'Dim Status Reservasi'!$B$2:$B$5,'Dim Status Reservasi'!$A$2:$A$5)</f>
        <v>ST 003</v>
      </c>
      <c r="Q2480" t="s">
        <v>37</v>
      </c>
      <c r="R2480" t="str">
        <f>_xlfn.XLOOKUP(Table2[[#This Row],[kota_hotel]],'Dim Kota Hotel'!$B$2:$B$21,'Dim Kota Hotel'!$A$2:$A$21)</f>
        <v>LOK 002</v>
      </c>
      <c r="S2480" t="s">
        <v>60</v>
      </c>
    </row>
    <row r="2481" spans="1:19" x14ac:dyDescent="0.25">
      <c r="A2481" t="s">
        <v>6643</v>
      </c>
      <c r="B2481" t="str">
        <f>_xlfn.XLOOKUP(Table2[[#This Row],[tanggal_checkin]],Table6[tanggal_checkin],Table6[id_checkin])</f>
        <v>CI 0328</v>
      </c>
      <c r="C2481" t="s">
        <v>11986</v>
      </c>
      <c r="D2481" t="str">
        <f>_xlfn.XLOOKUP(Table2[[#This Row],[tanggal_checkout]],Table4[tanggal_checkout],Table4[id_checkout])</f>
        <v>CO 0334</v>
      </c>
      <c r="E2481" t="s">
        <v>10967</v>
      </c>
      <c r="F2481" s="8">
        <v>0.91324074074074069</v>
      </c>
      <c r="G2481" t="str">
        <f>_xlfn.XLOOKUP(Table2[[#This Row],[nama_tamu]],Table10[nama_tamu],Table10[id_tamu])</f>
        <v>CUS 3811</v>
      </c>
      <c r="H2481" t="s">
        <v>6645</v>
      </c>
      <c r="I2481" t="str">
        <f>_xlfn.XLOOKUP(Table2[[#This Row],[tipe_kamar]],Table12[tipe_kamar],Table12[id_kamar])</f>
        <v>KMR 004</v>
      </c>
      <c r="J2481" t="s">
        <v>47</v>
      </c>
      <c r="K2481">
        <v>7</v>
      </c>
      <c r="L2481">
        <v>489000</v>
      </c>
      <c r="M2481">
        <v>3423000</v>
      </c>
      <c r="N2481" t="str">
        <f>_xlfn.XLOOKUP(Table2[[#This Row],[metode_pembayaran]],Table11[metode_pembayaran],Table11[id_pembayaran])</f>
        <v>MP 01</v>
      </c>
      <c r="O2481" t="s">
        <v>24</v>
      </c>
      <c r="P2481" t="str">
        <f>_xlfn.XLOOKUP(Table2[[#This Row],[status_reservasi]],'Dim Status Reservasi'!$B$2:$B$5,'Dim Status Reservasi'!$A$2:$A$5)</f>
        <v>ST 002</v>
      </c>
      <c r="Q2481" t="s">
        <v>124</v>
      </c>
      <c r="R2481" t="str">
        <f>_xlfn.XLOOKUP(Table2[[#This Row],[kota_hotel]],'Dim Kota Hotel'!$B$2:$B$21,'Dim Kota Hotel'!$A$2:$A$21)</f>
        <v>LOK 013</v>
      </c>
      <c r="S2481" t="s">
        <v>160</v>
      </c>
    </row>
    <row r="2482" spans="1:19" x14ac:dyDescent="0.25">
      <c r="A2482" t="s">
        <v>6646</v>
      </c>
      <c r="B2482" t="str">
        <f>_xlfn.XLOOKUP(Table2[[#This Row],[tanggal_checkin]],Table6[tanggal_checkin],Table6[id_checkin])</f>
        <v>CI 0537</v>
      </c>
      <c r="C2482" t="s">
        <v>11990</v>
      </c>
      <c r="D2482" t="str">
        <f>_xlfn.XLOOKUP(Table2[[#This Row],[tanggal_checkout]],Table4[tanggal_checkout],Table4[id_checkout])</f>
        <v>CO 0539</v>
      </c>
      <c r="E2482" t="s">
        <v>11916</v>
      </c>
      <c r="F2482" s="8">
        <v>0.5380787037037037</v>
      </c>
      <c r="G2482" t="str">
        <f>_xlfn.XLOOKUP(Table2[[#This Row],[nama_tamu]],Table10[nama_tamu],Table10[id_tamu])</f>
        <v>CUS 2588</v>
      </c>
      <c r="H2482" t="s">
        <v>6647</v>
      </c>
      <c r="I2482" t="str">
        <f>_xlfn.XLOOKUP(Table2[[#This Row],[tipe_kamar]],Table12[tipe_kamar],Table12[id_kamar])</f>
        <v>KMR 001</v>
      </c>
      <c r="J2482" t="s">
        <v>23</v>
      </c>
      <c r="K2482">
        <v>1</v>
      </c>
      <c r="L2482">
        <v>632000</v>
      </c>
      <c r="M2482">
        <v>632000</v>
      </c>
      <c r="N2482" t="str">
        <f>_xlfn.XLOOKUP(Table2[[#This Row],[metode_pembayaran]],Table11[metode_pembayaran],Table11[id_pembayaran])</f>
        <v>MP 04</v>
      </c>
      <c r="O2482" t="s">
        <v>53</v>
      </c>
      <c r="P2482" t="str">
        <f>_xlfn.XLOOKUP(Table2[[#This Row],[status_reservasi]],'Dim Status Reservasi'!$B$2:$B$5,'Dim Status Reservasi'!$A$2:$A$5)</f>
        <v>ST 004</v>
      </c>
      <c r="Q2482" t="s">
        <v>48</v>
      </c>
      <c r="R2482" t="str">
        <f>_xlfn.XLOOKUP(Table2[[#This Row],[kota_hotel]],'Dim Kota Hotel'!$B$2:$B$21,'Dim Kota Hotel'!$A$2:$A$21)</f>
        <v>LOK 011</v>
      </c>
      <c r="S2482" t="s">
        <v>38</v>
      </c>
    </row>
    <row r="2483" spans="1:19" x14ac:dyDescent="0.25">
      <c r="A2483" t="s">
        <v>6648</v>
      </c>
      <c r="B2483" t="str">
        <f>_xlfn.XLOOKUP(Table2[[#This Row],[tanggal_checkin]],Table6[tanggal_checkin],Table6[id_checkin])</f>
        <v>CI 0919</v>
      </c>
      <c r="C2483" t="s">
        <v>11044</v>
      </c>
      <c r="D2483" t="str">
        <f>_xlfn.XLOOKUP(Table2[[#This Row],[tanggal_checkout]],Table4[tanggal_checkout],Table4[id_checkout])</f>
        <v>CO 0930</v>
      </c>
      <c r="E2483" t="s">
        <v>11438</v>
      </c>
      <c r="F2483" s="8">
        <v>0.15790509259259258</v>
      </c>
      <c r="G2483" t="str">
        <f>_xlfn.XLOOKUP(Table2[[#This Row],[nama_tamu]],Table10[nama_tamu],Table10[id_tamu])</f>
        <v>CUS 1962</v>
      </c>
      <c r="H2483" t="s">
        <v>6650</v>
      </c>
      <c r="I2483" t="str">
        <f>_xlfn.XLOOKUP(Table2[[#This Row],[tipe_kamar]],Table12[tipe_kamar],Table12[id_kamar])</f>
        <v>KMR 001</v>
      </c>
      <c r="J2483" t="s">
        <v>23</v>
      </c>
      <c r="K2483">
        <v>9</v>
      </c>
      <c r="L2483">
        <v>618000</v>
      </c>
      <c r="M2483">
        <v>5562000</v>
      </c>
      <c r="N2483" t="str">
        <f>_xlfn.XLOOKUP(Table2[[#This Row],[metode_pembayaran]],Table11[metode_pembayaran],Table11[id_pembayaran])</f>
        <v>MP 02</v>
      </c>
      <c r="O2483" t="s">
        <v>30</v>
      </c>
      <c r="P2483" t="str">
        <f>_xlfn.XLOOKUP(Table2[[#This Row],[status_reservasi]],'Dim Status Reservasi'!$B$2:$B$5,'Dim Status Reservasi'!$A$2:$A$5)</f>
        <v>ST 003</v>
      </c>
      <c r="Q2483" t="s">
        <v>37</v>
      </c>
      <c r="R2483" t="str">
        <f>_xlfn.XLOOKUP(Table2[[#This Row],[kota_hotel]],'Dim Kota Hotel'!$B$2:$B$21,'Dim Kota Hotel'!$A$2:$A$21)</f>
        <v>LOK 016</v>
      </c>
      <c r="S2483" t="s">
        <v>117</v>
      </c>
    </row>
    <row r="2484" spans="1:19" x14ac:dyDescent="0.25">
      <c r="A2484" t="s">
        <v>6651</v>
      </c>
      <c r="B2484" t="str">
        <f>_xlfn.XLOOKUP(Table2[[#This Row],[tanggal_checkin]],Table6[tanggal_checkin],Table6[id_checkin])</f>
        <v>CI 0768</v>
      </c>
      <c r="C2484" t="s">
        <v>11532</v>
      </c>
      <c r="D2484" t="str">
        <f>_xlfn.XLOOKUP(Table2[[#This Row],[tanggal_checkout]],Table4[tanggal_checkout],Table4[id_checkout])</f>
        <v>CO 0779</v>
      </c>
      <c r="E2484" t="s">
        <v>11860</v>
      </c>
      <c r="F2484" s="8">
        <v>0.76872685185185186</v>
      </c>
      <c r="G2484" t="str">
        <f>_xlfn.XLOOKUP(Table2[[#This Row],[nama_tamu]],Table10[nama_tamu],Table10[id_tamu])</f>
        <v>CUS 0588</v>
      </c>
      <c r="H2484" t="s">
        <v>6652</v>
      </c>
      <c r="I2484" t="str">
        <f>_xlfn.XLOOKUP(Table2[[#This Row],[tipe_kamar]],Table12[tipe_kamar],Table12[id_kamar])</f>
        <v>KMR 001</v>
      </c>
      <c r="J2484" t="s">
        <v>23</v>
      </c>
      <c r="K2484">
        <v>9</v>
      </c>
      <c r="L2484">
        <v>546000</v>
      </c>
      <c r="M2484">
        <v>4914000</v>
      </c>
      <c r="N2484" t="str">
        <f>_xlfn.XLOOKUP(Table2[[#This Row],[metode_pembayaran]],Table11[metode_pembayaran],Table11[id_pembayaran])</f>
        <v>MP 02</v>
      </c>
      <c r="O2484" t="s">
        <v>30</v>
      </c>
      <c r="P2484" t="str">
        <f>_xlfn.XLOOKUP(Table2[[#This Row],[status_reservasi]],'Dim Status Reservasi'!$B$2:$B$5,'Dim Status Reservasi'!$A$2:$A$5)</f>
        <v>ST 004</v>
      </c>
      <c r="Q2484" t="s">
        <v>48</v>
      </c>
      <c r="R2484" t="str">
        <f>_xlfn.XLOOKUP(Table2[[#This Row],[kota_hotel]],'Dim Kota Hotel'!$B$2:$B$21,'Dim Kota Hotel'!$A$2:$A$21)</f>
        <v>LOK 017</v>
      </c>
      <c r="S2484" t="s">
        <v>84</v>
      </c>
    </row>
    <row r="2485" spans="1:19" x14ac:dyDescent="0.25">
      <c r="A2485" t="s">
        <v>6653</v>
      </c>
      <c r="B2485" t="str">
        <f>_xlfn.XLOOKUP(Table2[[#This Row],[tanggal_checkin]],Table6[tanggal_checkin],Table6[id_checkin])</f>
        <v>CI 0232</v>
      </c>
      <c r="C2485" t="s">
        <v>11167</v>
      </c>
      <c r="D2485" t="str">
        <f>_xlfn.XLOOKUP(Table2[[#This Row],[tanggal_checkout]],Table4[tanggal_checkout],Table4[id_checkout])</f>
        <v>CO 0239</v>
      </c>
      <c r="E2485" t="s">
        <v>11529</v>
      </c>
      <c r="F2485" s="8">
        <v>8.5266203703703705E-2</v>
      </c>
      <c r="G2485" t="str">
        <f>_xlfn.XLOOKUP(Table2[[#This Row],[nama_tamu]],Table10[nama_tamu],Table10[id_tamu])</f>
        <v>CUS 0550</v>
      </c>
      <c r="H2485" t="s">
        <v>6654</v>
      </c>
      <c r="I2485" t="str">
        <f>_xlfn.XLOOKUP(Table2[[#This Row],[tipe_kamar]],Table12[tipe_kamar],Table12[id_kamar])</f>
        <v>KMR 001</v>
      </c>
      <c r="J2485" t="s">
        <v>23</v>
      </c>
      <c r="K2485">
        <v>9</v>
      </c>
      <c r="L2485">
        <v>570000</v>
      </c>
      <c r="M2485">
        <v>5130000</v>
      </c>
      <c r="N2485" t="str">
        <f>_xlfn.XLOOKUP(Table2[[#This Row],[metode_pembayaran]],Table11[metode_pembayaran],Table11[id_pembayaran])</f>
        <v>MP 04</v>
      </c>
      <c r="O2485" t="s">
        <v>53</v>
      </c>
      <c r="P2485" t="str">
        <f>_xlfn.XLOOKUP(Table2[[#This Row],[status_reservasi]],'Dim Status Reservasi'!$B$2:$B$5,'Dim Status Reservasi'!$A$2:$A$5)</f>
        <v>ST 001</v>
      </c>
      <c r="Q2485" t="s">
        <v>214</v>
      </c>
      <c r="R2485" t="str">
        <f>_xlfn.XLOOKUP(Table2[[#This Row],[kota_hotel]],'Dim Kota Hotel'!$B$2:$B$21,'Dim Kota Hotel'!$A$2:$A$21)</f>
        <v>LOK 010</v>
      </c>
      <c r="S2485" t="s">
        <v>226</v>
      </c>
    </row>
    <row r="2486" spans="1:19" x14ac:dyDescent="0.25">
      <c r="A2486" t="s">
        <v>6655</v>
      </c>
      <c r="B2486" t="str">
        <f>_xlfn.XLOOKUP(Table2[[#This Row],[tanggal_checkin]],Table6[tanggal_checkin],Table6[id_checkin])</f>
        <v>CI 0972</v>
      </c>
      <c r="C2486" t="s">
        <v>11550</v>
      </c>
      <c r="D2486" t="str">
        <f>_xlfn.XLOOKUP(Table2[[#This Row],[tanggal_checkout]],Table4[tanggal_checkout],Table4[id_checkout])</f>
        <v>CO 0984</v>
      </c>
      <c r="E2486" t="s">
        <v>11105</v>
      </c>
      <c r="F2486" s="8">
        <v>0.80268518518518517</v>
      </c>
      <c r="G2486" t="str">
        <f>_xlfn.XLOOKUP(Table2[[#This Row],[nama_tamu]],Table10[nama_tamu],Table10[id_tamu])</f>
        <v>CUS 1762</v>
      </c>
      <c r="H2486" t="s">
        <v>6657</v>
      </c>
      <c r="I2486" t="str">
        <f>_xlfn.XLOOKUP(Table2[[#This Row],[tipe_kamar]],Table12[tipe_kamar],Table12[id_kamar])</f>
        <v>KMR 001</v>
      </c>
      <c r="J2486" t="s">
        <v>23</v>
      </c>
      <c r="K2486">
        <v>9</v>
      </c>
      <c r="L2486">
        <v>579000</v>
      </c>
      <c r="M2486">
        <v>5211000</v>
      </c>
      <c r="N2486" t="str">
        <f>_xlfn.XLOOKUP(Table2[[#This Row],[metode_pembayaran]],Table11[metode_pembayaran],Table11[id_pembayaran])</f>
        <v>MP 02</v>
      </c>
      <c r="O2486" t="s">
        <v>30</v>
      </c>
      <c r="P2486" t="str">
        <f>_xlfn.XLOOKUP(Table2[[#This Row],[status_reservasi]],'Dim Status Reservasi'!$B$2:$B$5,'Dim Status Reservasi'!$A$2:$A$5)</f>
        <v>ST 004</v>
      </c>
      <c r="Q2486" t="s">
        <v>48</v>
      </c>
      <c r="R2486" t="str">
        <f>_xlfn.XLOOKUP(Table2[[#This Row],[kota_hotel]],'Dim Kota Hotel'!$B$2:$B$21,'Dim Kota Hotel'!$A$2:$A$21)</f>
        <v>LOK 008</v>
      </c>
      <c r="S2486" t="s">
        <v>68</v>
      </c>
    </row>
    <row r="2487" spans="1:19" x14ac:dyDescent="0.25">
      <c r="A2487" t="s">
        <v>6658</v>
      </c>
      <c r="B2487" t="str">
        <f>_xlfn.XLOOKUP(Table2[[#This Row],[tanggal_checkin]],Table6[tanggal_checkin],Table6[id_checkin])</f>
        <v>CI 0929</v>
      </c>
      <c r="C2487" t="s">
        <v>11108</v>
      </c>
      <c r="D2487" t="str">
        <f>_xlfn.XLOOKUP(Table2[[#This Row],[tanggal_checkout]],Table4[tanggal_checkout],Table4[id_checkout])</f>
        <v>CO 0941</v>
      </c>
      <c r="E2487" t="s">
        <v>11611</v>
      </c>
      <c r="F2487" s="8">
        <v>0.69901620370370365</v>
      </c>
      <c r="G2487" t="str">
        <f>_xlfn.XLOOKUP(Table2[[#This Row],[nama_tamu]],Table10[nama_tamu],Table10[id_tamu])</f>
        <v>CUS 1535</v>
      </c>
      <c r="H2487" t="s">
        <v>6659</v>
      </c>
      <c r="I2487" t="str">
        <f>_xlfn.XLOOKUP(Table2[[#This Row],[tipe_kamar]],Table12[tipe_kamar],Table12[id_kamar])</f>
        <v>KMR 004</v>
      </c>
      <c r="J2487" t="s">
        <v>47</v>
      </c>
      <c r="K2487">
        <v>9</v>
      </c>
      <c r="L2487">
        <v>496000</v>
      </c>
      <c r="M2487">
        <v>4464000</v>
      </c>
      <c r="N2487" t="str">
        <f>_xlfn.XLOOKUP(Table2[[#This Row],[metode_pembayaran]],Table11[metode_pembayaran],Table11[id_pembayaran])</f>
        <v>MP 02</v>
      </c>
      <c r="O2487" t="s">
        <v>30</v>
      </c>
      <c r="P2487" t="str">
        <f>_xlfn.XLOOKUP(Table2[[#This Row],[status_reservasi]],'Dim Status Reservasi'!$B$2:$B$5,'Dim Status Reservasi'!$A$2:$A$5)</f>
        <v>ST 003</v>
      </c>
      <c r="Q2487" t="s">
        <v>37</v>
      </c>
      <c r="R2487" t="str">
        <f>_xlfn.XLOOKUP(Table2[[#This Row],[kota_hotel]],'Dim Kota Hotel'!$B$2:$B$21,'Dim Kota Hotel'!$A$2:$A$21)</f>
        <v>LOK 006</v>
      </c>
      <c r="S2487" t="s">
        <v>129</v>
      </c>
    </row>
    <row r="2488" spans="1:19" x14ac:dyDescent="0.25">
      <c r="A2488" t="s">
        <v>6660</v>
      </c>
      <c r="B2488" t="str">
        <f>_xlfn.XLOOKUP(Table2[[#This Row],[tanggal_checkin]],Table6[tanggal_checkin],Table6[id_checkin])</f>
        <v>CI 0547</v>
      </c>
      <c r="C2488" t="s">
        <v>11500</v>
      </c>
      <c r="D2488" t="str">
        <f>_xlfn.XLOOKUP(Table2[[#This Row],[tanggal_checkout]],Table4[tanggal_checkout],Table4[id_checkout])</f>
        <v>CO 0548</v>
      </c>
      <c r="E2488" t="s">
        <v>12042</v>
      </c>
      <c r="F2488" s="8">
        <v>0.84950231481481486</v>
      </c>
      <c r="G2488" t="str">
        <f>_xlfn.XLOOKUP(Table2[[#This Row],[nama_tamu]],Table10[nama_tamu],Table10[id_tamu])</f>
        <v>CUS 2707</v>
      </c>
      <c r="H2488" t="s">
        <v>6662</v>
      </c>
      <c r="I2488" t="str">
        <f>_xlfn.XLOOKUP(Table2[[#This Row],[tipe_kamar]],Table12[tipe_kamar],Table12[id_kamar])</f>
        <v>KMR 003</v>
      </c>
      <c r="J2488" t="s">
        <v>64</v>
      </c>
      <c r="K2488">
        <v>1</v>
      </c>
      <c r="L2488">
        <v>1122000</v>
      </c>
      <c r="M2488">
        <v>1122000</v>
      </c>
      <c r="N2488" t="str">
        <f>_xlfn.XLOOKUP(Table2[[#This Row],[metode_pembayaran]],Table11[metode_pembayaran],Table11[id_pembayaran])</f>
        <v>MP 05</v>
      </c>
      <c r="O2488" t="s">
        <v>72</v>
      </c>
      <c r="P2488" t="str">
        <f>_xlfn.XLOOKUP(Table2[[#This Row],[status_reservasi]],'Dim Status Reservasi'!$B$2:$B$5,'Dim Status Reservasi'!$A$2:$A$5)</f>
        <v>ST 001</v>
      </c>
      <c r="Q2488" t="s">
        <v>214</v>
      </c>
      <c r="R2488" t="str">
        <f>_xlfn.XLOOKUP(Table2[[#This Row],[kota_hotel]],'Dim Kota Hotel'!$B$2:$B$21,'Dim Kota Hotel'!$A$2:$A$21)</f>
        <v>LOK 001</v>
      </c>
      <c r="S2488" t="s">
        <v>74</v>
      </c>
    </row>
    <row r="2489" spans="1:19" x14ac:dyDescent="0.25">
      <c r="A2489" t="s">
        <v>6663</v>
      </c>
      <c r="B2489" t="str">
        <f>_xlfn.XLOOKUP(Table2[[#This Row],[tanggal_checkin]],Table6[tanggal_checkin],Table6[id_checkin])</f>
        <v>CI 0080</v>
      </c>
      <c r="C2489" t="s">
        <v>11861</v>
      </c>
      <c r="D2489" t="str">
        <f>_xlfn.XLOOKUP(Table2[[#This Row],[tanggal_checkout]],Table4[tanggal_checkout],Table4[id_checkout])</f>
        <v>CO 0086</v>
      </c>
      <c r="E2489" t="s">
        <v>11444</v>
      </c>
      <c r="F2489" s="8">
        <v>0.14910879629629631</v>
      </c>
      <c r="G2489" t="str">
        <f>_xlfn.XLOOKUP(Table2[[#This Row],[nama_tamu]],Table10[nama_tamu],Table10[id_tamu])</f>
        <v>CUS 2202</v>
      </c>
      <c r="H2489" t="s">
        <v>6664</v>
      </c>
      <c r="I2489" t="str">
        <f>_xlfn.XLOOKUP(Table2[[#This Row],[tipe_kamar]],Table12[tipe_kamar],Table12[id_kamar])</f>
        <v>KMR 004</v>
      </c>
      <c r="J2489" t="s">
        <v>47</v>
      </c>
      <c r="K2489">
        <v>6</v>
      </c>
      <c r="L2489">
        <v>516000</v>
      </c>
      <c r="M2489">
        <v>3096000</v>
      </c>
      <c r="N2489" t="str">
        <f>_xlfn.XLOOKUP(Table2[[#This Row],[metode_pembayaran]],Table11[metode_pembayaran],Table11[id_pembayaran])</f>
        <v>MP 03</v>
      </c>
      <c r="O2489" t="s">
        <v>36</v>
      </c>
      <c r="P2489" t="str">
        <f>_xlfn.XLOOKUP(Table2[[#This Row],[status_reservasi]],'Dim Status Reservasi'!$B$2:$B$5,'Dim Status Reservasi'!$A$2:$A$5)</f>
        <v>ST 003</v>
      </c>
      <c r="Q2489" t="s">
        <v>37</v>
      </c>
      <c r="R2489" t="str">
        <f>_xlfn.XLOOKUP(Table2[[#This Row],[kota_hotel]],'Dim Kota Hotel'!$B$2:$B$21,'Dim Kota Hotel'!$A$2:$A$21)</f>
        <v>LOK 020</v>
      </c>
      <c r="S2489" t="s">
        <v>94</v>
      </c>
    </row>
    <row r="2490" spans="1:19" x14ac:dyDescent="0.25">
      <c r="A2490" t="s">
        <v>6665</v>
      </c>
      <c r="B2490" t="str">
        <f>_xlfn.XLOOKUP(Table2[[#This Row],[tanggal_checkin]],Table6[tanggal_checkin],Table6[id_checkin])</f>
        <v>CI 1012</v>
      </c>
      <c r="C2490" t="s">
        <v>11995</v>
      </c>
      <c r="D2490" t="str">
        <f>_xlfn.XLOOKUP(Table2[[#This Row],[tanggal_checkout]],Table4[tanggal_checkout],Table4[id_checkout])</f>
        <v>CO 1021</v>
      </c>
      <c r="E2490" t="s">
        <v>11895</v>
      </c>
      <c r="F2490" s="8">
        <v>0.78181712962962968</v>
      </c>
      <c r="G2490" t="str">
        <f>_xlfn.XLOOKUP(Table2[[#This Row],[nama_tamu]],Table10[nama_tamu],Table10[id_tamu])</f>
        <v>CUS 1044</v>
      </c>
      <c r="H2490" t="s">
        <v>6667</v>
      </c>
      <c r="I2490" t="str">
        <f>_xlfn.XLOOKUP(Table2[[#This Row],[tipe_kamar]],Table12[tipe_kamar],Table12[id_kamar])</f>
        <v>KMR 004</v>
      </c>
      <c r="J2490" t="s">
        <v>47</v>
      </c>
      <c r="K2490">
        <v>6</v>
      </c>
      <c r="L2490">
        <v>453000</v>
      </c>
      <c r="M2490">
        <v>2718000</v>
      </c>
      <c r="N2490" t="str">
        <f>_xlfn.XLOOKUP(Table2[[#This Row],[metode_pembayaran]],Table11[metode_pembayaran],Table11[id_pembayaran])</f>
        <v>MP 03</v>
      </c>
      <c r="O2490" t="s">
        <v>36</v>
      </c>
      <c r="P2490" t="str">
        <f>_xlfn.XLOOKUP(Table2[[#This Row],[status_reservasi]],'Dim Status Reservasi'!$B$2:$B$5,'Dim Status Reservasi'!$A$2:$A$5)</f>
        <v>ST 002</v>
      </c>
      <c r="Q2490" t="s">
        <v>124</v>
      </c>
      <c r="R2490" t="str">
        <f>_xlfn.XLOOKUP(Table2[[#This Row],[kota_hotel]],'Dim Kota Hotel'!$B$2:$B$21,'Dim Kota Hotel'!$A$2:$A$21)</f>
        <v>LOK 005</v>
      </c>
      <c r="S2490" t="s">
        <v>43</v>
      </c>
    </row>
    <row r="2491" spans="1:19" x14ac:dyDescent="0.25">
      <c r="A2491" t="s">
        <v>6668</v>
      </c>
      <c r="B2491" t="str">
        <f>_xlfn.XLOOKUP(Table2[[#This Row],[tanggal_checkin]],Table6[tanggal_checkin],Table6[id_checkin])</f>
        <v>CI 0080</v>
      </c>
      <c r="C2491" t="s">
        <v>11861</v>
      </c>
      <c r="D2491" t="str">
        <f>_xlfn.XLOOKUP(Table2[[#This Row],[tanggal_checkout]],Table4[tanggal_checkout],Table4[id_checkout])</f>
        <v>CO 0087</v>
      </c>
      <c r="E2491" t="s">
        <v>11959</v>
      </c>
      <c r="F2491" s="8">
        <v>0.1801851851851852</v>
      </c>
      <c r="G2491" t="str">
        <f>_xlfn.XLOOKUP(Table2[[#This Row],[nama_tamu]],Table10[nama_tamu],Table10[id_tamu])</f>
        <v>CUS 3522</v>
      </c>
      <c r="H2491" t="s">
        <v>6670</v>
      </c>
      <c r="I2491" t="str">
        <f>_xlfn.XLOOKUP(Table2[[#This Row],[tipe_kamar]],Table12[tipe_kamar],Table12[id_kamar])</f>
        <v>KMR 002</v>
      </c>
      <c r="J2491" t="s">
        <v>82</v>
      </c>
      <c r="K2491">
        <v>7</v>
      </c>
      <c r="L2491">
        <v>324000</v>
      </c>
      <c r="M2491">
        <v>2268000</v>
      </c>
      <c r="N2491" t="str">
        <f>_xlfn.XLOOKUP(Table2[[#This Row],[metode_pembayaran]],Table11[metode_pembayaran],Table11[id_pembayaran])</f>
        <v>MP 04</v>
      </c>
      <c r="O2491" t="s">
        <v>53</v>
      </c>
      <c r="P2491" t="str">
        <f>_xlfn.XLOOKUP(Table2[[#This Row],[status_reservasi]],'Dim Status Reservasi'!$B$2:$B$5,'Dim Status Reservasi'!$A$2:$A$5)</f>
        <v>ST 003</v>
      </c>
      <c r="Q2491" t="s">
        <v>37</v>
      </c>
      <c r="R2491" t="str">
        <f>_xlfn.XLOOKUP(Table2[[#This Row],[kota_hotel]],'Dim Kota Hotel'!$B$2:$B$21,'Dim Kota Hotel'!$A$2:$A$21)</f>
        <v>LOK 015</v>
      </c>
      <c r="S2491" t="s">
        <v>233</v>
      </c>
    </row>
    <row r="2492" spans="1:19" x14ac:dyDescent="0.25">
      <c r="A2492" t="s">
        <v>6671</v>
      </c>
      <c r="B2492" t="str">
        <f>_xlfn.XLOOKUP(Table2[[#This Row],[tanggal_checkin]],Table6[tanggal_checkin],Table6[id_checkin])</f>
        <v>CI 0953</v>
      </c>
      <c r="C2492" t="s">
        <v>11701</v>
      </c>
      <c r="D2492" t="str">
        <f>_xlfn.XLOOKUP(Table2[[#This Row],[tanggal_checkout]],Table4[tanggal_checkout],Table4[id_checkout])</f>
        <v>CO 0957</v>
      </c>
      <c r="E2492" t="s">
        <v>11274</v>
      </c>
      <c r="F2492" s="8">
        <v>0.70789351851851856</v>
      </c>
      <c r="G2492" t="str">
        <f>_xlfn.XLOOKUP(Table2[[#This Row],[nama_tamu]],Table10[nama_tamu],Table10[id_tamu])</f>
        <v>CUS 1982</v>
      </c>
      <c r="H2492" t="s">
        <v>6672</v>
      </c>
      <c r="I2492" t="str">
        <f>_xlfn.XLOOKUP(Table2[[#This Row],[tipe_kamar]],Table12[tipe_kamar],Table12[id_kamar])</f>
        <v>KMR 001</v>
      </c>
      <c r="J2492" t="s">
        <v>23</v>
      </c>
      <c r="K2492">
        <v>1</v>
      </c>
      <c r="L2492">
        <v>605000</v>
      </c>
      <c r="M2492">
        <v>605000</v>
      </c>
      <c r="N2492" t="str">
        <f>_xlfn.XLOOKUP(Table2[[#This Row],[metode_pembayaran]],Table11[metode_pembayaran],Table11[id_pembayaran])</f>
        <v>MP 06</v>
      </c>
      <c r="O2492" t="s">
        <v>17</v>
      </c>
      <c r="P2492" t="str">
        <f>_xlfn.XLOOKUP(Table2[[#This Row],[status_reservasi]],'Dim Status Reservasi'!$B$2:$B$5,'Dim Status Reservasi'!$A$2:$A$5)</f>
        <v>ST 003</v>
      </c>
      <c r="Q2492" t="s">
        <v>37</v>
      </c>
      <c r="R2492" t="str">
        <f>_xlfn.XLOOKUP(Table2[[#This Row],[kota_hotel]],'Dim Kota Hotel'!$B$2:$B$21,'Dim Kota Hotel'!$A$2:$A$21)</f>
        <v>LOK 007</v>
      </c>
      <c r="S2492" t="s">
        <v>145</v>
      </c>
    </row>
    <row r="2493" spans="1:19" x14ac:dyDescent="0.25">
      <c r="A2493" t="s">
        <v>6673</v>
      </c>
      <c r="B2493" t="str">
        <f>_xlfn.XLOOKUP(Table2[[#This Row],[tanggal_checkin]],Table6[tanggal_checkin],Table6[id_checkin])</f>
        <v>CI 0376</v>
      </c>
      <c r="C2493" t="s">
        <v>11013</v>
      </c>
      <c r="D2493" t="str">
        <f>_xlfn.XLOOKUP(Table2[[#This Row],[tanggal_checkout]],Table4[tanggal_checkout],Table4[id_checkout])</f>
        <v>CO 0379</v>
      </c>
      <c r="E2493" t="s">
        <v>11297</v>
      </c>
      <c r="F2493" s="8">
        <v>0.23993055555555556</v>
      </c>
      <c r="G2493" t="str">
        <f>_xlfn.XLOOKUP(Table2[[#This Row],[nama_tamu]],Table10[nama_tamu],Table10[id_tamu])</f>
        <v>CUS 2821</v>
      </c>
      <c r="H2493" t="s">
        <v>6675</v>
      </c>
      <c r="I2493" t="str">
        <f>_xlfn.XLOOKUP(Table2[[#This Row],[tipe_kamar]],Table12[tipe_kamar],Table12[id_kamar])</f>
        <v>KMR 003</v>
      </c>
      <c r="J2493" t="s">
        <v>64</v>
      </c>
      <c r="K2493">
        <v>2</v>
      </c>
      <c r="L2493">
        <v>1288000</v>
      </c>
      <c r="M2493">
        <v>2576000</v>
      </c>
      <c r="N2493" t="str">
        <f>_xlfn.XLOOKUP(Table2[[#This Row],[metode_pembayaran]],Table11[metode_pembayaran],Table11[id_pembayaran])</f>
        <v>MP 05</v>
      </c>
      <c r="O2493" t="s">
        <v>72</v>
      </c>
      <c r="P2493" t="str">
        <f>_xlfn.XLOOKUP(Table2[[#This Row],[status_reservasi]],'Dim Status Reservasi'!$B$2:$B$5,'Dim Status Reservasi'!$A$2:$A$5)</f>
        <v>ST 003</v>
      </c>
      <c r="Q2493" t="s">
        <v>37</v>
      </c>
      <c r="R2493" t="str">
        <f>_xlfn.XLOOKUP(Table2[[#This Row],[kota_hotel]],'Dim Kota Hotel'!$B$2:$B$21,'Dim Kota Hotel'!$A$2:$A$21)</f>
        <v>LOK 006</v>
      </c>
      <c r="S2493" t="s">
        <v>129</v>
      </c>
    </row>
    <row r="2494" spans="1:19" x14ac:dyDescent="0.25">
      <c r="A2494" t="s">
        <v>6676</v>
      </c>
      <c r="B2494" t="str">
        <f>_xlfn.XLOOKUP(Table2[[#This Row],[tanggal_checkin]],Table6[tanggal_checkin],Table6[id_checkin])</f>
        <v>CI 0375</v>
      </c>
      <c r="C2494" t="s">
        <v>11619</v>
      </c>
      <c r="D2494" t="str">
        <f>_xlfn.XLOOKUP(Table2[[#This Row],[tanggal_checkout]],Table4[tanggal_checkout],Table4[id_checkout])</f>
        <v>CO 0379</v>
      </c>
      <c r="E2494" t="s">
        <v>11297</v>
      </c>
      <c r="F2494" s="8">
        <v>0.46118055555555554</v>
      </c>
      <c r="G2494" t="str">
        <f>_xlfn.XLOOKUP(Table2[[#This Row],[nama_tamu]],Table10[nama_tamu],Table10[id_tamu])</f>
        <v>CUS 3890</v>
      </c>
      <c r="H2494" t="s">
        <v>6678</v>
      </c>
      <c r="I2494" t="str">
        <f>_xlfn.XLOOKUP(Table2[[#This Row],[tipe_kamar]],Table12[tipe_kamar],Table12[id_kamar])</f>
        <v>KMR 003</v>
      </c>
      <c r="J2494" t="s">
        <v>64</v>
      </c>
      <c r="K2494">
        <v>3</v>
      </c>
      <c r="L2494">
        <v>1153000</v>
      </c>
      <c r="M2494">
        <v>3459000</v>
      </c>
      <c r="N2494" t="str">
        <f>_xlfn.XLOOKUP(Table2[[#This Row],[metode_pembayaran]],Table11[metode_pembayaran],Table11[id_pembayaran])</f>
        <v>MP 06</v>
      </c>
      <c r="O2494" t="s">
        <v>17</v>
      </c>
      <c r="P2494" t="str">
        <f>_xlfn.XLOOKUP(Table2[[#This Row],[status_reservasi]],'Dim Status Reservasi'!$B$2:$B$5,'Dim Status Reservasi'!$A$2:$A$5)</f>
        <v>ST 002</v>
      </c>
      <c r="Q2494" t="s">
        <v>124</v>
      </c>
      <c r="R2494" t="str">
        <f>_xlfn.XLOOKUP(Table2[[#This Row],[kota_hotel]],'Dim Kota Hotel'!$B$2:$B$21,'Dim Kota Hotel'!$A$2:$A$21)</f>
        <v>LOK 009</v>
      </c>
      <c r="S2494" t="s">
        <v>19</v>
      </c>
    </row>
    <row r="2495" spans="1:19" x14ac:dyDescent="0.25">
      <c r="A2495" t="s">
        <v>6679</v>
      </c>
      <c r="B2495" t="str">
        <f>_xlfn.XLOOKUP(Table2[[#This Row],[tanggal_checkin]],Table6[tanggal_checkin],Table6[id_checkin])</f>
        <v>CI 0362</v>
      </c>
      <c r="C2495" t="s">
        <v>11773</v>
      </c>
      <c r="D2495" t="str">
        <f>_xlfn.XLOOKUP(Table2[[#This Row],[tanggal_checkout]],Table4[tanggal_checkout],Table4[id_checkout])</f>
        <v>CO 0367</v>
      </c>
      <c r="E2495" t="s">
        <v>11584</v>
      </c>
      <c r="F2495" s="8">
        <v>0.15125</v>
      </c>
      <c r="G2495" t="str">
        <f>_xlfn.XLOOKUP(Table2[[#This Row],[nama_tamu]],Table10[nama_tamu],Table10[id_tamu])</f>
        <v>CUS 0371</v>
      </c>
      <c r="H2495" t="s">
        <v>6681</v>
      </c>
      <c r="I2495" t="str">
        <f>_xlfn.XLOOKUP(Table2[[#This Row],[tipe_kamar]],Table12[tipe_kamar],Table12[id_kamar])</f>
        <v>KMR 002</v>
      </c>
      <c r="J2495" t="s">
        <v>82</v>
      </c>
      <c r="K2495">
        <v>6</v>
      </c>
      <c r="L2495">
        <v>362000</v>
      </c>
      <c r="M2495">
        <v>2172000</v>
      </c>
      <c r="N2495" t="str">
        <f>_xlfn.XLOOKUP(Table2[[#This Row],[metode_pembayaran]],Table11[metode_pembayaran],Table11[id_pembayaran])</f>
        <v>MP 02</v>
      </c>
      <c r="O2495" t="s">
        <v>30</v>
      </c>
      <c r="P2495" t="str">
        <f>_xlfn.XLOOKUP(Table2[[#This Row],[status_reservasi]],'Dim Status Reservasi'!$B$2:$B$5,'Dim Status Reservasi'!$A$2:$A$5)</f>
        <v>ST 003</v>
      </c>
      <c r="Q2495" t="s">
        <v>37</v>
      </c>
      <c r="R2495" t="str">
        <f>_xlfn.XLOOKUP(Table2[[#This Row],[kota_hotel]],'Dim Kota Hotel'!$B$2:$B$21,'Dim Kota Hotel'!$A$2:$A$21)</f>
        <v>LOK 019</v>
      </c>
      <c r="S2495" t="s">
        <v>133</v>
      </c>
    </row>
    <row r="2496" spans="1:19" x14ac:dyDescent="0.25">
      <c r="A2496" t="s">
        <v>6682</v>
      </c>
      <c r="B2496" t="str">
        <f>_xlfn.XLOOKUP(Table2[[#This Row],[tanggal_checkin]],Table6[tanggal_checkin],Table6[id_checkin])</f>
        <v>CI 0177</v>
      </c>
      <c r="C2496" t="s">
        <v>11432</v>
      </c>
      <c r="D2496" t="str">
        <f>_xlfn.XLOOKUP(Table2[[#This Row],[tanggal_checkout]],Table4[tanggal_checkout],Table4[id_checkout])</f>
        <v>CO 0185</v>
      </c>
      <c r="E2496" t="s">
        <v>11036</v>
      </c>
      <c r="F2496" s="8">
        <v>0.299375</v>
      </c>
      <c r="G2496" t="str">
        <f>_xlfn.XLOOKUP(Table2[[#This Row],[nama_tamu]],Table10[nama_tamu],Table10[id_tamu])</f>
        <v>CUS 3281</v>
      </c>
      <c r="H2496" t="s">
        <v>6683</v>
      </c>
      <c r="I2496" t="str">
        <f>_xlfn.XLOOKUP(Table2[[#This Row],[tipe_kamar]],Table12[tipe_kamar],Table12[id_kamar])</f>
        <v>KMR 004</v>
      </c>
      <c r="J2496" t="s">
        <v>47</v>
      </c>
      <c r="K2496">
        <v>7</v>
      </c>
      <c r="L2496">
        <v>440000</v>
      </c>
      <c r="M2496">
        <v>3080000</v>
      </c>
      <c r="N2496" t="str">
        <f>_xlfn.XLOOKUP(Table2[[#This Row],[metode_pembayaran]],Table11[metode_pembayaran],Table11[id_pembayaran])</f>
        <v>MP 06</v>
      </c>
      <c r="O2496" t="s">
        <v>17</v>
      </c>
      <c r="P2496" t="str">
        <f>_xlfn.XLOOKUP(Table2[[#This Row],[status_reservasi]],'Dim Status Reservasi'!$B$2:$B$5,'Dim Status Reservasi'!$A$2:$A$5)</f>
        <v>ST 004</v>
      </c>
      <c r="Q2496" t="s">
        <v>48</v>
      </c>
      <c r="R2496" t="str">
        <f>_xlfn.XLOOKUP(Table2[[#This Row],[kota_hotel]],'Dim Kota Hotel'!$B$2:$B$21,'Dim Kota Hotel'!$A$2:$A$21)</f>
        <v>LOK 007</v>
      </c>
      <c r="S2496" t="s">
        <v>145</v>
      </c>
    </row>
    <row r="2497" spans="1:19" x14ac:dyDescent="0.25">
      <c r="A2497" t="s">
        <v>6684</v>
      </c>
      <c r="B2497" t="str">
        <f>_xlfn.XLOOKUP(Table2[[#This Row],[tanggal_checkin]],Table6[tanggal_checkin],Table6[id_checkin])</f>
        <v>CI 0543</v>
      </c>
      <c r="C2497" t="s">
        <v>11317</v>
      </c>
      <c r="D2497" t="str">
        <f>_xlfn.XLOOKUP(Table2[[#This Row],[tanggal_checkout]],Table4[tanggal_checkout],Table4[id_checkout])</f>
        <v>CO 0549</v>
      </c>
      <c r="E2497" t="s">
        <v>11810</v>
      </c>
      <c r="F2497" s="8">
        <v>0.24822916666666667</v>
      </c>
      <c r="G2497" t="str">
        <f>_xlfn.XLOOKUP(Table2[[#This Row],[nama_tamu]],Table10[nama_tamu],Table10[id_tamu])</f>
        <v>CUS 0635</v>
      </c>
      <c r="H2497" t="s">
        <v>6686</v>
      </c>
      <c r="I2497" t="str">
        <f>_xlfn.XLOOKUP(Table2[[#This Row],[tipe_kamar]],Table12[tipe_kamar],Table12[id_kamar])</f>
        <v>KMR 001</v>
      </c>
      <c r="J2497" t="s">
        <v>23</v>
      </c>
      <c r="K2497">
        <v>6</v>
      </c>
      <c r="L2497">
        <v>554000</v>
      </c>
      <c r="M2497">
        <v>3324000</v>
      </c>
      <c r="N2497" t="str">
        <f>_xlfn.XLOOKUP(Table2[[#This Row],[metode_pembayaran]],Table11[metode_pembayaran],Table11[id_pembayaran])</f>
        <v>MP 05</v>
      </c>
      <c r="O2497" t="s">
        <v>72</v>
      </c>
      <c r="P2497" t="str">
        <f>_xlfn.XLOOKUP(Table2[[#This Row],[status_reservasi]],'Dim Status Reservasi'!$B$2:$B$5,'Dim Status Reservasi'!$A$2:$A$5)</f>
        <v>ST 003</v>
      </c>
      <c r="Q2497" t="s">
        <v>37</v>
      </c>
      <c r="R2497" t="str">
        <f>_xlfn.XLOOKUP(Table2[[#This Row],[kota_hotel]],'Dim Kota Hotel'!$B$2:$B$21,'Dim Kota Hotel'!$A$2:$A$21)</f>
        <v>LOK 002</v>
      </c>
      <c r="S2497" t="s">
        <v>60</v>
      </c>
    </row>
    <row r="2498" spans="1:19" x14ac:dyDescent="0.25">
      <c r="A2498" t="s">
        <v>6687</v>
      </c>
      <c r="B2498" t="str">
        <f>_xlfn.XLOOKUP(Table2[[#This Row],[tanggal_checkin]],Table6[tanggal_checkin],Table6[id_checkin])</f>
        <v>CI 0090</v>
      </c>
      <c r="C2498" t="s">
        <v>11285</v>
      </c>
      <c r="D2498" t="str">
        <f>_xlfn.XLOOKUP(Table2[[#This Row],[tanggal_checkout]],Table4[tanggal_checkout],Table4[id_checkout])</f>
        <v>CO 0097</v>
      </c>
      <c r="E2498" t="s">
        <v>11323</v>
      </c>
      <c r="F2498" s="8">
        <v>0.65138888888888891</v>
      </c>
      <c r="G2498" t="str">
        <f>_xlfn.XLOOKUP(Table2[[#This Row],[nama_tamu]],Table10[nama_tamu],Table10[id_tamu])</f>
        <v>CUS 3259</v>
      </c>
      <c r="H2498" t="s">
        <v>6689</v>
      </c>
      <c r="I2498" t="str">
        <f>_xlfn.XLOOKUP(Table2[[#This Row],[tipe_kamar]],Table12[tipe_kamar],Table12[id_kamar])</f>
        <v>KMR 003</v>
      </c>
      <c r="J2498" t="s">
        <v>64</v>
      </c>
      <c r="K2498">
        <v>7</v>
      </c>
      <c r="L2498">
        <v>1158000</v>
      </c>
      <c r="M2498">
        <v>8106000</v>
      </c>
      <c r="N2498" t="str">
        <f>_xlfn.XLOOKUP(Table2[[#This Row],[metode_pembayaran]],Table11[metode_pembayaran],Table11[id_pembayaran])</f>
        <v>MP 02</v>
      </c>
      <c r="O2498" t="s">
        <v>30</v>
      </c>
      <c r="P2498" t="str">
        <f>_xlfn.XLOOKUP(Table2[[#This Row],[status_reservasi]],'Dim Status Reservasi'!$B$2:$B$5,'Dim Status Reservasi'!$A$2:$A$5)</f>
        <v>ST 004</v>
      </c>
      <c r="Q2498" t="s">
        <v>48</v>
      </c>
      <c r="R2498" t="str">
        <f>_xlfn.XLOOKUP(Table2[[#This Row],[kota_hotel]],'Dim Kota Hotel'!$B$2:$B$21,'Dim Kota Hotel'!$A$2:$A$21)</f>
        <v>LOK 012</v>
      </c>
      <c r="S2498" t="s">
        <v>25</v>
      </c>
    </row>
    <row r="2499" spans="1:19" x14ac:dyDescent="0.25">
      <c r="A2499" t="s">
        <v>6690</v>
      </c>
      <c r="B2499" t="str">
        <f>_xlfn.XLOOKUP(Table2[[#This Row],[tanggal_checkin]],Table6[tanggal_checkin],Table6[id_checkin])</f>
        <v>CI 0802</v>
      </c>
      <c r="C2499" t="s">
        <v>11574</v>
      </c>
      <c r="D2499" t="str">
        <f>_xlfn.XLOOKUP(Table2[[#This Row],[tanggal_checkout]],Table4[tanggal_checkout],Table4[id_checkout])</f>
        <v>CO 0815</v>
      </c>
      <c r="E2499" t="s">
        <v>11321</v>
      </c>
      <c r="F2499" s="8">
        <v>0.3681712962962963</v>
      </c>
      <c r="G2499" t="str">
        <f>_xlfn.XLOOKUP(Table2[[#This Row],[nama_tamu]],Table10[nama_tamu],Table10[id_tamu])</f>
        <v>CUS 2312</v>
      </c>
      <c r="H2499" t="s">
        <v>6691</v>
      </c>
      <c r="I2499" t="str">
        <f>_xlfn.XLOOKUP(Table2[[#This Row],[tipe_kamar]],Table12[tipe_kamar],Table12[id_kamar])</f>
        <v>KMR 001</v>
      </c>
      <c r="J2499" t="s">
        <v>23</v>
      </c>
      <c r="K2499">
        <v>9</v>
      </c>
      <c r="L2499">
        <v>630000</v>
      </c>
      <c r="M2499">
        <v>5670000</v>
      </c>
      <c r="N2499" t="str">
        <f>_xlfn.XLOOKUP(Table2[[#This Row],[metode_pembayaran]],Table11[metode_pembayaran],Table11[id_pembayaran])</f>
        <v>MP 06</v>
      </c>
      <c r="O2499" t="s">
        <v>17</v>
      </c>
      <c r="P2499" t="str">
        <f>_xlfn.XLOOKUP(Table2[[#This Row],[status_reservasi]],'Dim Status Reservasi'!$B$2:$B$5,'Dim Status Reservasi'!$A$2:$A$5)</f>
        <v>ST 002</v>
      </c>
      <c r="Q2499" t="s">
        <v>124</v>
      </c>
      <c r="R2499" t="str">
        <f>_xlfn.XLOOKUP(Table2[[#This Row],[kota_hotel]],'Dim Kota Hotel'!$B$2:$B$21,'Dim Kota Hotel'!$A$2:$A$21)</f>
        <v>LOK 016</v>
      </c>
      <c r="S2499" t="s">
        <v>117</v>
      </c>
    </row>
    <row r="2500" spans="1:19" x14ac:dyDescent="0.25">
      <c r="A2500" t="s">
        <v>6692</v>
      </c>
      <c r="B2500" t="str">
        <f>_xlfn.XLOOKUP(Table2[[#This Row],[tanggal_checkin]],Table6[tanggal_checkin],Table6[id_checkin])</f>
        <v>CI 0784</v>
      </c>
      <c r="C2500" t="s">
        <v>11470</v>
      </c>
      <c r="D2500" t="str">
        <f>_xlfn.XLOOKUP(Table2[[#This Row],[tanggal_checkout]],Table4[tanggal_checkout],Table4[id_checkout])</f>
        <v>CO 0790</v>
      </c>
      <c r="E2500" t="s">
        <v>11494</v>
      </c>
      <c r="F2500" s="8">
        <v>0.99104166666666671</v>
      </c>
      <c r="G2500" t="str">
        <f>_xlfn.XLOOKUP(Table2[[#This Row],[nama_tamu]],Table10[nama_tamu],Table10[id_tamu])</f>
        <v>CUS 3475</v>
      </c>
      <c r="H2500" t="s">
        <v>942</v>
      </c>
      <c r="I2500" t="str">
        <f>_xlfn.XLOOKUP(Table2[[#This Row],[tipe_kamar]],Table12[tipe_kamar],Table12[id_kamar])</f>
        <v>KMR 001</v>
      </c>
      <c r="J2500" t="s">
        <v>23</v>
      </c>
      <c r="K2500">
        <v>3</v>
      </c>
      <c r="L2500">
        <v>585000</v>
      </c>
      <c r="M2500">
        <v>1755000</v>
      </c>
      <c r="N2500" t="str">
        <f>_xlfn.XLOOKUP(Table2[[#This Row],[metode_pembayaran]],Table11[metode_pembayaran],Table11[id_pembayaran])</f>
        <v>MP 03</v>
      </c>
      <c r="O2500" t="s">
        <v>36</v>
      </c>
      <c r="P2500" t="str">
        <f>_xlfn.XLOOKUP(Table2[[#This Row],[status_reservasi]],'Dim Status Reservasi'!$B$2:$B$5,'Dim Status Reservasi'!$A$2:$A$5)</f>
        <v>ST 003</v>
      </c>
      <c r="Q2500" t="s">
        <v>37</v>
      </c>
      <c r="R2500" t="str">
        <f>_xlfn.XLOOKUP(Table2[[#This Row],[kota_hotel]],'Dim Kota Hotel'!$B$2:$B$21,'Dim Kota Hotel'!$A$2:$A$21)</f>
        <v>LOK 001</v>
      </c>
      <c r="S2500" t="s">
        <v>74</v>
      </c>
    </row>
    <row r="2501" spans="1:19" x14ac:dyDescent="0.25">
      <c r="A2501" t="s">
        <v>6694</v>
      </c>
      <c r="B2501" t="str">
        <f>_xlfn.XLOOKUP(Table2[[#This Row],[tanggal_checkin]],Table6[tanggal_checkin],Table6[id_checkin])</f>
        <v>CI 0911</v>
      </c>
      <c r="C2501" t="s">
        <v>11396</v>
      </c>
      <c r="D2501" t="str">
        <f>_xlfn.XLOOKUP(Table2[[#This Row],[tanggal_checkout]],Table4[tanggal_checkout],Table4[id_checkout])</f>
        <v>CO 0920</v>
      </c>
      <c r="E2501" t="s">
        <v>11221</v>
      </c>
      <c r="F2501" s="8">
        <v>0.3052199074074074</v>
      </c>
      <c r="G2501" t="str">
        <f>_xlfn.XLOOKUP(Table2[[#This Row],[nama_tamu]],Table10[nama_tamu],Table10[id_tamu])</f>
        <v>CUS 0889</v>
      </c>
      <c r="H2501" t="s">
        <v>6695</v>
      </c>
      <c r="I2501" t="str">
        <f>_xlfn.XLOOKUP(Table2[[#This Row],[tipe_kamar]],Table12[tipe_kamar],Table12[id_kamar])</f>
        <v>KMR 002</v>
      </c>
      <c r="J2501" t="s">
        <v>82</v>
      </c>
      <c r="K2501">
        <v>7</v>
      </c>
      <c r="L2501">
        <v>366000</v>
      </c>
      <c r="M2501">
        <v>2562000</v>
      </c>
      <c r="N2501" t="str">
        <f>_xlfn.XLOOKUP(Table2[[#This Row],[metode_pembayaran]],Table11[metode_pembayaran],Table11[id_pembayaran])</f>
        <v>MP 06</v>
      </c>
      <c r="O2501" t="s">
        <v>17</v>
      </c>
      <c r="P2501" t="str">
        <f>_xlfn.XLOOKUP(Table2[[#This Row],[status_reservasi]],'Dim Status Reservasi'!$B$2:$B$5,'Dim Status Reservasi'!$A$2:$A$5)</f>
        <v>ST 001</v>
      </c>
      <c r="Q2501" t="s">
        <v>214</v>
      </c>
      <c r="R2501" t="str">
        <f>_xlfn.XLOOKUP(Table2[[#This Row],[kota_hotel]],'Dim Kota Hotel'!$B$2:$B$21,'Dim Kota Hotel'!$A$2:$A$21)</f>
        <v>LOK 015</v>
      </c>
      <c r="S2501" t="s">
        <v>233</v>
      </c>
    </row>
    <row r="2502" spans="1:19" x14ac:dyDescent="0.25">
      <c r="A2502" t="s">
        <v>6696</v>
      </c>
      <c r="B2502" t="str">
        <f>_xlfn.XLOOKUP(Table2[[#This Row],[tanggal_checkin]],Table6[tanggal_checkin],Table6[id_checkin])</f>
        <v>CI 0068</v>
      </c>
      <c r="C2502" t="s">
        <v>11296</v>
      </c>
      <c r="D2502" t="str">
        <f>_xlfn.XLOOKUP(Table2[[#This Row],[tanggal_checkout]],Table4[tanggal_checkout],Table4[id_checkout])</f>
        <v>CO 0069</v>
      </c>
      <c r="E2502" t="s">
        <v>11091</v>
      </c>
      <c r="F2502" s="8">
        <v>0.45944444444444443</v>
      </c>
      <c r="G2502" t="str">
        <f>_xlfn.XLOOKUP(Table2[[#This Row],[nama_tamu]],Table10[nama_tamu],Table10[id_tamu])</f>
        <v>CUS 1790</v>
      </c>
      <c r="H2502" t="s">
        <v>6697</v>
      </c>
      <c r="I2502" t="str">
        <f>_xlfn.XLOOKUP(Table2[[#This Row],[tipe_kamar]],Table12[tipe_kamar],Table12[id_kamar])</f>
        <v>KMR 003</v>
      </c>
      <c r="J2502" t="s">
        <v>64</v>
      </c>
      <c r="K2502">
        <v>1</v>
      </c>
      <c r="L2502">
        <v>1082000</v>
      </c>
      <c r="M2502">
        <v>1082000</v>
      </c>
      <c r="N2502" t="str">
        <f>_xlfn.XLOOKUP(Table2[[#This Row],[metode_pembayaran]],Table11[metode_pembayaran],Table11[id_pembayaran])</f>
        <v>MP 02</v>
      </c>
      <c r="O2502" t="s">
        <v>30</v>
      </c>
      <c r="P2502" t="str">
        <f>_xlfn.XLOOKUP(Table2[[#This Row],[status_reservasi]],'Dim Status Reservasi'!$B$2:$B$5,'Dim Status Reservasi'!$A$2:$A$5)</f>
        <v>ST 004</v>
      </c>
      <c r="Q2502" t="s">
        <v>48</v>
      </c>
      <c r="R2502" t="str">
        <f>_xlfn.XLOOKUP(Table2[[#This Row],[kota_hotel]],'Dim Kota Hotel'!$B$2:$B$21,'Dim Kota Hotel'!$A$2:$A$21)</f>
        <v>LOK 008</v>
      </c>
      <c r="S2502" t="s">
        <v>68</v>
      </c>
    </row>
    <row r="2503" spans="1:19" x14ac:dyDescent="0.25">
      <c r="A2503" t="s">
        <v>6698</v>
      </c>
      <c r="B2503" t="str">
        <f>_xlfn.XLOOKUP(Table2[[#This Row],[tanggal_checkin]],Table6[tanggal_checkin],Table6[id_checkin])</f>
        <v>CI 0159</v>
      </c>
      <c r="C2503" t="s">
        <v>12047</v>
      </c>
      <c r="D2503" t="str">
        <f>_xlfn.XLOOKUP(Table2[[#This Row],[tanggal_checkout]],Table4[tanggal_checkout],Table4[id_checkout])</f>
        <v>CO 0162</v>
      </c>
      <c r="E2503" t="s">
        <v>11682</v>
      </c>
      <c r="F2503" s="8">
        <v>0.49775462962962963</v>
      </c>
      <c r="G2503" t="str">
        <f>_xlfn.XLOOKUP(Table2[[#This Row],[nama_tamu]],Table10[nama_tamu],Table10[id_tamu])</f>
        <v>CUS 1289</v>
      </c>
      <c r="H2503" t="s">
        <v>6700</v>
      </c>
      <c r="I2503" t="str">
        <f>_xlfn.XLOOKUP(Table2[[#This Row],[tipe_kamar]],Table12[tipe_kamar],Table12[id_kamar])</f>
        <v>KMR 002</v>
      </c>
      <c r="J2503" t="s">
        <v>82</v>
      </c>
      <c r="K2503">
        <v>2</v>
      </c>
      <c r="L2503">
        <v>340000</v>
      </c>
      <c r="M2503">
        <v>680000</v>
      </c>
      <c r="N2503" t="str">
        <f>_xlfn.XLOOKUP(Table2[[#This Row],[metode_pembayaran]],Table11[metode_pembayaran],Table11[id_pembayaran])</f>
        <v>MP 05</v>
      </c>
      <c r="O2503" t="s">
        <v>72</v>
      </c>
      <c r="P2503" t="str">
        <f>_xlfn.XLOOKUP(Table2[[#This Row],[status_reservasi]],'Dim Status Reservasi'!$B$2:$B$5,'Dim Status Reservasi'!$A$2:$A$5)</f>
        <v>ST 004</v>
      </c>
      <c r="Q2503" t="s">
        <v>48</v>
      </c>
      <c r="R2503" t="str">
        <f>_xlfn.XLOOKUP(Table2[[#This Row],[kota_hotel]],'Dim Kota Hotel'!$B$2:$B$21,'Dim Kota Hotel'!$A$2:$A$21)</f>
        <v>LOK 017</v>
      </c>
      <c r="S2503" t="s">
        <v>84</v>
      </c>
    </row>
    <row r="2504" spans="1:19" x14ac:dyDescent="0.25">
      <c r="A2504" t="s">
        <v>6701</v>
      </c>
      <c r="B2504" t="str">
        <f>_xlfn.XLOOKUP(Table2[[#This Row],[tanggal_checkin]],Table6[tanggal_checkin],Table6[id_checkin])</f>
        <v>CI 0814</v>
      </c>
      <c r="C2504" t="s">
        <v>11415</v>
      </c>
      <c r="D2504" t="str">
        <f>_xlfn.XLOOKUP(Table2[[#This Row],[tanggal_checkout]],Table4[tanggal_checkout],Table4[id_checkout])</f>
        <v>CO 0826</v>
      </c>
      <c r="E2504" t="s">
        <v>11835</v>
      </c>
      <c r="F2504" s="8">
        <v>0.84107638888888892</v>
      </c>
      <c r="G2504" t="str">
        <f>_xlfn.XLOOKUP(Table2[[#This Row],[nama_tamu]],Table10[nama_tamu],Table10[id_tamu])</f>
        <v>CUS 3438</v>
      </c>
      <c r="H2504" t="s">
        <v>6702</v>
      </c>
      <c r="I2504" t="str">
        <f>_xlfn.XLOOKUP(Table2[[#This Row],[tipe_kamar]],Table12[tipe_kamar],Table12[id_kamar])</f>
        <v>KMR 004</v>
      </c>
      <c r="J2504" t="s">
        <v>47</v>
      </c>
      <c r="K2504">
        <v>8</v>
      </c>
      <c r="L2504">
        <v>473000</v>
      </c>
      <c r="M2504">
        <v>3784000</v>
      </c>
      <c r="N2504" t="str">
        <f>_xlfn.XLOOKUP(Table2[[#This Row],[metode_pembayaran]],Table11[metode_pembayaran],Table11[id_pembayaran])</f>
        <v>MP 01</v>
      </c>
      <c r="O2504" t="s">
        <v>24</v>
      </c>
      <c r="P2504" t="str">
        <f>_xlfn.XLOOKUP(Table2[[#This Row],[status_reservasi]],'Dim Status Reservasi'!$B$2:$B$5,'Dim Status Reservasi'!$A$2:$A$5)</f>
        <v>ST 003</v>
      </c>
      <c r="Q2504" t="s">
        <v>37</v>
      </c>
      <c r="R2504" t="str">
        <f>_xlfn.XLOOKUP(Table2[[#This Row],[kota_hotel]],'Dim Kota Hotel'!$B$2:$B$21,'Dim Kota Hotel'!$A$2:$A$21)</f>
        <v>LOK 012</v>
      </c>
      <c r="S2504" t="s">
        <v>25</v>
      </c>
    </row>
    <row r="2505" spans="1:19" x14ac:dyDescent="0.25">
      <c r="A2505" t="s">
        <v>6703</v>
      </c>
      <c r="B2505" t="str">
        <f>_xlfn.XLOOKUP(Table2[[#This Row],[tanggal_checkin]],Table6[tanggal_checkin],Table6[id_checkin])</f>
        <v>CI 0955</v>
      </c>
      <c r="C2505" t="s">
        <v>11752</v>
      </c>
      <c r="D2505" t="str">
        <f>_xlfn.XLOOKUP(Table2[[#This Row],[tanggal_checkout]],Table4[tanggal_checkout],Table4[id_checkout])</f>
        <v>CO 0964</v>
      </c>
      <c r="E2505" t="s">
        <v>11127</v>
      </c>
      <c r="F2505" s="8">
        <v>0.2217824074074074</v>
      </c>
      <c r="G2505" t="str">
        <f>_xlfn.XLOOKUP(Table2[[#This Row],[nama_tamu]],Table10[nama_tamu],Table10[id_tamu])</f>
        <v>CUS 0110</v>
      </c>
      <c r="H2505" t="s">
        <v>6705</v>
      </c>
      <c r="I2505" t="str">
        <f>_xlfn.XLOOKUP(Table2[[#This Row],[tipe_kamar]],Table12[tipe_kamar],Table12[id_kamar])</f>
        <v>KMR 002</v>
      </c>
      <c r="J2505" t="s">
        <v>82</v>
      </c>
      <c r="K2505">
        <v>6</v>
      </c>
      <c r="L2505">
        <v>388000</v>
      </c>
      <c r="M2505">
        <v>2328000</v>
      </c>
      <c r="N2505" t="str">
        <f>_xlfn.XLOOKUP(Table2[[#This Row],[metode_pembayaran]],Table11[metode_pembayaran],Table11[id_pembayaran])</f>
        <v>MP 06</v>
      </c>
      <c r="O2505" t="s">
        <v>17</v>
      </c>
      <c r="P2505" t="str">
        <f>_xlfn.XLOOKUP(Table2[[#This Row],[status_reservasi]],'Dim Status Reservasi'!$B$2:$B$5,'Dim Status Reservasi'!$A$2:$A$5)</f>
        <v>ST 003</v>
      </c>
      <c r="Q2505" t="s">
        <v>37</v>
      </c>
      <c r="R2505" t="str">
        <f>_xlfn.XLOOKUP(Table2[[#This Row],[kota_hotel]],'Dim Kota Hotel'!$B$2:$B$21,'Dim Kota Hotel'!$A$2:$A$21)</f>
        <v>LOK 020</v>
      </c>
      <c r="S2505" t="s">
        <v>94</v>
      </c>
    </row>
    <row r="2506" spans="1:19" x14ac:dyDescent="0.25">
      <c r="A2506" t="s">
        <v>6706</v>
      </c>
      <c r="B2506" t="str">
        <f>_xlfn.XLOOKUP(Table2[[#This Row],[tanggal_checkin]],Table6[tanggal_checkin],Table6[id_checkin])</f>
        <v>CI 0524</v>
      </c>
      <c r="C2506" t="s">
        <v>11291</v>
      </c>
      <c r="D2506" t="str">
        <f>_xlfn.XLOOKUP(Table2[[#This Row],[tanggal_checkout]],Table4[tanggal_checkout],Table4[id_checkout])</f>
        <v>CO 0530</v>
      </c>
      <c r="E2506" t="s">
        <v>11869</v>
      </c>
      <c r="F2506" s="8">
        <v>0.74311342592592589</v>
      </c>
      <c r="G2506" t="str">
        <f>_xlfn.XLOOKUP(Table2[[#This Row],[nama_tamu]],Table10[nama_tamu],Table10[id_tamu])</f>
        <v>CUS 1505</v>
      </c>
      <c r="H2506" t="s">
        <v>6708</v>
      </c>
      <c r="I2506" t="str">
        <f>_xlfn.XLOOKUP(Table2[[#This Row],[tipe_kamar]],Table12[tipe_kamar],Table12[id_kamar])</f>
        <v>KMR 003</v>
      </c>
      <c r="J2506" t="s">
        <v>64</v>
      </c>
      <c r="K2506">
        <v>5</v>
      </c>
      <c r="L2506">
        <v>1191000</v>
      </c>
      <c r="M2506">
        <v>5955000</v>
      </c>
      <c r="N2506" t="str">
        <f>_xlfn.XLOOKUP(Table2[[#This Row],[metode_pembayaran]],Table11[metode_pembayaran],Table11[id_pembayaran])</f>
        <v>MP 05</v>
      </c>
      <c r="O2506" t="s">
        <v>72</v>
      </c>
      <c r="P2506" t="str">
        <f>_xlfn.XLOOKUP(Table2[[#This Row],[status_reservasi]],'Dim Status Reservasi'!$B$2:$B$5,'Dim Status Reservasi'!$A$2:$A$5)</f>
        <v>ST 003</v>
      </c>
      <c r="Q2506" t="s">
        <v>37</v>
      </c>
      <c r="R2506" t="str">
        <f>_xlfn.XLOOKUP(Table2[[#This Row],[kota_hotel]],'Dim Kota Hotel'!$B$2:$B$21,'Dim Kota Hotel'!$A$2:$A$21)</f>
        <v>LOK 019</v>
      </c>
      <c r="S2506" t="s">
        <v>133</v>
      </c>
    </row>
    <row r="2507" spans="1:19" x14ac:dyDescent="0.25">
      <c r="A2507" t="s">
        <v>6709</v>
      </c>
      <c r="B2507" t="str">
        <f>_xlfn.XLOOKUP(Table2[[#This Row],[tanggal_checkin]],Table6[tanggal_checkin],Table6[id_checkin])</f>
        <v>CI 0735</v>
      </c>
      <c r="C2507" t="s">
        <v>11339</v>
      </c>
      <c r="D2507" t="str">
        <f>_xlfn.XLOOKUP(Table2[[#This Row],[tanggal_checkout]],Table4[tanggal_checkout],Table4[id_checkout])</f>
        <v>CO 0747</v>
      </c>
      <c r="E2507" t="s">
        <v>11457</v>
      </c>
      <c r="F2507" s="8">
        <v>0.85796296296296293</v>
      </c>
      <c r="G2507" t="str">
        <f>_xlfn.XLOOKUP(Table2[[#This Row],[nama_tamu]],Table10[nama_tamu],Table10[id_tamu])</f>
        <v>CUS 0687</v>
      </c>
      <c r="H2507" t="s">
        <v>6710</v>
      </c>
      <c r="I2507" t="str">
        <f>_xlfn.XLOOKUP(Table2[[#This Row],[tipe_kamar]],Table12[tipe_kamar],Table12[id_kamar])</f>
        <v>KMR 001</v>
      </c>
      <c r="J2507" t="s">
        <v>23</v>
      </c>
      <c r="K2507">
        <v>9</v>
      </c>
      <c r="L2507">
        <v>543000</v>
      </c>
      <c r="M2507">
        <v>4887000</v>
      </c>
      <c r="N2507" t="str">
        <f>_xlfn.XLOOKUP(Table2[[#This Row],[metode_pembayaran]],Table11[metode_pembayaran],Table11[id_pembayaran])</f>
        <v>MP 05</v>
      </c>
      <c r="O2507" t="s">
        <v>72</v>
      </c>
      <c r="P2507" t="str">
        <f>_xlfn.XLOOKUP(Table2[[#This Row],[status_reservasi]],'Dim Status Reservasi'!$B$2:$B$5,'Dim Status Reservasi'!$A$2:$A$5)</f>
        <v>ST 003</v>
      </c>
      <c r="Q2507" t="s">
        <v>37</v>
      </c>
      <c r="R2507" t="str">
        <f>_xlfn.XLOOKUP(Table2[[#This Row],[kota_hotel]],'Dim Kota Hotel'!$B$2:$B$21,'Dim Kota Hotel'!$A$2:$A$21)</f>
        <v>LOK 011</v>
      </c>
      <c r="S2507" t="s">
        <v>38</v>
      </c>
    </row>
    <row r="2508" spans="1:19" x14ac:dyDescent="0.25">
      <c r="A2508" t="s">
        <v>6711</v>
      </c>
      <c r="B2508" t="str">
        <f>_xlfn.XLOOKUP(Table2[[#This Row],[tanggal_checkin]],Table6[tanggal_checkin],Table6[id_checkin])</f>
        <v>CI 0351</v>
      </c>
      <c r="C2508" t="s">
        <v>11324</v>
      </c>
      <c r="D2508" t="str">
        <f>_xlfn.XLOOKUP(Table2[[#This Row],[tanggal_checkout]],Table4[tanggal_checkout],Table4[id_checkout])</f>
        <v>CO 0352</v>
      </c>
      <c r="E2508" t="s">
        <v>11374</v>
      </c>
      <c r="F2508" s="8">
        <v>0.7842824074074074</v>
      </c>
      <c r="G2508" t="str">
        <f>_xlfn.XLOOKUP(Table2[[#This Row],[nama_tamu]],Table10[nama_tamu],Table10[id_tamu])</f>
        <v>CUS 3130</v>
      </c>
      <c r="H2508" t="s">
        <v>6712</v>
      </c>
      <c r="I2508" t="str">
        <f>_xlfn.XLOOKUP(Table2[[#This Row],[tipe_kamar]],Table12[tipe_kamar],Table12[id_kamar])</f>
        <v>KMR 002</v>
      </c>
      <c r="J2508" t="s">
        <v>82</v>
      </c>
      <c r="K2508">
        <v>2</v>
      </c>
      <c r="L2508">
        <v>364000</v>
      </c>
      <c r="M2508">
        <v>728000</v>
      </c>
      <c r="N2508" t="str">
        <f>_xlfn.XLOOKUP(Table2[[#This Row],[metode_pembayaran]],Table11[metode_pembayaran],Table11[id_pembayaran])</f>
        <v>MP 05</v>
      </c>
      <c r="O2508" t="s">
        <v>72</v>
      </c>
      <c r="P2508" t="str">
        <f>_xlfn.XLOOKUP(Table2[[#This Row],[status_reservasi]],'Dim Status Reservasi'!$B$2:$B$5,'Dim Status Reservasi'!$A$2:$A$5)</f>
        <v>ST 004</v>
      </c>
      <c r="Q2508" t="s">
        <v>48</v>
      </c>
      <c r="R2508" t="str">
        <f>_xlfn.XLOOKUP(Table2[[#This Row],[kota_hotel]],'Dim Kota Hotel'!$B$2:$B$21,'Dim Kota Hotel'!$A$2:$A$21)</f>
        <v>LOK 014</v>
      </c>
      <c r="S2508" t="s">
        <v>222</v>
      </c>
    </row>
    <row r="2509" spans="1:19" x14ac:dyDescent="0.25">
      <c r="A2509" t="s">
        <v>6713</v>
      </c>
      <c r="B2509" t="str">
        <f>_xlfn.XLOOKUP(Table2[[#This Row],[tanggal_checkin]],Table6[tanggal_checkin],Table6[id_checkin])</f>
        <v>CI 0336</v>
      </c>
      <c r="C2509" t="s">
        <v>11886</v>
      </c>
      <c r="D2509" t="str">
        <f>_xlfn.XLOOKUP(Table2[[#This Row],[tanggal_checkout]],Table4[tanggal_checkout],Table4[id_checkout])</f>
        <v>CO 0343</v>
      </c>
      <c r="E2509" t="s">
        <v>12019</v>
      </c>
      <c r="F2509" s="8">
        <v>0.95679398148148154</v>
      </c>
      <c r="G2509" t="str">
        <f>_xlfn.XLOOKUP(Table2[[#This Row],[nama_tamu]],Table10[nama_tamu],Table10[id_tamu])</f>
        <v>CUS 2695</v>
      </c>
      <c r="H2509" t="s">
        <v>6714</v>
      </c>
      <c r="I2509" t="str">
        <f>_xlfn.XLOOKUP(Table2[[#This Row],[tipe_kamar]],Table12[tipe_kamar],Table12[id_kamar])</f>
        <v>KMR 003</v>
      </c>
      <c r="J2509" t="s">
        <v>64</v>
      </c>
      <c r="K2509">
        <v>8</v>
      </c>
      <c r="L2509">
        <v>1198000</v>
      </c>
      <c r="M2509">
        <v>9584000</v>
      </c>
      <c r="N2509" t="str">
        <f>_xlfn.XLOOKUP(Table2[[#This Row],[metode_pembayaran]],Table11[metode_pembayaran],Table11[id_pembayaran])</f>
        <v>MP 02</v>
      </c>
      <c r="O2509" t="s">
        <v>30</v>
      </c>
      <c r="P2509" t="str">
        <f>_xlfn.XLOOKUP(Table2[[#This Row],[status_reservasi]],'Dim Status Reservasi'!$B$2:$B$5,'Dim Status Reservasi'!$A$2:$A$5)</f>
        <v>ST 003</v>
      </c>
      <c r="Q2509" t="s">
        <v>37</v>
      </c>
      <c r="R2509" t="str">
        <f>_xlfn.XLOOKUP(Table2[[#This Row],[kota_hotel]],'Dim Kota Hotel'!$B$2:$B$21,'Dim Kota Hotel'!$A$2:$A$21)</f>
        <v>LOK 014</v>
      </c>
      <c r="S2509" t="s">
        <v>222</v>
      </c>
    </row>
    <row r="2510" spans="1:19" x14ac:dyDescent="0.25">
      <c r="A2510" t="s">
        <v>6715</v>
      </c>
      <c r="B2510" t="str">
        <f>_xlfn.XLOOKUP(Table2[[#This Row],[tanggal_checkin]],Table6[tanggal_checkin],Table6[id_checkin])</f>
        <v>CI 0271</v>
      </c>
      <c r="C2510" t="s">
        <v>11733</v>
      </c>
      <c r="D2510" t="str">
        <f>_xlfn.XLOOKUP(Table2[[#This Row],[tanggal_checkout]],Table4[tanggal_checkout],Table4[id_checkout])</f>
        <v>CO 0275</v>
      </c>
      <c r="E2510" t="s">
        <v>11589</v>
      </c>
      <c r="F2510" s="8">
        <v>3.6377314814814814E-2</v>
      </c>
      <c r="G2510" t="str">
        <f>_xlfn.XLOOKUP(Table2[[#This Row],[nama_tamu]],Table10[nama_tamu],Table10[id_tamu])</f>
        <v>CUS 0139</v>
      </c>
      <c r="H2510" t="s">
        <v>11134</v>
      </c>
      <c r="I2510" t="str">
        <f>_xlfn.XLOOKUP(Table2[[#This Row],[tipe_kamar]],Table12[tipe_kamar],Table12[id_kamar])</f>
        <v>KMR 001</v>
      </c>
      <c r="J2510" t="s">
        <v>23</v>
      </c>
      <c r="K2510">
        <v>6</v>
      </c>
      <c r="L2510">
        <v>633000</v>
      </c>
      <c r="M2510">
        <v>3798000</v>
      </c>
      <c r="N2510" t="str">
        <f>_xlfn.XLOOKUP(Table2[[#This Row],[metode_pembayaran]],Table11[metode_pembayaran],Table11[id_pembayaran])</f>
        <v>MP 06</v>
      </c>
      <c r="O2510" t="s">
        <v>17</v>
      </c>
      <c r="P2510" t="str">
        <f>_xlfn.XLOOKUP(Table2[[#This Row],[status_reservasi]],'Dim Status Reservasi'!$B$2:$B$5,'Dim Status Reservasi'!$A$2:$A$5)</f>
        <v>ST 004</v>
      </c>
      <c r="Q2510" t="s">
        <v>48</v>
      </c>
      <c r="R2510" t="str">
        <f>_xlfn.XLOOKUP(Table2[[#This Row],[kota_hotel]],'Dim Kota Hotel'!$B$2:$B$21,'Dim Kota Hotel'!$A$2:$A$21)</f>
        <v>LOK 008</v>
      </c>
      <c r="S2510" t="s">
        <v>68</v>
      </c>
    </row>
    <row r="2511" spans="1:19" x14ac:dyDescent="0.25">
      <c r="A2511" t="s">
        <v>6717</v>
      </c>
      <c r="B2511" t="str">
        <f>_xlfn.XLOOKUP(Table2[[#This Row],[tanggal_checkin]],Table6[tanggal_checkin],Table6[id_checkin])</f>
        <v>CI 0811</v>
      </c>
      <c r="C2511" t="s">
        <v>11321</v>
      </c>
      <c r="D2511" t="str">
        <f>_xlfn.XLOOKUP(Table2[[#This Row],[tanggal_checkout]],Table4[tanggal_checkout],Table4[id_checkout])</f>
        <v>CO 0817</v>
      </c>
      <c r="E2511" t="s">
        <v>11228</v>
      </c>
      <c r="F2511" s="8">
        <v>0.94732638888888887</v>
      </c>
      <c r="G2511" t="str">
        <f>_xlfn.XLOOKUP(Table2[[#This Row],[nama_tamu]],Table10[nama_tamu],Table10[id_tamu])</f>
        <v>CUS 2317</v>
      </c>
      <c r="H2511" t="s">
        <v>6719</v>
      </c>
      <c r="I2511" t="str">
        <f>_xlfn.XLOOKUP(Table2[[#This Row],[tipe_kamar]],Table12[tipe_kamar],Table12[id_kamar])</f>
        <v>KMR 002</v>
      </c>
      <c r="J2511" t="s">
        <v>82</v>
      </c>
      <c r="K2511">
        <v>2</v>
      </c>
      <c r="L2511">
        <v>346000</v>
      </c>
      <c r="M2511">
        <v>692000</v>
      </c>
      <c r="N2511" t="str">
        <f>_xlfn.XLOOKUP(Table2[[#This Row],[metode_pembayaran]],Table11[metode_pembayaran],Table11[id_pembayaran])</f>
        <v>MP 05</v>
      </c>
      <c r="O2511" t="s">
        <v>72</v>
      </c>
      <c r="P2511" t="str">
        <f>_xlfn.XLOOKUP(Table2[[#This Row],[status_reservasi]],'Dim Status Reservasi'!$B$2:$B$5,'Dim Status Reservasi'!$A$2:$A$5)</f>
        <v>ST 002</v>
      </c>
      <c r="Q2511" t="s">
        <v>124</v>
      </c>
      <c r="R2511" t="str">
        <f>_xlfn.XLOOKUP(Table2[[#This Row],[kota_hotel]],'Dim Kota Hotel'!$B$2:$B$21,'Dim Kota Hotel'!$A$2:$A$21)</f>
        <v>LOK 016</v>
      </c>
      <c r="S2511" t="s">
        <v>117</v>
      </c>
    </row>
    <row r="2512" spans="1:19" x14ac:dyDescent="0.25">
      <c r="A2512" t="s">
        <v>6720</v>
      </c>
      <c r="B2512" t="str">
        <f>_xlfn.XLOOKUP(Table2[[#This Row],[tanggal_checkin]],Table6[tanggal_checkin],Table6[id_checkin])</f>
        <v>CI 0409</v>
      </c>
      <c r="C2512" t="s">
        <v>11490</v>
      </c>
      <c r="D2512" t="str">
        <f>_xlfn.XLOOKUP(Table2[[#This Row],[tanggal_checkout]],Table4[tanggal_checkout],Table4[id_checkout])</f>
        <v>CO 0415</v>
      </c>
      <c r="E2512" t="s">
        <v>12041</v>
      </c>
      <c r="F2512" s="8">
        <v>0.27636574074074072</v>
      </c>
      <c r="G2512" t="str">
        <f>_xlfn.XLOOKUP(Table2[[#This Row],[nama_tamu]],Table10[nama_tamu],Table10[id_tamu])</f>
        <v>CUS 1128</v>
      </c>
      <c r="H2512" t="s">
        <v>6721</v>
      </c>
      <c r="I2512" t="str">
        <f>_xlfn.XLOOKUP(Table2[[#This Row],[tipe_kamar]],Table12[tipe_kamar],Table12[id_kamar])</f>
        <v>KMR 001</v>
      </c>
      <c r="J2512" t="s">
        <v>23</v>
      </c>
      <c r="K2512">
        <v>4</v>
      </c>
      <c r="L2512">
        <v>579000</v>
      </c>
      <c r="M2512">
        <v>2316000</v>
      </c>
      <c r="N2512" t="str">
        <f>_xlfn.XLOOKUP(Table2[[#This Row],[metode_pembayaran]],Table11[metode_pembayaran],Table11[id_pembayaran])</f>
        <v>MP 06</v>
      </c>
      <c r="O2512" t="s">
        <v>17</v>
      </c>
      <c r="P2512" t="str">
        <f>_xlfn.XLOOKUP(Table2[[#This Row],[status_reservasi]],'Dim Status Reservasi'!$B$2:$B$5,'Dim Status Reservasi'!$A$2:$A$5)</f>
        <v>ST 003</v>
      </c>
      <c r="Q2512" t="s">
        <v>37</v>
      </c>
      <c r="R2512" t="str">
        <f>_xlfn.XLOOKUP(Table2[[#This Row],[kota_hotel]],'Dim Kota Hotel'!$B$2:$B$21,'Dim Kota Hotel'!$A$2:$A$21)</f>
        <v>LOK 005</v>
      </c>
      <c r="S2512" t="s">
        <v>43</v>
      </c>
    </row>
    <row r="2513" spans="1:19" x14ac:dyDescent="0.25">
      <c r="A2513" t="s">
        <v>6722</v>
      </c>
      <c r="B2513" t="str">
        <f>_xlfn.XLOOKUP(Table2[[#This Row],[tanggal_checkin]],Table6[tanggal_checkin],Table6[id_checkin])</f>
        <v>CI 0316</v>
      </c>
      <c r="C2513" t="s">
        <v>11165</v>
      </c>
      <c r="D2513" t="str">
        <f>_xlfn.XLOOKUP(Table2[[#This Row],[tanggal_checkout]],Table4[tanggal_checkout],Table4[id_checkout])</f>
        <v>CO 0317</v>
      </c>
      <c r="E2513" t="s">
        <v>11666</v>
      </c>
      <c r="F2513" s="8">
        <v>0.24834490740740742</v>
      </c>
      <c r="G2513" t="str">
        <f>_xlfn.XLOOKUP(Table2[[#This Row],[nama_tamu]],Table10[nama_tamu],Table10[id_tamu])</f>
        <v>CUS 2513</v>
      </c>
      <c r="H2513" t="s">
        <v>6723</v>
      </c>
      <c r="I2513" t="str">
        <f>_xlfn.XLOOKUP(Table2[[#This Row],[tipe_kamar]],Table12[tipe_kamar],Table12[id_kamar])</f>
        <v>KMR 002</v>
      </c>
      <c r="J2513" t="s">
        <v>82</v>
      </c>
      <c r="K2513">
        <v>2</v>
      </c>
      <c r="L2513">
        <v>364000</v>
      </c>
      <c r="M2513">
        <v>728000</v>
      </c>
      <c r="N2513" t="str">
        <f>_xlfn.XLOOKUP(Table2[[#This Row],[metode_pembayaran]],Table11[metode_pembayaran],Table11[id_pembayaran])</f>
        <v>MP 03</v>
      </c>
      <c r="O2513" t="s">
        <v>36</v>
      </c>
      <c r="P2513" t="str">
        <f>_xlfn.XLOOKUP(Table2[[#This Row],[status_reservasi]],'Dim Status Reservasi'!$B$2:$B$5,'Dim Status Reservasi'!$A$2:$A$5)</f>
        <v>ST 001</v>
      </c>
      <c r="Q2513" t="s">
        <v>214</v>
      </c>
      <c r="R2513" t="str">
        <f>_xlfn.XLOOKUP(Table2[[#This Row],[kota_hotel]],'Dim Kota Hotel'!$B$2:$B$21,'Dim Kota Hotel'!$A$2:$A$21)</f>
        <v>LOK 001</v>
      </c>
      <c r="S2513" t="s">
        <v>74</v>
      </c>
    </row>
    <row r="2514" spans="1:19" x14ac:dyDescent="0.25">
      <c r="A2514" t="s">
        <v>6724</v>
      </c>
      <c r="B2514" t="str">
        <f>_xlfn.XLOOKUP(Table2[[#This Row],[tanggal_checkin]],Table6[tanggal_checkin],Table6[id_checkin])</f>
        <v>CI 0920</v>
      </c>
      <c r="C2514" t="s">
        <v>11397</v>
      </c>
      <c r="D2514" t="str">
        <f>_xlfn.XLOOKUP(Table2[[#This Row],[tanggal_checkout]],Table4[tanggal_checkout],Table4[id_checkout])</f>
        <v>CO 0930</v>
      </c>
      <c r="E2514" t="s">
        <v>11438</v>
      </c>
      <c r="F2514" s="8">
        <v>0.18461805555555555</v>
      </c>
      <c r="G2514" t="str">
        <f>_xlfn.XLOOKUP(Table2[[#This Row],[nama_tamu]],Table10[nama_tamu],Table10[id_tamu])</f>
        <v>CUS 3597</v>
      </c>
      <c r="H2514" t="s">
        <v>6725</v>
      </c>
      <c r="I2514" t="str">
        <f>_xlfn.XLOOKUP(Table2[[#This Row],[tipe_kamar]],Table12[tipe_kamar],Table12[id_kamar])</f>
        <v>KMR 002</v>
      </c>
      <c r="J2514" t="s">
        <v>82</v>
      </c>
      <c r="K2514">
        <v>8</v>
      </c>
      <c r="L2514">
        <v>345000</v>
      </c>
      <c r="M2514">
        <v>2760000</v>
      </c>
      <c r="N2514" t="str">
        <f>_xlfn.XLOOKUP(Table2[[#This Row],[metode_pembayaran]],Table11[metode_pembayaran],Table11[id_pembayaran])</f>
        <v>MP 06</v>
      </c>
      <c r="O2514" t="s">
        <v>17</v>
      </c>
      <c r="P2514" t="str">
        <f>_xlfn.XLOOKUP(Table2[[#This Row],[status_reservasi]],'Dim Status Reservasi'!$B$2:$B$5,'Dim Status Reservasi'!$A$2:$A$5)</f>
        <v>ST 004</v>
      </c>
      <c r="Q2514" t="s">
        <v>48</v>
      </c>
      <c r="R2514" t="str">
        <f>_xlfn.XLOOKUP(Table2[[#This Row],[kota_hotel]],'Dim Kota Hotel'!$B$2:$B$21,'Dim Kota Hotel'!$A$2:$A$21)</f>
        <v>LOK 007</v>
      </c>
      <c r="S2514" t="s">
        <v>145</v>
      </c>
    </row>
    <row r="2515" spans="1:19" x14ac:dyDescent="0.25">
      <c r="A2515" t="s">
        <v>6726</v>
      </c>
      <c r="B2515" t="str">
        <f>_xlfn.XLOOKUP(Table2[[#This Row],[tanggal_checkin]],Table6[tanggal_checkin],Table6[id_checkin])</f>
        <v>CI 0672</v>
      </c>
      <c r="C2515" t="s">
        <v>11234</v>
      </c>
      <c r="D2515" t="str">
        <f>_xlfn.XLOOKUP(Table2[[#This Row],[tanggal_checkout]],Table4[tanggal_checkout],Table4[id_checkout])</f>
        <v>CO 0682</v>
      </c>
      <c r="E2515" t="s">
        <v>11572</v>
      </c>
      <c r="F2515" s="8">
        <v>0.5599884259259259</v>
      </c>
      <c r="G2515" t="str">
        <f>_xlfn.XLOOKUP(Table2[[#This Row],[nama_tamu]],Table10[nama_tamu],Table10[id_tamu])</f>
        <v>CUS 0139</v>
      </c>
      <c r="H2515" t="s">
        <v>11134</v>
      </c>
      <c r="I2515" t="str">
        <f>_xlfn.XLOOKUP(Table2[[#This Row],[tipe_kamar]],Table12[tipe_kamar],Table12[id_kamar])</f>
        <v>KMR 001</v>
      </c>
      <c r="J2515" t="s">
        <v>23</v>
      </c>
      <c r="K2515">
        <v>9</v>
      </c>
      <c r="L2515">
        <v>672000</v>
      </c>
      <c r="M2515">
        <v>6048000</v>
      </c>
      <c r="N2515" t="str">
        <f>_xlfn.XLOOKUP(Table2[[#This Row],[metode_pembayaran]],Table11[metode_pembayaran],Table11[id_pembayaran])</f>
        <v>MP 06</v>
      </c>
      <c r="O2515" t="s">
        <v>17</v>
      </c>
      <c r="P2515" t="str">
        <f>_xlfn.XLOOKUP(Table2[[#This Row],[status_reservasi]],'Dim Status Reservasi'!$B$2:$B$5,'Dim Status Reservasi'!$A$2:$A$5)</f>
        <v>ST 004</v>
      </c>
      <c r="Q2515" t="s">
        <v>48</v>
      </c>
      <c r="R2515" t="str">
        <f>_xlfn.XLOOKUP(Table2[[#This Row],[kota_hotel]],'Dim Kota Hotel'!$B$2:$B$21,'Dim Kota Hotel'!$A$2:$A$21)</f>
        <v>LOK 017</v>
      </c>
      <c r="S2515" t="s">
        <v>84</v>
      </c>
    </row>
    <row r="2516" spans="1:19" x14ac:dyDescent="0.25">
      <c r="A2516" t="s">
        <v>6728</v>
      </c>
      <c r="B2516" t="str">
        <f>_xlfn.XLOOKUP(Table2[[#This Row],[tanggal_checkin]],Table6[tanggal_checkin],Table6[id_checkin])</f>
        <v>CI 0926</v>
      </c>
      <c r="C2516" t="s">
        <v>11659</v>
      </c>
      <c r="D2516" t="str">
        <f>_xlfn.XLOOKUP(Table2[[#This Row],[tanggal_checkout]],Table4[tanggal_checkout],Table4[id_checkout])</f>
        <v>CO 0935</v>
      </c>
      <c r="E2516" t="s">
        <v>11610</v>
      </c>
      <c r="F2516" s="8">
        <v>0.75523148148148145</v>
      </c>
      <c r="G2516" t="str">
        <f>_xlfn.XLOOKUP(Table2[[#This Row],[nama_tamu]],Table10[nama_tamu],Table10[id_tamu])</f>
        <v>CUS 0907</v>
      </c>
      <c r="H2516" t="s">
        <v>6729</v>
      </c>
      <c r="I2516" t="str">
        <f>_xlfn.XLOOKUP(Table2[[#This Row],[tipe_kamar]],Table12[tipe_kamar],Table12[id_kamar])</f>
        <v>KMR 003</v>
      </c>
      <c r="J2516" t="s">
        <v>64</v>
      </c>
      <c r="K2516">
        <v>7</v>
      </c>
      <c r="L2516">
        <v>1156000</v>
      </c>
      <c r="M2516">
        <v>8092000</v>
      </c>
      <c r="N2516" t="str">
        <f>_xlfn.XLOOKUP(Table2[[#This Row],[metode_pembayaran]],Table11[metode_pembayaran],Table11[id_pembayaran])</f>
        <v>MP 03</v>
      </c>
      <c r="O2516" t="s">
        <v>36</v>
      </c>
      <c r="P2516" t="str">
        <f>_xlfn.XLOOKUP(Table2[[#This Row],[status_reservasi]],'Dim Status Reservasi'!$B$2:$B$5,'Dim Status Reservasi'!$A$2:$A$5)</f>
        <v>ST 001</v>
      </c>
      <c r="Q2516" t="s">
        <v>214</v>
      </c>
      <c r="R2516" t="str">
        <f>_xlfn.XLOOKUP(Table2[[#This Row],[kota_hotel]],'Dim Kota Hotel'!$B$2:$B$21,'Dim Kota Hotel'!$A$2:$A$21)</f>
        <v>LOK 011</v>
      </c>
      <c r="S2516" t="s">
        <v>38</v>
      </c>
    </row>
    <row r="2517" spans="1:19" x14ac:dyDescent="0.25">
      <c r="A2517" t="s">
        <v>6730</v>
      </c>
      <c r="B2517" t="str">
        <f>_xlfn.XLOOKUP(Table2[[#This Row],[tanggal_checkin]],Table6[tanggal_checkin],Table6[id_checkin])</f>
        <v>CI 1067</v>
      </c>
      <c r="C2517" t="s">
        <v>11762</v>
      </c>
      <c r="D2517" t="str">
        <f>_xlfn.XLOOKUP(Table2[[#This Row],[tanggal_checkout]],Table4[tanggal_checkout],Table4[id_checkout])</f>
        <v>CO 1078</v>
      </c>
      <c r="E2517" t="s">
        <v>11526</v>
      </c>
      <c r="F2517" s="8">
        <v>0.93168981481481483</v>
      </c>
      <c r="G2517" t="str">
        <f>_xlfn.XLOOKUP(Table2[[#This Row],[nama_tamu]],Table10[nama_tamu],Table10[id_tamu])</f>
        <v>CUS 0739</v>
      </c>
      <c r="H2517" t="s">
        <v>6732</v>
      </c>
      <c r="I2517" t="str">
        <f>_xlfn.XLOOKUP(Table2[[#This Row],[tipe_kamar]],Table12[tipe_kamar],Table12[id_kamar])</f>
        <v>KMR 004</v>
      </c>
      <c r="J2517" t="s">
        <v>47</v>
      </c>
      <c r="K2517">
        <v>9</v>
      </c>
      <c r="L2517">
        <v>493000</v>
      </c>
      <c r="M2517">
        <v>4437000</v>
      </c>
      <c r="N2517" t="str">
        <f>_xlfn.XLOOKUP(Table2[[#This Row],[metode_pembayaran]],Table11[metode_pembayaran],Table11[id_pembayaran])</f>
        <v>MP 01</v>
      </c>
      <c r="O2517" t="s">
        <v>24</v>
      </c>
      <c r="P2517" t="str">
        <f>_xlfn.XLOOKUP(Table2[[#This Row],[status_reservasi]],'Dim Status Reservasi'!$B$2:$B$5,'Dim Status Reservasi'!$A$2:$A$5)</f>
        <v>ST 002</v>
      </c>
      <c r="Q2517" t="s">
        <v>124</v>
      </c>
      <c r="R2517" t="str">
        <f>_xlfn.XLOOKUP(Table2[[#This Row],[kota_hotel]],'Dim Kota Hotel'!$B$2:$B$21,'Dim Kota Hotel'!$A$2:$A$21)</f>
        <v>LOK 008</v>
      </c>
      <c r="S2517" t="s">
        <v>68</v>
      </c>
    </row>
    <row r="2518" spans="1:19" x14ac:dyDescent="0.25">
      <c r="A2518" t="s">
        <v>6733</v>
      </c>
      <c r="B2518" t="str">
        <f>_xlfn.XLOOKUP(Table2[[#This Row],[tanggal_checkin]],Table6[tanggal_checkin],Table6[id_checkin])</f>
        <v>CI 0352</v>
      </c>
      <c r="C2518" t="s">
        <v>11998</v>
      </c>
      <c r="D2518" t="str">
        <f>_xlfn.XLOOKUP(Table2[[#This Row],[tanggal_checkout]],Table4[tanggal_checkout],Table4[id_checkout])</f>
        <v>CO 0352</v>
      </c>
      <c r="E2518" t="s">
        <v>11374</v>
      </c>
      <c r="F2518" s="8">
        <v>0.97281249999999997</v>
      </c>
      <c r="G2518" t="str">
        <f>_xlfn.XLOOKUP(Table2[[#This Row],[nama_tamu]],Table10[nama_tamu],Table10[id_tamu])</f>
        <v>CUS 0542</v>
      </c>
      <c r="H2518" t="s">
        <v>6735</v>
      </c>
      <c r="I2518" t="str">
        <f>_xlfn.XLOOKUP(Table2[[#This Row],[tipe_kamar]],Table12[tipe_kamar],Table12[id_kamar])</f>
        <v>KMR 002</v>
      </c>
      <c r="J2518" t="s">
        <v>82</v>
      </c>
      <c r="K2518">
        <v>1</v>
      </c>
      <c r="L2518">
        <v>383000</v>
      </c>
      <c r="M2518">
        <v>383000</v>
      </c>
      <c r="N2518" t="str">
        <f>_xlfn.XLOOKUP(Table2[[#This Row],[metode_pembayaran]],Table11[metode_pembayaran],Table11[id_pembayaran])</f>
        <v>MP 01</v>
      </c>
      <c r="O2518" t="s">
        <v>24</v>
      </c>
      <c r="P2518" t="str">
        <f>_xlfn.XLOOKUP(Table2[[#This Row],[status_reservasi]],'Dim Status Reservasi'!$B$2:$B$5,'Dim Status Reservasi'!$A$2:$A$5)</f>
        <v>ST 003</v>
      </c>
      <c r="Q2518" t="s">
        <v>37</v>
      </c>
      <c r="R2518" t="str">
        <f>_xlfn.XLOOKUP(Table2[[#This Row],[kota_hotel]],'Dim Kota Hotel'!$B$2:$B$21,'Dim Kota Hotel'!$A$2:$A$21)</f>
        <v>LOK 014</v>
      </c>
      <c r="S2518" t="s">
        <v>222</v>
      </c>
    </row>
    <row r="2519" spans="1:19" x14ac:dyDescent="0.25">
      <c r="A2519" t="s">
        <v>6736</v>
      </c>
      <c r="B2519" t="str">
        <f>_xlfn.XLOOKUP(Table2[[#This Row],[tanggal_checkin]],Table6[tanggal_checkin],Table6[id_checkin])</f>
        <v>CI 0272</v>
      </c>
      <c r="C2519" t="s">
        <v>11963</v>
      </c>
      <c r="D2519" t="str">
        <f>_xlfn.XLOOKUP(Table2[[#This Row],[tanggal_checkout]],Table4[tanggal_checkout],Table4[id_checkout])</f>
        <v>CO 0272</v>
      </c>
      <c r="E2519" t="s">
        <v>11672</v>
      </c>
      <c r="F2519" s="8">
        <v>0.9957407407407407</v>
      </c>
      <c r="G2519" t="str">
        <f>_xlfn.XLOOKUP(Table2[[#This Row],[nama_tamu]],Table10[nama_tamu],Table10[id_tamu])</f>
        <v>CUS 3833</v>
      </c>
      <c r="H2519" t="s">
        <v>6738</v>
      </c>
      <c r="I2519" t="str">
        <f>_xlfn.XLOOKUP(Table2[[#This Row],[tipe_kamar]],Table12[tipe_kamar],Table12[id_kamar])</f>
        <v>KMR 003</v>
      </c>
      <c r="J2519" t="s">
        <v>64</v>
      </c>
      <c r="K2519">
        <v>2</v>
      </c>
      <c r="L2519">
        <v>1292000</v>
      </c>
      <c r="M2519">
        <v>2584000</v>
      </c>
      <c r="N2519" t="str">
        <f>_xlfn.XLOOKUP(Table2[[#This Row],[metode_pembayaran]],Table11[metode_pembayaran],Table11[id_pembayaran])</f>
        <v>MP 03</v>
      </c>
      <c r="O2519" t="s">
        <v>36</v>
      </c>
      <c r="P2519" t="str">
        <f>_xlfn.XLOOKUP(Table2[[#This Row],[status_reservasi]],'Dim Status Reservasi'!$B$2:$B$5,'Dim Status Reservasi'!$A$2:$A$5)</f>
        <v>ST 001</v>
      </c>
      <c r="Q2519" t="s">
        <v>214</v>
      </c>
      <c r="R2519" t="str">
        <f>_xlfn.XLOOKUP(Table2[[#This Row],[kota_hotel]],'Dim Kota Hotel'!$B$2:$B$21,'Dim Kota Hotel'!$A$2:$A$21)</f>
        <v>LOK 020</v>
      </c>
      <c r="S2519" t="s">
        <v>94</v>
      </c>
    </row>
    <row r="2520" spans="1:19" x14ac:dyDescent="0.25">
      <c r="A2520" t="s">
        <v>6739</v>
      </c>
      <c r="B2520" t="str">
        <f>_xlfn.XLOOKUP(Table2[[#This Row],[tanggal_checkin]],Table6[tanggal_checkin],Table6[id_checkin])</f>
        <v>CI 0639</v>
      </c>
      <c r="C2520" t="s">
        <v>11783</v>
      </c>
      <c r="D2520" t="str">
        <f>_xlfn.XLOOKUP(Table2[[#This Row],[tanggal_checkout]],Table4[tanggal_checkout],Table4[id_checkout])</f>
        <v>CO 0648</v>
      </c>
      <c r="E2520" t="s">
        <v>11422</v>
      </c>
      <c r="F2520" s="8">
        <v>0.98229166666666667</v>
      </c>
      <c r="G2520" t="str">
        <f>_xlfn.XLOOKUP(Table2[[#This Row],[nama_tamu]],Table10[nama_tamu],Table10[id_tamu])</f>
        <v>CUS 0278</v>
      </c>
      <c r="H2520" t="s">
        <v>6741</v>
      </c>
      <c r="I2520" t="str">
        <f>_xlfn.XLOOKUP(Table2[[#This Row],[tipe_kamar]],Table12[tipe_kamar],Table12[id_kamar])</f>
        <v>KMR 001</v>
      </c>
      <c r="J2520" t="s">
        <v>23</v>
      </c>
      <c r="K2520">
        <v>9</v>
      </c>
      <c r="L2520">
        <v>670000</v>
      </c>
      <c r="M2520">
        <v>6030000</v>
      </c>
      <c r="N2520" t="str">
        <f>_xlfn.XLOOKUP(Table2[[#This Row],[metode_pembayaran]],Table11[metode_pembayaran],Table11[id_pembayaran])</f>
        <v>MP 04</v>
      </c>
      <c r="O2520" t="s">
        <v>53</v>
      </c>
      <c r="P2520" t="str">
        <f>_xlfn.XLOOKUP(Table2[[#This Row],[status_reservasi]],'Dim Status Reservasi'!$B$2:$B$5,'Dim Status Reservasi'!$A$2:$A$5)</f>
        <v>ST 004</v>
      </c>
      <c r="Q2520" t="s">
        <v>48</v>
      </c>
      <c r="R2520" t="str">
        <f>_xlfn.XLOOKUP(Table2[[#This Row],[kota_hotel]],'Dim Kota Hotel'!$B$2:$B$21,'Dim Kota Hotel'!$A$2:$A$21)</f>
        <v>LOK 014</v>
      </c>
      <c r="S2520" t="s">
        <v>222</v>
      </c>
    </row>
    <row r="2521" spans="1:19" x14ac:dyDescent="0.25">
      <c r="A2521" t="s">
        <v>6742</v>
      </c>
      <c r="B2521" t="str">
        <f>_xlfn.XLOOKUP(Table2[[#This Row],[tanggal_checkin]],Table6[tanggal_checkin],Table6[id_checkin])</f>
        <v>CI 0875</v>
      </c>
      <c r="C2521" t="s">
        <v>11276</v>
      </c>
      <c r="D2521" t="str">
        <f>_xlfn.XLOOKUP(Table2[[#This Row],[tanggal_checkout]],Table4[tanggal_checkout],Table4[id_checkout])</f>
        <v>CO 0885</v>
      </c>
      <c r="E2521" t="s">
        <v>11687</v>
      </c>
      <c r="F2521" s="8">
        <v>0.28600694444444447</v>
      </c>
      <c r="G2521" t="str">
        <f>_xlfn.XLOOKUP(Table2[[#This Row],[nama_tamu]],Table10[nama_tamu],Table10[id_tamu])</f>
        <v>CUS 0126</v>
      </c>
      <c r="H2521" t="s">
        <v>6744</v>
      </c>
      <c r="I2521" t="str">
        <f>_xlfn.XLOOKUP(Table2[[#This Row],[tipe_kamar]],Table12[tipe_kamar],Table12[id_kamar])</f>
        <v>KMR 003</v>
      </c>
      <c r="J2521" t="s">
        <v>64</v>
      </c>
      <c r="K2521">
        <v>9</v>
      </c>
      <c r="L2521">
        <v>1133000</v>
      </c>
      <c r="M2521">
        <v>10197000</v>
      </c>
      <c r="N2521" t="str">
        <f>_xlfn.XLOOKUP(Table2[[#This Row],[metode_pembayaran]],Table11[metode_pembayaran],Table11[id_pembayaran])</f>
        <v>MP 04</v>
      </c>
      <c r="O2521" t="s">
        <v>53</v>
      </c>
      <c r="P2521" t="str">
        <f>_xlfn.XLOOKUP(Table2[[#This Row],[status_reservasi]],'Dim Status Reservasi'!$B$2:$B$5,'Dim Status Reservasi'!$A$2:$A$5)</f>
        <v>ST 003</v>
      </c>
      <c r="Q2521" t="s">
        <v>37</v>
      </c>
      <c r="R2521" t="str">
        <f>_xlfn.XLOOKUP(Table2[[#This Row],[kota_hotel]],'Dim Kota Hotel'!$B$2:$B$21,'Dim Kota Hotel'!$A$2:$A$21)</f>
        <v>LOK 008</v>
      </c>
      <c r="S2521" t="s">
        <v>68</v>
      </c>
    </row>
    <row r="2522" spans="1:19" x14ac:dyDescent="0.25">
      <c r="A2522" t="s">
        <v>6745</v>
      </c>
      <c r="B2522" t="str">
        <f>_xlfn.XLOOKUP(Table2[[#This Row],[tanggal_checkin]],Table6[tanggal_checkin],Table6[id_checkin])</f>
        <v>CI 0672</v>
      </c>
      <c r="C2522" t="s">
        <v>11234</v>
      </c>
      <c r="D2522" t="str">
        <f>_xlfn.XLOOKUP(Table2[[#This Row],[tanggal_checkout]],Table4[tanggal_checkout],Table4[id_checkout])</f>
        <v>CO 0675</v>
      </c>
      <c r="E2522" t="s">
        <v>11360</v>
      </c>
      <c r="F2522" s="8">
        <v>7.4861111111111114E-2</v>
      </c>
      <c r="G2522" t="str">
        <f>_xlfn.XLOOKUP(Table2[[#This Row],[nama_tamu]],Table10[nama_tamu],Table10[id_tamu])</f>
        <v>CUS 3658</v>
      </c>
      <c r="H2522" t="s">
        <v>6747</v>
      </c>
      <c r="I2522" t="str">
        <f>_xlfn.XLOOKUP(Table2[[#This Row],[tipe_kamar]],Table12[tipe_kamar],Table12[id_kamar])</f>
        <v>KMR 003</v>
      </c>
      <c r="J2522" t="s">
        <v>64</v>
      </c>
      <c r="K2522">
        <v>2</v>
      </c>
      <c r="L2522">
        <v>1346000</v>
      </c>
      <c r="M2522">
        <v>2692000</v>
      </c>
      <c r="N2522" t="str">
        <f>_xlfn.XLOOKUP(Table2[[#This Row],[metode_pembayaran]],Table11[metode_pembayaran],Table11[id_pembayaran])</f>
        <v>MP 03</v>
      </c>
      <c r="O2522" t="s">
        <v>36</v>
      </c>
      <c r="P2522" t="str">
        <f>_xlfn.XLOOKUP(Table2[[#This Row],[status_reservasi]],'Dim Status Reservasi'!$B$2:$B$5,'Dim Status Reservasi'!$A$2:$A$5)</f>
        <v>ST 004</v>
      </c>
      <c r="Q2522" t="s">
        <v>48</v>
      </c>
      <c r="R2522" t="str">
        <f>_xlfn.XLOOKUP(Table2[[#This Row],[kota_hotel]],'Dim Kota Hotel'!$B$2:$B$21,'Dim Kota Hotel'!$A$2:$A$21)</f>
        <v>LOK 011</v>
      </c>
      <c r="S2522" t="s">
        <v>38</v>
      </c>
    </row>
    <row r="2523" spans="1:19" x14ac:dyDescent="0.25">
      <c r="A2523" t="s">
        <v>6748</v>
      </c>
      <c r="B2523" t="str">
        <f>_xlfn.XLOOKUP(Table2[[#This Row],[tanggal_checkin]],Table6[tanggal_checkin],Table6[id_checkin])</f>
        <v>CI 0637</v>
      </c>
      <c r="C2523" t="s">
        <v>11361</v>
      </c>
      <c r="D2523" t="str">
        <f>_xlfn.XLOOKUP(Table2[[#This Row],[tanggal_checkout]],Table4[tanggal_checkout],Table4[id_checkout])</f>
        <v>CO 0646</v>
      </c>
      <c r="E2523" t="s">
        <v>11257</v>
      </c>
      <c r="F2523" s="8">
        <v>0.61318287037037034</v>
      </c>
      <c r="G2523" t="str">
        <f>_xlfn.XLOOKUP(Table2[[#This Row],[nama_tamu]],Table10[nama_tamu],Table10[id_tamu])</f>
        <v>CUS 3794</v>
      </c>
      <c r="H2523" t="s">
        <v>6749</v>
      </c>
      <c r="I2523" t="str">
        <f>_xlfn.XLOOKUP(Table2[[#This Row],[tipe_kamar]],Table12[tipe_kamar],Table12[id_kamar])</f>
        <v>KMR 002</v>
      </c>
      <c r="J2523" t="s">
        <v>82</v>
      </c>
      <c r="K2523">
        <v>9</v>
      </c>
      <c r="L2523">
        <v>327000</v>
      </c>
      <c r="M2523">
        <v>2943000</v>
      </c>
      <c r="N2523" t="str">
        <f>_xlfn.XLOOKUP(Table2[[#This Row],[metode_pembayaran]],Table11[metode_pembayaran],Table11[id_pembayaran])</f>
        <v>MP 02</v>
      </c>
      <c r="O2523" t="s">
        <v>30</v>
      </c>
      <c r="P2523" t="str">
        <f>_xlfn.XLOOKUP(Table2[[#This Row],[status_reservasi]],'Dim Status Reservasi'!$B$2:$B$5,'Dim Status Reservasi'!$A$2:$A$5)</f>
        <v>ST 001</v>
      </c>
      <c r="Q2523" t="s">
        <v>214</v>
      </c>
      <c r="R2523" t="str">
        <f>_xlfn.XLOOKUP(Table2[[#This Row],[kota_hotel]],'Dim Kota Hotel'!$B$2:$B$21,'Dim Kota Hotel'!$A$2:$A$21)</f>
        <v>LOK 013</v>
      </c>
      <c r="S2523" t="s">
        <v>160</v>
      </c>
    </row>
    <row r="2524" spans="1:19" x14ac:dyDescent="0.25">
      <c r="A2524" t="s">
        <v>6750</v>
      </c>
      <c r="B2524" t="str">
        <f>_xlfn.XLOOKUP(Table2[[#This Row],[tanggal_checkin]],Table6[tanggal_checkin],Table6[id_checkin])</f>
        <v>CI 0289</v>
      </c>
      <c r="C2524" t="s">
        <v>11731</v>
      </c>
      <c r="D2524" t="str">
        <f>_xlfn.XLOOKUP(Table2[[#This Row],[tanggal_checkout]],Table4[tanggal_checkout],Table4[id_checkout])</f>
        <v>CO 0293</v>
      </c>
      <c r="E2524" t="s">
        <v>10970</v>
      </c>
      <c r="F2524" s="8">
        <v>0.34738425925925925</v>
      </c>
      <c r="G2524" t="str">
        <f>_xlfn.XLOOKUP(Table2[[#This Row],[nama_tamu]],Table10[nama_tamu],Table10[id_tamu])</f>
        <v>CUS 3021</v>
      </c>
      <c r="H2524" t="s">
        <v>6751</v>
      </c>
      <c r="I2524" t="str">
        <f>_xlfn.XLOOKUP(Table2[[#This Row],[tipe_kamar]],Table12[tipe_kamar],Table12[id_kamar])</f>
        <v>KMR 004</v>
      </c>
      <c r="J2524" t="s">
        <v>47</v>
      </c>
      <c r="K2524">
        <v>6</v>
      </c>
      <c r="L2524">
        <v>445000</v>
      </c>
      <c r="M2524">
        <v>2670000</v>
      </c>
      <c r="N2524" t="str">
        <f>_xlfn.XLOOKUP(Table2[[#This Row],[metode_pembayaran]],Table11[metode_pembayaran],Table11[id_pembayaran])</f>
        <v>MP 05</v>
      </c>
      <c r="O2524" t="s">
        <v>72</v>
      </c>
      <c r="P2524" t="str">
        <f>_xlfn.XLOOKUP(Table2[[#This Row],[status_reservasi]],'Dim Status Reservasi'!$B$2:$B$5,'Dim Status Reservasi'!$A$2:$A$5)</f>
        <v>ST 004</v>
      </c>
      <c r="Q2524" t="s">
        <v>48</v>
      </c>
      <c r="R2524" t="str">
        <f>_xlfn.XLOOKUP(Table2[[#This Row],[kota_hotel]],'Dim Kota Hotel'!$B$2:$B$21,'Dim Kota Hotel'!$A$2:$A$21)</f>
        <v>LOK 008</v>
      </c>
      <c r="S2524" t="s">
        <v>68</v>
      </c>
    </row>
    <row r="2525" spans="1:19" x14ac:dyDescent="0.25">
      <c r="A2525" t="s">
        <v>6752</v>
      </c>
      <c r="B2525" t="str">
        <f>_xlfn.XLOOKUP(Table2[[#This Row],[tanggal_checkin]],Table6[tanggal_checkin],Table6[id_checkin])</f>
        <v>CI 0754</v>
      </c>
      <c r="C2525" t="s">
        <v>11412</v>
      </c>
      <c r="D2525" t="str">
        <f>_xlfn.XLOOKUP(Table2[[#This Row],[tanggal_checkout]],Table4[tanggal_checkout],Table4[id_checkout])</f>
        <v>CO 0763</v>
      </c>
      <c r="E2525" t="s">
        <v>11978</v>
      </c>
      <c r="F2525" s="8">
        <v>0.78561342592592598</v>
      </c>
      <c r="G2525" t="str">
        <f>_xlfn.XLOOKUP(Table2[[#This Row],[nama_tamu]],Table10[nama_tamu],Table10[id_tamu])</f>
        <v>CUS 2512</v>
      </c>
      <c r="H2525" t="s">
        <v>6753</v>
      </c>
      <c r="I2525" t="str">
        <f>_xlfn.XLOOKUP(Table2[[#This Row],[tipe_kamar]],Table12[tipe_kamar],Table12[id_kamar])</f>
        <v>KMR 004</v>
      </c>
      <c r="J2525" t="s">
        <v>47</v>
      </c>
      <c r="K2525">
        <v>7</v>
      </c>
      <c r="L2525">
        <v>510000</v>
      </c>
      <c r="M2525">
        <v>3570000</v>
      </c>
      <c r="N2525" t="str">
        <f>_xlfn.XLOOKUP(Table2[[#This Row],[metode_pembayaran]],Table11[metode_pembayaran],Table11[id_pembayaran])</f>
        <v>MP 06</v>
      </c>
      <c r="O2525" t="s">
        <v>17</v>
      </c>
      <c r="P2525" t="str">
        <f>_xlfn.XLOOKUP(Table2[[#This Row],[status_reservasi]],'Dim Status Reservasi'!$B$2:$B$5,'Dim Status Reservasi'!$A$2:$A$5)</f>
        <v>ST 003</v>
      </c>
      <c r="Q2525" t="s">
        <v>37</v>
      </c>
      <c r="R2525" t="str">
        <f>_xlfn.XLOOKUP(Table2[[#This Row],[kota_hotel]],'Dim Kota Hotel'!$B$2:$B$21,'Dim Kota Hotel'!$A$2:$A$21)</f>
        <v>LOK 001</v>
      </c>
      <c r="S2525" t="s">
        <v>74</v>
      </c>
    </row>
    <row r="2526" spans="1:19" x14ac:dyDescent="0.25">
      <c r="A2526" t="s">
        <v>6754</v>
      </c>
      <c r="B2526" t="str">
        <f>_xlfn.XLOOKUP(Table2[[#This Row],[tanggal_checkin]],Table6[tanggal_checkin],Table6[id_checkin])</f>
        <v>CI 0628</v>
      </c>
      <c r="C2526" t="s">
        <v>11410</v>
      </c>
      <c r="D2526" t="str">
        <f>_xlfn.XLOOKUP(Table2[[#This Row],[tanggal_checkout]],Table4[tanggal_checkout],Table4[id_checkout])</f>
        <v>CO 0637</v>
      </c>
      <c r="E2526" t="s">
        <v>11361</v>
      </c>
      <c r="F2526" s="8">
        <v>0.40608796296296296</v>
      </c>
      <c r="G2526" t="str">
        <f>_xlfn.XLOOKUP(Table2[[#This Row],[nama_tamu]],Table10[nama_tamu],Table10[id_tamu])</f>
        <v>CUS 4007</v>
      </c>
      <c r="H2526" t="s">
        <v>6755</v>
      </c>
      <c r="I2526" t="str">
        <f>_xlfn.XLOOKUP(Table2[[#This Row],[tipe_kamar]],Table12[tipe_kamar],Table12[id_kamar])</f>
        <v>KMR 003</v>
      </c>
      <c r="J2526" t="s">
        <v>64</v>
      </c>
      <c r="K2526">
        <v>9</v>
      </c>
      <c r="L2526">
        <v>1178000</v>
      </c>
      <c r="M2526">
        <v>10602000</v>
      </c>
      <c r="N2526" t="str">
        <f>_xlfn.XLOOKUP(Table2[[#This Row],[metode_pembayaran]],Table11[metode_pembayaran],Table11[id_pembayaran])</f>
        <v>MP 01</v>
      </c>
      <c r="O2526" t="s">
        <v>24</v>
      </c>
      <c r="P2526" t="str">
        <f>_xlfn.XLOOKUP(Table2[[#This Row],[status_reservasi]],'Dim Status Reservasi'!$B$2:$B$5,'Dim Status Reservasi'!$A$2:$A$5)</f>
        <v>ST 003</v>
      </c>
      <c r="Q2526" t="s">
        <v>37</v>
      </c>
      <c r="R2526" t="str">
        <f>_xlfn.XLOOKUP(Table2[[#This Row],[kota_hotel]],'Dim Kota Hotel'!$B$2:$B$21,'Dim Kota Hotel'!$A$2:$A$21)</f>
        <v>LOK 013</v>
      </c>
      <c r="S2526" t="s">
        <v>160</v>
      </c>
    </row>
    <row r="2527" spans="1:19" x14ac:dyDescent="0.25">
      <c r="A2527" t="s">
        <v>6756</v>
      </c>
      <c r="B2527" t="str">
        <f>_xlfn.XLOOKUP(Table2[[#This Row],[tanggal_checkin]],Table6[tanggal_checkin],Table6[id_checkin])</f>
        <v>CI 0085</v>
      </c>
      <c r="C2527" t="s">
        <v>11267</v>
      </c>
      <c r="D2527" t="str">
        <f>_xlfn.XLOOKUP(Table2[[#This Row],[tanggal_checkout]],Table4[tanggal_checkout],Table4[id_checkout])</f>
        <v>CO 0090</v>
      </c>
      <c r="E2527" t="s">
        <v>11285</v>
      </c>
      <c r="F2527" s="8">
        <v>0.36083333333333334</v>
      </c>
      <c r="G2527" t="str">
        <f>_xlfn.XLOOKUP(Table2[[#This Row],[nama_tamu]],Table10[nama_tamu],Table10[id_tamu])</f>
        <v>CUS 1760</v>
      </c>
      <c r="H2527" t="s">
        <v>6757</v>
      </c>
      <c r="I2527" t="str">
        <f>_xlfn.XLOOKUP(Table2[[#This Row],[tipe_kamar]],Table12[tipe_kamar],Table12[id_kamar])</f>
        <v>KMR 004</v>
      </c>
      <c r="J2527" t="s">
        <v>47</v>
      </c>
      <c r="K2527">
        <v>5</v>
      </c>
      <c r="L2527">
        <v>430000</v>
      </c>
      <c r="M2527">
        <v>2150000</v>
      </c>
      <c r="N2527" t="str">
        <f>_xlfn.XLOOKUP(Table2[[#This Row],[metode_pembayaran]],Table11[metode_pembayaran],Table11[id_pembayaran])</f>
        <v>MP 04</v>
      </c>
      <c r="O2527" t="s">
        <v>53</v>
      </c>
      <c r="P2527" t="str">
        <f>_xlfn.XLOOKUP(Table2[[#This Row],[status_reservasi]],'Dim Status Reservasi'!$B$2:$B$5,'Dim Status Reservasi'!$A$2:$A$5)</f>
        <v>ST 004</v>
      </c>
      <c r="Q2527" t="s">
        <v>48</v>
      </c>
      <c r="R2527" t="str">
        <f>_xlfn.XLOOKUP(Table2[[#This Row],[kota_hotel]],'Dim Kota Hotel'!$B$2:$B$21,'Dim Kota Hotel'!$A$2:$A$21)</f>
        <v>LOK 016</v>
      </c>
      <c r="S2527" t="s">
        <v>117</v>
      </c>
    </row>
    <row r="2528" spans="1:19" x14ac:dyDescent="0.25">
      <c r="A2528" t="s">
        <v>6758</v>
      </c>
      <c r="B2528" t="str">
        <f>_xlfn.XLOOKUP(Table2[[#This Row],[tanggal_checkin]],Table6[tanggal_checkin],Table6[id_checkin])</f>
        <v>CI 0022</v>
      </c>
      <c r="C2528" t="s">
        <v>11946</v>
      </c>
      <c r="D2528" t="str">
        <f>_xlfn.XLOOKUP(Table2[[#This Row],[tanggal_checkout]],Table4[tanggal_checkout],Table4[id_checkout])</f>
        <v>CO 0031</v>
      </c>
      <c r="E2528" t="s">
        <v>11507</v>
      </c>
      <c r="F2528" s="8">
        <v>0.82085648148148149</v>
      </c>
      <c r="G2528" t="str">
        <f>_xlfn.XLOOKUP(Table2[[#This Row],[nama_tamu]],Table10[nama_tamu],Table10[id_tamu])</f>
        <v>CUS 3427</v>
      </c>
      <c r="H2528" t="s">
        <v>6760</v>
      </c>
      <c r="I2528" t="str">
        <f>_xlfn.XLOOKUP(Table2[[#This Row],[tipe_kamar]],Table12[tipe_kamar],Table12[id_kamar])</f>
        <v>KMR 001</v>
      </c>
      <c r="J2528" t="s">
        <v>23</v>
      </c>
      <c r="K2528">
        <v>9</v>
      </c>
      <c r="L2528">
        <v>677000</v>
      </c>
      <c r="M2528">
        <v>6093000</v>
      </c>
      <c r="N2528" t="str">
        <f>_xlfn.XLOOKUP(Table2[[#This Row],[metode_pembayaran]],Table11[metode_pembayaran],Table11[id_pembayaran])</f>
        <v>MP 02</v>
      </c>
      <c r="O2528" t="s">
        <v>30</v>
      </c>
      <c r="P2528" t="str">
        <f>_xlfn.XLOOKUP(Table2[[#This Row],[status_reservasi]],'Dim Status Reservasi'!$B$2:$B$5,'Dim Status Reservasi'!$A$2:$A$5)</f>
        <v>ST 004</v>
      </c>
      <c r="Q2528" t="s">
        <v>48</v>
      </c>
      <c r="R2528" t="str">
        <f>_xlfn.XLOOKUP(Table2[[#This Row],[kota_hotel]],'Dim Kota Hotel'!$B$2:$B$21,'Dim Kota Hotel'!$A$2:$A$21)</f>
        <v>LOK 001</v>
      </c>
      <c r="S2528" t="s">
        <v>74</v>
      </c>
    </row>
    <row r="2529" spans="1:19" x14ac:dyDescent="0.25">
      <c r="A2529" t="s">
        <v>6761</v>
      </c>
      <c r="B2529" t="str">
        <f>_xlfn.XLOOKUP(Table2[[#This Row],[tanggal_checkin]],Table6[tanggal_checkin],Table6[id_checkin])</f>
        <v>CI 0895</v>
      </c>
      <c r="C2529" t="s">
        <v>11011</v>
      </c>
      <c r="D2529" t="str">
        <f>_xlfn.XLOOKUP(Table2[[#This Row],[tanggal_checkout]],Table4[tanggal_checkout],Table4[id_checkout])</f>
        <v>CO 0905</v>
      </c>
      <c r="E2529" t="s">
        <v>11125</v>
      </c>
      <c r="F2529" s="8">
        <v>0.15665509259259258</v>
      </c>
      <c r="G2529" t="str">
        <f>_xlfn.XLOOKUP(Table2[[#This Row],[nama_tamu]],Table10[nama_tamu],Table10[id_tamu])</f>
        <v>CUS 3038</v>
      </c>
      <c r="H2529" t="s">
        <v>6763</v>
      </c>
      <c r="I2529" t="str">
        <f>_xlfn.XLOOKUP(Table2[[#This Row],[tipe_kamar]],Table12[tipe_kamar],Table12[id_kamar])</f>
        <v>KMR 004</v>
      </c>
      <c r="J2529" t="s">
        <v>47</v>
      </c>
      <c r="K2529">
        <v>9</v>
      </c>
      <c r="L2529">
        <v>441000</v>
      </c>
      <c r="M2529">
        <v>3969000</v>
      </c>
      <c r="N2529" t="str">
        <f>_xlfn.XLOOKUP(Table2[[#This Row],[metode_pembayaran]],Table11[metode_pembayaran],Table11[id_pembayaran])</f>
        <v>MP 06</v>
      </c>
      <c r="O2529" t="s">
        <v>17</v>
      </c>
      <c r="P2529" t="str">
        <f>_xlfn.XLOOKUP(Table2[[#This Row],[status_reservasi]],'Dim Status Reservasi'!$B$2:$B$5,'Dim Status Reservasi'!$A$2:$A$5)</f>
        <v>ST 004</v>
      </c>
      <c r="Q2529" t="s">
        <v>48</v>
      </c>
      <c r="R2529" t="str">
        <f>_xlfn.XLOOKUP(Table2[[#This Row],[kota_hotel]],'Dim Kota Hotel'!$B$2:$B$21,'Dim Kota Hotel'!$A$2:$A$21)</f>
        <v>LOK 003</v>
      </c>
      <c r="S2529" t="s">
        <v>106</v>
      </c>
    </row>
    <row r="2530" spans="1:19" x14ac:dyDescent="0.25">
      <c r="A2530" t="s">
        <v>6764</v>
      </c>
      <c r="B2530" t="str">
        <f>_xlfn.XLOOKUP(Table2[[#This Row],[tanggal_checkin]],Table6[tanggal_checkin],Table6[id_checkin])</f>
        <v>CI 0600</v>
      </c>
      <c r="C2530" t="s">
        <v>11255</v>
      </c>
      <c r="D2530" t="str">
        <f>_xlfn.XLOOKUP(Table2[[#This Row],[tanggal_checkout]],Table4[tanggal_checkout],Table4[id_checkout])</f>
        <v>CO 0603</v>
      </c>
      <c r="E2530" t="s">
        <v>11583</v>
      </c>
      <c r="F2530" s="8">
        <v>0.68711805555555561</v>
      </c>
      <c r="G2530" t="str">
        <f>_xlfn.XLOOKUP(Table2[[#This Row],[nama_tamu]],Table10[nama_tamu],Table10[id_tamu])</f>
        <v>CUS 0941</v>
      </c>
      <c r="H2530" t="s">
        <v>6765</v>
      </c>
      <c r="I2530" t="str">
        <f>_xlfn.XLOOKUP(Table2[[#This Row],[tipe_kamar]],Table12[tipe_kamar],Table12[id_kamar])</f>
        <v>KMR 002</v>
      </c>
      <c r="J2530" t="s">
        <v>82</v>
      </c>
      <c r="K2530">
        <v>3</v>
      </c>
      <c r="L2530">
        <v>362000</v>
      </c>
      <c r="M2530">
        <v>1086000</v>
      </c>
      <c r="N2530" t="str">
        <f>_xlfn.XLOOKUP(Table2[[#This Row],[metode_pembayaran]],Table11[metode_pembayaran],Table11[id_pembayaran])</f>
        <v>MP 05</v>
      </c>
      <c r="O2530" t="s">
        <v>72</v>
      </c>
      <c r="P2530" t="str">
        <f>_xlfn.XLOOKUP(Table2[[#This Row],[status_reservasi]],'Dim Status Reservasi'!$B$2:$B$5,'Dim Status Reservasi'!$A$2:$A$5)</f>
        <v>ST 003</v>
      </c>
      <c r="Q2530" t="s">
        <v>37</v>
      </c>
      <c r="R2530" t="str">
        <f>_xlfn.XLOOKUP(Table2[[#This Row],[kota_hotel]],'Dim Kota Hotel'!$B$2:$B$21,'Dim Kota Hotel'!$A$2:$A$21)</f>
        <v>LOK 002</v>
      </c>
      <c r="S2530" t="s">
        <v>60</v>
      </c>
    </row>
    <row r="2531" spans="1:19" x14ac:dyDescent="0.25">
      <c r="A2531" t="s">
        <v>6766</v>
      </c>
      <c r="B2531" t="str">
        <f>_xlfn.XLOOKUP(Table2[[#This Row],[tanggal_checkin]],Table6[tanggal_checkin],Table6[id_checkin])</f>
        <v>CI 0426</v>
      </c>
      <c r="C2531" t="s">
        <v>12020</v>
      </c>
      <c r="D2531" t="str">
        <f>_xlfn.XLOOKUP(Table2[[#This Row],[tanggal_checkout]],Table4[tanggal_checkout],Table4[id_checkout])</f>
        <v>CO 0436</v>
      </c>
      <c r="E2531" t="s">
        <v>11657</v>
      </c>
      <c r="F2531" s="8">
        <v>0.50793981481481476</v>
      </c>
      <c r="G2531" t="str">
        <f>_xlfn.XLOOKUP(Table2[[#This Row],[nama_tamu]],Table10[nama_tamu],Table10[id_tamu])</f>
        <v>CUS 0562</v>
      </c>
      <c r="H2531" t="s">
        <v>6767</v>
      </c>
      <c r="I2531" t="str">
        <f>_xlfn.XLOOKUP(Table2[[#This Row],[tipe_kamar]],Table12[tipe_kamar],Table12[id_kamar])</f>
        <v>KMR 002</v>
      </c>
      <c r="J2531" t="s">
        <v>82</v>
      </c>
      <c r="K2531">
        <v>8</v>
      </c>
      <c r="L2531">
        <v>357000</v>
      </c>
      <c r="M2531">
        <v>2856000</v>
      </c>
      <c r="N2531" t="str">
        <f>_xlfn.XLOOKUP(Table2[[#This Row],[metode_pembayaran]],Table11[metode_pembayaran],Table11[id_pembayaran])</f>
        <v>MP 01</v>
      </c>
      <c r="O2531" t="s">
        <v>24</v>
      </c>
      <c r="P2531" t="str">
        <f>_xlfn.XLOOKUP(Table2[[#This Row],[status_reservasi]],'Dim Status Reservasi'!$B$2:$B$5,'Dim Status Reservasi'!$A$2:$A$5)</f>
        <v>ST 004</v>
      </c>
      <c r="Q2531" t="s">
        <v>48</v>
      </c>
      <c r="R2531" t="str">
        <f>_xlfn.XLOOKUP(Table2[[#This Row],[kota_hotel]],'Dim Kota Hotel'!$B$2:$B$21,'Dim Kota Hotel'!$A$2:$A$21)</f>
        <v>LOK 001</v>
      </c>
      <c r="S2531" t="s">
        <v>74</v>
      </c>
    </row>
    <row r="2532" spans="1:19" x14ac:dyDescent="0.25">
      <c r="A2532" t="s">
        <v>6768</v>
      </c>
      <c r="B2532" t="str">
        <f>_xlfn.XLOOKUP(Table2[[#This Row],[tanggal_checkin]],Table6[tanggal_checkin],Table6[id_checkin])</f>
        <v>CI 0821</v>
      </c>
      <c r="C2532" t="s">
        <v>11114</v>
      </c>
      <c r="D2532" t="str">
        <f>_xlfn.XLOOKUP(Table2[[#This Row],[tanggal_checkout]],Table4[tanggal_checkout],Table4[id_checkout])</f>
        <v>CO 0834</v>
      </c>
      <c r="E2532" t="s">
        <v>11311</v>
      </c>
      <c r="F2532" s="8">
        <v>0.38437500000000002</v>
      </c>
      <c r="G2532" t="str">
        <f>_xlfn.XLOOKUP(Table2[[#This Row],[nama_tamu]],Table10[nama_tamu],Table10[id_tamu])</f>
        <v>CUS 0140</v>
      </c>
      <c r="H2532" t="s">
        <v>6769</v>
      </c>
      <c r="I2532" t="str">
        <f>_xlfn.XLOOKUP(Table2[[#This Row],[tipe_kamar]],Table12[tipe_kamar],Table12[id_kamar])</f>
        <v>KMR 004</v>
      </c>
      <c r="J2532" t="s">
        <v>47</v>
      </c>
      <c r="K2532">
        <v>9</v>
      </c>
      <c r="L2532">
        <v>430000</v>
      </c>
      <c r="M2532">
        <v>3870000</v>
      </c>
      <c r="N2532" t="str">
        <f>_xlfn.XLOOKUP(Table2[[#This Row],[metode_pembayaran]],Table11[metode_pembayaran],Table11[id_pembayaran])</f>
        <v>MP 06</v>
      </c>
      <c r="O2532" t="s">
        <v>17</v>
      </c>
      <c r="P2532" t="str">
        <f>_xlfn.XLOOKUP(Table2[[#This Row],[status_reservasi]],'Dim Status Reservasi'!$B$2:$B$5,'Dim Status Reservasi'!$A$2:$A$5)</f>
        <v>ST 002</v>
      </c>
      <c r="Q2532" t="s">
        <v>124</v>
      </c>
      <c r="R2532" t="str">
        <f>_xlfn.XLOOKUP(Table2[[#This Row],[kota_hotel]],'Dim Kota Hotel'!$B$2:$B$21,'Dim Kota Hotel'!$A$2:$A$21)</f>
        <v>LOK 006</v>
      </c>
      <c r="S2532" t="s">
        <v>129</v>
      </c>
    </row>
    <row r="2533" spans="1:19" x14ac:dyDescent="0.25">
      <c r="A2533" t="s">
        <v>6770</v>
      </c>
      <c r="B2533" t="str">
        <f>_xlfn.XLOOKUP(Table2[[#This Row],[tanggal_checkin]],Table6[tanggal_checkin],Table6[id_checkin])</f>
        <v>CI 0225</v>
      </c>
      <c r="C2533" t="s">
        <v>11767</v>
      </c>
      <c r="D2533" t="str">
        <f>_xlfn.XLOOKUP(Table2[[#This Row],[tanggal_checkout]],Table4[tanggal_checkout],Table4[id_checkout])</f>
        <v>CO 0233</v>
      </c>
      <c r="E2533" t="s">
        <v>11168</v>
      </c>
      <c r="F2533" s="8">
        <v>0.92284722222222226</v>
      </c>
      <c r="G2533" t="str">
        <f>_xlfn.XLOOKUP(Table2[[#This Row],[nama_tamu]],Table10[nama_tamu],Table10[id_tamu])</f>
        <v>CUS 2100</v>
      </c>
      <c r="H2533" t="s">
        <v>6772</v>
      </c>
      <c r="I2533" t="str">
        <f>_xlfn.XLOOKUP(Table2[[#This Row],[tipe_kamar]],Table12[tipe_kamar],Table12[id_kamar])</f>
        <v>KMR 004</v>
      </c>
      <c r="J2533" t="s">
        <v>47</v>
      </c>
      <c r="K2533">
        <v>9</v>
      </c>
      <c r="L2533">
        <v>447000</v>
      </c>
      <c r="M2533">
        <v>4023000</v>
      </c>
      <c r="N2533" t="str">
        <f>_xlfn.XLOOKUP(Table2[[#This Row],[metode_pembayaran]],Table11[metode_pembayaran],Table11[id_pembayaran])</f>
        <v>MP 03</v>
      </c>
      <c r="O2533" t="s">
        <v>36</v>
      </c>
      <c r="P2533" t="str">
        <f>_xlfn.XLOOKUP(Table2[[#This Row],[status_reservasi]],'Dim Status Reservasi'!$B$2:$B$5,'Dim Status Reservasi'!$A$2:$A$5)</f>
        <v>ST 004</v>
      </c>
      <c r="Q2533" t="s">
        <v>48</v>
      </c>
      <c r="R2533" t="str">
        <f>_xlfn.XLOOKUP(Table2[[#This Row],[kota_hotel]],'Dim Kota Hotel'!$B$2:$B$21,'Dim Kota Hotel'!$A$2:$A$21)</f>
        <v>LOK 002</v>
      </c>
      <c r="S2533" t="s">
        <v>60</v>
      </c>
    </row>
    <row r="2534" spans="1:19" x14ac:dyDescent="0.25">
      <c r="A2534" t="s">
        <v>6773</v>
      </c>
      <c r="B2534" t="str">
        <f>_xlfn.XLOOKUP(Table2[[#This Row],[tanggal_checkin]],Table6[tanggal_checkin],Table6[id_checkin])</f>
        <v>CI 0155</v>
      </c>
      <c r="C2534" t="s">
        <v>11270</v>
      </c>
      <c r="D2534" t="str">
        <f>_xlfn.XLOOKUP(Table2[[#This Row],[tanggal_checkout]],Table4[tanggal_checkout],Table4[id_checkout])</f>
        <v>CO 0160</v>
      </c>
      <c r="E2534" t="s">
        <v>12047</v>
      </c>
      <c r="F2534" s="8">
        <v>8.7638888888888891E-2</v>
      </c>
      <c r="G2534" t="str">
        <f>_xlfn.XLOOKUP(Table2[[#This Row],[nama_tamu]],Table10[nama_tamu],Table10[id_tamu])</f>
        <v>CUS 0256</v>
      </c>
      <c r="H2534" t="s">
        <v>6775</v>
      </c>
      <c r="I2534" t="str">
        <f>_xlfn.XLOOKUP(Table2[[#This Row],[tipe_kamar]],Table12[tipe_kamar],Table12[id_kamar])</f>
        <v>KMR 004</v>
      </c>
      <c r="J2534" t="s">
        <v>47</v>
      </c>
      <c r="K2534">
        <v>4</v>
      </c>
      <c r="L2534">
        <v>482000</v>
      </c>
      <c r="M2534">
        <v>1928000</v>
      </c>
      <c r="N2534" t="str">
        <f>_xlfn.XLOOKUP(Table2[[#This Row],[metode_pembayaran]],Table11[metode_pembayaran],Table11[id_pembayaran])</f>
        <v>MP 05</v>
      </c>
      <c r="O2534" t="s">
        <v>72</v>
      </c>
      <c r="P2534" t="str">
        <f>_xlfn.XLOOKUP(Table2[[#This Row],[status_reservasi]],'Dim Status Reservasi'!$B$2:$B$5,'Dim Status Reservasi'!$A$2:$A$5)</f>
        <v>ST 003</v>
      </c>
      <c r="Q2534" t="s">
        <v>37</v>
      </c>
      <c r="R2534" t="str">
        <f>_xlfn.XLOOKUP(Table2[[#This Row],[kota_hotel]],'Dim Kota Hotel'!$B$2:$B$21,'Dim Kota Hotel'!$A$2:$A$21)</f>
        <v>LOK 011</v>
      </c>
      <c r="S2534" t="s">
        <v>38</v>
      </c>
    </row>
    <row r="2535" spans="1:19" x14ac:dyDescent="0.25">
      <c r="A2535" t="s">
        <v>6776</v>
      </c>
      <c r="B2535" t="str">
        <f>_xlfn.XLOOKUP(Table2[[#This Row],[tanggal_checkin]],Table6[tanggal_checkin],Table6[id_checkin])</f>
        <v>CI 0579</v>
      </c>
      <c r="C2535" t="s">
        <v>11090</v>
      </c>
      <c r="D2535" t="str">
        <f>_xlfn.XLOOKUP(Table2[[#This Row],[tanggal_checkout]],Table4[tanggal_checkout],Table4[id_checkout])</f>
        <v>CO 0583</v>
      </c>
      <c r="E2535" t="s">
        <v>11751</v>
      </c>
      <c r="F2535" s="8">
        <v>0.16717592592592592</v>
      </c>
      <c r="G2535" t="str">
        <f>_xlfn.XLOOKUP(Table2[[#This Row],[nama_tamu]],Table10[nama_tamu],Table10[id_tamu])</f>
        <v>CUS 0513</v>
      </c>
      <c r="H2535" t="s">
        <v>6778</v>
      </c>
      <c r="I2535" t="str">
        <f>_xlfn.XLOOKUP(Table2[[#This Row],[tipe_kamar]],Table12[tipe_kamar],Table12[id_kamar])</f>
        <v>KMR 004</v>
      </c>
      <c r="J2535" t="s">
        <v>47</v>
      </c>
      <c r="K2535">
        <v>4</v>
      </c>
      <c r="L2535">
        <v>461000</v>
      </c>
      <c r="M2535">
        <v>1844000</v>
      </c>
      <c r="N2535" t="str">
        <f>_xlfn.XLOOKUP(Table2[[#This Row],[metode_pembayaran]],Table11[metode_pembayaran],Table11[id_pembayaran])</f>
        <v>MP 05</v>
      </c>
      <c r="O2535" t="s">
        <v>72</v>
      </c>
      <c r="P2535" t="str">
        <f>_xlfn.XLOOKUP(Table2[[#This Row],[status_reservasi]],'Dim Status Reservasi'!$B$2:$B$5,'Dim Status Reservasi'!$A$2:$A$5)</f>
        <v>ST 001</v>
      </c>
      <c r="Q2535" t="s">
        <v>214</v>
      </c>
      <c r="R2535" t="str">
        <f>_xlfn.XLOOKUP(Table2[[#This Row],[kota_hotel]],'Dim Kota Hotel'!$B$2:$B$21,'Dim Kota Hotel'!$A$2:$A$21)</f>
        <v>LOK 019</v>
      </c>
      <c r="S2535" t="s">
        <v>133</v>
      </c>
    </row>
    <row r="2536" spans="1:19" x14ac:dyDescent="0.25">
      <c r="A2536" t="s">
        <v>6779</v>
      </c>
      <c r="B2536" t="str">
        <f>_xlfn.XLOOKUP(Table2[[#This Row],[tanggal_checkin]],Table6[tanggal_checkin],Table6[id_checkin])</f>
        <v>CI 0925</v>
      </c>
      <c r="C2536" t="s">
        <v>11427</v>
      </c>
      <c r="D2536" t="str">
        <f>_xlfn.XLOOKUP(Table2[[#This Row],[tanggal_checkout]],Table4[tanggal_checkout],Table4[id_checkout])</f>
        <v>CO 0932</v>
      </c>
      <c r="E2536" t="s">
        <v>11108</v>
      </c>
      <c r="F2536" s="8">
        <v>0.9614583333333333</v>
      </c>
      <c r="G2536" t="str">
        <f>_xlfn.XLOOKUP(Table2[[#This Row],[nama_tamu]],Table10[nama_tamu],Table10[id_tamu])</f>
        <v>CUS 2939</v>
      </c>
      <c r="H2536" t="s">
        <v>6780</v>
      </c>
      <c r="I2536" t="str">
        <f>_xlfn.XLOOKUP(Table2[[#This Row],[tipe_kamar]],Table12[tipe_kamar],Table12[id_kamar])</f>
        <v>KMR 001</v>
      </c>
      <c r="J2536" t="s">
        <v>23</v>
      </c>
      <c r="K2536">
        <v>5</v>
      </c>
      <c r="L2536">
        <v>621000</v>
      </c>
      <c r="M2536">
        <v>3105000</v>
      </c>
      <c r="N2536" t="str">
        <f>_xlfn.XLOOKUP(Table2[[#This Row],[metode_pembayaran]],Table11[metode_pembayaran],Table11[id_pembayaran])</f>
        <v>MP 04</v>
      </c>
      <c r="O2536" t="s">
        <v>53</v>
      </c>
      <c r="P2536" t="str">
        <f>_xlfn.XLOOKUP(Table2[[#This Row],[status_reservasi]],'Dim Status Reservasi'!$B$2:$B$5,'Dim Status Reservasi'!$A$2:$A$5)</f>
        <v>ST 003</v>
      </c>
      <c r="Q2536" t="s">
        <v>37</v>
      </c>
      <c r="R2536" t="str">
        <f>_xlfn.XLOOKUP(Table2[[#This Row],[kota_hotel]],'Dim Kota Hotel'!$B$2:$B$21,'Dim Kota Hotel'!$A$2:$A$21)</f>
        <v>LOK 001</v>
      </c>
      <c r="S2536" t="s">
        <v>74</v>
      </c>
    </row>
    <row r="2537" spans="1:19" x14ac:dyDescent="0.25">
      <c r="A2537" t="s">
        <v>6781</v>
      </c>
      <c r="B2537" t="str">
        <f>_xlfn.XLOOKUP(Table2[[#This Row],[tanggal_checkin]],Table6[tanggal_checkin],Table6[id_checkin])</f>
        <v>CI 0727</v>
      </c>
      <c r="C2537" t="s">
        <v>11028</v>
      </c>
      <c r="D2537" t="str">
        <f>_xlfn.XLOOKUP(Table2[[#This Row],[tanggal_checkout]],Table4[tanggal_checkout],Table4[id_checkout])</f>
        <v>CO 0737</v>
      </c>
      <c r="E2537" t="s">
        <v>11328</v>
      </c>
      <c r="F2537" s="8">
        <v>0.36821759259259257</v>
      </c>
      <c r="G2537" t="str">
        <f>_xlfn.XLOOKUP(Table2[[#This Row],[nama_tamu]],Table10[nama_tamu],Table10[id_tamu])</f>
        <v>CUS 1455</v>
      </c>
      <c r="H2537" t="s">
        <v>6783</v>
      </c>
      <c r="I2537" t="str">
        <f>_xlfn.XLOOKUP(Table2[[#This Row],[tipe_kamar]],Table12[tipe_kamar],Table12[id_kamar])</f>
        <v>KMR 003</v>
      </c>
      <c r="J2537" t="s">
        <v>64</v>
      </c>
      <c r="K2537">
        <v>7</v>
      </c>
      <c r="L2537">
        <v>1329000</v>
      </c>
      <c r="M2537">
        <v>9303000</v>
      </c>
      <c r="N2537" t="str">
        <f>_xlfn.XLOOKUP(Table2[[#This Row],[metode_pembayaran]],Table11[metode_pembayaran],Table11[id_pembayaran])</f>
        <v>MP 02</v>
      </c>
      <c r="O2537" t="s">
        <v>30</v>
      </c>
      <c r="P2537" t="str">
        <f>_xlfn.XLOOKUP(Table2[[#This Row],[status_reservasi]],'Dim Status Reservasi'!$B$2:$B$5,'Dim Status Reservasi'!$A$2:$A$5)</f>
        <v>ST 002</v>
      </c>
      <c r="Q2537" t="s">
        <v>124</v>
      </c>
      <c r="R2537" t="str">
        <f>_xlfn.XLOOKUP(Table2[[#This Row],[kota_hotel]],'Dim Kota Hotel'!$B$2:$B$21,'Dim Kota Hotel'!$A$2:$A$21)</f>
        <v>LOK 011</v>
      </c>
      <c r="S2537" t="s">
        <v>38</v>
      </c>
    </row>
    <row r="2538" spans="1:19" x14ac:dyDescent="0.25">
      <c r="A2538" t="s">
        <v>6784</v>
      </c>
      <c r="B2538" t="str">
        <f>_xlfn.XLOOKUP(Table2[[#This Row],[tanggal_checkin]],Table6[tanggal_checkin],Table6[id_checkin])</f>
        <v>CI 0095</v>
      </c>
      <c r="C2538" t="s">
        <v>11549</v>
      </c>
      <c r="D2538" t="str">
        <f>_xlfn.XLOOKUP(Table2[[#This Row],[tanggal_checkout]],Table4[tanggal_checkout],Table4[id_checkout])</f>
        <v>CO 0103</v>
      </c>
      <c r="E2538" t="s">
        <v>11940</v>
      </c>
      <c r="F2538" s="8">
        <v>0.33440972222222221</v>
      </c>
      <c r="G2538" t="str">
        <f>_xlfn.XLOOKUP(Table2[[#This Row],[nama_tamu]],Table10[nama_tamu],Table10[id_tamu])</f>
        <v>CUS 3483</v>
      </c>
      <c r="H2538" t="s">
        <v>6786</v>
      </c>
      <c r="I2538" t="str">
        <f>_xlfn.XLOOKUP(Table2[[#This Row],[tipe_kamar]],Table12[tipe_kamar],Table12[id_kamar])</f>
        <v>KMR 002</v>
      </c>
      <c r="J2538" t="s">
        <v>82</v>
      </c>
      <c r="K2538">
        <v>8</v>
      </c>
      <c r="L2538">
        <v>385000</v>
      </c>
      <c r="M2538">
        <v>3080000</v>
      </c>
      <c r="N2538" t="str">
        <f>_xlfn.XLOOKUP(Table2[[#This Row],[metode_pembayaran]],Table11[metode_pembayaran],Table11[id_pembayaran])</f>
        <v>MP 03</v>
      </c>
      <c r="O2538" t="s">
        <v>36</v>
      </c>
      <c r="P2538" t="str">
        <f>_xlfn.XLOOKUP(Table2[[#This Row],[status_reservasi]],'Dim Status Reservasi'!$B$2:$B$5,'Dim Status Reservasi'!$A$2:$A$5)</f>
        <v>ST 004</v>
      </c>
      <c r="Q2538" t="s">
        <v>48</v>
      </c>
      <c r="R2538" t="str">
        <f>_xlfn.XLOOKUP(Table2[[#This Row],[kota_hotel]],'Dim Kota Hotel'!$B$2:$B$21,'Dim Kota Hotel'!$A$2:$A$21)</f>
        <v>LOK 007</v>
      </c>
      <c r="S2538" t="s">
        <v>145</v>
      </c>
    </row>
    <row r="2539" spans="1:19" x14ac:dyDescent="0.25">
      <c r="A2539" t="s">
        <v>6787</v>
      </c>
      <c r="B2539" t="str">
        <f>_xlfn.XLOOKUP(Table2[[#This Row],[tanggal_checkin]],Table6[tanggal_checkin],Table6[id_checkin])</f>
        <v>CI 0701</v>
      </c>
      <c r="C2539" t="s">
        <v>11379</v>
      </c>
      <c r="D2539" t="str">
        <f>_xlfn.XLOOKUP(Table2[[#This Row],[tanggal_checkout]],Table4[tanggal_checkout],Table4[id_checkout])</f>
        <v>CO 0710</v>
      </c>
      <c r="E2539" t="s">
        <v>12048</v>
      </c>
      <c r="F2539" s="8">
        <v>0.33817129629629628</v>
      </c>
      <c r="G2539" t="str">
        <f>_xlfn.XLOOKUP(Table2[[#This Row],[nama_tamu]],Table10[nama_tamu],Table10[id_tamu])</f>
        <v>CUS 4123</v>
      </c>
      <c r="H2539" t="s">
        <v>6788</v>
      </c>
      <c r="I2539" t="str">
        <f>_xlfn.XLOOKUP(Table2[[#This Row],[tipe_kamar]],Table12[tipe_kamar],Table12[id_kamar])</f>
        <v>KMR 003</v>
      </c>
      <c r="J2539" t="s">
        <v>64</v>
      </c>
      <c r="K2539">
        <v>7</v>
      </c>
      <c r="L2539">
        <v>1114000</v>
      </c>
      <c r="M2539">
        <v>7798000</v>
      </c>
      <c r="N2539" t="str">
        <f>_xlfn.XLOOKUP(Table2[[#This Row],[metode_pembayaran]],Table11[metode_pembayaran],Table11[id_pembayaran])</f>
        <v>MP 01</v>
      </c>
      <c r="O2539" t="s">
        <v>24</v>
      </c>
      <c r="P2539" t="str">
        <f>_xlfn.XLOOKUP(Table2[[#This Row],[status_reservasi]],'Dim Status Reservasi'!$B$2:$B$5,'Dim Status Reservasi'!$A$2:$A$5)</f>
        <v>ST 004</v>
      </c>
      <c r="Q2539" t="s">
        <v>48</v>
      </c>
      <c r="R2539" t="str">
        <f>_xlfn.XLOOKUP(Table2[[#This Row],[kota_hotel]],'Dim Kota Hotel'!$B$2:$B$21,'Dim Kota Hotel'!$A$2:$A$21)</f>
        <v>LOK 003</v>
      </c>
      <c r="S2539" t="s">
        <v>106</v>
      </c>
    </row>
    <row r="2540" spans="1:19" x14ac:dyDescent="0.25">
      <c r="A2540" t="s">
        <v>6789</v>
      </c>
      <c r="B2540" t="str">
        <f>_xlfn.XLOOKUP(Table2[[#This Row],[tanggal_checkin]],Table6[tanggal_checkin],Table6[id_checkin])</f>
        <v>CI 1070</v>
      </c>
      <c r="C2540" t="s">
        <v>11031</v>
      </c>
      <c r="D2540" t="str">
        <f>_xlfn.XLOOKUP(Table2[[#This Row],[tanggal_checkout]],Table4[tanggal_checkout],Table4[id_checkout])</f>
        <v>CO 1073</v>
      </c>
      <c r="E2540" t="s">
        <v>11440</v>
      </c>
      <c r="F2540" s="8">
        <v>0.87408564814814815</v>
      </c>
      <c r="G2540" t="str">
        <f>_xlfn.XLOOKUP(Table2[[#This Row],[nama_tamu]],Table10[nama_tamu],Table10[id_tamu])</f>
        <v>CUS 3835</v>
      </c>
      <c r="H2540" t="s">
        <v>6791</v>
      </c>
      <c r="I2540" t="str">
        <f>_xlfn.XLOOKUP(Table2[[#This Row],[tipe_kamar]],Table12[tipe_kamar],Table12[id_kamar])</f>
        <v>KMR 001</v>
      </c>
      <c r="J2540" t="s">
        <v>23</v>
      </c>
      <c r="K2540">
        <v>1</v>
      </c>
      <c r="L2540">
        <v>561000</v>
      </c>
      <c r="M2540">
        <v>561000</v>
      </c>
      <c r="N2540" t="str">
        <f>_xlfn.XLOOKUP(Table2[[#This Row],[metode_pembayaran]],Table11[metode_pembayaran],Table11[id_pembayaran])</f>
        <v>MP 01</v>
      </c>
      <c r="O2540" t="s">
        <v>24</v>
      </c>
      <c r="P2540" t="str">
        <f>_xlfn.XLOOKUP(Table2[[#This Row],[status_reservasi]],'Dim Status Reservasi'!$B$2:$B$5,'Dim Status Reservasi'!$A$2:$A$5)</f>
        <v>ST 004</v>
      </c>
      <c r="Q2540" t="s">
        <v>48</v>
      </c>
      <c r="R2540" t="str">
        <f>_xlfn.XLOOKUP(Table2[[#This Row],[kota_hotel]],'Dim Kota Hotel'!$B$2:$B$21,'Dim Kota Hotel'!$A$2:$A$21)</f>
        <v>LOK 010</v>
      </c>
      <c r="S2540" t="s">
        <v>226</v>
      </c>
    </row>
    <row r="2541" spans="1:19" x14ac:dyDescent="0.25">
      <c r="A2541" t="s">
        <v>6792</v>
      </c>
      <c r="B2541" t="str">
        <f>_xlfn.XLOOKUP(Table2[[#This Row],[tanggal_checkin]],Table6[tanggal_checkin],Table6[id_checkin])</f>
        <v>CI 0276</v>
      </c>
      <c r="C2541" t="s">
        <v>11949</v>
      </c>
      <c r="D2541" t="str">
        <f>_xlfn.XLOOKUP(Table2[[#This Row],[tanggal_checkout]],Table4[tanggal_checkout],Table4[id_checkout])</f>
        <v>CO 0278</v>
      </c>
      <c r="E2541" t="s">
        <v>11367</v>
      </c>
      <c r="F2541" s="8">
        <v>9.0925925925925924E-2</v>
      </c>
      <c r="G2541" t="str">
        <f>_xlfn.XLOOKUP(Table2[[#This Row],[nama_tamu]],Table10[nama_tamu],Table10[id_tamu])</f>
        <v>CUS 1536</v>
      </c>
      <c r="H2541" t="s">
        <v>6793</v>
      </c>
      <c r="I2541" t="str">
        <f>_xlfn.XLOOKUP(Table2[[#This Row],[tipe_kamar]],Table12[tipe_kamar],Table12[id_kamar])</f>
        <v>KMR 001</v>
      </c>
      <c r="J2541" t="s">
        <v>23</v>
      </c>
      <c r="K2541">
        <v>4</v>
      </c>
      <c r="L2541">
        <v>623000</v>
      </c>
      <c r="M2541">
        <v>2492000</v>
      </c>
      <c r="N2541" t="str">
        <f>_xlfn.XLOOKUP(Table2[[#This Row],[metode_pembayaran]],Table11[metode_pembayaran],Table11[id_pembayaran])</f>
        <v>MP 05</v>
      </c>
      <c r="O2541" t="s">
        <v>72</v>
      </c>
      <c r="P2541" t="str">
        <f>_xlfn.XLOOKUP(Table2[[#This Row],[status_reservasi]],'Dim Status Reservasi'!$B$2:$B$5,'Dim Status Reservasi'!$A$2:$A$5)</f>
        <v>ST 004</v>
      </c>
      <c r="Q2541" t="s">
        <v>48</v>
      </c>
      <c r="R2541" t="str">
        <f>_xlfn.XLOOKUP(Table2[[#This Row],[kota_hotel]],'Dim Kota Hotel'!$B$2:$B$21,'Dim Kota Hotel'!$A$2:$A$21)</f>
        <v>LOK 004</v>
      </c>
      <c r="S2541" t="s">
        <v>49</v>
      </c>
    </row>
    <row r="2542" spans="1:19" x14ac:dyDescent="0.25">
      <c r="A2542" t="s">
        <v>6794</v>
      </c>
      <c r="B2542" t="str">
        <f>_xlfn.XLOOKUP(Table2[[#This Row],[tanggal_checkin]],Table6[tanggal_checkin],Table6[id_checkin])</f>
        <v>CI 0073</v>
      </c>
      <c r="C2542" t="s">
        <v>11643</v>
      </c>
      <c r="D2542" t="str">
        <f>_xlfn.XLOOKUP(Table2[[#This Row],[tanggal_checkout]],Table4[tanggal_checkout],Table4[id_checkout])</f>
        <v>CO 0080</v>
      </c>
      <c r="E2542" t="s">
        <v>11861</v>
      </c>
      <c r="F2542" s="8">
        <v>0.37793981481481481</v>
      </c>
      <c r="G2542" t="str">
        <f>_xlfn.XLOOKUP(Table2[[#This Row],[nama_tamu]],Table10[nama_tamu],Table10[id_tamu])</f>
        <v>CUS 3361</v>
      </c>
      <c r="H2542" t="s">
        <v>6796</v>
      </c>
      <c r="I2542" t="str">
        <f>_xlfn.XLOOKUP(Table2[[#This Row],[tipe_kamar]],Table12[tipe_kamar],Table12[id_kamar])</f>
        <v>KMR 003</v>
      </c>
      <c r="J2542" t="s">
        <v>64</v>
      </c>
      <c r="K2542">
        <v>7</v>
      </c>
      <c r="L2542">
        <v>1264000</v>
      </c>
      <c r="M2542">
        <v>8848000</v>
      </c>
      <c r="N2542" t="str">
        <f>_xlfn.XLOOKUP(Table2[[#This Row],[metode_pembayaran]],Table11[metode_pembayaran],Table11[id_pembayaran])</f>
        <v>MP 03</v>
      </c>
      <c r="O2542" t="s">
        <v>36</v>
      </c>
      <c r="P2542" t="str">
        <f>_xlfn.XLOOKUP(Table2[[#This Row],[status_reservasi]],'Dim Status Reservasi'!$B$2:$B$5,'Dim Status Reservasi'!$A$2:$A$5)</f>
        <v>ST 004</v>
      </c>
      <c r="Q2542" t="s">
        <v>48</v>
      </c>
      <c r="R2542" t="str">
        <f>_xlfn.XLOOKUP(Table2[[#This Row],[kota_hotel]],'Dim Kota Hotel'!$B$2:$B$21,'Dim Kota Hotel'!$A$2:$A$21)</f>
        <v>LOK 005</v>
      </c>
      <c r="S2542" t="s">
        <v>43</v>
      </c>
    </row>
    <row r="2543" spans="1:19" x14ac:dyDescent="0.25">
      <c r="A2543" t="s">
        <v>6797</v>
      </c>
      <c r="B2543" t="str">
        <f>_xlfn.XLOOKUP(Table2[[#This Row],[tanggal_checkin]],Table6[tanggal_checkin],Table6[id_checkin])</f>
        <v>CI 0459</v>
      </c>
      <c r="C2543" t="s">
        <v>10957</v>
      </c>
      <c r="D2543" t="str">
        <f>_xlfn.XLOOKUP(Table2[[#This Row],[tanggal_checkout]],Table4[tanggal_checkout],Table4[id_checkout])</f>
        <v>CO 0469</v>
      </c>
      <c r="E2543" t="s">
        <v>11933</v>
      </c>
      <c r="F2543" s="8">
        <v>0.24180555555555555</v>
      </c>
      <c r="G2543" t="str">
        <f>_xlfn.XLOOKUP(Table2[[#This Row],[nama_tamu]],Table10[nama_tamu],Table10[id_tamu])</f>
        <v>CUS 2201</v>
      </c>
      <c r="H2543" t="s">
        <v>6799</v>
      </c>
      <c r="I2543" t="str">
        <f>_xlfn.XLOOKUP(Table2[[#This Row],[tipe_kamar]],Table12[tipe_kamar],Table12[id_kamar])</f>
        <v>KMR 001</v>
      </c>
      <c r="J2543" t="s">
        <v>23</v>
      </c>
      <c r="K2543">
        <v>9</v>
      </c>
      <c r="L2543">
        <v>658000</v>
      </c>
      <c r="M2543">
        <v>5922000</v>
      </c>
      <c r="N2543" t="str">
        <f>_xlfn.XLOOKUP(Table2[[#This Row],[metode_pembayaran]],Table11[metode_pembayaran],Table11[id_pembayaran])</f>
        <v>MP 01</v>
      </c>
      <c r="O2543" t="s">
        <v>24</v>
      </c>
      <c r="P2543" t="str">
        <f>_xlfn.XLOOKUP(Table2[[#This Row],[status_reservasi]],'Dim Status Reservasi'!$B$2:$B$5,'Dim Status Reservasi'!$A$2:$A$5)</f>
        <v>ST 003</v>
      </c>
      <c r="Q2543" t="s">
        <v>37</v>
      </c>
      <c r="R2543" t="str">
        <f>_xlfn.XLOOKUP(Table2[[#This Row],[kota_hotel]],'Dim Kota Hotel'!$B$2:$B$21,'Dim Kota Hotel'!$A$2:$A$21)</f>
        <v>LOK 016</v>
      </c>
      <c r="S2543" t="s">
        <v>117</v>
      </c>
    </row>
    <row r="2544" spans="1:19" x14ac:dyDescent="0.25">
      <c r="A2544" t="s">
        <v>6800</v>
      </c>
      <c r="B2544" t="str">
        <f>_xlfn.XLOOKUP(Table2[[#This Row],[tanggal_checkin]],Table6[tanggal_checkin],Table6[id_checkin])</f>
        <v>CI 1031</v>
      </c>
      <c r="C2544" t="s">
        <v>11387</v>
      </c>
      <c r="D2544" t="str">
        <f>_xlfn.XLOOKUP(Table2[[#This Row],[tanggal_checkout]],Table4[tanggal_checkout],Table4[id_checkout])</f>
        <v>CO 1037</v>
      </c>
      <c r="E2544" t="s">
        <v>11522</v>
      </c>
      <c r="F2544" s="8">
        <v>0.99184027777777772</v>
      </c>
      <c r="G2544" t="str">
        <f>_xlfn.XLOOKUP(Table2[[#This Row],[nama_tamu]],Table10[nama_tamu],Table10[id_tamu])</f>
        <v>CUS 1268</v>
      </c>
      <c r="H2544" t="s">
        <v>6802</v>
      </c>
      <c r="I2544" t="str">
        <f>_xlfn.XLOOKUP(Table2[[#This Row],[tipe_kamar]],Table12[tipe_kamar],Table12[id_kamar])</f>
        <v>KMR 003</v>
      </c>
      <c r="J2544" t="s">
        <v>64</v>
      </c>
      <c r="K2544">
        <v>3</v>
      </c>
      <c r="L2544">
        <v>1242000</v>
      </c>
      <c r="M2544">
        <v>3726000</v>
      </c>
      <c r="N2544" t="str">
        <f>_xlfn.XLOOKUP(Table2[[#This Row],[metode_pembayaran]],Table11[metode_pembayaran],Table11[id_pembayaran])</f>
        <v>MP 05</v>
      </c>
      <c r="O2544" t="s">
        <v>72</v>
      </c>
      <c r="P2544" t="str">
        <f>_xlfn.XLOOKUP(Table2[[#This Row],[status_reservasi]],'Dim Status Reservasi'!$B$2:$B$5,'Dim Status Reservasi'!$A$2:$A$5)</f>
        <v>ST 003</v>
      </c>
      <c r="Q2544" t="s">
        <v>37</v>
      </c>
      <c r="R2544" t="str">
        <f>_xlfn.XLOOKUP(Table2[[#This Row],[kota_hotel]],'Dim Kota Hotel'!$B$2:$B$21,'Dim Kota Hotel'!$A$2:$A$21)</f>
        <v>LOK 009</v>
      </c>
      <c r="S2544" t="s">
        <v>19</v>
      </c>
    </row>
    <row r="2545" spans="1:19" x14ac:dyDescent="0.25">
      <c r="A2545" t="s">
        <v>6803</v>
      </c>
      <c r="B2545" t="str">
        <f>_xlfn.XLOOKUP(Table2[[#This Row],[tanggal_checkin]],Table6[tanggal_checkin],Table6[id_checkin])</f>
        <v>CI 0782</v>
      </c>
      <c r="C2545" t="s">
        <v>11809</v>
      </c>
      <c r="D2545" t="str">
        <f>_xlfn.XLOOKUP(Table2[[#This Row],[tanggal_checkout]],Table4[tanggal_checkout],Table4[id_checkout])</f>
        <v>CO 0793</v>
      </c>
      <c r="E2545" t="s">
        <v>11988</v>
      </c>
      <c r="F2545" s="8">
        <v>0.43204861111111109</v>
      </c>
      <c r="G2545" t="str">
        <f>_xlfn.XLOOKUP(Table2[[#This Row],[nama_tamu]],Table10[nama_tamu],Table10[id_tamu])</f>
        <v>CUS 0970</v>
      </c>
      <c r="H2545" t="s">
        <v>6804</v>
      </c>
      <c r="I2545" t="str">
        <f>_xlfn.XLOOKUP(Table2[[#This Row],[tipe_kamar]],Table12[tipe_kamar],Table12[id_kamar])</f>
        <v>KMR 002</v>
      </c>
      <c r="J2545" t="s">
        <v>82</v>
      </c>
      <c r="K2545">
        <v>8</v>
      </c>
      <c r="L2545">
        <v>372000</v>
      </c>
      <c r="M2545">
        <v>2976000</v>
      </c>
      <c r="N2545" t="str">
        <f>_xlfn.XLOOKUP(Table2[[#This Row],[metode_pembayaran]],Table11[metode_pembayaran],Table11[id_pembayaran])</f>
        <v>MP 05</v>
      </c>
      <c r="O2545" t="s">
        <v>72</v>
      </c>
      <c r="P2545" t="str">
        <f>_xlfn.XLOOKUP(Table2[[#This Row],[status_reservasi]],'Dim Status Reservasi'!$B$2:$B$5,'Dim Status Reservasi'!$A$2:$A$5)</f>
        <v>ST 002</v>
      </c>
      <c r="Q2545" t="s">
        <v>124</v>
      </c>
      <c r="R2545" t="str">
        <f>_xlfn.XLOOKUP(Table2[[#This Row],[kota_hotel]],'Dim Kota Hotel'!$B$2:$B$21,'Dim Kota Hotel'!$A$2:$A$21)</f>
        <v>LOK 008</v>
      </c>
      <c r="S2545" t="s">
        <v>68</v>
      </c>
    </row>
    <row r="2546" spans="1:19" x14ac:dyDescent="0.25">
      <c r="A2546" t="s">
        <v>6805</v>
      </c>
      <c r="B2546" t="str">
        <f>_xlfn.XLOOKUP(Table2[[#This Row],[tanggal_checkin]],Table6[tanggal_checkin],Table6[id_checkin])</f>
        <v>CI 0718</v>
      </c>
      <c r="C2546" t="s">
        <v>11577</v>
      </c>
      <c r="D2546" t="str">
        <f>_xlfn.XLOOKUP(Table2[[#This Row],[tanggal_checkout]],Table4[tanggal_checkout],Table4[id_checkout])</f>
        <v>CO 0723</v>
      </c>
      <c r="E2546" t="s">
        <v>11150</v>
      </c>
      <c r="F2546" s="8">
        <v>0.28859953703703706</v>
      </c>
      <c r="G2546" t="str">
        <f>_xlfn.XLOOKUP(Table2[[#This Row],[nama_tamu]],Table10[nama_tamu],Table10[id_tamu])</f>
        <v>CUS 0157</v>
      </c>
      <c r="H2546" t="s">
        <v>6806</v>
      </c>
      <c r="I2546" t="str">
        <f>_xlfn.XLOOKUP(Table2[[#This Row],[tipe_kamar]],Table12[tipe_kamar],Table12[id_kamar])</f>
        <v>KMR 002</v>
      </c>
      <c r="J2546" t="s">
        <v>82</v>
      </c>
      <c r="K2546">
        <v>2</v>
      </c>
      <c r="L2546">
        <v>402000</v>
      </c>
      <c r="M2546">
        <v>804000</v>
      </c>
      <c r="N2546" t="str">
        <f>_xlfn.XLOOKUP(Table2[[#This Row],[metode_pembayaran]],Table11[metode_pembayaran],Table11[id_pembayaran])</f>
        <v>MP 05</v>
      </c>
      <c r="O2546" t="s">
        <v>72</v>
      </c>
      <c r="P2546" t="str">
        <f>_xlfn.XLOOKUP(Table2[[#This Row],[status_reservasi]],'Dim Status Reservasi'!$B$2:$B$5,'Dim Status Reservasi'!$A$2:$A$5)</f>
        <v>ST 003</v>
      </c>
      <c r="Q2546" t="s">
        <v>37</v>
      </c>
      <c r="R2546" t="str">
        <f>_xlfn.XLOOKUP(Table2[[#This Row],[kota_hotel]],'Dim Kota Hotel'!$B$2:$B$21,'Dim Kota Hotel'!$A$2:$A$21)</f>
        <v>LOK 005</v>
      </c>
      <c r="S2546" t="s">
        <v>43</v>
      </c>
    </row>
    <row r="2547" spans="1:19" x14ac:dyDescent="0.25">
      <c r="A2547" t="s">
        <v>6807</v>
      </c>
      <c r="B2547" t="str">
        <f>_xlfn.XLOOKUP(Table2[[#This Row],[tanggal_checkin]],Table6[tanggal_checkin],Table6[id_checkin])</f>
        <v>CI 0193</v>
      </c>
      <c r="C2547" t="s">
        <v>11517</v>
      </c>
      <c r="D2547" t="str">
        <f>_xlfn.XLOOKUP(Table2[[#This Row],[tanggal_checkout]],Table4[tanggal_checkout],Table4[id_checkout])</f>
        <v>CO 0195</v>
      </c>
      <c r="E2547" t="s">
        <v>10971</v>
      </c>
      <c r="F2547" s="8">
        <v>0.3233449074074074</v>
      </c>
      <c r="G2547" t="str">
        <f>_xlfn.XLOOKUP(Table2[[#This Row],[nama_tamu]],Table10[nama_tamu],Table10[id_tamu])</f>
        <v>CUS 3814</v>
      </c>
      <c r="H2547" t="s">
        <v>6809</v>
      </c>
      <c r="I2547" t="str">
        <f>_xlfn.XLOOKUP(Table2[[#This Row],[tipe_kamar]],Table12[tipe_kamar],Table12[id_kamar])</f>
        <v>KMR 004</v>
      </c>
      <c r="J2547" t="s">
        <v>47</v>
      </c>
      <c r="K2547">
        <v>1</v>
      </c>
      <c r="L2547">
        <v>503000</v>
      </c>
      <c r="M2547">
        <v>503000</v>
      </c>
      <c r="N2547" t="str">
        <f>_xlfn.XLOOKUP(Table2[[#This Row],[metode_pembayaran]],Table11[metode_pembayaran],Table11[id_pembayaran])</f>
        <v>MP 02</v>
      </c>
      <c r="O2547" t="s">
        <v>30</v>
      </c>
      <c r="P2547" t="str">
        <f>_xlfn.XLOOKUP(Table2[[#This Row],[status_reservasi]],'Dim Status Reservasi'!$B$2:$B$5,'Dim Status Reservasi'!$A$2:$A$5)</f>
        <v>ST 004</v>
      </c>
      <c r="Q2547" t="s">
        <v>48</v>
      </c>
      <c r="R2547" t="str">
        <f>_xlfn.XLOOKUP(Table2[[#This Row],[kota_hotel]],'Dim Kota Hotel'!$B$2:$B$21,'Dim Kota Hotel'!$A$2:$A$21)</f>
        <v>LOK 004</v>
      </c>
      <c r="S2547" t="s">
        <v>49</v>
      </c>
    </row>
    <row r="2548" spans="1:19" x14ac:dyDescent="0.25">
      <c r="A2548" t="s">
        <v>6810</v>
      </c>
      <c r="B2548" t="str">
        <f>_xlfn.XLOOKUP(Table2[[#This Row],[tanggal_checkin]],Table6[tanggal_checkin],Table6[id_checkin])</f>
        <v>CI 0413</v>
      </c>
      <c r="C2548" t="s">
        <v>12041</v>
      </c>
      <c r="D2548" t="str">
        <f>_xlfn.XLOOKUP(Table2[[#This Row],[tanggal_checkout]],Table4[tanggal_checkout],Table4[id_checkout])</f>
        <v>CO 0424</v>
      </c>
      <c r="E2548" t="s">
        <v>11065</v>
      </c>
      <c r="F2548" s="8">
        <v>0.51391203703703703</v>
      </c>
      <c r="G2548" t="str">
        <f>_xlfn.XLOOKUP(Table2[[#This Row],[nama_tamu]],Table10[nama_tamu],Table10[id_tamu])</f>
        <v>CUS 1725</v>
      </c>
      <c r="H2548" t="s">
        <v>6812</v>
      </c>
      <c r="I2548" t="str">
        <f>_xlfn.XLOOKUP(Table2[[#This Row],[tipe_kamar]],Table12[tipe_kamar],Table12[id_kamar])</f>
        <v>KMR 003</v>
      </c>
      <c r="J2548" t="s">
        <v>64</v>
      </c>
      <c r="K2548">
        <v>9</v>
      </c>
      <c r="L2548">
        <v>1193000</v>
      </c>
      <c r="M2548">
        <v>10737000</v>
      </c>
      <c r="N2548" t="str">
        <f>_xlfn.XLOOKUP(Table2[[#This Row],[metode_pembayaran]],Table11[metode_pembayaran],Table11[id_pembayaran])</f>
        <v>MP 01</v>
      </c>
      <c r="O2548" t="s">
        <v>24</v>
      </c>
      <c r="P2548" t="str">
        <f>_xlfn.XLOOKUP(Table2[[#This Row],[status_reservasi]],'Dim Status Reservasi'!$B$2:$B$5,'Dim Status Reservasi'!$A$2:$A$5)</f>
        <v>ST 003</v>
      </c>
      <c r="Q2548" t="s">
        <v>37</v>
      </c>
      <c r="R2548" t="str">
        <f>_xlfn.XLOOKUP(Table2[[#This Row],[kota_hotel]],'Dim Kota Hotel'!$B$2:$B$21,'Dim Kota Hotel'!$A$2:$A$21)</f>
        <v>LOK 005</v>
      </c>
      <c r="S2548" t="s">
        <v>43</v>
      </c>
    </row>
    <row r="2549" spans="1:19" x14ac:dyDescent="0.25">
      <c r="A2549" t="s">
        <v>6813</v>
      </c>
      <c r="B2549" t="str">
        <f>_xlfn.XLOOKUP(Table2[[#This Row],[tanggal_checkin]],Table6[tanggal_checkin],Table6[id_checkin])</f>
        <v>CI 0415</v>
      </c>
      <c r="C2549" t="s">
        <v>12026</v>
      </c>
      <c r="D2549" t="str">
        <f>_xlfn.XLOOKUP(Table2[[#This Row],[tanggal_checkout]],Table4[tanggal_checkout],Table4[id_checkout])</f>
        <v>CO 0418</v>
      </c>
      <c r="E2549" t="s">
        <v>11491</v>
      </c>
      <c r="F2549" s="8">
        <v>0.40452546296296299</v>
      </c>
      <c r="G2549" t="str">
        <f>_xlfn.XLOOKUP(Table2[[#This Row],[nama_tamu]],Table10[nama_tamu],Table10[id_tamu])</f>
        <v>CUS 2776</v>
      </c>
      <c r="H2549" t="s">
        <v>6815</v>
      </c>
      <c r="I2549" t="str">
        <f>_xlfn.XLOOKUP(Table2[[#This Row],[tipe_kamar]],Table12[tipe_kamar],Table12[id_kamar])</f>
        <v>KMR 002</v>
      </c>
      <c r="J2549" t="s">
        <v>82</v>
      </c>
      <c r="K2549">
        <v>1</v>
      </c>
      <c r="L2549">
        <v>361000</v>
      </c>
      <c r="M2549">
        <v>361000</v>
      </c>
      <c r="N2549" t="str">
        <f>_xlfn.XLOOKUP(Table2[[#This Row],[metode_pembayaran]],Table11[metode_pembayaran],Table11[id_pembayaran])</f>
        <v>MP 04</v>
      </c>
      <c r="O2549" t="s">
        <v>53</v>
      </c>
      <c r="P2549" t="str">
        <f>_xlfn.XLOOKUP(Table2[[#This Row],[status_reservasi]],'Dim Status Reservasi'!$B$2:$B$5,'Dim Status Reservasi'!$A$2:$A$5)</f>
        <v>ST 004</v>
      </c>
      <c r="Q2549" t="s">
        <v>48</v>
      </c>
      <c r="R2549" t="str">
        <f>_xlfn.XLOOKUP(Table2[[#This Row],[kota_hotel]],'Dim Kota Hotel'!$B$2:$B$21,'Dim Kota Hotel'!$A$2:$A$21)</f>
        <v>LOK 015</v>
      </c>
      <c r="S2549" t="s">
        <v>233</v>
      </c>
    </row>
    <row r="2550" spans="1:19" x14ac:dyDescent="0.25">
      <c r="A2550" t="s">
        <v>6816</v>
      </c>
      <c r="B2550" t="str">
        <f>_xlfn.XLOOKUP(Table2[[#This Row],[tanggal_checkin]],Table6[tanggal_checkin],Table6[id_checkin])</f>
        <v>CI 1061</v>
      </c>
      <c r="C2550" t="s">
        <v>11761</v>
      </c>
      <c r="D2550" t="str">
        <f>_xlfn.XLOOKUP(Table2[[#This Row],[tanggal_checkout]],Table4[tanggal_checkout],Table4[id_checkout])</f>
        <v>CO 1072</v>
      </c>
      <c r="E2550" t="s">
        <v>11031</v>
      </c>
      <c r="F2550" s="8">
        <v>0.40281250000000002</v>
      </c>
      <c r="G2550" t="str">
        <f>_xlfn.XLOOKUP(Table2[[#This Row],[nama_tamu]],Table10[nama_tamu],Table10[id_tamu])</f>
        <v>CUS 3319</v>
      </c>
      <c r="H2550" t="s">
        <v>6817</v>
      </c>
      <c r="I2550" t="str">
        <f>_xlfn.XLOOKUP(Table2[[#This Row],[tipe_kamar]],Table12[tipe_kamar],Table12[id_kamar])</f>
        <v>KMR 002</v>
      </c>
      <c r="J2550" t="s">
        <v>82</v>
      </c>
      <c r="K2550">
        <v>9</v>
      </c>
      <c r="L2550">
        <v>364000</v>
      </c>
      <c r="M2550">
        <v>3276000</v>
      </c>
      <c r="N2550" t="str">
        <f>_xlfn.XLOOKUP(Table2[[#This Row],[metode_pembayaran]],Table11[metode_pembayaran],Table11[id_pembayaran])</f>
        <v>MP 03</v>
      </c>
      <c r="O2550" t="s">
        <v>36</v>
      </c>
      <c r="P2550" t="str">
        <f>_xlfn.XLOOKUP(Table2[[#This Row],[status_reservasi]],'Dim Status Reservasi'!$B$2:$B$5,'Dim Status Reservasi'!$A$2:$A$5)</f>
        <v>ST 003</v>
      </c>
      <c r="Q2550" t="s">
        <v>37</v>
      </c>
      <c r="R2550" t="str">
        <f>_xlfn.XLOOKUP(Table2[[#This Row],[kota_hotel]],'Dim Kota Hotel'!$B$2:$B$21,'Dim Kota Hotel'!$A$2:$A$21)</f>
        <v>LOK 001</v>
      </c>
      <c r="S2550" t="s">
        <v>74</v>
      </c>
    </row>
    <row r="2551" spans="1:19" x14ac:dyDescent="0.25">
      <c r="A2551" t="s">
        <v>6818</v>
      </c>
      <c r="B2551" t="str">
        <f>_xlfn.XLOOKUP(Table2[[#This Row],[tanggal_checkin]],Table6[tanggal_checkin],Table6[id_checkin])</f>
        <v>CI 0265</v>
      </c>
      <c r="C2551" t="s">
        <v>11817</v>
      </c>
      <c r="D2551" t="str">
        <f>_xlfn.XLOOKUP(Table2[[#This Row],[tanggal_checkout]],Table4[tanggal_checkout],Table4[id_checkout])</f>
        <v>CO 0264</v>
      </c>
      <c r="E2551" t="s">
        <v>11309</v>
      </c>
      <c r="F2551" s="8">
        <v>0.56978009259259255</v>
      </c>
      <c r="G2551" t="str">
        <f>_xlfn.XLOOKUP(Table2[[#This Row],[nama_tamu]],Table10[nama_tamu],Table10[id_tamu])</f>
        <v>CUS 0764</v>
      </c>
      <c r="H2551" t="s">
        <v>6820</v>
      </c>
      <c r="I2551" t="str">
        <f>_xlfn.XLOOKUP(Table2[[#This Row],[tipe_kamar]],Table12[tipe_kamar],Table12[id_kamar])</f>
        <v>KMR 001</v>
      </c>
      <c r="J2551" t="s">
        <v>23</v>
      </c>
      <c r="K2551">
        <v>1</v>
      </c>
      <c r="L2551">
        <v>688000</v>
      </c>
      <c r="M2551">
        <v>688000</v>
      </c>
      <c r="N2551" t="str">
        <f>_xlfn.XLOOKUP(Table2[[#This Row],[metode_pembayaran]],Table11[metode_pembayaran],Table11[id_pembayaran])</f>
        <v>MP 06</v>
      </c>
      <c r="O2551" t="s">
        <v>17</v>
      </c>
      <c r="P2551" t="str">
        <f>_xlfn.XLOOKUP(Table2[[#This Row],[status_reservasi]],'Dim Status Reservasi'!$B$2:$B$5,'Dim Status Reservasi'!$A$2:$A$5)</f>
        <v>ST 003</v>
      </c>
      <c r="Q2551" t="s">
        <v>37</v>
      </c>
      <c r="R2551" t="str">
        <f>_xlfn.XLOOKUP(Table2[[#This Row],[kota_hotel]],'Dim Kota Hotel'!$B$2:$B$21,'Dim Kota Hotel'!$A$2:$A$21)</f>
        <v>LOK 019</v>
      </c>
      <c r="S2551" t="s">
        <v>133</v>
      </c>
    </row>
    <row r="2552" spans="1:19" x14ac:dyDescent="0.25">
      <c r="A2552" t="s">
        <v>6821</v>
      </c>
      <c r="B2552" t="str">
        <f>_xlfn.XLOOKUP(Table2[[#This Row],[tanggal_checkin]],Table6[tanggal_checkin],Table6[id_checkin])</f>
        <v>CI 0077</v>
      </c>
      <c r="C2552" t="s">
        <v>11467</v>
      </c>
      <c r="D2552" t="str">
        <f>_xlfn.XLOOKUP(Table2[[#This Row],[tanggal_checkout]],Table4[tanggal_checkout],Table4[id_checkout])</f>
        <v>CO 0085</v>
      </c>
      <c r="E2552" t="s">
        <v>11267</v>
      </c>
      <c r="F2552" s="8">
        <v>4.5960648148148146E-2</v>
      </c>
      <c r="G2552" t="str">
        <f>_xlfn.XLOOKUP(Table2[[#This Row],[nama_tamu]],Table10[nama_tamu],Table10[id_tamu])</f>
        <v>CUS 0873</v>
      </c>
      <c r="H2552" t="s">
        <v>6823</v>
      </c>
      <c r="I2552" t="str">
        <f>_xlfn.XLOOKUP(Table2[[#This Row],[tipe_kamar]],Table12[tipe_kamar],Table12[id_kamar])</f>
        <v>KMR 003</v>
      </c>
      <c r="J2552" t="s">
        <v>64</v>
      </c>
      <c r="K2552">
        <v>8</v>
      </c>
      <c r="L2552">
        <v>1103000</v>
      </c>
      <c r="M2552">
        <v>8824000</v>
      </c>
      <c r="N2552" t="str">
        <f>_xlfn.XLOOKUP(Table2[[#This Row],[metode_pembayaran]],Table11[metode_pembayaran],Table11[id_pembayaran])</f>
        <v>MP 06</v>
      </c>
      <c r="O2552" t="s">
        <v>17</v>
      </c>
      <c r="P2552" t="str">
        <f>_xlfn.XLOOKUP(Table2[[#This Row],[status_reservasi]],'Dim Status Reservasi'!$B$2:$B$5,'Dim Status Reservasi'!$A$2:$A$5)</f>
        <v>ST 004</v>
      </c>
      <c r="Q2552" t="s">
        <v>48</v>
      </c>
      <c r="R2552" t="str">
        <f>_xlfn.XLOOKUP(Table2[[#This Row],[kota_hotel]],'Dim Kota Hotel'!$B$2:$B$21,'Dim Kota Hotel'!$A$2:$A$21)</f>
        <v>LOK 011</v>
      </c>
      <c r="S2552" t="s">
        <v>38</v>
      </c>
    </row>
    <row r="2553" spans="1:19" x14ac:dyDescent="0.25">
      <c r="A2553" t="s">
        <v>6824</v>
      </c>
      <c r="B2553" t="str">
        <f>_xlfn.XLOOKUP(Table2[[#This Row],[tanggal_checkin]],Table6[tanggal_checkin],Table6[id_checkin])</f>
        <v>CI 0146</v>
      </c>
      <c r="C2553" t="s">
        <v>11371</v>
      </c>
      <c r="D2553" t="str">
        <f>_xlfn.XLOOKUP(Table2[[#This Row],[tanggal_checkout]],Table4[tanggal_checkout],Table4[id_checkout])</f>
        <v>CO 0153</v>
      </c>
      <c r="E2553" t="s">
        <v>11128</v>
      </c>
      <c r="F2553" s="8">
        <v>0.24116898148148147</v>
      </c>
      <c r="G2553" t="str">
        <f>_xlfn.XLOOKUP(Table2[[#This Row],[nama_tamu]],Table10[nama_tamu],Table10[id_tamu])</f>
        <v>CUS 3333</v>
      </c>
      <c r="H2553" t="s">
        <v>6825</v>
      </c>
      <c r="I2553" t="str">
        <f>_xlfn.XLOOKUP(Table2[[#This Row],[tipe_kamar]],Table12[tipe_kamar],Table12[id_kamar])</f>
        <v>KMR 004</v>
      </c>
      <c r="J2553" t="s">
        <v>47</v>
      </c>
      <c r="K2553">
        <v>7</v>
      </c>
      <c r="L2553">
        <v>454000</v>
      </c>
      <c r="M2553">
        <v>3178000</v>
      </c>
      <c r="N2553" t="str">
        <f>_xlfn.XLOOKUP(Table2[[#This Row],[metode_pembayaran]],Table11[metode_pembayaran],Table11[id_pembayaran])</f>
        <v>MP 02</v>
      </c>
      <c r="O2553" t="s">
        <v>30</v>
      </c>
      <c r="P2553" t="str">
        <f>_xlfn.XLOOKUP(Table2[[#This Row],[status_reservasi]],'Dim Status Reservasi'!$B$2:$B$5,'Dim Status Reservasi'!$A$2:$A$5)</f>
        <v>ST 004</v>
      </c>
      <c r="Q2553" t="s">
        <v>48</v>
      </c>
      <c r="R2553" t="str">
        <f>_xlfn.XLOOKUP(Table2[[#This Row],[kota_hotel]],'Dim Kota Hotel'!$B$2:$B$21,'Dim Kota Hotel'!$A$2:$A$21)</f>
        <v>LOK 009</v>
      </c>
      <c r="S2553" t="s">
        <v>19</v>
      </c>
    </row>
    <row r="2554" spans="1:19" x14ac:dyDescent="0.25">
      <c r="A2554" t="s">
        <v>6826</v>
      </c>
      <c r="B2554" t="str">
        <f>_xlfn.XLOOKUP(Table2[[#This Row],[tanggal_checkin]],Table6[tanggal_checkin],Table6[id_checkin])</f>
        <v>CI 0594</v>
      </c>
      <c r="C2554" t="s">
        <v>11794</v>
      </c>
      <c r="D2554" t="str">
        <f>_xlfn.XLOOKUP(Table2[[#This Row],[tanggal_checkout]],Table4[tanggal_checkout],Table4[id_checkout])</f>
        <v>CO 0596</v>
      </c>
      <c r="E2554" t="s">
        <v>10988</v>
      </c>
      <c r="F2554" s="8">
        <v>0.89282407407407405</v>
      </c>
      <c r="G2554" t="str">
        <f>_xlfn.XLOOKUP(Table2[[#This Row],[nama_tamu]],Table10[nama_tamu],Table10[id_tamu])</f>
        <v>CUS 0111</v>
      </c>
      <c r="H2554" t="s">
        <v>6827</v>
      </c>
      <c r="I2554" t="str">
        <f>_xlfn.XLOOKUP(Table2[[#This Row],[tipe_kamar]],Table12[tipe_kamar],Table12[id_kamar])</f>
        <v>KMR 002</v>
      </c>
      <c r="J2554" t="s">
        <v>82</v>
      </c>
      <c r="K2554">
        <v>2</v>
      </c>
      <c r="L2554">
        <v>325000</v>
      </c>
      <c r="M2554">
        <v>650000</v>
      </c>
      <c r="N2554" t="str">
        <f>_xlfn.XLOOKUP(Table2[[#This Row],[metode_pembayaran]],Table11[metode_pembayaran],Table11[id_pembayaran])</f>
        <v>MP 03</v>
      </c>
      <c r="O2554" t="s">
        <v>36</v>
      </c>
      <c r="P2554" t="str">
        <f>_xlfn.XLOOKUP(Table2[[#This Row],[status_reservasi]],'Dim Status Reservasi'!$B$2:$B$5,'Dim Status Reservasi'!$A$2:$A$5)</f>
        <v>ST 003</v>
      </c>
      <c r="Q2554" t="s">
        <v>37</v>
      </c>
      <c r="R2554" t="str">
        <f>_xlfn.XLOOKUP(Table2[[#This Row],[kota_hotel]],'Dim Kota Hotel'!$B$2:$B$21,'Dim Kota Hotel'!$A$2:$A$21)</f>
        <v>LOK 004</v>
      </c>
      <c r="S2554" t="s">
        <v>49</v>
      </c>
    </row>
    <row r="2555" spans="1:19" x14ac:dyDescent="0.25">
      <c r="A2555" t="s">
        <v>6828</v>
      </c>
      <c r="B2555" t="str">
        <f>_xlfn.XLOOKUP(Table2[[#This Row],[tanggal_checkin]],Table6[tanggal_checkin],Table6[id_checkin])</f>
        <v>CI 0251</v>
      </c>
      <c r="C2555" t="s">
        <v>11342</v>
      </c>
      <c r="D2555" t="str">
        <f>_xlfn.XLOOKUP(Table2[[#This Row],[tanggal_checkout]],Table4[tanggal_checkout],Table4[id_checkout])</f>
        <v>CO 0253</v>
      </c>
      <c r="E2555" t="s">
        <v>11518</v>
      </c>
      <c r="F2555" s="8">
        <v>0.99180555555555561</v>
      </c>
      <c r="G2555" t="str">
        <f>_xlfn.XLOOKUP(Table2[[#This Row],[nama_tamu]],Table10[nama_tamu],Table10[id_tamu])</f>
        <v>CUS 0303</v>
      </c>
      <c r="H2555" t="s">
        <v>6829</v>
      </c>
      <c r="I2555" t="str">
        <f>_xlfn.XLOOKUP(Table2[[#This Row],[tipe_kamar]],Table12[tipe_kamar],Table12[id_kamar])</f>
        <v>KMR 004</v>
      </c>
      <c r="J2555" t="s">
        <v>47</v>
      </c>
      <c r="K2555">
        <v>4</v>
      </c>
      <c r="L2555">
        <v>503000</v>
      </c>
      <c r="M2555">
        <v>2012000</v>
      </c>
      <c r="N2555" t="str">
        <f>_xlfn.XLOOKUP(Table2[[#This Row],[metode_pembayaran]],Table11[metode_pembayaran],Table11[id_pembayaran])</f>
        <v>MP 06</v>
      </c>
      <c r="O2555" t="s">
        <v>17</v>
      </c>
      <c r="P2555" t="str">
        <f>_xlfn.XLOOKUP(Table2[[#This Row],[status_reservasi]],'Dim Status Reservasi'!$B$2:$B$5,'Dim Status Reservasi'!$A$2:$A$5)</f>
        <v>ST 004</v>
      </c>
      <c r="Q2555" t="s">
        <v>48</v>
      </c>
      <c r="R2555" t="str">
        <f>_xlfn.XLOOKUP(Table2[[#This Row],[kota_hotel]],'Dim Kota Hotel'!$B$2:$B$21,'Dim Kota Hotel'!$A$2:$A$21)</f>
        <v>LOK 006</v>
      </c>
      <c r="S2555" t="s">
        <v>129</v>
      </c>
    </row>
    <row r="2556" spans="1:19" x14ac:dyDescent="0.25">
      <c r="A2556" t="s">
        <v>6830</v>
      </c>
      <c r="B2556" t="str">
        <f>_xlfn.XLOOKUP(Table2[[#This Row],[tanggal_checkin]],Table6[tanggal_checkin],Table6[id_checkin])</f>
        <v>CI 0097</v>
      </c>
      <c r="C2556" t="s">
        <v>11323</v>
      </c>
      <c r="D2556" t="str">
        <f>_xlfn.XLOOKUP(Table2[[#This Row],[tanggal_checkout]],Table4[tanggal_checkout],Table4[id_checkout])</f>
        <v>CO 0099</v>
      </c>
      <c r="E2556" t="s">
        <v>12049</v>
      </c>
      <c r="F2556" s="8">
        <v>0.93920138888888893</v>
      </c>
      <c r="G2556" t="str">
        <f>_xlfn.XLOOKUP(Table2[[#This Row],[nama_tamu]],Table10[nama_tamu],Table10[id_tamu])</f>
        <v>CUS 3673</v>
      </c>
      <c r="H2556" t="s">
        <v>6832</v>
      </c>
      <c r="I2556" t="str">
        <f>_xlfn.XLOOKUP(Table2[[#This Row],[tipe_kamar]],Table12[tipe_kamar],Table12[id_kamar])</f>
        <v>KMR 003</v>
      </c>
      <c r="J2556" t="s">
        <v>64</v>
      </c>
      <c r="K2556">
        <v>2</v>
      </c>
      <c r="L2556">
        <v>1158000</v>
      </c>
      <c r="M2556">
        <v>2316000</v>
      </c>
      <c r="N2556" t="str">
        <f>_xlfn.XLOOKUP(Table2[[#This Row],[metode_pembayaran]],Table11[metode_pembayaran],Table11[id_pembayaran])</f>
        <v>MP 02</v>
      </c>
      <c r="O2556" t="s">
        <v>30</v>
      </c>
      <c r="P2556" t="str">
        <f>_xlfn.XLOOKUP(Table2[[#This Row],[status_reservasi]],'Dim Status Reservasi'!$B$2:$B$5,'Dim Status Reservasi'!$A$2:$A$5)</f>
        <v>ST 004</v>
      </c>
      <c r="Q2556" t="s">
        <v>48</v>
      </c>
      <c r="R2556" t="str">
        <f>_xlfn.XLOOKUP(Table2[[#This Row],[kota_hotel]],'Dim Kota Hotel'!$B$2:$B$21,'Dim Kota Hotel'!$A$2:$A$21)</f>
        <v>LOK 011</v>
      </c>
      <c r="S2556" t="s">
        <v>38</v>
      </c>
    </row>
    <row r="2557" spans="1:19" x14ac:dyDescent="0.25">
      <c r="A2557" t="s">
        <v>6833</v>
      </c>
      <c r="B2557" t="str">
        <f>_xlfn.XLOOKUP(Table2[[#This Row],[tanggal_checkin]],Table6[tanggal_checkin],Table6[id_checkin])</f>
        <v>CI 0569</v>
      </c>
      <c r="C2557" t="s">
        <v>11696</v>
      </c>
      <c r="D2557" t="str">
        <f>_xlfn.XLOOKUP(Table2[[#This Row],[tanggal_checkout]],Table4[tanggal_checkout],Table4[id_checkout])</f>
        <v>CO 0574</v>
      </c>
      <c r="E2557" t="s">
        <v>11263</v>
      </c>
      <c r="F2557" s="8">
        <v>0.84513888888888888</v>
      </c>
      <c r="G2557" t="str">
        <f>_xlfn.XLOOKUP(Table2[[#This Row],[nama_tamu]],Table10[nama_tamu],Table10[id_tamu])</f>
        <v>CUS 3831</v>
      </c>
      <c r="H2557" t="s">
        <v>6835</v>
      </c>
      <c r="I2557" t="str">
        <f>_xlfn.XLOOKUP(Table2[[#This Row],[tipe_kamar]],Table12[tipe_kamar],Table12[id_kamar])</f>
        <v>KMR 002</v>
      </c>
      <c r="J2557" t="s">
        <v>82</v>
      </c>
      <c r="K2557">
        <v>5</v>
      </c>
      <c r="L2557">
        <v>351000</v>
      </c>
      <c r="M2557">
        <v>1755000</v>
      </c>
      <c r="N2557" t="str">
        <f>_xlfn.XLOOKUP(Table2[[#This Row],[metode_pembayaran]],Table11[metode_pembayaran],Table11[id_pembayaran])</f>
        <v>MP 01</v>
      </c>
      <c r="O2557" t="s">
        <v>24</v>
      </c>
      <c r="P2557" t="str">
        <f>_xlfn.XLOOKUP(Table2[[#This Row],[status_reservasi]],'Dim Status Reservasi'!$B$2:$B$5,'Dim Status Reservasi'!$A$2:$A$5)</f>
        <v>ST 003</v>
      </c>
      <c r="Q2557" t="s">
        <v>37</v>
      </c>
      <c r="R2557" t="str">
        <f>_xlfn.XLOOKUP(Table2[[#This Row],[kota_hotel]],'Dim Kota Hotel'!$B$2:$B$21,'Dim Kota Hotel'!$A$2:$A$21)</f>
        <v>LOK 017</v>
      </c>
      <c r="S2557" t="s">
        <v>84</v>
      </c>
    </row>
    <row r="2558" spans="1:19" x14ac:dyDescent="0.25">
      <c r="A2558" t="s">
        <v>6836</v>
      </c>
      <c r="B2558" t="str">
        <f>_xlfn.XLOOKUP(Table2[[#This Row],[tanggal_checkin]],Table6[tanggal_checkin],Table6[id_checkin])</f>
        <v>CI 0746</v>
      </c>
      <c r="C2558" t="s">
        <v>11103</v>
      </c>
      <c r="D2558" t="str">
        <f>_xlfn.XLOOKUP(Table2[[#This Row],[tanggal_checkout]],Table4[tanggal_checkout],Table4[id_checkout])</f>
        <v>CO 0751</v>
      </c>
      <c r="E2558" t="s">
        <v>10980</v>
      </c>
      <c r="F2558" s="8">
        <v>8.6655092592592589E-2</v>
      </c>
      <c r="G2558" t="str">
        <f>_xlfn.XLOOKUP(Table2[[#This Row],[nama_tamu]],Table10[nama_tamu],Table10[id_tamu])</f>
        <v>CUS 3508</v>
      </c>
      <c r="H2558" t="s">
        <v>6837</v>
      </c>
      <c r="I2558" t="str">
        <f>_xlfn.XLOOKUP(Table2[[#This Row],[tipe_kamar]],Table12[tipe_kamar],Table12[id_kamar])</f>
        <v>KMR 002</v>
      </c>
      <c r="J2558" t="s">
        <v>82</v>
      </c>
      <c r="K2558">
        <v>2</v>
      </c>
      <c r="L2558">
        <v>348000</v>
      </c>
      <c r="M2558">
        <v>696000</v>
      </c>
      <c r="N2558" t="str">
        <f>_xlfn.XLOOKUP(Table2[[#This Row],[metode_pembayaran]],Table11[metode_pembayaran],Table11[id_pembayaran])</f>
        <v>MP 06</v>
      </c>
      <c r="O2558" t="s">
        <v>17</v>
      </c>
      <c r="P2558" t="str">
        <f>_xlfn.XLOOKUP(Table2[[#This Row],[status_reservasi]],'Dim Status Reservasi'!$B$2:$B$5,'Dim Status Reservasi'!$A$2:$A$5)</f>
        <v>ST 004</v>
      </c>
      <c r="Q2558" t="s">
        <v>48</v>
      </c>
      <c r="R2558" t="str">
        <f>_xlfn.XLOOKUP(Table2[[#This Row],[kota_hotel]],'Dim Kota Hotel'!$B$2:$B$21,'Dim Kota Hotel'!$A$2:$A$21)</f>
        <v>LOK 017</v>
      </c>
      <c r="S2558" t="s">
        <v>84</v>
      </c>
    </row>
    <row r="2559" spans="1:19" x14ac:dyDescent="0.25">
      <c r="A2559" t="s">
        <v>6838</v>
      </c>
      <c r="B2559" t="str">
        <f>_xlfn.XLOOKUP(Table2[[#This Row],[tanggal_checkin]],Table6[tanggal_checkin],Table6[id_checkin])</f>
        <v>CI 0337</v>
      </c>
      <c r="C2559" t="s">
        <v>10968</v>
      </c>
      <c r="D2559" t="str">
        <f>_xlfn.XLOOKUP(Table2[[#This Row],[tanggal_checkout]],Table4[tanggal_checkout],Table4[id_checkout])</f>
        <v>CO 0341</v>
      </c>
      <c r="E2559" t="s">
        <v>11569</v>
      </c>
      <c r="F2559" s="8">
        <v>0.28282407407407406</v>
      </c>
      <c r="G2559" t="str">
        <f>_xlfn.XLOOKUP(Table2[[#This Row],[nama_tamu]],Table10[nama_tamu],Table10[id_tamu])</f>
        <v>CUS 1396</v>
      </c>
      <c r="H2559" t="s">
        <v>6839</v>
      </c>
      <c r="I2559" t="str">
        <f>_xlfn.XLOOKUP(Table2[[#This Row],[tipe_kamar]],Table12[tipe_kamar],Table12[id_kamar])</f>
        <v>KMR 001</v>
      </c>
      <c r="J2559" t="s">
        <v>23</v>
      </c>
      <c r="K2559">
        <v>5</v>
      </c>
      <c r="L2559">
        <v>627000</v>
      </c>
      <c r="M2559">
        <v>3135000</v>
      </c>
      <c r="N2559" t="str">
        <f>_xlfn.XLOOKUP(Table2[[#This Row],[metode_pembayaran]],Table11[metode_pembayaran],Table11[id_pembayaran])</f>
        <v>MP 01</v>
      </c>
      <c r="O2559" t="s">
        <v>24</v>
      </c>
      <c r="P2559" t="str">
        <f>_xlfn.XLOOKUP(Table2[[#This Row],[status_reservasi]],'Dim Status Reservasi'!$B$2:$B$5,'Dim Status Reservasi'!$A$2:$A$5)</f>
        <v>ST 002</v>
      </c>
      <c r="Q2559" t="s">
        <v>124</v>
      </c>
      <c r="R2559" t="str">
        <f>_xlfn.XLOOKUP(Table2[[#This Row],[kota_hotel]],'Dim Kota Hotel'!$B$2:$B$21,'Dim Kota Hotel'!$A$2:$A$21)</f>
        <v>LOK 012</v>
      </c>
      <c r="S2559" t="s">
        <v>25</v>
      </c>
    </row>
    <row r="2560" spans="1:19" x14ac:dyDescent="0.25">
      <c r="A2560" t="s">
        <v>6840</v>
      </c>
      <c r="B2560" t="str">
        <f>_xlfn.XLOOKUP(Table2[[#This Row],[tanggal_checkin]],Table6[tanggal_checkin],Table6[id_checkin])</f>
        <v>CI 0927</v>
      </c>
      <c r="C2560" t="s">
        <v>11437</v>
      </c>
      <c r="D2560" t="str">
        <f>_xlfn.XLOOKUP(Table2[[#This Row],[tanggal_checkout]],Table4[tanggal_checkout],Table4[id_checkout])</f>
        <v>CO 0934</v>
      </c>
      <c r="E2560" t="s">
        <v>11660</v>
      </c>
      <c r="F2560" s="8">
        <v>0.90489583333333334</v>
      </c>
      <c r="G2560" t="str">
        <f>_xlfn.XLOOKUP(Table2[[#This Row],[nama_tamu]],Table10[nama_tamu],Table10[id_tamu])</f>
        <v>CUS 0010</v>
      </c>
      <c r="H2560" t="s">
        <v>6842</v>
      </c>
      <c r="I2560" t="str">
        <f>_xlfn.XLOOKUP(Table2[[#This Row],[tipe_kamar]],Table12[tipe_kamar],Table12[id_kamar])</f>
        <v>KMR 004</v>
      </c>
      <c r="J2560" t="s">
        <v>47</v>
      </c>
      <c r="K2560">
        <v>5</v>
      </c>
      <c r="L2560">
        <v>461000</v>
      </c>
      <c r="M2560">
        <v>2305000</v>
      </c>
      <c r="N2560" t="str">
        <f>_xlfn.XLOOKUP(Table2[[#This Row],[metode_pembayaran]],Table11[metode_pembayaran],Table11[id_pembayaran])</f>
        <v>MP 04</v>
      </c>
      <c r="O2560" t="s">
        <v>53</v>
      </c>
      <c r="P2560" t="str">
        <f>_xlfn.XLOOKUP(Table2[[#This Row],[status_reservasi]],'Dim Status Reservasi'!$B$2:$B$5,'Dim Status Reservasi'!$A$2:$A$5)</f>
        <v>ST 004</v>
      </c>
      <c r="Q2560" t="s">
        <v>48</v>
      </c>
      <c r="R2560" t="str">
        <f>_xlfn.XLOOKUP(Table2[[#This Row],[kota_hotel]],'Dim Kota Hotel'!$B$2:$B$21,'Dim Kota Hotel'!$A$2:$A$21)</f>
        <v>LOK 004</v>
      </c>
      <c r="S2560" t="s">
        <v>49</v>
      </c>
    </row>
    <row r="2561" spans="1:19" x14ac:dyDescent="0.25">
      <c r="A2561" t="s">
        <v>6843</v>
      </c>
      <c r="B2561" t="str">
        <f>_xlfn.XLOOKUP(Table2[[#This Row],[tanggal_checkin]],Table6[tanggal_checkin],Table6[id_checkin])</f>
        <v>CI 1065</v>
      </c>
      <c r="C2561" t="s">
        <v>11460</v>
      </c>
      <c r="D2561" t="str">
        <f>_xlfn.XLOOKUP(Table2[[#This Row],[tanggal_checkout]],Table4[tanggal_checkout],Table4[id_checkout])</f>
        <v>CO 1075</v>
      </c>
      <c r="E2561" t="s">
        <v>11635</v>
      </c>
      <c r="F2561" s="8">
        <v>0.22131944444444446</v>
      </c>
      <c r="G2561" t="str">
        <f>_xlfn.XLOOKUP(Table2[[#This Row],[nama_tamu]],Table10[nama_tamu],Table10[id_tamu])</f>
        <v>CUS 3521</v>
      </c>
      <c r="H2561" t="s">
        <v>6844</v>
      </c>
      <c r="I2561" t="str">
        <f>_xlfn.XLOOKUP(Table2[[#This Row],[tipe_kamar]],Table12[tipe_kamar],Table12[id_kamar])</f>
        <v>KMR 002</v>
      </c>
      <c r="J2561" t="s">
        <v>82</v>
      </c>
      <c r="K2561">
        <v>8</v>
      </c>
      <c r="L2561">
        <v>316000</v>
      </c>
      <c r="M2561">
        <v>2528000</v>
      </c>
      <c r="N2561" t="str">
        <f>_xlfn.XLOOKUP(Table2[[#This Row],[metode_pembayaran]],Table11[metode_pembayaran],Table11[id_pembayaran])</f>
        <v>MP 03</v>
      </c>
      <c r="O2561" t="s">
        <v>36</v>
      </c>
      <c r="P2561" t="str">
        <f>_xlfn.XLOOKUP(Table2[[#This Row],[status_reservasi]],'Dim Status Reservasi'!$B$2:$B$5,'Dim Status Reservasi'!$A$2:$A$5)</f>
        <v>ST 004</v>
      </c>
      <c r="Q2561" t="s">
        <v>48</v>
      </c>
      <c r="R2561" t="str">
        <f>_xlfn.XLOOKUP(Table2[[#This Row],[kota_hotel]],'Dim Kota Hotel'!$B$2:$B$21,'Dim Kota Hotel'!$A$2:$A$21)</f>
        <v>LOK 006</v>
      </c>
      <c r="S2561" t="s">
        <v>129</v>
      </c>
    </row>
    <row r="2562" spans="1:19" x14ac:dyDescent="0.25">
      <c r="A2562" t="s">
        <v>6845</v>
      </c>
      <c r="B2562" t="str">
        <f>_xlfn.XLOOKUP(Table2[[#This Row],[tanggal_checkin]],Table6[tanggal_checkin],Table6[id_checkin])</f>
        <v>CI 0672</v>
      </c>
      <c r="C2562" t="s">
        <v>11234</v>
      </c>
      <c r="D2562" t="str">
        <f>_xlfn.XLOOKUP(Table2[[#This Row],[tanggal_checkout]],Table4[tanggal_checkout],Table4[id_checkout])</f>
        <v>CO 0676</v>
      </c>
      <c r="E2562" t="s">
        <v>11504</v>
      </c>
      <c r="F2562" s="8">
        <v>0.37799768518518517</v>
      </c>
      <c r="G2562" t="str">
        <f>_xlfn.XLOOKUP(Table2[[#This Row],[nama_tamu]],Table10[nama_tamu],Table10[id_tamu])</f>
        <v>CUS 0135</v>
      </c>
      <c r="H2562" t="s">
        <v>6846</v>
      </c>
      <c r="I2562" t="str">
        <f>_xlfn.XLOOKUP(Table2[[#This Row],[tipe_kamar]],Table12[tipe_kamar],Table12[id_kamar])</f>
        <v>KMR 004</v>
      </c>
      <c r="J2562" t="s">
        <v>47</v>
      </c>
      <c r="K2562">
        <v>3</v>
      </c>
      <c r="L2562">
        <v>465000</v>
      </c>
      <c r="M2562">
        <v>1395000</v>
      </c>
      <c r="N2562" t="str">
        <f>_xlfn.XLOOKUP(Table2[[#This Row],[metode_pembayaran]],Table11[metode_pembayaran],Table11[id_pembayaran])</f>
        <v>MP 06</v>
      </c>
      <c r="O2562" t="s">
        <v>17</v>
      </c>
      <c r="P2562" t="str">
        <f>_xlfn.XLOOKUP(Table2[[#This Row],[status_reservasi]],'Dim Status Reservasi'!$B$2:$B$5,'Dim Status Reservasi'!$A$2:$A$5)</f>
        <v>ST 002</v>
      </c>
      <c r="Q2562" t="s">
        <v>124</v>
      </c>
      <c r="R2562" t="str">
        <f>_xlfn.XLOOKUP(Table2[[#This Row],[kota_hotel]],'Dim Kota Hotel'!$B$2:$B$21,'Dim Kota Hotel'!$A$2:$A$21)</f>
        <v>LOK 006</v>
      </c>
      <c r="S2562" t="s">
        <v>129</v>
      </c>
    </row>
    <row r="2563" spans="1:19" x14ac:dyDescent="0.25">
      <c r="A2563" t="s">
        <v>6847</v>
      </c>
      <c r="B2563" t="str">
        <f>_xlfn.XLOOKUP(Table2[[#This Row],[tanggal_checkin]],Table6[tanggal_checkin],Table6[id_checkin])</f>
        <v>CI 0063</v>
      </c>
      <c r="C2563" t="s">
        <v>11243</v>
      </c>
      <c r="D2563" t="str">
        <f>_xlfn.XLOOKUP(Table2[[#This Row],[tanggal_checkout]],Table4[tanggal_checkout],Table4[id_checkout])</f>
        <v>CO 0072</v>
      </c>
      <c r="E2563" t="s">
        <v>11092</v>
      </c>
      <c r="F2563" s="8">
        <v>0.99563657407407402</v>
      </c>
      <c r="G2563" t="str">
        <f>_xlfn.XLOOKUP(Table2[[#This Row],[nama_tamu]],Table10[nama_tamu],Table10[id_tamu])</f>
        <v>CUS 2383</v>
      </c>
      <c r="H2563" t="s">
        <v>6849</v>
      </c>
      <c r="I2563" t="str">
        <f>_xlfn.XLOOKUP(Table2[[#This Row],[tipe_kamar]],Table12[tipe_kamar],Table12[id_kamar])</f>
        <v>KMR 002</v>
      </c>
      <c r="J2563" t="s">
        <v>82</v>
      </c>
      <c r="K2563">
        <v>9</v>
      </c>
      <c r="L2563">
        <v>371000</v>
      </c>
      <c r="M2563">
        <v>3339000</v>
      </c>
      <c r="N2563" t="str">
        <f>_xlfn.XLOOKUP(Table2[[#This Row],[metode_pembayaran]],Table11[metode_pembayaran],Table11[id_pembayaran])</f>
        <v>MP 06</v>
      </c>
      <c r="O2563" t="s">
        <v>17</v>
      </c>
      <c r="P2563" t="str">
        <f>_xlfn.XLOOKUP(Table2[[#This Row],[status_reservasi]],'Dim Status Reservasi'!$B$2:$B$5,'Dim Status Reservasi'!$A$2:$A$5)</f>
        <v>ST 003</v>
      </c>
      <c r="Q2563" t="s">
        <v>37</v>
      </c>
      <c r="R2563" t="str">
        <f>_xlfn.XLOOKUP(Table2[[#This Row],[kota_hotel]],'Dim Kota Hotel'!$B$2:$B$21,'Dim Kota Hotel'!$A$2:$A$21)</f>
        <v>LOK 019</v>
      </c>
      <c r="S2563" t="s">
        <v>133</v>
      </c>
    </row>
    <row r="2564" spans="1:19" x14ac:dyDescent="0.25">
      <c r="A2564" t="s">
        <v>6850</v>
      </c>
      <c r="B2564" t="str">
        <f>_xlfn.XLOOKUP(Table2[[#This Row],[tanggal_checkin]],Table6[tanggal_checkin],Table6[id_checkin])</f>
        <v>CI 0331</v>
      </c>
      <c r="C2564" t="s">
        <v>11545</v>
      </c>
      <c r="D2564" t="str">
        <f>_xlfn.XLOOKUP(Table2[[#This Row],[tanggal_checkout]],Table4[tanggal_checkout],Table4[id_checkout])</f>
        <v>CO 0335</v>
      </c>
      <c r="E2564" t="s">
        <v>11886</v>
      </c>
      <c r="F2564" s="8">
        <v>0.75187499999999996</v>
      </c>
      <c r="G2564" t="str">
        <f>_xlfn.XLOOKUP(Table2[[#This Row],[nama_tamu]],Table10[nama_tamu],Table10[id_tamu])</f>
        <v>CUS 0926</v>
      </c>
      <c r="H2564" t="s">
        <v>6851</v>
      </c>
      <c r="I2564" t="str">
        <f>_xlfn.XLOOKUP(Table2[[#This Row],[tipe_kamar]],Table12[tipe_kamar],Table12[id_kamar])</f>
        <v>KMR 004</v>
      </c>
      <c r="J2564" t="s">
        <v>47</v>
      </c>
      <c r="K2564">
        <v>5</v>
      </c>
      <c r="L2564">
        <v>418000</v>
      </c>
      <c r="M2564">
        <v>2090000</v>
      </c>
      <c r="N2564" t="str">
        <f>_xlfn.XLOOKUP(Table2[[#This Row],[metode_pembayaran]],Table11[metode_pembayaran],Table11[id_pembayaran])</f>
        <v>MP 04</v>
      </c>
      <c r="O2564" t="s">
        <v>53</v>
      </c>
      <c r="P2564" t="str">
        <f>_xlfn.XLOOKUP(Table2[[#This Row],[status_reservasi]],'Dim Status Reservasi'!$B$2:$B$5,'Dim Status Reservasi'!$A$2:$A$5)</f>
        <v>ST 004</v>
      </c>
      <c r="Q2564" t="s">
        <v>48</v>
      </c>
      <c r="R2564" t="str">
        <f>_xlfn.XLOOKUP(Table2[[#This Row],[kota_hotel]],'Dim Kota Hotel'!$B$2:$B$21,'Dim Kota Hotel'!$A$2:$A$21)</f>
        <v>LOK 015</v>
      </c>
      <c r="S2564" t="s">
        <v>233</v>
      </c>
    </row>
    <row r="2565" spans="1:19" x14ac:dyDescent="0.25">
      <c r="A2565" t="s">
        <v>6852</v>
      </c>
      <c r="B2565" t="str">
        <f>_xlfn.XLOOKUP(Table2[[#This Row],[tanggal_checkin]],Table6[tanggal_checkin],Table6[id_checkin])</f>
        <v>CI 0601</v>
      </c>
      <c r="C2565" t="s">
        <v>11259</v>
      </c>
      <c r="D2565" t="str">
        <f>_xlfn.XLOOKUP(Table2[[#This Row],[tanggal_checkout]],Table4[tanggal_checkout],Table4[id_checkout])</f>
        <v>CO 0603</v>
      </c>
      <c r="E2565" t="s">
        <v>11583</v>
      </c>
      <c r="F2565" s="8">
        <v>0.58451388888888889</v>
      </c>
      <c r="G2565" t="str">
        <f>_xlfn.XLOOKUP(Table2[[#This Row],[nama_tamu]],Table10[nama_tamu],Table10[id_tamu])</f>
        <v>CUS 2981</v>
      </c>
      <c r="H2565" t="s">
        <v>6854</v>
      </c>
      <c r="I2565" t="str">
        <f>_xlfn.XLOOKUP(Table2[[#This Row],[tipe_kamar]],Table12[tipe_kamar],Table12[id_kamar])</f>
        <v>KMR 001</v>
      </c>
      <c r="J2565" t="s">
        <v>23</v>
      </c>
      <c r="K2565">
        <v>2</v>
      </c>
      <c r="L2565">
        <v>598000</v>
      </c>
      <c r="M2565">
        <v>1196000</v>
      </c>
      <c r="N2565" t="str">
        <f>_xlfn.XLOOKUP(Table2[[#This Row],[metode_pembayaran]],Table11[metode_pembayaran],Table11[id_pembayaran])</f>
        <v>MP 03</v>
      </c>
      <c r="O2565" t="s">
        <v>36</v>
      </c>
      <c r="P2565" t="str">
        <f>_xlfn.XLOOKUP(Table2[[#This Row],[status_reservasi]],'Dim Status Reservasi'!$B$2:$B$5,'Dim Status Reservasi'!$A$2:$A$5)</f>
        <v>ST 003</v>
      </c>
      <c r="Q2565" t="s">
        <v>37</v>
      </c>
      <c r="R2565" t="str">
        <f>_xlfn.XLOOKUP(Table2[[#This Row],[kota_hotel]],'Dim Kota Hotel'!$B$2:$B$21,'Dim Kota Hotel'!$A$2:$A$21)</f>
        <v>LOK 011</v>
      </c>
      <c r="S2565" t="s">
        <v>38</v>
      </c>
    </row>
    <row r="2566" spans="1:19" x14ac:dyDescent="0.25">
      <c r="A2566" t="s">
        <v>6855</v>
      </c>
      <c r="B2566" t="str">
        <f>_xlfn.XLOOKUP(Table2[[#This Row],[tanggal_checkin]],Table6[tanggal_checkin],Table6[id_checkin])</f>
        <v>CI 0006</v>
      </c>
      <c r="C2566" t="s">
        <v>11677</v>
      </c>
      <c r="D2566" t="str">
        <f>_xlfn.XLOOKUP(Table2[[#This Row],[tanggal_checkout]],Table4[tanggal_checkout],Table4[id_checkout])</f>
        <v>CO 0012</v>
      </c>
      <c r="E2566" t="s">
        <v>11084</v>
      </c>
      <c r="F2566" s="8">
        <v>0.51557870370370373</v>
      </c>
      <c r="G2566" t="str">
        <f>_xlfn.XLOOKUP(Table2[[#This Row],[nama_tamu]],Table10[nama_tamu],Table10[id_tamu])</f>
        <v>CUS 3638</v>
      </c>
      <c r="H2566" t="s">
        <v>6857</v>
      </c>
      <c r="I2566" t="str">
        <f>_xlfn.XLOOKUP(Table2[[#This Row],[tipe_kamar]],Table12[tipe_kamar],Table12[id_kamar])</f>
        <v>KMR 003</v>
      </c>
      <c r="J2566" t="s">
        <v>64</v>
      </c>
      <c r="K2566">
        <v>7</v>
      </c>
      <c r="L2566">
        <v>1133000</v>
      </c>
      <c r="M2566">
        <v>7931000</v>
      </c>
      <c r="N2566" t="str">
        <f>_xlfn.XLOOKUP(Table2[[#This Row],[metode_pembayaran]],Table11[metode_pembayaran],Table11[id_pembayaran])</f>
        <v>MP 04</v>
      </c>
      <c r="O2566" t="s">
        <v>53</v>
      </c>
      <c r="P2566" t="str">
        <f>_xlfn.XLOOKUP(Table2[[#This Row],[status_reservasi]],'Dim Status Reservasi'!$B$2:$B$5,'Dim Status Reservasi'!$A$2:$A$5)</f>
        <v>ST 003</v>
      </c>
      <c r="Q2566" t="s">
        <v>37</v>
      </c>
      <c r="R2566" t="str">
        <f>_xlfn.XLOOKUP(Table2[[#This Row],[kota_hotel]],'Dim Kota Hotel'!$B$2:$B$21,'Dim Kota Hotel'!$A$2:$A$21)</f>
        <v>LOK 020</v>
      </c>
      <c r="S2566" t="s">
        <v>94</v>
      </c>
    </row>
    <row r="2567" spans="1:19" x14ac:dyDescent="0.25">
      <c r="A2567" t="s">
        <v>6858</v>
      </c>
      <c r="B2567" t="str">
        <f>_xlfn.XLOOKUP(Table2[[#This Row],[tanggal_checkin]],Table6[tanggal_checkin],Table6[id_checkin])</f>
        <v>CI 0269</v>
      </c>
      <c r="C2567" t="s">
        <v>11671</v>
      </c>
      <c r="D2567" t="str">
        <f>_xlfn.XLOOKUP(Table2[[#This Row],[tanggal_checkout]],Table4[tanggal_checkout],Table4[id_checkout])</f>
        <v>CO 0274</v>
      </c>
      <c r="E2567" t="s">
        <v>11949</v>
      </c>
      <c r="F2567" s="8">
        <v>5.2222222222222225E-2</v>
      </c>
      <c r="G2567" t="str">
        <f>_xlfn.XLOOKUP(Table2[[#This Row],[nama_tamu]],Table10[nama_tamu],Table10[id_tamu])</f>
        <v>CUS 0676</v>
      </c>
      <c r="H2567" t="s">
        <v>6860</v>
      </c>
      <c r="I2567" t="str">
        <f>_xlfn.XLOOKUP(Table2[[#This Row],[tipe_kamar]],Table12[tipe_kamar],Table12[id_kamar])</f>
        <v>KMR 001</v>
      </c>
      <c r="J2567" t="s">
        <v>23</v>
      </c>
      <c r="K2567">
        <v>7</v>
      </c>
      <c r="L2567">
        <v>672000</v>
      </c>
      <c r="M2567">
        <v>4704000</v>
      </c>
      <c r="N2567" t="str">
        <f>_xlfn.XLOOKUP(Table2[[#This Row],[metode_pembayaran]],Table11[metode_pembayaran],Table11[id_pembayaran])</f>
        <v>MP 03</v>
      </c>
      <c r="O2567" t="s">
        <v>36</v>
      </c>
      <c r="P2567" t="str">
        <f>_xlfn.XLOOKUP(Table2[[#This Row],[status_reservasi]],'Dim Status Reservasi'!$B$2:$B$5,'Dim Status Reservasi'!$A$2:$A$5)</f>
        <v>ST 003</v>
      </c>
      <c r="Q2567" t="s">
        <v>37</v>
      </c>
      <c r="R2567" t="str">
        <f>_xlfn.XLOOKUP(Table2[[#This Row],[kota_hotel]],'Dim Kota Hotel'!$B$2:$B$21,'Dim Kota Hotel'!$A$2:$A$21)</f>
        <v>LOK 005</v>
      </c>
      <c r="S2567" t="s">
        <v>43</v>
      </c>
    </row>
    <row r="2568" spans="1:19" x14ac:dyDescent="0.25">
      <c r="A2568" t="s">
        <v>6861</v>
      </c>
      <c r="B2568" t="str">
        <f>_xlfn.XLOOKUP(Table2[[#This Row],[tanggal_checkin]],Table6[tanggal_checkin],Table6[id_checkin])</f>
        <v>CI 0223</v>
      </c>
      <c r="C2568" t="s">
        <v>11985</v>
      </c>
      <c r="D2568" t="str">
        <f>_xlfn.XLOOKUP(Table2[[#This Row],[tanggal_checkout]],Table4[tanggal_checkout],Table4[id_checkout])</f>
        <v>CO 0223</v>
      </c>
      <c r="E2568" t="s">
        <v>11188</v>
      </c>
      <c r="F2568" s="8">
        <v>0.43547453703703703</v>
      </c>
      <c r="G2568" t="str">
        <f>_xlfn.XLOOKUP(Table2[[#This Row],[nama_tamu]],Table10[nama_tamu],Table10[id_tamu])</f>
        <v>CUS 3541</v>
      </c>
      <c r="H2568" t="s">
        <v>6862</v>
      </c>
      <c r="I2568" t="str">
        <f>_xlfn.XLOOKUP(Table2[[#This Row],[tipe_kamar]],Table12[tipe_kamar],Table12[id_kamar])</f>
        <v>KMR 003</v>
      </c>
      <c r="J2568" t="s">
        <v>64</v>
      </c>
      <c r="K2568">
        <v>1</v>
      </c>
      <c r="L2568">
        <v>1248000</v>
      </c>
      <c r="M2568">
        <v>1248000</v>
      </c>
      <c r="N2568" t="str">
        <f>_xlfn.XLOOKUP(Table2[[#This Row],[metode_pembayaran]],Table11[metode_pembayaran],Table11[id_pembayaran])</f>
        <v>MP 06</v>
      </c>
      <c r="O2568" t="s">
        <v>17</v>
      </c>
      <c r="P2568" t="str">
        <f>_xlfn.XLOOKUP(Table2[[#This Row],[status_reservasi]],'Dim Status Reservasi'!$B$2:$B$5,'Dim Status Reservasi'!$A$2:$A$5)</f>
        <v>ST 004</v>
      </c>
      <c r="Q2568" t="s">
        <v>48</v>
      </c>
      <c r="R2568" t="str">
        <f>_xlfn.XLOOKUP(Table2[[#This Row],[kota_hotel]],'Dim Kota Hotel'!$B$2:$B$21,'Dim Kota Hotel'!$A$2:$A$21)</f>
        <v>LOK 019</v>
      </c>
      <c r="S2568" t="s">
        <v>133</v>
      </c>
    </row>
    <row r="2569" spans="1:19" x14ac:dyDescent="0.25">
      <c r="A2569" t="s">
        <v>6863</v>
      </c>
      <c r="B2569" t="str">
        <f>_xlfn.XLOOKUP(Table2[[#This Row],[tanggal_checkin]],Table6[tanggal_checkin],Table6[id_checkin])</f>
        <v>CI 0290</v>
      </c>
      <c r="C2569" t="s">
        <v>11233</v>
      </c>
      <c r="D2569" t="str">
        <f>_xlfn.XLOOKUP(Table2[[#This Row],[tanggal_checkout]],Table4[tanggal_checkout],Table4[id_checkout])</f>
        <v>CO 0291</v>
      </c>
      <c r="E2569" t="s">
        <v>11732</v>
      </c>
      <c r="F2569" s="8">
        <v>0.61880787037037033</v>
      </c>
      <c r="G2569" t="str">
        <f>_xlfn.XLOOKUP(Table2[[#This Row],[nama_tamu]],Table10[nama_tamu],Table10[id_tamu])</f>
        <v>CUS 2702</v>
      </c>
      <c r="H2569" t="s">
        <v>6865</v>
      </c>
      <c r="I2569" t="str">
        <f>_xlfn.XLOOKUP(Table2[[#This Row],[tipe_kamar]],Table12[tipe_kamar],Table12[id_kamar])</f>
        <v>KMR 002</v>
      </c>
      <c r="J2569" t="s">
        <v>82</v>
      </c>
      <c r="K2569">
        <v>3</v>
      </c>
      <c r="L2569">
        <v>380000</v>
      </c>
      <c r="M2569">
        <v>1140000</v>
      </c>
      <c r="N2569" t="str">
        <f>_xlfn.XLOOKUP(Table2[[#This Row],[metode_pembayaran]],Table11[metode_pembayaran],Table11[id_pembayaran])</f>
        <v>MP 06</v>
      </c>
      <c r="O2569" t="s">
        <v>17</v>
      </c>
      <c r="P2569" t="str">
        <f>_xlfn.XLOOKUP(Table2[[#This Row],[status_reservasi]],'Dim Status Reservasi'!$B$2:$B$5,'Dim Status Reservasi'!$A$2:$A$5)</f>
        <v>ST 001</v>
      </c>
      <c r="Q2569" t="s">
        <v>214</v>
      </c>
      <c r="R2569" t="str">
        <f>_xlfn.XLOOKUP(Table2[[#This Row],[kota_hotel]],'Dim Kota Hotel'!$B$2:$B$21,'Dim Kota Hotel'!$A$2:$A$21)</f>
        <v>LOK 020</v>
      </c>
      <c r="S2569" t="s">
        <v>94</v>
      </c>
    </row>
    <row r="2570" spans="1:19" x14ac:dyDescent="0.25">
      <c r="A2570" t="s">
        <v>6866</v>
      </c>
      <c r="B2570" t="str">
        <f>_xlfn.XLOOKUP(Table2[[#This Row],[tanggal_checkin]],Table6[tanggal_checkin],Table6[id_checkin])</f>
        <v>CI 0225</v>
      </c>
      <c r="C2570" t="s">
        <v>11767</v>
      </c>
      <c r="D2570" t="str">
        <f>_xlfn.XLOOKUP(Table2[[#This Row],[tanggal_checkout]],Table4[tanggal_checkout],Table4[id_checkout])</f>
        <v>CO 0226</v>
      </c>
      <c r="E2570" t="s">
        <v>11824</v>
      </c>
      <c r="F2570" s="8">
        <v>0.25871527777777775</v>
      </c>
      <c r="G2570" t="str">
        <f>_xlfn.XLOOKUP(Table2[[#This Row],[nama_tamu]],Table10[nama_tamu],Table10[id_tamu])</f>
        <v>CUS 4174</v>
      </c>
      <c r="H2570" t="s">
        <v>6867</v>
      </c>
      <c r="I2570" t="str">
        <f>_xlfn.XLOOKUP(Table2[[#This Row],[tipe_kamar]],Table12[tipe_kamar],Table12[id_kamar])</f>
        <v>KMR 002</v>
      </c>
      <c r="J2570" t="s">
        <v>82</v>
      </c>
      <c r="K2570">
        <v>2</v>
      </c>
      <c r="L2570">
        <v>364000</v>
      </c>
      <c r="M2570">
        <v>728000</v>
      </c>
      <c r="N2570" t="str">
        <f>_xlfn.XLOOKUP(Table2[[#This Row],[metode_pembayaran]],Table11[metode_pembayaran],Table11[id_pembayaran])</f>
        <v>MP 02</v>
      </c>
      <c r="O2570" t="s">
        <v>30</v>
      </c>
      <c r="P2570" t="str">
        <f>_xlfn.XLOOKUP(Table2[[#This Row],[status_reservasi]],'Dim Status Reservasi'!$B$2:$B$5,'Dim Status Reservasi'!$A$2:$A$5)</f>
        <v>ST 002</v>
      </c>
      <c r="Q2570" t="s">
        <v>124</v>
      </c>
      <c r="R2570" t="str">
        <f>_xlfn.XLOOKUP(Table2[[#This Row],[kota_hotel]],'Dim Kota Hotel'!$B$2:$B$21,'Dim Kota Hotel'!$A$2:$A$21)</f>
        <v>LOK 012</v>
      </c>
      <c r="S2570" t="s">
        <v>25</v>
      </c>
    </row>
    <row r="2571" spans="1:19" x14ac:dyDescent="0.25">
      <c r="A2571" t="s">
        <v>6868</v>
      </c>
      <c r="B2571" t="str">
        <f>_xlfn.XLOOKUP(Table2[[#This Row],[tanggal_checkin]],Table6[tanggal_checkin],Table6[id_checkin])</f>
        <v>CI 0665</v>
      </c>
      <c r="C2571" t="s">
        <v>11436</v>
      </c>
      <c r="D2571" t="str">
        <f>_xlfn.XLOOKUP(Table2[[#This Row],[tanggal_checkout]],Table4[tanggal_checkout],Table4[id_checkout])</f>
        <v>CO 0674</v>
      </c>
      <c r="E2571" t="s">
        <v>10960</v>
      </c>
      <c r="F2571" s="8">
        <v>0.41195601851851854</v>
      </c>
      <c r="G2571" t="str">
        <f>_xlfn.XLOOKUP(Table2[[#This Row],[nama_tamu]],Table10[nama_tamu],Table10[id_tamu])</f>
        <v>CUS 2746</v>
      </c>
      <c r="H2571" t="s">
        <v>6870</v>
      </c>
      <c r="I2571" t="str">
        <f>_xlfn.XLOOKUP(Table2[[#This Row],[tipe_kamar]],Table12[tipe_kamar],Table12[id_kamar])</f>
        <v>KMR 001</v>
      </c>
      <c r="J2571" t="s">
        <v>23</v>
      </c>
      <c r="K2571">
        <v>9</v>
      </c>
      <c r="L2571">
        <v>611000</v>
      </c>
      <c r="M2571">
        <v>5499000</v>
      </c>
      <c r="N2571" t="str">
        <f>_xlfn.XLOOKUP(Table2[[#This Row],[metode_pembayaran]],Table11[metode_pembayaran],Table11[id_pembayaran])</f>
        <v>MP 06</v>
      </c>
      <c r="O2571" t="s">
        <v>17</v>
      </c>
      <c r="P2571" t="str">
        <f>_xlfn.XLOOKUP(Table2[[#This Row],[status_reservasi]],'Dim Status Reservasi'!$B$2:$B$5,'Dim Status Reservasi'!$A$2:$A$5)</f>
        <v>ST 003</v>
      </c>
      <c r="Q2571" t="s">
        <v>37</v>
      </c>
      <c r="R2571" t="str">
        <f>_xlfn.XLOOKUP(Table2[[#This Row],[kota_hotel]],'Dim Kota Hotel'!$B$2:$B$21,'Dim Kota Hotel'!$A$2:$A$21)</f>
        <v>LOK 006</v>
      </c>
      <c r="S2571" t="s">
        <v>129</v>
      </c>
    </row>
    <row r="2572" spans="1:19" x14ac:dyDescent="0.25">
      <c r="A2572" t="s">
        <v>6871</v>
      </c>
      <c r="B2572" t="str">
        <f>_xlfn.XLOOKUP(Table2[[#This Row],[tanggal_checkin]],Table6[tanggal_checkin],Table6[id_checkin])</f>
        <v>CI 0149</v>
      </c>
      <c r="C2572" t="s">
        <v>11641</v>
      </c>
      <c r="D2572" t="str">
        <f>_xlfn.XLOOKUP(Table2[[#This Row],[tanggal_checkout]],Table4[tanggal_checkout],Table4[id_checkout])</f>
        <v>CO 0152</v>
      </c>
      <c r="E2572" t="s">
        <v>11430</v>
      </c>
      <c r="F2572" s="8">
        <v>0.12796296296296297</v>
      </c>
      <c r="G2572" t="str">
        <f>_xlfn.XLOOKUP(Table2[[#This Row],[nama_tamu]],Table10[nama_tamu],Table10[id_tamu])</f>
        <v>CUS 3517</v>
      </c>
      <c r="H2572" t="s">
        <v>6872</v>
      </c>
      <c r="I2572" t="str">
        <f>_xlfn.XLOOKUP(Table2[[#This Row],[tipe_kamar]],Table12[tipe_kamar],Table12[id_kamar])</f>
        <v>KMR 002</v>
      </c>
      <c r="J2572" t="s">
        <v>82</v>
      </c>
      <c r="K2572">
        <v>3</v>
      </c>
      <c r="L2572">
        <v>368000</v>
      </c>
      <c r="M2572">
        <v>1104000</v>
      </c>
      <c r="N2572" t="str">
        <f>_xlfn.XLOOKUP(Table2[[#This Row],[metode_pembayaran]],Table11[metode_pembayaran],Table11[id_pembayaran])</f>
        <v>MP 06</v>
      </c>
      <c r="O2572" t="s">
        <v>17</v>
      </c>
      <c r="P2572" t="str">
        <f>_xlfn.XLOOKUP(Table2[[#This Row],[status_reservasi]],'Dim Status Reservasi'!$B$2:$B$5,'Dim Status Reservasi'!$A$2:$A$5)</f>
        <v>ST 003</v>
      </c>
      <c r="Q2572" t="s">
        <v>37</v>
      </c>
      <c r="R2572" t="str">
        <f>_xlfn.XLOOKUP(Table2[[#This Row],[kota_hotel]],'Dim Kota Hotel'!$B$2:$B$21,'Dim Kota Hotel'!$A$2:$A$21)</f>
        <v>LOK 010</v>
      </c>
      <c r="S2572" t="s">
        <v>226</v>
      </c>
    </row>
    <row r="2573" spans="1:19" x14ac:dyDescent="0.25">
      <c r="A2573" t="s">
        <v>6873</v>
      </c>
      <c r="B2573" t="str">
        <f>_xlfn.XLOOKUP(Table2[[#This Row],[tanggal_checkin]],Table6[tanggal_checkin],Table6[id_checkin])</f>
        <v>CI 0346</v>
      </c>
      <c r="C2573" t="s">
        <v>11389</v>
      </c>
      <c r="D2573" t="str">
        <f>_xlfn.XLOOKUP(Table2[[#This Row],[tanggal_checkout]],Table4[tanggal_checkout],Table4[id_checkout])</f>
        <v>CO 0351</v>
      </c>
      <c r="E2573" t="s">
        <v>11998</v>
      </c>
      <c r="F2573" s="8">
        <v>0.50567129629629626</v>
      </c>
      <c r="G2573" t="str">
        <f>_xlfn.XLOOKUP(Table2[[#This Row],[nama_tamu]],Table10[nama_tamu],Table10[id_tamu])</f>
        <v>CUS 3050</v>
      </c>
      <c r="H2573" t="s">
        <v>6875</v>
      </c>
      <c r="I2573" t="str">
        <f>_xlfn.XLOOKUP(Table2[[#This Row],[tipe_kamar]],Table12[tipe_kamar],Table12[id_kamar])</f>
        <v>KMR 002</v>
      </c>
      <c r="J2573" t="s">
        <v>82</v>
      </c>
      <c r="K2573">
        <v>6</v>
      </c>
      <c r="L2573">
        <v>347000</v>
      </c>
      <c r="M2573">
        <v>2082000</v>
      </c>
      <c r="N2573" t="str">
        <f>_xlfn.XLOOKUP(Table2[[#This Row],[metode_pembayaran]],Table11[metode_pembayaran],Table11[id_pembayaran])</f>
        <v>MP 01</v>
      </c>
      <c r="O2573" t="s">
        <v>24</v>
      </c>
      <c r="P2573" t="str">
        <f>_xlfn.XLOOKUP(Table2[[#This Row],[status_reservasi]],'Dim Status Reservasi'!$B$2:$B$5,'Dim Status Reservasi'!$A$2:$A$5)</f>
        <v>ST 003</v>
      </c>
      <c r="Q2573" t="s">
        <v>37</v>
      </c>
      <c r="R2573" t="str">
        <f>_xlfn.XLOOKUP(Table2[[#This Row],[kota_hotel]],'Dim Kota Hotel'!$B$2:$B$21,'Dim Kota Hotel'!$A$2:$A$21)</f>
        <v>LOK 007</v>
      </c>
      <c r="S2573" t="s">
        <v>145</v>
      </c>
    </row>
    <row r="2574" spans="1:19" x14ac:dyDescent="0.25">
      <c r="A2574" t="s">
        <v>6876</v>
      </c>
      <c r="B2574" t="str">
        <f>_xlfn.XLOOKUP(Table2[[#This Row],[tanggal_checkin]],Table6[tanggal_checkin],Table6[id_checkin])</f>
        <v>CI 1031</v>
      </c>
      <c r="C2574" t="s">
        <v>11387</v>
      </c>
      <c r="D2574" t="str">
        <f>_xlfn.XLOOKUP(Table2[[#This Row],[tanggal_checkout]],Table4[tanggal_checkout],Table4[id_checkout])</f>
        <v>CO 1043</v>
      </c>
      <c r="E2574" t="s">
        <v>12007</v>
      </c>
      <c r="F2574" s="8">
        <v>5.4837962962962963E-2</v>
      </c>
      <c r="G2574" t="str">
        <f>_xlfn.XLOOKUP(Table2[[#This Row],[nama_tamu]],Table10[nama_tamu],Table10[id_tamu])</f>
        <v>CUS 0016</v>
      </c>
      <c r="H2574" t="s">
        <v>6878</v>
      </c>
      <c r="I2574" t="str">
        <f>_xlfn.XLOOKUP(Table2[[#This Row],[tipe_kamar]],Table12[tipe_kamar],Table12[id_kamar])</f>
        <v>KMR 001</v>
      </c>
      <c r="J2574" t="s">
        <v>23</v>
      </c>
      <c r="K2574">
        <v>9</v>
      </c>
      <c r="L2574">
        <v>678000</v>
      </c>
      <c r="M2574">
        <v>6102000</v>
      </c>
      <c r="N2574" t="str">
        <f>_xlfn.XLOOKUP(Table2[[#This Row],[metode_pembayaran]],Table11[metode_pembayaran],Table11[id_pembayaran])</f>
        <v>MP 05</v>
      </c>
      <c r="O2574" t="s">
        <v>72</v>
      </c>
      <c r="P2574" t="str">
        <f>_xlfn.XLOOKUP(Table2[[#This Row],[status_reservasi]],'Dim Status Reservasi'!$B$2:$B$5,'Dim Status Reservasi'!$A$2:$A$5)</f>
        <v>ST 002</v>
      </c>
      <c r="Q2574" t="s">
        <v>124</v>
      </c>
      <c r="R2574" t="str">
        <f>_xlfn.XLOOKUP(Table2[[#This Row],[kota_hotel]],'Dim Kota Hotel'!$B$2:$B$21,'Dim Kota Hotel'!$A$2:$A$21)</f>
        <v>LOK 014</v>
      </c>
      <c r="S2574" t="s">
        <v>222</v>
      </c>
    </row>
    <row r="2575" spans="1:19" x14ac:dyDescent="0.25">
      <c r="A2575" t="s">
        <v>6879</v>
      </c>
      <c r="B2575" t="str">
        <f>_xlfn.XLOOKUP(Table2[[#This Row],[tanggal_checkin]],Table6[tanggal_checkin],Table6[id_checkin])</f>
        <v>CI 0518</v>
      </c>
      <c r="C2575" t="s">
        <v>11580</v>
      </c>
      <c r="D2575" t="str">
        <f>_xlfn.XLOOKUP(Table2[[#This Row],[tanggal_checkout]],Table4[tanggal_checkout],Table4[id_checkout])</f>
        <v>CO 0526</v>
      </c>
      <c r="E2575" t="s">
        <v>12009</v>
      </c>
      <c r="F2575" s="8">
        <v>0.24678240740740739</v>
      </c>
      <c r="G2575" t="str">
        <f>_xlfn.XLOOKUP(Table2[[#This Row],[nama_tamu]],Table10[nama_tamu],Table10[id_tamu])</f>
        <v>CUS 4144</v>
      </c>
      <c r="H2575" t="s">
        <v>6881</v>
      </c>
      <c r="I2575" t="str">
        <f>_xlfn.XLOOKUP(Table2[[#This Row],[tipe_kamar]],Table12[tipe_kamar],Table12[id_kamar])</f>
        <v>KMR 002</v>
      </c>
      <c r="J2575" t="s">
        <v>82</v>
      </c>
      <c r="K2575">
        <v>7</v>
      </c>
      <c r="L2575">
        <v>349000</v>
      </c>
      <c r="M2575">
        <v>2443000</v>
      </c>
      <c r="N2575" t="str">
        <f>_xlfn.XLOOKUP(Table2[[#This Row],[metode_pembayaran]],Table11[metode_pembayaran],Table11[id_pembayaran])</f>
        <v>MP 02</v>
      </c>
      <c r="O2575" t="s">
        <v>30</v>
      </c>
      <c r="P2575" t="str">
        <f>_xlfn.XLOOKUP(Table2[[#This Row],[status_reservasi]],'Dim Status Reservasi'!$B$2:$B$5,'Dim Status Reservasi'!$A$2:$A$5)</f>
        <v>ST 003</v>
      </c>
      <c r="Q2575" t="s">
        <v>37</v>
      </c>
      <c r="R2575" t="str">
        <f>_xlfn.XLOOKUP(Table2[[#This Row],[kota_hotel]],'Dim Kota Hotel'!$B$2:$B$21,'Dim Kota Hotel'!$A$2:$A$21)</f>
        <v>LOK 018</v>
      </c>
      <c r="S2575" t="s">
        <v>102</v>
      </c>
    </row>
    <row r="2576" spans="1:19" x14ac:dyDescent="0.25">
      <c r="A2576" t="s">
        <v>6882</v>
      </c>
      <c r="B2576" t="str">
        <f>_xlfn.XLOOKUP(Table2[[#This Row],[tanggal_checkin]],Table6[tanggal_checkin],Table6[id_checkin])</f>
        <v>CI 0730</v>
      </c>
      <c r="C2576" t="s">
        <v>11743</v>
      </c>
      <c r="D2576" t="str">
        <f>_xlfn.XLOOKUP(Table2[[#This Row],[tanggal_checkout]],Table4[tanggal_checkout],Table4[id_checkout])</f>
        <v>CO 0739</v>
      </c>
      <c r="E2576" t="s">
        <v>11029</v>
      </c>
      <c r="F2576" s="8">
        <v>0.29317129629629629</v>
      </c>
      <c r="G2576" t="str">
        <f>_xlfn.XLOOKUP(Table2[[#This Row],[nama_tamu]],Table10[nama_tamu],Table10[id_tamu])</f>
        <v>CUS 2117</v>
      </c>
      <c r="H2576" t="s">
        <v>6884</v>
      </c>
      <c r="I2576" t="str">
        <f>_xlfn.XLOOKUP(Table2[[#This Row],[tipe_kamar]],Table12[tipe_kamar],Table12[id_kamar])</f>
        <v>KMR 001</v>
      </c>
      <c r="J2576" t="s">
        <v>23</v>
      </c>
      <c r="K2576">
        <v>6</v>
      </c>
      <c r="L2576">
        <v>569000</v>
      </c>
      <c r="M2576">
        <v>3414000</v>
      </c>
      <c r="N2576" t="str">
        <f>_xlfn.XLOOKUP(Table2[[#This Row],[metode_pembayaran]],Table11[metode_pembayaran],Table11[id_pembayaran])</f>
        <v>MP 06</v>
      </c>
      <c r="O2576" t="s">
        <v>17</v>
      </c>
      <c r="P2576" t="str">
        <f>_xlfn.XLOOKUP(Table2[[#This Row],[status_reservasi]],'Dim Status Reservasi'!$B$2:$B$5,'Dim Status Reservasi'!$A$2:$A$5)</f>
        <v>ST 004</v>
      </c>
      <c r="Q2576" t="s">
        <v>48</v>
      </c>
      <c r="R2576" t="str">
        <f>_xlfn.XLOOKUP(Table2[[#This Row],[kota_hotel]],'Dim Kota Hotel'!$B$2:$B$21,'Dim Kota Hotel'!$A$2:$A$21)</f>
        <v>LOK 006</v>
      </c>
      <c r="S2576" t="s">
        <v>129</v>
      </c>
    </row>
    <row r="2577" spans="1:19" x14ac:dyDescent="0.25">
      <c r="A2577" t="s">
        <v>6885</v>
      </c>
      <c r="B2577" t="str">
        <f>_xlfn.XLOOKUP(Table2[[#This Row],[tanggal_checkin]],Table6[tanggal_checkin],Table6[id_checkin])</f>
        <v>CI 0176</v>
      </c>
      <c r="C2577" t="s">
        <v>11769</v>
      </c>
      <c r="D2577" t="str">
        <f>_xlfn.XLOOKUP(Table2[[#This Row],[tanggal_checkout]],Table4[tanggal_checkout],Table4[id_checkout])</f>
        <v>CO 0184</v>
      </c>
      <c r="E2577" t="s">
        <v>11997</v>
      </c>
      <c r="F2577" s="8">
        <v>0.86611111111111116</v>
      </c>
      <c r="G2577" t="str">
        <f>_xlfn.XLOOKUP(Table2[[#This Row],[nama_tamu]],Table10[nama_tamu],Table10[id_tamu])</f>
        <v>CUS 0423</v>
      </c>
      <c r="H2577" t="s">
        <v>6887</v>
      </c>
      <c r="I2577" t="str">
        <f>_xlfn.XLOOKUP(Table2[[#This Row],[tipe_kamar]],Table12[tipe_kamar],Table12[id_kamar])</f>
        <v>KMR 004</v>
      </c>
      <c r="J2577" t="s">
        <v>47</v>
      </c>
      <c r="K2577">
        <v>7</v>
      </c>
      <c r="L2577">
        <v>423000</v>
      </c>
      <c r="M2577">
        <v>2961000</v>
      </c>
      <c r="N2577" t="str">
        <f>_xlfn.XLOOKUP(Table2[[#This Row],[metode_pembayaran]],Table11[metode_pembayaran],Table11[id_pembayaran])</f>
        <v>MP 03</v>
      </c>
      <c r="O2577" t="s">
        <v>36</v>
      </c>
      <c r="P2577" t="str">
        <f>_xlfn.XLOOKUP(Table2[[#This Row],[status_reservasi]],'Dim Status Reservasi'!$B$2:$B$5,'Dim Status Reservasi'!$A$2:$A$5)</f>
        <v>ST 004</v>
      </c>
      <c r="Q2577" t="s">
        <v>48</v>
      </c>
      <c r="R2577" t="str">
        <f>_xlfn.XLOOKUP(Table2[[#This Row],[kota_hotel]],'Dim Kota Hotel'!$B$2:$B$21,'Dim Kota Hotel'!$A$2:$A$21)</f>
        <v>LOK 005</v>
      </c>
      <c r="S2577" t="s">
        <v>43</v>
      </c>
    </row>
    <row r="2578" spans="1:19" x14ac:dyDescent="0.25">
      <c r="A2578" t="s">
        <v>6888</v>
      </c>
      <c r="B2578" t="str">
        <f>_xlfn.XLOOKUP(Table2[[#This Row],[tanggal_checkin]],Table6[tanggal_checkin],Table6[id_checkin])</f>
        <v>CI 0336</v>
      </c>
      <c r="C2578" t="s">
        <v>11886</v>
      </c>
      <c r="D2578" t="str">
        <f>_xlfn.XLOOKUP(Table2[[#This Row],[tanggal_checkout]],Table4[tanggal_checkout],Table4[id_checkout])</f>
        <v>CO 0339</v>
      </c>
      <c r="E2578" t="s">
        <v>11178</v>
      </c>
      <c r="F2578" s="8">
        <v>0.53114583333333332</v>
      </c>
      <c r="G2578" t="str">
        <f>_xlfn.XLOOKUP(Table2[[#This Row],[nama_tamu]],Table10[nama_tamu],Table10[id_tamu])</f>
        <v>CUS 3334</v>
      </c>
      <c r="H2578" t="s">
        <v>6889</v>
      </c>
      <c r="I2578" t="str">
        <f>_xlfn.XLOOKUP(Table2[[#This Row],[tipe_kamar]],Table12[tipe_kamar],Table12[id_kamar])</f>
        <v>KMR 003</v>
      </c>
      <c r="J2578" t="s">
        <v>64</v>
      </c>
      <c r="K2578">
        <v>4</v>
      </c>
      <c r="L2578">
        <v>1377000</v>
      </c>
      <c r="M2578">
        <v>5508000</v>
      </c>
      <c r="N2578" t="str">
        <f>_xlfn.XLOOKUP(Table2[[#This Row],[metode_pembayaran]],Table11[metode_pembayaran],Table11[id_pembayaran])</f>
        <v>MP 06</v>
      </c>
      <c r="O2578" t="s">
        <v>17</v>
      </c>
      <c r="P2578" t="str">
        <f>_xlfn.XLOOKUP(Table2[[#This Row],[status_reservasi]],'Dim Status Reservasi'!$B$2:$B$5,'Dim Status Reservasi'!$A$2:$A$5)</f>
        <v>ST 003</v>
      </c>
      <c r="Q2578" t="s">
        <v>37</v>
      </c>
      <c r="R2578" t="str">
        <f>_xlfn.XLOOKUP(Table2[[#This Row],[kota_hotel]],'Dim Kota Hotel'!$B$2:$B$21,'Dim Kota Hotel'!$A$2:$A$21)</f>
        <v>LOK 005</v>
      </c>
      <c r="S2578" t="s">
        <v>43</v>
      </c>
    </row>
    <row r="2579" spans="1:19" x14ac:dyDescent="0.25">
      <c r="A2579" t="s">
        <v>6890</v>
      </c>
      <c r="B2579" t="str">
        <f>_xlfn.XLOOKUP(Table2[[#This Row],[tanggal_checkin]],Table6[tanggal_checkin],Table6[id_checkin])</f>
        <v>CI 0560</v>
      </c>
      <c r="C2579" t="s">
        <v>11247</v>
      </c>
      <c r="D2579" t="str">
        <f>_xlfn.XLOOKUP(Table2[[#This Row],[tanggal_checkout]],Table4[tanggal_checkout],Table4[id_checkout])</f>
        <v>CO 0567</v>
      </c>
      <c r="E2579" t="s">
        <v>11967</v>
      </c>
      <c r="F2579" s="8">
        <v>0.61516203703703709</v>
      </c>
      <c r="G2579" t="str">
        <f>_xlfn.XLOOKUP(Table2[[#This Row],[nama_tamu]],Table10[nama_tamu],Table10[id_tamu])</f>
        <v>CUS 2668</v>
      </c>
      <c r="H2579" t="s">
        <v>6891</v>
      </c>
      <c r="I2579" t="str">
        <f>_xlfn.XLOOKUP(Table2[[#This Row],[tipe_kamar]],Table12[tipe_kamar],Table12[id_kamar])</f>
        <v>KMR 004</v>
      </c>
      <c r="J2579" t="s">
        <v>47</v>
      </c>
      <c r="K2579">
        <v>7</v>
      </c>
      <c r="L2579">
        <v>425000</v>
      </c>
      <c r="M2579">
        <v>2975000</v>
      </c>
      <c r="N2579" t="str">
        <f>_xlfn.XLOOKUP(Table2[[#This Row],[metode_pembayaran]],Table11[metode_pembayaran],Table11[id_pembayaran])</f>
        <v>MP 02</v>
      </c>
      <c r="O2579" t="s">
        <v>30</v>
      </c>
      <c r="P2579" t="str">
        <f>_xlfn.XLOOKUP(Table2[[#This Row],[status_reservasi]],'Dim Status Reservasi'!$B$2:$B$5,'Dim Status Reservasi'!$A$2:$A$5)</f>
        <v>ST 003</v>
      </c>
      <c r="Q2579" t="s">
        <v>37</v>
      </c>
      <c r="R2579" t="str">
        <f>_xlfn.XLOOKUP(Table2[[#This Row],[kota_hotel]],'Dim Kota Hotel'!$B$2:$B$21,'Dim Kota Hotel'!$A$2:$A$21)</f>
        <v>LOK 020</v>
      </c>
      <c r="S2579" t="s">
        <v>94</v>
      </c>
    </row>
    <row r="2580" spans="1:19" x14ac:dyDescent="0.25">
      <c r="A2580" t="s">
        <v>6892</v>
      </c>
      <c r="B2580" t="str">
        <f>_xlfn.XLOOKUP(Table2[[#This Row],[tanggal_checkin]],Table6[tanggal_checkin],Table6[id_checkin])</f>
        <v>CI 0793</v>
      </c>
      <c r="C2580" t="s">
        <v>11622</v>
      </c>
      <c r="D2580" t="str">
        <f>_xlfn.XLOOKUP(Table2[[#This Row],[tanggal_checkout]],Table4[tanggal_checkout],Table4[id_checkout])</f>
        <v>CO 0802</v>
      </c>
      <c r="E2580" t="s">
        <v>11506</v>
      </c>
      <c r="F2580" s="8">
        <v>0.26347222222222222</v>
      </c>
      <c r="G2580" t="str">
        <f>_xlfn.XLOOKUP(Table2[[#This Row],[nama_tamu]],Table10[nama_tamu],Table10[id_tamu])</f>
        <v>CUS 0685</v>
      </c>
      <c r="H2580" t="s">
        <v>6893</v>
      </c>
      <c r="I2580" t="str">
        <f>_xlfn.XLOOKUP(Table2[[#This Row],[tipe_kamar]],Table12[tipe_kamar],Table12[id_kamar])</f>
        <v>KMR 004</v>
      </c>
      <c r="J2580" t="s">
        <v>47</v>
      </c>
      <c r="K2580">
        <v>6</v>
      </c>
      <c r="L2580">
        <v>496000</v>
      </c>
      <c r="M2580">
        <v>2976000</v>
      </c>
      <c r="N2580" t="str">
        <f>_xlfn.XLOOKUP(Table2[[#This Row],[metode_pembayaran]],Table11[metode_pembayaran],Table11[id_pembayaran])</f>
        <v>MP 01</v>
      </c>
      <c r="O2580" t="s">
        <v>24</v>
      </c>
      <c r="P2580" t="str">
        <f>_xlfn.XLOOKUP(Table2[[#This Row],[status_reservasi]],'Dim Status Reservasi'!$B$2:$B$5,'Dim Status Reservasi'!$A$2:$A$5)</f>
        <v>ST 002</v>
      </c>
      <c r="Q2580" t="s">
        <v>124</v>
      </c>
      <c r="R2580" t="str">
        <f>_xlfn.XLOOKUP(Table2[[#This Row],[kota_hotel]],'Dim Kota Hotel'!$B$2:$B$21,'Dim Kota Hotel'!$A$2:$A$21)</f>
        <v>LOK 009</v>
      </c>
      <c r="S2580" t="s">
        <v>19</v>
      </c>
    </row>
    <row r="2581" spans="1:19" x14ac:dyDescent="0.25">
      <c r="A2581" t="s">
        <v>6894</v>
      </c>
      <c r="B2581" t="str">
        <f>_xlfn.XLOOKUP(Table2[[#This Row],[tanggal_checkin]],Table6[tanggal_checkin],Table6[id_checkin])</f>
        <v>CI 0351</v>
      </c>
      <c r="C2581" t="s">
        <v>11324</v>
      </c>
      <c r="D2581" t="str">
        <f>_xlfn.XLOOKUP(Table2[[#This Row],[tanggal_checkout]],Table4[tanggal_checkout],Table4[id_checkout])</f>
        <v>CO 0358</v>
      </c>
      <c r="E2581" t="s">
        <v>11910</v>
      </c>
      <c r="F2581" s="8">
        <v>0.15481481481481482</v>
      </c>
      <c r="G2581" t="str">
        <f>_xlfn.XLOOKUP(Table2[[#This Row],[nama_tamu]],Table10[nama_tamu],Table10[id_tamu])</f>
        <v>CUS 2054</v>
      </c>
      <c r="H2581" t="s">
        <v>6895</v>
      </c>
      <c r="I2581" t="str">
        <f>_xlfn.XLOOKUP(Table2[[#This Row],[tipe_kamar]],Table12[tipe_kamar],Table12[id_kamar])</f>
        <v>KMR 003</v>
      </c>
      <c r="J2581" t="s">
        <v>64</v>
      </c>
      <c r="K2581">
        <v>9</v>
      </c>
      <c r="L2581">
        <v>1117000</v>
      </c>
      <c r="M2581">
        <v>10053000</v>
      </c>
      <c r="N2581" t="str">
        <f>_xlfn.XLOOKUP(Table2[[#This Row],[metode_pembayaran]],Table11[metode_pembayaran],Table11[id_pembayaran])</f>
        <v>MP 04</v>
      </c>
      <c r="O2581" t="s">
        <v>53</v>
      </c>
      <c r="P2581" t="str">
        <f>_xlfn.XLOOKUP(Table2[[#This Row],[status_reservasi]],'Dim Status Reservasi'!$B$2:$B$5,'Dim Status Reservasi'!$A$2:$A$5)</f>
        <v>ST 004</v>
      </c>
      <c r="Q2581" t="s">
        <v>48</v>
      </c>
      <c r="R2581" t="str">
        <f>_xlfn.XLOOKUP(Table2[[#This Row],[kota_hotel]],'Dim Kota Hotel'!$B$2:$B$21,'Dim Kota Hotel'!$A$2:$A$21)</f>
        <v>LOK 009</v>
      </c>
      <c r="S2581" t="s">
        <v>19</v>
      </c>
    </row>
    <row r="2582" spans="1:19" x14ac:dyDescent="0.25">
      <c r="A2582" t="s">
        <v>6896</v>
      </c>
      <c r="B2582" t="str">
        <f>_xlfn.XLOOKUP(Table2[[#This Row],[tanggal_checkin]],Table6[tanggal_checkin],Table6[id_checkin])</f>
        <v>CI 0675</v>
      </c>
      <c r="C2582" t="s">
        <v>11504</v>
      </c>
      <c r="D2582" t="str">
        <f>_xlfn.XLOOKUP(Table2[[#This Row],[tanggal_checkout]],Table4[tanggal_checkout],Table4[id_checkout])</f>
        <v>CO 0679</v>
      </c>
      <c r="E2582" t="s">
        <v>11723</v>
      </c>
      <c r="F2582" s="8">
        <v>0.29549768518518521</v>
      </c>
      <c r="G2582" t="str">
        <f>_xlfn.XLOOKUP(Table2[[#This Row],[nama_tamu]],Table10[nama_tamu],Table10[id_tamu])</f>
        <v>CUS 2006</v>
      </c>
      <c r="H2582" t="s">
        <v>6898</v>
      </c>
      <c r="I2582" t="str">
        <f>_xlfn.XLOOKUP(Table2[[#This Row],[tipe_kamar]],Table12[tipe_kamar],Table12[id_kamar])</f>
        <v>KMR 003</v>
      </c>
      <c r="J2582" t="s">
        <v>64</v>
      </c>
      <c r="K2582">
        <v>3</v>
      </c>
      <c r="L2582">
        <v>1208000</v>
      </c>
      <c r="M2582">
        <v>3624000</v>
      </c>
      <c r="N2582" t="str">
        <f>_xlfn.XLOOKUP(Table2[[#This Row],[metode_pembayaran]],Table11[metode_pembayaran],Table11[id_pembayaran])</f>
        <v>MP 03</v>
      </c>
      <c r="O2582" t="s">
        <v>36</v>
      </c>
      <c r="P2582" t="str">
        <f>_xlfn.XLOOKUP(Table2[[#This Row],[status_reservasi]],'Dim Status Reservasi'!$B$2:$B$5,'Dim Status Reservasi'!$A$2:$A$5)</f>
        <v>ST 003</v>
      </c>
      <c r="Q2582" t="s">
        <v>37</v>
      </c>
      <c r="R2582" t="str">
        <f>_xlfn.XLOOKUP(Table2[[#This Row],[kota_hotel]],'Dim Kota Hotel'!$B$2:$B$21,'Dim Kota Hotel'!$A$2:$A$21)</f>
        <v>LOK 007</v>
      </c>
      <c r="S2582" t="s">
        <v>145</v>
      </c>
    </row>
    <row r="2583" spans="1:19" x14ac:dyDescent="0.25">
      <c r="A2583" t="s">
        <v>6899</v>
      </c>
      <c r="B2583" t="str">
        <f>_xlfn.XLOOKUP(Table2[[#This Row],[tanggal_checkin]],Table6[tanggal_checkin],Table6[id_checkin])</f>
        <v>CI 0558</v>
      </c>
      <c r="C2583" t="s">
        <v>11252</v>
      </c>
      <c r="D2583" t="str">
        <f>_xlfn.XLOOKUP(Table2[[#This Row],[tanggal_checkout]],Table4[tanggal_checkout],Table4[id_checkout])</f>
        <v>CO 0559</v>
      </c>
      <c r="E2583" t="s">
        <v>11542</v>
      </c>
      <c r="F2583" s="8">
        <v>0.99895833333333328</v>
      </c>
      <c r="G2583" t="str">
        <f>_xlfn.XLOOKUP(Table2[[#This Row],[nama_tamu]],Table10[nama_tamu],Table10[id_tamu])</f>
        <v>CUS 2477</v>
      </c>
      <c r="H2583" t="s">
        <v>6901</v>
      </c>
      <c r="I2583" t="str">
        <f>_xlfn.XLOOKUP(Table2[[#This Row],[tipe_kamar]],Table12[tipe_kamar],Table12[id_kamar])</f>
        <v>KMR 001</v>
      </c>
      <c r="J2583" t="s">
        <v>23</v>
      </c>
      <c r="K2583">
        <v>1</v>
      </c>
      <c r="L2583">
        <v>684000</v>
      </c>
      <c r="M2583">
        <v>684000</v>
      </c>
      <c r="N2583" t="str">
        <f>_xlfn.XLOOKUP(Table2[[#This Row],[metode_pembayaran]],Table11[metode_pembayaran],Table11[id_pembayaran])</f>
        <v>MP 04</v>
      </c>
      <c r="O2583" t="s">
        <v>53</v>
      </c>
      <c r="P2583" t="str">
        <f>_xlfn.XLOOKUP(Table2[[#This Row],[status_reservasi]],'Dim Status Reservasi'!$B$2:$B$5,'Dim Status Reservasi'!$A$2:$A$5)</f>
        <v>ST 003</v>
      </c>
      <c r="Q2583" t="s">
        <v>37</v>
      </c>
      <c r="R2583" t="str">
        <f>_xlfn.XLOOKUP(Table2[[#This Row],[kota_hotel]],'Dim Kota Hotel'!$B$2:$B$21,'Dim Kota Hotel'!$A$2:$A$21)</f>
        <v>LOK 015</v>
      </c>
      <c r="S2583" t="s">
        <v>233</v>
      </c>
    </row>
    <row r="2584" spans="1:19" x14ac:dyDescent="0.25">
      <c r="A2584" t="s">
        <v>6902</v>
      </c>
      <c r="B2584" t="str">
        <f>_xlfn.XLOOKUP(Table2[[#This Row],[tanggal_checkin]],Table6[tanggal_checkin],Table6[id_checkin])</f>
        <v>CI 0500</v>
      </c>
      <c r="C2584" t="s">
        <v>11975</v>
      </c>
      <c r="D2584" t="str">
        <f>_xlfn.XLOOKUP(Table2[[#This Row],[tanggal_checkout]],Table4[tanggal_checkout],Table4[id_checkout])</f>
        <v>CO 0508</v>
      </c>
      <c r="E2584" t="s">
        <v>11600</v>
      </c>
      <c r="F2584" s="8">
        <v>0.24890046296296298</v>
      </c>
      <c r="G2584" t="str">
        <f>_xlfn.XLOOKUP(Table2[[#This Row],[nama_tamu]],Table10[nama_tamu],Table10[id_tamu])</f>
        <v>CUS 0536</v>
      </c>
      <c r="H2584" t="s">
        <v>6903</v>
      </c>
      <c r="I2584" t="str">
        <f>_xlfn.XLOOKUP(Table2[[#This Row],[tipe_kamar]],Table12[tipe_kamar],Table12[id_kamar])</f>
        <v>KMR 003</v>
      </c>
      <c r="J2584" t="s">
        <v>64</v>
      </c>
      <c r="K2584">
        <v>7</v>
      </c>
      <c r="L2584">
        <v>1227000</v>
      </c>
      <c r="M2584">
        <v>8589000</v>
      </c>
      <c r="N2584" t="str">
        <f>_xlfn.XLOOKUP(Table2[[#This Row],[metode_pembayaran]],Table11[metode_pembayaran],Table11[id_pembayaran])</f>
        <v>MP 01</v>
      </c>
      <c r="O2584" t="s">
        <v>24</v>
      </c>
      <c r="P2584" t="str">
        <f>_xlfn.XLOOKUP(Table2[[#This Row],[status_reservasi]],'Dim Status Reservasi'!$B$2:$B$5,'Dim Status Reservasi'!$A$2:$A$5)</f>
        <v>ST 004</v>
      </c>
      <c r="Q2584" t="s">
        <v>48</v>
      </c>
      <c r="R2584" t="str">
        <f>_xlfn.XLOOKUP(Table2[[#This Row],[kota_hotel]],'Dim Kota Hotel'!$B$2:$B$21,'Dim Kota Hotel'!$A$2:$A$21)</f>
        <v>LOK 018</v>
      </c>
      <c r="S2584" t="s">
        <v>102</v>
      </c>
    </row>
    <row r="2585" spans="1:19" x14ac:dyDescent="0.25">
      <c r="A2585" t="s">
        <v>6904</v>
      </c>
      <c r="B2585" t="str">
        <f>_xlfn.XLOOKUP(Table2[[#This Row],[tanggal_checkin]],Table6[tanggal_checkin],Table6[id_checkin])</f>
        <v>CI 0786</v>
      </c>
      <c r="C2585" t="s">
        <v>11121</v>
      </c>
      <c r="D2585" t="str">
        <f>_xlfn.XLOOKUP(Table2[[#This Row],[tanggal_checkout]],Table4[tanggal_checkout],Table4[id_checkout])</f>
        <v>CO 0793</v>
      </c>
      <c r="E2585" t="s">
        <v>11988</v>
      </c>
      <c r="F2585" s="8">
        <v>7.947916666666667E-2</v>
      </c>
      <c r="G2585" t="str">
        <f>_xlfn.XLOOKUP(Table2[[#This Row],[nama_tamu]],Table10[nama_tamu],Table10[id_tamu])</f>
        <v>CUS 3946</v>
      </c>
      <c r="H2585" t="s">
        <v>6906</v>
      </c>
      <c r="I2585" t="str">
        <f>_xlfn.XLOOKUP(Table2[[#This Row],[tipe_kamar]],Table12[tipe_kamar],Table12[id_kamar])</f>
        <v>KMR 001</v>
      </c>
      <c r="J2585" t="s">
        <v>23</v>
      </c>
      <c r="K2585">
        <v>4</v>
      </c>
      <c r="L2585">
        <v>595000</v>
      </c>
      <c r="M2585">
        <v>2380000</v>
      </c>
      <c r="N2585" t="str">
        <f>_xlfn.XLOOKUP(Table2[[#This Row],[metode_pembayaran]],Table11[metode_pembayaran],Table11[id_pembayaran])</f>
        <v>MP 01</v>
      </c>
      <c r="O2585" t="s">
        <v>24</v>
      </c>
      <c r="P2585" t="str">
        <f>_xlfn.XLOOKUP(Table2[[#This Row],[status_reservasi]],'Dim Status Reservasi'!$B$2:$B$5,'Dim Status Reservasi'!$A$2:$A$5)</f>
        <v>ST 003</v>
      </c>
      <c r="Q2585" t="s">
        <v>37</v>
      </c>
      <c r="R2585" t="str">
        <f>_xlfn.XLOOKUP(Table2[[#This Row],[kota_hotel]],'Dim Kota Hotel'!$B$2:$B$21,'Dim Kota Hotel'!$A$2:$A$21)</f>
        <v>LOK 011</v>
      </c>
      <c r="S2585" t="s">
        <v>38</v>
      </c>
    </row>
    <row r="2586" spans="1:19" x14ac:dyDescent="0.25">
      <c r="A2586" t="s">
        <v>6907</v>
      </c>
      <c r="B2586" t="str">
        <f>_xlfn.XLOOKUP(Table2[[#This Row],[tanggal_checkin]],Table6[tanggal_checkin],Table6[id_checkin])</f>
        <v>CI 0676</v>
      </c>
      <c r="C2586" t="s">
        <v>11424</v>
      </c>
      <c r="D2586" t="str">
        <f>_xlfn.XLOOKUP(Table2[[#This Row],[tanggal_checkout]],Table4[tanggal_checkout],Table4[id_checkout])</f>
        <v>CO 0681</v>
      </c>
      <c r="E2586" t="s">
        <v>11870</v>
      </c>
      <c r="F2586" s="8">
        <v>0.82846064814814813</v>
      </c>
      <c r="G2586" t="str">
        <f>_xlfn.XLOOKUP(Table2[[#This Row],[nama_tamu]],Table10[nama_tamu],Table10[id_tamu])</f>
        <v>CUS 2184</v>
      </c>
      <c r="H2586" t="s">
        <v>6909</v>
      </c>
      <c r="I2586" t="str">
        <f>_xlfn.XLOOKUP(Table2[[#This Row],[tipe_kamar]],Table12[tipe_kamar],Table12[id_kamar])</f>
        <v>KMR 004</v>
      </c>
      <c r="J2586" t="s">
        <v>47</v>
      </c>
      <c r="K2586">
        <v>4</v>
      </c>
      <c r="L2586">
        <v>436000</v>
      </c>
      <c r="M2586">
        <v>1744000</v>
      </c>
      <c r="N2586" t="str">
        <f>_xlfn.XLOOKUP(Table2[[#This Row],[metode_pembayaran]],Table11[metode_pembayaran],Table11[id_pembayaran])</f>
        <v>MP 03</v>
      </c>
      <c r="O2586" t="s">
        <v>36</v>
      </c>
      <c r="P2586" t="str">
        <f>_xlfn.XLOOKUP(Table2[[#This Row],[status_reservasi]],'Dim Status Reservasi'!$B$2:$B$5,'Dim Status Reservasi'!$A$2:$A$5)</f>
        <v>ST 003</v>
      </c>
      <c r="Q2586" t="s">
        <v>37</v>
      </c>
      <c r="R2586" t="str">
        <f>_xlfn.XLOOKUP(Table2[[#This Row],[kota_hotel]],'Dim Kota Hotel'!$B$2:$B$21,'Dim Kota Hotel'!$A$2:$A$21)</f>
        <v>LOK 015</v>
      </c>
      <c r="S2586" t="s">
        <v>233</v>
      </c>
    </row>
    <row r="2587" spans="1:19" x14ac:dyDescent="0.25">
      <c r="A2587" t="s">
        <v>6910</v>
      </c>
      <c r="B2587" t="str">
        <f>_xlfn.XLOOKUP(Table2[[#This Row],[tanggal_checkin]],Table6[tanggal_checkin],Table6[id_checkin])</f>
        <v>CI 0729</v>
      </c>
      <c r="C2587" t="s">
        <v>11294</v>
      </c>
      <c r="D2587" t="str">
        <f>_xlfn.XLOOKUP(Table2[[#This Row],[tanggal_checkout]],Table4[tanggal_checkout],Table4[id_checkout])</f>
        <v>CO 0739</v>
      </c>
      <c r="E2587" t="s">
        <v>11029</v>
      </c>
      <c r="F2587" s="8">
        <v>0.47092592592592591</v>
      </c>
      <c r="G2587" t="str">
        <f>_xlfn.XLOOKUP(Table2[[#This Row],[nama_tamu]],Table10[nama_tamu],Table10[id_tamu])</f>
        <v>CUS 0867</v>
      </c>
      <c r="H2587" t="s">
        <v>6912</v>
      </c>
      <c r="I2587" t="str">
        <f>_xlfn.XLOOKUP(Table2[[#This Row],[tipe_kamar]],Table12[tipe_kamar],Table12[id_kamar])</f>
        <v>KMR 003</v>
      </c>
      <c r="J2587" t="s">
        <v>64</v>
      </c>
      <c r="K2587">
        <v>7</v>
      </c>
      <c r="L2587">
        <v>1284000</v>
      </c>
      <c r="M2587">
        <v>8988000</v>
      </c>
      <c r="N2587" t="str">
        <f>_xlfn.XLOOKUP(Table2[[#This Row],[metode_pembayaran]],Table11[metode_pembayaran],Table11[id_pembayaran])</f>
        <v>MP 05</v>
      </c>
      <c r="O2587" t="s">
        <v>72</v>
      </c>
      <c r="P2587" t="str">
        <f>_xlfn.XLOOKUP(Table2[[#This Row],[status_reservasi]],'Dim Status Reservasi'!$B$2:$B$5,'Dim Status Reservasi'!$A$2:$A$5)</f>
        <v>ST 003</v>
      </c>
      <c r="Q2587" t="s">
        <v>37</v>
      </c>
      <c r="R2587" t="str">
        <f>_xlfn.XLOOKUP(Table2[[#This Row],[kota_hotel]],'Dim Kota Hotel'!$B$2:$B$21,'Dim Kota Hotel'!$A$2:$A$21)</f>
        <v>LOK 013</v>
      </c>
      <c r="S2587" t="s">
        <v>160</v>
      </c>
    </row>
    <row r="2588" spans="1:19" x14ac:dyDescent="0.25">
      <c r="A2588" t="s">
        <v>6913</v>
      </c>
      <c r="B2588" t="str">
        <f>_xlfn.XLOOKUP(Table2[[#This Row],[tanggal_checkin]],Table6[tanggal_checkin],Table6[id_checkin])</f>
        <v>CI 1070</v>
      </c>
      <c r="C2588" t="s">
        <v>11031</v>
      </c>
      <c r="D2588" t="str">
        <f>_xlfn.XLOOKUP(Table2[[#This Row],[tanggal_checkout]],Table4[tanggal_checkout],Table4[id_checkout])</f>
        <v>CO 1081</v>
      </c>
      <c r="E2588" t="s">
        <v>12006</v>
      </c>
      <c r="F2588" s="8">
        <v>0.6516319444444445</v>
      </c>
      <c r="G2588" t="str">
        <f>_xlfn.XLOOKUP(Table2[[#This Row],[nama_tamu]],Table10[nama_tamu],Table10[id_tamu])</f>
        <v>CUS 0139</v>
      </c>
      <c r="H2588" t="s">
        <v>11134</v>
      </c>
      <c r="I2588" t="str">
        <f>_xlfn.XLOOKUP(Table2[[#This Row],[tipe_kamar]],Table12[tipe_kamar],Table12[id_kamar])</f>
        <v>KMR 004</v>
      </c>
      <c r="J2588" t="s">
        <v>47</v>
      </c>
      <c r="K2588">
        <v>9</v>
      </c>
      <c r="L2588">
        <v>495000</v>
      </c>
      <c r="M2588">
        <v>4455000</v>
      </c>
      <c r="N2588" t="str">
        <f>_xlfn.XLOOKUP(Table2[[#This Row],[metode_pembayaran]],Table11[metode_pembayaran],Table11[id_pembayaran])</f>
        <v>MP 02</v>
      </c>
      <c r="O2588" t="s">
        <v>30</v>
      </c>
      <c r="P2588" t="str">
        <f>_xlfn.XLOOKUP(Table2[[#This Row],[status_reservasi]],'Dim Status Reservasi'!$B$2:$B$5,'Dim Status Reservasi'!$A$2:$A$5)</f>
        <v>ST 003</v>
      </c>
      <c r="Q2588" t="s">
        <v>37</v>
      </c>
      <c r="R2588" t="str">
        <f>_xlfn.XLOOKUP(Table2[[#This Row],[kota_hotel]],'Dim Kota Hotel'!$B$2:$B$21,'Dim Kota Hotel'!$A$2:$A$21)</f>
        <v>LOK 015</v>
      </c>
      <c r="S2588" t="s">
        <v>233</v>
      </c>
    </row>
    <row r="2589" spans="1:19" x14ac:dyDescent="0.25">
      <c r="A2589" t="s">
        <v>6915</v>
      </c>
      <c r="B2589" t="str">
        <f>_xlfn.XLOOKUP(Table2[[#This Row],[tanggal_checkin]],Table6[tanggal_checkin],Table6[id_checkin])</f>
        <v>CI 0206</v>
      </c>
      <c r="C2589" t="s">
        <v>11966</v>
      </c>
      <c r="D2589" t="str">
        <f>_xlfn.XLOOKUP(Table2[[#This Row],[tanggal_checkout]],Table4[tanggal_checkout],Table4[id_checkout])</f>
        <v>CO 0210</v>
      </c>
      <c r="E2589" t="s">
        <v>11571</v>
      </c>
      <c r="F2589" s="8">
        <v>0.84835648148148146</v>
      </c>
      <c r="G2589" t="str">
        <f>_xlfn.XLOOKUP(Table2[[#This Row],[nama_tamu]],Table10[nama_tamu],Table10[id_tamu])</f>
        <v>CUS 1077</v>
      </c>
      <c r="H2589" t="s">
        <v>6916</v>
      </c>
      <c r="I2589" t="str">
        <f>_xlfn.XLOOKUP(Table2[[#This Row],[tipe_kamar]],Table12[tipe_kamar],Table12[id_kamar])</f>
        <v>KMR 004</v>
      </c>
      <c r="J2589" t="s">
        <v>47</v>
      </c>
      <c r="K2589">
        <v>4</v>
      </c>
      <c r="L2589">
        <v>409000</v>
      </c>
      <c r="M2589">
        <v>1636000</v>
      </c>
      <c r="N2589" t="str">
        <f>_xlfn.XLOOKUP(Table2[[#This Row],[metode_pembayaran]],Table11[metode_pembayaran],Table11[id_pembayaran])</f>
        <v>MP 02</v>
      </c>
      <c r="O2589" t="s">
        <v>30</v>
      </c>
      <c r="P2589" t="str">
        <f>_xlfn.XLOOKUP(Table2[[#This Row],[status_reservasi]],'Dim Status Reservasi'!$B$2:$B$5,'Dim Status Reservasi'!$A$2:$A$5)</f>
        <v>ST 004</v>
      </c>
      <c r="Q2589" t="s">
        <v>48</v>
      </c>
      <c r="R2589" t="str">
        <f>_xlfn.XLOOKUP(Table2[[#This Row],[kota_hotel]],'Dim Kota Hotel'!$B$2:$B$21,'Dim Kota Hotel'!$A$2:$A$21)</f>
        <v>LOK 007</v>
      </c>
      <c r="S2589" t="s">
        <v>145</v>
      </c>
    </row>
    <row r="2590" spans="1:19" x14ac:dyDescent="0.25">
      <c r="A2590" t="s">
        <v>6917</v>
      </c>
      <c r="B2590" t="str">
        <f>_xlfn.XLOOKUP(Table2[[#This Row],[tanggal_checkin]],Table6[tanggal_checkin],Table6[id_checkin])</f>
        <v>CI 0942</v>
      </c>
      <c r="C2590" t="s">
        <v>11218</v>
      </c>
      <c r="D2590" t="str">
        <f>_xlfn.XLOOKUP(Table2[[#This Row],[tanggal_checkout]],Table4[tanggal_checkout],Table4[id_checkout])</f>
        <v>CO 0950</v>
      </c>
      <c r="E2590" t="s">
        <v>11408</v>
      </c>
      <c r="F2590" s="8">
        <v>0.27834490740740742</v>
      </c>
      <c r="G2590" t="str">
        <f>_xlfn.XLOOKUP(Table2[[#This Row],[nama_tamu]],Table10[nama_tamu],Table10[id_tamu])</f>
        <v>CUS 4088</v>
      </c>
      <c r="H2590" t="s">
        <v>6918</v>
      </c>
      <c r="I2590" t="str">
        <f>_xlfn.XLOOKUP(Table2[[#This Row],[tipe_kamar]],Table12[tipe_kamar],Table12[id_kamar])</f>
        <v>KMR 002</v>
      </c>
      <c r="J2590" t="s">
        <v>82</v>
      </c>
      <c r="K2590">
        <v>5</v>
      </c>
      <c r="L2590">
        <v>358000</v>
      </c>
      <c r="M2590">
        <v>1790000</v>
      </c>
      <c r="N2590" t="str">
        <f>_xlfn.XLOOKUP(Table2[[#This Row],[metode_pembayaran]],Table11[metode_pembayaran],Table11[id_pembayaran])</f>
        <v>MP 04</v>
      </c>
      <c r="O2590" t="s">
        <v>53</v>
      </c>
      <c r="P2590" t="str">
        <f>_xlfn.XLOOKUP(Table2[[#This Row],[status_reservasi]],'Dim Status Reservasi'!$B$2:$B$5,'Dim Status Reservasi'!$A$2:$A$5)</f>
        <v>ST 002</v>
      </c>
      <c r="Q2590" t="s">
        <v>124</v>
      </c>
      <c r="R2590" t="str">
        <f>_xlfn.XLOOKUP(Table2[[#This Row],[kota_hotel]],'Dim Kota Hotel'!$B$2:$B$21,'Dim Kota Hotel'!$A$2:$A$21)</f>
        <v>LOK 014</v>
      </c>
      <c r="S2590" t="s">
        <v>222</v>
      </c>
    </row>
    <row r="2591" spans="1:19" x14ac:dyDescent="0.25">
      <c r="A2591" t="s">
        <v>6919</v>
      </c>
      <c r="B2591" t="str">
        <f>_xlfn.XLOOKUP(Table2[[#This Row],[tanggal_checkin]],Table6[tanggal_checkin],Table6[id_checkin])</f>
        <v>CI 0524</v>
      </c>
      <c r="C2591" t="s">
        <v>11291</v>
      </c>
      <c r="D2591" t="str">
        <f>_xlfn.XLOOKUP(Table2[[#This Row],[tanggal_checkout]],Table4[tanggal_checkout],Table4[id_checkout])</f>
        <v>CO 0530</v>
      </c>
      <c r="E2591" t="s">
        <v>11869</v>
      </c>
      <c r="F2591" s="8">
        <v>0.96743055555555557</v>
      </c>
      <c r="G2591" t="str">
        <f>_xlfn.XLOOKUP(Table2[[#This Row],[nama_tamu]],Table10[nama_tamu],Table10[id_tamu])</f>
        <v>CUS 4073</v>
      </c>
      <c r="H2591" t="s">
        <v>6920</v>
      </c>
      <c r="I2591" t="str">
        <f>_xlfn.XLOOKUP(Table2[[#This Row],[tipe_kamar]],Table12[tipe_kamar],Table12[id_kamar])</f>
        <v>KMR 001</v>
      </c>
      <c r="J2591" t="s">
        <v>23</v>
      </c>
      <c r="K2591">
        <v>5</v>
      </c>
      <c r="L2591">
        <v>612000</v>
      </c>
      <c r="M2591">
        <v>3060000</v>
      </c>
      <c r="N2591" t="str">
        <f>_xlfn.XLOOKUP(Table2[[#This Row],[metode_pembayaran]],Table11[metode_pembayaran],Table11[id_pembayaran])</f>
        <v>MP 06</v>
      </c>
      <c r="O2591" t="s">
        <v>17</v>
      </c>
      <c r="P2591" t="str">
        <f>_xlfn.XLOOKUP(Table2[[#This Row],[status_reservasi]],'Dim Status Reservasi'!$B$2:$B$5,'Dim Status Reservasi'!$A$2:$A$5)</f>
        <v>ST 003</v>
      </c>
      <c r="Q2591" t="s">
        <v>37</v>
      </c>
      <c r="R2591" t="str">
        <f>_xlfn.XLOOKUP(Table2[[#This Row],[kota_hotel]],'Dim Kota Hotel'!$B$2:$B$21,'Dim Kota Hotel'!$A$2:$A$21)</f>
        <v>LOK 010</v>
      </c>
      <c r="S2591" t="s">
        <v>226</v>
      </c>
    </row>
    <row r="2592" spans="1:19" x14ac:dyDescent="0.25">
      <c r="A2592" t="s">
        <v>6921</v>
      </c>
      <c r="B2592" t="str">
        <f>_xlfn.XLOOKUP(Table2[[#This Row],[tanggal_checkin]],Table6[tanggal_checkin],Table6[id_checkin])</f>
        <v>CI 0901</v>
      </c>
      <c r="C2592" t="s">
        <v>11124</v>
      </c>
      <c r="D2592" t="str">
        <f>_xlfn.XLOOKUP(Table2[[#This Row],[tanggal_checkout]],Table4[tanggal_checkout],Table4[id_checkout])</f>
        <v>CO 0906</v>
      </c>
      <c r="E2592" t="s">
        <v>10976</v>
      </c>
      <c r="F2592" s="8">
        <v>0.70304398148148151</v>
      </c>
      <c r="G2592" t="str">
        <f>_xlfn.XLOOKUP(Table2[[#This Row],[nama_tamu]],Table10[nama_tamu],Table10[id_tamu])</f>
        <v>CUS 2914</v>
      </c>
      <c r="H2592" t="s">
        <v>6922</v>
      </c>
      <c r="I2592" t="str">
        <f>_xlfn.XLOOKUP(Table2[[#This Row],[tipe_kamar]],Table12[tipe_kamar],Table12[id_kamar])</f>
        <v>KMR 003</v>
      </c>
      <c r="J2592" t="s">
        <v>64</v>
      </c>
      <c r="K2592">
        <v>4</v>
      </c>
      <c r="L2592">
        <v>1261000</v>
      </c>
      <c r="M2592">
        <v>5044000</v>
      </c>
      <c r="N2592" t="str">
        <f>_xlfn.XLOOKUP(Table2[[#This Row],[metode_pembayaran]],Table11[metode_pembayaran],Table11[id_pembayaran])</f>
        <v>MP 06</v>
      </c>
      <c r="O2592" t="s">
        <v>17</v>
      </c>
      <c r="P2592" t="str">
        <f>_xlfn.XLOOKUP(Table2[[#This Row],[status_reservasi]],'Dim Status Reservasi'!$B$2:$B$5,'Dim Status Reservasi'!$A$2:$A$5)</f>
        <v>ST 002</v>
      </c>
      <c r="Q2592" t="s">
        <v>124</v>
      </c>
      <c r="R2592" t="str">
        <f>_xlfn.XLOOKUP(Table2[[#This Row],[kota_hotel]],'Dim Kota Hotel'!$B$2:$B$21,'Dim Kota Hotel'!$A$2:$A$21)</f>
        <v>LOK 016</v>
      </c>
      <c r="S2592" t="s">
        <v>117</v>
      </c>
    </row>
    <row r="2593" spans="1:19" x14ac:dyDescent="0.25">
      <c r="A2593" t="s">
        <v>6923</v>
      </c>
      <c r="B2593" t="str">
        <f>_xlfn.XLOOKUP(Table2[[#This Row],[tanggal_checkin]],Table6[tanggal_checkin],Table6[id_checkin])</f>
        <v>CI 0090</v>
      </c>
      <c r="C2593" t="s">
        <v>11285</v>
      </c>
      <c r="D2593" t="str">
        <f>_xlfn.XLOOKUP(Table2[[#This Row],[tanggal_checkout]],Table4[tanggal_checkout],Table4[id_checkout])</f>
        <v>CO 0091</v>
      </c>
      <c r="E2593" t="s">
        <v>11445</v>
      </c>
      <c r="F2593" s="8">
        <v>0.6988657407407407</v>
      </c>
      <c r="G2593" t="str">
        <f>_xlfn.XLOOKUP(Table2[[#This Row],[nama_tamu]],Table10[nama_tamu],Table10[id_tamu])</f>
        <v>CUS 0139</v>
      </c>
      <c r="H2593" t="s">
        <v>11134</v>
      </c>
      <c r="I2593" t="str">
        <f>_xlfn.XLOOKUP(Table2[[#This Row],[tipe_kamar]],Table12[tipe_kamar],Table12[id_kamar])</f>
        <v>KMR 002</v>
      </c>
      <c r="J2593" t="s">
        <v>82</v>
      </c>
      <c r="K2593">
        <v>1</v>
      </c>
      <c r="L2593">
        <v>335000</v>
      </c>
      <c r="M2593">
        <v>335000</v>
      </c>
      <c r="N2593" t="str">
        <f>_xlfn.XLOOKUP(Table2[[#This Row],[metode_pembayaran]],Table11[metode_pembayaran],Table11[id_pembayaran])</f>
        <v>MP 03</v>
      </c>
      <c r="O2593" t="s">
        <v>36</v>
      </c>
      <c r="P2593" t="str">
        <f>_xlfn.XLOOKUP(Table2[[#This Row],[status_reservasi]],'Dim Status Reservasi'!$B$2:$B$5,'Dim Status Reservasi'!$A$2:$A$5)</f>
        <v>ST 003</v>
      </c>
      <c r="Q2593" t="s">
        <v>37</v>
      </c>
      <c r="R2593" t="str">
        <f>_xlfn.XLOOKUP(Table2[[#This Row],[kota_hotel]],'Dim Kota Hotel'!$B$2:$B$21,'Dim Kota Hotel'!$A$2:$A$21)</f>
        <v>LOK 016</v>
      </c>
      <c r="S2593" t="s">
        <v>117</v>
      </c>
    </row>
    <row r="2594" spans="1:19" x14ac:dyDescent="0.25">
      <c r="A2594" t="s">
        <v>6924</v>
      </c>
      <c r="B2594" t="str">
        <f>_xlfn.XLOOKUP(Table2[[#This Row],[tanggal_checkin]],Table6[tanggal_checkin],Table6[id_checkin])</f>
        <v>CI 0718</v>
      </c>
      <c r="C2594" t="s">
        <v>11577</v>
      </c>
      <c r="D2594" t="str">
        <f>_xlfn.XLOOKUP(Table2[[#This Row],[tanggal_checkout]],Table4[tanggal_checkout],Table4[id_checkout])</f>
        <v>CO 0730</v>
      </c>
      <c r="E2594" t="s">
        <v>11028</v>
      </c>
      <c r="F2594" s="8">
        <v>0.38491898148148146</v>
      </c>
      <c r="G2594" t="str">
        <f>_xlfn.XLOOKUP(Table2[[#This Row],[nama_tamu]],Table10[nama_tamu],Table10[id_tamu])</f>
        <v>CUS 3204</v>
      </c>
      <c r="H2594" t="s">
        <v>6925</v>
      </c>
      <c r="I2594" t="str">
        <f>_xlfn.XLOOKUP(Table2[[#This Row],[tipe_kamar]],Table12[tipe_kamar],Table12[id_kamar])</f>
        <v>KMR 004</v>
      </c>
      <c r="J2594" t="s">
        <v>47</v>
      </c>
      <c r="K2594">
        <v>9</v>
      </c>
      <c r="L2594">
        <v>414000</v>
      </c>
      <c r="M2594">
        <v>3726000</v>
      </c>
      <c r="N2594" t="str">
        <f>_xlfn.XLOOKUP(Table2[[#This Row],[metode_pembayaran]],Table11[metode_pembayaran],Table11[id_pembayaran])</f>
        <v>MP 06</v>
      </c>
      <c r="O2594" t="s">
        <v>17</v>
      </c>
      <c r="P2594" t="str">
        <f>_xlfn.XLOOKUP(Table2[[#This Row],[status_reservasi]],'Dim Status Reservasi'!$B$2:$B$5,'Dim Status Reservasi'!$A$2:$A$5)</f>
        <v>ST 003</v>
      </c>
      <c r="Q2594" t="s">
        <v>37</v>
      </c>
      <c r="R2594" t="str">
        <f>_xlfn.XLOOKUP(Table2[[#This Row],[kota_hotel]],'Dim Kota Hotel'!$B$2:$B$21,'Dim Kota Hotel'!$A$2:$A$21)</f>
        <v>LOK 014</v>
      </c>
      <c r="S2594" t="s">
        <v>222</v>
      </c>
    </row>
    <row r="2595" spans="1:19" x14ac:dyDescent="0.25">
      <c r="A2595" t="s">
        <v>6926</v>
      </c>
      <c r="B2595" t="str">
        <f>_xlfn.XLOOKUP(Table2[[#This Row],[tanggal_checkin]],Table6[tanggal_checkin],Table6[id_checkin])</f>
        <v>CI 0176</v>
      </c>
      <c r="C2595" t="s">
        <v>11769</v>
      </c>
      <c r="D2595" t="str">
        <f>_xlfn.XLOOKUP(Table2[[#This Row],[tanggal_checkout]],Table4[tanggal_checkout],Table4[id_checkout])</f>
        <v>CO 0185</v>
      </c>
      <c r="E2595" t="s">
        <v>11036</v>
      </c>
      <c r="F2595" s="8">
        <v>0.65447916666666661</v>
      </c>
      <c r="G2595" t="str">
        <f>_xlfn.XLOOKUP(Table2[[#This Row],[nama_tamu]],Table10[nama_tamu],Table10[id_tamu])</f>
        <v>CUS 2544</v>
      </c>
      <c r="H2595" t="s">
        <v>6928</v>
      </c>
      <c r="I2595" t="str">
        <f>_xlfn.XLOOKUP(Table2[[#This Row],[tipe_kamar]],Table12[tipe_kamar],Table12[id_kamar])</f>
        <v>KMR 004</v>
      </c>
      <c r="J2595" t="s">
        <v>47</v>
      </c>
      <c r="K2595">
        <v>8</v>
      </c>
      <c r="L2595">
        <v>458000</v>
      </c>
      <c r="M2595">
        <v>3664000</v>
      </c>
      <c r="N2595" t="str">
        <f>_xlfn.XLOOKUP(Table2[[#This Row],[metode_pembayaran]],Table11[metode_pembayaran],Table11[id_pembayaran])</f>
        <v>MP 01</v>
      </c>
      <c r="O2595" t="s">
        <v>24</v>
      </c>
      <c r="P2595" t="str">
        <f>_xlfn.XLOOKUP(Table2[[#This Row],[status_reservasi]],'Dim Status Reservasi'!$B$2:$B$5,'Dim Status Reservasi'!$A$2:$A$5)</f>
        <v>ST 002</v>
      </c>
      <c r="Q2595" t="s">
        <v>124</v>
      </c>
      <c r="R2595" t="str">
        <f>_xlfn.XLOOKUP(Table2[[#This Row],[kota_hotel]],'Dim Kota Hotel'!$B$2:$B$21,'Dim Kota Hotel'!$A$2:$A$21)</f>
        <v>LOK 008</v>
      </c>
      <c r="S2595" t="s">
        <v>68</v>
      </c>
    </row>
    <row r="2596" spans="1:19" x14ac:dyDescent="0.25">
      <c r="A2596" t="s">
        <v>6929</v>
      </c>
      <c r="B2596" t="str">
        <f>_xlfn.XLOOKUP(Table2[[#This Row],[tanggal_checkin]],Table6[tanggal_checkin],Table6[id_checkin])</f>
        <v>CI 0650</v>
      </c>
      <c r="C2596" t="s">
        <v>11541</v>
      </c>
      <c r="D2596" t="str">
        <f>_xlfn.XLOOKUP(Table2[[#This Row],[tanggal_checkout]],Table4[tanggal_checkout],Table4[id_checkout])</f>
        <v>CO 0654</v>
      </c>
      <c r="E2596" t="s">
        <v>11960</v>
      </c>
      <c r="F2596" s="8">
        <v>0.69924768518518521</v>
      </c>
      <c r="G2596" t="str">
        <f>_xlfn.XLOOKUP(Table2[[#This Row],[nama_tamu]],Table10[nama_tamu],Table10[id_tamu])</f>
        <v>CUS 3940</v>
      </c>
      <c r="H2596" t="s">
        <v>6930</v>
      </c>
      <c r="I2596" t="str">
        <f>_xlfn.XLOOKUP(Table2[[#This Row],[tipe_kamar]],Table12[tipe_kamar],Table12[id_kamar])</f>
        <v>KMR 001</v>
      </c>
      <c r="J2596" t="s">
        <v>23</v>
      </c>
      <c r="K2596">
        <v>4</v>
      </c>
      <c r="L2596">
        <v>612000</v>
      </c>
      <c r="M2596">
        <v>2448000</v>
      </c>
      <c r="N2596" t="str">
        <f>_xlfn.XLOOKUP(Table2[[#This Row],[metode_pembayaran]],Table11[metode_pembayaran],Table11[id_pembayaran])</f>
        <v>MP 02</v>
      </c>
      <c r="O2596" t="s">
        <v>30</v>
      </c>
      <c r="P2596" t="str">
        <f>_xlfn.XLOOKUP(Table2[[#This Row],[status_reservasi]],'Dim Status Reservasi'!$B$2:$B$5,'Dim Status Reservasi'!$A$2:$A$5)</f>
        <v>ST 004</v>
      </c>
      <c r="Q2596" t="s">
        <v>48</v>
      </c>
      <c r="R2596" t="str">
        <f>_xlfn.XLOOKUP(Table2[[#This Row],[kota_hotel]],'Dim Kota Hotel'!$B$2:$B$21,'Dim Kota Hotel'!$A$2:$A$21)</f>
        <v>LOK 010</v>
      </c>
      <c r="S2596" t="s">
        <v>226</v>
      </c>
    </row>
    <row r="2597" spans="1:19" x14ac:dyDescent="0.25">
      <c r="A2597" t="s">
        <v>6931</v>
      </c>
      <c r="B2597" t="str">
        <f>_xlfn.XLOOKUP(Table2[[#This Row],[tanggal_checkin]],Table6[tanggal_checkin],Table6[id_checkin])</f>
        <v>CI 0921</v>
      </c>
      <c r="C2597" t="s">
        <v>11983</v>
      </c>
      <c r="D2597" t="str">
        <f>_xlfn.XLOOKUP(Table2[[#This Row],[tanggal_checkout]],Table4[tanggal_checkout],Table4[id_checkout])</f>
        <v>CO 0924</v>
      </c>
      <c r="E2597" t="s">
        <v>11815</v>
      </c>
      <c r="F2597" s="8">
        <v>0.91402777777777777</v>
      </c>
      <c r="G2597" t="str">
        <f>_xlfn.XLOOKUP(Table2[[#This Row],[nama_tamu]],Table10[nama_tamu],Table10[id_tamu])</f>
        <v>CUS 2057</v>
      </c>
      <c r="H2597" t="s">
        <v>6932</v>
      </c>
      <c r="I2597" t="str">
        <f>_xlfn.XLOOKUP(Table2[[#This Row],[tipe_kamar]],Table12[tipe_kamar],Table12[id_kamar])</f>
        <v>KMR 002</v>
      </c>
      <c r="J2597" t="s">
        <v>82</v>
      </c>
      <c r="K2597">
        <v>1</v>
      </c>
      <c r="L2597">
        <v>318000</v>
      </c>
      <c r="M2597">
        <v>318000</v>
      </c>
      <c r="N2597" t="str">
        <f>_xlfn.XLOOKUP(Table2[[#This Row],[metode_pembayaran]],Table11[metode_pembayaran],Table11[id_pembayaran])</f>
        <v>MP 05</v>
      </c>
      <c r="O2597" t="s">
        <v>72</v>
      </c>
      <c r="P2597" t="str">
        <f>_xlfn.XLOOKUP(Table2[[#This Row],[status_reservasi]],'Dim Status Reservasi'!$B$2:$B$5,'Dim Status Reservasi'!$A$2:$A$5)</f>
        <v>ST 002</v>
      </c>
      <c r="Q2597" t="s">
        <v>124</v>
      </c>
      <c r="R2597" t="str">
        <f>_xlfn.XLOOKUP(Table2[[#This Row],[kota_hotel]],'Dim Kota Hotel'!$B$2:$B$21,'Dim Kota Hotel'!$A$2:$A$21)</f>
        <v>LOK 006</v>
      </c>
      <c r="S2597" t="s">
        <v>129</v>
      </c>
    </row>
    <row r="2598" spans="1:19" x14ac:dyDescent="0.25">
      <c r="A2598" t="s">
        <v>6933</v>
      </c>
      <c r="B2598" t="str">
        <f>_xlfn.XLOOKUP(Table2[[#This Row],[tanggal_checkin]],Table6[tanggal_checkin],Table6[id_checkin])</f>
        <v>CI 0467</v>
      </c>
      <c r="C2598" t="s">
        <v>10958</v>
      </c>
      <c r="D2598" t="str">
        <f>_xlfn.XLOOKUP(Table2[[#This Row],[tanggal_checkout]],Table4[tanggal_checkout],Table4[id_checkout])</f>
        <v>CO 0471</v>
      </c>
      <c r="E2598" t="s">
        <v>11614</v>
      </c>
      <c r="F2598" s="8">
        <v>0.94158564814814816</v>
      </c>
      <c r="G2598" t="str">
        <f>_xlfn.XLOOKUP(Table2[[#This Row],[nama_tamu]],Table10[nama_tamu],Table10[id_tamu])</f>
        <v>CUS 1176</v>
      </c>
      <c r="H2598" t="s">
        <v>6934</v>
      </c>
      <c r="I2598" t="str">
        <f>_xlfn.XLOOKUP(Table2[[#This Row],[tipe_kamar]],Table12[tipe_kamar],Table12[id_kamar])</f>
        <v>KMR 002</v>
      </c>
      <c r="J2598" t="s">
        <v>82</v>
      </c>
      <c r="K2598">
        <v>3</v>
      </c>
      <c r="L2598">
        <v>319000</v>
      </c>
      <c r="M2598">
        <v>957000</v>
      </c>
      <c r="N2598" t="str">
        <f>_xlfn.XLOOKUP(Table2[[#This Row],[metode_pembayaran]],Table11[metode_pembayaran],Table11[id_pembayaran])</f>
        <v>MP 06</v>
      </c>
      <c r="O2598" t="s">
        <v>17</v>
      </c>
      <c r="P2598" t="str">
        <f>_xlfn.XLOOKUP(Table2[[#This Row],[status_reservasi]],'Dim Status Reservasi'!$B$2:$B$5,'Dim Status Reservasi'!$A$2:$A$5)</f>
        <v>ST 004</v>
      </c>
      <c r="Q2598" t="s">
        <v>48</v>
      </c>
      <c r="R2598" t="str">
        <f>_xlfn.XLOOKUP(Table2[[#This Row],[kota_hotel]],'Dim Kota Hotel'!$B$2:$B$21,'Dim Kota Hotel'!$A$2:$A$21)</f>
        <v>LOK 017</v>
      </c>
      <c r="S2598" t="s">
        <v>84</v>
      </c>
    </row>
    <row r="2599" spans="1:19" x14ac:dyDescent="0.25">
      <c r="A2599" t="s">
        <v>6935</v>
      </c>
      <c r="B2599" t="str">
        <f>_xlfn.XLOOKUP(Table2[[#This Row],[tanggal_checkin]],Table6[tanggal_checkin],Table6[id_checkin])</f>
        <v>CI 0095</v>
      </c>
      <c r="C2599" t="s">
        <v>11549</v>
      </c>
      <c r="D2599" t="str">
        <f>_xlfn.XLOOKUP(Table2[[#This Row],[tanggal_checkout]],Table4[tanggal_checkout],Table4[id_checkout])</f>
        <v>CO 0097</v>
      </c>
      <c r="E2599" t="s">
        <v>11323</v>
      </c>
      <c r="F2599" s="8">
        <v>0.10798611111111112</v>
      </c>
      <c r="G2599" t="str">
        <f>_xlfn.XLOOKUP(Table2[[#This Row],[nama_tamu]],Table10[nama_tamu],Table10[id_tamu])</f>
        <v>CUS 0001</v>
      </c>
      <c r="H2599" t="s">
        <v>6936</v>
      </c>
      <c r="I2599" t="str">
        <f>_xlfn.XLOOKUP(Table2[[#This Row],[tipe_kamar]],Table12[tipe_kamar],Table12[id_kamar])</f>
        <v>KMR 001</v>
      </c>
      <c r="J2599" t="s">
        <v>23</v>
      </c>
      <c r="K2599">
        <v>2</v>
      </c>
      <c r="L2599">
        <v>660000</v>
      </c>
      <c r="M2599">
        <v>1320000</v>
      </c>
      <c r="N2599" t="str">
        <f>_xlfn.XLOOKUP(Table2[[#This Row],[metode_pembayaran]],Table11[metode_pembayaran],Table11[id_pembayaran])</f>
        <v>MP 06</v>
      </c>
      <c r="O2599" t="s">
        <v>17</v>
      </c>
      <c r="P2599" t="str">
        <f>_xlfn.XLOOKUP(Table2[[#This Row],[status_reservasi]],'Dim Status Reservasi'!$B$2:$B$5,'Dim Status Reservasi'!$A$2:$A$5)</f>
        <v>ST 004</v>
      </c>
      <c r="Q2599" t="s">
        <v>48</v>
      </c>
      <c r="R2599" t="str">
        <f>_xlfn.XLOOKUP(Table2[[#This Row],[kota_hotel]],'Dim Kota Hotel'!$B$2:$B$21,'Dim Kota Hotel'!$A$2:$A$21)</f>
        <v>LOK 014</v>
      </c>
      <c r="S2599" t="s">
        <v>222</v>
      </c>
    </row>
    <row r="2600" spans="1:19" x14ac:dyDescent="0.25">
      <c r="A2600" t="s">
        <v>6937</v>
      </c>
      <c r="B2600" t="str">
        <f>_xlfn.XLOOKUP(Table2[[#This Row],[tanggal_checkin]],Table6[tanggal_checkin],Table6[id_checkin])</f>
        <v>CI 0327</v>
      </c>
      <c r="C2600" t="s">
        <v>11900</v>
      </c>
      <c r="D2600" t="str">
        <f>_xlfn.XLOOKUP(Table2[[#This Row],[tanggal_checkout]],Table4[tanggal_checkout],Table4[id_checkout])</f>
        <v>CO 0330</v>
      </c>
      <c r="E2600" t="s">
        <v>11545</v>
      </c>
      <c r="F2600" s="8">
        <v>0.26467592592592593</v>
      </c>
      <c r="G2600" t="str">
        <f>_xlfn.XLOOKUP(Table2[[#This Row],[nama_tamu]],Table10[nama_tamu],Table10[id_tamu])</f>
        <v>CUS 1306</v>
      </c>
      <c r="H2600" t="s">
        <v>6939</v>
      </c>
      <c r="I2600" t="str">
        <f>_xlfn.XLOOKUP(Table2[[#This Row],[tipe_kamar]],Table12[tipe_kamar],Table12[id_kamar])</f>
        <v>KMR 004</v>
      </c>
      <c r="J2600" t="s">
        <v>47</v>
      </c>
      <c r="K2600">
        <v>4</v>
      </c>
      <c r="L2600">
        <v>416000</v>
      </c>
      <c r="M2600">
        <v>1664000</v>
      </c>
      <c r="N2600" t="str">
        <f>_xlfn.XLOOKUP(Table2[[#This Row],[metode_pembayaran]],Table11[metode_pembayaran],Table11[id_pembayaran])</f>
        <v>MP 02</v>
      </c>
      <c r="O2600" t="s">
        <v>30</v>
      </c>
      <c r="P2600" t="str">
        <f>_xlfn.XLOOKUP(Table2[[#This Row],[status_reservasi]],'Dim Status Reservasi'!$B$2:$B$5,'Dim Status Reservasi'!$A$2:$A$5)</f>
        <v>ST 004</v>
      </c>
      <c r="Q2600" t="s">
        <v>48</v>
      </c>
      <c r="R2600" t="str">
        <f>_xlfn.XLOOKUP(Table2[[#This Row],[kota_hotel]],'Dim Kota Hotel'!$B$2:$B$21,'Dim Kota Hotel'!$A$2:$A$21)</f>
        <v>LOK 003</v>
      </c>
      <c r="S2600" t="s">
        <v>106</v>
      </c>
    </row>
    <row r="2601" spans="1:19" x14ac:dyDescent="0.25">
      <c r="A2601" t="s">
        <v>6940</v>
      </c>
      <c r="B2601" t="str">
        <f>_xlfn.XLOOKUP(Table2[[#This Row],[tanggal_checkin]],Table6[tanggal_checkin],Table6[id_checkin])</f>
        <v>CI 0242</v>
      </c>
      <c r="C2601" t="s">
        <v>11138</v>
      </c>
      <c r="D2601" t="str">
        <f>_xlfn.XLOOKUP(Table2[[#This Row],[tanggal_checkout]],Table4[tanggal_checkout],Table4[id_checkout])</f>
        <v>CO 0241</v>
      </c>
      <c r="E2601" t="s">
        <v>12012</v>
      </c>
      <c r="F2601" s="8">
        <v>0.14414351851851853</v>
      </c>
      <c r="G2601" t="str">
        <f>_xlfn.XLOOKUP(Table2[[#This Row],[nama_tamu]],Table10[nama_tamu],Table10[id_tamu])</f>
        <v>CUS 4106</v>
      </c>
      <c r="H2601" t="s">
        <v>6941</v>
      </c>
      <c r="I2601" t="str">
        <f>_xlfn.XLOOKUP(Table2[[#This Row],[tipe_kamar]],Table12[tipe_kamar],Table12[id_kamar])</f>
        <v>KMR 004</v>
      </c>
      <c r="J2601" t="s">
        <v>47</v>
      </c>
      <c r="K2601">
        <v>1</v>
      </c>
      <c r="L2601">
        <v>472000</v>
      </c>
      <c r="M2601">
        <v>472000</v>
      </c>
      <c r="N2601" t="str">
        <f>_xlfn.XLOOKUP(Table2[[#This Row],[metode_pembayaran]],Table11[metode_pembayaran],Table11[id_pembayaran])</f>
        <v>MP 05</v>
      </c>
      <c r="O2601" t="s">
        <v>72</v>
      </c>
      <c r="P2601" t="str">
        <f>_xlfn.XLOOKUP(Table2[[#This Row],[status_reservasi]],'Dim Status Reservasi'!$B$2:$B$5,'Dim Status Reservasi'!$A$2:$A$5)</f>
        <v>ST 004</v>
      </c>
      <c r="Q2601" t="s">
        <v>48</v>
      </c>
      <c r="R2601" t="str">
        <f>_xlfn.XLOOKUP(Table2[[#This Row],[kota_hotel]],'Dim Kota Hotel'!$B$2:$B$21,'Dim Kota Hotel'!$A$2:$A$21)</f>
        <v>LOK 005</v>
      </c>
      <c r="S2601" t="s">
        <v>43</v>
      </c>
    </row>
    <row r="2602" spans="1:19" x14ac:dyDescent="0.25">
      <c r="A2602" t="s">
        <v>6942</v>
      </c>
      <c r="B2602" t="str">
        <f>_xlfn.XLOOKUP(Table2[[#This Row],[tanggal_checkin]],Table6[tanggal_checkin],Table6[id_checkin])</f>
        <v>CI 0743</v>
      </c>
      <c r="C2602" t="s">
        <v>11893</v>
      </c>
      <c r="D2602" t="str">
        <f>_xlfn.XLOOKUP(Table2[[#This Row],[tanggal_checkout]],Table4[tanggal_checkout],Table4[id_checkout])</f>
        <v>CO 0753</v>
      </c>
      <c r="E2602" t="s">
        <v>11973</v>
      </c>
      <c r="F2602" s="8">
        <v>0.22789351851851852</v>
      </c>
      <c r="G2602" t="str">
        <f>_xlfn.XLOOKUP(Table2[[#This Row],[nama_tamu]],Table10[nama_tamu],Table10[id_tamu])</f>
        <v>CUS 3263</v>
      </c>
      <c r="H2602" t="s">
        <v>6943</v>
      </c>
      <c r="I2602" t="str">
        <f>_xlfn.XLOOKUP(Table2[[#This Row],[tipe_kamar]],Table12[tipe_kamar],Table12[id_kamar])</f>
        <v>KMR 002</v>
      </c>
      <c r="J2602" t="s">
        <v>82</v>
      </c>
      <c r="K2602">
        <v>8</v>
      </c>
      <c r="L2602">
        <v>337000</v>
      </c>
      <c r="M2602">
        <v>2696000</v>
      </c>
      <c r="N2602" t="str">
        <f>_xlfn.XLOOKUP(Table2[[#This Row],[metode_pembayaran]],Table11[metode_pembayaran],Table11[id_pembayaran])</f>
        <v>MP 06</v>
      </c>
      <c r="O2602" t="s">
        <v>17</v>
      </c>
      <c r="P2602" t="str">
        <f>_xlfn.XLOOKUP(Table2[[#This Row],[status_reservasi]],'Dim Status Reservasi'!$B$2:$B$5,'Dim Status Reservasi'!$A$2:$A$5)</f>
        <v>ST 004</v>
      </c>
      <c r="Q2602" t="s">
        <v>48</v>
      </c>
      <c r="R2602" t="str">
        <f>_xlfn.XLOOKUP(Table2[[#This Row],[kota_hotel]],'Dim Kota Hotel'!$B$2:$B$21,'Dim Kota Hotel'!$A$2:$A$21)</f>
        <v>LOK 015</v>
      </c>
      <c r="S2602" t="s">
        <v>233</v>
      </c>
    </row>
    <row r="2603" spans="1:19" x14ac:dyDescent="0.25">
      <c r="A2603" t="s">
        <v>6944</v>
      </c>
      <c r="B2603" t="str">
        <f>_xlfn.XLOOKUP(Table2[[#This Row],[tanggal_checkin]],Table6[tanggal_checkin],Table6[id_checkin])</f>
        <v>CI 0574</v>
      </c>
      <c r="C2603" t="s">
        <v>11263</v>
      </c>
      <c r="D2603" t="str">
        <f>_xlfn.XLOOKUP(Table2[[#This Row],[tanggal_checkout]],Table4[tanggal_checkout],Table4[id_checkout])</f>
        <v>CO 0583</v>
      </c>
      <c r="E2603" t="s">
        <v>11751</v>
      </c>
      <c r="F2603" s="8">
        <v>0.88568287037037041</v>
      </c>
      <c r="G2603" t="str">
        <f>_xlfn.XLOOKUP(Table2[[#This Row],[nama_tamu]],Table10[nama_tamu],Table10[id_tamu])</f>
        <v>CUS 0117</v>
      </c>
      <c r="H2603" t="s">
        <v>6945</v>
      </c>
      <c r="I2603" t="str">
        <f>_xlfn.XLOOKUP(Table2[[#This Row],[tipe_kamar]],Table12[tipe_kamar],Table12[id_kamar])</f>
        <v>KMR 004</v>
      </c>
      <c r="J2603" t="s">
        <v>47</v>
      </c>
      <c r="K2603">
        <v>9</v>
      </c>
      <c r="L2603">
        <v>471000</v>
      </c>
      <c r="M2603">
        <v>4239000</v>
      </c>
      <c r="N2603" t="str">
        <f>_xlfn.XLOOKUP(Table2[[#This Row],[metode_pembayaran]],Table11[metode_pembayaran],Table11[id_pembayaran])</f>
        <v>MP 06</v>
      </c>
      <c r="O2603" t="s">
        <v>17</v>
      </c>
      <c r="P2603" t="str">
        <f>_xlfn.XLOOKUP(Table2[[#This Row],[status_reservasi]],'Dim Status Reservasi'!$B$2:$B$5,'Dim Status Reservasi'!$A$2:$A$5)</f>
        <v>ST 003</v>
      </c>
      <c r="Q2603" t="s">
        <v>37</v>
      </c>
      <c r="R2603" t="str">
        <f>_xlfn.XLOOKUP(Table2[[#This Row],[kota_hotel]],'Dim Kota Hotel'!$B$2:$B$21,'Dim Kota Hotel'!$A$2:$A$21)</f>
        <v>LOK 004</v>
      </c>
      <c r="S2603" t="s">
        <v>49</v>
      </c>
    </row>
    <row r="2604" spans="1:19" x14ac:dyDescent="0.25">
      <c r="A2604" t="s">
        <v>6946</v>
      </c>
      <c r="B2604" t="str">
        <f>_xlfn.XLOOKUP(Table2[[#This Row],[tanggal_checkin]],Table6[tanggal_checkin],Table6[id_checkin])</f>
        <v>CI 0797</v>
      </c>
      <c r="C2604" t="s">
        <v>11623</v>
      </c>
      <c r="D2604" t="str">
        <f>_xlfn.XLOOKUP(Table2[[#This Row],[tanggal_checkout]],Table4[tanggal_checkout],Table4[id_checkout])</f>
        <v>CO 0810</v>
      </c>
      <c r="E2604" t="s">
        <v>11372</v>
      </c>
      <c r="F2604" s="8">
        <v>5.6493055555555553E-2</v>
      </c>
      <c r="G2604" t="str">
        <f>_xlfn.XLOOKUP(Table2[[#This Row],[nama_tamu]],Table10[nama_tamu],Table10[id_tamu])</f>
        <v>CUS 3386</v>
      </c>
      <c r="H2604" t="s">
        <v>6947</v>
      </c>
      <c r="I2604" t="str">
        <f>_xlfn.XLOOKUP(Table2[[#This Row],[tipe_kamar]],Table12[tipe_kamar],Table12[id_kamar])</f>
        <v>KMR 003</v>
      </c>
      <c r="J2604" t="s">
        <v>64</v>
      </c>
      <c r="K2604">
        <v>9</v>
      </c>
      <c r="L2604">
        <v>1114000</v>
      </c>
      <c r="M2604">
        <v>10026000</v>
      </c>
      <c r="N2604" t="str">
        <f>_xlfn.XLOOKUP(Table2[[#This Row],[metode_pembayaran]],Table11[metode_pembayaran],Table11[id_pembayaran])</f>
        <v>MP 06</v>
      </c>
      <c r="O2604" t="s">
        <v>17</v>
      </c>
      <c r="P2604" t="str">
        <f>_xlfn.XLOOKUP(Table2[[#This Row],[status_reservasi]],'Dim Status Reservasi'!$B$2:$B$5,'Dim Status Reservasi'!$A$2:$A$5)</f>
        <v>ST 004</v>
      </c>
      <c r="Q2604" t="s">
        <v>48</v>
      </c>
      <c r="R2604" t="str">
        <f>_xlfn.XLOOKUP(Table2[[#This Row],[kota_hotel]],'Dim Kota Hotel'!$B$2:$B$21,'Dim Kota Hotel'!$A$2:$A$21)</f>
        <v>LOK 011</v>
      </c>
      <c r="S2604" t="s">
        <v>38</v>
      </c>
    </row>
    <row r="2605" spans="1:19" x14ac:dyDescent="0.25">
      <c r="A2605" t="s">
        <v>6948</v>
      </c>
      <c r="B2605" t="str">
        <f>_xlfn.XLOOKUP(Table2[[#This Row],[tanggal_checkin]],Table6[tanggal_checkin],Table6[id_checkin])</f>
        <v>CI 0564</v>
      </c>
      <c r="C2605" t="s">
        <v>11543</v>
      </c>
      <c r="D2605" t="str">
        <f>_xlfn.XLOOKUP(Table2[[#This Row],[tanggal_checkout]],Table4[tanggal_checkout],Table4[id_checkout])</f>
        <v>CO 0566</v>
      </c>
      <c r="E2605" t="s">
        <v>12004</v>
      </c>
      <c r="F2605" s="8">
        <v>0.10920138888888889</v>
      </c>
      <c r="G2605" t="str">
        <f>_xlfn.XLOOKUP(Table2[[#This Row],[nama_tamu]],Table10[nama_tamu],Table10[id_tamu])</f>
        <v>CUS 3230</v>
      </c>
      <c r="H2605" t="s">
        <v>6950</v>
      </c>
      <c r="I2605" t="str">
        <f>_xlfn.XLOOKUP(Table2[[#This Row],[tipe_kamar]],Table12[tipe_kamar],Table12[id_kamar])</f>
        <v>KMR 001</v>
      </c>
      <c r="J2605" t="s">
        <v>23</v>
      </c>
      <c r="K2605">
        <v>2</v>
      </c>
      <c r="L2605">
        <v>549000</v>
      </c>
      <c r="M2605">
        <v>1098000</v>
      </c>
      <c r="N2605" t="str">
        <f>_xlfn.XLOOKUP(Table2[[#This Row],[metode_pembayaran]],Table11[metode_pembayaran],Table11[id_pembayaran])</f>
        <v>MP 02</v>
      </c>
      <c r="O2605" t="s">
        <v>30</v>
      </c>
      <c r="P2605" t="str">
        <f>_xlfn.XLOOKUP(Table2[[#This Row],[status_reservasi]],'Dim Status Reservasi'!$B$2:$B$5,'Dim Status Reservasi'!$A$2:$A$5)</f>
        <v>ST 004</v>
      </c>
      <c r="Q2605" t="s">
        <v>48</v>
      </c>
      <c r="R2605" t="str">
        <f>_xlfn.XLOOKUP(Table2[[#This Row],[kota_hotel]],'Dim Kota Hotel'!$B$2:$B$21,'Dim Kota Hotel'!$A$2:$A$21)</f>
        <v>LOK 002</v>
      </c>
      <c r="S2605" t="s">
        <v>60</v>
      </c>
    </row>
    <row r="2606" spans="1:19" x14ac:dyDescent="0.25">
      <c r="A2606" t="s">
        <v>6951</v>
      </c>
      <c r="B2606" t="str">
        <f>_xlfn.XLOOKUP(Table2[[#This Row],[tanggal_checkin]],Table6[tanggal_checkin],Table6[id_checkin])</f>
        <v>CI 0144</v>
      </c>
      <c r="C2606" t="s">
        <v>11191</v>
      </c>
      <c r="D2606" t="str">
        <f>_xlfn.XLOOKUP(Table2[[#This Row],[tanggal_checkout]],Table4[tanggal_checkout],Table4[id_checkout])</f>
        <v>CO 0145</v>
      </c>
      <c r="E2606" t="s">
        <v>11370</v>
      </c>
      <c r="F2606" s="8">
        <v>0.22740740740740742</v>
      </c>
      <c r="G2606" t="str">
        <f>_xlfn.XLOOKUP(Table2[[#This Row],[nama_tamu]],Table10[nama_tamu],Table10[id_tamu])</f>
        <v>CUS 3669</v>
      </c>
      <c r="H2606" t="s">
        <v>6952</v>
      </c>
      <c r="I2606" t="str">
        <f>_xlfn.XLOOKUP(Table2[[#This Row],[tipe_kamar]],Table12[tipe_kamar],Table12[id_kamar])</f>
        <v>KMR 002</v>
      </c>
      <c r="J2606" t="s">
        <v>82</v>
      </c>
      <c r="K2606">
        <v>1</v>
      </c>
      <c r="L2606">
        <v>384000</v>
      </c>
      <c r="M2606">
        <v>384000</v>
      </c>
      <c r="N2606" t="str">
        <f>_xlfn.XLOOKUP(Table2[[#This Row],[metode_pembayaran]],Table11[metode_pembayaran],Table11[id_pembayaran])</f>
        <v>MP 04</v>
      </c>
      <c r="O2606" t="s">
        <v>53</v>
      </c>
      <c r="P2606" t="str">
        <f>_xlfn.XLOOKUP(Table2[[#This Row],[status_reservasi]],'Dim Status Reservasi'!$B$2:$B$5,'Dim Status Reservasi'!$A$2:$A$5)</f>
        <v>ST 004</v>
      </c>
      <c r="Q2606" t="s">
        <v>48</v>
      </c>
      <c r="R2606" t="str">
        <f>_xlfn.XLOOKUP(Table2[[#This Row],[kota_hotel]],'Dim Kota Hotel'!$B$2:$B$21,'Dim Kota Hotel'!$A$2:$A$21)</f>
        <v>LOK 003</v>
      </c>
      <c r="S2606" t="s">
        <v>106</v>
      </c>
    </row>
    <row r="2607" spans="1:19" x14ac:dyDescent="0.25">
      <c r="A2607" t="s">
        <v>6953</v>
      </c>
      <c r="B2607" t="str">
        <f>_xlfn.XLOOKUP(Table2[[#This Row],[tanggal_checkin]],Table6[tanggal_checkin],Table6[id_checkin])</f>
        <v>CI 0390</v>
      </c>
      <c r="C2607" t="s">
        <v>11776</v>
      </c>
      <c r="D2607" t="str">
        <f>_xlfn.XLOOKUP(Table2[[#This Row],[tanggal_checkout]],Table4[tanggal_checkout],Table4[id_checkout])</f>
        <v>CO 0399</v>
      </c>
      <c r="E2607" t="s">
        <v>11338</v>
      </c>
      <c r="F2607" s="8">
        <v>2.7662037037037039E-3</v>
      </c>
      <c r="G2607" t="str">
        <f>_xlfn.XLOOKUP(Table2[[#This Row],[nama_tamu]],Table10[nama_tamu],Table10[id_tamu])</f>
        <v>CUS 0990</v>
      </c>
      <c r="H2607" t="s">
        <v>6955</v>
      </c>
      <c r="I2607" t="str">
        <f>_xlfn.XLOOKUP(Table2[[#This Row],[tipe_kamar]],Table12[tipe_kamar],Table12[id_kamar])</f>
        <v>KMR 004</v>
      </c>
      <c r="J2607" t="s">
        <v>47</v>
      </c>
      <c r="K2607">
        <v>8</v>
      </c>
      <c r="L2607">
        <v>481000</v>
      </c>
      <c r="M2607">
        <v>3848000</v>
      </c>
      <c r="N2607" t="str">
        <f>_xlfn.XLOOKUP(Table2[[#This Row],[metode_pembayaran]],Table11[metode_pembayaran],Table11[id_pembayaran])</f>
        <v>MP 03</v>
      </c>
      <c r="O2607" t="s">
        <v>36</v>
      </c>
      <c r="P2607" t="str">
        <f>_xlfn.XLOOKUP(Table2[[#This Row],[status_reservasi]],'Dim Status Reservasi'!$B$2:$B$5,'Dim Status Reservasi'!$A$2:$A$5)</f>
        <v>ST 001</v>
      </c>
      <c r="Q2607" t="s">
        <v>214</v>
      </c>
      <c r="R2607" t="str">
        <f>_xlfn.XLOOKUP(Table2[[#This Row],[kota_hotel]],'Dim Kota Hotel'!$B$2:$B$21,'Dim Kota Hotel'!$A$2:$A$21)</f>
        <v>LOK 007</v>
      </c>
      <c r="S2607" t="s">
        <v>145</v>
      </c>
    </row>
    <row r="2608" spans="1:19" x14ac:dyDescent="0.25">
      <c r="A2608" t="s">
        <v>6956</v>
      </c>
      <c r="B2608" t="str">
        <f>_xlfn.XLOOKUP(Table2[[#This Row],[tanggal_checkin]],Table6[tanggal_checkin],Table6[id_checkin])</f>
        <v>CI 0637</v>
      </c>
      <c r="C2608" t="s">
        <v>11361</v>
      </c>
      <c r="D2608" t="str">
        <f>_xlfn.XLOOKUP(Table2[[#This Row],[tanggal_checkout]],Table4[tanggal_checkout],Table4[id_checkout])</f>
        <v>CO 0640</v>
      </c>
      <c r="E2608" t="s">
        <v>11224</v>
      </c>
      <c r="F2608" s="8">
        <v>0.34524305555555557</v>
      </c>
      <c r="G2608" t="str">
        <f>_xlfn.XLOOKUP(Table2[[#This Row],[nama_tamu]],Table10[nama_tamu],Table10[id_tamu])</f>
        <v>CUS 3401</v>
      </c>
      <c r="H2608" t="s">
        <v>6958</v>
      </c>
      <c r="I2608" t="str">
        <f>_xlfn.XLOOKUP(Table2[[#This Row],[tipe_kamar]],Table12[tipe_kamar],Table12[id_kamar])</f>
        <v>KMR 004</v>
      </c>
      <c r="J2608" t="s">
        <v>47</v>
      </c>
      <c r="K2608">
        <v>3</v>
      </c>
      <c r="L2608">
        <v>456000</v>
      </c>
      <c r="M2608">
        <v>1368000</v>
      </c>
      <c r="N2608" t="str">
        <f>_xlfn.XLOOKUP(Table2[[#This Row],[metode_pembayaran]],Table11[metode_pembayaran],Table11[id_pembayaran])</f>
        <v>MP 02</v>
      </c>
      <c r="O2608" t="s">
        <v>30</v>
      </c>
      <c r="P2608" t="str">
        <f>_xlfn.XLOOKUP(Table2[[#This Row],[status_reservasi]],'Dim Status Reservasi'!$B$2:$B$5,'Dim Status Reservasi'!$A$2:$A$5)</f>
        <v>ST 003</v>
      </c>
      <c r="Q2608" t="s">
        <v>37</v>
      </c>
      <c r="R2608" t="str">
        <f>_xlfn.XLOOKUP(Table2[[#This Row],[kota_hotel]],'Dim Kota Hotel'!$B$2:$B$21,'Dim Kota Hotel'!$A$2:$A$21)</f>
        <v>LOK 020</v>
      </c>
      <c r="S2608" t="s">
        <v>94</v>
      </c>
    </row>
    <row r="2609" spans="1:19" x14ac:dyDescent="0.25">
      <c r="A2609" t="s">
        <v>6959</v>
      </c>
      <c r="B2609" t="str">
        <f>_xlfn.XLOOKUP(Table2[[#This Row],[tanggal_checkin]],Table6[tanggal_checkin],Table6[id_checkin])</f>
        <v>CI 0770</v>
      </c>
      <c r="C2609" t="s">
        <v>11605</v>
      </c>
      <c r="D2609" t="str">
        <f>_xlfn.XLOOKUP(Table2[[#This Row],[tanggal_checkout]],Table4[tanggal_checkout],Table4[id_checkout])</f>
        <v>CO 0773</v>
      </c>
      <c r="E2609" t="s">
        <v>11981</v>
      </c>
      <c r="F2609" s="8">
        <v>0.62736111111111115</v>
      </c>
      <c r="G2609" t="str">
        <f>_xlfn.XLOOKUP(Table2[[#This Row],[nama_tamu]],Table10[nama_tamu],Table10[id_tamu])</f>
        <v>CUS 2869</v>
      </c>
      <c r="H2609" t="s">
        <v>6961</v>
      </c>
      <c r="I2609" t="str">
        <f>_xlfn.XLOOKUP(Table2[[#This Row],[tipe_kamar]],Table12[tipe_kamar],Table12[id_kamar])</f>
        <v>KMR 003</v>
      </c>
      <c r="J2609" t="s">
        <v>64</v>
      </c>
      <c r="K2609">
        <v>1</v>
      </c>
      <c r="L2609">
        <v>1124000</v>
      </c>
      <c r="M2609">
        <v>1124000</v>
      </c>
      <c r="N2609" t="str">
        <f>_xlfn.XLOOKUP(Table2[[#This Row],[metode_pembayaran]],Table11[metode_pembayaran],Table11[id_pembayaran])</f>
        <v>MP 02</v>
      </c>
      <c r="O2609" t="s">
        <v>30</v>
      </c>
      <c r="P2609" t="str">
        <f>_xlfn.XLOOKUP(Table2[[#This Row],[status_reservasi]],'Dim Status Reservasi'!$B$2:$B$5,'Dim Status Reservasi'!$A$2:$A$5)</f>
        <v>ST 003</v>
      </c>
      <c r="Q2609" t="s">
        <v>37</v>
      </c>
      <c r="R2609" t="str">
        <f>_xlfn.XLOOKUP(Table2[[#This Row],[kota_hotel]],'Dim Kota Hotel'!$B$2:$B$21,'Dim Kota Hotel'!$A$2:$A$21)</f>
        <v>LOK 001</v>
      </c>
      <c r="S2609" t="s">
        <v>74</v>
      </c>
    </row>
    <row r="2610" spans="1:19" x14ac:dyDescent="0.25">
      <c r="A2610" t="s">
        <v>6962</v>
      </c>
      <c r="B2610" t="str">
        <f>_xlfn.XLOOKUP(Table2[[#This Row],[tanggal_checkin]],Table6[tanggal_checkin],Table6[id_checkin])</f>
        <v>CI 0354</v>
      </c>
      <c r="C2610" t="s">
        <v>11661</v>
      </c>
      <c r="D2610" t="str">
        <f>_xlfn.XLOOKUP(Table2[[#This Row],[tanggal_checkout]],Table4[tanggal_checkout],Table4[id_checkout])</f>
        <v>CO 0361</v>
      </c>
      <c r="E2610" t="s">
        <v>11773</v>
      </c>
      <c r="F2610" s="8">
        <v>0.30988425925925928</v>
      </c>
      <c r="G2610" t="str">
        <f>_xlfn.XLOOKUP(Table2[[#This Row],[nama_tamu]],Table10[nama_tamu],Table10[id_tamu])</f>
        <v>CUS 1457</v>
      </c>
      <c r="H2610" t="s">
        <v>6963</v>
      </c>
      <c r="I2610" t="str">
        <f>_xlfn.XLOOKUP(Table2[[#This Row],[tipe_kamar]],Table12[tipe_kamar],Table12[id_kamar])</f>
        <v>KMR 003</v>
      </c>
      <c r="J2610" t="s">
        <v>64</v>
      </c>
      <c r="K2610">
        <v>9</v>
      </c>
      <c r="L2610">
        <v>1094000</v>
      </c>
      <c r="M2610">
        <v>9846000</v>
      </c>
      <c r="N2610" t="str">
        <f>_xlfn.XLOOKUP(Table2[[#This Row],[metode_pembayaran]],Table11[metode_pembayaran],Table11[id_pembayaran])</f>
        <v>MP 02</v>
      </c>
      <c r="O2610" t="s">
        <v>30</v>
      </c>
      <c r="P2610" t="str">
        <f>_xlfn.XLOOKUP(Table2[[#This Row],[status_reservasi]],'Dim Status Reservasi'!$B$2:$B$5,'Dim Status Reservasi'!$A$2:$A$5)</f>
        <v>ST 004</v>
      </c>
      <c r="Q2610" t="s">
        <v>48</v>
      </c>
      <c r="R2610" t="str">
        <f>_xlfn.XLOOKUP(Table2[[#This Row],[kota_hotel]],'Dim Kota Hotel'!$B$2:$B$21,'Dim Kota Hotel'!$A$2:$A$21)</f>
        <v>LOK 001</v>
      </c>
      <c r="S2610" t="s">
        <v>74</v>
      </c>
    </row>
    <row r="2611" spans="1:19" x14ac:dyDescent="0.25">
      <c r="A2611" t="s">
        <v>6964</v>
      </c>
      <c r="B2611" t="str">
        <f>_xlfn.XLOOKUP(Table2[[#This Row],[tanggal_checkin]],Table6[tanggal_checkin],Table6[id_checkin])</f>
        <v>CI 0954</v>
      </c>
      <c r="C2611" t="s">
        <v>11274</v>
      </c>
      <c r="D2611" t="str">
        <f>_xlfn.XLOOKUP(Table2[[#This Row],[tanggal_checkout]],Table4[tanggal_checkout],Table4[id_checkout])</f>
        <v>CO 0964</v>
      </c>
      <c r="E2611" t="s">
        <v>11127</v>
      </c>
      <c r="F2611" s="8">
        <v>0.10362268518518518</v>
      </c>
      <c r="G2611" t="str">
        <f>_xlfn.XLOOKUP(Table2[[#This Row],[nama_tamu]],Table10[nama_tamu],Table10[id_tamu])</f>
        <v>CUS 2749</v>
      </c>
      <c r="H2611" t="s">
        <v>6965</v>
      </c>
      <c r="I2611" t="str">
        <f>_xlfn.XLOOKUP(Table2[[#This Row],[tipe_kamar]],Table12[tipe_kamar],Table12[id_kamar])</f>
        <v>KMR 001</v>
      </c>
      <c r="J2611" t="s">
        <v>23</v>
      </c>
      <c r="K2611">
        <v>7</v>
      </c>
      <c r="L2611">
        <v>644000</v>
      </c>
      <c r="M2611">
        <v>4508000</v>
      </c>
      <c r="N2611" t="str">
        <f>_xlfn.XLOOKUP(Table2[[#This Row],[metode_pembayaran]],Table11[metode_pembayaran],Table11[id_pembayaran])</f>
        <v>MP 01</v>
      </c>
      <c r="O2611" t="s">
        <v>24</v>
      </c>
      <c r="P2611" t="str">
        <f>_xlfn.XLOOKUP(Table2[[#This Row],[status_reservasi]],'Dim Status Reservasi'!$B$2:$B$5,'Dim Status Reservasi'!$A$2:$A$5)</f>
        <v>ST 004</v>
      </c>
      <c r="Q2611" t="s">
        <v>48</v>
      </c>
      <c r="R2611" t="str">
        <f>_xlfn.XLOOKUP(Table2[[#This Row],[kota_hotel]],'Dim Kota Hotel'!$B$2:$B$21,'Dim Kota Hotel'!$A$2:$A$21)</f>
        <v>LOK 020</v>
      </c>
      <c r="S2611" t="s">
        <v>94</v>
      </c>
    </row>
    <row r="2612" spans="1:19" x14ac:dyDescent="0.25">
      <c r="A2612" t="s">
        <v>6966</v>
      </c>
      <c r="B2612" t="str">
        <f>_xlfn.XLOOKUP(Table2[[#This Row],[tanggal_checkin]],Table6[tanggal_checkin],Table6[id_checkin])</f>
        <v>CI 0737</v>
      </c>
      <c r="C2612" t="s">
        <v>11133</v>
      </c>
      <c r="D2612" t="str">
        <f>_xlfn.XLOOKUP(Table2[[#This Row],[tanggal_checkout]],Table4[tanggal_checkout],Table4[id_checkout])</f>
        <v>CO 0746</v>
      </c>
      <c r="E2612" t="s">
        <v>11893</v>
      </c>
      <c r="F2612" s="8">
        <v>0.39130787037037035</v>
      </c>
      <c r="G2612" t="str">
        <f>_xlfn.XLOOKUP(Table2[[#This Row],[nama_tamu]],Table10[nama_tamu],Table10[id_tamu])</f>
        <v>CUS 2880</v>
      </c>
      <c r="H2612" t="s">
        <v>6967</v>
      </c>
      <c r="I2612" t="str">
        <f>_xlfn.XLOOKUP(Table2[[#This Row],[tipe_kamar]],Table12[tipe_kamar],Table12[id_kamar])</f>
        <v>KMR 003</v>
      </c>
      <c r="J2612" t="s">
        <v>64</v>
      </c>
      <c r="K2612">
        <v>6</v>
      </c>
      <c r="L2612">
        <v>1161000</v>
      </c>
      <c r="M2612">
        <v>6966000</v>
      </c>
      <c r="N2612" t="str">
        <f>_xlfn.XLOOKUP(Table2[[#This Row],[metode_pembayaran]],Table11[metode_pembayaran],Table11[id_pembayaran])</f>
        <v>MP 05</v>
      </c>
      <c r="O2612" t="s">
        <v>72</v>
      </c>
      <c r="P2612" t="str">
        <f>_xlfn.XLOOKUP(Table2[[#This Row],[status_reservasi]],'Dim Status Reservasi'!$B$2:$B$5,'Dim Status Reservasi'!$A$2:$A$5)</f>
        <v>ST 001</v>
      </c>
      <c r="Q2612" t="s">
        <v>214</v>
      </c>
      <c r="R2612" t="str">
        <f>_xlfn.XLOOKUP(Table2[[#This Row],[kota_hotel]],'Dim Kota Hotel'!$B$2:$B$21,'Dim Kota Hotel'!$A$2:$A$21)</f>
        <v>LOK 019</v>
      </c>
      <c r="S2612" t="s">
        <v>133</v>
      </c>
    </row>
    <row r="2613" spans="1:19" x14ac:dyDescent="0.25">
      <c r="A2613" t="s">
        <v>6968</v>
      </c>
      <c r="B2613" t="str">
        <f>_xlfn.XLOOKUP(Table2[[#This Row],[tanggal_checkin]],Table6[tanggal_checkin],Table6[id_checkin])</f>
        <v>CI 0466</v>
      </c>
      <c r="C2613" t="s">
        <v>11877</v>
      </c>
      <c r="D2613" t="str">
        <f>_xlfn.XLOOKUP(Table2[[#This Row],[tanggal_checkout]],Table4[tanggal_checkout],Table4[id_checkout])</f>
        <v>CO 0475</v>
      </c>
      <c r="E2613" t="s">
        <v>11615</v>
      </c>
      <c r="F2613" s="8">
        <v>0.37040509259259258</v>
      </c>
      <c r="G2613" t="str">
        <f>_xlfn.XLOOKUP(Table2[[#This Row],[nama_tamu]],Table10[nama_tamu],Table10[id_tamu])</f>
        <v>CUS 0171</v>
      </c>
      <c r="H2613" t="s">
        <v>6970</v>
      </c>
      <c r="I2613" t="str">
        <f>_xlfn.XLOOKUP(Table2[[#This Row],[tipe_kamar]],Table12[tipe_kamar],Table12[id_kamar])</f>
        <v>KMR 002</v>
      </c>
      <c r="J2613" t="s">
        <v>82</v>
      </c>
      <c r="K2613">
        <v>8</v>
      </c>
      <c r="L2613">
        <v>379000</v>
      </c>
      <c r="M2613">
        <v>3032000</v>
      </c>
      <c r="N2613" t="str">
        <f>_xlfn.XLOOKUP(Table2[[#This Row],[metode_pembayaran]],Table11[metode_pembayaran],Table11[id_pembayaran])</f>
        <v>MP 05</v>
      </c>
      <c r="O2613" t="s">
        <v>72</v>
      </c>
      <c r="P2613" t="str">
        <f>_xlfn.XLOOKUP(Table2[[#This Row],[status_reservasi]],'Dim Status Reservasi'!$B$2:$B$5,'Dim Status Reservasi'!$A$2:$A$5)</f>
        <v>ST 004</v>
      </c>
      <c r="Q2613" t="s">
        <v>48</v>
      </c>
      <c r="R2613" t="str">
        <f>_xlfn.XLOOKUP(Table2[[#This Row],[kota_hotel]],'Dim Kota Hotel'!$B$2:$B$21,'Dim Kota Hotel'!$A$2:$A$21)</f>
        <v>LOK 020</v>
      </c>
      <c r="S2613" t="s">
        <v>94</v>
      </c>
    </row>
    <row r="2614" spans="1:19" x14ac:dyDescent="0.25">
      <c r="A2614" t="s">
        <v>6971</v>
      </c>
      <c r="B2614" t="str">
        <f>_xlfn.XLOOKUP(Table2[[#This Row],[tanggal_checkin]],Table6[tanggal_checkin],Table6[id_checkin])</f>
        <v>CI 0812</v>
      </c>
      <c r="C2614" t="s">
        <v>11727</v>
      </c>
      <c r="D2614" t="str">
        <f>_xlfn.XLOOKUP(Table2[[#This Row],[tanggal_checkout]],Table4[tanggal_checkout],Table4[id_checkout])</f>
        <v>CO 0822</v>
      </c>
      <c r="E2614" t="s">
        <v>11081</v>
      </c>
      <c r="F2614" s="8">
        <v>0.14900462962962963</v>
      </c>
      <c r="G2614" t="str">
        <f>_xlfn.XLOOKUP(Table2[[#This Row],[nama_tamu]],Table10[nama_tamu],Table10[id_tamu])</f>
        <v>CUS 1641</v>
      </c>
      <c r="H2614" t="s">
        <v>6972</v>
      </c>
      <c r="I2614" t="str">
        <f>_xlfn.XLOOKUP(Table2[[#This Row],[tipe_kamar]],Table12[tipe_kamar],Table12[id_kamar])</f>
        <v>KMR 002</v>
      </c>
      <c r="J2614" t="s">
        <v>82</v>
      </c>
      <c r="K2614">
        <v>6</v>
      </c>
      <c r="L2614">
        <v>401000</v>
      </c>
      <c r="M2614">
        <v>2406000</v>
      </c>
      <c r="N2614" t="str">
        <f>_xlfn.XLOOKUP(Table2[[#This Row],[metode_pembayaran]],Table11[metode_pembayaran],Table11[id_pembayaran])</f>
        <v>MP 02</v>
      </c>
      <c r="O2614" t="s">
        <v>30</v>
      </c>
      <c r="P2614" t="str">
        <f>_xlfn.XLOOKUP(Table2[[#This Row],[status_reservasi]],'Dim Status Reservasi'!$B$2:$B$5,'Dim Status Reservasi'!$A$2:$A$5)</f>
        <v>ST 004</v>
      </c>
      <c r="Q2614" t="s">
        <v>48</v>
      </c>
      <c r="R2614" t="str">
        <f>_xlfn.XLOOKUP(Table2[[#This Row],[kota_hotel]],'Dim Kota Hotel'!$B$2:$B$21,'Dim Kota Hotel'!$A$2:$A$21)</f>
        <v>LOK 017</v>
      </c>
      <c r="S2614" t="s">
        <v>84</v>
      </c>
    </row>
    <row r="2615" spans="1:19" x14ac:dyDescent="0.25">
      <c r="A2615" t="s">
        <v>6973</v>
      </c>
      <c r="B2615" t="str">
        <f>_xlfn.XLOOKUP(Table2[[#This Row],[tanggal_checkin]],Table6[tanggal_checkin],Table6[id_checkin])</f>
        <v>CI 0489</v>
      </c>
      <c r="C2615" t="s">
        <v>11847</v>
      </c>
      <c r="D2615" t="str">
        <f>_xlfn.XLOOKUP(Table2[[#This Row],[tanggal_checkout]],Table4[tanggal_checkout],Table4[id_checkout])</f>
        <v>CO 0492</v>
      </c>
      <c r="E2615" t="s">
        <v>11944</v>
      </c>
      <c r="F2615" s="8">
        <v>0.51226851851851851</v>
      </c>
      <c r="G2615" t="str">
        <f>_xlfn.XLOOKUP(Table2[[#This Row],[nama_tamu]],Table10[nama_tamu],Table10[id_tamu])</f>
        <v>CUS 0789</v>
      </c>
      <c r="H2615" t="s">
        <v>6974</v>
      </c>
      <c r="I2615" t="str">
        <f>_xlfn.XLOOKUP(Table2[[#This Row],[tipe_kamar]],Table12[tipe_kamar],Table12[id_kamar])</f>
        <v>KMR 001</v>
      </c>
      <c r="J2615" t="s">
        <v>23</v>
      </c>
      <c r="K2615">
        <v>1</v>
      </c>
      <c r="L2615">
        <v>626000</v>
      </c>
      <c r="M2615">
        <v>626000</v>
      </c>
      <c r="N2615" t="str">
        <f>_xlfn.XLOOKUP(Table2[[#This Row],[metode_pembayaran]],Table11[metode_pembayaran],Table11[id_pembayaran])</f>
        <v>MP 06</v>
      </c>
      <c r="O2615" t="s">
        <v>17</v>
      </c>
      <c r="P2615" t="str">
        <f>_xlfn.XLOOKUP(Table2[[#This Row],[status_reservasi]],'Dim Status Reservasi'!$B$2:$B$5,'Dim Status Reservasi'!$A$2:$A$5)</f>
        <v>ST 003</v>
      </c>
      <c r="Q2615" t="s">
        <v>37</v>
      </c>
      <c r="R2615" t="str">
        <f>_xlfn.XLOOKUP(Table2[[#This Row],[kota_hotel]],'Dim Kota Hotel'!$B$2:$B$21,'Dim Kota Hotel'!$A$2:$A$21)</f>
        <v>LOK 016</v>
      </c>
      <c r="S2615" t="s">
        <v>117</v>
      </c>
    </row>
    <row r="2616" spans="1:19" x14ac:dyDescent="0.25">
      <c r="A2616" t="s">
        <v>6975</v>
      </c>
      <c r="B2616" t="str">
        <f>_xlfn.XLOOKUP(Table2[[#This Row],[tanggal_checkin]],Table6[tanggal_checkin],Table6[id_checkin])</f>
        <v>CI 0465</v>
      </c>
      <c r="C2616" t="s">
        <v>12022</v>
      </c>
      <c r="D2616" t="str">
        <f>_xlfn.XLOOKUP(Table2[[#This Row],[tanggal_checkout]],Table4[tanggal_checkout],Table4[id_checkout])</f>
        <v>CO 0471</v>
      </c>
      <c r="E2616" t="s">
        <v>11614</v>
      </c>
      <c r="F2616" s="8">
        <v>0.81708333333333338</v>
      </c>
      <c r="G2616" t="str">
        <f>_xlfn.XLOOKUP(Table2[[#This Row],[nama_tamu]],Table10[nama_tamu],Table10[id_tamu])</f>
        <v>CUS 2380</v>
      </c>
      <c r="H2616" t="s">
        <v>6976</v>
      </c>
      <c r="I2616" t="str">
        <f>_xlfn.XLOOKUP(Table2[[#This Row],[tipe_kamar]],Table12[tipe_kamar],Table12[id_kamar])</f>
        <v>KMR 001</v>
      </c>
      <c r="J2616" t="s">
        <v>23</v>
      </c>
      <c r="K2616">
        <v>5</v>
      </c>
      <c r="L2616">
        <v>682000</v>
      </c>
      <c r="M2616">
        <v>3410000</v>
      </c>
      <c r="N2616" t="str">
        <f>_xlfn.XLOOKUP(Table2[[#This Row],[metode_pembayaran]],Table11[metode_pembayaran],Table11[id_pembayaran])</f>
        <v>MP 06</v>
      </c>
      <c r="O2616" t="s">
        <v>17</v>
      </c>
      <c r="P2616" t="str">
        <f>_xlfn.XLOOKUP(Table2[[#This Row],[status_reservasi]],'Dim Status Reservasi'!$B$2:$B$5,'Dim Status Reservasi'!$A$2:$A$5)</f>
        <v>ST 004</v>
      </c>
      <c r="Q2616" t="s">
        <v>48</v>
      </c>
      <c r="R2616" t="str">
        <f>_xlfn.XLOOKUP(Table2[[#This Row],[kota_hotel]],'Dim Kota Hotel'!$B$2:$B$21,'Dim Kota Hotel'!$A$2:$A$21)</f>
        <v>LOK 001</v>
      </c>
      <c r="S2616" t="s">
        <v>74</v>
      </c>
    </row>
    <row r="2617" spans="1:19" x14ac:dyDescent="0.25">
      <c r="A2617" t="s">
        <v>6977</v>
      </c>
      <c r="B2617" t="str">
        <f>_xlfn.XLOOKUP(Table2[[#This Row],[tanggal_checkin]],Table6[tanggal_checkin],Table6[id_checkin])</f>
        <v>CI 0425</v>
      </c>
      <c r="C2617" t="s">
        <v>11231</v>
      </c>
      <c r="D2617" t="str">
        <f>_xlfn.XLOOKUP(Table2[[#This Row],[tanggal_checkout]],Table4[tanggal_checkout],Table4[id_checkout])</f>
        <v>CO 0430</v>
      </c>
      <c r="E2617" t="s">
        <v>11232</v>
      </c>
      <c r="F2617" s="8">
        <v>0.86997685185185181</v>
      </c>
      <c r="G2617" t="str">
        <f>_xlfn.XLOOKUP(Table2[[#This Row],[nama_tamu]],Table10[nama_tamu],Table10[id_tamu])</f>
        <v>CUS 3589</v>
      </c>
      <c r="H2617" t="s">
        <v>6978</v>
      </c>
      <c r="I2617" t="str">
        <f>_xlfn.XLOOKUP(Table2[[#This Row],[tipe_kamar]],Table12[tipe_kamar],Table12[id_kamar])</f>
        <v>KMR 002</v>
      </c>
      <c r="J2617" t="s">
        <v>82</v>
      </c>
      <c r="K2617">
        <v>3</v>
      </c>
      <c r="L2617">
        <v>378000</v>
      </c>
      <c r="M2617">
        <v>1134000</v>
      </c>
      <c r="N2617" t="str">
        <f>_xlfn.XLOOKUP(Table2[[#This Row],[metode_pembayaran]],Table11[metode_pembayaran],Table11[id_pembayaran])</f>
        <v>MP 04</v>
      </c>
      <c r="O2617" t="s">
        <v>53</v>
      </c>
      <c r="P2617" t="str">
        <f>_xlfn.XLOOKUP(Table2[[#This Row],[status_reservasi]],'Dim Status Reservasi'!$B$2:$B$5,'Dim Status Reservasi'!$A$2:$A$5)</f>
        <v>ST 004</v>
      </c>
      <c r="Q2617" t="s">
        <v>48</v>
      </c>
      <c r="R2617" t="str">
        <f>_xlfn.XLOOKUP(Table2[[#This Row],[kota_hotel]],'Dim Kota Hotel'!$B$2:$B$21,'Dim Kota Hotel'!$A$2:$A$21)</f>
        <v>LOK 010</v>
      </c>
      <c r="S2617" t="s">
        <v>226</v>
      </c>
    </row>
    <row r="2618" spans="1:19" x14ac:dyDescent="0.25">
      <c r="A2618" t="s">
        <v>6979</v>
      </c>
      <c r="B2618" t="str">
        <f>_xlfn.XLOOKUP(Table2[[#This Row],[tanggal_checkin]],Table6[tanggal_checkin],Table6[id_checkin])</f>
        <v>CI 0403</v>
      </c>
      <c r="C2618" t="s">
        <v>11287</v>
      </c>
      <c r="D2618" t="str">
        <f>_xlfn.XLOOKUP(Table2[[#This Row],[tanggal_checkout]],Table4[tanggal_checkout],Table4[id_checkout])</f>
        <v>CO 0412</v>
      </c>
      <c r="E2618" t="s">
        <v>11478</v>
      </c>
      <c r="F2618" s="8">
        <v>9.0729166666666666E-2</v>
      </c>
      <c r="G2618" t="str">
        <f>_xlfn.XLOOKUP(Table2[[#This Row],[nama_tamu]],Table10[nama_tamu],Table10[id_tamu])</f>
        <v>CUS 1831</v>
      </c>
      <c r="H2618" t="s">
        <v>6980</v>
      </c>
      <c r="I2618" t="str">
        <f>_xlfn.XLOOKUP(Table2[[#This Row],[tipe_kamar]],Table12[tipe_kamar],Table12[id_kamar])</f>
        <v>KMR 003</v>
      </c>
      <c r="J2618" t="s">
        <v>64</v>
      </c>
      <c r="K2618">
        <v>8</v>
      </c>
      <c r="L2618">
        <v>1236000</v>
      </c>
      <c r="M2618">
        <v>9888000</v>
      </c>
      <c r="N2618" t="str">
        <f>_xlfn.XLOOKUP(Table2[[#This Row],[metode_pembayaran]],Table11[metode_pembayaran],Table11[id_pembayaran])</f>
        <v>MP 01</v>
      </c>
      <c r="O2618" t="s">
        <v>24</v>
      </c>
      <c r="P2618" t="str">
        <f>_xlfn.XLOOKUP(Table2[[#This Row],[status_reservasi]],'Dim Status Reservasi'!$B$2:$B$5,'Dim Status Reservasi'!$A$2:$A$5)</f>
        <v>ST 002</v>
      </c>
      <c r="Q2618" t="s">
        <v>124</v>
      </c>
      <c r="R2618" t="str">
        <f>_xlfn.XLOOKUP(Table2[[#This Row],[kota_hotel]],'Dim Kota Hotel'!$B$2:$B$21,'Dim Kota Hotel'!$A$2:$A$21)</f>
        <v>LOK 013</v>
      </c>
      <c r="S2618" t="s">
        <v>160</v>
      </c>
    </row>
    <row r="2619" spans="1:19" x14ac:dyDescent="0.25">
      <c r="A2619" t="s">
        <v>6981</v>
      </c>
      <c r="B2619" t="str">
        <f>_xlfn.XLOOKUP(Table2[[#This Row],[tanggal_checkin]],Table6[tanggal_checkin],Table6[id_checkin])</f>
        <v>CI 0190</v>
      </c>
      <c r="C2619" t="s">
        <v>11894</v>
      </c>
      <c r="D2619" t="str">
        <f>_xlfn.XLOOKUP(Table2[[#This Row],[tanggal_checkout]],Table4[tanggal_checkout],Table4[id_checkout])</f>
        <v>CO 0199</v>
      </c>
      <c r="E2619" t="s">
        <v>11488</v>
      </c>
      <c r="F2619" s="8">
        <v>0.74812500000000004</v>
      </c>
      <c r="G2619" t="str">
        <f>_xlfn.XLOOKUP(Table2[[#This Row],[nama_tamu]],Table10[nama_tamu],Table10[id_tamu])</f>
        <v>CUS 2652</v>
      </c>
      <c r="H2619" t="s">
        <v>6983</v>
      </c>
      <c r="I2619" t="str">
        <f>_xlfn.XLOOKUP(Table2[[#This Row],[tipe_kamar]],Table12[tipe_kamar],Table12[id_kamar])</f>
        <v>KMR 001</v>
      </c>
      <c r="J2619" t="s">
        <v>23</v>
      </c>
      <c r="K2619">
        <v>8</v>
      </c>
      <c r="L2619">
        <v>662000</v>
      </c>
      <c r="M2619">
        <v>5296000</v>
      </c>
      <c r="N2619" t="str">
        <f>_xlfn.XLOOKUP(Table2[[#This Row],[metode_pembayaran]],Table11[metode_pembayaran],Table11[id_pembayaran])</f>
        <v>MP 02</v>
      </c>
      <c r="O2619" t="s">
        <v>30</v>
      </c>
      <c r="P2619" t="str">
        <f>_xlfn.XLOOKUP(Table2[[#This Row],[status_reservasi]],'Dim Status Reservasi'!$B$2:$B$5,'Dim Status Reservasi'!$A$2:$A$5)</f>
        <v>ST 004</v>
      </c>
      <c r="Q2619" t="s">
        <v>48</v>
      </c>
      <c r="R2619" t="str">
        <f>_xlfn.XLOOKUP(Table2[[#This Row],[kota_hotel]],'Dim Kota Hotel'!$B$2:$B$21,'Dim Kota Hotel'!$A$2:$A$21)</f>
        <v>LOK 018</v>
      </c>
      <c r="S2619" t="s">
        <v>102</v>
      </c>
    </row>
    <row r="2620" spans="1:19" x14ac:dyDescent="0.25">
      <c r="A2620" t="s">
        <v>6984</v>
      </c>
      <c r="B2620" t="str">
        <f>_xlfn.XLOOKUP(Table2[[#This Row],[tanggal_checkin]],Table6[tanggal_checkin],Table6[id_checkin])</f>
        <v>CI 0684</v>
      </c>
      <c r="C2620" t="s">
        <v>11804</v>
      </c>
      <c r="D2620" t="str">
        <f>_xlfn.XLOOKUP(Table2[[#This Row],[tanggal_checkout]],Table4[tanggal_checkout],Table4[id_checkout])</f>
        <v>CO 0687</v>
      </c>
      <c r="E2620" t="s">
        <v>11341</v>
      </c>
      <c r="F2620" s="8">
        <v>0.84277777777777774</v>
      </c>
      <c r="G2620" t="str">
        <f>_xlfn.XLOOKUP(Table2[[#This Row],[nama_tamu]],Table10[nama_tamu],Table10[id_tamu])</f>
        <v>CUS 3169</v>
      </c>
      <c r="H2620" t="s">
        <v>6985</v>
      </c>
      <c r="I2620" t="str">
        <f>_xlfn.XLOOKUP(Table2[[#This Row],[tipe_kamar]],Table12[tipe_kamar],Table12[id_kamar])</f>
        <v>KMR 002</v>
      </c>
      <c r="J2620" t="s">
        <v>82</v>
      </c>
      <c r="K2620">
        <v>1</v>
      </c>
      <c r="L2620">
        <v>335000</v>
      </c>
      <c r="M2620">
        <v>335000</v>
      </c>
      <c r="N2620" t="str">
        <f>_xlfn.XLOOKUP(Table2[[#This Row],[metode_pembayaran]],Table11[metode_pembayaran],Table11[id_pembayaran])</f>
        <v>MP 02</v>
      </c>
      <c r="O2620" t="s">
        <v>30</v>
      </c>
      <c r="P2620" t="str">
        <f>_xlfn.XLOOKUP(Table2[[#This Row],[status_reservasi]],'Dim Status Reservasi'!$B$2:$B$5,'Dim Status Reservasi'!$A$2:$A$5)</f>
        <v>ST 004</v>
      </c>
      <c r="Q2620" t="s">
        <v>48</v>
      </c>
      <c r="R2620" t="str">
        <f>_xlfn.XLOOKUP(Table2[[#This Row],[kota_hotel]],'Dim Kota Hotel'!$B$2:$B$21,'Dim Kota Hotel'!$A$2:$A$21)</f>
        <v>LOK 012</v>
      </c>
      <c r="S2620" t="s">
        <v>25</v>
      </c>
    </row>
    <row r="2621" spans="1:19" x14ac:dyDescent="0.25">
      <c r="A2621" t="s">
        <v>6986</v>
      </c>
      <c r="B2621" t="str">
        <f>_xlfn.XLOOKUP(Table2[[#This Row],[tanggal_checkin]],Table6[tanggal_checkin],Table6[id_checkin])</f>
        <v>CI 0852</v>
      </c>
      <c r="C2621" t="s">
        <v>11162</v>
      </c>
      <c r="D2621" t="str">
        <f>_xlfn.XLOOKUP(Table2[[#This Row],[tanggal_checkout]],Table4[tanggal_checkout],Table4[id_checkout])</f>
        <v>CO 0861</v>
      </c>
      <c r="E2621" t="s">
        <v>11116</v>
      </c>
      <c r="F2621" s="8">
        <v>0.90725694444444449</v>
      </c>
      <c r="G2621" t="str">
        <f>_xlfn.XLOOKUP(Table2[[#This Row],[nama_tamu]],Table10[nama_tamu],Table10[id_tamu])</f>
        <v>CUS 3471</v>
      </c>
      <c r="H2621" t="s">
        <v>6988</v>
      </c>
      <c r="I2621" t="str">
        <f>_xlfn.XLOOKUP(Table2[[#This Row],[tipe_kamar]],Table12[tipe_kamar],Table12[id_kamar])</f>
        <v>KMR 002</v>
      </c>
      <c r="J2621" t="s">
        <v>82</v>
      </c>
      <c r="K2621">
        <v>7</v>
      </c>
      <c r="L2621">
        <v>358000</v>
      </c>
      <c r="M2621">
        <v>2506000</v>
      </c>
      <c r="N2621" t="str">
        <f>_xlfn.XLOOKUP(Table2[[#This Row],[metode_pembayaran]],Table11[metode_pembayaran],Table11[id_pembayaran])</f>
        <v>MP 01</v>
      </c>
      <c r="O2621" t="s">
        <v>24</v>
      </c>
      <c r="P2621" t="str">
        <f>_xlfn.XLOOKUP(Table2[[#This Row],[status_reservasi]],'Dim Status Reservasi'!$B$2:$B$5,'Dim Status Reservasi'!$A$2:$A$5)</f>
        <v>ST 004</v>
      </c>
      <c r="Q2621" t="s">
        <v>48</v>
      </c>
      <c r="R2621" t="str">
        <f>_xlfn.XLOOKUP(Table2[[#This Row],[kota_hotel]],'Dim Kota Hotel'!$B$2:$B$21,'Dim Kota Hotel'!$A$2:$A$21)</f>
        <v>LOK 016</v>
      </c>
      <c r="S2621" t="s">
        <v>117</v>
      </c>
    </row>
    <row r="2622" spans="1:19" x14ac:dyDescent="0.25">
      <c r="A2622" t="s">
        <v>6989</v>
      </c>
      <c r="B2622" t="str">
        <f>_xlfn.XLOOKUP(Table2[[#This Row],[tanggal_checkin]],Table6[tanggal_checkin],Table6[id_checkin])</f>
        <v>CI 0497</v>
      </c>
      <c r="C2622" t="s">
        <v>11385</v>
      </c>
      <c r="D2622" t="str">
        <f>_xlfn.XLOOKUP(Table2[[#This Row],[tanggal_checkout]],Table4[tanggal_checkout],Table4[id_checkout])</f>
        <v>CO 0507</v>
      </c>
      <c r="E2622" t="s">
        <v>11540</v>
      </c>
      <c r="F2622" s="8">
        <v>0.62416666666666665</v>
      </c>
      <c r="G2622" t="str">
        <f>_xlfn.XLOOKUP(Table2[[#This Row],[nama_tamu]],Table10[nama_tamu],Table10[id_tamu])</f>
        <v>CUS 0108</v>
      </c>
      <c r="H2622" t="s">
        <v>6991</v>
      </c>
      <c r="I2622" t="str">
        <f>_xlfn.XLOOKUP(Table2[[#This Row],[tipe_kamar]],Table12[tipe_kamar],Table12[id_kamar])</f>
        <v>KMR 003</v>
      </c>
      <c r="J2622" t="s">
        <v>64</v>
      </c>
      <c r="K2622">
        <v>9</v>
      </c>
      <c r="L2622">
        <v>1267000</v>
      </c>
      <c r="M2622">
        <v>11403000</v>
      </c>
      <c r="N2622" t="str">
        <f>_xlfn.XLOOKUP(Table2[[#This Row],[metode_pembayaran]],Table11[metode_pembayaran],Table11[id_pembayaran])</f>
        <v>MP 04</v>
      </c>
      <c r="O2622" t="s">
        <v>53</v>
      </c>
      <c r="P2622" t="str">
        <f>_xlfn.XLOOKUP(Table2[[#This Row],[status_reservasi]],'Dim Status Reservasi'!$B$2:$B$5,'Dim Status Reservasi'!$A$2:$A$5)</f>
        <v>ST 001</v>
      </c>
      <c r="Q2622" t="s">
        <v>214</v>
      </c>
      <c r="R2622" t="str">
        <f>_xlfn.XLOOKUP(Table2[[#This Row],[kota_hotel]],'Dim Kota Hotel'!$B$2:$B$21,'Dim Kota Hotel'!$A$2:$A$21)</f>
        <v>LOK 013</v>
      </c>
      <c r="S2622" t="s">
        <v>160</v>
      </c>
    </row>
    <row r="2623" spans="1:19" x14ac:dyDescent="0.25">
      <c r="A2623" t="s">
        <v>6992</v>
      </c>
      <c r="B2623" t="str">
        <f>_xlfn.XLOOKUP(Table2[[#This Row],[tanggal_checkin]],Table6[tanggal_checkin],Table6[id_checkin])</f>
        <v>CI 0977</v>
      </c>
      <c r="C2623" t="s">
        <v>11551</v>
      </c>
      <c r="D2623" t="str">
        <f>_xlfn.XLOOKUP(Table2[[#This Row],[tanggal_checkout]],Table4[tanggal_checkout],Table4[id_checkout])</f>
        <v>CO 0987</v>
      </c>
      <c r="E2623" t="s">
        <v>11836</v>
      </c>
      <c r="F2623" s="8">
        <v>0.75476851851851856</v>
      </c>
      <c r="G2623" t="str">
        <f>_xlfn.XLOOKUP(Table2[[#This Row],[nama_tamu]],Table10[nama_tamu],Table10[id_tamu])</f>
        <v>CUS 3031</v>
      </c>
      <c r="H2623" t="s">
        <v>6993</v>
      </c>
      <c r="I2623" t="str">
        <f>_xlfn.XLOOKUP(Table2[[#This Row],[tipe_kamar]],Table12[tipe_kamar],Table12[id_kamar])</f>
        <v>KMR 001</v>
      </c>
      <c r="J2623" t="s">
        <v>23</v>
      </c>
      <c r="K2623">
        <v>7</v>
      </c>
      <c r="L2623">
        <v>616000</v>
      </c>
      <c r="M2623">
        <v>4312000</v>
      </c>
      <c r="N2623" t="str">
        <f>_xlfn.XLOOKUP(Table2[[#This Row],[metode_pembayaran]],Table11[metode_pembayaran],Table11[id_pembayaran])</f>
        <v>MP 02</v>
      </c>
      <c r="O2623" t="s">
        <v>30</v>
      </c>
      <c r="P2623" t="str">
        <f>_xlfn.XLOOKUP(Table2[[#This Row],[status_reservasi]],'Dim Status Reservasi'!$B$2:$B$5,'Dim Status Reservasi'!$A$2:$A$5)</f>
        <v>ST 003</v>
      </c>
      <c r="Q2623" t="s">
        <v>37</v>
      </c>
      <c r="R2623" t="str">
        <f>_xlfn.XLOOKUP(Table2[[#This Row],[kota_hotel]],'Dim Kota Hotel'!$B$2:$B$21,'Dim Kota Hotel'!$A$2:$A$21)</f>
        <v>LOK 007</v>
      </c>
      <c r="S2623" t="s">
        <v>145</v>
      </c>
    </row>
    <row r="2624" spans="1:19" x14ac:dyDescent="0.25">
      <c r="A2624" t="s">
        <v>6994</v>
      </c>
      <c r="B2624" t="str">
        <f>_xlfn.XLOOKUP(Table2[[#This Row],[tanggal_checkin]],Table6[tanggal_checkin],Table6[id_checkin])</f>
        <v>CI 0574</v>
      </c>
      <c r="C2624" t="s">
        <v>11263</v>
      </c>
      <c r="D2624" t="str">
        <f>_xlfn.XLOOKUP(Table2[[#This Row],[tanggal_checkout]],Table4[tanggal_checkout],Table4[id_checkout])</f>
        <v>CO 0580</v>
      </c>
      <c r="E2624" t="s">
        <v>11369</v>
      </c>
      <c r="F2624" s="8">
        <v>0.56343750000000004</v>
      </c>
      <c r="G2624" t="str">
        <f>_xlfn.XLOOKUP(Table2[[#This Row],[nama_tamu]],Table10[nama_tamu],Table10[id_tamu])</f>
        <v>CUS 2288</v>
      </c>
      <c r="H2624" t="s">
        <v>6996</v>
      </c>
      <c r="I2624" t="str">
        <f>_xlfn.XLOOKUP(Table2[[#This Row],[tipe_kamar]],Table12[tipe_kamar],Table12[id_kamar])</f>
        <v>KMR 001</v>
      </c>
      <c r="J2624" t="s">
        <v>23</v>
      </c>
      <c r="K2624">
        <v>6</v>
      </c>
      <c r="L2624">
        <v>594000</v>
      </c>
      <c r="M2624">
        <v>3564000</v>
      </c>
      <c r="N2624" t="str">
        <f>_xlfn.XLOOKUP(Table2[[#This Row],[metode_pembayaran]],Table11[metode_pembayaran],Table11[id_pembayaran])</f>
        <v>MP 06</v>
      </c>
      <c r="O2624" t="s">
        <v>17</v>
      </c>
      <c r="P2624" t="str">
        <f>_xlfn.XLOOKUP(Table2[[#This Row],[status_reservasi]],'Dim Status Reservasi'!$B$2:$B$5,'Dim Status Reservasi'!$A$2:$A$5)</f>
        <v>ST 003</v>
      </c>
      <c r="Q2624" t="s">
        <v>37</v>
      </c>
      <c r="R2624" t="str">
        <f>_xlfn.XLOOKUP(Table2[[#This Row],[kota_hotel]],'Dim Kota Hotel'!$B$2:$B$21,'Dim Kota Hotel'!$A$2:$A$21)</f>
        <v>LOK 003</v>
      </c>
      <c r="S2624" t="s">
        <v>106</v>
      </c>
    </row>
    <row r="2625" spans="1:19" x14ac:dyDescent="0.25">
      <c r="A2625" t="s">
        <v>6997</v>
      </c>
      <c r="B2625" t="str">
        <f>_xlfn.XLOOKUP(Table2[[#This Row],[tanggal_checkin]],Table6[tanggal_checkin],Table6[id_checkin])</f>
        <v>CI 0577</v>
      </c>
      <c r="C2625" t="s">
        <v>11697</v>
      </c>
      <c r="D2625" t="str">
        <f>_xlfn.XLOOKUP(Table2[[#This Row],[tanggal_checkout]],Table4[tanggal_checkout],Table4[id_checkout])</f>
        <v>CO 0578</v>
      </c>
      <c r="E2625" t="s">
        <v>11608</v>
      </c>
      <c r="F2625" s="8">
        <v>0.10347222222222222</v>
      </c>
      <c r="G2625" t="str">
        <f>_xlfn.XLOOKUP(Table2[[#This Row],[nama_tamu]],Table10[nama_tamu],Table10[id_tamu])</f>
        <v>CUS 0388</v>
      </c>
      <c r="H2625" t="s">
        <v>6998</v>
      </c>
      <c r="I2625" t="str">
        <f>_xlfn.XLOOKUP(Table2[[#This Row],[tipe_kamar]],Table12[tipe_kamar],Table12[id_kamar])</f>
        <v>KMR 003</v>
      </c>
      <c r="J2625" t="s">
        <v>64</v>
      </c>
      <c r="K2625">
        <v>1</v>
      </c>
      <c r="L2625">
        <v>1327000</v>
      </c>
      <c r="M2625">
        <v>1327000</v>
      </c>
      <c r="N2625" t="str">
        <f>_xlfn.XLOOKUP(Table2[[#This Row],[metode_pembayaran]],Table11[metode_pembayaran],Table11[id_pembayaran])</f>
        <v>MP 01</v>
      </c>
      <c r="O2625" t="s">
        <v>24</v>
      </c>
      <c r="P2625" t="str">
        <f>_xlfn.XLOOKUP(Table2[[#This Row],[status_reservasi]],'Dim Status Reservasi'!$B$2:$B$5,'Dim Status Reservasi'!$A$2:$A$5)</f>
        <v>ST 003</v>
      </c>
      <c r="Q2625" t="s">
        <v>37</v>
      </c>
      <c r="R2625" t="str">
        <f>_xlfn.XLOOKUP(Table2[[#This Row],[kota_hotel]],'Dim Kota Hotel'!$B$2:$B$21,'Dim Kota Hotel'!$A$2:$A$21)</f>
        <v>LOK 016</v>
      </c>
      <c r="S2625" t="s">
        <v>117</v>
      </c>
    </row>
    <row r="2626" spans="1:19" x14ac:dyDescent="0.25">
      <c r="A2626" t="s">
        <v>6999</v>
      </c>
      <c r="B2626" t="str">
        <f>_xlfn.XLOOKUP(Table2[[#This Row],[tanggal_checkin]],Table6[tanggal_checkin],Table6[id_checkin])</f>
        <v>CI 0019</v>
      </c>
      <c r="C2626" t="s">
        <v>11805</v>
      </c>
      <c r="D2626" t="str">
        <f>_xlfn.XLOOKUP(Table2[[#This Row],[tanggal_checkout]],Table4[tanggal_checkout],Table4[id_checkout])</f>
        <v>CO 0022</v>
      </c>
      <c r="E2626" t="s">
        <v>11946</v>
      </c>
      <c r="F2626" s="8">
        <v>7.6666666666666661E-2</v>
      </c>
      <c r="G2626" t="str">
        <f>_xlfn.XLOOKUP(Table2[[#This Row],[nama_tamu]],Table10[nama_tamu],Table10[id_tamu])</f>
        <v>CUS 1589</v>
      </c>
      <c r="H2626" t="s">
        <v>7001</v>
      </c>
      <c r="I2626" t="str">
        <f>_xlfn.XLOOKUP(Table2[[#This Row],[tipe_kamar]],Table12[tipe_kamar],Table12[id_kamar])</f>
        <v>KMR 001</v>
      </c>
      <c r="J2626" t="s">
        <v>23</v>
      </c>
      <c r="K2626">
        <v>4</v>
      </c>
      <c r="L2626">
        <v>611000</v>
      </c>
      <c r="M2626">
        <v>2444000</v>
      </c>
      <c r="N2626" t="str">
        <f>_xlfn.XLOOKUP(Table2[[#This Row],[metode_pembayaran]],Table11[metode_pembayaran],Table11[id_pembayaran])</f>
        <v>MP 01</v>
      </c>
      <c r="O2626" t="s">
        <v>24</v>
      </c>
      <c r="P2626" t="str">
        <f>_xlfn.XLOOKUP(Table2[[#This Row],[status_reservasi]],'Dim Status Reservasi'!$B$2:$B$5,'Dim Status Reservasi'!$A$2:$A$5)</f>
        <v>ST 003</v>
      </c>
      <c r="Q2626" t="s">
        <v>37</v>
      </c>
      <c r="R2626" t="str">
        <f>_xlfn.XLOOKUP(Table2[[#This Row],[kota_hotel]],'Dim Kota Hotel'!$B$2:$B$21,'Dim Kota Hotel'!$A$2:$A$21)</f>
        <v>LOK 009</v>
      </c>
      <c r="S2626" t="s">
        <v>19</v>
      </c>
    </row>
    <row r="2627" spans="1:19" x14ac:dyDescent="0.25">
      <c r="A2627" t="s">
        <v>7002</v>
      </c>
      <c r="B2627" t="str">
        <f>_xlfn.XLOOKUP(Table2[[#This Row],[tanggal_checkin]],Table6[tanggal_checkin],Table6[id_checkin])</f>
        <v>CI 0070</v>
      </c>
      <c r="C2627" t="s">
        <v>11100</v>
      </c>
      <c r="D2627" t="str">
        <f>_xlfn.XLOOKUP(Table2[[#This Row],[tanggal_checkout]],Table4[tanggal_checkout],Table4[id_checkout])</f>
        <v>CO 0077</v>
      </c>
      <c r="E2627" t="s">
        <v>11467</v>
      </c>
      <c r="F2627" s="8">
        <v>0.72807870370370376</v>
      </c>
      <c r="G2627" t="str">
        <f>_xlfn.XLOOKUP(Table2[[#This Row],[nama_tamu]],Table10[nama_tamu],Table10[id_tamu])</f>
        <v>CUS 1411</v>
      </c>
      <c r="H2627" t="s">
        <v>7003</v>
      </c>
      <c r="I2627" t="str">
        <f>_xlfn.XLOOKUP(Table2[[#This Row],[tipe_kamar]],Table12[tipe_kamar],Table12[id_kamar])</f>
        <v>KMR 003</v>
      </c>
      <c r="J2627" t="s">
        <v>64</v>
      </c>
      <c r="K2627">
        <v>7</v>
      </c>
      <c r="L2627">
        <v>1329000</v>
      </c>
      <c r="M2627">
        <v>9303000</v>
      </c>
      <c r="N2627" t="str">
        <f>_xlfn.XLOOKUP(Table2[[#This Row],[metode_pembayaran]],Table11[metode_pembayaran],Table11[id_pembayaran])</f>
        <v>MP 02</v>
      </c>
      <c r="O2627" t="s">
        <v>30</v>
      </c>
      <c r="P2627" t="str">
        <f>_xlfn.XLOOKUP(Table2[[#This Row],[status_reservasi]],'Dim Status Reservasi'!$B$2:$B$5,'Dim Status Reservasi'!$A$2:$A$5)</f>
        <v>ST 004</v>
      </c>
      <c r="Q2627" t="s">
        <v>48</v>
      </c>
      <c r="R2627" t="str">
        <f>_xlfn.XLOOKUP(Table2[[#This Row],[kota_hotel]],'Dim Kota Hotel'!$B$2:$B$21,'Dim Kota Hotel'!$A$2:$A$21)</f>
        <v>LOK 019</v>
      </c>
      <c r="S2627" t="s">
        <v>133</v>
      </c>
    </row>
    <row r="2628" spans="1:19" x14ac:dyDescent="0.25">
      <c r="A2628" t="s">
        <v>7004</v>
      </c>
      <c r="B2628" t="str">
        <f>_xlfn.XLOOKUP(Table2[[#This Row],[tanggal_checkin]],Table6[tanggal_checkin],Table6[id_checkin])</f>
        <v>CI 0584</v>
      </c>
      <c r="C2628" t="s">
        <v>11166</v>
      </c>
      <c r="D2628" t="str">
        <f>_xlfn.XLOOKUP(Table2[[#This Row],[tanggal_checkout]],Table4[tanggal_checkout],Table4[id_checkout])</f>
        <v>CO 0590</v>
      </c>
      <c r="E2628" t="s">
        <v>10987</v>
      </c>
      <c r="F2628" s="8">
        <v>0.59480324074074076</v>
      </c>
      <c r="G2628" t="str">
        <f>_xlfn.XLOOKUP(Table2[[#This Row],[nama_tamu]],Table10[nama_tamu],Table10[id_tamu])</f>
        <v>CUS 3920</v>
      </c>
      <c r="H2628" t="s">
        <v>7005</v>
      </c>
      <c r="I2628" t="str">
        <f>_xlfn.XLOOKUP(Table2[[#This Row],[tipe_kamar]],Table12[tipe_kamar],Table12[id_kamar])</f>
        <v>KMR 001</v>
      </c>
      <c r="J2628" t="s">
        <v>23</v>
      </c>
      <c r="K2628">
        <v>6</v>
      </c>
      <c r="L2628">
        <v>639000</v>
      </c>
      <c r="M2628">
        <v>3834000</v>
      </c>
      <c r="N2628" t="str">
        <f>_xlfn.XLOOKUP(Table2[[#This Row],[metode_pembayaran]],Table11[metode_pembayaran],Table11[id_pembayaran])</f>
        <v>MP 05</v>
      </c>
      <c r="O2628" t="s">
        <v>72</v>
      </c>
      <c r="P2628" t="str">
        <f>_xlfn.XLOOKUP(Table2[[#This Row],[status_reservasi]],'Dim Status Reservasi'!$B$2:$B$5,'Dim Status Reservasi'!$A$2:$A$5)</f>
        <v>ST 003</v>
      </c>
      <c r="Q2628" t="s">
        <v>37</v>
      </c>
      <c r="R2628" t="str">
        <f>_xlfn.XLOOKUP(Table2[[#This Row],[kota_hotel]],'Dim Kota Hotel'!$B$2:$B$21,'Dim Kota Hotel'!$A$2:$A$21)</f>
        <v>LOK 018</v>
      </c>
      <c r="S2628" t="s">
        <v>102</v>
      </c>
    </row>
    <row r="2629" spans="1:19" x14ac:dyDescent="0.25">
      <c r="A2629" t="s">
        <v>7006</v>
      </c>
      <c r="B2629" t="str">
        <f>_xlfn.XLOOKUP(Table2[[#This Row],[tanggal_checkin]],Table6[tanggal_checkin],Table6[id_checkin])</f>
        <v>CI 0678</v>
      </c>
      <c r="C2629" t="s">
        <v>11723</v>
      </c>
      <c r="D2629" t="str">
        <f>_xlfn.XLOOKUP(Table2[[#This Row],[tanggal_checkout]],Table4[tanggal_checkout],Table4[id_checkout])</f>
        <v>CO 0687</v>
      </c>
      <c r="E2629" t="s">
        <v>11341</v>
      </c>
      <c r="F2629" s="8">
        <v>0.76391203703703703</v>
      </c>
      <c r="G2629" t="str">
        <f>_xlfn.XLOOKUP(Table2[[#This Row],[nama_tamu]],Table10[nama_tamu],Table10[id_tamu])</f>
        <v>CUS 0479</v>
      </c>
      <c r="H2629" t="s">
        <v>7007</v>
      </c>
      <c r="I2629" t="str">
        <f>_xlfn.XLOOKUP(Table2[[#This Row],[tipe_kamar]],Table12[tipe_kamar],Table12[id_kamar])</f>
        <v>KMR 003</v>
      </c>
      <c r="J2629" t="s">
        <v>64</v>
      </c>
      <c r="K2629">
        <v>8</v>
      </c>
      <c r="L2629">
        <v>1164000</v>
      </c>
      <c r="M2629">
        <v>9312000</v>
      </c>
      <c r="N2629" t="str">
        <f>_xlfn.XLOOKUP(Table2[[#This Row],[metode_pembayaran]],Table11[metode_pembayaran],Table11[id_pembayaran])</f>
        <v>MP 06</v>
      </c>
      <c r="O2629" t="s">
        <v>17</v>
      </c>
      <c r="P2629" t="str">
        <f>_xlfn.XLOOKUP(Table2[[#This Row],[status_reservasi]],'Dim Status Reservasi'!$B$2:$B$5,'Dim Status Reservasi'!$A$2:$A$5)</f>
        <v>ST 002</v>
      </c>
      <c r="Q2629" t="s">
        <v>124</v>
      </c>
      <c r="R2629" t="str">
        <f>_xlfn.XLOOKUP(Table2[[#This Row],[kota_hotel]],'Dim Kota Hotel'!$B$2:$B$21,'Dim Kota Hotel'!$A$2:$A$21)</f>
        <v>LOK 008</v>
      </c>
      <c r="S2629" t="s">
        <v>68</v>
      </c>
    </row>
    <row r="2630" spans="1:19" x14ac:dyDescent="0.25">
      <c r="A2630" t="s">
        <v>7008</v>
      </c>
      <c r="B2630" t="str">
        <f>_xlfn.XLOOKUP(Table2[[#This Row],[tanggal_checkin]],Table6[tanggal_checkin],Table6[id_checkin])</f>
        <v>CI 0532</v>
      </c>
      <c r="C2630" t="s">
        <v>11904</v>
      </c>
      <c r="D2630" t="str">
        <f>_xlfn.XLOOKUP(Table2[[#This Row],[tanggal_checkout]],Table4[tanggal_checkout],Table4[id_checkout])</f>
        <v>CO 0535</v>
      </c>
      <c r="E2630" t="s">
        <v>11530</v>
      </c>
      <c r="F2630" s="8">
        <v>0.40630787037037036</v>
      </c>
      <c r="G2630" t="str">
        <f>_xlfn.XLOOKUP(Table2[[#This Row],[nama_tamu]],Table10[nama_tamu],Table10[id_tamu])</f>
        <v>CUS 3967</v>
      </c>
      <c r="H2630" t="s">
        <v>7009</v>
      </c>
      <c r="I2630" t="str">
        <f>_xlfn.XLOOKUP(Table2[[#This Row],[tipe_kamar]],Table12[tipe_kamar],Table12[id_kamar])</f>
        <v>KMR 002</v>
      </c>
      <c r="J2630" t="s">
        <v>82</v>
      </c>
      <c r="K2630">
        <v>2</v>
      </c>
      <c r="L2630">
        <v>320000</v>
      </c>
      <c r="M2630">
        <v>640000</v>
      </c>
      <c r="N2630" t="str">
        <f>_xlfn.XLOOKUP(Table2[[#This Row],[metode_pembayaran]],Table11[metode_pembayaran],Table11[id_pembayaran])</f>
        <v>MP 05</v>
      </c>
      <c r="O2630" t="s">
        <v>72</v>
      </c>
      <c r="P2630" t="str">
        <f>_xlfn.XLOOKUP(Table2[[#This Row],[status_reservasi]],'Dim Status Reservasi'!$B$2:$B$5,'Dim Status Reservasi'!$A$2:$A$5)</f>
        <v>ST 002</v>
      </c>
      <c r="Q2630" t="s">
        <v>124</v>
      </c>
      <c r="R2630" t="str">
        <f>_xlfn.XLOOKUP(Table2[[#This Row],[kota_hotel]],'Dim Kota Hotel'!$B$2:$B$21,'Dim Kota Hotel'!$A$2:$A$21)</f>
        <v>LOK 012</v>
      </c>
      <c r="S2630" t="s">
        <v>25</v>
      </c>
    </row>
    <row r="2631" spans="1:19" x14ac:dyDescent="0.25">
      <c r="A2631" t="s">
        <v>7010</v>
      </c>
      <c r="B2631" t="str">
        <f>_xlfn.XLOOKUP(Table2[[#This Row],[tanggal_checkin]],Table6[tanggal_checkin],Table6[id_checkin])</f>
        <v>CI 0760</v>
      </c>
      <c r="C2631" t="s">
        <v>11174</v>
      </c>
      <c r="D2631" t="str">
        <f>_xlfn.XLOOKUP(Table2[[#This Row],[tanggal_checkout]],Table4[tanggal_checkout],Table4[id_checkout])</f>
        <v>CO 0763</v>
      </c>
      <c r="E2631" t="s">
        <v>11978</v>
      </c>
      <c r="F2631" s="8">
        <v>0.84488425925925925</v>
      </c>
      <c r="G2631" t="str">
        <f>_xlfn.XLOOKUP(Table2[[#This Row],[nama_tamu]],Table10[nama_tamu],Table10[id_tamu])</f>
        <v>CUS 1041</v>
      </c>
      <c r="H2631" t="s">
        <v>7012</v>
      </c>
      <c r="I2631" t="str">
        <f>_xlfn.XLOOKUP(Table2[[#This Row],[tipe_kamar]],Table12[tipe_kamar],Table12[id_kamar])</f>
        <v>KMR 002</v>
      </c>
      <c r="J2631" t="s">
        <v>82</v>
      </c>
      <c r="K2631">
        <v>1</v>
      </c>
      <c r="L2631">
        <v>376000</v>
      </c>
      <c r="M2631">
        <v>376000</v>
      </c>
      <c r="N2631" t="str">
        <f>_xlfn.XLOOKUP(Table2[[#This Row],[metode_pembayaran]],Table11[metode_pembayaran],Table11[id_pembayaran])</f>
        <v>MP 05</v>
      </c>
      <c r="O2631" t="s">
        <v>72</v>
      </c>
      <c r="P2631" t="str">
        <f>_xlfn.XLOOKUP(Table2[[#This Row],[status_reservasi]],'Dim Status Reservasi'!$B$2:$B$5,'Dim Status Reservasi'!$A$2:$A$5)</f>
        <v>ST 003</v>
      </c>
      <c r="Q2631" t="s">
        <v>37</v>
      </c>
      <c r="R2631" t="str">
        <f>_xlfn.XLOOKUP(Table2[[#This Row],[kota_hotel]],'Dim Kota Hotel'!$B$2:$B$21,'Dim Kota Hotel'!$A$2:$A$21)</f>
        <v>LOK 003</v>
      </c>
      <c r="S2631" t="s">
        <v>106</v>
      </c>
    </row>
    <row r="2632" spans="1:19" x14ac:dyDescent="0.25">
      <c r="A2632" t="s">
        <v>7013</v>
      </c>
      <c r="B2632" t="str">
        <f>_xlfn.XLOOKUP(Table2[[#This Row],[tanggal_checkin]],Table6[tanggal_checkin],Table6[id_checkin])</f>
        <v>CI 0951</v>
      </c>
      <c r="C2632" t="s">
        <v>11273</v>
      </c>
      <c r="D2632" t="str">
        <f>_xlfn.XLOOKUP(Table2[[#This Row],[tanggal_checkout]],Table4[tanggal_checkout],Table4[id_checkout])</f>
        <v>CO 0960</v>
      </c>
      <c r="E2632" t="s">
        <v>11984</v>
      </c>
      <c r="F2632" s="8">
        <v>0.85538194444444449</v>
      </c>
      <c r="G2632" t="str">
        <f>_xlfn.XLOOKUP(Table2[[#This Row],[nama_tamu]],Table10[nama_tamu],Table10[id_tamu])</f>
        <v>CUS 2496</v>
      </c>
      <c r="H2632" t="s">
        <v>7014</v>
      </c>
      <c r="I2632" t="str">
        <f>_xlfn.XLOOKUP(Table2[[#This Row],[tipe_kamar]],Table12[tipe_kamar],Table12[id_kamar])</f>
        <v>KMR 003</v>
      </c>
      <c r="J2632" t="s">
        <v>64</v>
      </c>
      <c r="K2632">
        <v>6</v>
      </c>
      <c r="L2632">
        <v>1177000</v>
      </c>
      <c r="M2632">
        <v>7062000</v>
      </c>
      <c r="N2632" t="str">
        <f>_xlfn.XLOOKUP(Table2[[#This Row],[metode_pembayaran]],Table11[metode_pembayaran],Table11[id_pembayaran])</f>
        <v>MP 05</v>
      </c>
      <c r="O2632" t="s">
        <v>72</v>
      </c>
      <c r="P2632" t="str">
        <f>_xlfn.XLOOKUP(Table2[[#This Row],[status_reservasi]],'Dim Status Reservasi'!$B$2:$B$5,'Dim Status Reservasi'!$A$2:$A$5)</f>
        <v>ST 004</v>
      </c>
      <c r="Q2632" t="s">
        <v>48</v>
      </c>
      <c r="R2632" t="str">
        <f>_xlfn.XLOOKUP(Table2[[#This Row],[kota_hotel]],'Dim Kota Hotel'!$B$2:$B$21,'Dim Kota Hotel'!$A$2:$A$21)</f>
        <v>LOK 007</v>
      </c>
      <c r="S2632" t="s">
        <v>145</v>
      </c>
    </row>
    <row r="2633" spans="1:19" x14ac:dyDescent="0.25">
      <c r="A2633" t="s">
        <v>7015</v>
      </c>
      <c r="B2633" t="str">
        <f>_xlfn.XLOOKUP(Table2[[#This Row],[tanggal_checkin]],Table6[tanggal_checkin],Table6[id_checkin])</f>
        <v>CI 0955</v>
      </c>
      <c r="C2633" t="s">
        <v>11752</v>
      </c>
      <c r="D2633" t="str">
        <f>_xlfn.XLOOKUP(Table2[[#This Row],[tanggal_checkout]],Table4[tanggal_checkout],Table4[id_checkout])</f>
        <v>CO 0965</v>
      </c>
      <c r="E2633" t="s">
        <v>11537</v>
      </c>
      <c r="F2633" s="8">
        <v>0.78798611111111116</v>
      </c>
      <c r="G2633" t="str">
        <f>_xlfn.XLOOKUP(Table2[[#This Row],[nama_tamu]],Table10[nama_tamu],Table10[id_tamu])</f>
        <v>CUS 2094</v>
      </c>
      <c r="H2633" t="s">
        <v>7016</v>
      </c>
      <c r="I2633" t="str">
        <f>_xlfn.XLOOKUP(Table2[[#This Row],[tipe_kamar]],Table12[tipe_kamar],Table12[id_kamar])</f>
        <v>KMR 004</v>
      </c>
      <c r="J2633" t="s">
        <v>47</v>
      </c>
      <c r="K2633">
        <v>7</v>
      </c>
      <c r="L2633">
        <v>430000</v>
      </c>
      <c r="M2633">
        <v>3010000</v>
      </c>
      <c r="N2633" t="str">
        <f>_xlfn.XLOOKUP(Table2[[#This Row],[metode_pembayaran]],Table11[metode_pembayaran],Table11[id_pembayaran])</f>
        <v>MP 03</v>
      </c>
      <c r="O2633" t="s">
        <v>36</v>
      </c>
      <c r="P2633" t="str">
        <f>_xlfn.XLOOKUP(Table2[[#This Row],[status_reservasi]],'Dim Status Reservasi'!$B$2:$B$5,'Dim Status Reservasi'!$A$2:$A$5)</f>
        <v>ST 001</v>
      </c>
      <c r="Q2633" t="s">
        <v>214</v>
      </c>
      <c r="R2633" t="str">
        <f>_xlfn.XLOOKUP(Table2[[#This Row],[kota_hotel]],'Dim Kota Hotel'!$B$2:$B$21,'Dim Kota Hotel'!$A$2:$A$21)</f>
        <v>LOK 015</v>
      </c>
      <c r="S2633" t="s">
        <v>233</v>
      </c>
    </row>
    <row r="2634" spans="1:19" x14ac:dyDescent="0.25">
      <c r="A2634" t="s">
        <v>7017</v>
      </c>
      <c r="B2634" t="str">
        <f>_xlfn.XLOOKUP(Table2[[#This Row],[tanggal_checkin]],Table6[tanggal_checkin],Table6[id_checkin])</f>
        <v>CI 0167</v>
      </c>
      <c r="C2634" t="s">
        <v>11465</v>
      </c>
      <c r="D2634" t="str">
        <f>_xlfn.XLOOKUP(Table2[[#This Row],[tanggal_checkout]],Table4[tanggal_checkout],Table4[id_checkout])</f>
        <v>CO 0173</v>
      </c>
      <c r="E2634" t="s">
        <v>11059</v>
      </c>
      <c r="F2634" s="8">
        <v>0.21482638888888889</v>
      </c>
      <c r="G2634" t="str">
        <f>_xlfn.XLOOKUP(Table2[[#This Row],[nama_tamu]],Table10[nama_tamu],Table10[id_tamu])</f>
        <v>CUS 0618</v>
      </c>
      <c r="H2634" t="s">
        <v>7018</v>
      </c>
      <c r="I2634" t="str">
        <f>_xlfn.XLOOKUP(Table2[[#This Row],[tipe_kamar]],Table12[tipe_kamar],Table12[id_kamar])</f>
        <v>KMR 004</v>
      </c>
      <c r="J2634" t="s">
        <v>47</v>
      </c>
      <c r="K2634">
        <v>4</v>
      </c>
      <c r="L2634">
        <v>500000</v>
      </c>
      <c r="M2634">
        <v>2000000</v>
      </c>
      <c r="N2634" t="str">
        <f>_xlfn.XLOOKUP(Table2[[#This Row],[metode_pembayaran]],Table11[metode_pembayaran],Table11[id_pembayaran])</f>
        <v>MP 05</v>
      </c>
      <c r="O2634" t="s">
        <v>72</v>
      </c>
      <c r="P2634" t="str">
        <f>_xlfn.XLOOKUP(Table2[[#This Row],[status_reservasi]],'Dim Status Reservasi'!$B$2:$B$5,'Dim Status Reservasi'!$A$2:$A$5)</f>
        <v>ST 002</v>
      </c>
      <c r="Q2634" t="s">
        <v>124</v>
      </c>
      <c r="R2634" t="str">
        <f>_xlfn.XLOOKUP(Table2[[#This Row],[kota_hotel]],'Dim Kota Hotel'!$B$2:$B$21,'Dim Kota Hotel'!$A$2:$A$21)</f>
        <v>LOK 010</v>
      </c>
      <c r="S2634" t="s">
        <v>226</v>
      </c>
    </row>
    <row r="2635" spans="1:19" x14ac:dyDescent="0.25">
      <c r="A2635" t="s">
        <v>7019</v>
      </c>
      <c r="B2635" t="str">
        <f>_xlfn.XLOOKUP(Table2[[#This Row],[tanggal_checkin]],Table6[tanggal_checkin],Table6[id_checkin])</f>
        <v>CI 0936</v>
      </c>
      <c r="C2635" t="s">
        <v>11818</v>
      </c>
      <c r="D2635" t="str">
        <f>_xlfn.XLOOKUP(Table2[[#This Row],[tanggal_checkout]],Table4[tanggal_checkout],Table4[id_checkout])</f>
        <v>CO 0943</v>
      </c>
      <c r="E2635" t="s">
        <v>11636</v>
      </c>
      <c r="F2635" s="8">
        <v>0.54809027777777775</v>
      </c>
      <c r="G2635" t="str">
        <f>_xlfn.XLOOKUP(Table2[[#This Row],[nama_tamu]],Table10[nama_tamu],Table10[id_tamu])</f>
        <v>CUS 2459</v>
      </c>
      <c r="H2635" t="s">
        <v>7021</v>
      </c>
      <c r="I2635" t="str">
        <f>_xlfn.XLOOKUP(Table2[[#This Row],[tipe_kamar]],Table12[tipe_kamar],Table12[id_kamar])</f>
        <v>KMR 001</v>
      </c>
      <c r="J2635" t="s">
        <v>23</v>
      </c>
      <c r="K2635">
        <v>4</v>
      </c>
      <c r="L2635">
        <v>611000</v>
      </c>
      <c r="M2635">
        <v>2444000</v>
      </c>
      <c r="N2635" t="str">
        <f>_xlfn.XLOOKUP(Table2[[#This Row],[metode_pembayaran]],Table11[metode_pembayaran],Table11[id_pembayaran])</f>
        <v>MP 05</v>
      </c>
      <c r="O2635" t="s">
        <v>72</v>
      </c>
      <c r="P2635" t="str">
        <f>_xlfn.XLOOKUP(Table2[[#This Row],[status_reservasi]],'Dim Status Reservasi'!$B$2:$B$5,'Dim Status Reservasi'!$A$2:$A$5)</f>
        <v>ST 001</v>
      </c>
      <c r="Q2635" t="s">
        <v>214</v>
      </c>
      <c r="R2635" t="str">
        <f>_xlfn.XLOOKUP(Table2[[#This Row],[kota_hotel]],'Dim Kota Hotel'!$B$2:$B$21,'Dim Kota Hotel'!$A$2:$A$21)</f>
        <v>LOK 002</v>
      </c>
      <c r="S2635" t="s">
        <v>60</v>
      </c>
    </row>
    <row r="2636" spans="1:19" x14ac:dyDescent="0.25">
      <c r="A2636" t="s">
        <v>7022</v>
      </c>
      <c r="B2636" t="str">
        <f>_xlfn.XLOOKUP(Table2[[#This Row],[tanggal_checkin]],Table6[tanggal_checkin],Table6[id_checkin])</f>
        <v>CI 0815</v>
      </c>
      <c r="C2636" t="s">
        <v>11229</v>
      </c>
      <c r="D2636" t="str">
        <f>_xlfn.XLOOKUP(Table2[[#This Row],[tanggal_checkout]],Table4[tanggal_checkout],Table4[id_checkout])</f>
        <v>CO 0826</v>
      </c>
      <c r="E2636" t="s">
        <v>11835</v>
      </c>
      <c r="F2636" s="8">
        <v>0.23118055555555556</v>
      </c>
      <c r="G2636" t="str">
        <f>_xlfn.XLOOKUP(Table2[[#This Row],[nama_tamu]],Table10[nama_tamu],Table10[id_tamu])</f>
        <v>CUS 0934</v>
      </c>
      <c r="H2636" t="s">
        <v>7024</v>
      </c>
      <c r="I2636" t="str">
        <f>_xlfn.XLOOKUP(Table2[[#This Row],[tipe_kamar]],Table12[tipe_kamar],Table12[id_kamar])</f>
        <v>KMR 004</v>
      </c>
      <c r="J2636" t="s">
        <v>47</v>
      </c>
      <c r="K2636">
        <v>7</v>
      </c>
      <c r="L2636">
        <v>471000</v>
      </c>
      <c r="M2636">
        <v>3297000</v>
      </c>
      <c r="N2636" t="str">
        <f>_xlfn.XLOOKUP(Table2[[#This Row],[metode_pembayaran]],Table11[metode_pembayaran],Table11[id_pembayaran])</f>
        <v>MP 04</v>
      </c>
      <c r="O2636" t="s">
        <v>53</v>
      </c>
      <c r="P2636" t="str">
        <f>_xlfn.XLOOKUP(Table2[[#This Row],[status_reservasi]],'Dim Status Reservasi'!$B$2:$B$5,'Dim Status Reservasi'!$A$2:$A$5)</f>
        <v>ST 003</v>
      </c>
      <c r="Q2636" t="s">
        <v>37</v>
      </c>
      <c r="R2636" t="str">
        <f>_xlfn.XLOOKUP(Table2[[#This Row],[kota_hotel]],'Dim Kota Hotel'!$B$2:$B$21,'Dim Kota Hotel'!$A$2:$A$21)</f>
        <v>LOK 009</v>
      </c>
      <c r="S2636" t="s">
        <v>19</v>
      </c>
    </row>
    <row r="2637" spans="1:19" x14ac:dyDescent="0.25">
      <c r="A2637" t="s">
        <v>7025</v>
      </c>
      <c r="B2637" t="str">
        <f>_xlfn.XLOOKUP(Table2[[#This Row],[tanggal_checkin]],Table6[tanggal_checkin],Table6[id_checkin])</f>
        <v>CI 0793</v>
      </c>
      <c r="C2637" t="s">
        <v>11622</v>
      </c>
      <c r="D2637" t="str">
        <f>_xlfn.XLOOKUP(Table2[[#This Row],[tanggal_checkout]],Table4[tanggal_checkout],Table4[id_checkout])</f>
        <v>CO 0800</v>
      </c>
      <c r="E2637" t="s">
        <v>11109</v>
      </c>
      <c r="F2637" s="8">
        <v>0.1540162037037037</v>
      </c>
      <c r="G2637" t="str">
        <f>_xlfn.XLOOKUP(Table2[[#This Row],[nama_tamu]],Table10[nama_tamu],Table10[id_tamu])</f>
        <v>CUS 0812</v>
      </c>
      <c r="H2637" t="s">
        <v>7027</v>
      </c>
      <c r="I2637" t="str">
        <f>_xlfn.XLOOKUP(Table2[[#This Row],[tipe_kamar]],Table12[tipe_kamar],Table12[id_kamar])</f>
        <v>KMR 003</v>
      </c>
      <c r="J2637" t="s">
        <v>64</v>
      </c>
      <c r="K2637">
        <v>4</v>
      </c>
      <c r="L2637">
        <v>1253000</v>
      </c>
      <c r="M2637">
        <v>5012000</v>
      </c>
      <c r="N2637" t="str">
        <f>_xlfn.XLOOKUP(Table2[[#This Row],[metode_pembayaran]],Table11[metode_pembayaran],Table11[id_pembayaran])</f>
        <v>MP 03</v>
      </c>
      <c r="O2637" t="s">
        <v>36</v>
      </c>
      <c r="P2637" t="str">
        <f>_xlfn.XLOOKUP(Table2[[#This Row],[status_reservasi]],'Dim Status Reservasi'!$B$2:$B$5,'Dim Status Reservasi'!$A$2:$A$5)</f>
        <v>ST 003</v>
      </c>
      <c r="Q2637" t="s">
        <v>37</v>
      </c>
      <c r="R2637" t="str">
        <f>_xlfn.XLOOKUP(Table2[[#This Row],[kota_hotel]],'Dim Kota Hotel'!$B$2:$B$21,'Dim Kota Hotel'!$A$2:$A$21)</f>
        <v>LOK 011</v>
      </c>
      <c r="S2637" t="s">
        <v>38</v>
      </c>
    </row>
    <row r="2638" spans="1:19" x14ac:dyDescent="0.25">
      <c r="A2638" t="s">
        <v>7028</v>
      </c>
      <c r="B2638" t="str">
        <f>_xlfn.XLOOKUP(Table2[[#This Row],[tanggal_checkin]],Table6[tanggal_checkin],Table6[id_checkin])</f>
        <v>CI 0655</v>
      </c>
      <c r="C2638" t="s">
        <v>11730</v>
      </c>
      <c r="D2638" t="str">
        <f>_xlfn.XLOOKUP(Table2[[#This Row],[tanggal_checkout]],Table4[tanggal_checkout],Table4[id_checkout])</f>
        <v>CO 0660</v>
      </c>
      <c r="E2638" t="s">
        <v>11618</v>
      </c>
      <c r="F2638" s="8">
        <v>0.1278125</v>
      </c>
      <c r="G2638" t="str">
        <f>_xlfn.XLOOKUP(Table2[[#This Row],[nama_tamu]],Table10[nama_tamu],Table10[id_tamu])</f>
        <v>CUS 3108</v>
      </c>
      <c r="H2638" t="s">
        <v>7030</v>
      </c>
      <c r="I2638" t="str">
        <f>_xlfn.XLOOKUP(Table2[[#This Row],[tipe_kamar]],Table12[tipe_kamar],Table12[id_kamar])</f>
        <v>KMR 004</v>
      </c>
      <c r="J2638" t="s">
        <v>47</v>
      </c>
      <c r="K2638">
        <v>4</v>
      </c>
      <c r="L2638">
        <v>408000</v>
      </c>
      <c r="M2638">
        <v>1632000</v>
      </c>
      <c r="N2638" t="str">
        <f>_xlfn.XLOOKUP(Table2[[#This Row],[metode_pembayaran]],Table11[metode_pembayaran],Table11[id_pembayaran])</f>
        <v>MP 02</v>
      </c>
      <c r="O2638" t="s">
        <v>30</v>
      </c>
      <c r="P2638" t="str">
        <f>_xlfn.XLOOKUP(Table2[[#This Row],[status_reservasi]],'Dim Status Reservasi'!$B$2:$B$5,'Dim Status Reservasi'!$A$2:$A$5)</f>
        <v>ST 003</v>
      </c>
      <c r="Q2638" t="s">
        <v>37</v>
      </c>
      <c r="R2638" t="str">
        <f>_xlfn.XLOOKUP(Table2[[#This Row],[kota_hotel]],'Dim Kota Hotel'!$B$2:$B$21,'Dim Kota Hotel'!$A$2:$A$21)</f>
        <v>LOK 007</v>
      </c>
      <c r="S2638" t="s">
        <v>145</v>
      </c>
    </row>
    <row r="2639" spans="1:19" x14ac:dyDescent="0.25">
      <c r="A2639" t="s">
        <v>7031</v>
      </c>
      <c r="B2639" t="str">
        <f>_xlfn.XLOOKUP(Table2[[#This Row],[tanggal_checkin]],Table6[tanggal_checkin],Table6[id_checkin])</f>
        <v>CI 0682</v>
      </c>
      <c r="C2639" t="s">
        <v>11214</v>
      </c>
      <c r="D2639" t="str">
        <f>_xlfn.XLOOKUP(Table2[[#This Row],[tanggal_checkout]],Table4[tanggal_checkout],Table4[id_checkout])</f>
        <v>CO 0687</v>
      </c>
      <c r="E2639" t="s">
        <v>11341</v>
      </c>
      <c r="F2639" s="8">
        <v>0.26276620370370368</v>
      </c>
      <c r="G2639" t="str">
        <f>_xlfn.XLOOKUP(Table2[[#This Row],[nama_tamu]],Table10[nama_tamu],Table10[id_tamu])</f>
        <v>CUS 2807</v>
      </c>
      <c r="H2639" t="s">
        <v>7033</v>
      </c>
      <c r="I2639" t="str">
        <f>_xlfn.XLOOKUP(Table2[[#This Row],[tipe_kamar]],Table12[tipe_kamar],Table12[id_kamar])</f>
        <v>KMR 003</v>
      </c>
      <c r="J2639" t="s">
        <v>64</v>
      </c>
      <c r="K2639">
        <v>3</v>
      </c>
      <c r="L2639">
        <v>1096000</v>
      </c>
      <c r="M2639">
        <v>3288000</v>
      </c>
      <c r="N2639" t="str">
        <f>_xlfn.XLOOKUP(Table2[[#This Row],[metode_pembayaran]],Table11[metode_pembayaran],Table11[id_pembayaran])</f>
        <v>MP 03</v>
      </c>
      <c r="O2639" t="s">
        <v>36</v>
      </c>
      <c r="P2639" t="str">
        <f>_xlfn.XLOOKUP(Table2[[#This Row],[status_reservasi]],'Dim Status Reservasi'!$B$2:$B$5,'Dim Status Reservasi'!$A$2:$A$5)</f>
        <v>ST 002</v>
      </c>
      <c r="Q2639" t="s">
        <v>124</v>
      </c>
      <c r="R2639" t="str">
        <f>_xlfn.XLOOKUP(Table2[[#This Row],[kota_hotel]],'Dim Kota Hotel'!$B$2:$B$21,'Dim Kota Hotel'!$A$2:$A$21)</f>
        <v>LOK 016</v>
      </c>
      <c r="S2639" t="s">
        <v>117</v>
      </c>
    </row>
    <row r="2640" spans="1:19" x14ac:dyDescent="0.25">
      <c r="A2640" t="s">
        <v>7034</v>
      </c>
      <c r="B2640" t="str">
        <f>_xlfn.XLOOKUP(Table2[[#This Row],[tanggal_checkin]],Table6[tanggal_checkin],Table6[id_checkin])</f>
        <v>CI 0057</v>
      </c>
      <c r="C2640" t="s">
        <v>11850</v>
      </c>
      <c r="D2640" t="str">
        <f>_xlfn.XLOOKUP(Table2[[#This Row],[tanggal_checkout]],Table4[tanggal_checkout],Table4[id_checkout])</f>
        <v>CO 0058</v>
      </c>
      <c r="E2640" t="s">
        <v>11806</v>
      </c>
      <c r="F2640" s="8">
        <v>0.75403935185185189</v>
      </c>
      <c r="G2640" t="str">
        <f>_xlfn.XLOOKUP(Table2[[#This Row],[nama_tamu]],Table10[nama_tamu],Table10[id_tamu])</f>
        <v>CUS 3345</v>
      </c>
      <c r="H2640" t="s">
        <v>7035</v>
      </c>
      <c r="I2640" t="str">
        <f>_xlfn.XLOOKUP(Table2[[#This Row],[tipe_kamar]],Table12[tipe_kamar],Table12[id_kamar])</f>
        <v>KMR 003</v>
      </c>
      <c r="J2640" t="s">
        <v>64</v>
      </c>
      <c r="K2640">
        <v>1</v>
      </c>
      <c r="L2640">
        <v>1162000</v>
      </c>
      <c r="M2640">
        <v>1162000</v>
      </c>
      <c r="N2640" t="str">
        <f>_xlfn.XLOOKUP(Table2[[#This Row],[metode_pembayaran]],Table11[metode_pembayaran],Table11[id_pembayaran])</f>
        <v>MP 02</v>
      </c>
      <c r="O2640" t="s">
        <v>30</v>
      </c>
      <c r="P2640" t="str">
        <f>_xlfn.XLOOKUP(Table2[[#This Row],[status_reservasi]],'Dim Status Reservasi'!$B$2:$B$5,'Dim Status Reservasi'!$A$2:$A$5)</f>
        <v>ST 003</v>
      </c>
      <c r="Q2640" t="s">
        <v>37</v>
      </c>
      <c r="R2640" t="str">
        <f>_xlfn.XLOOKUP(Table2[[#This Row],[kota_hotel]],'Dim Kota Hotel'!$B$2:$B$21,'Dim Kota Hotel'!$A$2:$A$21)</f>
        <v>LOK 014</v>
      </c>
      <c r="S2640" t="s">
        <v>222</v>
      </c>
    </row>
    <row r="2641" spans="1:19" x14ac:dyDescent="0.25">
      <c r="A2641" t="s">
        <v>7036</v>
      </c>
      <c r="B2641" t="str">
        <f>_xlfn.XLOOKUP(Table2[[#This Row],[tanggal_checkin]],Table6[tanggal_checkin],Table6[id_checkin])</f>
        <v>CI 0629</v>
      </c>
      <c r="C2641" t="s">
        <v>11799</v>
      </c>
      <c r="D2641" t="str">
        <f>_xlfn.XLOOKUP(Table2[[#This Row],[tanggal_checkout]],Table4[tanggal_checkout],Table4[id_checkout])</f>
        <v>CO 0635</v>
      </c>
      <c r="E2641" t="s">
        <v>11919</v>
      </c>
      <c r="F2641" s="8">
        <v>0.9768634259259259</v>
      </c>
      <c r="G2641" t="str">
        <f>_xlfn.XLOOKUP(Table2[[#This Row],[nama_tamu]],Table10[nama_tamu],Table10[id_tamu])</f>
        <v>CUS 0248</v>
      </c>
      <c r="H2641" t="s">
        <v>7037</v>
      </c>
      <c r="I2641" t="str">
        <f>_xlfn.XLOOKUP(Table2[[#This Row],[tipe_kamar]],Table12[tipe_kamar],Table12[id_kamar])</f>
        <v>KMR 002</v>
      </c>
      <c r="J2641" t="s">
        <v>82</v>
      </c>
      <c r="K2641">
        <v>6</v>
      </c>
      <c r="L2641">
        <v>343000</v>
      </c>
      <c r="M2641">
        <v>2058000</v>
      </c>
      <c r="N2641" t="str">
        <f>_xlfn.XLOOKUP(Table2[[#This Row],[metode_pembayaran]],Table11[metode_pembayaran],Table11[id_pembayaran])</f>
        <v>MP 06</v>
      </c>
      <c r="O2641" t="s">
        <v>17</v>
      </c>
      <c r="P2641" t="str">
        <f>_xlfn.XLOOKUP(Table2[[#This Row],[status_reservasi]],'Dim Status Reservasi'!$B$2:$B$5,'Dim Status Reservasi'!$A$2:$A$5)</f>
        <v>ST 003</v>
      </c>
      <c r="Q2641" t="s">
        <v>37</v>
      </c>
      <c r="R2641" t="str">
        <f>_xlfn.XLOOKUP(Table2[[#This Row],[kota_hotel]],'Dim Kota Hotel'!$B$2:$B$21,'Dim Kota Hotel'!$A$2:$A$21)</f>
        <v>LOK 017</v>
      </c>
      <c r="S2641" t="s">
        <v>84</v>
      </c>
    </row>
    <row r="2642" spans="1:19" x14ac:dyDescent="0.25">
      <c r="A2642" t="s">
        <v>7038</v>
      </c>
      <c r="B2642" t="str">
        <f>_xlfn.XLOOKUP(Table2[[#This Row],[tanggal_checkin]],Table6[tanggal_checkin],Table6[id_checkin])</f>
        <v>CI 0645</v>
      </c>
      <c r="C2642" t="s">
        <v>11487</v>
      </c>
      <c r="D2642" t="str">
        <f>_xlfn.XLOOKUP(Table2[[#This Row],[tanggal_checkout]],Table4[tanggal_checkout],Table4[id_checkout])</f>
        <v>CO 0652</v>
      </c>
      <c r="E2642" t="s">
        <v>11258</v>
      </c>
      <c r="F2642" s="8">
        <v>0.4722337962962963</v>
      </c>
      <c r="G2642" t="str">
        <f>_xlfn.XLOOKUP(Table2[[#This Row],[nama_tamu]],Table10[nama_tamu],Table10[id_tamu])</f>
        <v>CUS 1382</v>
      </c>
      <c r="H2642" t="s">
        <v>7040</v>
      </c>
      <c r="I2642" t="str">
        <f>_xlfn.XLOOKUP(Table2[[#This Row],[tipe_kamar]],Table12[tipe_kamar],Table12[id_kamar])</f>
        <v>KMR 004</v>
      </c>
      <c r="J2642" t="s">
        <v>47</v>
      </c>
      <c r="K2642">
        <v>7</v>
      </c>
      <c r="L2642">
        <v>455000</v>
      </c>
      <c r="M2642">
        <v>3185000</v>
      </c>
      <c r="N2642" t="str">
        <f>_xlfn.XLOOKUP(Table2[[#This Row],[metode_pembayaran]],Table11[metode_pembayaran],Table11[id_pembayaran])</f>
        <v>MP 05</v>
      </c>
      <c r="O2642" t="s">
        <v>72</v>
      </c>
      <c r="P2642" t="str">
        <f>_xlfn.XLOOKUP(Table2[[#This Row],[status_reservasi]],'Dim Status Reservasi'!$B$2:$B$5,'Dim Status Reservasi'!$A$2:$A$5)</f>
        <v>ST 004</v>
      </c>
      <c r="Q2642" t="s">
        <v>48</v>
      </c>
      <c r="R2642" t="str">
        <f>_xlfn.XLOOKUP(Table2[[#This Row],[kota_hotel]],'Dim Kota Hotel'!$B$2:$B$21,'Dim Kota Hotel'!$A$2:$A$21)</f>
        <v>LOK 003</v>
      </c>
      <c r="S2642" t="s">
        <v>106</v>
      </c>
    </row>
    <row r="2643" spans="1:19" x14ac:dyDescent="0.25">
      <c r="A2643" t="s">
        <v>7041</v>
      </c>
      <c r="B2643" t="str">
        <f>_xlfn.XLOOKUP(Table2[[#This Row],[tanggal_checkin]],Table6[tanggal_checkin],Table6[id_checkin])</f>
        <v>CI 0050</v>
      </c>
      <c r="C2643" t="s">
        <v>11318</v>
      </c>
      <c r="D2643" t="str">
        <f>_xlfn.XLOOKUP(Table2[[#This Row],[tanggal_checkout]],Table4[tanggal_checkout],Table4[id_checkout])</f>
        <v>CO 0058</v>
      </c>
      <c r="E2643" t="s">
        <v>11806</v>
      </c>
      <c r="F2643" s="8">
        <v>0.54390046296296302</v>
      </c>
      <c r="G2643" t="str">
        <f>_xlfn.XLOOKUP(Table2[[#This Row],[nama_tamu]],Table10[nama_tamu],Table10[id_tamu])</f>
        <v>CUS 2109</v>
      </c>
      <c r="H2643" t="s">
        <v>7042</v>
      </c>
      <c r="I2643" t="str">
        <f>_xlfn.XLOOKUP(Table2[[#This Row],[tipe_kamar]],Table12[tipe_kamar],Table12[id_kamar])</f>
        <v>KMR 003</v>
      </c>
      <c r="J2643" t="s">
        <v>64</v>
      </c>
      <c r="K2643">
        <v>8</v>
      </c>
      <c r="L2643">
        <v>1184000</v>
      </c>
      <c r="M2643">
        <v>9472000</v>
      </c>
      <c r="N2643" t="str">
        <f>_xlfn.XLOOKUP(Table2[[#This Row],[metode_pembayaran]],Table11[metode_pembayaran],Table11[id_pembayaran])</f>
        <v>MP 03</v>
      </c>
      <c r="O2643" t="s">
        <v>36</v>
      </c>
      <c r="P2643" t="str">
        <f>_xlfn.XLOOKUP(Table2[[#This Row],[status_reservasi]],'Dim Status Reservasi'!$B$2:$B$5,'Dim Status Reservasi'!$A$2:$A$5)</f>
        <v>ST 003</v>
      </c>
      <c r="Q2643" t="s">
        <v>37</v>
      </c>
      <c r="R2643" t="str">
        <f>_xlfn.XLOOKUP(Table2[[#This Row],[kota_hotel]],'Dim Kota Hotel'!$B$2:$B$21,'Dim Kota Hotel'!$A$2:$A$21)</f>
        <v>LOK 009</v>
      </c>
      <c r="S2643" t="s">
        <v>19</v>
      </c>
    </row>
    <row r="2644" spans="1:19" x14ac:dyDescent="0.25">
      <c r="A2644" t="s">
        <v>7043</v>
      </c>
      <c r="B2644" t="str">
        <f>_xlfn.XLOOKUP(Table2[[#This Row],[tanggal_checkin]],Table6[tanggal_checkin],Table6[id_checkin])</f>
        <v>CI 0425</v>
      </c>
      <c r="C2644" t="s">
        <v>11231</v>
      </c>
      <c r="D2644" t="str">
        <f>_xlfn.XLOOKUP(Table2[[#This Row],[tanggal_checkout]],Table4[tanggal_checkout],Table4[id_checkout])</f>
        <v>CO 0428</v>
      </c>
      <c r="E2644" t="s">
        <v>12020</v>
      </c>
      <c r="F2644" s="8">
        <v>0.13416666666666666</v>
      </c>
      <c r="G2644" t="str">
        <f>_xlfn.XLOOKUP(Table2[[#This Row],[nama_tamu]],Table10[nama_tamu],Table10[id_tamu])</f>
        <v>CUS 0604</v>
      </c>
      <c r="H2644" t="s">
        <v>7044</v>
      </c>
      <c r="I2644" t="str">
        <f>_xlfn.XLOOKUP(Table2[[#This Row],[tipe_kamar]],Table12[tipe_kamar],Table12[id_kamar])</f>
        <v>KMR 004</v>
      </c>
      <c r="J2644" t="s">
        <v>47</v>
      </c>
      <c r="K2644">
        <v>1</v>
      </c>
      <c r="L2644">
        <v>456000</v>
      </c>
      <c r="M2644">
        <v>456000</v>
      </c>
      <c r="N2644" t="str">
        <f>_xlfn.XLOOKUP(Table2[[#This Row],[metode_pembayaran]],Table11[metode_pembayaran],Table11[id_pembayaran])</f>
        <v>MP 04</v>
      </c>
      <c r="O2644" t="s">
        <v>53</v>
      </c>
      <c r="P2644" t="str">
        <f>_xlfn.XLOOKUP(Table2[[#This Row],[status_reservasi]],'Dim Status Reservasi'!$B$2:$B$5,'Dim Status Reservasi'!$A$2:$A$5)</f>
        <v>ST 004</v>
      </c>
      <c r="Q2644" t="s">
        <v>48</v>
      </c>
      <c r="R2644" t="str">
        <f>_xlfn.XLOOKUP(Table2[[#This Row],[kota_hotel]],'Dim Kota Hotel'!$B$2:$B$21,'Dim Kota Hotel'!$A$2:$A$21)</f>
        <v>LOK 014</v>
      </c>
      <c r="S2644" t="s">
        <v>222</v>
      </c>
    </row>
    <row r="2645" spans="1:19" x14ac:dyDescent="0.25">
      <c r="A2645" t="s">
        <v>7045</v>
      </c>
      <c r="B2645" t="str">
        <f>_xlfn.XLOOKUP(Table2[[#This Row],[tanggal_checkin]],Table6[tanggal_checkin],Table6[id_checkin])</f>
        <v>CI 0913</v>
      </c>
      <c r="C2645" t="s">
        <v>11735</v>
      </c>
      <c r="D2645" t="str">
        <f>_xlfn.XLOOKUP(Table2[[#This Row],[tanggal_checkout]],Table4[tanggal_checkout],Table4[id_checkout])</f>
        <v>CO 0923</v>
      </c>
      <c r="E2645" t="s">
        <v>11983</v>
      </c>
      <c r="F2645" s="8">
        <v>0.68611111111111112</v>
      </c>
      <c r="G2645" t="str">
        <f>_xlfn.XLOOKUP(Table2[[#This Row],[nama_tamu]],Table10[nama_tamu],Table10[id_tamu])</f>
        <v>CUS 3936</v>
      </c>
      <c r="H2645" t="s">
        <v>7047</v>
      </c>
      <c r="I2645" t="str">
        <f>_xlfn.XLOOKUP(Table2[[#This Row],[tipe_kamar]],Table12[tipe_kamar],Table12[id_kamar])</f>
        <v>KMR 004</v>
      </c>
      <c r="J2645" t="s">
        <v>47</v>
      </c>
      <c r="K2645">
        <v>8</v>
      </c>
      <c r="L2645">
        <v>417000</v>
      </c>
      <c r="M2645">
        <v>3336000</v>
      </c>
      <c r="N2645" t="str">
        <f>_xlfn.XLOOKUP(Table2[[#This Row],[metode_pembayaran]],Table11[metode_pembayaran],Table11[id_pembayaran])</f>
        <v>MP 06</v>
      </c>
      <c r="O2645" t="s">
        <v>17</v>
      </c>
      <c r="P2645" t="str">
        <f>_xlfn.XLOOKUP(Table2[[#This Row],[status_reservasi]],'Dim Status Reservasi'!$B$2:$B$5,'Dim Status Reservasi'!$A$2:$A$5)</f>
        <v>ST 004</v>
      </c>
      <c r="Q2645" t="s">
        <v>48</v>
      </c>
      <c r="R2645" t="str">
        <f>_xlfn.XLOOKUP(Table2[[#This Row],[kota_hotel]],'Dim Kota Hotel'!$B$2:$B$21,'Dim Kota Hotel'!$A$2:$A$21)</f>
        <v>LOK 003</v>
      </c>
      <c r="S2645" t="s">
        <v>106</v>
      </c>
    </row>
    <row r="2646" spans="1:19" x14ac:dyDescent="0.25">
      <c r="A2646" t="s">
        <v>7048</v>
      </c>
      <c r="B2646" t="str">
        <f>_xlfn.XLOOKUP(Table2[[#This Row],[tanggal_checkin]],Table6[tanggal_checkin],Table6[id_checkin])</f>
        <v>CI 0916</v>
      </c>
      <c r="C2646" t="s">
        <v>11851</v>
      </c>
      <c r="D2646" t="str">
        <f>_xlfn.XLOOKUP(Table2[[#This Row],[tanggal_checkout]],Table4[tanggal_checkout],Table4[id_checkout])</f>
        <v>CO 0920</v>
      </c>
      <c r="E2646" t="s">
        <v>11221</v>
      </c>
      <c r="F2646" s="8">
        <v>0.81118055555555557</v>
      </c>
      <c r="G2646" t="str">
        <f>_xlfn.XLOOKUP(Table2[[#This Row],[nama_tamu]],Table10[nama_tamu],Table10[id_tamu])</f>
        <v>CUS 1140</v>
      </c>
      <c r="H2646" t="s">
        <v>7050</v>
      </c>
      <c r="I2646" t="str">
        <f>_xlfn.XLOOKUP(Table2[[#This Row],[tipe_kamar]],Table12[tipe_kamar],Table12[id_kamar])</f>
        <v>KMR 004</v>
      </c>
      <c r="J2646" t="s">
        <v>47</v>
      </c>
      <c r="K2646">
        <v>2</v>
      </c>
      <c r="L2646">
        <v>483000</v>
      </c>
      <c r="M2646">
        <v>966000</v>
      </c>
      <c r="N2646" t="str">
        <f>_xlfn.XLOOKUP(Table2[[#This Row],[metode_pembayaran]],Table11[metode_pembayaran],Table11[id_pembayaran])</f>
        <v>MP 03</v>
      </c>
      <c r="O2646" t="s">
        <v>36</v>
      </c>
      <c r="P2646" t="str">
        <f>_xlfn.XLOOKUP(Table2[[#This Row],[status_reservasi]],'Dim Status Reservasi'!$B$2:$B$5,'Dim Status Reservasi'!$A$2:$A$5)</f>
        <v>ST 004</v>
      </c>
      <c r="Q2646" t="s">
        <v>48</v>
      </c>
      <c r="R2646" t="str">
        <f>_xlfn.XLOOKUP(Table2[[#This Row],[kota_hotel]],'Dim Kota Hotel'!$B$2:$B$21,'Dim Kota Hotel'!$A$2:$A$21)</f>
        <v>LOK 011</v>
      </c>
      <c r="S2646" t="s">
        <v>38</v>
      </c>
    </row>
    <row r="2647" spans="1:19" x14ac:dyDescent="0.25">
      <c r="A2647" t="s">
        <v>7051</v>
      </c>
      <c r="B2647" t="str">
        <f>_xlfn.XLOOKUP(Table2[[#This Row],[tanggal_checkin]],Table6[tanggal_checkin],Table6[id_checkin])</f>
        <v>CI 0753</v>
      </c>
      <c r="C2647" t="s">
        <v>11377</v>
      </c>
      <c r="D2647" t="str">
        <f>_xlfn.XLOOKUP(Table2[[#This Row],[tanggal_checkout]],Table4[tanggal_checkout],Table4[id_checkout])</f>
        <v>CO 0764</v>
      </c>
      <c r="E2647" t="s">
        <v>10981</v>
      </c>
      <c r="F2647" s="8">
        <v>0.77299768518518519</v>
      </c>
      <c r="G2647" t="str">
        <f>_xlfn.XLOOKUP(Table2[[#This Row],[nama_tamu]],Table10[nama_tamu],Table10[id_tamu])</f>
        <v>CUS 2316</v>
      </c>
      <c r="H2647" t="s">
        <v>7052</v>
      </c>
      <c r="I2647" t="str">
        <f>_xlfn.XLOOKUP(Table2[[#This Row],[tipe_kamar]],Table12[tipe_kamar],Table12[id_kamar])</f>
        <v>KMR 002</v>
      </c>
      <c r="J2647" t="s">
        <v>82</v>
      </c>
      <c r="K2647">
        <v>9</v>
      </c>
      <c r="L2647">
        <v>396000</v>
      </c>
      <c r="M2647">
        <v>3564000</v>
      </c>
      <c r="N2647" t="str">
        <f>_xlfn.XLOOKUP(Table2[[#This Row],[metode_pembayaran]],Table11[metode_pembayaran],Table11[id_pembayaran])</f>
        <v>MP 01</v>
      </c>
      <c r="O2647" t="s">
        <v>24</v>
      </c>
      <c r="P2647" t="str">
        <f>_xlfn.XLOOKUP(Table2[[#This Row],[status_reservasi]],'Dim Status Reservasi'!$B$2:$B$5,'Dim Status Reservasi'!$A$2:$A$5)</f>
        <v>ST 003</v>
      </c>
      <c r="Q2647" t="s">
        <v>37</v>
      </c>
      <c r="R2647" t="str">
        <f>_xlfn.XLOOKUP(Table2[[#This Row],[kota_hotel]],'Dim Kota Hotel'!$B$2:$B$21,'Dim Kota Hotel'!$A$2:$A$21)</f>
        <v>LOK 008</v>
      </c>
      <c r="S2647" t="s">
        <v>68</v>
      </c>
    </row>
    <row r="2648" spans="1:19" x14ac:dyDescent="0.25">
      <c r="A2648" t="s">
        <v>7053</v>
      </c>
      <c r="B2648" t="str">
        <f>_xlfn.XLOOKUP(Table2[[#This Row],[tanggal_checkin]],Table6[tanggal_checkin],Table6[id_checkin])</f>
        <v>CI 0376</v>
      </c>
      <c r="C2648" t="s">
        <v>11013</v>
      </c>
      <c r="D2648" t="str">
        <f>_xlfn.XLOOKUP(Table2[[#This Row],[tanggal_checkout]],Table4[tanggal_checkout],Table4[id_checkout])</f>
        <v>CO 0381</v>
      </c>
      <c r="E2648" t="s">
        <v>11451</v>
      </c>
      <c r="F2648" s="8">
        <v>0.53209490740740739</v>
      </c>
      <c r="G2648" t="str">
        <f>_xlfn.XLOOKUP(Table2[[#This Row],[nama_tamu]],Table10[nama_tamu],Table10[id_tamu])</f>
        <v>CUS 4166</v>
      </c>
      <c r="H2648" t="s">
        <v>7054</v>
      </c>
      <c r="I2648" t="str">
        <f>_xlfn.XLOOKUP(Table2[[#This Row],[tipe_kamar]],Table12[tipe_kamar],Table12[id_kamar])</f>
        <v>KMR 002</v>
      </c>
      <c r="J2648" t="s">
        <v>82</v>
      </c>
      <c r="K2648">
        <v>4</v>
      </c>
      <c r="L2648">
        <v>316000</v>
      </c>
      <c r="M2648">
        <v>1264000</v>
      </c>
      <c r="N2648" t="str">
        <f>_xlfn.XLOOKUP(Table2[[#This Row],[metode_pembayaran]],Table11[metode_pembayaran],Table11[id_pembayaran])</f>
        <v>MP 05</v>
      </c>
      <c r="O2648" t="s">
        <v>72</v>
      </c>
      <c r="P2648" t="str">
        <f>_xlfn.XLOOKUP(Table2[[#This Row],[status_reservasi]],'Dim Status Reservasi'!$B$2:$B$5,'Dim Status Reservasi'!$A$2:$A$5)</f>
        <v>ST 004</v>
      </c>
      <c r="Q2648" t="s">
        <v>48</v>
      </c>
      <c r="R2648" t="str">
        <f>_xlfn.XLOOKUP(Table2[[#This Row],[kota_hotel]],'Dim Kota Hotel'!$B$2:$B$21,'Dim Kota Hotel'!$A$2:$A$21)</f>
        <v>LOK 014</v>
      </c>
      <c r="S2648" t="s">
        <v>222</v>
      </c>
    </row>
    <row r="2649" spans="1:19" x14ac:dyDescent="0.25">
      <c r="A2649" t="s">
        <v>7055</v>
      </c>
      <c r="B2649" t="str">
        <f>_xlfn.XLOOKUP(Table2[[#This Row],[tanggal_checkin]],Table6[tanggal_checkin],Table6[id_checkin])</f>
        <v>CI 0175</v>
      </c>
      <c r="C2649" t="s">
        <v>11102</v>
      </c>
      <c r="D2649" t="str">
        <f>_xlfn.XLOOKUP(Table2[[#This Row],[tanggal_checkout]],Table4[tanggal_checkout],Table4[id_checkout])</f>
        <v>CO 0182</v>
      </c>
      <c r="E2649" t="s">
        <v>11624</v>
      </c>
      <c r="F2649" s="8">
        <v>0.50575231481481486</v>
      </c>
      <c r="G2649" t="str">
        <f>_xlfn.XLOOKUP(Table2[[#This Row],[nama_tamu]],Table10[nama_tamu],Table10[id_tamu])</f>
        <v>CUS 1717</v>
      </c>
      <c r="H2649" t="s">
        <v>7056</v>
      </c>
      <c r="I2649" t="str">
        <f>_xlfn.XLOOKUP(Table2[[#This Row],[tipe_kamar]],Table12[tipe_kamar],Table12[id_kamar])</f>
        <v>KMR 001</v>
      </c>
      <c r="J2649" t="s">
        <v>23</v>
      </c>
      <c r="K2649">
        <v>6</v>
      </c>
      <c r="L2649">
        <v>664000</v>
      </c>
      <c r="M2649">
        <v>3984000</v>
      </c>
      <c r="N2649" t="str">
        <f>_xlfn.XLOOKUP(Table2[[#This Row],[metode_pembayaran]],Table11[metode_pembayaran],Table11[id_pembayaran])</f>
        <v>MP 06</v>
      </c>
      <c r="O2649" t="s">
        <v>17</v>
      </c>
      <c r="P2649" t="str">
        <f>_xlfn.XLOOKUP(Table2[[#This Row],[status_reservasi]],'Dim Status Reservasi'!$B$2:$B$5,'Dim Status Reservasi'!$A$2:$A$5)</f>
        <v>ST 004</v>
      </c>
      <c r="Q2649" t="s">
        <v>48</v>
      </c>
      <c r="R2649" t="str">
        <f>_xlfn.XLOOKUP(Table2[[#This Row],[kota_hotel]],'Dim Kota Hotel'!$B$2:$B$21,'Dim Kota Hotel'!$A$2:$A$21)</f>
        <v>LOK 004</v>
      </c>
      <c r="S2649" t="s">
        <v>49</v>
      </c>
    </row>
    <row r="2650" spans="1:19" x14ac:dyDescent="0.25">
      <c r="A2650" t="s">
        <v>7057</v>
      </c>
      <c r="B2650" t="str">
        <f>_xlfn.XLOOKUP(Table2[[#This Row],[tanggal_checkin]],Table6[tanggal_checkin],Table6[id_checkin])</f>
        <v>CI 0752</v>
      </c>
      <c r="C2650" t="s">
        <v>11075</v>
      </c>
      <c r="D2650" t="str">
        <f>_xlfn.XLOOKUP(Table2[[#This Row],[tanggal_checkout]],Table4[tanggal_checkout],Table4[id_checkout])</f>
        <v>CO 0761</v>
      </c>
      <c r="E2650" t="s">
        <v>11375</v>
      </c>
      <c r="F2650" s="8">
        <v>0.38896990740740739</v>
      </c>
      <c r="G2650" t="str">
        <f>_xlfn.XLOOKUP(Table2[[#This Row],[nama_tamu]],Table10[nama_tamu],Table10[id_tamu])</f>
        <v>CUS 3676</v>
      </c>
      <c r="H2650" t="s">
        <v>7058</v>
      </c>
      <c r="I2650" t="str">
        <f>_xlfn.XLOOKUP(Table2[[#This Row],[tipe_kamar]],Table12[tipe_kamar],Table12[id_kamar])</f>
        <v>KMR 002</v>
      </c>
      <c r="J2650" t="s">
        <v>82</v>
      </c>
      <c r="K2650">
        <v>7</v>
      </c>
      <c r="L2650">
        <v>343000</v>
      </c>
      <c r="M2650">
        <v>2401000</v>
      </c>
      <c r="N2650" t="str">
        <f>_xlfn.XLOOKUP(Table2[[#This Row],[metode_pembayaran]],Table11[metode_pembayaran],Table11[id_pembayaran])</f>
        <v>MP 04</v>
      </c>
      <c r="O2650" t="s">
        <v>53</v>
      </c>
      <c r="P2650" t="str">
        <f>_xlfn.XLOOKUP(Table2[[#This Row],[status_reservasi]],'Dim Status Reservasi'!$B$2:$B$5,'Dim Status Reservasi'!$A$2:$A$5)</f>
        <v>ST 003</v>
      </c>
      <c r="Q2650" t="s">
        <v>37</v>
      </c>
      <c r="R2650" t="str">
        <f>_xlfn.XLOOKUP(Table2[[#This Row],[kota_hotel]],'Dim Kota Hotel'!$B$2:$B$21,'Dim Kota Hotel'!$A$2:$A$21)</f>
        <v>LOK 014</v>
      </c>
      <c r="S2650" t="s">
        <v>222</v>
      </c>
    </row>
    <row r="2651" spans="1:19" x14ac:dyDescent="0.25">
      <c r="A2651" t="s">
        <v>7059</v>
      </c>
      <c r="B2651" t="str">
        <f>_xlfn.XLOOKUP(Table2[[#This Row],[tanggal_checkin]],Table6[tanggal_checkin],Table6[id_checkin])</f>
        <v>CI 0523</v>
      </c>
      <c r="C2651" t="s">
        <v>11239</v>
      </c>
      <c r="D2651" t="str">
        <f>_xlfn.XLOOKUP(Table2[[#This Row],[tanggal_checkout]],Table4[tanggal_checkout],Table4[id_checkout])</f>
        <v>CO 0533</v>
      </c>
      <c r="E2651" t="s">
        <v>11904</v>
      </c>
      <c r="F2651" s="8">
        <v>0.29287037037037039</v>
      </c>
      <c r="G2651" t="str">
        <f>_xlfn.XLOOKUP(Table2[[#This Row],[nama_tamu]],Table10[nama_tamu],Table10[id_tamu])</f>
        <v>CUS 1027</v>
      </c>
      <c r="H2651" t="s">
        <v>7061</v>
      </c>
      <c r="I2651" t="str">
        <f>_xlfn.XLOOKUP(Table2[[#This Row],[tipe_kamar]],Table12[tipe_kamar],Table12[id_kamar])</f>
        <v>KMR 004</v>
      </c>
      <c r="J2651" t="s">
        <v>47</v>
      </c>
      <c r="K2651">
        <v>9</v>
      </c>
      <c r="L2651">
        <v>509000</v>
      </c>
      <c r="M2651">
        <v>4581000</v>
      </c>
      <c r="N2651" t="str">
        <f>_xlfn.XLOOKUP(Table2[[#This Row],[metode_pembayaran]],Table11[metode_pembayaran],Table11[id_pembayaran])</f>
        <v>MP 04</v>
      </c>
      <c r="O2651" t="s">
        <v>53</v>
      </c>
      <c r="P2651" t="str">
        <f>_xlfn.XLOOKUP(Table2[[#This Row],[status_reservasi]],'Dim Status Reservasi'!$B$2:$B$5,'Dim Status Reservasi'!$A$2:$A$5)</f>
        <v>ST 003</v>
      </c>
      <c r="Q2651" t="s">
        <v>37</v>
      </c>
      <c r="R2651" t="str">
        <f>_xlfn.XLOOKUP(Table2[[#This Row],[kota_hotel]],'Dim Kota Hotel'!$B$2:$B$21,'Dim Kota Hotel'!$A$2:$A$21)</f>
        <v>LOK 005</v>
      </c>
      <c r="S2651" t="s">
        <v>43</v>
      </c>
    </row>
    <row r="2652" spans="1:19" x14ac:dyDescent="0.25">
      <c r="A2652" t="s">
        <v>7062</v>
      </c>
      <c r="B2652" t="str">
        <f>_xlfn.XLOOKUP(Table2[[#This Row],[tanggal_checkin]],Table6[tanggal_checkin],Table6[id_checkin])</f>
        <v>CI 1045</v>
      </c>
      <c r="C2652" t="s">
        <v>11363</v>
      </c>
      <c r="D2652" t="str">
        <f>_xlfn.XLOOKUP(Table2[[#This Row],[tanggal_checkout]],Table4[tanggal_checkout],Table4[id_checkout])</f>
        <v>CO 1056</v>
      </c>
      <c r="E2652" t="s">
        <v>10999</v>
      </c>
      <c r="F2652" s="8">
        <v>0.74324074074074076</v>
      </c>
      <c r="G2652" t="str">
        <f>_xlfn.XLOOKUP(Table2[[#This Row],[nama_tamu]],Table10[nama_tamu],Table10[id_tamu])</f>
        <v>CUS 3980</v>
      </c>
      <c r="H2652" t="s">
        <v>7063</v>
      </c>
      <c r="I2652" t="str">
        <f>_xlfn.XLOOKUP(Table2[[#This Row],[tipe_kamar]],Table12[tipe_kamar],Table12[id_kamar])</f>
        <v>KMR 003</v>
      </c>
      <c r="J2652" t="s">
        <v>64</v>
      </c>
      <c r="K2652">
        <v>8</v>
      </c>
      <c r="L2652">
        <v>1113000</v>
      </c>
      <c r="M2652">
        <v>8904000</v>
      </c>
      <c r="N2652" t="str">
        <f>_xlfn.XLOOKUP(Table2[[#This Row],[metode_pembayaran]],Table11[metode_pembayaran],Table11[id_pembayaran])</f>
        <v>MP 04</v>
      </c>
      <c r="O2652" t="s">
        <v>53</v>
      </c>
      <c r="P2652" t="str">
        <f>_xlfn.XLOOKUP(Table2[[#This Row],[status_reservasi]],'Dim Status Reservasi'!$B$2:$B$5,'Dim Status Reservasi'!$A$2:$A$5)</f>
        <v>ST 002</v>
      </c>
      <c r="Q2652" t="s">
        <v>124</v>
      </c>
      <c r="R2652" t="str">
        <f>_xlfn.XLOOKUP(Table2[[#This Row],[kota_hotel]],'Dim Kota Hotel'!$B$2:$B$21,'Dim Kota Hotel'!$A$2:$A$21)</f>
        <v>LOK 009</v>
      </c>
      <c r="S2652" t="s">
        <v>19</v>
      </c>
    </row>
    <row r="2653" spans="1:19" x14ac:dyDescent="0.25">
      <c r="A2653" t="s">
        <v>7064</v>
      </c>
      <c r="B2653" t="str">
        <f>_xlfn.XLOOKUP(Table2[[#This Row],[tanggal_checkin]],Table6[tanggal_checkin],Table6[id_checkin])</f>
        <v>CI 0855</v>
      </c>
      <c r="C2653" t="s">
        <v>11047</v>
      </c>
      <c r="D2653" t="str">
        <f>_xlfn.XLOOKUP(Table2[[#This Row],[tanggal_checkout]],Table4[tanggal_checkout],Table4[id_checkout])</f>
        <v>CO 0859</v>
      </c>
      <c r="E2653" t="s">
        <v>11901</v>
      </c>
      <c r="F2653" s="8">
        <v>0.37258101851851849</v>
      </c>
      <c r="G2653" t="str">
        <f>_xlfn.XLOOKUP(Table2[[#This Row],[nama_tamu]],Table10[nama_tamu],Table10[id_tamu])</f>
        <v>CUS 2640</v>
      </c>
      <c r="H2653" t="s">
        <v>7065</v>
      </c>
      <c r="I2653" t="str">
        <f>_xlfn.XLOOKUP(Table2[[#This Row],[tipe_kamar]],Table12[tipe_kamar],Table12[id_kamar])</f>
        <v>KMR 001</v>
      </c>
      <c r="J2653" t="s">
        <v>23</v>
      </c>
      <c r="K2653">
        <v>2</v>
      </c>
      <c r="L2653">
        <v>651000</v>
      </c>
      <c r="M2653">
        <v>1302000</v>
      </c>
      <c r="N2653" t="str">
        <f>_xlfn.XLOOKUP(Table2[[#This Row],[metode_pembayaran]],Table11[metode_pembayaran],Table11[id_pembayaran])</f>
        <v>MP 06</v>
      </c>
      <c r="O2653" t="s">
        <v>17</v>
      </c>
      <c r="P2653" t="str">
        <f>_xlfn.XLOOKUP(Table2[[#This Row],[status_reservasi]],'Dim Status Reservasi'!$B$2:$B$5,'Dim Status Reservasi'!$A$2:$A$5)</f>
        <v>ST 003</v>
      </c>
      <c r="Q2653" t="s">
        <v>37</v>
      </c>
      <c r="R2653" t="str">
        <f>_xlfn.XLOOKUP(Table2[[#This Row],[kota_hotel]],'Dim Kota Hotel'!$B$2:$B$21,'Dim Kota Hotel'!$A$2:$A$21)</f>
        <v>LOK 009</v>
      </c>
      <c r="S2653" t="s">
        <v>19</v>
      </c>
    </row>
    <row r="2654" spans="1:19" x14ac:dyDescent="0.25">
      <c r="A2654" t="s">
        <v>7066</v>
      </c>
      <c r="B2654" t="str">
        <f>_xlfn.XLOOKUP(Table2[[#This Row],[tanggal_checkin]],Table6[tanggal_checkin],Table6[id_checkin])</f>
        <v>CI 0011</v>
      </c>
      <c r="C2654" t="s">
        <v>11955</v>
      </c>
      <c r="D2654" t="str">
        <f>_xlfn.XLOOKUP(Table2[[#This Row],[tanggal_checkout]],Table4[tanggal_checkout],Table4[id_checkout])</f>
        <v>CO 0013</v>
      </c>
      <c r="E2654" t="s">
        <v>11085</v>
      </c>
      <c r="F2654" s="8">
        <v>0.63331018518518523</v>
      </c>
      <c r="G2654" t="str">
        <f>_xlfn.XLOOKUP(Table2[[#This Row],[nama_tamu]],Table10[nama_tamu],Table10[id_tamu])</f>
        <v>CUS 0945</v>
      </c>
      <c r="H2654" t="s">
        <v>7067</v>
      </c>
      <c r="I2654" t="str">
        <f>_xlfn.XLOOKUP(Table2[[#This Row],[tipe_kamar]],Table12[tipe_kamar],Table12[id_kamar])</f>
        <v>KMR 001</v>
      </c>
      <c r="J2654" t="s">
        <v>23</v>
      </c>
      <c r="K2654">
        <v>3</v>
      </c>
      <c r="L2654">
        <v>579000</v>
      </c>
      <c r="M2654">
        <v>1737000</v>
      </c>
      <c r="N2654" t="str">
        <f>_xlfn.XLOOKUP(Table2[[#This Row],[metode_pembayaran]],Table11[metode_pembayaran],Table11[id_pembayaran])</f>
        <v>MP 01</v>
      </c>
      <c r="O2654" t="s">
        <v>24</v>
      </c>
      <c r="P2654" t="str">
        <f>_xlfn.XLOOKUP(Table2[[#This Row],[status_reservasi]],'Dim Status Reservasi'!$B$2:$B$5,'Dim Status Reservasi'!$A$2:$A$5)</f>
        <v>ST 004</v>
      </c>
      <c r="Q2654" t="s">
        <v>48</v>
      </c>
      <c r="R2654" t="str">
        <f>_xlfn.XLOOKUP(Table2[[#This Row],[kota_hotel]],'Dim Kota Hotel'!$B$2:$B$21,'Dim Kota Hotel'!$A$2:$A$21)</f>
        <v>LOK 018</v>
      </c>
      <c r="S2654" t="s">
        <v>102</v>
      </c>
    </row>
    <row r="2655" spans="1:19" x14ac:dyDescent="0.25">
      <c r="A2655" t="s">
        <v>7068</v>
      </c>
      <c r="B2655" t="str">
        <f>_xlfn.XLOOKUP(Table2[[#This Row],[tanggal_checkin]],Table6[tanggal_checkin],Table6[id_checkin])</f>
        <v>CI 0025</v>
      </c>
      <c r="C2655" t="s">
        <v>11947</v>
      </c>
      <c r="D2655" t="str">
        <f>_xlfn.XLOOKUP(Table2[[#This Row],[tanggal_checkout]],Table4[tanggal_checkout],Table4[id_checkout])</f>
        <v>CO 0026</v>
      </c>
      <c r="E2655" t="s">
        <v>11943</v>
      </c>
      <c r="F2655" s="8">
        <v>0.80321759259259262</v>
      </c>
      <c r="G2655" t="str">
        <f>_xlfn.XLOOKUP(Table2[[#This Row],[nama_tamu]],Table10[nama_tamu],Table10[id_tamu])</f>
        <v>CUS 3770</v>
      </c>
      <c r="H2655" t="s">
        <v>7069</v>
      </c>
      <c r="I2655" t="str">
        <f>_xlfn.XLOOKUP(Table2[[#This Row],[tipe_kamar]],Table12[tipe_kamar],Table12[id_kamar])</f>
        <v>KMR 004</v>
      </c>
      <c r="J2655" t="s">
        <v>47</v>
      </c>
      <c r="K2655">
        <v>1</v>
      </c>
      <c r="L2655">
        <v>460000</v>
      </c>
      <c r="M2655">
        <v>460000</v>
      </c>
      <c r="N2655" t="str">
        <f>_xlfn.XLOOKUP(Table2[[#This Row],[metode_pembayaran]],Table11[metode_pembayaran],Table11[id_pembayaran])</f>
        <v>MP 02</v>
      </c>
      <c r="O2655" t="s">
        <v>30</v>
      </c>
      <c r="P2655" t="str">
        <f>_xlfn.XLOOKUP(Table2[[#This Row],[status_reservasi]],'Dim Status Reservasi'!$B$2:$B$5,'Dim Status Reservasi'!$A$2:$A$5)</f>
        <v>ST 003</v>
      </c>
      <c r="Q2655" t="s">
        <v>37</v>
      </c>
      <c r="R2655" t="str">
        <f>_xlfn.XLOOKUP(Table2[[#This Row],[kota_hotel]],'Dim Kota Hotel'!$B$2:$B$21,'Dim Kota Hotel'!$A$2:$A$21)</f>
        <v>LOK 012</v>
      </c>
      <c r="S2655" t="s">
        <v>25</v>
      </c>
    </row>
    <row r="2656" spans="1:19" x14ac:dyDescent="0.25">
      <c r="A2656" t="s">
        <v>7070</v>
      </c>
      <c r="B2656" t="str">
        <f>_xlfn.XLOOKUP(Table2[[#This Row],[tanggal_checkin]],Table6[tanggal_checkin],Table6[id_checkin])</f>
        <v>CI 0693</v>
      </c>
      <c r="C2656" t="s">
        <v>11739</v>
      </c>
      <c r="D2656" t="str">
        <f>_xlfn.XLOOKUP(Table2[[#This Row],[tanggal_checkout]],Table4[tanggal_checkout],Table4[id_checkout])</f>
        <v>CO 0699</v>
      </c>
      <c r="E2656" t="s">
        <v>11789</v>
      </c>
      <c r="F2656" s="8">
        <v>1.2731481481481483E-3</v>
      </c>
      <c r="G2656" t="str">
        <f>_xlfn.XLOOKUP(Table2[[#This Row],[nama_tamu]],Table10[nama_tamu],Table10[id_tamu])</f>
        <v>CUS 3619</v>
      </c>
      <c r="H2656" t="s">
        <v>7072</v>
      </c>
      <c r="I2656" t="str">
        <f>_xlfn.XLOOKUP(Table2[[#This Row],[tipe_kamar]],Table12[tipe_kamar],Table12[id_kamar])</f>
        <v>KMR 001</v>
      </c>
      <c r="J2656" t="s">
        <v>23</v>
      </c>
      <c r="K2656">
        <v>4</v>
      </c>
      <c r="L2656">
        <v>676000</v>
      </c>
      <c r="M2656">
        <v>2704000</v>
      </c>
      <c r="N2656" t="str">
        <f>_xlfn.XLOOKUP(Table2[[#This Row],[metode_pembayaran]],Table11[metode_pembayaran],Table11[id_pembayaran])</f>
        <v>MP 06</v>
      </c>
      <c r="O2656" t="s">
        <v>17</v>
      </c>
      <c r="P2656" t="str">
        <f>_xlfn.XLOOKUP(Table2[[#This Row],[status_reservasi]],'Dim Status Reservasi'!$B$2:$B$5,'Dim Status Reservasi'!$A$2:$A$5)</f>
        <v>ST 002</v>
      </c>
      <c r="Q2656" t="s">
        <v>124</v>
      </c>
      <c r="R2656" t="str">
        <f>_xlfn.XLOOKUP(Table2[[#This Row],[kota_hotel]],'Dim Kota Hotel'!$B$2:$B$21,'Dim Kota Hotel'!$A$2:$A$21)</f>
        <v>LOK 006</v>
      </c>
      <c r="S2656" t="s">
        <v>129</v>
      </c>
    </row>
    <row r="2657" spans="1:19" x14ac:dyDescent="0.25">
      <c r="A2657" t="s">
        <v>7073</v>
      </c>
      <c r="B2657" t="str">
        <f>_xlfn.XLOOKUP(Table2[[#This Row],[tanggal_checkin]],Table6[tanggal_checkin],Table6[id_checkin])</f>
        <v>CI 0970</v>
      </c>
      <c r="C2657" t="s">
        <v>10996</v>
      </c>
      <c r="D2657" t="str">
        <f>_xlfn.XLOOKUP(Table2[[#This Row],[tanggal_checkout]],Table4[tanggal_checkout],Table4[id_checkout])</f>
        <v>CO 0976</v>
      </c>
      <c r="E2657" t="s">
        <v>11550</v>
      </c>
      <c r="F2657" s="8">
        <v>0.8579282407407407</v>
      </c>
      <c r="G2657" t="str">
        <f>_xlfn.XLOOKUP(Table2[[#This Row],[nama_tamu]],Table10[nama_tamu],Table10[id_tamu])</f>
        <v>CUS 0237</v>
      </c>
      <c r="H2657" t="s">
        <v>7074</v>
      </c>
      <c r="I2657" t="str">
        <f>_xlfn.XLOOKUP(Table2[[#This Row],[tipe_kamar]],Table12[tipe_kamar],Table12[id_kamar])</f>
        <v>KMR 003</v>
      </c>
      <c r="J2657" t="s">
        <v>64</v>
      </c>
      <c r="K2657">
        <v>2</v>
      </c>
      <c r="L2657">
        <v>1359000</v>
      </c>
      <c r="M2657">
        <v>2718000</v>
      </c>
      <c r="N2657" t="str">
        <f>_xlfn.XLOOKUP(Table2[[#This Row],[metode_pembayaran]],Table11[metode_pembayaran],Table11[id_pembayaran])</f>
        <v>MP 06</v>
      </c>
      <c r="O2657" t="s">
        <v>17</v>
      </c>
      <c r="P2657" t="str">
        <f>_xlfn.XLOOKUP(Table2[[#This Row],[status_reservasi]],'Dim Status Reservasi'!$B$2:$B$5,'Dim Status Reservasi'!$A$2:$A$5)</f>
        <v>ST 001</v>
      </c>
      <c r="Q2657" t="s">
        <v>214</v>
      </c>
      <c r="R2657" t="str">
        <f>_xlfn.XLOOKUP(Table2[[#This Row],[kota_hotel]],'Dim Kota Hotel'!$B$2:$B$21,'Dim Kota Hotel'!$A$2:$A$21)</f>
        <v>LOK 007</v>
      </c>
      <c r="S2657" t="s">
        <v>145</v>
      </c>
    </row>
    <row r="2658" spans="1:19" x14ac:dyDescent="0.25">
      <c r="A2658" t="s">
        <v>7075</v>
      </c>
      <c r="B2658" t="str">
        <f>_xlfn.XLOOKUP(Table2[[#This Row],[tanggal_checkin]],Table6[tanggal_checkin],Table6[id_checkin])</f>
        <v>CI 0705</v>
      </c>
      <c r="C2658" t="s">
        <v>11931</v>
      </c>
      <c r="D2658" t="str">
        <f>_xlfn.XLOOKUP(Table2[[#This Row],[tanggal_checkout]],Table4[tanggal_checkout],Table4[id_checkout])</f>
        <v>CO 0710</v>
      </c>
      <c r="E2658" t="s">
        <v>12048</v>
      </c>
      <c r="F2658" s="8">
        <v>0.98166666666666669</v>
      </c>
      <c r="G2658" t="str">
        <f>_xlfn.XLOOKUP(Table2[[#This Row],[nama_tamu]],Table10[nama_tamu],Table10[id_tamu])</f>
        <v>CUS 3607</v>
      </c>
      <c r="H2658" t="s">
        <v>7076</v>
      </c>
      <c r="I2658" t="str">
        <f>_xlfn.XLOOKUP(Table2[[#This Row],[tipe_kamar]],Table12[tipe_kamar],Table12[id_kamar])</f>
        <v>KMR 002</v>
      </c>
      <c r="J2658" t="s">
        <v>82</v>
      </c>
      <c r="K2658">
        <v>3</v>
      </c>
      <c r="L2658">
        <v>372000</v>
      </c>
      <c r="M2658">
        <v>1116000</v>
      </c>
      <c r="N2658" t="str">
        <f>_xlfn.XLOOKUP(Table2[[#This Row],[metode_pembayaran]],Table11[metode_pembayaran],Table11[id_pembayaran])</f>
        <v>MP 04</v>
      </c>
      <c r="O2658" t="s">
        <v>53</v>
      </c>
      <c r="P2658" t="str">
        <f>_xlfn.XLOOKUP(Table2[[#This Row],[status_reservasi]],'Dim Status Reservasi'!$B$2:$B$5,'Dim Status Reservasi'!$A$2:$A$5)</f>
        <v>ST 004</v>
      </c>
      <c r="Q2658" t="s">
        <v>48</v>
      </c>
      <c r="R2658" t="str">
        <f>_xlfn.XLOOKUP(Table2[[#This Row],[kota_hotel]],'Dim Kota Hotel'!$B$2:$B$21,'Dim Kota Hotel'!$A$2:$A$21)</f>
        <v>LOK 013</v>
      </c>
      <c r="S2658" t="s">
        <v>160</v>
      </c>
    </row>
    <row r="2659" spans="1:19" x14ac:dyDescent="0.25">
      <c r="A2659" t="s">
        <v>7077</v>
      </c>
      <c r="B2659" t="str">
        <f>_xlfn.XLOOKUP(Table2[[#This Row],[tanggal_checkin]],Table6[tanggal_checkin],Table6[id_checkin])</f>
        <v>CI 1017</v>
      </c>
      <c r="C2659" t="s">
        <v>11484</v>
      </c>
      <c r="D2659" t="str">
        <f>_xlfn.XLOOKUP(Table2[[#This Row],[tanggal_checkout]],Table4[tanggal_checkout],Table4[id_checkout])</f>
        <v>CO 1024</v>
      </c>
      <c r="E2659" t="s">
        <v>11749</v>
      </c>
      <c r="F2659" s="8">
        <v>0.40415509259259258</v>
      </c>
      <c r="G2659" t="str">
        <f>_xlfn.XLOOKUP(Table2[[#This Row],[nama_tamu]],Table10[nama_tamu],Table10[id_tamu])</f>
        <v>CUS 4074</v>
      </c>
      <c r="H2659" t="s">
        <v>7078</v>
      </c>
      <c r="I2659" t="str">
        <f>_xlfn.XLOOKUP(Table2[[#This Row],[tipe_kamar]],Table12[tipe_kamar],Table12[id_kamar])</f>
        <v>KMR 001</v>
      </c>
      <c r="J2659" t="s">
        <v>23</v>
      </c>
      <c r="K2659">
        <v>4</v>
      </c>
      <c r="L2659">
        <v>685000</v>
      </c>
      <c r="M2659">
        <v>2740000</v>
      </c>
      <c r="N2659" t="str">
        <f>_xlfn.XLOOKUP(Table2[[#This Row],[metode_pembayaran]],Table11[metode_pembayaran],Table11[id_pembayaran])</f>
        <v>MP 06</v>
      </c>
      <c r="O2659" t="s">
        <v>17</v>
      </c>
      <c r="P2659" t="str">
        <f>_xlfn.XLOOKUP(Table2[[#This Row],[status_reservasi]],'Dim Status Reservasi'!$B$2:$B$5,'Dim Status Reservasi'!$A$2:$A$5)</f>
        <v>ST 001</v>
      </c>
      <c r="Q2659" t="s">
        <v>214</v>
      </c>
      <c r="R2659" t="str">
        <f>_xlfn.XLOOKUP(Table2[[#This Row],[kota_hotel]],'Dim Kota Hotel'!$B$2:$B$21,'Dim Kota Hotel'!$A$2:$A$21)</f>
        <v>LOK 009</v>
      </c>
      <c r="S2659" t="s">
        <v>19</v>
      </c>
    </row>
    <row r="2660" spans="1:19" x14ac:dyDescent="0.25">
      <c r="A2660" t="s">
        <v>7079</v>
      </c>
      <c r="B2660" t="str">
        <f>_xlfn.XLOOKUP(Table2[[#This Row],[tanggal_checkin]],Table6[tanggal_checkin],Table6[id_checkin])</f>
        <v>CI 0660</v>
      </c>
      <c r="C2660" t="s">
        <v>11261</v>
      </c>
      <c r="D2660" t="str">
        <f>_xlfn.XLOOKUP(Table2[[#This Row],[tanggal_checkout]],Table4[tanggal_checkout],Table4[id_checkout])</f>
        <v>CO 0669</v>
      </c>
      <c r="E2660" t="s">
        <v>11115</v>
      </c>
      <c r="F2660" s="8">
        <v>0.29025462962962961</v>
      </c>
      <c r="G2660" t="str">
        <f>_xlfn.XLOOKUP(Table2[[#This Row],[nama_tamu]],Table10[nama_tamu],Table10[id_tamu])</f>
        <v>CUS 3179</v>
      </c>
      <c r="H2660" t="s">
        <v>7081</v>
      </c>
      <c r="I2660" t="str">
        <f>_xlfn.XLOOKUP(Table2[[#This Row],[tipe_kamar]],Table12[tipe_kamar],Table12[id_kamar])</f>
        <v>KMR 004</v>
      </c>
      <c r="J2660" t="s">
        <v>47</v>
      </c>
      <c r="K2660">
        <v>8</v>
      </c>
      <c r="L2660">
        <v>438000</v>
      </c>
      <c r="M2660">
        <v>3504000</v>
      </c>
      <c r="N2660" t="str">
        <f>_xlfn.XLOOKUP(Table2[[#This Row],[metode_pembayaran]],Table11[metode_pembayaran],Table11[id_pembayaran])</f>
        <v>MP 05</v>
      </c>
      <c r="O2660" t="s">
        <v>72</v>
      </c>
      <c r="P2660" t="str">
        <f>_xlfn.XLOOKUP(Table2[[#This Row],[status_reservasi]],'Dim Status Reservasi'!$B$2:$B$5,'Dim Status Reservasi'!$A$2:$A$5)</f>
        <v>ST 004</v>
      </c>
      <c r="Q2660" t="s">
        <v>48</v>
      </c>
      <c r="R2660" t="str">
        <f>_xlfn.XLOOKUP(Table2[[#This Row],[kota_hotel]],'Dim Kota Hotel'!$B$2:$B$21,'Dim Kota Hotel'!$A$2:$A$21)</f>
        <v>LOK 012</v>
      </c>
      <c r="S2660" t="s">
        <v>25</v>
      </c>
    </row>
    <row r="2661" spans="1:19" x14ac:dyDescent="0.25">
      <c r="A2661" t="s">
        <v>7082</v>
      </c>
      <c r="B2661" t="str">
        <f>_xlfn.XLOOKUP(Table2[[#This Row],[tanggal_checkin]],Table6[tanggal_checkin],Table6[id_checkin])</f>
        <v>CI 0689</v>
      </c>
      <c r="C2661" t="s">
        <v>11729</v>
      </c>
      <c r="D2661" t="str">
        <f>_xlfn.XLOOKUP(Table2[[#This Row],[tanggal_checkout]],Table4[tanggal_checkout],Table4[id_checkout])</f>
        <v>CO 0695</v>
      </c>
      <c r="E2661" t="s">
        <v>11739</v>
      </c>
      <c r="F2661" s="8">
        <v>0.90924768518518517</v>
      </c>
      <c r="G2661" t="str">
        <f>_xlfn.XLOOKUP(Table2[[#This Row],[nama_tamu]],Table10[nama_tamu],Table10[id_tamu])</f>
        <v>CUS 3099</v>
      </c>
      <c r="H2661" t="s">
        <v>7083</v>
      </c>
      <c r="I2661" t="str">
        <f>_xlfn.XLOOKUP(Table2[[#This Row],[tipe_kamar]],Table12[tipe_kamar],Table12[id_kamar])</f>
        <v>KMR 003</v>
      </c>
      <c r="J2661" t="s">
        <v>64</v>
      </c>
      <c r="K2661">
        <v>4</v>
      </c>
      <c r="L2661">
        <v>1229000</v>
      </c>
      <c r="M2661">
        <v>4916000</v>
      </c>
      <c r="N2661" t="str">
        <f>_xlfn.XLOOKUP(Table2[[#This Row],[metode_pembayaran]],Table11[metode_pembayaran],Table11[id_pembayaran])</f>
        <v>MP 06</v>
      </c>
      <c r="O2661" t="s">
        <v>17</v>
      </c>
      <c r="P2661" t="str">
        <f>_xlfn.XLOOKUP(Table2[[#This Row],[status_reservasi]],'Dim Status Reservasi'!$B$2:$B$5,'Dim Status Reservasi'!$A$2:$A$5)</f>
        <v>ST 003</v>
      </c>
      <c r="Q2661" t="s">
        <v>37</v>
      </c>
      <c r="R2661" t="str">
        <f>_xlfn.XLOOKUP(Table2[[#This Row],[kota_hotel]],'Dim Kota Hotel'!$B$2:$B$21,'Dim Kota Hotel'!$A$2:$A$21)</f>
        <v>LOK 019</v>
      </c>
      <c r="S2661" t="s">
        <v>133</v>
      </c>
    </row>
    <row r="2662" spans="1:19" x14ac:dyDescent="0.25">
      <c r="A2662" t="s">
        <v>7084</v>
      </c>
      <c r="B2662" t="str">
        <f>_xlfn.XLOOKUP(Table2[[#This Row],[tanggal_checkin]],Table6[tanggal_checkin],Table6[id_checkin])</f>
        <v>CI 0246</v>
      </c>
      <c r="C2662" t="s">
        <v>11486</v>
      </c>
      <c r="D2662" t="str">
        <f>_xlfn.XLOOKUP(Table2[[#This Row],[tanggal_checkout]],Table4[tanggal_checkout],Table4[id_checkout])</f>
        <v>CO 0252</v>
      </c>
      <c r="E2662" t="s">
        <v>11155</v>
      </c>
      <c r="F2662" s="8">
        <v>0.26408564814814817</v>
      </c>
      <c r="G2662" t="str">
        <f>_xlfn.XLOOKUP(Table2[[#This Row],[nama_tamu]],Table10[nama_tamu],Table10[id_tamu])</f>
        <v>CUS 1007</v>
      </c>
      <c r="H2662" t="s">
        <v>7086</v>
      </c>
      <c r="I2662" t="str">
        <f>_xlfn.XLOOKUP(Table2[[#This Row],[tipe_kamar]],Table12[tipe_kamar],Table12[id_kamar])</f>
        <v>KMR 004</v>
      </c>
      <c r="J2662" t="s">
        <v>47</v>
      </c>
      <c r="K2662">
        <v>8</v>
      </c>
      <c r="L2662">
        <v>508000</v>
      </c>
      <c r="M2662">
        <v>4064000</v>
      </c>
      <c r="N2662" t="str">
        <f>_xlfn.XLOOKUP(Table2[[#This Row],[metode_pembayaran]],Table11[metode_pembayaran],Table11[id_pembayaran])</f>
        <v>MP 04</v>
      </c>
      <c r="O2662" t="s">
        <v>53</v>
      </c>
      <c r="P2662" t="str">
        <f>_xlfn.XLOOKUP(Table2[[#This Row],[status_reservasi]],'Dim Status Reservasi'!$B$2:$B$5,'Dim Status Reservasi'!$A$2:$A$5)</f>
        <v>ST 002</v>
      </c>
      <c r="Q2662" t="s">
        <v>124</v>
      </c>
      <c r="R2662" t="str">
        <f>_xlfn.XLOOKUP(Table2[[#This Row],[kota_hotel]],'Dim Kota Hotel'!$B$2:$B$21,'Dim Kota Hotel'!$A$2:$A$21)</f>
        <v>LOK 019</v>
      </c>
      <c r="S2662" t="s">
        <v>133</v>
      </c>
    </row>
    <row r="2663" spans="1:19" x14ac:dyDescent="0.25">
      <c r="A2663" t="s">
        <v>7087</v>
      </c>
      <c r="B2663" t="str">
        <f>_xlfn.XLOOKUP(Table2[[#This Row],[tanggal_checkin]],Table6[tanggal_checkin],Table6[id_checkin])</f>
        <v>CI 0195</v>
      </c>
      <c r="C2663" t="s">
        <v>11054</v>
      </c>
      <c r="D2663" t="str">
        <f>_xlfn.XLOOKUP(Table2[[#This Row],[tanggal_checkout]],Table4[tanggal_checkout],Table4[id_checkout])</f>
        <v>CO 0203</v>
      </c>
      <c r="E2663" t="s">
        <v>11489</v>
      </c>
      <c r="F2663" s="8">
        <v>7.5347222222222222E-3</v>
      </c>
      <c r="G2663" t="str">
        <f>_xlfn.XLOOKUP(Table2[[#This Row],[nama_tamu]],Table10[nama_tamu],Table10[id_tamu])</f>
        <v>CUS 0718</v>
      </c>
      <c r="H2663" t="s">
        <v>7088</v>
      </c>
      <c r="I2663" t="str">
        <f>_xlfn.XLOOKUP(Table2[[#This Row],[tipe_kamar]],Table12[tipe_kamar],Table12[id_kamar])</f>
        <v>KMR 003</v>
      </c>
      <c r="J2663" t="s">
        <v>64</v>
      </c>
      <c r="K2663">
        <v>7</v>
      </c>
      <c r="L2663">
        <v>1087000</v>
      </c>
      <c r="M2663">
        <v>7609000</v>
      </c>
      <c r="N2663" t="str">
        <f>_xlfn.XLOOKUP(Table2[[#This Row],[metode_pembayaran]],Table11[metode_pembayaran],Table11[id_pembayaran])</f>
        <v>MP 03</v>
      </c>
      <c r="O2663" t="s">
        <v>36</v>
      </c>
      <c r="P2663" t="str">
        <f>_xlfn.XLOOKUP(Table2[[#This Row],[status_reservasi]],'Dim Status Reservasi'!$B$2:$B$5,'Dim Status Reservasi'!$A$2:$A$5)</f>
        <v>ST 003</v>
      </c>
      <c r="Q2663" t="s">
        <v>37</v>
      </c>
      <c r="R2663" t="str">
        <f>_xlfn.XLOOKUP(Table2[[#This Row],[kota_hotel]],'Dim Kota Hotel'!$B$2:$B$21,'Dim Kota Hotel'!$A$2:$A$21)</f>
        <v>LOK 018</v>
      </c>
      <c r="S2663" t="s">
        <v>102</v>
      </c>
    </row>
    <row r="2664" spans="1:19" x14ac:dyDescent="0.25">
      <c r="A2664" t="s">
        <v>7089</v>
      </c>
      <c r="B2664" t="str">
        <f>_xlfn.XLOOKUP(Table2[[#This Row],[tanggal_checkin]],Table6[tanggal_checkin],Table6[id_checkin])</f>
        <v>CI 0498</v>
      </c>
      <c r="C2664" t="s">
        <v>12001</v>
      </c>
      <c r="D2664" t="str">
        <f>_xlfn.XLOOKUP(Table2[[#This Row],[tanggal_checkout]],Table4[tanggal_checkout],Table4[id_checkout])</f>
        <v>CO 0508</v>
      </c>
      <c r="E2664" t="s">
        <v>11600</v>
      </c>
      <c r="F2664" s="8">
        <v>0.29245370370370372</v>
      </c>
      <c r="G2664" t="str">
        <f>_xlfn.XLOOKUP(Table2[[#This Row],[nama_tamu]],Table10[nama_tamu],Table10[id_tamu])</f>
        <v>CUS 2160</v>
      </c>
      <c r="H2664" t="s">
        <v>7090</v>
      </c>
      <c r="I2664" t="str">
        <f>_xlfn.XLOOKUP(Table2[[#This Row],[tipe_kamar]],Table12[tipe_kamar],Table12[id_kamar])</f>
        <v>KMR 001</v>
      </c>
      <c r="J2664" t="s">
        <v>23</v>
      </c>
      <c r="K2664">
        <v>9</v>
      </c>
      <c r="L2664">
        <v>686000</v>
      </c>
      <c r="M2664">
        <v>6174000</v>
      </c>
      <c r="N2664" t="str">
        <f>_xlfn.XLOOKUP(Table2[[#This Row],[metode_pembayaran]],Table11[metode_pembayaran],Table11[id_pembayaran])</f>
        <v>MP 04</v>
      </c>
      <c r="O2664" t="s">
        <v>53</v>
      </c>
      <c r="P2664" t="str">
        <f>_xlfn.XLOOKUP(Table2[[#This Row],[status_reservasi]],'Dim Status Reservasi'!$B$2:$B$5,'Dim Status Reservasi'!$A$2:$A$5)</f>
        <v>ST 004</v>
      </c>
      <c r="Q2664" t="s">
        <v>48</v>
      </c>
      <c r="R2664" t="str">
        <f>_xlfn.XLOOKUP(Table2[[#This Row],[kota_hotel]],'Dim Kota Hotel'!$B$2:$B$21,'Dim Kota Hotel'!$A$2:$A$21)</f>
        <v>LOK 003</v>
      </c>
      <c r="S2664" t="s">
        <v>106</v>
      </c>
    </row>
    <row r="2665" spans="1:19" x14ac:dyDescent="0.25">
      <c r="A2665" t="s">
        <v>7091</v>
      </c>
      <c r="B2665" t="str">
        <f>_xlfn.XLOOKUP(Table2[[#This Row],[tanggal_checkin]],Table6[tanggal_checkin],Table6[id_checkin])</f>
        <v>CI 0780</v>
      </c>
      <c r="C2665" t="s">
        <v>11120</v>
      </c>
      <c r="D2665" t="str">
        <f>_xlfn.XLOOKUP(Table2[[#This Row],[tanggal_checkout]],Table4[tanggal_checkout],Table4[id_checkout])</f>
        <v>CO 0790</v>
      </c>
      <c r="E2665" t="s">
        <v>11494</v>
      </c>
      <c r="F2665" s="8">
        <v>0.67959490740740736</v>
      </c>
      <c r="G2665" t="str">
        <f>_xlfn.XLOOKUP(Table2[[#This Row],[nama_tamu]],Table10[nama_tamu],Table10[id_tamu])</f>
        <v>CUS 2879</v>
      </c>
      <c r="H2665" t="s">
        <v>7093</v>
      </c>
      <c r="I2665" t="str">
        <f>_xlfn.XLOOKUP(Table2[[#This Row],[tipe_kamar]],Table12[tipe_kamar],Table12[id_kamar])</f>
        <v>KMR 002</v>
      </c>
      <c r="J2665" t="s">
        <v>82</v>
      </c>
      <c r="K2665">
        <v>7</v>
      </c>
      <c r="L2665">
        <v>353000</v>
      </c>
      <c r="M2665">
        <v>2471000</v>
      </c>
      <c r="N2665" t="str">
        <f>_xlfn.XLOOKUP(Table2[[#This Row],[metode_pembayaran]],Table11[metode_pembayaran],Table11[id_pembayaran])</f>
        <v>MP 02</v>
      </c>
      <c r="O2665" t="s">
        <v>30</v>
      </c>
      <c r="P2665" t="str">
        <f>_xlfn.XLOOKUP(Table2[[#This Row],[status_reservasi]],'Dim Status Reservasi'!$B$2:$B$5,'Dim Status Reservasi'!$A$2:$A$5)</f>
        <v>ST 001</v>
      </c>
      <c r="Q2665" t="s">
        <v>214</v>
      </c>
      <c r="R2665" t="str">
        <f>_xlfn.XLOOKUP(Table2[[#This Row],[kota_hotel]],'Dim Kota Hotel'!$B$2:$B$21,'Dim Kota Hotel'!$A$2:$A$21)</f>
        <v>LOK 016</v>
      </c>
      <c r="S2665" t="s">
        <v>117</v>
      </c>
    </row>
    <row r="2666" spans="1:19" x14ac:dyDescent="0.25">
      <c r="A2666" t="s">
        <v>7094</v>
      </c>
      <c r="B2666" t="str">
        <f>_xlfn.XLOOKUP(Table2[[#This Row],[tanggal_checkin]],Table6[tanggal_checkin],Table6[id_checkin])</f>
        <v>CI 0303</v>
      </c>
      <c r="C2666" t="s">
        <v>11745</v>
      </c>
      <c r="D2666" t="str">
        <f>_xlfn.XLOOKUP(Table2[[#This Row],[tanggal_checkout]],Table4[tanggal_checkout],Table4[id_checkout])</f>
        <v>CO 0302</v>
      </c>
      <c r="E2666" t="s">
        <v>11305</v>
      </c>
      <c r="F2666" s="8">
        <v>0.18962962962962962</v>
      </c>
      <c r="G2666" t="str">
        <f>_xlfn.XLOOKUP(Table2[[#This Row],[nama_tamu]],Table10[nama_tamu],Table10[id_tamu])</f>
        <v>CUS 2750</v>
      </c>
      <c r="H2666" t="s">
        <v>7095</v>
      </c>
      <c r="I2666" t="str">
        <f>_xlfn.XLOOKUP(Table2[[#This Row],[tipe_kamar]],Table12[tipe_kamar],Table12[id_kamar])</f>
        <v>KMR 003</v>
      </c>
      <c r="J2666" t="s">
        <v>64</v>
      </c>
      <c r="K2666">
        <v>1</v>
      </c>
      <c r="L2666">
        <v>1291000</v>
      </c>
      <c r="M2666">
        <v>1291000</v>
      </c>
      <c r="N2666" t="str">
        <f>_xlfn.XLOOKUP(Table2[[#This Row],[metode_pembayaran]],Table11[metode_pembayaran],Table11[id_pembayaran])</f>
        <v>MP 04</v>
      </c>
      <c r="O2666" t="s">
        <v>53</v>
      </c>
      <c r="P2666" t="str">
        <f>_xlfn.XLOOKUP(Table2[[#This Row],[status_reservasi]],'Dim Status Reservasi'!$B$2:$B$5,'Dim Status Reservasi'!$A$2:$A$5)</f>
        <v>ST 002</v>
      </c>
      <c r="Q2666" t="s">
        <v>124</v>
      </c>
      <c r="R2666" t="str">
        <f>_xlfn.XLOOKUP(Table2[[#This Row],[kota_hotel]],'Dim Kota Hotel'!$B$2:$B$21,'Dim Kota Hotel'!$A$2:$A$21)</f>
        <v>LOK 010</v>
      </c>
      <c r="S2666" t="s">
        <v>226</v>
      </c>
    </row>
    <row r="2667" spans="1:19" x14ac:dyDescent="0.25">
      <c r="A2667" t="s">
        <v>7096</v>
      </c>
      <c r="B2667" t="str">
        <f>_xlfn.XLOOKUP(Table2[[#This Row],[tanggal_checkin]],Table6[tanggal_checkin],Table6[id_checkin])</f>
        <v>CI 0673</v>
      </c>
      <c r="C2667" t="s">
        <v>10960</v>
      </c>
      <c r="D2667" t="str">
        <f>_xlfn.XLOOKUP(Table2[[#This Row],[tanggal_checkout]],Table4[tanggal_checkout],Table4[id_checkout])</f>
        <v>CO 0683</v>
      </c>
      <c r="E2667" t="s">
        <v>12050</v>
      </c>
      <c r="F2667" s="8">
        <v>0.5809375</v>
      </c>
      <c r="G2667" t="str">
        <f>_xlfn.XLOOKUP(Table2[[#This Row],[nama_tamu]],Table10[nama_tamu],Table10[id_tamu])</f>
        <v>CUS 3419</v>
      </c>
      <c r="H2667" t="s">
        <v>7097</v>
      </c>
      <c r="I2667" t="str">
        <f>_xlfn.XLOOKUP(Table2[[#This Row],[tipe_kamar]],Table12[tipe_kamar],Table12[id_kamar])</f>
        <v>KMR 003</v>
      </c>
      <c r="J2667" t="s">
        <v>64</v>
      </c>
      <c r="K2667">
        <v>9</v>
      </c>
      <c r="L2667">
        <v>1288000</v>
      </c>
      <c r="M2667">
        <v>11592000</v>
      </c>
      <c r="N2667" t="str">
        <f>_xlfn.XLOOKUP(Table2[[#This Row],[metode_pembayaran]],Table11[metode_pembayaran],Table11[id_pembayaran])</f>
        <v>MP 06</v>
      </c>
      <c r="O2667" t="s">
        <v>17</v>
      </c>
      <c r="P2667" t="str">
        <f>_xlfn.XLOOKUP(Table2[[#This Row],[status_reservasi]],'Dim Status Reservasi'!$B$2:$B$5,'Dim Status Reservasi'!$A$2:$A$5)</f>
        <v>ST 003</v>
      </c>
      <c r="Q2667" t="s">
        <v>37</v>
      </c>
      <c r="R2667" t="str">
        <f>_xlfn.XLOOKUP(Table2[[#This Row],[kota_hotel]],'Dim Kota Hotel'!$B$2:$B$21,'Dim Kota Hotel'!$A$2:$A$21)</f>
        <v>LOK 015</v>
      </c>
      <c r="S2667" t="s">
        <v>233</v>
      </c>
    </row>
    <row r="2668" spans="1:19" x14ac:dyDescent="0.25">
      <c r="A2668" t="s">
        <v>7098</v>
      </c>
      <c r="B2668" t="str">
        <f>_xlfn.XLOOKUP(Table2[[#This Row],[tanggal_checkin]],Table6[tanggal_checkin],Table6[id_checkin])</f>
        <v>CI 0398</v>
      </c>
      <c r="C2668" t="s">
        <v>11338</v>
      </c>
      <c r="D2668" t="str">
        <f>_xlfn.XLOOKUP(Table2[[#This Row],[tanggal_checkout]],Table4[tanggal_checkout],Table4[id_checkout])</f>
        <v>CO 0404</v>
      </c>
      <c r="E2668" t="s">
        <v>11287</v>
      </c>
      <c r="F2668" s="8">
        <v>0.44149305555555557</v>
      </c>
      <c r="G2668" t="str">
        <f>_xlfn.XLOOKUP(Table2[[#This Row],[nama_tamu]],Table10[nama_tamu],Table10[id_tamu])</f>
        <v>CUS 3544</v>
      </c>
      <c r="H2668" t="s">
        <v>7099</v>
      </c>
      <c r="I2668" t="str">
        <f>_xlfn.XLOOKUP(Table2[[#This Row],[tipe_kamar]],Table12[tipe_kamar],Table12[id_kamar])</f>
        <v>KMR 002</v>
      </c>
      <c r="J2668" t="s">
        <v>82</v>
      </c>
      <c r="K2668">
        <v>5</v>
      </c>
      <c r="L2668">
        <v>323000</v>
      </c>
      <c r="M2668">
        <v>1615000</v>
      </c>
      <c r="N2668" t="str">
        <f>_xlfn.XLOOKUP(Table2[[#This Row],[metode_pembayaran]],Table11[metode_pembayaran],Table11[id_pembayaran])</f>
        <v>MP 06</v>
      </c>
      <c r="O2668" t="s">
        <v>17</v>
      </c>
      <c r="P2668" t="str">
        <f>_xlfn.XLOOKUP(Table2[[#This Row],[status_reservasi]],'Dim Status Reservasi'!$B$2:$B$5,'Dim Status Reservasi'!$A$2:$A$5)</f>
        <v>ST 003</v>
      </c>
      <c r="Q2668" t="s">
        <v>37</v>
      </c>
      <c r="R2668" t="str">
        <f>_xlfn.XLOOKUP(Table2[[#This Row],[kota_hotel]],'Dim Kota Hotel'!$B$2:$B$21,'Dim Kota Hotel'!$A$2:$A$21)</f>
        <v>LOK 008</v>
      </c>
      <c r="S2668" t="s">
        <v>68</v>
      </c>
    </row>
    <row r="2669" spans="1:19" x14ac:dyDescent="0.25">
      <c r="A2669" t="s">
        <v>7100</v>
      </c>
      <c r="B2669" t="str">
        <f>_xlfn.XLOOKUP(Table2[[#This Row],[tanggal_checkin]],Table6[tanggal_checkin],Table6[id_checkin])</f>
        <v>CI 0909</v>
      </c>
      <c r="C2669" t="s">
        <v>11684</v>
      </c>
      <c r="D2669" t="str">
        <f>_xlfn.XLOOKUP(Table2[[#This Row],[tanggal_checkout]],Table4[tanggal_checkout],Table4[id_checkout])</f>
        <v>CO 0912</v>
      </c>
      <c r="E2669" t="s">
        <v>11384</v>
      </c>
      <c r="F2669" s="8">
        <v>0.40498842592592593</v>
      </c>
      <c r="G2669" t="str">
        <f>_xlfn.XLOOKUP(Table2[[#This Row],[nama_tamu]],Table10[nama_tamu],Table10[id_tamu])</f>
        <v>CUS 1367</v>
      </c>
      <c r="H2669" t="s">
        <v>7101</v>
      </c>
      <c r="I2669" t="str">
        <f>_xlfn.XLOOKUP(Table2[[#This Row],[tipe_kamar]],Table12[tipe_kamar],Table12[id_kamar])</f>
        <v>KMR 003</v>
      </c>
      <c r="J2669" t="s">
        <v>64</v>
      </c>
      <c r="K2669">
        <v>2</v>
      </c>
      <c r="L2669">
        <v>1370000</v>
      </c>
      <c r="M2669">
        <v>2740000</v>
      </c>
      <c r="N2669" t="str">
        <f>_xlfn.XLOOKUP(Table2[[#This Row],[metode_pembayaran]],Table11[metode_pembayaran],Table11[id_pembayaran])</f>
        <v>MP 06</v>
      </c>
      <c r="O2669" t="s">
        <v>17</v>
      </c>
      <c r="P2669" t="str">
        <f>_xlfn.XLOOKUP(Table2[[#This Row],[status_reservasi]],'Dim Status Reservasi'!$B$2:$B$5,'Dim Status Reservasi'!$A$2:$A$5)</f>
        <v>ST 004</v>
      </c>
      <c r="Q2669" t="s">
        <v>48</v>
      </c>
      <c r="R2669" t="str">
        <f>_xlfn.XLOOKUP(Table2[[#This Row],[kota_hotel]],'Dim Kota Hotel'!$B$2:$B$21,'Dim Kota Hotel'!$A$2:$A$21)</f>
        <v>LOK 008</v>
      </c>
      <c r="S2669" t="s">
        <v>68</v>
      </c>
    </row>
    <row r="2670" spans="1:19" x14ac:dyDescent="0.25">
      <c r="A2670" t="s">
        <v>7102</v>
      </c>
      <c r="B2670" t="str">
        <f>_xlfn.XLOOKUP(Table2[[#This Row],[tanggal_checkin]],Table6[tanggal_checkin],Table6[id_checkin])</f>
        <v>CI 1065</v>
      </c>
      <c r="C2670" t="s">
        <v>11460</v>
      </c>
      <c r="D2670" t="str">
        <f>_xlfn.XLOOKUP(Table2[[#This Row],[tanggal_checkout]],Table4[tanggal_checkout],Table4[id_checkout])</f>
        <v>CO 1069</v>
      </c>
      <c r="E2670" t="s">
        <v>11762</v>
      </c>
      <c r="F2670" s="8">
        <v>0.94604166666666667</v>
      </c>
      <c r="G2670" t="str">
        <f>_xlfn.XLOOKUP(Table2[[#This Row],[nama_tamu]],Table10[nama_tamu],Table10[id_tamu])</f>
        <v>CUS 0265</v>
      </c>
      <c r="H2670" t="s">
        <v>7103</v>
      </c>
      <c r="I2670" t="str">
        <f>_xlfn.XLOOKUP(Table2[[#This Row],[tipe_kamar]],Table12[tipe_kamar],Table12[id_kamar])</f>
        <v>KMR 003</v>
      </c>
      <c r="J2670" t="s">
        <v>64</v>
      </c>
      <c r="K2670">
        <v>2</v>
      </c>
      <c r="L2670">
        <v>1323000</v>
      </c>
      <c r="M2670">
        <v>2646000</v>
      </c>
      <c r="N2670" t="str">
        <f>_xlfn.XLOOKUP(Table2[[#This Row],[metode_pembayaran]],Table11[metode_pembayaran],Table11[id_pembayaran])</f>
        <v>MP 05</v>
      </c>
      <c r="O2670" t="s">
        <v>72</v>
      </c>
      <c r="P2670" t="str">
        <f>_xlfn.XLOOKUP(Table2[[#This Row],[status_reservasi]],'Dim Status Reservasi'!$B$2:$B$5,'Dim Status Reservasi'!$A$2:$A$5)</f>
        <v>ST 004</v>
      </c>
      <c r="Q2670" t="s">
        <v>48</v>
      </c>
      <c r="R2670" t="str">
        <f>_xlfn.XLOOKUP(Table2[[#This Row],[kota_hotel]],'Dim Kota Hotel'!$B$2:$B$21,'Dim Kota Hotel'!$A$2:$A$21)</f>
        <v>LOK 015</v>
      </c>
      <c r="S2670" t="s">
        <v>233</v>
      </c>
    </row>
    <row r="2671" spans="1:19" x14ac:dyDescent="0.25">
      <c r="A2671" t="s">
        <v>7104</v>
      </c>
      <c r="B2671" t="str">
        <f>_xlfn.XLOOKUP(Table2[[#This Row],[tanggal_checkin]],Table6[tanggal_checkin],Table6[id_checkin])</f>
        <v>CI 0430</v>
      </c>
      <c r="C2671" t="s">
        <v>11211</v>
      </c>
      <c r="D2671" t="str">
        <f>_xlfn.XLOOKUP(Table2[[#This Row],[tanggal_checkout]],Table4[tanggal_checkout],Table4[id_checkout])</f>
        <v>CO 0438</v>
      </c>
      <c r="E2671" t="s">
        <v>11653</v>
      </c>
      <c r="F2671" s="8">
        <v>0.84340277777777772</v>
      </c>
      <c r="G2671" t="str">
        <f>_xlfn.XLOOKUP(Table2[[#This Row],[nama_tamu]],Table10[nama_tamu],Table10[id_tamu])</f>
        <v>CUS 3556</v>
      </c>
      <c r="H2671" t="s">
        <v>7106</v>
      </c>
      <c r="I2671" t="str">
        <f>_xlfn.XLOOKUP(Table2[[#This Row],[tipe_kamar]],Table12[tipe_kamar],Table12[id_kamar])</f>
        <v>KMR 003</v>
      </c>
      <c r="J2671" t="s">
        <v>64</v>
      </c>
      <c r="K2671">
        <v>6</v>
      </c>
      <c r="L2671">
        <v>1183000</v>
      </c>
      <c r="M2671">
        <v>7098000</v>
      </c>
      <c r="N2671" t="str">
        <f>_xlfn.XLOOKUP(Table2[[#This Row],[metode_pembayaran]],Table11[metode_pembayaran],Table11[id_pembayaran])</f>
        <v>MP 06</v>
      </c>
      <c r="O2671" t="s">
        <v>17</v>
      </c>
      <c r="P2671" t="str">
        <f>_xlfn.XLOOKUP(Table2[[#This Row],[status_reservasi]],'Dim Status Reservasi'!$B$2:$B$5,'Dim Status Reservasi'!$A$2:$A$5)</f>
        <v>ST 003</v>
      </c>
      <c r="Q2671" t="s">
        <v>37</v>
      </c>
      <c r="R2671" t="str">
        <f>_xlfn.XLOOKUP(Table2[[#This Row],[kota_hotel]],'Dim Kota Hotel'!$B$2:$B$21,'Dim Kota Hotel'!$A$2:$A$21)</f>
        <v>LOK 018</v>
      </c>
      <c r="S2671" t="s">
        <v>102</v>
      </c>
    </row>
    <row r="2672" spans="1:19" x14ac:dyDescent="0.25">
      <c r="A2672" t="s">
        <v>7107</v>
      </c>
      <c r="B2672" t="str">
        <f>_xlfn.XLOOKUP(Table2[[#This Row],[tanggal_checkin]],Table6[tanggal_checkin],Table6[id_checkin])</f>
        <v>CI 0754</v>
      </c>
      <c r="C2672" t="s">
        <v>11412</v>
      </c>
      <c r="D2672" t="str">
        <f>_xlfn.XLOOKUP(Table2[[#This Row],[tanggal_checkout]],Table4[tanggal_checkout],Table4[id_checkout])</f>
        <v>CO 0761</v>
      </c>
      <c r="E2672" t="s">
        <v>11375</v>
      </c>
      <c r="F2672" s="8">
        <v>0.14728009259259259</v>
      </c>
      <c r="G2672" t="str">
        <f>_xlfn.XLOOKUP(Table2[[#This Row],[nama_tamu]],Table10[nama_tamu],Table10[id_tamu])</f>
        <v>CUS 0585</v>
      </c>
      <c r="H2672" t="s">
        <v>7108</v>
      </c>
      <c r="I2672" t="str">
        <f>_xlfn.XLOOKUP(Table2[[#This Row],[tipe_kamar]],Table12[tipe_kamar],Table12[id_kamar])</f>
        <v>KMR 004</v>
      </c>
      <c r="J2672" t="s">
        <v>47</v>
      </c>
      <c r="K2672">
        <v>5</v>
      </c>
      <c r="L2672">
        <v>468000</v>
      </c>
      <c r="M2672">
        <v>2340000</v>
      </c>
      <c r="N2672" t="str">
        <f>_xlfn.XLOOKUP(Table2[[#This Row],[metode_pembayaran]],Table11[metode_pembayaran],Table11[id_pembayaran])</f>
        <v>MP 05</v>
      </c>
      <c r="O2672" t="s">
        <v>72</v>
      </c>
      <c r="P2672" t="str">
        <f>_xlfn.XLOOKUP(Table2[[#This Row],[status_reservasi]],'Dim Status Reservasi'!$B$2:$B$5,'Dim Status Reservasi'!$A$2:$A$5)</f>
        <v>ST 003</v>
      </c>
      <c r="Q2672" t="s">
        <v>37</v>
      </c>
      <c r="R2672" t="str">
        <f>_xlfn.XLOOKUP(Table2[[#This Row],[kota_hotel]],'Dim Kota Hotel'!$B$2:$B$21,'Dim Kota Hotel'!$A$2:$A$21)</f>
        <v>LOK 013</v>
      </c>
      <c r="S2672" t="s">
        <v>160</v>
      </c>
    </row>
    <row r="2673" spans="1:19" x14ac:dyDescent="0.25">
      <c r="A2673" t="s">
        <v>7109</v>
      </c>
      <c r="B2673" t="str">
        <f>_xlfn.XLOOKUP(Table2[[#This Row],[tanggal_checkin]],Table6[tanggal_checkin],Table6[id_checkin])</f>
        <v>CI 0078</v>
      </c>
      <c r="C2673" t="s">
        <v>11443</v>
      </c>
      <c r="D2673" t="str">
        <f>_xlfn.XLOOKUP(Table2[[#This Row],[tanggal_checkout]],Table4[tanggal_checkout],Table4[id_checkout])</f>
        <v>CO 0085</v>
      </c>
      <c r="E2673" t="s">
        <v>11267</v>
      </c>
      <c r="F2673" s="8">
        <v>0.87025462962962963</v>
      </c>
      <c r="G2673" t="str">
        <f>_xlfn.XLOOKUP(Table2[[#This Row],[nama_tamu]],Table10[nama_tamu],Table10[id_tamu])</f>
        <v>CUS 2757</v>
      </c>
      <c r="H2673" t="s">
        <v>7110</v>
      </c>
      <c r="I2673" t="str">
        <f>_xlfn.XLOOKUP(Table2[[#This Row],[tipe_kamar]],Table12[tipe_kamar],Table12[id_kamar])</f>
        <v>KMR 002</v>
      </c>
      <c r="J2673" t="s">
        <v>82</v>
      </c>
      <c r="K2673">
        <v>7</v>
      </c>
      <c r="L2673">
        <v>396000</v>
      </c>
      <c r="M2673">
        <v>2772000</v>
      </c>
      <c r="N2673" t="str">
        <f>_xlfn.XLOOKUP(Table2[[#This Row],[metode_pembayaran]],Table11[metode_pembayaran],Table11[id_pembayaran])</f>
        <v>MP 06</v>
      </c>
      <c r="O2673" t="s">
        <v>17</v>
      </c>
      <c r="P2673" t="str">
        <f>_xlfn.XLOOKUP(Table2[[#This Row],[status_reservasi]],'Dim Status Reservasi'!$B$2:$B$5,'Dim Status Reservasi'!$A$2:$A$5)</f>
        <v>ST 003</v>
      </c>
      <c r="Q2673" t="s">
        <v>37</v>
      </c>
      <c r="R2673" t="str">
        <f>_xlfn.XLOOKUP(Table2[[#This Row],[kota_hotel]],'Dim Kota Hotel'!$B$2:$B$21,'Dim Kota Hotel'!$A$2:$A$21)</f>
        <v>LOK 019</v>
      </c>
      <c r="S2673" t="s">
        <v>133</v>
      </c>
    </row>
    <row r="2674" spans="1:19" x14ac:dyDescent="0.25">
      <c r="A2674" t="s">
        <v>7111</v>
      </c>
      <c r="B2674" t="str">
        <f>_xlfn.XLOOKUP(Table2[[#This Row],[tanggal_checkin]],Table6[tanggal_checkin],Table6[id_checkin])</f>
        <v>CI 0547</v>
      </c>
      <c r="C2674" t="s">
        <v>11500</v>
      </c>
      <c r="D2674" t="str">
        <f>_xlfn.XLOOKUP(Table2[[#This Row],[tanggal_checkout]],Table4[tanggal_checkout],Table4[id_checkout])</f>
        <v>CO 0549</v>
      </c>
      <c r="E2674" t="s">
        <v>11810</v>
      </c>
      <c r="F2674" s="8">
        <v>0.96218749999999997</v>
      </c>
      <c r="G2674" t="str">
        <f>_xlfn.XLOOKUP(Table2[[#This Row],[nama_tamu]],Table10[nama_tamu],Table10[id_tamu])</f>
        <v>CUS 0156</v>
      </c>
      <c r="H2674" t="s">
        <v>7113</v>
      </c>
      <c r="I2674" t="str">
        <f>_xlfn.XLOOKUP(Table2[[#This Row],[tipe_kamar]],Table12[tipe_kamar],Table12[id_kamar])</f>
        <v>KMR 004</v>
      </c>
      <c r="J2674" t="s">
        <v>47</v>
      </c>
      <c r="K2674">
        <v>2</v>
      </c>
      <c r="L2674">
        <v>487000</v>
      </c>
      <c r="M2674">
        <v>974000</v>
      </c>
      <c r="N2674" t="str">
        <f>_xlfn.XLOOKUP(Table2[[#This Row],[metode_pembayaran]],Table11[metode_pembayaran],Table11[id_pembayaran])</f>
        <v>MP 02</v>
      </c>
      <c r="O2674" t="s">
        <v>30</v>
      </c>
      <c r="P2674" t="str">
        <f>_xlfn.XLOOKUP(Table2[[#This Row],[status_reservasi]],'Dim Status Reservasi'!$B$2:$B$5,'Dim Status Reservasi'!$A$2:$A$5)</f>
        <v>ST 003</v>
      </c>
      <c r="Q2674" t="s">
        <v>37</v>
      </c>
      <c r="R2674" t="str">
        <f>_xlfn.XLOOKUP(Table2[[#This Row],[kota_hotel]],'Dim Kota Hotel'!$B$2:$B$21,'Dim Kota Hotel'!$A$2:$A$21)</f>
        <v>LOK 002</v>
      </c>
      <c r="S2674" t="s">
        <v>60</v>
      </c>
    </row>
    <row r="2675" spans="1:19" x14ac:dyDescent="0.25">
      <c r="A2675" t="s">
        <v>7114</v>
      </c>
      <c r="B2675" t="str">
        <f>_xlfn.XLOOKUP(Table2[[#This Row],[tanggal_checkin]],Table6[tanggal_checkin],Table6[id_checkin])</f>
        <v>CI 0615</v>
      </c>
      <c r="C2675" t="s">
        <v>11562</v>
      </c>
      <c r="D2675" t="str">
        <f>_xlfn.XLOOKUP(Table2[[#This Row],[tanggal_checkout]],Table4[tanggal_checkout],Table4[id_checkout])</f>
        <v>CO 0623</v>
      </c>
      <c r="E2675" t="s">
        <v>11281</v>
      </c>
      <c r="F2675" s="8">
        <v>0.81258101851851849</v>
      </c>
      <c r="G2675" t="str">
        <f>_xlfn.XLOOKUP(Table2[[#This Row],[nama_tamu]],Table10[nama_tamu],Table10[id_tamu])</f>
        <v>CUS 0370</v>
      </c>
      <c r="H2675" t="s">
        <v>7115</v>
      </c>
      <c r="I2675" t="str">
        <f>_xlfn.XLOOKUP(Table2[[#This Row],[tipe_kamar]],Table12[tipe_kamar],Table12[id_kamar])</f>
        <v>KMR 001</v>
      </c>
      <c r="J2675" t="s">
        <v>23</v>
      </c>
      <c r="K2675">
        <v>8</v>
      </c>
      <c r="L2675">
        <v>634000</v>
      </c>
      <c r="M2675">
        <v>5072000</v>
      </c>
      <c r="N2675" t="str">
        <f>_xlfn.XLOOKUP(Table2[[#This Row],[metode_pembayaran]],Table11[metode_pembayaran],Table11[id_pembayaran])</f>
        <v>MP 04</v>
      </c>
      <c r="O2675" t="s">
        <v>53</v>
      </c>
      <c r="P2675" t="str">
        <f>_xlfn.XLOOKUP(Table2[[#This Row],[status_reservasi]],'Dim Status Reservasi'!$B$2:$B$5,'Dim Status Reservasi'!$A$2:$A$5)</f>
        <v>ST 003</v>
      </c>
      <c r="Q2675" t="s">
        <v>37</v>
      </c>
      <c r="R2675" t="str">
        <f>_xlfn.XLOOKUP(Table2[[#This Row],[kota_hotel]],'Dim Kota Hotel'!$B$2:$B$21,'Dim Kota Hotel'!$A$2:$A$21)</f>
        <v>LOK 018</v>
      </c>
      <c r="S2675" t="s">
        <v>102</v>
      </c>
    </row>
    <row r="2676" spans="1:19" x14ac:dyDescent="0.25">
      <c r="A2676" t="s">
        <v>7116</v>
      </c>
      <c r="B2676" t="str">
        <f>_xlfn.XLOOKUP(Table2[[#This Row],[tanggal_checkin]],Table6[tanggal_checkin],Table6[id_checkin])</f>
        <v>CI 1051</v>
      </c>
      <c r="C2676" t="s">
        <v>11388</v>
      </c>
      <c r="D2676" t="str">
        <f>_xlfn.XLOOKUP(Table2[[#This Row],[tanggal_checkout]],Table4[tanggal_checkout],Table4[id_checkout])</f>
        <v>CO 1055</v>
      </c>
      <c r="E2676" t="s">
        <v>11837</v>
      </c>
      <c r="F2676" s="8">
        <v>0.73230324074074071</v>
      </c>
      <c r="G2676" t="str">
        <f>_xlfn.XLOOKUP(Table2[[#This Row],[nama_tamu]],Table10[nama_tamu],Table10[id_tamu])</f>
        <v>CUS 2529</v>
      </c>
      <c r="H2676" t="s">
        <v>7117</v>
      </c>
      <c r="I2676" t="str">
        <f>_xlfn.XLOOKUP(Table2[[#This Row],[tipe_kamar]],Table12[tipe_kamar],Table12[id_kamar])</f>
        <v>KMR 003</v>
      </c>
      <c r="J2676" t="s">
        <v>64</v>
      </c>
      <c r="K2676">
        <v>1</v>
      </c>
      <c r="L2676">
        <v>1163000</v>
      </c>
      <c r="M2676">
        <v>1163000</v>
      </c>
      <c r="N2676" t="str">
        <f>_xlfn.XLOOKUP(Table2[[#This Row],[metode_pembayaran]],Table11[metode_pembayaran],Table11[id_pembayaran])</f>
        <v>MP 06</v>
      </c>
      <c r="O2676" t="s">
        <v>17</v>
      </c>
      <c r="P2676" t="str">
        <f>_xlfn.XLOOKUP(Table2[[#This Row],[status_reservasi]],'Dim Status Reservasi'!$B$2:$B$5,'Dim Status Reservasi'!$A$2:$A$5)</f>
        <v>ST 003</v>
      </c>
      <c r="Q2676" t="s">
        <v>37</v>
      </c>
      <c r="R2676" t="str">
        <f>_xlfn.XLOOKUP(Table2[[#This Row],[kota_hotel]],'Dim Kota Hotel'!$B$2:$B$21,'Dim Kota Hotel'!$A$2:$A$21)</f>
        <v>LOK 016</v>
      </c>
      <c r="S2676" t="s">
        <v>117</v>
      </c>
    </row>
    <row r="2677" spans="1:19" x14ac:dyDescent="0.25">
      <c r="A2677" t="s">
        <v>7118</v>
      </c>
      <c r="B2677" t="str">
        <f>_xlfn.XLOOKUP(Table2[[#This Row],[tanggal_checkin]],Table6[tanggal_checkin],Table6[id_checkin])</f>
        <v>CI 0348</v>
      </c>
      <c r="C2677" t="s">
        <v>11896</v>
      </c>
      <c r="D2677" t="str">
        <f>_xlfn.XLOOKUP(Table2[[#This Row],[tanggal_checkout]],Table4[tanggal_checkout],Table4[id_checkout])</f>
        <v>CO 0355</v>
      </c>
      <c r="E2677" t="s">
        <v>11325</v>
      </c>
      <c r="F2677" s="8">
        <v>0.69541666666666668</v>
      </c>
      <c r="G2677" t="str">
        <f>_xlfn.XLOOKUP(Table2[[#This Row],[nama_tamu]],Table10[nama_tamu],Table10[id_tamu])</f>
        <v>CUS 0858</v>
      </c>
      <c r="H2677" t="s">
        <v>7119</v>
      </c>
      <c r="I2677" t="str">
        <f>_xlfn.XLOOKUP(Table2[[#This Row],[tipe_kamar]],Table12[tipe_kamar],Table12[id_kamar])</f>
        <v>KMR 002</v>
      </c>
      <c r="J2677" t="s">
        <v>82</v>
      </c>
      <c r="K2677">
        <v>9</v>
      </c>
      <c r="L2677">
        <v>332000</v>
      </c>
      <c r="M2677">
        <v>2988000</v>
      </c>
      <c r="N2677" t="str">
        <f>_xlfn.XLOOKUP(Table2[[#This Row],[metode_pembayaran]],Table11[metode_pembayaran],Table11[id_pembayaran])</f>
        <v>MP 05</v>
      </c>
      <c r="O2677" t="s">
        <v>72</v>
      </c>
      <c r="P2677" t="str">
        <f>_xlfn.XLOOKUP(Table2[[#This Row],[status_reservasi]],'Dim Status Reservasi'!$B$2:$B$5,'Dim Status Reservasi'!$A$2:$A$5)</f>
        <v>ST 004</v>
      </c>
      <c r="Q2677" t="s">
        <v>48</v>
      </c>
      <c r="R2677" t="str">
        <f>_xlfn.XLOOKUP(Table2[[#This Row],[kota_hotel]],'Dim Kota Hotel'!$B$2:$B$21,'Dim Kota Hotel'!$A$2:$A$21)</f>
        <v>LOK 020</v>
      </c>
      <c r="S2677" t="s">
        <v>94</v>
      </c>
    </row>
    <row r="2678" spans="1:19" x14ac:dyDescent="0.25">
      <c r="A2678" t="s">
        <v>7120</v>
      </c>
      <c r="B2678" t="str">
        <f>_xlfn.XLOOKUP(Table2[[#This Row],[tanggal_checkin]],Table6[tanggal_checkin],Table6[id_checkin])</f>
        <v>CI 0789</v>
      </c>
      <c r="C2678" t="s">
        <v>11148</v>
      </c>
      <c r="D2678" t="str">
        <f>_xlfn.XLOOKUP(Table2[[#This Row],[tanggal_checkout]],Table4[tanggal_checkout],Table4[id_checkout])</f>
        <v>CO 0801</v>
      </c>
      <c r="E2678" t="s">
        <v>11623</v>
      </c>
      <c r="F2678" s="8">
        <v>0.37761574074074072</v>
      </c>
      <c r="G2678" t="str">
        <f>_xlfn.XLOOKUP(Table2[[#This Row],[nama_tamu]],Table10[nama_tamu],Table10[id_tamu])</f>
        <v>CUS 1123</v>
      </c>
      <c r="H2678" t="s">
        <v>7121</v>
      </c>
      <c r="I2678" t="str">
        <f>_xlfn.XLOOKUP(Table2[[#This Row],[tipe_kamar]],Table12[tipe_kamar],Table12[id_kamar])</f>
        <v>KMR 003</v>
      </c>
      <c r="J2678" t="s">
        <v>64</v>
      </c>
      <c r="K2678">
        <v>9</v>
      </c>
      <c r="L2678">
        <v>1097000</v>
      </c>
      <c r="M2678">
        <v>9873000</v>
      </c>
      <c r="N2678" t="str">
        <f>_xlfn.XLOOKUP(Table2[[#This Row],[metode_pembayaran]],Table11[metode_pembayaran],Table11[id_pembayaran])</f>
        <v>MP 02</v>
      </c>
      <c r="O2678" t="s">
        <v>30</v>
      </c>
      <c r="P2678" t="str">
        <f>_xlfn.XLOOKUP(Table2[[#This Row],[status_reservasi]],'Dim Status Reservasi'!$B$2:$B$5,'Dim Status Reservasi'!$A$2:$A$5)</f>
        <v>ST 003</v>
      </c>
      <c r="Q2678" t="s">
        <v>37</v>
      </c>
      <c r="R2678" t="str">
        <f>_xlfn.XLOOKUP(Table2[[#This Row],[kota_hotel]],'Dim Kota Hotel'!$B$2:$B$21,'Dim Kota Hotel'!$A$2:$A$21)</f>
        <v>LOK 008</v>
      </c>
      <c r="S2678" t="s">
        <v>68</v>
      </c>
    </row>
    <row r="2679" spans="1:19" x14ac:dyDescent="0.25">
      <c r="A2679" t="s">
        <v>7122</v>
      </c>
      <c r="B2679" t="str">
        <f>_xlfn.XLOOKUP(Table2[[#This Row],[tanggal_checkin]],Table6[tanggal_checkin],Table6[id_checkin])</f>
        <v>CI 0398</v>
      </c>
      <c r="C2679" t="s">
        <v>11338</v>
      </c>
      <c r="D2679" t="str">
        <f>_xlfn.XLOOKUP(Table2[[#This Row],[tanggal_checkout]],Table4[tanggal_checkout],Table4[id_checkout])</f>
        <v>CO 0408</v>
      </c>
      <c r="E2679" t="s">
        <v>11183</v>
      </c>
      <c r="F2679" s="8">
        <v>6.4976851851851855E-2</v>
      </c>
      <c r="G2679" t="str">
        <f>_xlfn.XLOOKUP(Table2[[#This Row],[nama_tamu]],Table10[nama_tamu],Table10[id_tamu])</f>
        <v>CUS 3599</v>
      </c>
      <c r="H2679" t="s">
        <v>7123</v>
      </c>
      <c r="I2679" t="str">
        <f>_xlfn.XLOOKUP(Table2[[#This Row],[tipe_kamar]],Table12[tipe_kamar],Table12[id_kamar])</f>
        <v>KMR 001</v>
      </c>
      <c r="J2679" t="s">
        <v>23</v>
      </c>
      <c r="K2679">
        <v>9</v>
      </c>
      <c r="L2679">
        <v>592000</v>
      </c>
      <c r="M2679">
        <v>5328000</v>
      </c>
      <c r="N2679" t="str">
        <f>_xlfn.XLOOKUP(Table2[[#This Row],[metode_pembayaran]],Table11[metode_pembayaran],Table11[id_pembayaran])</f>
        <v>MP 01</v>
      </c>
      <c r="O2679" t="s">
        <v>24</v>
      </c>
      <c r="P2679" t="str">
        <f>_xlfn.XLOOKUP(Table2[[#This Row],[status_reservasi]],'Dim Status Reservasi'!$B$2:$B$5,'Dim Status Reservasi'!$A$2:$A$5)</f>
        <v>ST 003</v>
      </c>
      <c r="Q2679" t="s">
        <v>37</v>
      </c>
      <c r="R2679" t="str">
        <f>_xlfn.XLOOKUP(Table2[[#This Row],[kota_hotel]],'Dim Kota Hotel'!$B$2:$B$21,'Dim Kota Hotel'!$A$2:$A$21)</f>
        <v>LOK 015</v>
      </c>
      <c r="S2679" t="s">
        <v>233</v>
      </c>
    </row>
    <row r="2680" spans="1:19" x14ac:dyDescent="0.25">
      <c r="A2680" t="s">
        <v>7124</v>
      </c>
      <c r="B2680" t="str">
        <f>_xlfn.XLOOKUP(Table2[[#This Row],[tanggal_checkin]],Table6[tanggal_checkin],Table6[id_checkin])</f>
        <v>CI 0280</v>
      </c>
      <c r="C2680" t="s">
        <v>11367</v>
      </c>
      <c r="D2680" t="str">
        <f>_xlfn.XLOOKUP(Table2[[#This Row],[tanggal_checkout]],Table4[tanggal_checkout],Table4[id_checkout])</f>
        <v>CO 0283</v>
      </c>
      <c r="E2680" t="s">
        <v>11022</v>
      </c>
      <c r="F2680" s="8">
        <v>0.63556712962962958</v>
      </c>
      <c r="G2680" t="str">
        <f>_xlfn.XLOOKUP(Table2[[#This Row],[nama_tamu]],Table10[nama_tamu],Table10[id_tamu])</f>
        <v>CUS 2700</v>
      </c>
      <c r="H2680" t="s">
        <v>7125</v>
      </c>
      <c r="I2680" t="str">
        <f>_xlfn.XLOOKUP(Table2[[#This Row],[tipe_kamar]],Table12[tipe_kamar],Table12[id_kamar])</f>
        <v>KMR 003</v>
      </c>
      <c r="J2680" t="s">
        <v>64</v>
      </c>
      <c r="K2680">
        <v>5</v>
      </c>
      <c r="L2680">
        <v>1112000</v>
      </c>
      <c r="M2680">
        <v>5560000</v>
      </c>
      <c r="N2680" t="str">
        <f>_xlfn.XLOOKUP(Table2[[#This Row],[metode_pembayaran]],Table11[metode_pembayaran],Table11[id_pembayaran])</f>
        <v>MP 06</v>
      </c>
      <c r="O2680" t="s">
        <v>17</v>
      </c>
      <c r="P2680" t="str">
        <f>_xlfn.XLOOKUP(Table2[[#This Row],[status_reservasi]],'Dim Status Reservasi'!$B$2:$B$5,'Dim Status Reservasi'!$A$2:$A$5)</f>
        <v>ST 003</v>
      </c>
      <c r="Q2680" t="s">
        <v>37</v>
      </c>
      <c r="R2680" t="str">
        <f>_xlfn.XLOOKUP(Table2[[#This Row],[kota_hotel]],'Dim Kota Hotel'!$B$2:$B$21,'Dim Kota Hotel'!$A$2:$A$21)</f>
        <v>LOK 001</v>
      </c>
      <c r="S2680" t="s">
        <v>74</v>
      </c>
    </row>
    <row r="2681" spans="1:19" x14ac:dyDescent="0.25">
      <c r="A2681" t="s">
        <v>7126</v>
      </c>
      <c r="B2681" t="str">
        <f>_xlfn.XLOOKUP(Table2[[#This Row],[tanggal_checkin]],Table6[tanggal_checkin],Table6[id_checkin])</f>
        <v>CI 0327</v>
      </c>
      <c r="C2681" t="s">
        <v>11900</v>
      </c>
      <c r="D2681" t="str">
        <f>_xlfn.XLOOKUP(Table2[[#This Row],[tanggal_checkout]],Table4[tanggal_checkout],Table4[id_checkout])</f>
        <v>CO 0328</v>
      </c>
      <c r="E2681" t="s">
        <v>11785</v>
      </c>
      <c r="F2681" s="8">
        <v>0.30363425925925924</v>
      </c>
      <c r="G2681" t="str">
        <f>_xlfn.XLOOKUP(Table2[[#This Row],[nama_tamu]],Table10[nama_tamu],Table10[id_tamu])</f>
        <v>CUS 2622</v>
      </c>
      <c r="H2681" t="s">
        <v>7127</v>
      </c>
      <c r="I2681" t="str">
        <f>_xlfn.XLOOKUP(Table2[[#This Row],[tipe_kamar]],Table12[tipe_kamar],Table12[id_kamar])</f>
        <v>KMR 003</v>
      </c>
      <c r="J2681" t="s">
        <v>64</v>
      </c>
      <c r="K2681">
        <v>2</v>
      </c>
      <c r="L2681">
        <v>1084000</v>
      </c>
      <c r="M2681">
        <v>2168000</v>
      </c>
      <c r="N2681" t="str">
        <f>_xlfn.XLOOKUP(Table2[[#This Row],[metode_pembayaran]],Table11[metode_pembayaran],Table11[id_pembayaran])</f>
        <v>MP 06</v>
      </c>
      <c r="O2681" t="s">
        <v>17</v>
      </c>
      <c r="P2681" t="str">
        <f>_xlfn.XLOOKUP(Table2[[#This Row],[status_reservasi]],'Dim Status Reservasi'!$B$2:$B$5,'Dim Status Reservasi'!$A$2:$A$5)</f>
        <v>ST 003</v>
      </c>
      <c r="Q2681" t="s">
        <v>37</v>
      </c>
      <c r="R2681" t="str">
        <f>_xlfn.XLOOKUP(Table2[[#This Row],[kota_hotel]],'Dim Kota Hotel'!$B$2:$B$21,'Dim Kota Hotel'!$A$2:$A$21)</f>
        <v>LOK 007</v>
      </c>
      <c r="S2681" t="s">
        <v>145</v>
      </c>
    </row>
    <row r="2682" spans="1:19" x14ac:dyDescent="0.25">
      <c r="A2682" t="s">
        <v>7128</v>
      </c>
      <c r="B2682" t="str">
        <f>_xlfn.XLOOKUP(Table2[[#This Row],[tanggal_checkin]],Table6[tanggal_checkin],Table6[id_checkin])</f>
        <v>CI 0425</v>
      </c>
      <c r="C2682" t="s">
        <v>11231</v>
      </c>
      <c r="D2682" t="str">
        <f>_xlfn.XLOOKUP(Table2[[#This Row],[tanggal_checkout]],Table4[tanggal_checkout],Table4[id_checkout])</f>
        <v>CO 0432</v>
      </c>
      <c r="E2682" t="s">
        <v>11211</v>
      </c>
      <c r="F2682" s="8">
        <v>0.95362268518518523</v>
      </c>
      <c r="G2682" t="str">
        <f>_xlfn.XLOOKUP(Table2[[#This Row],[nama_tamu]],Table10[nama_tamu],Table10[id_tamu])</f>
        <v>CUS 1870</v>
      </c>
      <c r="H2682" t="s">
        <v>7129</v>
      </c>
      <c r="I2682" t="str">
        <f>_xlfn.XLOOKUP(Table2[[#This Row],[tipe_kamar]],Table12[tipe_kamar],Table12[id_kamar])</f>
        <v>KMR 003</v>
      </c>
      <c r="J2682" t="s">
        <v>64</v>
      </c>
      <c r="K2682">
        <v>5</v>
      </c>
      <c r="L2682">
        <v>1263000</v>
      </c>
      <c r="M2682">
        <v>6315000</v>
      </c>
      <c r="N2682" t="str">
        <f>_xlfn.XLOOKUP(Table2[[#This Row],[metode_pembayaran]],Table11[metode_pembayaran],Table11[id_pembayaran])</f>
        <v>MP 03</v>
      </c>
      <c r="O2682" t="s">
        <v>36</v>
      </c>
      <c r="P2682" t="str">
        <f>_xlfn.XLOOKUP(Table2[[#This Row],[status_reservasi]],'Dim Status Reservasi'!$B$2:$B$5,'Dim Status Reservasi'!$A$2:$A$5)</f>
        <v>ST 003</v>
      </c>
      <c r="Q2682" t="s">
        <v>37</v>
      </c>
      <c r="R2682" t="str">
        <f>_xlfn.XLOOKUP(Table2[[#This Row],[kota_hotel]],'Dim Kota Hotel'!$B$2:$B$21,'Dim Kota Hotel'!$A$2:$A$21)</f>
        <v>LOK 016</v>
      </c>
      <c r="S2682" t="s">
        <v>117</v>
      </c>
    </row>
    <row r="2683" spans="1:19" x14ac:dyDescent="0.25">
      <c r="A2683" t="s">
        <v>7130</v>
      </c>
      <c r="B2683" t="str">
        <f>_xlfn.XLOOKUP(Table2[[#This Row],[tanggal_checkin]],Table6[tanggal_checkin],Table6[id_checkin])</f>
        <v>CI 0384</v>
      </c>
      <c r="C2683" t="s">
        <v>11527</v>
      </c>
      <c r="D2683" t="str">
        <f>_xlfn.XLOOKUP(Table2[[#This Row],[tanggal_checkout]],Table4[tanggal_checkout],Table4[id_checkout])</f>
        <v>CO 0388</v>
      </c>
      <c r="E2683" t="s">
        <v>11839</v>
      </c>
      <c r="F2683" s="8">
        <v>0.71225694444444443</v>
      </c>
      <c r="G2683" t="str">
        <f>_xlfn.XLOOKUP(Table2[[#This Row],[nama_tamu]],Table10[nama_tamu],Table10[id_tamu])</f>
        <v>CUS 2425</v>
      </c>
      <c r="H2683" t="s">
        <v>7131</v>
      </c>
      <c r="I2683" t="str">
        <f>_xlfn.XLOOKUP(Table2[[#This Row],[tipe_kamar]],Table12[tipe_kamar],Table12[id_kamar])</f>
        <v>KMR 002</v>
      </c>
      <c r="J2683" t="s">
        <v>82</v>
      </c>
      <c r="K2683">
        <v>3</v>
      </c>
      <c r="L2683">
        <v>326000</v>
      </c>
      <c r="M2683">
        <v>978000</v>
      </c>
      <c r="N2683" t="str">
        <f>_xlfn.XLOOKUP(Table2[[#This Row],[metode_pembayaran]],Table11[metode_pembayaran],Table11[id_pembayaran])</f>
        <v>MP 06</v>
      </c>
      <c r="O2683" t="s">
        <v>17</v>
      </c>
      <c r="P2683" t="str">
        <f>_xlfn.XLOOKUP(Table2[[#This Row],[status_reservasi]],'Dim Status Reservasi'!$B$2:$B$5,'Dim Status Reservasi'!$A$2:$A$5)</f>
        <v>ST 004</v>
      </c>
      <c r="Q2683" t="s">
        <v>48</v>
      </c>
      <c r="R2683" t="str">
        <f>_xlfn.XLOOKUP(Table2[[#This Row],[kota_hotel]],'Dim Kota Hotel'!$B$2:$B$21,'Dim Kota Hotel'!$A$2:$A$21)</f>
        <v>LOK 001</v>
      </c>
      <c r="S2683" t="s">
        <v>74</v>
      </c>
    </row>
    <row r="2684" spans="1:19" x14ac:dyDescent="0.25">
      <c r="A2684" t="s">
        <v>7132</v>
      </c>
      <c r="B2684" t="str">
        <f>_xlfn.XLOOKUP(Table2[[#This Row],[tanggal_checkin]],Table6[tanggal_checkin],Table6[id_checkin])</f>
        <v>CI 0805</v>
      </c>
      <c r="C2684" t="s">
        <v>11578</v>
      </c>
      <c r="D2684" t="str">
        <f>_xlfn.XLOOKUP(Table2[[#This Row],[tanggal_checkout]],Table4[tanggal_checkout],Table4[id_checkout])</f>
        <v>CO 0810</v>
      </c>
      <c r="E2684" t="s">
        <v>11372</v>
      </c>
      <c r="F2684" s="8">
        <v>0.89302083333333337</v>
      </c>
      <c r="G2684" t="str">
        <f>_xlfn.XLOOKUP(Table2[[#This Row],[nama_tamu]],Table10[nama_tamu],Table10[id_tamu])</f>
        <v>CUS 3163</v>
      </c>
      <c r="H2684" t="s">
        <v>7134</v>
      </c>
      <c r="I2684" t="str">
        <f>_xlfn.XLOOKUP(Table2[[#This Row],[tipe_kamar]],Table12[tipe_kamar],Table12[id_kamar])</f>
        <v>KMR 002</v>
      </c>
      <c r="J2684" t="s">
        <v>82</v>
      </c>
      <c r="K2684">
        <v>1</v>
      </c>
      <c r="L2684">
        <v>390000</v>
      </c>
      <c r="M2684">
        <v>390000</v>
      </c>
      <c r="N2684" t="str">
        <f>_xlfn.XLOOKUP(Table2[[#This Row],[metode_pembayaran]],Table11[metode_pembayaran],Table11[id_pembayaran])</f>
        <v>MP 03</v>
      </c>
      <c r="O2684" t="s">
        <v>36</v>
      </c>
      <c r="P2684" t="str">
        <f>_xlfn.XLOOKUP(Table2[[#This Row],[status_reservasi]],'Dim Status Reservasi'!$B$2:$B$5,'Dim Status Reservasi'!$A$2:$A$5)</f>
        <v>ST 004</v>
      </c>
      <c r="Q2684" t="s">
        <v>48</v>
      </c>
      <c r="R2684" t="str">
        <f>_xlfn.XLOOKUP(Table2[[#This Row],[kota_hotel]],'Dim Kota Hotel'!$B$2:$B$21,'Dim Kota Hotel'!$A$2:$A$21)</f>
        <v>LOK 011</v>
      </c>
      <c r="S2684" t="s">
        <v>38</v>
      </c>
    </row>
    <row r="2685" spans="1:19" x14ac:dyDescent="0.25">
      <c r="A2685" t="s">
        <v>7135</v>
      </c>
      <c r="B2685" t="str">
        <f>_xlfn.XLOOKUP(Table2[[#This Row],[tanggal_checkin]],Table6[tanggal_checkin],Table6[id_checkin])</f>
        <v>CI 0501</v>
      </c>
      <c r="C2685" t="s">
        <v>11621</v>
      </c>
      <c r="D2685" t="str">
        <f>_xlfn.XLOOKUP(Table2[[#This Row],[tanggal_checkout]],Table4[tanggal_checkout],Table4[id_checkout])</f>
        <v>CO 0503</v>
      </c>
      <c r="E2685" t="s">
        <v>11474</v>
      </c>
      <c r="F2685" s="8">
        <v>0.47724537037037035</v>
      </c>
      <c r="G2685" t="str">
        <f>_xlfn.XLOOKUP(Table2[[#This Row],[nama_tamu]],Table10[nama_tamu],Table10[id_tamu])</f>
        <v>CUS 3689</v>
      </c>
      <c r="H2685" t="s">
        <v>7136</v>
      </c>
      <c r="I2685" t="str">
        <f>_xlfn.XLOOKUP(Table2[[#This Row],[tipe_kamar]],Table12[tipe_kamar],Table12[id_kamar])</f>
        <v>KMR 001</v>
      </c>
      <c r="J2685" t="s">
        <v>23</v>
      </c>
      <c r="K2685">
        <v>1</v>
      </c>
      <c r="L2685">
        <v>568000</v>
      </c>
      <c r="M2685">
        <v>568000</v>
      </c>
      <c r="N2685" t="str">
        <f>_xlfn.XLOOKUP(Table2[[#This Row],[metode_pembayaran]],Table11[metode_pembayaran],Table11[id_pembayaran])</f>
        <v>MP 06</v>
      </c>
      <c r="O2685" t="s">
        <v>17</v>
      </c>
      <c r="P2685" t="str">
        <f>_xlfn.XLOOKUP(Table2[[#This Row],[status_reservasi]],'Dim Status Reservasi'!$B$2:$B$5,'Dim Status Reservasi'!$A$2:$A$5)</f>
        <v>ST 004</v>
      </c>
      <c r="Q2685" t="s">
        <v>48</v>
      </c>
      <c r="R2685" t="str">
        <f>_xlfn.XLOOKUP(Table2[[#This Row],[kota_hotel]],'Dim Kota Hotel'!$B$2:$B$21,'Dim Kota Hotel'!$A$2:$A$21)</f>
        <v>LOK 001</v>
      </c>
      <c r="S2685" t="s">
        <v>74</v>
      </c>
    </row>
    <row r="2686" spans="1:19" x14ac:dyDescent="0.25">
      <c r="A2686" t="s">
        <v>7137</v>
      </c>
      <c r="B2686" t="str">
        <f>_xlfn.XLOOKUP(Table2[[#This Row],[tanggal_checkin]],Table6[tanggal_checkin],Table6[id_checkin])</f>
        <v>CI 0811</v>
      </c>
      <c r="C2686" t="s">
        <v>11321</v>
      </c>
      <c r="D2686" t="str">
        <f>_xlfn.XLOOKUP(Table2[[#This Row],[tanggal_checkout]],Table4[tanggal_checkout],Table4[id_checkout])</f>
        <v>CO 0822</v>
      </c>
      <c r="E2686" t="s">
        <v>11081</v>
      </c>
      <c r="F2686" s="8">
        <v>0.34593750000000001</v>
      </c>
      <c r="G2686" t="str">
        <f>_xlfn.XLOOKUP(Table2[[#This Row],[nama_tamu]],Table10[nama_tamu],Table10[id_tamu])</f>
        <v>CUS 3963</v>
      </c>
      <c r="H2686" t="s">
        <v>7138</v>
      </c>
      <c r="I2686" t="str">
        <f>_xlfn.XLOOKUP(Table2[[#This Row],[tipe_kamar]],Table12[tipe_kamar],Table12[id_kamar])</f>
        <v>KMR 003</v>
      </c>
      <c r="J2686" t="s">
        <v>64</v>
      </c>
      <c r="K2686">
        <v>7</v>
      </c>
      <c r="L2686">
        <v>1117000</v>
      </c>
      <c r="M2686">
        <v>7819000</v>
      </c>
      <c r="N2686" t="str">
        <f>_xlfn.XLOOKUP(Table2[[#This Row],[metode_pembayaran]],Table11[metode_pembayaran],Table11[id_pembayaran])</f>
        <v>MP 05</v>
      </c>
      <c r="O2686" t="s">
        <v>72</v>
      </c>
      <c r="P2686" t="str">
        <f>_xlfn.XLOOKUP(Table2[[#This Row],[status_reservasi]],'Dim Status Reservasi'!$B$2:$B$5,'Dim Status Reservasi'!$A$2:$A$5)</f>
        <v>ST 002</v>
      </c>
      <c r="Q2686" t="s">
        <v>124</v>
      </c>
      <c r="R2686" t="str">
        <f>_xlfn.XLOOKUP(Table2[[#This Row],[kota_hotel]],'Dim Kota Hotel'!$B$2:$B$21,'Dim Kota Hotel'!$A$2:$A$21)</f>
        <v>LOK 002</v>
      </c>
      <c r="S2686" t="s">
        <v>60</v>
      </c>
    </row>
    <row r="2687" spans="1:19" x14ac:dyDescent="0.25">
      <c r="A2687" t="s">
        <v>7139</v>
      </c>
      <c r="B2687" t="str">
        <f>_xlfn.XLOOKUP(Table2[[#This Row],[tanggal_checkin]],Table6[tanggal_checkin],Table6[id_checkin])</f>
        <v>CI 0992</v>
      </c>
      <c r="C2687" t="s">
        <v>11144</v>
      </c>
      <c r="D2687" t="str">
        <f>_xlfn.XLOOKUP(Table2[[#This Row],[tanggal_checkout]],Table4[tanggal_checkout],Table4[id_checkout])</f>
        <v>CO 0998</v>
      </c>
      <c r="E2687" t="s">
        <v>11217</v>
      </c>
      <c r="F2687" s="8">
        <v>0.35608796296296297</v>
      </c>
      <c r="G2687" t="str">
        <f>_xlfn.XLOOKUP(Table2[[#This Row],[nama_tamu]],Table10[nama_tamu],Table10[id_tamu])</f>
        <v>CUS 3444</v>
      </c>
      <c r="H2687" t="s">
        <v>7141</v>
      </c>
      <c r="I2687" t="str">
        <f>_xlfn.XLOOKUP(Table2[[#This Row],[tipe_kamar]],Table12[tipe_kamar],Table12[id_kamar])</f>
        <v>KMR 002</v>
      </c>
      <c r="J2687" t="s">
        <v>82</v>
      </c>
      <c r="K2687">
        <v>3</v>
      </c>
      <c r="L2687">
        <v>318000</v>
      </c>
      <c r="M2687">
        <v>954000</v>
      </c>
      <c r="N2687" t="str">
        <f>_xlfn.XLOOKUP(Table2[[#This Row],[metode_pembayaran]],Table11[metode_pembayaran],Table11[id_pembayaran])</f>
        <v>MP 05</v>
      </c>
      <c r="O2687" t="s">
        <v>72</v>
      </c>
      <c r="P2687" t="str">
        <f>_xlfn.XLOOKUP(Table2[[#This Row],[status_reservasi]],'Dim Status Reservasi'!$B$2:$B$5,'Dim Status Reservasi'!$A$2:$A$5)</f>
        <v>ST 003</v>
      </c>
      <c r="Q2687" t="s">
        <v>37</v>
      </c>
      <c r="R2687" t="str">
        <f>_xlfn.XLOOKUP(Table2[[#This Row],[kota_hotel]],'Dim Kota Hotel'!$B$2:$B$21,'Dim Kota Hotel'!$A$2:$A$21)</f>
        <v>LOK 009</v>
      </c>
      <c r="S2687" t="s">
        <v>19</v>
      </c>
    </row>
    <row r="2688" spans="1:19" x14ac:dyDescent="0.25">
      <c r="A2688" t="s">
        <v>7142</v>
      </c>
      <c r="B2688" t="str">
        <f>_xlfn.XLOOKUP(Table2[[#This Row],[tanggal_checkin]],Table6[tanggal_checkin],Table6[id_checkin])</f>
        <v>CI 0907</v>
      </c>
      <c r="C2688" t="s">
        <v>11734</v>
      </c>
      <c r="D2688" t="str">
        <f>_xlfn.XLOOKUP(Table2[[#This Row],[tanggal_checkout]],Table4[tanggal_checkout],Table4[id_checkout])</f>
        <v>CO 0909</v>
      </c>
      <c r="E2688" t="s">
        <v>11538</v>
      </c>
      <c r="F2688" s="8">
        <v>0.56836805555555558</v>
      </c>
      <c r="G2688" t="str">
        <f>_xlfn.XLOOKUP(Table2[[#This Row],[nama_tamu]],Table10[nama_tamu],Table10[id_tamu])</f>
        <v>CUS 2754</v>
      </c>
      <c r="H2688" t="s">
        <v>7144</v>
      </c>
      <c r="I2688" t="str">
        <f>_xlfn.XLOOKUP(Table2[[#This Row],[tipe_kamar]],Table12[tipe_kamar],Table12[id_kamar])</f>
        <v>KMR 001</v>
      </c>
      <c r="J2688" t="s">
        <v>23</v>
      </c>
      <c r="K2688">
        <v>1</v>
      </c>
      <c r="L2688">
        <v>594000</v>
      </c>
      <c r="M2688">
        <v>594000</v>
      </c>
      <c r="N2688" t="str">
        <f>_xlfn.XLOOKUP(Table2[[#This Row],[metode_pembayaran]],Table11[metode_pembayaran],Table11[id_pembayaran])</f>
        <v>MP 04</v>
      </c>
      <c r="O2688" t="s">
        <v>53</v>
      </c>
      <c r="P2688" t="str">
        <f>_xlfn.XLOOKUP(Table2[[#This Row],[status_reservasi]],'Dim Status Reservasi'!$B$2:$B$5,'Dim Status Reservasi'!$A$2:$A$5)</f>
        <v>ST 003</v>
      </c>
      <c r="Q2688" t="s">
        <v>37</v>
      </c>
      <c r="R2688" t="str">
        <f>_xlfn.XLOOKUP(Table2[[#This Row],[kota_hotel]],'Dim Kota Hotel'!$B$2:$B$21,'Dim Kota Hotel'!$A$2:$A$21)</f>
        <v>LOK 006</v>
      </c>
      <c r="S2688" t="s">
        <v>129</v>
      </c>
    </row>
    <row r="2689" spans="1:19" x14ac:dyDescent="0.25">
      <c r="A2689" t="s">
        <v>7145</v>
      </c>
      <c r="B2689" t="str">
        <f>_xlfn.XLOOKUP(Table2[[#This Row],[tanggal_checkin]],Table6[tanggal_checkin],Table6[id_checkin])</f>
        <v>CI 0297</v>
      </c>
      <c r="C2689" t="s">
        <v>11857</v>
      </c>
      <c r="D2689" t="str">
        <f>_xlfn.XLOOKUP(Table2[[#This Row],[tanggal_checkout]],Table4[tanggal_checkout],Table4[id_checkout])</f>
        <v>CO 0304</v>
      </c>
      <c r="E2689" t="s">
        <v>11853</v>
      </c>
      <c r="F2689" s="8">
        <v>0.92924768518518519</v>
      </c>
      <c r="G2689" t="str">
        <f>_xlfn.XLOOKUP(Table2[[#This Row],[nama_tamu]],Table10[nama_tamu],Table10[id_tamu])</f>
        <v>CUS 0167</v>
      </c>
      <c r="H2689" t="s">
        <v>7147</v>
      </c>
      <c r="I2689" t="str">
        <f>_xlfn.XLOOKUP(Table2[[#This Row],[tipe_kamar]],Table12[tipe_kamar],Table12[id_kamar])</f>
        <v>KMR 004</v>
      </c>
      <c r="J2689" t="s">
        <v>47</v>
      </c>
      <c r="K2689">
        <v>9</v>
      </c>
      <c r="L2689">
        <v>488000</v>
      </c>
      <c r="M2689">
        <v>4392000</v>
      </c>
      <c r="N2689" t="str">
        <f>_xlfn.XLOOKUP(Table2[[#This Row],[metode_pembayaran]],Table11[metode_pembayaran],Table11[id_pembayaran])</f>
        <v>MP 06</v>
      </c>
      <c r="O2689" t="s">
        <v>17</v>
      </c>
      <c r="P2689" t="str">
        <f>_xlfn.XLOOKUP(Table2[[#This Row],[status_reservasi]],'Dim Status Reservasi'!$B$2:$B$5,'Dim Status Reservasi'!$A$2:$A$5)</f>
        <v>ST 004</v>
      </c>
      <c r="Q2689" t="s">
        <v>48</v>
      </c>
      <c r="R2689" t="str">
        <f>_xlfn.XLOOKUP(Table2[[#This Row],[kota_hotel]],'Dim Kota Hotel'!$B$2:$B$21,'Dim Kota Hotel'!$A$2:$A$21)</f>
        <v>LOK 005</v>
      </c>
      <c r="S2689" t="s">
        <v>43</v>
      </c>
    </row>
    <row r="2690" spans="1:19" x14ac:dyDescent="0.25">
      <c r="A2690" t="s">
        <v>7148</v>
      </c>
      <c r="B2690" t="str">
        <f>_xlfn.XLOOKUP(Table2[[#This Row],[tanggal_checkin]],Table6[tanggal_checkin],Table6[id_checkin])</f>
        <v>CI 0174</v>
      </c>
      <c r="C2690" t="s">
        <v>11414</v>
      </c>
      <c r="D2690" t="str">
        <f>_xlfn.XLOOKUP(Table2[[#This Row],[tanggal_checkout]],Table4[tanggal_checkout],Table4[id_checkout])</f>
        <v>CO 0178</v>
      </c>
      <c r="E2690" t="s">
        <v>11769</v>
      </c>
      <c r="F2690" s="8">
        <v>0.67270833333333335</v>
      </c>
      <c r="G2690" t="str">
        <f>_xlfn.XLOOKUP(Table2[[#This Row],[nama_tamu]],Table10[nama_tamu],Table10[id_tamu])</f>
        <v>CUS 2213</v>
      </c>
      <c r="H2690" t="s">
        <v>7149</v>
      </c>
      <c r="I2690" t="str">
        <f>_xlfn.XLOOKUP(Table2[[#This Row],[tipe_kamar]],Table12[tipe_kamar],Table12[id_kamar])</f>
        <v>KMR 001</v>
      </c>
      <c r="J2690" t="s">
        <v>23</v>
      </c>
      <c r="K2690">
        <v>2</v>
      </c>
      <c r="L2690">
        <v>561000</v>
      </c>
      <c r="M2690">
        <v>1122000</v>
      </c>
      <c r="N2690" t="str">
        <f>_xlfn.XLOOKUP(Table2[[#This Row],[metode_pembayaran]],Table11[metode_pembayaran],Table11[id_pembayaran])</f>
        <v>MP 01</v>
      </c>
      <c r="O2690" t="s">
        <v>24</v>
      </c>
      <c r="P2690" t="str">
        <f>_xlfn.XLOOKUP(Table2[[#This Row],[status_reservasi]],'Dim Status Reservasi'!$B$2:$B$5,'Dim Status Reservasi'!$A$2:$A$5)</f>
        <v>ST 004</v>
      </c>
      <c r="Q2690" t="s">
        <v>48</v>
      </c>
      <c r="R2690" t="str">
        <f>_xlfn.XLOOKUP(Table2[[#This Row],[kota_hotel]],'Dim Kota Hotel'!$B$2:$B$21,'Dim Kota Hotel'!$A$2:$A$21)</f>
        <v>LOK 009</v>
      </c>
      <c r="S2690" t="s">
        <v>19</v>
      </c>
    </row>
    <row r="2691" spans="1:19" x14ac:dyDescent="0.25">
      <c r="A2691" t="s">
        <v>7150</v>
      </c>
      <c r="B2691" t="str">
        <f>_xlfn.XLOOKUP(Table2[[#This Row],[tanggal_checkin]],Table6[tanggal_checkin],Table6[id_checkin])</f>
        <v>CI 0761</v>
      </c>
      <c r="C2691" t="s">
        <v>11978</v>
      </c>
      <c r="D2691" t="str">
        <f>_xlfn.XLOOKUP(Table2[[#This Row],[tanggal_checkout]],Table4[tanggal_checkout],Table4[id_checkout])</f>
        <v>CO 0770</v>
      </c>
      <c r="E2691" t="s">
        <v>11532</v>
      </c>
      <c r="F2691" s="8">
        <v>0.8181018518518518</v>
      </c>
      <c r="G2691" t="str">
        <f>_xlfn.XLOOKUP(Table2[[#This Row],[nama_tamu]],Table10[nama_tamu],Table10[id_tamu])</f>
        <v>CUS 2931</v>
      </c>
      <c r="H2691" t="s">
        <v>7151</v>
      </c>
      <c r="I2691" t="str">
        <f>_xlfn.XLOOKUP(Table2[[#This Row],[tipe_kamar]],Table12[tipe_kamar],Table12[id_kamar])</f>
        <v>KMR 004</v>
      </c>
      <c r="J2691" t="s">
        <v>47</v>
      </c>
      <c r="K2691">
        <v>7</v>
      </c>
      <c r="L2691">
        <v>440000</v>
      </c>
      <c r="M2691">
        <v>3080000</v>
      </c>
      <c r="N2691" t="str">
        <f>_xlfn.XLOOKUP(Table2[[#This Row],[metode_pembayaran]],Table11[metode_pembayaran],Table11[id_pembayaran])</f>
        <v>MP 05</v>
      </c>
      <c r="O2691" t="s">
        <v>72</v>
      </c>
      <c r="P2691" t="str">
        <f>_xlfn.XLOOKUP(Table2[[#This Row],[status_reservasi]],'Dim Status Reservasi'!$B$2:$B$5,'Dim Status Reservasi'!$A$2:$A$5)</f>
        <v>ST 004</v>
      </c>
      <c r="Q2691" t="s">
        <v>48</v>
      </c>
      <c r="R2691" t="str">
        <f>_xlfn.XLOOKUP(Table2[[#This Row],[kota_hotel]],'Dim Kota Hotel'!$B$2:$B$21,'Dim Kota Hotel'!$A$2:$A$21)</f>
        <v>LOK 018</v>
      </c>
      <c r="S2691" t="s">
        <v>102</v>
      </c>
    </row>
    <row r="2692" spans="1:19" x14ac:dyDescent="0.25">
      <c r="A2692" t="s">
        <v>7152</v>
      </c>
      <c r="B2692" t="str">
        <f>_xlfn.XLOOKUP(Table2[[#This Row],[tanggal_checkin]],Table6[tanggal_checkin],Table6[id_checkin])</f>
        <v>CI 0278</v>
      </c>
      <c r="C2692" t="s">
        <v>12003</v>
      </c>
      <c r="D2692" t="str">
        <f>_xlfn.XLOOKUP(Table2[[#This Row],[tanggal_checkout]],Table4[tanggal_checkout],Table4[id_checkout])</f>
        <v>CO 0283</v>
      </c>
      <c r="E2692" t="s">
        <v>11022</v>
      </c>
      <c r="F2692" s="8">
        <v>5.9479166666666666E-2</v>
      </c>
      <c r="G2692" t="str">
        <f>_xlfn.XLOOKUP(Table2[[#This Row],[nama_tamu]],Table10[nama_tamu],Table10[id_tamu])</f>
        <v>CUS 3712</v>
      </c>
      <c r="H2692" t="s">
        <v>7153</v>
      </c>
      <c r="I2692" t="str">
        <f>_xlfn.XLOOKUP(Table2[[#This Row],[tipe_kamar]],Table12[tipe_kamar],Table12[id_kamar])</f>
        <v>KMR 001</v>
      </c>
      <c r="J2692" t="s">
        <v>23</v>
      </c>
      <c r="K2692">
        <v>7</v>
      </c>
      <c r="L2692">
        <v>541000</v>
      </c>
      <c r="M2692">
        <v>3787000</v>
      </c>
      <c r="N2692" t="str">
        <f>_xlfn.XLOOKUP(Table2[[#This Row],[metode_pembayaran]],Table11[metode_pembayaran],Table11[id_pembayaran])</f>
        <v>MP 06</v>
      </c>
      <c r="O2692" t="s">
        <v>17</v>
      </c>
      <c r="P2692" t="str">
        <f>_xlfn.XLOOKUP(Table2[[#This Row],[status_reservasi]],'Dim Status Reservasi'!$B$2:$B$5,'Dim Status Reservasi'!$A$2:$A$5)</f>
        <v>ST 003</v>
      </c>
      <c r="Q2692" t="s">
        <v>37</v>
      </c>
      <c r="R2692" t="str">
        <f>_xlfn.XLOOKUP(Table2[[#This Row],[kota_hotel]],'Dim Kota Hotel'!$B$2:$B$21,'Dim Kota Hotel'!$A$2:$A$21)</f>
        <v>LOK 002</v>
      </c>
      <c r="S2692" t="s">
        <v>60</v>
      </c>
    </row>
    <row r="2693" spans="1:19" x14ac:dyDescent="0.25">
      <c r="A2693" t="s">
        <v>7154</v>
      </c>
      <c r="B2693" t="str">
        <f>_xlfn.XLOOKUP(Table2[[#This Row],[tanggal_checkin]],Table6[tanggal_checkin],Table6[id_checkin])</f>
        <v>CI 0368</v>
      </c>
      <c r="C2693" t="s">
        <v>11584</v>
      </c>
      <c r="D2693" t="str">
        <f>_xlfn.XLOOKUP(Table2[[#This Row],[tanggal_checkout]],Table4[tanggal_checkout],Table4[id_checkout])</f>
        <v>CO 0373</v>
      </c>
      <c r="E2693" t="s">
        <v>12002</v>
      </c>
      <c r="F2693" s="8">
        <v>7.6388888888888886E-3</v>
      </c>
      <c r="G2693" t="str">
        <f>_xlfn.XLOOKUP(Table2[[#This Row],[nama_tamu]],Table10[nama_tamu],Table10[id_tamu])</f>
        <v>CUS 3135</v>
      </c>
      <c r="H2693" t="s">
        <v>7155</v>
      </c>
      <c r="I2693" t="str">
        <f>_xlfn.XLOOKUP(Table2[[#This Row],[tipe_kamar]],Table12[tipe_kamar],Table12[id_kamar])</f>
        <v>KMR 003</v>
      </c>
      <c r="J2693" t="s">
        <v>64</v>
      </c>
      <c r="K2693">
        <v>6</v>
      </c>
      <c r="L2693">
        <v>1235000</v>
      </c>
      <c r="M2693">
        <v>7410000</v>
      </c>
      <c r="N2693" t="str">
        <f>_xlfn.XLOOKUP(Table2[[#This Row],[metode_pembayaran]],Table11[metode_pembayaran],Table11[id_pembayaran])</f>
        <v>MP 06</v>
      </c>
      <c r="O2693" t="s">
        <v>17</v>
      </c>
      <c r="P2693" t="str">
        <f>_xlfn.XLOOKUP(Table2[[#This Row],[status_reservasi]],'Dim Status Reservasi'!$B$2:$B$5,'Dim Status Reservasi'!$A$2:$A$5)</f>
        <v>ST 004</v>
      </c>
      <c r="Q2693" t="s">
        <v>48</v>
      </c>
      <c r="R2693" t="str">
        <f>_xlfn.XLOOKUP(Table2[[#This Row],[kota_hotel]],'Dim Kota Hotel'!$B$2:$B$21,'Dim Kota Hotel'!$A$2:$A$21)</f>
        <v>LOK 020</v>
      </c>
      <c r="S2693" t="s">
        <v>94</v>
      </c>
    </row>
    <row r="2694" spans="1:19" x14ac:dyDescent="0.25">
      <c r="A2694" t="s">
        <v>7156</v>
      </c>
      <c r="B2694" t="str">
        <f>_xlfn.XLOOKUP(Table2[[#This Row],[tanggal_checkin]],Table6[tanggal_checkin],Table6[id_checkin])</f>
        <v>CI 1002</v>
      </c>
      <c r="C2694" t="s">
        <v>11952</v>
      </c>
      <c r="D2694" t="str">
        <f>_xlfn.XLOOKUP(Table2[[#This Row],[tanggal_checkout]],Table4[tanggal_checkout],Table4[id_checkout])</f>
        <v>CO 1006</v>
      </c>
      <c r="E2694" t="s">
        <v>11319</v>
      </c>
      <c r="F2694" s="8">
        <v>0.80728009259259259</v>
      </c>
      <c r="G2694" t="str">
        <f>_xlfn.XLOOKUP(Table2[[#This Row],[nama_tamu]],Table10[nama_tamu],Table10[id_tamu])</f>
        <v>CUS 2524</v>
      </c>
      <c r="H2694" t="s">
        <v>7157</v>
      </c>
      <c r="I2694" t="str">
        <f>_xlfn.XLOOKUP(Table2[[#This Row],[tipe_kamar]],Table12[tipe_kamar],Table12[id_kamar])</f>
        <v>KMR 004</v>
      </c>
      <c r="J2694" t="s">
        <v>47</v>
      </c>
      <c r="K2694">
        <v>1</v>
      </c>
      <c r="L2694">
        <v>440000</v>
      </c>
      <c r="M2694">
        <v>440000</v>
      </c>
      <c r="N2694" t="str">
        <f>_xlfn.XLOOKUP(Table2[[#This Row],[metode_pembayaran]],Table11[metode_pembayaran],Table11[id_pembayaran])</f>
        <v>MP 04</v>
      </c>
      <c r="O2694" t="s">
        <v>53</v>
      </c>
      <c r="P2694" t="str">
        <f>_xlfn.XLOOKUP(Table2[[#This Row],[status_reservasi]],'Dim Status Reservasi'!$B$2:$B$5,'Dim Status Reservasi'!$A$2:$A$5)</f>
        <v>ST 003</v>
      </c>
      <c r="Q2694" t="s">
        <v>37</v>
      </c>
      <c r="R2694" t="str">
        <f>_xlfn.XLOOKUP(Table2[[#This Row],[kota_hotel]],'Dim Kota Hotel'!$B$2:$B$21,'Dim Kota Hotel'!$A$2:$A$21)</f>
        <v>LOK 020</v>
      </c>
      <c r="S2694" t="s">
        <v>94</v>
      </c>
    </row>
    <row r="2695" spans="1:19" x14ac:dyDescent="0.25">
      <c r="A2695" t="s">
        <v>7158</v>
      </c>
      <c r="B2695" t="str">
        <f>_xlfn.XLOOKUP(Table2[[#This Row],[tanggal_checkin]],Table6[tanggal_checkin],Table6[id_checkin])</f>
        <v>CI 0545</v>
      </c>
      <c r="C2695" t="s">
        <v>11938</v>
      </c>
      <c r="D2695" t="str">
        <f>_xlfn.XLOOKUP(Table2[[#This Row],[tanggal_checkout]],Table4[tanggal_checkout],Table4[id_checkout])</f>
        <v>CO 0551</v>
      </c>
      <c r="E2695" t="s">
        <v>11246</v>
      </c>
      <c r="F2695" s="8">
        <v>0.23935185185185184</v>
      </c>
      <c r="G2695" t="str">
        <f>_xlfn.XLOOKUP(Table2[[#This Row],[nama_tamu]],Table10[nama_tamu],Table10[id_tamu])</f>
        <v>CUS 0856</v>
      </c>
      <c r="H2695" t="s">
        <v>7160</v>
      </c>
      <c r="I2695" t="str">
        <f>_xlfn.XLOOKUP(Table2[[#This Row],[tipe_kamar]],Table12[tipe_kamar],Table12[id_kamar])</f>
        <v>KMR 003</v>
      </c>
      <c r="J2695" t="s">
        <v>64</v>
      </c>
      <c r="K2695">
        <v>6</v>
      </c>
      <c r="L2695">
        <v>1365000</v>
      </c>
      <c r="M2695">
        <v>8190000</v>
      </c>
      <c r="N2695" t="str">
        <f>_xlfn.XLOOKUP(Table2[[#This Row],[metode_pembayaran]],Table11[metode_pembayaran],Table11[id_pembayaran])</f>
        <v>MP 02</v>
      </c>
      <c r="O2695" t="s">
        <v>30</v>
      </c>
      <c r="P2695" t="str">
        <f>_xlfn.XLOOKUP(Table2[[#This Row],[status_reservasi]],'Dim Status Reservasi'!$B$2:$B$5,'Dim Status Reservasi'!$A$2:$A$5)</f>
        <v>ST 003</v>
      </c>
      <c r="Q2695" t="s">
        <v>37</v>
      </c>
      <c r="R2695" t="str">
        <f>_xlfn.XLOOKUP(Table2[[#This Row],[kota_hotel]],'Dim Kota Hotel'!$B$2:$B$21,'Dim Kota Hotel'!$A$2:$A$21)</f>
        <v>LOK 005</v>
      </c>
      <c r="S2695" t="s">
        <v>43</v>
      </c>
    </row>
    <row r="2696" spans="1:19" x14ac:dyDescent="0.25">
      <c r="A2696" t="s">
        <v>7161</v>
      </c>
      <c r="B2696" t="str">
        <f>_xlfn.XLOOKUP(Table2[[#This Row],[tanggal_checkin]],Table6[tanggal_checkin],Table6[id_checkin])</f>
        <v>CI 0112</v>
      </c>
      <c r="C2696" t="s">
        <v>11961</v>
      </c>
      <c r="D2696" t="str">
        <f>_xlfn.XLOOKUP(Table2[[#This Row],[tanggal_checkout]],Table4[tanggal_checkout],Table4[id_checkout])</f>
        <v>CO 0121</v>
      </c>
      <c r="E2696" t="s">
        <v>11977</v>
      </c>
      <c r="F2696" s="8">
        <v>0.39347222222222222</v>
      </c>
      <c r="G2696" t="str">
        <f>_xlfn.XLOOKUP(Table2[[#This Row],[nama_tamu]],Table10[nama_tamu],Table10[id_tamu])</f>
        <v>CUS 3766</v>
      </c>
      <c r="H2696" t="s">
        <v>7163</v>
      </c>
      <c r="I2696" t="str">
        <f>_xlfn.XLOOKUP(Table2[[#This Row],[tipe_kamar]],Table12[tipe_kamar],Table12[id_kamar])</f>
        <v>KMR 001</v>
      </c>
      <c r="J2696" t="s">
        <v>23</v>
      </c>
      <c r="K2696">
        <v>9</v>
      </c>
      <c r="L2696">
        <v>649000</v>
      </c>
      <c r="M2696">
        <v>5841000</v>
      </c>
      <c r="N2696" t="str">
        <f>_xlfn.XLOOKUP(Table2[[#This Row],[metode_pembayaran]],Table11[metode_pembayaran],Table11[id_pembayaran])</f>
        <v>MP 03</v>
      </c>
      <c r="O2696" t="s">
        <v>36</v>
      </c>
      <c r="P2696" t="str">
        <f>_xlfn.XLOOKUP(Table2[[#This Row],[status_reservasi]],'Dim Status Reservasi'!$B$2:$B$5,'Dim Status Reservasi'!$A$2:$A$5)</f>
        <v>ST 003</v>
      </c>
      <c r="Q2696" t="s">
        <v>37</v>
      </c>
      <c r="R2696" t="str">
        <f>_xlfn.XLOOKUP(Table2[[#This Row],[kota_hotel]],'Dim Kota Hotel'!$B$2:$B$21,'Dim Kota Hotel'!$A$2:$A$21)</f>
        <v>LOK 013</v>
      </c>
      <c r="S2696" t="s">
        <v>160</v>
      </c>
    </row>
    <row r="2697" spans="1:19" x14ac:dyDescent="0.25">
      <c r="A2697" t="s">
        <v>7164</v>
      </c>
      <c r="B2697" t="str">
        <f>_xlfn.XLOOKUP(Table2[[#This Row],[tanggal_checkin]],Table6[tanggal_checkin],Table6[id_checkin])</f>
        <v>CI 0441</v>
      </c>
      <c r="C2697" t="s">
        <v>11746</v>
      </c>
      <c r="D2697" t="str">
        <f>_xlfn.XLOOKUP(Table2[[#This Row],[tanggal_checkout]],Table4[tanggal_checkout],Table4[id_checkout])</f>
        <v>CO 0451</v>
      </c>
      <c r="E2697" t="s">
        <v>11136</v>
      </c>
      <c r="F2697" s="8">
        <v>0.65678240740740745</v>
      </c>
      <c r="G2697" t="str">
        <f>_xlfn.XLOOKUP(Table2[[#This Row],[nama_tamu]],Table10[nama_tamu],Table10[id_tamu])</f>
        <v>CUS 1049</v>
      </c>
      <c r="H2697" t="s">
        <v>7166</v>
      </c>
      <c r="I2697" t="str">
        <f>_xlfn.XLOOKUP(Table2[[#This Row],[tipe_kamar]],Table12[tipe_kamar],Table12[id_kamar])</f>
        <v>KMR 002</v>
      </c>
      <c r="J2697" t="s">
        <v>82</v>
      </c>
      <c r="K2697">
        <v>8</v>
      </c>
      <c r="L2697">
        <v>347000</v>
      </c>
      <c r="M2697">
        <v>2776000</v>
      </c>
      <c r="N2697" t="str">
        <f>_xlfn.XLOOKUP(Table2[[#This Row],[metode_pembayaran]],Table11[metode_pembayaran],Table11[id_pembayaran])</f>
        <v>MP 05</v>
      </c>
      <c r="O2697" t="s">
        <v>72</v>
      </c>
      <c r="P2697" t="str">
        <f>_xlfn.XLOOKUP(Table2[[#This Row],[status_reservasi]],'Dim Status Reservasi'!$B$2:$B$5,'Dim Status Reservasi'!$A$2:$A$5)</f>
        <v>ST 001</v>
      </c>
      <c r="Q2697" t="s">
        <v>214</v>
      </c>
      <c r="R2697" t="str">
        <f>_xlfn.XLOOKUP(Table2[[#This Row],[kota_hotel]],'Dim Kota Hotel'!$B$2:$B$21,'Dim Kota Hotel'!$A$2:$A$21)</f>
        <v>LOK 002</v>
      </c>
      <c r="S2697" t="s">
        <v>60</v>
      </c>
    </row>
    <row r="2698" spans="1:19" x14ac:dyDescent="0.25">
      <c r="A2698" t="s">
        <v>7167</v>
      </c>
      <c r="B2698" t="str">
        <f>_xlfn.XLOOKUP(Table2[[#This Row],[tanggal_checkin]],Table6[tanggal_checkin],Table6[id_checkin])</f>
        <v>CI 0107</v>
      </c>
      <c r="C2698" t="s">
        <v>11640</v>
      </c>
      <c r="D2698" t="str">
        <f>_xlfn.XLOOKUP(Table2[[#This Row],[tanggal_checkout]],Table4[tanggal_checkout],Table4[id_checkout])</f>
        <v>CO 0115</v>
      </c>
      <c r="E2698" t="s">
        <v>11970</v>
      </c>
      <c r="F2698" s="8">
        <v>0.49030092592592595</v>
      </c>
      <c r="G2698" t="str">
        <f>_xlfn.XLOOKUP(Table2[[#This Row],[nama_tamu]],Table10[nama_tamu],Table10[id_tamu])</f>
        <v>CUS 0919</v>
      </c>
      <c r="H2698" t="s">
        <v>7169</v>
      </c>
      <c r="I2698" t="str">
        <f>_xlfn.XLOOKUP(Table2[[#This Row],[tipe_kamar]],Table12[tipe_kamar],Table12[id_kamar])</f>
        <v>KMR 003</v>
      </c>
      <c r="J2698" t="s">
        <v>64</v>
      </c>
      <c r="K2698">
        <v>8</v>
      </c>
      <c r="L2698">
        <v>1248000</v>
      </c>
      <c r="M2698">
        <v>9984000</v>
      </c>
      <c r="N2698" t="str">
        <f>_xlfn.XLOOKUP(Table2[[#This Row],[metode_pembayaran]],Table11[metode_pembayaran],Table11[id_pembayaran])</f>
        <v>MP 03</v>
      </c>
      <c r="O2698" t="s">
        <v>36</v>
      </c>
      <c r="P2698" t="str">
        <f>_xlfn.XLOOKUP(Table2[[#This Row],[status_reservasi]],'Dim Status Reservasi'!$B$2:$B$5,'Dim Status Reservasi'!$A$2:$A$5)</f>
        <v>ST 001</v>
      </c>
      <c r="Q2698" t="s">
        <v>214</v>
      </c>
      <c r="R2698" t="str">
        <f>_xlfn.XLOOKUP(Table2[[#This Row],[kota_hotel]],'Dim Kota Hotel'!$B$2:$B$21,'Dim Kota Hotel'!$A$2:$A$21)</f>
        <v>LOK 005</v>
      </c>
      <c r="S2698" t="s">
        <v>43</v>
      </c>
    </row>
    <row r="2699" spans="1:19" x14ac:dyDescent="0.25">
      <c r="A2699" t="s">
        <v>7170</v>
      </c>
      <c r="B2699" t="str">
        <f>_xlfn.XLOOKUP(Table2[[#This Row],[tanggal_checkin]],Table6[tanggal_checkin],Table6[id_checkin])</f>
        <v>CI 0966</v>
      </c>
      <c r="C2699" t="s">
        <v>11547</v>
      </c>
      <c r="D2699" t="str">
        <f>_xlfn.XLOOKUP(Table2[[#This Row],[tanggal_checkout]],Table4[tanggal_checkout],Table4[id_checkout])</f>
        <v>CO 0972</v>
      </c>
      <c r="E2699" t="s">
        <v>11052</v>
      </c>
      <c r="F2699" s="8">
        <v>0.81215277777777772</v>
      </c>
      <c r="G2699" t="str">
        <f>_xlfn.XLOOKUP(Table2[[#This Row],[nama_tamu]],Table10[nama_tamu],Table10[id_tamu])</f>
        <v>CUS 3266</v>
      </c>
      <c r="H2699" t="s">
        <v>7171</v>
      </c>
      <c r="I2699" t="str">
        <f>_xlfn.XLOOKUP(Table2[[#This Row],[tipe_kamar]],Table12[tipe_kamar],Table12[id_kamar])</f>
        <v>KMR 004</v>
      </c>
      <c r="J2699" t="s">
        <v>47</v>
      </c>
      <c r="K2699">
        <v>3</v>
      </c>
      <c r="L2699">
        <v>490000</v>
      </c>
      <c r="M2699">
        <v>1470000</v>
      </c>
      <c r="N2699" t="str">
        <f>_xlfn.XLOOKUP(Table2[[#This Row],[metode_pembayaran]],Table11[metode_pembayaran],Table11[id_pembayaran])</f>
        <v>MP 05</v>
      </c>
      <c r="O2699" t="s">
        <v>72</v>
      </c>
      <c r="P2699" t="str">
        <f>_xlfn.XLOOKUP(Table2[[#This Row],[status_reservasi]],'Dim Status Reservasi'!$B$2:$B$5,'Dim Status Reservasi'!$A$2:$A$5)</f>
        <v>ST 003</v>
      </c>
      <c r="Q2699" t="s">
        <v>37</v>
      </c>
      <c r="R2699" t="str">
        <f>_xlfn.XLOOKUP(Table2[[#This Row],[kota_hotel]],'Dim Kota Hotel'!$B$2:$B$21,'Dim Kota Hotel'!$A$2:$A$21)</f>
        <v>LOK 010</v>
      </c>
      <c r="S2699" t="s">
        <v>226</v>
      </c>
    </row>
    <row r="2700" spans="1:19" x14ac:dyDescent="0.25">
      <c r="A2700" t="s">
        <v>7172</v>
      </c>
      <c r="B2700" t="str">
        <f>_xlfn.XLOOKUP(Table2[[#This Row],[tanggal_checkin]],Table6[tanggal_checkin],Table6[id_checkin])</f>
        <v>CI 0684</v>
      </c>
      <c r="C2700" t="s">
        <v>11804</v>
      </c>
      <c r="D2700" t="str">
        <f>_xlfn.XLOOKUP(Table2[[#This Row],[tanggal_checkout]],Table4[tanggal_checkout],Table4[id_checkout])</f>
        <v>CO 0691</v>
      </c>
      <c r="E2700" t="s">
        <v>11729</v>
      </c>
      <c r="F2700" s="8">
        <v>0.57385416666666667</v>
      </c>
      <c r="G2700" t="str">
        <f>_xlfn.XLOOKUP(Table2[[#This Row],[nama_tamu]],Table10[nama_tamu],Table10[id_tamu])</f>
        <v>CUS 1515</v>
      </c>
      <c r="H2700" t="s">
        <v>7173</v>
      </c>
      <c r="I2700" t="str">
        <f>_xlfn.XLOOKUP(Table2[[#This Row],[tipe_kamar]],Table12[tipe_kamar],Table12[id_kamar])</f>
        <v>KMR 002</v>
      </c>
      <c r="J2700" t="s">
        <v>82</v>
      </c>
      <c r="K2700">
        <v>5</v>
      </c>
      <c r="L2700">
        <v>394000</v>
      </c>
      <c r="M2700">
        <v>1970000</v>
      </c>
      <c r="N2700" t="str">
        <f>_xlfn.XLOOKUP(Table2[[#This Row],[metode_pembayaran]],Table11[metode_pembayaran],Table11[id_pembayaran])</f>
        <v>MP 04</v>
      </c>
      <c r="O2700" t="s">
        <v>53</v>
      </c>
      <c r="P2700" t="str">
        <f>_xlfn.XLOOKUP(Table2[[#This Row],[status_reservasi]],'Dim Status Reservasi'!$B$2:$B$5,'Dim Status Reservasi'!$A$2:$A$5)</f>
        <v>ST 004</v>
      </c>
      <c r="Q2700" t="s">
        <v>48</v>
      </c>
      <c r="R2700" t="str">
        <f>_xlfn.XLOOKUP(Table2[[#This Row],[kota_hotel]],'Dim Kota Hotel'!$B$2:$B$21,'Dim Kota Hotel'!$A$2:$A$21)</f>
        <v>LOK 007</v>
      </c>
      <c r="S2700" t="s">
        <v>145</v>
      </c>
    </row>
    <row r="2701" spans="1:19" x14ac:dyDescent="0.25">
      <c r="A2701" t="s">
        <v>7174</v>
      </c>
      <c r="B2701" t="str">
        <f>_xlfn.XLOOKUP(Table2[[#This Row],[tanggal_checkin]],Table6[tanggal_checkin],Table6[id_checkin])</f>
        <v>CI 0732</v>
      </c>
      <c r="C2701" t="s">
        <v>11132</v>
      </c>
      <c r="D2701" t="str">
        <f>_xlfn.XLOOKUP(Table2[[#This Row],[tanggal_checkout]],Table4[tanggal_checkout],Table4[id_checkout])</f>
        <v>CO 0741</v>
      </c>
      <c r="E2701" t="s">
        <v>11340</v>
      </c>
      <c r="F2701" s="8">
        <v>0.44715277777777779</v>
      </c>
      <c r="G2701" t="str">
        <f>_xlfn.XLOOKUP(Table2[[#This Row],[nama_tamu]],Table10[nama_tamu],Table10[id_tamu])</f>
        <v>CUS 3044</v>
      </c>
      <c r="H2701" t="s">
        <v>7176</v>
      </c>
      <c r="I2701" t="str">
        <f>_xlfn.XLOOKUP(Table2[[#This Row],[tipe_kamar]],Table12[tipe_kamar],Table12[id_kamar])</f>
        <v>KMR 004</v>
      </c>
      <c r="J2701" t="s">
        <v>47</v>
      </c>
      <c r="K2701">
        <v>6</v>
      </c>
      <c r="L2701">
        <v>516000</v>
      </c>
      <c r="M2701">
        <v>3096000</v>
      </c>
      <c r="N2701" t="str">
        <f>_xlfn.XLOOKUP(Table2[[#This Row],[metode_pembayaran]],Table11[metode_pembayaran],Table11[id_pembayaran])</f>
        <v>MP 05</v>
      </c>
      <c r="O2701" t="s">
        <v>72</v>
      </c>
      <c r="P2701" t="str">
        <f>_xlfn.XLOOKUP(Table2[[#This Row],[status_reservasi]],'Dim Status Reservasi'!$B$2:$B$5,'Dim Status Reservasi'!$A$2:$A$5)</f>
        <v>ST 003</v>
      </c>
      <c r="Q2701" t="s">
        <v>37</v>
      </c>
      <c r="R2701" t="str">
        <f>_xlfn.XLOOKUP(Table2[[#This Row],[kota_hotel]],'Dim Kota Hotel'!$B$2:$B$21,'Dim Kota Hotel'!$A$2:$A$21)</f>
        <v>LOK 006</v>
      </c>
      <c r="S2701" t="s">
        <v>129</v>
      </c>
    </row>
    <row r="2702" spans="1:19" x14ac:dyDescent="0.25">
      <c r="A2702" t="s">
        <v>7177</v>
      </c>
      <c r="B2702" t="str">
        <f>_xlfn.XLOOKUP(Table2[[#This Row],[tanggal_checkin]],Table6[tanggal_checkin],Table6[id_checkin])</f>
        <v>CI 0725</v>
      </c>
      <c r="C2702" t="s">
        <v>11637</v>
      </c>
      <c r="D2702" t="str">
        <f>_xlfn.XLOOKUP(Table2[[#This Row],[tanggal_checkout]],Table4[tanggal_checkout],Table4[id_checkout])</f>
        <v>CO 0736</v>
      </c>
      <c r="E2702" t="s">
        <v>11006</v>
      </c>
      <c r="F2702" s="8">
        <v>0.41650462962962964</v>
      </c>
      <c r="G2702" t="str">
        <f>_xlfn.XLOOKUP(Table2[[#This Row],[nama_tamu]],Table10[nama_tamu],Table10[id_tamu])</f>
        <v>CUS 3092</v>
      </c>
      <c r="H2702" t="s">
        <v>7178</v>
      </c>
      <c r="I2702" t="str">
        <f>_xlfn.XLOOKUP(Table2[[#This Row],[tipe_kamar]],Table12[tipe_kamar],Table12[id_kamar])</f>
        <v>KMR 002</v>
      </c>
      <c r="J2702" t="s">
        <v>82</v>
      </c>
      <c r="K2702">
        <v>8</v>
      </c>
      <c r="L2702">
        <v>337000</v>
      </c>
      <c r="M2702">
        <v>2696000</v>
      </c>
      <c r="N2702" t="str">
        <f>_xlfn.XLOOKUP(Table2[[#This Row],[metode_pembayaran]],Table11[metode_pembayaran],Table11[id_pembayaran])</f>
        <v>MP 06</v>
      </c>
      <c r="O2702" t="s">
        <v>17</v>
      </c>
      <c r="P2702" t="str">
        <f>_xlfn.XLOOKUP(Table2[[#This Row],[status_reservasi]],'Dim Status Reservasi'!$B$2:$B$5,'Dim Status Reservasi'!$A$2:$A$5)</f>
        <v>ST 003</v>
      </c>
      <c r="Q2702" t="s">
        <v>37</v>
      </c>
      <c r="R2702" t="str">
        <f>_xlfn.XLOOKUP(Table2[[#This Row],[kota_hotel]],'Dim Kota Hotel'!$B$2:$B$21,'Dim Kota Hotel'!$A$2:$A$21)</f>
        <v>LOK 008</v>
      </c>
      <c r="S2702" t="s">
        <v>68</v>
      </c>
    </row>
    <row r="2703" spans="1:19" x14ac:dyDescent="0.25">
      <c r="A2703" t="s">
        <v>7179</v>
      </c>
      <c r="B2703" t="str">
        <f>_xlfn.XLOOKUP(Table2[[#This Row],[tanggal_checkin]],Table6[tanggal_checkin],Table6[id_checkin])</f>
        <v>CI 0885</v>
      </c>
      <c r="C2703" t="s">
        <v>11333</v>
      </c>
      <c r="D2703" t="str">
        <f>_xlfn.XLOOKUP(Table2[[#This Row],[tanggal_checkout]],Table4[tanggal_checkout],Table4[id_checkout])</f>
        <v>CO 0887</v>
      </c>
      <c r="E2703" t="s">
        <v>11633</v>
      </c>
      <c r="F2703" s="8">
        <v>0.84537037037037033</v>
      </c>
      <c r="G2703" t="str">
        <f>_xlfn.XLOOKUP(Table2[[#This Row],[nama_tamu]],Table10[nama_tamu],Table10[id_tamu])</f>
        <v>CUS 2735</v>
      </c>
      <c r="H2703" t="s">
        <v>7180</v>
      </c>
      <c r="I2703" t="str">
        <f>_xlfn.XLOOKUP(Table2[[#This Row],[tipe_kamar]],Table12[tipe_kamar],Table12[id_kamar])</f>
        <v>KMR 002</v>
      </c>
      <c r="J2703" t="s">
        <v>82</v>
      </c>
      <c r="K2703">
        <v>1</v>
      </c>
      <c r="L2703">
        <v>353000</v>
      </c>
      <c r="M2703">
        <v>353000</v>
      </c>
      <c r="N2703" t="str">
        <f>_xlfn.XLOOKUP(Table2[[#This Row],[metode_pembayaran]],Table11[metode_pembayaran],Table11[id_pembayaran])</f>
        <v>MP 06</v>
      </c>
      <c r="O2703" t="s">
        <v>17</v>
      </c>
      <c r="P2703" t="str">
        <f>_xlfn.XLOOKUP(Table2[[#This Row],[status_reservasi]],'Dim Status Reservasi'!$B$2:$B$5,'Dim Status Reservasi'!$A$2:$A$5)</f>
        <v>ST 003</v>
      </c>
      <c r="Q2703" t="s">
        <v>37</v>
      </c>
      <c r="R2703" t="str">
        <f>_xlfn.XLOOKUP(Table2[[#This Row],[kota_hotel]],'Dim Kota Hotel'!$B$2:$B$21,'Dim Kota Hotel'!$A$2:$A$21)</f>
        <v>LOK 013</v>
      </c>
      <c r="S2703" t="s">
        <v>160</v>
      </c>
    </row>
    <row r="2704" spans="1:19" x14ac:dyDescent="0.25">
      <c r="A2704" t="s">
        <v>7181</v>
      </c>
      <c r="B2704" t="str">
        <f>_xlfn.XLOOKUP(Table2[[#This Row],[tanggal_checkin]],Table6[tanggal_checkin],Table6[id_checkin])</f>
        <v>CI 0508</v>
      </c>
      <c r="C2704" t="s">
        <v>11849</v>
      </c>
      <c r="D2704" t="str">
        <f>_xlfn.XLOOKUP(Table2[[#This Row],[tanggal_checkout]],Table4[tanggal_checkout],Table4[id_checkout])</f>
        <v>CO 0517</v>
      </c>
      <c r="E2704" t="s">
        <v>11050</v>
      </c>
      <c r="F2704" s="8">
        <v>2.207175925925926E-2</v>
      </c>
      <c r="G2704" t="str">
        <f>_xlfn.XLOOKUP(Table2[[#This Row],[nama_tamu]],Table10[nama_tamu],Table10[id_tamu])</f>
        <v>CUS 0589</v>
      </c>
      <c r="H2704" t="s">
        <v>7182</v>
      </c>
      <c r="I2704" t="str">
        <f>_xlfn.XLOOKUP(Table2[[#This Row],[tipe_kamar]],Table12[tipe_kamar],Table12[id_kamar])</f>
        <v>KMR 004</v>
      </c>
      <c r="J2704" t="s">
        <v>47</v>
      </c>
      <c r="K2704">
        <v>8</v>
      </c>
      <c r="L2704">
        <v>461000</v>
      </c>
      <c r="M2704">
        <v>3688000</v>
      </c>
      <c r="N2704" t="str">
        <f>_xlfn.XLOOKUP(Table2[[#This Row],[metode_pembayaran]],Table11[metode_pembayaran],Table11[id_pembayaran])</f>
        <v>MP 01</v>
      </c>
      <c r="O2704" t="s">
        <v>24</v>
      </c>
      <c r="P2704" t="str">
        <f>_xlfn.XLOOKUP(Table2[[#This Row],[status_reservasi]],'Dim Status Reservasi'!$B$2:$B$5,'Dim Status Reservasi'!$A$2:$A$5)</f>
        <v>ST 003</v>
      </c>
      <c r="Q2704" t="s">
        <v>37</v>
      </c>
      <c r="R2704" t="str">
        <f>_xlfn.XLOOKUP(Table2[[#This Row],[kota_hotel]],'Dim Kota Hotel'!$B$2:$B$21,'Dim Kota Hotel'!$A$2:$A$21)</f>
        <v>LOK 012</v>
      </c>
      <c r="S2704" t="s">
        <v>25</v>
      </c>
    </row>
    <row r="2705" spans="1:19" x14ac:dyDescent="0.25">
      <c r="A2705" t="s">
        <v>7183</v>
      </c>
      <c r="B2705" t="str">
        <f>_xlfn.XLOOKUP(Table2[[#This Row],[tanggal_checkin]],Table6[tanggal_checkin],Table6[id_checkin])</f>
        <v>CI 0323</v>
      </c>
      <c r="C2705" t="s">
        <v>11814</v>
      </c>
      <c r="D2705" t="str">
        <f>_xlfn.XLOOKUP(Table2[[#This Row],[tanggal_checkout]],Table4[tanggal_checkout],Table4[id_checkout])</f>
        <v>CO 0326</v>
      </c>
      <c r="E2705" t="s">
        <v>11900</v>
      </c>
      <c r="F2705" s="8">
        <v>0.14486111111111111</v>
      </c>
      <c r="G2705" t="str">
        <f>_xlfn.XLOOKUP(Table2[[#This Row],[nama_tamu]],Table10[nama_tamu],Table10[id_tamu])</f>
        <v>CUS 0180</v>
      </c>
      <c r="H2705" t="s">
        <v>7185</v>
      </c>
      <c r="I2705" t="str">
        <f>_xlfn.XLOOKUP(Table2[[#This Row],[tipe_kamar]],Table12[tipe_kamar],Table12[id_kamar])</f>
        <v>KMR 001</v>
      </c>
      <c r="J2705" t="s">
        <v>23</v>
      </c>
      <c r="K2705">
        <v>4</v>
      </c>
      <c r="L2705">
        <v>575000</v>
      </c>
      <c r="M2705">
        <v>2300000</v>
      </c>
      <c r="N2705" t="str">
        <f>_xlfn.XLOOKUP(Table2[[#This Row],[metode_pembayaran]],Table11[metode_pembayaran],Table11[id_pembayaran])</f>
        <v>MP 01</v>
      </c>
      <c r="O2705" t="s">
        <v>24</v>
      </c>
      <c r="P2705" t="str">
        <f>_xlfn.XLOOKUP(Table2[[#This Row],[status_reservasi]],'Dim Status Reservasi'!$B$2:$B$5,'Dim Status Reservasi'!$A$2:$A$5)</f>
        <v>ST 004</v>
      </c>
      <c r="Q2705" t="s">
        <v>48</v>
      </c>
      <c r="R2705" t="str">
        <f>_xlfn.XLOOKUP(Table2[[#This Row],[kota_hotel]],'Dim Kota Hotel'!$B$2:$B$21,'Dim Kota Hotel'!$A$2:$A$21)</f>
        <v>LOK 003</v>
      </c>
      <c r="S2705" t="s">
        <v>106</v>
      </c>
    </row>
    <row r="2706" spans="1:19" x14ac:dyDescent="0.25">
      <c r="A2706" t="s">
        <v>7186</v>
      </c>
      <c r="B2706" t="str">
        <f>_xlfn.XLOOKUP(Table2[[#This Row],[tanggal_checkin]],Table6[tanggal_checkin],Table6[id_checkin])</f>
        <v>CI 0850</v>
      </c>
      <c r="C2706" t="s">
        <v>11715</v>
      </c>
      <c r="D2706" t="str">
        <f>_xlfn.XLOOKUP(Table2[[#This Row],[tanggal_checkout]],Table4[tanggal_checkout],Table4[id_checkout])</f>
        <v>CO 0857</v>
      </c>
      <c r="E2706" t="s">
        <v>11047</v>
      </c>
      <c r="F2706" s="8">
        <v>0.93559027777777781</v>
      </c>
      <c r="G2706" t="str">
        <f>_xlfn.XLOOKUP(Table2[[#This Row],[nama_tamu]],Table10[nama_tamu],Table10[id_tamu])</f>
        <v>CUS 0738</v>
      </c>
      <c r="H2706" t="s">
        <v>7188</v>
      </c>
      <c r="I2706" t="str">
        <f>_xlfn.XLOOKUP(Table2[[#This Row],[tipe_kamar]],Table12[tipe_kamar],Table12[id_kamar])</f>
        <v>KMR 004</v>
      </c>
      <c r="J2706" t="s">
        <v>47</v>
      </c>
      <c r="K2706">
        <v>5</v>
      </c>
      <c r="L2706">
        <v>458000</v>
      </c>
      <c r="M2706">
        <v>2290000</v>
      </c>
      <c r="N2706" t="str">
        <f>_xlfn.XLOOKUP(Table2[[#This Row],[metode_pembayaran]],Table11[metode_pembayaran],Table11[id_pembayaran])</f>
        <v>MP 05</v>
      </c>
      <c r="O2706" t="s">
        <v>72</v>
      </c>
      <c r="P2706" t="str">
        <f>_xlfn.XLOOKUP(Table2[[#This Row],[status_reservasi]],'Dim Status Reservasi'!$B$2:$B$5,'Dim Status Reservasi'!$A$2:$A$5)</f>
        <v>ST 004</v>
      </c>
      <c r="Q2706" t="s">
        <v>48</v>
      </c>
      <c r="R2706" t="str">
        <f>_xlfn.XLOOKUP(Table2[[#This Row],[kota_hotel]],'Dim Kota Hotel'!$B$2:$B$21,'Dim Kota Hotel'!$A$2:$A$21)</f>
        <v>LOK 013</v>
      </c>
      <c r="S2706" t="s">
        <v>160</v>
      </c>
    </row>
    <row r="2707" spans="1:19" x14ac:dyDescent="0.25">
      <c r="A2707" t="s">
        <v>7189</v>
      </c>
      <c r="B2707" t="str">
        <f>_xlfn.XLOOKUP(Table2[[#This Row],[tanggal_checkin]],Table6[tanggal_checkin],Table6[id_checkin])</f>
        <v>CI 0540</v>
      </c>
      <c r="C2707" t="s">
        <v>11531</v>
      </c>
      <c r="D2707" t="str">
        <f>_xlfn.XLOOKUP(Table2[[#This Row],[tanggal_checkout]],Table4[tanggal_checkout],Table4[id_checkout])</f>
        <v>CO 0549</v>
      </c>
      <c r="E2707" t="s">
        <v>11810</v>
      </c>
      <c r="F2707" s="8">
        <v>3.8993055555555559E-2</v>
      </c>
      <c r="G2707" t="str">
        <f>_xlfn.XLOOKUP(Table2[[#This Row],[nama_tamu]],Table10[nama_tamu],Table10[id_tamu])</f>
        <v>CUS 1669</v>
      </c>
      <c r="H2707" t="s">
        <v>7191</v>
      </c>
      <c r="I2707" t="str">
        <f>_xlfn.XLOOKUP(Table2[[#This Row],[tipe_kamar]],Table12[tipe_kamar],Table12[id_kamar])</f>
        <v>KMR 003</v>
      </c>
      <c r="J2707" t="s">
        <v>64</v>
      </c>
      <c r="K2707">
        <v>9</v>
      </c>
      <c r="L2707">
        <v>1358000</v>
      </c>
      <c r="M2707">
        <v>12222000</v>
      </c>
      <c r="N2707" t="str">
        <f>_xlfn.XLOOKUP(Table2[[#This Row],[metode_pembayaran]],Table11[metode_pembayaran],Table11[id_pembayaran])</f>
        <v>MP 03</v>
      </c>
      <c r="O2707" t="s">
        <v>36</v>
      </c>
      <c r="P2707" t="str">
        <f>_xlfn.XLOOKUP(Table2[[#This Row],[status_reservasi]],'Dim Status Reservasi'!$B$2:$B$5,'Dim Status Reservasi'!$A$2:$A$5)</f>
        <v>ST 004</v>
      </c>
      <c r="Q2707" t="s">
        <v>48</v>
      </c>
      <c r="R2707" t="str">
        <f>_xlfn.XLOOKUP(Table2[[#This Row],[kota_hotel]],'Dim Kota Hotel'!$B$2:$B$21,'Dim Kota Hotel'!$A$2:$A$21)</f>
        <v>LOK 006</v>
      </c>
      <c r="S2707" t="s">
        <v>129</v>
      </c>
    </row>
    <row r="2708" spans="1:19" x14ac:dyDescent="0.25">
      <c r="A2708" t="s">
        <v>7192</v>
      </c>
      <c r="B2708" t="str">
        <f>_xlfn.XLOOKUP(Table2[[#This Row],[tanggal_checkin]],Table6[tanggal_checkin],Table6[id_checkin])</f>
        <v>CI 0853</v>
      </c>
      <c r="C2708" t="s">
        <v>11775</v>
      </c>
      <c r="D2708" t="str">
        <f>_xlfn.XLOOKUP(Table2[[#This Row],[tanggal_checkout]],Table4[tanggal_checkout],Table4[id_checkout])</f>
        <v>CO 0858</v>
      </c>
      <c r="E2708" t="s">
        <v>11716</v>
      </c>
      <c r="F2708" s="8">
        <v>0.39806712962962965</v>
      </c>
      <c r="G2708" t="str">
        <f>_xlfn.XLOOKUP(Table2[[#This Row],[nama_tamu]],Table10[nama_tamu],Table10[id_tamu])</f>
        <v>CUS 1895</v>
      </c>
      <c r="H2708" t="s">
        <v>7193</v>
      </c>
      <c r="I2708" t="str">
        <f>_xlfn.XLOOKUP(Table2[[#This Row],[tipe_kamar]],Table12[tipe_kamar],Table12[id_kamar])</f>
        <v>KMR 001</v>
      </c>
      <c r="J2708" t="s">
        <v>23</v>
      </c>
      <c r="K2708">
        <v>3</v>
      </c>
      <c r="L2708">
        <v>690000</v>
      </c>
      <c r="M2708">
        <v>2070000</v>
      </c>
      <c r="N2708" t="str">
        <f>_xlfn.XLOOKUP(Table2[[#This Row],[metode_pembayaran]],Table11[metode_pembayaran],Table11[id_pembayaran])</f>
        <v>MP 04</v>
      </c>
      <c r="O2708" t="s">
        <v>53</v>
      </c>
      <c r="P2708" t="str">
        <f>_xlfn.XLOOKUP(Table2[[#This Row],[status_reservasi]],'Dim Status Reservasi'!$B$2:$B$5,'Dim Status Reservasi'!$A$2:$A$5)</f>
        <v>ST 004</v>
      </c>
      <c r="Q2708" t="s">
        <v>48</v>
      </c>
      <c r="R2708" t="str">
        <f>_xlfn.XLOOKUP(Table2[[#This Row],[kota_hotel]],'Dim Kota Hotel'!$B$2:$B$21,'Dim Kota Hotel'!$A$2:$A$21)</f>
        <v>LOK 006</v>
      </c>
      <c r="S2708" t="s">
        <v>129</v>
      </c>
    </row>
    <row r="2709" spans="1:19" x14ac:dyDescent="0.25">
      <c r="A2709" t="s">
        <v>7194</v>
      </c>
      <c r="B2709" t="str">
        <f>_xlfn.XLOOKUP(Table2[[#This Row],[tanggal_checkin]],Table6[tanggal_checkin],Table6[id_checkin])</f>
        <v>CI 0767</v>
      </c>
      <c r="C2709" t="s">
        <v>10982</v>
      </c>
      <c r="D2709" t="str">
        <f>_xlfn.XLOOKUP(Table2[[#This Row],[tanggal_checkout]],Table4[tanggal_checkout],Table4[id_checkout])</f>
        <v>CO 0773</v>
      </c>
      <c r="E2709" t="s">
        <v>11981</v>
      </c>
      <c r="F2709" s="8">
        <v>0.23728009259259258</v>
      </c>
      <c r="G2709" t="str">
        <f>_xlfn.XLOOKUP(Table2[[#This Row],[nama_tamu]],Table10[nama_tamu],Table10[id_tamu])</f>
        <v>CUS 0064</v>
      </c>
      <c r="H2709" t="s">
        <v>7195</v>
      </c>
      <c r="I2709" t="str">
        <f>_xlfn.XLOOKUP(Table2[[#This Row],[tipe_kamar]],Table12[tipe_kamar],Table12[id_kamar])</f>
        <v>KMR 003</v>
      </c>
      <c r="J2709" t="s">
        <v>64</v>
      </c>
      <c r="K2709">
        <v>4</v>
      </c>
      <c r="L2709">
        <v>1152000</v>
      </c>
      <c r="M2709">
        <v>4608000</v>
      </c>
      <c r="N2709" t="str">
        <f>_xlfn.XLOOKUP(Table2[[#This Row],[metode_pembayaran]],Table11[metode_pembayaran],Table11[id_pembayaran])</f>
        <v>MP 06</v>
      </c>
      <c r="O2709" t="s">
        <v>17</v>
      </c>
      <c r="P2709" t="str">
        <f>_xlfn.XLOOKUP(Table2[[#This Row],[status_reservasi]],'Dim Status Reservasi'!$B$2:$B$5,'Dim Status Reservasi'!$A$2:$A$5)</f>
        <v>ST 004</v>
      </c>
      <c r="Q2709" t="s">
        <v>48</v>
      </c>
      <c r="R2709" t="str">
        <f>_xlfn.XLOOKUP(Table2[[#This Row],[kota_hotel]],'Dim Kota Hotel'!$B$2:$B$21,'Dim Kota Hotel'!$A$2:$A$21)</f>
        <v>LOK 015</v>
      </c>
      <c r="S2709" t="s">
        <v>233</v>
      </c>
    </row>
    <row r="2710" spans="1:19" x14ac:dyDescent="0.25">
      <c r="A2710" t="s">
        <v>7196</v>
      </c>
      <c r="B2710" t="str">
        <f>_xlfn.XLOOKUP(Table2[[#This Row],[tanggal_checkin]],Table6[tanggal_checkin],Table6[id_checkin])</f>
        <v>CI 0557</v>
      </c>
      <c r="C2710" t="s">
        <v>12037</v>
      </c>
      <c r="D2710" t="str">
        <f>_xlfn.XLOOKUP(Table2[[#This Row],[tanggal_checkout]],Table4[tanggal_checkout],Table4[id_checkout])</f>
        <v>CO 0566</v>
      </c>
      <c r="E2710" t="s">
        <v>12004</v>
      </c>
      <c r="F2710" s="8">
        <v>0.33939814814814817</v>
      </c>
      <c r="G2710" t="str">
        <f>_xlfn.XLOOKUP(Table2[[#This Row],[nama_tamu]],Table10[nama_tamu],Table10[id_tamu])</f>
        <v>CUS 0732</v>
      </c>
      <c r="H2710" t="s">
        <v>7197</v>
      </c>
      <c r="I2710" t="str">
        <f>_xlfn.XLOOKUP(Table2[[#This Row],[tipe_kamar]],Table12[tipe_kamar],Table12[id_kamar])</f>
        <v>KMR 001</v>
      </c>
      <c r="J2710" t="s">
        <v>23</v>
      </c>
      <c r="K2710">
        <v>9</v>
      </c>
      <c r="L2710">
        <v>669000</v>
      </c>
      <c r="M2710">
        <v>6021000</v>
      </c>
      <c r="N2710" t="str">
        <f>_xlfn.XLOOKUP(Table2[[#This Row],[metode_pembayaran]],Table11[metode_pembayaran],Table11[id_pembayaran])</f>
        <v>MP 01</v>
      </c>
      <c r="O2710" t="s">
        <v>24</v>
      </c>
      <c r="P2710" t="str">
        <f>_xlfn.XLOOKUP(Table2[[#This Row],[status_reservasi]],'Dim Status Reservasi'!$B$2:$B$5,'Dim Status Reservasi'!$A$2:$A$5)</f>
        <v>ST 004</v>
      </c>
      <c r="Q2710" t="s">
        <v>48</v>
      </c>
      <c r="R2710" t="str">
        <f>_xlfn.XLOOKUP(Table2[[#This Row],[kota_hotel]],'Dim Kota Hotel'!$B$2:$B$21,'Dim Kota Hotel'!$A$2:$A$21)</f>
        <v>LOK 004</v>
      </c>
      <c r="S2710" t="s">
        <v>49</v>
      </c>
    </row>
    <row r="2711" spans="1:19" x14ac:dyDescent="0.25">
      <c r="A2711" t="s">
        <v>7198</v>
      </c>
      <c r="B2711" t="str">
        <f>_xlfn.XLOOKUP(Table2[[#This Row],[tanggal_checkin]],Table6[tanggal_checkin],Table6[id_checkin])</f>
        <v>CI 0809</v>
      </c>
      <c r="C2711" t="s">
        <v>11373</v>
      </c>
      <c r="D2711" t="str">
        <f>_xlfn.XLOOKUP(Table2[[#This Row],[tanggal_checkout]],Table4[tanggal_checkout],Table4[id_checkout])</f>
        <v>CO 0814</v>
      </c>
      <c r="E2711" t="s">
        <v>11208</v>
      </c>
      <c r="F2711" s="8">
        <v>0.17297453703703702</v>
      </c>
      <c r="G2711" t="str">
        <f>_xlfn.XLOOKUP(Table2[[#This Row],[nama_tamu]],Table10[nama_tamu],Table10[id_tamu])</f>
        <v>CUS 1662</v>
      </c>
      <c r="H2711" t="s">
        <v>7199</v>
      </c>
      <c r="I2711" t="str">
        <f>_xlfn.XLOOKUP(Table2[[#This Row],[tipe_kamar]],Table12[tipe_kamar],Table12[id_kamar])</f>
        <v>KMR 002</v>
      </c>
      <c r="J2711" t="s">
        <v>82</v>
      </c>
      <c r="K2711">
        <v>1</v>
      </c>
      <c r="L2711">
        <v>354000</v>
      </c>
      <c r="M2711">
        <v>354000</v>
      </c>
      <c r="N2711" t="str">
        <f>_xlfn.XLOOKUP(Table2[[#This Row],[metode_pembayaran]],Table11[metode_pembayaran],Table11[id_pembayaran])</f>
        <v>MP 01</v>
      </c>
      <c r="O2711" t="s">
        <v>24</v>
      </c>
      <c r="P2711" t="str">
        <f>_xlfn.XLOOKUP(Table2[[#This Row],[status_reservasi]],'Dim Status Reservasi'!$B$2:$B$5,'Dim Status Reservasi'!$A$2:$A$5)</f>
        <v>ST 003</v>
      </c>
      <c r="Q2711" t="s">
        <v>37</v>
      </c>
      <c r="R2711" t="str">
        <f>_xlfn.XLOOKUP(Table2[[#This Row],[kota_hotel]],'Dim Kota Hotel'!$B$2:$B$21,'Dim Kota Hotel'!$A$2:$A$21)</f>
        <v>LOK 020</v>
      </c>
      <c r="S2711" t="s">
        <v>94</v>
      </c>
    </row>
    <row r="2712" spans="1:19" x14ac:dyDescent="0.25">
      <c r="A2712" t="s">
        <v>7200</v>
      </c>
      <c r="B2712" t="str">
        <f>_xlfn.XLOOKUP(Table2[[#This Row],[tanggal_checkin]],Table6[tanggal_checkin],Table6[id_checkin])</f>
        <v>CI 0157</v>
      </c>
      <c r="C2712" t="s">
        <v>11628</v>
      </c>
      <c r="D2712" t="str">
        <f>_xlfn.XLOOKUP(Table2[[#This Row],[tanggal_checkout]],Table4[tanggal_checkout],Table4[id_checkout])</f>
        <v>CO 0163</v>
      </c>
      <c r="E2712" t="s">
        <v>11235</v>
      </c>
      <c r="F2712" s="8">
        <v>0.81324074074074071</v>
      </c>
      <c r="G2712" t="str">
        <f>_xlfn.XLOOKUP(Table2[[#This Row],[nama_tamu]],Table10[nama_tamu],Table10[id_tamu])</f>
        <v>CUS 2534</v>
      </c>
      <c r="H2712" t="s">
        <v>7201</v>
      </c>
      <c r="I2712" t="str">
        <f>_xlfn.XLOOKUP(Table2[[#This Row],[tipe_kamar]],Table12[tipe_kamar],Table12[id_kamar])</f>
        <v>KMR 002</v>
      </c>
      <c r="J2712" t="s">
        <v>82</v>
      </c>
      <c r="K2712">
        <v>5</v>
      </c>
      <c r="L2712">
        <v>345000</v>
      </c>
      <c r="M2712">
        <v>1725000</v>
      </c>
      <c r="N2712" t="str">
        <f>_xlfn.XLOOKUP(Table2[[#This Row],[metode_pembayaran]],Table11[metode_pembayaran],Table11[id_pembayaran])</f>
        <v>MP 06</v>
      </c>
      <c r="O2712" t="s">
        <v>17</v>
      </c>
      <c r="P2712" t="str">
        <f>_xlfn.XLOOKUP(Table2[[#This Row],[status_reservasi]],'Dim Status Reservasi'!$B$2:$B$5,'Dim Status Reservasi'!$A$2:$A$5)</f>
        <v>ST 003</v>
      </c>
      <c r="Q2712" t="s">
        <v>37</v>
      </c>
      <c r="R2712" t="str">
        <f>_xlfn.XLOOKUP(Table2[[#This Row],[kota_hotel]],'Dim Kota Hotel'!$B$2:$B$21,'Dim Kota Hotel'!$A$2:$A$21)</f>
        <v>LOK 004</v>
      </c>
      <c r="S2712" t="s">
        <v>49</v>
      </c>
    </row>
    <row r="2713" spans="1:19" x14ac:dyDescent="0.25">
      <c r="A2713" t="s">
        <v>7202</v>
      </c>
      <c r="B2713" t="str">
        <f>_xlfn.XLOOKUP(Table2[[#This Row],[tanggal_checkin]],Table6[tanggal_checkin],Table6[id_checkin])</f>
        <v>CI 0868</v>
      </c>
      <c r="C2713" t="s">
        <v>11989</v>
      </c>
      <c r="D2713" t="str">
        <f>_xlfn.XLOOKUP(Table2[[#This Row],[tanggal_checkout]],Table4[tanggal_checkout],Table4[id_checkout])</f>
        <v>CO 0873</v>
      </c>
      <c r="E2713" t="s">
        <v>11951</v>
      </c>
      <c r="F2713" s="8">
        <v>0.52771990740740737</v>
      </c>
      <c r="G2713" t="str">
        <f>_xlfn.XLOOKUP(Table2[[#This Row],[nama_tamu]],Table10[nama_tamu],Table10[id_tamu])</f>
        <v>CUS 3605</v>
      </c>
      <c r="H2713" t="s">
        <v>7203</v>
      </c>
      <c r="I2713" t="str">
        <f>_xlfn.XLOOKUP(Table2[[#This Row],[tipe_kamar]],Table12[tipe_kamar],Table12[id_kamar])</f>
        <v>KMR 001</v>
      </c>
      <c r="J2713" t="s">
        <v>23</v>
      </c>
      <c r="K2713">
        <v>3</v>
      </c>
      <c r="L2713">
        <v>673000</v>
      </c>
      <c r="M2713">
        <v>2019000</v>
      </c>
      <c r="N2713" t="str">
        <f>_xlfn.XLOOKUP(Table2[[#This Row],[metode_pembayaran]],Table11[metode_pembayaran],Table11[id_pembayaran])</f>
        <v>MP 06</v>
      </c>
      <c r="O2713" t="s">
        <v>17</v>
      </c>
      <c r="P2713" t="str">
        <f>_xlfn.XLOOKUP(Table2[[#This Row],[status_reservasi]],'Dim Status Reservasi'!$B$2:$B$5,'Dim Status Reservasi'!$A$2:$A$5)</f>
        <v>ST 003</v>
      </c>
      <c r="Q2713" t="s">
        <v>37</v>
      </c>
      <c r="R2713" t="str">
        <f>_xlfn.XLOOKUP(Table2[[#This Row],[kota_hotel]],'Dim Kota Hotel'!$B$2:$B$21,'Dim Kota Hotel'!$A$2:$A$21)</f>
        <v>LOK 010</v>
      </c>
      <c r="S2713" t="s">
        <v>226</v>
      </c>
    </row>
    <row r="2714" spans="1:19" x14ac:dyDescent="0.25">
      <c r="A2714" t="s">
        <v>7204</v>
      </c>
      <c r="B2714" t="str">
        <f>_xlfn.XLOOKUP(Table2[[#This Row],[tanggal_checkin]],Table6[tanggal_checkin],Table6[id_checkin])</f>
        <v>CI 0879</v>
      </c>
      <c r="C2714" t="s">
        <v>11689</v>
      </c>
      <c r="D2714" t="str">
        <f>_xlfn.XLOOKUP(Table2[[#This Row],[tanggal_checkout]],Table4[tanggal_checkout],Table4[id_checkout])</f>
        <v>CO 0886</v>
      </c>
      <c r="E2714" t="s">
        <v>11333</v>
      </c>
      <c r="F2714" s="8">
        <v>1.1770833333333333E-2</v>
      </c>
      <c r="G2714" t="str">
        <f>_xlfn.XLOOKUP(Table2[[#This Row],[nama_tamu]],Table10[nama_tamu],Table10[id_tamu])</f>
        <v>CUS 3056</v>
      </c>
      <c r="H2714" t="s">
        <v>7205</v>
      </c>
      <c r="I2714" t="str">
        <f>_xlfn.XLOOKUP(Table2[[#This Row],[tipe_kamar]],Table12[tipe_kamar],Table12[id_kamar])</f>
        <v>KMR 004</v>
      </c>
      <c r="J2714" t="s">
        <v>47</v>
      </c>
      <c r="K2714">
        <v>6</v>
      </c>
      <c r="L2714">
        <v>455000</v>
      </c>
      <c r="M2714">
        <v>2730000</v>
      </c>
      <c r="N2714" t="str">
        <f>_xlfn.XLOOKUP(Table2[[#This Row],[metode_pembayaran]],Table11[metode_pembayaran],Table11[id_pembayaran])</f>
        <v>MP 03</v>
      </c>
      <c r="O2714" t="s">
        <v>36</v>
      </c>
      <c r="P2714" t="str">
        <f>_xlfn.XLOOKUP(Table2[[#This Row],[status_reservasi]],'Dim Status Reservasi'!$B$2:$B$5,'Dim Status Reservasi'!$A$2:$A$5)</f>
        <v>ST 003</v>
      </c>
      <c r="Q2714" t="s">
        <v>37</v>
      </c>
      <c r="R2714" t="str">
        <f>_xlfn.XLOOKUP(Table2[[#This Row],[kota_hotel]],'Dim Kota Hotel'!$B$2:$B$21,'Dim Kota Hotel'!$A$2:$A$21)</f>
        <v>LOK 004</v>
      </c>
      <c r="S2714" t="s">
        <v>49</v>
      </c>
    </row>
    <row r="2715" spans="1:19" x14ac:dyDescent="0.25">
      <c r="A2715" t="s">
        <v>7206</v>
      </c>
      <c r="B2715" t="str">
        <f>_xlfn.XLOOKUP(Table2[[#This Row],[tanggal_checkin]],Table6[tanggal_checkin],Table6[id_checkin])</f>
        <v>CI 0485</v>
      </c>
      <c r="C2715" t="s">
        <v>11063</v>
      </c>
      <c r="D2715" t="str">
        <f>_xlfn.XLOOKUP(Table2[[#This Row],[tanggal_checkout]],Table4[tanggal_checkout],Table4[id_checkout])</f>
        <v>CO 0493</v>
      </c>
      <c r="E2715" t="s">
        <v>11225</v>
      </c>
      <c r="F2715" s="8">
        <v>0.45042824074074073</v>
      </c>
      <c r="G2715" t="str">
        <f>_xlfn.XLOOKUP(Table2[[#This Row],[nama_tamu]],Table10[nama_tamu],Table10[id_tamu])</f>
        <v>CUS 1474</v>
      </c>
      <c r="H2715" t="s">
        <v>7207</v>
      </c>
      <c r="I2715" t="str">
        <f>_xlfn.XLOOKUP(Table2[[#This Row],[tipe_kamar]],Table12[tipe_kamar],Table12[id_kamar])</f>
        <v>KMR 004</v>
      </c>
      <c r="J2715" t="s">
        <v>47</v>
      </c>
      <c r="K2715">
        <v>6</v>
      </c>
      <c r="L2715">
        <v>497000</v>
      </c>
      <c r="M2715">
        <v>2982000</v>
      </c>
      <c r="N2715" t="str">
        <f>_xlfn.XLOOKUP(Table2[[#This Row],[metode_pembayaran]],Table11[metode_pembayaran],Table11[id_pembayaran])</f>
        <v>MP 06</v>
      </c>
      <c r="O2715" t="s">
        <v>17</v>
      </c>
      <c r="P2715" t="str">
        <f>_xlfn.XLOOKUP(Table2[[#This Row],[status_reservasi]],'Dim Status Reservasi'!$B$2:$B$5,'Dim Status Reservasi'!$A$2:$A$5)</f>
        <v>ST 004</v>
      </c>
      <c r="Q2715" t="s">
        <v>48</v>
      </c>
      <c r="R2715" t="str">
        <f>_xlfn.XLOOKUP(Table2[[#This Row],[kota_hotel]],'Dim Kota Hotel'!$B$2:$B$21,'Dim Kota Hotel'!$A$2:$A$21)</f>
        <v>LOK 018</v>
      </c>
      <c r="S2715" t="s">
        <v>102</v>
      </c>
    </row>
    <row r="2716" spans="1:19" x14ac:dyDescent="0.25">
      <c r="A2716" t="s">
        <v>7208</v>
      </c>
      <c r="B2716" t="str">
        <f>_xlfn.XLOOKUP(Table2[[#This Row],[tanggal_checkin]],Table6[tanggal_checkin],Table6[id_checkin])</f>
        <v>CI 0208</v>
      </c>
      <c r="C2716" t="s">
        <v>11828</v>
      </c>
      <c r="D2716" t="str">
        <f>_xlfn.XLOOKUP(Table2[[#This Row],[tanggal_checkout]],Table4[tanggal_checkout],Table4[id_checkout])</f>
        <v>CO 0210</v>
      </c>
      <c r="E2716" t="s">
        <v>11571</v>
      </c>
      <c r="F2716" s="8">
        <v>0.16678240740740741</v>
      </c>
      <c r="G2716" t="str">
        <f>_xlfn.XLOOKUP(Table2[[#This Row],[nama_tamu]],Table10[nama_tamu],Table10[id_tamu])</f>
        <v>CUS 0283</v>
      </c>
      <c r="H2716" t="s">
        <v>7210</v>
      </c>
      <c r="I2716" t="str">
        <f>_xlfn.XLOOKUP(Table2[[#This Row],[tipe_kamar]],Table12[tipe_kamar],Table12[id_kamar])</f>
        <v>KMR 003</v>
      </c>
      <c r="J2716" t="s">
        <v>64</v>
      </c>
      <c r="K2716">
        <v>2</v>
      </c>
      <c r="L2716">
        <v>1198000</v>
      </c>
      <c r="M2716">
        <v>2396000</v>
      </c>
      <c r="N2716" t="str">
        <f>_xlfn.XLOOKUP(Table2[[#This Row],[metode_pembayaran]],Table11[metode_pembayaran],Table11[id_pembayaran])</f>
        <v>MP 04</v>
      </c>
      <c r="O2716" t="s">
        <v>53</v>
      </c>
      <c r="P2716" t="str">
        <f>_xlfn.XLOOKUP(Table2[[#This Row],[status_reservasi]],'Dim Status Reservasi'!$B$2:$B$5,'Dim Status Reservasi'!$A$2:$A$5)</f>
        <v>ST 003</v>
      </c>
      <c r="Q2716" t="s">
        <v>37</v>
      </c>
      <c r="R2716" t="str">
        <f>_xlfn.XLOOKUP(Table2[[#This Row],[kota_hotel]],'Dim Kota Hotel'!$B$2:$B$21,'Dim Kota Hotel'!$A$2:$A$21)</f>
        <v>LOK 008</v>
      </c>
      <c r="S2716" t="s">
        <v>68</v>
      </c>
    </row>
    <row r="2717" spans="1:19" x14ac:dyDescent="0.25">
      <c r="A2717" t="s">
        <v>7211</v>
      </c>
      <c r="B2717" t="str">
        <f>_xlfn.XLOOKUP(Table2[[#This Row],[tanggal_checkin]],Table6[tanggal_checkin],Table6[id_checkin])</f>
        <v>CI 0358</v>
      </c>
      <c r="C2717" t="s">
        <v>11190</v>
      </c>
      <c r="D2717" t="str">
        <f>_xlfn.XLOOKUP(Table2[[#This Row],[tanggal_checkout]],Table4[tanggal_checkout],Table4[id_checkout])</f>
        <v>CO 0365</v>
      </c>
      <c r="E2717" t="s">
        <v>11875</v>
      </c>
      <c r="F2717" s="8">
        <v>0.25903935185185184</v>
      </c>
      <c r="G2717" t="str">
        <f>_xlfn.XLOOKUP(Table2[[#This Row],[nama_tamu]],Table10[nama_tamu],Table10[id_tamu])</f>
        <v>CUS 1196</v>
      </c>
      <c r="H2717" t="s">
        <v>7212</v>
      </c>
      <c r="I2717" t="str">
        <f>_xlfn.XLOOKUP(Table2[[#This Row],[tipe_kamar]],Table12[tipe_kamar],Table12[id_kamar])</f>
        <v>KMR 001</v>
      </c>
      <c r="J2717" t="s">
        <v>23</v>
      </c>
      <c r="K2717">
        <v>9</v>
      </c>
      <c r="L2717">
        <v>557000</v>
      </c>
      <c r="M2717">
        <v>5013000</v>
      </c>
      <c r="N2717" t="str">
        <f>_xlfn.XLOOKUP(Table2[[#This Row],[metode_pembayaran]],Table11[metode_pembayaran],Table11[id_pembayaran])</f>
        <v>MP 06</v>
      </c>
      <c r="O2717" t="s">
        <v>17</v>
      </c>
      <c r="P2717" t="str">
        <f>_xlfn.XLOOKUP(Table2[[#This Row],[status_reservasi]],'Dim Status Reservasi'!$B$2:$B$5,'Dim Status Reservasi'!$A$2:$A$5)</f>
        <v>ST 003</v>
      </c>
      <c r="Q2717" t="s">
        <v>37</v>
      </c>
      <c r="R2717" t="str">
        <f>_xlfn.XLOOKUP(Table2[[#This Row],[kota_hotel]],'Dim Kota Hotel'!$B$2:$B$21,'Dim Kota Hotel'!$A$2:$A$21)</f>
        <v>LOK 018</v>
      </c>
      <c r="S2717" t="s">
        <v>102</v>
      </c>
    </row>
    <row r="2718" spans="1:19" x14ac:dyDescent="0.25">
      <c r="A2718" t="s">
        <v>7213</v>
      </c>
      <c r="B2718" t="str">
        <f>_xlfn.XLOOKUP(Table2[[#This Row],[tanggal_checkin]],Table6[tanggal_checkin],Table6[id_checkin])</f>
        <v>CI 0998</v>
      </c>
      <c r="C2718" t="s">
        <v>11627</v>
      </c>
      <c r="D2718" t="str">
        <f>_xlfn.XLOOKUP(Table2[[#This Row],[tanggal_checkout]],Table4[tanggal_checkout],Table4[id_checkout])</f>
        <v>CO 1004</v>
      </c>
      <c r="E2718" t="s">
        <v>11005</v>
      </c>
      <c r="F2718" s="8">
        <v>0.3104513888888889</v>
      </c>
      <c r="G2718" t="str">
        <f>_xlfn.XLOOKUP(Table2[[#This Row],[nama_tamu]],Table10[nama_tamu],Table10[id_tamu])</f>
        <v>CUS 1169</v>
      </c>
      <c r="H2718" t="s">
        <v>7214</v>
      </c>
      <c r="I2718" t="str">
        <f>_xlfn.XLOOKUP(Table2[[#This Row],[tipe_kamar]],Table12[tipe_kamar],Table12[id_kamar])</f>
        <v>KMR 004</v>
      </c>
      <c r="J2718" t="s">
        <v>47</v>
      </c>
      <c r="K2718">
        <v>3</v>
      </c>
      <c r="L2718">
        <v>442000</v>
      </c>
      <c r="M2718">
        <v>1326000</v>
      </c>
      <c r="N2718" t="str">
        <f>_xlfn.XLOOKUP(Table2[[#This Row],[metode_pembayaran]],Table11[metode_pembayaran],Table11[id_pembayaran])</f>
        <v>MP 05</v>
      </c>
      <c r="O2718" t="s">
        <v>72</v>
      </c>
      <c r="P2718" t="str">
        <f>_xlfn.XLOOKUP(Table2[[#This Row],[status_reservasi]],'Dim Status Reservasi'!$B$2:$B$5,'Dim Status Reservasi'!$A$2:$A$5)</f>
        <v>ST 004</v>
      </c>
      <c r="Q2718" t="s">
        <v>48</v>
      </c>
      <c r="R2718" t="str">
        <f>_xlfn.XLOOKUP(Table2[[#This Row],[kota_hotel]],'Dim Kota Hotel'!$B$2:$B$21,'Dim Kota Hotel'!$A$2:$A$21)</f>
        <v>LOK 019</v>
      </c>
      <c r="S2718" t="s">
        <v>133</v>
      </c>
    </row>
    <row r="2719" spans="1:19" x14ac:dyDescent="0.25">
      <c r="A2719" t="s">
        <v>7215</v>
      </c>
      <c r="B2719" t="str">
        <f>_xlfn.XLOOKUP(Table2[[#This Row],[tanggal_checkin]],Table6[tanggal_checkin],Table6[id_checkin])</f>
        <v>CI 0643</v>
      </c>
      <c r="C2719" t="s">
        <v>11601</v>
      </c>
      <c r="D2719" t="str">
        <f>_xlfn.XLOOKUP(Table2[[#This Row],[tanggal_checkout]],Table4[tanggal_checkout],Table4[id_checkout])</f>
        <v>CO 0646</v>
      </c>
      <c r="E2719" t="s">
        <v>11257</v>
      </c>
      <c r="F2719" s="8">
        <v>0.49703703703703705</v>
      </c>
      <c r="G2719" t="str">
        <f>_xlfn.XLOOKUP(Table2[[#This Row],[nama_tamu]],Table10[nama_tamu],Table10[id_tamu])</f>
        <v>CUS 1810</v>
      </c>
      <c r="H2719" t="s">
        <v>7217</v>
      </c>
      <c r="I2719" t="str">
        <f>_xlfn.XLOOKUP(Table2[[#This Row],[tipe_kamar]],Table12[tipe_kamar],Table12[id_kamar])</f>
        <v>KMR 004</v>
      </c>
      <c r="J2719" t="s">
        <v>47</v>
      </c>
      <c r="K2719">
        <v>3</v>
      </c>
      <c r="L2719">
        <v>483000</v>
      </c>
      <c r="M2719">
        <v>1449000</v>
      </c>
      <c r="N2719" t="str">
        <f>_xlfn.XLOOKUP(Table2[[#This Row],[metode_pembayaran]],Table11[metode_pembayaran],Table11[id_pembayaran])</f>
        <v>MP 03</v>
      </c>
      <c r="O2719" t="s">
        <v>36</v>
      </c>
      <c r="P2719" t="str">
        <f>_xlfn.XLOOKUP(Table2[[#This Row],[status_reservasi]],'Dim Status Reservasi'!$B$2:$B$5,'Dim Status Reservasi'!$A$2:$A$5)</f>
        <v>ST 004</v>
      </c>
      <c r="Q2719" t="s">
        <v>48</v>
      </c>
      <c r="R2719" t="str">
        <f>_xlfn.XLOOKUP(Table2[[#This Row],[kota_hotel]],'Dim Kota Hotel'!$B$2:$B$21,'Dim Kota Hotel'!$A$2:$A$21)</f>
        <v>LOK 019</v>
      </c>
      <c r="S2719" t="s">
        <v>133</v>
      </c>
    </row>
    <row r="2720" spans="1:19" x14ac:dyDescent="0.25">
      <c r="A2720" t="s">
        <v>7218</v>
      </c>
      <c r="B2720" t="str">
        <f>_xlfn.XLOOKUP(Table2[[#This Row],[tanggal_checkin]],Table6[tanggal_checkin],Table6[id_checkin])</f>
        <v>CI 0398</v>
      </c>
      <c r="C2720" t="s">
        <v>11338</v>
      </c>
      <c r="D2720" t="str">
        <f>_xlfn.XLOOKUP(Table2[[#This Row],[tanggal_checkout]],Table4[tanggal_checkout],Table4[id_checkout])</f>
        <v>CO 0407</v>
      </c>
      <c r="E2720" t="s">
        <v>11355</v>
      </c>
      <c r="F2720" s="8">
        <v>0.72689814814814813</v>
      </c>
      <c r="G2720" t="str">
        <f>_xlfn.XLOOKUP(Table2[[#This Row],[nama_tamu]],Table10[nama_tamu],Table10[id_tamu])</f>
        <v>CUS 0139</v>
      </c>
      <c r="H2720" t="s">
        <v>11134</v>
      </c>
      <c r="I2720" t="str">
        <f>_xlfn.XLOOKUP(Table2[[#This Row],[tipe_kamar]],Table12[tipe_kamar],Table12[id_kamar])</f>
        <v>KMR 003</v>
      </c>
      <c r="J2720" t="s">
        <v>64</v>
      </c>
      <c r="K2720">
        <v>8</v>
      </c>
      <c r="L2720">
        <v>1284000</v>
      </c>
      <c r="M2720">
        <v>10272000</v>
      </c>
      <c r="N2720" t="str">
        <f>_xlfn.XLOOKUP(Table2[[#This Row],[metode_pembayaran]],Table11[metode_pembayaran],Table11[id_pembayaran])</f>
        <v>MP 06</v>
      </c>
      <c r="O2720" t="s">
        <v>17</v>
      </c>
      <c r="P2720" t="str">
        <f>_xlfn.XLOOKUP(Table2[[#This Row],[status_reservasi]],'Dim Status Reservasi'!$B$2:$B$5,'Dim Status Reservasi'!$A$2:$A$5)</f>
        <v>ST 003</v>
      </c>
      <c r="Q2720" t="s">
        <v>37</v>
      </c>
      <c r="R2720" t="str">
        <f>_xlfn.XLOOKUP(Table2[[#This Row],[kota_hotel]],'Dim Kota Hotel'!$B$2:$B$21,'Dim Kota Hotel'!$A$2:$A$21)</f>
        <v>LOK 013</v>
      </c>
      <c r="S2720" t="s">
        <v>160</v>
      </c>
    </row>
    <row r="2721" spans="1:19" x14ac:dyDescent="0.25">
      <c r="A2721" t="s">
        <v>7220</v>
      </c>
      <c r="B2721" t="str">
        <f>_xlfn.XLOOKUP(Table2[[#This Row],[tanggal_checkin]],Table6[tanggal_checkin],Table6[id_checkin])</f>
        <v>CI 0658</v>
      </c>
      <c r="C2721" t="s">
        <v>11170</v>
      </c>
      <c r="D2721" t="str">
        <f>_xlfn.XLOOKUP(Table2[[#This Row],[tanggal_checkout]],Table4[tanggal_checkout],Table4[id_checkout])</f>
        <v>CO 0660</v>
      </c>
      <c r="E2721" t="s">
        <v>11618</v>
      </c>
      <c r="F2721" s="8">
        <v>0.91108796296296302</v>
      </c>
      <c r="G2721" t="str">
        <f>_xlfn.XLOOKUP(Table2[[#This Row],[nama_tamu]],Table10[nama_tamu],Table10[id_tamu])</f>
        <v>CUS 3015</v>
      </c>
      <c r="H2721" t="s">
        <v>7222</v>
      </c>
      <c r="I2721" t="str">
        <f>_xlfn.XLOOKUP(Table2[[#This Row],[tipe_kamar]],Table12[tipe_kamar],Table12[id_kamar])</f>
        <v>KMR 004</v>
      </c>
      <c r="J2721" t="s">
        <v>47</v>
      </c>
      <c r="K2721">
        <v>1</v>
      </c>
      <c r="L2721">
        <v>441000</v>
      </c>
      <c r="M2721">
        <v>441000</v>
      </c>
      <c r="N2721" t="str">
        <f>_xlfn.XLOOKUP(Table2[[#This Row],[metode_pembayaran]],Table11[metode_pembayaran],Table11[id_pembayaran])</f>
        <v>MP 05</v>
      </c>
      <c r="O2721" t="s">
        <v>72</v>
      </c>
      <c r="P2721" t="str">
        <f>_xlfn.XLOOKUP(Table2[[#This Row],[status_reservasi]],'Dim Status Reservasi'!$B$2:$B$5,'Dim Status Reservasi'!$A$2:$A$5)</f>
        <v>ST 003</v>
      </c>
      <c r="Q2721" t="s">
        <v>37</v>
      </c>
      <c r="R2721" t="str">
        <f>_xlfn.XLOOKUP(Table2[[#This Row],[kota_hotel]],'Dim Kota Hotel'!$B$2:$B$21,'Dim Kota Hotel'!$A$2:$A$21)</f>
        <v>LOK 005</v>
      </c>
      <c r="S2721" t="s">
        <v>43</v>
      </c>
    </row>
    <row r="2722" spans="1:19" x14ac:dyDescent="0.25">
      <c r="A2722" t="s">
        <v>7223</v>
      </c>
      <c r="B2722" t="str">
        <f>_xlfn.XLOOKUP(Table2[[#This Row],[tanggal_checkin]],Table6[tanggal_checkin],Table6[id_checkin])</f>
        <v>CI 0140</v>
      </c>
      <c r="C2722" t="s">
        <v>11359</v>
      </c>
      <c r="D2722" t="str">
        <f>_xlfn.XLOOKUP(Table2[[#This Row],[tanggal_checkout]],Table4[tanggal_checkout],Table4[id_checkout])</f>
        <v>CO 0144</v>
      </c>
      <c r="E2722" t="s">
        <v>11191</v>
      </c>
      <c r="F2722" s="8">
        <v>4.6249999999999999E-2</v>
      </c>
      <c r="G2722" t="str">
        <f>_xlfn.XLOOKUP(Table2[[#This Row],[nama_tamu]],Table10[nama_tamu],Table10[id_tamu])</f>
        <v>CUS 4179</v>
      </c>
      <c r="H2722" t="s">
        <v>7225</v>
      </c>
      <c r="I2722" t="str">
        <f>_xlfn.XLOOKUP(Table2[[#This Row],[tipe_kamar]],Table12[tipe_kamar],Table12[id_kamar])</f>
        <v>KMR 001</v>
      </c>
      <c r="J2722" t="s">
        <v>23</v>
      </c>
      <c r="K2722">
        <v>4</v>
      </c>
      <c r="L2722">
        <v>577000</v>
      </c>
      <c r="M2722">
        <v>2308000</v>
      </c>
      <c r="N2722" t="str">
        <f>_xlfn.XLOOKUP(Table2[[#This Row],[metode_pembayaran]],Table11[metode_pembayaran],Table11[id_pembayaran])</f>
        <v>MP 05</v>
      </c>
      <c r="O2722" t="s">
        <v>72</v>
      </c>
      <c r="P2722" t="str">
        <f>_xlfn.XLOOKUP(Table2[[#This Row],[status_reservasi]],'Dim Status Reservasi'!$B$2:$B$5,'Dim Status Reservasi'!$A$2:$A$5)</f>
        <v>ST 003</v>
      </c>
      <c r="Q2722" t="s">
        <v>37</v>
      </c>
      <c r="R2722" t="str">
        <f>_xlfn.XLOOKUP(Table2[[#This Row],[kota_hotel]],'Dim Kota Hotel'!$B$2:$B$21,'Dim Kota Hotel'!$A$2:$A$21)</f>
        <v>LOK 017</v>
      </c>
      <c r="S2722" t="s">
        <v>84</v>
      </c>
    </row>
    <row r="2723" spans="1:19" x14ac:dyDescent="0.25">
      <c r="A2723" t="s">
        <v>7226</v>
      </c>
      <c r="B2723" t="str">
        <f>_xlfn.XLOOKUP(Table2[[#This Row],[tanggal_checkin]],Table6[tanggal_checkin],Table6[id_checkin])</f>
        <v>CI 0875</v>
      </c>
      <c r="C2723" t="s">
        <v>11276</v>
      </c>
      <c r="D2723" t="str">
        <f>_xlfn.XLOOKUP(Table2[[#This Row],[tanggal_checkout]],Table4[tanggal_checkout],Table4[id_checkout])</f>
        <v>CO 0881</v>
      </c>
      <c r="E2723" t="s">
        <v>11400</v>
      </c>
      <c r="F2723" s="8">
        <v>0.50100694444444449</v>
      </c>
      <c r="G2723" t="str">
        <f>_xlfn.XLOOKUP(Table2[[#This Row],[nama_tamu]],Table10[nama_tamu],Table10[id_tamu])</f>
        <v>CUS 1402</v>
      </c>
      <c r="H2723" t="s">
        <v>7227</v>
      </c>
      <c r="I2723" t="str">
        <f>_xlfn.XLOOKUP(Table2[[#This Row],[tipe_kamar]],Table12[tipe_kamar],Table12[id_kamar])</f>
        <v>KMR 002</v>
      </c>
      <c r="J2723" t="s">
        <v>82</v>
      </c>
      <c r="K2723">
        <v>5</v>
      </c>
      <c r="L2723">
        <v>347000</v>
      </c>
      <c r="M2723">
        <v>1735000</v>
      </c>
      <c r="N2723" t="str">
        <f>_xlfn.XLOOKUP(Table2[[#This Row],[metode_pembayaran]],Table11[metode_pembayaran],Table11[id_pembayaran])</f>
        <v>MP 01</v>
      </c>
      <c r="O2723" t="s">
        <v>24</v>
      </c>
      <c r="P2723" t="str">
        <f>_xlfn.XLOOKUP(Table2[[#This Row],[status_reservasi]],'Dim Status Reservasi'!$B$2:$B$5,'Dim Status Reservasi'!$A$2:$A$5)</f>
        <v>ST 001</v>
      </c>
      <c r="Q2723" t="s">
        <v>214</v>
      </c>
      <c r="R2723" t="str">
        <f>_xlfn.XLOOKUP(Table2[[#This Row],[kota_hotel]],'Dim Kota Hotel'!$B$2:$B$21,'Dim Kota Hotel'!$A$2:$A$21)</f>
        <v>LOK 002</v>
      </c>
      <c r="S2723" t="s">
        <v>60</v>
      </c>
    </row>
    <row r="2724" spans="1:19" x14ac:dyDescent="0.25">
      <c r="A2724" t="s">
        <v>7228</v>
      </c>
      <c r="B2724" t="str">
        <f>_xlfn.XLOOKUP(Table2[[#This Row],[tanggal_checkin]],Table6[tanggal_checkin],Table6[id_checkin])</f>
        <v>CI 0779</v>
      </c>
      <c r="C2724" t="s">
        <v>11942</v>
      </c>
      <c r="D2724" t="str">
        <f>_xlfn.XLOOKUP(Table2[[#This Row],[tanggal_checkout]],Table4[tanggal_checkout],Table4[id_checkout])</f>
        <v>CO 0789</v>
      </c>
      <c r="E2724" t="s">
        <v>11121</v>
      </c>
      <c r="F2724" s="8">
        <v>0.88239583333333338</v>
      </c>
      <c r="G2724" t="str">
        <f>_xlfn.XLOOKUP(Table2[[#This Row],[nama_tamu]],Table10[nama_tamu],Table10[id_tamu])</f>
        <v>CUS 2391</v>
      </c>
      <c r="H2724" t="s">
        <v>7229</v>
      </c>
      <c r="I2724" t="str">
        <f>_xlfn.XLOOKUP(Table2[[#This Row],[tipe_kamar]],Table12[tipe_kamar],Table12[id_kamar])</f>
        <v>KMR 002</v>
      </c>
      <c r="J2724" t="s">
        <v>82</v>
      </c>
      <c r="K2724">
        <v>7</v>
      </c>
      <c r="L2724">
        <v>317000</v>
      </c>
      <c r="M2724">
        <v>2219000</v>
      </c>
      <c r="N2724" t="str">
        <f>_xlfn.XLOOKUP(Table2[[#This Row],[metode_pembayaran]],Table11[metode_pembayaran],Table11[id_pembayaran])</f>
        <v>MP 06</v>
      </c>
      <c r="O2724" t="s">
        <v>17</v>
      </c>
      <c r="P2724" t="str">
        <f>_xlfn.XLOOKUP(Table2[[#This Row],[status_reservasi]],'Dim Status Reservasi'!$B$2:$B$5,'Dim Status Reservasi'!$A$2:$A$5)</f>
        <v>ST 004</v>
      </c>
      <c r="Q2724" t="s">
        <v>48</v>
      </c>
      <c r="R2724" t="str">
        <f>_xlfn.XLOOKUP(Table2[[#This Row],[kota_hotel]],'Dim Kota Hotel'!$B$2:$B$21,'Dim Kota Hotel'!$A$2:$A$21)</f>
        <v>LOK 019</v>
      </c>
      <c r="S2724" t="s">
        <v>133</v>
      </c>
    </row>
    <row r="2725" spans="1:19" x14ac:dyDescent="0.25">
      <c r="A2725" t="s">
        <v>7230</v>
      </c>
      <c r="B2725" t="str">
        <f>_xlfn.XLOOKUP(Table2[[#This Row],[tanggal_checkin]],Table6[tanggal_checkin],Table6[id_checkin])</f>
        <v>CI 0735</v>
      </c>
      <c r="C2725" t="s">
        <v>11339</v>
      </c>
      <c r="D2725" t="str">
        <f>_xlfn.XLOOKUP(Table2[[#This Row],[tanggal_checkout]],Table4[tanggal_checkout],Table4[id_checkout])</f>
        <v>CO 0746</v>
      </c>
      <c r="E2725" t="s">
        <v>11893</v>
      </c>
      <c r="F2725" s="8">
        <v>0.3684837962962963</v>
      </c>
      <c r="G2725" t="str">
        <f>_xlfn.XLOOKUP(Table2[[#This Row],[nama_tamu]],Table10[nama_tamu],Table10[id_tamu])</f>
        <v>CUS 0083</v>
      </c>
      <c r="H2725" t="s">
        <v>7231</v>
      </c>
      <c r="I2725" t="str">
        <f>_xlfn.XLOOKUP(Table2[[#This Row],[tipe_kamar]],Table12[tipe_kamar],Table12[id_kamar])</f>
        <v>KMR 002</v>
      </c>
      <c r="J2725" t="s">
        <v>82</v>
      </c>
      <c r="K2725">
        <v>8</v>
      </c>
      <c r="L2725">
        <v>349000</v>
      </c>
      <c r="M2725">
        <v>2792000</v>
      </c>
      <c r="N2725" t="str">
        <f>_xlfn.XLOOKUP(Table2[[#This Row],[metode_pembayaran]],Table11[metode_pembayaran],Table11[id_pembayaran])</f>
        <v>MP 03</v>
      </c>
      <c r="O2725" t="s">
        <v>36</v>
      </c>
      <c r="P2725" t="str">
        <f>_xlfn.XLOOKUP(Table2[[#This Row],[status_reservasi]],'Dim Status Reservasi'!$B$2:$B$5,'Dim Status Reservasi'!$A$2:$A$5)</f>
        <v>ST 004</v>
      </c>
      <c r="Q2725" t="s">
        <v>48</v>
      </c>
      <c r="R2725" t="str">
        <f>_xlfn.XLOOKUP(Table2[[#This Row],[kota_hotel]],'Dim Kota Hotel'!$B$2:$B$21,'Dim Kota Hotel'!$A$2:$A$21)</f>
        <v>LOK 005</v>
      </c>
      <c r="S2725" t="s">
        <v>43</v>
      </c>
    </row>
    <row r="2726" spans="1:19" x14ac:dyDescent="0.25">
      <c r="A2726" t="s">
        <v>7232</v>
      </c>
      <c r="B2726" t="str">
        <f>_xlfn.XLOOKUP(Table2[[#This Row],[tanggal_checkin]],Table6[tanggal_checkin],Table6[id_checkin])</f>
        <v>CI 0570</v>
      </c>
      <c r="C2726" t="s">
        <v>12013</v>
      </c>
      <c r="D2726" t="str">
        <f>_xlfn.XLOOKUP(Table2[[#This Row],[tanggal_checkout]],Table4[tanggal_checkout],Table4[id_checkout])</f>
        <v>CO 0571</v>
      </c>
      <c r="E2726" t="s">
        <v>11089</v>
      </c>
      <c r="F2726" s="8">
        <v>0.28001157407407407</v>
      </c>
      <c r="G2726" t="str">
        <f>_xlfn.XLOOKUP(Table2[[#This Row],[nama_tamu]],Table10[nama_tamu],Table10[id_tamu])</f>
        <v>CUS 2345</v>
      </c>
      <c r="H2726" t="s">
        <v>7233</v>
      </c>
      <c r="I2726" t="str">
        <f>_xlfn.XLOOKUP(Table2[[#This Row],[tipe_kamar]],Table12[tipe_kamar],Table12[id_kamar])</f>
        <v>KMR 003</v>
      </c>
      <c r="J2726" t="s">
        <v>64</v>
      </c>
      <c r="K2726">
        <v>1</v>
      </c>
      <c r="L2726">
        <v>1275000</v>
      </c>
      <c r="M2726">
        <v>1275000</v>
      </c>
      <c r="N2726" t="str">
        <f>_xlfn.XLOOKUP(Table2[[#This Row],[metode_pembayaran]],Table11[metode_pembayaran],Table11[id_pembayaran])</f>
        <v>MP 05</v>
      </c>
      <c r="O2726" t="s">
        <v>72</v>
      </c>
      <c r="P2726" t="str">
        <f>_xlfn.XLOOKUP(Table2[[#This Row],[status_reservasi]],'Dim Status Reservasi'!$B$2:$B$5,'Dim Status Reservasi'!$A$2:$A$5)</f>
        <v>ST 004</v>
      </c>
      <c r="Q2726" t="s">
        <v>48</v>
      </c>
      <c r="R2726" t="str">
        <f>_xlfn.XLOOKUP(Table2[[#This Row],[kota_hotel]],'Dim Kota Hotel'!$B$2:$B$21,'Dim Kota Hotel'!$A$2:$A$21)</f>
        <v>LOK 001</v>
      </c>
      <c r="S2726" t="s">
        <v>74</v>
      </c>
    </row>
    <row r="2727" spans="1:19" x14ac:dyDescent="0.25">
      <c r="A2727" t="s">
        <v>7234</v>
      </c>
      <c r="B2727" t="str">
        <f>_xlfn.XLOOKUP(Table2[[#This Row],[tanggal_checkin]],Table6[tanggal_checkin],Table6[id_checkin])</f>
        <v>CI 1066</v>
      </c>
      <c r="C2727" t="s">
        <v>11655</v>
      </c>
      <c r="D2727" t="str">
        <f>_xlfn.XLOOKUP(Table2[[#This Row],[tanggal_checkout]],Table4[tanggal_checkout],Table4[id_checkout])</f>
        <v>CO 1069</v>
      </c>
      <c r="E2727" t="s">
        <v>11762</v>
      </c>
      <c r="F2727" s="8">
        <v>0.42944444444444446</v>
      </c>
      <c r="G2727" t="str">
        <f>_xlfn.XLOOKUP(Table2[[#This Row],[nama_tamu]],Table10[nama_tamu],Table10[id_tamu])</f>
        <v>CUS 1067</v>
      </c>
      <c r="H2727" t="s">
        <v>7235</v>
      </c>
      <c r="I2727" t="str">
        <f>_xlfn.XLOOKUP(Table2[[#This Row],[tipe_kamar]],Table12[tipe_kamar],Table12[id_kamar])</f>
        <v>KMR 003</v>
      </c>
      <c r="J2727" t="s">
        <v>64</v>
      </c>
      <c r="K2727">
        <v>1</v>
      </c>
      <c r="L2727">
        <v>1258000</v>
      </c>
      <c r="M2727">
        <v>1258000</v>
      </c>
      <c r="N2727" t="str">
        <f>_xlfn.XLOOKUP(Table2[[#This Row],[metode_pembayaran]],Table11[metode_pembayaran],Table11[id_pembayaran])</f>
        <v>MP 06</v>
      </c>
      <c r="O2727" t="s">
        <v>17</v>
      </c>
      <c r="P2727" t="str">
        <f>_xlfn.XLOOKUP(Table2[[#This Row],[status_reservasi]],'Dim Status Reservasi'!$B$2:$B$5,'Dim Status Reservasi'!$A$2:$A$5)</f>
        <v>ST 001</v>
      </c>
      <c r="Q2727" t="s">
        <v>214</v>
      </c>
      <c r="R2727" t="str">
        <f>_xlfn.XLOOKUP(Table2[[#This Row],[kota_hotel]],'Dim Kota Hotel'!$B$2:$B$21,'Dim Kota Hotel'!$A$2:$A$21)</f>
        <v>LOK 008</v>
      </c>
      <c r="S2727" t="s">
        <v>68</v>
      </c>
    </row>
    <row r="2728" spans="1:19" x14ac:dyDescent="0.25">
      <c r="A2728" t="s">
        <v>7236</v>
      </c>
      <c r="B2728" t="str">
        <f>_xlfn.XLOOKUP(Table2[[#This Row],[tanggal_checkin]],Table6[tanggal_checkin],Table6[id_checkin])</f>
        <v>CI 0364</v>
      </c>
      <c r="C2728" t="s">
        <v>10992</v>
      </c>
      <c r="D2728" t="str">
        <f>_xlfn.XLOOKUP(Table2[[#This Row],[tanggal_checkout]],Table4[tanggal_checkout],Table4[id_checkout])</f>
        <v>CO 0364</v>
      </c>
      <c r="E2728" t="s">
        <v>11881</v>
      </c>
      <c r="F2728" s="8">
        <v>0.95769675925925923</v>
      </c>
      <c r="G2728" t="str">
        <f>_xlfn.XLOOKUP(Table2[[#This Row],[nama_tamu]],Table10[nama_tamu],Table10[id_tamu])</f>
        <v>CUS 0139</v>
      </c>
      <c r="H2728" t="s">
        <v>11134</v>
      </c>
      <c r="I2728" t="str">
        <f>_xlfn.XLOOKUP(Table2[[#This Row],[tipe_kamar]],Table12[tipe_kamar],Table12[id_kamar])</f>
        <v>KMR 002</v>
      </c>
      <c r="J2728" t="s">
        <v>82</v>
      </c>
      <c r="K2728">
        <v>1</v>
      </c>
      <c r="L2728">
        <v>399000</v>
      </c>
      <c r="M2728">
        <v>399000</v>
      </c>
      <c r="N2728" t="str">
        <f>_xlfn.XLOOKUP(Table2[[#This Row],[metode_pembayaran]],Table11[metode_pembayaran],Table11[id_pembayaran])</f>
        <v>MP 03</v>
      </c>
      <c r="O2728" t="s">
        <v>36</v>
      </c>
      <c r="P2728" t="str">
        <f>_xlfn.XLOOKUP(Table2[[#This Row],[status_reservasi]],'Dim Status Reservasi'!$B$2:$B$5,'Dim Status Reservasi'!$A$2:$A$5)</f>
        <v>ST 002</v>
      </c>
      <c r="Q2728" t="s">
        <v>124</v>
      </c>
      <c r="R2728" t="str">
        <f>_xlfn.XLOOKUP(Table2[[#This Row],[kota_hotel]],'Dim Kota Hotel'!$B$2:$B$21,'Dim Kota Hotel'!$A$2:$A$21)</f>
        <v>LOK 001</v>
      </c>
      <c r="S2728" t="s">
        <v>74</v>
      </c>
    </row>
    <row r="2729" spans="1:19" x14ac:dyDescent="0.25">
      <c r="A2729" t="s">
        <v>7237</v>
      </c>
      <c r="B2729" t="str">
        <f>_xlfn.XLOOKUP(Table2[[#This Row],[tanggal_checkin]],Table6[tanggal_checkin],Table6[id_checkin])</f>
        <v>CI 0815</v>
      </c>
      <c r="C2729" t="s">
        <v>11229</v>
      </c>
      <c r="D2729" t="str">
        <f>_xlfn.XLOOKUP(Table2[[#This Row],[tanggal_checkout]],Table4[tanggal_checkout],Table4[id_checkout])</f>
        <v>CO 0825</v>
      </c>
      <c r="E2729" t="s">
        <v>11114</v>
      </c>
      <c r="F2729" s="8">
        <v>0.38878472222222221</v>
      </c>
      <c r="G2729" t="str">
        <f>_xlfn.XLOOKUP(Table2[[#This Row],[nama_tamu]],Table10[nama_tamu],Table10[id_tamu])</f>
        <v>CUS 1136</v>
      </c>
      <c r="H2729" t="s">
        <v>7239</v>
      </c>
      <c r="I2729" t="str">
        <f>_xlfn.XLOOKUP(Table2[[#This Row],[tipe_kamar]],Table12[tipe_kamar],Table12[id_kamar])</f>
        <v>KMR 002</v>
      </c>
      <c r="J2729" t="s">
        <v>82</v>
      </c>
      <c r="K2729">
        <v>6</v>
      </c>
      <c r="L2729">
        <v>332000</v>
      </c>
      <c r="M2729">
        <v>1992000</v>
      </c>
      <c r="N2729" t="str">
        <f>_xlfn.XLOOKUP(Table2[[#This Row],[metode_pembayaran]],Table11[metode_pembayaran],Table11[id_pembayaran])</f>
        <v>MP 06</v>
      </c>
      <c r="O2729" t="s">
        <v>17</v>
      </c>
      <c r="P2729" t="str">
        <f>_xlfn.XLOOKUP(Table2[[#This Row],[status_reservasi]],'Dim Status Reservasi'!$B$2:$B$5,'Dim Status Reservasi'!$A$2:$A$5)</f>
        <v>ST 003</v>
      </c>
      <c r="Q2729" t="s">
        <v>37</v>
      </c>
      <c r="R2729" t="str">
        <f>_xlfn.XLOOKUP(Table2[[#This Row],[kota_hotel]],'Dim Kota Hotel'!$B$2:$B$21,'Dim Kota Hotel'!$A$2:$A$21)</f>
        <v>LOK 006</v>
      </c>
      <c r="S2729" t="s">
        <v>129</v>
      </c>
    </row>
    <row r="2730" spans="1:19" x14ac:dyDescent="0.25">
      <c r="A2730" t="s">
        <v>7240</v>
      </c>
      <c r="B2730" t="str">
        <f>_xlfn.XLOOKUP(Table2[[#This Row],[tanggal_checkin]],Table6[tanggal_checkin],Table6[id_checkin])</f>
        <v>CI 1005</v>
      </c>
      <c r="C2730" t="s">
        <v>11017</v>
      </c>
      <c r="D2730" t="str">
        <f>_xlfn.XLOOKUP(Table2[[#This Row],[tanggal_checkout]],Table4[tanggal_checkout],Table4[id_checkout])</f>
        <v>CO 1012</v>
      </c>
      <c r="E2730" t="s">
        <v>11131</v>
      </c>
      <c r="F2730" s="8">
        <v>0.66686342592592596</v>
      </c>
      <c r="G2730" t="str">
        <f>_xlfn.XLOOKUP(Table2[[#This Row],[nama_tamu]],Table10[nama_tamu],Table10[id_tamu])</f>
        <v>CUS 4181</v>
      </c>
      <c r="H2730" t="s">
        <v>7241</v>
      </c>
      <c r="I2730" t="str">
        <f>_xlfn.XLOOKUP(Table2[[#This Row],[tipe_kamar]],Table12[tipe_kamar],Table12[id_kamar])</f>
        <v>KMR 004</v>
      </c>
      <c r="J2730" t="s">
        <v>47</v>
      </c>
      <c r="K2730">
        <v>4</v>
      </c>
      <c r="L2730">
        <v>498000</v>
      </c>
      <c r="M2730">
        <v>1992000</v>
      </c>
      <c r="N2730" t="str">
        <f>_xlfn.XLOOKUP(Table2[[#This Row],[metode_pembayaran]],Table11[metode_pembayaran],Table11[id_pembayaran])</f>
        <v>MP 01</v>
      </c>
      <c r="O2730" t="s">
        <v>24</v>
      </c>
      <c r="P2730" t="str">
        <f>_xlfn.XLOOKUP(Table2[[#This Row],[status_reservasi]],'Dim Status Reservasi'!$B$2:$B$5,'Dim Status Reservasi'!$A$2:$A$5)</f>
        <v>ST 002</v>
      </c>
      <c r="Q2730" t="s">
        <v>124</v>
      </c>
      <c r="R2730" t="str">
        <f>_xlfn.XLOOKUP(Table2[[#This Row],[kota_hotel]],'Dim Kota Hotel'!$B$2:$B$21,'Dim Kota Hotel'!$A$2:$A$21)</f>
        <v>LOK 002</v>
      </c>
      <c r="S2730" t="s">
        <v>60</v>
      </c>
    </row>
    <row r="2731" spans="1:19" x14ac:dyDescent="0.25">
      <c r="A2731" t="s">
        <v>7242</v>
      </c>
      <c r="B2731" t="str">
        <f>_xlfn.XLOOKUP(Table2[[#This Row],[tanggal_checkin]],Table6[tanggal_checkin],Table6[id_checkin])</f>
        <v>CI 1057</v>
      </c>
      <c r="C2731" t="s">
        <v>11534</v>
      </c>
      <c r="D2731" t="str">
        <f>_xlfn.XLOOKUP(Table2[[#This Row],[tanggal_checkout]],Table4[tanggal_checkout],Table4[id_checkout])</f>
        <v>CO 1068</v>
      </c>
      <c r="E2731" t="s">
        <v>11655</v>
      </c>
      <c r="F2731" s="8">
        <v>0.9082986111111111</v>
      </c>
      <c r="G2731" t="str">
        <f>_xlfn.XLOOKUP(Table2[[#This Row],[nama_tamu]],Table10[nama_tamu],Table10[id_tamu])</f>
        <v>CUS 0891</v>
      </c>
      <c r="H2731" t="s">
        <v>7243</v>
      </c>
      <c r="I2731" t="str">
        <f>_xlfn.XLOOKUP(Table2[[#This Row],[tipe_kamar]],Table12[tipe_kamar],Table12[id_kamar])</f>
        <v>KMR 001</v>
      </c>
      <c r="J2731" t="s">
        <v>23</v>
      </c>
      <c r="K2731">
        <v>9</v>
      </c>
      <c r="L2731">
        <v>589000</v>
      </c>
      <c r="M2731">
        <v>5301000</v>
      </c>
      <c r="N2731" t="str">
        <f>_xlfn.XLOOKUP(Table2[[#This Row],[metode_pembayaran]],Table11[metode_pembayaran],Table11[id_pembayaran])</f>
        <v>MP 06</v>
      </c>
      <c r="O2731" t="s">
        <v>17</v>
      </c>
      <c r="P2731" t="str">
        <f>_xlfn.XLOOKUP(Table2[[#This Row],[status_reservasi]],'Dim Status Reservasi'!$B$2:$B$5,'Dim Status Reservasi'!$A$2:$A$5)</f>
        <v>ST 004</v>
      </c>
      <c r="Q2731" t="s">
        <v>48</v>
      </c>
      <c r="R2731" t="str">
        <f>_xlfn.XLOOKUP(Table2[[#This Row],[kota_hotel]],'Dim Kota Hotel'!$B$2:$B$21,'Dim Kota Hotel'!$A$2:$A$21)</f>
        <v>LOK 020</v>
      </c>
      <c r="S2731" t="s">
        <v>94</v>
      </c>
    </row>
    <row r="2732" spans="1:19" x14ac:dyDescent="0.25">
      <c r="A2732" t="s">
        <v>7244</v>
      </c>
      <c r="B2732" t="str">
        <f>_xlfn.XLOOKUP(Table2[[#This Row],[tanggal_checkin]],Table6[tanggal_checkin],Table6[id_checkin])</f>
        <v>CI 0727</v>
      </c>
      <c r="C2732" t="s">
        <v>11028</v>
      </c>
      <c r="D2732" t="str">
        <f>_xlfn.XLOOKUP(Table2[[#This Row],[tanggal_checkout]],Table4[tanggal_checkout],Table4[id_checkout])</f>
        <v>CO 0733</v>
      </c>
      <c r="E2732" t="s">
        <v>11743</v>
      </c>
      <c r="F2732" s="8">
        <v>0.66189814814814818</v>
      </c>
      <c r="G2732" t="str">
        <f>_xlfn.XLOOKUP(Table2[[#This Row],[nama_tamu]],Table10[nama_tamu],Table10[id_tamu])</f>
        <v>CUS 0174</v>
      </c>
      <c r="H2732" t="s">
        <v>7245</v>
      </c>
      <c r="I2732" t="str">
        <f>_xlfn.XLOOKUP(Table2[[#This Row],[tipe_kamar]],Table12[tipe_kamar],Table12[id_kamar])</f>
        <v>KMR 004</v>
      </c>
      <c r="J2732" t="s">
        <v>47</v>
      </c>
      <c r="K2732">
        <v>3</v>
      </c>
      <c r="L2732">
        <v>438000</v>
      </c>
      <c r="M2732">
        <v>1314000</v>
      </c>
      <c r="N2732" t="str">
        <f>_xlfn.XLOOKUP(Table2[[#This Row],[metode_pembayaran]],Table11[metode_pembayaran],Table11[id_pembayaran])</f>
        <v>MP 02</v>
      </c>
      <c r="O2732" t="s">
        <v>30</v>
      </c>
      <c r="P2732" t="str">
        <f>_xlfn.XLOOKUP(Table2[[#This Row],[status_reservasi]],'Dim Status Reservasi'!$B$2:$B$5,'Dim Status Reservasi'!$A$2:$A$5)</f>
        <v>ST 004</v>
      </c>
      <c r="Q2732" t="s">
        <v>48</v>
      </c>
      <c r="R2732" t="str">
        <f>_xlfn.XLOOKUP(Table2[[#This Row],[kota_hotel]],'Dim Kota Hotel'!$B$2:$B$21,'Dim Kota Hotel'!$A$2:$A$21)</f>
        <v>LOK 010</v>
      </c>
      <c r="S2732" t="s">
        <v>226</v>
      </c>
    </row>
    <row r="2733" spans="1:19" x14ac:dyDescent="0.25">
      <c r="A2733" t="s">
        <v>7246</v>
      </c>
      <c r="B2733" t="str">
        <f>_xlfn.XLOOKUP(Table2[[#This Row],[tanggal_checkin]],Table6[tanggal_checkin],Table6[id_checkin])</f>
        <v>CI 0450</v>
      </c>
      <c r="C2733" t="s">
        <v>11137</v>
      </c>
      <c r="D2733" t="str">
        <f>_xlfn.XLOOKUP(Table2[[#This Row],[tanggal_checkout]],Table4[tanggal_checkout],Table4[id_checkout])</f>
        <v>CO 0455</v>
      </c>
      <c r="E2733" t="s">
        <v>11675</v>
      </c>
      <c r="F2733" s="8">
        <v>0.82394675925925931</v>
      </c>
      <c r="G2733" t="str">
        <f>_xlfn.XLOOKUP(Table2[[#This Row],[nama_tamu]],Table10[nama_tamu],Table10[id_tamu])</f>
        <v>CUS 3727</v>
      </c>
      <c r="H2733" t="s">
        <v>7247</v>
      </c>
      <c r="I2733" t="str">
        <f>_xlfn.XLOOKUP(Table2[[#This Row],[tipe_kamar]],Table12[tipe_kamar],Table12[id_kamar])</f>
        <v>KMR 004</v>
      </c>
      <c r="J2733" t="s">
        <v>47</v>
      </c>
      <c r="K2733">
        <v>3</v>
      </c>
      <c r="L2733">
        <v>428000</v>
      </c>
      <c r="M2733">
        <v>1284000</v>
      </c>
      <c r="N2733" t="str">
        <f>_xlfn.XLOOKUP(Table2[[#This Row],[metode_pembayaran]],Table11[metode_pembayaran],Table11[id_pembayaran])</f>
        <v>MP 05</v>
      </c>
      <c r="O2733" t="s">
        <v>72</v>
      </c>
      <c r="P2733" t="str">
        <f>_xlfn.XLOOKUP(Table2[[#This Row],[status_reservasi]],'Dim Status Reservasi'!$B$2:$B$5,'Dim Status Reservasi'!$A$2:$A$5)</f>
        <v>ST 003</v>
      </c>
      <c r="Q2733" t="s">
        <v>37</v>
      </c>
      <c r="R2733" t="str">
        <f>_xlfn.XLOOKUP(Table2[[#This Row],[kota_hotel]],'Dim Kota Hotel'!$B$2:$B$21,'Dim Kota Hotel'!$A$2:$A$21)</f>
        <v>LOK 016</v>
      </c>
      <c r="S2733" t="s">
        <v>117</v>
      </c>
    </row>
    <row r="2734" spans="1:19" x14ac:dyDescent="0.25">
      <c r="A2734" t="s">
        <v>7248</v>
      </c>
      <c r="B2734" t="str">
        <f>_xlfn.XLOOKUP(Table2[[#This Row],[tanggal_checkin]],Table6[tanggal_checkin],Table6[id_checkin])</f>
        <v>CI 0189</v>
      </c>
      <c r="C2734" t="s">
        <v>11509</v>
      </c>
      <c r="D2734" t="str">
        <f>_xlfn.XLOOKUP(Table2[[#This Row],[tanggal_checkout]],Table4[tanggal_checkout],Table4[id_checkout])</f>
        <v>CO 0198</v>
      </c>
      <c r="E2734" t="s">
        <v>11613</v>
      </c>
      <c r="F2734" s="8">
        <v>0.53561342592592598</v>
      </c>
      <c r="G2734" t="str">
        <f>_xlfn.XLOOKUP(Table2[[#This Row],[nama_tamu]],Table10[nama_tamu],Table10[id_tamu])</f>
        <v>CUS 2306</v>
      </c>
      <c r="H2734" t="s">
        <v>7249</v>
      </c>
      <c r="I2734" t="str">
        <f>_xlfn.XLOOKUP(Table2[[#This Row],[tipe_kamar]],Table12[tipe_kamar],Table12[id_kamar])</f>
        <v>KMR 002</v>
      </c>
      <c r="J2734" t="s">
        <v>82</v>
      </c>
      <c r="K2734">
        <v>8</v>
      </c>
      <c r="L2734">
        <v>389000</v>
      </c>
      <c r="M2734">
        <v>3112000</v>
      </c>
      <c r="N2734" t="str">
        <f>_xlfn.XLOOKUP(Table2[[#This Row],[metode_pembayaran]],Table11[metode_pembayaran],Table11[id_pembayaran])</f>
        <v>MP 04</v>
      </c>
      <c r="O2734" t="s">
        <v>53</v>
      </c>
      <c r="P2734" t="str">
        <f>_xlfn.XLOOKUP(Table2[[#This Row],[status_reservasi]],'Dim Status Reservasi'!$B$2:$B$5,'Dim Status Reservasi'!$A$2:$A$5)</f>
        <v>ST 001</v>
      </c>
      <c r="Q2734" t="s">
        <v>214</v>
      </c>
      <c r="R2734" t="str">
        <f>_xlfn.XLOOKUP(Table2[[#This Row],[kota_hotel]],'Dim Kota Hotel'!$B$2:$B$21,'Dim Kota Hotel'!$A$2:$A$21)</f>
        <v>LOK 006</v>
      </c>
      <c r="S2734" t="s">
        <v>129</v>
      </c>
    </row>
    <row r="2735" spans="1:19" x14ac:dyDescent="0.25">
      <c r="A2735" t="s">
        <v>7250</v>
      </c>
      <c r="B2735" t="str">
        <f>_xlfn.XLOOKUP(Table2[[#This Row],[tanggal_checkin]],Table6[tanggal_checkin],Table6[id_checkin])</f>
        <v>CI 0080</v>
      </c>
      <c r="C2735" t="s">
        <v>11861</v>
      </c>
      <c r="D2735" t="str">
        <f>_xlfn.XLOOKUP(Table2[[#This Row],[tanggal_checkout]],Table4[tanggal_checkout],Table4[id_checkout])</f>
        <v>CO 0089</v>
      </c>
      <c r="E2735" t="s">
        <v>11780</v>
      </c>
      <c r="F2735" s="8">
        <v>0.67495370370370367</v>
      </c>
      <c r="G2735" t="str">
        <f>_xlfn.XLOOKUP(Table2[[#This Row],[nama_tamu]],Table10[nama_tamu],Table10[id_tamu])</f>
        <v>CUS 0493</v>
      </c>
      <c r="H2735" t="s">
        <v>7252</v>
      </c>
      <c r="I2735" t="str">
        <f>_xlfn.XLOOKUP(Table2[[#This Row],[tipe_kamar]],Table12[tipe_kamar],Table12[id_kamar])</f>
        <v>KMR 004</v>
      </c>
      <c r="J2735" t="s">
        <v>47</v>
      </c>
      <c r="K2735">
        <v>9</v>
      </c>
      <c r="L2735">
        <v>505000</v>
      </c>
      <c r="M2735">
        <v>4545000</v>
      </c>
      <c r="N2735" t="str">
        <f>_xlfn.XLOOKUP(Table2[[#This Row],[metode_pembayaran]],Table11[metode_pembayaran],Table11[id_pembayaran])</f>
        <v>MP 06</v>
      </c>
      <c r="O2735" t="s">
        <v>17</v>
      </c>
      <c r="P2735" t="str">
        <f>_xlfn.XLOOKUP(Table2[[#This Row],[status_reservasi]],'Dim Status Reservasi'!$B$2:$B$5,'Dim Status Reservasi'!$A$2:$A$5)</f>
        <v>ST 002</v>
      </c>
      <c r="Q2735" t="s">
        <v>124</v>
      </c>
      <c r="R2735" t="str">
        <f>_xlfn.XLOOKUP(Table2[[#This Row],[kota_hotel]],'Dim Kota Hotel'!$B$2:$B$21,'Dim Kota Hotel'!$A$2:$A$21)</f>
        <v>LOK 005</v>
      </c>
      <c r="S2735" t="s">
        <v>43</v>
      </c>
    </row>
    <row r="2736" spans="1:19" x14ac:dyDescent="0.25">
      <c r="A2736" t="s">
        <v>7253</v>
      </c>
      <c r="B2736" t="str">
        <f>_xlfn.XLOOKUP(Table2[[#This Row],[tanggal_checkin]],Table6[tanggal_checkin],Table6[id_checkin])</f>
        <v>CI 0744</v>
      </c>
      <c r="C2736" t="s">
        <v>11457</v>
      </c>
      <c r="D2736" t="str">
        <f>_xlfn.XLOOKUP(Table2[[#This Row],[tanggal_checkout]],Table4[tanggal_checkout],Table4[id_checkout])</f>
        <v>CO 0750</v>
      </c>
      <c r="E2736" t="s">
        <v>10997</v>
      </c>
      <c r="F2736" s="8">
        <v>0.81153935185185189</v>
      </c>
      <c r="G2736" t="str">
        <f>_xlfn.XLOOKUP(Table2[[#This Row],[nama_tamu]],Table10[nama_tamu],Table10[id_tamu])</f>
        <v>CUS 3473</v>
      </c>
      <c r="H2736" t="s">
        <v>7254</v>
      </c>
      <c r="I2736" t="str">
        <f>_xlfn.XLOOKUP(Table2[[#This Row],[tipe_kamar]],Table12[tipe_kamar],Table12[id_kamar])</f>
        <v>KMR 002</v>
      </c>
      <c r="J2736" t="s">
        <v>82</v>
      </c>
      <c r="K2736">
        <v>3</v>
      </c>
      <c r="L2736">
        <v>333000</v>
      </c>
      <c r="M2736">
        <v>999000</v>
      </c>
      <c r="N2736" t="str">
        <f>_xlfn.XLOOKUP(Table2[[#This Row],[metode_pembayaran]],Table11[metode_pembayaran],Table11[id_pembayaran])</f>
        <v>MP 04</v>
      </c>
      <c r="O2736" t="s">
        <v>53</v>
      </c>
      <c r="P2736" t="str">
        <f>_xlfn.XLOOKUP(Table2[[#This Row],[status_reservasi]],'Dim Status Reservasi'!$B$2:$B$5,'Dim Status Reservasi'!$A$2:$A$5)</f>
        <v>ST 003</v>
      </c>
      <c r="Q2736" t="s">
        <v>37</v>
      </c>
      <c r="R2736" t="str">
        <f>_xlfn.XLOOKUP(Table2[[#This Row],[kota_hotel]],'Dim Kota Hotel'!$B$2:$B$21,'Dim Kota Hotel'!$A$2:$A$21)</f>
        <v>LOK 002</v>
      </c>
      <c r="S2736" t="s">
        <v>60</v>
      </c>
    </row>
    <row r="2737" spans="1:19" x14ac:dyDescent="0.25">
      <c r="A2737" t="s">
        <v>7255</v>
      </c>
      <c r="B2737" t="str">
        <f>_xlfn.XLOOKUP(Table2[[#This Row],[tanggal_checkin]],Table6[tanggal_checkin],Table6[id_checkin])</f>
        <v>CI 0825</v>
      </c>
      <c r="C2737" t="s">
        <v>11037</v>
      </c>
      <c r="D2737" t="str">
        <f>_xlfn.XLOOKUP(Table2[[#This Row],[tanggal_checkout]],Table4[tanggal_checkout],Table4[id_checkout])</f>
        <v>CO 0830</v>
      </c>
      <c r="E2737" t="s">
        <v>11831</v>
      </c>
      <c r="F2737" s="8">
        <v>0.42518518518518517</v>
      </c>
      <c r="G2737" t="str">
        <f>_xlfn.XLOOKUP(Table2[[#This Row],[nama_tamu]],Table10[nama_tamu],Table10[id_tamu])</f>
        <v>CUS 0259</v>
      </c>
      <c r="H2737" t="s">
        <v>7257</v>
      </c>
      <c r="I2737" t="str">
        <f>_xlfn.XLOOKUP(Table2[[#This Row],[tipe_kamar]],Table12[tipe_kamar],Table12[id_kamar])</f>
        <v>KMR 002</v>
      </c>
      <c r="J2737" t="s">
        <v>82</v>
      </c>
      <c r="K2737">
        <v>1</v>
      </c>
      <c r="L2737">
        <v>354000</v>
      </c>
      <c r="M2737">
        <v>354000</v>
      </c>
      <c r="N2737" t="str">
        <f>_xlfn.XLOOKUP(Table2[[#This Row],[metode_pembayaran]],Table11[metode_pembayaran],Table11[id_pembayaran])</f>
        <v>MP 01</v>
      </c>
      <c r="O2737" t="s">
        <v>24</v>
      </c>
      <c r="P2737" t="str">
        <f>_xlfn.XLOOKUP(Table2[[#This Row],[status_reservasi]],'Dim Status Reservasi'!$B$2:$B$5,'Dim Status Reservasi'!$A$2:$A$5)</f>
        <v>ST 003</v>
      </c>
      <c r="Q2737" t="s">
        <v>37</v>
      </c>
      <c r="R2737" t="str">
        <f>_xlfn.XLOOKUP(Table2[[#This Row],[kota_hotel]],'Dim Kota Hotel'!$B$2:$B$21,'Dim Kota Hotel'!$A$2:$A$21)</f>
        <v>LOK 011</v>
      </c>
      <c r="S2737" t="s">
        <v>38</v>
      </c>
    </row>
    <row r="2738" spans="1:19" x14ac:dyDescent="0.25">
      <c r="A2738" t="s">
        <v>7258</v>
      </c>
      <c r="B2738" t="str">
        <f>_xlfn.XLOOKUP(Table2[[#This Row],[tanggal_checkin]],Table6[tanggal_checkin],Table6[id_checkin])</f>
        <v>CI 0610</v>
      </c>
      <c r="C2738" t="s">
        <v>11256</v>
      </c>
      <c r="D2738" t="str">
        <f>_xlfn.XLOOKUP(Table2[[#This Row],[tanggal_checkout]],Table4[tanggal_checkout],Table4[id_checkout])</f>
        <v>CO 0611</v>
      </c>
      <c r="E2738" t="s">
        <v>11181</v>
      </c>
      <c r="F2738" s="8">
        <v>0.35516203703703703</v>
      </c>
      <c r="G2738" t="str">
        <f>_xlfn.XLOOKUP(Table2[[#This Row],[nama_tamu]],Table10[nama_tamu],Table10[id_tamu])</f>
        <v>CUS 1286</v>
      </c>
      <c r="H2738" t="s">
        <v>7259</v>
      </c>
      <c r="I2738" t="str">
        <f>_xlfn.XLOOKUP(Table2[[#This Row],[tipe_kamar]],Table12[tipe_kamar],Table12[id_kamar])</f>
        <v>KMR 002</v>
      </c>
      <c r="J2738" t="s">
        <v>82</v>
      </c>
      <c r="K2738">
        <v>1</v>
      </c>
      <c r="L2738">
        <v>322000</v>
      </c>
      <c r="M2738">
        <v>322000</v>
      </c>
      <c r="N2738" t="str">
        <f>_xlfn.XLOOKUP(Table2[[#This Row],[metode_pembayaran]],Table11[metode_pembayaran],Table11[id_pembayaran])</f>
        <v>MP 05</v>
      </c>
      <c r="O2738" t="s">
        <v>72</v>
      </c>
      <c r="P2738" t="str">
        <f>_xlfn.XLOOKUP(Table2[[#This Row],[status_reservasi]],'Dim Status Reservasi'!$B$2:$B$5,'Dim Status Reservasi'!$A$2:$A$5)</f>
        <v>ST 003</v>
      </c>
      <c r="Q2738" t="s">
        <v>37</v>
      </c>
      <c r="R2738" t="str">
        <f>_xlfn.XLOOKUP(Table2[[#This Row],[kota_hotel]],'Dim Kota Hotel'!$B$2:$B$21,'Dim Kota Hotel'!$A$2:$A$21)</f>
        <v>LOK 006</v>
      </c>
      <c r="S2738" t="s">
        <v>129</v>
      </c>
    </row>
    <row r="2739" spans="1:19" x14ac:dyDescent="0.25">
      <c r="A2739" t="s">
        <v>7260</v>
      </c>
      <c r="B2739" t="str">
        <f>_xlfn.XLOOKUP(Table2[[#This Row],[tanggal_checkin]],Table6[tanggal_checkin],Table6[id_checkin])</f>
        <v>CI 0661</v>
      </c>
      <c r="C2739" t="s">
        <v>11950</v>
      </c>
      <c r="D2739" t="str">
        <f>_xlfn.XLOOKUP(Table2[[#This Row],[tanggal_checkout]],Table4[tanggal_checkout],Table4[id_checkout])</f>
        <v>CO 0670</v>
      </c>
      <c r="E2739" t="s">
        <v>11171</v>
      </c>
      <c r="F2739" s="8">
        <v>0.10712962962962963</v>
      </c>
      <c r="G2739" t="str">
        <f>_xlfn.XLOOKUP(Table2[[#This Row],[nama_tamu]],Table10[nama_tamu],Table10[id_tamu])</f>
        <v>CUS 2194</v>
      </c>
      <c r="H2739" t="s">
        <v>7261</v>
      </c>
      <c r="I2739" t="str">
        <f>_xlfn.XLOOKUP(Table2[[#This Row],[tipe_kamar]],Table12[tipe_kamar],Table12[id_kamar])</f>
        <v>KMR 002</v>
      </c>
      <c r="J2739" t="s">
        <v>82</v>
      </c>
      <c r="K2739">
        <v>8</v>
      </c>
      <c r="L2739">
        <v>339000</v>
      </c>
      <c r="M2739">
        <v>2712000</v>
      </c>
      <c r="N2739" t="str">
        <f>_xlfn.XLOOKUP(Table2[[#This Row],[metode_pembayaran]],Table11[metode_pembayaran],Table11[id_pembayaran])</f>
        <v>MP 03</v>
      </c>
      <c r="O2739" t="s">
        <v>36</v>
      </c>
      <c r="P2739" t="str">
        <f>_xlfn.XLOOKUP(Table2[[#This Row],[status_reservasi]],'Dim Status Reservasi'!$B$2:$B$5,'Dim Status Reservasi'!$A$2:$A$5)</f>
        <v>ST 001</v>
      </c>
      <c r="Q2739" t="s">
        <v>214</v>
      </c>
      <c r="R2739" t="str">
        <f>_xlfn.XLOOKUP(Table2[[#This Row],[kota_hotel]],'Dim Kota Hotel'!$B$2:$B$21,'Dim Kota Hotel'!$A$2:$A$21)</f>
        <v>LOK 020</v>
      </c>
      <c r="S2739" t="s">
        <v>94</v>
      </c>
    </row>
    <row r="2740" spans="1:19" x14ac:dyDescent="0.25">
      <c r="A2740" t="s">
        <v>7262</v>
      </c>
      <c r="B2740" t="str">
        <f>_xlfn.XLOOKUP(Table2[[#This Row],[tanggal_checkin]],Table6[tanggal_checkin],Table6[id_checkin])</f>
        <v>CI 0658</v>
      </c>
      <c r="C2740" t="s">
        <v>11170</v>
      </c>
      <c r="D2740" t="str">
        <f>_xlfn.XLOOKUP(Table2[[#This Row],[tanggal_checkout]],Table4[tanggal_checkout],Table4[id_checkout])</f>
        <v>CO 0663</v>
      </c>
      <c r="E2740" t="s">
        <v>11335</v>
      </c>
      <c r="F2740" s="8">
        <v>0.3566435185185185</v>
      </c>
      <c r="G2740" t="str">
        <f>_xlfn.XLOOKUP(Table2[[#This Row],[nama_tamu]],Table10[nama_tamu],Table10[id_tamu])</f>
        <v>CUS 2515</v>
      </c>
      <c r="H2740" t="s">
        <v>7263</v>
      </c>
      <c r="I2740" t="str">
        <f>_xlfn.XLOOKUP(Table2[[#This Row],[tipe_kamar]],Table12[tipe_kamar],Table12[id_kamar])</f>
        <v>KMR 001</v>
      </c>
      <c r="J2740" t="s">
        <v>23</v>
      </c>
      <c r="K2740">
        <v>4</v>
      </c>
      <c r="L2740">
        <v>638000</v>
      </c>
      <c r="M2740">
        <v>2552000</v>
      </c>
      <c r="N2740" t="str">
        <f>_xlfn.XLOOKUP(Table2[[#This Row],[metode_pembayaran]],Table11[metode_pembayaran],Table11[id_pembayaran])</f>
        <v>MP 04</v>
      </c>
      <c r="O2740" t="s">
        <v>53</v>
      </c>
      <c r="P2740" t="str">
        <f>_xlfn.XLOOKUP(Table2[[#This Row],[status_reservasi]],'Dim Status Reservasi'!$B$2:$B$5,'Dim Status Reservasi'!$A$2:$A$5)</f>
        <v>ST 003</v>
      </c>
      <c r="Q2740" t="s">
        <v>37</v>
      </c>
      <c r="R2740" t="str">
        <f>_xlfn.XLOOKUP(Table2[[#This Row],[kota_hotel]],'Dim Kota Hotel'!$B$2:$B$21,'Dim Kota Hotel'!$A$2:$A$21)</f>
        <v>LOK 010</v>
      </c>
      <c r="S2740" t="s">
        <v>226</v>
      </c>
    </row>
    <row r="2741" spans="1:19" x14ac:dyDescent="0.25">
      <c r="A2741" t="s">
        <v>7264</v>
      </c>
      <c r="B2741" t="str">
        <f>_xlfn.XLOOKUP(Table2[[#This Row],[tanggal_checkin]],Table6[tanggal_checkin],Table6[id_checkin])</f>
        <v>CI 0763</v>
      </c>
      <c r="C2741" t="s">
        <v>11516</v>
      </c>
      <c r="D2741" t="str">
        <f>_xlfn.XLOOKUP(Table2[[#This Row],[tanggal_checkout]],Table4[tanggal_checkout],Table4[id_checkout])</f>
        <v>CO 0766</v>
      </c>
      <c r="E2741" t="s">
        <v>11009</v>
      </c>
      <c r="F2741" s="8">
        <v>0.94980324074074074</v>
      </c>
      <c r="G2741" t="str">
        <f>_xlfn.XLOOKUP(Table2[[#This Row],[nama_tamu]],Table10[nama_tamu],Table10[id_tamu])</f>
        <v>CUS 2278</v>
      </c>
      <c r="H2741" t="s">
        <v>7265</v>
      </c>
      <c r="I2741" t="str">
        <f>_xlfn.XLOOKUP(Table2[[#This Row],[tipe_kamar]],Table12[tipe_kamar],Table12[id_kamar])</f>
        <v>KMR 001</v>
      </c>
      <c r="J2741" t="s">
        <v>23</v>
      </c>
      <c r="K2741">
        <v>1</v>
      </c>
      <c r="L2741">
        <v>670000</v>
      </c>
      <c r="M2741">
        <v>670000</v>
      </c>
      <c r="N2741" t="str">
        <f>_xlfn.XLOOKUP(Table2[[#This Row],[metode_pembayaran]],Table11[metode_pembayaran],Table11[id_pembayaran])</f>
        <v>MP 02</v>
      </c>
      <c r="O2741" t="s">
        <v>30</v>
      </c>
      <c r="P2741" t="str">
        <f>_xlfn.XLOOKUP(Table2[[#This Row],[status_reservasi]],'Dim Status Reservasi'!$B$2:$B$5,'Dim Status Reservasi'!$A$2:$A$5)</f>
        <v>ST 004</v>
      </c>
      <c r="Q2741" t="s">
        <v>48</v>
      </c>
      <c r="R2741" t="str">
        <f>_xlfn.XLOOKUP(Table2[[#This Row],[kota_hotel]],'Dim Kota Hotel'!$B$2:$B$21,'Dim Kota Hotel'!$A$2:$A$21)</f>
        <v>LOK 014</v>
      </c>
      <c r="S2741" t="s">
        <v>222</v>
      </c>
    </row>
    <row r="2742" spans="1:19" x14ac:dyDescent="0.25">
      <c r="A2742" t="s">
        <v>7266</v>
      </c>
      <c r="B2742" t="str">
        <f>_xlfn.XLOOKUP(Table2[[#This Row],[tanggal_checkin]],Table6[tanggal_checkin],Table6[id_checkin])</f>
        <v>CI 1068</v>
      </c>
      <c r="C2742" t="s">
        <v>11523</v>
      </c>
      <c r="D2742" t="str">
        <f>_xlfn.XLOOKUP(Table2[[#This Row],[tanggal_checkout]],Table4[tanggal_checkout],Table4[id_checkout])</f>
        <v>CO 1075</v>
      </c>
      <c r="E2742" t="s">
        <v>11635</v>
      </c>
      <c r="F2742" s="8">
        <v>0.34865740740740742</v>
      </c>
      <c r="G2742" t="str">
        <f>_xlfn.XLOOKUP(Table2[[#This Row],[nama_tamu]],Table10[nama_tamu],Table10[id_tamu])</f>
        <v>CUS 1190</v>
      </c>
      <c r="H2742" t="s">
        <v>7268</v>
      </c>
      <c r="I2742" t="str">
        <f>_xlfn.XLOOKUP(Table2[[#This Row],[tipe_kamar]],Table12[tipe_kamar],Table12[id_kamar])</f>
        <v>KMR 004</v>
      </c>
      <c r="J2742" t="s">
        <v>47</v>
      </c>
      <c r="K2742">
        <v>5</v>
      </c>
      <c r="L2742">
        <v>507000</v>
      </c>
      <c r="M2742">
        <v>2535000</v>
      </c>
      <c r="N2742" t="str">
        <f>_xlfn.XLOOKUP(Table2[[#This Row],[metode_pembayaran]],Table11[metode_pembayaran],Table11[id_pembayaran])</f>
        <v>MP 06</v>
      </c>
      <c r="O2742" t="s">
        <v>17</v>
      </c>
      <c r="P2742" t="str">
        <f>_xlfn.XLOOKUP(Table2[[#This Row],[status_reservasi]],'Dim Status Reservasi'!$B$2:$B$5,'Dim Status Reservasi'!$A$2:$A$5)</f>
        <v>ST 004</v>
      </c>
      <c r="Q2742" t="s">
        <v>48</v>
      </c>
      <c r="R2742" t="str">
        <f>_xlfn.XLOOKUP(Table2[[#This Row],[kota_hotel]],'Dim Kota Hotel'!$B$2:$B$21,'Dim Kota Hotel'!$A$2:$A$21)</f>
        <v>LOK 014</v>
      </c>
      <c r="S2742" t="s">
        <v>222</v>
      </c>
    </row>
    <row r="2743" spans="1:19" x14ac:dyDescent="0.25">
      <c r="A2743" t="s">
        <v>7269</v>
      </c>
      <c r="B2743" t="str">
        <f>_xlfn.XLOOKUP(Table2[[#This Row],[tanggal_checkin]],Table6[tanggal_checkin],Table6[id_checkin])</f>
        <v>CI 1074</v>
      </c>
      <c r="C2743" t="s">
        <v>12032</v>
      </c>
      <c r="D2743" t="str">
        <f>_xlfn.XLOOKUP(Table2[[#This Row],[tanggal_checkout]],Table4[tanggal_checkout],Table4[id_checkout])</f>
        <v>CO 1081</v>
      </c>
      <c r="E2743" t="s">
        <v>12006</v>
      </c>
      <c r="F2743" s="8">
        <v>0.66349537037037032</v>
      </c>
      <c r="G2743" t="str">
        <f>_xlfn.XLOOKUP(Table2[[#This Row],[nama_tamu]],Table10[nama_tamu],Table10[id_tamu])</f>
        <v>CUS 1283</v>
      </c>
      <c r="H2743" t="s">
        <v>7270</v>
      </c>
      <c r="I2743" t="str">
        <f>_xlfn.XLOOKUP(Table2[[#This Row],[tipe_kamar]],Table12[tipe_kamar],Table12[id_kamar])</f>
        <v>KMR 001</v>
      </c>
      <c r="J2743" t="s">
        <v>23</v>
      </c>
      <c r="K2743">
        <v>5</v>
      </c>
      <c r="L2743">
        <v>678000</v>
      </c>
      <c r="M2743">
        <v>3390000</v>
      </c>
      <c r="N2743" t="str">
        <f>_xlfn.XLOOKUP(Table2[[#This Row],[metode_pembayaran]],Table11[metode_pembayaran],Table11[id_pembayaran])</f>
        <v>MP 03</v>
      </c>
      <c r="O2743" t="s">
        <v>36</v>
      </c>
      <c r="P2743" t="str">
        <f>_xlfn.XLOOKUP(Table2[[#This Row],[status_reservasi]],'Dim Status Reservasi'!$B$2:$B$5,'Dim Status Reservasi'!$A$2:$A$5)</f>
        <v>ST 003</v>
      </c>
      <c r="Q2743" t="s">
        <v>37</v>
      </c>
      <c r="R2743" t="str">
        <f>_xlfn.XLOOKUP(Table2[[#This Row],[kota_hotel]],'Dim Kota Hotel'!$B$2:$B$21,'Dim Kota Hotel'!$A$2:$A$21)</f>
        <v>LOK 007</v>
      </c>
      <c r="S2743" t="s">
        <v>145</v>
      </c>
    </row>
    <row r="2744" spans="1:19" x14ac:dyDescent="0.25">
      <c r="A2744" t="s">
        <v>7271</v>
      </c>
      <c r="B2744" t="str">
        <f>_xlfn.XLOOKUP(Table2[[#This Row],[tanggal_checkin]],Table6[tanggal_checkin],Table6[id_checkin])</f>
        <v>CI 0129</v>
      </c>
      <c r="C2744" t="s">
        <v>11366</v>
      </c>
      <c r="D2744" t="str">
        <f>_xlfn.XLOOKUP(Table2[[#This Row],[tanggal_checkout]],Table4[tanggal_checkout],Table4[id_checkout])</f>
        <v>CO 0135</v>
      </c>
      <c r="E2744" t="s">
        <v>10986</v>
      </c>
      <c r="F2744" s="8">
        <v>5.2511574074074072E-2</v>
      </c>
      <c r="G2744" t="str">
        <f>_xlfn.XLOOKUP(Table2[[#This Row],[nama_tamu]],Table10[nama_tamu],Table10[id_tamu])</f>
        <v>CUS 2406</v>
      </c>
      <c r="H2744" t="s">
        <v>7273</v>
      </c>
      <c r="I2744" t="str">
        <f>_xlfn.XLOOKUP(Table2[[#This Row],[tipe_kamar]],Table12[tipe_kamar],Table12[id_kamar])</f>
        <v>KMR 003</v>
      </c>
      <c r="J2744" t="s">
        <v>64</v>
      </c>
      <c r="K2744">
        <v>6</v>
      </c>
      <c r="L2744">
        <v>1269000</v>
      </c>
      <c r="M2744">
        <v>7614000</v>
      </c>
      <c r="N2744" t="str">
        <f>_xlfn.XLOOKUP(Table2[[#This Row],[metode_pembayaran]],Table11[metode_pembayaran],Table11[id_pembayaran])</f>
        <v>MP 06</v>
      </c>
      <c r="O2744" t="s">
        <v>17</v>
      </c>
      <c r="P2744" t="str">
        <f>_xlfn.XLOOKUP(Table2[[#This Row],[status_reservasi]],'Dim Status Reservasi'!$B$2:$B$5,'Dim Status Reservasi'!$A$2:$A$5)</f>
        <v>ST 002</v>
      </c>
      <c r="Q2744" t="s">
        <v>124</v>
      </c>
      <c r="R2744" t="str">
        <f>_xlfn.XLOOKUP(Table2[[#This Row],[kota_hotel]],'Dim Kota Hotel'!$B$2:$B$21,'Dim Kota Hotel'!$A$2:$A$21)</f>
        <v>LOK 011</v>
      </c>
      <c r="S2744" t="s">
        <v>38</v>
      </c>
    </row>
    <row r="2745" spans="1:19" x14ac:dyDescent="0.25">
      <c r="A2745" t="s">
        <v>7274</v>
      </c>
      <c r="B2745" t="str">
        <f>_xlfn.XLOOKUP(Table2[[#This Row],[tanggal_checkin]],Table6[tanggal_checkin],Table6[id_checkin])</f>
        <v>CI 0939</v>
      </c>
      <c r="C2745" t="s">
        <v>11041</v>
      </c>
      <c r="D2745" t="str">
        <f>_xlfn.XLOOKUP(Table2[[#This Row],[tanggal_checkout]],Table4[tanggal_checkout],Table4[id_checkout])</f>
        <v>CO 0943</v>
      </c>
      <c r="E2745" t="s">
        <v>11636</v>
      </c>
      <c r="F2745" s="8">
        <v>0.40770833333333334</v>
      </c>
      <c r="G2745" t="str">
        <f>_xlfn.XLOOKUP(Table2[[#This Row],[nama_tamu]],Table10[nama_tamu],Table10[id_tamu])</f>
        <v>CUS 2969</v>
      </c>
      <c r="H2745" t="s">
        <v>7275</v>
      </c>
      <c r="I2745" t="str">
        <f>_xlfn.XLOOKUP(Table2[[#This Row],[tipe_kamar]],Table12[tipe_kamar],Table12[id_kamar])</f>
        <v>KMR 002</v>
      </c>
      <c r="J2745" t="s">
        <v>82</v>
      </c>
      <c r="K2745">
        <v>1</v>
      </c>
      <c r="L2745">
        <v>360000</v>
      </c>
      <c r="M2745">
        <v>360000</v>
      </c>
      <c r="N2745" t="str">
        <f>_xlfn.XLOOKUP(Table2[[#This Row],[metode_pembayaran]],Table11[metode_pembayaran],Table11[id_pembayaran])</f>
        <v>MP 04</v>
      </c>
      <c r="O2745" t="s">
        <v>53</v>
      </c>
      <c r="P2745" t="str">
        <f>_xlfn.XLOOKUP(Table2[[#This Row],[status_reservasi]],'Dim Status Reservasi'!$B$2:$B$5,'Dim Status Reservasi'!$A$2:$A$5)</f>
        <v>ST 003</v>
      </c>
      <c r="Q2745" t="s">
        <v>37</v>
      </c>
      <c r="R2745" t="str">
        <f>_xlfn.XLOOKUP(Table2[[#This Row],[kota_hotel]],'Dim Kota Hotel'!$B$2:$B$21,'Dim Kota Hotel'!$A$2:$A$21)</f>
        <v>LOK 007</v>
      </c>
      <c r="S2745" t="s">
        <v>145</v>
      </c>
    </row>
    <row r="2746" spans="1:19" x14ac:dyDescent="0.25">
      <c r="A2746" t="s">
        <v>7276</v>
      </c>
      <c r="B2746" t="str">
        <f>_xlfn.XLOOKUP(Table2[[#This Row],[tanggal_checkin]],Table6[tanggal_checkin],Table6[id_checkin])</f>
        <v>CI 0572</v>
      </c>
      <c r="C2746" t="s">
        <v>11249</v>
      </c>
      <c r="D2746" t="str">
        <f>_xlfn.XLOOKUP(Table2[[#This Row],[tanggal_checkout]],Table4[tanggal_checkout],Table4[id_checkout])</f>
        <v>CO 0574</v>
      </c>
      <c r="E2746" t="s">
        <v>11263</v>
      </c>
      <c r="F2746" s="8">
        <v>0.52892361111111108</v>
      </c>
      <c r="G2746" t="str">
        <f>_xlfn.XLOOKUP(Table2[[#This Row],[nama_tamu]],Table10[nama_tamu],Table10[id_tamu])</f>
        <v>CUS 0226</v>
      </c>
      <c r="H2746" t="s">
        <v>7277</v>
      </c>
      <c r="I2746" t="str">
        <f>_xlfn.XLOOKUP(Table2[[#This Row],[tipe_kamar]],Table12[tipe_kamar],Table12[id_kamar])</f>
        <v>KMR 002</v>
      </c>
      <c r="J2746" t="s">
        <v>82</v>
      </c>
      <c r="K2746">
        <v>2</v>
      </c>
      <c r="L2746">
        <v>318000</v>
      </c>
      <c r="M2746">
        <v>636000</v>
      </c>
      <c r="N2746" t="str">
        <f>_xlfn.XLOOKUP(Table2[[#This Row],[metode_pembayaran]],Table11[metode_pembayaran],Table11[id_pembayaran])</f>
        <v>MP 06</v>
      </c>
      <c r="O2746" t="s">
        <v>17</v>
      </c>
      <c r="P2746" t="str">
        <f>_xlfn.XLOOKUP(Table2[[#This Row],[status_reservasi]],'Dim Status Reservasi'!$B$2:$B$5,'Dim Status Reservasi'!$A$2:$A$5)</f>
        <v>ST 002</v>
      </c>
      <c r="Q2746" t="s">
        <v>124</v>
      </c>
      <c r="R2746" t="str">
        <f>_xlfn.XLOOKUP(Table2[[#This Row],[kota_hotel]],'Dim Kota Hotel'!$B$2:$B$21,'Dim Kota Hotel'!$A$2:$A$21)</f>
        <v>LOK 017</v>
      </c>
      <c r="S2746" t="s">
        <v>84</v>
      </c>
    </row>
    <row r="2747" spans="1:19" x14ac:dyDescent="0.25">
      <c r="A2747" t="s">
        <v>7278</v>
      </c>
      <c r="B2747" t="str">
        <f>_xlfn.XLOOKUP(Table2[[#This Row],[tanggal_checkin]],Table6[tanggal_checkin],Table6[id_checkin])</f>
        <v>CI 0588</v>
      </c>
      <c r="C2747" t="s">
        <v>11027</v>
      </c>
      <c r="D2747" t="str">
        <f>_xlfn.XLOOKUP(Table2[[#This Row],[tanggal_checkout]],Table4[tanggal_checkout],Table4[id_checkout])</f>
        <v>CO 0593</v>
      </c>
      <c r="E2747" t="s">
        <v>11563</v>
      </c>
      <c r="F2747" s="8">
        <v>0.75047453703703704</v>
      </c>
      <c r="G2747" t="str">
        <f>_xlfn.XLOOKUP(Table2[[#This Row],[nama_tamu]],Table10[nama_tamu],Table10[id_tamu])</f>
        <v>CUS 3165</v>
      </c>
      <c r="H2747" t="s">
        <v>7280</v>
      </c>
      <c r="I2747" t="str">
        <f>_xlfn.XLOOKUP(Table2[[#This Row],[tipe_kamar]],Table12[tipe_kamar],Table12[id_kamar])</f>
        <v>KMR 003</v>
      </c>
      <c r="J2747" t="s">
        <v>64</v>
      </c>
      <c r="K2747">
        <v>5</v>
      </c>
      <c r="L2747">
        <v>1102000</v>
      </c>
      <c r="M2747">
        <v>5510000</v>
      </c>
      <c r="N2747" t="str">
        <f>_xlfn.XLOOKUP(Table2[[#This Row],[metode_pembayaran]],Table11[metode_pembayaran],Table11[id_pembayaran])</f>
        <v>MP 02</v>
      </c>
      <c r="O2747" t="s">
        <v>30</v>
      </c>
      <c r="P2747" t="str">
        <f>_xlfn.XLOOKUP(Table2[[#This Row],[status_reservasi]],'Dim Status Reservasi'!$B$2:$B$5,'Dim Status Reservasi'!$A$2:$A$5)</f>
        <v>ST 001</v>
      </c>
      <c r="Q2747" t="s">
        <v>214</v>
      </c>
      <c r="R2747" t="str">
        <f>_xlfn.XLOOKUP(Table2[[#This Row],[kota_hotel]],'Dim Kota Hotel'!$B$2:$B$21,'Dim Kota Hotel'!$A$2:$A$21)</f>
        <v>LOK 008</v>
      </c>
      <c r="S2747" t="s">
        <v>68</v>
      </c>
    </row>
    <row r="2748" spans="1:19" x14ac:dyDescent="0.25">
      <c r="A2748" t="s">
        <v>7281</v>
      </c>
      <c r="B2748" t="str">
        <f>_xlfn.XLOOKUP(Table2[[#This Row],[tanggal_checkin]],Table6[tanggal_checkin],Table6[id_checkin])</f>
        <v>CI 0358</v>
      </c>
      <c r="C2748" t="s">
        <v>11190</v>
      </c>
      <c r="D2748" t="str">
        <f>_xlfn.XLOOKUP(Table2[[#This Row],[tanggal_checkout]],Table4[tanggal_checkout],Table4[id_checkout])</f>
        <v>CO 0361</v>
      </c>
      <c r="E2748" t="s">
        <v>11773</v>
      </c>
      <c r="F2748" s="8">
        <v>0.95550925925925922</v>
      </c>
      <c r="G2748" t="str">
        <f>_xlfn.XLOOKUP(Table2[[#This Row],[nama_tamu]],Table10[nama_tamu],Table10[id_tamu])</f>
        <v>CUS 1404</v>
      </c>
      <c r="H2748" t="s">
        <v>7283</v>
      </c>
      <c r="I2748" t="str">
        <f>_xlfn.XLOOKUP(Table2[[#This Row],[tipe_kamar]],Table12[tipe_kamar],Table12[id_kamar])</f>
        <v>KMR 003</v>
      </c>
      <c r="J2748" t="s">
        <v>64</v>
      </c>
      <c r="K2748">
        <v>5</v>
      </c>
      <c r="L2748">
        <v>1185000</v>
      </c>
      <c r="M2748">
        <v>5925000</v>
      </c>
      <c r="N2748" t="str">
        <f>_xlfn.XLOOKUP(Table2[[#This Row],[metode_pembayaran]],Table11[metode_pembayaran],Table11[id_pembayaran])</f>
        <v>MP 03</v>
      </c>
      <c r="O2748" t="s">
        <v>36</v>
      </c>
      <c r="P2748" t="str">
        <f>_xlfn.XLOOKUP(Table2[[#This Row],[status_reservasi]],'Dim Status Reservasi'!$B$2:$B$5,'Dim Status Reservasi'!$A$2:$A$5)</f>
        <v>ST 003</v>
      </c>
      <c r="Q2748" t="s">
        <v>37</v>
      </c>
      <c r="R2748" t="str">
        <f>_xlfn.XLOOKUP(Table2[[#This Row],[kota_hotel]],'Dim Kota Hotel'!$B$2:$B$21,'Dim Kota Hotel'!$A$2:$A$21)</f>
        <v>LOK 015</v>
      </c>
      <c r="S2748" t="s">
        <v>233</v>
      </c>
    </row>
    <row r="2749" spans="1:19" x14ac:dyDescent="0.25">
      <c r="A2749" t="s">
        <v>7284</v>
      </c>
      <c r="B2749" t="str">
        <f>_xlfn.XLOOKUP(Table2[[#This Row],[tanggal_checkin]],Table6[tanggal_checkin],Table6[id_checkin])</f>
        <v>CI 1045</v>
      </c>
      <c r="C2749" t="s">
        <v>11363</v>
      </c>
      <c r="D2749" t="str">
        <f>_xlfn.XLOOKUP(Table2[[#This Row],[tanggal_checkout]],Table4[tanggal_checkout],Table4[id_checkout])</f>
        <v>CO 1057</v>
      </c>
      <c r="E2749" t="s">
        <v>11376</v>
      </c>
      <c r="F2749" s="8">
        <v>0.89748842592592593</v>
      </c>
      <c r="G2749" t="str">
        <f>_xlfn.XLOOKUP(Table2[[#This Row],[nama_tamu]],Table10[nama_tamu],Table10[id_tamu])</f>
        <v>CUS 0321</v>
      </c>
      <c r="H2749" t="s">
        <v>7285</v>
      </c>
      <c r="I2749" t="str">
        <f>_xlfn.XLOOKUP(Table2[[#This Row],[tipe_kamar]],Table12[tipe_kamar],Table12[id_kamar])</f>
        <v>KMR 004</v>
      </c>
      <c r="J2749" t="s">
        <v>47</v>
      </c>
      <c r="K2749">
        <v>9</v>
      </c>
      <c r="L2749">
        <v>482000</v>
      </c>
      <c r="M2749">
        <v>4338000</v>
      </c>
      <c r="N2749" t="str">
        <f>_xlfn.XLOOKUP(Table2[[#This Row],[metode_pembayaran]],Table11[metode_pembayaran],Table11[id_pembayaran])</f>
        <v>MP 06</v>
      </c>
      <c r="O2749" t="s">
        <v>17</v>
      </c>
      <c r="P2749" t="str">
        <f>_xlfn.XLOOKUP(Table2[[#This Row],[status_reservasi]],'Dim Status Reservasi'!$B$2:$B$5,'Dim Status Reservasi'!$A$2:$A$5)</f>
        <v>ST 003</v>
      </c>
      <c r="Q2749" t="s">
        <v>37</v>
      </c>
      <c r="R2749" t="str">
        <f>_xlfn.XLOOKUP(Table2[[#This Row],[kota_hotel]],'Dim Kota Hotel'!$B$2:$B$21,'Dim Kota Hotel'!$A$2:$A$21)</f>
        <v>LOK 007</v>
      </c>
      <c r="S2749" t="s">
        <v>145</v>
      </c>
    </row>
    <row r="2750" spans="1:19" x14ac:dyDescent="0.25">
      <c r="A2750" t="s">
        <v>7286</v>
      </c>
      <c r="B2750" t="str">
        <f>_xlfn.XLOOKUP(Table2[[#This Row],[tanggal_checkin]],Table6[tanggal_checkin],Table6[id_checkin])</f>
        <v>CI 0308</v>
      </c>
      <c r="C2750" t="s">
        <v>11630</v>
      </c>
      <c r="D2750" t="str">
        <f>_xlfn.XLOOKUP(Table2[[#This Row],[tanggal_checkout]],Table4[tanggal_checkout],Table4[id_checkout])</f>
        <v>CO 0307</v>
      </c>
      <c r="E2750" t="s">
        <v>11164</v>
      </c>
      <c r="F2750" s="8">
        <v>0.77547453703703706</v>
      </c>
      <c r="G2750" t="str">
        <f>_xlfn.XLOOKUP(Table2[[#This Row],[nama_tamu]],Table10[nama_tamu],Table10[id_tamu])</f>
        <v>CUS 0857</v>
      </c>
      <c r="H2750" t="s">
        <v>7287</v>
      </c>
      <c r="I2750" t="str">
        <f>_xlfn.XLOOKUP(Table2[[#This Row],[tipe_kamar]],Table12[tipe_kamar],Table12[id_kamar])</f>
        <v>KMR 002</v>
      </c>
      <c r="J2750" t="s">
        <v>82</v>
      </c>
      <c r="K2750">
        <v>1</v>
      </c>
      <c r="L2750">
        <v>379000</v>
      </c>
      <c r="M2750">
        <v>379000</v>
      </c>
      <c r="N2750" t="str">
        <f>_xlfn.XLOOKUP(Table2[[#This Row],[metode_pembayaran]],Table11[metode_pembayaran],Table11[id_pembayaran])</f>
        <v>MP 04</v>
      </c>
      <c r="O2750" t="s">
        <v>53</v>
      </c>
      <c r="P2750" t="str">
        <f>_xlfn.XLOOKUP(Table2[[#This Row],[status_reservasi]],'Dim Status Reservasi'!$B$2:$B$5,'Dim Status Reservasi'!$A$2:$A$5)</f>
        <v>ST 004</v>
      </c>
      <c r="Q2750" t="s">
        <v>48</v>
      </c>
      <c r="R2750" t="str">
        <f>_xlfn.XLOOKUP(Table2[[#This Row],[kota_hotel]],'Dim Kota Hotel'!$B$2:$B$21,'Dim Kota Hotel'!$A$2:$A$21)</f>
        <v>LOK 018</v>
      </c>
      <c r="S2750" t="s">
        <v>102</v>
      </c>
    </row>
    <row r="2751" spans="1:19" x14ac:dyDescent="0.25">
      <c r="A2751" t="s">
        <v>7288</v>
      </c>
      <c r="B2751" t="str">
        <f>_xlfn.XLOOKUP(Table2[[#This Row],[tanggal_checkin]],Table6[tanggal_checkin],Table6[id_checkin])</f>
        <v>CI 0050</v>
      </c>
      <c r="C2751" t="s">
        <v>11318</v>
      </c>
      <c r="D2751" t="str">
        <f>_xlfn.XLOOKUP(Table2[[#This Row],[tanggal_checkout]],Table4[tanggal_checkout],Table4[id_checkout])</f>
        <v>CO 0055</v>
      </c>
      <c r="E2751" t="s">
        <v>11153</v>
      </c>
      <c r="F2751" s="8">
        <v>0.18371527777777777</v>
      </c>
      <c r="G2751" t="str">
        <f>_xlfn.XLOOKUP(Table2[[#This Row],[nama_tamu]],Table10[nama_tamu],Table10[id_tamu])</f>
        <v>CUS 3895</v>
      </c>
      <c r="H2751" t="s">
        <v>7289</v>
      </c>
      <c r="I2751" t="str">
        <f>_xlfn.XLOOKUP(Table2[[#This Row],[tipe_kamar]],Table12[tipe_kamar],Table12[id_kamar])</f>
        <v>KMR 003</v>
      </c>
      <c r="J2751" t="s">
        <v>64</v>
      </c>
      <c r="K2751">
        <v>5</v>
      </c>
      <c r="L2751">
        <v>1149000</v>
      </c>
      <c r="M2751">
        <v>5745000</v>
      </c>
      <c r="N2751" t="str">
        <f>_xlfn.XLOOKUP(Table2[[#This Row],[metode_pembayaran]],Table11[metode_pembayaran],Table11[id_pembayaran])</f>
        <v>MP 06</v>
      </c>
      <c r="O2751" t="s">
        <v>17</v>
      </c>
      <c r="P2751" t="str">
        <f>_xlfn.XLOOKUP(Table2[[#This Row],[status_reservasi]],'Dim Status Reservasi'!$B$2:$B$5,'Dim Status Reservasi'!$A$2:$A$5)</f>
        <v>ST 003</v>
      </c>
      <c r="Q2751" t="s">
        <v>37</v>
      </c>
      <c r="R2751" t="str">
        <f>_xlfn.XLOOKUP(Table2[[#This Row],[kota_hotel]],'Dim Kota Hotel'!$B$2:$B$21,'Dim Kota Hotel'!$A$2:$A$21)</f>
        <v>LOK 011</v>
      </c>
      <c r="S2751" t="s">
        <v>38</v>
      </c>
    </row>
    <row r="2752" spans="1:19" x14ac:dyDescent="0.25">
      <c r="A2752" t="s">
        <v>7290</v>
      </c>
      <c r="B2752" t="str">
        <f>_xlfn.XLOOKUP(Table2[[#This Row],[tanggal_checkin]],Table6[tanggal_checkin],Table6[id_checkin])</f>
        <v>CI 0349</v>
      </c>
      <c r="C2752" t="s">
        <v>11856</v>
      </c>
      <c r="D2752" t="str">
        <f>_xlfn.XLOOKUP(Table2[[#This Row],[tanggal_checkout]],Table4[tanggal_checkout],Table4[id_checkout])</f>
        <v>CO 0350</v>
      </c>
      <c r="E2752" t="s">
        <v>11324</v>
      </c>
      <c r="F2752" s="8">
        <v>0.93901620370370376</v>
      </c>
      <c r="G2752" t="str">
        <f>_xlfn.XLOOKUP(Table2[[#This Row],[nama_tamu]],Table10[nama_tamu],Table10[id_tamu])</f>
        <v>CUS 1999</v>
      </c>
      <c r="H2752" t="s">
        <v>7291</v>
      </c>
      <c r="I2752" t="str">
        <f>_xlfn.XLOOKUP(Table2[[#This Row],[tipe_kamar]],Table12[tipe_kamar],Table12[id_kamar])</f>
        <v>KMR 002</v>
      </c>
      <c r="J2752" t="s">
        <v>82</v>
      </c>
      <c r="K2752">
        <v>2</v>
      </c>
      <c r="L2752">
        <v>329000</v>
      </c>
      <c r="M2752">
        <v>658000</v>
      </c>
      <c r="N2752" t="str">
        <f>_xlfn.XLOOKUP(Table2[[#This Row],[metode_pembayaran]],Table11[metode_pembayaran],Table11[id_pembayaran])</f>
        <v>MP 01</v>
      </c>
      <c r="O2752" t="s">
        <v>24</v>
      </c>
      <c r="P2752" t="str">
        <f>_xlfn.XLOOKUP(Table2[[#This Row],[status_reservasi]],'Dim Status Reservasi'!$B$2:$B$5,'Dim Status Reservasi'!$A$2:$A$5)</f>
        <v>ST 003</v>
      </c>
      <c r="Q2752" t="s">
        <v>37</v>
      </c>
      <c r="R2752" t="str">
        <f>_xlfn.XLOOKUP(Table2[[#This Row],[kota_hotel]],'Dim Kota Hotel'!$B$2:$B$21,'Dim Kota Hotel'!$A$2:$A$21)</f>
        <v>LOK 015</v>
      </c>
      <c r="S2752" t="s">
        <v>233</v>
      </c>
    </row>
    <row r="2753" spans="1:19" x14ac:dyDescent="0.25">
      <c r="A2753" t="s">
        <v>7292</v>
      </c>
      <c r="B2753" t="str">
        <f>_xlfn.XLOOKUP(Table2[[#This Row],[tanggal_checkin]],Table6[tanggal_checkin],Table6[id_checkin])</f>
        <v>CI 0789</v>
      </c>
      <c r="C2753" t="s">
        <v>11148</v>
      </c>
      <c r="D2753" t="str">
        <f>_xlfn.XLOOKUP(Table2[[#This Row],[tanggal_checkout]],Table4[tanggal_checkout],Table4[id_checkout])</f>
        <v>CO 0796</v>
      </c>
      <c r="E2753" t="s">
        <v>11622</v>
      </c>
      <c r="F2753" s="8">
        <v>0.71687500000000004</v>
      </c>
      <c r="G2753" t="str">
        <f>_xlfn.XLOOKUP(Table2[[#This Row],[nama_tamu]],Table10[nama_tamu],Table10[id_tamu])</f>
        <v>CUS 3105</v>
      </c>
      <c r="H2753" t="s">
        <v>7294</v>
      </c>
      <c r="I2753" t="str">
        <f>_xlfn.XLOOKUP(Table2[[#This Row],[tipe_kamar]],Table12[tipe_kamar],Table12[id_kamar])</f>
        <v>KMR 002</v>
      </c>
      <c r="J2753" t="s">
        <v>82</v>
      </c>
      <c r="K2753">
        <v>4</v>
      </c>
      <c r="L2753">
        <v>341000</v>
      </c>
      <c r="M2753">
        <v>1364000</v>
      </c>
      <c r="N2753" t="str">
        <f>_xlfn.XLOOKUP(Table2[[#This Row],[metode_pembayaran]],Table11[metode_pembayaran],Table11[id_pembayaran])</f>
        <v>MP 06</v>
      </c>
      <c r="O2753" t="s">
        <v>17</v>
      </c>
      <c r="P2753" t="str">
        <f>_xlfn.XLOOKUP(Table2[[#This Row],[status_reservasi]],'Dim Status Reservasi'!$B$2:$B$5,'Dim Status Reservasi'!$A$2:$A$5)</f>
        <v>ST 003</v>
      </c>
      <c r="Q2753" t="s">
        <v>37</v>
      </c>
      <c r="R2753" t="str">
        <f>_xlfn.XLOOKUP(Table2[[#This Row],[kota_hotel]],'Dim Kota Hotel'!$B$2:$B$21,'Dim Kota Hotel'!$A$2:$A$21)</f>
        <v>LOK 003</v>
      </c>
      <c r="S2753" t="s">
        <v>106</v>
      </c>
    </row>
    <row r="2754" spans="1:19" x14ac:dyDescent="0.25">
      <c r="A2754" t="s">
        <v>7295</v>
      </c>
      <c r="B2754" t="str">
        <f>_xlfn.XLOOKUP(Table2[[#This Row],[tanggal_checkin]],Table6[tanggal_checkin],Table6[id_checkin])</f>
        <v>CI 0405</v>
      </c>
      <c r="C2754" t="s">
        <v>11852</v>
      </c>
      <c r="D2754" t="str">
        <f>_xlfn.XLOOKUP(Table2[[#This Row],[tanggal_checkout]],Table4[tanggal_checkout],Table4[id_checkout])</f>
        <v>CO 0413</v>
      </c>
      <c r="E2754" t="s">
        <v>11929</v>
      </c>
      <c r="F2754" s="8">
        <v>8.7881944444444443E-2</v>
      </c>
      <c r="G2754" t="str">
        <f>_xlfn.XLOOKUP(Table2[[#This Row],[nama_tamu]],Table10[nama_tamu],Table10[id_tamu])</f>
        <v>CUS 1826</v>
      </c>
      <c r="H2754" t="s">
        <v>7296</v>
      </c>
      <c r="I2754" t="str">
        <f>_xlfn.XLOOKUP(Table2[[#This Row],[tipe_kamar]],Table12[tipe_kamar],Table12[id_kamar])</f>
        <v>KMR 004</v>
      </c>
      <c r="J2754" t="s">
        <v>47</v>
      </c>
      <c r="K2754">
        <v>7</v>
      </c>
      <c r="L2754">
        <v>488000</v>
      </c>
      <c r="M2754">
        <v>3416000</v>
      </c>
      <c r="N2754" t="str">
        <f>_xlfn.XLOOKUP(Table2[[#This Row],[metode_pembayaran]],Table11[metode_pembayaran],Table11[id_pembayaran])</f>
        <v>MP 04</v>
      </c>
      <c r="O2754" t="s">
        <v>53</v>
      </c>
      <c r="P2754" t="str">
        <f>_xlfn.XLOOKUP(Table2[[#This Row],[status_reservasi]],'Dim Status Reservasi'!$B$2:$B$5,'Dim Status Reservasi'!$A$2:$A$5)</f>
        <v>ST 003</v>
      </c>
      <c r="Q2754" t="s">
        <v>37</v>
      </c>
      <c r="R2754" t="str">
        <f>_xlfn.XLOOKUP(Table2[[#This Row],[kota_hotel]],'Dim Kota Hotel'!$B$2:$B$21,'Dim Kota Hotel'!$A$2:$A$21)</f>
        <v>LOK 016</v>
      </c>
      <c r="S2754" t="s">
        <v>117</v>
      </c>
    </row>
    <row r="2755" spans="1:19" x14ac:dyDescent="0.25">
      <c r="A2755" t="s">
        <v>7297</v>
      </c>
      <c r="B2755" t="str">
        <f>_xlfn.XLOOKUP(Table2[[#This Row],[tanggal_checkin]],Table6[tanggal_checkin],Table6[id_checkin])</f>
        <v>CI 0676</v>
      </c>
      <c r="C2755" t="s">
        <v>11424</v>
      </c>
      <c r="D2755" t="str">
        <f>_xlfn.XLOOKUP(Table2[[#This Row],[tanggal_checkout]],Table4[tanggal_checkout],Table4[id_checkout])</f>
        <v>CO 0683</v>
      </c>
      <c r="E2755" t="s">
        <v>12050</v>
      </c>
      <c r="F2755" s="8">
        <v>0.88291666666666668</v>
      </c>
      <c r="G2755" t="str">
        <f>_xlfn.XLOOKUP(Table2[[#This Row],[nama_tamu]],Table10[nama_tamu],Table10[id_tamu])</f>
        <v>CUS 3839</v>
      </c>
      <c r="H2755" t="s">
        <v>7299</v>
      </c>
      <c r="I2755" t="str">
        <f>_xlfn.XLOOKUP(Table2[[#This Row],[tipe_kamar]],Table12[tipe_kamar],Table12[id_kamar])</f>
        <v>KMR 004</v>
      </c>
      <c r="J2755" t="s">
        <v>47</v>
      </c>
      <c r="K2755">
        <v>6</v>
      </c>
      <c r="L2755">
        <v>484000</v>
      </c>
      <c r="M2755">
        <v>2904000</v>
      </c>
      <c r="N2755" t="str">
        <f>_xlfn.XLOOKUP(Table2[[#This Row],[metode_pembayaran]],Table11[metode_pembayaran],Table11[id_pembayaran])</f>
        <v>MP 01</v>
      </c>
      <c r="O2755" t="s">
        <v>24</v>
      </c>
      <c r="P2755" t="str">
        <f>_xlfn.XLOOKUP(Table2[[#This Row],[status_reservasi]],'Dim Status Reservasi'!$B$2:$B$5,'Dim Status Reservasi'!$A$2:$A$5)</f>
        <v>ST 004</v>
      </c>
      <c r="Q2755" t="s">
        <v>48</v>
      </c>
      <c r="R2755" t="str">
        <f>_xlfn.XLOOKUP(Table2[[#This Row],[kota_hotel]],'Dim Kota Hotel'!$B$2:$B$21,'Dim Kota Hotel'!$A$2:$A$21)</f>
        <v>LOK 003</v>
      </c>
      <c r="S2755" t="s">
        <v>106</v>
      </c>
    </row>
    <row r="2756" spans="1:19" x14ac:dyDescent="0.25">
      <c r="A2756" t="s">
        <v>7300</v>
      </c>
      <c r="B2756" t="str">
        <f>_xlfn.XLOOKUP(Table2[[#This Row],[tanggal_checkin]],Table6[tanggal_checkin],Table6[id_checkin])</f>
        <v>CI 0220</v>
      </c>
      <c r="C2756" t="s">
        <v>11593</v>
      </c>
      <c r="D2756" t="str">
        <f>_xlfn.XLOOKUP(Table2[[#This Row],[tanggal_checkout]],Table4[tanggal_checkout],Table4[id_checkout])</f>
        <v>CO 0228</v>
      </c>
      <c r="E2756" t="s">
        <v>11854</v>
      </c>
      <c r="F2756" s="8">
        <v>0.4969675925925926</v>
      </c>
      <c r="G2756" t="str">
        <f>_xlfn.XLOOKUP(Table2[[#This Row],[nama_tamu]],Table10[nama_tamu],Table10[id_tamu])</f>
        <v>CUS 1772</v>
      </c>
      <c r="H2756" t="s">
        <v>7302</v>
      </c>
      <c r="I2756" t="str">
        <f>_xlfn.XLOOKUP(Table2[[#This Row],[tipe_kamar]],Table12[tipe_kamar],Table12[id_kamar])</f>
        <v>KMR 002</v>
      </c>
      <c r="J2756" t="s">
        <v>82</v>
      </c>
      <c r="K2756">
        <v>9</v>
      </c>
      <c r="L2756">
        <v>383000</v>
      </c>
      <c r="M2756">
        <v>3447000</v>
      </c>
      <c r="N2756" t="str">
        <f>_xlfn.XLOOKUP(Table2[[#This Row],[metode_pembayaran]],Table11[metode_pembayaran],Table11[id_pembayaran])</f>
        <v>MP 01</v>
      </c>
      <c r="O2756" t="s">
        <v>24</v>
      </c>
      <c r="P2756" t="str">
        <f>_xlfn.XLOOKUP(Table2[[#This Row],[status_reservasi]],'Dim Status Reservasi'!$B$2:$B$5,'Dim Status Reservasi'!$A$2:$A$5)</f>
        <v>ST 001</v>
      </c>
      <c r="Q2756" t="s">
        <v>214</v>
      </c>
      <c r="R2756" t="str">
        <f>_xlfn.XLOOKUP(Table2[[#This Row],[kota_hotel]],'Dim Kota Hotel'!$B$2:$B$21,'Dim Kota Hotel'!$A$2:$A$21)</f>
        <v>LOK 020</v>
      </c>
      <c r="S2756" t="s">
        <v>94</v>
      </c>
    </row>
    <row r="2757" spans="1:19" x14ac:dyDescent="0.25">
      <c r="A2757" t="s">
        <v>7303</v>
      </c>
      <c r="B2757" t="str">
        <f>_xlfn.XLOOKUP(Table2[[#This Row],[tanggal_checkin]],Table6[tanggal_checkin],Table6[id_checkin])</f>
        <v>CI 0905</v>
      </c>
      <c r="C2757" t="s">
        <v>10976</v>
      </c>
      <c r="D2757" t="str">
        <f>_xlfn.XLOOKUP(Table2[[#This Row],[tanggal_checkout]],Table4[tanggal_checkout],Table4[id_checkout])</f>
        <v>CO 0908</v>
      </c>
      <c r="E2757" t="s">
        <v>11734</v>
      </c>
      <c r="F2757" s="8">
        <v>0.95192129629629629</v>
      </c>
      <c r="G2757" t="str">
        <f>_xlfn.XLOOKUP(Table2[[#This Row],[nama_tamu]],Table10[nama_tamu],Table10[id_tamu])</f>
        <v>CUS 3760</v>
      </c>
      <c r="H2757" t="s">
        <v>7304</v>
      </c>
      <c r="I2757" t="str">
        <f>_xlfn.XLOOKUP(Table2[[#This Row],[tipe_kamar]],Table12[tipe_kamar],Table12[id_kamar])</f>
        <v>KMR 003</v>
      </c>
      <c r="J2757" t="s">
        <v>64</v>
      </c>
      <c r="K2757">
        <v>2</v>
      </c>
      <c r="L2757">
        <v>1269000</v>
      </c>
      <c r="M2757">
        <v>2538000</v>
      </c>
      <c r="N2757" t="str">
        <f>_xlfn.XLOOKUP(Table2[[#This Row],[metode_pembayaran]],Table11[metode_pembayaran],Table11[id_pembayaran])</f>
        <v>MP 05</v>
      </c>
      <c r="O2757" t="s">
        <v>72</v>
      </c>
      <c r="P2757" t="str">
        <f>_xlfn.XLOOKUP(Table2[[#This Row],[status_reservasi]],'Dim Status Reservasi'!$B$2:$B$5,'Dim Status Reservasi'!$A$2:$A$5)</f>
        <v>ST 002</v>
      </c>
      <c r="Q2757" t="s">
        <v>124</v>
      </c>
      <c r="R2757" t="str">
        <f>_xlfn.XLOOKUP(Table2[[#This Row],[kota_hotel]],'Dim Kota Hotel'!$B$2:$B$21,'Dim Kota Hotel'!$A$2:$A$21)</f>
        <v>LOK 016</v>
      </c>
      <c r="S2757" t="s">
        <v>117</v>
      </c>
    </row>
    <row r="2758" spans="1:19" x14ac:dyDescent="0.25">
      <c r="A2758" t="s">
        <v>7305</v>
      </c>
      <c r="B2758" t="str">
        <f>_xlfn.XLOOKUP(Table2[[#This Row],[tanggal_checkin]],Table6[tanggal_checkin],Table6[id_checkin])</f>
        <v>CI 0128</v>
      </c>
      <c r="C2758" t="s">
        <v>11099</v>
      </c>
      <c r="D2758" t="str">
        <f>_xlfn.XLOOKUP(Table2[[#This Row],[tanggal_checkout]],Table4[tanggal_checkout],Table4[id_checkout])</f>
        <v>CO 0132</v>
      </c>
      <c r="E2758" t="s">
        <v>11842</v>
      </c>
      <c r="F2758" s="8">
        <v>0.86487268518518523</v>
      </c>
      <c r="G2758" t="str">
        <f>_xlfn.XLOOKUP(Table2[[#This Row],[nama_tamu]],Table10[nama_tamu],Table10[id_tamu])</f>
        <v>CUS 2926</v>
      </c>
      <c r="H2758" t="s">
        <v>7306</v>
      </c>
      <c r="I2758" t="str">
        <f>_xlfn.XLOOKUP(Table2[[#This Row],[tipe_kamar]],Table12[tipe_kamar],Table12[id_kamar])</f>
        <v>KMR 002</v>
      </c>
      <c r="J2758" t="s">
        <v>82</v>
      </c>
      <c r="K2758">
        <v>4</v>
      </c>
      <c r="L2758">
        <v>368000</v>
      </c>
      <c r="M2758">
        <v>1472000</v>
      </c>
      <c r="N2758" t="str">
        <f>_xlfn.XLOOKUP(Table2[[#This Row],[metode_pembayaran]],Table11[metode_pembayaran],Table11[id_pembayaran])</f>
        <v>MP 05</v>
      </c>
      <c r="O2758" t="s">
        <v>72</v>
      </c>
      <c r="P2758" t="str">
        <f>_xlfn.XLOOKUP(Table2[[#This Row],[status_reservasi]],'Dim Status Reservasi'!$B$2:$B$5,'Dim Status Reservasi'!$A$2:$A$5)</f>
        <v>ST 004</v>
      </c>
      <c r="Q2758" t="s">
        <v>48</v>
      </c>
      <c r="R2758" t="str">
        <f>_xlfn.XLOOKUP(Table2[[#This Row],[kota_hotel]],'Dim Kota Hotel'!$B$2:$B$21,'Dim Kota Hotel'!$A$2:$A$21)</f>
        <v>LOK 007</v>
      </c>
      <c r="S2758" t="s">
        <v>145</v>
      </c>
    </row>
    <row r="2759" spans="1:19" x14ac:dyDescent="0.25">
      <c r="A2759" t="s">
        <v>7307</v>
      </c>
      <c r="B2759" t="str">
        <f>_xlfn.XLOOKUP(Table2[[#This Row],[tanggal_checkin]],Table6[tanggal_checkin],Table6[id_checkin])</f>
        <v>CI 0987</v>
      </c>
      <c r="C2759" t="s">
        <v>11197</v>
      </c>
      <c r="D2759" t="str">
        <f>_xlfn.XLOOKUP(Table2[[#This Row],[tanggal_checkout]],Table4[tanggal_checkout],Table4[id_checkout])</f>
        <v>CO 0994</v>
      </c>
      <c r="E2759" t="s">
        <v>11024</v>
      </c>
      <c r="F2759" s="8">
        <v>0.12303240740740741</v>
      </c>
      <c r="G2759" t="str">
        <f>_xlfn.XLOOKUP(Table2[[#This Row],[nama_tamu]],Table10[nama_tamu],Table10[id_tamu])</f>
        <v>CUS 0944</v>
      </c>
      <c r="H2759" t="s">
        <v>7308</v>
      </c>
      <c r="I2759" t="str">
        <f>_xlfn.XLOOKUP(Table2[[#This Row],[tipe_kamar]],Table12[tipe_kamar],Table12[id_kamar])</f>
        <v>KMR 003</v>
      </c>
      <c r="J2759" t="s">
        <v>64</v>
      </c>
      <c r="K2759">
        <v>4</v>
      </c>
      <c r="L2759">
        <v>1149000</v>
      </c>
      <c r="M2759">
        <v>4596000</v>
      </c>
      <c r="N2759" t="str">
        <f>_xlfn.XLOOKUP(Table2[[#This Row],[metode_pembayaran]],Table11[metode_pembayaran],Table11[id_pembayaran])</f>
        <v>MP 01</v>
      </c>
      <c r="O2759" t="s">
        <v>24</v>
      </c>
      <c r="P2759" t="str">
        <f>_xlfn.XLOOKUP(Table2[[#This Row],[status_reservasi]],'Dim Status Reservasi'!$B$2:$B$5,'Dim Status Reservasi'!$A$2:$A$5)</f>
        <v>ST 004</v>
      </c>
      <c r="Q2759" t="s">
        <v>48</v>
      </c>
      <c r="R2759" t="str">
        <f>_xlfn.XLOOKUP(Table2[[#This Row],[kota_hotel]],'Dim Kota Hotel'!$B$2:$B$21,'Dim Kota Hotel'!$A$2:$A$21)</f>
        <v>LOK 003</v>
      </c>
      <c r="S2759" t="s">
        <v>106</v>
      </c>
    </row>
    <row r="2760" spans="1:19" x14ac:dyDescent="0.25">
      <c r="A2760" t="s">
        <v>7309</v>
      </c>
      <c r="B2760" t="str">
        <f>_xlfn.XLOOKUP(Table2[[#This Row],[tanggal_checkin]],Table6[tanggal_checkin],Table6[id_checkin])</f>
        <v>CI 0190</v>
      </c>
      <c r="C2760" t="s">
        <v>11894</v>
      </c>
      <c r="D2760" t="str">
        <f>_xlfn.XLOOKUP(Table2[[#This Row],[tanggal_checkout]],Table4[tanggal_checkout],Table4[id_checkout])</f>
        <v>CO 0192</v>
      </c>
      <c r="E2760" t="s">
        <v>11012</v>
      </c>
      <c r="F2760" s="8">
        <v>1.9085648148148147E-2</v>
      </c>
      <c r="G2760" t="str">
        <f>_xlfn.XLOOKUP(Table2[[#This Row],[nama_tamu]],Table10[nama_tamu],Table10[id_tamu])</f>
        <v>CUS 1417</v>
      </c>
      <c r="H2760" t="s">
        <v>7310</v>
      </c>
      <c r="I2760" t="str">
        <f>_xlfn.XLOOKUP(Table2[[#This Row],[tipe_kamar]],Table12[tipe_kamar],Table12[id_kamar])</f>
        <v>KMR 002</v>
      </c>
      <c r="J2760" t="s">
        <v>82</v>
      </c>
      <c r="K2760">
        <v>1</v>
      </c>
      <c r="L2760">
        <v>361000</v>
      </c>
      <c r="M2760">
        <v>361000</v>
      </c>
      <c r="N2760" t="str">
        <f>_xlfn.XLOOKUP(Table2[[#This Row],[metode_pembayaran]],Table11[metode_pembayaran],Table11[id_pembayaran])</f>
        <v>MP 04</v>
      </c>
      <c r="O2760" t="s">
        <v>53</v>
      </c>
      <c r="P2760" t="str">
        <f>_xlfn.XLOOKUP(Table2[[#This Row],[status_reservasi]],'Dim Status Reservasi'!$B$2:$B$5,'Dim Status Reservasi'!$A$2:$A$5)</f>
        <v>ST 003</v>
      </c>
      <c r="Q2760" t="s">
        <v>37</v>
      </c>
      <c r="R2760" t="str">
        <f>_xlfn.XLOOKUP(Table2[[#This Row],[kota_hotel]],'Dim Kota Hotel'!$B$2:$B$21,'Dim Kota Hotel'!$A$2:$A$21)</f>
        <v>LOK 020</v>
      </c>
      <c r="S2760" t="s">
        <v>94</v>
      </c>
    </row>
    <row r="2761" spans="1:19" x14ac:dyDescent="0.25">
      <c r="A2761" t="s">
        <v>7311</v>
      </c>
      <c r="B2761" t="str">
        <f>_xlfn.XLOOKUP(Table2[[#This Row],[tanggal_checkin]],Table6[tanggal_checkin],Table6[id_checkin])</f>
        <v>CI 0742</v>
      </c>
      <c r="C2761" t="s">
        <v>10979</v>
      </c>
      <c r="D2761" t="str">
        <f>_xlfn.XLOOKUP(Table2[[#This Row],[tanggal_checkout]],Table4[tanggal_checkout],Table4[id_checkout])</f>
        <v>CO 0748</v>
      </c>
      <c r="E2761" t="s">
        <v>11411</v>
      </c>
      <c r="F2761" s="8">
        <v>0.62793981481481487</v>
      </c>
      <c r="G2761" t="str">
        <f>_xlfn.XLOOKUP(Table2[[#This Row],[nama_tamu]],Table10[nama_tamu],Table10[id_tamu])</f>
        <v>CUS 2933</v>
      </c>
      <c r="H2761" t="s">
        <v>7312</v>
      </c>
      <c r="I2761" t="str">
        <f>_xlfn.XLOOKUP(Table2[[#This Row],[tipe_kamar]],Table12[tipe_kamar],Table12[id_kamar])</f>
        <v>KMR 003</v>
      </c>
      <c r="J2761" t="s">
        <v>64</v>
      </c>
      <c r="K2761">
        <v>3</v>
      </c>
      <c r="L2761">
        <v>1171000</v>
      </c>
      <c r="M2761">
        <v>3513000</v>
      </c>
      <c r="N2761" t="str">
        <f>_xlfn.XLOOKUP(Table2[[#This Row],[metode_pembayaran]],Table11[metode_pembayaran],Table11[id_pembayaran])</f>
        <v>MP 04</v>
      </c>
      <c r="O2761" t="s">
        <v>53</v>
      </c>
      <c r="P2761" t="str">
        <f>_xlfn.XLOOKUP(Table2[[#This Row],[status_reservasi]],'Dim Status Reservasi'!$B$2:$B$5,'Dim Status Reservasi'!$A$2:$A$5)</f>
        <v>ST 003</v>
      </c>
      <c r="Q2761" t="s">
        <v>37</v>
      </c>
      <c r="R2761" t="str">
        <f>_xlfn.XLOOKUP(Table2[[#This Row],[kota_hotel]],'Dim Kota Hotel'!$B$2:$B$21,'Dim Kota Hotel'!$A$2:$A$21)</f>
        <v>LOK 011</v>
      </c>
      <c r="S2761" t="s">
        <v>38</v>
      </c>
    </row>
    <row r="2762" spans="1:19" x14ac:dyDescent="0.25">
      <c r="A2762" t="s">
        <v>7313</v>
      </c>
      <c r="B2762" t="str">
        <f>_xlfn.XLOOKUP(Table2[[#This Row],[tanggal_checkin]],Table6[tanggal_checkin],Table6[id_checkin])</f>
        <v>CI 0075</v>
      </c>
      <c r="C2762" t="s">
        <v>11040</v>
      </c>
      <c r="D2762" t="str">
        <f>_xlfn.XLOOKUP(Table2[[#This Row],[tanggal_checkout]],Table4[tanggal_checkout],Table4[id_checkout])</f>
        <v>CO 0079</v>
      </c>
      <c r="E2762" t="s">
        <v>11399</v>
      </c>
      <c r="F2762" s="8">
        <v>0.42446759259259259</v>
      </c>
      <c r="G2762" t="str">
        <f>_xlfn.XLOOKUP(Table2[[#This Row],[nama_tamu]],Table10[nama_tamu],Table10[id_tamu])</f>
        <v>CUS 1470</v>
      </c>
      <c r="H2762" t="s">
        <v>7314</v>
      </c>
      <c r="I2762" t="str">
        <f>_xlfn.XLOOKUP(Table2[[#This Row],[tipe_kamar]],Table12[tipe_kamar],Table12[id_kamar])</f>
        <v>KMR 002</v>
      </c>
      <c r="J2762" t="s">
        <v>82</v>
      </c>
      <c r="K2762">
        <v>4</v>
      </c>
      <c r="L2762">
        <v>391000</v>
      </c>
      <c r="M2762">
        <v>1564000</v>
      </c>
      <c r="N2762" t="str">
        <f>_xlfn.XLOOKUP(Table2[[#This Row],[metode_pembayaran]],Table11[metode_pembayaran],Table11[id_pembayaran])</f>
        <v>MP 06</v>
      </c>
      <c r="O2762" t="s">
        <v>17</v>
      </c>
      <c r="P2762" t="str">
        <f>_xlfn.XLOOKUP(Table2[[#This Row],[status_reservasi]],'Dim Status Reservasi'!$B$2:$B$5,'Dim Status Reservasi'!$A$2:$A$5)</f>
        <v>ST 003</v>
      </c>
      <c r="Q2762" t="s">
        <v>37</v>
      </c>
      <c r="R2762" t="str">
        <f>_xlfn.XLOOKUP(Table2[[#This Row],[kota_hotel]],'Dim Kota Hotel'!$B$2:$B$21,'Dim Kota Hotel'!$A$2:$A$21)</f>
        <v>LOK 020</v>
      </c>
      <c r="S2762" t="s">
        <v>94</v>
      </c>
    </row>
    <row r="2763" spans="1:19" x14ac:dyDescent="0.25">
      <c r="A2763" t="s">
        <v>7315</v>
      </c>
      <c r="B2763" t="str">
        <f>_xlfn.XLOOKUP(Table2[[#This Row],[tanggal_checkin]],Table6[tanggal_checkin],Table6[id_checkin])</f>
        <v>CI 0629</v>
      </c>
      <c r="C2763" t="s">
        <v>11799</v>
      </c>
      <c r="D2763" t="str">
        <f>_xlfn.XLOOKUP(Table2[[#This Row],[tanggal_checkout]],Table4[tanggal_checkout],Table4[id_checkout])</f>
        <v>CO 0633</v>
      </c>
      <c r="E2763" t="s">
        <v>11223</v>
      </c>
      <c r="F2763" s="8">
        <v>0.5141782407407407</v>
      </c>
      <c r="G2763" t="str">
        <f>_xlfn.XLOOKUP(Table2[[#This Row],[nama_tamu]],Table10[nama_tamu],Table10[id_tamu])</f>
        <v>CUS 1605</v>
      </c>
      <c r="H2763" t="s">
        <v>7316</v>
      </c>
      <c r="I2763" t="str">
        <f>_xlfn.XLOOKUP(Table2[[#This Row],[tipe_kamar]],Table12[tipe_kamar],Table12[id_kamar])</f>
        <v>KMR 004</v>
      </c>
      <c r="J2763" t="s">
        <v>47</v>
      </c>
      <c r="K2763">
        <v>4</v>
      </c>
      <c r="L2763">
        <v>492000</v>
      </c>
      <c r="M2763">
        <v>1968000</v>
      </c>
      <c r="N2763" t="str">
        <f>_xlfn.XLOOKUP(Table2[[#This Row],[metode_pembayaran]],Table11[metode_pembayaran],Table11[id_pembayaran])</f>
        <v>MP 05</v>
      </c>
      <c r="O2763" t="s">
        <v>72</v>
      </c>
      <c r="P2763" t="str">
        <f>_xlfn.XLOOKUP(Table2[[#This Row],[status_reservasi]],'Dim Status Reservasi'!$B$2:$B$5,'Dim Status Reservasi'!$A$2:$A$5)</f>
        <v>ST 003</v>
      </c>
      <c r="Q2763" t="s">
        <v>37</v>
      </c>
      <c r="R2763" t="str">
        <f>_xlfn.XLOOKUP(Table2[[#This Row],[kota_hotel]],'Dim Kota Hotel'!$B$2:$B$21,'Dim Kota Hotel'!$A$2:$A$21)</f>
        <v>LOK 004</v>
      </c>
      <c r="S2763" t="s">
        <v>49</v>
      </c>
    </row>
    <row r="2764" spans="1:19" x14ac:dyDescent="0.25">
      <c r="A2764" t="s">
        <v>7317</v>
      </c>
      <c r="B2764" t="str">
        <f>_xlfn.XLOOKUP(Table2[[#This Row],[tanggal_checkin]],Table6[tanggal_checkin],Table6[id_checkin])</f>
        <v>CI 0404</v>
      </c>
      <c r="C2764" t="s">
        <v>11119</v>
      </c>
      <c r="D2764" t="str">
        <f>_xlfn.XLOOKUP(Table2[[#This Row],[tanggal_checkout]],Table4[tanggal_checkout],Table4[id_checkout])</f>
        <v>CO 0412</v>
      </c>
      <c r="E2764" t="s">
        <v>11478</v>
      </c>
      <c r="F2764" s="8">
        <v>0.14434027777777778</v>
      </c>
      <c r="G2764" t="str">
        <f>_xlfn.XLOOKUP(Table2[[#This Row],[nama_tamu]],Table10[nama_tamu],Table10[id_tamu])</f>
        <v>CUS 3315</v>
      </c>
      <c r="H2764" t="s">
        <v>7319</v>
      </c>
      <c r="I2764" t="str">
        <f>_xlfn.XLOOKUP(Table2[[#This Row],[tipe_kamar]],Table12[tipe_kamar],Table12[id_kamar])</f>
        <v>KMR 004</v>
      </c>
      <c r="J2764" t="s">
        <v>47</v>
      </c>
      <c r="K2764">
        <v>7</v>
      </c>
      <c r="L2764">
        <v>462000</v>
      </c>
      <c r="M2764">
        <v>3234000</v>
      </c>
      <c r="N2764" t="str">
        <f>_xlfn.XLOOKUP(Table2[[#This Row],[metode_pembayaran]],Table11[metode_pembayaran],Table11[id_pembayaran])</f>
        <v>MP 06</v>
      </c>
      <c r="O2764" t="s">
        <v>17</v>
      </c>
      <c r="P2764" t="str">
        <f>_xlfn.XLOOKUP(Table2[[#This Row],[status_reservasi]],'Dim Status Reservasi'!$B$2:$B$5,'Dim Status Reservasi'!$A$2:$A$5)</f>
        <v>ST 004</v>
      </c>
      <c r="Q2764" t="s">
        <v>48</v>
      </c>
      <c r="R2764" t="str">
        <f>_xlfn.XLOOKUP(Table2[[#This Row],[kota_hotel]],'Dim Kota Hotel'!$B$2:$B$21,'Dim Kota Hotel'!$A$2:$A$21)</f>
        <v>LOK 004</v>
      </c>
      <c r="S2764" t="s">
        <v>49</v>
      </c>
    </row>
    <row r="2765" spans="1:19" x14ac:dyDescent="0.25">
      <c r="A2765" t="s">
        <v>7320</v>
      </c>
      <c r="B2765" t="str">
        <f>_xlfn.XLOOKUP(Table2[[#This Row],[tanggal_checkin]],Table6[tanggal_checkin],Table6[id_checkin])</f>
        <v>CI 0734</v>
      </c>
      <c r="C2765" t="s">
        <v>11328</v>
      </c>
      <c r="D2765" t="str">
        <f>_xlfn.XLOOKUP(Table2[[#This Row],[tanggal_checkout]],Table4[tanggal_checkout],Table4[id_checkout])</f>
        <v>CO 0745</v>
      </c>
      <c r="E2765" t="s">
        <v>10979</v>
      </c>
      <c r="F2765" s="8">
        <v>0.50465277777777773</v>
      </c>
      <c r="G2765" t="str">
        <f>_xlfn.XLOOKUP(Table2[[#This Row],[nama_tamu]],Table10[nama_tamu],Table10[id_tamu])</f>
        <v>CUS 1701</v>
      </c>
      <c r="H2765" t="s">
        <v>7321</v>
      </c>
      <c r="I2765" t="str">
        <f>_xlfn.XLOOKUP(Table2[[#This Row],[tipe_kamar]],Table12[tipe_kamar],Table12[id_kamar])</f>
        <v>KMR 004</v>
      </c>
      <c r="J2765" t="s">
        <v>47</v>
      </c>
      <c r="K2765">
        <v>8</v>
      </c>
      <c r="L2765">
        <v>453000</v>
      </c>
      <c r="M2765">
        <v>3624000</v>
      </c>
      <c r="N2765" t="str">
        <f>_xlfn.XLOOKUP(Table2[[#This Row],[metode_pembayaran]],Table11[metode_pembayaran],Table11[id_pembayaran])</f>
        <v>MP 06</v>
      </c>
      <c r="O2765" t="s">
        <v>17</v>
      </c>
      <c r="P2765" t="str">
        <f>_xlfn.XLOOKUP(Table2[[#This Row],[status_reservasi]],'Dim Status Reservasi'!$B$2:$B$5,'Dim Status Reservasi'!$A$2:$A$5)</f>
        <v>ST 004</v>
      </c>
      <c r="Q2765" t="s">
        <v>48</v>
      </c>
      <c r="R2765" t="str">
        <f>_xlfn.XLOOKUP(Table2[[#This Row],[kota_hotel]],'Dim Kota Hotel'!$B$2:$B$21,'Dim Kota Hotel'!$A$2:$A$21)</f>
        <v>LOK 009</v>
      </c>
      <c r="S2765" t="s">
        <v>19</v>
      </c>
    </row>
    <row r="2766" spans="1:19" x14ac:dyDescent="0.25">
      <c r="A2766" t="s">
        <v>7322</v>
      </c>
      <c r="B2766" t="str">
        <f>_xlfn.XLOOKUP(Table2[[#This Row],[tanggal_checkin]],Table6[tanggal_checkin],Table6[id_checkin])</f>
        <v>CI 0243</v>
      </c>
      <c r="C2766" t="s">
        <v>12012</v>
      </c>
      <c r="D2766" t="str">
        <f>_xlfn.XLOOKUP(Table2[[#This Row],[tanggal_checkout]],Table4[tanggal_checkout],Table4[id_checkout])</f>
        <v>CO 0245</v>
      </c>
      <c r="E2766" t="s">
        <v>11668</v>
      </c>
      <c r="F2766" s="8">
        <v>0.93380787037037039</v>
      </c>
      <c r="G2766" t="str">
        <f>_xlfn.XLOOKUP(Table2[[#This Row],[nama_tamu]],Table10[nama_tamu],Table10[id_tamu])</f>
        <v>CUS 2591</v>
      </c>
      <c r="H2766" t="s">
        <v>7324</v>
      </c>
      <c r="I2766" t="str">
        <f>_xlfn.XLOOKUP(Table2[[#This Row],[tipe_kamar]],Table12[tipe_kamar],Table12[id_kamar])</f>
        <v>KMR 003</v>
      </c>
      <c r="J2766" t="s">
        <v>64</v>
      </c>
      <c r="K2766">
        <v>4</v>
      </c>
      <c r="L2766">
        <v>1132000</v>
      </c>
      <c r="M2766">
        <v>4528000</v>
      </c>
      <c r="N2766" t="str">
        <f>_xlfn.XLOOKUP(Table2[[#This Row],[metode_pembayaran]],Table11[metode_pembayaran],Table11[id_pembayaran])</f>
        <v>MP 04</v>
      </c>
      <c r="O2766" t="s">
        <v>53</v>
      </c>
      <c r="P2766" t="str">
        <f>_xlfn.XLOOKUP(Table2[[#This Row],[status_reservasi]],'Dim Status Reservasi'!$B$2:$B$5,'Dim Status Reservasi'!$A$2:$A$5)</f>
        <v>ST 003</v>
      </c>
      <c r="Q2766" t="s">
        <v>37</v>
      </c>
      <c r="R2766" t="str">
        <f>_xlfn.XLOOKUP(Table2[[#This Row],[kota_hotel]],'Dim Kota Hotel'!$B$2:$B$21,'Dim Kota Hotel'!$A$2:$A$21)</f>
        <v>LOK 018</v>
      </c>
      <c r="S2766" t="s">
        <v>102</v>
      </c>
    </row>
    <row r="2767" spans="1:19" x14ac:dyDescent="0.25">
      <c r="A2767" t="s">
        <v>7325</v>
      </c>
      <c r="B2767" t="str">
        <f>_xlfn.XLOOKUP(Table2[[#This Row],[tanggal_checkin]],Table6[tanggal_checkin],Table6[id_checkin])</f>
        <v>CI 1042</v>
      </c>
      <c r="C2767" t="s">
        <v>11598</v>
      </c>
      <c r="D2767" t="str">
        <f>_xlfn.XLOOKUP(Table2[[#This Row],[tanggal_checkout]],Table4[tanggal_checkout],Table4[id_checkout])</f>
        <v>CO 1048</v>
      </c>
      <c r="E2767" t="s">
        <v>11363</v>
      </c>
      <c r="F2767" s="8">
        <v>0.73755787037037035</v>
      </c>
      <c r="G2767" t="str">
        <f>_xlfn.XLOOKUP(Table2[[#This Row],[nama_tamu]],Table10[nama_tamu],Table10[id_tamu])</f>
        <v>CUS 1621</v>
      </c>
      <c r="H2767" t="s">
        <v>7327</v>
      </c>
      <c r="I2767" t="str">
        <f>_xlfn.XLOOKUP(Table2[[#This Row],[tipe_kamar]],Table12[tipe_kamar],Table12[id_kamar])</f>
        <v>KMR 003</v>
      </c>
      <c r="J2767" t="s">
        <v>64</v>
      </c>
      <c r="K2767">
        <v>3</v>
      </c>
      <c r="L2767">
        <v>1246000</v>
      </c>
      <c r="M2767">
        <v>3738000</v>
      </c>
      <c r="N2767" t="str">
        <f>_xlfn.XLOOKUP(Table2[[#This Row],[metode_pembayaran]],Table11[metode_pembayaran],Table11[id_pembayaran])</f>
        <v>MP 03</v>
      </c>
      <c r="O2767" t="s">
        <v>36</v>
      </c>
      <c r="P2767" t="str">
        <f>_xlfn.XLOOKUP(Table2[[#This Row],[status_reservasi]],'Dim Status Reservasi'!$B$2:$B$5,'Dim Status Reservasi'!$A$2:$A$5)</f>
        <v>ST 002</v>
      </c>
      <c r="Q2767" t="s">
        <v>124</v>
      </c>
      <c r="R2767" t="str">
        <f>_xlfn.XLOOKUP(Table2[[#This Row],[kota_hotel]],'Dim Kota Hotel'!$B$2:$B$21,'Dim Kota Hotel'!$A$2:$A$21)</f>
        <v>LOK 005</v>
      </c>
      <c r="S2767" t="s">
        <v>43</v>
      </c>
    </row>
    <row r="2768" spans="1:19" x14ac:dyDescent="0.25">
      <c r="A2768" t="s">
        <v>7328</v>
      </c>
      <c r="B2768" t="str">
        <f>_xlfn.XLOOKUP(Table2[[#This Row],[tanggal_checkin]],Table6[tanggal_checkin],Table6[id_checkin])</f>
        <v>CI 0335</v>
      </c>
      <c r="C2768" t="s">
        <v>10967</v>
      </c>
      <c r="D2768" t="str">
        <f>_xlfn.XLOOKUP(Table2[[#This Row],[tanggal_checkout]],Table4[tanggal_checkout],Table4[id_checkout])</f>
        <v>CO 0342</v>
      </c>
      <c r="E2768" t="s">
        <v>11570</v>
      </c>
      <c r="F2768" s="8">
        <v>0.73621527777777773</v>
      </c>
      <c r="G2768" t="str">
        <f>_xlfn.XLOOKUP(Table2[[#This Row],[nama_tamu]],Table10[nama_tamu],Table10[id_tamu])</f>
        <v>CUS 1072</v>
      </c>
      <c r="H2768" t="s">
        <v>7329</v>
      </c>
      <c r="I2768" t="str">
        <f>_xlfn.XLOOKUP(Table2[[#This Row],[tipe_kamar]],Table12[tipe_kamar],Table12[id_kamar])</f>
        <v>KMR 002</v>
      </c>
      <c r="J2768" t="s">
        <v>82</v>
      </c>
      <c r="K2768">
        <v>8</v>
      </c>
      <c r="L2768">
        <v>330000</v>
      </c>
      <c r="M2768">
        <v>2640000</v>
      </c>
      <c r="N2768" t="str">
        <f>_xlfn.XLOOKUP(Table2[[#This Row],[metode_pembayaran]],Table11[metode_pembayaran],Table11[id_pembayaran])</f>
        <v>MP 03</v>
      </c>
      <c r="O2768" t="s">
        <v>36</v>
      </c>
      <c r="P2768" t="str">
        <f>_xlfn.XLOOKUP(Table2[[#This Row],[status_reservasi]],'Dim Status Reservasi'!$B$2:$B$5,'Dim Status Reservasi'!$A$2:$A$5)</f>
        <v>ST 004</v>
      </c>
      <c r="Q2768" t="s">
        <v>48</v>
      </c>
      <c r="R2768" t="str">
        <f>_xlfn.XLOOKUP(Table2[[#This Row],[kota_hotel]],'Dim Kota Hotel'!$B$2:$B$21,'Dim Kota Hotel'!$A$2:$A$21)</f>
        <v>LOK 013</v>
      </c>
      <c r="S2768" t="s">
        <v>160</v>
      </c>
    </row>
    <row r="2769" spans="1:19" x14ac:dyDescent="0.25">
      <c r="A2769" t="s">
        <v>7330</v>
      </c>
      <c r="B2769" t="str">
        <f>_xlfn.XLOOKUP(Table2[[#This Row],[tanggal_checkin]],Table6[tanggal_checkin],Table6[id_checkin])</f>
        <v>CI 0513</v>
      </c>
      <c r="C2769" t="s">
        <v>10989</v>
      </c>
      <c r="D2769" t="str">
        <f>_xlfn.XLOOKUP(Table2[[#This Row],[tanggal_checkout]],Table4[tanggal_checkout],Table4[id_checkout])</f>
        <v>CO 0518</v>
      </c>
      <c r="E2769" t="s">
        <v>11497</v>
      </c>
      <c r="F2769" s="8">
        <v>0.97562499999999996</v>
      </c>
      <c r="G2769" t="str">
        <f>_xlfn.XLOOKUP(Table2[[#This Row],[nama_tamu]],Table10[nama_tamu],Table10[id_tamu])</f>
        <v>CUS 3385</v>
      </c>
      <c r="H2769" t="s">
        <v>7332</v>
      </c>
      <c r="I2769" t="str">
        <f>_xlfn.XLOOKUP(Table2[[#This Row],[tipe_kamar]],Table12[tipe_kamar],Table12[id_kamar])</f>
        <v>KMR 002</v>
      </c>
      <c r="J2769" t="s">
        <v>82</v>
      </c>
      <c r="K2769">
        <v>4</v>
      </c>
      <c r="L2769">
        <v>321000</v>
      </c>
      <c r="M2769">
        <v>1284000</v>
      </c>
      <c r="N2769" t="str">
        <f>_xlfn.XLOOKUP(Table2[[#This Row],[metode_pembayaran]],Table11[metode_pembayaran],Table11[id_pembayaran])</f>
        <v>MP 06</v>
      </c>
      <c r="O2769" t="s">
        <v>17</v>
      </c>
      <c r="P2769" t="str">
        <f>_xlfn.XLOOKUP(Table2[[#This Row],[status_reservasi]],'Dim Status Reservasi'!$B$2:$B$5,'Dim Status Reservasi'!$A$2:$A$5)</f>
        <v>ST 004</v>
      </c>
      <c r="Q2769" t="s">
        <v>48</v>
      </c>
      <c r="R2769" t="str">
        <f>_xlfn.XLOOKUP(Table2[[#This Row],[kota_hotel]],'Dim Kota Hotel'!$B$2:$B$21,'Dim Kota Hotel'!$A$2:$A$21)</f>
        <v>LOK 011</v>
      </c>
      <c r="S2769" t="s">
        <v>38</v>
      </c>
    </row>
    <row r="2770" spans="1:19" x14ac:dyDescent="0.25">
      <c r="A2770" t="s">
        <v>7333</v>
      </c>
      <c r="B2770" t="str">
        <f>_xlfn.XLOOKUP(Table2[[#This Row],[tanggal_checkin]],Table6[tanggal_checkin],Table6[id_checkin])</f>
        <v>CI 0087</v>
      </c>
      <c r="C2770" t="s">
        <v>11959</v>
      </c>
      <c r="D2770" t="str">
        <f>_xlfn.XLOOKUP(Table2[[#This Row],[tanggal_checkout]],Table4[tanggal_checkout],Table4[id_checkout])</f>
        <v>CO 0095</v>
      </c>
      <c r="E2770" t="s">
        <v>11549</v>
      </c>
      <c r="F2770" s="8">
        <v>0.79973379629629626</v>
      </c>
      <c r="G2770" t="str">
        <f>_xlfn.XLOOKUP(Table2[[#This Row],[nama_tamu]],Table10[nama_tamu],Table10[id_tamu])</f>
        <v>CUS 2963</v>
      </c>
      <c r="H2770" t="s">
        <v>7334</v>
      </c>
      <c r="I2770" t="str">
        <f>_xlfn.XLOOKUP(Table2[[#This Row],[tipe_kamar]],Table12[tipe_kamar],Table12[id_kamar])</f>
        <v>KMR 001</v>
      </c>
      <c r="J2770" t="s">
        <v>23</v>
      </c>
      <c r="K2770">
        <v>8</v>
      </c>
      <c r="L2770">
        <v>579000</v>
      </c>
      <c r="M2770">
        <v>4632000</v>
      </c>
      <c r="N2770" t="str">
        <f>_xlfn.XLOOKUP(Table2[[#This Row],[metode_pembayaran]],Table11[metode_pembayaran],Table11[id_pembayaran])</f>
        <v>MP 03</v>
      </c>
      <c r="O2770" t="s">
        <v>36</v>
      </c>
      <c r="P2770" t="str">
        <f>_xlfn.XLOOKUP(Table2[[#This Row],[status_reservasi]],'Dim Status Reservasi'!$B$2:$B$5,'Dim Status Reservasi'!$A$2:$A$5)</f>
        <v>ST 003</v>
      </c>
      <c r="Q2770" t="s">
        <v>37</v>
      </c>
      <c r="R2770" t="str">
        <f>_xlfn.XLOOKUP(Table2[[#This Row],[kota_hotel]],'Dim Kota Hotel'!$B$2:$B$21,'Dim Kota Hotel'!$A$2:$A$21)</f>
        <v>LOK 001</v>
      </c>
      <c r="S2770" t="s">
        <v>74</v>
      </c>
    </row>
    <row r="2771" spans="1:19" x14ac:dyDescent="0.25">
      <c r="A2771" t="s">
        <v>7335</v>
      </c>
      <c r="B2771" t="str">
        <f>_xlfn.XLOOKUP(Table2[[#This Row],[tanggal_checkin]],Table6[tanggal_checkin],Table6[id_checkin])</f>
        <v>CI 0777</v>
      </c>
      <c r="C2771" t="s">
        <v>12038</v>
      </c>
      <c r="D2771" t="str">
        <f>_xlfn.XLOOKUP(Table2[[#This Row],[tanggal_checkout]],Table4[tanggal_checkout],Table4[id_checkout])</f>
        <v>CO 0782</v>
      </c>
      <c r="E2771" t="s">
        <v>11942</v>
      </c>
      <c r="F2771" s="8">
        <v>0.9467592592592593</v>
      </c>
      <c r="G2771" t="str">
        <f>_xlfn.XLOOKUP(Table2[[#This Row],[nama_tamu]],Table10[nama_tamu],Table10[id_tamu])</f>
        <v>CUS 1311</v>
      </c>
      <c r="H2771" t="s">
        <v>7337</v>
      </c>
      <c r="I2771" t="str">
        <f>_xlfn.XLOOKUP(Table2[[#This Row],[tipe_kamar]],Table12[tipe_kamar],Table12[id_kamar])</f>
        <v>KMR 003</v>
      </c>
      <c r="J2771" t="s">
        <v>64</v>
      </c>
      <c r="K2771">
        <v>2</v>
      </c>
      <c r="L2771">
        <v>1296000</v>
      </c>
      <c r="M2771">
        <v>2592000</v>
      </c>
      <c r="N2771" t="str">
        <f>_xlfn.XLOOKUP(Table2[[#This Row],[metode_pembayaran]],Table11[metode_pembayaran],Table11[id_pembayaran])</f>
        <v>MP 06</v>
      </c>
      <c r="O2771" t="s">
        <v>17</v>
      </c>
      <c r="P2771" t="str">
        <f>_xlfn.XLOOKUP(Table2[[#This Row],[status_reservasi]],'Dim Status Reservasi'!$B$2:$B$5,'Dim Status Reservasi'!$A$2:$A$5)</f>
        <v>ST 001</v>
      </c>
      <c r="Q2771" t="s">
        <v>214</v>
      </c>
      <c r="R2771" t="str">
        <f>_xlfn.XLOOKUP(Table2[[#This Row],[kota_hotel]],'Dim Kota Hotel'!$B$2:$B$21,'Dim Kota Hotel'!$A$2:$A$21)</f>
        <v>LOK 006</v>
      </c>
      <c r="S2771" t="s">
        <v>129</v>
      </c>
    </row>
    <row r="2772" spans="1:19" x14ac:dyDescent="0.25">
      <c r="A2772" t="s">
        <v>7338</v>
      </c>
      <c r="B2772" t="str">
        <f>_xlfn.XLOOKUP(Table2[[#This Row],[tanggal_checkin]],Table6[tanggal_checkin],Table6[id_checkin])</f>
        <v>CI 0102</v>
      </c>
      <c r="C2772" t="s">
        <v>11595</v>
      </c>
      <c r="D2772" t="str">
        <f>_xlfn.XLOOKUP(Table2[[#This Row],[tanggal_checkout]],Table4[tanggal_checkout],Table4[id_checkout])</f>
        <v>CO 0109</v>
      </c>
      <c r="E2772" t="s">
        <v>11112</v>
      </c>
      <c r="F2772" s="8">
        <v>0.26130787037037034</v>
      </c>
      <c r="G2772" t="str">
        <f>_xlfn.XLOOKUP(Table2[[#This Row],[nama_tamu]],Table10[nama_tamu],Table10[id_tamu])</f>
        <v>CUS 1817</v>
      </c>
      <c r="H2772" t="s">
        <v>7339</v>
      </c>
      <c r="I2772" t="str">
        <f>_xlfn.XLOOKUP(Table2[[#This Row],[tipe_kamar]],Table12[tipe_kamar],Table12[id_kamar])</f>
        <v>KMR 002</v>
      </c>
      <c r="J2772" t="s">
        <v>82</v>
      </c>
      <c r="K2772">
        <v>7</v>
      </c>
      <c r="L2772">
        <v>348000</v>
      </c>
      <c r="M2772">
        <v>2436000</v>
      </c>
      <c r="N2772" t="str">
        <f>_xlfn.XLOOKUP(Table2[[#This Row],[metode_pembayaran]],Table11[metode_pembayaran],Table11[id_pembayaran])</f>
        <v>MP 05</v>
      </c>
      <c r="O2772" t="s">
        <v>72</v>
      </c>
      <c r="P2772" t="str">
        <f>_xlfn.XLOOKUP(Table2[[#This Row],[status_reservasi]],'Dim Status Reservasi'!$B$2:$B$5,'Dim Status Reservasi'!$A$2:$A$5)</f>
        <v>ST 003</v>
      </c>
      <c r="Q2772" t="s">
        <v>37</v>
      </c>
      <c r="R2772" t="str">
        <f>_xlfn.XLOOKUP(Table2[[#This Row],[kota_hotel]],'Dim Kota Hotel'!$B$2:$B$21,'Dim Kota Hotel'!$A$2:$A$21)</f>
        <v>LOK 003</v>
      </c>
      <c r="S2772" t="s">
        <v>106</v>
      </c>
    </row>
    <row r="2773" spans="1:19" x14ac:dyDescent="0.25">
      <c r="A2773" t="s">
        <v>7340</v>
      </c>
      <c r="B2773" t="str">
        <f>_xlfn.XLOOKUP(Table2[[#This Row],[tanggal_checkin]],Table6[tanggal_checkin],Table6[id_checkin])</f>
        <v>CI 0115</v>
      </c>
      <c r="C2773" t="s">
        <v>11970</v>
      </c>
      <c r="D2773" t="str">
        <f>_xlfn.XLOOKUP(Table2[[#This Row],[tanggal_checkout]],Table4[tanggal_checkout],Table4[id_checkout])</f>
        <v>CO 0121</v>
      </c>
      <c r="E2773" t="s">
        <v>11977</v>
      </c>
      <c r="F2773" s="8">
        <v>0.84953703703703709</v>
      </c>
      <c r="G2773" t="str">
        <f>_xlfn.XLOOKUP(Table2[[#This Row],[nama_tamu]],Table10[nama_tamu],Table10[id_tamu])</f>
        <v>CUS 0081</v>
      </c>
      <c r="H2773" t="s">
        <v>7342</v>
      </c>
      <c r="I2773" t="str">
        <f>_xlfn.XLOOKUP(Table2[[#This Row],[tipe_kamar]],Table12[tipe_kamar],Table12[id_kamar])</f>
        <v>KMR 003</v>
      </c>
      <c r="J2773" t="s">
        <v>64</v>
      </c>
      <c r="K2773">
        <v>6</v>
      </c>
      <c r="L2773">
        <v>1225000</v>
      </c>
      <c r="M2773">
        <v>7350000</v>
      </c>
      <c r="N2773" t="str">
        <f>_xlfn.XLOOKUP(Table2[[#This Row],[metode_pembayaran]],Table11[metode_pembayaran],Table11[id_pembayaran])</f>
        <v>MP 03</v>
      </c>
      <c r="O2773" t="s">
        <v>36</v>
      </c>
      <c r="P2773" t="str">
        <f>_xlfn.XLOOKUP(Table2[[#This Row],[status_reservasi]],'Dim Status Reservasi'!$B$2:$B$5,'Dim Status Reservasi'!$A$2:$A$5)</f>
        <v>ST 004</v>
      </c>
      <c r="Q2773" t="s">
        <v>48</v>
      </c>
      <c r="R2773" t="str">
        <f>_xlfn.XLOOKUP(Table2[[#This Row],[kota_hotel]],'Dim Kota Hotel'!$B$2:$B$21,'Dim Kota Hotel'!$A$2:$A$21)</f>
        <v>LOK 004</v>
      </c>
      <c r="S2773" t="s">
        <v>49</v>
      </c>
    </row>
    <row r="2774" spans="1:19" x14ac:dyDescent="0.25">
      <c r="A2774" t="s">
        <v>7343</v>
      </c>
      <c r="B2774" t="str">
        <f>_xlfn.XLOOKUP(Table2[[#This Row],[tanggal_checkin]],Table6[tanggal_checkin],Table6[id_checkin])</f>
        <v>CI 0536</v>
      </c>
      <c r="C2774" t="s">
        <v>11001</v>
      </c>
      <c r="D2774" t="str">
        <f>_xlfn.XLOOKUP(Table2[[#This Row],[tanggal_checkout]],Table4[tanggal_checkout],Table4[id_checkout])</f>
        <v>CO 0541</v>
      </c>
      <c r="E2774" t="s">
        <v>11531</v>
      </c>
      <c r="F2774" s="8">
        <v>0.28664351851851849</v>
      </c>
      <c r="G2774" t="str">
        <f>_xlfn.XLOOKUP(Table2[[#This Row],[nama_tamu]],Table10[nama_tamu],Table10[id_tamu])</f>
        <v>CUS 2976</v>
      </c>
      <c r="H2774" t="s">
        <v>7344</v>
      </c>
      <c r="I2774" t="str">
        <f>_xlfn.XLOOKUP(Table2[[#This Row],[tipe_kamar]],Table12[tipe_kamar],Table12[id_kamar])</f>
        <v>KMR 004</v>
      </c>
      <c r="J2774" t="s">
        <v>47</v>
      </c>
      <c r="K2774">
        <v>4</v>
      </c>
      <c r="L2774">
        <v>415000</v>
      </c>
      <c r="M2774">
        <v>1660000</v>
      </c>
      <c r="N2774" t="str">
        <f>_xlfn.XLOOKUP(Table2[[#This Row],[metode_pembayaran]],Table11[metode_pembayaran],Table11[id_pembayaran])</f>
        <v>MP 01</v>
      </c>
      <c r="O2774" t="s">
        <v>24</v>
      </c>
      <c r="P2774" t="str">
        <f>_xlfn.XLOOKUP(Table2[[#This Row],[status_reservasi]],'Dim Status Reservasi'!$B$2:$B$5,'Dim Status Reservasi'!$A$2:$A$5)</f>
        <v>ST 002</v>
      </c>
      <c r="Q2774" t="s">
        <v>124</v>
      </c>
      <c r="R2774" t="str">
        <f>_xlfn.XLOOKUP(Table2[[#This Row],[kota_hotel]],'Dim Kota Hotel'!$B$2:$B$21,'Dim Kota Hotel'!$A$2:$A$21)</f>
        <v>LOK 018</v>
      </c>
      <c r="S2774" t="s">
        <v>102</v>
      </c>
    </row>
    <row r="2775" spans="1:19" x14ac:dyDescent="0.25">
      <c r="A2775" t="s">
        <v>7345</v>
      </c>
      <c r="B2775" t="str">
        <f>_xlfn.XLOOKUP(Table2[[#This Row],[tanggal_checkin]],Table6[tanggal_checkin],Table6[id_checkin])</f>
        <v>CI 0062</v>
      </c>
      <c r="C2775" t="s">
        <v>11295</v>
      </c>
      <c r="D2775" t="str">
        <f>_xlfn.XLOOKUP(Table2[[#This Row],[tanggal_checkout]],Table4[tanggal_checkout],Table4[id_checkout])</f>
        <v>CO 0068</v>
      </c>
      <c r="E2775" t="s">
        <v>11296</v>
      </c>
      <c r="F2775" s="8">
        <v>0.5229166666666667</v>
      </c>
      <c r="G2775" t="str">
        <f>_xlfn.XLOOKUP(Table2[[#This Row],[nama_tamu]],Table10[nama_tamu],Table10[id_tamu])</f>
        <v>CUS 1440</v>
      </c>
      <c r="H2775" t="s">
        <v>7347</v>
      </c>
      <c r="I2775" t="str">
        <f>_xlfn.XLOOKUP(Table2[[#This Row],[tipe_kamar]],Table12[tipe_kamar],Table12[id_kamar])</f>
        <v>KMR 003</v>
      </c>
      <c r="J2775" t="s">
        <v>64</v>
      </c>
      <c r="K2775">
        <v>6</v>
      </c>
      <c r="L2775">
        <v>1342000</v>
      </c>
      <c r="M2775">
        <v>8052000</v>
      </c>
      <c r="N2775" t="str">
        <f>_xlfn.XLOOKUP(Table2[[#This Row],[metode_pembayaran]],Table11[metode_pembayaran],Table11[id_pembayaran])</f>
        <v>MP 02</v>
      </c>
      <c r="O2775" t="s">
        <v>30</v>
      </c>
      <c r="P2775" t="str">
        <f>_xlfn.XLOOKUP(Table2[[#This Row],[status_reservasi]],'Dim Status Reservasi'!$B$2:$B$5,'Dim Status Reservasi'!$A$2:$A$5)</f>
        <v>ST 004</v>
      </c>
      <c r="Q2775" t="s">
        <v>48</v>
      </c>
      <c r="R2775" t="str">
        <f>_xlfn.XLOOKUP(Table2[[#This Row],[kota_hotel]],'Dim Kota Hotel'!$B$2:$B$21,'Dim Kota Hotel'!$A$2:$A$21)</f>
        <v>LOK 015</v>
      </c>
      <c r="S2775" t="s">
        <v>233</v>
      </c>
    </row>
    <row r="2776" spans="1:19" x14ac:dyDescent="0.25">
      <c r="A2776" t="s">
        <v>7348</v>
      </c>
      <c r="B2776" t="str">
        <f>_xlfn.XLOOKUP(Table2[[#This Row],[tanggal_checkin]],Table6[tanggal_checkin],Table6[id_checkin])</f>
        <v>CI 0379</v>
      </c>
      <c r="C2776" t="s">
        <v>11298</v>
      </c>
      <c r="D2776" t="str">
        <f>_xlfn.XLOOKUP(Table2[[#This Row],[tanggal_checkout]],Table4[tanggal_checkout],Table4[id_checkout])</f>
        <v>CO 0389</v>
      </c>
      <c r="E2776" t="s">
        <v>11176</v>
      </c>
      <c r="F2776" s="8">
        <v>0.44011574074074072</v>
      </c>
      <c r="G2776" t="str">
        <f>_xlfn.XLOOKUP(Table2[[#This Row],[nama_tamu]],Table10[nama_tamu],Table10[id_tamu])</f>
        <v>CUS 1492</v>
      </c>
      <c r="H2776" t="s">
        <v>7349</v>
      </c>
      <c r="I2776" t="str">
        <f>_xlfn.XLOOKUP(Table2[[#This Row],[tipe_kamar]],Table12[tipe_kamar],Table12[id_kamar])</f>
        <v>KMR 002</v>
      </c>
      <c r="J2776" t="s">
        <v>82</v>
      </c>
      <c r="K2776">
        <v>9</v>
      </c>
      <c r="L2776">
        <v>338000</v>
      </c>
      <c r="M2776">
        <v>3042000</v>
      </c>
      <c r="N2776" t="str">
        <f>_xlfn.XLOOKUP(Table2[[#This Row],[metode_pembayaran]],Table11[metode_pembayaran],Table11[id_pembayaran])</f>
        <v>MP 04</v>
      </c>
      <c r="O2776" t="s">
        <v>53</v>
      </c>
      <c r="P2776" t="str">
        <f>_xlfn.XLOOKUP(Table2[[#This Row],[status_reservasi]],'Dim Status Reservasi'!$B$2:$B$5,'Dim Status Reservasi'!$A$2:$A$5)</f>
        <v>ST 003</v>
      </c>
      <c r="Q2776" t="s">
        <v>37</v>
      </c>
      <c r="R2776" t="str">
        <f>_xlfn.XLOOKUP(Table2[[#This Row],[kota_hotel]],'Dim Kota Hotel'!$B$2:$B$21,'Dim Kota Hotel'!$A$2:$A$21)</f>
        <v>LOK 015</v>
      </c>
      <c r="S2776" t="s">
        <v>233</v>
      </c>
    </row>
    <row r="2777" spans="1:19" x14ac:dyDescent="0.25">
      <c r="A2777" t="s">
        <v>7350</v>
      </c>
      <c r="B2777" t="str">
        <f>_xlfn.XLOOKUP(Table2[[#This Row],[tanggal_checkin]],Table6[tanggal_checkin],Table6[id_checkin])</f>
        <v>CI 0625</v>
      </c>
      <c r="C2777" t="s">
        <v>11163</v>
      </c>
      <c r="D2777" t="str">
        <f>_xlfn.XLOOKUP(Table2[[#This Row],[tanggal_checkout]],Table4[tanggal_checkout],Table4[id_checkout])</f>
        <v>CO 0632</v>
      </c>
      <c r="E2777" t="s">
        <v>11554</v>
      </c>
      <c r="F2777" s="8">
        <v>0.13042824074074075</v>
      </c>
      <c r="G2777" t="str">
        <f>_xlfn.XLOOKUP(Table2[[#This Row],[nama_tamu]],Table10[nama_tamu],Table10[id_tamu])</f>
        <v>CUS 1908</v>
      </c>
      <c r="H2777" t="s">
        <v>7351</v>
      </c>
      <c r="I2777" t="str">
        <f>_xlfn.XLOOKUP(Table2[[#This Row],[tipe_kamar]],Table12[tipe_kamar],Table12[id_kamar])</f>
        <v>KMR 004</v>
      </c>
      <c r="J2777" t="s">
        <v>47</v>
      </c>
      <c r="K2777">
        <v>7</v>
      </c>
      <c r="L2777">
        <v>442000</v>
      </c>
      <c r="M2777">
        <v>3094000</v>
      </c>
      <c r="N2777" t="str">
        <f>_xlfn.XLOOKUP(Table2[[#This Row],[metode_pembayaran]],Table11[metode_pembayaran],Table11[id_pembayaran])</f>
        <v>MP 05</v>
      </c>
      <c r="O2777" t="s">
        <v>72</v>
      </c>
      <c r="P2777" t="str">
        <f>_xlfn.XLOOKUP(Table2[[#This Row],[status_reservasi]],'Dim Status Reservasi'!$B$2:$B$5,'Dim Status Reservasi'!$A$2:$A$5)</f>
        <v>ST 004</v>
      </c>
      <c r="Q2777" t="s">
        <v>48</v>
      </c>
      <c r="R2777" t="str">
        <f>_xlfn.XLOOKUP(Table2[[#This Row],[kota_hotel]],'Dim Kota Hotel'!$B$2:$B$21,'Dim Kota Hotel'!$A$2:$A$21)</f>
        <v>LOK 017</v>
      </c>
      <c r="S2777" t="s">
        <v>84</v>
      </c>
    </row>
    <row r="2778" spans="1:19" x14ac:dyDescent="0.25">
      <c r="A2778" t="s">
        <v>7352</v>
      </c>
      <c r="B2778" t="str">
        <f>_xlfn.XLOOKUP(Table2[[#This Row],[tanggal_checkin]],Table6[tanggal_checkin],Table6[id_checkin])</f>
        <v>CI 0964</v>
      </c>
      <c r="C2778" t="s">
        <v>11386</v>
      </c>
      <c r="D2778" t="str">
        <f>_xlfn.XLOOKUP(Table2[[#This Row],[tanggal_checkout]],Table4[tanggal_checkout],Table4[id_checkout])</f>
        <v>CO 0971</v>
      </c>
      <c r="E2778" t="s">
        <v>11939</v>
      </c>
      <c r="F2778" s="8">
        <v>0.86237268518518517</v>
      </c>
      <c r="G2778" t="str">
        <f>_xlfn.XLOOKUP(Table2[[#This Row],[nama_tamu]],Table10[nama_tamu],Table10[id_tamu])</f>
        <v>CUS 2446</v>
      </c>
      <c r="H2778" t="s">
        <v>7353</v>
      </c>
      <c r="I2778" t="str">
        <f>_xlfn.XLOOKUP(Table2[[#This Row],[tipe_kamar]],Table12[tipe_kamar],Table12[id_kamar])</f>
        <v>KMR 001</v>
      </c>
      <c r="J2778" t="s">
        <v>23</v>
      </c>
      <c r="K2778">
        <v>4</v>
      </c>
      <c r="L2778">
        <v>593000</v>
      </c>
      <c r="M2778">
        <v>2372000</v>
      </c>
      <c r="N2778" t="str">
        <f>_xlfn.XLOOKUP(Table2[[#This Row],[metode_pembayaran]],Table11[metode_pembayaran],Table11[id_pembayaran])</f>
        <v>MP 02</v>
      </c>
      <c r="O2778" t="s">
        <v>30</v>
      </c>
      <c r="P2778" t="str">
        <f>_xlfn.XLOOKUP(Table2[[#This Row],[status_reservasi]],'Dim Status Reservasi'!$B$2:$B$5,'Dim Status Reservasi'!$A$2:$A$5)</f>
        <v>ST 003</v>
      </c>
      <c r="Q2778" t="s">
        <v>37</v>
      </c>
      <c r="R2778" t="str">
        <f>_xlfn.XLOOKUP(Table2[[#This Row],[kota_hotel]],'Dim Kota Hotel'!$B$2:$B$21,'Dim Kota Hotel'!$A$2:$A$21)</f>
        <v>LOK 015</v>
      </c>
      <c r="S2778" t="s">
        <v>233</v>
      </c>
    </row>
    <row r="2779" spans="1:19" x14ac:dyDescent="0.25">
      <c r="A2779" t="s">
        <v>7354</v>
      </c>
      <c r="B2779" t="str">
        <f>_xlfn.XLOOKUP(Table2[[#This Row],[tanggal_checkin]],Table6[tanggal_checkin],Table6[id_checkin])</f>
        <v>CI 0648</v>
      </c>
      <c r="C2779" t="s">
        <v>11422</v>
      </c>
      <c r="D2779" t="str">
        <f>_xlfn.XLOOKUP(Table2[[#This Row],[tanggal_checkout]],Table4[tanggal_checkout],Table4[id_checkout])</f>
        <v>CO 0657</v>
      </c>
      <c r="E2779" t="s">
        <v>11264</v>
      </c>
      <c r="F2779" s="8">
        <v>0.17456018518518518</v>
      </c>
      <c r="G2779" t="str">
        <f>_xlfn.XLOOKUP(Table2[[#This Row],[nama_tamu]],Table10[nama_tamu],Table10[id_tamu])</f>
        <v>CUS 1629</v>
      </c>
      <c r="H2779" t="s">
        <v>7355</v>
      </c>
      <c r="I2779" t="str">
        <f>_xlfn.XLOOKUP(Table2[[#This Row],[tipe_kamar]],Table12[tipe_kamar],Table12[id_kamar])</f>
        <v>KMR 001</v>
      </c>
      <c r="J2779" t="s">
        <v>23</v>
      </c>
      <c r="K2779">
        <v>9</v>
      </c>
      <c r="L2779">
        <v>561000</v>
      </c>
      <c r="M2779">
        <v>5049000</v>
      </c>
      <c r="N2779" t="str">
        <f>_xlfn.XLOOKUP(Table2[[#This Row],[metode_pembayaran]],Table11[metode_pembayaran],Table11[id_pembayaran])</f>
        <v>MP 06</v>
      </c>
      <c r="O2779" t="s">
        <v>17</v>
      </c>
      <c r="P2779" t="str">
        <f>_xlfn.XLOOKUP(Table2[[#This Row],[status_reservasi]],'Dim Status Reservasi'!$B$2:$B$5,'Dim Status Reservasi'!$A$2:$A$5)</f>
        <v>ST 004</v>
      </c>
      <c r="Q2779" t="s">
        <v>48</v>
      </c>
      <c r="R2779" t="str">
        <f>_xlfn.XLOOKUP(Table2[[#This Row],[kota_hotel]],'Dim Kota Hotel'!$B$2:$B$21,'Dim Kota Hotel'!$A$2:$A$21)</f>
        <v>LOK 011</v>
      </c>
      <c r="S2779" t="s">
        <v>38</v>
      </c>
    </row>
    <row r="2780" spans="1:19" x14ac:dyDescent="0.25">
      <c r="A2780" t="s">
        <v>7356</v>
      </c>
      <c r="B2780" t="str">
        <f>_xlfn.XLOOKUP(Table2[[#This Row],[tanggal_checkin]],Table6[tanggal_checkin],Table6[id_checkin])</f>
        <v>CI 1047</v>
      </c>
      <c r="C2780" t="s">
        <v>11364</v>
      </c>
      <c r="D2780" t="str">
        <f>_xlfn.XLOOKUP(Table2[[#This Row],[tanggal_checkout]],Table4[tanggal_checkout],Table4[id_checkout])</f>
        <v>CO 1052</v>
      </c>
      <c r="E2780" t="s">
        <v>10998</v>
      </c>
      <c r="F2780" s="8">
        <v>0.57170138888888888</v>
      </c>
      <c r="G2780" t="str">
        <f>_xlfn.XLOOKUP(Table2[[#This Row],[nama_tamu]],Table10[nama_tamu],Table10[id_tamu])</f>
        <v>CUS 0335</v>
      </c>
      <c r="H2780" t="s">
        <v>7357</v>
      </c>
      <c r="I2780" t="str">
        <f>_xlfn.XLOOKUP(Table2[[#This Row],[tipe_kamar]],Table12[tipe_kamar],Table12[id_kamar])</f>
        <v>KMR 001</v>
      </c>
      <c r="J2780" t="s">
        <v>23</v>
      </c>
      <c r="K2780">
        <v>2</v>
      </c>
      <c r="L2780">
        <v>661000</v>
      </c>
      <c r="M2780">
        <v>1322000</v>
      </c>
      <c r="N2780" t="str">
        <f>_xlfn.XLOOKUP(Table2[[#This Row],[metode_pembayaran]],Table11[metode_pembayaran],Table11[id_pembayaran])</f>
        <v>MP 02</v>
      </c>
      <c r="O2780" t="s">
        <v>30</v>
      </c>
      <c r="P2780" t="str">
        <f>_xlfn.XLOOKUP(Table2[[#This Row],[status_reservasi]],'Dim Status Reservasi'!$B$2:$B$5,'Dim Status Reservasi'!$A$2:$A$5)</f>
        <v>ST 003</v>
      </c>
      <c r="Q2780" t="s">
        <v>37</v>
      </c>
      <c r="R2780" t="str">
        <f>_xlfn.XLOOKUP(Table2[[#This Row],[kota_hotel]],'Dim Kota Hotel'!$B$2:$B$21,'Dim Kota Hotel'!$A$2:$A$21)</f>
        <v>LOK 017</v>
      </c>
      <c r="S2780" t="s">
        <v>84</v>
      </c>
    </row>
    <row r="2781" spans="1:19" x14ac:dyDescent="0.25">
      <c r="A2781" t="s">
        <v>7358</v>
      </c>
      <c r="B2781" t="str">
        <f>_xlfn.XLOOKUP(Table2[[#This Row],[tanggal_checkin]],Table6[tanggal_checkin],Table6[id_checkin])</f>
        <v>CI 0929</v>
      </c>
      <c r="C2781" t="s">
        <v>11108</v>
      </c>
      <c r="D2781" t="str">
        <f>_xlfn.XLOOKUP(Table2[[#This Row],[tanggal_checkout]],Table4[tanggal_checkout],Table4[id_checkout])</f>
        <v>CO 0935</v>
      </c>
      <c r="E2781" t="s">
        <v>11610</v>
      </c>
      <c r="F2781" s="8">
        <v>0.38222222222222224</v>
      </c>
      <c r="G2781" t="str">
        <f>_xlfn.XLOOKUP(Table2[[#This Row],[nama_tamu]],Table10[nama_tamu],Table10[id_tamu])</f>
        <v>CUS 2315</v>
      </c>
      <c r="H2781" t="s">
        <v>7360</v>
      </c>
      <c r="I2781" t="str">
        <f>_xlfn.XLOOKUP(Table2[[#This Row],[tipe_kamar]],Table12[tipe_kamar],Table12[id_kamar])</f>
        <v>KMR 003</v>
      </c>
      <c r="J2781" t="s">
        <v>64</v>
      </c>
      <c r="K2781">
        <v>3</v>
      </c>
      <c r="L2781">
        <v>1094000</v>
      </c>
      <c r="M2781">
        <v>3282000</v>
      </c>
      <c r="N2781" t="str">
        <f>_xlfn.XLOOKUP(Table2[[#This Row],[metode_pembayaran]],Table11[metode_pembayaran],Table11[id_pembayaran])</f>
        <v>MP 05</v>
      </c>
      <c r="O2781" t="s">
        <v>72</v>
      </c>
      <c r="P2781" t="str">
        <f>_xlfn.XLOOKUP(Table2[[#This Row],[status_reservasi]],'Dim Status Reservasi'!$B$2:$B$5,'Dim Status Reservasi'!$A$2:$A$5)</f>
        <v>ST 004</v>
      </c>
      <c r="Q2781" t="s">
        <v>48</v>
      </c>
      <c r="R2781" t="str">
        <f>_xlfn.XLOOKUP(Table2[[#This Row],[kota_hotel]],'Dim Kota Hotel'!$B$2:$B$21,'Dim Kota Hotel'!$A$2:$A$21)</f>
        <v>LOK 014</v>
      </c>
      <c r="S2781" t="s">
        <v>222</v>
      </c>
    </row>
    <row r="2782" spans="1:19" x14ac:dyDescent="0.25">
      <c r="A2782" t="s">
        <v>7361</v>
      </c>
      <c r="B2782" t="str">
        <f>_xlfn.XLOOKUP(Table2[[#This Row],[tanggal_checkin]],Table6[tanggal_checkin],Table6[id_checkin])</f>
        <v>CI 0487</v>
      </c>
      <c r="C2782" t="s">
        <v>11334</v>
      </c>
      <c r="D2782" t="str">
        <f>_xlfn.XLOOKUP(Table2[[#This Row],[tanggal_checkout]],Table4[tanggal_checkout],Table4[id_checkout])</f>
        <v>CO 0490</v>
      </c>
      <c r="E2782" t="s">
        <v>11599</v>
      </c>
      <c r="F2782" s="8">
        <v>0.14630787037037038</v>
      </c>
      <c r="G2782" t="str">
        <f>_xlfn.XLOOKUP(Table2[[#This Row],[nama_tamu]],Table10[nama_tamu],Table10[id_tamu])</f>
        <v>CUS 2842</v>
      </c>
      <c r="H2782" t="s">
        <v>7362</v>
      </c>
      <c r="I2782" t="str">
        <f>_xlfn.XLOOKUP(Table2[[#This Row],[tipe_kamar]],Table12[tipe_kamar],Table12[id_kamar])</f>
        <v>KMR 002</v>
      </c>
      <c r="J2782" t="s">
        <v>82</v>
      </c>
      <c r="K2782">
        <v>1</v>
      </c>
      <c r="L2782">
        <v>385000</v>
      </c>
      <c r="M2782">
        <v>385000</v>
      </c>
      <c r="N2782" t="str">
        <f>_xlfn.XLOOKUP(Table2[[#This Row],[metode_pembayaran]],Table11[metode_pembayaran],Table11[id_pembayaran])</f>
        <v>MP 05</v>
      </c>
      <c r="O2782" t="s">
        <v>72</v>
      </c>
      <c r="P2782" t="str">
        <f>_xlfn.XLOOKUP(Table2[[#This Row],[status_reservasi]],'Dim Status Reservasi'!$B$2:$B$5,'Dim Status Reservasi'!$A$2:$A$5)</f>
        <v>ST 004</v>
      </c>
      <c r="Q2782" t="s">
        <v>48</v>
      </c>
      <c r="R2782" t="str">
        <f>_xlfn.XLOOKUP(Table2[[#This Row],[kota_hotel]],'Dim Kota Hotel'!$B$2:$B$21,'Dim Kota Hotel'!$A$2:$A$21)</f>
        <v>LOK 018</v>
      </c>
      <c r="S2782" t="s">
        <v>102</v>
      </c>
    </row>
    <row r="2783" spans="1:19" x14ac:dyDescent="0.25">
      <c r="A2783" t="s">
        <v>7363</v>
      </c>
      <c r="B2783" t="str">
        <f>_xlfn.XLOOKUP(Table2[[#This Row],[tanggal_checkin]],Table6[tanggal_checkin],Table6[id_checkin])</f>
        <v>CI 0326</v>
      </c>
      <c r="C2783" t="s">
        <v>11797</v>
      </c>
      <c r="D2783" t="str">
        <f>_xlfn.XLOOKUP(Table2[[#This Row],[tanggal_checkout]],Table4[tanggal_checkout],Table4[id_checkout])</f>
        <v>CO 0327</v>
      </c>
      <c r="E2783" t="s">
        <v>11986</v>
      </c>
      <c r="F2783" s="8">
        <v>9.5856481481481487E-2</v>
      </c>
      <c r="G2783" t="str">
        <f>_xlfn.XLOOKUP(Table2[[#This Row],[nama_tamu]],Table10[nama_tamu],Table10[id_tamu])</f>
        <v>CUS 3708</v>
      </c>
      <c r="H2783" t="s">
        <v>7364</v>
      </c>
      <c r="I2783" t="str">
        <f>_xlfn.XLOOKUP(Table2[[#This Row],[tipe_kamar]],Table12[tipe_kamar],Table12[id_kamar])</f>
        <v>KMR 002</v>
      </c>
      <c r="J2783" t="s">
        <v>82</v>
      </c>
      <c r="K2783">
        <v>2</v>
      </c>
      <c r="L2783">
        <v>379000</v>
      </c>
      <c r="M2783">
        <v>758000</v>
      </c>
      <c r="N2783" t="str">
        <f>_xlfn.XLOOKUP(Table2[[#This Row],[metode_pembayaran]],Table11[metode_pembayaran],Table11[id_pembayaran])</f>
        <v>MP 06</v>
      </c>
      <c r="O2783" t="s">
        <v>17</v>
      </c>
      <c r="P2783" t="str">
        <f>_xlfn.XLOOKUP(Table2[[#This Row],[status_reservasi]],'Dim Status Reservasi'!$B$2:$B$5,'Dim Status Reservasi'!$A$2:$A$5)</f>
        <v>ST 003</v>
      </c>
      <c r="Q2783" t="s">
        <v>37</v>
      </c>
      <c r="R2783" t="str">
        <f>_xlfn.XLOOKUP(Table2[[#This Row],[kota_hotel]],'Dim Kota Hotel'!$B$2:$B$21,'Dim Kota Hotel'!$A$2:$A$21)</f>
        <v>LOK 012</v>
      </c>
      <c r="S2783" t="s">
        <v>25</v>
      </c>
    </row>
    <row r="2784" spans="1:19" x14ac:dyDescent="0.25">
      <c r="A2784" t="s">
        <v>7365</v>
      </c>
      <c r="B2784" t="str">
        <f>_xlfn.XLOOKUP(Table2[[#This Row],[tanggal_checkin]],Table6[tanggal_checkin],Table6[id_checkin])</f>
        <v>CI 0060</v>
      </c>
      <c r="C2784" t="s">
        <v>11346</v>
      </c>
      <c r="D2784" t="str">
        <f>_xlfn.XLOOKUP(Table2[[#This Row],[tanggal_checkout]],Table4[tanggal_checkout],Table4[id_checkout])</f>
        <v>CO 0067</v>
      </c>
      <c r="E2784" t="s">
        <v>11698</v>
      </c>
      <c r="F2784" s="8">
        <v>0.83120370370370367</v>
      </c>
      <c r="G2784" t="str">
        <f>_xlfn.XLOOKUP(Table2[[#This Row],[nama_tamu]],Table10[nama_tamu],Table10[id_tamu])</f>
        <v>CUS 3678</v>
      </c>
      <c r="H2784" t="s">
        <v>7366</v>
      </c>
      <c r="I2784" t="str">
        <f>_xlfn.XLOOKUP(Table2[[#This Row],[tipe_kamar]],Table12[tipe_kamar],Table12[id_kamar])</f>
        <v>KMR 002</v>
      </c>
      <c r="J2784" t="s">
        <v>82</v>
      </c>
      <c r="K2784">
        <v>7</v>
      </c>
      <c r="L2784">
        <v>329000</v>
      </c>
      <c r="M2784">
        <v>2303000</v>
      </c>
      <c r="N2784" t="str">
        <f>_xlfn.XLOOKUP(Table2[[#This Row],[metode_pembayaran]],Table11[metode_pembayaran],Table11[id_pembayaran])</f>
        <v>MP 04</v>
      </c>
      <c r="O2784" t="s">
        <v>53</v>
      </c>
      <c r="P2784" t="str">
        <f>_xlfn.XLOOKUP(Table2[[#This Row],[status_reservasi]],'Dim Status Reservasi'!$B$2:$B$5,'Dim Status Reservasi'!$A$2:$A$5)</f>
        <v>ST 001</v>
      </c>
      <c r="Q2784" t="s">
        <v>214</v>
      </c>
      <c r="R2784" t="str">
        <f>_xlfn.XLOOKUP(Table2[[#This Row],[kota_hotel]],'Dim Kota Hotel'!$B$2:$B$21,'Dim Kota Hotel'!$A$2:$A$21)</f>
        <v>LOK 001</v>
      </c>
      <c r="S2784" t="s">
        <v>74</v>
      </c>
    </row>
    <row r="2785" spans="1:19" x14ac:dyDescent="0.25">
      <c r="A2785" t="s">
        <v>7367</v>
      </c>
      <c r="B2785" t="str">
        <f>_xlfn.XLOOKUP(Table2[[#This Row],[tanggal_checkin]],Table6[tanggal_checkin],Table6[id_checkin])</f>
        <v>CI 0963</v>
      </c>
      <c r="C2785" t="s">
        <v>10995</v>
      </c>
      <c r="D2785" t="str">
        <f>_xlfn.XLOOKUP(Table2[[#This Row],[tanggal_checkout]],Table4[tanggal_checkout],Table4[id_checkout])</f>
        <v>CO 0972</v>
      </c>
      <c r="E2785" t="s">
        <v>11052</v>
      </c>
      <c r="F2785" s="8">
        <v>0.6640625</v>
      </c>
      <c r="G2785" t="str">
        <f>_xlfn.XLOOKUP(Table2[[#This Row],[nama_tamu]],Table10[nama_tamu],Table10[id_tamu])</f>
        <v>CUS 1967</v>
      </c>
      <c r="H2785" t="s">
        <v>7368</v>
      </c>
      <c r="I2785" t="str">
        <f>_xlfn.XLOOKUP(Table2[[#This Row],[tipe_kamar]],Table12[tipe_kamar],Table12[id_kamar])</f>
        <v>KMR 001</v>
      </c>
      <c r="J2785" t="s">
        <v>23</v>
      </c>
      <c r="K2785">
        <v>6</v>
      </c>
      <c r="L2785">
        <v>591000</v>
      </c>
      <c r="M2785">
        <v>3546000</v>
      </c>
      <c r="N2785" t="str">
        <f>_xlfn.XLOOKUP(Table2[[#This Row],[metode_pembayaran]],Table11[metode_pembayaran],Table11[id_pembayaran])</f>
        <v>MP 01</v>
      </c>
      <c r="O2785" t="s">
        <v>24</v>
      </c>
      <c r="P2785" t="str">
        <f>_xlfn.XLOOKUP(Table2[[#This Row],[status_reservasi]],'Dim Status Reservasi'!$B$2:$B$5,'Dim Status Reservasi'!$A$2:$A$5)</f>
        <v>ST 004</v>
      </c>
      <c r="Q2785" t="s">
        <v>48</v>
      </c>
      <c r="R2785" t="str">
        <f>_xlfn.XLOOKUP(Table2[[#This Row],[kota_hotel]],'Dim Kota Hotel'!$B$2:$B$21,'Dim Kota Hotel'!$A$2:$A$21)</f>
        <v>LOK 007</v>
      </c>
      <c r="S2785" t="s">
        <v>145</v>
      </c>
    </row>
    <row r="2786" spans="1:19" x14ac:dyDescent="0.25">
      <c r="A2786" t="s">
        <v>7369</v>
      </c>
      <c r="B2786" t="str">
        <f>_xlfn.XLOOKUP(Table2[[#This Row],[tanggal_checkin]],Table6[tanggal_checkin],Table6[id_checkin])</f>
        <v>CI 0079</v>
      </c>
      <c r="C2786" t="s">
        <v>11399</v>
      </c>
      <c r="D2786" t="str">
        <f>_xlfn.XLOOKUP(Table2[[#This Row],[tanggal_checkout]],Table4[tanggal_checkout],Table4[id_checkout])</f>
        <v>CO 0081</v>
      </c>
      <c r="E2786" t="s">
        <v>11454</v>
      </c>
      <c r="F2786" s="8">
        <v>0.54759259259259263</v>
      </c>
      <c r="G2786" t="str">
        <f>_xlfn.XLOOKUP(Table2[[#This Row],[nama_tamu]],Table10[nama_tamu],Table10[id_tamu])</f>
        <v>CUS 2423</v>
      </c>
      <c r="H2786" t="s">
        <v>7370</v>
      </c>
      <c r="I2786" t="str">
        <f>_xlfn.XLOOKUP(Table2[[#This Row],[tipe_kamar]],Table12[tipe_kamar],Table12[id_kamar])</f>
        <v>KMR 002</v>
      </c>
      <c r="J2786" t="s">
        <v>82</v>
      </c>
      <c r="K2786">
        <v>2</v>
      </c>
      <c r="L2786">
        <v>379000</v>
      </c>
      <c r="M2786">
        <v>758000</v>
      </c>
      <c r="N2786" t="str">
        <f>_xlfn.XLOOKUP(Table2[[#This Row],[metode_pembayaran]],Table11[metode_pembayaran],Table11[id_pembayaran])</f>
        <v>MP 06</v>
      </c>
      <c r="O2786" t="s">
        <v>17</v>
      </c>
      <c r="P2786" t="str">
        <f>_xlfn.XLOOKUP(Table2[[#This Row],[status_reservasi]],'Dim Status Reservasi'!$B$2:$B$5,'Dim Status Reservasi'!$A$2:$A$5)</f>
        <v>ST 003</v>
      </c>
      <c r="Q2786" t="s">
        <v>37</v>
      </c>
      <c r="R2786" t="str">
        <f>_xlfn.XLOOKUP(Table2[[#This Row],[kota_hotel]],'Dim Kota Hotel'!$B$2:$B$21,'Dim Kota Hotel'!$A$2:$A$21)</f>
        <v>LOK 001</v>
      </c>
      <c r="S2786" t="s">
        <v>74</v>
      </c>
    </row>
    <row r="2787" spans="1:19" x14ac:dyDescent="0.25">
      <c r="A2787" t="s">
        <v>7371</v>
      </c>
      <c r="B2787" t="str">
        <f>_xlfn.XLOOKUP(Table2[[#This Row],[tanggal_checkin]],Table6[tanggal_checkin],Table6[id_checkin])</f>
        <v>CI 0901</v>
      </c>
      <c r="C2787" t="s">
        <v>11124</v>
      </c>
      <c r="D2787" t="str">
        <f>_xlfn.XLOOKUP(Table2[[#This Row],[tanggal_checkout]],Table4[tanggal_checkout],Table4[id_checkout])</f>
        <v>CO 0907</v>
      </c>
      <c r="E2787" t="s">
        <v>11283</v>
      </c>
      <c r="F2787" s="8">
        <v>0.83394675925925921</v>
      </c>
      <c r="G2787" t="str">
        <f>_xlfn.XLOOKUP(Table2[[#This Row],[nama_tamu]],Table10[nama_tamu],Table10[id_tamu])</f>
        <v>CUS 3456</v>
      </c>
      <c r="H2787" t="s">
        <v>7372</v>
      </c>
      <c r="I2787" t="str">
        <f>_xlfn.XLOOKUP(Table2[[#This Row],[tipe_kamar]],Table12[tipe_kamar],Table12[id_kamar])</f>
        <v>KMR 001</v>
      </c>
      <c r="J2787" t="s">
        <v>23</v>
      </c>
      <c r="K2787">
        <v>5</v>
      </c>
      <c r="L2787">
        <v>541000</v>
      </c>
      <c r="M2787">
        <v>2705000</v>
      </c>
      <c r="N2787" t="str">
        <f>_xlfn.XLOOKUP(Table2[[#This Row],[metode_pembayaran]],Table11[metode_pembayaran],Table11[id_pembayaran])</f>
        <v>MP 05</v>
      </c>
      <c r="O2787" t="s">
        <v>72</v>
      </c>
      <c r="P2787" t="str">
        <f>_xlfn.XLOOKUP(Table2[[#This Row],[status_reservasi]],'Dim Status Reservasi'!$B$2:$B$5,'Dim Status Reservasi'!$A$2:$A$5)</f>
        <v>ST 003</v>
      </c>
      <c r="Q2787" t="s">
        <v>37</v>
      </c>
      <c r="R2787" t="str">
        <f>_xlfn.XLOOKUP(Table2[[#This Row],[kota_hotel]],'Dim Kota Hotel'!$B$2:$B$21,'Dim Kota Hotel'!$A$2:$A$21)</f>
        <v>LOK 004</v>
      </c>
      <c r="S2787" t="s">
        <v>49</v>
      </c>
    </row>
    <row r="2788" spans="1:19" x14ac:dyDescent="0.25">
      <c r="A2788" t="s">
        <v>7373</v>
      </c>
      <c r="B2788" t="str">
        <f>_xlfn.XLOOKUP(Table2[[#This Row],[tanggal_checkin]],Table6[tanggal_checkin],Table6[id_checkin])</f>
        <v>CI 0861</v>
      </c>
      <c r="C2788" t="s">
        <v>11592</v>
      </c>
      <c r="D2788" t="str">
        <f>_xlfn.XLOOKUP(Table2[[#This Row],[tanggal_checkout]],Table4[tanggal_checkout],Table4[id_checkout])</f>
        <v>CO 0866</v>
      </c>
      <c r="E2788" t="s">
        <v>11117</v>
      </c>
      <c r="F2788" s="8">
        <v>0.5833680555555556</v>
      </c>
      <c r="G2788" t="str">
        <f>_xlfn.XLOOKUP(Table2[[#This Row],[nama_tamu]],Table10[nama_tamu],Table10[id_tamu])</f>
        <v>CUS 0139</v>
      </c>
      <c r="H2788" t="s">
        <v>11134</v>
      </c>
      <c r="I2788" t="str">
        <f>_xlfn.XLOOKUP(Table2[[#This Row],[tipe_kamar]],Table12[tipe_kamar],Table12[id_kamar])</f>
        <v>KMR 003</v>
      </c>
      <c r="J2788" t="s">
        <v>64</v>
      </c>
      <c r="K2788">
        <v>3</v>
      </c>
      <c r="L2788">
        <v>1338000</v>
      </c>
      <c r="M2788">
        <v>4014000</v>
      </c>
      <c r="N2788" t="str">
        <f>_xlfn.XLOOKUP(Table2[[#This Row],[metode_pembayaran]],Table11[metode_pembayaran],Table11[id_pembayaran])</f>
        <v>MP 06</v>
      </c>
      <c r="O2788" t="s">
        <v>17</v>
      </c>
      <c r="P2788" t="str">
        <f>_xlfn.XLOOKUP(Table2[[#This Row],[status_reservasi]],'Dim Status Reservasi'!$B$2:$B$5,'Dim Status Reservasi'!$A$2:$A$5)</f>
        <v>ST 003</v>
      </c>
      <c r="Q2788" t="s">
        <v>37</v>
      </c>
      <c r="R2788" t="str">
        <f>_xlfn.XLOOKUP(Table2[[#This Row],[kota_hotel]],'Dim Kota Hotel'!$B$2:$B$21,'Dim Kota Hotel'!$A$2:$A$21)</f>
        <v>LOK 018</v>
      </c>
      <c r="S2788" t="s">
        <v>102</v>
      </c>
    </row>
    <row r="2789" spans="1:19" x14ac:dyDescent="0.25">
      <c r="A2789" t="s">
        <v>7374</v>
      </c>
      <c r="B2789" t="str">
        <f>_xlfn.XLOOKUP(Table2[[#This Row],[tanggal_checkin]],Table6[tanggal_checkin],Table6[id_checkin])</f>
        <v>CI 0721</v>
      </c>
      <c r="C2789" t="s">
        <v>11403</v>
      </c>
      <c r="D2789" t="str">
        <f>_xlfn.XLOOKUP(Table2[[#This Row],[tanggal_checkout]],Table4[tanggal_checkout],Table4[id_checkout])</f>
        <v>CO 0726</v>
      </c>
      <c r="E2789" t="s">
        <v>11404</v>
      </c>
      <c r="F2789" s="8">
        <v>0.68881944444444443</v>
      </c>
      <c r="G2789" t="str">
        <f>_xlfn.XLOOKUP(Table2[[#This Row],[nama_tamu]],Table10[nama_tamu],Table10[id_tamu])</f>
        <v>CUS 2364</v>
      </c>
      <c r="H2789" t="s">
        <v>7375</v>
      </c>
      <c r="I2789" t="str">
        <f>_xlfn.XLOOKUP(Table2[[#This Row],[tipe_kamar]],Table12[tipe_kamar],Table12[id_kamar])</f>
        <v>KMR 001</v>
      </c>
      <c r="J2789" t="s">
        <v>23</v>
      </c>
      <c r="K2789">
        <v>2</v>
      </c>
      <c r="L2789">
        <v>644000</v>
      </c>
      <c r="M2789">
        <v>1288000</v>
      </c>
      <c r="N2789" t="str">
        <f>_xlfn.XLOOKUP(Table2[[#This Row],[metode_pembayaran]],Table11[metode_pembayaran],Table11[id_pembayaran])</f>
        <v>MP 06</v>
      </c>
      <c r="O2789" t="s">
        <v>17</v>
      </c>
      <c r="P2789" t="str">
        <f>_xlfn.XLOOKUP(Table2[[#This Row],[status_reservasi]],'Dim Status Reservasi'!$B$2:$B$5,'Dim Status Reservasi'!$A$2:$A$5)</f>
        <v>ST 002</v>
      </c>
      <c r="Q2789" t="s">
        <v>124</v>
      </c>
      <c r="R2789" t="str">
        <f>_xlfn.XLOOKUP(Table2[[#This Row],[kota_hotel]],'Dim Kota Hotel'!$B$2:$B$21,'Dim Kota Hotel'!$A$2:$A$21)</f>
        <v>LOK 012</v>
      </c>
      <c r="S2789" t="s">
        <v>25</v>
      </c>
    </row>
    <row r="2790" spans="1:19" x14ac:dyDescent="0.25">
      <c r="A2790" t="s">
        <v>7376</v>
      </c>
      <c r="B2790" t="str">
        <f>_xlfn.XLOOKUP(Table2[[#This Row],[tanggal_checkin]],Table6[tanggal_checkin],Table6[id_checkin])</f>
        <v>CI 0903</v>
      </c>
      <c r="C2790" t="s">
        <v>11937</v>
      </c>
      <c r="D2790" t="str">
        <f>_xlfn.XLOOKUP(Table2[[#This Row],[tanggal_checkout]],Table4[tanggal_checkout],Table4[id_checkout])</f>
        <v>CO 0906</v>
      </c>
      <c r="E2790" t="s">
        <v>10976</v>
      </c>
      <c r="F2790" s="8">
        <v>0.69216435185185188</v>
      </c>
      <c r="G2790" t="str">
        <f>_xlfn.XLOOKUP(Table2[[#This Row],[nama_tamu]],Table10[nama_tamu],Table10[id_tamu])</f>
        <v>CUS 0868</v>
      </c>
      <c r="H2790" t="s">
        <v>7377</v>
      </c>
      <c r="I2790" t="str">
        <f>_xlfn.XLOOKUP(Table2[[#This Row],[tipe_kamar]],Table12[tipe_kamar],Table12[id_kamar])</f>
        <v>KMR 003</v>
      </c>
      <c r="J2790" t="s">
        <v>64</v>
      </c>
      <c r="K2790">
        <v>2</v>
      </c>
      <c r="L2790">
        <v>1356000</v>
      </c>
      <c r="M2790">
        <v>2712000</v>
      </c>
      <c r="N2790" t="str">
        <f>_xlfn.XLOOKUP(Table2[[#This Row],[metode_pembayaran]],Table11[metode_pembayaran],Table11[id_pembayaran])</f>
        <v>MP 06</v>
      </c>
      <c r="O2790" t="s">
        <v>17</v>
      </c>
      <c r="P2790" t="str">
        <f>_xlfn.XLOOKUP(Table2[[#This Row],[status_reservasi]],'Dim Status Reservasi'!$B$2:$B$5,'Dim Status Reservasi'!$A$2:$A$5)</f>
        <v>ST 004</v>
      </c>
      <c r="Q2790" t="s">
        <v>48</v>
      </c>
      <c r="R2790" t="str">
        <f>_xlfn.XLOOKUP(Table2[[#This Row],[kota_hotel]],'Dim Kota Hotel'!$B$2:$B$21,'Dim Kota Hotel'!$A$2:$A$21)</f>
        <v>LOK 019</v>
      </c>
      <c r="S2790" t="s">
        <v>133</v>
      </c>
    </row>
    <row r="2791" spans="1:19" x14ac:dyDescent="0.25">
      <c r="A2791" t="s">
        <v>7378</v>
      </c>
      <c r="B2791" t="str">
        <f>_xlfn.XLOOKUP(Table2[[#This Row],[tanggal_checkin]],Table6[tanggal_checkin],Table6[id_checkin])</f>
        <v>CI 1052</v>
      </c>
      <c r="C2791" t="s">
        <v>11837</v>
      </c>
      <c r="D2791" t="str">
        <f>_xlfn.XLOOKUP(Table2[[#This Row],[tanggal_checkout]],Table4[tanggal_checkout],Table4[id_checkout])</f>
        <v>CO 1059</v>
      </c>
      <c r="E2791" t="s">
        <v>11964</v>
      </c>
      <c r="F2791" s="8">
        <v>0.82045138888888891</v>
      </c>
      <c r="G2791" t="str">
        <f>_xlfn.XLOOKUP(Table2[[#This Row],[nama_tamu]],Table10[nama_tamu],Table10[id_tamu])</f>
        <v>CUS 3409</v>
      </c>
      <c r="H2791" t="s">
        <v>7379</v>
      </c>
      <c r="I2791" t="str">
        <f>_xlfn.XLOOKUP(Table2[[#This Row],[tipe_kamar]],Table12[tipe_kamar],Table12[id_kamar])</f>
        <v>KMR 004</v>
      </c>
      <c r="J2791" t="s">
        <v>47</v>
      </c>
      <c r="K2791">
        <v>4</v>
      </c>
      <c r="L2791">
        <v>469000</v>
      </c>
      <c r="M2791">
        <v>1876000</v>
      </c>
      <c r="N2791" t="str">
        <f>_xlfn.XLOOKUP(Table2[[#This Row],[metode_pembayaran]],Table11[metode_pembayaran],Table11[id_pembayaran])</f>
        <v>MP 06</v>
      </c>
      <c r="O2791" t="s">
        <v>17</v>
      </c>
      <c r="P2791" t="str">
        <f>_xlfn.XLOOKUP(Table2[[#This Row],[status_reservasi]],'Dim Status Reservasi'!$B$2:$B$5,'Dim Status Reservasi'!$A$2:$A$5)</f>
        <v>ST 004</v>
      </c>
      <c r="Q2791" t="s">
        <v>48</v>
      </c>
      <c r="R2791" t="str">
        <f>_xlfn.XLOOKUP(Table2[[#This Row],[kota_hotel]],'Dim Kota Hotel'!$B$2:$B$21,'Dim Kota Hotel'!$A$2:$A$21)</f>
        <v>LOK 014</v>
      </c>
      <c r="S2791" t="s">
        <v>222</v>
      </c>
    </row>
    <row r="2792" spans="1:19" x14ac:dyDescent="0.25">
      <c r="A2792" t="s">
        <v>7380</v>
      </c>
      <c r="B2792" t="str">
        <f>_xlfn.XLOOKUP(Table2[[#This Row],[tanggal_checkin]],Table6[tanggal_checkin],Table6[id_checkin])</f>
        <v>CI 0338</v>
      </c>
      <c r="C2792" t="s">
        <v>11873</v>
      </c>
      <c r="D2792" t="str">
        <f>_xlfn.XLOOKUP(Table2[[#This Row],[tanggal_checkout]],Table4[tanggal_checkout],Table4[id_checkout])</f>
        <v>CO 0345</v>
      </c>
      <c r="E2792" t="s">
        <v>11389</v>
      </c>
      <c r="F2792" s="8">
        <v>0.53793981481481479</v>
      </c>
      <c r="G2792" t="str">
        <f>_xlfn.XLOOKUP(Table2[[#This Row],[nama_tamu]],Table10[nama_tamu],Table10[id_tamu])</f>
        <v>CUS 0993</v>
      </c>
      <c r="H2792" t="s">
        <v>7382</v>
      </c>
      <c r="I2792" t="str">
        <f>_xlfn.XLOOKUP(Table2[[#This Row],[tipe_kamar]],Table12[tipe_kamar],Table12[id_kamar])</f>
        <v>KMR 003</v>
      </c>
      <c r="J2792" t="s">
        <v>64</v>
      </c>
      <c r="K2792">
        <v>8</v>
      </c>
      <c r="L2792">
        <v>1245000</v>
      </c>
      <c r="M2792">
        <v>9960000</v>
      </c>
      <c r="N2792" t="str">
        <f>_xlfn.XLOOKUP(Table2[[#This Row],[metode_pembayaran]],Table11[metode_pembayaran],Table11[id_pembayaran])</f>
        <v>MP 03</v>
      </c>
      <c r="O2792" t="s">
        <v>36</v>
      </c>
      <c r="P2792" t="str">
        <f>_xlfn.XLOOKUP(Table2[[#This Row],[status_reservasi]],'Dim Status Reservasi'!$B$2:$B$5,'Dim Status Reservasi'!$A$2:$A$5)</f>
        <v>ST 004</v>
      </c>
      <c r="Q2792" t="s">
        <v>48</v>
      </c>
      <c r="R2792" t="str">
        <f>_xlfn.XLOOKUP(Table2[[#This Row],[kota_hotel]],'Dim Kota Hotel'!$B$2:$B$21,'Dim Kota Hotel'!$A$2:$A$21)</f>
        <v>LOK 013</v>
      </c>
      <c r="S2792" t="s">
        <v>160</v>
      </c>
    </row>
    <row r="2793" spans="1:19" x14ac:dyDescent="0.25">
      <c r="A2793" t="s">
        <v>7383</v>
      </c>
      <c r="B2793" t="str">
        <f>_xlfn.XLOOKUP(Table2[[#This Row],[tanggal_checkin]],Table6[tanggal_checkin],Table6[id_checkin])</f>
        <v>CI 0202</v>
      </c>
      <c r="C2793" t="s">
        <v>11489</v>
      </c>
      <c r="D2793" t="str">
        <f>_xlfn.XLOOKUP(Table2[[#This Row],[tanggal_checkout]],Table4[tanggal_checkout],Table4[id_checkout])</f>
        <v>CO 0211</v>
      </c>
      <c r="E2793" t="s">
        <v>11645</v>
      </c>
      <c r="F2793" s="8">
        <v>0.15003472222222222</v>
      </c>
      <c r="G2793" t="str">
        <f>_xlfn.XLOOKUP(Table2[[#This Row],[nama_tamu]],Table10[nama_tamu],Table10[id_tamu])</f>
        <v>CUS 0608</v>
      </c>
      <c r="H2793" t="s">
        <v>7384</v>
      </c>
      <c r="I2793" t="str">
        <f>_xlfn.XLOOKUP(Table2[[#This Row],[tipe_kamar]],Table12[tipe_kamar],Table12[id_kamar])</f>
        <v>KMR 002</v>
      </c>
      <c r="J2793" t="s">
        <v>82</v>
      </c>
      <c r="K2793">
        <v>9</v>
      </c>
      <c r="L2793">
        <v>398000</v>
      </c>
      <c r="M2793">
        <v>3582000</v>
      </c>
      <c r="N2793" t="str">
        <f>_xlfn.XLOOKUP(Table2[[#This Row],[metode_pembayaran]],Table11[metode_pembayaran],Table11[id_pembayaran])</f>
        <v>MP 02</v>
      </c>
      <c r="O2793" t="s">
        <v>30</v>
      </c>
      <c r="P2793" t="str">
        <f>_xlfn.XLOOKUP(Table2[[#This Row],[status_reservasi]],'Dim Status Reservasi'!$B$2:$B$5,'Dim Status Reservasi'!$A$2:$A$5)</f>
        <v>ST 003</v>
      </c>
      <c r="Q2793" t="s">
        <v>37</v>
      </c>
      <c r="R2793" t="str">
        <f>_xlfn.XLOOKUP(Table2[[#This Row],[kota_hotel]],'Dim Kota Hotel'!$B$2:$B$21,'Dim Kota Hotel'!$A$2:$A$21)</f>
        <v>LOK 020</v>
      </c>
      <c r="S2793" t="s">
        <v>94</v>
      </c>
    </row>
    <row r="2794" spans="1:19" x14ac:dyDescent="0.25">
      <c r="A2794" t="s">
        <v>7385</v>
      </c>
      <c r="B2794" t="str">
        <f>_xlfn.XLOOKUP(Table2[[#This Row],[tanggal_checkin]],Table6[tanggal_checkin],Table6[id_checkin])</f>
        <v>CI 0985</v>
      </c>
      <c r="C2794" t="s">
        <v>11069</v>
      </c>
      <c r="D2794" t="str">
        <f>_xlfn.XLOOKUP(Table2[[#This Row],[tanggal_checkout]],Table4[tanggal_checkout],Table4[id_checkout])</f>
        <v>CO 0989</v>
      </c>
      <c r="E2794" t="s">
        <v>11717</v>
      </c>
      <c r="F2794" s="8">
        <v>0.8822106481481482</v>
      </c>
      <c r="G2794" t="str">
        <f>_xlfn.XLOOKUP(Table2[[#This Row],[nama_tamu]],Table10[nama_tamu],Table10[id_tamu])</f>
        <v>CUS 3339</v>
      </c>
      <c r="H2794" t="s">
        <v>7386</v>
      </c>
      <c r="I2794" t="str">
        <f>_xlfn.XLOOKUP(Table2[[#This Row],[tipe_kamar]],Table12[tipe_kamar],Table12[id_kamar])</f>
        <v>KMR 001</v>
      </c>
      <c r="J2794" t="s">
        <v>23</v>
      </c>
      <c r="K2794">
        <v>1</v>
      </c>
      <c r="L2794">
        <v>680000</v>
      </c>
      <c r="M2794">
        <v>680000</v>
      </c>
      <c r="N2794" t="str">
        <f>_xlfn.XLOOKUP(Table2[[#This Row],[metode_pembayaran]],Table11[metode_pembayaran],Table11[id_pembayaran])</f>
        <v>MP 06</v>
      </c>
      <c r="O2794" t="s">
        <v>17</v>
      </c>
      <c r="P2794" t="str">
        <f>_xlfn.XLOOKUP(Table2[[#This Row],[status_reservasi]],'Dim Status Reservasi'!$B$2:$B$5,'Dim Status Reservasi'!$A$2:$A$5)</f>
        <v>ST 004</v>
      </c>
      <c r="Q2794" t="s">
        <v>48</v>
      </c>
      <c r="R2794" t="str">
        <f>_xlfn.XLOOKUP(Table2[[#This Row],[kota_hotel]],'Dim Kota Hotel'!$B$2:$B$21,'Dim Kota Hotel'!$A$2:$A$21)</f>
        <v>LOK 020</v>
      </c>
      <c r="S2794" t="s">
        <v>94</v>
      </c>
    </row>
    <row r="2795" spans="1:19" x14ac:dyDescent="0.25">
      <c r="A2795" t="s">
        <v>7387</v>
      </c>
      <c r="B2795" t="str">
        <f>_xlfn.XLOOKUP(Table2[[#This Row],[tanggal_checkin]],Table6[tanggal_checkin],Table6[id_checkin])</f>
        <v>CI 1045</v>
      </c>
      <c r="C2795" t="s">
        <v>11363</v>
      </c>
      <c r="D2795" t="str">
        <f>_xlfn.XLOOKUP(Table2[[#This Row],[tanggal_checkout]],Table4[tanggal_checkout],Table4[id_checkout])</f>
        <v>CO 1054</v>
      </c>
      <c r="E2795" t="s">
        <v>11388</v>
      </c>
      <c r="F2795" s="8">
        <v>0.8724884259259259</v>
      </c>
      <c r="G2795" t="str">
        <f>_xlfn.XLOOKUP(Table2[[#This Row],[nama_tamu]],Table10[nama_tamu],Table10[id_tamu])</f>
        <v>CUS 1660</v>
      </c>
      <c r="H2795" t="s">
        <v>7388</v>
      </c>
      <c r="I2795" t="str">
        <f>_xlfn.XLOOKUP(Table2[[#This Row],[tipe_kamar]],Table12[tipe_kamar],Table12[id_kamar])</f>
        <v>KMR 002</v>
      </c>
      <c r="J2795" t="s">
        <v>82</v>
      </c>
      <c r="K2795">
        <v>6</v>
      </c>
      <c r="L2795">
        <v>335000</v>
      </c>
      <c r="M2795">
        <v>2010000</v>
      </c>
      <c r="N2795" t="str">
        <f>_xlfn.XLOOKUP(Table2[[#This Row],[metode_pembayaran]],Table11[metode_pembayaran],Table11[id_pembayaran])</f>
        <v>MP 03</v>
      </c>
      <c r="O2795" t="s">
        <v>36</v>
      </c>
      <c r="P2795" t="str">
        <f>_xlfn.XLOOKUP(Table2[[#This Row],[status_reservasi]],'Dim Status Reservasi'!$B$2:$B$5,'Dim Status Reservasi'!$A$2:$A$5)</f>
        <v>ST 004</v>
      </c>
      <c r="Q2795" t="s">
        <v>48</v>
      </c>
      <c r="R2795" t="str">
        <f>_xlfn.XLOOKUP(Table2[[#This Row],[kota_hotel]],'Dim Kota Hotel'!$B$2:$B$21,'Dim Kota Hotel'!$A$2:$A$21)</f>
        <v>LOK 004</v>
      </c>
      <c r="S2795" t="s">
        <v>49</v>
      </c>
    </row>
    <row r="2796" spans="1:19" x14ac:dyDescent="0.25">
      <c r="A2796" t="s">
        <v>7389</v>
      </c>
      <c r="B2796" t="str">
        <f>_xlfn.XLOOKUP(Table2[[#This Row],[tanggal_checkin]],Table6[tanggal_checkin],Table6[id_checkin])</f>
        <v>CI 0204</v>
      </c>
      <c r="C2796" t="s">
        <v>11032</v>
      </c>
      <c r="D2796" t="str">
        <f>_xlfn.XLOOKUP(Table2[[#This Row],[tanggal_checkout]],Table4[tanggal_checkout],Table4[id_checkout])</f>
        <v>CO 0208</v>
      </c>
      <c r="E2796" t="s">
        <v>11828</v>
      </c>
      <c r="F2796" s="8">
        <v>0.21217592592592593</v>
      </c>
      <c r="G2796" t="str">
        <f>_xlfn.XLOOKUP(Table2[[#This Row],[nama_tamu]],Table10[nama_tamu],Table10[id_tamu])</f>
        <v>CUS 2671</v>
      </c>
      <c r="H2796" t="s">
        <v>7391</v>
      </c>
      <c r="I2796" t="str">
        <f>_xlfn.XLOOKUP(Table2[[#This Row],[tipe_kamar]],Table12[tipe_kamar],Table12[id_kamar])</f>
        <v>KMR 002</v>
      </c>
      <c r="J2796" t="s">
        <v>82</v>
      </c>
      <c r="K2796">
        <v>4</v>
      </c>
      <c r="L2796">
        <v>346000</v>
      </c>
      <c r="M2796">
        <v>1384000</v>
      </c>
      <c r="N2796" t="str">
        <f>_xlfn.XLOOKUP(Table2[[#This Row],[metode_pembayaran]],Table11[metode_pembayaran],Table11[id_pembayaran])</f>
        <v>MP 01</v>
      </c>
      <c r="O2796" t="s">
        <v>24</v>
      </c>
      <c r="P2796" t="str">
        <f>_xlfn.XLOOKUP(Table2[[#This Row],[status_reservasi]],'Dim Status Reservasi'!$B$2:$B$5,'Dim Status Reservasi'!$A$2:$A$5)</f>
        <v>ST 003</v>
      </c>
      <c r="Q2796" t="s">
        <v>37</v>
      </c>
      <c r="R2796" t="str">
        <f>_xlfn.XLOOKUP(Table2[[#This Row],[kota_hotel]],'Dim Kota Hotel'!$B$2:$B$21,'Dim Kota Hotel'!$A$2:$A$21)</f>
        <v>LOK 017</v>
      </c>
      <c r="S2796" t="s">
        <v>84</v>
      </c>
    </row>
    <row r="2797" spans="1:19" x14ac:dyDescent="0.25">
      <c r="A2797" t="s">
        <v>7392</v>
      </c>
      <c r="B2797" t="str">
        <f>_xlfn.XLOOKUP(Table2[[#This Row],[tanggal_checkin]],Table6[tanggal_checkin],Table6[id_checkin])</f>
        <v>CI 1010</v>
      </c>
      <c r="C2797" t="s">
        <v>11821</v>
      </c>
      <c r="D2797" t="str">
        <f>_xlfn.XLOOKUP(Table2[[#This Row],[tanggal_checkout]],Table4[tanggal_checkout],Table4[id_checkout])</f>
        <v>CO 1018</v>
      </c>
      <c r="E2797" t="s">
        <v>11713</v>
      </c>
      <c r="F2797" s="8">
        <v>0.46077546296296296</v>
      </c>
      <c r="G2797" t="str">
        <f>_xlfn.XLOOKUP(Table2[[#This Row],[nama_tamu]],Table10[nama_tamu],Table10[id_tamu])</f>
        <v>CUS 2674</v>
      </c>
      <c r="H2797" t="s">
        <v>7393</v>
      </c>
      <c r="I2797" t="str">
        <f>_xlfn.XLOOKUP(Table2[[#This Row],[tipe_kamar]],Table12[tipe_kamar],Table12[id_kamar])</f>
        <v>KMR 001</v>
      </c>
      <c r="J2797" t="s">
        <v>23</v>
      </c>
      <c r="K2797">
        <v>5</v>
      </c>
      <c r="L2797">
        <v>664000</v>
      </c>
      <c r="M2797">
        <v>3320000</v>
      </c>
      <c r="N2797" t="str">
        <f>_xlfn.XLOOKUP(Table2[[#This Row],[metode_pembayaran]],Table11[metode_pembayaran],Table11[id_pembayaran])</f>
        <v>MP 02</v>
      </c>
      <c r="O2797" t="s">
        <v>30</v>
      </c>
      <c r="P2797" t="str">
        <f>_xlfn.XLOOKUP(Table2[[#This Row],[status_reservasi]],'Dim Status Reservasi'!$B$2:$B$5,'Dim Status Reservasi'!$A$2:$A$5)</f>
        <v>ST 003</v>
      </c>
      <c r="Q2797" t="s">
        <v>37</v>
      </c>
      <c r="R2797" t="str">
        <f>_xlfn.XLOOKUP(Table2[[#This Row],[kota_hotel]],'Dim Kota Hotel'!$B$2:$B$21,'Dim Kota Hotel'!$A$2:$A$21)</f>
        <v>LOK 019</v>
      </c>
      <c r="S2797" t="s">
        <v>133</v>
      </c>
    </row>
    <row r="2798" spans="1:19" x14ac:dyDescent="0.25">
      <c r="A2798" t="s">
        <v>7394</v>
      </c>
      <c r="B2798" t="str">
        <f>_xlfn.XLOOKUP(Table2[[#This Row],[tanggal_checkin]],Table6[tanggal_checkin],Table6[id_checkin])</f>
        <v>CI 0822</v>
      </c>
      <c r="C2798" t="s">
        <v>11835</v>
      </c>
      <c r="D2798" t="str">
        <f>_xlfn.XLOOKUP(Table2[[#This Row],[tanggal_checkout]],Table4[tanggal_checkout],Table4[id_checkout])</f>
        <v>CO 0831</v>
      </c>
      <c r="E2798" t="s">
        <v>11038</v>
      </c>
      <c r="F2798" s="8">
        <v>0.49810185185185185</v>
      </c>
      <c r="G2798" t="str">
        <f>_xlfn.XLOOKUP(Table2[[#This Row],[nama_tamu]],Table10[nama_tamu],Table10[id_tamu])</f>
        <v>CUS 1182</v>
      </c>
      <c r="H2798" t="s">
        <v>7395</v>
      </c>
      <c r="I2798" t="str">
        <f>_xlfn.XLOOKUP(Table2[[#This Row],[tipe_kamar]],Table12[tipe_kamar],Table12[id_kamar])</f>
        <v>KMR 002</v>
      </c>
      <c r="J2798" t="s">
        <v>82</v>
      </c>
      <c r="K2798">
        <v>5</v>
      </c>
      <c r="L2798">
        <v>352000</v>
      </c>
      <c r="M2798">
        <v>1760000</v>
      </c>
      <c r="N2798" t="str">
        <f>_xlfn.XLOOKUP(Table2[[#This Row],[metode_pembayaran]],Table11[metode_pembayaran],Table11[id_pembayaran])</f>
        <v>MP 05</v>
      </c>
      <c r="O2798" t="s">
        <v>72</v>
      </c>
      <c r="P2798" t="str">
        <f>_xlfn.XLOOKUP(Table2[[#This Row],[status_reservasi]],'Dim Status Reservasi'!$B$2:$B$5,'Dim Status Reservasi'!$A$2:$A$5)</f>
        <v>ST 002</v>
      </c>
      <c r="Q2798" t="s">
        <v>124</v>
      </c>
      <c r="R2798" t="str">
        <f>_xlfn.XLOOKUP(Table2[[#This Row],[kota_hotel]],'Dim Kota Hotel'!$B$2:$B$21,'Dim Kota Hotel'!$A$2:$A$21)</f>
        <v>LOK 001</v>
      </c>
      <c r="S2798" t="s">
        <v>74</v>
      </c>
    </row>
    <row r="2799" spans="1:19" x14ac:dyDescent="0.25">
      <c r="A2799" t="s">
        <v>7396</v>
      </c>
      <c r="B2799" t="str">
        <f>_xlfn.XLOOKUP(Table2[[#This Row],[tanggal_checkin]],Table6[tanggal_checkin],Table6[id_checkin])</f>
        <v>CI 0873</v>
      </c>
      <c r="C2799" t="s">
        <v>11559</v>
      </c>
      <c r="D2799" t="str">
        <f>_xlfn.XLOOKUP(Table2[[#This Row],[tanggal_checkout]],Table4[tanggal_checkout],Table4[id_checkout])</f>
        <v>CO 0883</v>
      </c>
      <c r="E2799" t="s">
        <v>11277</v>
      </c>
      <c r="F2799" s="8">
        <v>0.88708333333333333</v>
      </c>
      <c r="G2799" t="str">
        <f>_xlfn.XLOOKUP(Table2[[#This Row],[nama_tamu]],Table10[nama_tamu],Table10[id_tamu])</f>
        <v>CUS 0129</v>
      </c>
      <c r="H2799" t="s">
        <v>7397</v>
      </c>
      <c r="I2799" t="str">
        <f>_xlfn.XLOOKUP(Table2[[#This Row],[tipe_kamar]],Table12[tipe_kamar],Table12[id_kamar])</f>
        <v>KMR 002</v>
      </c>
      <c r="J2799" t="s">
        <v>82</v>
      </c>
      <c r="K2799">
        <v>9</v>
      </c>
      <c r="L2799">
        <v>394000</v>
      </c>
      <c r="M2799">
        <v>3546000</v>
      </c>
      <c r="N2799" t="str">
        <f>_xlfn.XLOOKUP(Table2[[#This Row],[metode_pembayaran]],Table11[metode_pembayaran],Table11[id_pembayaran])</f>
        <v>MP 04</v>
      </c>
      <c r="O2799" t="s">
        <v>53</v>
      </c>
      <c r="P2799" t="str">
        <f>_xlfn.XLOOKUP(Table2[[#This Row],[status_reservasi]],'Dim Status Reservasi'!$B$2:$B$5,'Dim Status Reservasi'!$A$2:$A$5)</f>
        <v>ST 004</v>
      </c>
      <c r="Q2799" t="s">
        <v>48</v>
      </c>
      <c r="R2799" t="str">
        <f>_xlfn.XLOOKUP(Table2[[#This Row],[kota_hotel]],'Dim Kota Hotel'!$B$2:$B$21,'Dim Kota Hotel'!$A$2:$A$21)</f>
        <v>LOK 006</v>
      </c>
      <c r="S2799" t="s">
        <v>129</v>
      </c>
    </row>
    <row r="2800" spans="1:19" x14ac:dyDescent="0.25">
      <c r="A2800" t="s">
        <v>7398</v>
      </c>
      <c r="B2800" t="str">
        <f>_xlfn.XLOOKUP(Table2[[#This Row],[tanggal_checkin]],Table6[tanggal_checkin],Table6[id_checkin])</f>
        <v>CI 0263</v>
      </c>
      <c r="C2800" t="s">
        <v>11003</v>
      </c>
      <c r="D2800" t="str">
        <f>_xlfn.XLOOKUP(Table2[[#This Row],[tanggal_checkout]],Table4[tanggal_checkout],Table4[id_checkout])</f>
        <v>CO 0270</v>
      </c>
      <c r="E2800" t="s">
        <v>11963</v>
      </c>
      <c r="F2800" s="8">
        <v>0.15747685185185184</v>
      </c>
      <c r="G2800" t="str">
        <f>_xlfn.XLOOKUP(Table2[[#This Row],[nama_tamu]],Table10[nama_tamu],Table10[id_tamu])</f>
        <v>CUS 3197</v>
      </c>
      <c r="H2800" t="s">
        <v>7399</v>
      </c>
      <c r="I2800" t="str">
        <f>_xlfn.XLOOKUP(Table2[[#This Row],[tipe_kamar]],Table12[tipe_kamar],Table12[id_kamar])</f>
        <v>KMR 004</v>
      </c>
      <c r="J2800" t="s">
        <v>47</v>
      </c>
      <c r="K2800">
        <v>9</v>
      </c>
      <c r="L2800">
        <v>433000</v>
      </c>
      <c r="M2800">
        <v>3897000</v>
      </c>
      <c r="N2800" t="str">
        <f>_xlfn.XLOOKUP(Table2[[#This Row],[metode_pembayaran]],Table11[metode_pembayaran],Table11[id_pembayaran])</f>
        <v>MP 01</v>
      </c>
      <c r="O2800" t="s">
        <v>24</v>
      </c>
      <c r="P2800" t="str">
        <f>_xlfn.XLOOKUP(Table2[[#This Row],[status_reservasi]],'Dim Status Reservasi'!$B$2:$B$5,'Dim Status Reservasi'!$A$2:$A$5)</f>
        <v>ST 004</v>
      </c>
      <c r="Q2800" t="s">
        <v>48</v>
      </c>
      <c r="R2800" t="str">
        <f>_xlfn.XLOOKUP(Table2[[#This Row],[kota_hotel]],'Dim Kota Hotel'!$B$2:$B$21,'Dim Kota Hotel'!$A$2:$A$21)</f>
        <v>LOK 006</v>
      </c>
      <c r="S2800" t="s">
        <v>129</v>
      </c>
    </row>
    <row r="2801" spans="1:19" x14ac:dyDescent="0.25">
      <c r="A2801" t="s">
        <v>7400</v>
      </c>
      <c r="B2801" t="str">
        <f>_xlfn.XLOOKUP(Table2[[#This Row],[tanggal_checkin]],Table6[tanggal_checkin],Table6[id_checkin])</f>
        <v>CI 1062</v>
      </c>
      <c r="C2801" t="s">
        <v>11712</v>
      </c>
      <c r="D2801" t="str">
        <f>_xlfn.XLOOKUP(Table2[[#This Row],[tanggal_checkout]],Table4[tanggal_checkout],Table4[id_checkout])</f>
        <v>CO 1072</v>
      </c>
      <c r="E2801" t="s">
        <v>11031</v>
      </c>
      <c r="F2801" s="8">
        <v>5.9143518518518519E-2</v>
      </c>
      <c r="G2801" t="str">
        <f>_xlfn.XLOOKUP(Table2[[#This Row],[nama_tamu]],Table10[nama_tamu],Table10[id_tamu])</f>
        <v>CUS 4127</v>
      </c>
      <c r="H2801" t="s">
        <v>7401</v>
      </c>
      <c r="I2801" t="str">
        <f>_xlfn.XLOOKUP(Table2[[#This Row],[tipe_kamar]],Table12[tipe_kamar],Table12[id_kamar])</f>
        <v>KMR 001</v>
      </c>
      <c r="J2801" t="s">
        <v>23</v>
      </c>
      <c r="K2801">
        <v>8</v>
      </c>
      <c r="L2801">
        <v>644000</v>
      </c>
      <c r="M2801">
        <v>5152000</v>
      </c>
      <c r="N2801" t="str">
        <f>_xlfn.XLOOKUP(Table2[[#This Row],[metode_pembayaran]],Table11[metode_pembayaran],Table11[id_pembayaran])</f>
        <v>MP 03</v>
      </c>
      <c r="O2801" t="s">
        <v>36</v>
      </c>
      <c r="P2801" t="str">
        <f>_xlfn.XLOOKUP(Table2[[#This Row],[status_reservasi]],'Dim Status Reservasi'!$B$2:$B$5,'Dim Status Reservasi'!$A$2:$A$5)</f>
        <v>ST 004</v>
      </c>
      <c r="Q2801" t="s">
        <v>48</v>
      </c>
      <c r="R2801" t="str">
        <f>_xlfn.XLOOKUP(Table2[[#This Row],[kota_hotel]],'Dim Kota Hotel'!$B$2:$B$21,'Dim Kota Hotel'!$A$2:$A$21)</f>
        <v>LOK 017</v>
      </c>
      <c r="S2801" t="s">
        <v>84</v>
      </c>
    </row>
    <row r="2802" spans="1:19" x14ac:dyDescent="0.25">
      <c r="A2802" t="s">
        <v>7402</v>
      </c>
      <c r="B2802" t="str">
        <f>_xlfn.XLOOKUP(Table2[[#This Row],[tanggal_checkin]],Table6[tanggal_checkin],Table6[id_checkin])</f>
        <v>CI 0444</v>
      </c>
      <c r="C2802" t="s">
        <v>11654</v>
      </c>
      <c r="D2802" t="str">
        <f>_xlfn.XLOOKUP(Table2[[#This Row],[tanggal_checkout]],Table4[tanggal_checkout],Table4[id_checkout])</f>
        <v>CO 0454</v>
      </c>
      <c r="E2802" t="s">
        <v>11808</v>
      </c>
      <c r="F2802" s="8">
        <v>0.81598379629629625</v>
      </c>
      <c r="G2802" t="str">
        <f>_xlfn.XLOOKUP(Table2[[#This Row],[nama_tamu]],Table10[nama_tamu],Table10[id_tamu])</f>
        <v>CUS 1001</v>
      </c>
      <c r="H2802" t="s">
        <v>7403</v>
      </c>
      <c r="I2802" t="str">
        <f>_xlfn.XLOOKUP(Table2[[#This Row],[tipe_kamar]],Table12[tipe_kamar],Table12[id_kamar])</f>
        <v>KMR 004</v>
      </c>
      <c r="J2802" t="s">
        <v>47</v>
      </c>
      <c r="K2802">
        <v>8</v>
      </c>
      <c r="L2802">
        <v>474000</v>
      </c>
      <c r="M2802">
        <v>3792000</v>
      </c>
      <c r="N2802" t="str">
        <f>_xlfn.XLOOKUP(Table2[[#This Row],[metode_pembayaran]],Table11[metode_pembayaran],Table11[id_pembayaran])</f>
        <v>MP 06</v>
      </c>
      <c r="O2802" t="s">
        <v>17</v>
      </c>
      <c r="P2802" t="str">
        <f>_xlfn.XLOOKUP(Table2[[#This Row],[status_reservasi]],'Dim Status Reservasi'!$B$2:$B$5,'Dim Status Reservasi'!$A$2:$A$5)</f>
        <v>ST 003</v>
      </c>
      <c r="Q2802" t="s">
        <v>37</v>
      </c>
      <c r="R2802" t="str">
        <f>_xlfn.XLOOKUP(Table2[[#This Row],[kota_hotel]],'Dim Kota Hotel'!$B$2:$B$21,'Dim Kota Hotel'!$A$2:$A$21)</f>
        <v>LOK 005</v>
      </c>
      <c r="S2802" t="s">
        <v>43</v>
      </c>
    </row>
    <row r="2803" spans="1:19" x14ac:dyDescent="0.25">
      <c r="A2803" t="s">
        <v>7404</v>
      </c>
      <c r="B2803" t="str">
        <f>_xlfn.XLOOKUP(Table2[[#This Row],[tanggal_checkin]],Table6[tanggal_checkin],Table6[id_checkin])</f>
        <v>CI 0854</v>
      </c>
      <c r="C2803" t="s">
        <v>11859</v>
      </c>
      <c r="D2803" t="str">
        <f>_xlfn.XLOOKUP(Table2[[#This Row],[tanggal_checkout]],Table4[tanggal_checkout],Table4[id_checkout])</f>
        <v>CO 0863</v>
      </c>
      <c r="E2803" t="s">
        <v>11592</v>
      </c>
      <c r="F2803" s="8">
        <v>0.93281250000000004</v>
      </c>
      <c r="G2803" t="str">
        <f>_xlfn.XLOOKUP(Table2[[#This Row],[nama_tamu]],Table10[nama_tamu],Table10[id_tamu])</f>
        <v>CUS 0747</v>
      </c>
      <c r="H2803" t="s">
        <v>7405</v>
      </c>
      <c r="I2803" t="str">
        <f>_xlfn.XLOOKUP(Table2[[#This Row],[tipe_kamar]],Table12[tipe_kamar],Table12[id_kamar])</f>
        <v>KMR 003</v>
      </c>
      <c r="J2803" t="s">
        <v>64</v>
      </c>
      <c r="K2803">
        <v>7</v>
      </c>
      <c r="L2803">
        <v>1379000</v>
      </c>
      <c r="M2803">
        <v>9653000</v>
      </c>
      <c r="N2803" t="str">
        <f>_xlfn.XLOOKUP(Table2[[#This Row],[metode_pembayaran]],Table11[metode_pembayaran],Table11[id_pembayaran])</f>
        <v>MP 03</v>
      </c>
      <c r="O2803" t="s">
        <v>36</v>
      </c>
      <c r="P2803" t="str">
        <f>_xlfn.XLOOKUP(Table2[[#This Row],[status_reservasi]],'Dim Status Reservasi'!$B$2:$B$5,'Dim Status Reservasi'!$A$2:$A$5)</f>
        <v>ST 003</v>
      </c>
      <c r="Q2803" t="s">
        <v>37</v>
      </c>
      <c r="R2803" t="str">
        <f>_xlfn.XLOOKUP(Table2[[#This Row],[kota_hotel]],'Dim Kota Hotel'!$B$2:$B$21,'Dim Kota Hotel'!$A$2:$A$21)</f>
        <v>LOK 020</v>
      </c>
      <c r="S2803" t="s">
        <v>94</v>
      </c>
    </row>
    <row r="2804" spans="1:19" x14ac:dyDescent="0.25">
      <c r="A2804" t="s">
        <v>7406</v>
      </c>
      <c r="B2804" t="str">
        <f>_xlfn.XLOOKUP(Table2[[#This Row],[tanggal_checkin]],Table6[tanggal_checkin],Table6[id_checkin])</f>
        <v>CI 0442</v>
      </c>
      <c r="C2804" t="s">
        <v>11350</v>
      </c>
      <c r="D2804" t="str">
        <f>_xlfn.XLOOKUP(Table2[[#This Row],[tanggal_checkout]],Table4[tanggal_checkout],Table4[id_checkout])</f>
        <v>CO 0446</v>
      </c>
      <c r="E2804" t="s">
        <v>11654</v>
      </c>
      <c r="F2804" s="8">
        <v>7.1168981481481486E-2</v>
      </c>
      <c r="G2804" t="str">
        <f>_xlfn.XLOOKUP(Table2[[#This Row],[nama_tamu]],Table10[nama_tamu],Table10[id_tamu])</f>
        <v>CUS 0271</v>
      </c>
      <c r="H2804" t="s">
        <v>7407</v>
      </c>
      <c r="I2804" t="str">
        <f>_xlfn.XLOOKUP(Table2[[#This Row],[tipe_kamar]],Table12[tipe_kamar],Table12[id_kamar])</f>
        <v>KMR 003</v>
      </c>
      <c r="J2804" t="s">
        <v>64</v>
      </c>
      <c r="K2804">
        <v>2</v>
      </c>
      <c r="L2804">
        <v>1261000</v>
      </c>
      <c r="M2804">
        <v>2522000</v>
      </c>
      <c r="N2804" t="str">
        <f>_xlfn.XLOOKUP(Table2[[#This Row],[metode_pembayaran]],Table11[metode_pembayaran],Table11[id_pembayaran])</f>
        <v>MP 04</v>
      </c>
      <c r="O2804" t="s">
        <v>53</v>
      </c>
      <c r="P2804" t="str">
        <f>_xlfn.XLOOKUP(Table2[[#This Row],[status_reservasi]],'Dim Status Reservasi'!$B$2:$B$5,'Dim Status Reservasi'!$A$2:$A$5)</f>
        <v>ST 003</v>
      </c>
      <c r="Q2804" t="s">
        <v>37</v>
      </c>
      <c r="R2804" t="str">
        <f>_xlfn.XLOOKUP(Table2[[#This Row],[kota_hotel]],'Dim Kota Hotel'!$B$2:$B$21,'Dim Kota Hotel'!$A$2:$A$21)</f>
        <v>LOK 015</v>
      </c>
      <c r="S2804" t="s">
        <v>233</v>
      </c>
    </row>
    <row r="2805" spans="1:19" x14ac:dyDescent="0.25">
      <c r="A2805" t="s">
        <v>7408</v>
      </c>
      <c r="B2805" t="str">
        <f>_xlfn.XLOOKUP(Table2[[#This Row],[tanggal_checkin]],Table6[tanggal_checkin],Table6[id_checkin])</f>
        <v>CI 0085</v>
      </c>
      <c r="C2805" t="s">
        <v>11267</v>
      </c>
      <c r="D2805" t="str">
        <f>_xlfn.XLOOKUP(Table2[[#This Row],[tanggal_checkout]],Table4[tanggal_checkout],Table4[id_checkout])</f>
        <v>CO 0094</v>
      </c>
      <c r="E2805" t="s">
        <v>11693</v>
      </c>
      <c r="F2805" s="8">
        <v>0.10084490740740741</v>
      </c>
      <c r="G2805" t="str">
        <f>_xlfn.XLOOKUP(Table2[[#This Row],[nama_tamu]],Table10[nama_tamu],Table10[id_tamu])</f>
        <v>CUS 1184</v>
      </c>
      <c r="H2805" t="s">
        <v>7410</v>
      </c>
      <c r="I2805" t="str">
        <f>_xlfn.XLOOKUP(Table2[[#This Row],[tipe_kamar]],Table12[tipe_kamar],Table12[id_kamar])</f>
        <v>KMR 004</v>
      </c>
      <c r="J2805" t="s">
        <v>47</v>
      </c>
      <c r="K2805">
        <v>9</v>
      </c>
      <c r="L2805">
        <v>464000</v>
      </c>
      <c r="M2805">
        <v>4176000</v>
      </c>
      <c r="N2805" t="str">
        <f>_xlfn.XLOOKUP(Table2[[#This Row],[metode_pembayaran]],Table11[metode_pembayaran],Table11[id_pembayaran])</f>
        <v>MP 05</v>
      </c>
      <c r="O2805" t="s">
        <v>72</v>
      </c>
      <c r="P2805" t="str">
        <f>_xlfn.XLOOKUP(Table2[[#This Row],[status_reservasi]],'Dim Status Reservasi'!$B$2:$B$5,'Dim Status Reservasi'!$A$2:$A$5)</f>
        <v>ST 002</v>
      </c>
      <c r="Q2805" t="s">
        <v>124</v>
      </c>
      <c r="R2805" t="str">
        <f>_xlfn.XLOOKUP(Table2[[#This Row],[kota_hotel]],'Dim Kota Hotel'!$B$2:$B$21,'Dim Kota Hotel'!$A$2:$A$21)</f>
        <v>LOK 020</v>
      </c>
      <c r="S2805" t="s">
        <v>94</v>
      </c>
    </row>
    <row r="2806" spans="1:19" x14ac:dyDescent="0.25">
      <c r="A2806" t="s">
        <v>7411</v>
      </c>
      <c r="B2806" t="str">
        <f>_xlfn.XLOOKUP(Table2[[#This Row],[tanggal_checkin]],Table6[tanggal_checkin],Table6[id_checkin])</f>
        <v>CI 0836</v>
      </c>
      <c r="C2806" t="s">
        <v>10961</v>
      </c>
      <c r="D2806" t="str">
        <f>_xlfn.XLOOKUP(Table2[[#This Row],[tanggal_checkout]],Table4[tanggal_checkout],Table4[id_checkout])</f>
        <v>CO 0844</v>
      </c>
      <c r="E2806" t="s">
        <v>11566</v>
      </c>
      <c r="F2806" s="8">
        <v>8.924768518518518E-2</v>
      </c>
      <c r="G2806" t="str">
        <f>_xlfn.XLOOKUP(Table2[[#This Row],[nama_tamu]],Table10[nama_tamu],Table10[id_tamu])</f>
        <v>CUS 2510</v>
      </c>
      <c r="H2806" t="s">
        <v>7412</v>
      </c>
      <c r="I2806" t="str">
        <f>_xlfn.XLOOKUP(Table2[[#This Row],[tipe_kamar]],Table12[tipe_kamar],Table12[id_kamar])</f>
        <v>KMR 002</v>
      </c>
      <c r="J2806" t="s">
        <v>82</v>
      </c>
      <c r="K2806">
        <v>5</v>
      </c>
      <c r="L2806">
        <v>355000</v>
      </c>
      <c r="M2806">
        <v>1775000</v>
      </c>
      <c r="N2806" t="str">
        <f>_xlfn.XLOOKUP(Table2[[#This Row],[metode_pembayaran]],Table11[metode_pembayaran],Table11[id_pembayaran])</f>
        <v>MP 02</v>
      </c>
      <c r="O2806" t="s">
        <v>30</v>
      </c>
      <c r="P2806" t="str">
        <f>_xlfn.XLOOKUP(Table2[[#This Row],[status_reservasi]],'Dim Status Reservasi'!$B$2:$B$5,'Dim Status Reservasi'!$A$2:$A$5)</f>
        <v>ST 003</v>
      </c>
      <c r="Q2806" t="s">
        <v>37</v>
      </c>
      <c r="R2806" t="str">
        <f>_xlfn.XLOOKUP(Table2[[#This Row],[kota_hotel]],'Dim Kota Hotel'!$B$2:$B$21,'Dim Kota Hotel'!$A$2:$A$21)</f>
        <v>LOK 019</v>
      </c>
      <c r="S2806" t="s">
        <v>133</v>
      </c>
    </row>
    <row r="2807" spans="1:19" x14ac:dyDescent="0.25">
      <c r="A2807" t="s">
        <v>7413</v>
      </c>
      <c r="B2807" t="str">
        <f>_xlfn.XLOOKUP(Table2[[#This Row],[tanggal_checkin]],Table6[tanggal_checkin],Table6[id_checkin])</f>
        <v>CI 0608</v>
      </c>
      <c r="C2807" t="s">
        <v>11932</v>
      </c>
      <c r="D2807" t="str">
        <f>_xlfn.XLOOKUP(Table2[[#This Row],[tanggal_checkout]],Table4[tanggal_checkout],Table4[id_checkout])</f>
        <v>CO 0616</v>
      </c>
      <c r="E2807" t="s">
        <v>11182</v>
      </c>
      <c r="F2807" s="8">
        <v>0.13309027777777777</v>
      </c>
      <c r="G2807" t="str">
        <f>_xlfn.XLOOKUP(Table2[[#This Row],[nama_tamu]],Table10[nama_tamu],Table10[id_tamu])</f>
        <v>CUS 2953</v>
      </c>
      <c r="H2807" t="s">
        <v>7415</v>
      </c>
      <c r="I2807" t="str">
        <f>_xlfn.XLOOKUP(Table2[[#This Row],[tipe_kamar]],Table12[tipe_kamar],Table12[id_kamar])</f>
        <v>KMR 004</v>
      </c>
      <c r="J2807" t="s">
        <v>47</v>
      </c>
      <c r="K2807">
        <v>8</v>
      </c>
      <c r="L2807">
        <v>492000</v>
      </c>
      <c r="M2807">
        <v>3936000</v>
      </c>
      <c r="N2807" t="str">
        <f>_xlfn.XLOOKUP(Table2[[#This Row],[metode_pembayaran]],Table11[metode_pembayaran],Table11[id_pembayaran])</f>
        <v>MP 06</v>
      </c>
      <c r="O2807" t="s">
        <v>17</v>
      </c>
      <c r="P2807" t="str">
        <f>_xlfn.XLOOKUP(Table2[[#This Row],[status_reservasi]],'Dim Status Reservasi'!$B$2:$B$5,'Dim Status Reservasi'!$A$2:$A$5)</f>
        <v>ST 003</v>
      </c>
      <c r="Q2807" t="s">
        <v>37</v>
      </c>
      <c r="R2807" t="str">
        <f>_xlfn.XLOOKUP(Table2[[#This Row],[kota_hotel]],'Dim Kota Hotel'!$B$2:$B$21,'Dim Kota Hotel'!$A$2:$A$21)</f>
        <v>LOK 001</v>
      </c>
      <c r="S2807" t="s">
        <v>74</v>
      </c>
    </row>
    <row r="2808" spans="1:19" x14ac:dyDescent="0.25">
      <c r="A2808" t="s">
        <v>7416</v>
      </c>
      <c r="B2808" t="str">
        <f>_xlfn.XLOOKUP(Table2[[#This Row],[tanggal_checkin]],Table6[tanggal_checkin],Table6[id_checkin])</f>
        <v>CI 0036</v>
      </c>
      <c r="C2808" t="s">
        <v>11639</v>
      </c>
      <c r="D2808" t="str">
        <f>_xlfn.XLOOKUP(Table2[[#This Row],[tanggal_checkout]],Table4[tanggal_checkout],Table4[id_checkout])</f>
        <v>CO 0041</v>
      </c>
      <c r="E2808" t="s">
        <v>11781</v>
      </c>
      <c r="F2808" s="8">
        <v>0.71104166666666668</v>
      </c>
      <c r="G2808" t="str">
        <f>_xlfn.XLOOKUP(Table2[[#This Row],[nama_tamu]],Table10[nama_tamu],Table10[id_tamu])</f>
        <v>CUS 1112</v>
      </c>
      <c r="H2808" t="s">
        <v>7417</v>
      </c>
      <c r="I2808" t="str">
        <f>_xlfn.XLOOKUP(Table2[[#This Row],[tipe_kamar]],Table12[tipe_kamar],Table12[id_kamar])</f>
        <v>KMR 001</v>
      </c>
      <c r="J2808" t="s">
        <v>23</v>
      </c>
      <c r="K2808">
        <v>5</v>
      </c>
      <c r="L2808">
        <v>613000</v>
      </c>
      <c r="M2808">
        <v>3065000</v>
      </c>
      <c r="N2808" t="str">
        <f>_xlfn.XLOOKUP(Table2[[#This Row],[metode_pembayaran]],Table11[metode_pembayaran],Table11[id_pembayaran])</f>
        <v>MP 06</v>
      </c>
      <c r="O2808" t="s">
        <v>17</v>
      </c>
      <c r="P2808" t="str">
        <f>_xlfn.XLOOKUP(Table2[[#This Row],[status_reservasi]],'Dim Status Reservasi'!$B$2:$B$5,'Dim Status Reservasi'!$A$2:$A$5)</f>
        <v>ST 003</v>
      </c>
      <c r="Q2808" t="s">
        <v>37</v>
      </c>
      <c r="R2808" t="str">
        <f>_xlfn.XLOOKUP(Table2[[#This Row],[kota_hotel]],'Dim Kota Hotel'!$B$2:$B$21,'Dim Kota Hotel'!$A$2:$A$21)</f>
        <v>LOK 009</v>
      </c>
      <c r="S2808" t="s">
        <v>19</v>
      </c>
    </row>
    <row r="2809" spans="1:19" x14ac:dyDescent="0.25">
      <c r="A2809" t="s">
        <v>7418</v>
      </c>
      <c r="B2809" t="str">
        <f>_xlfn.XLOOKUP(Table2[[#This Row],[tanggal_checkin]],Table6[tanggal_checkin],Table6[id_checkin])</f>
        <v>CI 0613</v>
      </c>
      <c r="C2809" t="s">
        <v>12051</v>
      </c>
      <c r="D2809" t="str">
        <f>_xlfn.XLOOKUP(Table2[[#This Row],[tanggal_checkout]],Table4[tanggal_checkout],Table4[id_checkout])</f>
        <v>CO 0615</v>
      </c>
      <c r="E2809" t="s">
        <v>11562</v>
      </c>
      <c r="F2809" s="8">
        <v>0.59357638888888886</v>
      </c>
      <c r="G2809" t="str">
        <f>_xlfn.XLOOKUP(Table2[[#This Row],[nama_tamu]],Table10[nama_tamu],Table10[id_tamu])</f>
        <v>CUS 3582</v>
      </c>
      <c r="H2809" t="s">
        <v>7420</v>
      </c>
      <c r="I2809" t="str">
        <f>_xlfn.XLOOKUP(Table2[[#This Row],[tipe_kamar]],Table12[tipe_kamar],Table12[id_kamar])</f>
        <v>KMR 003</v>
      </c>
      <c r="J2809" t="s">
        <v>64</v>
      </c>
      <c r="K2809">
        <v>2</v>
      </c>
      <c r="L2809">
        <v>1227000</v>
      </c>
      <c r="M2809">
        <v>2454000</v>
      </c>
      <c r="N2809" t="str">
        <f>_xlfn.XLOOKUP(Table2[[#This Row],[metode_pembayaran]],Table11[metode_pembayaran],Table11[id_pembayaran])</f>
        <v>MP 06</v>
      </c>
      <c r="O2809" t="s">
        <v>17</v>
      </c>
      <c r="P2809" t="str">
        <f>_xlfn.XLOOKUP(Table2[[#This Row],[status_reservasi]],'Dim Status Reservasi'!$B$2:$B$5,'Dim Status Reservasi'!$A$2:$A$5)</f>
        <v>ST 003</v>
      </c>
      <c r="Q2809" t="s">
        <v>37</v>
      </c>
      <c r="R2809" t="str">
        <f>_xlfn.XLOOKUP(Table2[[#This Row],[kota_hotel]],'Dim Kota Hotel'!$B$2:$B$21,'Dim Kota Hotel'!$A$2:$A$21)</f>
        <v>LOK 007</v>
      </c>
      <c r="S2809" t="s">
        <v>145</v>
      </c>
    </row>
    <row r="2810" spans="1:19" x14ac:dyDescent="0.25">
      <c r="A2810" t="s">
        <v>7421</v>
      </c>
      <c r="B2810" t="str">
        <f>_xlfn.XLOOKUP(Table2[[#This Row],[tanggal_checkin]],Table6[tanggal_checkin],Table6[id_checkin])</f>
        <v>CI 0294</v>
      </c>
      <c r="C2810" t="s">
        <v>11502</v>
      </c>
      <c r="D2810" t="str">
        <f>_xlfn.XLOOKUP(Table2[[#This Row],[tanggal_checkout]],Table4[tanggal_checkout],Table4[id_checkout])</f>
        <v>CO 0301</v>
      </c>
      <c r="E2810" t="s">
        <v>11745</v>
      </c>
      <c r="F2810" s="8">
        <v>0.21313657407407408</v>
      </c>
      <c r="G2810" t="str">
        <f>_xlfn.XLOOKUP(Table2[[#This Row],[nama_tamu]],Table10[nama_tamu],Table10[id_tamu])</f>
        <v>CUS 3914</v>
      </c>
      <c r="H2810" t="s">
        <v>7422</v>
      </c>
      <c r="I2810" t="str">
        <f>_xlfn.XLOOKUP(Table2[[#This Row],[tipe_kamar]],Table12[tipe_kamar],Table12[id_kamar])</f>
        <v>KMR 003</v>
      </c>
      <c r="J2810" t="s">
        <v>64</v>
      </c>
      <c r="K2810">
        <v>9</v>
      </c>
      <c r="L2810">
        <v>1127000</v>
      </c>
      <c r="M2810">
        <v>10143000</v>
      </c>
      <c r="N2810" t="str">
        <f>_xlfn.XLOOKUP(Table2[[#This Row],[metode_pembayaran]],Table11[metode_pembayaran],Table11[id_pembayaran])</f>
        <v>MP 02</v>
      </c>
      <c r="O2810" t="s">
        <v>30</v>
      </c>
      <c r="P2810" t="str">
        <f>_xlfn.XLOOKUP(Table2[[#This Row],[status_reservasi]],'Dim Status Reservasi'!$B$2:$B$5,'Dim Status Reservasi'!$A$2:$A$5)</f>
        <v>ST 004</v>
      </c>
      <c r="Q2810" t="s">
        <v>48</v>
      </c>
      <c r="R2810" t="str">
        <f>_xlfn.XLOOKUP(Table2[[#This Row],[kota_hotel]],'Dim Kota Hotel'!$B$2:$B$21,'Dim Kota Hotel'!$A$2:$A$21)</f>
        <v>LOK 012</v>
      </c>
      <c r="S2810" t="s">
        <v>25</v>
      </c>
    </row>
    <row r="2811" spans="1:19" x14ac:dyDescent="0.25">
      <c r="A2811" t="s">
        <v>7423</v>
      </c>
      <c r="B2811" t="str">
        <f>_xlfn.XLOOKUP(Table2[[#This Row],[tanggal_checkin]],Table6[tanggal_checkin],Table6[id_checkin])</f>
        <v>CI 0946</v>
      </c>
      <c r="C2811" t="s">
        <v>11449</v>
      </c>
      <c r="D2811" t="str">
        <f>_xlfn.XLOOKUP(Table2[[#This Row],[tanggal_checkout]],Table4[tanggal_checkout],Table4[id_checkout])</f>
        <v>CO 0956</v>
      </c>
      <c r="E2811" t="s">
        <v>11701</v>
      </c>
      <c r="F2811" s="8">
        <v>0.93665509259259261</v>
      </c>
      <c r="G2811" t="str">
        <f>_xlfn.XLOOKUP(Table2[[#This Row],[nama_tamu]],Table10[nama_tamu],Table10[id_tamu])</f>
        <v>CUS 1898</v>
      </c>
      <c r="H2811" t="s">
        <v>7425</v>
      </c>
      <c r="I2811" t="str">
        <f>_xlfn.XLOOKUP(Table2[[#This Row],[tipe_kamar]],Table12[tipe_kamar],Table12[id_kamar])</f>
        <v>KMR 003</v>
      </c>
      <c r="J2811" t="s">
        <v>64</v>
      </c>
      <c r="K2811">
        <v>7</v>
      </c>
      <c r="L2811">
        <v>1325000</v>
      </c>
      <c r="M2811">
        <v>9275000</v>
      </c>
      <c r="N2811" t="str">
        <f>_xlfn.XLOOKUP(Table2[[#This Row],[metode_pembayaran]],Table11[metode_pembayaran],Table11[id_pembayaran])</f>
        <v>MP 06</v>
      </c>
      <c r="O2811" t="s">
        <v>17</v>
      </c>
      <c r="P2811" t="str">
        <f>_xlfn.XLOOKUP(Table2[[#This Row],[status_reservasi]],'Dim Status Reservasi'!$B$2:$B$5,'Dim Status Reservasi'!$A$2:$A$5)</f>
        <v>ST 003</v>
      </c>
      <c r="Q2811" t="s">
        <v>37</v>
      </c>
      <c r="R2811" t="str">
        <f>_xlfn.XLOOKUP(Table2[[#This Row],[kota_hotel]],'Dim Kota Hotel'!$B$2:$B$21,'Dim Kota Hotel'!$A$2:$A$21)</f>
        <v>LOK 009</v>
      </c>
      <c r="S2811" t="s">
        <v>19</v>
      </c>
    </row>
    <row r="2812" spans="1:19" x14ac:dyDescent="0.25">
      <c r="A2812" t="s">
        <v>7426</v>
      </c>
      <c r="B2812" t="str">
        <f>_xlfn.XLOOKUP(Table2[[#This Row],[tanggal_checkin]],Table6[tanggal_checkin],Table6[id_checkin])</f>
        <v>CI 0590</v>
      </c>
      <c r="C2812" t="s">
        <v>10987</v>
      </c>
      <c r="D2812" t="str">
        <f>_xlfn.XLOOKUP(Table2[[#This Row],[tanggal_checkout]],Table4[tanggal_checkout],Table4[id_checkout])</f>
        <v>CO 0593</v>
      </c>
      <c r="E2812" t="s">
        <v>11563</v>
      </c>
      <c r="F2812" s="8">
        <v>0.69887731481481485</v>
      </c>
      <c r="G2812" t="str">
        <f>_xlfn.XLOOKUP(Table2[[#This Row],[nama_tamu]],Table10[nama_tamu],Table10[id_tamu])</f>
        <v>CUS 0408</v>
      </c>
      <c r="H2812" t="s">
        <v>7428</v>
      </c>
      <c r="I2812" t="str">
        <f>_xlfn.XLOOKUP(Table2[[#This Row],[tipe_kamar]],Table12[tipe_kamar],Table12[id_kamar])</f>
        <v>KMR 003</v>
      </c>
      <c r="J2812" t="s">
        <v>64</v>
      </c>
      <c r="K2812">
        <v>3</v>
      </c>
      <c r="L2812">
        <v>1187000</v>
      </c>
      <c r="M2812">
        <v>3561000</v>
      </c>
      <c r="N2812" t="str">
        <f>_xlfn.XLOOKUP(Table2[[#This Row],[metode_pembayaran]],Table11[metode_pembayaran],Table11[id_pembayaran])</f>
        <v>MP 05</v>
      </c>
      <c r="O2812" t="s">
        <v>72</v>
      </c>
      <c r="P2812" t="str">
        <f>_xlfn.XLOOKUP(Table2[[#This Row],[status_reservasi]],'Dim Status Reservasi'!$B$2:$B$5,'Dim Status Reservasi'!$A$2:$A$5)</f>
        <v>ST 003</v>
      </c>
      <c r="Q2812" t="s">
        <v>37</v>
      </c>
      <c r="R2812" t="str">
        <f>_xlfn.XLOOKUP(Table2[[#This Row],[kota_hotel]],'Dim Kota Hotel'!$B$2:$B$21,'Dim Kota Hotel'!$A$2:$A$21)</f>
        <v>LOK 001</v>
      </c>
      <c r="S2812" t="s">
        <v>74</v>
      </c>
    </row>
    <row r="2813" spans="1:19" x14ac:dyDescent="0.25">
      <c r="A2813" t="s">
        <v>7429</v>
      </c>
      <c r="B2813" t="str">
        <f>_xlfn.XLOOKUP(Table2[[#This Row],[tanggal_checkin]],Table6[tanggal_checkin],Table6[id_checkin])</f>
        <v>CI 0713</v>
      </c>
      <c r="C2813" t="s">
        <v>11525</v>
      </c>
      <c r="D2813" t="str">
        <f>_xlfn.XLOOKUP(Table2[[#This Row],[tanggal_checkout]],Table4[tanggal_checkout],Table4[id_checkout])</f>
        <v>CO 0723</v>
      </c>
      <c r="E2813" t="s">
        <v>11150</v>
      </c>
      <c r="F2813" s="8">
        <v>0.632349537037037</v>
      </c>
      <c r="G2813" t="str">
        <f>_xlfn.XLOOKUP(Table2[[#This Row],[nama_tamu]],Table10[nama_tamu],Table10[id_tamu])</f>
        <v>CUS 1413</v>
      </c>
      <c r="H2813" t="s">
        <v>7431</v>
      </c>
      <c r="I2813" t="str">
        <f>_xlfn.XLOOKUP(Table2[[#This Row],[tipe_kamar]],Table12[tipe_kamar],Table12[id_kamar])</f>
        <v>KMR 004</v>
      </c>
      <c r="J2813" t="s">
        <v>47</v>
      </c>
      <c r="K2813">
        <v>8</v>
      </c>
      <c r="L2813">
        <v>456000</v>
      </c>
      <c r="M2813">
        <v>3648000</v>
      </c>
      <c r="N2813" t="str">
        <f>_xlfn.XLOOKUP(Table2[[#This Row],[metode_pembayaran]],Table11[metode_pembayaran],Table11[id_pembayaran])</f>
        <v>MP 03</v>
      </c>
      <c r="O2813" t="s">
        <v>36</v>
      </c>
      <c r="P2813" t="str">
        <f>_xlfn.XLOOKUP(Table2[[#This Row],[status_reservasi]],'Dim Status Reservasi'!$B$2:$B$5,'Dim Status Reservasi'!$A$2:$A$5)</f>
        <v>ST 003</v>
      </c>
      <c r="Q2813" t="s">
        <v>37</v>
      </c>
      <c r="R2813" t="str">
        <f>_xlfn.XLOOKUP(Table2[[#This Row],[kota_hotel]],'Dim Kota Hotel'!$B$2:$B$21,'Dim Kota Hotel'!$A$2:$A$21)</f>
        <v>LOK 013</v>
      </c>
      <c r="S2813" t="s">
        <v>160</v>
      </c>
    </row>
    <row r="2814" spans="1:19" x14ac:dyDescent="0.25">
      <c r="A2814" t="s">
        <v>7432</v>
      </c>
      <c r="B2814" t="str">
        <f>_xlfn.XLOOKUP(Table2[[#This Row],[tanggal_checkin]],Table6[tanggal_checkin],Table6[id_checkin])</f>
        <v>CI 0585</v>
      </c>
      <c r="C2814" t="s">
        <v>10983</v>
      </c>
      <c r="D2814" t="str">
        <f>_xlfn.XLOOKUP(Table2[[#This Row],[tanggal_checkout]],Table4[tanggal_checkout],Table4[id_checkout])</f>
        <v>CO 0588</v>
      </c>
      <c r="E2814" t="s">
        <v>10984</v>
      </c>
      <c r="F2814" s="8">
        <v>0.26193287037037039</v>
      </c>
      <c r="G2814" t="str">
        <f>_xlfn.XLOOKUP(Table2[[#This Row],[nama_tamu]],Table10[nama_tamu],Table10[id_tamu])</f>
        <v>CUS 0575</v>
      </c>
      <c r="H2814" t="s">
        <v>7434</v>
      </c>
      <c r="I2814" t="str">
        <f>_xlfn.XLOOKUP(Table2[[#This Row],[tipe_kamar]],Table12[tipe_kamar],Table12[id_kamar])</f>
        <v>KMR 001</v>
      </c>
      <c r="J2814" t="s">
        <v>23</v>
      </c>
      <c r="K2814">
        <v>2</v>
      </c>
      <c r="L2814">
        <v>672000</v>
      </c>
      <c r="M2814">
        <v>1344000</v>
      </c>
      <c r="N2814" t="str">
        <f>_xlfn.XLOOKUP(Table2[[#This Row],[metode_pembayaran]],Table11[metode_pembayaran],Table11[id_pembayaran])</f>
        <v>MP 01</v>
      </c>
      <c r="O2814" t="s">
        <v>24</v>
      </c>
      <c r="P2814" t="str">
        <f>_xlfn.XLOOKUP(Table2[[#This Row],[status_reservasi]],'Dim Status Reservasi'!$B$2:$B$5,'Dim Status Reservasi'!$A$2:$A$5)</f>
        <v>ST 002</v>
      </c>
      <c r="Q2814" t="s">
        <v>124</v>
      </c>
      <c r="R2814" t="str">
        <f>_xlfn.XLOOKUP(Table2[[#This Row],[kota_hotel]],'Dim Kota Hotel'!$B$2:$B$21,'Dim Kota Hotel'!$A$2:$A$21)</f>
        <v>LOK 010</v>
      </c>
      <c r="S2814" t="s">
        <v>226</v>
      </c>
    </row>
    <row r="2815" spans="1:19" x14ac:dyDescent="0.25">
      <c r="A2815" t="s">
        <v>7435</v>
      </c>
      <c r="B2815" t="str">
        <f>_xlfn.XLOOKUP(Table2[[#This Row],[tanggal_checkin]],Table6[tanggal_checkin],Table6[id_checkin])</f>
        <v>CI 0148</v>
      </c>
      <c r="C2815" t="s">
        <v>11421</v>
      </c>
      <c r="D2815" t="str">
        <f>_xlfn.XLOOKUP(Table2[[#This Row],[tanggal_checkout]],Table4[tanggal_checkout],Table4[id_checkout])</f>
        <v>CO 0157</v>
      </c>
      <c r="E2815" t="s">
        <v>11642</v>
      </c>
      <c r="F2815" s="8">
        <v>0.96715277777777775</v>
      </c>
      <c r="G2815" t="str">
        <f>_xlfn.XLOOKUP(Table2[[#This Row],[nama_tamu]],Table10[nama_tamu],Table10[id_tamu])</f>
        <v>CUS 3180</v>
      </c>
      <c r="H2815" t="s">
        <v>7436</v>
      </c>
      <c r="I2815" t="str">
        <f>_xlfn.XLOOKUP(Table2[[#This Row],[tipe_kamar]],Table12[tipe_kamar],Table12[id_kamar])</f>
        <v>KMR 001</v>
      </c>
      <c r="J2815" t="s">
        <v>23</v>
      </c>
      <c r="K2815">
        <v>9</v>
      </c>
      <c r="L2815">
        <v>667000</v>
      </c>
      <c r="M2815">
        <v>6003000</v>
      </c>
      <c r="N2815" t="str">
        <f>_xlfn.XLOOKUP(Table2[[#This Row],[metode_pembayaran]],Table11[metode_pembayaran],Table11[id_pembayaran])</f>
        <v>MP 06</v>
      </c>
      <c r="O2815" t="s">
        <v>17</v>
      </c>
      <c r="P2815" t="str">
        <f>_xlfn.XLOOKUP(Table2[[#This Row],[status_reservasi]],'Dim Status Reservasi'!$B$2:$B$5,'Dim Status Reservasi'!$A$2:$A$5)</f>
        <v>ST 003</v>
      </c>
      <c r="Q2815" t="s">
        <v>37</v>
      </c>
      <c r="R2815" t="str">
        <f>_xlfn.XLOOKUP(Table2[[#This Row],[kota_hotel]],'Dim Kota Hotel'!$B$2:$B$21,'Dim Kota Hotel'!$A$2:$A$21)</f>
        <v>LOK 002</v>
      </c>
      <c r="S2815" t="s">
        <v>60</v>
      </c>
    </row>
    <row r="2816" spans="1:19" x14ac:dyDescent="0.25">
      <c r="A2816" t="s">
        <v>7437</v>
      </c>
      <c r="B2816" t="str">
        <f>_xlfn.XLOOKUP(Table2[[#This Row],[tanggal_checkin]],Table6[tanggal_checkin],Table6[id_checkin])</f>
        <v>CI 0366</v>
      </c>
      <c r="C2816" t="s">
        <v>11875</v>
      </c>
      <c r="D2816" t="str">
        <f>_xlfn.XLOOKUP(Table2[[#This Row],[tanggal_checkout]],Table4[tanggal_checkout],Table4[id_checkout])</f>
        <v>CO 0372</v>
      </c>
      <c r="E2816" t="s">
        <v>11035</v>
      </c>
      <c r="F2816" s="8">
        <v>0.80209490740740741</v>
      </c>
      <c r="G2816" t="str">
        <f>_xlfn.XLOOKUP(Table2[[#This Row],[nama_tamu]],Table10[nama_tamu],Table10[id_tamu])</f>
        <v>CUS 1292</v>
      </c>
      <c r="H2816" t="s">
        <v>7438</v>
      </c>
      <c r="I2816" t="str">
        <f>_xlfn.XLOOKUP(Table2[[#This Row],[tipe_kamar]],Table12[tipe_kamar],Table12[id_kamar])</f>
        <v>KMR 004</v>
      </c>
      <c r="J2816" t="s">
        <v>47</v>
      </c>
      <c r="K2816">
        <v>7</v>
      </c>
      <c r="L2816">
        <v>507000</v>
      </c>
      <c r="M2816">
        <v>3549000</v>
      </c>
      <c r="N2816" t="str">
        <f>_xlfn.XLOOKUP(Table2[[#This Row],[metode_pembayaran]],Table11[metode_pembayaran],Table11[id_pembayaran])</f>
        <v>MP 04</v>
      </c>
      <c r="O2816" t="s">
        <v>53</v>
      </c>
      <c r="P2816" t="str">
        <f>_xlfn.XLOOKUP(Table2[[#This Row],[status_reservasi]],'Dim Status Reservasi'!$B$2:$B$5,'Dim Status Reservasi'!$A$2:$A$5)</f>
        <v>ST 002</v>
      </c>
      <c r="Q2816" t="s">
        <v>124</v>
      </c>
      <c r="R2816" t="str">
        <f>_xlfn.XLOOKUP(Table2[[#This Row],[kota_hotel]],'Dim Kota Hotel'!$B$2:$B$21,'Dim Kota Hotel'!$A$2:$A$21)</f>
        <v>LOK 019</v>
      </c>
      <c r="S2816" t="s">
        <v>133</v>
      </c>
    </row>
    <row r="2817" spans="1:19" x14ac:dyDescent="0.25">
      <c r="A2817" t="s">
        <v>7439</v>
      </c>
      <c r="B2817" t="str">
        <f>_xlfn.XLOOKUP(Table2[[#This Row],[tanggal_checkin]],Table6[tanggal_checkin],Table6[id_checkin])</f>
        <v>CI 0072</v>
      </c>
      <c r="C2817" t="s">
        <v>11092</v>
      </c>
      <c r="D2817" t="str">
        <f>_xlfn.XLOOKUP(Table2[[#This Row],[tanggal_checkout]],Table4[tanggal_checkout],Table4[id_checkout])</f>
        <v>CO 0076</v>
      </c>
      <c r="E2817" t="s">
        <v>11266</v>
      </c>
      <c r="F2817" s="8">
        <v>0.68940972222222219</v>
      </c>
      <c r="G2817" t="str">
        <f>_xlfn.XLOOKUP(Table2[[#This Row],[nama_tamu]],Table10[nama_tamu],Table10[id_tamu])</f>
        <v>CUS 0893</v>
      </c>
      <c r="H2817" t="s">
        <v>7440</v>
      </c>
      <c r="I2817" t="str">
        <f>_xlfn.XLOOKUP(Table2[[#This Row],[tipe_kamar]],Table12[tipe_kamar],Table12[id_kamar])</f>
        <v>KMR 003</v>
      </c>
      <c r="J2817" t="s">
        <v>64</v>
      </c>
      <c r="K2817">
        <v>4</v>
      </c>
      <c r="L2817">
        <v>1094000</v>
      </c>
      <c r="M2817">
        <v>4376000</v>
      </c>
      <c r="N2817" t="str">
        <f>_xlfn.XLOOKUP(Table2[[#This Row],[metode_pembayaran]],Table11[metode_pembayaran],Table11[id_pembayaran])</f>
        <v>MP 05</v>
      </c>
      <c r="O2817" t="s">
        <v>72</v>
      </c>
      <c r="P2817" t="str">
        <f>_xlfn.XLOOKUP(Table2[[#This Row],[status_reservasi]],'Dim Status Reservasi'!$B$2:$B$5,'Dim Status Reservasi'!$A$2:$A$5)</f>
        <v>ST 003</v>
      </c>
      <c r="Q2817" t="s">
        <v>37</v>
      </c>
      <c r="R2817" t="str">
        <f>_xlfn.XLOOKUP(Table2[[#This Row],[kota_hotel]],'Dim Kota Hotel'!$B$2:$B$21,'Dim Kota Hotel'!$A$2:$A$21)</f>
        <v>LOK 001</v>
      </c>
      <c r="S2817" t="s">
        <v>74</v>
      </c>
    </row>
    <row r="2818" spans="1:19" x14ac:dyDescent="0.25">
      <c r="A2818" t="s">
        <v>7441</v>
      </c>
      <c r="B2818" t="str">
        <f>_xlfn.XLOOKUP(Table2[[#This Row],[tanggal_checkin]],Table6[tanggal_checkin],Table6[id_checkin])</f>
        <v>CI 0559</v>
      </c>
      <c r="C2818" t="s">
        <v>11542</v>
      </c>
      <c r="D2818" t="str">
        <f>_xlfn.XLOOKUP(Table2[[#This Row],[tanggal_checkout]],Table4[tanggal_checkout],Table4[id_checkout])</f>
        <v>CO 0568</v>
      </c>
      <c r="E2818" t="s">
        <v>11681</v>
      </c>
      <c r="F2818" s="8">
        <v>0.16408564814814816</v>
      </c>
      <c r="G2818" t="str">
        <f>_xlfn.XLOOKUP(Table2[[#This Row],[nama_tamu]],Table10[nama_tamu],Table10[id_tamu])</f>
        <v>CUS 1897</v>
      </c>
      <c r="H2818" t="s">
        <v>7442</v>
      </c>
      <c r="I2818" t="str">
        <f>_xlfn.XLOOKUP(Table2[[#This Row],[tipe_kamar]],Table12[tipe_kamar],Table12[id_kamar])</f>
        <v>KMR 001</v>
      </c>
      <c r="J2818" t="s">
        <v>23</v>
      </c>
      <c r="K2818">
        <v>9</v>
      </c>
      <c r="L2818">
        <v>688000</v>
      </c>
      <c r="M2818">
        <v>6192000</v>
      </c>
      <c r="N2818" t="str">
        <f>_xlfn.XLOOKUP(Table2[[#This Row],[metode_pembayaran]],Table11[metode_pembayaran],Table11[id_pembayaran])</f>
        <v>MP 03</v>
      </c>
      <c r="O2818" t="s">
        <v>36</v>
      </c>
      <c r="P2818" t="str">
        <f>_xlfn.XLOOKUP(Table2[[#This Row],[status_reservasi]],'Dim Status Reservasi'!$B$2:$B$5,'Dim Status Reservasi'!$A$2:$A$5)</f>
        <v>ST 004</v>
      </c>
      <c r="Q2818" t="s">
        <v>48</v>
      </c>
      <c r="R2818" t="str">
        <f>_xlfn.XLOOKUP(Table2[[#This Row],[kota_hotel]],'Dim Kota Hotel'!$B$2:$B$21,'Dim Kota Hotel'!$A$2:$A$21)</f>
        <v>LOK 013</v>
      </c>
      <c r="S2818" t="s">
        <v>160</v>
      </c>
    </row>
    <row r="2819" spans="1:19" x14ac:dyDescent="0.25">
      <c r="A2819" t="s">
        <v>7443</v>
      </c>
      <c r="B2819" t="str">
        <f>_xlfn.XLOOKUP(Table2[[#This Row],[tanggal_checkin]],Table6[tanggal_checkin],Table6[id_checkin])</f>
        <v>CI 0762</v>
      </c>
      <c r="C2819" t="s">
        <v>10981</v>
      </c>
      <c r="D2819" t="str">
        <f>_xlfn.XLOOKUP(Table2[[#This Row],[tanggal_checkout]],Table4[tanggal_checkout],Table4[id_checkout])</f>
        <v>CO 0769</v>
      </c>
      <c r="E2819" t="s">
        <v>10982</v>
      </c>
      <c r="F2819" s="8">
        <v>0.9801157407407407</v>
      </c>
      <c r="G2819" t="str">
        <f>_xlfn.XLOOKUP(Table2[[#This Row],[nama_tamu]],Table10[nama_tamu],Table10[id_tamu])</f>
        <v>CUS 1354</v>
      </c>
      <c r="H2819" t="s">
        <v>7444</v>
      </c>
      <c r="I2819" t="str">
        <f>_xlfn.XLOOKUP(Table2[[#This Row],[tipe_kamar]],Table12[tipe_kamar],Table12[id_kamar])</f>
        <v>KMR 003</v>
      </c>
      <c r="J2819" t="s">
        <v>64</v>
      </c>
      <c r="K2819">
        <v>5</v>
      </c>
      <c r="L2819">
        <v>1186000</v>
      </c>
      <c r="M2819">
        <v>5930000</v>
      </c>
      <c r="N2819" t="str">
        <f>_xlfn.XLOOKUP(Table2[[#This Row],[metode_pembayaran]],Table11[metode_pembayaran],Table11[id_pembayaran])</f>
        <v>MP 02</v>
      </c>
      <c r="O2819" t="s">
        <v>30</v>
      </c>
      <c r="P2819" t="str">
        <f>_xlfn.XLOOKUP(Table2[[#This Row],[status_reservasi]],'Dim Status Reservasi'!$B$2:$B$5,'Dim Status Reservasi'!$A$2:$A$5)</f>
        <v>ST 003</v>
      </c>
      <c r="Q2819" t="s">
        <v>37</v>
      </c>
      <c r="R2819" t="str">
        <f>_xlfn.XLOOKUP(Table2[[#This Row],[kota_hotel]],'Dim Kota Hotel'!$B$2:$B$21,'Dim Kota Hotel'!$A$2:$A$21)</f>
        <v>LOK 008</v>
      </c>
      <c r="S2819" t="s">
        <v>68</v>
      </c>
    </row>
    <row r="2820" spans="1:19" x14ac:dyDescent="0.25">
      <c r="A2820" t="s">
        <v>7445</v>
      </c>
      <c r="B2820" t="str">
        <f>_xlfn.XLOOKUP(Table2[[#This Row],[tanggal_checkin]],Table6[tanggal_checkin],Table6[id_checkin])</f>
        <v>CI 0142</v>
      </c>
      <c r="C2820" t="s">
        <v>11656</v>
      </c>
      <c r="D2820" t="str">
        <f>_xlfn.XLOOKUP(Table2[[#This Row],[tanggal_checkout]],Table4[tanggal_checkout],Table4[id_checkout])</f>
        <v>CO 0149</v>
      </c>
      <c r="E2820" t="s">
        <v>11641</v>
      </c>
      <c r="F2820" s="8">
        <v>0.52568287037037043</v>
      </c>
      <c r="G2820" t="str">
        <f>_xlfn.XLOOKUP(Table2[[#This Row],[nama_tamu]],Table10[nama_tamu],Table10[id_tamu])</f>
        <v>CUS 3709</v>
      </c>
      <c r="H2820" t="s">
        <v>7446</v>
      </c>
      <c r="I2820" t="str">
        <f>_xlfn.XLOOKUP(Table2[[#This Row],[tipe_kamar]],Table12[tipe_kamar],Table12[id_kamar])</f>
        <v>KMR 002</v>
      </c>
      <c r="J2820" t="s">
        <v>82</v>
      </c>
      <c r="K2820">
        <v>7</v>
      </c>
      <c r="L2820">
        <v>382000</v>
      </c>
      <c r="M2820">
        <v>2674000</v>
      </c>
      <c r="N2820" t="str">
        <f>_xlfn.XLOOKUP(Table2[[#This Row],[metode_pembayaran]],Table11[metode_pembayaran],Table11[id_pembayaran])</f>
        <v>MP 02</v>
      </c>
      <c r="O2820" t="s">
        <v>30</v>
      </c>
      <c r="P2820" t="str">
        <f>_xlfn.XLOOKUP(Table2[[#This Row],[status_reservasi]],'Dim Status Reservasi'!$B$2:$B$5,'Dim Status Reservasi'!$A$2:$A$5)</f>
        <v>ST 003</v>
      </c>
      <c r="Q2820" t="s">
        <v>37</v>
      </c>
      <c r="R2820" t="str">
        <f>_xlfn.XLOOKUP(Table2[[#This Row],[kota_hotel]],'Dim Kota Hotel'!$B$2:$B$21,'Dim Kota Hotel'!$A$2:$A$21)</f>
        <v>LOK 009</v>
      </c>
      <c r="S2820" t="s">
        <v>19</v>
      </c>
    </row>
    <row r="2821" spans="1:19" x14ac:dyDescent="0.25">
      <c r="A2821" t="s">
        <v>7447</v>
      </c>
      <c r="B2821" t="str">
        <f>_xlfn.XLOOKUP(Table2[[#This Row],[tanggal_checkin]],Table6[tanggal_checkin],Table6[id_checkin])</f>
        <v>CI 0003</v>
      </c>
      <c r="C2821" t="s">
        <v>11923</v>
      </c>
      <c r="D2821" t="str">
        <f>_xlfn.XLOOKUP(Table2[[#This Row],[tanggal_checkout]],Table4[tanggal_checkout],Table4[id_checkout])</f>
        <v>CO 0004</v>
      </c>
      <c r="E2821" t="s">
        <v>11685</v>
      </c>
      <c r="F2821" s="8">
        <v>0.92818287037037039</v>
      </c>
      <c r="G2821" t="str">
        <f>_xlfn.XLOOKUP(Table2[[#This Row],[nama_tamu]],Table10[nama_tamu],Table10[id_tamu])</f>
        <v>CUS 2286</v>
      </c>
      <c r="H2821" t="s">
        <v>7448</v>
      </c>
      <c r="I2821" t="str">
        <f>_xlfn.XLOOKUP(Table2[[#This Row],[tipe_kamar]],Table12[tipe_kamar],Table12[id_kamar])</f>
        <v>KMR 004</v>
      </c>
      <c r="J2821" t="s">
        <v>47</v>
      </c>
      <c r="K2821">
        <v>1</v>
      </c>
      <c r="L2821">
        <v>490000</v>
      </c>
      <c r="M2821">
        <v>490000</v>
      </c>
      <c r="N2821" t="str">
        <f>_xlfn.XLOOKUP(Table2[[#This Row],[metode_pembayaran]],Table11[metode_pembayaran],Table11[id_pembayaran])</f>
        <v>MP 02</v>
      </c>
      <c r="O2821" t="s">
        <v>30</v>
      </c>
      <c r="P2821" t="str">
        <f>_xlfn.XLOOKUP(Table2[[#This Row],[status_reservasi]],'Dim Status Reservasi'!$B$2:$B$5,'Dim Status Reservasi'!$A$2:$A$5)</f>
        <v>ST 004</v>
      </c>
      <c r="Q2821" t="s">
        <v>48</v>
      </c>
      <c r="R2821" t="str">
        <f>_xlfn.XLOOKUP(Table2[[#This Row],[kota_hotel]],'Dim Kota Hotel'!$B$2:$B$21,'Dim Kota Hotel'!$A$2:$A$21)</f>
        <v>LOK 002</v>
      </c>
      <c r="S2821" t="s">
        <v>60</v>
      </c>
    </row>
    <row r="2822" spans="1:19" x14ac:dyDescent="0.25">
      <c r="A2822" t="s">
        <v>7449</v>
      </c>
      <c r="B2822" t="str">
        <f>_xlfn.XLOOKUP(Table2[[#This Row],[tanggal_checkin]],Table6[tanggal_checkin],Table6[id_checkin])</f>
        <v>CI 0551</v>
      </c>
      <c r="C2822" t="s">
        <v>11246</v>
      </c>
      <c r="D2822" t="str">
        <f>_xlfn.XLOOKUP(Table2[[#This Row],[tanggal_checkout]],Table4[tanggal_checkout],Table4[id_checkout])</f>
        <v>CO 0555</v>
      </c>
      <c r="E2822" t="s">
        <v>11591</v>
      </c>
      <c r="F2822" s="8">
        <v>0.25445601851851851</v>
      </c>
      <c r="G2822" t="str">
        <f>_xlfn.XLOOKUP(Table2[[#This Row],[nama_tamu]],Table10[nama_tamu],Table10[id_tamu])</f>
        <v>CUS 1864</v>
      </c>
      <c r="H2822" t="s">
        <v>7450</v>
      </c>
      <c r="I2822" t="str">
        <f>_xlfn.XLOOKUP(Table2[[#This Row],[tipe_kamar]],Table12[tipe_kamar],Table12[id_kamar])</f>
        <v>KMR 004</v>
      </c>
      <c r="J2822" t="s">
        <v>47</v>
      </c>
      <c r="K2822">
        <v>4</v>
      </c>
      <c r="L2822">
        <v>472000</v>
      </c>
      <c r="M2822">
        <v>1888000</v>
      </c>
      <c r="N2822" t="str">
        <f>_xlfn.XLOOKUP(Table2[[#This Row],[metode_pembayaran]],Table11[metode_pembayaran],Table11[id_pembayaran])</f>
        <v>MP 02</v>
      </c>
      <c r="O2822" t="s">
        <v>30</v>
      </c>
      <c r="P2822" t="str">
        <f>_xlfn.XLOOKUP(Table2[[#This Row],[status_reservasi]],'Dim Status Reservasi'!$B$2:$B$5,'Dim Status Reservasi'!$A$2:$A$5)</f>
        <v>ST 003</v>
      </c>
      <c r="Q2822" t="s">
        <v>37</v>
      </c>
      <c r="R2822" t="str">
        <f>_xlfn.XLOOKUP(Table2[[#This Row],[kota_hotel]],'Dim Kota Hotel'!$B$2:$B$21,'Dim Kota Hotel'!$A$2:$A$21)</f>
        <v>LOK 019</v>
      </c>
      <c r="S2822" t="s">
        <v>133</v>
      </c>
    </row>
    <row r="2823" spans="1:19" x14ac:dyDescent="0.25">
      <c r="A2823" t="s">
        <v>7451</v>
      </c>
      <c r="B2823" t="str">
        <f>_xlfn.XLOOKUP(Table2[[#This Row],[tanggal_checkin]],Table6[tanggal_checkin],Table6[id_checkin])</f>
        <v>CI 0929</v>
      </c>
      <c r="C2823" t="s">
        <v>11108</v>
      </c>
      <c r="D2823" t="str">
        <f>_xlfn.XLOOKUP(Table2[[#This Row],[tanggal_checkout]],Table4[tanggal_checkout],Table4[id_checkout])</f>
        <v>CO 0941</v>
      </c>
      <c r="E2823" t="s">
        <v>11611</v>
      </c>
      <c r="F2823" s="8">
        <v>0.46837962962962965</v>
      </c>
      <c r="G2823" t="str">
        <f>_xlfn.XLOOKUP(Table2[[#This Row],[nama_tamu]],Table10[nama_tamu],Table10[id_tamu])</f>
        <v>CUS 3701</v>
      </c>
      <c r="H2823" t="s">
        <v>7452</v>
      </c>
      <c r="I2823" t="str">
        <f>_xlfn.XLOOKUP(Table2[[#This Row],[tipe_kamar]],Table12[tipe_kamar],Table12[id_kamar])</f>
        <v>KMR 004</v>
      </c>
      <c r="J2823" t="s">
        <v>47</v>
      </c>
      <c r="K2823">
        <v>9</v>
      </c>
      <c r="L2823">
        <v>444000</v>
      </c>
      <c r="M2823">
        <v>3996000</v>
      </c>
      <c r="N2823" t="str">
        <f>_xlfn.XLOOKUP(Table2[[#This Row],[metode_pembayaran]],Table11[metode_pembayaran],Table11[id_pembayaran])</f>
        <v>MP 06</v>
      </c>
      <c r="O2823" t="s">
        <v>17</v>
      </c>
      <c r="P2823" t="str">
        <f>_xlfn.XLOOKUP(Table2[[#This Row],[status_reservasi]],'Dim Status Reservasi'!$B$2:$B$5,'Dim Status Reservasi'!$A$2:$A$5)</f>
        <v>ST 003</v>
      </c>
      <c r="Q2823" t="s">
        <v>37</v>
      </c>
      <c r="R2823" t="str">
        <f>_xlfn.XLOOKUP(Table2[[#This Row],[kota_hotel]],'Dim Kota Hotel'!$B$2:$B$21,'Dim Kota Hotel'!$A$2:$A$21)</f>
        <v>LOK 006</v>
      </c>
      <c r="S2823" t="s">
        <v>129</v>
      </c>
    </row>
    <row r="2824" spans="1:19" x14ac:dyDescent="0.25">
      <c r="A2824" t="s">
        <v>7453</v>
      </c>
      <c r="B2824" t="str">
        <f>_xlfn.XLOOKUP(Table2[[#This Row],[tanggal_checkin]],Table6[tanggal_checkin],Table6[id_checkin])</f>
        <v>CI 0284</v>
      </c>
      <c r="C2824" t="s">
        <v>11368</v>
      </c>
      <c r="D2824" t="str">
        <f>_xlfn.XLOOKUP(Table2[[#This Row],[tanggal_checkout]],Table4[tanggal_checkout],Table4[id_checkout])</f>
        <v>CO 0291</v>
      </c>
      <c r="E2824" t="s">
        <v>11732</v>
      </c>
      <c r="F2824" s="8">
        <v>0.98593750000000002</v>
      </c>
      <c r="G2824" t="str">
        <f>_xlfn.XLOOKUP(Table2[[#This Row],[nama_tamu]],Table10[nama_tamu],Table10[id_tamu])</f>
        <v>CUS 3181</v>
      </c>
      <c r="H2824" t="s">
        <v>7454</v>
      </c>
      <c r="I2824" t="str">
        <f>_xlfn.XLOOKUP(Table2[[#This Row],[tipe_kamar]],Table12[tipe_kamar],Table12[id_kamar])</f>
        <v>KMR 003</v>
      </c>
      <c r="J2824" t="s">
        <v>64</v>
      </c>
      <c r="K2824">
        <v>9</v>
      </c>
      <c r="L2824">
        <v>1119000</v>
      </c>
      <c r="M2824">
        <v>10071000</v>
      </c>
      <c r="N2824" t="str">
        <f>_xlfn.XLOOKUP(Table2[[#This Row],[metode_pembayaran]],Table11[metode_pembayaran],Table11[id_pembayaran])</f>
        <v>MP 04</v>
      </c>
      <c r="O2824" t="s">
        <v>53</v>
      </c>
      <c r="P2824" t="str">
        <f>_xlfn.XLOOKUP(Table2[[#This Row],[status_reservasi]],'Dim Status Reservasi'!$B$2:$B$5,'Dim Status Reservasi'!$A$2:$A$5)</f>
        <v>ST 004</v>
      </c>
      <c r="Q2824" t="s">
        <v>48</v>
      </c>
      <c r="R2824" t="str">
        <f>_xlfn.XLOOKUP(Table2[[#This Row],[kota_hotel]],'Dim Kota Hotel'!$B$2:$B$21,'Dim Kota Hotel'!$A$2:$A$21)</f>
        <v>LOK 016</v>
      </c>
      <c r="S2824" t="s">
        <v>117</v>
      </c>
    </row>
    <row r="2825" spans="1:19" x14ac:dyDescent="0.25">
      <c r="A2825" t="s">
        <v>7455</v>
      </c>
      <c r="B2825" t="str">
        <f>_xlfn.XLOOKUP(Table2[[#This Row],[tanggal_checkin]],Table6[tanggal_checkin],Table6[id_checkin])</f>
        <v>CI 0627</v>
      </c>
      <c r="C2825" t="s">
        <v>11135</v>
      </c>
      <c r="D2825" t="str">
        <f>_xlfn.XLOOKUP(Table2[[#This Row],[tanggal_checkout]],Table4[tanggal_checkout],Table4[id_checkout])</f>
        <v>CO 0630</v>
      </c>
      <c r="E2825" t="s">
        <v>11080</v>
      </c>
      <c r="F2825" s="8">
        <v>0.35349537037037038</v>
      </c>
      <c r="G2825" t="str">
        <f>_xlfn.XLOOKUP(Table2[[#This Row],[nama_tamu]],Table10[nama_tamu],Table10[id_tamu])</f>
        <v>CUS 1291</v>
      </c>
      <c r="H2825" t="s">
        <v>7456</v>
      </c>
      <c r="I2825" t="str">
        <f>_xlfn.XLOOKUP(Table2[[#This Row],[tipe_kamar]],Table12[tipe_kamar],Table12[id_kamar])</f>
        <v>KMR 003</v>
      </c>
      <c r="J2825" t="s">
        <v>64</v>
      </c>
      <c r="K2825">
        <v>3</v>
      </c>
      <c r="L2825">
        <v>1119000</v>
      </c>
      <c r="M2825">
        <v>3357000</v>
      </c>
      <c r="N2825" t="str">
        <f>_xlfn.XLOOKUP(Table2[[#This Row],[metode_pembayaran]],Table11[metode_pembayaran],Table11[id_pembayaran])</f>
        <v>MP 05</v>
      </c>
      <c r="O2825" t="s">
        <v>72</v>
      </c>
      <c r="P2825" t="str">
        <f>_xlfn.XLOOKUP(Table2[[#This Row],[status_reservasi]],'Dim Status Reservasi'!$B$2:$B$5,'Dim Status Reservasi'!$A$2:$A$5)</f>
        <v>ST 004</v>
      </c>
      <c r="Q2825" t="s">
        <v>48</v>
      </c>
      <c r="R2825" t="str">
        <f>_xlfn.XLOOKUP(Table2[[#This Row],[kota_hotel]],'Dim Kota Hotel'!$B$2:$B$21,'Dim Kota Hotel'!$A$2:$A$21)</f>
        <v>LOK 020</v>
      </c>
      <c r="S2825" t="s">
        <v>94</v>
      </c>
    </row>
    <row r="2826" spans="1:19" x14ac:dyDescent="0.25">
      <c r="A2826" t="s">
        <v>7457</v>
      </c>
      <c r="B2826" t="str">
        <f>_xlfn.XLOOKUP(Table2[[#This Row],[tanggal_checkin]],Table6[tanggal_checkin],Table6[id_checkin])</f>
        <v>CI 0002</v>
      </c>
      <c r="C2826" t="s">
        <v>12021</v>
      </c>
      <c r="D2826" t="str">
        <f>_xlfn.XLOOKUP(Table2[[#This Row],[tanggal_checkout]],Table4[tanggal_checkout],Table4[id_checkout])</f>
        <v>CO 0005</v>
      </c>
      <c r="E2826" t="s">
        <v>11958</v>
      </c>
      <c r="F2826" s="8">
        <v>0.56690972222222225</v>
      </c>
      <c r="G2826" t="str">
        <f>_xlfn.XLOOKUP(Table2[[#This Row],[nama_tamu]],Table10[nama_tamu],Table10[id_tamu])</f>
        <v>CUS 1468</v>
      </c>
      <c r="H2826" t="s">
        <v>7459</v>
      </c>
      <c r="I2826" t="str">
        <f>_xlfn.XLOOKUP(Table2[[#This Row],[tipe_kamar]],Table12[tipe_kamar],Table12[id_kamar])</f>
        <v>KMR 002</v>
      </c>
      <c r="J2826" t="s">
        <v>82</v>
      </c>
      <c r="K2826">
        <v>3</v>
      </c>
      <c r="L2826">
        <v>369000</v>
      </c>
      <c r="M2826">
        <v>1107000</v>
      </c>
      <c r="N2826" t="str">
        <f>_xlfn.XLOOKUP(Table2[[#This Row],[metode_pembayaran]],Table11[metode_pembayaran],Table11[id_pembayaran])</f>
        <v>MP 03</v>
      </c>
      <c r="O2826" t="s">
        <v>36</v>
      </c>
      <c r="P2826" t="str">
        <f>_xlfn.XLOOKUP(Table2[[#This Row],[status_reservasi]],'Dim Status Reservasi'!$B$2:$B$5,'Dim Status Reservasi'!$A$2:$A$5)</f>
        <v>ST 002</v>
      </c>
      <c r="Q2826" t="s">
        <v>124</v>
      </c>
      <c r="R2826" t="str">
        <f>_xlfn.XLOOKUP(Table2[[#This Row],[kota_hotel]],'Dim Kota Hotel'!$B$2:$B$21,'Dim Kota Hotel'!$A$2:$A$21)</f>
        <v>LOK 015</v>
      </c>
      <c r="S2826" t="s">
        <v>233</v>
      </c>
    </row>
    <row r="2827" spans="1:19" x14ac:dyDescent="0.25">
      <c r="A2827" t="s">
        <v>7460</v>
      </c>
      <c r="B2827" t="str">
        <f>_xlfn.XLOOKUP(Table2[[#This Row],[tanggal_checkin]],Table6[tanggal_checkin],Table6[id_checkin])</f>
        <v>CI 0937</v>
      </c>
      <c r="C2827" t="s">
        <v>11345</v>
      </c>
      <c r="D2827" t="str">
        <f>_xlfn.XLOOKUP(Table2[[#This Row],[tanggal_checkout]],Table4[tanggal_checkout],Table4[id_checkout])</f>
        <v>CO 0947</v>
      </c>
      <c r="E2827" t="s">
        <v>11448</v>
      </c>
      <c r="F2827" s="8">
        <v>0.52576388888888892</v>
      </c>
      <c r="G2827" t="str">
        <f>_xlfn.XLOOKUP(Table2[[#This Row],[nama_tamu]],Table10[nama_tamu],Table10[id_tamu])</f>
        <v>CUS 1021</v>
      </c>
      <c r="H2827" t="s">
        <v>7461</v>
      </c>
      <c r="I2827" t="str">
        <f>_xlfn.XLOOKUP(Table2[[#This Row],[tipe_kamar]],Table12[tipe_kamar],Table12[id_kamar])</f>
        <v>KMR 004</v>
      </c>
      <c r="J2827" t="s">
        <v>47</v>
      </c>
      <c r="K2827">
        <v>7</v>
      </c>
      <c r="L2827">
        <v>503000</v>
      </c>
      <c r="M2827">
        <v>3521000</v>
      </c>
      <c r="N2827" t="str">
        <f>_xlfn.XLOOKUP(Table2[[#This Row],[metode_pembayaran]],Table11[metode_pembayaran],Table11[id_pembayaran])</f>
        <v>MP 05</v>
      </c>
      <c r="O2827" t="s">
        <v>72</v>
      </c>
      <c r="P2827" t="str">
        <f>_xlfn.XLOOKUP(Table2[[#This Row],[status_reservasi]],'Dim Status Reservasi'!$B$2:$B$5,'Dim Status Reservasi'!$A$2:$A$5)</f>
        <v>ST 001</v>
      </c>
      <c r="Q2827" t="s">
        <v>214</v>
      </c>
      <c r="R2827" t="str">
        <f>_xlfn.XLOOKUP(Table2[[#This Row],[kota_hotel]],'Dim Kota Hotel'!$B$2:$B$21,'Dim Kota Hotel'!$A$2:$A$21)</f>
        <v>LOK 004</v>
      </c>
      <c r="S2827" t="s">
        <v>49</v>
      </c>
    </row>
    <row r="2828" spans="1:19" x14ac:dyDescent="0.25">
      <c r="A2828" t="s">
        <v>7462</v>
      </c>
      <c r="B2828" t="str">
        <f>_xlfn.XLOOKUP(Table2[[#This Row],[tanggal_checkin]],Table6[tanggal_checkin],Table6[id_checkin])</f>
        <v>CI 0699</v>
      </c>
      <c r="C2828" t="s">
        <v>10993</v>
      </c>
      <c r="D2828" t="str">
        <f>_xlfn.XLOOKUP(Table2[[#This Row],[tanggal_checkout]],Table4[tanggal_checkout],Table4[id_checkout])</f>
        <v>CO 0710</v>
      </c>
      <c r="E2828" t="s">
        <v>12048</v>
      </c>
      <c r="F2828" s="8">
        <v>0.17135416666666667</v>
      </c>
      <c r="G2828" t="str">
        <f>_xlfn.XLOOKUP(Table2[[#This Row],[nama_tamu]],Table10[nama_tamu],Table10[id_tamu])</f>
        <v>CUS 0313</v>
      </c>
      <c r="H2828" t="s">
        <v>7463</v>
      </c>
      <c r="I2828" t="str">
        <f>_xlfn.XLOOKUP(Table2[[#This Row],[tipe_kamar]],Table12[tipe_kamar],Table12[id_kamar])</f>
        <v>KMR 001</v>
      </c>
      <c r="J2828" t="s">
        <v>23</v>
      </c>
      <c r="K2828">
        <v>9</v>
      </c>
      <c r="L2828">
        <v>639000</v>
      </c>
      <c r="M2828">
        <v>5751000</v>
      </c>
      <c r="N2828" t="str">
        <f>_xlfn.XLOOKUP(Table2[[#This Row],[metode_pembayaran]],Table11[metode_pembayaran],Table11[id_pembayaran])</f>
        <v>MP 05</v>
      </c>
      <c r="O2828" t="s">
        <v>72</v>
      </c>
      <c r="P2828" t="str">
        <f>_xlfn.XLOOKUP(Table2[[#This Row],[status_reservasi]],'Dim Status Reservasi'!$B$2:$B$5,'Dim Status Reservasi'!$A$2:$A$5)</f>
        <v>ST 003</v>
      </c>
      <c r="Q2828" t="s">
        <v>37</v>
      </c>
      <c r="R2828" t="str">
        <f>_xlfn.XLOOKUP(Table2[[#This Row],[kota_hotel]],'Dim Kota Hotel'!$B$2:$B$21,'Dim Kota Hotel'!$A$2:$A$21)</f>
        <v>LOK 018</v>
      </c>
      <c r="S2828" t="s">
        <v>102</v>
      </c>
    </row>
    <row r="2829" spans="1:19" x14ac:dyDescent="0.25">
      <c r="A2829" t="s">
        <v>7464</v>
      </c>
      <c r="B2829" t="str">
        <f>_xlfn.XLOOKUP(Table2[[#This Row],[tanggal_checkin]],Table6[tanggal_checkin],Table6[id_checkin])</f>
        <v>CI 0892</v>
      </c>
      <c r="C2829" t="s">
        <v>11407</v>
      </c>
      <c r="D2829" t="str">
        <f>_xlfn.XLOOKUP(Table2[[#This Row],[tanggal_checkout]],Table4[tanggal_checkout],Table4[id_checkout])</f>
        <v>CO 0902</v>
      </c>
      <c r="E2829" t="s">
        <v>11124</v>
      </c>
      <c r="F2829" s="8">
        <v>0.3777314814814815</v>
      </c>
      <c r="G2829" t="str">
        <f>_xlfn.XLOOKUP(Table2[[#This Row],[nama_tamu]],Table10[nama_tamu],Table10[id_tamu])</f>
        <v>CUS 2314</v>
      </c>
      <c r="H2829" t="s">
        <v>7465</v>
      </c>
      <c r="I2829" t="str">
        <f>_xlfn.XLOOKUP(Table2[[#This Row],[tipe_kamar]],Table12[tipe_kamar],Table12[id_kamar])</f>
        <v>KMR 004</v>
      </c>
      <c r="J2829" t="s">
        <v>47</v>
      </c>
      <c r="K2829">
        <v>9</v>
      </c>
      <c r="L2829">
        <v>513000</v>
      </c>
      <c r="M2829">
        <v>4617000</v>
      </c>
      <c r="N2829" t="str">
        <f>_xlfn.XLOOKUP(Table2[[#This Row],[metode_pembayaran]],Table11[metode_pembayaran],Table11[id_pembayaran])</f>
        <v>MP 06</v>
      </c>
      <c r="O2829" t="s">
        <v>17</v>
      </c>
      <c r="P2829" t="str">
        <f>_xlfn.XLOOKUP(Table2[[#This Row],[status_reservasi]],'Dim Status Reservasi'!$B$2:$B$5,'Dim Status Reservasi'!$A$2:$A$5)</f>
        <v>ST 004</v>
      </c>
      <c r="Q2829" t="s">
        <v>48</v>
      </c>
      <c r="R2829" t="str">
        <f>_xlfn.XLOOKUP(Table2[[#This Row],[kota_hotel]],'Dim Kota Hotel'!$B$2:$B$21,'Dim Kota Hotel'!$A$2:$A$21)</f>
        <v>LOK 008</v>
      </c>
      <c r="S2829" t="s">
        <v>68</v>
      </c>
    </row>
    <row r="2830" spans="1:19" x14ac:dyDescent="0.25">
      <c r="A2830" t="s">
        <v>7466</v>
      </c>
      <c r="B2830" t="str">
        <f>_xlfn.XLOOKUP(Table2[[#This Row],[tanggal_checkin]],Table6[tanggal_checkin],Table6[id_checkin])</f>
        <v>CI 0973</v>
      </c>
      <c r="C2830" t="s">
        <v>11840</v>
      </c>
      <c r="D2830" t="str">
        <f>_xlfn.XLOOKUP(Table2[[#This Row],[tanggal_checkout]],Table4[tanggal_checkout],Table4[id_checkout])</f>
        <v>CO 0977</v>
      </c>
      <c r="E2830" t="s">
        <v>11843</v>
      </c>
      <c r="F2830" s="8">
        <v>0.77520833333333339</v>
      </c>
      <c r="G2830" t="str">
        <f>_xlfn.XLOOKUP(Table2[[#This Row],[nama_tamu]],Table10[nama_tamu],Table10[id_tamu])</f>
        <v>CUS 2959</v>
      </c>
      <c r="H2830" t="s">
        <v>7467</v>
      </c>
      <c r="I2830" t="str">
        <f>_xlfn.XLOOKUP(Table2[[#This Row],[tipe_kamar]],Table12[tipe_kamar],Table12[id_kamar])</f>
        <v>KMR 001</v>
      </c>
      <c r="J2830" t="s">
        <v>23</v>
      </c>
      <c r="K2830">
        <v>1</v>
      </c>
      <c r="L2830">
        <v>619000</v>
      </c>
      <c r="M2830">
        <v>619000</v>
      </c>
      <c r="N2830" t="str">
        <f>_xlfn.XLOOKUP(Table2[[#This Row],[metode_pembayaran]],Table11[metode_pembayaran],Table11[id_pembayaran])</f>
        <v>MP 03</v>
      </c>
      <c r="O2830" t="s">
        <v>36</v>
      </c>
      <c r="P2830" t="str">
        <f>_xlfn.XLOOKUP(Table2[[#This Row],[status_reservasi]],'Dim Status Reservasi'!$B$2:$B$5,'Dim Status Reservasi'!$A$2:$A$5)</f>
        <v>ST 003</v>
      </c>
      <c r="Q2830" t="s">
        <v>37</v>
      </c>
      <c r="R2830" t="str">
        <f>_xlfn.XLOOKUP(Table2[[#This Row],[kota_hotel]],'Dim Kota Hotel'!$B$2:$B$21,'Dim Kota Hotel'!$A$2:$A$21)</f>
        <v>LOK 020</v>
      </c>
      <c r="S2830" t="s">
        <v>94</v>
      </c>
    </row>
    <row r="2831" spans="1:19" x14ac:dyDescent="0.25">
      <c r="A2831" t="s">
        <v>7468</v>
      </c>
      <c r="B2831" t="str">
        <f>_xlfn.XLOOKUP(Table2[[#This Row],[tanggal_checkin]],Table6[tanggal_checkin],Table6[id_checkin])</f>
        <v>CI 0764</v>
      </c>
      <c r="C2831" t="s">
        <v>11009</v>
      </c>
      <c r="D2831" t="str">
        <f>_xlfn.XLOOKUP(Table2[[#This Row],[tanggal_checkout]],Table4[tanggal_checkout],Table4[id_checkout])</f>
        <v>CO 0773</v>
      </c>
      <c r="E2831" t="s">
        <v>11981</v>
      </c>
      <c r="F2831" s="8">
        <v>0.49341435185185184</v>
      </c>
      <c r="G2831" t="str">
        <f>_xlfn.XLOOKUP(Table2[[#This Row],[nama_tamu]],Table10[nama_tamu],Table10[id_tamu])</f>
        <v>CUS 3893</v>
      </c>
      <c r="H2831" t="s">
        <v>7469</v>
      </c>
      <c r="I2831" t="str">
        <f>_xlfn.XLOOKUP(Table2[[#This Row],[tipe_kamar]],Table12[tipe_kamar],Table12[id_kamar])</f>
        <v>KMR 002</v>
      </c>
      <c r="J2831" t="s">
        <v>82</v>
      </c>
      <c r="K2831">
        <v>7</v>
      </c>
      <c r="L2831">
        <v>345000</v>
      </c>
      <c r="M2831">
        <v>2415000</v>
      </c>
      <c r="N2831" t="str">
        <f>_xlfn.XLOOKUP(Table2[[#This Row],[metode_pembayaran]],Table11[metode_pembayaran],Table11[id_pembayaran])</f>
        <v>MP 05</v>
      </c>
      <c r="O2831" t="s">
        <v>72</v>
      </c>
      <c r="P2831" t="str">
        <f>_xlfn.XLOOKUP(Table2[[#This Row],[status_reservasi]],'Dim Status Reservasi'!$B$2:$B$5,'Dim Status Reservasi'!$A$2:$A$5)</f>
        <v>ST 004</v>
      </c>
      <c r="Q2831" t="s">
        <v>48</v>
      </c>
      <c r="R2831" t="str">
        <f>_xlfn.XLOOKUP(Table2[[#This Row],[kota_hotel]],'Dim Kota Hotel'!$B$2:$B$21,'Dim Kota Hotel'!$A$2:$A$21)</f>
        <v>LOK 001</v>
      </c>
      <c r="S2831" t="s">
        <v>74</v>
      </c>
    </row>
    <row r="2832" spans="1:19" x14ac:dyDescent="0.25">
      <c r="A2832" t="s">
        <v>7470</v>
      </c>
      <c r="B2832" t="str">
        <f>_xlfn.XLOOKUP(Table2[[#This Row],[tanggal_checkin]],Table6[tanggal_checkin],Table6[id_checkin])</f>
        <v>CI 0116</v>
      </c>
      <c r="C2832" t="s">
        <v>11447</v>
      </c>
      <c r="D2832" t="str">
        <f>_xlfn.XLOOKUP(Table2[[#This Row],[tanggal_checkout]],Table4[tanggal_checkout],Table4[id_checkout])</f>
        <v>CO 0120</v>
      </c>
      <c r="E2832" t="s">
        <v>11568</v>
      </c>
      <c r="F2832" s="8">
        <v>0.10452546296296296</v>
      </c>
      <c r="G2832" t="str">
        <f>_xlfn.XLOOKUP(Table2[[#This Row],[nama_tamu]],Table10[nama_tamu],Table10[id_tamu])</f>
        <v>CUS 2131</v>
      </c>
      <c r="H2832" t="s">
        <v>7471</v>
      </c>
      <c r="I2832" t="str">
        <f>_xlfn.XLOOKUP(Table2[[#This Row],[tipe_kamar]],Table12[tipe_kamar],Table12[id_kamar])</f>
        <v>KMR 003</v>
      </c>
      <c r="J2832" t="s">
        <v>64</v>
      </c>
      <c r="K2832">
        <v>4</v>
      </c>
      <c r="L2832">
        <v>1213000</v>
      </c>
      <c r="M2832">
        <v>4852000</v>
      </c>
      <c r="N2832" t="str">
        <f>_xlfn.XLOOKUP(Table2[[#This Row],[metode_pembayaran]],Table11[metode_pembayaran],Table11[id_pembayaran])</f>
        <v>MP 05</v>
      </c>
      <c r="O2832" t="s">
        <v>72</v>
      </c>
      <c r="P2832" t="str">
        <f>_xlfn.XLOOKUP(Table2[[#This Row],[status_reservasi]],'Dim Status Reservasi'!$B$2:$B$5,'Dim Status Reservasi'!$A$2:$A$5)</f>
        <v>ST 004</v>
      </c>
      <c r="Q2832" t="s">
        <v>48</v>
      </c>
      <c r="R2832" t="str">
        <f>_xlfn.XLOOKUP(Table2[[#This Row],[kota_hotel]],'Dim Kota Hotel'!$B$2:$B$21,'Dim Kota Hotel'!$A$2:$A$21)</f>
        <v>LOK 003</v>
      </c>
      <c r="S2832" t="s">
        <v>106</v>
      </c>
    </row>
    <row r="2833" spans="1:19" x14ac:dyDescent="0.25">
      <c r="A2833" t="s">
        <v>7472</v>
      </c>
      <c r="B2833" t="str">
        <f>_xlfn.XLOOKUP(Table2[[#This Row],[tanggal_checkin]],Table6[tanggal_checkin],Table6[id_checkin])</f>
        <v>CI 0637</v>
      </c>
      <c r="C2833" t="s">
        <v>11361</v>
      </c>
      <c r="D2833" t="str">
        <f>_xlfn.XLOOKUP(Table2[[#This Row],[tanggal_checkout]],Table4[tanggal_checkout],Table4[id_checkout])</f>
        <v>CO 0642</v>
      </c>
      <c r="E2833" t="s">
        <v>11907</v>
      </c>
      <c r="F2833" s="8">
        <v>0.84685185185185186</v>
      </c>
      <c r="G2833" t="str">
        <f>_xlfn.XLOOKUP(Table2[[#This Row],[nama_tamu]],Table10[nama_tamu],Table10[id_tamu])</f>
        <v>CUS 0229</v>
      </c>
      <c r="H2833" t="s">
        <v>7473</v>
      </c>
      <c r="I2833" t="str">
        <f>_xlfn.XLOOKUP(Table2[[#This Row],[tipe_kamar]],Table12[tipe_kamar],Table12[id_kamar])</f>
        <v>KMR 003</v>
      </c>
      <c r="J2833" t="s">
        <v>64</v>
      </c>
      <c r="K2833">
        <v>5</v>
      </c>
      <c r="L2833">
        <v>1346000</v>
      </c>
      <c r="M2833">
        <v>6730000</v>
      </c>
      <c r="N2833" t="str">
        <f>_xlfn.XLOOKUP(Table2[[#This Row],[metode_pembayaran]],Table11[metode_pembayaran],Table11[id_pembayaran])</f>
        <v>MP 03</v>
      </c>
      <c r="O2833" t="s">
        <v>36</v>
      </c>
      <c r="P2833" t="str">
        <f>_xlfn.XLOOKUP(Table2[[#This Row],[status_reservasi]],'Dim Status Reservasi'!$B$2:$B$5,'Dim Status Reservasi'!$A$2:$A$5)</f>
        <v>ST 003</v>
      </c>
      <c r="Q2833" t="s">
        <v>37</v>
      </c>
      <c r="R2833" t="str">
        <f>_xlfn.XLOOKUP(Table2[[#This Row],[kota_hotel]],'Dim Kota Hotel'!$B$2:$B$21,'Dim Kota Hotel'!$A$2:$A$21)</f>
        <v>LOK 017</v>
      </c>
      <c r="S2833" t="s">
        <v>84</v>
      </c>
    </row>
    <row r="2834" spans="1:19" x14ac:dyDescent="0.25">
      <c r="A2834" t="s">
        <v>7474</v>
      </c>
      <c r="B2834" t="str">
        <f>_xlfn.XLOOKUP(Table2[[#This Row],[tanggal_checkin]],Table6[tanggal_checkin],Table6[id_checkin])</f>
        <v>CI 0857</v>
      </c>
      <c r="C2834" t="s">
        <v>11901</v>
      </c>
      <c r="D2834" t="str">
        <f>_xlfn.XLOOKUP(Table2[[#This Row],[tanggal_checkout]],Table4[tanggal_checkout],Table4[id_checkout])</f>
        <v>CO 0866</v>
      </c>
      <c r="E2834" t="s">
        <v>11117</v>
      </c>
      <c r="F2834" s="8">
        <v>0.71277777777777773</v>
      </c>
      <c r="G2834" t="str">
        <f>_xlfn.XLOOKUP(Table2[[#This Row],[nama_tamu]],Table10[nama_tamu],Table10[id_tamu])</f>
        <v>CUS 0415</v>
      </c>
      <c r="H2834" t="s">
        <v>7476</v>
      </c>
      <c r="I2834" t="str">
        <f>_xlfn.XLOOKUP(Table2[[#This Row],[tipe_kamar]],Table12[tipe_kamar],Table12[id_kamar])</f>
        <v>KMR 002</v>
      </c>
      <c r="J2834" t="s">
        <v>82</v>
      </c>
      <c r="K2834">
        <v>7</v>
      </c>
      <c r="L2834">
        <v>380000</v>
      </c>
      <c r="M2834">
        <v>2660000</v>
      </c>
      <c r="N2834" t="str">
        <f>_xlfn.XLOOKUP(Table2[[#This Row],[metode_pembayaran]],Table11[metode_pembayaran],Table11[id_pembayaran])</f>
        <v>MP 04</v>
      </c>
      <c r="O2834" t="s">
        <v>53</v>
      </c>
      <c r="P2834" t="str">
        <f>_xlfn.XLOOKUP(Table2[[#This Row],[status_reservasi]],'Dim Status Reservasi'!$B$2:$B$5,'Dim Status Reservasi'!$A$2:$A$5)</f>
        <v>ST 003</v>
      </c>
      <c r="Q2834" t="s">
        <v>37</v>
      </c>
      <c r="R2834" t="str">
        <f>_xlfn.XLOOKUP(Table2[[#This Row],[kota_hotel]],'Dim Kota Hotel'!$B$2:$B$21,'Dim Kota Hotel'!$A$2:$A$21)</f>
        <v>LOK 011</v>
      </c>
      <c r="S2834" t="s">
        <v>38</v>
      </c>
    </row>
    <row r="2835" spans="1:19" x14ac:dyDescent="0.25">
      <c r="A2835" t="s">
        <v>7477</v>
      </c>
      <c r="B2835" t="str">
        <f>_xlfn.XLOOKUP(Table2[[#This Row],[tanggal_checkin]],Table6[tanggal_checkin],Table6[id_checkin])</f>
        <v>CI 0608</v>
      </c>
      <c r="C2835" t="s">
        <v>11932</v>
      </c>
      <c r="D2835" t="str">
        <f>_xlfn.XLOOKUP(Table2[[#This Row],[tanggal_checkout]],Table4[tanggal_checkout],Table4[id_checkout])</f>
        <v>CO 0617</v>
      </c>
      <c r="E2835" t="s">
        <v>11313</v>
      </c>
      <c r="F2835" s="8">
        <v>0.58855324074074078</v>
      </c>
      <c r="G2835" t="str">
        <f>_xlfn.XLOOKUP(Table2[[#This Row],[nama_tamu]],Table10[nama_tamu],Table10[id_tamu])</f>
        <v>CUS 2727</v>
      </c>
      <c r="H2835" t="s">
        <v>7479</v>
      </c>
      <c r="I2835" t="str">
        <f>_xlfn.XLOOKUP(Table2[[#This Row],[tipe_kamar]],Table12[tipe_kamar],Table12[id_kamar])</f>
        <v>KMR 002</v>
      </c>
      <c r="J2835" t="s">
        <v>82</v>
      </c>
      <c r="K2835">
        <v>9</v>
      </c>
      <c r="L2835">
        <v>372000</v>
      </c>
      <c r="M2835">
        <v>3348000</v>
      </c>
      <c r="N2835" t="str">
        <f>_xlfn.XLOOKUP(Table2[[#This Row],[metode_pembayaran]],Table11[metode_pembayaran],Table11[id_pembayaran])</f>
        <v>MP 05</v>
      </c>
      <c r="O2835" t="s">
        <v>72</v>
      </c>
      <c r="P2835" t="str">
        <f>_xlfn.XLOOKUP(Table2[[#This Row],[status_reservasi]],'Dim Status Reservasi'!$B$2:$B$5,'Dim Status Reservasi'!$A$2:$A$5)</f>
        <v>ST 001</v>
      </c>
      <c r="Q2835" t="s">
        <v>214</v>
      </c>
      <c r="R2835" t="str">
        <f>_xlfn.XLOOKUP(Table2[[#This Row],[kota_hotel]],'Dim Kota Hotel'!$B$2:$B$21,'Dim Kota Hotel'!$A$2:$A$21)</f>
        <v>LOK 017</v>
      </c>
      <c r="S2835" t="s">
        <v>84</v>
      </c>
    </row>
    <row r="2836" spans="1:19" x14ac:dyDescent="0.25">
      <c r="A2836" t="s">
        <v>7480</v>
      </c>
      <c r="B2836" t="str">
        <f>_xlfn.XLOOKUP(Table2[[#This Row],[tanggal_checkin]],Table6[tanggal_checkin],Table6[id_checkin])</f>
        <v>CI 0382</v>
      </c>
      <c r="C2836" t="s">
        <v>11979</v>
      </c>
      <c r="D2836" t="str">
        <f>_xlfn.XLOOKUP(Table2[[#This Row],[tanggal_checkout]],Table4[tanggal_checkout],Table4[id_checkout])</f>
        <v>CO 0391</v>
      </c>
      <c r="E2836" t="s">
        <v>11776</v>
      </c>
      <c r="F2836" s="8">
        <v>0.77561342592592597</v>
      </c>
      <c r="G2836" t="str">
        <f>_xlfn.XLOOKUP(Table2[[#This Row],[nama_tamu]],Table10[nama_tamu],Table10[id_tamu])</f>
        <v>CUS 3641</v>
      </c>
      <c r="H2836" t="s">
        <v>7482</v>
      </c>
      <c r="I2836" t="str">
        <f>_xlfn.XLOOKUP(Table2[[#This Row],[tipe_kamar]],Table12[tipe_kamar],Table12[id_kamar])</f>
        <v>KMR 004</v>
      </c>
      <c r="J2836" t="s">
        <v>47</v>
      </c>
      <c r="K2836">
        <v>8</v>
      </c>
      <c r="L2836">
        <v>468000</v>
      </c>
      <c r="M2836">
        <v>3744000</v>
      </c>
      <c r="N2836" t="str">
        <f>_xlfn.XLOOKUP(Table2[[#This Row],[metode_pembayaran]],Table11[metode_pembayaran],Table11[id_pembayaran])</f>
        <v>MP 04</v>
      </c>
      <c r="O2836" t="s">
        <v>53</v>
      </c>
      <c r="P2836" t="str">
        <f>_xlfn.XLOOKUP(Table2[[#This Row],[status_reservasi]],'Dim Status Reservasi'!$B$2:$B$5,'Dim Status Reservasi'!$A$2:$A$5)</f>
        <v>ST 004</v>
      </c>
      <c r="Q2836" t="s">
        <v>48</v>
      </c>
      <c r="R2836" t="str">
        <f>_xlfn.XLOOKUP(Table2[[#This Row],[kota_hotel]],'Dim Kota Hotel'!$B$2:$B$21,'Dim Kota Hotel'!$A$2:$A$21)</f>
        <v>LOK 019</v>
      </c>
      <c r="S2836" t="s">
        <v>133</v>
      </c>
    </row>
    <row r="2837" spans="1:19" x14ac:dyDescent="0.25">
      <c r="A2837" t="s">
        <v>7483</v>
      </c>
      <c r="B2837" t="str">
        <f>_xlfn.XLOOKUP(Table2[[#This Row],[tanggal_checkin]],Table6[tanggal_checkin],Table6[id_checkin])</f>
        <v>CI 0953</v>
      </c>
      <c r="C2837" t="s">
        <v>11701</v>
      </c>
      <c r="D2837" t="str">
        <f>_xlfn.XLOOKUP(Table2[[#This Row],[tanggal_checkout]],Table4[tanggal_checkout],Table4[id_checkout])</f>
        <v>CO 0964</v>
      </c>
      <c r="E2837" t="s">
        <v>11127</v>
      </c>
      <c r="F2837" s="8">
        <v>0.71221064814814816</v>
      </c>
      <c r="G2837" t="str">
        <f>_xlfn.XLOOKUP(Table2[[#This Row],[nama_tamu]],Table10[nama_tamu],Table10[id_tamu])</f>
        <v>CUS 1279</v>
      </c>
      <c r="H2837" t="s">
        <v>7484</v>
      </c>
      <c r="I2837" t="str">
        <f>_xlfn.XLOOKUP(Table2[[#This Row],[tipe_kamar]],Table12[tipe_kamar],Table12[id_kamar])</f>
        <v>KMR 003</v>
      </c>
      <c r="J2837" t="s">
        <v>64</v>
      </c>
      <c r="K2837">
        <v>8</v>
      </c>
      <c r="L2837">
        <v>1297000</v>
      </c>
      <c r="M2837">
        <v>10376000</v>
      </c>
      <c r="N2837" t="str">
        <f>_xlfn.XLOOKUP(Table2[[#This Row],[metode_pembayaran]],Table11[metode_pembayaran],Table11[id_pembayaran])</f>
        <v>MP 01</v>
      </c>
      <c r="O2837" t="s">
        <v>24</v>
      </c>
      <c r="P2837" t="str">
        <f>_xlfn.XLOOKUP(Table2[[#This Row],[status_reservasi]],'Dim Status Reservasi'!$B$2:$B$5,'Dim Status Reservasi'!$A$2:$A$5)</f>
        <v>ST 004</v>
      </c>
      <c r="Q2837" t="s">
        <v>48</v>
      </c>
      <c r="R2837" t="str">
        <f>_xlfn.XLOOKUP(Table2[[#This Row],[kota_hotel]],'Dim Kota Hotel'!$B$2:$B$21,'Dim Kota Hotel'!$A$2:$A$21)</f>
        <v>LOK 011</v>
      </c>
      <c r="S2837" t="s">
        <v>38</v>
      </c>
    </row>
    <row r="2838" spans="1:19" x14ac:dyDescent="0.25">
      <c r="A2838" t="s">
        <v>7485</v>
      </c>
      <c r="B2838" t="str">
        <f>_xlfn.XLOOKUP(Table2[[#This Row],[tanggal_checkin]],Table6[tanggal_checkin],Table6[id_checkin])</f>
        <v>CI 0914</v>
      </c>
      <c r="C2838" t="s">
        <v>12031</v>
      </c>
      <c r="D2838" t="str">
        <f>_xlfn.XLOOKUP(Table2[[#This Row],[tanggal_checkout]],Table4[tanggal_checkout],Table4[id_checkout])</f>
        <v>CO 0922</v>
      </c>
      <c r="E2838" t="s">
        <v>11397</v>
      </c>
      <c r="F2838" s="8">
        <v>0.54942129629629632</v>
      </c>
      <c r="G2838" t="str">
        <f>_xlfn.XLOOKUP(Table2[[#This Row],[nama_tamu]],Table10[nama_tamu],Table10[id_tamu])</f>
        <v>CUS 0139</v>
      </c>
      <c r="H2838" t="s">
        <v>11134</v>
      </c>
      <c r="I2838" t="str">
        <f>_xlfn.XLOOKUP(Table2[[#This Row],[tipe_kamar]],Table12[tipe_kamar],Table12[id_kamar])</f>
        <v>KMR 003</v>
      </c>
      <c r="J2838" t="s">
        <v>64</v>
      </c>
      <c r="K2838">
        <v>6</v>
      </c>
      <c r="L2838">
        <v>1179000</v>
      </c>
      <c r="M2838">
        <v>7074000</v>
      </c>
      <c r="N2838" t="str">
        <f>_xlfn.XLOOKUP(Table2[[#This Row],[metode_pembayaran]],Table11[metode_pembayaran],Table11[id_pembayaran])</f>
        <v>MP 01</v>
      </c>
      <c r="O2838" t="s">
        <v>24</v>
      </c>
      <c r="P2838" t="str">
        <f>_xlfn.XLOOKUP(Table2[[#This Row],[status_reservasi]],'Dim Status Reservasi'!$B$2:$B$5,'Dim Status Reservasi'!$A$2:$A$5)</f>
        <v>ST 003</v>
      </c>
      <c r="Q2838" t="s">
        <v>37</v>
      </c>
      <c r="R2838" t="str">
        <f>_xlfn.XLOOKUP(Table2[[#This Row],[kota_hotel]],'Dim Kota Hotel'!$B$2:$B$21,'Dim Kota Hotel'!$A$2:$A$21)</f>
        <v>LOK 019</v>
      </c>
      <c r="S2838" t="s">
        <v>133</v>
      </c>
    </row>
    <row r="2839" spans="1:19" x14ac:dyDescent="0.25">
      <c r="A2839" t="s">
        <v>7487</v>
      </c>
      <c r="B2839" t="str">
        <f>_xlfn.XLOOKUP(Table2[[#This Row],[tanggal_checkin]],Table6[tanggal_checkin],Table6[id_checkin])</f>
        <v>CI 0506</v>
      </c>
      <c r="C2839" t="s">
        <v>11540</v>
      </c>
      <c r="D2839" t="str">
        <f>_xlfn.XLOOKUP(Table2[[#This Row],[tanggal_checkout]],Table4[tanggal_checkout],Table4[id_checkout])</f>
        <v>CO 0508</v>
      </c>
      <c r="E2839" t="s">
        <v>11600</v>
      </c>
      <c r="F2839" s="8">
        <v>0.28971064814814818</v>
      </c>
      <c r="G2839" t="str">
        <f>_xlfn.XLOOKUP(Table2[[#This Row],[nama_tamu]],Table10[nama_tamu],Table10[id_tamu])</f>
        <v>CUS 1969</v>
      </c>
      <c r="H2839" t="s">
        <v>7488</v>
      </c>
      <c r="I2839" t="str">
        <f>_xlfn.XLOOKUP(Table2[[#This Row],[tipe_kamar]],Table12[tipe_kamar],Table12[id_kamar])</f>
        <v>KMR 004</v>
      </c>
      <c r="J2839" t="s">
        <v>47</v>
      </c>
      <c r="K2839">
        <v>1</v>
      </c>
      <c r="L2839">
        <v>447000</v>
      </c>
      <c r="M2839">
        <v>447000</v>
      </c>
      <c r="N2839" t="str">
        <f>_xlfn.XLOOKUP(Table2[[#This Row],[metode_pembayaran]],Table11[metode_pembayaran],Table11[id_pembayaran])</f>
        <v>MP 03</v>
      </c>
      <c r="O2839" t="s">
        <v>36</v>
      </c>
      <c r="P2839" t="str">
        <f>_xlfn.XLOOKUP(Table2[[#This Row],[status_reservasi]],'Dim Status Reservasi'!$B$2:$B$5,'Dim Status Reservasi'!$A$2:$A$5)</f>
        <v>ST 003</v>
      </c>
      <c r="Q2839" t="s">
        <v>37</v>
      </c>
      <c r="R2839" t="str">
        <f>_xlfn.XLOOKUP(Table2[[#This Row],[kota_hotel]],'Dim Kota Hotel'!$B$2:$B$21,'Dim Kota Hotel'!$A$2:$A$21)</f>
        <v>LOK 002</v>
      </c>
      <c r="S2839" t="s">
        <v>60</v>
      </c>
    </row>
    <row r="2840" spans="1:19" x14ac:dyDescent="0.25">
      <c r="A2840" t="s">
        <v>7489</v>
      </c>
      <c r="B2840" t="str">
        <f>_xlfn.XLOOKUP(Table2[[#This Row],[tanggal_checkin]],Table6[tanggal_checkin],Table6[id_checkin])</f>
        <v>CI 0578</v>
      </c>
      <c r="C2840" t="s">
        <v>11608</v>
      </c>
      <c r="D2840" t="str">
        <f>_xlfn.XLOOKUP(Table2[[#This Row],[tanggal_checkout]],Table4[tanggal_checkout],Table4[id_checkout])</f>
        <v>CO 0586</v>
      </c>
      <c r="E2840" t="s">
        <v>10983</v>
      </c>
      <c r="F2840" s="8">
        <v>0.53435185185185186</v>
      </c>
      <c r="G2840" t="str">
        <f>_xlfn.XLOOKUP(Table2[[#This Row],[nama_tamu]],Table10[nama_tamu],Table10[id_tamu])</f>
        <v>CUS 2373</v>
      </c>
      <c r="H2840" t="s">
        <v>7491</v>
      </c>
      <c r="I2840" t="str">
        <f>_xlfn.XLOOKUP(Table2[[#This Row],[tipe_kamar]],Table12[tipe_kamar],Table12[id_kamar])</f>
        <v>KMR 001</v>
      </c>
      <c r="J2840" t="s">
        <v>23</v>
      </c>
      <c r="K2840">
        <v>8</v>
      </c>
      <c r="L2840">
        <v>660000</v>
      </c>
      <c r="M2840">
        <v>5280000</v>
      </c>
      <c r="N2840" t="str">
        <f>_xlfn.XLOOKUP(Table2[[#This Row],[metode_pembayaran]],Table11[metode_pembayaran],Table11[id_pembayaran])</f>
        <v>MP 03</v>
      </c>
      <c r="O2840" t="s">
        <v>36</v>
      </c>
      <c r="P2840" t="str">
        <f>_xlfn.XLOOKUP(Table2[[#This Row],[status_reservasi]],'Dim Status Reservasi'!$B$2:$B$5,'Dim Status Reservasi'!$A$2:$A$5)</f>
        <v>ST 004</v>
      </c>
      <c r="Q2840" t="s">
        <v>48</v>
      </c>
      <c r="R2840" t="str">
        <f>_xlfn.XLOOKUP(Table2[[#This Row],[kota_hotel]],'Dim Kota Hotel'!$B$2:$B$21,'Dim Kota Hotel'!$A$2:$A$21)</f>
        <v>LOK 017</v>
      </c>
      <c r="S2840" t="s">
        <v>84</v>
      </c>
    </row>
    <row r="2841" spans="1:19" x14ac:dyDescent="0.25">
      <c r="A2841" t="s">
        <v>7492</v>
      </c>
      <c r="B2841" t="str">
        <f>_xlfn.XLOOKUP(Table2[[#This Row],[tanggal_checkin]],Table6[tanggal_checkin],Table6[id_checkin])</f>
        <v>CI 0087</v>
      </c>
      <c r="C2841" t="s">
        <v>11959</v>
      </c>
      <c r="D2841" t="str">
        <f>_xlfn.XLOOKUP(Table2[[#This Row],[tanggal_checkout]],Table4[tanggal_checkout],Table4[id_checkout])</f>
        <v>CO 0088</v>
      </c>
      <c r="E2841" t="s">
        <v>11322</v>
      </c>
      <c r="F2841" s="8">
        <v>0.92576388888888894</v>
      </c>
      <c r="G2841" t="str">
        <f>_xlfn.XLOOKUP(Table2[[#This Row],[nama_tamu]],Table10[nama_tamu],Table10[id_tamu])</f>
        <v>CUS 2124</v>
      </c>
      <c r="H2841" t="s">
        <v>7494</v>
      </c>
      <c r="I2841" t="str">
        <f>_xlfn.XLOOKUP(Table2[[#This Row],[tipe_kamar]],Table12[tipe_kamar],Table12[id_kamar])</f>
        <v>KMR 001</v>
      </c>
      <c r="J2841" t="s">
        <v>23</v>
      </c>
      <c r="K2841">
        <v>1</v>
      </c>
      <c r="L2841">
        <v>652000</v>
      </c>
      <c r="M2841">
        <v>652000</v>
      </c>
      <c r="N2841" t="str">
        <f>_xlfn.XLOOKUP(Table2[[#This Row],[metode_pembayaran]],Table11[metode_pembayaran],Table11[id_pembayaran])</f>
        <v>MP 01</v>
      </c>
      <c r="O2841" t="s">
        <v>24</v>
      </c>
      <c r="P2841" t="str">
        <f>_xlfn.XLOOKUP(Table2[[#This Row],[status_reservasi]],'Dim Status Reservasi'!$B$2:$B$5,'Dim Status Reservasi'!$A$2:$A$5)</f>
        <v>ST 003</v>
      </c>
      <c r="Q2841" t="s">
        <v>37</v>
      </c>
      <c r="R2841" t="str">
        <f>_xlfn.XLOOKUP(Table2[[#This Row],[kota_hotel]],'Dim Kota Hotel'!$B$2:$B$21,'Dim Kota Hotel'!$A$2:$A$21)</f>
        <v>LOK 015</v>
      </c>
      <c r="S2841" t="s">
        <v>233</v>
      </c>
    </row>
    <row r="2842" spans="1:19" x14ac:dyDescent="0.25">
      <c r="A2842" t="s">
        <v>7495</v>
      </c>
      <c r="B2842" t="str">
        <f>_xlfn.XLOOKUP(Table2[[#This Row],[tanggal_checkin]],Table6[tanggal_checkin],Table6[id_checkin])</f>
        <v>CI 0298</v>
      </c>
      <c r="C2842" t="s">
        <v>11754</v>
      </c>
      <c r="D2842" t="str">
        <f>_xlfn.XLOOKUP(Table2[[#This Row],[tanggal_checkout]],Table4[tanggal_checkout],Table4[id_checkout])</f>
        <v>CO 0304</v>
      </c>
      <c r="E2842" t="s">
        <v>11853</v>
      </c>
      <c r="F2842" s="8">
        <v>0.29821759259259262</v>
      </c>
      <c r="G2842" t="str">
        <f>_xlfn.XLOOKUP(Table2[[#This Row],[nama_tamu]],Table10[nama_tamu],Table10[id_tamu])</f>
        <v>CUS 2285</v>
      </c>
      <c r="H2842" t="s">
        <v>7496</v>
      </c>
      <c r="I2842" t="str">
        <f>_xlfn.XLOOKUP(Table2[[#This Row],[tipe_kamar]],Table12[tipe_kamar],Table12[id_kamar])</f>
        <v>KMR 002</v>
      </c>
      <c r="J2842" t="s">
        <v>82</v>
      </c>
      <c r="K2842">
        <v>8</v>
      </c>
      <c r="L2842">
        <v>373000</v>
      </c>
      <c r="M2842">
        <v>2984000</v>
      </c>
      <c r="N2842" t="str">
        <f>_xlfn.XLOOKUP(Table2[[#This Row],[metode_pembayaran]],Table11[metode_pembayaran],Table11[id_pembayaran])</f>
        <v>MP 02</v>
      </c>
      <c r="O2842" t="s">
        <v>30</v>
      </c>
      <c r="P2842" t="str">
        <f>_xlfn.XLOOKUP(Table2[[#This Row],[status_reservasi]],'Dim Status Reservasi'!$B$2:$B$5,'Dim Status Reservasi'!$A$2:$A$5)</f>
        <v>ST 004</v>
      </c>
      <c r="Q2842" t="s">
        <v>48</v>
      </c>
      <c r="R2842" t="str">
        <f>_xlfn.XLOOKUP(Table2[[#This Row],[kota_hotel]],'Dim Kota Hotel'!$B$2:$B$21,'Dim Kota Hotel'!$A$2:$A$21)</f>
        <v>LOK 009</v>
      </c>
      <c r="S2842" t="s">
        <v>19</v>
      </c>
    </row>
    <row r="2843" spans="1:19" x14ac:dyDescent="0.25">
      <c r="A2843" t="s">
        <v>7497</v>
      </c>
      <c r="B2843" t="str">
        <f>_xlfn.XLOOKUP(Table2[[#This Row],[tanggal_checkin]],Table6[tanggal_checkin],Table6[id_checkin])</f>
        <v>CI 0342</v>
      </c>
      <c r="C2843" t="s">
        <v>11569</v>
      </c>
      <c r="D2843" t="str">
        <f>_xlfn.XLOOKUP(Table2[[#This Row],[tanggal_checkout]],Table4[tanggal_checkout],Table4[id_checkout])</f>
        <v>CO 0348</v>
      </c>
      <c r="E2843" t="s">
        <v>11856</v>
      </c>
      <c r="F2843" s="8">
        <v>0.61693287037037037</v>
      </c>
      <c r="G2843" t="str">
        <f>_xlfn.XLOOKUP(Table2[[#This Row],[nama_tamu]],Table10[nama_tamu],Table10[id_tamu])</f>
        <v>CUS 4045</v>
      </c>
      <c r="H2843" t="s">
        <v>7498</v>
      </c>
      <c r="I2843" t="str">
        <f>_xlfn.XLOOKUP(Table2[[#This Row],[tipe_kamar]],Table12[tipe_kamar],Table12[id_kamar])</f>
        <v>KMR 002</v>
      </c>
      <c r="J2843" t="s">
        <v>82</v>
      </c>
      <c r="K2843">
        <v>7</v>
      </c>
      <c r="L2843">
        <v>328000</v>
      </c>
      <c r="M2843">
        <v>2296000</v>
      </c>
      <c r="N2843" t="str">
        <f>_xlfn.XLOOKUP(Table2[[#This Row],[metode_pembayaran]],Table11[metode_pembayaran],Table11[id_pembayaran])</f>
        <v>MP 04</v>
      </c>
      <c r="O2843" t="s">
        <v>53</v>
      </c>
      <c r="P2843" t="str">
        <f>_xlfn.XLOOKUP(Table2[[#This Row],[status_reservasi]],'Dim Status Reservasi'!$B$2:$B$5,'Dim Status Reservasi'!$A$2:$A$5)</f>
        <v>ST 003</v>
      </c>
      <c r="Q2843" t="s">
        <v>37</v>
      </c>
      <c r="R2843" t="str">
        <f>_xlfn.XLOOKUP(Table2[[#This Row],[kota_hotel]],'Dim Kota Hotel'!$B$2:$B$21,'Dim Kota Hotel'!$A$2:$A$21)</f>
        <v>LOK 010</v>
      </c>
      <c r="S2843" t="s">
        <v>226</v>
      </c>
    </row>
    <row r="2844" spans="1:19" x14ac:dyDescent="0.25">
      <c r="A2844" t="s">
        <v>7499</v>
      </c>
      <c r="B2844" t="str">
        <f>_xlfn.XLOOKUP(Table2[[#This Row],[tanggal_checkin]],Table6[tanggal_checkin],Table6[id_checkin])</f>
        <v>CI 0861</v>
      </c>
      <c r="C2844" t="s">
        <v>11592</v>
      </c>
      <c r="D2844" t="str">
        <f>_xlfn.XLOOKUP(Table2[[#This Row],[tanggal_checkout]],Table4[tanggal_checkout],Table4[id_checkout])</f>
        <v>CO 0871</v>
      </c>
      <c r="E2844" t="s">
        <v>11833</v>
      </c>
      <c r="F2844" s="8">
        <v>0.3659722222222222</v>
      </c>
      <c r="G2844" t="str">
        <f>_xlfn.XLOOKUP(Table2[[#This Row],[nama_tamu]],Table10[nama_tamu],Table10[id_tamu])</f>
        <v>CUS 1926</v>
      </c>
      <c r="H2844" t="s">
        <v>7500</v>
      </c>
      <c r="I2844" t="str">
        <f>_xlfn.XLOOKUP(Table2[[#This Row],[tipe_kamar]],Table12[tipe_kamar],Table12[id_kamar])</f>
        <v>KMR 001</v>
      </c>
      <c r="J2844" t="s">
        <v>23</v>
      </c>
      <c r="K2844">
        <v>8</v>
      </c>
      <c r="L2844">
        <v>617000</v>
      </c>
      <c r="M2844">
        <v>4936000</v>
      </c>
      <c r="N2844" t="str">
        <f>_xlfn.XLOOKUP(Table2[[#This Row],[metode_pembayaran]],Table11[metode_pembayaran],Table11[id_pembayaran])</f>
        <v>MP 04</v>
      </c>
      <c r="O2844" t="s">
        <v>53</v>
      </c>
      <c r="P2844" t="str">
        <f>_xlfn.XLOOKUP(Table2[[#This Row],[status_reservasi]],'Dim Status Reservasi'!$B$2:$B$5,'Dim Status Reservasi'!$A$2:$A$5)</f>
        <v>ST 004</v>
      </c>
      <c r="Q2844" t="s">
        <v>48</v>
      </c>
      <c r="R2844" t="str">
        <f>_xlfn.XLOOKUP(Table2[[#This Row],[kota_hotel]],'Dim Kota Hotel'!$B$2:$B$21,'Dim Kota Hotel'!$A$2:$A$21)</f>
        <v>LOK 005</v>
      </c>
      <c r="S2844" t="s">
        <v>43</v>
      </c>
    </row>
    <row r="2845" spans="1:19" x14ac:dyDescent="0.25">
      <c r="A2845" t="s">
        <v>7501</v>
      </c>
      <c r="B2845" t="str">
        <f>_xlfn.XLOOKUP(Table2[[#This Row],[tanggal_checkin]],Table6[tanggal_checkin],Table6[id_checkin])</f>
        <v>CI 1063</v>
      </c>
      <c r="C2845" t="s">
        <v>11030</v>
      </c>
      <c r="D2845" t="str">
        <f>_xlfn.XLOOKUP(Table2[[#This Row],[tanggal_checkout]],Table4[tanggal_checkout],Table4[id_checkout])</f>
        <v>CO 1068</v>
      </c>
      <c r="E2845" t="s">
        <v>11655</v>
      </c>
      <c r="F2845" s="8">
        <v>0.57156249999999997</v>
      </c>
      <c r="G2845" t="str">
        <f>_xlfn.XLOOKUP(Table2[[#This Row],[nama_tamu]],Table10[nama_tamu],Table10[id_tamu])</f>
        <v>CUS 2480</v>
      </c>
      <c r="H2845" t="s">
        <v>7502</v>
      </c>
      <c r="I2845" t="str">
        <f>_xlfn.XLOOKUP(Table2[[#This Row],[tipe_kamar]],Table12[tipe_kamar],Table12[id_kamar])</f>
        <v>KMR 004</v>
      </c>
      <c r="J2845" t="s">
        <v>47</v>
      </c>
      <c r="K2845">
        <v>3</v>
      </c>
      <c r="L2845">
        <v>416000</v>
      </c>
      <c r="M2845">
        <v>1248000</v>
      </c>
      <c r="N2845" t="str">
        <f>_xlfn.XLOOKUP(Table2[[#This Row],[metode_pembayaran]],Table11[metode_pembayaran],Table11[id_pembayaran])</f>
        <v>MP 04</v>
      </c>
      <c r="O2845" t="s">
        <v>53</v>
      </c>
      <c r="P2845" t="str">
        <f>_xlfn.XLOOKUP(Table2[[#This Row],[status_reservasi]],'Dim Status Reservasi'!$B$2:$B$5,'Dim Status Reservasi'!$A$2:$A$5)</f>
        <v>ST 004</v>
      </c>
      <c r="Q2845" t="s">
        <v>48</v>
      </c>
      <c r="R2845" t="str">
        <f>_xlfn.XLOOKUP(Table2[[#This Row],[kota_hotel]],'Dim Kota Hotel'!$B$2:$B$21,'Dim Kota Hotel'!$A$2:$A$21)</f>
        <v>LOK 017</v>
      </c>
      <c r="S2845" t="s">
        <v>84</v>
      </c>
    </row>
    <row r="2846" spans="1:19" x14ac:dyDescent="0.25">
      <c r="A2846" t="s">
        <v>7503</v>
      </c>
      <c r="B2846" t="str">
        <f>_xlfn.XLOOKUP(Table2[[#This Row],[tanggal_checkin]],Table6[tanggal_checkin],Table6[id_checkin])</f>
        <v>CI 0512</v>
      </c>
      <c r="C2846" t="s">
        <v>11690</v>
      </c>
      <c r="D2846" t="str">
        <f>_xlfn.XLOOKUP(Table2[[#This Row],[tanggal_checkout]],Table4[tanggal_checkout],Table4[id_checkout])</f>
        <v>CO 0518</v>
      </c>
      <c r="E2846" t="s">
        <v>11497</v>
      </c>
      <c r="F2846" s="8">
        <v>7.1736111111111112E-2</v>
      </c>
      <c r="G2846" t="str">
        <f>_xlfn.XLOOKUP(Table2[[#This Row],[nama_tamu]],Table10[nama_tamu],Table10[id_tamu])</f>
        <v>CUS 2956</v>
      </c>
      <c r="H2846" t="s">
        <v>7505</v>
      </c>
      <c r="I2846" t="str">
        <f>_xlfn.XLOOKUP(Table2[[#This Row],[tipe_kamar]],Table12[tipe_kamar],Table12[id_kamar])</f>
        <v>KMR 004</v>
      </c>
      <c r="J2846" t="s">
        <v>47</v>
      </c>
      <c r="K2846">
        <v>5</v>
      </c>
      <c r="L2846">
        <v>467000</v>
      </c>
      <c r="M2846">
        <v>2335000</v>
      </c>
      <c r="N2846" t="str">
        <f>_xlfn.XLOOKUP(Table2[[#This Row],[metode_pembayaran]],Table11[metode_pembayaran],Table11[id_pembayaran])</f>
        <v>MP 06</v>
      </c>
      <c r="O2846" t="s">
        <v>17</v>
      </c>
      <c r="P2846" t="str">
        <f>_xlfn.XLOOKUP(Table2[[#This Row],[status_reservasi]],'Dim Status Reservasi'!$B$2:$B$5,'Dim Status Reservasi'!$A$2:$A$5)</f>
        <v>ST 003</v>
      </c>
      <c r="Q2846" t="s">
        <v>37</v>
      </c>
      <c r="R2846" t="str">
        <f>_xlfn.XLOOKUP(Table2[[#This Row],[kota_hotel]],'Dim Kota Hotel'!$B$2:$B$21,'Dim Kota Hotel'!$A$2:$A$21)</f>
        <v>LOK 007</v>
      </c>
      <c r="S2846" t="s">
        <v>145</v>
      </c>
    </row>
    <row r="2847" spans="1:19" x14ac:dyDescent="0.25">
      <c r="A2847" t="s">
        <v>7506</v>
      </c>
      <c r="B2847" t="str">
        <f>_xlfn.XLOOKUP(Table2[[#This Row],[tanggal_checkin]],Table6[tanggal_checkin],Table6[id_checkin])</f>
        <v>CI 0279</v>
      </c>
      <c r="C2847" t="s">
        <v>11807</v>
      </c>
      <c r="D2847" t="str">
        <f>_xlfn.XLOOKUP(Table2[[#This Row],[tanggal_checkout]],Table4[tanggal_checkout],Table4[id_checkout])</f>
        <v>CO 0279</v>
      </c>
      <c r="E2847" t="s">
        <v>11021</v>
      </c>
      <c r="F2847" s="8">
        <v>0.54504629629629631</v>
      </c>
      <c r="G2847" t="str">
        <f>_xlfn.XLOOKUP(Table2[[#This Row],[nama_tamu]],Table10[nama_tamu],Table10[id_tamu])</f>
        <v>CUS 2346</v>
      </c>
      <c r="H2847" t="s">
        <v>7508</v>
      </c>
      <c r="I2847" t="str">
        <f>_xlfn.XLOOKUP(Table2[[#This Row],[tipe_kamar]],Table12[tipe_kamar],Table12[id_kamar])</f>
        <v>KMR 001</v>
      </c>
      <c r="J2847" t="s">
        <v>23</v>
      </c>
      <c r="K2847">
        <v>2</v>
      </c>
      <c r="L2847">
        <v>618000</v>
      </c>
      <c r="M2847">
        <v>1236000</v>
      </c>
      <c r="N2847" t="str">
        <f>_xlfn.XLOOKUP(Table2[[#This Row],[metode_pembayaran]],Table11[metode_pembayaran],Table11[id_pembayaran])</f>
        <v>MP 03</v>
      </c>
      <c r="O2847" t="s">
        <v>36</v>
      </c>
      <c r="P2847" t="str">
        <f>_xlfn.XLOOKUP(Table2[[#This Row],[status_reservasi]],'Dim Status Reservasi'!$B$2:$B$5,'Dim Status Reservasi'!$A$2:$A$5)</f>
        <v>ST 003</v>
      </c>
      <c r="Q2847" t="s">
        <v>37</v>
      </c>
      <c r="R2847" t="str">
        <f>_xlfn.XLOOKUP(Table2[[#This Row],[kota_hotel]],'Dim Kota Hotel'!$B$2:$B$21,'Dim Kota Hotel'!$A$2:$A$21)</f>
        <v>LOK 015</v>
      </c>
      <c r="S2847" t="s">
        <v>233</v>
      </c>
    </row>
    <row r="2848" spans="1:19" x14ac:dyDescent="0.25">
      <c r="A2848" t="s">
        <v>7509</v>
      </c>
      <c r="B2848" t="str">
        <f>_xlfn.XLOOKUP(Table2[[#This Row],[tanggal_checkin]],Table6[tanggal_checkin],Table6[id_checkin])</f>
        <v>CI 0492</v>
      </c>
      <c r="C2848" t="s">
        <v>11691</v>
      </c>
      <c r="D2848" t="str">
        <f>_xlfn.XLOOKUP(Table2[[#This Row],[tanggal_checkout]],Table4[tanggal_checkout],Table4[id_checkout])</f>
        <v>CO 0501</v>
      </c>
      <c r="E2848" t="s">
        <v>11975</v>
      </c>
      <c r="F2848" s="8">
        <v>0.73804398148148154</v>
      </c>
      <c r="G2848" t="str">
        <f>_xlfn.XLOOKUP(Table2[[#This Row],[nama_tamu]],Table10[nama_tamu],Table10[id_tamu])</f>
        <v>CUS 2831</v>
      </c>
      <c r="H2848" t="s">
        <v>7511</v>
      </c>
      <c r="I2848" t="str">
        <f>_xlfn.XLOOKUP(Table2[[#This Row],[tipe_kamar]],Table12[tipe_kamar],Table12[id_kamar])</f>
        <v>KMR 003</v>
      </c>
      <c r="J2848" t="s">
        <v>64</v>
      </c>
      <c r="K2848">
        <v>8</v>
      </c>
      <c r="L2848">
        <v>1189000</v>
      </c>
      <c r="M2848">
        <v>9512000</v>
      </c>
      <c r="N2848" t="str">
        <f>_xlfn.XLOOKUP(Table2[[#This Row],[metode_pembayaran]],Table11[metode_pembayaran],Table11[id_pembayaran])</f>
        <v>MP 06</v>
      </c>
      <c r="O2848" t="s">
        <v>17</v>
      </c>
      <c r="P2848" t="str">
        <f>_xlfn.XLOOKUP(Table2[[#This Row],[status_reservasi]],'Dim Status Reservasi'!$B$2:$B$5,'Dim Status Reservasi'!$A$2:$A$5)</f>
        <v>ST 004</v>
      </c>
      <c r="Q2848" t="s">
        <v>48</v>
      </c>
      <c r="R2848" t="str">
        <f>_xlfn.XLOOKUP(Table2[[#This Row],[kota_hotel]],'Dim Kota Hotel'!$B$2:$B$21,'Dim Kota Hotel'!$A$2:$A$21)</f>
        <v>LOK 005</v>
      </c>
      <c r="S2848" t="s">
        <v>43</v>
      </c>
    </row>
    <row r="2849" spans="1:19" x14ac:dyDescent="0.25">
      <c r="A2849" t="s">
        <v>7512</v>
      </c>
      <c r="B2849" t="str">
        <f>_xlfn.XLOOKUP(Table2[[#This Row],[tanggal_checkin]],Table6[tanggal_checkin],Table6[id_checkin])</f>
        <v>CI 0106</v>
      </c>
      <c r="C2849" t="s">
        <v>11617</v>
      </c>
      <c r="D2849" t="str">
        <f>_xlfn.XLOOKUP(Table2[[#This Row],[tanggal_checkout]],Table4[tanggal_checkout],Table4[id_checkout])</f>
        <v>CO 0107</v>
      </c>
      <c r="E2849" t="s">
        <v>11640</v>
      </c>
      <c r="F2849" s="8">
        <v>0.36900462962962965</v>
      </c>
      <c r="G2849" t="str">
        <f>_xlfn.XLOOKUP(Table2[[#This Row],[nama_tamu]],Table10[nama_tamu],Table10[id_tamu])</f>
        <v>CUS 2834</v>
      </c>
      <c r="H2849" t="s">
        <v>7514</v>
      </c>
      <c r="I2849" t="str">
        <f>_xlfn.XLOOKUP(Table2[[#This Row],[tipe_kamar]],Table12[tipe_kamar],Table12[id_kamar])</f>
        <v>KMR 003</v>
      </c>
      <c r="J2849" t="s">
        <v>64</v>
      </c>
      <c r="K2849">
        <v>1</v>
      </c>
      <c r="L2849">
        <v>1315000</v>
      </c>
      <c r="M2849">
        <v>1315000</v>
      </c>
      <c r="N2849" t="str">
        <f>_xlfn.XLOOKUP(Table2[[#This Row],[metode_pembayaran]],Table11[metode_pembayaran],Table11[id_pembayaran])</f>
        <v>MP 01</v>
      </c>
      <c r="O2849" t="s">
        <v>24</v>
      </c>
      <c r="P2849" t="str">
        <f>_xlfn.XLOOKUP(Table2[[#This Row],[status_reservasi]],'Dim Status Reservasi'!$B$2:$B$5,'Dim Status Reservasi'!$A$2:$A$5)</f>
        <v>ST 004</v>
      </c>
      <c r="Q2849" t="s">
        <v>48</v>
      </c>
      <c r="R2849" t="str">
        <f>_xlfn.XLOOKUP(Table2[[#This Row],[kota_hotel]],'Dim Kota Hotel'!$B$2:$B$21,'Dim Kota Hotel'!$A$2:$A$21)</f>
        <v>LOK 005</v>
      </c>
      <c r="S2849" t="s">
        <v>43</v>
      </c>
    </row>
    <row r="2850" spans="1:19" x14ac:dyDescent="0.25">
      <c r="A2850" t="s">
        <v>7515</v>
      </c>
      <c r="B2850" t="str">
        <f>_xlfn.XLOOKUP(Table2[[#This Row],[tanggal_checkin]],Table6[tanggal_checkin],Table6[id_checkin])</f>
        <v>CI 1061</v>
      </c>
      <c r="C2850" t="s">
        <v>11761</v>
      </c>
      <c r="D2850" t="str">
        <f>_xlfn.XLOOKUP(Table2[[#This Row],[tanggal_checkout]],Table4[tanggal_checkout],Table4[id_checkout])</f>
        <v>CO 1064</v>
      </c>
      <c r="E2850" t="s">
        <v>11712</v>
      </c>
      <c r="F2850" s="8">
        <v>0.97304398148148152</v>
      </c>
      <c r="G2850" t="str">
        <f>_xlfn.XLOOKUP(Table2[[#This Row],[nama_tamu]],Table10[nama_tamu],Table10[id_tamu])</f>
        <v>CUS 0659</v>
      </c>
      <c r="H2850" t="s">
        <v>7517</v>
      </c>
      <c r="I2850" t="str">
        <f>_xlfn.XLOOKUP(Table2[[#This Row],[tipe_kamar]],Table12[tipe_kamar],Table12[id_kamar])</f>
        <v>KMR 004</v>
      </c>
      <c r="J2850" t="s">
        <v>47</v>
      </c>
      <c r="K2850">
        <v>1</v>
      </c>
      <c r="L2850">
        <v>463000</v>
      </c>
      <c r="M2850">
        <v>463000</v>
      </c>
      <c r="N2850" t="str">
        <f>_xlfn.XLOOKUP(Table2[[#This Row],[metode_pembayaran]],Table11[metode_pembayaran],Table11[id_pembayaran])</f>
        <v>MP 02</v>
      </c>
      <c r="O2850" t="s">
        <v>30</v>
      </c>
      <c r="P2850" t="str">
        <f>_xlfn.XLOOKUP(Table2[[#This Row],[status_reservasi]],'Dim Status Reservasi'!$B$2:$B$5,'Dim Status Reservasi'!$A$2:$A$5)</f>
        <v>ST 003</v>
      </c>
      <c r="Q2850" t="s">
        <v>37</v>
      </c>
      <c r="R2850" t="str">
        <f>_xlfn.XLOOKUP(Table2[[#This Row],[kota_hotel]],'Dim Kota Hotel'!$B$2:$B$21,'Dim Kota Hotel'!$A$2:$A$21)</f>
        <v>LOK 003</v>
      </c>
      <c r="S2850" t="s">
        <v>106</v>
      </c>
    </row>
    <row r="2851" spans="1:19" x14ac:dyDescent="0.25">
      <c r="A2851" t="s">
        <v>7518</v>
      </c>
      <c r="B2851" t="str">
        <f>_xlfn.XLOOKUP(Table2[[#This Row],[tanggal_checkin]],Table6[tanggal_checkin],Table6[id_checkin])</f>
        <v>CI 0153</v>
      </c>
      <c r="C2851" t="s">
        <v>11544</v>
      </c>
      <c r="D2851" t="str">
        <f>_xlfn.XLOOKUP(Table2[[#This Row],[tanggal_checkout]],Table4[tanggal_checkout],Table4[id_checkout])</f>
        <v>CO 0158</v>
      </c>
      <c r="E2851" t="s">
        <v>11628</v>
      </c>
      <c r="F2851" s="8">
        <v>0.31898148148148148</v>
      </c>
      <c r="G2851" t="str">
        <f>_xlfn.XLOOKUP(Table2[[#This Row],[nama_tamu]],Table10[nama_tamu],Table10[id_tamu])</f>
        <v>CUS 1705</v>
      </c>
      <c r="H2851" t="s">
        <v>7520</v>
      </c>
      <c r="I2851" t="str">
        <f>_xlfn.XLOOKUP(Table2[[#This Row],[tipe_kamar]],Table12[tipe_kamar],Table12[id_kamar])</f>
        <v>KMR 003</v>
      </c>
      <c r="J2851" t="s">
        <v>64</v>
      </c>
      <c r="K2851">
        <v>4</v>
      </c>
      <c r="L2851">
        <v>1332000</v>
      </c>
      <c r="M2851">
        <v>5328000</v>
      </c>
      <c r="N2851" t="str">
        <f>_xlfn.XLOOKUP(Table2[[#This Row],[metode_pembayaran]],Table11[metode_pembayaran],Table11[id_pembayaran])</f>
        <v>MP 04</v>
      </c>
      <c r="O2851" t="s">
        <v>53</v>
      </c>
      <c r="P2851" t="str">
        <f>_xlfn.XLOOKUP(Table2[[#This Row],[status_reservasi]],'Dim Status Reservasi'!$B$2:$B$5,'Dim Status Reservasi'!$A$2:$A$5)</f>
        <v>ST 004</v>
      </c>
      <c r="Q2851" t="s">
        <v>48</v>
      </c>
      <c r="R2851" t="str">
        <f>_xlfn.XLOOKUP(Table2[[#This Row],[kota_hotel]],'Dim Kota Hotel'!$B$2:$B$21,'Dim Kota Hotel'!$A$2:$A$21)</f>
        <v>LOK 018</v>
      </c>
      <c r="S2851" t="s">
        <v>102</v>
      </c>
    </row>
    <row r="2852" spans="1:19" x14ac:dyDescent="0.25">
      <c r="A2852" t="s">
        <v>7521</v>
      </c>
      <c r="B2852" t="str">
        <f>_xlfn.XLOOKUP(Table2[[#This Row],[tanggal_checkin]],Table6[tanggal_checkin],Table6[id_checkin])</f>
        <v>CI 0174</v>
      </c>
      <c r="C2852" t="s">
        <v>11414</v>
      </c>
      <c r="D2852" t="str">
        <f>_xlfn.XLOOKUP(Table2[[#This Row],[tanggal_checkout]],Table4[tanggal_checkout],Table4[id_checkout])</f>
        <v>CO 0179</v>
      </c>
      <c r="E2852" t="s">
        <v>11432</v>
      </c>
      <c r="F2852" s="8">
        <v>0.76197916666666665</v>
      </c>
      <c r="G2852" t="str">
        <f>_xlfn.XLOOKUP(Table2[[#This Row],[nama_tamu]],Table10[nama_tamu],Table10[id_tamu])</f>
        <v>CUS 2359</v>
      </c>
      <c r="H2852" t="s">
        <v>7523</v>
      </c>
      <c r="I2852" t="str">
        <f>_xlfn.XLOOKUP(Table2[[#This Row],[tipe_kamar]],Table12[tipe_kamar],Table12[id_kamar])</f>
        <v>KMR 004</v>
      </c>
      <c r="J2852" t="s">
        <v>47</v>
      </c>
      <c r="K2852">
        <v>3</v>
      </c>
      <c r="L2852">
        <v>448000</v>
      </c>
      <c r="M2852">
        <v>1344000</v>
      </c>
      <c r="N2852" t="str">
        <f>_xlfn.XLOOKUP(Table2[[#This Row],[metode_pembayaran]],Table11[metode_pembayaran],Table11[id_pembayaran])</f>
        <v>MP 02</v>
      </c>
      <c r="O2852" t="s">
        <v>30</v>
      </c>
      <c r="P2852" t="str">
        <f>_xlfn.XLOOKUP(Table2[[#This Row],[status_reservasi]],'Dim Status Reservasi'!$B$2:$B$5,'Dim Status Reservasi'!$A$2:$A$5)</f>
        <v>ST 002</v>
      </c>
      <c r="Q2852" t="s">
        <v>124</v>
      </c>
      <c r="R2852" t="str">
        <f>_xlfn.XLOOKUP(Table2[[#This Row],[kota_hotel]],'Dim Kota Hotel'!$B$2:$B$21,'Dim Kota Hotel'!$A$2:$A$21)</f>
        <v>LOK 014</v>
      </c>
      <c r="S2852" t="s">
        <v>222</v>
      </c>
    </row>
    <row r="2853" spans="1:19" x14ac:dyDescent="0.25">
      <c r="A2853" t="s">
        <v>7524</v>
      </c>
      <c r="B2853" t="str">
        <f>_xlfn.XLOOKUP(Table2[[#This Row],[tanggal_checkin]],Table6[tanggal_checkin],Table6[id_checkin])</f>
        <v>CI 0213</v>
      </c>
      <c r="C2853" t="s">
        <v>11033</v>
      </c>
      <c r="D2853" t="str">
        <f>_xlfn.XLOOKUP(Table2[[#This Row],[tanggal_checkout]],Table4[tanggal_checkout],Table4[id_checkout])</f>
        <v>CO 0219</v>
      </c>
      <c r="E2853" t="s">
        <v>11593</v>
      </c>
      <c r="F2853" s="8">
        <v>7.4293981481481475E-2</v>
      </c>
      <c r="G2853" t="str">
        <f>_xlfn.XLOOKUP(Table2[[#This Row],[nama_tamu]],Table10[nama_tamu],Table10[id_tamu])</f>
        <v>CUS 0748</v>
      </c>
      <c r="H2853" t="s">
        <v>7526</v>
      </c>
      <c r="I2853" t="str">
        <f>_xlfn.XLOOKUP(Table2[[#This Row],[tipe_kamar]],Table12[tipe_kamar],Table12[id_kamar])</f>
        <v>KMR 002</v>
      </c>
      <c r="J2853" t="s">
        <v>82</v>
      </c>
      <c r="K2853">
        <v>7</v>
      </c>
      <c r="L2853">
        <v>387000</v>
      </c>
      <c r="M2853">
        <v>2709000</v>
      </c>
      <c r="N2853" t="str">
        <f>_xlfn.XLOOKUP(Table2[[#This Row],[metode_pembayaran]],Table11[metode_pembayaran],Table11[id_pembayaran])</f>
        <v>MP 03</v>
      </c>
      <c r="O2853" t="s">
        <v>36</v>
      </c>
      <c r="P2853" t="str">
        <f>_xlfn.XLOOKUP(Table2[[#This Row],[status_reservasi]],'Dim Status Reservasi'!$B$2:$B$5,'Dim Status Reservasi'!$A$2:$A$5)</f>
        <v>ST 003</v>
      </c>
      <c r="Q2853" t="s">
        <v>37</v>
      </c>
      <c r="R2853" t="str">
        <f>_xlfn.XLOOKUP(Table2[[#This Row],[kota_hotel]],'Dim Kota Hotel'!$B$2:$B$21,'Dim Kota Hotel'!$A$2:$A$21)</f>
        <v>LOK 007</v>
      </c>
      <c r="S2853" t="s">
        <v>145</v>
      </c>
    </row>
    <row r="2854" spans="1:19" x14ac:dyDescent="0.25">
      <c r="A2854" t="s">
        <v>7527</v>
      </c>
      <c r="B2854" t="str">
        <f>_xlfn.XLOOKUP(Table2[[#This Row],[tanggal_checkin]],Table6[tanggal_checkin],Table6[id_checkin])</f>
        <v>CI 0611</v>
      </c>
      <c r="C2854" t="s">
        <v>11181</v>
      </c>
      <c r="D2854" t="str">
        <f>_xlfn.XLOOKUP(Table2[[#This Row],[tanggal_checkout]],Table4[tanggal_checkout],Table4[id_checkout])</f>
        <v>CO 0612</v>
      </c>
      <c r="E2854" t="s">
        <v>11913</v>
      </c>
      <c r="F2854" s="8">
        <v>0.87664351851851852</v>
      </c>
      <c r="G2854" t="str">
        <f>_xlfn.XLOOKUP(Table2[[#This Row],[nama_tamu]],Table10[nama_tamu],Table10[id_tamu])</f>
        <v>CUS 1784</v>
      </c>
      <c r="H2854" t="s">
        <v>7528</v>
      </c>
      <c r="I2854" t="str">
        <f>_xlfn.XLOOKUP(Table2[[#This Row],[tipe_kamar]],Table12[tipe_kamar],Table12[id_kamar])</f>
        <v>KMR 003</v>
      </c>
      <c r="J2854" t="s">
        <v>64</v>
      </c>
      <c r="K2854">
        <v>1</v>
      </c>
      <c r="L2854">
        <v>1279000</v>
      </c>
      <c r="M2854">
        <v>1279000</v>
      </c>
      <c r="N2854" t="str">
        <f>_xlfn.XLOOKUP(Table2[[#This Row],[metode_pembayaran]],Table11[metode_pembayaran],Table11[id_pembayaran])</f>
        <v>MP 04</v>
      </c>
      <c r="O2854" t="s">
        <v>53</v>
      </c>
      <c r="P2854" t="str">
        <f>_xlfn.XLOOKUP(Table2[[#This Row],[status_reservasi]],'Dim Status Reservasi'!$B$2:$B$5,'Dim Status Reservasi'!$A$2:$A$5)</f>
        <v>ST 003</v>
      </c>
      <c r="Q2854" t="s">
        <v>37</v>
      </c>
      <c r="R2854" t="str">
        <f>_xlfn.XLOOKUP(Table2[[#This Row],[kota_hotel]],'Dim Kota Hotel'!$B$2:$B$21,'Dim Kota Hotel'!$A$2:$A$21)</f>
        <v>LOK 001</v>
      </c>
      <c r="S2854" t="s">
        <v>74</v>
      </c>
    </row>
    <row r="2855" spans="1:19" x14ac:dyDescent="0.25">
      <c r="A2855" t="s">
        <v>7529</v>
      </c>
      <c r="B2855" t="str">
        <f>_xlfn.XLOOKUP(Table2[[#This Row],[tanggal_checkin]],Table6[tanggal_checkin],Table6[id_checkin])</f>
        <v>CI 0021</v>
      </c>
      <c r="C2855" t="s">
        <v>11651</v>
      </c>
      <c r="D2855" t="str">
        <f>_xlfn.XLOOKUP(Table2[[#This Row],[tanggal_checkout]],Table4[tanggal_checkout],Table4[id_checkout])</f>
        <v>CO 0029</v>
      </c>
      <c r="E2855" t="s">
        <v>11558</v>
      </c>
      <c r="F2855" s="8">
        <v>0.23561342592592593</v>
      </c>
      <c r="G2855" t="str">
        <f>_xlfn.XLOOKUP(Table2[[#This Row],[nama_tamu]],Table10[nama_tamu],Table10[id_tamu])</f>
        <v>CUS 2139</v>
      </c>
      <c r="H2855" t="s">
        <v>7530</v>
      </c>
      <c r="I2855" t="str">
        <f>_xlfn.XLOOKUP(Table2[[#This Row],[tipe_kamar]],Table12[tipe_kamar],Table12[id_kamar])</f>
        <v>KMR 002</v>
      </c>
      <c r="J2855" t="s">
        <v>82</v>
      </c>
      <c r="K2855">
        <v>9</v>
      </c>
      <c r="L2855">
        <v>393000</v>
      </c>
      <c r="M2855">
        <v>3537000</v>
      </c>
      <c r="N2855" t="str">
        <f>_xlfn.XLOOKUP(Table2[[#This Row],[metode_pembayaran]],Table11[metode_pembayaran],Table11[id_pembayaran])</f>
        <v>MP 02</v>
      </c>
      <c r="O2855" t="s">
        <v>30</v>
      </c>
      <c r="P2855" t="str">
        <f>_xlfn.XLOOKUP(Table2[[#This Row],[status_reservasi]],'Dim Status Reservasi'!$B$2:$B$5,'Dim Status Reservasi'!$A$2:$A$5)</f>
        <v>ST 004</v>
      </c>
      <c r="Q2855" t="s">
        <v>48</v>
      </c>
      <c r="R2855" t="str">
        <f>_xlfn.XLOOKUP(Table2[[#This Row],[kota_hotel]],'Dim Kota Hotel'!$B$2:$B$21,'Dim Kota Hotel'!$A$2:$A$21)</f>
        <v>LOK 015</v>
      </c>
      <c r="S2855" t="s">
        <v>233</v>
      </c>
    </row>
    <row r="2856" spans="1:19" x14ac:dyDescent="0.25">
      <c r="A2856" t="s">
        <v>7531</v>
      </c>
      <c r="B2856" t="str">
        <f>_xlfn.XLOOKUP(Table2[[#This Row],[tanggal_checkin]],Table6[tanggal_checkin],Table6[id_checkin])</f>
        <v>CI 0843</v>
      </c>
      <c r="C2856" t="s">
        <v>11303</v>
      </c>
      <c r="D2856" t="str">
        <f>_xlfn.XLOOKUP(Table2[[#This Row],[tanggal_checkout]],Table4[tanggal_checkout],Table4[id_checkout])</f>
        <v>CO 0848</v>
      </c>
      <c r="E2856" t="s">
        <v>11158</v>
      </c>
      <c r="F2856" s="8">
        <v>5.6226851851851854E-2</v>
      </c>
      <c r="G2856" t="str">
        <f>_xlfn.XLOOKUP(Table2[[#This Row],[nama_tamu]],Table10[nama_tamu],Table10[id_tamu])</f>
        <v>CUS 1276</v>
      </c>
      <c r="H2856" t="s">
        <v>7532</v>
      </c>
      <c r="I2856" t="str">
        <f>_xlfn.XLOOKUP(Table2[[#This Row],[tipe_kamar]],Table12[tipe_kamar],Table12[id_kamar])</f>
        <v>KMR 004</v>
      </c>
      <c r="J2856" t="s">
        <v>47</v>
      </c>
      <c r="K2856">
        <v>2</v>
      </c>
      <c r="L2856">
        <v>438000</v>
      </c>
      <c r="M2856">
        <v>876000</v>
      </c>
      <c r="N2856" t="str">
        <f>_xlfn.XLOOKUP(Table2[[#This Row],[metode_pembayaran]],Table11[metode_pembayaran],Table11[id_pembayaran])</f>
        <v>MP 06</v>
      </c>
      <c r="O2856" t="s">
        <v>17</v>
      </c>
      <c r="P2856" t="str">
        <f>_xlfn.XLOOKUP(Table2[[#This Row],[status_reservasi]],'Dim Status Reservasi'!$B$2:$B$5,'Dim Status Reservasi'!$A$2:$A$5)</f>
        <v>ST 003</v>
      </c>
      <c r="Q2856" t="s">
        <v>37</v>
      </c>
      <c r="R2856" t="str">
        <f>_xlfn.XLOOKUP(Table2[[#This Row],[kota_hotel]],'Dim Kota Hotel'!$B$2:$B$21,'Dim Kota Hotel'!$A$2:$A$21)</f>
        <v>LOK 001</v>
      </c>
      <c r="S2856" t="s">
        <v>74</v>
      </c>
    </row>
    <row r="2857" spans="1:19" x14ac:dyDescent="0.25">
      <c r="A2857" t="s">
        <v>7533</v>
      </c>
      <c r="B2857" t="str">
        <f>_xlfn.XLOOKUP(Table2[[#This Row],[tanggal_checkin]],Table6[tanggal_checkin],Table6[id_checkin])</f>
        <v>CI 0520</v>
      </c>
      <c r="C2857" t="s">
        <v>11868</v>
      </c>
      <c r="D2857" t="str">
        <f>_xlfn.XLOOKUP(Table2[[#This Row],[tanggal_checkout]],Table4[tanggal_checkout],Table4[id_checkout])</f>
        <v>CO 0523</v>
      </c>
      <c r="E2857" t="s">
        <v>10990</v>
      </c>
      <c r="F2857" s="8">
        <v>0.65427083333333336</v>
      </c>
      <c r="G2857" t="str">
        <f>_xlfn.XLOOKUP(Table2[[#This Row],[nama_tamu]],Table10[nama_tamu],Table10[id_tamu])</f>
        <v>CUS 0405</v>
      </c>
      <c r="H2857" t="s">
        <v>7535</v>
      </c>
      <c r="I2857" t="str">
        <f>_xlfn.XLOOKUP(Table2[[#This Row],[tipe_kamar]],Table12[tipe_kamar],Table12[id_kamar])</f>
        <v>KMR 001</v>
      </c>
      <c r="J2857" t="s">
        <v>23</v>
      </c>
      <c r="K2857">
        <v>2</v>
      </c>
      <c r="L2857">
        <v>604000</v>
      </c>
      <c r="M2857">
        <v>1208000</v>
      </c>
      <c r="N2857" t="str">
        <f>_xlfn.XLOOKUP(Table2[[#This Row],[metode_pembayaran]],Table11[metode_pembayaran],Table11[id_pembayaran])</f>
        <v>MP 02</v>
      </c>
      <c r="O2857" t="s">
        <v>30</v>
      </c>
      <c r="P2857" t="str">
        <f>_xlfn.XLOOKUP(Table2[[#This Row],[status_reservasi]],'Dim Status Reservasi'!$B$2:$B$5,'Dim Status Reservasi'!$A$2:$A$5)</f>
        <v>ST 003</v>
      </c>
      <c r="Q2857" t="s">
        <v>37</v>
      </c>
      <c r="R2857" t="str">
        <f>_xlfn.XLOOKUP(Table2[[#This Row],[kota_hotel]],'Dim Kota Hotel'!$B$2:$B$21,'Dim Kota Hotel'!$A$2:$A$21)</f>
        <v>LOK 018</v>
      </c>
      <c r="S2857" t="s">
        <v>102</v>
      </c>
    </row>
    <row r="2858" spans="1:19" x14ac:dyDescent="0.25">
      <c r="A2858" t="s">
        <v>7536</v>
      </c>
      <c r="B2858" t="str">
        <f>_xlfn.XLOOKUP(Table2[[#This Row],[tanggal_checkin]],Table6[tanggal_checkin],Table6[id_checkin])</f>
        <v>CI 0984</v>
      </c>
      <c r="C2858" t="s">
        <v>11836</v>
      </c>
      <c r="D2858" t="str">
        <f>_xlfn.XLOOKUP(Table2[[#This Row],[tanggal_checkout]],Table4[tanggal_checkout],Table4[id_checkout])</f>
        <v>CO 0990</v>
      </c>
      <c r="E2858" t="s">
        <v>11197</v>
      </c>
      <c r="F2858" s="8">
        <v>1.5625E-2</v>
      </c>
      <c r="G2858" t="str">
        <f>_xlfn.XLOOKUP(Table2[[#This Row],[nama_tamu]],Table10[nama_tamu],Table10[id_tamu])</f>
        <v>CUS 1039</v>
      </c>
      <c r="H2858" t="s">
        <v>7537</v>
      </c>
      <c r="I2858" t="str">
        <f>_xlfn.XLOOKUP(Table2[[#This Row],[tipe_kamar]],Table12[tipe_kamar],Table12[id_kamar])</f>
        <v>KMR 002</v>
      </c>
      <c r="J2858" t="s">
        <v>82</v>
      </c>
      <c r="K2858">
        <v>3</v>
      </c>
      <c r="L2858">
        <v>332000</v>
      </c>
      <c r="M2858">
        <v>996000</v>
      </c>
      <c r="N2858" t="str">
        <f>_xlfn.XLOOKUP(Table2[[#This Row],[metode_pembayaran]],Table11[metode_pembayaran],Table11[id_pembayaran])</f>
        <v>MP 03</v>
      </c>
      <c r="O2858" t="s">
        <v>36</v>
      </c>
      <c r="P2858" t="str">
        <f>_xlfn.XLOOKUP(Table2[[#This Row],[status_reservasi]],'Dim Status Reservasi'!$B$2:$B$5,'Dim Status Reservasi'!$A$2:$A$5)</f>
        <v>ST 003</v>
      </c>
      <c r="Q2858" t="s">
        <v>37</v>
      </c>
      <c r="R2858" t="str">
        <f>_xlfn.XLOOKUP(Table2[[#This Row],[kota_hotel]],'Dim Kota Hotel'!$B$2:$B$21,'Dim Kota Hotel'!$A$2:$A$21)</f>
        <v>LOK 020</v>
      </c>
      <c r="S2858" t="s">
        <v>94</v>
      </c>
    </row>
    <row r="2859" spans="1:19" x14ac:dyDescent="0.25">
      <c r="A2859" t="s">
        <v>7538</v>
      </c>
      <c r="B2859" t="str">
        <f>_xlfn.XLOOKUP(Table2[[#This Row],[tanggal_checkin]],Table6[tanggal_checkin],Table6[id_checkin])</f>
        <v>CI 0814</v>
      </c>
      <c r="C2859" t="s">
        <v>11415</v>
      </c>
      <c r="D2859" t="str">
        <f>_xlfn.XLOOKUP(Table2[[#This Row],[tanggal_checkout]],Table4[tanggal_checkout],Table4[id_checkout])</f>
        <v>CO 0820</v>
      </c>
      <c r="E2859" t="s">
        <v>11887</v>
      </c>
      <c r="F2859" s="8">
        <v>0.6624768518518519</v>
      </c>
      <c r="G2859" t="str">
        <f>_xlfn.XLOOKUP(Table2[[#This Row],[nama_tamu]],Table10[nama_tamu],Table10[id_tamu])</f>
        <v>CUS 0772</v>
      </c>
      <c r="H2859" t="s">
        <v>7539</v>
      </c>
      <c r="I2859" t="str">
        <f>_xlfn.XLOOKUP(Table2[[#This Row],[tipe_kamar]],Table12[tipe_kamar],Table12[id_kamar])</f>
        <v>KMR 004</v>
      </c>
      <c r="J2859" t="s">
        <v>47</v>
      </c>
      <c r="K2859">
        <v>2</v>
      </c>
      <c r="L2859">
        <v>439000</v>
      </c>
      <c r="M2859">
        <v>878000</v>
      </c>
      <c r="N2859" t="str">
        <f>_xlfn.XLOOKUP(Table2[[#This Row],[metode_pembayaran]],Table11[metode_pembayaran],Table11[id_pembayaran])</f>
        <v>MP 03</v>
      </c>
      <c r="O2859" t="s">
        <v>36</v>
      </c>
      <c r="P2859" t="str">
        <f>_xlfn.XLOOKUP(Table2[[#This Row],[status_reservasi]],'Dim Status Reservasi'!$B$2:$B$5,'Dim Status Reservasi'!$A$2:$A$5)</f>
        <v>ST 002</v>
      </c>
      <c r="Q2859" t="s">
        <v>124</v>
      </c>
      <c r="R2859" t="str">
        <f>_xlfn.XLOOKUP(Table2[[#This Row],[kota_hotel]],'Dim Kota Hotel'!$B$2:$B$21,'Dim Kota Hotel'!$A$2:$A$21)</f>
        <v>LOK 001</v>
      </c>
      <c r="S2859" t="s">
        <v>74</v>
      </c>
    </row>
    <row r="2860" spans="1:19" x14ac:dyDescent="0.25">
      <c r="A2860" t="s">
        <v>7540</v>
      </c>
      <c r="B2860" t="str">
        <f>_xlfn.XLOOKUP(Table2[[#This Row],[tanggal_checkin]],Table6[tanggal_checkin],Table6[id_checkin])</f>
        <v>CI 0704</v>
      </c>
      <c r="C2860" t="s">
        <v>11725</v>
      </c>
      <c r="D2860" t="str">
        <f>_xlfn.XLOOKUP(Table2[[#This Row],[tanggal_checkout]],Table4[tanggal_checkout],Table4[id_checkout])</f>
        <v>CO 0710</v>
      </c>
      <c r="E2860" t="s">
        <v>12048</v>
      </c>
      <c r="F2860" s="8">
        <v>0.65065972222222224</v>
      </c>
      <c r="G2860" t="str">
        <f>_xlfn.XLOOKUP(Table2[[#This Row],[nama_tamu]],Table10[nama_tamu],Table10[id_tamu])</f>
        <v>CUS 1624</v>
      </c>
      <c r="H2860" t="s">
        <v>7542</v>
      </c>
      <c r="I2860" t="str">
        <f>_xlfn.XLOOKUP(Table2[[#This Row],[tipe_kamar]],Table12[tipe_kamar],Table12[id_kamar])</f>
        <v>KMR 002</v>
      </c>
      <c r="J2860" t="s">
        <v>82</v>
      </c>
      <c r="K2860">
        <v>4</v>
      </c>
      <c r="L2860">
        <v>325000</v>
      </c>
      <c r="M2860">
        <v>1300000</v>
      </c>
      <c r="N2860" t="str">
        <f>_xlfn.XLOOKUP(Table2[[#This Row],[metode_pembayaran]],Table11[metode_pembayaran],Table11[id_pembayaran])</f>
        <v>MP 02</v>
      </c>
      <c r="O2860" t="s">
        <v>30</v>
      </c>
      <c r="P2860" t="str">
        <f>_xlfn.XLOOKUP(Table2[[#This Row],[status_reservasi]],'Dim Status Reservasi'!$B$2:$B$5,'Dim Status Reservasi'!$A$2:$A$5)</f>
        <v>ST 004</v>
      </c>
      <c r="Q2860" t="s">
        <v>48</v>
      </c>
      <c r="R2860" t="str">
        <f>_xlfn.XLOOKUP(Table2[[#This Row],[kota_hotel]],'Dim Kota Hotel'!$B$2:$B$21,'Dim Kota Hotel'!$A$2:$A$21)</f>
        <v>LOK 001</v>
      </c>
      <c r="S2860" t="s">
        <v>74</v>
      </c>
    </row>
    <row r="2861" spans="1:19" x14ac:dyDescent="0.25">
      <c r="A2861" t="s">
        <v>7543</v>
      </c>
      <c r="B2861" t="str">
        <f>_xlfn.XLOOKUP(Table2[[#This Row],[tanggal_checkin]],Table6[tanggal_checkin],Table6[id_checkin])</f>
        <v>CI 0634</v>
      </c>
      <c r="C2861" t="s">
        <v>11020</v>
      </c>
      <c r="D2861" t="str">
        <f>_xlfn.XLOOKUP(Table2[[#This Row],[tanggal_checkout]],Table4[tanggal_checkout],Table4[id_checkout])</f>
        <v>CO 0642</v>
      </c>
      <c r="E2861" t="s">
        <v>11907</v>
      </c>
      <c r="F2861" s="8">
        <v>0.29237268518518517</v>
      </c>
      <c r="G2861" t="str">
        <f>_xlfn.XLOOKUP(Table2[[#This Row],[nama_tamu]],Table10[nama_tamu],Table10[id_tamu])</f>
        <v>CUS 2930</v>
      </c>
      <c r="H2861" t="s">
        <v>7544</v>
      </c>
      <c r="I2861" t="str">
        <f>_xlfn.XLOOKUP(Table2[[#This Row],[tipe_kamar]],Table12[tipe_kamar],Table12[id_kamar])</f>
        <v>KMR 003</v>
      </c>
      <c r="J2861" t="s">
        <v>64</v>
      </c>
      <c r="K2861">
        <v>8</v>
      </c>
      <c r="L2861">
        <v>1351000</v>
      </c>
      <c r="M2861">
        <v>10808000</v>
      </c>
      <c r="N2861" t="str">
        <f>_xlfn.XLOOKUP(Table2[[#This Row],[metode_pembayaran]],Table11[metode_pembayaran],Table11[id_pembayaran])</f>
        <v>MP 05</v>
      </c>
      <c r="O2861" t="s">
        <v>72</v>
      </c>
      <c r="P2861" t="str">
        <f>_xlfn.XLOOKUP(Table2[[#This Row],[status_reservasi]],'Dim Status Reservasi'!$B$2:$B$5,'Dim Status Reservasi'!$A$2:$A$5)</f>
        <v>ST 003</v>
      </c>
      <c r="Q2861" t="s">
        <v>37</v>
      </c>
      <c r="R2861" t="str">
        <f>_xlfn.XLOOKUP(Table2[[#This Row],[kota_hotel]],'Dim Kota Hotel'!$B$2:$B$21,'Dim Kota Hotel'!$A$2:$A$21)</f>
        <v>LOK 013</v>
      </c>
      <c r="S2861" t="s">
        <v>160</v>
      </c>
    </row>
    <row r="2862" spans="1:19" x14ac:dyDescent="0.25">
      <c r="A2862" t="s">
        <v>7545</v>
      </c>
      <c r="B2862" t="str">
        <f>_xlfn.XLOOKUP(Table2[[#This Row],[tanggal_checkin]],Table6[tanggal_checkin],Table6[id_checkin])</f>
        <v>CI 0188</v>
      </c>
      <c r="C2862" t="s">
        <v>11629</v>
      </c>
      <c r="D2862" t="str">
        <f>_xlfn.XLOOKUP(Table2[[#This Row],[tanggal_checkout]],Table4[tanggal_checkout],Table4[id_checkout])</f>
        <v>CO 0192</v>
      </c>
      <c r="E2862" t="s">
        <v>11012</v>
      </c>
      <c r="F2862" s="8">
        <v>0.72127314814814814</v>
      </c>
      <c r="G2862" t="str">
        <f>_xlfn.XLOOKUP(Table2[[#This Row],[nama_tamu]],Table10[nama_tamu],Table10[id_tamu])</f>
        <v>CUS 3249</v>
      </c>
      <c r="H2862" t="s">
        <v>7546</v>
      </c>
      <c r="I2862" t="str">
        <f>_xlfn.XLOOKUP(Table2[[#This Row],[tipe_kamar]],Table12[tipe_kamar],Table12[id_kamar])</f>
        <v>KMR 003</v>
      </c>
      <c r="J2862" t="s">
        <v>64</v>
      </c>
      <c r="K2862">
        <v>3</v>
      </c>
      <c r="L2862">
        <v>1113000</v>
      </c>
      <c r="M2862">
        <v>3339000</v>
      </c>
      <c r="N2862" t="str">
        <f>_xlfn.XLOOKUP(Table2[[#This Row],[metode_pembayaran]],Table11[metode_pembayaran],Table11[id_pembayaran])</f>
        <v>MP 02</v>
      </c>
      <c r="O2862" t="s">
        <v>30</v>
      </c>
      <c r="P2862" t="str">
        <f>_xlfn.XLOOKUP(Table2[[#This Row],[status_reservasi]],'Dim Status Reservasi'!$B$2:$B$5,'Dim Status Reservasi'!$A$2:$A$5)</f>
        <v>ST 002</v>
      </c>
      <c r="Q2862" t="s">
        <v>124</v>
      </c>
      <c r="R2862" t="str">
        <f>_xlfn.XLOOKUP(Table2[[#This Row],[kota_hotel]],'Dim Kota Hotel'!$B$2:$B$21,'Dim Kota Hotel'!$A$2:$A$21)</f>
        <v>LOK 004</v>
      </c>
      <c r="S2862" t="s">
        <v>49</v>
      </c>
    </row>
    <row r="2863" spans="1:19" x14ac:dyDescent="0.25">
      <c r="A2863" t="s">
        <v>7547</v>
      </c>
      <c r="B2863" t="str">
        <f>_xlfn.XLOOKUP(Table2[[#This Row],[tanggal_checkin]],Table6[tanggal_checkin],Table6[id_checkin])</f>
        <v>CI 0180</v>
      </c>
      <c r="C2863" t="s">
        <v>11196</v>
      </c>
      <c r="D2863" t="str">
        <f>_xlfn.XLOOKUP(Table2[[#This Row],[tanggal_checkout]],Table4[tanggal_checkout],Table4[id_checkout])</f>
        <v>CO 0186</v>
      </c>
      <c r="E2863" t="s">
        <v>11087</v>
      </c>
      <c r="F2863" s="8">
        <v>0.49150462962962965</v>
      </c>
      <c r="G2863" t="str">
        <f>_xlfn.XLOOKUP(Table2[[#This Row],[nama_tamu]],Table10[nama_tamu],Table10[id_tamu])</f>
        <v>CUS 0207</v>
      </c>
      <c r="H2863" t="s">
        <v>7548</v>
      </c>
      <c r="I2863" t="str">
        <f>_xlfn.XLOOKUP(Table2[[#This Row],[tipe_kamar]],Table12[tipe_kamar],Table12[id_kamar])</f>
        <v>KMR 004</v>
      </c>
      <c r="J2863" t="s">
        <v>47</v>
      </c>
      <c r="K2863">
        <v>5</v>
      </c>
      <c r="L2863">
        <v>472000</v>
      </c>
      <c r="M2863">
        <v>2360000</v>
      </c>
      <c r="N2863" t="str">
        <f>_xlfn.XLOOKUP(Table2[[#This Row],[metode_pembayaran]],Table11[metode_pembayaran],Table11[id_pembayaran])</f>
        <v>MP 05</v>
      </c>
      <c r="O2863" t="s">
        <v>72</v>
      </c>
      <c r="P2863" t="str">
        <f>_xlfn.XLOOKUP(Table2[[#This Row],[status_reservasi]],'Dim Status Reservasi'!$B$2:$B$5,'Dim Status Reservasi'!$A$2:$A$5)</f>
        <v>ST 001</v>
      </c>
      <c r="Q2863" t="s">
        <v>214</v>
      </c>
      <c r="R2863" t="str">
        <f>_xlfn.XLOOKUP(Table2[[#This Row],[kota_hotel]],'Dim Kota Hotel'!$B$2:$B$21,'Dim Kota Hotel'!$A$2:$A$21)</f>
        <v>LOK 020</v>
      </c>
      <c r="S2863" t="s">
        <v>94</v>
      </c>
    </row>
    <row r="2864" spans="1:19" x14ac:dyDescent="0.25">
      <c r="A2864" t="s">
        <v>7549</v>
      </c>
      <c r="B2864" t="str">
        <f>_xlfn.XLOOKUP(Table2[[#This Row],[tanggal_checkin]],Table6[tanggal_checkin],Table6[id_checkin])</f>
        <v>CI 0204</v>
      </c>
      <c r="C2864" t="s">
        <v>11032</v>
      </c>
      <c r="D2864" t="str">
        <f>_xlfn.XLOOKUP(Table2[[#This Row],[tanggal_checkout]],Table4[tanggal_checkout],Table4[id_checkout])</f>
        <v>CO 0206</v>
      </c>
      <c r="E2864" t="s">
        <v>11966</v>
      </c>
      <c r="F2864" s="8">
        <v>0.76180555555555551</v>
      </c>
      <c r="G2864" t="str">
        <f>_xlfn.XLOOKUP(Table2[[#This Row],[nama_tamu]],Table10[nama_tamu],Table10[id_tamu])</f>
        <v>CUS 3264</v>
      </c>
      <c r="H2864" t="s">
        <v>7550</v>
      </c>
      <c r="I2864" t="str">
        <f>_xlfn.XLOOKUP(Table2[[#This Row],[tipe_kamar]],Table12[tipe_kamar],Table12[id_kamar])</f>
        <v>KMR 002</v>
      </c>
      <c r="J2864" t="s">
        <v>82</v>
      </c>
      <c r="K2864">
        <v>2</v>
      </c>
      <c r="L2864">
        <v>344000</v>
      </c>
      <c r="M2864">
        <v>688000</v>
      </c>
      <c r="N2864" t="str">
        <f>_xlfn.XLOOKUP(Table2[[#This Row],[metode_pembayaran]],Table11[metode_pembayaran],Table11[id_pembayaran])</f>
        <v>MP 05</v>
      </c>
      <c r="O2864" t="s">
        <v>72</v>
      </c>
      <c r="P2864" t="str">
        <f>_xlfn.XLOOKUP(Table2[[#This Row],[status_reservasi]],'Dim Status Reservasi'!$B$2:$B$5,'Dim Status Reservasi'!$A$2:$A$5)</f>
        <v>ST 004</v>
      </c>
      <c r="Q2864" t="s">
        <v>48</v>
      </c>
      <c r="R2864" t="str">
        <f>_xlfn.XLOOKUP(Table2[[#This Row],[kota_hotel]],'Dim Kota Hotel'!$B$2:$B$21,'Dim Kota Hotel'!$A$2:$A$21)</f>
        <v>LOK 020</v>
      </c>
      <c r="S2864" t="s">
        <v>94</v>
      </c>
    </row>
    <row r="2865" spans="1:19" x14ac:dyDescent="0.25">
      <c r="A2865" t="s">
        <v>7551</v>
      </c>
      <c r="B2865" t="str">
        <f>_xlfn.XLOOKUP(Table2[[#This Row],[tanggal_checkin]],Table6[tanggal_checkin],Table6[id_checkin])</f>
        <v>CI 0105</v>
      </c>
      <c r="C2865" t="s">
        <v>11915</v>
      </c>
      <c r="D2865" t="str">
        <f>_xlfn.XLOOKUP(Table2[[#This Row],[tanggal_checkout]],Table4[tanggal_checkout],Table4[id_checkout])</f>
        <v>CO 0108</v>
      </c>
      <c r="E2865" t="s">
        <v>11482</v>
      </c>
      <c r="F2865" s="8">
        <v>4.0428240740740744E-2</v>
      </c>
      <c r="G2865" t="str">
        <f>_xlfn.XLOOKUP(Table2[[#This Row],[nama_tamu]],Table10[nama_tamu],Table10[id_tamu])</f>
        <v>CUS 0998</v>
      </c>
      <c r="H2865" t="s">
        <v>7552</v>
      </c>
      <c r="I2865" t="str">
        <f>_xlfn.XLOOKUP(Table2[[#This Row],[tipe_kamar]],Table12[tipe_kamar],Table12[id_kamar])</f>
        <v>KMR 003</v>
      </c>
      <c r="J2865" t="s">
        <v>64</v>
      </c>
      <c r="K2865">
        <v>3</v>
      </c>
      <c r="L2865">
        <v>1147000</v>
      </c>
      <c r="M2865">
        <v>3441000</v>
      </c>
      <c r="N2865" t="str">
        <f>_xlfn.XLOOKUP(Table2[[#This Row],[metode_pembayaran]],Table11[metode_pembayaran],Table11[id_pembayaran])</f>
        <v>MP 04</v>
      </c>
      <c r="O2865" t="s">
        <v>53</v>
      </c>
      <c r="P2865" t="str">
        <f>_xlfn.XLOOKUP(Table2[[#This Row],[status_reservasi]],'Dim Status Reservasi'!$B$2:$B$5,'Dim Status Reservasi'!$A$2:$A$5)</f>
        <v>ST 003</v>
      </c>
      <c r="Q2865" t="s">
        <v>37</v>
      </c>
      <c r="R2865" t="str">
        <f>_xlfn.XLOOKUP(Table2[[#This Row],[kota_hotel]],'Dim Kota Hotel'!$B$2:$B$21,'Dim Kota Hotel'!$A$2:$A$21)</f>
        <v>LOK 007</v>
      </c>
      <c r="S2865" t="s">
        <v>145</v>
      </c>
    </row>
    <row r="2866" spans="1:19" x14ac:dyDescent="0.25">
      <c r="A2866" t="s">
        <v>7553</v>
      </c>
      <c r="B2866" t="str">
        <f>_xlfn.XLOOKUP(Table2[[#This Row],[tanggal_checkin]],Table6[tanggal_checkin],Table6[id_checkin])</f>
        <v>CI 0410</v>
      </c>
      <c r="C2866" t="s">
        <v>11478</v>
      </c>
      <c r="D2866" t="str">
        <f>_xlfn.XLOOKUP(Table2[[#This Row],[tanggal_checkout]],Table4[tanggal_checkout],Table4[id_checkout])</f>
        <v>CO 0414</v>
      </c>
      <c r="E2866" t="s">
        <v>11184</v>
      </c>
      <c r="F2866" s="8">
        <v>0.81489583333333337</v>
      </c>
      <c r="G2866" t="str">
        <f>_xlfn.XLOOKUP(Table2[[#This Row],[nama_tamu]],Table10[nama_tamu],Table10[id_tamu])</f>
        <v>CUS 0630</v>
      </c>
      <c r="H2866" t="s">
        <v>7555</v>
      </c>
      <c r="I2866" t="str">
        <f>_xlfn.XLOOKUP(Table2[[#This Row],[tipe_kamar]],Table12[tipe_kamar],Table12[id_kamar])</f>
        <v>KMR 001</v>
      </c>
      <c r="J2866" t="s">
        <v>23</v>
      </c>
      <c r="K2866">
        <v>2</v>
      </c>
      <c r="L2866">
        <v>635000</v>
      </c>
      <c r="M2866">
        <v>1270000</v>
      </c>
      <c r="N2866" t="str">
        <f>_xlfn.XLOOKUP(Table2[[#This Row],[metode_pembayaran]],Table11[metode_pembayaran],Table11[id_pembayaran])</f>
        <v>MP 06</v>
      </c>
      <c r="O2866" t="s">
        <v>17</v>
      </c>
      <c r="P2866" t="str">
        <f>_xlfn.XLOOKUP(Table2[[#This Row],[status_reservasi]],'Dim Status Reservasi'!$B$2:$B$5,'Dim Status Reservasi'!$A$2:$A$5)</f>
        <v>ST 004</v>
      </c>
      <c r="Q2866" t="s">
        <v>48</v>
      </c>
      <c r="R2866" t="str">
        <f>_xlfn.XLOOKUP(Table2[[#This Row],[kota_hotel]],'Dim Kota Hotel'!$B$2:$B$21,'Dim Kota Hotel'!$A$2:$A$21)</f>
        <v>LOK 001</v>
      </c>
      <c r="S2866" t="s">
        <v>74</v>
      </c>
    </row>
    <row r="2867" spans="1:19" x14ac:dyDescent="0.25">
      <c r="A2867" t="s">
        <v>7556</v>
      </c>
      <c r="B2867" t="str">
        <f>_xlfn.XLOOKUP(Table2[[#This Row],[tanggal_checkin]],Table6[tanggal_checkin],Table6[id_checkin])</f>
        <v>CI 0575</v>
      </c>
      <c r="C2867" t="s">
        <v>11394</v>
      </c>
      <c r="D2867" t="str">
        <f>_xlfn.XLOOKUP(Table2[[#This Row],[tanggal_checkout]],Table4[tanggal_checkout],Table4[id_checkout])</f>
        <v>CO 0580</v>
      </c>
      <c r="E2867" t="s">
        <v>11369</v>
      </c>
      <c r="F2867" s="8">
        <v>0.10354166666666667</v>
      </c>
      <c r="G2867" t="str">
        <f>_xlfn.XLOOKUP(Table2[[#This Row],[nama_tamu]],Table10[nama_tamu],Table10[id_tamu])</f>
        <v>CUS 3350</v>
      </c>
      <c r="H2867" t="s">
        <v>7558</v>
      </c>
      <c r="I2867" t="str">
        <f>_xlfn.XLOOKUP(Table2[[#This Row],[tipe_kamar]],Table12[tipe_kamar],Table12[id_kamar])</f>
        <v>KMR 001</v>
      </c>
      <c r="J2867" t="s">
        <v>23</v>
      </c>
      <c r="K2867">
        <v>5</v>
      </c>
      <c r="L2867">
        <v>667000</v>
      </c>
      <c r="M2867">
        <v>3335000</v>
      </c>
      <c r="N2867" t="str">
        <f>_xlfn.XLOOKUP(Table2[[#This Row],[metode_pembayaran]],Table11[metode_pembayaran],Table11[id_pembayaran])</f>
        <v>MP 01</v>
      </c>
      <c r="O2867" t="s">
        <v>24</v>
      </c>
      <c r="P2867" t="str">
        <f>_xlfn.XLOOKUP(Table2[[#This Row],[status_reservasi]],'Dim Status Reservasi'!$B$2:$B$5,'Dim Status Reservasi'!$A$2:$A$5)</f>
        <v>ST 002</v>
      </c>
      <c r="Q2867" t="s">
        <v>124</v>
      </c>
      <c r="R2867" t="str">
        <f>_xlfn.XLOOKUP(Table2[[#This Row],[kota_hotel]],'Dim Kota Hotel'!$B$2:$B$21,'Dim Kota Hotel'!$A$2:$A$21)</f>
        <v>LOK 010</v>
      </c>
      <c r="S2867" t="s">
        <v>226</v>
      </c>
    </row>
    <row r="2868" spans="1:19" x14ac:dyDescent="0.25">
      <c r="A2868" t="s">
        <v>7559</v>
      </c>
      <c r="B2868" t="str">
        <f>_xlfn.XLOOKUP(Table2[[#This Row],[tanggal_checkin]],Table6[tanggal_checkin],Table6[id_checkin])</f>
        <v>CI 0717</v>
      </c>
      <c r="C2868" t="s">
        <v>11201</v>
      </c>
      <c r="D2868" t="str">
        <f>_xlfn.XLOOKUP(Table2[[#This Row],[tanggal_checkout]],Table4[tanggal_checkout],Table4[id_checkout])</f>
        <v>CO 0727</v>
      </c>
      <c r="E2868" t="s">
        <v>11819</v>
      </c>
      <c r="F2868" s="8">
        <v>0.84089120370370374</v>
      </c>
      <c r="G2868" t="str">
        <f>_xlfn.XLOOKUP(Table2[[#This Row],[nama_tamu]],Table10[nama_tamu],Table10[id_tamu])</f>
        <v>CUS 1090</v>
      </c>
      <c r="H2868" t="s">
        <v>7561</v>
      </c>
      <c r="I2868" t="str">
        <f>_xlfn.XLOOKUP(Table2[[#This Row],[tipe_kamar]],Table12[tipe_kamar],Table12[id_kamar])</f>
        <v>KMR 001</v>
      </c>
      <c r="J2868" t="s">
        <v>23</v>
      </c>
      <c r="K2868">
        <v>7</v>
      </c>
      <c r="L2868">
        <v>597000</v>
      </c>
      <c r="M2868">
        <v>4179000</v>
      </c>
      <c r="N2868" t="str">
        <f>_xlfn.XLOOKUP(Table2[[#This Row],[metode_pembayaran]],Table11[metode_pembayaran],Table11[id_pembayaran])</f>
        <v>MP 06</v>
      </c>
      <c r="O2868" t="s">
        <v>17</v>
      </c>
      <c r="P2868" t="str">
        <f>_xlfn.XLOOKUP(Table2[[#This Row],[status_reservasi]],'Dim Status Reservasi'!$B$2:$B$5,'Dim Status Reservasi'!$A$2:$A$5)</f>
        <v>ST 004</v>
      </c>
      <c r="Q2868" t="s">
        <v>48</v>
      </c>
      <c r="R2868" t="str">
        <f>_xlfn.XLOOKUP(Table2[[#This Row],[kota_hotel]],'Dim Kota Hotel'!$B$2:$B$21,'Dim Kota Hotel'!$A$2:$A$21)</f>
        <v>LOK 012</v>
      </c>
      <c r="S2868" t="s">
        <v>25</v>
      </c>
    </row>
    <row r="2869" spans="1:19" x14ac:dyDescent="0.25">
      <c r="A2869" t="s">
        <v>7562</v>
      </c>
      <c r="B2869" t="str">
        <f>_xlfn.XLOOKUP(Table2[[#This Row],[tanggal_checkin]],Table6[tanggal_checkin],Table6[id_checkin])</f>
        <v>CI 1038</v>
      </c>
      <c r="C2869" t="s">
        <v>11206</v>
      </c>
      <c r="D2869" t="str">
        <f>_xlfn.XLOOKUP(Table2[[#This Row],[tanggal_checkout]],Table4[tanggal_checkout],Table4[id_checkout])</f>
        <v>CO 1047</v>
      </c>
      <c r="E2869" t="s">
        <v>11535</v>
      </c>
      <c r="F2869" s="8">
        <v>0.6106018518518519</v>
      </c>
      <c r="G2869" t="str">
        <f>_xlfn.XLOOKUP(Table2[[#This Row],[nama_tamu]],Table10[nama_tamu],Table10[id_tamu])</f>
        <v>CUS 2393</v>
      </c>
      <c r="H2869" t="s">
        <v>7564</v>
      </c>
      <c r="I2869" t="str">
        <f>_xlfn.XLOOKUP(Table2[[#This Row],[tipe_kamar]],Table12[tipe_kamar],Table12[id_kamar])</f>
        <v>KMR 001</v>
      </c>
      <c r="J2869" t="s">
        <v>23</v>
      </c>
      <c r="K2869">
        <v>6</v>
      </c>
      <c r="L2869">
        <v>656000</v>
      </c>
      <c r="M2869">
        <v>3936000</v>
      </c>
      <c r="N2869" t="str">
        <f>_xlfn.XLOOKUP(Table2[[#This Row],[metode_pembayaran]],Table11[metode_pembayaran],Table11[id_pembayaran])</f>
        <v>MP 06</v>
      </c>
      <c r="O2869" t="s">
        <v>17</v>
      </c>
      <c r="P2869" t="str">
        <f>_xlfn.XLOOKUP(Table2[[#This Row],[status_reservasi]],'Dim Status Reservasi'!$B$2:$B$5,'Dim Status Reservasi'!$A$2:$A$5)</f>
        <v>ST 004</v>
      </c>
      <c r="Q2869" t="s">
        <v>48</v>
      </c>
      <c r="R2869" t="str">
        <f>_xlfn.XLOOKUP(Table2[[#This Row],[kota_hotel]],'Dim Kota Hotel'!$B$2:$B$21,'Dim Kota Hotel'!$A$2:$A$21)</f>
        <v>LOK 020</v>
      </c>
      <c r="S2869" t="s">
        <v>94</v>
      </c>
    </row>
    <row r="2870" spans="1:19" x14ac:dyDescent="0.25">
      <c r="A2870" t="s">
        <v>7565</v>
      </c>
      <c r="B2870" t="str">
        <f>_xlfn.XLOOKUP(Table2[[#This Row],[tanggal_checkin]],Table6[tanggal_checkin],Table6[id_checkin])</f>
        <v>CI 0540</v>
      </c>
      <c r="C2870" t="s">
        <v>11531</v>
      </c>
      <c r="D2870" t="str">
        <f>_xlfn.XLOOKUP(Table2[[#This Row],[tanggal_checkout]],Table4[tanggal_checkout],Table4[id_checkout])</f>
        <v>CO 0546</v>
      </c>
      <c r="E2870" t="s">
        <v>12039</v>
      </c>
      <c r="F2870" s="8">
        <v>0.19072916666666667</v>
      </c>
      <c r="G2870" t="str">
        <f>_xlfn.XLOOKUP(Table2[[#This Row],[nama_tamu]],Table10[nama_tamu],Table10[id_tamu])</f>
        <v>CUS 2980</v>
      </c>
      <c r="H2870" t="s">
        <v>7567</v>
      </c>
      <c r="I2870" t="str">
        <f>_xlfn.XLOOKUP(Table2[[#This Row],[tipe_kamar]],Table12[tipe_kamar],Table12[id_kamar])</f>
        <v>KMR 002</v>
      </c>
      <c r="J2870" t="s">
        <v>82</v>
      </c>
      <c r="K2870">
        <v>6</v>
      </c>
      <c r="L2870">
        <v>377000</v>
      </c>
      <c r="M2870">
        <v>2262000</v>
      </c>
      <c r="N2870" t="str">
        <f>_xlfn.XLOOKUP(Table2[[#This Row],[metode_pembayaran]],Table11[metode_pembayaran],Table11[id_pembayaran])</f>
        <v>MP 04</v>
      </c>
      <c r="O2870" t="s">
        <v>53</v>
      </c>
      <c r="P2870" t="str">
        <f>_xlfn.XLOOKUP(Table2[[#This Row],[status_reservasi]],'Dim Status Reservasi'!$B$2:$B$5,'Dim Status Reservasi'!$A$2:$A$5)</f>
        <v>ST 004</v>
      </c>
      <c r="Q2870" t="s">
        <v>48</v>
      </c>
      <c r="R2870" t="str">
        <f>_xlfn.XLOOKUP(Table2[[#This Row],[kota_hotel]],'Dim Kota Hotel'!$B$2:$B$21,'Dim Kota Hotel'!$A$2:$A$21)</f>
        <v>LOK 018</v>
      </c>
      <c r="S2870" t="s">
        <v>102</v>
      </c>
    </row>
    <row r="2871" spans="1:19" x14ac:dyDescent="0.25">
      <c r="A2871" t="s">
        <v>7568</v>
      </c>
      <c r="B2871" t="str">
        <f>_xlfn.XLOOKUP(Table2[[#This Row],[tanggal_checkin]],Table6[tanggal_checkin],Table6[id_checkin])</f>
        <v>CI 0295</v>
      </c>
      <c r="C2871" t="s">
        <v>10970</v>
      </c>
      <c r="D2871" t="str">
        <f>_xlfn.XLOOKUP(Table2[[#This Row],[tanggal_checkout]],Table4[tanggal_checkout],Table4[id_checkout])</f>
        <v>CO 0298</v>
      </c>
      <c r="E2871" t="s">
        <v>11088</v>
      </c>
      <c r="F2871" s="8">
        <v>0.67162037037037037</v>
      </c>
      <c r="G2871" t="str">
        <f>_xlfn.XLOOKUP(Table2[[#This Row],[nama_tamu]],Table10[nama_tamu],Table10[id_tamu])</f>
        <v>CUS 0030</v>
      </c>
      <c r="H2871" t="s">
        <v>7570</v>
      </c>
      <c r="I2871" t="str">
        <f>_xlfn.XLOOKUP(Table2[[#This Row],[tipe_kamar]],Table12[tipe_kamar],Table12[id_kamar])</f>
        <v>KMR 002</v>
      </c>
      <c r="J2871" t="s">
        <v>82</v>
      </c>
      <c r="K2871">
        <v>5</v>
      </c>
      <c r="L2871">
        <v>327000</v>
      </c>
      <c r="M2871">
        <v>1635000</v>
      </c>
      <c r="N2871" t="str">
        <f>_xlfn.XLOOKUP(Table2[[#This Row],[metode_pembayaran]],Table11[metode_pembayaran],Table11[id_pembayaran])</f>
        <v>MP 06</v>
      </c>
      <c r="O2871" t="s">
        <v>17</v>
      </c>
      <c r="P2871" t="str">
        <f>_xlfn.XLOOKUP(Table2[[#This Row],[status_reservasi]],'Dim Status Reservasi'!$B$2:$B$5,'Dim Status Reservasi'!$A$2:$A$5)</f>
        <v>ST 003</v>
      </c>
      <c r="Q2871" t="s">
        <v>37</v>
      </c>
      <c r="R2871" t="str">
        <f>_xlfn.XLOOKUP(Table2[[#This Row],[kota_hotel]],'Dim Kota Hotel'!$B$2:$B$21,'Dim Kota Hotel'!$A$2:$A$21)</f>
        <v>LOK 019</v>
      </c>
      <c r="S2871" t="s">
        <v>133</v>
      </c>
    </row>
    <row r="2872" spans="1:19" x14ac:dyDescent="0.25">
      <c r="A2872" t="s">
        <v>7571</v>
      </c>
      <c r="B2872" t="str">
        <f>_xlfn.XLOOKUP(Table2[[#This Row],[tanggal_checkin]],Table6[tanggal_checkin],Table6[id_checkin])</f>
        <v>CI 0137</v>
      </c>
      <c r="C2872" t="s">
        <v>11358</v>
      </c>
      <c r="D2872" t="str">
        <f>_xlfn.XLOOKUP(Table2[[#This Row],[tanggal_checkout]],Table4[tanggal_checkout],Table4[id_checkout])</f>
        <v>CO 0138</v>
      </c>
      <c r="E2872" t="s">
        <v>11179</v>
      </c>
      <c r="F2872" s="8">
        <v>6.7245370370370367E-3</v>
      </c>
      <c r="G2872" t="str">
        <f>_xlfn.XLOOKUP(Table2[[#This Row],[nama_tamu]],Table10[nama_tamu],Table10[id_tamu])</f>
        <v>CUS 3935</v>
      </c>
      <c r="H2872" t="s">
        <v>7572</v>
      </c>
      <c r="I2872" t="str">
        <f>_xlfn.XLOOKUP(Table2[[#This Row],[tipe_kamar]],Table12[tipe_kamar],Table12[id_kamar])</f>
        <v>KMR 002</v>
      </c>
      <c r="J2872" t="s">
        <v>82</v>
      </c>
      <c r="K2872">
        <v>1</v>
      </c>
      <c r="L2872">
        <v>378000</v>
      </c>
      <c r="M2872">
        <v>378000</v>
      </c>
      <c r="N2872" t="str">
        <f>_xlfn.XLOOKUP(Table2[[#This Row],[metode_pembayaran]],Table11[metode_pembayaran],Table11[id_pembayaran])</f>
        <v>MP 05</v>
      </c>
      <c r="O2872" t="s">
        <v>72</v>
      </c>
      <c r="P2872" t="str">
        <f>_xlfn.XLOOKUP(Table2[[#This Row],[status_reservasi]],'Dim Status Reservasi'!$B$2:$B$5,'Dim Status Reservasi'!$A$2:$A$5)</f>
        <v>ST 003</v>
      </c>
      <c r="Q2872" t="s">
        <v>37</v>
      </c>
      <c r="R2872" t="str">
        <f>_xlfn.XLOOKUP(Table2[[#This Row],[kota_hotel]],'Dim Kota Hotel'!$B$2:$B$21,'Dim Kota Hotel'!$A$2:$A$21)</f>
        <v>LOK 002</v>
      </c>
      <c r="S2872" t="s">
        <v>60</v>
      </c>
    </row>
    <row r="2873" spans="1:19" x14ac:dyDescent="0.25">
      <c r="A2873" t="s">
        <v>7573</v>
      </c>
      <c r="B2873" t="str">
        <f>_xlfn.XLOOKUP(Table2[[#This Row],[tanggal_checkin]],Table6[tanggal_checkin],Table6[id_checkin])</f>
        <v>CI 0927</v>
      </c>
      <c r="C2873" t="s">
        <v>11437</v>
      </c>
      <c r="D2873" t="str">
        <f>_xlfn.XLOOKUP(Table2[[#This Row],[tanggal_checkout]],Table4[tanggal_checkout],Table4[id_checkout])</f>
        <v>CO 0935</v>
      </c>
      <c r="E2873" t="s">
        <v>11610</v>
      </c>
      <c r="F2873" s="8">
        <v>0.53517361111111106</v>
      </c>
      <c r="G2873" t="str">
        <f>_xlfn.XLOOKUP(Table2[[#This Row],[nama_tamu]],Table10[nama_tamu],Table10[id_tamu])</f>
        <v>CUS 0645</v>
      </c>
      <c r="H2873" t="s">
        <v>7574</v>
      </c>
      <c r="I2873" t="str">
        <f>_xlfn.XLOOKUP(Table2[[#This Row],[tipe_kamar]],Table12[tipe_kamar],Table12[id_kamar])</f>
        <v>KMR 004</v>
      </c>
      <c r="J2873" t="s">
        <v>47</v>
      </c>
      <c r="K2873">
        <v>6</v>
      </c>
      <c r="L2873">
        <v>516000</v>
      </c>
      <c r="M2873">
        <v>3096000</v>
      </c>
      <c r="N2873" t="str">
        <f>_xlfn.XLOOKUP(Table2[[#This Row],[metode_pembayaran]],Table11[metode_pembayaran],Table11[id_pembayaran])</f>
        <v>MP 04</v>
      </c>
      <c r="O2873" t="s">
        <v>53</v>
      </c>
      <c r="P2873" t="str">
        <f>_xlfn.XLOOKUP(Table2[[#This Row],[status_reservasi]],'Dim Status Reservasi'!$B$2:$B$5,'Dim Status Reservasi'!$A$2:$A$5)</f>
        <v>ST 004</v>
      </c>
      <c r="Q2873" t="s">
        <v>48</v>
      </c>
      <c r="R2873" t="str">
        <f>_xlfn.XLOOKUP(Table2[[#This Row],[kota_hotel]],'Dim Kota Hotel'!$B$2:$B$21,'Dim Kota Hotel'!$A$2:$A$21)</f>
        <v>LOK 004</v>
      </c>
      <c r="S2873" t="s">
        <v>49</v>
      </c>
    </row>
    <row r="2874" spans="1:19" x14ac:dyDescent="0.25">
      <c r="A2874" t="s">
        <v>7575</v>
      </c>
      <c r="B2874" t="str">
        <f>_xlfn.XLOOKUP(Table2[[#This Row],[tanggal_checkin]],Table6[tanggal_checkin],Table6[id_checkin])</f>
        <v>CI 0355</v>
      </c>
      <c r="C2874" t="s">
        <v>11189</v>
      </c>
      <c r="D2874" t="str">
        <f>_xlfn.XLOOKUP(Table2[[#This Row],[tanggal_checkout]],Table4[tanggal_checkout],Table4[id_checkout])</f>
        <v>CO 0360</v>
      </c>
      <c r="E2874" t="s">
        <v>11956</v>
      </c>
      <c r="F2874" s="8">
        <v>0.94302083333333331</v>
      </c>
      <c r="G2874" t="str">
        <f>_xlfn.XLOOKUP(Table2[[#This Row],[nama_tamu]],Table10[nama_tamu],Table10[id_tamu])</f>
        <v>CUS 2204</v>
      </c>
      <c r="H2874" t="s">
        <v>7576</v>
      </c>
      <c r="I2874" t="str">
        <f>_xlfn.XLOOKUP(Table2[[#This Row],[tipe_kamar]],Table12[tipe_kamar],Table12[id_kamar])</f>
        <v>KMR 002</v>
      </c>
      <c r="J2874" t="s">
        <v>82</v>
      </c>
      <c r="K2874">
        <v>7</v>
      </c>
      <c r="L2874">
        <v>370000</v>
      </c>
      <c r="M2874">
        <v>2590000</v>
      </c>
      <c r="N2874" t="str">
        <f>_xlfn.XLOOKUP(Table2[[#This Row],[metode_pembayaran]],Table11[metode_pembayaran],Table11[id_pembayaran])</f>
        <v>MP 01</v>
      </c>
      <c r="O2874" t="s">
        <v>24</v>
      </c>
      <c r="P2874" t="str">
        <f>_xlfn.XLOOKUP(Table2[[#This Row],[status_reservasi]],'Dim Status Reservasi'!$B$2:$B$5,'Dim Status Reservasi'!$A$2:$A$5)</f>
        <v>ST 003</v>
      </c>
      <c r="Q2874" t="s">
        <v>37</v>
      </c>
      <c r="R2874" t="str">
        <f>_xlfn.XLOOKUP(Table2[[#This Row],[kota_hotel]],'Dim Kota Hotel'!$B$2:$B$21,'Dim Kota Hotel'!$A$2:$A$21)</f>
        <v>LOK 019</v>
      </c>
      <c r="S2874" t="s">
        <v>133</v>
      </c>
    </row>
    <row r="2875" spans="1:19" x14ac:dyDescent="0.25">
      <c r="A2875" t="s">
        <v>7577</v>
      </c>
      <c r="B2875" t="str">
        <f>_xlfn.XLOOKUP(Table2[[#This Row],[tanggal_checkin]],Table6[tanggal_checkin],Table6[id_checkin])</f>
        <v>CI 0673</v>
      </c>
      <c r="C2875" t="s">
        <v>10960</v>
      </c>
      <c r="D2875" t="str">
        <f>_xlfn.XLOOKUP(Table2[[#This Row],[tanggal_checkout]],Table4[tanggal_checkout],Table4[id_checkout])</f>
        <v>CO 0676</v>
      </c>
      <c r="E2875" t="s">
        <v>11504</v>
      </c>
      <c r="F2875" s="8">
        <v>0.18065972222222224</v>
      </c>
      <c r="G2875" t="str">
        <f>_xlfn.XLOOKUP(Table2[[#This Row],[nama_tamu]],Table10[nama_tamu],Table10[id_tamu])</f>
        <v>CUS 2173</v>
      </c>
      <c r="H2875" t="s">
        <v>7578</v>
      </c>
      <c r="I2875" t="str">
        <f>_xlfn.XLOOKUP(Table2[[#This Row],[tipe_kamar]],Table12[tipe_kamar],Table12[id_kamar])</f>
        <v>KMR 004</v>
      </c>
      <c r="J2875" t="s">
        <v>47</v>
      </c>
      <c r="K2875">
        <v>2</v>
      </c>
      <c r="L2875">
        <v>416000</v>
      </c>
      <c r="M2875">
        <v>832000</v>
      </c>
      <c r="N2875" t="str">
        <f>_xlfn.XLOOKUP(Table2[[#This Row],[metode_pembayaran]],Table11[metode_pembayaran],Table11[id_pembayaran])</f>
        <v>MP 06</v>
      </c>
      <c r="O2875" t="s">
        <v>17</v>
      </c>
      <c r="P2875" t="str">
        <f>_xlfn.XLOOKUP(Table2[[#This Row],[status_reservasi]],'Dim Status Reservasi'!$B$2:$B$5,'Dim Status Reservasi'!$A$2:$A$5)</f>
        <v>ST 004</v>
      </c>
      <c r="Q2875" t="s">
        <v>48</v>
      </c>
      <c r="R2875" t="str">
        <f>_xlfn.XLOOKUP(Table2[[#This Row],[kota_hotel]],'Dim Kota Hotel'!$B$2:$B$21,'Dim Kota Hotel'!$A$2:$A$21)</f>
        <v>LOK 020</v>
      </c>
      <c r="S2875" t="s">
        <v>94</v>
      </c>
    </row>
    <row r="2876" spans="1:19" x14ac:dyDescent="0.25">
      <c r="A2876" t="s">
        <v>7579</v>
      </c>
      <c r="B2876" t="str">
        <f>_xlfn.XLOOKUP(Table2[[#This Row],[tanggal_checkin]],Table6[tanggal_checkin],Table6[id_checkin])</f>
        <v>CI 0371</v>
      </c>
      <c r="C2876" t="s">
        <v>11779</v>
      </c>
      <c r="D2876" t="str">
        <f>_xlfn.XLOOKUP(Table2[[#This Row],[tanggal_checkout]],Table4[tanggal_checkout],Table4[id_checkout])</f>
        <v>CO 0377</v>
      </c>
      <c r="E2876" t="s">
        <v>11013</v>
      </c>
      <c r="F2876" s="8">
        <v>0.67748842592592595</v>
      </c>
      <c r="G2876" t="str">
        <f>_xlfn.XLOOKUP(Table2[[#This Row],[nama_tamu]],Table10[nama_tamu],Table10[id_tamu])</f>
        <v>CUS 1740</v>
      </c>
      <c r="H2876" t="s">
        <v>7581</v>
      </c>
      <c r="I2876" t="str">
        <f>_xlfn.XLOOKUP(Table2[[#This Row],[tipe_kamar]],Table12[tipe_kamar],Table12[id_kamar])</f>
        <v>KMR 003</v>
      </c>
      <c r="J2876" t="s">
        <v>64</v>
      </c>
      <c r="K2876">
        <v>6</v>
      </c>
      <c r="L2876">
        <v>1114000</v>
      </c>
      <c r="M2876">
        <v>6684000</v>
      </c>
      <c r="N2876" t="str">
        <f>_xlfn.XLOOKUP(Table2[[#This Row],[metode_pembayaran]],Table11[metode_pembayaran],Table11[id_pembayaran])</f>
        <v>MP 01</v>
      </c>
      <c r="O2876" t="s">
        <v>24</v>
      </c>
      <c r="P2876" t="str">
        <f>_xlfn.XLOOKUP(Table2[[#This Row],[status_reservasi]],'Dim Status Reservasi'!$B$2:$B$5,'Dim Status Reservasi'!$A$2:$A$5)</f>
        <v>ST 004</v>
      </c>
      <c r="Q2876" t="s">
        <v>48</v>
      </c>
      <c r="R2876" t="str">
        <f>_xlfn.XLOOKUP(Table2[[#This Row],[kota_hotel]],'Dim Kota Hotel'!$B$2:$B$21,'Dim Kota Hotel'!$A$2:$A$21)</f>
        <v>LOK 008</v>
      </c>
      <c r="S2876" t="s">
        <v>68</v>
      </c>
    </row>
    <row r="2877" spans="1:19" x14ac:dyDescent="0.25">
      <c r="A2877" t="s">
        <v>7582</v>
      </c>
      <c r="B2877" t="str">
        <f>_xlfn.XLOOKUP(Table2[[#This Row],[tanggal_checkin]],Table6[tanggal_checkin],Table6[id_checkin])</f>
        <v>CI 0527</v>
      </c>
      <c r="C2877" t="s">
        <v>11071</v>
      </c>
      <c r="D2877" t="str">
        <f>_xlfn.XLOOKUP(Table2[[#This Row],[tanggal_checkout]],Table4[tanggal_checkout],Table4[id_checkout])</f>
        <v>CO 0532</v>
      </c>
      <c r="E2877" t="s">
        <v>11000</v>
      </c>
      <c r="F2877" s="8">
        <v>0.99832175925925926</v>
      </c>
      <c r="G2877" t="str">
        <f>_xlfn.XLOOKUP(Table2[[#This Row],[nama_tamu]],Table10[nama_tamu],Table10[id_tamu])</f>
        <v>CUS 1214</v>
      </c>
      <c r="H2877" t="s">
        <v>7584</v>
      </c>
      <c r="I2877" t="str">
        <f>_xlfn.XLOOKUP(Table2[[#This Row],[tipe_kamar]],Table12[tipe_kamar],Table12[id_kamar])</f>
        <v>KMR 001</v>
      </c>
      <c r="J2877" t="s">
        <v>23</v>
      </c>
      <c r="K2877">
        <v>4</v>
      </c>
      <c r="L2877">
        <v>586000</v>
      </c>
      <c r="M2877">
        <v>2344000</v>
      </c>
      <c r="N2877" t="str">
        <f>_xlfn.XLOOKUP(Table2[[#This Row],[metode_pembayaran]],Table11[metode_pembayaran],Table11[id_pembayaran])</f>
        <v>MP 03</v>
      </c>
      <c r="O2877" t="s">
        <v>36</v>
      </c>
      <c r="P2877" t="str">
        <f>_xlfn.XLOOKUP(Table2[[#This Row],[status_reservasi]],'Dim Status Reservasi'!$B$2:$B$5,'Dim Status Reservasi'!$A$2:$A$5)</f>
        <v>ST 004</v>
      </c>
      <c r="Q2877" t="s">
        <v>48</v>
      </c>
      <c r="R2877" t="str">
        <f>_xlfn.XLOOKUP(Table2[[#This Row],[kota_hotel]],'Dim Kota Hotel'!$B$2:$B$21,'Dim Kota Hotel'!$A$2:$A$21)</f>
        <v>LOK 010</v>
      </c>
      <c r="S2877" t="s">
        <v>226</v>
      </c>
    </row>
    <row r="2878" spans="1:19" x14ac:dyDescent="0.25">
      <c r="A2878" t="s">
        <v>7585</v>
      </c>
      <c r="B2878" t="str">
        <f>_xlfn.XLOOKUP(Table2[[#This Row],[tanggal_checkin]],Table6[tanggal_checkin],Table6[id_checkin])</f>
        <v>CI 0616</v>
      </c>
      <c r="C2878" t="s">
        <v>11182</v>
      </c>
      <c r="D2878" t="str">
        <f>_xlfn.XLOOKUP(Table2[[#This Row],[tanggal_checkout]],Table4[tanggal_checkout],Table4[id_checkout])</f>
        <v>CO 0620</v>
      </c>
      <c r="E2878" t="s">
        <v>11573</v>
      </c>
      <c r="F2878" s="8">
        <v>0.84144675925925927</v>
      </c>
      <c r="G2878" t="str">
        <f>_xlfn.XLOOKUP(Table2[[#This Row],[nama_tamu]],Table10[nama_tamu],Table10[id_tamu])</f>
        <v>CUS 2734</v>
      </c>
      <c r="H2878" t="s">
        <v>7587</v>
      </c>
      <c r="I2878" t="str">
        <f>_xlfn.XLOOKUP(Table2[[#This Row],[tipe_kamar]],Table12[tipe_kamar],Table12[id_kamar])</f>
        <v>KMR 003</v>
      </c>
      <c r="J2878" t="s">
        <v>64</v>
      </c>
      <c r="K2878">
        <v>4</v>
      </c>
      <c r="L2878">
        <v>1340000</v>
      </c>
      <c r="M2878">
        <v>5360000</v>
      </c>
      <c r="N2878" t="str">
        <f>_xlfn.XLOOKUP(Table2[[#This Row],[metode_pembayaran]],Table11[metode_pembayaran],Table11[id_pembayaran])</f>
        <v>MP 05</v>
      </c>
      <c r="O2878" t="s">
        <v>72</v>
      </c>
      <c r="P2878" t="str">
        <f>_xlfn.XLOOKUP(Table2[[#This Row],[status_reservasi]],'Dim Status Reservasi'!$B$2:$B$5,'Dim Status Reservasi'!$A$2:$A$5)</f>
        <v>ST 003</v>
      </c>
      <c r="Q2878" t="s">
        <v>37</v>
      </c>
      <c r="R2878" t="str">
        <f>_xlfn.XLOOKUP(Table2[[#This Row],[kota_hotel]],'Dim Kota Hotel'!$B$2:$B$21,'Dim Kota Hotel'!$A$2:$A$21)</f>
        <v>LOK 020</v>
      </c>
      <c r="S2878" t="s">
        <v>94</v>
      </c>
    </row>
    <row r="2879" spans="1:19" x14ac:dyDescent="0.25">
      <c r="A2879" t="s">
        <v>7588</v>
      </c>
      <c r="B2879" t="str">
        <f>_xlfn.XLOOKUP(Table2[[#This Row],[tanggal_checkin]],Table6[tanggal_checkin],Table6[id_checkin])</f>
        <v>CI 0170</v>
      </c>
      <c r="C2879" t="s">
        <v>11348</v>
      </c>
      <c r="D2879" t="str">
        <f>_xlfn.XLOOKUP(Table2[[#This Row],[tanggal_checkout]],Table4[tanggal_checkout],Table4[id_checkout])</f>
        <v>CO 0180</v>
      </c>
      <c r="E2879" t="s">
        <v>11722</v>
      </c>
      <c r="F2879" s="8">
        <v>0.4181597222222222</v>
      </c>
      <c r="G2879" t="str">
        <f>_xlfn.XLOOKUP(Table2[[#This Row],[nama_tamu]],Table10[nama_tamu],Table10[id_tamu])</f>
        <v>CUS 3827</v>
      </c>
      <c r="H2879" t="s">
        <v>7589</v>
      </c>
      <c r="I2879" t="str">
        <f>_xlfn.XLOOKUP(Table2[[#This Row],[tipe_kamar]],Table12[tipe_kamar],Table12[id_kamar])</f>
        <v>KMR 004</v>
      </c>
      <c r="J2879" t="s">
        <v>47</v>
      </c>
      <c r="K2879">
        <v>8</v>
      </c>
      <c r="L2879">
        <v>433000</v>
      </c>
      <c r="M2879">
        <v>3464000</v>
      </c>
      <c r="N2879" t="str">
        <f>_xlfn.XLOOKUP(Table2[[#This Row],[metode_pembayaran]],Table11[metode_pembayaran],Table11[id_pembayaran])</f>
        <v>MP 05</v>
      </c>
      <c r="O2879" t="s">
        <v>72</v>
      </c>
      <c r="P2879" t="str">
        <f>_xlfn.XLOOKUP(Table2[[#This Row],[status_reservasi]],'Dim Status Reservasi'!$B$2:$B$5,'Dim Status Reservasi'!$A$2:$A$5)</f>
        <v>ST 004</v>
      </c>
      <c r="Q2879" t="s">
        <v>48</v>
      </c>
      <c r="R2879" t="str">
        <f>_xlfn.XLOOKUP(Table2[[#This Row],[kota_hotel]],'Dim Kota Hotel'!$B$2:$B$21,'Dim Kota Hotel'!$A$2:$A$21)</f>
        <v>LOK 004</v>
      </c>
      <c r="S2879" t="s">
        <v>49</v>
      </c>
    </row>
    <row r="2880" spans="1:19" x14ac:dyDescent="0.25">
      <c r="A2880" t="s">
        <v>7590</v>
      </c>
      <c r="B2880" t="str">
        <f>_xlfn.XLOOKUP(Table2[[#This Row],[tanggal_checkin]],Table6[tanggal_checkin],Table6[id_checkin])</f>
        <v>CI 1018</v>
      </c>
      <c r="C2880" t="s">
        <v>11895</v>
      </c>
      <c r="D2880" t="str">
        <f>_xlfn.XLOOKUP(Table2[[#This Row],[tanggal_checkout]],Table4[tanggal_checkout],Table4[id_checkout])</f>
        <v>CO 1030</v>
      </c>
      <c r="E2880" t="s">
        <v>11756</v>
      </c>
      <c r="F2880" s="8">
        <v>0.91981481481481486</v>
      </c>
      <c r="G2880" t="str">
        <f>_xlfn.XLOOKUP(Table2[[#This Row],[nama_tamu]],Table10[nama_tamu],Table10[id_tamu])</f>
        <v>CUS 3988</v>
      </c>
      <c r="H2880" t="s">
        <v>7591</v>
      </c>
      <c r="I2880" t="str">
        <f>_xlfn.XLOOKUP(Table2[[#This Row],[tipe_kamar]],Table12[tipe_kamar],Table12[id_kamar])</f>
        <v>KMR 003</v>
      </c>
      <c r="J2880" t="s">
        <v>64</v>
      </c>
      <c r="K2880">
        <v>9</v>
      </c>
      <c r="L2880">
        <v>1261000</v>
      </c>
      <c r="M2880">
        <v>11349000</v>
      </c>
      <c r="N2880" t="str">
        <f>_xlfn.XLOOKUP(Table2[[#This Row],[metode_pembayaran]],Table11[metode_pembayaran],Table11[id_pembayaran])</f>
        <v>MP 01</v>
      </c>
      <c r="O2880" t="s">
        <v>24</v>
      </c>
      <c r="P2880" t="str">
        <f>_xlfn.XLOOKUP(Table2[[#This Row],[status_reservasi]],'Dim Status Reservasi'!$B$2:$B$5,'Dim Status Reservasi'!$A$2:$A$5)</f>
        <v>ST 002</v>
      </c>
      <c r="Q2880" t="s">
        <v>124</v>
      </c>
      <c r="R2880" t="str">
        <f>_xlfn.XLOOKUP(Table2[[#This Row],[kota_hotel]],'Dim Kota Hotel'!$B$2:$B$21,'Dim Kota Hotel'!$A$2:$A$21)</f>
        <v>LOK 017</v>
      </c>
      <c r="S2880" t="s">
        <v>84</v>
      </c>
    </row>
    <row r="2881" spans="1:19" x14ac:dyDescent="0.25">
      <c r="A2881" t="s">
        <v>7592</v>
      </c>
      <c r="B2881" t="str">
        <f>_xlfn.XLOOKUP(Table2[[#This Row],[tanggal_checkin]],Table6[tanggal_checkin],Table6[id_checkin])</f>
        <v>CI 0458</v>
      </c>
      <c r="C2881" t="s">
        <v>12044</v>
      </c>
      <c r="D2881" t="str">
        <f>_xlfn.XLOOKUP(Table2[[#This Row],[tanggal_checkout]],Table4[tanggal_checkout],Table4[id_checkout])</f>
        <v>CO 0001</v>
      </c>
      <c r="E2881" t="s">
        <v>10958</v>
      </c>
      <c r="F2881" s="8">
        <v>0.42540509259259257</v>
      </c>
      <c r="G2881" t="str">
        <f>_xlfn.XLOOKUP(Table2[[#This Row],[nama_tamu]],Table10[nama_tamu],Table10[id_tamu])</f>
        <v>CUS 0012</v>
      </c>
      <c r="H2881" t="s">
        <v>7593</v>
      </c>
      <c r="I2881" t="str">
        <f>_xlfn.XLOOKUP(Table2[[#This Row],[tipe_kamar]],Table12[tipe_kamar],Table12[id_kamar])</f>
        <v>KMR 001</v>
      </c>
      <c r="J2881" t="s">
        <v>23</v>
      </c>
      <c r="K2881">
        <v>9</v>
      </c>
      <c r="L2881">
        <v>559000</v>
      </c>
      <c r="M2881">
        <v>5031000</v>
      </c>
      <c r="N2881" t="str">
        <f>_xlfn.XLOOKUP(Table2[[#This Row],[metode_pembayaran]],Table11[metode_pembayaran],Table11[id_pembayaran])</f>
        <v>MP 02</v>
      </c>
      <c r="O2881" t="s">
        <v>30</v>
      </c>
      <c r="P2881" t="str">
        <f>_xlfn.XLOOKUP(Table2[[#This Row],[status_reservasi]],'Dim Status Reservasi'!$B$2:$B$5,'Dim Status Reservasi'!$A$2:$A$5)</f>
        <v>ST 003</v>
      </c>
      <c r="Q2881" t="s">
        <v>37</v>
      </c>
      <c r="R2881" t="str">
        <f>_xlfn.XLOOKUP(Table2[[#This Row],[kota_hotel]],'Dim Kota Hotel'!$B$2:$B$21,'Dim Kota Hotel'!$A$2:$A$21)</f>
        <v>LOK 017</v>
      </c>
      <c r="S2881" t="s">
        <v>84</v>
      </c>
    </row>
    <row r="2882" spans="1:19" x14ac:dyDescent="0.25">
      <c r="A2882" t="s">
        <v>7594</v>
      </c>
      <c r="B2882" t="str">
        <f>_xlfn.XLOOKUP(Table2[[#This Row],[tanggal_checkin]],Table6[tanggal_checkin],Table6[id_checkin])</f>
        <v>CI 0578</v>
      </c>
      <c r="C2882" t="s">
        <v>11608</v>
      </c>
      <c r="D2882" t="str">
        <f>_xlfn.XLOOKUP(Table2[[#This Row],[tanggal_checkout]],Table4[tanggal_checkout],Table4[id_checkout])</f>
        <v>CO 0580</v>
      </c>
      <c r="E2882" t="s">
        <v>11369</v>
      </c>
      <c r="F2882" s="8">
        <v>0.94401620370370365</v>
      </c>
      <c r="G2882" t="str">
        <f>_xlfn.XLOOKUP(Table2[[#This Row],[nama_tamu]],Table10[nama_tamu],Table10[id_tamu])</f>
        <v>CUS 1360</v>
      </c>
      <c r="H2882" t="s">
        <v>7595</v>
      </c>
      <c r="I2882" t="str">
        <f>_xlfn.XLOOKUP(Table2[[#This Row],[tipe_kamar]],Table12[tipe_kamar],Table12[id_kamar])</f>
        <v>KMR 004</v>
      </c>
      <c r="J2882" t="s">
        <v>47</v>
      </c>
      <c r="K2882">
        <v>2</v>
      </c>
      <c r="L2882">
        <v>431000</v>
      </c>
      <c r="M2882">
        <v>862000</v>
      </c>
      <c r="N2882" t="str">
        <f>_xlfn.XLOOKUP(Table2[[#This Row],[metode_pembayaran]],Table11[metode_pembayaran],Table11[id_pembayaran])</f>
        <v>MP 02</v>
      </c>
      <c r="O2882" t="s">
        <v>30</v>
      </c>
      <c r="P2882" t="str">
        <f>_xlfn.XLOOKUP(Table2[[#This Row],[status_reservasi]],'Dim Status Reservasi'!$B$2:$B$5,'Dim Status Reservasi'!$A$2:$A$5)</f>
        <v>ST 003</v>
      </c>
      <c r="Q2882" t="s">
        <v>37</v>
      </c>
      <c r="R2882" t="str">
        <f>_xlfn.XLOOKUP(Table2[[#This Row],[kota_hotel]],'Dim Kota Hotel'!$B$2:$B$21,'Dim Kota Hotel'!$A$2:$A$21)</f>
        <v>LOK 006</v>
      </c>
      <c r="S2882" t="s">
        <v>129</v>
      </c>
    </row>
    <row r="2883" spans="1:19" x14ac:dyDescent="0.25">
      <c r="A2883" t="s">
        <v>7596</v>
      </c>
      <c r="B2883" t="str">
        <f>_xlfn.XLOOKUP(Table2[[#This Row],[tanggal_checkin]],Table6[tanggal_checkin],Table6[id_checkin])</f>
        <v>CI 0205</v>
      </c>
      <c r="C2883" t="s">
        <v>11680</v>
      </c>
      <c r="D2883" t="str">
        <f>_xlfn.XLOOKUP(Table2[[#This Row],[tanggal_checkout]],Table4[tanggal_checkout],Table4[id_checkout])</f>
        <v>CO 0208</v>
      </c>
      <c r="E2883" t="s">
        <v>11828</v>
      </c>
      <c r="F2883" s="8">
        <v>0.60568287037037039</v>
      </c>
      <c r="G2883" t="str">
        <f>_xlfn.XLOOKUP(Table2[[#This Row],[nama_tamu]],Table10[nama_tamu],Table10[id_tamu])</f>
        <v>CUS 3529</v>
      </c>
      <c r="H2883" t="s">
        <v>7598</v>
      </c>
      <c r="I2883" t="str">
        <f>_xlfn.XLOOKUP(Table2[[#This Row],[tipe_kamar]],Table12[tipe_kamar],Table12[id_kamar])</f>
        <v>KMR 004</v>
      </c>
      <c r="J2883" t="s">
        <v>47</v>
      </c>
      <c r="K2883">
        <v>3</v>
      </c>
      <c r="L2883">
        <v>429000</v>
      </c>
      <c r="M2883">
        <v>1287000</v>
      </c>
      <c r="N2883" t="str">
        <f>_xlfn.XLOOKUP(Table2[[#This Row],[metode_pembayaran]],Table11[metode_pembayaran],Table11[id_pembayaran])</f>
        <v>MP 02</v>
      </c>
      <c r="O2883" t="s">
        <v>30</v>
      </c>
      <c r="P2883" t="str">
        <f>_xlfn.XLOOKUP(Table2[[#This Row],[status_reservasi]],'Dim Status Reservasi'!$B$2:$B$5,'Dim Status Reservasi'!$A$2:$A$5)</f>
        <v>ST 003</v>
      </c>
      <c r="Q2883" t="s">
        <v>37</v>
      </c>
      <c r="R2883" t="str">
        <f>_xlfn.XLOOKUP(Table2[[#This Row],[kota_hotel]],'Dim Kota Hotel'!$B$2:$B$21,'Dim Kota Hotel'!$A$2:$A$21)</f>
        <v>LOK 007</v>
      </c>
      <c r="S2883" t="s">
        <v>145</v>
      </c>
    </row>
    <row r="2884" spans="1:19" x14ac:dyDescent="0.25">
      <c r="A2884" t="s">
        <v>7599</v>
      </c>
      <c r="B2884" t="str">
        <f>_xlfn.XLOOKUP(Table2[[#This Row],[tanggal_checkin]],Table6[tanggal_checkin],Table6[id_checkin])</f>
        <v>CI 0903</v>
      </c>
      <c r="C2884" t="s">
        <v>11937</v>
      </c>
      <c r="D2884" t="str">
        <f>_xlfn.XLOOKUP(Table2[[#This Row],[tanggal_checkout]],Table4[tanggal_checkout],Table4[id_checkout])</f>
        <v>CO 0906</v>
      </c>
      <c r="E2884" t="s">
        <v>10976</v>
      </c>
      <c r="F2884" s="8">
        <v>0.91978009259259264</v>
      </c>
      <c r="G2884" t="str">
        <f>_xlfn.XLOOKUP(Table2[[#This Row],[nama_tamu]],Table10[nama_tamu],Table10[id_tamu])</f>
        <v>CUS 1385</v>
      </c>
      <c r="H2884" t="s">
        <v>7600</v>
      </c>
      <c r="I2884" t="str">
        <f>_xlfn.XLOOKUP(Table2[[#This Row],[tipe_kamar]],Table12[tipe_kamar],Table12[id_kamar])</f>
        <v>KMR 002</v>
      </c>
      <c r="J2884" t="s">
        <v>82</v>
      </c>
      <c r="K2884">
        <v>2</v>
      </c>
      <c r="L2884">
        <v>363000</v>
      </c>
      <c r="M2884">
        <v>726000</v>
      </c>
      <c r="N2884" t="str">
        <f>_xlfn.XLOOKUP(Table2[[#This Row],[metode_pembayaran]],Table11[metode_pembayaran],Table11[id_pembayaran])</f>
        <v>MP 05</v>
      </c>
      <c r="O2884" t="s">
        <v>72</v>
      </c>
      <c r="P2884" t="str">
        <f>_xlfn.XLOOKUP(Table2[[#This Row],[status_reservasi]],'Dim Status Reservasi'!$B$2:$B$5,'Dim Status Reservasi'!$A$2:$A$5)</f>
        <v>ST 001</v>
      </c>
      <c r="Q2884" t="s">
        <v>214</v>
      </c>
      <c r="R2884" t="str">
        <f>_xlfn.XLOOKUP(Table2[[#This Row],[kota_hotel]],'Dim Kota Hotel'!$B$2:$B$21,'Dim Kota Hotel'!$A$2:$A$21)</f>
        <v>LOK 008</v>
      </c>
      <c r="S2884" t="s">
        <v>68</v>
      </c>
    </row>
    <row r="2885" spans="1:19" x14ac:dyDescent="0.25">
      <c r="A2885" t="s">
        <v>7601</v>
      </c>
      <c r="B2885" t="str">
        <f>_xlfn.XLOOKUP(Table2[[#This Row],[tanggal_checkin]],Table6[tanggal_checkin],Table6[id_checkin])</f>
        <v>CI 0844</v>
      </c>
      <c r="C2885" t="s">
        <v>11609</v>
      </c>
      <c r="D2885" t="str">
        <f>_xlfn.XLOOKUP(Table2[[#This Row],[tanggal_checkout]],Table4[tanggal_checkout],Table4[id_checkout])</f>
        <v>CO 0851</v>
      </c>
      <c r="E2885" t="s">
        <v>11903</v>
      </c>
      <c r="F2885" s="8">
        <v>0.56861111111111107</v>
      </c>
      <c r="G2885" t="str">
        <f>_xlfn.XLOOKUP(Table2[[#This Row],[nama_tamu]],Table10[nama_tamu],Table10[id_tamu])</f>
        <v>CUS 1803</v>
      </c>
      <c r="H2885" t="s">
        <v>7602</v>
      </c>
      <c r="I2885" t="str">
        <f>_xlfn.XLOOKUP(Table2[[#This Row],[tipe_kamar]],Table12[tipe_kamar],Table12[id_kamar])</f>
        <v>KMR 003</v>
      </c>
      <c r="J2885" t="s">
        <v>64</v>
      </c>
      <c r="K2885">
        <v>5</v>
      </c>
      <c r="L2885">
        <v>1203000</v>
      </c>
      <c r="M2885">
        <v>6015000</v>
      </c>
      <c r="N2885" t="str">
        <f>_xlfn.XLOOKUP(Table2[[#This Row],[metode_pembayaran]],Table11[metode_pembayaran],Table11[id_pembayaran])</f>
        <v>MP 01</v>
      </c>
      <c r="O2885" t="s">
        <v>24</v>
      </c>
      <c r="P2885" t="str">
        <f>_xlfn.XLOOKUP(Table2[[#This Row],[status_reservasi]],'Dim Status Reservasi'!$B$2:$B$5,'Dim Status Reservasi'!$A$2:$A$5)</f>
        <v>ST 003</v>
      </c>
      <c r="Q2885" t="s">
        <v>37</v>
      </c>
      <c r="R2885" t="str">
        <f>_xlfn.XLOOKUP(Table2[[#This Row],[kota_hotel]],'Dim Kota Hotel'!$B$2:$B$21,'Dim Kota Hotel'!$A$2:$A$21)</f>
        <v>LOK 008</v>
      </c>
      <c r="S2885" t="s">
        <v>68</v>
      </c>
    </row>
    <row r="2886" spans="1:19" x14ac:dyDescent="0.25">
      <c r="A2886" t="s">
        <v>7603</v>
      </c>
      <c r="B2886" t="str">
        <f>_xlfn.XLOOKUP(Table2[[#This Row],[tanggal_checkin]],Table6[tanggal_checkin],Table6[id_checkin])</f>
        <v>CI 0579</v>
      </c>
      <c r="C2886" t="s">
        <v>11090</v>
      </c>
      <c r="D2886" t="str">
        <f>_xlfn.XLOOKUP(Table2[[#This Row],[tanggal_checkout]],Table4[tanggal_checkout],Table4[id_checkout])</f>
        <v>CO 0580</v>
      </c>
      <c r="E2886" t="s">
        <v>11369</v>
      </c>
      <c r="F2886" s="8">
        <v>0.10987268518518518</v>
      </c>
      <c r="G2886" t="str">
        <f>_xlfn.XLOOKUP(Table2[[#This Row],[nama_tamu]],Table10[nama_tamu],Table10[id_tamu])</f>
        <v>CUS 3001</v>
      </c>
      <c r="H2886" t="s">
        <v>7604</v>
      </c>
      <c r="I2886" t="str">
        <f>_xlfn.XLOOKUP(Table2[[#This Row],[tipe_kamar]],Table12[tipe_kamar],Table12[id_kamar])</f>
        <v>KMR 001</v>
      </c>
      <c r="J2886" t="s">
        <v>23</v>
      </c>
      <c r="K2886">
        <v>1</v>
      </c>
      <c r="L2886">
        <v>619000</v>
      </c>
      <c r="M2886">
        <v>619000</v>
      </c>
      <c r="N2886" t="str">
        <f>_xlfn.XLOOKUP(Table2[[#This Row],[metode_pembayaran]],Table11[metode_pembayaran],Table11[id_pembayaran])</f>
        <v>MP 01</v>
      </c>
      <c r="O2886" t="s">
        <v>24</v>
      </c>
      <c r="P2886" t="str">
        <f>_xlfn.XLOOKUP(Table2[[#This Row],[status_reservasi]],'Dim Status Reservasi'!$B$2:$B$5,'Dim Status Reservasi'!$A$2:$A$5)</f>
        <v>ST 004</v>
      </c>
      <c r="Q2886" t="s">
        <v>48</v>
      </c>
      <c r="R2886" t="str">
        <f>_xlfn.XLOOKUP(Table2[[#This Row],[kota_hotel]],'Dim Kota Hotel'!$B$2:$B$21,'Dim Kota Hotel'!$A$2:$A$21)</f>
        <v>LOK 010</v>
      </c>
      <c r="S2886" t="s">
        <v>226</v>
      </c>
    </row>
    <row r="2887" spans="1:19" x14ac:dyDescent="0.25">
      <c r="A2887" t="s">
        <v>7605</v>
      </c>
      <c r="B2887" t="str">
        <f>_xlfn.XLOOKUP(Table2[[#This Row],[tanggal_checkin]],Table6[tanggal_checkin],Table6[id_checkin])</f>
        <v>CI 0468</v>
      </c>
      <c r="C2887" t="s">
        <v>11933</v>
      </c>
      <c r="D2887" t="str">
        <f>_xlfn.XLOOKUP(Table2[[#This Row],[tanggal_checkout]],Table4[tanggal_checkout],Table4[id_checkout])</f>
        <v>CO 0473</v>
      </c>
      <c r="E2887" t="s">
        <v>11219</v>
      </c>
      <c r="F2887" s="8">
        <v>0.18004629629629629</v>
      </c>
      <c r="G2887" t="str">
        <f>_xlfn.XLOOKUP(Table2[[#This Row],[nama_tamu]],Table10[nama_tamu],Table10[id_tamu])</f>
        <v>CUS 3686</v>
      </c>
      <c r="H2887" t="s">
        <v>7607</v>
      </c>
      <c r="I2887" t="str">
        <f>_xlfn.XLOOKUP(Table2[[#This Row],[tipe_kamar]],Table12[tipe_kamar],Table12[id_kamar])</f>
        <v>KMR 002</v>
      </c>
      <c r="J2887" t="s">
        <v>82</v>
      </c>
      <c r="K2887">
        <v>4</v>
      </c>
      <c r="L2887">
        <v>388000</v>
      </c>
      <c r="M2887">
        <v>1552000</v>
      </c>
      <c r="N2887" t="str">
        <f>_xlfn.XLOOKUP(Table2[[#This Row],[metode_pembayaran]],Table11[metode_pembayaran],Table11[id_pembayaran])</f>
        <v>MP 03</v>
      </c>
      <c r="O2887" t="s">
        <v>36</v>
      </c>
      <c r="P2887" t="str">
        <f>_xlfn.XLOOKUP(Table2[[#This Row],[status_reservasi]],'Dim Status Reservasi'!$B$2:$B$5,'Dim Status Reservasi'!$A$2:$A$5)</f>
        <v>ST 004</v>
      </c>
      <c r="Q2887" t="s">
        <v>48</v>
      </c>
      <c r="R2887" t="str">
        <f>_xlfn.XLOOKUP(Table2[[#This Row],[kota_hotel]],'Dim Kota Hotel'!$B$2:$B$21,'Dim Kota Hotel'!$A$2:$A$21)</f>
        <v>LOK 012</v>
      </c>
      <c r="S2887" t="s">
        <v>25</v>
      </c>
    </row>
    <row r="2888" spans="1:19" x14ac:dyDescent="0.25">
      <c r="A2888" t="s">
        <v>7608</v>
      </c>
      <c r="B2888" t="str">
        <f>_xlfn.XLOOKUP(Table2[[#This Row],[tanggal_checkin]],Table6[tanggal_checkin],Table6[id_checkin])</f>
        <v>CI 0611</v>
      </c>
      <c r="C2888" t="s">
        <v>11181</v>
      </c>
      <c r="D2888" t="str">
        <f>_xlfn.XLOOKUP(Table2[[#This Row],[tanggal_checkout]],Table4[tanggal_checkout],Table4[id_checkout])</f>
        <v>CO 0619</v>
      </c>
      <c r="E2888" t="s">
        <v>11428</v>
      </c>
      <c r="F2888" s="8">
        <v>0.86754629629629632</v>
      </c>
      <c r="G2888" t="str">
        <f>_xlfn.XLOOKUP(Table2[[#This Row],[nama_tamu]],Table10[nama_tamu],Table10[id_tamu])</f>
        <v>CUS 3125</v>
      </c>
      <c r="H2888" t="s">
        <v>7610</v>
      </c>
      <c r="I2888" t="str">
        <f>_xlfn.XLOOKUP(Table2[[#This Row],[tipe_kamar]],Table12[tipe_kamar],Table12[id_kamar])</f>
        <v>KMR 002</v>
      </c>
      <c r="J2888" t="s">
        <v>82</v>
      </c>
      <c r="K2888">
        <v>8</v>
      </c>
      <c r="L2888">
        <v>355000</v>
      </c>
      <c r="M2888">
        <v>2840000</v>
      </c>
      <c r="N2888" t="str">
        <f>_xlfn.XLOOKUP(Table2[[#This Row],[metode_pembayaran]],Table11[metode_pembayaran],Table11[id_pembayaran])</f>
        <v>MP 01</v>
      </c>
      <c r="O2888" t="s">
        <v>24</v>
      </c>
      <c r="P2888" t="str">
        <f>_xlfn.XLOOKUP(Table2[[#This Row],[status_reservasi]],'Dim Status Reservasi'!$B$2:$B$5,'Dim Status Reservasi'!$A$2:$A$5)</f>
        <v>ST 004</v>
      </c>
      <c r="Q2888" t="s">
        <v>48</v>
      </c>
      <c r="R2888" t="str">
        <f>_xlfn.XLOOKUP(Table2[[#This Row],[kota_hotel]],'Dim Kota Hotel'!$B$2:$B$21,'Dim Kota Hotel'!$A$2:$A$21)</f>
        <v>LOK 001</v>
      </c>
      <c r="S2888" t="s">
        <v>74</v>
      </c>
    </row>
    <row r="2889" spans="1:19" x14ac:dyDescent="0.25">
      <c r="A2889" t="s">
        <v>7611</v>
      </c>
      <c r="B2889" t="str">
        <f>_xlfn.XLOOKUP(Table2[[#This Row],[tanggal_checkin]],Table6[tanggal_checkin],Table6[id_checkin])</f>
        <v>CI 0632</v>
      </c>
      <c r="C2889" t="s">
        <v>11554</v>
      </c>
      <c r="D2889" t="str">
        <f>_xlfn.XLOOKUP(Table2[[#This Row],[tanggal_checkout]],Table4[tanggal_checkout],Table4[id_checkout])</f>
        <v>CO 0640</v>
      </c>
      <c r="E2889" t="s">
        <v>11224</v>
      </c>
      <c r="F2889" s="8">
        <v>0.4596527777777778</v>
      </c>
      <c r="G2889" t="str">
        <f>_xlfn.XLOOKUP(Table2[[#This Row],[nama_tamu]],Table10[nama_tamu],Table10[id_tamu])</f>
        <v>CUS 3561</v>
      </c>
      <c r="H2889" t="s">
        <v>7612</v>
      </c>
      <c r="I2889" t="str">
        <f>_xlfn.XLOOKUP(Table2[[#This Row],[tipe_kamar]],Table12[tipe_kamar],Table12[id_kamar])</f>
        <v>KMR 002</v>
      </c>
      <c r="J2889" t="s">
        <v>82</v>
      </c>
      <c r="K2889">
        <v>8</v>
      </c>
      <c r="L2889">
        <v>356000</v>
      </c>
      <c r="M2889">
        <v>2848000</v>
      </c>
      <c r="N2889" t="str">
        <f>_xlfn.XLOOKUP(Table2[[#This Row],[metode_pembayaran]],Table11[metode_pembayaran],Table11[id_pembayaran])</f>
        <v>MP 03</v>
      </c>
      <c r="O2889" t="s">
        <v>36</v>
      </c>
      <c r="P2889" t="str">
        <f>_xlfn.XLOOKUP(Table2[[#This Row],[status_reservasi]],'Dim Status Reservasi'!$B$2:$B$5,'Dim Status Reservasi'!$A$2:$A$5)</f>
        <v>ST 004</v>
      </c>
      <c r="Q2889" t="s">
        <v>48</v>
      </c>
      <c r="R2889" t="str">
        <f>_xlfn.XLOOKUP(Table2[[#This Row],[kota_hotel]],'Dim Kota Hotel'!$B$2:$B$21,'Dim Kota Hotel'!$A$2:$A$21)</f>
        <v>LOK 011</v>
      </c>
      <c r="S2889" t="s">
        <v>38</v>
      </c>
    </row>
    <row r="2890" spans="1:19" x14ac:dyDescent="0.25">
      <c r="A2890" t="s">
        <v>7613</v>
      </c>
      <c r="B2890" t="str">
        <f>_xlfn.XLOOKUP(Table2[[#This Row],[tanggal_checkin]],Table6[tanggal_checkin],Table6[id_checkin])</f>
        <v>CI 0299</v>
      </c>
      <c r="C2890" t="s">
        <v>11301</v>
      </c>
      <c r="D2890" t="str">
        <f>_xlfn.XLOOKUP(Table2[[#This Row],[tanggal_checkout]],Table4[tanggal_checkout],Table4[id_checkout])</f>
        <v>CO 0300</v>
      </c>
      <c r="E2890" t="s">
        <v>11304</v>
      </c>
      <c r="F2890" s="8">
        <v>0.19380787037037037</v>
      </c>
      <c r="G2890" t="str">
        <f>_xlfn.XLOOKUP(Table2[[#This Row],[nama_tamu]],Table10[nama_tamu],Table10[id_tamu])</f>
        <v>CUS 1477</v>
      </c>
      <c r="H2890" t="s">
        <v>7614</v>
      </c>
      <c r="I2890" t="str">
        <f>_xlfn.XLOOKUP(Table2[[#This Row],[tipe_kamar]],Table12[tipe_kamar],Table12[id_kamar])</f>
        <v>KMR 001</v>
      </c>
      <c r="J2890" t="s">
        <v>23</v>
      </c>
      <c r="K2890">
        <v>3</v>
      </c>
      <c r="L2890">
        <v>561000</v>
      </c>
      <c r="M2890">
        <v>1683000</v>
      </c>
      <c r="N2890" t="str">
        <f>_xlfn.XLOOKUP(Table2[[#This Row],[metode_pembayaran]],Table11[metode_pembayaran],Table11[id_pembayaran])</f>
        <v>MP 02</v>
      </c>
      <c r="O2890" t="s">
        <v>30</v>
      </c>
      <c r="P2890" t="str">
        <f>_xlfn.XLOOKUP(Table2[[#This Row],[status_reservasi]],'Dim Status Reservasi'!$B$2:$B$5,'Dim Status Reservasi'!$A$2:$A$5)</f>
        <v>ST 004</v>
      </c>
      <c r="Q2890" t="s">
        <v>48</v>
      </c>
      <c r="R2890" t="str">
        <f>_xlfn.XLOOKUP(Table2[[#This Row],[kota_hotel]],'Dim Kota Hotel'!$B$2:$B$21,'Dim Kota Hotel'!$A$2:$A$21)</f>
        <v>LOK 020</v>
      </c>
      <c r="S2890" t="s">
        <v>94</v>
      </c>
    </row>
    <row r="2891" spans="1:19" x14ac:dyDescent="0.25">
      <c r="A2891" t="s">
        <v>7615</v>
      </c>
      <c r="B2891" t="str">
        <f>_xlfn.XLOOKUP(Table2[[#This Row],[tanggal_checkin]],Table6[tanggal_checkin],Table6[id_checkin])</f>
        <v>CI 0105</v>
      </c>
      <c r="C2891" t="s">
        <v>11915</v>
      </c>
      <c r="D2891" t="str">
        <f>_xlfn.XLOOKUP(Table2[[#This Row],[tanggal_checkout]],Table4[tanggal_checkout],Table4[id_checkout])</f>
        <v>CO 0109</v>
      </c>
      <c r="E2891" t="s">
        <v>11112</v>
      </c>
      <c r="F2891" s="8">
        <v>0.34186342592592595</v>
      </c>
      <c r="G2891" t="str">
        <f>_xlfn.XLOOKUP(Table2[[#This Row],[nama_tamu]],Table10[nama_tamu],Table10[id_tamu])</f>
        <v>CUS 3637</v>
      </c>
      <c r="H2891" t="s">
        <v>7616</v>
      </c>
      <c r="I2891" t="str">
        <f>_xlfn.XLOOKUP(Table2[[#This Row],[tipe_kamar]],Table12[tipe_kamar],Table12[id_kamar])</f>
        <v>KMR 003</v>
      </c>
      <c r="J2891" t="s">
        <v>64</v>
      </c>
      <c r="K2891">
        <v>4</v>
      </c>
      <c r="L2891">
        <v>1253000</v>
      </c>
      <c r="M2891">
        <v>5012000</v>
      </c>
      <c r="N2891" t="str">
        <f>_xlfn.XLOOKUP(Table2[[#This Row],[metode_pembayaran]],Table11[metode_pembayaran],Table11[id_pembayaran])</f>
        <v>MP 01</v>
      </c>
      <c r="O2891" t="s">
        <v>24</v>
      </c>
      <c r="P2891" t="str">
        <f>_xlfn.XLOOKUP(Table2[[#This Row],[status_reservasi]],'Dim Status Reservasi'!$B$2:$B$5,'Dim Status Reservasi'!$A$2:$A$5)</f>
        <v>ST 003</v>
      </c>
      <c r="Q2891" t="s">
        <v>37</v>
      </c>
      <c r="R2891" t="str">
        <f>_xlfn.XLOOKUP(Table2[[#This Row],[kota_hotel]],'Dim Kota Hotel'!$B$2:$B$21,'Dim Kota Hotel'!$A$2:$A$21)</f>
        <v>LOK 002</v>
      </c>
      <c r="S2891" t="s">
        <v>60</v>
      </c>
    </row>
    <row r="2892" spans="1:19" x14ac:dyDescent="0.25">
      <c r="A2892" t="s">
        <v>7617</v>
      </c>
      <c r="B2892" t="str">
        <f>_xlfn.XLOOKUP(Table2[[#This Row],[tanggal_checkin]],Table6[tanggal_checkin],Table6[id_checkin])</f>
        <v>CI 1057</v>
      </c>
      <c r="C2892" t="s">
        <v>11534</v>
      </c>
      <c r="D2892" t="str">
        <f>_xlfn.XLOOKUP(Table2[[#This Row],[tanggal_checkout]],Table4[tanggal_checkout],Table4[id_checkout])</f>
        <v>CO 1061</v>
      </c>
      <c r="E2892" t="s">
        <v>11992</v>
      </c>
      <c r="F2892" s="8">
        <v>0.68743055555555554</v>
      </c>
      <c r="G2892" t="str">
        <f>_xlfn.XLOOKUP(Table2[[#This Row],[nama_tamu]],Table10[nama_tamu],Table10[id_tamu])</f>
        <v>CUS 1188</v>
      </c>
      <c r="H2892" t="s">
        <v>7619</v>
      </c>
      <c r="I2892" t="str">
        <f>_xlfn.XLOOKUP(Table2[[#This Row],[tipe_kamar]],Table12[tipe_kamar],Table12[id_kamar])</f>
        <v>KMR 003</v>
      </c>
      <c r="J2892" t="s">
        <v>64</v>
      </c>
      <c r="K2892">
        <v>1</v>
      </c>
      <c r="L2892">
        <v>1114000</v>
      </c>
      <c r="M2892">
        <v>1114000</v>
      </c>
      <c r="N2892" t="str">
        <f>_xlfn.XLOOKUP(Table2[[#This Row],[metode_pembayaran]],Table11[metode_pembayaran],Table11[id_pembayaran])</f>
        <v>MP 05</v>
      </c>
      <c r="O2892" t="s">
        <v>72</v>
      </c>
      <c r="P2892" t="str">
        <f>_xlfn.XLOOKUP(Table2[[#This Row],[status_reservasi]],'Dim Status Reservasi'!$B$2:$B$5,'Dim Status Reservasi'!$A$2:$A$5)</f>
        <v>ST 003</v>
      </c>
      <c r="Q2892" t="s">
        <v>37</v>
      </c>
      <c r="R2892" t="str">
        <f>_xlfn.XLOOKUP(Table2[[#This Row],[kota_hotel]],'Dim Kota Hotel'!$B$2:$B$21,'Dim Kota Hotel'!$A$2:$A$21)</f>
        <v>LOK 018</v>
      </c>
      <c r="S2892" t="s">
        <v>102</v>
      </c>
    </row>
    <row r="2893" spans="1:19" x14ac:dyDescent="0.25">
      <c r="A2893" t="s">
        <v>7620</v>
      </c>
      <c r="B2893" t="str">
        <f>_xlfn.XLOOKUP(Table2[[#This Row],[tanggal_checkin]],Table6[tanggal_checkin],Table6[id_checkin])</f>
        <v>CI 0965</v>
      </c>
      <c r="C2893" t="s">
        <v>11051</v>
      </c>
      <c r="D2893" t="str">
        <f>_xlfn.XLOOKUP(Table2[[#This Row],[tanggal_checkout]],Table4[tanggal_checkout],Table4[id_checkout])</f>
        <v>CO 0972</v>
      </c>
      <c r="E2893" t="s">
        <v>11052</v>
      </c>
      <c r="F2893" s="8">
        <v>0.48072916666666665</v>
      </c>
      <c r="G2893" t="str">
        <f>_xlfn.XLOOKUP(Table2[[#This Row],[nama_tamu]],Table10[nama_tamu],Table10[id_tamu])</f>
        <v>CUS 1295</v>
      </c>
      <c r="H2893" t="s">
        <v>7622</v>
      </c>
      <c r="I2893" t="str">
        <f>_xlfn.XLOOKUP(Table2[[#This Row],[tipe_kamar]],Table12[tipe_kamar],Table12[id_kamar])</f>
        <v>KMR 004</v>
      </c>
      <c r="J2893" t="s">
        <v>47</v>
      </c>
      <c r="K2893">
        <v>4</v>
      </c>
      <c r="L2893">
        <v>445000</v>
      </c>
      <c r="M2893">
        <v>1780000</v>
      </c>
      <c r="N2893" t="str">
        <f>_xlfn.XLOOKUP(Table2[[#This Row],[metode_pembayaran]],Table11[metode_pembayaran],Table11[id_pembayaran])</f>
        <v>MP 01</v>
      </c>
      <c r="O2893" t="s">
        <v>24</v>
      </c>
      <c r="P2893" t="str">
        <f>_xlfn.XLOOKUP(Table2[[#This Row],[status_reservasi]],'Dim Status Reservasi'!$B$2:$B$5,'Dim Status Reservasi'!$A$2:$A$5)</f>
        <v>ST 004</v>
      </c>
      <c r="Q2893" t="s">
        <v>48</v>
      </c>
      <c r="R2893" t="str">
        <f>_xlfn.XLOOKUP(Table2[[#This Row],[kota_hotel]],'Dim Kota Hotel'!$B$2:$B$21,'Dim Kota Hotel'!$A$2:$A$21)</f>
        <v>LOK 008</v>
      </c>
      <c r="S2893" t="s">
        <v>68</v>
      </c>
    </row>
    <row r="2894" spans="1:19" x14ac:dyDescent="0.25">
      <c r="A2894" t="s">
        <v>7623</v>
      </c>
      <c r="B2894" t="str">
        <f>_xlfn.XLOOKUP(Table2[[#This Row],[tanggal_checkin]],Table6[tanggal_checkin],Table6[id_checkin])</f>
        <v>CI 0341</v>
      </c>
      <c r="C2894" t="s">
        <v>11902</v>
      </c>
      <c r="D2894" t="str">
        <f>_xlfn.XLOOKUP(Table2[[#This Row],[tanggal_checkout]],Table4[tanggal_checkout],Table4[id_checkout])</f>
        <v>CO 0348</v>
      </c>
      <c r="E2894" t="s">
        <v>11856</v>
      </c>
      <c r="F2894" s="8">
        <v>0.56274305555555559</v>
      </c>
      <c r="G2894" t="str">
        <f>_xlfn.XLOOKUP(Table2[[#This Row],[nama_tamu]],Table10[nama_tamu],Table10[id_tamu])</f>
        <v>CUS 3532</v>
      </c>
      <c r="H2894" t="s">
        <v>7624</v>
      </c>
      <c r="I2894" t="str">
        <f>_xlfn.XLOOKUP(Table2[[#This Row],[tipe_kamar]],Table12[tipe_kamar],Table12[id_kamar])</f>
        <v>KMR 002</v>
      </c>
      <c r="J2894" t="s">
        <v>82</v>
      </c>
      <c r="K2894">
        <v>8</v>
      </c>
      <c r="L2894">
        <v>344000</v>
      </c>
      <c r="M2894">
        <v>2752000</v>
      </c>
      <c r="N2894" t="str">
        <f>_xlfn.XLOOKUP(Table2[[#This Row],[metode_pembayaran]],Table11[metode_pembayaran],Table11[id_pembayaran])</f>
        <v>MP 03</v>
      </c>
      <c r="O2894" t="s">
        <v>36</v>
      </c>
      <c r="P2894" t="str">
        <f>_xlfn.XLOOKUP(Table2[[#This Row],[status_reservasi]],'Dim Status Reservasi'!$B$2:$B$5,'Dim Status Reservasi'!$A$2:$A$5)</f>
        <v>ST 002</v>
      </c>
      <c r="Q2894" t="s">
        <v>124</v>
      </c>
      <c r="R2894" t="str">
        <f>_xlfn.XLOOKUP(Table2[[#This Row],[kota_hotel]],'Dim Kota Hotel'!$B$2:$B$21,'Dim Kota Hotel'!$A$2:$A$21)</f>
        <v>LOK 002</v>
      </c>
      <c r="S2894" t="s">
        <v>60</v>
      </c>
    </row>
    <row r="2895" spans="1:19" x14ac:dyDescent="0.25">
      <c r="A2895" t="s">
        <v>7625</v>
      </c>
      <c r="B2895" t="str">
        <f>_xlfn.XLOOKUP(Table2[[#This Row],[tanggal_checkin]],Table6[tanggal_checkin],Table6[id_checkin])</f>
        <v>CI 0916</v>
      </c>
      <c r="C2895" t="s">
        <v>11851</v>
      </c>
      <c r="D2895" t="str">
        <f>_xlfn.XLOOKUP(Table2[[#This Row],[tanggal_checkout]],Table4[tanggal_checkout],Table4[id_checkout])</f>
        <v>CO 0921</v>
      </c>
      <c r="E2895" t="s">
        <v>11044</v>
      </c>
      <c r="F2895" s="8">
        <v>0.82193287037037033</v>
      </c>
      <c r="G2895" t="str">
        <f>_xlfn.XLOOKUP(Table2[[#This Row],[nama_tamu]],Table10[nama_tamu],Table10[id_tamu])</f>
        <v>CUS 3876</v>
      </c>
      <c r="H2895" t="s">
        <v>7627</v>
      </c>
      <c r="I2895" t="str">
        <f>_xlfn.XLOOKUP(Table2[[#This Row],[tipe_kamar]],Table12[tipe_kamar],Table12[id_kamar])</f>
        <v>KMR 004</v>
      </c>
      <c r="J2895" t="s">
        <v>47</v>
      </c>
      <c r="K2895">
        <v>3</v>
      </c>
      <c r="L2895">
        <v>514000</v>
      </c>
      <c r="M2895">
        <v>1542000</v>
      </c>
      <c r="N2895" t="str">
        <f>_xlfn.XLOOKUP(Table2[[#This Row],[metode_pembayaran]],Table11[metode_pembayaran],Table11[id_pembayaran])</f>
        <v>MP 05</v>
      </c>
      <c r="O2895" t="s">
        <v>72</v>
      </c>
      <c r="P2895" t="str">
        <f>_xlfn.XLOOKUP(Table2[[#This Row],[status_reservasi]],'Dim Status Reservasi'!$B$2:$B$5,'Dim Status Reservasi'!$A$2:$A$5)</f>
        <v>ST 001</v>
      </c>
      <c r="Q2895" t="s">
        <v>214</v>
      </c>
      <c r="R2895" t="str">
        <f>_xlfn.XLOOKUP(Table2[[#This Row],[kota_hotel]],'Dim Kota Hotel'!$B$2:$B$21,'Dim Kota Hotel'!$A$2:$A$21)</f>
        <v>LOK 013</v>
      </c>
      <c r="S2895" t="s">
        <v>160</v>
      </c>
    </row>
    <row r="2896" spans="1:19" x14ac:dyDescent="0.25">
      <c r="A2896" t="s">
        <v>7628</v>
      </c>
      <c r="B2896" t="str">
        <f>_xlfn.XLOOKUP(Table2[[#This Row],[tanggal_checkin]],Table6[tanggal_checkin],Table6[id_checkin])</f>
        <v>CI 0781</v>
      </c>
      <c r="C2896" t="s">
        <v>11016</v>
      </c>
      <c r="D2896" t="str">
        <f>_xlfn.XLOOKUP(Table2[[#This Row],[tanggal_checkout]],Table4[tanggal_checkout],Table4[id_checkout])</f>
        <v>CO 0786</v>
      </c>
      <c r="E2896" t="s">
        <v>11147</v>
      </c>
      <c r="F2896" s="8">
        <v>0.64358796296296295</v>
      </c>
      <c r="G2896" t="str">
        <f>_xlfn.XLOOKUP(Table2[[#This Row],[nama_tamu]],Table10[nama_tamu],Table10[id_tamu])</f>
        <v>CUS 1512</v>
      </c>
      <c r="H2896" t="s">
        <v>7630</v>
      </c>
      <c r="I2896" t="str">
        <f>_xlfn.XLOOKUP(Table2[[#This Row],[tipe_kamar]],Table12[tipe_kamar],Table12[id_kamar])</f>
        <v>KMR 002</v>
      </c>
      <c r="J2896" t="s">
        <v>82</v>
      </c>
      <c r="K2896">
        <v>2</v>
      </c>
      <c r="L2896">
        <v>399000</v>
      </c>
      <c r="M2896">
        <v>798000</v>
      </c>
      <c r="N2896" t="str">
        <f>_xlfn.XLOOKUP(Table2[[#This Row],[metode_pembayaran]],Table11[metode_pembayaran],Table11[id_pembayaran])</f>
        <v>MP 04</v>
      </c>
      <c r="O2896" t="s">
        <v>53</v>
      </c>
      <c r="P2896" t="str">
        <f>_xlfn.XLOOKUP(Table2[[#This Row],[status_reservasi]],'Dim Status Reservasi'!$B$2:$B$5,'Dim Status Reservasi'!$A$2:$A$5)</f>
        <v>ST 003</v>
      </c>
      <c r="Q2896" t="s">
        <v>37</v>
      </c>
      <c r="R2896" t="str">
        <f>_xlfn.XLOOKUP(Table2[[#This Row],[kota_hotel]],'Dim Kota Hotel'!$B$2:$B$21,'Dim Kota Hotel'!$A$2:$A$21)</f>
        <v>LOK 006</v>
      </c>
      <c r="S2896" t="s">
        <v>129</v>
      </c>
    </row>
    <row r="2897" spans="1:19" x14ac:dyDescent="0.25">
      <c r="A2897" t="s">
        <v>7631</v>
      </c>
      <c r="B2897" t="str">
        <f>_xlfn.XLOOKUP(Table2[[#This Row],[tanggal_checkin]],Table6[tanggal_checkin],Table6[id_checkin])</f>
        <v>CI 0327</v>
      </c>
      <c r="C2897" t="s">
        <v>11900</v>
      </c>
      <c r="D2897" t="str">
        <f>_xlfn.XLOOKUP(Table2[[#This Row],[tanggal_checkout]],Table4[tanggal_checkout],Table4[id_checkout])</f>
        <v>CO 0330</v>
      </c>
      <c r="E2897" t="s">
        <v>11545</v>
      </c>
      <c r="F2897" s="8">
        <v>0.34952546296296294</v>
      </c>
      <c r="G2897" t="str">
        <f>_xlfn.XLOOKUP(Table2[[#This Row],[nama_tamu]],Table10[nama_tamu],Table10[id_tamu])</f>
        <v>CUS 1809</v>
      </c>
      <c r="H2897" t="s">
        <v>7632</v>
      </c>
      <c r="I2897" t="str">
        <f>_xlfn.XLOOKUP(Table2[[#This Row],[tipe_kamar]],Table12[tipe_kamar],Table12[id_kamar])</f>
        <v>KMR 003</v>
      </c>
      <c r="J2897" t="s">
        <v>64</v>
      </c>
      <c r="K2897">
        <v>4</v>
      </c>
      <c r="L2897">
        <v>1214000</v>
      </c>
      <c r="M2897">
        <v>4856000</v>
      </c>
      <c r="N2897" t="str">
        <f>_xlfn.XLOOKUP(Table2[[#This Row],[metode_pembayaran]],Table11[metode_pembayaran],Table11[id_pembayaran])</f>
        <v>MP 05</v>
      </c>
      <c r="O2897" t="s">
        <v>72</v>
      </c>
      <c r="P2897" t="str">
        <f>_xlfn.XLOOKUP(Table2[[#This Row],[status_reservasi]],'Dim Status Reservasi'!$B$2:$B$5,'Dim Status Reservasi'!$A$2:$A$5)</f>
        <v>ST 003</v>
      </c>
      <c r="Q2897" t="s">
        <v>37</v>
      </c>
      <c r="R2897" t="str">
        <f>_xlfn.XLOOKUP(Table2[[#This Row],[kota_hotel]],'Dim Kota Hotel'!$B$2:$B$21,'Dim Kota Hotel'!$A$2:$A$21)</f>
        <v>LOK 011</v>
      </c>
      <c r="S2897" t="s">
        <v>38</v>
      </c>
    </row>
    <row r="2898" spans="1:19" x14ac:dyDescent="0.25">
      <c r="A2898" t="s">
        <v>7633</v>
      </c>
      <c r="B2898" t="str">
        <f>_xlfn.XLOOKUP(Table2[[#This Row],[tanggal_checkin]],Table6[tanggal_checkin],Table6[id_checkin])</f>
        <v>CI 0257</v>
      </c>
      <c r="C2898" t="s">
        <v>11510</v>
      </c>
      <c r="D2898" t="str">
        <f>_xlfn.XLOOKUP(Table2[[#This Row],[tanggal_checkout]],Table4[tanggal_checkout],Table4[id_checkout])</f>
        <v>CO 0264</v>
      </c>
      <c r="E2898" t="s">
        <v>11309</v>
      </c>
      <c r="F2898" s="8">
        <v>0.46052083333333332</v>
      </c>
      <c r="G2898" t="str">
        <f>_xlfn.XLOOKUP(Table2[[#This Row],[nama_tamu]],Table10[nama_tamu],Table10[id_tamu])</f>
        <v>CUS 1592</v>
      </c>
      <c r="H2898" t="s">
        <v>7635</v>
      </c>
      <c r="I2898" t="str">
        <f>_xlfn.XLOOKUP(Table2[[#This Row],[tipe_kamar]],Table12[tipe_kamar],Table12[id_kamar])</f>
        <v>KMR 003</v>
      </c>
      <c r="J2898" t="s">
        <v>64</v>
      </c>
      <c r="K2898">
        <v>9</v>
      </c>
      <c r="L2898">
        <v>1220000</v>
      </c>
      <c r="M2898">
        <v>10980000</v>
      </c>
      <c r="N2898" t="str">
        <f>_xlfn.XLOOKUP(Table2[[#This Row],[metode_pembayaran]],Table11[metode_pembayaran],Table11[id_pembayaran])</f>
        <v>MP 04</v>
      </c>
      <c r="O2898" t="s">
        <v>53</v>
      </c>
      <c r="P2898" t="str">
        <f>_xlfn.XLOOKUP(Table2[[#This Row],[status_reservasi]],'Dim Status Reservasi'!$B$2:$B$5,'Dim Status Reservasi'!$A$2:$A$5)</f>
        <v>ST 004</v>
      </c>
      <c r="Q2898" t="s">
        <v>48</v>
      </c>
      <c r="R2898" t="str">
        <f>_xlfn.XLOOKUP(Table2[[#This Row],[kota_hotel]],'Dim Kota Hotel'!$B$2:$B$21,'Dim Kota Hotel'!$A$2:$A$21)</f>
        <v>LOK 006</v>
      </c>
      <c r="S2898" t="s">
        <v>129</v>
      </c>
    </row>
    <row r="2899" spans="1:19" x14ac:dyDescent="0.25">
      <c r="A2899" t="s">
        <v>7636</v>
      </c>
      <c r="B2899" t="str">
        <f>_xlfn.XLOOKUP(Table2[[#This Row],[tanggal_checkin]],Table6[tanggal_checkin],Table6[id_checkin])</f>
        <v>CI 0827</v>
      </c>
      <c r="C2899" t="s">
        <v>11038</v>
      </c>
      <c r="D2899" t="str">
        <f>_xlfn.XLOOKUP(Table2[[#This Row],[tanggal_checkout]],Table4[tanggal_checkout],Table4[id_checkout])</f>
        <v>CO 0837</v>
      </c>
      <c r="E2899" t="s">
        <v>11237</v>
      </c>
      <c r="F2899" s="8">
        <v>0.78899305555555554</v>
      </c>
      <c r="G2899" t="str">
        <f>_xlfn.XLOOKUP(Table2[[#This Row],[nama_tamu]],Table10[nama_tamu],Table10[id_tamu])</f>
        <v>CUS 0688</v>
      </c>
      <c r="H2899" t="s">
        <v>7638</v>
      </c>
      <c r="I2899" t="str">
        <f>_xlfn.XLOOKUP(Table2[[#This Row],[tipe_kamar]],Table12[tipe_kamar],Table12[id_kamar])</f>
        <v>KMR 001</v>
      </c>
      <c r="J2899" t="s">
        <v>23</v>
      </c>
      <c r="K2899">
        <v>6</v>
      </c>
      <c r="L2899">
        <v>551000</v>
      </c>
      <c r="M2899">
        <v>3306000</v>
      </c>
      <c r="N2899" t="str">
        <f>_xlfn.XLOOKUP(Table2[[#This Row],[metode_pembayaran]],Table11[metode_pembayaran],Table11[id_pembayaran])</f>
        <v>MP 04</v>
      </c>
      <c r="O2899" t="s">
        <v>53</v>
      </c>
      <c r="P2899" t="str">
        <f>_xlfn.XLOOKUP(Table2[[#This Row],[status_reservasi]],'Dim Status Reservasi'!$B$2:$B$5,'Dim Status Reservasi'!$A$2:$A$5)</f>
        <v>ST 002</v>
      </c>
      <c r="Q2899" t="s">
        <v>124</v>
      </c>
      <c r="R2899" t="str">
        <f>_xlfn.XLOOKUP(Table2[[#This Row],[kota_hotel]],'Dim Kota Hotel'!$B$2:$B$21,'Dim Kota Hotel'!$A$2:$A$21)</f>
        <v>LOK 001</v>
      </c>
      <c r="S2899" t="s">
        <v>74</v>
      </c>
    </row>
    <row r="2900" spans="1:19" x14ac:dyDescent="0.25">
      <c r="A2900" t="s">
        <v>7639</v>
      </c>
      <c r="B2900" t="str">
        <f>_xlfn.XLOOKUP(Table2[[#This Row],[tanggal_checkin]],Table6[tanggal_checkin],Table6[id_checkin])</f>
        <v>CI 0187</v>
      </c>
      <c r="C2900" t="s">
        <v>11508</v>
      </c>
      <c r="D2900" t="str">
        <f>_xlfn.XLOOKUP(Table2[[#This Row],[tanggal_checkout]],Table4[tanggal_checkout],Table4[id_checkout])</f>
        <v>CO 0189</v>
      </c>
      <c r="E2900" t="s">
        <v>11629</v>
      </c>
      <c r="F2900" s="8">
        <v>0.98469907407407409</v>
      </c>
      <c r="G2900" t="str">
        <f>_xlfn.XLOOKUP(Table2[[#This Row],[nama_tamu]],Table10[nama_tamu],Table10[id_tamu])</f>
        <v>CUS 3603</v>
      </c>
      <c r="H2900" t="s">
        <v>7641</v>
      </c>
      <c r="I2900" t="str">
        <f>_xlfn.XLOOKUP(Table2[[#This Row],[tipe_kamar]],Table12[tipe_kamar],Table12[id_kamar])</f>
        <v>KMR 002</v>
      </c>
      <c r="J2900" t="s">
        <v>82</v>
      </c>
      <c r="K2900">
        <v>1</v>
      </c>
      <c r="L2900">
        <v>369000</v>
      </c>
      <c r="M2900">
        <v>369000</v>
      </c>
      <c r="N2900" t="str">
        <f>_xlfn.XLOOKUP(Table2[[#This Row],[metode_pembayaran]],Table11[metode_pembayaran],Table11[id_pembayaran])</f>
        <v>MP 05</v>
      </c>
      <c r="O2900" t="s">
        <v>72</v>
      </c>
      <c r="P2900" t="str">
        <f>_xlfn.XLOOKUP(Table2[[#This Row],[status_reservasi]],'Dim Status Reservasi'!$B$2:$B$5,'Dim Status Reservasi'!$A$2:$A$5)</f>
        <v>ST 003</v>
      </c>
      <c r="Q2900" t="s">
        <v>37</v>
      </c>
      <c r="R2900" t="str">
        <f>_xlfn.XLOOKUP(Table2[[#This Row],[kota_hotel]],'Dim Kota Hotel'!$B$2:$B$21,'Dim Kota Hotel'!$A$2:$A$21)</f>
        <v>LOK 018</v>
      </c>
      <c r="S2900" t="s">
        <v>102</v>
      </c>
    </row>
    <row r="2901" spans="1:19" x14ac:dyDescent="0.25">
      <c r="A2901" t="s">
        <v>7642</v>
      </c>
      <c r="B2901" t="str">
        <f>_xlfn.XLOOKUP(Table2[[#This Row],[tanggal_checkin]],Table6[tanggal_checkin],Table6[id_checkin])</f>
        <v>CI 0405</v>
      </c>
      <c r="C2901" t="s">
        <v>11852</v>
      </c>
      <c r="D2901" t="str">
        <f>_xlfn.XLOOKUP(Table2[[#This Row],[tanggal_checkout]],Table4[tanggal_checkout],Table4[id_checkout])</f>
        <v>CO 0411</v>
      </c>
      <c r="E2901" t="s">
        <v>11490</v>
      </c>
      <c r="F2901" s="8">
        <v>0.14907407407407408</v>
      </c>
      <c r="G2901" t="str">
        <f>_xlfn.XLOOKUP(Table2[[#This Row],[nama_tamu]],Table10[nama_tamu],Table10[id_tamu])</f>
        <v>CUS 0139</v>
      </c>
      <c r="H2901" t="s">
        <v>11134</v>
      </c>
      <c r="I2901" t="str">
        <f>_xlfn.XLOOKUP(Table2[[#This Row],[tipe_kamar]],Table12[tipe_kamar],Table12[id_kamar])</f>
        <v>KMR 003</v>
      </c>
      <c r="J2901" t="s">
        <v>64</v>
      </c>
      <c r="K2901">
        <v>5</v>
      </c>
      <c r="L2901">
        <v>1197000</v>
      </c>
      <c r="M2901">
        <v>5985000</v>
      </c>
      <c r="N2901" t="str">
        <f>_xlfn.XLOOKUP(Table2[[#This Row],[metode_pembayaran]],Table11[metode_pembayaran],Table11[id_pembayaran])</f>
        <v>MP 02</v>
      </c>
      <c r="O2901" t="s">
        <v>30</v>
      </c>
      <c r="P2901" t="str">
        <f>_xlfn.XLOOKUP(Table2[[#This Row],[status_reservasi]],'Dim Status Reservasi'!$B$2:$B$5,'Dim Status Reservasi'!$A$2:$A$5)</f>
        <v>ST 004</v>
      </c>
      <c r="Q2901" t="s">
        <v>48</v>
      </c>
      <c r="R2901" t="str">
        <f>_xlfn.XLOOKUP(Table2[[#This Row],[kota_hotel]],'Dim Kota Hotel'!$B$2:$B$21,'Dim Kota Hotel'!$A$2:$A$21)</f>
        <v>LOK 011</v>
      </c>
      <c r="S2901" t="s">
        <v>38</v>
      </c>
    </row>
    <row r="2902" spans="1:19" x14ac:dyDescent="0.25">
      <c r="A2902" t="s">
        <v>7643</v>
      </c>
      <c r="B2902" t="str">
        <f>_xlfn.XLOOKUP(Table2[[#This Row],[tanggal_checkin]],Table6[tanggal_checkin],Table6[id_checkin])</f>
        <v>CI 0804</v>
      </c>
      <c r="C2902" t="s">
        <v>11320</v>
      </c>
      <c r="D2902" t="str">
        <f>_xlfn.XLOOKUP(Table2[[#This Row],[tanggal_checkout]],Table4[tanggal_checkout],Table4[id_checkout])</f>
        <v>CO 0811</v>
      </c>
      <c r="E2902" t="s">
        <v>11575</v>
      </c>
      <c r="F2902" s="8">
        <v>0.81680555555555556</v>
      </c>
      <c r="G2902" t="str">
        <f>_xlfn.XLOOKUP(Table2[[#This Row],[nama_tamu]],Table10[nama_tamu],Table10[id_tamu])</f>
        <v>CUS 2252</v>
      </c>
      <c r="H2902" t="s">
        <v>7645</v>
      </c>
      <c r="I2902" t="str">
        <f>_xlfn.XLOOKUP(Table2[[#This Row],[tipe_kamar]],Table12[tipe_kamar],Table12[id_kamar])</f>
        <v>KMR 004</v>
      </c>
      <c r="J2902" t="s">
        <v>47</v>
      </c>
      <c r="K2902">
        <v>3</v>
      </c>
      <c r="L2902">
        <v>470000</v>
      </c>
      <c r="M2902">
        <v>1410000</v>
      </c>
      <c r="N2902" t="str">
        <f>_xlfn.XLOOKUP(Table2[[#This Row],[metode_pembayaran]],Table11[metode_pembayaran],Table11[id_pembayaran])</f>
        <v>MP 03</v>
      </c>
      <c r="O2902" t="s">
        <v>36</v>
      </c>
      <c r="P2902" t="str">
        <f>_xlfn.XLOOKUP(Table2[[#This Row],[status_reservasi]],'Dim Status Reservasi'!$B$2:$B$5,'Dim Status Reservasi'!$A$2:$A$5)</f>
        <v>ST 002</v>
      </c>
      <c r="Q2902" t="s">
        <v>124</v>
      </c>
      <c r="R2902" t="str">
        <f>_xlfn.XLOOKUP(Table2[[#This Row],[kota_hotel]],'Dim Kota Hotel'!$B$2:$B$21,'Dim Kota Hotel'!$A$2:$A$21)</f>
        <v>LOK 013</v>
      </c>
      <c r="S2902" t="s">
        <v>160</v>
      </c>
    </row>
    <row r="2903" spans="1:19" x14ac:dyDescent="0.25">
      <c r="A2903" t="s">
        <v>7646</v>
      </c>
      <c r="B2903" t="str">
        <f>_xlfn.XLOOKUP(Table2[[#This Row],[tanggal_checkin]],Table6[tanggal_checkin],Table6[id_checkin])</f>
        <v>CI 0850</v>
      </c>
      <c r="C2903" t="s">
        <v>11715</v>
      </c>
      <c r="D2903" t="str">
        <f>_xlfn.XLOOKUP(Table2[[#This Row],[tanggal_checkout]],Table4[tanggal_checkout],Table4[id_checkout])</f>
        <v>CO 0856</v>
      </c>
      <c r="E2903" t="s">
        <v>11859</v>
      </c>
      <c r="F2903" s="8">
        <v>0.10592592592592592</v>
      </c>
      <c r="G2903" t="str">
        <f>_xlfn.XLOOKUP(Table2[[#This Row],[nama_tamu]],Table10[nama_tamu],Table10[id_tamu])</f>
        <v>CUS 3509</v>
      </c>
      <c r="H2903" t="s">
        <v>7647</v>
      </c>
      <c r="I2903" t="str">
        <f>_xlfn.XLOOKUP(Table2[[#This Row],[tipe_kamar]],Table12[tipe_kamar],Table12[id_kamar])</f>
        <v>KMR 004</v>
      </c>
      <c r="J2903" t="s">
        <v>47</v>
      </c>
      <c r="K2903">
        <v>4</v>
      </c>
      <c r="L2903">
        <v>486000</v>
      </c>
      <c r="M2903">
        <v>1944000</v>
      </c>
      <c r="N2903" t="str">
        <f>_xlfn.XLOOKUP(Table2[[#This Row],[metode_pembayaran]],Table11[metode_pembayaran],Table11[id_pembayaran])</f>
        <v>MP 06</v>
      </c>
      <c r="O2903" t="s">
        <v>17</v>
      </c>
      <c r="P2903" t="str">
        <f>_xlfn.XLOOKUP(Table2[[#This Row],[status_reservasi]],'Dim Status Reservasi'!$B$2:$B$5,'Dim Status Reservasi'!$A$2:$A$5)</f>
        <v>ST 003</v>
      </c>
      <c r="Q2903" t="s">
        <v>37</v>
      </c>
      <c r="R2903" t="str">
        <f>_xlfn.XLOOKUP(Table2[[#This Row],[kota_hotel]],'Dim Kota Hotel'!$B$2:$B$21,'Dim Kota Hotel'!$A$2:$A$21)</f>
        <v>LOK 016</v>
      </c>
      <c r="S2903" t="s">
        <v>117</v>
      </c>
    </row>
    <row r="2904" spans="1:19" x14ac:dyDescent="0.25">
      <c r="A2904" t="s">
        <v>7648</v>
      </c>
      <c r="B2904" t="str">
        <f>_xlfn.XLOOKUP(Table2[[#This Row],[tanggal_checkin]],Table6[tanggal_checkin],Table6[id_checkin])</f>
        <v>CI 0407</v>
      </c>
      <c r="C2904" t="s">
        <v>11183</v>
      </c>
      <c r="D2904" t="str">
        <f>_xlfn.XLOOKUP(Table2[[#This Row],[tanggal_checkout]],Table4[tanggal_checkout],Table4[id_checkout])</f>
        <v>CO 0410</v>
      </c>
      <c r="E2904" t="s">
        <v>11564</v>
      </c>
      <c r="F2904" s="8">
        <v>0.7446990740740741</v>
      </c>
      <c r="G2904" t="str">
        <f>_xlfn.XLOOKUP(Table2[[#This Row],[nama_tamu]],Table10[nama_tamu],Table10[id_tamu])</f>
        <v>CUS 1200</v>
      </c>
      <c r="H2904" t="s">
        <v>7649</v>
      </c>
      <c r="I2904" t="str">
        <f>_xlfn.XLOOKUP(Table2[[#This Row],[tipe_kamar]],Table12[tipe_kamar],Table12[id_kamar])</f>
        <v>KMR 003</v>
      </c>
      <c r="J2904" t="s">
        <v>64</v>
      </c>
      <c r="K2904">
        <v>2</v>
      </c>
      <c r="L2904">
        <v>1313000</v>
      </c>
      <c r="M2904">
        <v>2626000</v>
      </c>
      <c r="N2904" t="str">
        <f>_xlfn.XLOOKUP(Table2[[#This Row],[metode_pembayaran]],Table11[metode_pembayaran],Table11[id_pembayaran])</f>
        <v>MP 05</v>
      </c>
      <c r="O2904" t="s">
        <v>72</v>
      </c>
      <c r="P2904" t="str">
        <f>_xlfn.XLOOKUP(Table2[[#This Row],[status_reservasi]],'Dim Status Reservasi'!$B$2:$B$5,'Dim Status Reservasi'!$A$2:$A$5)</f>
        <v>ST 003</v>
      </c>
      <c r="Q2904" t="s">
        <v>37</v>
      </c>
      <c r="R2904" t="str">
        <f>_xlfn.XLOOKUP(Table2[[#This Row],[kota_hotel]],'Dim Kota Hotel'!$B$2:$B$21,'Dim Kota Hotel'!$A$2:$A$21)</f>
        <v>LOK 011</v>
      </c>
      <c r="S2904" t="s">
        <v>38</v>
      </c>
    </row>
    <row r="2905" spans="1:19" x14ac:dyDescent="0.25">
      <c r="A2905" t="s">
        <v>7650</v>
      </c>
      <c r="B2905" t="str">
        <f>_xlfn.XLOOKUP(Table2[[#This Row],[tanggal_checkin]],Table6[tanggal_checkin],Table6[id_checkin])</f>
        <v>CI 0558</v>
      </c>
      <c r="C2905" t="s">
        <v>11252</v>
      </c>
      <c r="D2905" t="str">
        <f>_xlfn.XLOOKUP(Table2[[#This Row],[tanggal_checkout]],Table4[tanggal_checkout],Table4[id_checkout])</f>
        <v>CO 0559</v>
      </c>
      <c r="E2905" t="s">
        <v>11542</v>
      </c>
      <c r="F2905" s="8">
        <v>0.94616898148148143</v>
      </c>
      <c r="G2905" t="str">
        <f>_xlfn.XLOOKUP(Table2[[#This Row],[nama_tamu]],Table10[nama_tamu],Table10[id_tamu])</f>
        <v>CUS 1639</v>
      </c>
      <c r="H2905" t="s">
        <v>7651</v>
      </c>
      <c r="I2905" t="str">
        <f>_xlfn.XLOOKUP(Table2[[#This Row],[tipe_kamar]],Table12[tipe_kamar],Table12[id_kamar])</f>
        <v>KMR 004</v>
      </c>
      <c r="J2905" t="s">
        <v>47</v>
      </c>
      <c r="K2905">
        <v>1</v>
      </c>
      <c r="L2905">
        <v>434000</v>
      </c>
      <c r="M2905">
        <v>434000</v>
      </c>
      <c r="N2905" t="str">
        <f>_xlfn.XLOOKUP(Table2[[#This Row],[metode_pembayaran]],Table11[metode_pembayaran],Table11[id_pembayaran])</f>
        <v>MP 03</v>
      </c>
      <c r="O2905" t="s">
        <v>36</v>
      </c>
      <c r="P2905" t="str">
        <f>_xlfn.XLOOKUP(Table2[[#This Row],[status_reservasi]],'Dim Status Reservasi'!$B$2:$B$5,'Dim Status Reservasi'!$A$2:$A$5)</f>
        <v>ST 003</v>
      </c>
      <c r="Q2905" t="s">
        <v>37</v>
      </c>
      <c r="R2905" t="str">
        <f>_xlfn.XLOOKUP(Table2[[#This Row],[kota_hotel]],'Dim Kota Hotel'!$B$2:$B$21,'Dim Kota Hotel'!$A$2:$A$21)</f>
        <v>LOK 014</v>
      </c>
      <c r="S2905" t="s">
        <v>222</v>
      </c>
    </row>
    <row r="2906" spans="1:19" x14ac:dyDescent="0.25">
      <c r="A2906" t="s">
        <v>7652</v>
      </c>
      <c r="B2906" t="str">
        <f>_xlfn.XLOOKUP(Table2[[#This Row],[tanggal_checkin]],Table6[tanggal_checkin],Table6[id_checkin])</f>
        <v>CI 0937</v>
      </c>
      <c r="C2906" t="s">
        <v>11345</v>
      </c>
      <c r="D2906" t="str">
        <f>_xlfn.XLOOKUP(Table2[[#This Row],[tanggal_checkout]],Table4[tanggal_checkout],Table4[id_checkout])</f>
        <v>CO 0948</v>
      </c>
      <c r="E2906" t="s">
        <v>11042</v>
      </c>
      <c r="F2906" s="8">
        <v>7.5023148148148144E-2</v>
      </c>
      <c r="G2906" t="str">
        <f>_xlfn.XLOOKUP(Table2[[#This Row],[nama_tamu]],Table10[nama_tamu],Table10[id_tamu])</f>
        <v>CUS 1835</v>
      </c>
      <c r="H2906" t="s">
        <v>7653</v>
      </c>
      <c r="I2906" t="str">
        <f>_xlfn.XLOOKUP(Table2[[#This Row],[tipe_kamar]],Table12[tipe_kamar],Table12[id_kamar])</f>
        <v>KMR 001</v>
      </c>
      <c r="J2906" t="s">
        <v>23</v>
      </c>
      <c r="K2906">
        <v>8</v>
      </c>
      <c r="L2906">
        <v>625000</v>
      </c>
      <c r="M2906">
        <v>5000000</v>
      </c>
      <c r="N2906" t="str">
        <f>_xlfn.XLOOKUP(Table2[[#This Row],[metode_pembayaran]],Table11[metode_pembayaran],Table11[id_pembayaran])</f>
        <v>MP 02</v>
      </c>
      <c r="O2906" t="s">
        <v>30</v>
      </c>
      <c r="P2906" t="str">
        <f>_xlfn.XLOOKUP(Table2[[#This Row],[status_reservasi]],'Dim Status Reservasi'!$B$2:$B$5,'Dim Status Reservasi'!$A$2:$A$5)</f>
        <v>ST 004</v>
      </c>
      <c r="Q2906" t="s">
        <v>48</v>
      </c>
      <c r="R2906" t="str">
        <f>_xlfn.XLOOKUP(Table2[[#This Row],[kota_hotel]],'Dim Kota Hotel'!$B$2:$B$21,'Dim Kota Hotel'!$A$2:$A$21)</f>
        <v>LOK 007</v>
      </c>
      <c r="S2906" t="s">
        <v>145</v>
      </c>
    </row>
    <row r="2907" spans="1:19" x14ac:dyDescent="0.25">
      <c r="A2907" t="s">
        <v>7654</v>
      </c>
      <c r="B2907" t="str">
        <f>_xlfn.XLOOKUP(Table2[[#This Row],[tanggal_checkin]],Table6[tanggal_checkin],Table6[id_checkin])</f>
        <v>CI 0377</v>
      </c>
      <c r="C2907" t="s">
        <v>11552</v>
      </c>
      <c r="D2907" t="str">
        <f>_xlfn.XLOOKUP(Table2[[#This Row],[tanggal_checkout]],Table4[tanggal_checkout],Table4[id_checkout])</f>
        <v>CO 0381</v>
      </c>
      <c r="E2907" t="s">
        <v>11451</v>
      </c>
      <c r="F2907" s="8">
        <v>0.18399305555555556</v>
      </c>
      <c r="G2907" t="str">
        <f>_xlfn.XLOOKUP(Table2[[#This Row],[nama_tamu]],Table10[nama_tamu],Table10[id_tamu])</f>
        <v>CUS 1071</v>
      </c>
      <c r="H2907" t="s">
        <v>7655</v>
      </c>
      <c r="I2907" t="str">
        <f>_xlfn.XLOOKUP(Table2[[#This Row],[tipe_kamar]],Table12[tipe_kamar],Table12[id_kamar])</f>
        <v>KMR 001</v>
      </c>
      <c r="J2907" t="s">
        <v>23</v>
      </c>
      <c r="K2907">
        <v>3</v>
      </c>
      <c r="L2907">
        <v>672000</v>
      </c>
      <c r="M2907">
        <v>2016000</v>
      </c>
      <c r="N2907" t="str">
        <f>_xlfn.XLOOKUP(Table2[[#This Row],[metode_pembayaran]],Table11[metode_pembayaran],Table11[id_pembayaran])</f>
        <v>MP 05</v>
      </c>
      <c r="O2907" t="s">
        <v>72</v>
      </c>
      <c r="P2907" t="str">
        <f>_xlfn.XLOOKUP(Table2[[#This Row],[status_reservasi]],'Dim Status Reservasi'!$B$2:$B$5,'Dim Status Reservasi'!$A$2:$A$5)</f>
        <v>ST 004</v>
      </c>
      <c r="Q2907" t="s">
        <v>48</v>
      </c>
      <c r="R2907" t="str">
        <f>_xlfn.XLOOKUP(Table2[[#This Row],[kota_hotel]],'Dim Kota Hotel'!$B$2:$B$21,'Dim Kota Hotel'!$A$2:$A$21)</f>
        <v>LOK 016</v>
      </c>
      <c r="S2907" t="s">
        <v>117</v>
      </c>
    </row>
    <row r="2908" spans="1:19" x14ac:dyDescent="0.25">
      <c r="A2908" t="s">
        <v>7656</v>
      </c>
      <c r="B2908" t="str">
        <f>_xlfn.XLOOKUP(Table2[[#This Row],[tanggal_checkin]],Table6[tanggal_checkin],Table6[id_checkin])</f>
        <v>CI 0962</v>
      </c>
      <c r="C2908" t="s">
        <v>11537</v>
      </c>
      <c r="D2908" t="str">
        <f>_xlfn.XLOOKUP(Table2[[#This Row],[tanggal_checkout]],Table4[tanggal_checkout],Table4[id_checkout])</f>
        <v>CO 0971</v>
      </c>
      <c r="E2908" t="s">
        <v>11939</v>
      </c>
      <c r="F2908" s="8">
        <v>0.78869212962962965</v>
      </c>
      <c r="G2908" t="str">
        <f>_xlfn.XLOOKUP(Table2[[#This Row],[nama_tamu]],Table10[nama_tamu],Table10[id_tamu])</f>
        <v>CUS 3675</v>
      </c>
      <c r="H2908" t="s">
        <v>7658</v>
      </c>
      <c r="I2908" t="str">
        <f>_xlfn.XLOOKUP(Table2[[#This Row],[tipe_kamar]],Table12[tipe_kamar],Table12[id_kamar])</f>
        <v>KMR 004</v>
      </c>
      <c r="J2908" t="s">
        <v>47</v>
      </c>
      <c r="K2908">
        <v>6</v>
      </c>
      <c r="L2908">
        <v>444000</v>
      </c>
      <c r="M2908">
        <v>2664000</v>
      </c>
      <c r="N2908" t="str">
        <f>_xlfn.XLOOKUP(Table2[[#This Row],[metode_pembayaran]],Table11[metode_pembayaran],Table11[id_pembayaran])</f>
        <v>MP 04</v>
      </c>
      <c r="O2908" t="s">
        <v>53</v>
      </c>
      <c r="P2908" t="str">
        <f>_xlfn.XLOOKUP(Table2[[#This Row],[status_reservasi]],'Dim Status Reservasi'!$B$2:$B$5,'Dim Status Reservasi'!$A$2:$A$5)</f>
        <v>ST 002</v>
      </c>
      <c r="Q2908" t="s">
        <v>124</v>
      </c>
      <c r="R2908" t="str">
        <f>_xlfn.XLOOKUP(Table2[[#This Row],[kota_hotel]],'Dim Kota Hotel'!$B$2:$B$21,'Dim Kota Hotel'!$A$2:$A$21)</f>
        <v>LOK 020</v>
      </c>
      <c r="S2908" t="s">
        <v>94</v>
      </c>
    </row>
    <row r="2909" spans="1:19" x14ac:dyDescent="0.25">
      <c r="A2909" t="s">
        <v>7659</v>
      </c>
      <c r="B2909" t="str">
        <f>_xlfn.XLOOKUP(Table2[[#This Row],[tanggal_checkin]],Table6[tanggal_checkin],Table6[id_checkin])</f>
        <v>CI 1009</v>
      </c>
      <c r="C2909" t="s">
        <v>11131</v>
      </c>
      <c r="D2909" t="str">
        <f>_xlfn.XLOOKUP(Table2[[#This Row],[tanggal_checkout]],Table4[tanggal_checkout],Table4[id_checkout])</f>
        <v>CO 1018</v>
      </c>
      <c r="E2909" t="s">
        <v>11713</v>
      </c>
      <c r="F2909" s="8">
        <v>2.1423611111111112E-2</v>
      </c>
      <c r="G2909" t="str">
        <f>_xlfn.XLOOKUP(Table2[[#This Row],[nama_tamu]],Table10[nama_tamu],Table10[id_tamu])</f>
        <v>CUS 1881</v>
      </c>
      <c r="H2909" t="s">
        <v>7661</v>
      </c>
      <c r="I2909" t="str">
        <f>_xlfn.XLOOKUP(Table2[[#This Row],[tipe_kamar]],Table12[tipe_kamar],Table12[id_kamar])</f>
        <v>KMR 001</v>
      </c>
      <c r="J2909" t="s">
        <v>23</v>
      </c>
      <c r="K2909">
        <v>6</v>
      </c>
      <c r="L2909">
        <v>564000</v>
      </c>
      <c r="M2909">
        <v>3384000</v>
      </c>
      <c r="N2909" t="str">
        <f>_xlfn.XLOOKUP(Table2[[#This Row],[metode_pembayaran]],Table11[metode_pembayaran],Table11[id_pembayaran])</f>
        <v>MP 02</v>
      </c>
      <c r="O2909" t="s">
        <v>30</v>
      </c>
      <c r="P2909" t="str">
        <f>_xlfn.XLOOKUP(Table2[[#This Row],[status_reservasi]],'Dim Status Reservasi'!$B$2:$B$5,'Dim Status Reservasi'!$A$2:$A$5)</f>
        <v>ST 001</v>
      </c>
      <c r="Q2909" t="s">
        <v>214</v>
      </c>
      <c r="R2909" t="str">
        <f>_xlfn.XLOOKUP(Table2[[#This Row],[kota_hotel]],'Dim Kota Hotel'!$B$2:$B$21,'Dim Kota Hotel'!$A$2:$A$21)</f>
        <v>LOK 002</v>
      </c>
      <c r="S2909" t="s">
        <v>60</v>
      </c>
    </row>
    <row r="2910" spans="1:19" x14ac:dyDescent="0.25">
      <c r="A2910" t="s">
        <v>7662</v>
      </c>
      <c r="B2910" t="str">
        <f>_xlfn.XLOOKUP(Table2[[#This Row],[tanggal_checkin]],Table6[tanggal_checkin],Table6[id_checkin])</f>
        <v>CI 0821</v>
      </c>
      <c r="C2910" t="s">
        <v>11114</v>
      </c>
      <c r="D2910" t="str">
        <f>_xlfn.XLOOKUP(Table2[[#This Row],[tanggal_checkout]],Table4[tanggal_checkout],Table4[id_checkout])</f>
        <v>CO 0832</v>
      </c>
      <c r="E2910" t="s">
        <v>11832</v>
      </c>
      <c r="F2910" s="8">
        <v>0.54951388888888886</v>
      </c>
      <c r="G2910" t="str">
        <f>_xlfn.XLOOKUP(Table2[[#This Row],[nama_tamu]],Table10[nama_tamu],Table10[id_tamu])</f>
        <v>CUS 3202</v>
      </c>
      <c r="H2910" t="s">
        <v>7663</v>
      </c>
      <c r="I2910" t="str">
        <f>_xlfn.XLOOKUP(Table2[[#This Row],[tipe_kamar]],Table12[tipe_kamar],Table12[id_kamar])</f>
        <v>KMR 002</v>
      </c>
      <c r="J2910" t="s">
        <v>82</v>
      </c>
      <c r="K2910">
        <v>7</v>
      </c>
      <c r="L2910">
        <v>352000</v>
      </c>
      <c r="M2910">
        <v>2464000</v>
      </c>
      <c r="N2910" t="str">
        <f>_xlfn.XLOOKUP(Table2[[#This Row],[metode_pembayaran]],Table11[metode_pembayaran],Table11[id_pembayaran])</f>
        <v>MP 04</v>
      </c>
      <c r="O2910" t="s">
        <v>53</v>
      </c>
      <c r="P2910" t="str">
        <f>_xlfn.XLOOKUP(Table2[[#This Row],[status_reservasi]],'Dim Status Reservasi'!$B$2:$B$5,'Dim Status Reservasi'!$A$2:$A$5)</f>
        <v>ST 004</v>
      </c>
      <c r="Q2910" t="s">
        <v>48</v>
      </c>
      <c r="R2910" t="str">
        <f>_xlfn.XLOOKUP(Table2[[#This Row],[kota_hotel]],'Dim Kota Hotel'!$B$2:$B$21,'Dim Kota Hotel'!$A$2:$A$21)</f>
        <v>LOK 020</v>
      </c>
      <c r="S2910" t="s">
        <v>94</v>
      </c>
    </row>
    <row r="2911" spans="1:19" x14ac:dyDescent="0.25">
      <c r="A2911" t="s">
        <v>7664</v>
      </c>
      <c r="B2911" t="str">
        <f>_xlfn.XLOOKUP(Table2[[#This Row],[tanggal_checkin]],Table6[tanggal_checkin],Table6[id_checkin])</f>
        <v>CI 0286</v>
      </c>
      <c r="C2911" t="s">
        <v>10969</v>
      </c>
      <c r="D2911" t="str">
        <f>_xlfn.XLOOKUP(Table2[[#This Row],[tanggal_checkout]],Table4[tanggal_checkout],Table4[id_checkout])</f>
        <v>CO 0286</v>
      </c>
      <c r="E2911" t="s">
        <v>11501</v>
      </c>
      <c r="F2911" s="8">
        <v>5.8969907407407408E-2</v>
      </c>
      <c r="G2911" t="str">
        <f>_xlfn.XLOOKUP(Table2[[#This Row],[nama_tamu]],Table10[nama_tamu],Table10[id_tamu])</f>
        <v>CUS 1325</v>
      </c>
      <c r="H2911" t="s">
        <v>7666</v>
      </c>
      <c r="I2911" t="str">
        <f>_xlfn.XLOOKUP(Table2[[#This Row],[tipe_kamar]],Table12[tipe_kamar],Table12[id_kamar])</f>
        <v>KMR 004</v>
      </c>
      <c r="J2911" t="s">
        <v>47</v>
      </c>
      <c r="K2911">
        <v>2</v>
      </c>
      <c r="L2911">
        <v>425000</v>
      </c>
      <c r="M2911">
        <v>850000</v>
      </c>
      <c r="N2911" t="str">
        <f>_xlfn.XLOOKUP(Table2[[#This Row],[metode_pembayaran]],Table11[metode_pembayaran],Table11[id_pembayaran])</f>
        <v>MP 05</v>
      </c>
      <c r="O2911" t="s">
        <v>72</v>
      </c>
      <c r="P2911" t="str">
        <f>_xlfn.XLOOKUP(Table2[[#This Row],[status_reservasi]],'Dim Status Reservasi'!$B$2:$B$5,'Dim Status Reservasi'!$A$2:$A$5)</f>
        <v>ST 004</v>
      </c>
      <c r="Q2911" t="s">
        <v>48</v>
      </c>
      <c r="R2911" t="str">
        <f>_xlfn.XLOOKUP(Table2[[#This Row],[kota_hotel]],'Dim Kota Hotel'!$B$2:$B$21,'Dim Kota Hotel'!$A$2:$A$21)</f>
        <v>LOK 008</v>
      </c>
      <c r="S2911" t="s">
        <v>68</v>
      </c>
    </row>
    <row r="2912" spans="1:19" x14ac:dyDescent="0.25">
      <c r="A2912" t="s">
        <v>7667</v>
      </c>
      <c r="B2912" t="str">
        <f>_xlfn.XLOOKUP(Table2[[#This Row],[tanggal_checkin]],Table6[tanggal_checkin],Table6[id_checkin])</f>
        <v>CI 0897</v>
      </c>
      <c r="C2912" t="s">
        <v>11479</v>
      </c>
      <c r="D2912" t="str">
        <f>_xlfn.XLOOKUP(Table2[[#This Row],[tanggal_checkout]],Table4[tanggal_checkout],Table4[id_checkout])</f>
        <v>CO 0899</v>
      </c>
      <c r="E2912" t="s">
        <v>11279</v>
      </c>
      <c r="F2912" s="8">
        <v>0.56813657407407403</v>
      </c>
      <c r="G2912" t="str">
        <f>_xlfn.XLOOKUP(Table2[[#This Row],[nama_tamu]],Table10[nama_tamu],Table10[id_tamu])</f>
        <v>CUS 4150</v>
      </c>
      <c r="H2912" t="s">
        <v>7668</v>
      </c>
      <c r="I2912" t="str">
        <f>_xlfn.XLOOKUP(Table2[[#This Row],[tipe_kamar]],Table12[tipe_kamar],Table12[id_kamar])</f>
        <v>KMR 003</v>
      </c>
      <c r="J2912" t="s">
        <v>64</v>
      </c>
      <c r="K2912">
        <v>1</v>
      </c>
      <c r="L2912">
        <v>1209000</v>
      </c>
      <c r="M2912">
        <v>1209000</v>
      </c>
      <c r="N2912" t="str">
        <f>_xlfn.XLOOKUP(Table2[[#This Row],[metode_pembayaran]],Table11[metode_pembayaran],Table11[id_pembayaran])</f>
        <v>MP 03</v>
      </c>
      <c r="O2912" t="s">
        <v>36</v>
      </c>
      <c r="P2912" t="str">
        <f>_xlfn.XLOOKUP(Table2[[#This Row],[status_reservasi]],'Dim Status Reservasi'!$B$2:$B$5,'Dim Status Reservasi'!$A$2:$A$5)</f>
        <v>ST 003</v>
      </c>
      <c r="Q2912" t="s">
        <v>37</v>
      </c>
      <c r="R2912" t="str">
        <f>_xlfn.XLOOKUP(Table2[[#This Row],[kota_hotel]],'Dim Kota Hotel'!$B$2:$B$21,'Dim Kota Hotel'!$A$2:$A$21)</f>
        <v>LOK 011</v>
      </c>
      <c r="S2912" t="s">
        <v>38</v>
      </c>
    </row>
    <row r="2913" spans="1:19" x14ac:dyDescent="0.25">
      <c r="A2913" t="s">
        <v>7669</v>
      </c>
      <c r="B2913" t="str">
        <f>_xlfn.XLOOKUP(Table2[[#This Row],[tanggal_checkin]],Table6[tanggal_checkin],Table6[id_checkin])</f>
        <v>CI 0329</v>
      </c>
      <c r="C2913" t="s">
        <v>11785</v>
      </c>
      <c r="D2913" t="str">
        <f>_xlfn.XLOOKUP(Table2[[#This Row],[tanggal_checkout]],Table4[tanggal_checkout],Table4[id_checkout])</f>
        <v>CO 0329</v>
      </c>
      <c r="E2913" t="s">
        <v>11472</v>
      </c>
      <c r="F2913" s="8">
        <v>0.9943981481481482</v>
      </c>
      <c r="G2913" t="str">
        <f>_xlfn.XLOOKUP(Table2[[#This Row],[nama_tamu]],Table10[nama_tamu],Table10[id_tamu])</f>
        <v>CUS 3898</v>
      </c>
      <c r="H2913" t="s">
        <v>7670</v>
      </c>
      <c r="I2913" t="str">
        <f>_xlfn.XLOOKUP(Table2[[#This Row],[tipe_kamar]],Table12[tipe_kamar],Table12[id_kamar])</f>
        <v>KMR 002</v>
      </c>
      <c r="J2913" t="s">
        <v>82</v>
      </c>
      <c r="K2913">
        <v>1</v>
      </c>
      <c r="L2913">
        <v>337000</v>
      </c>
      <c r="M2913">
        <v>337000</v>
      </c>
      <c r="N2913" t="str">
        <f>_xlfn.XLOOKUP(Table2[[#This Row],[metode_pembayaran]],Table11[metode_pembayaran],Table11[id_pembayaran])</f>
        <v>MP 05</v>
      </c>
      <c r="O2913" t="s">
        <v>72</v>
      </c>
      <c r="P2913" t="str">
        <f>_xlfn.XLOOKUP(Table2[[#This Row],[status_reservasi]],'Dim Status Reservasi'!$B$2:$B$5,'Dim Status Reservasi'!$A$2:$A$5)</f>
        <v>ST 004</v>
      </c>
      <c r="Q2913" t="s">
        <v>48</v>
      </c>
      <c r="R2913" t="str">
        <f>_xlfn.XLOOKUP(Table2[[#This Row],[kota_hotel]],'Dim Kota Hotel'!$B$2:$B$21,'Dim Kota Hotel'!$A$2:$A$21)</f>
        <v>LOK 015</v>
      </c>
      <c r="S2913" t="s">
        <v>233</v>
      </c>
    </row>
    <row r="2914" spans="1:19" x14ac:dyDescent="0.25">
      <c r="A2914" t="s">
        <v>7671</v>
      </c>
      <c r="B2914" t="str">
        <f>_xlfn.XLOOKUP(Table2[[#This Row],[tanggal_checkin]],Table6[tanggal_checkin],Table6[id_checkin])</f>
        <v>CI 0769</v>
      </c>
      <c r="C2914" t="s">
        <v>11867</v>
      </c>
      <c r="D2914" t="str">
        <f>_xlfn.XLOOKUP(Table2[[#This Row],[tanggal_checkout]],Table4[tanggal_checkout],Table4[id_checkout])</f>
        <v>CO 0774</v>
      </c>
      <c r="E2914" t="s">
        <v>11758</v>
      </c>
      <c r="F2914" s="8">
        <v>0.63245370370370368</v>
      </c>
      <c r="G2914" t="str">
        <f>_xlfn.XLOOKUP(Table2[[#This Row],[nama_tamu]],Table10[nama_tamu],Table10[id_tamu])</f>
        <v>CUS 1607</v>
      </c>
      <c r="H2914" t="s">
        <v>7672</v>
      </c>
      <c r="I2914" t="str">
        <f>_xlfn.XLOOKUP(Table2[[#This Row],[tipe_kamar]],Table12[tipe_kamar],Table12[id_kamar])</f>
        <v>KMR 001</v>
      </c>
      <c r="J2914" t="s">
        <v>23</v>
      </c>
      <c r="K2914">
        <v>3</v>
      </c>
      <c r="L2914">
        <v>631000</v>
      </c>
      <c r="M2914">
        <v>1893000</v>
      </c>
      <c r="N2914" t="str">
        <f>_xlfn.XLOOKUP(Table2[[#This Row],[metode_pembayaran]],Table11[metode_pembayaran],Table11[id_pembayaran])</f>
        <v>MP 01</v>
      </c>
      <c r="O2914" t="s">
        <v>24</v>
      </c>
      <c r="P2914" t="str">
        <f>_xlfn.XLOOKUP(Table2[[#This Row],[status_reservasi]],'Dim Status Reservasi'!$B$2:$B$5,'Dim Status Reservasi'!$A$2:$A$5)</f>
        <v>ST 004</v>
      </c>
      <c r="Q2914" t="s">
        <v>48</v>
      </c>
      <c r="R2914" t="str">
        <f>_xlfn.XLOOKUP(Table2[[#This Row],[kota_hotel]],'Dim Kota Hotel'!$B$2:$B$21,'Dim Kota Hotel'!$A$2:$A$21)</f>
        <v>LOK 009</v>
      </c>
      <c r="S2914" t="s">
        <v>19</v>
      </c>
    </row>
    <row r="2915" spans="1:19" x14ac:dyDescent="0.25">
      <c r="A2915" t="s">
        <v>7673</v>
      </c>
      <c r="B2915" t="str">
        <f>_xlfn.XLOOKUP(Table2[[#This Row],[tanggal_checkin]],Table6[tanggal_checkin],Table6[id_checkin])</f>
        <v>CI 0906</v>
      </c>
      <c r="C2915" t="s">
        <v>11283</v>
      </c>
      <c r="D2915" t="str">
        <f>_xlfn.XLOOKUP(Table2[[#This Row],[tanggal_checkout]],Table4[tanggal_checkout],Table4[id_checkout])</f>
        <v>CO 0909</v>
      </c>
      <c r="E2915" t="s">
        <v>11538</v>
      </c>
      <c r="F2915" s="8">
        <v>0.22523148148148148</v>
      </c>
      <c r="G2915" t="str">
        <f>_xlfn.XLOOKUP(Table2[[#This Row],[nama_tamu]],Table10[nama_tamu],Table10[id_tamu])</f>
        <v>CUS 3435</v>
      </c>
      <c r="H2915" t="s">
        <v>7674</v>
      </c>
      <c r="I2915" t="str">
        <f>_xlfn.XLOOKUP(Table2[[#This Row],[tipe_kamar]],Table12[tipe_kamar],Table12[id_kamar])</f>
        <v>KMR 001</v>
      </c>
      <c r="J2915" t="s">
        <v>23</v>
      </c>
      <c r="K2915">
        <v>2</v>
      </c>
      <c r="L2915">
        <v>551000</v>
      </c>
      <c r="M2915">
        <v>1102000</v>
      </c>
      <c r="N2915" t="str">
        <f>_xlfn.XLOOKUP(Table2[[#This Row],[metode_pembayaran]],Table11[metode_pembayaran],Table11[id_pembayaran])</f>
        <v>MP 03</v>
      </c>
      <c r="O2915" t="s">
        <v>36</v>
      </c>
      <c r="P2915" t="str">
        <f>_xlfn.XLOOKUP(Table2[[#This Row],[status_reservasi]],'Dim Status Reservasi'!$B$2:$B$5,'Dim Status Reservasi'!$A$2:$A$5)</f>
        <v>ST 003</v>
      </c>
      <c r="Q2915" t="s">
        <v>37</v>
      </c>
      <c r="R2915" t="str">
        <f>_xlfn.XLOOKUP(Table2[[#This Row],[kota_hotel]],'Dim Kota Hotel'!$B$2:$B$21,'Dim Kota Hotel'!$A$2:$A$21)</f>
        <v>LOK 001</v>
      </c>
      <c r="S2915" t="s">
        <v>74</v>
      </c>
    </row>
    <row r="2916" spans="1:19" x14ac:dyDescent="0.25">
      <c r="A2916" t="s">
        <v>7675</v>
      </c>
      <c r="B2916" t="str">
        <f>_xlfn.XLOOKUP(Table2[[#This Row],[tanggal_checkin]],Table6[tanggal_checkin],Table6[id_checkin])</f>
        <v>CI 0700</v>
      </c>
      <c r="C2916" t="s">
        <v>12052</v>
      </c>
      <c r="D2916" t="str">
        <f>_xlfn.XLOOKUP(Table2[[#This Row],[tanggal_checkout]],Table4[tanggal_checkout],Table4[id_checkout])</f>
        <v>CO 0705</v>
      </c>
      <c r="E2916" t="s">
        <v>10994</v>
      </c>
      <c r="F2916" s="8">
        <v>4.7129629629629632E-2</v>
      </c>
      <c r="G2916" t="str">
        <f>_xlfn.XLOOKUP(Table2[[#This Row],[nama_tamu]],Table10[nama_tamu],Table10[id_tamu])</f>
        <v>CUS 0139</v>
      </c>
      <c r="H2916" t="s">
        <v>11134</v>
      </c>
      <c r="I2916" t="str">
        <f>_xlfn.XLOOKUP(Table2[[#This Row],[tipe_kamar]],Table12[tipe_kamar],Table12[id_kamar])</f>
        <v>KMR 002</v>
      </c>
      <c r="J2916" t="s">
        <v>82</v>
      </c>
      <c r="K2916">
        <v>3</v>
      </c>
      <c r="L2916">
        <v>342000</v>
      </c>
      <c r="M2916">
        <v>1026000</v>
      </c>
      <c r="N2916" t="str">
        <f>_xlfn.XLOOKUP(Table2[[#This Row],[metode_pembayaran]],Table11[metode_pembayaran],Table11[id_pembayaran])</f>
        <v>MP 06</v>
      </c>
      <c r="O2916" t="s">
        <v>17</v>
      </c>
      <c r="P2916" t="str">
        <f>_xlfn.XLOOKUP(Table2[[#This Row],[status_reservasi]],'Dim Status Reservasi'!$B$2:$B$5,'Dim Status Reservasi'!$A$2:$A$5)</f>
        <v>ST 003</v>
      </c>
      <c r="Q2916" t="s">
        <v>37</v>
      </c>
      <c r="R2916" t="str">
        <f>_xlfn.XLOOKUP(Table2[[#This Row],[kota_hotel]],'Dim Kota Hotel'!$B$2:$B$21,'Dim Kota Hotel'!$A$2:$A$21)</f>
        <v>LOK 005</v>
      </c>
      <c r="S2916" t="s">
        <v>43</v>
      </c>
    </row>
    <row r="2917" spans="1:19" x14ac:dyDescent="0.25">
      <c r="A2917" t="s">
        <v>7677</v>
      </c>
      <c r="B2917" t="str">
        <f>_xlfn.XLOOKUP(Table2[[#This Row],[tanggal_checkin]],Table6[tanggal_checkin],Table6[id_checkin])</f>
        <v>CI 0717</v>
      </c>
      <c r="C2917" t="s">
        <v>11201</v>
      </c>
      <c r="D2917" t="str">
        <f>_xlfn.XLOOKUP(Table2[[#This Row],[tanggal_checkout]],Table4[tanggal_checkout],Table4[id_checkout])</f>
        <v>CO 0726</v>
      </c>
      <c r="E2917" t="s">
        <v>11404</v>
      </c>
      <c r="F2917" s="8">
        <v>0.86181712962962964</v>
      </c>
      <c r="G2917" t="str">
        <f>_xlfn.XLOOKUP(Table2[[#This Row],[nama_tamu]],Table10[nama_tamu],Table10[id_tamu])</f>
        <v>CUS 0139</v>
      </c>
      <c r="H2917" t="s">
        <v>11134</v>
      </c>
      <c r="I2917" t="str">
        <f>_xlfn.XLOOKUP(Table2[[#This Row],[tipe_kamar]],Table12[tipe_kamar],Table12[id_kamar])</f>
        <v>KMR 004</v>
      </c>
      <c r="J2917" t="s">
        <v>47</v>
      </c>
      <c r="K2917">
        <v>6</v>
      </c>
      <c r="L2917">
        <v>516000</v>
      </c>
      <c r="M2917">
        <v>3096000</v>
      </c>
      <c r="N2917" t="str">
        <f>_xlfn.XLOOKUP(Table2[[#This Row],[metode_pembayaran]],Table11[metode_pembayaran],Table11[id_pembayaran])</f>
        <v>MP 03</v>
      </c>
      <c r="O2917" t="s">
        <v>36</v>
      </c>
      <c r="P2917" t="str">
        <f>_xlfn.XLOOKUP(Table2[[#This Row],[status_reservasi]],'Dim Status Reservasi'!$B$2:$B$5,'Dim Status Reservasi'!$A$2:$A$5)</f>
        <v>ST 002</v>
      </c>
      <c r="Q2917" t="s">
        <v>124</v>
      </c>
      <c r="R2917" t="str">
        <f>_xlfn.XLOOKUP(Table2[[#This Row],[kota_hotel]],'Dim Kota Hotel'!$B$2:$B$21,'Dim Kota Hotel'!$A$2:$A$21)</f>
        <v>LOK 004</v>
      </c>
      <c r="S2917" t="s">
        <v>49</v>
      </c>
    </row>
    <row r="2918" spans="1:19" x14ac:dyDescent="0.25">
      <c r="A2918" t="s">
        <v>7679</v>
      </c>
      <c r="B2918" t="str">
        <f>_xlfn.XLOOKUP(Table2[[#This Row],[tanggal_checkin]],Table6[tanggal_checkin],Table6[id_checkin])</f>
        <v>CI 0010</v>
      </c>
      <c r="C2918" t="s">
        <v>11686</v>
      </c>
      <c r="D2918" t="str">
        <f>_xlfn.XLOOKUP(Table2[[#This Row],[tanggal_checkout]],Table4[tanggal_checkout],Table4[id_checkout])</f>
        <v>CO 0013</v>
      </c>
      <c r="E2918" t="s">
        <v>11085</v>
      </c>
      <c r="F2918" s="8">
        <v>7.3506944444444444E-2</v>
      </c>
      <c r="G2918" t="str">
        <f>_xlfn.XLOOKUP(Table2[[#This Row],[nama_tamu]],Table10[nama_tamu],Table10[id_tamu])</f>
        <v>CUS 1143</v>
      </c>
      <c r="H2918" t="s">
        <v>7680</v>
      </c>
      <c r="I2918" t="str">
        <f>_xlfn.XLOOKUP(Table2[[#This Row],[tipe_kamar]],Table12[tipe_kamar],Table12[id_kamar])</f>
        <v>KMR 001</v>
      </c>
      <c r="J2918" t="s">
        <v>23</v>
      </c>
      <c r="K2918">
        <v>4</v>
      </c>
      <c r="L2918">
        <v>579000</v>
      </c>
      <c r="M2918">
        <v>2316000</v>
      </c>
      <c r="N2918" t="str">
        <f>_xlfn.XLOOKUP(Table2[[#This Row],[metode_pembayaran]],Table11[metode_pembayaran],Table11[id_pembayaran])</f>
        <v>MP 02</v>
      </c>
      <c r="O2918" t="s">
        <v>30</v>
      </c>
      <c r="P2918" t="str">
        <f>_xlfn.XLOOKUP(Table2[[#This Row],[status_reservasi]],'Dim Status Reservasi'!$B$2:$B$5,'Dim Status Reservasi'!$A$2:$A$5)</f>
        <v>ST 002</v>
      </c>
      <c r="Q2918" t="s">
        <v>124</v>
      </c>
      <c r="R2918" t="str">
        <f>_xlfn.XLOOKUP(Table2[[#This Row],[kota_hotel]],'Dim Kota Hotel'!$B$2:$B$21,'Dim Kota Hotel'!$A$2:$A$21)</f>
        <v>LOK 013</v>
      </c>
      <c r="S2918" t="s">
        <v>160</v>
      </c>
    </row>
    <row r="2919" spans="1:19" x14ac:dyDescent="0.25">
      <c r="A2919" t="s">
        <v>7681</v>
      </c>
      <c r="B2919" t="str">
        <f>_xlfn.XLOOKUP(Table2[[#This Row],[tanggal_checkin]],Table6[tanggal_checkin],Table6[id_checkin])</f>
        <v>CI 0063</v>
      </c>
      <c r="C2919" t="s">
        <v>11243</v>
      </c>
      <c r="D2919" t="str">
        <f>_xlfn.XLOOKUP(Table2[[#This Row],[tanggal_checkout]],Table4[tanggal_checkout],Table4[id_checkout])</f>
        <v>CO 0067</v>
      </c>
      <c r="E2919" t="s">
        <v>11698</v>
      </c>
      <c r="F2919" s="8">
        <v>0.87417824074074069</v>
      </c>
      <c r="G2919" t="str">
        <f>_xlfn.XLOOKUP(Table2[[#This Row],[nama_tamu]],Table10[nama_tamu],Table10[id_tamu])</f>
        <v>CUS 1781</v>
      </c>
      <c r="H2919" t="s">
        <v>7682</v>
      </c>
      <c r="I2919" t="str">
        <f>_xlfn.XLOOKUP(Table2[[#This Row],[tipe_kamar]],Table12[tipe_kamar],Table12[id_kamar])</f>
        <v>KMR 004</v>
      </c>
      <c r="J2919" t="s">
        <v>47</v>
      </c>
      <c r="K2919">
        <v>4</v>
      </c>
      <c r="L2919">
        <v>468000</v>
      </c>
      <c r="M2919">
        <v>1872000</v>
      </c>
      <c r="N2919" t="str">
        <f>_xlfn.XLOOKUP(Table2[[#This Row],[metode_pembayaran]],Table11[metode_pembayaran],Table11[id_pembayaran])</f>
        <v>MP 03</v>
      </c>
      <c r="O2919" t="s">
        <v>36</v>
      </c>
      <c r="P2919" t="str">
        <f>_xlfn.XLOOKUP(Table2[[#This Row],[status_reservasi]],'Dim Status Reservasi'!$B$2:$B$5,'Dim Status Reservasi'!$A$2:$A$5)</f>
        <v>ST 004</v>
      </c>
      <c r="Q2919" t="s">
        <v>48</v>
      </c>
      <c r="R2919" t="str">
        <f>_xlfn.XLOOKUP(Table2[[#This Row],[kota_hotel]],'Dim Kota Hotel'!$B$2:$B$21,'Dim Kota Hotel'!$A$2:$A$21)</f>
        <v>LOK 010</v>
      </c>
      <c r="S2919" t="s">
        <v>226</v>
      </c>
    </row>
    <row r="2920" spans="1:19" x14ac:dyDescent="0.25">
      <c r="A2920" t="s">
        <v>7683</v>
      </c>
      <c r="B2920" t="str">
        <f>_xlfn.XLOOKUP(Table2[[#This Row],[tanggal_checkin]],Table6[tanggal_checkin],Table6[id_checkin])</f>
        <v>CI 0925</v>
      </c>
      <c r="C2920" t="s">
        <v>11427</v>
      </c>
      <c r="D2920" t="str">
        <f>_xlfn.XLOOKUP(Table2[[#This Row],[tanggal_checkout]],Table4[tanggal_checkout],Table4[id_checkout])</f>
        <v>CO 0931</v>
      </c>
      <c r="E2920" t="s">
        <v>11546</v>
      </c>
      <c r="F2920" s="8">
        <v>0.56832175925925921</v>
      </c>
      <c r="G2920" t="str">
        <f>_xlfn.XLOOKUP(Table2[[#This Row],[nama_tamu]],Table10[nama_tamu],Table10[id_tamu])</f>
        <v>CUS 2777</v>
      </c>
      <c r="H2920" t="s">
        <v>7685</v>
      </c>
      <c r="I2920" t="str">
        <f>_xlfn.XLOOKUP(Table2[[#This Row],[tipe_kamar]],Table12[tipe_kamar],Table12[id_kamar])</f>
        <v>KMR 002</v>
      </c>
      <c r="J2920" t="s">
        <v>82</v>
      </c>
      <c r="K2920">
        <v>4</v>
      </c>
      <c r="L2920">
        <v>319000</v>
      </c>
      <c r="M2920">
        <v>1276000</v>
      </c>
      <c r="N2920" t="str">
        <f>_xlfn.XLOOKUP(Table2[[#This Row],[metode_pembayaran]],Table11[metode_pembayaran],Table11[id_pembayaran])</f>
        <v>MP 02</v>
      </c>
      <c r="O2920" t="s">
        <v>30</v>
      </c>
      <c r="P2920" t="str">
        <f>_xlfn.XLOOKUP(Table2[[#This Row],[status_reservasi]],'Dim Status Reservasi'!$B$2:$B$5,'Dim Status Reservasi'!$A$2:$A$5)</f>
        <v>ST 001</v>
      </c>
      <c r="Q2920" t="s">
        <v>214</v>
      </c>
      <c r="R2920" t="str">
        <f>_xlfn.XLOOKUP(Table2[[#This Row],[kota_hotel]],'Dim Kota Hotel'!$B$2:$B$21,'Dim Kota Hotel'!$A$2:$A$21)</f>
        <v>LOK 005</v>
      </c>
      <c r="S2920" t="s">
        <v>43</v>
      </c>
    </row>
    <row r="2921" spans="1:19" x14ac:dyDescent="0.25">
      <c r="A2921" t="s">
        <v>7686</v>
      </c>
      <c r="B2921" t="str">
        <f>_xlfn.XLOOKUP(Table2[[#This Row],[tanggal_checkin]],Table6[tanggal_checkin],Table6[id_checkin])</f>
        <v>CI 0146</v>
      </c>
      <c r="C2921" t="s">
        <v>11371</v>
      </c>
      <c r="D2921" t="str">
        <f>_xlfn.XLOOKUP(Table2[[#This Row],[tanggal_checkout]],Table4[tanggal_checkout],Table4[id_checkout])</f>
        <v>CO 0155</v>
      </c>
      <c r="E2921" t="s">
        <v>12023</v>
      </c>
      <c r="F2921" s="8">
        <v>0.45437499999999997</v>
      </c>
      <c r="G2921" t="str">
        <f>_xlfn.XLOOKUP(Table2[[#This Row],[nama_tamu]],Table10[nama_tamu],Table10[id_tamu])</f>
        <v>CUS 0803</v>
      </c>
      <c r="H2921" t="s">
        <v>7687</v>
      </c>
      <c r="I2921" t="str">
        <f>_xlfn.XLOOKUP(Table2[[#This Row],[tipe_kamar]],Table12[tipe_kamar],Table12[id_kamar])</f>
        <v>KMR 004</v>
      </c>
      <c r="J2921" t="s">
        <v>47</v>
      </c>
      <c r="K2921">
        <v>9</v>
      </c>
      <c r="L2921">
        <v>460000</v>
      </c>
      <c r="M2921">
        <v>4140000</v>
      </c>
      <c r="N2921" t="str">
        <f>_xlfn.XLOOKUP(Table2[[#This Row],[metode_pembayaran]],Table11[metode_pembayaran],Table11[id_pembayaran])</f>
        <v>MP 06</v>
      </c>
      <c r="O2921" t="s">
        <v>17</v>
      </c>
      <c r="P2921" t="str">
        <f>_xlfn.XLOOKUP(Table2[[#This Row],[status_reservasi]],'Dim Status Reservasi'!$B$2:$B$5,'Dim Status Reservasi'!$A$2:$A$5)</f>
        <v>ST 004</v>
      </c>
      <c r="Q2921" t="s">
        <v>48</v>
      </c>
      <c r="R2921" t="str">
        <f>_xlfn.XLOOKUP(Table2[[#This Row],[kota_hotel]],'Dim Kota Hotel'!$B$2:$B$21,'Dim Kota Hotel'!$A$2:$A$21)</f>
        <v>LOK 001</v>
      </c>
      <c r="S2921" t="s">
        <v>74</v>
      </c>
    </row>
    <row r="2922" spans="1:19" x14ac:dyDescent="0.25">
      <c r="A2922" t="s">
        <v>7688</v>
      </c>
      <c r="B2922" t="str">
        <f>_xlfn.XLOOKUP(Table2[[#This Row],[tanggal_checkin]],Table6[tanggal_checkin],Table6[id_checkin])</f>
        <v>CI 0878</v>
      </c>
      <c r="C2922" t="s">
        <v>11972</v>
      </c>
      <c r="D2922" t="str">
        <f>_xlfn.XLOOKUP(Table2[[#This Row],[tanggal_checkout]],Table4[tanggal_checkout],Table4[id_checkout])</f>
        <v>CO 0887</v>
      </c>
      <c r="E2922" t="s">
        <v>11633</v>
      </c>
      <c r="F2922" s="8">
        <v>0.52763888888888888</v>
      </c>
      <c r="G2922" t="str">
        <f>_xlfn.XLOOKUP(Table2[[#This Row],[nama_tamu]],Table10[nama_tamu],Table10[id_tamu])</f>
        <v>CUS 3087</v>
      </c>
      <c r="H2922" t="s">
        <v>7690</v>
      </c>
      <c r="I2922" t="str">
        <f>_xlfn.XLOOKUP(Table2[[#This Row],[tipe_kamar]],Table12[tipe_kamar],Table12[id_kamar])</f>
        <v>KMR 003</v>
      </c>
      <c r="J2922" t="s">
        <v>64</v>
      </c>
      <c r="K2922">
        <v>8</v>
      </c>
      <c r="L2922">
        <v>1350000</v>
      </c>
      <c r="M2922">
        <v>10800000</v>
      </c>
      <c r="N2922" t="str">
        <f>_xlfn.XLOOKUP(Table2[[#This Row],[metode_pembayaran]],Table11[metode_pembayaran],Table11[id_pembayaran])</f>
        <v>MP 04</v>
      </c>
      <c r="O2922" t="s">
        <v>53</v>
      </c>
      <c r="P2922" t="str">
        <f>_xlfn.XLOOKUP(Table2[[#This Row],[status_reservasi]],'Dim Status Reservasi'!$B$2:$B$5,'Dim Status Reservasi'!$A$2:$A$5)</f>
        <v>ST 001</v>
      </c>
      <c r="Q2922" t="s">
        <v>214</v>
      </c>
      <c r="R2922" t="str">
        <f>_xlfn.XLOOKUP(Table2[[#This Row],[kota_hotel]],'Dim Kota Hotel'!$B$2:$B$21,'Dim Kota Hotel'!$A$2:$A$21)</f>
        <v>LOK 017</v>
      </c>
      <c r="S2922" t="s">
        <v>84</v>
      </c>
    </row>
    <row r="2923" spans="1:19" x14ac:dyDescent="0.25">
      <c r="A2923" t="s">
        <v>7691</v>
      </c>
      <c r="B2923" t="str">
        <f>_xlfn.XLOOKUP(Table2[[#This Row],[tanggal_checkin]],Table6[tanggal_checkin],Table6[id_checkin])</f>
        <v>CI 0492</v>
      </c>
      <c r="C2923" t="s">
        <v>11691</v>
      </c>
      <c r="D2923" t="str">
        <f>_xlfn.XLOOKUP(Table2[[#This Row],[tanggal_checkout]],Table4[tanggal_checkout],Table4[id_checkout])</f>
        <v>CO 0500</v>
      </c>
      <c r="E2923" t="s">
        <v>11226</v>
      </c>
      <c r="F2923" s="8">
        <v>0.87171296296296297</v>
      </c>
      <c r="G2923" t="str">
        <f>_xlfn.XLOOKUP(Table2[[#This Row],[nama_tamu]],Table10[nama_tamu],Table10[id_tamu])</f>
        <v>CUS 3604</v>
      </c>
      <c r="H2923" t="s">
        <v>7692</v>
      </c>
      <c r="I2923" t="str">
        <f>_xlfn.XLOOKUP(Table2[[#This Row],[tipe_kamar]],Table12[tipe_kamar],Table12[id_kamar])</f>
        <v>KMR 003</v>
      </c>
      <c r="J2923" t="s">
        <v>64</v>
      </c>
      <c r="K2923">
        <v>7</v>
      </c>
      <c r="L2923">
        <v>1235000</v>
      </c>
      <c r="M2923">
        <v>8645000</v>
      </c>
      <c r="N2923" t="str">
        <f>_xlfn.XLOOKUP(Table2[[#This Row],[metode_pembayaran]],Table11[metode_pembayaran],Table11[id_pembayaran])</f>
        <v>MP 06</v>
      </c>
      <c r="O2923" t="s">
        <v>17</v>
      </c>
      <c r="P2923" t="str">
        <f>_xlfn.XLOOKUP(Table2[[#This Row],[status_reservasi]],'Dim Status Reservasi'!$B$2:$B$5,'Dim Status Reservasi'!$A$2:$A$5)</f>
        <v>ST 004</v>
      </c>
      <c r="Q2923" t="s">
        <v>48</v>
      </c>
      <c r="R2923" t="str">
        <f>_xlfn.XLOOKUP(Table2[[#This Row],[kota_hotel]],'Dim Kota Hotel'!$B$2:$B$21,'Dim Kota Hotel'!$A$2:$A$21)</f>
        <v>LOK 010</v>
      </c>
      <c r="S2923" t="s">
        <v>226</v>
      </c>
    </row>
    <row r="2924" spans="1:19" x14ac:dyDescent="0.25">
      <c r="A2924" t="s">
        <v>7693</v>
      </c>
      <c r="B2924" t="str">
        <f>_xlfn.XLOOKUP(Table2[[#This Row],[tanggal_checkin]],Table6[tanggal_checkin],Table6[id_checkin])</f>
        <v>CI 0050</v>
      </c>
      <c r="C2924" t="s">
        <v>11318</v>
      </c>
      <c r="D2924" t="str">
        <f>_xlfn.XLOOKUP(Table2[[#This Row],[tanggal_checkout]],Table4[tanggal_checkout],Table4[id_checkout])</f>
        <v>CO 0055</v>
      </c>
      <c r="E2924" t="s">
        <v>11153</v>
      </c>
      <c r="F2924" s="8">
        <v>0.5010648148148148</v>
      </c>
      <c r="G2924" t="str">
        <f>_xlfn.XLOOKUP(Table2[[#This Row],[nama_tamu]],Table10[nama_tamu],Table10[id_tamu])</f>
        <v>CUS 2986</v>
      </c>
      <c r="H2924" t="s">
        <v>7694</v>
      </c>
      <c r="I2924" t="str">
        <f>_xlfn.XLOOKUP(Table2[[#This Row],[tipe_kamar]],Table12[tipe_kamar],Table12[id_kamar])</f>
        <v>KMR 003</v>
      </c>
      <c r="J2924" t="s">
        <v>64</v>
      </c>
      <c r="K2924">
        <v>5</v>
      </c>
      <c r="L2924">
        <v>1252000</v>
      </c>
      <c r="M2924">
        <v>6260000</v>
      </c>
      <c r="N2924" t="str">
        <f>_xlfn.XLOOKUP(Table2[[#This Row],[metode_pembayaran]],Table11[metode_pembayaran],Table11[id_pembayaran])</f>
        <v>MP 01</v>
      </c>
      <c r="O2924" t="s">
        <v>24</v>
      </c>
      <c r="P2924" t="str">
        <f>_xlfn.XLOOKUP(Table2[[#This Row],[status_reservasi]],'Dim Status Reservasi'!$B$2:$B$5,'Dim Status Reservasi'!$A$2:$A$5)</f>
        <v>ST 004</v>
      </c>
      <c r="Q2924" t="s">
        <v>48</v>
      </c>
      <c r="R2924" t="str">
        <f>_xlfn.XLOOKUP(Table2[[#This Row],[kota_hotel]],'Dim Kota Hotel'!$B$2:$B$21,'Dim Kota Hotel'!$A$2:$A$21)</f>
        <v>LOK 003</v>
      </c>
      <c r="S2924" t="s">
        <v>106</v>
      </c>
    </row>
    <row r="2925" spans="1:19" x14ac:dyDescent="0.25">
      <c r="A2925" t="s">
        <v>7695</v>
      </c>
      <c r="B2925" t="str">
        <f>_xlfn.XLOOKUP(Table2[[#This Row],[tanggal_checkin]],Table6[tanggal_checkin],Table6[id_checkin])</f>
        <v>CI 0992</v>
      </c>
      <c r="C2925" t="s">
        <v>11144</v>
      </c>
      <c r="D2925" t="str">
        <f>_xlfn.XLOOKUP(Table2[[#This Row],[tanggal_checkout]],Table4[tanggal_checkout],Table4[id_checkout])</f>
        <v>CO 1002</v>
      </c>
      <c r="E2925" t="s">
        <v>11863</v>
      </c>
      <c r="F2925" s="8">
        <v>0.98196759259259259</v>
      </c>
      <c r="G2925" t="str">
        <f>_xlfn.XLOOKUP(Table2[[#This Row],[nama_tamu]],Table10[nama_tamu],Table10[id_tamu])</f>
        <v>CUS 4037</v>
      </c>
      <c r="H2925" t="s">
        <v>7697</v>
      </c>
      <c r="I2925" t="str">
        <f>_xlfn.XLOOKUP(Table2[[#This Row],[tipe_kamar]],Table12[tipe_kamar],Table12[id_kamar])</f>
        <v>KMR 004</v>
      </c>
      <c r="J2925" t="s">
        <v>47</v>
      </c>
      <c r="K2925">
        <v>7</v>
      </c>
      <c r="L2925">
        <v>458000</v>
      </c>
      <c r="M2925">
        <v>3206000</v>
      </c>
      <c r="N2925" t="str">
        <f>_xlfn.XLOOKUP(Table2[[#This Row],[metode_pembayaran]],Table11[metode_pembayaran],Table11[id_pembayaran])</f>
        <v>MP 06</v>
      </c>
      <c r="O2925" t="s">
        <v>17</v>
      </c>
      <c r="P2925" t="str">
        <f>_xlfn.XLOOKUP(Table2[[#This Row],[status_reservasi]],'Dim Status Reservasi'!$B$2:$B$5,'Dim Status Reservasi'!$A$2:$A$5)</f>
        <v>ST 004</v>
      </c>
      <c r="Q2925" t="s">
        <v>48</v>
      </c>
      <c r="R2925" t="str">
        <f>_xlfn.XLOOKUP(Table2[[#This Row],[kota_hotel]],'Dim Kota Hotel'!$B$2:$B$21,'Dim Kota Hotel'!$A$2:$A$21)</f>
        <v>LOK 008</v>
      </c>
      <c r="S2925" t="s">
        <v>68</v>
      </c>
    </row>
    <row r="2926" spans="1:19" x14ac:dyDescent="0.25">
      <c r="A2926" t="s">
        <v>7698</v>
      </c>
      <c r="B2926" t="str">
        <f>_xlfn.XLOOKUP(Table2[[#This Row],[tanggal_checkin]],Table6[tanggal_checkin],Table6[id_checkin])</f>
        <v>CI 0934</v>
      </c>
      <c r="C2926" t="s">
        <v>11874</v>
      </c>
      <c r="D2926" t="str">
        <f>_xlfn.XLOOKUP(Table2[[#This Row],[tanggal_checkout]],Table4[tanggal_checkout],Table4[id_checkout])</f>
        <v>CO 0945</v>
      </c>
      <c r="E2926" t="s">
        <v>11218</v>
      </c>
      <c r="F2926" s="8">
        <v>0.63248842592592591</v>
      </c>
      <c r="G2926" t="str">
        <f>_xlfn.XLOOKUP(Table2[[#This Row],[nama_tamu]],Table10[nama_tamu],Table10[id_tamu])</f>
        <v>CUS 4153</v>
      </c>
      <c r="H2926" t="s">
        <v>7699</v>
      </c>
      <c r="I2926" t="str">
        <f>_xlfn.XLOOKUP(Table2[[#This Row],[tipe_kamar]],Table12[tipe_kamar],Table12[id_kamar])</f>
        <v>KMR 002</v>
      </c>
      <c r="J2926" t="s">
        <v>82</v>
      </c>
      <c r="K2926">
        <v>8</v>
      </c>
      <c r="L2926">
        <v>393000</v>
      </c>
      <c r="M2926">
        <v>3144000</v>
      </c>
      <c r="N2926" t="str">
        <f>_xlfn.XLOOKUP(Table2[[#This Row],[metode_pembayaran]],Table11[metode_pembayaran],Table11[id_pembayaran])</f>
        <v>MP 04</v>
      </c>
      <c r="O2926" t="s">
        <v>53</v>
      </c>
      <c r="P2926" t="str">
        <f>_xlfn.XLOOKUP(Table2[[#This Row],[status_reservasi]],'Dim Status Reservasi'!$B$2:$B$5,'Dim Status Reservasi'!$A$2:$A$5)</f>
        <v>ST 003</v>
      </c>
      <c r="Q2926" t="s">
        <v>37</v>
      </c>
      <c r="R2926" t="str">
        <f>_xlfn.XLOOKUP(Table2[[#This Row],[kota_hotel]],'Dim Kota Hotel'!$B$2:$B$21,'Dim Kota Hotel'!$A$2:$A$21)</f>
        <v>LOK 003</v>
      </c>
      <c r="S2926" t="s">
        <v>106</v>
      </c>
    </row>
    <row r="2927" spans="1:19" x14ac:dyDescent="0.25">
      <c r="A2927" t="s">
        <v>7700</v>
      </c>
      <c r="B2927" t="str">
        <f>_xlfn.XLOOKUP(Table2[[#This Row],[tanggal_checkin]],Table6[tanggal_checkin],Table6[id_checkin])</f>
        <v>CI 1073</v>
      </c>
      <c r="C2927" t="s">
        <v>11635</v>
      </c>
      <c r="D2927" t="str">
        <f>_xlfn.XLOOKUP(Table2[[#This Row],[tanggal_checkout]],Table4[tanggal_checkout],Table4[id_checkout])</f>
        <v>CO 1082</v>
      </c>
      <c r="E2927" t="s">
        <v>11885</v>
      </c>
      <c r="F2927" s="8">
        <v>0.2502199074074074</v>
      </c>
      <c r="G2927" t="str">
        <f>_xlfn.XLOOKUP(Table2[[#This Row],[nama_tamu]],Table10[nama_tamu],Table10[id_tamu])</f>
        <v>CUS 2134</v>
      </c>
      <c r="H2927" t="s">
        <v>7701</v>
      </c>
      <c r="I2927" t="str">
        <f>_xlfn.XLOOKUP(Table2[[#This Row],[tipe_kamar]],Table12[tipe_kamar],Table12[id_kamar])</f>
        <v>KMR 004</v>
      </c>
      <c r="J2927" t="s">
        <v>47</v>
      </c>
      <c r="K2927">
        <v>7</v>
      </c>
      <c r="L2927">
        <v>425000</v>
      </c>
      <c r="M2927">
        <v>2975000</v>
      </c>
      <c r="N2927" t="str">
        <f>_xlfn.XLOOKUP(Table2[[#This Row],[metode_pembayaran]],Table11[metode_pembayaran],Table11[id_pembayaran])</f>
        <v>MP 06</v>
      </c>
      <c r="O2927" t="s">
        <v>17</v>
      </c>
      <c r="P2927" t="str">
        <f>_xlfn.XLOOKUP(Table2[[#This Row],[status_reservasi]],'Dim Status Reservasi'!$B$2:$B$5,'Dim Status Reservasi'!$A$2:$A$5)</f>
        <v>ST 004</v>
      </c>
      <c r="Q2927" t="s">
        <v>48</v>
      </c>
      <c r="R2927" t="str">
        <f>_xlfn.XLOOKUP(Table2[[#This Row],[kota_hotel]],'Dim Kota Hotel'!$B$2:$B$21,'Dim Kota Hotel'!$A$2:$A$21)</f>
        <v>LOK 020</v>
      </c>
      <c r="S2927" t="s">
        <v>94</v>
      </c>
    </row>
    <row r="2928" spans="1:19" x14ac:dyDescent="0.25">
      <c r="A2928" t="s">
        <v>7702</v>
      </c>
      <c r="B2928" t="str">
        <f>_xlfn.XLOOKUP(Table2[[#This Row],[tanggal_checkin]],Table6[tanggal_checkin],Table6[id_checkin])</f>
        <v>CI 0103</v>
      </c>
      <c r="C2928" t="s">
        <v>11940</v>
      </c>
      <c r="D2928" t="str">
        <f>_xlfn.XLOOKUP(Table2[[#This Row],[tanggal_checkout]],Table4[tanggal_checkout],Table4[id_checkout])</f>
        <v>CO 0108</v>
      </c>
      <c r="E2928" t="s">
        <v>11482</v>
      </c>
      <c r="F2928" s="8">
        <v>0.75332175925925926</v>
      </c>
      <c r="G2928" t="str">
        <f>_xlfn.XLOOKUP(Table2[[#This Row],[nama_tamu]],Table10[nama_tamu],Table10[id_tamu])</f>
        <v>CUS 2697</v>
      </c>
      <c r="H2928" t="s">
        <v>7704</v>
      </c>
      <c r="I2928" t="str">
        <f>_xlfn.XLOOKUP(Table2[[#This Row],[tipe_kamar]],Table12[tipe_kamar],Table12[id_kamar])</f>
        <v>KMR 002</v>
      </c>
      <c r="J2928" t="s">
        <v>82</v>
      </c>
      <c r="K2928">
        <v>5</v>
      </c>
      <c r="L2928">
        <v>326000</v>
      </c>
      <c r="M2928">
        <v>1630000</v>
      </c>
      <c r="N2928" t="str">
        <f>_xlfn.XLOOKUP(Table2[[#This Row],[metode_pembayaran]],Table11[metode_pembayaran],Table11[id_pembayaran])</f>
        <v>MP 04</v>
      </c>
      <c r="O2928" t="s">
        <v>53</v>
      </c>
      <c r="P2928" t="str">
        <f>_xlfn.XLOOKUP(Table2[[#This Row],[status_reservasi]],'Dim Status Reservasi'!$B$2:$B$5,'Dim Status Reservasi'!$A$2:$A$5)</f>
        <v>ST 003</v>
      </c>
      <c r="Q2928" t="s">
        <v>37</v>
      </c>
      <c r="R2928" t="str">
        <f>_xlfn.XLOOKUP(Table2[[#This Row],[kota_hotel]],'Dim Kota Hotel'!$B$2:$B$21,'Dim Kota Hotel'!$A$2:$A$21)</f>
        <v>LOK 009</v>
      </c>
      <c r="S2928" t="s">
        <v>19</v>
      </c>
    </row>
    <row r="2929" spans="1:19" x14ac:dyDescent="0.25">
      <c r="A2929" t="s">
        <v>7705</v>
      </c>
      <c r="B2929" t="str">
        <f>_xlfn.XLOOKUP(Table2[[#This Row],[tanggal_checkin]],Table6[tanggal_checkin],Table6[id_checkin])</f>
        <v>CI 0027</v>
      </c>
      <c r="C2929" t="s">
        <v>11786</v>
      </c>
      <c r="D2929" t="str">
        <f>_xlfn.XLOOKUP(Table2[[#This Row],[tanggal_checkout]],Table4[tanggal_checkout],Table4[id_checkout])</f>
        <v>CO 0030</v>
      </c>
      <c r="E2929" t="s">
        <v>11935</v>
      </c>
      <c r="F2929" s="8">
        <v>0.83398148148148143</v>
      </c>
      <c r="G2929" t="str">
        <f>_xlfn.XLOOKUP(Table2[[#This Row],[nama_tamu]],Table10[nama_tamu],Table10[id_tamu])</f>
        <v>CUS 2127</v>
      </c>
      <c r="H2929" t="s">
        <v>7707</v>
      </c>
      <c r="I2929" t="str">
        <f>_xlfn.XLOOKUP(Table2[[#This Row],[tipe_kamar]],Table12[tipe_kamar],Table12[id_kamar])</f>
        <v>KMR 001</v>
      </c>
      <c r="J2929" t="s">
        <v>23</v>
      </c>
      <c r="K2929">
        <v>3</v>
      </c>
      <c r="L2929">
        <v>592000</v>
      </c>
      <c r="M2929">
        <v>1776000</v>
      </c>
      <c r="N2929" t="str">
        <f>_xlfn.XLOOKUP(Table2[[#This Row],[metode_pembayaran]],Table11[metode_pembayaran],Table11[id_pembayaran])</f>
        <v>MP 04</v>
      </c>
      <c r="O2929" t="s">
        <v>53</v>
      </c>
      <c r="P2929" t="str">
        <f>_xlfn.XLOOKUP(Table2[[#This Row],[status_reservasi]],'Dim Status Reservasi'!$B$2:$B$5,'Dim Status Reservasi'!$A$2:$A$5)</f>
        <v>ST 004</v>
      </c>
      <c r="Q2929" t="s">
        <v>48</v>
      </c>
      <c r="R2929" t="str">
        <f>_xlfn.XLOOKUP(Table2[[#This Row],[kota_hotel]],'Dim Kota Hotel'!$B$2:$B$21,'Dim Kota Hotel'!$A$2:$A$21)</f>
        <v>LOK 016</v>
      </c>
      <c r="S2929" t="s">
        <v>117</v>
      </c>
    </row>
    <row r="2930" spans="1:19" x14ac:dyDescent="0.25">
      <c r="A2930" t="s">
        <v>7708</v>
      </c>
      <c r="B2930" t="str">
        <f>_xlfn.XLOOKUP(Table2[[#This Row],[tanggal_checkin]],Table6[tanggal_checkin],Table6[id_checkin])</f>
        <v>CI 0797</v>
      </c>
      <c r="C2930" t="s">
        <v>11623</v>
      </c>
      <c r="D2930" t="str">
        <f>_xlfn.XLOOKUP(Table2[[#This Row],[tanggal_checkout]],Table4[tanggal_checkout],Table4[id_checkout])</f>
        <v>CO 0802</v>
      </c>
      <c r="E2930" t="s">
        <v>11506</v>
      </c>
      <c r="F2930" s="8">
        <v>0.35675925925925928</v>
      </c>
      <c r="G2930" t="str">
        <f>_xlfn.XLOOKUP(Table2[[#This Row],[nama_tamu]],Table10[nama_tamu],Table10[id_tamu])</f>
        <v>CUS 1672</v>
      </c>
      <c r="H2930" t="s">
        <v>7709</v>
      </c>
      <c r="I2930" t="str">
        <f>_xlfn.XLOOKUP(Table2[[#This Row],[tipe_kamar]],Table12[tipe_kamar],Table12[id_kamar])</f>
        <v>KMR 001</v>
      </c>
      <c r="J2930" t="s">
        <v>23</v>
      </c>
      <c r="K2930">
        <v>1</v>
      </c>
      <c r="L2930">
        <v>601000</v>
      </c>
      <c r="M2930">
        <v>601000</v>
      </c>
      <c r="N2930" t="str">
        <f>_xlfn.XLOOKUP(Table2[[#This Row],[metode_pembayaran]],Table11[metode_pembayaran],Table11[id_pembayaran])</f>
        <v>MP 06</v>
      </c>
      <c r="O2930" t="s">
        <v>17</v>
      </c>
      <c r="P2930" t="str">
        <f>_xlfn.XLOOKUP(Table2[[#This Row],[status_reservasi]],'Dim Status Reservasi'!$B$2:$B$5,'Dim Status Reservasi'!$A$2:$A$5)</f>
        <v>ST 004</v>
      </c>
      <c r="Q2930" t="s">
        <v>48</v>
      </c>
      <c r="R2930" t="str">
        <f>_xlfn.XLOOKUP(Table2[[#This Row],[kota_hotel]],'Dim Kota Hotel'!$B$2:$B$21,'Dim Kota Hotel'!$A$2:$A$21)</f>
        <v>LOK 004</v>
      </c>
      <c r="S2930" t="s">
        <v>49</v>
      </c>
    </row>
    <row r="2931" spans="1:19" x14ac:dyDescent="0.25">
      <c r="A2931" t="s">
        <v>7710</v>
      </c>
      <c r="B2931" t="str">
        <f>_xlfn.XLOOKUP(Table2[[#This Row],[tanggal_checkin]],Table6[tanggal_checkin],Table6[id_checkin])</f>
        <v>CI 0225</v>
      </c>
      <c r="C2931" t="s">
        <v>11767</v>
      </c>
      <c r="D2931" t="str">
        <f>_xlfn.XLOOKUP(Table2[[#This Row],[tanggal_checkout]],Table4[tanggal_checkout],Table4[id_checkout])</f>
        <v>CO 0230</v>
      </c>
      <c r="E2931" t="s">
        <v>11864</v>
      </c>
      <c r="F2931" s="8">
        <v>0.6777199074074074</v>
      </c>
      <c r="G2931" t="str">
        <f>_xlfn.XLOOKUP(Table2[[#This Row],[nama_tamu]],Table10[nama_tamu],Table10[id_tamu])</f>
        <v>CUS 3159</v>
      </c>
      <c r="H2931" t="s">
        <v>7712</v>
      </c>
      <c r="I2931" t="str">
        <f>_xlfn.XLOOKUP(Table2[[#This Row],[tipe_kamar]],Table12[tipe_kamar],Table12[id_kamar])</f>
        <v>KMR 003</v>
      </c>
      <c r="J2931" t="s">
        <v>64</v>
      </c>
      <c r="K2931">
        <v>6</v>
      </c>
      <c r="L2931">
        <v>1276000</v>
      </c>
      <c r="M2931">
        <v>7656000</v>
      </c>
      <c r="N2931" t="str">
        <f>_xlfn.XLOOKUP(Table2[[#This Row],[metode_pembayaran]],Table11[metode_pembayaran],Table11[id_pembayaran])</f>
        <v>MP 04</v>
      </c>
      <c r="O2931" t="s">
        <v>53</v>
      </c>
      <c r="P2931" t="str">
        <f>_xlfn.XLOOKUP(Table2[[#This Row],[status_reservasi]],'Dim Status Reservasi'!$B$2:$B$5,'Dim Status Reservasi'!$A$2:$A$5)</f>
        <v>ST 003</v>
      </c>
      <c r="Q2931" t="s">
        <v>37</v>
      </c>
      <c r="R2931" t="str">
        <f>_xlfn.XLOOKUP(Table2[[#This Row],[kota_hotel]],'Dim Kota Hotel'!$B$2:$B$21,'Dim Kota Hotel'!$A$2:$A$21)</f>
        <v>LOK 007</v>
      </c>
      <c r="S2931" t="s">
        <v>145</v>
      </c>
    </row>
    <row r="2932" spans="1:19" x14ac:dyDescent="0.25">
      <c r="A2932" t="s">
        <v>7713</v>
      </c>
      <c r="B2932" t="str">
        <f>_xlfn.XLOOKUP(Table2[[#This Row],[tanggal_checkin]],Table6[tanggal_checkin],Table6[id_checkin])</f>
        <v>CI 0868</v>
      </c>
      <c r="C2932" t="s">
        <v>11989</v>
      </c>
      <c r="D2932" t="str">
        <f>_xlfn.XLOOKUP(Table2[[#This Row],[tanggal_checkout]],Table4[tanggal_checkout],Table4[id_checkout])</f>
        <v>CO 0878</v>
      </c>
      <c r="E2932" t="s">
        <v>11665</v>
      </c>
      <c r="F2932" s="8">
        <v>0.29910879629629628</v>
      </c>
      <c r="G2932" t="str">
        <f>_xlfn.XLOOKUP(Table2[[#This Row],[nama_tamu]],Table10[nama_tamu],Table10[id_tamu])</f>
        <v>CUS 0558</v>
      </c>
      <c r="H2932" t="s">
        <v>7715</v>
      </c>
      <c r="I2932" t="str">
        <f>_xlfn.XLOOKUP(Table2[[#This Row],[tipe_kamar]],Table12[tipe_kamar],Table12[id_kamar])</f>
        <v>KMR 003</v>
      </c>
      <c r="J2932" t="s">
        <v>64</v>
      </c>
      <c r="K2932">
        <v>8</v>
      </c>
      <c r="L2932">
        <v>1344000</v>
      </c>
      <c r="M2932">
        <v>10752000</v>
      </c>
      <c r="N2932" t="str">
        <f>_xlfn.XLOOKUP(Table2[[#This Row],[metode_pembayaran]],Table11[metode_pembayaran],Table11[id_pembayaran])</f>
        <v>MP 05</v>
      </c>
      <c r="O2932" t="s">
        <v>72</v>
      </c>
      <c r="P2932" t="str">
        <f>_xlfn.XLOOKUP(Table2[[#This Row],[status_reservasi]],'Dim Status Reservasi'!$B$2:$B$5,'Dim Status Reservasi'!$A$2:$A$5)</f>
        <v>ST 004</v>
      </c>
      <c r="Q2932" t="s">
        <v>48</v>
      </c>
      <c r="R2932" t="str">
        <f>_xlfn.XLOOKUP(Table2[[#This Row],[kota_hotel]],'Dim Kota Hotel'!$B$2:$B$21,'Dim Kota Hotel'!$A$2:$A$21)</f>
        <v>LOK 007</v>
      </c>
      <c r="S2932" t="s">
        <v>145</v>
      </c>
    </row>
    <row r="2933" spans="1:19" x14ac:dyDescent="0.25">
      <c r="A2933" t="s">
        <v>7716</v>
      </c>
      <c r="B2933" t="str">
        <f>_xlfn.XLOOKUP(Table2[[#This Row],[tanggal_checkin]],Table6[tanggal_checkin],Table6[id_checkin])</f>
        <v>CI 0646</v>
      </c>
      <c r="C2933" t="s">
        <v>11257</v>
      </c>
      <c r="D2933" t="str">
        <f>_xlfn.XLOOKUP(Table2[[#This Row],[tanggal_checkout]],Table4[tanggal_checkout],Table4[id_checkout])</f>
        <v>CO 0650</v>
      </c>
      <c r="E2933" t="s">
        <v>11541</v>
      </c>
      <c r="F2933" s="8">
        <v>0.4410648148148148</v>
      </c>
      <c r="G2933" t="str">
        <f>_xlfn.XLOOKUP(Table2[[#This Row],[nama_tamu]],Table10[nama_tamu],Table10[id_tamu])</f>
        <v>CUS 1168</v>
      </c>
      <c r="H2933" t="s">
        <v>7718</v>
      </c>
      <c r="I2933" t="str">
        <f>_xlfn.XLOOKUP(Table2[[#This Row],[tipe_kamar]],Table12[tipe_kamar],Table12[id_kamar])</f>
        <v>KMR 001</v>
      </c>
      <c r="J2933" t="s">
        <v>23</v>
      </c>
      <c r="K2933">
        <v>4</v>
      </c>
      <c r="L2933">
        <v>545000</v>
      </c>
      <c r="M2933">
        <v>2180000</v>
      </c>
      <c r="N2933" t="str">
        <f>_xlfn.XLOOKUP(Table2[[#This Row],[metode_pembayaran]],Table11[metode_pembayaran],Table11[id_pembayaran])</f>
        <v>MP 06</v>
      </c>
      <c r="O2933" t="s">
        <v>17</v>
      </c>
      <c r="P2933" t="str">
        <f>_xlfn.XLOOKUP(Table2[[#This Row],[status_reservasi]],'Dim Status Reservasi'!$B$2:$B$5,'Dim Status Reservasi'!$A$2:$A$5)</f>
        <v>ST 004</v>
      </c>
      <c r="Q2933" t="s">
        <v>48</v>
      </c>
      <c r="R2933" t="str">
        <f>_xlfn.XLOOKUP(Table2[[#This Row],[kota_hotel]],'Dim Kota Hotel'!$B$2:$B$21,'Dim Kota Hotel'!$A$2:$A$21)</f>
        <v>LOK 016</v>
      </c>
      <c r="S2933" t="s">
        <v>117</v>
      </c>
    </row>
    <row r="2934" spans="1:19" x14ac:dyDescent="0.25">
      <c r="A2934" t="s">
        <v>7719</v>
      </c>
      <c r="B2934" t="str">
        <f>_xlfn.XLOOKUP(Table2[[#This Row],[tanggal_checkin]],Table6[tanggal_checkin],Table6[id_checkin])</f>
        <v>CI 0342</v>
      </c>
      <c r="C2934" t="s">
        <v>11569</v>
      </c>
      <c r="D2934" t="str">
        <f>_xlfn.XLOOKUP(Table2[[#This Row],[tanggal_checkout]],Table4[tanggal_checkout],Table4[id_checkout])</f>
        <v>CO 0350</v>
      </c>
      <c r="E2934" t="s">
        <v>11324</v>
      </c>
      <c r="F2934" s="8">
        <v>0.9771643518518518</v>
      </c>
      <c r="G2934" t="str">
        <f>_xlfn.XLOOKUP(Table2[[#This Row],[nama_tamu]],Table10[nama_tamu],Table10[id_tamu])</f>
        <v>CUS 1197</v>
      </c>
      <c r="H2934" t="s">
        <v>7720</v>
      </c>
      <c r="I2934" t="str">
        <f>_xlfn.XLOOKUP(Table2[[#This Row],[tipe_kamar]],Table12[tipe_kamar],Table12[id_kamar])</f>
        <v>KMR 003</v>
      </c>
      <c r="J2934" t="s">
        <v>64</v>
      </c>
      <c r="K2934">
        <v>9</v>
      </c>
      <c r="L2934">
        <v>1276000</v>
      </c>
      <c r="M2934">
        <v>11484000</v>
      </c>
      <c r="N2934" t="str">
        <f>_xlfn.XLOOKUP(Table2[[#This Row],[metode_pembayaran]],Table11[metode_pembayaran],Table11[id_pembayaran])</f>
        <v>MP 03</v>
      </c>
      <c r="O2934" t="s">
        <v>36</v>
      </c>
      <c r="P2934" t="str">
        <f>_xlfn.XLOOKUP(Table2[[#This Row],[status_reservasi]],'Dim Status Reservasi'!$B$2:$B$5,'Dim Status Reservasi'!$A$2:$A$5)</f>
        <v>ST 003</v>
      </c>
      <c r="Q2934" t="s">
        <v>37</v>
      </c>
      <c r="R2934" t="str">
        <f>_xlfn.XLOOKUP(Table2[[#This Row],[kota_hotel]],'Dim Kota Hotel'!$B$2:$B$21,'Dim Kota Hotel'!$A$2:$A$21)</f>
        <v>LOK 013</v>
      </c>
      <c r="S2934" t="s">
        <v>160</v>
      </c>
    </row>
    <row r="2935" spans="1:19" x14ac:dyDescent="0.25">
      <c r="A2935" t="s">
        <v>7721</v>
      </c>
      <c r="B2935" t="str">
        <f>_xlfn.XLOOKUP(Table2[[#This Row],[tanggal_checkin]],Table6[tanggal_checkin],Table6[id_checkin])</f>
        <v>CI 0979</v>
      </c>
      <c r="C2935" t="s">
        <v>11391</v>
      </c>
      <c r="D2935" t="str">
        <f>_xlfn.XLOOKUP(Table2[[#This Row],[tanggal_checkout]],Table4[tanggal_checkout],Table4[id_checkout])</f>
        <v>CO 0986</v>
      </c>
      <c r="E2935" t="s">
        <v>11068</v>
      </c>
      <c r="F2935" s="8">
        <v>0.97287037037037039</v>
      </c>
      <c r="G2935" t="str">
        <f>_xlfn.XLOOKUP(Table2[[#This Row],[nama_tamu]],Table10[nama_tamu],Table10[id_tamu])</f>
        <v>CUS 3565</v>
      </c>
      <c r="H2935" t="s">
        <v>7722</v>
      </c>
      <c r="I2935" t="str">
        <f>_xlfn.XLOOKUP(Table2[[#This Row],[tipe_kamar]],Table12[tipe_kamar],Table12[id_kamar])</f>
        <v>KMR 002</v>
      </c>
      <c r="J2935" t="s">
        <v>82</v>
      </c>
      <c r="K2935">
        <v>4</v>
      </c>
      <c r="L2935">
        <v>348000</v>
      </c>
      <c r="M2935">
        <v>1392000</v>
      </c>
      <c r="N2935" t="str">
        <f>_xlfn.XLOOKUP(Table2[[#This Row],[metode_pembayaran]],Table11[metode_pembayaran],Table11[id_pembayaran])</f>
        <v>MP 02</v>
      </c>
      <c r="O2935" t="s">
        <v>30</v>
      </c>
      <c r="P2935" t="str">
        <f>_xlfn.XLOOKUP(Table2[[#This Row],[status_reservasi]],'Dim Status Reservasi'!$B$2:$B$5,'Dim Status Reservasi'!$A$2:$A$5)</f>
        <v>ST 003</v>
      </c>
      <c r="Q2935" t="s">
        <v>37</v>
      </c>
      <c r="R2935" t="str">
        <f>_xlfn.XLOOKUP(Table2[[#This Row],[kota_hotel]],'Dim Kota Hotel'!$B$2:$B$21,'Dim Kota Hotel'!$A$2:$A$21)</f>
        <v>LOK 018</v>
      </c>
      <c r="S2935" t="s">
        <v>102</v>
      </c>
    </row>
    <row r="2936" spans="1:19" x14ac:dyDescent="0.25">
      <c r="A2936" t="s">
        <v>7723</v>
      </c>
      <c r="B2936" t="str">
        <f>_xlfn.XLOOKUP(Table2[[#This Row],[tanggal_checkin]],Table6[tanggal_checkin],Table6[id_checkin])</f>
        <v>CI 0028</v>
      </c>
      <c r="C2936" t="s">
        <v>11765</v>
      </c>
      <c r="D2936" t="str">
        <f>_xlfn.XLOOKUP(Table2[[#This Row],[tanggal_checkout]],Table4[tanggal_checkout],Table4[id_checkout])</f>
        <v>CO 0030</v>
      </c>
      <c r="E2936" t="s">
        <v>11935</v>
      </c>
      <c r="F2936" s="8">
        <v>0.6983449074074074</v>
      </c>
      <c r="G2936" t="str">
        <f>_xlfn.XLOOKUP(Table2[[#This Row],[nama_tamu]],Table10[nama_tamu],Table10[id_tamu])</f>
        <v>CUS 4093</v>
      </c>
      <c r="H2936" t="s">
        <v>7724</v>
      </c>
      <c r="I2936" t="str">
        <f>_xlfn.XLOOKUP(Table2[[#This Row],[tipe_kamar]],Table12[tipe_kamar],Table12[id_kamar])</f>
        <v>KMR 003</v>
      </c>
      <c r="J2936" t="s">
        <v>64</v>
      </c>
      <c r="K2936">
        <v>2</v>
      </c>
      <c r="L2936">
        <v>1341000</v>
      </c>
      <c r="M2936">
        <v>2682000</v>
      </c>
      <c r="N2936" t="str">
        <f>_xlfn.XLOOKUP(Table2[[#This Row],[metode_pembayaran]],Table11[metode_pembayaran],Table11[id_pembayaran])</f>
        <v>MP 06</v>
      </c>
      <c r="O2936" t="s">
        <v>17</v>
      </c>
      <c r="P2936" t="str">
        <f>_xlfn.XLOOKUP(Table2[[#This Row],[status_reservasi]],'Dim Status Reservasi'!$B$2:$B$5,'Dim Status Reservasi'!$A$2:$A$5)</f>
        <v>ST 003</v>
      </c>
      <c r="Q2936" t="s">
        <v>37</v>
      </c>
      <c r="R2936" t="str">
        <f>_xlfn.XLOOKUP(Table2[[#This Row],[kota_hotel]],'Dim Kota Hotel'!$B$2:$B$21,'Dim Kota Hotel'!$A$2:$A$21)</f>
        <v>LOK 006</v>
      </c>
      <c r="S2936" t="s">
        <v>129</v>
      </c>
    </row>
    <row r="2937" spans="1:19" x14ac:dyDescent="0.25">
      <c r="A2937" t="s">
        <v>7725</v>
      </c>
      <c r="B2937" t="str">
        <f>_xlfn.XLOOKUP(Table2[[#This Row],[tanggal_checkin]],Table6[tanggal_checkin],Table6[id_checkin])</f>
        <v>CI 0842</v>
      </c>
      <c r="C2937" t="s">
        <v>11987</v>
      </c>
      <c r="D2937" t="str">
        <f>_xlfn.XLOOKUP(Table2[[#This Row],[tanggal_checkout]],Table4[tanggal_checkout],Table4[id_checkout])</f>
        <v>CO 0850</v>
      </c>
      <c r="E2937" t="s">
        <v>11838</v>
      </c>
      <c r="F2937" s="8">
        <v>6.9988425925925926E-2</v>
      </c>
      <c r="G2937" t="str">
        <f>_xlfn.XLOOKUP(Table2[[#This Row],[nama_tamu]],Table10[nama_tamu],Table10[id_tamu])</f>
        <v>CUS 0266</v>
      </c>
      <c r="H2937" t="s">
        <v>7726</v>
      </c>
      <c r="I2937" t="str">
        <f>_xlfn.XLOOKUP(Table2[[#This Row],[tipe_kamar]],Table12[tipe_kamar],Table12[id_kamar])</f>
        <v>KMR 002</v>
      </c>
      <c r="J2937" t="s">
        <v>82</v>
      </c>
      <c r="K2937">
        <v>6</v>
      </c>
      <c r="L2937">
        <v>364000</v>
      </c>
      <c r="M2937">
        <v>2184000</v>
      </c>
      <c r="N2937" t="str">
        <f>_xlfn.XLOOKUP(Table2[[#This Row],[metode_pembayaran]],Table11[metode_pembayaran],Table11[id_pembayaran])</f>
        <v>MP 04</v>
      </c>
      <c r="O2937" t="s">
        <v>53</v>
      </c>
      <c r="P2937" t="str">
        <f>_xlfn.XLOOKUP(Table2[[#This Row],[status_reservasi]],'Dim Status Reservasi'!$B$2:$B$5,'Dim Status Reservasi'!$A$2:$A$5)</f>
        <v>ST 003</v>
      </c>
      <c r="Q2937" t="s">
        <v>37</v>
      </c>
      <c r="R2937" t="str">
        <f>_xlfn.XLOOKUP(Table2[[#This Row],[kota_hotel]],'Dim Kota Hotel'!$B$2:$B$21,'Dim Kota Hotel'!$A$2:$A$21)</f>
        <v>LOK 001</v>
      </c>
      <c r="S2937" t="s">
        <v>74</v>
      </c>
    </row>
    <row r="2938" spans="1:19" x14ac:dyDescent="0.25">
      <c r="A2938" t="s">
        <v>7727</v>
      </c>
      <c r="B2938" t="str">
        <f>_xlfn.XLOOKUP(Table2[[#This Row],[tanggal_checkin]],Table6[tanggal_checkin],Table6[id_checkin])</f>
        <v>CI 0888</v>
      </c>
      <c r="C2938" t="s">
        <v>11401</v>
      </c>
      <c r="D2938" t="str">
        <f>_xlfn.XLOOKUP(Table2[[#This Row],[tanggal_checkout]],Table4[tanggal_checkout],Table4[id_checkout])</f>
        <v>CO 0890</v>
      </c>
      <c r="E2938" t="s">
        <v>11406</v>
      </c>
      <c r="F2938" s="8">
        <v>0.33284722222222224</v>
      </c>
      <c r="G2938" t="str">
        <f>_xlfn.XLOOKUP(Table2[[#This Row],[nama_tamu]],Table10[nama_tamu],Table10[id_tamu])</f>
        <v>CUS 3724</v>
      </c>
      <c r="H2938" t="s">
        <v>7728</v>
      </c>
      <c r="I2938" t="str">
        <f>_xlfn.XLOOKUP(Table2[[#This Row],[tipe_kamar]],Table12[tipe_kamar],Table12[id_kamar])</f>
        <v>KMR 001</v>
      </c>
      <c r="J2938" t="s">
        <v>23</v>
      </c>
      <c r="K2938">
        <v>1</v>
      </c>
      <c r="L2938">
        <v>570000</v>
      </c>
      <c r="M2938">
        <v>570000</v>
      </c>
      <c r="N2938" t="str">
        <f>_xlfn.XLOOKUP(Table2[[#This Row],[metode_pembayaran]],Table11[metode_pembayaran],Table11[id_pembayaran])</f>
        <v>MP 03</v>
      </c>
      <c r="O2938" t="s">
        <v>36</v>
      </c>
      <c r="P2938" t="str">
        <f>_xlfn.XLOOKUP(Table2[[#This Row],[status_reservasi]],'Dim Status Reservasi'!$B$2:$B$5,'Dim Status Reservasi'!$A$2:$A$5)</f>
        <v>ST 003</v>
      </c>
      <c r="Q2938" t="s">
        <v>37</v>
      </c>
      <c r="R2938" t="str">
        <f>_xlfn.XLOOKUP(Table2[[#This Row],[kota_hotel]],'Dim Kota Hotel'!$B$2:$B$21,'Dim Kota Hotel'!$A$2:$A$21)</f>
        <v>LOK 001</v>
      </c>
      <c r="S2938" t="s">
        <v>74</v>
      </c>
    </row>
    <row r="2939" spans="1:19" x14ac:dyDescent="0.25">
      <c r="A2939" t="s">
        <v>7729</v>
      </c>
      <c r="B2939" t="str">
        <f>_xlfn.XLOOKUP(Table2[[#This Row],[tanggal_checkin]],Table6[tanggal_checkin],Table6[id_checkin])</f>
        <v>CI 0091</v>
      </c>
      <c r="C2939" t="s">
        <v>11445</v>
      </c>
      <c r="D2939" t="str">
        <f>_xlfn.XLOOKUP(Table2[[#This Row],[tanggal_checkout]],Table4[tanggal_checkout],Table4[id_checkout])</f>
        <v>CO 0095</v>
      </c>
      <c r="E2939" t="s">
        <v>11549</v>
      </c>
      <c r="F2939" s="8">
        <v>0.49550925925925926</v>
      </c>
      <c r="G2939" t="str">
        <f>_xlfn.XLOOKUP(Table2[[#This Row],[nama_tamu]],Table10[nama_tamu],Table10[id_tamu])</f>
        <v>CUS 0730</v>
      </c>
      <c r="H2939" t="s">
        <v>7730</v>
      </c>
      <c r="I2939" t="str">
        <f>_xlfn.XLOOKUP(Table2[[#This Row],[tipe_kamar]],Table12[tipe_kamar],Table12[id_kamar])</f>
        <v>KMR 001</v>
      </c>
      <c r="J2939" t="s">
        <v>23</v>
      </c>
      <c r="K2939">
        <v>4</v>
      </c>
      <c r="L2939">
        <v>559000</v>
      </c>
      <c r="M2939">
        <v>2236000</v>
      </c>
      <c r="N2939" t="str">
        <f>_xlfn.XLOOKUP(Table2[[#This Row],[metode_pembayaran]],Table11[metode_pembayaran],Table11[id_pembayaran])</f>
        <v>MP 02</v>
      </c>
      <c r="O2939" t="s">
        <v>30</v>
      </c>
      <c r="P2939" t="str">
        <f>_xlfn.XLOOKUP(Table2[[#This Row],[status_reservasi]],'Dim Status Reservasi'!$B$2:$B$5,'Dim Status Reservasi'!$A$2:$A$5)</f>
        <v>ST 004</v>
      </c>
      <c r="Q2939" t="s">
        <v>48</v>
      </c>
      <c r="R2939" t="str">
        <f>_xlfn.XLOOKUP(Table2[[#This Row],[kota_hotel]],'Dim Kota Hotel'!$B$2:$B$21,'Dim Kota Hotel'!$A$2:$A$21)</f>
        <v>LOK 004</v>
      </c>
      <c r="S2939" t="s">
        <v>49</v>
      </c>
    </row>
    <row r="2940" spans="1:19" x14ac:dyDescent="0.25">
      <c r="A2940" t="s">
        <v>7731</v>
      </c>
      <c r="B2940" t="str">
        <f>_xlfn.XLOOKUP(Table2[[#This Row],[tanggal_checkin]],Table6[tanggal_checkin],Table6[id_checkin])</f>
        <v>CI 0281</v>
      </c>
      <c r="C2940" t="s">
        <v>11021</v>
      </c>
      <c r="D2940" t="str">
        <f>_xlfn.XLOOKUP(Table2[[#This Row],[tanggal_checkout]],Table4[tanggal_checkout],Table4[id_checkout])</f>
        <v>CO 0288</v>
      </c>
      <c r="E2940" t="s">
        <v>11233</v>
      </c>
      <c r="F2940" s="8">
        <v>0.44663194444444443</v>
      </c>
      <c r="G2940" t="str">
        <f>_xlfn.XLOOKUP(Table2[[#This Row],[nama_tamu]],Table10[nama_tamu],Table10[id_tamu])</f>
        <v>CUS 2256</v>
      </c>
      <c r="H2940" t="s">
        <v>7733</v>
      </c>
      <c r="I2940" t="str">
        <f>_xlfn.XLOOKUP(Table2[[#This Row],[tipe_kamar]],Table12[tipe_kamar],Table12[id_kamar])</f>
        <v>KMR 004</v>
      </c>
      <c r="J2940" t="s">
        <v>47</v>
      </c>
      <c r="K2940">
        <v>9</v>
      </c>
      <c r="L2940">
        <v>415000</v>
      </c>
      <c r="M2940">
        <v>3735000</v>
      </c>
      <c r="N2940" t="str">
        <f>_xlfn.XLOOKUP(Table2[[#This Row],[metode_pembayaran]],Table11[metode_pembayaran],Table11[id_pembayaran])</f>
        <v>MP 06</v>
      </c>
      <c r="O2940" t="s">
        <v>17</v>
      </c>
      <c r="P2940" t="str">
        <f>_xlfn.XLOOKUP(Table2[[#This Row],[status_reservasi]],'Dim Status Reservasi'!$B$2:$B$5,'Dim Status Reservasi'!$A$2:$A$5)</f>
        <v>ST 004</v>
      </c>
      <c r="Q2940" t="s">
        <v>48</v>
      </c>
      <c r="R2940" t="str">
        <f>_xlfn.XLOOKUP(Table2[[#This Row],[kota_hotel]],'Dim Kota Hotel'!$B$2:$B$21,'Dim Kota Hotel'!$A$2:$A$21)</f>
        <v>LOK 004</v>
      </c>
      <c r="S2940" t="s">
        <v>49</v>
      </c>
    </row>
    <row r="2941" spans="1:19" x14ac:dyDescent="0.25">
      <c r="A2941" t="s">
        <v>7734</v>
      </c>
      <c r="B2941" t="str">
        <f>_xlfn.XLOOKUP(Table2[[#This Row],[tanggal_checkin]],Table6[tanggal_checkin],Table6[id_checkin])</f>
        <v>CI 0828</v>
      </c>
      <c r="C2941" t="s">
        <v>11832</v>
      </c>
      <c r="D2941" t="str">
        <f>_xlfn.XLOOKUP(Table2[[#This Row],[tanggal_checkout]],Table4[tanggal_checkout],Table4[id_checkout])</f>
        <v>CO 0833</v>
      </c>
      <c r="E2941" t="s">
        <v>11251</v>
      </c>
      <c r="F2941" s="8">
        <v>0.66766203703703708</v>
      </c>
      <c r="G2941" t="str">
        <f>_xlfn.XLOOKUP(Table2[[#This Row],[nama_tamu]],Table10[nama_tamu],Table10[id_tamu])</f>
        <v>CUS 1297</v>
      </c>
      <c r="H2941" t="s">
        <v>7736</v>
      </c>
      <c r="I2941" t="str">
        <f>_xlfn.XLOOKUP(Table2[[#This Row],[tipe_kamar]],Table12[tipe_kamar],Table12[id_kamar])</f>
        <v>KMR 002</v>
      </c>
      <c r="J2941" t="s">
        <v>82</v>
      </c>
      <c r="K2941">
        <v>1</v>
      </c>
      <c r="L2941">
        <v>374000</v>
      </c>
      <c r="M2941">
        <v>374000</v>
      </c>
      <c r="N2941" t="str">
        <f>_xlfn.XLOOKUP(Table2[[#This Row],[metode_pembayaran]],Table11[metode_pembayaran],Table11[id_pembayaran])</f>
        <v>MP 06</v>
      </c>
      <c r="O2941" t="s">
        <v>17</v>
      </c>
      <c r="P2941" t="str">
        <f>_xlfn.XLOOKUP(Table2[[#This Row],[status_reservasi]],'Dim Status Reservasi'!$B$2:$B$5,'Dim Status Reservasi'!$A$2:$A$5)</f>
        <v>ST 004</v>
      </c>
      <c r="Q2941" t="s">
        <v>48</v>
      </c>
      <c r="R2941" t="str">
        <f>_xlfn.XLOOKUP(Table2[[#This Row],[kota_hotel]],'Dim Kota Hotel'!$B$2:$B$21,'Dim Kota Hotel'!$A$2:$A$21)</f>
        <v>LOK 007</v>
      </c>
      <c r="S2941" t="s">
        <v>145</v>
      </c>
    </row>
    <row r="2942" spans="1:19" x14ac:dyDescent="0.25">
      <c r="A2942" t="s">
        <v>7737</v>
      </c>
      <c r="B2942" t="str">
        <f>_xlfn.XLOOKUP(Table2[[#This Row],[tanggal_checkin]],Table6[tanggal_checkin],Table6[id_checkin])</f>
        <v>CI 0777</v>
      </c>
      <c r="C2942" t="s">
        <v>12038</v>
      </c>
      <c r="D2942" t="str">
        <f>_xlfn.XLOOKUP(Table2[[#This Row],[tanggal_checkout]],Table4[tanggal_checkout],Table4[id_checkout])</f>
        <v>CO 0781</v>
      </c>
      <c r="E2942" t="s">
        <v>12014</v>
      </c>
      <c r="F2942" s="8">
        <v>0.74310185185185185</v>
      </c>
      <c r="G2942" t="str">
        <f>_xlfn.XLOOKUP(Table2[[#This Row],[nama_tamu]],Table10[nama_tamu],Table10[id_tamu])</f>
        <v>CUS 1328</v>
      </c>
      <c r="H2942" t="s">
        <v>7739</v>
      </c>
      <c r="I2942" t="str">
        <f>_xlfn.XLOOKUP(Table2[[#This Row],[tipe_kamar]],Table12[tipe_kamar],Table12[id_kamar])</f>
        <v>KMR 001</v>
      </c>
      <c r="J2942" t="s">
        <v>23</v>
      </c>
      <c r="K2942">
        <v>1</v>
      </c>
      <c r="L2942">
        <v>684000</v>
      </c>
      <c r="M2942">
        <v>684000</v>
      </c>
      <c r="N2942" t="str">
        <f>_xlfn.XLOOKUP(Table2[[#This Row],[metode_pembayaran]],Table11[metode_pembayaran],Table11[id_pembayaran])</f>
        <v>MP 02</v>
      </c>
      <c r="O2942" t="s">
        <v>30</v>
      </c>
      <c r="P2942" t="str">
        <f>_xlfn.XLOOKUP(Table2[[#This Row],[status_reservasi]],'Dim Status Reservasi'!$B$2:$B$5,'Dim Status Reservasi'!$A$2:$A$5)</f>
        <v>ST 004</v>
      </c>
      <c r="Q2942" t="s">
        <v>48</v>
      </c>
      <c r="R2942" t="str">
        <f>_xlfn.XLOOKUP(Table2[[#This Row],[kota_hotel]],'Dim Kota Hotel'!$B$2:$B$21,'Dim Kota Hotel'!$A$2:$A$21)</f>
        <v>LOK 010</v>
      </c>
      <c r="S2942" t="s">
        <v>226</v>
      </c>
    </row>
    <row r="2943" spans="1:19" x14ac:dyDescent="0.25">
      <c r="A2943" t="s">
        <v>7740</v>
      </c>
      <c r="B2943" t="str">
        <f>_xlfn.XLOOKUP(Table2[[#This Row],[tanggal_checkin]],Table6[tanggal_checkin],Table6[id_checkin])</f>
        <v>CI 0083</v>
      </c>
      <c r="C2943" t="s">
        <v>12028</v>
      </c>
      <c r="D2943" t="str">
        <f>_xlfn.XLOOKUP(Table2[[#This Row],[tanggal_checkout]],Table4[tanggal_checkout],Table4[id_checkout])</f>
        <v>CO 0085</v>
      </c>
      <c r="E2943" t="s">
        <v>11267</v>
      </c>
      <c r="F2943" s="8">
        <v>0.35063657407407406</v>
      </c>
      <c r="G2943" t="str">
        <f>_xlfn.XLOOKUP(Table2[[#This Row],[nama_tamu]],Table10[nama_tamu],Table10[id_tamu])</f>
        <v>CUS 3338</v>
      </c>
      <c r="H2943" t="s">
        <v>7742</v>
      </c>
      <c r="I2943" t="str">
        <f>_xlfn.XLOOKUP(Table2[[#This Row],[tipe_kamar]],Table12[tipe_kamar],Table12[id_kamar])</f>
        <v>KMR 004</v>
      </c>
      <c r="J2943" t="s">
        <v>47</v>
      </c>
      <c r="K2943">
        <v>2</v>
      </c>
      <c r="L2943">
        <v>492000</v>
      </c>
      <c r="M2943">
        <v>984000</v>
      </c>
      <c r="N2943" t="str">
        <f>_xlfn.XLOOKUP(Table2[[#This Row],[metode_pembayaran]],Table11[metode_pembayaran],Table11[id_pembayaran])</f>
        <v>MP 03</v>
      </c>
      <c r="O2943" t="s">
        <v>36</v>
      </c>
      <c r="P2943" t="str">
        <f>_xlfn.XLOOKUP(Table2[[#This Row],[status_reservasi]],'Dim Status Reservasi'!$B$2:$B$5,'Dim Status Reservasi'!$A$2:$A$5)</f>
        <v>ST 001</v>
      </c>
      <c r="Q2943" t="s">
        <v>214</v>
      </c>
      <c r="R2943" t="str">
        <f>_xlfn.XLOOKUP(Table2[[#This Row],[kota_hotel]],'Dim Kota Hotel'!$B$2:$B$21,'Dim Kota Hotel'!$A$2:$A$21)</f>
        <v>LOK 009</v>
      </c>
      <c r="S2943" t="s">
        <v>19</v>
      </c>
    </row>
    <row r="2944" spans="1:19" x14ac:dyDescent="0.25">
      <c r="A2944" t="s">
        <v>7743</v>
      </c>
      <c r="B2944" t="str">
        <f>_xlfn.XLOOKUP(Table2[[#This Row],[tanggal_checkin]],Table6[tanggal_checkin],Table6[id_checkin])</f>
        <v>CI 0861</v>
      </c>
      <c r="C2944" t="s">
        <v>11592</v>
      </c>
      <c r="D2944" t="str">
        <f>_xlfn.XLOOKUP(Table2[[#This Row],[tanggal_checkout]],Table4[tanggal_checkout],Table4[id_checkout])</f>
        <v>CO 0868</v>
      </c>
      <c r="E2944" t="s">
        <v>11865</v>
      </c>
      <c r="F2944" s="8">
        <v>0.85825231481481479</v>
      </c>
      <c r="G2944" t="str">
        <f>_xlfn.XLOOKUP(Table2[[#This Row],[nama_tamu]],Table10[nama_tamu],Table10[id_tamu])</f>
        <v>CUS 0038</v>
      </c>
      <c r="H2944" t="s">
        <v>7744</v>
      </c>
      <c r="I2944" t="str">
        <f>_xlfn.XLOOKUP(Table2[[#This Row],[tipe_kamar]],Table12[tipe_kamar],Table12[id_kamar])</f>
        <v>KMR 004</v>
      </c>
      <c r="J2944" t="s">
        <v>47</v>
      </c>
      <c r="K2944">
        <v>5</v>
      </c>
      <c r="L2944">
        <v>410000</v>
      </c>
      <c r="M2944">
        <v>2050000</v>
      </c>
      <c r="N2944" t="str">
        <f>_xlfn.XLOOKUP(Table2[[#This Row],[metode_pembayaran]],Table11[metode_pembayaran],Table11[id_pembayaran])</f>
        <v>MP 01</v>
      </c>
      <c r="O2944" t="s">
        <v>24</v>
      </c>
      <c r="P2944" t="str">
        <f>_xlfn.XLOOKUP(Table2[[#This Row],[status_reservasi]],'Dim Status Reservasi'!$B$2:$B$5,'Dim Status Reservasi'!$A$2:$A$5)</f>
        <v>ST 003</v>
      </c>
      <c r="Q2944" t="s">
        <v>37</v>
      </c>
      <c r="R2944" t="str">
        <f>_xlfn.XLOOKUP(Table2[[#This Row],[kota_hotel]],'Dim Kota Hotel'!$B$2:$B$21,'Dim Kota Hotel'!$A$2:$A$21)</f>
        <v>LOK 005</v>
      </c>
      <c r="S2944" t="s">
        <v>43</v>
      </c>
    </row>
    <row r="2945" spans="1:19" x14ac:dyDescent="0.25">
      <c r="A2945" t="s">
        <v>7745</v>
      </c>
      <c r="B2945" t="str">
        <f>_xlfn.XLOOKUP(Table2[[#This Row],[tanggal_checkin]],Table6[tanggal_checkin],Table6[id_checkin])</f>
        <v>CI 0927</v>
      </c>
      <c r="C2945" t="s">
        <v>11437</v>
      </c>
      <c r="D2945" t="str">
        <f>_xlfn.XLOOKUP(Table2[[#This Row],[tanggal_checkout]],Table4[tanggal_checkout],Table4[id_checkout])</f>
        <v>CO 0935</v>
      </c>
      <c r="E2945" t="s">
        <v>11610</v>
      </c>
      <c r="F2945" s="8">
        <v>0.61531250000000004</v>
      </c>
      <c r="G2945" t="str">
        <f>_xlfn.XLOOKUP(Table2[[#This Row],[nama_tamu]],Table10[nama_tamu],Table10[id_tamu])</f>
        <v>CUS 0236</v>
      </c>
      <c r="H2945" t="s">
        <v>7746</v>
      </c>
      <c r="I2945" t="str">
        <f>_xlfn.XLOOKUP(Table2[[#This Row],[tipe_kamar]],Table12[tipe_kamar],Table12[id_kamar])</f>
        <v>KMR 001</v>
      </c>
      <c r="J2945" t="s">
        <v>23</v>
      </c>
      <c r="K2945">
        <v>6</v>
      </c>
      <c r="L2945">
        <v>675000</v>
      </c>
      <c r="M2945">
        <v>4050000</v>
      </c>
      <c r="N2945" t="str">
        <f>_xlfn.XLOOKUP(Table2[[#This Row],[metode_pembayaran]],Table11[metode_pembayaran],Table11[id_pembayaran])</f>
        <v>MP 04</v>
      </c>
      <c r="O2945" t="s">
        <v>53</v>
      </c>
      <c r="P2945" t="str">
        <f>_xlfn.XLOOKUP(Table2[[#This Row],[status_reservasi]],'Dim Status Reservasi'!$B$2:$B$5,'Dim Status Reservasi'!$A$2:$A$5)</f>
        <v>ST 004</v>
      </c>
      <c r="Q2945" t="s">
        <v>48</v>
      </c>
      <c r="R2945" t="str">
        <f>_xlfn.XLOOKUP(Table2[[#This Row],[kota_hotel]],'Dim Kota Hotel'!$B$2:$B$21,'Dim Kota Hotel'!$A$2:$A$21)</f>
        <v>LOK 001</v>
      </c>
      <c r="S2945" t="s">
        <v>74</v>
      </c>
    </row>
    <row r="2946" spans="1:19" x14ac:dyDescent="0.25">
      <c r="A2946" t="s">
        <v>7747</v>
      </c>
      <c r="B2946" t="str">
        <f>_xlfn.XLOOKUP(Table2[[#This Row],[tanggal_checkin]],Table6[tanggal_checkin],Table6[id_checkin])</f>
        <v>CI 0406</v>
      </c>
      <c r="C2946" t="s">
        <v>11355</v>
      </c>
      <c r="D2946" t="str">
        <f>_xlfn.XLOOKUP(Table2[[#This Row],[tanggal_checkout]],Table4[tanggal_checkout],Table4[id_checkout])</f>
        <v>CO 0415</v>
      </c>
      <c r="E2946" t="s">
        <v>12041</v>
      </c>
      <c r="F2946" s="8">
        <v>0.9255902777777778</v>
      </c>
      <c r="G2946" t="str">
        <f>_xlfn.XLOOKUP(Table2[[#This Row],[nama_tamu]],Table10[nama_tamu],Table10[id_tamu])</f>
        <v>CUS 2451</v>
      </c>
      <c r="H2946" t="s">
        <v>7749</v>
      </c>
      <c r="I2946" t="str">
        <f>_xlfn.XLOOKUP(Table2[[#This Row],[tipe_kamar]],Table12[tipe_kamar],Table12[id_kamar])</f>
        <v>KMR 002</v>
      </c>
      <c r="J2946" t="s">
        <v>82</v>
      </c>
      <c r="K2946">
        <v>8</v>
      </c>
      <c r="L2946">
        <v>380000</v>
      </c>
      <c r="M2946">
        <v>3040000</v>
      </c>
      <c r="N2946" t="str">
        <f>_xlfn.XLOOKUP(Table2[[#This Row],[metode_pembayaran]],Table11[metode_pembayaran],Table11[id_pembayaran])</f>
        <v>MP 06</v>
      </c>
      <c r="O2946" t="s">
        <v>17</v>
      </c>
      <c r="P2946" t="str">
        <f>_xlfn.XLOOKUP(Table2[[#This Row],[status_reservasi]],'Dim Status Reservasi'!$B$2:$B$5,'Dim Status Reservasi'!$A$2:$A$5)</f>
        <v>ST 004</v>
      </c>
      <c r="Q2946" t="s">
        <v>48</v>
      </c>
      <c r="R2946" t="str">
        <f>_xlfn.XLOOKUP(Table2[[#This Row],[kota_hotel]],'Dim Kota Hotel'!$B$2:$B$21,'Dim Kota Hotel'!$A$2:$A$21)</f>
        <v>LOK 013</v>
      </c>
      <c r="S2946" t="s">
        <v>160</v>
      </c>
    </row>
    <row r="2947" spans="1:19" x14ac:dyDescent="0.25">
      <c r="A2947" t="s">
        <v>7750</v>
      </c>
      <c r="B2947" t="str">
        <f>_xlfn.XLOOKUP(Table2[[#This Row],[tanggal_checkin]],Table6[tanggal_checkin],Table6[id_checkin])</f>
        <v>CI 0321</v>
      </c>
      <c r="C2947" t="s">
        <v>11245</v>
      </c>
      <c r="D2947" t="str">
        <f>_xlfn.XLOOKUP(Table2[[#This Row],[tanggal_checkout]],Table4[tanggal_checkout],Table4[id_checkout])</f>
        <v>CO 0327</v>
      </c>
      <c r="E2947" t="s">
        <v>11986</v>
      </c>
      <c r="F2947" s="8">
        <v>0.69861111111111107</v>
      </c>
      <c r="G2947" t="str">
        <f>_xlfn.XLOOKUP(Table2[[#This Row],[nama_tamu]],Table10[nama_tamu],Table10[id_tamu])</f>
        <v>CUS 0655</v>
      </c>
      <c r="H2947" t="s">
        <v>7752</v>
      </c>
      <c r="I2947" t="str">
        <f>_xlfn.XLOOKUP(Table2[[#This Row],[tipe_kamar]],Table12[tipe_kamar],Table12[id_kamar])</f>
        <v>KMR 004</v>
      </c>
      <c r="J2947" t="s">
        <v>47</v>
      </c>
      <c r="K2947">
        <v>7</v>
      </c>
      <c r="L2947">
        <v>457000</v>
      </c>
      <c r="M2947">
        <v>3199000</v>
      </c>
      <c r="N2947" t="str">
        <f>_xlfn.XLOOKUP(Table2[[#This Row],[metode_pembayaran]],Table11[metode_pembayaran],Table11[id_pembayaran])</f>
        <v>MP 03</v>
      </c>
      <c r="O2947" t="s">
        <v>36</v>
      </c>
      <c r="P2947" t="str">
        <f>_xlfn.XLOOKUP(Table2[[#This Row],[status_reservasi]],'Dim Status Reservasi'!$B$2:$B$5,'Dim Status Reservasi'!$A$2:$A$5)</f>
        <v>ST 003</v>
      </c>
      <c r="Q2947" t="s">
        <v>37</v>
      </c>
      <c r="R2947" t="str">
        <f>_xlfn.XLOOKUP(Table2[[#This Row],[kota_hotel]],'Dim Kota Hotel'!$B$2:$B$21,'Dim Kota Hotel'!$A$2:$A$21)</f>
        <v>LOK 004</v>
      </c>
      <c r="S2947" t="s">
        <v>49</v>
      </c>
    </row>
    <row r="2948" spans="1:19" x14ac:dyDescent="0.25">
      <c r="A2948" t="s">
        <v>7753</v>
      </c>
      <c r="B2948" t="str">
        <f>_xlfn.XLOOKUP(Table2[[#This Row],[tanggal_checkin]],Table6[tanggal_checkin],Table6[id_checkin])</f>
        <v>CI 1063</v>
      </c>
      <c r="C2948" t="s">
        <v>11030</v>
      </c>
      <c r="D2948" t="str">
        <f>_xlfn.XLOOKUP(Table2[[#This Row],[tanggal_checkout]],Table4[tanggal_checkout],Table4[id_checkout])</f>
        <v>CO 1074</v>
      </c>
      <c r="E2948" t="s">
        <v>11524</v>
      </c>
      <c r="F2948" s="8">
        <v>0.40399305555555554</v>
      </c>
      <c r="G2948" t="str">
        <f>_xlfn.XLOOKUP(Table2[[#This Row],[nama_tamu]],Table10[nama_tamu],Table10[id_tamu])</f>
        <v>CUS 0453</v>
      </c>
      <c r="H2948" t="s">
        <v>7755</v>
      </c>
      <c r="I2948" t="str">
        <f>_xlfn.XLOOKUP(Table2[[#This Row],[tipe_kamar]],Table12[tipe_kamar],Table12[id_kamar])</f>
        <v>KMR 003</v>
      </c>
      <c r="J2948" t="s">
        <v>64</v>
      </c>
      <c r="K2948">
        <v>9</v>
      </c>
      <c r="L2948">
        <v>1266000</v>
      </c>
      <c r="M2948">
        <v>11394000</v>
      </c>
      <c r="N2948" t="str">
        <f>_xlfn.XLOOKUP(Table2[[#This Row],[metode_pembayaran]],Table11[metode_pembayaran],Table11[id_pembayaran])</f>
        <v>MP 03</v>
      </c>
      <c r="O2948" t="s">
        <v>36</v>
      </c>
      <c r="P2948" t="str">
        <f>_xlfn.XLOOKUP(Table2[[#This Row],[status_reservasi]],'Dim Status Reservasi'!$B$2:$B$5,'Dim Status Reservasi'!$A$2:$A$5)</f>
        <v>ST 001</v>
      </c>
      <c r="Q2948" t="s">
        <v>214</v>
      </c>
      <c r="R2948" t="str">
        <f>_xlfn.XLOOKUP(Table2[[#This Row],[kota_hotel]],'Dim Kota Hotel'!$B$2:$B$21,'Dim Kota Hotel'!$A$2:$A$21)</f>
        <v>LOK 004</v>
      </c>
      <c r="S2948" t="s">
        <v>49</v>
      </c>
    </row>
    <row r="2949" spans="1:19" x14ac:dyDescent="0.25">
      <c r="A2949" t="s">
        <v>7756</v>
      </c>
      <c r="B2949" t="str">
        <f>_xlfn.XLOOKUP(Table2[[#This Row],[tanggal_checkin]],Table6[tanggal_checkin],Table6[id_checkin])</f>
        <v>CI 0193</v>
      </c>
      <c r="C2949" t="s">
        <v>11517</v>
      </c>
      <c r="D2949" t="str">
        <f>_xlfn.XLOOKUP(Table2[[#This Row],[tanggal_checkout]],Table4[tanggal_checkout],Table4[id_checkout])</f>
        <v>CO 0202</v>
      </c>
      <c r="E2949" t="s">
        <v>11880</v>
      </c>
      <c r="F2949" s="8">
        <v>0.9055671296296296</v>
      </c>
      <c r="G2949" t="str">
        <f>_xlfn.XLOOKUP(Table2[[#This Row],[nama_tamu]],Table10[nama_tamu],Table10[id_tamu])</f>
        <v>CUS 2205</v>
      </c>
      <c r="H2949" t="s">
        <v>7758</v>
      </c>
      <c r="I2949" t="str">
        <f>_xlfn.XLOOKUP(Table2[[#This Row],[tipe_kamar]],Table12[tipe_kamar],Table12[id_kamar])</f>
        <v>KMR 004</v>
      </c>
      <c r="J2949" t="s">
        <v>47</v>
      </c>
      <c r="K2949">
        <v>8</v>
      </c>
      <c r="L2949">
        <v>496000</v>
      </c>
      <c r="M2949">
        <v>3968000</v>
      </c>
      <c r="N2949" t="str">
        <f>_xlfn.XLOOKUP(Table2[[#This Row],[metode_pembayaran]],Table11[metode_pembayaran],Table11[id_pembayaran])</f>
        <v>MP 06</v>
      </c>
      <c r="O2949" t="s">
        <v>17</v>
      </c>
      <c r="P2949" t="str">
        <f>_xlfn.XLOOKUP(Table2[[#This Row],[status_reservasi]],'Dim Status Reservasi'!$B$2:$B$5,'Dim Status Reservasi'!$A$2:$A$5)</f>
        <v>ST 002</v>
      </c>
      <c r="Q2949" t="s">
        <v>124</v>
      </c>
      <c r="R2949" t="str">
        <f>_xlfn.XLOOKUP(Table2[[#This Row],[kota_hotel]],'Dim Kota Hotel'!$B$2:$B$21,'Dim Kota Hotel'!$A$2:$A$21)</f>
        <v>LOK 003</v>
      </c>
      <c r="S2949" t="s">
        <v>106</v>
      </c>
    </row>
    <row r="2950" spans="1:19" x14ac:dyDescent="0.25">
      <c r="A2950" t="s">
        <v>7759</v>
      </c>
      <c r="B2950" t="str">
        <f>_xlfn.XLOOKUP(Table2[[#This Row],[tanggal_checkin]],Table6[tanggal_checkin],Table6[id_checkin])</f>
        <v>CI 0293</v>
      </c>
      <c r="C2950" t="s">
        <v>11732</v>
      </c>
      <c r="D2950" t="str">
        <f>_xlfn.XLOOKUP(Table2[[#This Row],[tanggal_checkout]],Table4[tanggal_checkout],Table4[id_checkout])</f>
        <v>CO 0292</v>
      </c>
      <c r="E2950" t="s">
        <v>11502</v>
      </c>
      <c r="F2950" s="8">
        <v>0.33488425925925924</v>
      </c>
      <c r="G2950" t="str">
        <f>_xlfn.XLOOKUP(Table2[[#This Row],[nama_tamu]],Table10[nama_tamu],Table10[id_tamu])</f>
        <v>CUS 1362</v>
      </c>
      <c r="H2950" t="s">
        <v>7760</v>
      </c>
      <c r="I2950" t="str">
        <f>_xlfn.XLOOKUP(Table2[[#This Row],[tipe_kamar]],Table12[tipe_kamar],Table12[id_kamar])</f>
        <v>KMR 002</v>
      </c>
      <c r="J2950" t="s">
        <v>82</v>
      </c>
      <c r="K2950">
        <v>1</v>
      </c>
      <c r="L2950">
        <v>336000</v>
      </c>
      <c r="M2950">
        <v>336000</v>
      </c>
      <c r="N2950" t="str">
        <f>_xlfn.XLOOKUP(Table2[[#This Row],[metode_pembayaran]],Table11[metode_pembayaran],Table11[id_pembayaran])</f>
        <v>MP 01</v>
      </c>
      <c r="O2950" t="s">
        <v>24</v>
      </c>
      <c r="P2950" t="str">
        <f>_xlfn.XLOOKUP(Table2[[#This Row],[status_reservasi]],'Dim Status Reservasi'!$B$2:$B$5,'Dim Status Reservasi'!$A$2:$A$5)</f>
        <v>ST 003</v>
      </c>
      <c r="Q2950" t="s">
        <v>37</v>
      </c>
      <c r="R2950" t="str">
        <f>_xlfn.XLOOKUP(Table2[[#This Row],[kota_hotel]],'Dim Kota Hotel'!$B$2:$B$21,'Dim Kota Hotel'!$A$2:$A$21)</f>
        <v>LOK 016</v>
      </c>
      <c r="S2950" t="s">
        <v>117</v>
      </c>
    </row>
    <row r="2951" spans="1:19" x14ac:dyDescent="0.25">
      <c r="A2951" t="s">
        <v>7761</v>
      </c>
      <c r="B2951" t="str">
        <f>_xlfn.XLOOKUP(Table2[[#This Row],[tanggal_checkin]],Table6[tanggal_checkin],Table6[id_checkin])</f>
        <v>CI 0276</v>
      </c>
      <c r="C2951" t="s">
        <v>11949</v>
      </c>
      <c r="D2951" t="str">
        <f>_xlfn.XLOOKUP(Table2[[#This Row],[tanggal_checkout]],Table4[tanggal_checkout],Table4[id_checkout])</f>
        <v>CO 0278</v>
      </c>
      <c r="E2951" t="s">
        <v>11367</v>
      </c>
      <c r="F2951" s="8">
        <v>0.17033564814814814</v>
      </c>
      <c r="G2951" t="str">
        <f>_xlfn.XLOOKUP(Table2[[#This Row],[nama_tamu]],Table10[nama_tamu],Table10[id_tamu])</f>
        <v>CUS 0531</v>
      </c>
      <c r="H2951" t="s">
        <v>7763</v>
      </c>
      <c r="I2951" t="str">
        <f>_xlfn.XLOOKUP(Table2[[#This Row],[tipe_kamar]],Table12[tipe_kamar],Table12[id_kamar])</f>
        <v>KMR 002</v>
      </c>
      <c r="J2951" t="s">
        <v>82</v>
      </c>
      <c r="K2951">
        <v>4</v>
      </c>
      <c r="L2951">
        <v>341000</v>
      </c>
      <c r="M2951">
        <v>1364000</v>
      </c>
      <c r="N2951" t="str">
        <f>_xlfn.XLOOKUP(Table2[[#This Row],[metode_pembayaran]],Table11[metode_pembayaran],Table11[id_pembayaran])</f>
        <v>MP 02</v>
      </c>
      <c r="O2951" t="s">
        <v>30</v>
      </c>
      <c r="P2951" t="str">
        <f>_xlfn.XLOOKUP(Table2[[#This Row],[status_reservasi]],'Dim Status Reservasi'!$B$2:$B$5,'Dim Status Reservasi'!$A$2:$A$5)</f>
        <v>ST 001</v>
      </c>
      <c r="Q2951" t="s">
        <v>214</v>
      </c>
      <c r="R2951" t="str">
        <f>_xlfn.XLOOKUP(Table2[[#This Row],[kota_hotel]],'Dim Kota Hotel'!$B$2:$B$21,'Dim Kota Hotel'!$A$2:$A$21)</f>
        <v>LOK 018</v>
      </c>
      <c r="S2951" t="s">
        <v>102</v>
      </c>
    </row>
    <row r="2952" spans="1:19" x14ac:dyDescent="0.25">
      <c r="A2952" t="s">
        <v>7764</v>
      </c>
      <c r="B2952" t="str">
        <f>_xlfn.XLOOKUP(Table2[[#This Row],[tanggal_checkin]],Table6[tanggal_checkin],Table6[id_checkin])</f>
        <v>CI 0088</v>
      </c>
      <c r="C2952" t="s">
        <v>11322</v>
      </c>
      <c r="D2952" t="str">
        <f>_xlfn.XLOOKUP(Table2[[#This Row],[tanggal_checkout]],Table4[tanggal_checkout],Table4[id_checkout])</f>
        <v>CO 0097</v>
      </c>
      <c r="E2952" t="s">
        <v>11323</v>
      </c>
      <c r="F2952" s="8">
        <v>0.43517361111111114</v>
      </c>
      <c r="G2952" t="str">
        <f>_xlfn.XLOOKUP(Table2[[#This Row],[nama_tamu]],Table10[nama_tamu],Table10[id_tamu])</f>
        <v>CUS 3816</v>
      </c>
      <c r="H2952" t="s">
        <v>7765</v>
      </c>
      <c r="I2952" t="str">
        <f>_xlfn.XLOOKUP(Table2[[#This Row],[tipe_kamar]],Table12[tipe_kamar],Table12[id_kamar])</f>
        <v>KMR 004</v>
      </c>
      <c r="J2952" t="s">
        <v>47</v>
      </c>
      <c r="K2952">
        <v>9</v>
      </c>
      <c r="L2952">
        <v>435000</v>
      </c>
      <c r="M2952">
        <v>3915000</v>
      </c>
      <c r="N2952" t="str">
        <f>_xlfn.XLOOKUP(Table2[[#This Row],[metode_pembayaran]],Table11[metode_pembayaran],Table11[id_pembayaran])</f>
        <v>MP 06</v>
      </c>
      <c r="O2952" t="s">
        <v>17</v>
      </c>
      <c r="P2952" t="str">
        <f>_xlfn.XLOOKUP(Table2[[#This Row],[status_reservasi]],'Dim Status Reservasi'!$B$2:$B$5,'Dim Status Reservasi'!$A$2:$A$5)</f>
        <v>ST 001</v>
      </c>
      <c r="Q2952" t="s">
        <v>214</v>
      </c>
      <c r="R2952" t="str">
        <f>_xlfn.XLOOKUP(Table2[[#This Row],[kota_hotel]],'Dim Kota Hotel'!$B$2:$B$21,'Dim Kota Hotel'!$A$2:$A$21)</f>
        <v>LOK 006</v>
      </c>
      <c r="S2952" t="s">
        <v>129</v>
      </c>
    </row>
    <row r="2953" spans="1:19" x14ac:dyDescent="0.25">
      <c r="A2953" t="s">
        <v>7766</v>
      </c>
      <c r="B2953" t="str">
        <f>_xlfn.XLOOKUP(Table2[[#This Row],[tanggal_checkin]],Table6[tanggal_checkin],Table6[id_checkin])</f>
        <v>CI 0859</v>
      </c>
      <c r="C2953" t="s">
        <v>11116</v>
      </c>
      <c r="D2953" t="str">
        <f>_xlfn.XLOOKUP(Table2[[#This Row],[tanggal_checkout]],Table4[tanggal_checkout],Table4[id_checkout])</f>
        <v>CO 0862</v>
      </c>
      <c r="E2953" t="s">
        <v>11792</v>
      </c>
      <c r="F2953" s="8">
        <v>0.2291087962962963</v>
      </c>
      <c r="G2953" t="str">
        <f>_xlfn.XLOOKUP(Table2[[#This Row],[nama_tamu]],Table10[nama_tamu],Table10[id_tamu])</f>
        <v>CUS 0842</v>
      </c>
      <c r="H2953" t="s">
        <v>7768</v>
      </c>
      <c r="I2953" t="str">
        <f>_xlfn.XLOOKUP(Table2[[#This Row],[tipe_kamar]],Table12[tipe_kamar],Table12[id_kamar])</f>
        <v>KMR 003</v>
      </c>
      <c r="J2953" t="s">
        <v>64</v>
      </c>
      <c r="K2953">
        <v>1</v>
      </c>
      <c r="L2953">
        <v>1287000</v>
      </c>
      <c r="M2953">
        <v>1287000</v>
      </c>
      <c r="N2953" t="str">
        <f>_xlfn.XLOOKUP(Table2[[#This Row],[metode_pembayaran]],Table11[metode_pembayaran],Table11[id_pembayaran])</f>
        <v>MP 06</v>
      </c>
      <c r="O2953" t="s">
        <v>17</v>
      </c>
      <c r="P2953" t="str">
        <f>_xlfn.XLOOKUP(Table2[[#This Row],[status_reservasi]],'Dim Status Reservasi'!$B$2:$B$5,'Dim Status Reservasi'!$A$2:$A$5)</f>
        <v>ST 003</v>
      </c>
      <c r="Q2953" t="s">
        <v>37</v>
      </c>
      <c r="R2953" t="str">
        <f>_xlfn.XLOOKUP(Table2[[#This Row],[kota_hotel]],'Dim Kota Hotel'!$B$2:$B$21,'Dim Kota Hotel'!$A$2:$A$21)</f>
        <v>LOK 011</v>
      </c>
      <c r="S2953" t="s">
        <v>38</v>
      </c>
    </row>
    <row r="2954" spans="1:19" x14ac:dyDescent="0.25">
      <c r="A2954" t="s">
        <v>7769</v>
      </c>
      <c r="B2954" t="str">
        <f>_xlfn.XLOOKUP(Table2[[#This Row],[tanggal_checkin]],Table6[tanggal_checkin],Table6[id_checkin])</f>
        <v>CI 0945</v>
      </c>
      <c r="C2954" t="s">
        <v>11042</v>
      </c>
      <c r="D2954" t="str">
        <f>_xlfn.XLOOKUP(Table2[[#This Row],[tanggal_checkout]],Table4[tanggal_checkout],Table4[id_checkout])</f>
        <v>CO 0951</v>
      </c>
      <c r="E2954" t="s">
        <v>11462</v>
      </c>
      <c r="F2954" s="8">
        <v>0.47865740740740742</v>
      </c>
      <c r="G2954" t="str">
        <f>_xlfn.XLOOKUP(Table2[[#This Row],[nama_tamu]],Table10[nama_tamu],Table10[id_tamu])</f>
        <v>CUS 1650</v>
      </c>
      <c r="H2954" t="s">
        <v>7771</v>
      </c>
      <c r="I2954" t="str">
        <f>_xlfn.XLOOKUP(Table2[[#This Row],[tipe_kamar]],Table12[tipe_kamar],Table12[id_kamar])</f>
        <v>KMR 001</v>
      </c>
      <c r="J2954" t="s">
        <v>23</v>
      </c>
      <c r="K2954">
        <v>3</v>
      </c>
      <c r="L2954">
        <v>571000</v>
      </c>
      <c r="M2954">
        <v>1713000</v>
      </c>
      <c r="N2954" t="str">
        <f>_xlfn.XLOOKUP(Table2[[#This Row],[metode_pembayaran]],Table11[metode_pembayaran],Table11[id_pembayaran])</f>
        <v>MP 01</v>
      </c>
      <c r="O2954" t="s">
        <v>24</v>
      </c>
      <c r="P2954" t="str">
        <f>_xlfn.XLOOKUP(Table2[[#This Row],[status_reservasi]],'Dim Status Reservasi'!$B$2:$B$5,'Dim Status Reservasi'!$A$2:$A$5)</f>
        <v>ST 001</v>
      </c>
      <c r="Q2954" t="s">
        <v>214</v>
      </c>
      <c r="R2954" t="str">
        <f>_xlfn.XLOOKUP(Table2[[#This Row],[kota_hotel]],'Dim Kota Hotel'!$B$2:$B$21,'Dim Kota Hotel'!$A$2:$A$21)</f>
        <v>LOK 005</v>
      </c>
      <c r="S2954" t="s">
        <v>43</v>
      </c>
    </row>
    <row r="2955" spans="1:19" x14ac:dyDescent="0.25">
      <c r="A2955" t="s">
        <v>7772</v>
      </c>
      <c r="B2955" t="str">
        <f>_xlfn.XLOOKUP(Table2[[#This Row],[tanggal_checkin]],Table6[tanggal_checkin],Table6[id_checkin])</f>
        <v>CI 0423</v>
      </c>
      <c r="C2955" t="s">
        <v>11446</v>
      </c>
      <c r="D2955" t="str">
        <f>_xlfn.XLOOKUP(Table2[[#This Row],[tanggal_checkout]],Table4[tanggal_checkout],Table4[id_checkout])</f>
        <v>CO 0431</v>
      </c>
      <c r="E2955" t="s">
        <v>11816</v>
      </c>
      <c r="F2955" s="8">
        <v>6.8657407407407403E-2</v>
      </c>
      <c r="G2955" t="str">
        <f>_xlfn.XLOOKUP(Table2[[#This Row],[nama_tamu]],Table10[nama_tamu],Table10[id_tamu])</f>
        <v>CUS 2386</v>
      </c>
      <c r="H2955" t="s">
        <v>7773</v>
      </c>
      <c r="I2955" t="str">
        <f>_xlfn.XLOOKUP(Table2[[#This Row],[tipe_kamar]],Table12[tipe_kamar],Table12[id_kamar])</f>
        <v>KMR 004</v>
      </c>
      <c r="J2955" t="s">
        <v>47</v>
      </c>
      <c r="K2955">
        <v>6</v>
      </c>
      <c r="L2955">
        <v>491000</v>
      </c>
      <c r="M2955">
        <v>2946000</v>
      </c>
      <c r="N2955" t="str">
        <f>_xlfn.XLOOKUP(Table2[[#This Row],[metode_pembayaran]],Table11[metode_pembayaran],Table11[id_pembayaran])</f>
        <v>MP 06</v>
      </c>
      <c r="O2955" t="s">
        <v>17</v>
      </c>
      <c r="P2955" t="str">
        <f>_xlfn.XLOOKUP(Table2[[#This Row],[status_reservasi]],'Dim Status Reservasi'!$B$2:$B$5,'Dim Status Reservasi'!$A$2:$A$5)</f>
        <v>ST 003</v>
      </c>
      <c r="Q2955" t="s">
        <v>37</v>
      </c>
      <c r="R2955" t="str">
        <f>_xlfn.XLOOKUP(Table2[[#This Row],[kota_hotel]],'Dim Kota Hotel'!$B$2:$B$21,'Dim Kota Hotel'!$A$2:$A$21)</f>
        <v>LOK 010</v>
      </c>
      <c r="S2955" t="s">
        <v>226</v>
      </c>
    </row>
    <row r="2956" spans="1:19" x14ac:dyDescent="0.25">
      <c r="A2956" t="s">
        <v>7774</v>
      </c>
      <c r="B2956" t="str">
        <f>_xlfn.XLOOKUP(Table2[[#This Row],[tanggal_checkin]],Table6[tanggal_checkin],Table6[id_checkin])</f>
        <v>CI 0699</v>
      </c>
      <c r="C2956" t="s">
        <v>10993</v>
      </c>
      <c r="D2956" t="str">
        <f>_xlfn.XLOOKUP(Table2[[#This Row],[tanggal_checkout]],Table4[tanggal_checkout],Table4[id_checkout])</f>
        <v>CO 0706</v>
      </c>
      <c r="E2956" t="s">
        <v>11725</v>
      </c>
      <c r="F2956" s="8">
        <v>0.38784722222222223</v>
      </c>
      <c r="G2956" t="str">
        <f>_xlfn.XLOOKUP(Table2[[#This Row],[nama_tamu]],Table10[nama_tamu],Table10[id_tamu])</f>
        <v>CUS 0896</v>
      </c>
      <c r="H2956" t="s">
        <v>7776</v>
      </c>
      <c r="I2956" t="str">
        <f>_xlfn.XLOOKUP(Table2[[#This Row],[tipe_kamar]],Table12[tipe_kamar],Table12[id_kamar])</f>
        <v>KMR 001</v>
      </c>
      <c r="J2956" t="s">
        <v>23</v>
      </c>
      <c r="K2956">
        <v>5</v>
      </c>
      <c r="L2956">
        <v>582000</v>
      </c>
      <c r="M2956">
        <v>2910000</v>
      </c>
      <c r="N2956" t="str">
        <f>_xlfn.XLOOKUP(Table2[[#This Row],[metode_pembayaran]],Table11[metode_pembayaran],Table11[id_pembayaran])</f>
        <v>MP 04</v>
      </c>
      <c r="O2956" t="s">
        <v>53</v>
      </c>
      <c r="P2956" t="str">
        <f>_xlfn.XLOOKUP(Table2[[#This Row],[status_reservasi]],'Dim Status Reservasi'!$B$2:$B$5,'Dim Status Reservasi'!$A$2:$A$5)</f>
        <v>ST 004</v>
      </c>
      <c r="Q2956" t="s">
        <v>48</v>
      </c>
      <c r="R2956" t="str">
        <f>_xlfn.XLOOKUP(Table2[[#This Row],[kota_hotel]],'Dim Kota Hotel'!$B$2:$B$21,'Dim Kota Hotel'!$A$2:$A$21)</f>
        <v>LOK 016</v>
      </c>
      <c r="S2956" t="s">
        <v>117</v>
      </c>
    </row>
    <row r="2957" spans="1:19" x14ac:dyDescent="0.25">
      <c r="A2957" t="s">
        <v>7777</v>
      </c>
      <c r="B2957" t="str">
        <f>_xlfn.XLOOKUP(Table2[[#This Row],[tanggal_checkin]],Table6[tanggal_checkin],Table6[id_checkin])</f>
        <v>CI 0887</v>
      </c>
      <c r="C2957" t="s">
        <v>11362</v>
      </c>
      <c r="D2957" t="str">
        <f>_xlfn.XLOOKUP(Table2[[#This Row],[tanggal_checkout]],Table4[tanggal_checkout],Table4[id_checkout])</f>
        <v>CO 0889</v>
      </c>
      <c r="E2957" t="s">
        <v>11401</v>
      </c>
      <c r="F2957" s="8">
        <v>0.79200231481481487</v>
      </c>
      <c r="G2957" t="str">
        <f>_xlfn.XLOOKUP(Table2[[#This Row],[nama_tamu]],Table10[nama_tamu],Table10[id_tamu])</f>
        <v>CUS 0054</v>
      </c>
      <c r="H2957" t="s">
        <v>7779</v>
      </c>
      <c r="I2957" t="str">
        <f>_xlfn.XLOOKUP(Table2[[#This Row],[tipe_kamar]],Table12[tipe_kamar],Table12[id_kamar])</f>
        <v>KMR 004</v>
      </c>
      <c r="J2957" t="s">
        <v>47</v>
      </c>
      <c r="K2957">
        <v>1</v>
      </c>
      <c r="L2957">
        <v>493000</v>
      </c>
      <c r="M2957">
        <v>493000</v>
      </c>
      <c r="N2957" t="str">
        <f>_xlfn.XLOOKUP(Table2[[#This Row],[metode_pembayaran]],Table11[metode_pembayaran],Table11[id_pembayaran])</f>
        <v>MP 05</v>
      </c>
      <c r="O2957" t="s">
        <v>72</v>
      </c>
      <c r="P2957" t="str">
        <f>_xlfn.XLOOKUP(Table2[[#This Row],[status_reservasi]],'Dim Status Reservasi'!$B$2:$B$5,'Dim Status Reservasi'!$A$2:$A$5)</f>
        <v>ST 002</v>
      </c>
      <c r="Q2957" t="s">
        <v>124</v>
      </c>
      <c r="R2957" t="str">
        <f>_xlfn.XLOOKUP(Table2[[#This Row],[kota_hotel]],'Dim Kota Hotel'!$B$2:$B$21,'Dim Kota Hotel'!$A$2:$A$21)</f>
        <v>LOK 004</v>
      </c>
      <c r="S2957" t="s">
        <v>49</v>
      </c>
    </row>
    <row r="2958" spans="1:19" x14ac:dyDescent="0.25">
      <c r="A2958" t="s">
        <v>7780</v>
      </c>
      <c r="B2958" t="str">
        <f>_xlfn.XLOOKUP(Table2[[#This Row],[tanggal_checkin]],Table6[tanggal_checkin],Table6[id_checkin])</f>
        <v>CI 1022</v>
      </c>
      <c r="C2958" t="s">
        <v>11908</v>
      </c>
      <c r="D2958" t="str">
        <f>_xlfn.XLOOKUP(Table2[[#This Row],[tanggal_checkout]],Table4[tanggal_checkout],Table4[id_checkout])</f>
        <v>CO 1028</v>
      </c>
      <c r="E2958" t="s">
        <v>11753</v>
      </c>
      <c r="F2958" s="8">
        <v>0.1462037037037037</v>
      </c>
      <c r="G2958" t="str">
        <f>_xlfn.XLOOKUP(Table2[[#This Row],[nama_tamu]],Table10[nama_tamu],Table10[id_tamu])</f>
        <v>CUS 2178</v>
      </c>
      <c r="H2958" t="s">
        <v>7781</v>
      </c>
      <c r="I2958" t="str">
        <f>_xlfn.XLOOKUP(Table2[[#This Row],[tipe_kamar]],Table12[tipe_kamar],Table12[id_kamar])</f>
        <v>KMR 003</v>
      </c>
      <c r="J2958" t="s">
        <v>64</v>
      </c>
      <c r="K2958">
        <v>3</v>
      </c>
      <c r="L2958">
        <v>1096000</v>
      </c>
      <c r="M2958">
        <v>3288000</v>
      </c>
      <c r="N2958" t="str">
        <f>_xlfn.XLOOKUP(Table2[[#This Row],[metode_pembayaran]],Table11[metode_pembayaran],Table11[id_pembayaran])</f>
        <v>MP 05</v>
      </c>
      <c r="O2958" t="s">
        <v>72</v>
      </c>
      <c r="P2958" t="str">
        <f>_xlfn.XLOOKUP(Table2[[#This Row],[status_reservasi]],'Dim Status Reservasi'!$B$2:$B$5,'Dim Status Reservasi'!$A$2:$A$5)</f>
        <v>ST 004</v>
      </c>
      <c r="Q2958" t="s">
        <v>48</v>
      </c>
      <c r="R2958" t="str">
        <f>_xlfn.XLOOKUP(Table2[[#This Row],[kota_hotel]],'Dim Kota Hotel'!$B$2:$B$21,'Dim Kota Hotel'!$A$2:$A$21)</f>
        <v>LOK 003</v>
      </c>
      <c r="S2958" t="s">
        <v>106</v>
      </c>
    </row>
    <row r="2959" spans="1:19" x14ac:dyDescent="0.25">
      <c r="A2959" t="s">
        <v>7782</v>
      </c>
      <c r="B2959" t="str">
        <f>_xlfn.XLOOKUP(Table2[[#This Row],[tanggal_checkin]],Table6[tanggal_checkin],Table6[id_checkin])</f>
        <v>CI 0596</v>
      </c>
      <c r="C2959" t="s">
        <v>10988</v>
      </c>
      <c r="D2959" t="str">
        <f>_xlfn.XLOOKUP(Table2[[#This Row],[tanggal_checkout]],Table4[tanggal_checkout],Table4[id_checkout])</f>
        <v>CO 0599</v>
      </c>
      <c r="E2959" t="s">
        <v>11674</v>
      </c>
      <c r="F2959" s="8">
        <v>0.34277777777777779</v>
      </c>
      <c r="G2959" t="str">
        <f>_xlfn.XLOOKUP(Table2[[#This Row],[nama_tamu]],Table10[nama_tamu],Table10[id_tamu])</f>
        <v>CUS 0760</v>
      </c>
      <c r="H2959" t="s">
        <v>7784</v>
      </c>
      <c r="I2959" t="str">
        <f>_xlfn.XLOOKUP(Table2[[#This Row],[tipe_kamar]],Table12[tipe_kamar],Table12[id_kamar])</f>
        <v>KMR 002</v>
      </c>
      <c r="J2959" t="s">
        <v>82</v>
      </c>
      <c r="K2959">
        <v>3</v>
      </c>
      <c r="L2959">
        <v>387000</v>
      </c>
      <c r="M2959">
        <v>1161000</v>
      </c>
      <c r="N2959" t="str">
        <f>_xlfn.XLOOKUP(Table2[[#This Row],[metode_pembayaran]],Table11[metode_pembayaran],Table11[id_pembayaran])</f>
        <v>MP 02</v>
      </c>
      <c r="O2959" t="s">
        <v>30</v>
      </c>
      <c r="P2959" t="str">
        <f>_xlfn.XLOOKUP(Table2[[#This Row],[status_reservasi]],'Dim Status Reservasi'!$B$2:$B$5,'Dim Status Reservasi'!$A$2:$A$5)</f>
        <v>ST 003</v>
      </c>
      <c r="Q2959" t="s">
        <v>37</v>
      </c>
      <c r="R2959" t="str">
        <f>_xlfn.XLOOKUP(Table2[[#This Row],[kota_hotel]],'Dim Kota Hotel'!$B$2:$B$21,'Dim Kota Hotel'!$A$2:$A$21)</f>
        <v>LOK 008</v>
      </c>
      <c r="S2959" t="s">
        <v>68</v>
      </c>
    </row>
    <row r="2960" spans="1:19" x14ac:dyDescent="0.25">
      <c r="A2960" t="s">
        <v>7785</v>
      </c>
      <c r="B2960" t="str">
        <f>_xlfn.XLOOKUP(Table2[[#This Row],[tanggal_checkin]],Table6[tanggal_checkin],Table6[id_checkin])</f>
        <v>CI 0751</v>
      </c>
      <c r="C2960" t="s">
        <v>11973</v>
      </c>
      <c r="D2960" t="str">
        <f>_xlfn.XLOOKUP(Table2[[#This Row],[tanggal_checkout]],Table4[tanggal_checkout],Table4[id_checkout])</f>
        <v>CO 0755</v>
      </c>
      <c r="E2960" t="s">
        <v>11377</v>
      </c>
      <c r="F2960" s="8">
        <v>0.82162037037037039</v>
      </c>
      <c r="G2960" t="str">
        <f>_xlfn.XLOOKUP(Table2[[#This Row],[nama_tamu]],Table10[nama_tamu],Table10[id_tamu])</f>
        <v>CUS 2635</v>
      </c>
      <c r="H2960" t="s">
        <v>7786</v>
      </c>
      <c r="I2960" t="str">
        <f>_xlfn.XLOOKUP(Table2[[#This Row],[tipe_kamar]],Table12[tipe_kamar],Table12[id_kamar])</f>
        <v>KMR 002</v>
      </c>
      <c r="J2960" t="s">
        <v>82</v>
      </c>
      <c r="K2960">
        <v>2</v>
      </c>
      <c r="L2960">
        <v>348000</v>
      </c>
      <c r="M2960">
        <v>696000</v>
      </c>
      <c r="N2960" t="str">
        <f>_xlfn.XLOOKUP(Table2[[#This Row],[metode_pembayaran]],Table11[metode_pembayaran],Table11[id_pembayaran])</f>
        <v>MP 05</v>
      </c>
      <c r="O2960" t="s">
        <v>72</v>
      </c>
      <c r="P2960" t="str">
        <f>_xlfn.XLOOKUP(Table2[[#This Row],[status_reservasi]],'Dim Status Reservasi'!$B$2:$B$5,'Dim Status Reservasi'!$A$2:$A$5)</f>
        <v>ST 003</v>
      </c>
      <c r="Q2960" t="s">
        <v>37</v>
      </c>
      <c r="R2960" t="str">
        <f>_xlfn.XLOOKUP(Table2[[#This Row],[kota_hotel]],'Dim Kota Hotel'!$B$2:$B$21,'Dim Kota Hotel'!$A$2:$A$21)</f>
        <v>LOK 001</v>
      </c>
      <c r="S2960" t="s">
        <v>74</v>
      </c>
    </row>
    <row r="2961" spans="1:19" x14ac:dyDescent="0.25">
      <c r="A2961" t="s">
        <v>7787</v>
      </c>
      <c r="B2961" t="str">
        <f>_xlfn.XLOOKUP(Table2[[#This Row],[tanggal_checkin]],Table6[tanggal_checkin],Table6[id_checkin])</f>
        <v>CI 0290</v>
      </c>
      <c r="C2961" t="s">
        <v>11233</v>
      </c>
      <c r="D2961" t="str">
        <f>_xlfn.XLOOKUP(Table2[[#This Row],[tanggal_checkout]],Table4[tanggal_checkout],Table4[id_checkout])</f>
        <v>CO 0296</v>
      </c>
      <c r="E2961" t="s">
        <v>11754</v>
      </c>
      <c r="F2961" s="8">
        <v>0.91244212962962967</v>
      </c>
      <c r="G2961" t="str">
        <f>_xlfn.XLOOKUP(Table2[[#This Row],[nama_tamu]],Table10[nama_tamu],Table10[id_tamu])</f>
        <v>CUS 1787</v>
      </c>
      <c r="H2961" t="s">
        <v>7788</v>
      </c>
      <c r="I2961" t="str">
        <f>_xlfn.XLOOKUP(Table2[[#This Row],[tipe_kamar]],Table12[tipe_kamar],Table12[id_kamar])</f>
        <v>KMR 001</v>
      </c>
      <c r="J2961" t="s">
        <v>23</v>
      </c>
      <c r="K2961">
        <v>8</v>
      </c>
      <c r="L2961">
        <v>562000</v>
      </c>
      <c r="M2961">
        <v>4496000</v>
      </c>
      <c r="N2961" t="str">
        <f>_xlfn.XLOOKUP(Table2[[#This Row],[metode_pembayaran]],Table11[metode_pembayaran],Table11[id_pembayaran])</f>
        <v>MP 02</v>
      </c>
      <c r="O2961" t="s">
        <v>30</v>
      </c>
      <c r="P2961" t="str">
        <f>_xlfn.XLOOKUP(Table2[[#This Row],[status_reservasi]],'Dim Status Reservasi'!$B$2:$B$5,'Dim Status Reservasi'!$A$2:$A$5)</f>
        <v>ST 002</v>
      </c>
      <c r="Q2961" t="s">
        <v>124</v>
      </c>
      <c r="R2961" t="str">
        <f>_xlfn.XLOOKUP(Table2[[#This Row],[kota_hotel]],'Dim Kota Hotel'!$B$2:$B$21,'Dim Kota Hotel'!$A$2:$A$21)</f>
        <v>LOK 002</v>
      </c>
      <c r="S2961" t="s">
        <v>60</v>
      </c>
    </row>
    <row r="2962" spans="1:19" x14ac:dyDescent="0.25">
      <c r="A2962" t="s">
        <v>7789</v>
      </c>
      <c r="B2962" t="str">
        <f>_xlfn.XLOOKUP(Table2[[#This Row],[tanggal_checkin]],Table6[tanggal_checkin],Table6[id_checkin])</f>
        <v>CI 0784</v>
      </c>
      <c r="C2962" t="s">
        <v>11470</v>
      </c>
      <c r="D2962" t="str">
        <f>_xlfn.XLOOKUP(Table2[[#This Row],[tanggal_checkout]],Table4[tanggal_checkout],Table4[id_checkout])</f>
        <v>CO 0790</v>
      </c>
      <c r="E2962" t="s">
        <v>11494</v>
      </c>
      <c r="F2962" s="8">
        <v>0.71171296296296294</v>
      </c>
      <c r="G2962" t="str">
        <f>_xlfn.XLOOKUP(Table2[[#This Row],[nama_tamu]],Table10[nama_tamu],Table10[id_tamu])</f>
        <v>CUS 2918</v>
      </c>
      <c r="H2962" t="s">
        <v>7791</v>
      </c>
      <c r="I2962" t="str">
        <f>_xlfn.XLOOKUP(Table2[[#This Row],[tipe_kamar]],Table12[tipe_kamar],Table12[id_kamar])</f>
        <v>KMR 004</v>
      </c>
      <c r="J2962" t="s">
        <v>47</v>
      </c>
      <c r="K2962">
        <v>3</v>
      </c>
      <c r="L2962">
        <v>490000</v>
      </c>
      <c r="M2962">
        <v>1470000</v>
      </c>
      <c r="N2962" t="str">
        <f>_xlfn.XLOOKUP(Table2[[#This Row],[metode_pembayaran]],Table11[metode_pembayaran],Table11[id_pembayaran])</f>
        <v>MP 06</v>
      </c>
      <c r="O2962" t="s">
        <v>17</v>
      </c>
      <c r="P2962" t="str">
        <f>_xlfn.XLOOKUP(Table2[[#This Row],[status_reservasi]],'Dim Status Reservasi'!$B$2:$B$5,'Dim Status Reservasi'!$A$2:$A$5)</f>
        <v>ST 004</v>
      </c>
      <c r="Q2962" t="s">
        <v>48</v>
      </c>
      <c r="R2962" t="str">
        <f>_xlfn.XLOOKUP(Table2[[#This Row],[kota_hotel]],'Dim Kota Hotel'!$B$2:$B$21,'Dim Kota Hotel'!$A$2:$A$21)</f>
        <v>LOK 006</v>
      </c>
      <c r="S2962" t="s">
        <v>129</v>
      </c>
    </row>
    <row r="2963" spans="1:19" x14ac:dyDescent="0.25">
      <c r="A2963" t="s">
        <v>7792</v>
      </c>
      <c r="B2963" t="str">
        <f>_xlfn.XLOOKUP(Table2[[#This Row],[tanggal_checkin]],Table6[tanggal_checkin],Table6[id_checkin])</f>
        <v>CI 0085</v>
      </c>
      <c r="C2963" t="s">
        <v>11267</v>
      </c>
      <c r="D2963" t="str">
        <f>_xlfn.XLOOKUP(Table2[[#This Row],[tanggal_checkout]],Table4[tanggal_checkout],Table4[id_checkout])</f>
        <v>CO 0091</v>
      </c>
      <c r="E2963" t="s">
        <v>11445</v>
      </c>
      <c r="F2963" s="8">
        <v>0.30004629629629631</v>
      </c>
      <c r="G2963" t="str">
        <f>_xlfn.XLOOKUP(Table2[[#This Row],[nama_tamu]],Table10[nama_tamu],Table10[id_tamu])</f>
        <v>CUS 3466</v>
      </c>
      <c r="H2963" t="s">
        <v>7793</v>
      </c>
      <c r="I2963" t="str">
        <f>_xlfn.XLOOKUP(Table2[[#This Row],[tipe_kamar]],Table12[tipe_kamar],Table12[id_kamar])</f>
        <v>KMR 003</v>
      </c>
      <c r="J2963" t="s">
        <v>64</v>
      </c>
      <c r="K2963">
        <v>6</v>
      </c>
      <c r="L2963">
        <v>1335000</v>
      </c>
      <c r="M2963">
        <v>8010000</v>
      </c>
      <c r="N2963" t="str">
        <f>_xlfn.XLOOKUP(Table2[[#This Row],[metode_pembayaran]],Table11[metode_pembayaran],Table11[id_pembayaran])</f>
        <v>MP 02</v>
      </c>
      <c r="O2963" t="s">
        <v>30</v>
      </c>
      <c r="P2963" t="str">
        <f>_xlfn.XLOOKUP(Table2[[#This Row],[status_reservasi]],'Dim Status Reservasi'!$B$2:$B$5,'Dim Status Reservasi'!$A$2:$A$5)</f>
        <v>ST 003</v>
      </c>
      <c r="Q2963" t="s">
        <v>37</v>
      </c>
      <c r="R2963" t="str">
        <f>_xlfn.XLOOKUP(Table2[[#This Row],[kota_hotel]],'Dim Kota Hotel'!$B$2:$B$21,'Dim Kota Hotel'!$A$2:$A$21)</f>
        <v>LOK 020</v>
      </c>
      <c r="S2963" t="s">
        <v>94</v>
      </c>
    </row>
    <row r="2964" spans="1:19" x14ac:dyDescent="0.25">
      <c r="A2964" t="s">
        <v>7794</v>
      </c>
      <c r="B2964" t="str">
        <f>_xlfn.XLOOKUP(Table2[[#This Row],[tanggal_checkin]],Table6[tanggal_checkin],Table6[id_checkin])</f>
        <v>CI 0411</v>
      </c>
      <c r="C2964" t="s">
        <v>11929</v>
      </c>
      <c r="D2964" t="str">
        <f>_xlfn.XLOOKUP(Table2[[#This Row],[tanggal_checkout]],Table4[tanggal_checkout],Table4[id_checkout])</f>
        <v>CO 0419</v>
      </c>
      <c r="E2964" t="s">
        <v>11064</v>
      </c>
      <c r="F2964" s="8">
        <v>0.87101851851851853</v>
      </c>
      <c r="G2964" t="str">
        <f>_xlfn.XLOOKUP(Table2[[#This Row],[nama_tamu]],Table10[nama_tamu],Table10[id_tamu])</f>
        <v>CUS 0139</v>
      </c>
      <c r="H2964" t="s">
        <v>11134</v>
      </c>
      <c r="I2964" t="str">
        <f>_xlfn.XLOOKUP(Table2[[#This Row],[tipe_kamar]],Table12[tipe_kamar],Table12[id_kamar])</f>
        <v>KMR 001</v>
      </c>
      <c r="J2964" t="s">
        <v>23</v>
      </c>
      <c r="K2964">
        <v>6</v>
      </c>
      <c r="L2964">
        <v>668000</v>
      </c>
      <c r="M2964">
        <v>4008000</v>
      </c>
      <c r="N2964" t="str">
        <f>_xlfn.XLOOKUP(Table2[[#This Row],[metode_pembayaran]],Table11[metode_pembayaran],Table11[id_pembayaran])</f>
        <v>MP 04</v>
      </c>
      <c r="O2964" t="s">
        <v>53</v>
      </c>
      <c r="P2964" t="str">
        <f>_xlfn.XLOOKUP(Table2[[#This Row],[status_reservasi]],'Dim Status Reservasi'!$B$2:$B$5,'Dim Status Reservasi'!$A$2:$A$5)</f>
        <v>ST 004</v>
      </c>
      <c r="Q2964" t="s">
        <v>48</v>
      </c>
      <c r="R2964" t="str">
        <f>_xlfn.XLOOKUP(Table2[[#This Row],[kota_hotel]],'Dim Kota Hotel'!$B$2:$B$21,'Dim Kota Hotel'!$A$2:$A$21)</f>
        <v>LOK 016</v>
      </c>
      <c r="S2964" t="s">
        <v>117</v>
      </c>
    </row>
    <row r="2965" spans="1:19" x14ac:dyDescent="0.25">
      <c r="A2965" t="s">
        <v>7795</v>
      </c>
      <c r="B2965" t="str">
        <f>_xlfn.XLOOKUP(Table2[[#This Row],[tanggal_checkin]],Table6[tanggal_checkin],Table6[id_checkin])</f>
        <v>CI 0084</v>
      </c>
      <c r="C2965" t="s">
        <v>11284</v>
      </c>
      <c r="D2965" t="str">
        <f>_xlfn.XLOOKUP(Table2[[#This Row],[tanggal_checkout]],Table4[tanggal_checkout],Table4[id_checkout])</f>
        <v>CO 0093</v>
      </c>
      <c r="E2965" t="s">
        <v>11565</v>
      </c>
      <c r="F2965" s="8">
        <v>0.53898148148148151</v>
      </c>
      <c r="G2965" t="str">
        <f>_xlfn.XLOOKUP(Table2[[#This Row],[nama_tamu]],Table10[nama_tamu],Table10[id_tamu])</f>
        <v>CUS 2203</v>
      </c>
      <c r="H2965" t="s">
        <v>7797</v>
      </c>
      <c r="I2965" t="str">
        <f>_xlfn.XLOOKUP(Table2[[#This Row],[tipe_kamar]],Table12[tipe_kamar],Table12[id_kamar])</f>
        <v>KMR 003</v>
      </c>
      <c r="J2965" t="s">
        <v>64</v>
      </c>
      <c r="K2965">
        <v>9</v>
      </c>
      <c r="L2965">
        <v>1113000</v>
      </c>
      <c r="M2965">
        <v>10017000</v>
      </c>
      <c r="N2965" t="str">
        <f>_xlfn.XLOOKUP(Table2[[#This Row],[metode_pembayaran]],Table11[metode_pembayaran],Table11[id_pembayaran])</f>
        <v>MP 04</v>
      </c>
      <c r="O2965" t="s">
        <v>53</v>
      </c>
      <c r="P2965" t="str">
        <f>_xlfn.XLOOKUP(Table2[[#This Row],[status_reservasi]],'Dim Status Reservasi'!$B$2:$B$5,'Dim Status Reservasi'!$A$2:$A$5)</f>
        <v>ST 001</v>
      </c>
      <c r="Q2965" t="s">
        <v>214</v>
      </c>
      <c r="R2965" t="str">
        <f>_xlfn.XLOOKUP(Table2[[#This Row],[kota_hotel]],'Dim Kota Hotel'!$B$2:$B$21,'Dim Kota Hotel'!$A$2:$A$21)</f>
        <v>LOK 010</v>
      </c>
      <c r="S2965" t="s">
        <v>226</v>
      </c>
    </row>
    <row r="2966" spans="1:19" x14ac:dyDescent="0.25">
      <c r="A2966" t="s">
        <v>7798</v>
      </c>
      <c r="B2966" t="str">
        <f>_xlfn.XLOOKUP(Table2[[#This Row],[tanggal_checkin]],Table6[tanggal_checkin],Table6[id_checkin])</f>
        <v>CI 0034</v>
      </c>
      <c r="C2966" t="s">
        <v>11638</v>
      </c>
      <c r="D2966" t="str">
        <f>_xlfn.XLOOKUP(Table2[[#This Row],[tanggal_checkout]],Table4[tanggal_checkout],Table4[id_checkout])</f>
        <v>CO 0038</v>
      </c>
      <c r="E2966" t="s">
        <v>11812</v>
      </c>
      <c r="F2966" s="8">
        <v>0.18082175925925925</v>
      </c>
      <c r="G2966" t="str">
        <f>_xlfn.XLOOKUP(Table2[[#This Row],[nama_tamu]],Table10[nama_tamu],Table10[id_tamu])</f>
        <v>CUS 2860</v>
      </c>
      <c r="H2966" t="s">
        <v>7799</v>
      </c>
      <c r="I2966" t="str">
        <f>_xlfn.XLOOKUP(Table2[[#This Row],[tipe_kamar]],Table12[tipe_kamar],Table12[id_kamar])</f>
        <v>KMR 003</v>
      </c>
      <c r="J2966" t="s">
        <v>64</v>
      </c>
      <c r="K2966">
        <v>4</v>
      </c>
      <c r="L2966">
        <v>1316000</v>
      </c>
      <c r="M2966">
        <v>5264000</v>
      </c>
      <c r="N2966" t="str">
        <f>_xlfn.XLOOKUP(Table2[[#This Row],[metode_pembayaran]],Table11[metode_pembayaran],Table11[id_pembayaran])</f>
        <v>MP 02</v>
      </c>
      <c r="O2966" t="s">
        <v>30</v>
      </c>
      <c r="P2966" t="str">
        <f>_xlfn.XLOOKUP(Table2[[#This Row],[status_reservasi]],'Dim Status Reservasi'!$B$2:$B$5,'Dim Status Reservasi'!$A$2:$A$5)</f>
        <v>ST 004</v>
      </c>
      <c r="Q2966" t="s">
        <v>48</v>
      </c>
      <c r="R2966" t="str">
        <f>_xlfn.XLOOKUP(Table2[[#This Row],[kota_hotel]],'Dim Kota Hotel'!$B$2:$B$21,'Dim Kota Hotel'!$A$2:$A$21)</f>
        <v>LOK 019</v>
      </c>
      <c r="S2966" t="s">
        <v>133</v>
      </c>
    </row>
    <row r="2967" spans="1:19" x14ac:dyDescent="0.25">
      <c r="A2967" t="s">
        <v>7800</v>
      </c>
      <c r="B2967" t="str">
        <f>_xlfn.XLOOKUP(Table2[[#This Row],[tanggal_checkin]],Table6[tanggal_checkin],Table6[id_checkin])</f>
        <v>CI 0308</v>
      </c>
      <c r="C2967" t="s">
        <v>11630</v>
      </c>
      <c r="D2967" t="str">
        <f>_xlfn.XLOOKUP(Table2[[#This Row],[tanggal_checkout]],Table4[tanggal_checkout],Table4[id_checkout])</f>
        <v>CO 0315</v>
      </c>
      <c r="E2967" t="s">
        <v>11165</v>
      </c>
      <c r="F2967" s="8">
        <v>0.68122685185185183</v>
      </c>
      <c r="G2967" t="str">
        <f>_xlfn.XLOOKUP(Table2[[#This Row],[nama_tamu]],Table10[nama_tamu],Table10[id_tamu])</f>
        <v>CUS 0014</v>
      </c>
      <c r="H2967" t="s">
        <v>7801</v>
      </c>
      <c r="I2967" t="str">
        <f>_xlfn.XLOOKUP(Table2[[#This Row],[tipe_kamar]],Table12[tipe_kamar],Table12[id_kamar])</f>
        <v>KMR 003</v>
      </c>
      <c r="J2967" t="s">
        <v>64</v>
      </c>
      <c r="K2967">
        <v>9</v>
      </c>
      <c r="L2967">
        <v>1202000</v>
      </c>
      <c r="M2967">
        <v>10818000</v>
      </c>
      <c r="N2967" t="str">
        <f>_xlfn.XLOOKUP(Table2[[#This Row],[metode_pembayaran]],Table11[metode_pembayaran],Table11[id_pembayaran])</f>
        <v>MP 05</v>
      </c>
      <c r="O2967" t="s">
        <v>72</v>
      </c>
      <c r="P2967" t="str">
        <f>_xlfn.XLOOKUP(Table2[[#This Row],[status_reservasi]],'Dim Status Reservasi'!$B$2:$B$5,'Dim Status Reservasi'!$A$2:$A$5)</f>
        <v>ST 004</v>
      </c>
      <c r="Q2967" t="s">
        <v>48</v>
      </c>
      <c r="R2967" t="str">
        <f>_xlfn.XLOOKUP(Table2[[#This Row],[kota_hotel]],'Dim Kota Hotel'!$B$2:$B$21,'Dim Kota Hotel'!$A$2:$A$21)</f>
        <v>LOK 020</v>
      </c>
      <c r="S2967" t="s">
        <v>94</v>
      </c>
    </row>
    <row r="2968" spans="1:19" x14ac:dyDescent="0.25">
      <c r="A2968" t="s">
        <v>7802</v>
      </c>
      <c r="B2968" t="str">
        <f>_xlfn.XLOOKUP(Table2[[#This Row],[tanggal_checkin]],Table6[tanggal_checkin],Table6[id_checkin])</f>
        <v>CI 0487</v>
      </c>
      <c r="C2968" t="s">
        <v>11334</v>
      </c>
      <c r="D2968" t="str">
        <f>_xlfn.XLOOKUP(Table2[[#This Row],[tanggal_checkout]],Table4[tanggal_checkout],Table4[id_checkout])</f>
        <v>CO 0494</v>
      </c>
      <c r="E2968" t="s">
        <v>11691</v>
      </c>
      <c r="F2968" s="8">
        <v>0.68231481481481482</v>
      </c>
      <c r="G2968" t="str">
        <f>_xlfn.XLOOKUP(Table2[[#This Row],[nama_tamu]],Table10[nama_tamu],Table10[id_tamu])</f>
        <v>CUS 1390</v>
      </c>
      <c r="H2968" t="s">
        <v>7804</v>
      </c>
      <c r="I2968" t="str">
        <f>_xlfn.XLOOKUP(Table2[[#This Row],[tipe_kamar]],Table12[tipe_kamar],Table12[id_kamar])</f>
        <v>KMR 002</v>
      </c>
      <c r="J2968" t="s">
        <v>82</v>
      </c>
      <c r="K2968">
        <v>5</v>
      </c>
      <c r="L2968">
        <v>340000</v>
      </c>
      <c r="M2968">
        <v>1700000</v>
      </c>
      <c r="N2968" t="str">
        <f>_xlfn.XLOOKUP(Table2[[#This Row],[metode_pembayaran]],Table11[metode_pembayaran],Table11[id_pembayaran])</f>
        <v>MP 03</v>
      </c>
      <c r="O2968" t="s">
        <v>36</v>
      </c>
      <c r="P2968" t="str">
        <f>_xlfn.XLOOKUP(Table2[[#This Row],[status_reservasi]],'Dim Status Reservasi'!$B$2:$B$5,'Dim Status Reservasi'!$A$2:$A$5)</f>
        <v>ST 004</v>
      </c>
      <c r="Q2968" t="s">
        <v>48</v>
      </c>
      <c r="R2968" t="str">
        <f>_xlfn.XLOOKUP(Table2[[#This Row],[kota_hotel]],'Dim Kota Hotel'!$B$2:$B$21,'Dim Kota Hotel'!$A$2:$A$21)</f>
        <v>LOK 013</v>
      </c>
      <c r="S2968" t="s">
        <v>160</v>
      </c>
    </row>
    <row r="2969" spans="1:19" x14ac:dyDescent="0.25">
      <c r="A2969" t="s">
        <v>7805</v>
      </c>
      <c r="B2969" t="str">
        <f>_xlfn.XLOOKUP(Table2[[#This Row],[tanggal_checkin]],Table6[tanggal_checkin],Table6[id_checkin])</f>
        <v>CI 0616</v>
      </c>
      <c r="C2969" t="s">
        <v>11182</v>
      </c>
      <c r="D2969" t="str">
        <f>_xlfn.XLOOKUP(Table2[[#This Row],[tanggal_checkout]],Table4[tanggal_checkout],Table4[id_checkout])</f>
        <v>CO 0621</v>
      </c>
      <c r="E2969" t="s">
        <v>11314</v>
      </c>
      <c r="F2969" s="8">
        <v>0.57997685185185188</v>
      </c>
      <c r="G2969" t="str">
        <f>_xlfn.XLOOKUP(Table2[[#This Row],[nama_tamu]],Table10[nama_tamu],Table10[id_tamu])</f>
        <v>CUS 1687</v>
      </c>
      <c r="H2969" t="s">
        <v>7807</v>
      </c>
      <c r="I2969" t="str">
        <f>_xlfn.XLOOKUP(Table2[[#This Row],[tipe_kamar]],Table12[tipe_kamar],Table12[id_kamar])</f>
        <v>KMR 004</v>
      </c>
      <c r="J2969" t="s">
        <v>47</v>
      </c>
      <c r="K2969">
        <v>5</v>
      </c>
      <c r="L2969">
        <v>498000</v>
      </c>
      <c r="M2969">
        <v>2490000</v>
      </c>
      <c r="N2969" t="str">
        <f>_xlfn.XLOOKUP(Table2[[#This Row],[metode_pembayaran]],Table11[metode_pembayaran],Table11[id_pembayaran])</f>
        <v>MP 06</v>
      </c>
      <c r="O2969" t="s">
        <v>17</v>
      </c>
      <c r="P2969" t="str">
        <f>_xlfn.XLOOKUP(Table2[[#This Row],[status_reservasi]],'Dim Status Reservasi'!$B$2:$B$5,'Dim Status Reservasi'!$A$2:$A$5)</f>
        <v>ST 003</v>
      </c>
      <c r="Q2969" t="s">
        <v>37</v>
      </c>
      <c r="R2969" t="str">
        <f>_xlfn.XLOOKUP(Table2[[#This Row],[kota_hotel]],'Dim Kota Hotel'!$B$2:$B$21,'Dim Kota Hotel'!$A$2:$A$21)</f>
        <v>LOK 012</v>
      </c>
      <c r="S2969" t="s">
        <v>25</v>
      </c>
    </row>
    <row r="2970" spans="1:19" x14ac:dyDescent="0.25">
      <c r="A2970" t="s">
        <v>7808</v>
      </c>
      <c r="B2970" t="str">
        <f>_xlfn.XLOOKUP(Table2[[#This Row],[tanggal_checkin]],Table6[tanggal_checkin],Table6[id_checkin])</f>
        <v>CI 1054</v>
      </c>
      <c r="C2970" t="s">
        <v>11376</v>
      </c>
      <c r="D2970" t="str">
        <f>_xlfn.XLOOKUP(Table2[[#This Row],[tanggal_checkout]],Table4[tanggal_checkout],Table4[id_checkout])</f>
        <v>CO 1059</v>
      </c>
      <c r="E2970" t="s">
        <v>11964</v>
      </c>
      <c r="F2970" s="8">
        <v>0.29873842592592592</v>
      </c>
      <c r="G2970" t="str">
        <f>_xlfn.XLOOKUP(Table2[[#This Row],[nama_tamu]],Table10[nama_tamu],Table10[id_tamu])</f>
        <v>CUS 3224</v>
      </c>
      <c r="H2970" t="s">
        <v>7810</v>
      </c>
      <c r="I2970" t="str">
        <f>_xlfn.XLOOKUP(Table2[[#This Row],[tipe_kamar]],Table12[tipe_kamar],Table12[id_kamar])</f>
        <v>KMR 003</v>
      </c>
      <c r="J2970" t="s">
        <v>64</v>
      </c>
      <c r="K2970">
        <v>2</v>
      </c>
      <c r="L2970">
        <v>1183000</v>
      </c>
      <c r="M2970">
        <v>2366000</v>
      </c>
      <c r="N2970" t="str">
        <f>_xlfn.XLOOKUP(Table2[[#This Row],[metode_pembayaran]],Table11[metode_pembayaran],Table11[id_pembayaran])</f>
        <v>MP 01</v>
      </c>
      <c r="O2970" t="s">
        <v>24</v>
      </c>
      <c r="P2970" t="str">
        <f>_xlfn.XLOOKUP(Table2[[#This Row],[status_reservasi]],'Dim Status Reservasi'!$B$2:$B$5,'Dim Status Reservasi'!$A$2:$A$5)</f>
        <v>ST 003</v>
      </c>
      <c r="Q2970" t="s">
        <v>37</v>
      </c>
      <c r="R2970" t="str">
        <f>_xlfn.XLOOKUP(Table2[[#This Row],[kota_hotel]],'Dim Kota Hotel'!$B$2:$B$21,'Dim Kota Hotel'!$A$2:$A$21)</f>
        <v>LOK 014</v>
      </c>
      <c r="S2970" t="s">
        <v>222</v>
      </c>
    </row>
    <row r="2971" spans="1:19" x14ac:dyDescent="0.25">
      <c r="A2971" t="s">
        <v>7811</v>
      </c>
      <c r="B2971" t="str">
        <f>_xlfn.XLOOKUP(Table2[[#This Row],[tanggal_checkin]],Table6[tanggal_checkin],Table6[id_checkin])</f>
        <v>CI 0242</v>
      </c>
      <c r="C2971" t="s">
        <v>11138</v>
      </c>
      <c r="D2971" t="str">
        <f>_xlfn.XLOOKUP(Table2[[#This Row],[tanggal_checkout]],Table4[tanggal_checkout],Table4[id_checkout])</f>
        <v>CO 0244</v>
      </c>
      <c r="E2971" t="s">
        <v>11486</v>
      </c>
      <c r="F2971" s="8">
        <v>0.92843750000000003</v>
      </c>
      <c r="G2971" t="str">
        <f>_xlfn.XLOOKUP(Table2[[#This Row],[nama_tamu]],Table10[nama_tamu],Table10[id_tamu])</f>
        <v>CUS 1680</v>
      </c>
      <c r="H2971" t="s">
        <v>7813</v>
      </c>
      <c r="I2971" t="str">
        <f>_xlfn.XLOOKUP(Table2[[#This Row],[tipe_kamar]],Table12[tipe_kamar],Table12[id_kamar])</f>
        <v>KMR 003</v>
      </c>
      <c r="J2971" t="s">
        <v>64</v>
      </c>
      <c r="K2971">
        <v>4</v>
      </c>
      <c r="L2971">
        <v>1365000</v>
      </c>
      <c r="M2971">
        <v>5460000</v>
      </c>
      <c r="N2971" t="str">
        <f>_xlfn.XLOOKUP(Table2[[#This Row],[metode_pembayaran]],Table11[metode_pembayaran],Table11[id_pembayaran])</f>
        <v>MP 06</v>
      </c>
      <c r="O2971" t="s">
        <v>17</v>
      </c>
      <c r="P2971" t="str">
        <f>_xlfn.XLOOKUP(Table2[[#This Row],[status_reservasi]],'Dim Status Reservasi'!$B$2:$B$5,'Dim Status Reservasi'!$A$2:$A$5)</f>
        <v>ST 004</v>
      </c>
      <c r="Q2971" t="s">
        <v>48</v>
      </c>
      <c r="R2971" t="str">
        <f>_xlfn.XLOOKUP(Table2[[#This Row],[kota_hotel]],'Dim Kota Hotel'!$B$2:$B$21,'Dim Kota Hotel'!$A$2:$A$21)</f>
        <v>LOK 008</v>
      </c>
      <c r="S2971" t="s">
        <v>68</v>
      </c>
    </row>
    <row r="2972" spans="1:19" x14ac:dyDescent="0.25">
      <c r="A2972" t="s">
        <v>7814</v>
      </c>
      <c r="B2972" t="str">
        <f>_xlfn.XLOOKUP(Table2[[#This Row],[tanggal_checkin]],Table6[tanggal_checkin],Table6[id_checkin])</f>
        <v>CI 0236</v>
      </c>
      <c r="C2972" t="s">
        <v>11192</v>
      </c>
      <c r="D2972" t="str">
        <f>_xlfn.XLOOKUP(Table2[[#This Row],[tanggal_checkout]],Table4[tanggal_checkout],Table4[id_checkout])</f>
        <v>CO 0236</v>
      </c>
      <c r="E2972" t="s">
        <v>11485</v>
      </c>
      <c r="F2972" s="8">
        <v>0.91508101851851853</v>
      </c>
      <c r="G2972" t="str">
        <f>_xlfn.XLOOKUP(Table2[[#This Row],[nama_tamu]],Table10[nama_tamu],Table10[id_tamu])</f>
        <v>CUS 1237</v>
      </c>
      <c r="H2972" t="s">
        <v>7815</v>
      </c>
      <c r="I2972" t="str">
        <f>_xlfn.XLOOKUP(Table2[[#This Row],[tipe_kamar]],Table12[tipe_kamar],Table12[id_kamar])</f>
        <v>KMR 001</v>
      </c>
      <c r="J2972" t="s">
        <v>23</v>
      </c>
      <c r="K2972">
        <v>1</v>
      </c>
      <c r="L2972">
        <v>584000</v>
      </c>
      <c r="M2972">
        <v>584000</v>
      </c>
      <c r="N2972" t="str">
        <f>_xlfn.XLOOKUP(Table2[[#This Row],[metode_pembayaran]],Table11[metode_pembayaran],Table11[id_pembayaran])</f>
        <v>MP 01</v>
      </c>
      <c r="O2972" t="s">
        <v>24</v>
      </c>
      <c r="P2972" t="str">
        <f>_xlfn.XLOOKUP(Table2[[#This Row],[status_reservasi]],'Dim Status Reservasi'!$B$2:$B$5,'Dim Status Reservasi'!$A$2:$A$5)</f>
        <v>ST 003</v>
      </c>
      <c r="Q2972" t="s">
        <v>37</v>
      </c>
      <c r="R2972" t="str">
        <f>_xlfn.XLOOKUP(Table2[[#This Row],[kota_hotel]],'Dim Kota Hotel'!$B$2:$B$21,'Dim Kota Hotel'!$A$2:$A$21)</f>
        <v>LOK 018</v>
      </c>
      <c r="S2972" t="s">
        <v>102</v>
      </c>
    </row>
    <row r="2973" spans="1:19" x14ac:dyDescent="0.25">
      <c r="A2973" t="s">
        <v>7816</v>
      </c>
      <c r="B2973" t="str">
        <f>_xlfn.XLOOKUP(Table2[[#This Row],[tanggal_checkin]],Table6[tanggal_checkin],Table6[id_checkin])</f>
        <v>CI 0092</v>
      </c>
      <c r="C2973" t="s">
        <v>11706</v>
      </c>
      <c r="D2973" t="str">
        <f>_xlfn.XLOOKUP(Table2[[#This Row],[tanggal_checkout]],Table4[tanggal_checkout],Table4[id_checkout])</f>
        <v>CO 0097</v>
      </c>
      <c r="E2973" t="s">
        <v>11323</v>
      </c>
      <c r="F2973" s="8">
        <v>0.23814814814814814</v>
      </c>
      <c r="G2973" t="str">
        <f>_xlfn.XLOOKUP(Table2[[#This Row],[nama_tamu]],Table10[nama_tamu],Table10[id_tamu])</f>
        <v>CUS 4095</v>
      </c>
      <c r="H2973" t="s">
        <v>7817</v>
      </c>
      <c r="I2973" t="str">
        <f>_xlfn.XLOOKUP(Table2[[#This Row],[tipe_kamar]],Table12[tipe_kamar],Table12[id_kamar])</f>
        <v>KMR 002</v>
      </c>
      <c r="J2973" t="s">
        <v>82</v>
      </c>
      <c r="K2973">
        <v>5</v>
      </c>
      <c r="L2973">
        <v>396000</v>
      </c>
      <c r="M2973">
        <v>1980000</v>
      </c>
      <c r="N2973" t="str">
        <f>_xlfn.XLOOKUP(Table2[[#This Row],[metode_pembayaran]],Table11[metode_pembayaran],Table11[id_pembayaran])</f>
        <v>MP 06</v>
      </c>
      <c r="O2973" t="s">
        <v>17</v>
      </c>
      <c r="P2973" t="str">
        <f>_xlfn.XLOOKUP(Table2[[#This Row],[status_reservasi]],'Dim Status Reservasi'!$B$2:$B$5,'Dim Status Reservasi'!$A$2:$A$5)</f>
        <v>ST 004</v>
      </c>
      <c r="Q2973" t="s">
        <v>48</v>
      </c>
      <c r="R2973" t="str">
        <f>_xlfn.XLOOKUP(Table2[[#This Row],[kota_hotel]],'Dim Kota Hotel'!$B$2:$B$21,'Dim Kota Hotel'!$A$2:$A$21)</f>
        <v>LOK 011</v>
      </c>
      <c r="S2973" t="s">
        <v>38</v>
      </c>
    </row>
    <row r="2974" spans="1:19" x14ac:dyDescent="0.25">
      <c r="A2974" t="s">
        <v>7818</v>
      </c>
      <c r="B2974" t="str">
        <f>_xlfn.XLOOKUP(Table2[[#This Row],[tanggal_checkin]],Table6[tanggal_checkin],Table6[id_checkin])</f>
        <v>CI 0014</v>
      </c>
      <c r="C2974" t="s">
        <v>11085</v>
      </c>
      <c r="D2974" t="str">
        <f>_xlfn.XLOOKUP(Table2[[#This Row],[tanggal_checkout]],Table4[tanggal_checkout],Table4[id_checkout])</f>
        <v>CO 0022</v>
      </c>
      <c r="E2974" t="s">
        <v>11946</v>
      </c>
      <c r="F2974" s="8">
        <v>0.52186342592592594</v>
      </c>
      <c r="G2974" t="str">
        <f>_xlfn.XLOOKUP(Table2[[#This Row],[nama_tamu]],Table10[nama_tamu],Table10[id_tamu])</f>
        <v>CUS 0863</v>
      </c>
      <c r="H2974" t="s">
        <v>7820</v>
      </c>
      <c r="I2974" t="str">
        <f>_xlfn.XLOOKUP(Table2[[#This Row],[tipe_kamar]],Table12[tipe_kamar],Table12[id_kamar])</f>
        <v>KMR 003</v>
      </c>
      <c r="J2974" t="s">
        <v>64</v>
      </c>
      <c r="K2974">
        <v>9</v>
      </c>
      <c r="L2974">
        <v>1141000</v>
      </c>
      <c r="M2974">
        <v>10269000</v>
      </c>
      <c r="N2974" t="str">
        <f>_xlfn.XLOOKUP(Table2[[#This Row],[metode_pembayaran]],Table11[metode_pembayaran],Table11[id_pembayaran])</f>
        <v>MP 06</v>
      </c>
      <c r="O2974" t="s">
        <v>17</v>
      </c>
      <c r="P2974" t="str">
        <f>_xlfn.XLOOKUP(Table2[[#This Row],[status_reservasi]],'Dim Status Reservasi'!$B$2:$B$5,'Dim Status Reservasi'!$A$2:$A$5)</f>
        <v>ST 004</v>
      </c>
      <c r="Q2974" t="s">
        <v>48</v>
      </c>
      <c r="R2974" t="str">
        <f>_xlfn.XLOOKUP(Table2[[#This Row],[kota_hotel]],'Dim Kota Hotel'!$B$2:$B$21,'Dim Kota Hotel'!$A$2:$A$21)</f>
        <v>LOK 001</v>
      </c>
      <c r="S2974" t="s">
        <v>74</v>
      </c>
    </row>
    <row r="2975" spans="1:19" x14ac:dyDescent="0.25">
      <c r="A2975" t="s">
        <v>7821</v>
      </c>
      <c r="B2975" t="str">
        <f>_xlfn.XLOOKUP(Table2[[#This Row],[tanggal_checkin]],Table6[tanggal_checkin],Table6[id_checkin])</f>
        <v>CI 1025</v>
      </c>
      <c r="C2975" t="s">
        <v>11753</v>
      </c>
      <c r="D2975" t="str">
        <f>_xlfn.XLOOKUP(Table2[[#This Row],[tanggal_checkout]],Table4[tanggal_checkout],Table4[id_checkout])</f>
        <v>CO 1030</v>
      </c>
      <c r="E2975" t="s">
        <v>11756</v>
      </c>
      <c r="F2975" s="8">
        <v>0.2696412037037037</v>
      </c>
      <c r="G2975" t="str">
        <f>_xlfn.XLOOKUP(Table2[[#This Row],[nama_tamu]],Table10[nama_tamu],Table10[id_tamu])</f>
        <v>CUS 3061</v>
      </c>
      <c r="H2975" t="s">
        <v>7822</v>
      </c>
      <c r="I2975" t="str">
        <f>_xlfn.XLOOKUP(Table2[[#This Row],[tipe_kamar]],Table12[tipe_kamar],Table12[id_kamar])</f>
        <v>KMR 001</v>
      </c>
      <c r="J2975" t="s">
        <v>23</v>
      </c>
      <c r="K2975">
        <v>2</v>
      </c>
      <c r="L2975">
        <v>639000</v>
      </c>
      <c r="M2975">
        <v>1278000</v>
      </c>
      <c r="N2975" t="str">
        <f>_xlfn.XLOOKUP(Table2[[#This Row],[metode_pembayaran]],Table11[metode_pembayaran],Table11[id_pembayaran])</f>
        <v>MP 06</v>
      </c>
      <c r="O2975" t="s">
        <v>17</v>
      </c>
      <c r="P2975" t="str">
        <f>_xlfn.XLOOKUP(Table2[[#This Row],[status_reservasi]],'Dim Status Reservasi'!$B$2:$B$5,'Dim Status Reservasi'!$A$2:$A$5)</f>
        <v>ST 001</v>
      </c>
      <c r="Q2975" t="s">
        <v>214</v>
      </c>
      <c r="R2975" t="str">
        <f>_xlfn.XLOOKUP(Table2[[#This Row],[kota_hotel]],'Dim Kota Hotel'!$B$2:$B$21,'Dim Kota Hotel'!$A$2:$A$21)</f>
        <v>LOK 012</v>
      </c>
      <c r="S2975" t="s">
        <v>25</v>
      </c>
    </row>
    <row r="2976" spans="1:19" x14ac:dyDescent="0.25">
      <c r="A2976" t="s">
        <v>7823</v>
      </c>
      <c r="B2976" t="str">
        <f>_xlfn.XLOOKUP(Table2[[#This Row],[tanggal_checkin]],Table6[tanggal_checkin],Table6[id_checkin])</f>
        <v>CI 0391</v>
      </c>
      <c r="C2976" t="s">
        <v>11200</v>
      </c>
      <c r="D2976" t="str">
        <f>_xlfn.XLOOKUP(Table2[[#This Row],[tanggal_checkout]],Table4[tanggal_checkout],Table4[id_checkout])</f>
        <v>CO 0396</v>
      </c>
      <c r="E2976" t="s">
        <v>11695</v>
      </c>
      <c r="F2976" s="8">
        <v>0.45960648148148148</v>
      </c>
      <c r="G2976" t="str">
        <f>_xlfn.XLOOKUP(Table2[[#This Row],[nama_tamu]],Table10[nama_tamu],Table10[id_tamu])</f>
        <v>CUS 0285</v>
      </c>
      <c r="H2976" t="s">
        <v>7825</v>
      </c>
      <c r="I2976" t="str">
        <f>_xlfn.XLOOKUP(Table2[[#This Row],[tipe_kamar]],Table12[tipe_kamar],Table12[id_kamar])</f>
        <v>KMR 003</v>
      </c>
      <c r="J2976" t="s">
        <v>64</v>
      </c>
      <c r="K2976">
        <v>4</v>
      </c>
      <c r="L2976">
        <v>1360000</v>
      </c>
      <c r="M2976">
        <v>5440000</v>
      </c>
      <c r="N2976" t="str">
        <f>_xlfn.XLOOKUP(Table2[[#This Row],[metode_pembayaran]],Table11[metode_pembayaran],Table11[id_pembayaran])</f>
        <v>MP 05</v>
      </c>
      <c r="O2976" t="s">
        <v>72</v>
      </c>
      <c r="P2976" t="str">
        <f>_xlfn.XLOOKUP(Table2[[#This Row],[status_reservasi]],'Dim Status Reservasi'!$B$2:$B$5,'Dim Status Reservasi'!$A$2:$A$5)</f>
        <v>ST 004</v>
      </c>
      <c r="Q2976" t="s">
        <v>48</v>
      </c>
      <c r="R2976" t="str">
        <f>_xlfn.XLOOKUP(Table2[[#This Row],[kota_hotel]],'Dim Kota Hotel'!$B$2:$B$21,'Dim Kota Hotel'!$A$2:$A$21)</f>
        <v>LOK 008</v>
      </c>
      <c r="S2976" t="s">
        <v>68</v>
      </c>
    </row>
    <row r="2977" spans="1:19" x14ac:dyDescent="0.25">
      <c r="A2977" t="s">
        <v>7826</v>
      </c>
      <c r="B2977" t="str">
        <f>_xlfn.XLOOKUP(Table2[[#This Row],[tanggal_checkin]],Table6[tanggal_checkin],Table6[id_checkin])</f>
        <v>CI 0701</v>
      </c>
      <c r="C2977" t="s">
        <v>11379</v>
      </c>
      <c r="D2977" t="str">
        <f>_xlfn.XLOOKUP(Table2[[#This Row],[tanggal_checkout]],Table4[tanggal_checkout],Table4[id_checkout])</f>
        <v>CO 0704</v>
      </c>
      <c r="E2977" t="s">
        <v>11663</v>
      </c>
      <c r="F2977" s="8">
        <v>0.37760416666666669</v>
      </c>
      <c r="G2977" t="str">
        <f>_xlfn.XLOOKUP(Table2[[#This Row],[nama_tamu]],Table10[nama_tamu],Table10[id_tamu])</f>
        <v>CUS 1747</v>
      </c>
      <c r="H2977" t="s">
        <v>7827</v>
      </c>
      <c r="I2977" t="str">
        <f>_xlfn.XLOOKUP(Table2[[#This Row],[tipe_kamar]],Table12[tipe_kamar],Table12[id_kamar])</f>
        <v>KMR 002</v>
      </c>
      <c r="J2977" t="s">
        <v>82</v>
      </c>
      <c r="K2977">
        <v>1</v>
      </c>
      <c r="L2977">
        <v>362000</v>
      </c>
      <c r="M2977">
        <v>362000</v>
      </c>
      <c r="N2977" t="str">
        <f>_xlfn.XLOOKUP(Table2[[#This Row],[metode_pembayaran]],Table11[metode_pembayaran],Table11[id_pembayaran])</f>
        <v>MP 04</v>
      </c>
      <c r="O2977" t="s">
        <v>53</v>
      </c>
      <c r="P2977" t="str">
        <f>_xlfn.XLOOKUP(Table2[[#This Row],[status_reservasi]],'Dim Status Reservasi'!$B$2:$B$5,'Dim Status Reservasi'!$A$2:$A$5)</f>
        <v>ST 004</v>
      </c>
      <c r="Q2977" t="s">
        <v>48</v>
      </c>
      <c r="R2977" t="str">
        <f>_xlfn.XLOOKUP(Table2[[#This Row],[kota_hotel]],'Dim Kota Hotel'!$B$2:$B$21,'Dim Kota Hotel'!$A$2:$A$21)</f>
        <v>LOK 012</v>
      </c>
      <c r="S2977" t="s">
        <v>25</v>
      </c>
    </row>
    <row r="2978" spans="1:19" x14ac:dyDescent="0.25">
      <c r="A2978" t="s">
        <v>7828</v>
      </c>
      <c r="B2978" t="str">
        <f>_xlfn.XLOOKUP(Table2[[#This Row],[tanggal_checkin]],Table6[tanggal_checkin],Table6[id_checkin])</f>
        <v>CI 0955</v>
      </c>
      <c r="C2978" t="s">
        <v>11752</v>
      </c>
      <c r="D2978" t="str">
        <f>_xlfn.XLOOKUP(Table2[[#This Row],[tanggal_checkout]],Table4[tanggal_checkout],Table4[id_checkout])</f>
        <v>CO 0960</v>
      </c>
      <c r="E2978" t="s">
        <v>11984</v>
      </c>
      <c r="F2978" s="8">
        <v>0.70432870370370371</v>
      </c>
      <c r="G2978" t="str">
        <f>_xlfn.XLOOKUP(Table2[[#This Row],[nama_tamu]],Table10[nama_tamu],Table10[id_tamu])</f>
        <v>CUS 1420</v>
      </c>
      <c r="H2978" t="s">
        <v>7830</v>
      </c>
      <c r="I2978" t="str">
        <f>_xlfn.XLOOKUP(Table2[[#This Row],[tipe_kamar]],Table12[tipe_kamar],Table12[id_kamar])</f>
        <v>KMR 003</v>
      </c>
      <c r="J2978" t="s">
        <v>64</v>
      </c>
      <c r="K2978">
        <v>2</v>
      </c>
      <c r="L2978">
        <v>1172000</v>
      </c>
      <c r="M2978">
        <v>2344000</v>
      </c>
      <c r="N2978" t="str">
        <f>_xlfn.XLOOKUP(Table2[[#This Row],[metode_pembayaran]],Table11[metode_pembayaran],Table11[id_pembayaran])</f>
        <v>MP 04</v>
      </c>
      <c r="O2978" t="s">
        <v>53</v>
      </c>
      <c r="P2978" t="str">
        <f>_xlfn.XLOOKUP(Table2[[#This Row],[status_reservasi]],'Dim Status Reservasi'!$B$2:$B$5,'Dim Status Reservasi'!$A$2:$A$5)</f>
        <v>ST 004</v>
      </c>
      <c r="Q2978" t="s">
        <v>48</v>
      </c>
      <c r="R2978" t="str">
        <f>_xlfn.XLOOKUP(Table2[[#This Row],[kota_hotel]],'Dim Kota Hotel'!$B$2:$B$21,'Dim Kota Hotel'!$A$2:$A$21)</f>
        <v>LOK 013</v>
      </c>
      <c r="S2978" t="s">
        <v>160</v>
      </c>
    </row>
    <row r="2979" spans="1:19" x14ac:dyDescent="0.25">
      <c r="A2979" t="s">
        <v>7831</v>
      </c>
      <c r="B2979" t="str">
        <f>_xlfn.XLOOKUP(Table2[[#This Row],[tanggal_checkin]],Table6[tanggal_checkin],Table6[id_checkin])</f>
        <v>CI 0696</v>
      </c>
      <c r="C2979" t="s">
        <v>11662</v>
      </c>
      <c r="D2979" t="str">
        <f>_xlfn.XLOOKUP(Table2[[#This Row],[tanggal_checkout]],Table4[tanggal_checkout],Table4[id_checkout])</f>
        <v>CO 0701</v>
      </c>
      <c r="E2979" t="s">
        <v>10993</v>
      </c>
      <c r="F2979" s="8">
        <v>0.46276620370370369</v>
      </c>
      <c r="G2979" t="str">
        <f>_xlfn.XLOOKUP(Table2[[#This Row],[nama_tamu]],Table10[nama_tamu],Table10[id_tamu])</f>
        <v>CUS 3290</v>
      </c>
      <c r="H2979" t="s">
        <v>7833</v>
      </c>
      <c r="I2979" t="str">
        <f>_xlfn.XLOOKUP(Table2[[#This Row],[tipe_kamar]],Table12[tipe_kamar],Table12[id_kamar])</f>
        <v>KMR 001</v>
      </c>
      <c r="J2979" t="s">
        <v>23</v>
      </c>
      <c r="K2979">
        <v>3</v>
      </c>
      <c r="L2979">
        <v>603000</v>
      </c>
      <c r="M2979">
        <v>1809000</v>
      </c>
      <c r="N2979" t="str">
        <f>_xlfn.XLOOKUP(Table2[[#This Row],[metode_pembayaran]],Table11[metode_pembayaran],Table11[id_pembayaran])</f>
        <v>MP 06</v>
      </c>
      <c r="O2979" t="s">
        <v>17</v>
      </c>
      <c r="P2979" t="str">
        <f>_xlfn.XLOOKUP(Table2[[#This Row],[status_reservasi]],'Dim Status Reservasi'!$B$2:$B$5,'Dim Status Reservasi'!$A$2:$A$5)</f>
        <v>ST 004</v>
      </c>
      <c r="Q2979" t="s">
        <v>48</v>
      </c>
      <c r="R2979" t="str">
        <f>_xlfn.XLOOKUP(Table2[[#This Row],[kota_hotel]],'Dim Kota Hotel'!$B$2:$B$21,'Dim Kota Hotel'!$A$2:$A$21)</f>
        <v>LOK 006</v>
      </c>
      <c r="S2979" t="s">
        <v>129</v>
      </c>
    </row>
    <row r="2980" spans="1:19" x14ac:dyDescent="0.25">
      <c r="A2980" t="s">
        <v>7834</v>
      </c>
      <c r="B2980" t="str">
        <f>_xlfn.XLOOKUP(Table2[[#This Row],[tanggal_checkin]],Table6[tanggal_checkin],Table6[id_checkin])</f>
        <v>CI 0222</v>
      </c>
      <c r="C2980" t="s">
        <v>11579</v>
      </c>
      <c r="D2980" t="str">
        <f>_xlfn.XLOOKUP(Table2[[#This Row],[tanggal_checkout]],Table4[tanggal_checkout],Table4[id_checkout])</f>
        <v>CO 0225</v>
      </c>
      <c r="E2980" t="s">
        <v>11968</v>
      </c>
      <c r="F2980" s="8">
        <v>0.30487268518518518</v>
      </c>
      <c r="G2980" t="str">
        <f>_xlfn.XLOOKUP(Table2[[#This Row],[nama_tamu]],Table10[nama_tamu],Table10[id_tamu])</f>
        <v>CUS 2712</v>
      </c>
      <c r="H2980" t="s">
        <v>7836</v>
      </c>
      <c r="I2980" t="str">
        <f>_xlfn.XLOOKUP(Table2[[#This Row],[tipe_kamar]],Table12[tipe_kamar],Table12[id_kamar])</f>
        <v>KMR 001</v>
      </c>
      <c r="J2980" t="s">
        <v>23</v>
      </c>
      <c r="K2980">
        <v>4</v>
      </c>
      <c r="L2980">
        <v>593000</v>
      </c>
      <c r="M2980">
        <v>2372000</v>
      </c>
      <c r="N2980" t="str">
        <f>_xlfn.XLOOKUP(Table2[[#This Row],[metode_pembayaran]],Table11[metode_pembayaran],Table11[id_pembayaran])</f>
        <v>MP 05</v>
      </c>
      <c r="O2980" t="s">
        <v>72</v>
      </c>
      <c r="P2980" t="str">
        <f>_xlfn.XLOOKUP(Table2[[#This Row],[status_reservasi]],'Dim Status Reservasi'!$B$2:$B$5,'Dim Status Reservasi'!$A$2:$A$5)</f>
        <v>ST 004</v>
      </c>
      <c r="Q2980" t="s">
        <v>48</v>
      </c>
      <c r="R2980" t="str">
        <f>_xlfn.XLOOKUP(Table2[[#This Row],[kota_hotel]],'Dim Kota Hotel'!$B$2:$B$21,'Dim Kota Hotel'!$A$2:$A$21)</f>
        <v>LOK 013</v>
      </c>
      <c r="S2980" t="s">
        <v>160</v>
      </c>
    </row>
    <row r="2981" spans="1:19" x14ac:dyDescent="0.25">
      <c r="A2981" t="s">
        <v>7837</v>
      </c>
      <c r="B2981" t="str">
        <f>_xlfn.XLOOKUP(Table2[[#This Row],[tanggal_checkin]],Table6[tanggal_checkin],Table6[id_checkin])</f>
        <v>CI 0856</v>
      </c>
      <c r="C2981" t="s">
        <v>11716</v>
      </c>
      <c r="D2981" t="str">
        <f>_xlfn.XLOOKUP(Table2[[#This Row],[tanggal_checkout]],Table4[tanggal_checkout],Table4[id_checkout])</f>
        <v>CO 0863</v>
      </c>
      <c r="E2981" t="s">
        <v>11592</v>
      </c>
      <c r="F2981" s="8">
        <v>0.14443287037037036</v>
      </c>
      <c r="G2981" t="str">
        <f>_xlfn.XLOOKUP(Table2[[#This Row],[nama_tamu]],Table10[nama_tamu],Table10[id_tamu])</f>
        <v>CUS 2198</v>
      </c>
      <c r="H2981" t="s">
        <v>7839</v>
      </c>
      <c r="I2981" t="str">
        <f>_xlfn.XLOOKUP(Table2[[#This Row],[tipe_kamar]],Table12[tipe_kamar],Table12[id_kamar])</f>
        <v>KMR 001</v>
      </c>
      <c r="J2981" t="s">
        <v>23</v>
      </c>
      <c r="K2981">
        <v>5</v>
      </c>
      <c r="L2981">
        <v>634000</v>
      </c>
      <c r="M2981">
        <v>3170000</v>
      </c>
      <c r="N2981" t="str">
        <f>_xlfn.XLOOKUP(Table2[[#This Row],[metode_pembayaran]],Table11[metode_pembayaran],Table11[id_pembayaran])</f>
        <v>MP 02</v>
      </c>
      <c r="O2981" t="s">
        <v>30</v>
      </c>
      <c r="P2981" t="str">
        <f>_xlfn.XLOOKUP(Table2[[#This Row],[status_reservasi]],'Dim Status Reservasi'!$B$2:$B$5,'Dim Status Reservasi'!$A$2:$A$5)</f>
        <v>ST 003</v>
      </c>
      <c r="Q2981" t="s">
        <v>37</v>
      </c>
      <c r="R2981" t="str">
        <f>_xlfn.XLOOKUP(Table2[[#This Row],[kota_hotel]],'Dim Kota Hotel'!$B$2:$B$21,'Dim Kota Hotel'!$A$2:$A$21)</f>
        <v>LOK 008</v>
      </c>
      <c r="S2981" t="s">
        <v>68</v>
      </c>
    </row>
    <row r="2982" spans="1:19" x14ac:dyDescent="0.25">
      <c r="A2982" t="s">
        <v>7840</v>
      </c>
      <c r="B2982" t="str">
        <f>_xlfn.XLOOKUP(Table2[[#This Row],[tanggal_checkin]],Table6[tanggal_checkin],Table6[id_checkin])</f>
        <v>CI 0884</v>
      </c>
      <c r="C2982" t="s">
        <v>11687</v>
      </c>
      <c r="D2982" t="str">
        <f>_xlfn.XLOOKUP(Table2[[#This Row],[tanggal_checkout]],Table4[tanggal_checkout],Table4[id_checkout])</f>
        <v>CO 0893</v>
      </c>
      <c r="E2982" t="s">
        <v>11407</v>
      </c>
      <c r="F2982" s="8">
        <v>0.99342592592592593</v>
      </c>
      <c r="G2982" t="str">
        <f>_xlfn.XLOOKUP(Table2[[#This Row],[nama_tamu]],Table10[nama_tamu],Table10[id_tamu])</f>
        <v>CUS 2587</v>
      </c>
      <c r="H2982" t="s">
        <v>7842</v>
      </c>
      <c r="I2982" t="str">
        <f>_xlfn.XLOOKUP(Table2[[#This Row],[tipe_kamar]],Table12[tipe_kamar],Table12[id_kamar])</f>
        <v>KMR 004</v>
      </c>
      <c r="J2982" t="s">
        <v>47</v>
      </c>
      <c r="K2982">
        <v>8</v>
      </c>
      <c r="L2982">
        <v>515000</v>
      </c>
      <c r="M2982">
        <v>4120000</v>
      </c>
      <c r="N2982" t="str">
        <f>_xlfn.XLOOKUP(Table2[[#This Row],[metode_pembayaran]],Table11[metode_pembayaran],Table11[id_pembayaran])</f>
        <v>MP 03</v>
      </c>
      <c r="O2982" t="s">
        <v>36</v>
      </c>
      <c r="P2982" t="str">
        <f>_xlfn.XLOOKUP(Table2[[#This Row],[status_reservasi]],'Dim Status Reservasi'!$B$2:$B$5,'Dim Status Reservasi'!$A$2:$A$5)</f>
        <v>ST 004</v>
      </c>
      <c r="Q2982" t="s">
        <v>48</v>
      </c>
      <c r="R2982" t="str">
        <f>_xlfn.XLOOKUP(Table2[[#This Row],[kota_hotel]],'Dim Kota Hotel'!$B$2:$B$21,'Dim Kota Hotel'!$A$2:$A$21)</f>
        <v>LOK 004</v>
      </c>
      <c r="S2982" t="s">
        <v>49</v>
      </c>
    </row>
    <row r="2983" spans="1:19" x14ac:dyDescent="0.25">
      <c r="A2983" t="s">
        <v>7843</v>
      </c>
      <c r="B2983" t="str">
        <f>_xlfn.XLOOKUP(Table2[[#This Row],[tanggal_checkin]],Table6[tanggal_checkin],Table6[id_checkin])</f>
        <v>CI 0545</v>
      </c>
      <c r="C2983" t="s">
        <v>11938</v>
      </c>
      <c r="D2983" t="str">
        <f>_xlfn.XLOOKUP(Table2[[#This Row],[tanggal_checkout]],Table4[tanggal_checkout],Table4[id_checkout])</f>
        <v>CO 0546</v>
      </c>
      <c r="E2983" t="s">
        <v>12039</v>
      </c>
      <c r="F2983" s="8">
        <v>0.19929398148148147</v>
      </c>
      <c r="G2983" t="str">
        <f>_xlfn.XLOOKUP(Table2[[#This Row],[nama_tamu]],Table10[nama_tamu],Table10[id_tamu])</f>
        <v>CUS 2760</v>
      </c>
      <c r="H2983" t="s">
        <v>7844</v>
      </c>
      <c r="I2983" t="str">
        <f>_xlfn.XLOOKUP(Table2[[#This Row],[tipe_kamar]],Table12[tipe_kamar],Table12[id_kamar])</f>
        <v>KMR 003</v>
      </c>
      <c r="J2983" t="s">
        <v>64</v>
      </c>
      <c r="K2983">
        <v>1</v>
      </c>
      <c r="L2983">
        <v>1112000</v>
      </c>
      <c r="M2983">
        <v>1112000</v>
      </c>
      <c r="N2983" t="str">
        <f>_xlfn.XLOOKUP(Table2[[#This Row],[metode_pembayaran]],Table11[metode_pembayaran],Table11[id_pembayaran])</f>
        <v>MP 06</v>
      </c>
      <c r="O2983" t="s">
        <v>17</v>
      </c>
      <c r="P2983" t="str">
        <f>_xlfn.XLOOKUP(Table2[[#This Row],[status_reservasi]],'Dim Status Reservasi'!$B$2:$B$5,'Dim Status Reservasi'!$A$2:$A$5)</f>
        <v>ST 003</v>
      </c>
      <c r="Q2983" t="s">
        <v>37</v>
      </c>
      <c r="R2983" t="str">
        <f>_xlfn.XLOOKUP(Table2[[#This Row],[kota_hotel]],'Dim Kota Hotel'!$B$2:$B$21,'Dim Kota Hotel'!$A$2:$A$21)</f>
        <v>LOK 020</v>
      </c>
      <c r="S2983" t="s">
        <v>94</v>
      </c>
    </row>
    <row r="2984" spans="1:19" x14ac:dyDescent="0.25">
      <c r="A2984" t="s">
        <v>7845</v>
      </c>
      <c r="B2984" t="str">
        <f>_xlfn.XLOOKUP(Table2[[#This Row],[tanggal_checkin]],Table6[tanggal_checkin],Table6[id_checkin])</f>
        <v>CI 0351</v>
      </c>
      <c r="C2984" t="s">
        <v>11324</v>
      </c>
      <c r="D2984" t="str">
        <f>_xlfn.XLOOKUP(Table2[[#This Row],[tanggal_checkout]],Table4[tanggal_checkout],Table4[id_checkout])</f>
        <v>CO 0354</v>
      </c>
      <c r="E2984" t="s">
        <v>11189</v>
      </c>
      <c r="F2984" s="8">
        <v>0.38994212962962965</v>
      </c>
      <c r="G2984" t="str">
        <f>_xlfn.XLOOKUP(Table2[[#This Row],[nama_tamu]],Table10[nama_tamu],Table10[id_tamu])</f>
        <v>CUS 0192</v>
      </c>
      <c r="H2984" t="s">
        <v>7846</v>
      </c>
      <c r="I2984" t="str">
        <f>_xlfn.XLOOKUP(Table2[[#This Row],[tipe_kamar]],Table12[tipe_kamar],Table12[id_kamar])</f>
        <v>KMR 001</v>
      </c>
      <c r="J2984" t="s">
        <v>23</v>
      </c>
      <c r="K2984">
        <v>4</v>
      </c>
      <c r="L2984">
        <v>591000</v>
      </c>
      <c r="M2984">
        <v>2364000</v>
      </c>
      <c r="N2984" t="str">
        <f>_xlfn.XLOOKUP(Table2[[#This Row],[metode_pembayaran]],Table11[metode_pembayaran],Table11[id_pembayaran])</f>
        <v>MP 03</v>
      </c>
      <c r="O2984" t="s">
        <v>36</v>
      </c>
      <c r="P2984" t="str">
        <f>_xlfn.XLOOKUP(Table2[[#This Row],[status_reservasi]],'Dim Status Reservasi'!$B$2:$B$5,'Dim Status Reservasi'!$A$2:$A$5)</f>
        <v>ST 003</v>
      </c>
      <c r="Q2984" t="s">
        <v>37</v>
      </c>
      <c r="R2984" t="str">
        <f>_xlfn.XLOOKUP(Table2[[#This Row],[kota_hotel]],'Dim Kota Hotel'!$B$2:$B$21,'Dim Kota Hotel'!$A$2:$A$21)</f>
        <v>LOK 014</v>
      </c>
      <c r="S2984" t="s">
        <v>222</v>
      </c>
    </row>
    <row r="2985" spans="1:19" x14ac:dyDescent="0.25">
      <c r="A2985" t="s">
        <v>7847</v>
      </c>
      <c r="B2985" t="str">
        <f>_xlfn.XLOOKUP(Table2[[#This Row],[tanggal_checkin]],Table6[tanggal_checkin],Table6[id_checkin])</f>
        <v>CI 0394</v>
      </c>
      <c r="C2985" t="s">
        <v>11777</v>
      </c>
      <c r="D2985" t="str">
        <f>_xlfn.XLOOKUP(Table2[[#This Row],[tanggal_checkout]],Table4[tanggal_checkout],Table4[id_checkout])</f>
        <v>CO 0404</v>
      </c>
      <c r="E2985" t="s">
        <v>11287</v>
      </c>
      <c r="F2985" s="8">
        <v>0.22497685185185184</v>
      </c>
      <c r="G2985" t="str">
        <f>_xlfn.XLOOKUP(Table2[[#This Row],[nama_tamu]],Table10[nama_tamu],Table10[id_tamu])</f>
        <v>CUS 2822</v>
      </c>
      <c r="H2985" t="s">
        <v>7849</v>
      </c>
      <c r="I2985" t="str">
        <f>_xlfn.XLOOKUP(Table2[[#This Row],[tipe_kamar]],Table12[tipe_kamar],Table12[id_kamar])</f>
        <v>KMR 004</v>
      </c>
      <c r="J2985" t="s">
        <v>47</v>
      </c>
      <c r="K2985">
        <v>9</v>
      </c>
      <c r="L2985">
        <v>509000</v>
      </c>
      <c r="M2985">
        <v>4581000</v>
      </c>
      <c r="N2985" t="str">
        <f>_xlfn.XLOOKUP(Table2[[#This Row],[metode_pembayaran]],Table11[metode_pembayaran],Table11[id_pembayaran])</f>
        <v>MP 03</v>
      </c>
      <c r="O2985" t="s">
        <v>36</v>
      </c>
      <c r="P2985" t="str">
        <f>_xlfn.XLOOKUP(Table2[[#This Row],[status_reservasi]],'Dim Status Reservasi'!$B$2:$B$5,'Dim Status Reservasi'!$A$2:$A$5)</f>
        <v>ST 004</v>
      </c>
      <c r="Q2985" t="s">
        <v>48</v>
      </c>
      <c r="R2985" t="str">
        <f>_xlfn.XLOOKUP(Table2[[#This Row],[kota_hotel]],'Dim Kota Hotel'!$B$2:$B$21,'Dim Kota Hotel'!$A$2:$A$21)</f>
        <v>LOK 013</v>
      </c>
      <c r="S2985" t="s">
        <v>160</v>
      </c>
    </row>
    <row r="2986" spans="1:19" x14ac:dyDescent="0.25">
      <c r="A2986" t="s">
        <v>7850</v>
      </c>
      <c r="B2986" t="str">
        <f>_xlfn.XLOOKUP(Table2[[#This Row],[tanggal_checkin]],Table6[tanggal_checkin],Table6[id_checkin])</f>
        <v>CI 0720</v>
      </c>
      <c r="C2986" t="s">
        <v>11150</v>
      </c>
      <c r="D2986" t="str">
        <f>_xlfn.XLOOKUP(Table2[[#This Row],[tanggal_checkout]],Table4[tanggal_checkout],Table4[id_checkout])</f>
        <v>CO 0725</v>
      </c>
      <c r="E2986" t="s">
        <v>11293</v>
      </c>
      <c r="F2986" s="8">
        <v>0.29576388888888888</v>
      </c>
      <c r="G2986" t="str">
        <f>_xlfn.XLOOKUP(Table2[[#This Row],[nama_tamu]],Table10[nama_tamu],Table10[id_tamu])</f>
        <v>CUS 2093</v>
      </c>
      <c r="H2986" t="s">
        <v>7852</v>
      </c>
      <c r="I2986" t="str">
        <f>_xlfn.XLOOKUP(Table2[[#This Row],[tipe_kamar]],Table12[tipe_kamar],Table12[id_kamar])</f>
        <v>KMR 002</v>
      </c>
      <c r="J2986" t="s">
        <v>82</v>
      </c>
      <c r="K2986">
        <v>2</v>
      </c>
      <c r="L2986">
        <v>340000</v>
      </c>
      <c r="M2986">
        <v>680000</v>
      </c>
      <c r="N2986" t="str">
        <f>_xlfn.XLOOKUP(Table2[[#This Row],[metode_pembayaran]],Table11[metode_pembayaran],Table11[id_pembayaran])</f>
        <v>MP 06</v>
      </c>
      <c r="O2986" t="s">
        <v>17</v>
      </c>
      <c r="P2986" t="str">
        <f>_xlfn.XLOOKUP(Table2[[#This Row],[status_reservasi]],'Dim Status Reservasi'!$B$2:$B$5,'Dim Status Reservasi'!$A$2:$A$5)</f>
        <v>ST 004</v>
      </c>
      <c r="Q2986" t="s">
        <v>48</v>
      </c>
      <c r="R2986" t="str">
        <f>_xlfn.XLOOKUP(Table2[[#This Row],[kota_hotel]],'Dim Kota Hotel'!$B$2:$B$21,'Dim Kota Hotel'!$A$2:$A$21)</f>
        <v>LOK 017</v>
      </c>
      <c r="S2986" t="s">
        <v>84</v>
      </c>
    </row>
    <row r="2987" spans="1:19" x14ac:dyDescent="0.25">
      <c r="A2987" t="s">
        <v>7853</v>
      </c>
      <c r="B2987" t="str">
        <f>_xlfn.XLOOKUP(Table2[[#This Row],[tanggal_checkin]],Table6[tanggal_checkin],Table6[id_checkin])</f>
        <v>CI 0272</v>
      </c>
      <c r="C2987" t="s">
        <v>11963</v>
      </c>
      <c r="D2987" t="str">
        <f>_xlfn.XLOOKUP(Table2[[#This Row],[tanggal_checkout]],Table4[tanggal_checkout],Table4[id_checkout])</f>
        <v>CO 0279</v>
      </c>
      <c r="E2987" t="s">
        <v>11021</v>
      </c>
      <c r="F2987" s="8">
        <v>0.55638888888888893</v>
      </c>
      <c r="G2987" t="str">
        <f>_xlfn.XLOOKUP(Table2[[#This Row],[nama_tamu]],Table10[nama_tamu],Table10[id_tamu])</f>
        <v>CUS 0639</v>
      </c>
      <c r="H2987" t="s">
        <v>7854</v>
      </c>
      <c r="I2987" t="str">
        <f>_xlfn.XLOOKUP(Table2[[#This Row],[tipe_kamar]],Table12[tipe_kamar],Table12[id_kamar])</f>
        <v>KMR 003</v>
      </c>
      <c r="J2987" t="s">
        <v>64</v>
      </c>
      <c r="K2987">
        <v>9</v>
      </c>
      <c r="L2987">
        <v>1179000</v>
      </c>
      <c r="M2987">
        <v>10611000</v>
      </c>
      <c r="N2987" t="str">
        <f>_xlfn.XLOOKUP(Table2[[#This Row],[metode_pembayaran]],Table11[metode_pembayaran],Table11[id_pembayaran])</f>
        <v>MP 06</v>
      </c>
      <c r="O2987" t="s">
        <v>17</v>
      </c>
      <c r="P2987" t="str">
        <f>_xlfn.XLOOKUP(Table2[[#This Row],[status_reservasi]],'Dim Status Reservasi'!$B$2:$B$5,'Dim Status Reservasi'!$A$2:$A$5)</f>
        <v>ST 003</v>
      </c>
      <c r="Q2987" t="s">
        <v>37</v>
      </c>
      <c r="R2987" t="str">
        <f>_xlfn.XLOOKUP(Table2[[#This Row],[kota_hotel]],'Dim Kota Hotel'!$B$2:$B$21,'Dim Kota Hotel'!$A$2:$A$21)</f>
        <v>LOK 011</v>
      </c>
      <c r="S2987" t="s">
        <v>38</v>
      </c>
    </row>
    <row r="2988" spans="1:19" x14ac:dyDescent="0.25">
      <c r="A2988" t="s">
        <v>7855</v>
      </c>
      <c r="B2988" t="str">
        <f>_xlfn.XLOOKUP(Table2[[#This Row],[tanggal_checkin]],Table6[tanggal_checkin],Table6[id_checkin])</f>
        <v>CI 0443</v>
      </c>
      <c r="C2988" t="s">
        <v>11718</v>
      </c>
      <c r="D2988" t="str">
        <f>_xlfn.XLOOKUP(Table2[[#This Row],[tanggal_checkout]],Table4[tanggal_checkout],Table4[id_checkout])</f>
        <v>CO 0449</v>
      </c>
      <c r="E2988" t="s">
        <v>12005</v>
      </c>
      <c r="F2988" s="8">
        <v>0.32210648148148147</v>
      </c>
      <c r="G2988" t="str">
        <f>_xlfn.XLOOKUP(Table2[[#This Row],[nama_tamu]],Table10[nama_tamu],Table10[id_tamu])</f>
        <v>CUS 3982</v>
      </c>
      <c r="H2988" t="s">
        <v>7856</v>
      </c>
      <c r="I2988" t="str">
        <f>_xlfn.XLOOKUP(Table2[[#This Row],[tipe_kamar]],Table12[tipe_kamar],Table12[id_kamar])</f>
        <v>KMR 001</v>
      </c>
      <c r="J2988" t="s">
        <v>23</v>
      </c>
      <c r="K2988">
        <v>4</v>
      </c>
      <c r="L2988">
        <v>570000</v>
      </c>
      <c r="M2988">
        <v>2280000</v>
      </c>
      <c r="N2988" t="str">
        <f>_xlfn.XLOOKUP(Table2[[#This Row],[metode_pembayaran]],Table11[metode_pembayaran],Table11[id_pembayaran])</f>
        <v>MP 05</v>
      </c>
      <c r="O2988" t="s">
        <v>72</v>
      </c>
      <c r="P2988" t="str">
        <f>_xlfn.XLOOKUP(Table2[[#This Row],[status_reservasi]],'Dim Status Reservasi'!$B$2:$B$5,'Dim Status Reservasi'!$A$2:$A$5)</f>
        <v>ST 003</v>
      </c>
      <c r="Q2988" t="s">
        <v>37</v>
      </c>
      <c r="R2988" t="str">
        <f>_xlfn.XLOOKUP(Table2[[#This Row],[kota_hotel]],'Dim Kota Hotel'!$B$2:$B$21,'Dim Kota Hotel'!$A$2:$A$21)</f>
        <v>LOK 007</v>
      </c>
      <c r="S2988" t="s">
        <v>145</v>
      </c>
    </row>
    <row r="2989" spans="1:19" x14ac:dyDescent="0.25">
      <c r="A2989" t="s">
        <v>7857</v>
      </c>
      <c r="B2989" t="str">
        <f>_xlfn.XLOOKUP(Table2[[#This Row],[tanggal_checkin]],Table6[tanggal_checkin],Table6[id_checkin])</f>
        <v>CI 1051</v>
      </c>
      <c r="C2989" t="s">
        <v>11388</v>
      </c>
      <c r="D2989" t="str">
        <f>_xlfn.XLOOKUP(Table2[[#This Row],[tanggal_checkout]],Table4[tanggal_checkout],Table4[id_checkout])</f>
        <v>CO 1058</v>
      </c>
      <c r="E2989" t="s">
        <v>11996</v>
      </c>
      <c r="F2989" s="8">
        <v>0.52258101851851857</v>
      </c>
      <c r="G2989" t="str">
        <f>_xlfn.XLOOKUP(Table2[[#This Row],[nama_tamu]],Table10[nama_tamu],Table10[id_tamu])</f>
        <v>CUS 0538</v>
      </c>
      <c r="H2989" t="s">
        <v>7859</v>
      </c>
      <c r="I2989" t="str">
        <f>_xlfn.XLOOKUP(Table2[[#This Row],[tipe_kamar]],Table12[tipe_kamar],Table12[id_kamar])</f>
        <v>KMR 002</v>
      </c>
      <c r="J2989" t="s">
        <v>82</v>
      </c>
      <c r="K2989">
        <v>4</v>
      </c>
      <c r="L2989">
        <v>373000</v>
      </c>
      <c r="M2989">
        <v>1492000</v>
      </c>
      <c r="N2989" t="str">
        <f>_xlfn.XLOOKUP(Table2[[#This Row],[metode_pembayaran]],Table11[metode_pembayaran],Table11[id_pembayaran])</f>
        <v>MP 04</v>
      </c>
      <c r="O2989" t="s">
        <v>53</v>
      </c>
      <c r="P2989" t="str">
        <f>_xlfn.XLOOKUP(Table2[[#This Row],[status_reservasi]],'Dim Status Reservasi'!$B$2:$B$5,'Dim Status Reservasi'!$A$2:$A$5)</f>
        <v>ST 004</v>
      </c>
      <c r="Q2989" t="s">
        <v>48</v>
      </c>
      <c r="R2989" t="str">
        <f>_xlfn.XLOOKUP(Table2[[#This Row],[kota_hotel]],'Dim Kota Hotel'!$B$2:$B$21,'Dim Kota Hotel'!$A$2:$A$21)</f>
        <v>LOK 020</v>
      </c>
      <c r="S2989" t="s">
        <v>94</v>
      </c>
    </row>
    <row r="2990" spans="1:19" x14ac:dyDescent="0.25">
      <c r="A2990" t="s">
        <v>7860</v>
      </c>
      <c r="B2990" t="str">
        <f>_xlfn.XLOOKUP(Table2[[#This Row],[tanggal_checkin]],Table6[tanggal_checkin],Table6[id_checkin])</f>
        <v>CI 0117</v>
      </c>
      <c r="C2990" t="s">
        <v>11357</v>
      </c>
      <c r="D2990" t="str">
        <f>_xlfn.XLOOKUP(Table2[[#This Row],[tanggal_checkout]],Table4[tanggal_checkout],Table4[id_checkout])</f>
        <v>CO 0124</v>
      </c>
      <c r="E2990" t="s">
        <v>11520</v>
      </c>
      <c r="F2990" s="8">
        <v>0.90195601851851848</v>
      </c>
      <c r="G2990" t="str">
        <f>_xlfn.XLOOKUP(Table2[[#This Row],[nama_tamu]],Table10[nama_tamu],Table10[id_tamu])</f>
        <v>CUS 2108</v>
      </c>
      <c r="H2990" t="s">
        <v>7862</v>
      </c>
      <c r="I2990" t="str">
        <f>_xlfn.XLOOKUP(Table2[[#This Row],[tipe_kamar]],Table12[tipe_kamar],Table12[id_kamar])</f>
        <v>KMR 003</v>
      </c>
      <c r="J2990" t="s">
        <v>64</v>
      </c>
      <c r="K2990">
        <v>7</v>
      </c>
      <c r="L2990">
        <v>1136000</v>
      </c>
      <c r="M2990">
        <v>7952000</v>
      </c>
      <c r="N2990" t="str">
        <f>_xlfn.XLOOKUP(Table2[[#This Row],[metode_pembayaran]],Table11[metode_pembayaran],Table11[id_pembayaran])</f>
        <v>MP 02</v>
      </c>
      <c r="O2990" t="s">
        <v>30</v>
      </c>
      <c r="P2990" t="str">
        <f>_xlfn.XLOOKUP(Table2[[#This Row],[status_reservasi]],'Dim Status Reservasi'!$B$2:$B$5,'Dim Status Reservasi'!$A$2:$A$5)</f>
        <v>ST 002</v>
      </c>
      <c r="Q2990" t="s">
        <v>124</v>
      </c>
      <c r="R2990" t="str">
        <f>_xlfn.XLOOKUP(Table2[[#This Row],[kota_hotel]],'Dim Kota Hotel'!$B$2:$B$21,'Dim Kota Hotel'!$A$2:$A$21)</f>
        <v>LOK 020</v>
      </c>
      <c r="S2990" t="s">
        <v>94</v>
      </c>
    </row>
    <row r="2991" spans="1:19" x14ac:dyDescent="0.25">
      <c r="A2991" t="s">
        <v>7863</v>
      </c>
      <c r="B2991" t="str">
        <f>_xlfn.XLOOKUP(Table2[[#This Row],[tanggal_checkin]],Table6[tanggal_checkin],Table6[id_checkin])</f>
        <v>CI 0377</v>
      </c>
      <c r="C2991" t="s">
        <v>11552</v>
      </c>
      <c r="D2991" t="str">
        <f>_xlfn.XLOOKUP(Table2[[#This Row],[tanggal_checkout]],Table4[tanggal_checkout],Table4[id_checkout])</f>
        <v>CO 0380</v>
      </c>
      <c r="E2991" t="s">
        <v>11298</v>
      </c>
      <c r="F2991" s="8">
        <v>6.9675925925925933E-2</v>
      </c>
      <c r="G2991" t="str">
        <f>_xlfn.XLOOKUP(Table2[[#This Row],[nama_tamu]],Table10[nama_tamu],Table10[id_tamu])</f>
        <v>CUS 0139</v>
      </c>
      <c r="H2991" t="s">
        <v>11134</v>
      </c>
      <c r="I2991" t="str">
        <f>_xlfn.XLOOKUP(Table2[[#This Row],[tipe_kamar]],Table12[tipe_kamar],Table12[id_kamar])</f>
        <v>KMR 001</v>
      </c>
      <c r="J2991" t="s">
        <v>23</v>
      </c>
      <c r="K2991">
        <v>2</v>
      </c>
      <c r="L2991">
        <v>611000</v>
      </c>
      <c r="M2991">
        <v>1222000</v>
      </c>
      <c r="N2991" t="str">
        <f>_xlfn.XLOOKUP(Table2[[#This Row],[metode_pembayaran]],Table11[metode_pembayaran],Table11[id_pembayaran])</f>
        <v>MP 06</v>
      </c>
      <c r="O2991" t="s">
        <v>17</v>
      </c>
      <c r="P2991" t="str">
        <f>_xlfn.XLOOKUP(Table2[[#This Row],[status_reservasi]],'Dim Status Reservasi'!$B$2:$B$5,'Dim Status Reservasi'!$A$2:$A$5)</f>
        <v>ST 003</v>
      </c>
      <c r="Q2991" t="s">
        <v>37</v>
      </c>
      <c r="R2991" t="str">
        <f>_xlfn.XLOOKUP(Table2[[#This Row],[kota_hotel]],'Dim Kota Hotel'!$B$2:$B$21,'Dim Kota Hotel'!$A$2:$A$21)</f>
        <v>LOK 007</v>
      </c>
      <c r="S2991" t="s">
        <v>145</v>
      </c>
    </row>
    <row r="2992" spans="1:19" x14ac:dyDescent="0.25">
      <c r="A2992" t="s">
        <v>7864</v>
      </c>
      <c r="B2992" t="str">
        <f>_xlfn.XLOOKUP(Table2[[#This Row],[tanggal_checkin]],Table6[tanggal_checkin],Table6[id_checkin])</f>
        <v>CI 0856</v>
      </c>
      <c r="C2992" t="s">
        <v>11716</v>
      </c>
      <c r="D2992" t="str">
        <f>_xlfn.XLOOKUP(Table2[[#This Row],[tanggal_checkout]],Table4[tanggal_checkout],Table4[id_checkout])</f>
        <v>CO 0866</v>
      </c>
      <c r="E2992" t="s">
        <v>11117</v>
      </c>
      <c r="F2992" s="8">
        <v>0.66120370370370374</v>
      </c>
      <c r="G2992" t="str">
        <f>_xlfn.XLOOKUP(Table2[[#This Row],[nama_tamu]],Table10[nama_tamu],Table10[id_tamu])</f>
        <v>CUS 0668</v>
      </c>
      <c r="H2992" t="s">
        <v>7865</v>
      </c>
      <c r="I2992" t="str">
        <f>_xlfn.XLOOKUP(Table2[[#This Row],[tipe_kamar]],Table12[tipe_kamar],Table12[id_kamar])</f>
        <v>KMR 004</v>
      </c>
      <c r="J2992" t="s">
        <v>47</v>
      </c>
      <c r="K2992">
        <v>8</v>
      </c>
      <c r="L2992">
        <v>515000</v>
      </c>
      <c r="M2992">
        <v>4120000</v>
      </c>
      <c r="N2992" t="str">
        <f>_xlfn.XLOOKUP(Table2[[#This Row],[metode_pembayaran]],Table11[metode_pembayaran],Table11[id_pembayaran])</f>
        <v>MP 06</v>
      </c>
      <c r="O2992" t="s">
        <v>17</v>
      </c>
      <c r="P2992" t="str">
        <f>_xlfn.XLOOKUP(Table2[[#This Row],[status_reservasi]],'Dim Status Reservasi'!$B$2:$B$5,'Dim Status Reservasi'!$A$2:$A$5)</f>
        <v>ST 003</v>
      </c>
      <c r="Q2992" t="s">
        <v>37</v>
      </c>
      <c r="R2992" t="str">
        <f>_xlfn.XLOOKUP(Table2[[#This Row],[kota_hotel]],'Dim Kota Hotel'!$B$2:$B$21,'Dim Kota Hotel'!$A$2:$A$21)</f>
        <v>LOK 020</v>
      </c>
      <c r="S2992" t="s">
        <v>94</v>
      </c>
    </row>
    <row r="2993" spans="1:19" x14ac:dyDescent="0.25">
      <c r="A2993" t="s">
        <v>7866</v>
      </c>
      <c r="B2993" t="str">
        <f>_xlfn.XLOOKUP(Table2[[#This Row],[tanggal_checkin]],Table6[tanggal_checkin],Table6[id_checkin])</f>
        <v>CI 0669</v>
      </c>
      <c r="C2993" t="s">
        <v>11928</v>
      </c>
      <c r="D2993" t="str">
        <f>_xlfn.XLOOKUP(Table2[[#This Row],[tanggal_checkout]],Table4[tanggal_checkout],Table4[id_checkout])</f>
        <v>CO 0674</v>
      </c>
      <c r="E2993" t="s">
        <v>10960</v>
      </c>
      <c r="F2993" s="8">
        <v>2.9085648148148149E-2</v>
      </c>
      <c r="G2993" t="str">
        <f>_xlfn.XLOOKUP(Table2[[#This Row],[nama_tamu]],Table10[nama_tamu],Table10[id_tamu])</f>
        <v>CUS 3742</v>
      </c>
      <c r="H2993" t="s">
        <v>7867</v>
      </c>
      <c r="I2993" t="str">
        <f>_xlfn.XLOOKUP(Table2[[#This Row],[tipe_kamar]],Table12[tipe_kamar],Table12[id_kamar])</f>
        <v>KMR 003</v>
      </c>
      <c r="J2993" t="s">
        <v>64</v>
      </c>
      <c r="K2993">
        <v>4</v>
      </c>
      <c r="L2993">
        <v>1099000</v>
      </c>
      <c r="M2993">
        <v>4396000</v>
      </c>
      <c r="N2993" t="str">
        <f>_xlfn.XLOOKUP(Table2[[#This Row],[metode_pembayaran]],Table11[metode_pembayaran],Table11[id_pembayaran])</f>
        <v>MP 03</v>
      </c>
      <c r="O2993" t="s">
        <v>36</v>
      </c>
      <c r="P2993" t="str">
        <f>_xlfn.XLOOKUP(Table2[[#This Row],[status_reservasi]],'Dim Status Reservasi'!$B$2:$B$5,'Dim Status Reservasi'!$A$2:$A$5)</f>
        <v>ST 004</v>
      </c>
      <c r="Q2993" t="s">
        <v>48</v>
      </c>
      <c r="R2993" t="str">
        <f>_xlfn.XLOOKUP(Table2[[#This Row],[kota_hotel]],'Dim Kota Hotel'!$B$2:$B$21,'Dim Kota Hotel'!$A$2:$A$21)</f>
        <v>LOK 012</v>
      </c>
      <c r="S2993" t="s">
        <v>25</v>
      </c>
    </row>
    <row r="2994" spans="1:19" x14ac:dyDescent="0.25">
      <c r="A2994" t="s">
        <v>7868</v>
      </c>
      <c r="B2994" t="str">
        <f>_xlfn.XLOOKUP(Table2[[#This Row],[tanggal_checkin]],Table6[tanggal_checkin],Table6[id_checkin])</f>
        <v>CI 0444</v>
      </c>
      <c r="C2994" t="s">
        <v>11654</v>
      </c>
      <c r="D2994" t="str">
        <f>_xlfn.XLOOKUP(Table2[[#This Row],[tanggal_checkout]],Table4[tanggal_checkout],Table4[id_checkout])</f>
        <v>CO 0455</v>
      </c>
      <c r="E2994" t="s">
        <v>11675</v>
      </c>
      <c r="F2994" s="8">
        <v>0.65125</v>
      </c>
      <c r="G2994" t="str">
        <f>_xlfn.XLOOKUP(Table2[[#This Row],[nama_tamu]],Table10[nama_tamu],Table10[id_tamu])</f>
        <v>CUS 1538</v>
      </c>
      <c r="H2994" t="s">
        <v>7869</v>
      </c>
      <c r="I2994" t="str">
        <f>_xlfn.XLOOKUP(Table2[[#This Row],[tipe_kamar]],Table12[tipe_kamar],Table12[id_kamar])</f>
        <v>KMR 003</v>
      </c>
      <c r="J2994" t="s">
        <v>64</v>
      </c>
      <c r="K2994">
        <v>9</v>
      </c>
      <c r="L2994">
        <v>1255000</v>
      </c>
      <c r="M2994">
        <v>11295000</v>
      </c>
      <c r="N2994" t="str">
        <f>_xlfn.XLOOKUP(Table2[[#This Row],[metode_pembayaran]],Table11[metode_pembayaran],Table11[id_pembayaran])</f>
        <v>MP 03</v>
      </c>
      <c r="O2994" t="s">
        <v>36</v>
      </c>
      <c r="P2994" t="str">
        <f>_xlfn.XLOOKUP(Table2[[#This Row],[status_reservasi]],'Dim Status Reservasi'!$B$2:$B$5,'Dim Status Reservasi'!$A$2:$A$5)</f>
        <v>ST 002</v>
      </c>
      <c r="Q2994" t="s">
        <v>124</v>
      </c>
      <c r="R2994" t="str">
        <f>_xlfn.XLOOKUP(Table2[[#This Row],[kota_hotel]],'Dim Kota Hotel'!$B$2:$B$21,'Dim Kota Hotel'!$A$2:$A$21)</f>
        <v>LOK 019</v>
      </c>
      <c r="S2994" t="s">
        <v>133</v>
      </c>
    </row>
    <row r="2995" spans="1:19" x14ac:dyDescent="0.25">
      <c r="A2995" t="s">
        <v>7870</v>
      </c>
      <c r="B2995" t="str">
        <f>_xlfn.XLOOKUP(Table2[[#This Row],[tanggal_checkin]],Table6[tanggal_checkin],Table6[id_checkin])</f>
        <v>CI 0735</v>
      </c>
      <c r="C2995" t="s">
        <v>11339</v>
      </c>
      <c r="D2995" t="str">
        <f>_xlfn.XLOOKUP(Table2[[#This Row],[tanggal_checkout]],Table4[tanggal_checkout],Table4[id_checkout])</f>
        <v>CO 0742</v>
      </c>
      <c r="E2995" t="s">
        <v>11456</v>
      </c>
      <c r="F2995" s="8">
        <v>0.42504629629629631</v>
      </c>
      <c r="G2995" t="str">
        <f>_xlfn.XLOOKUP(Table2[[#This Row],[nama_tamu]],Table10[nama_tamu],Table10[id_tamu])</f>
        <v>CUS 4141</v>
      </c>
      <c r="H2995" t="s">
        <v>7872</v>
      </c>
      <c r="I2995" t="str">
        <f>_xlfn.XLOOKUP(Table2[[#This Row],[tipe_kamar]],Table12[tipe_kamar],Table12[id_kamar])</f>
        <v>KMR 002</v>
      </c>
      <c r="J2995" t="s">
        <v>82</v>
      </c>
      <c r="K2995">
        <v>4</v>
      </c>
      <c r="L2995">
        <v>381000</v>
      </c>
      <c r="M2995">
        <v>1524000</v>
      </c>
      <c r="N2995" t="str">
        <f>_xlfn.XLOOKUP(Table2[[#This Row],[metode_pembayaran]],Table11[metode_pembayaran],Table11[id_pembayaran])</f>
        <v>MP 02</v>
      </c>
      <c r="O2995" t="s">
        <v>30</v>
      </c>
      <c r="P2995" t="str">
        <f>_xlfn.XLOOKUP(Table2[[#This Row],[status_reservasi]],'Dim Status Reservasi'!$B$2:$B$5,'Dim Status Reservasi'!$A$2:$A$5)</f>
        <v>ST 001</v>
      </c>
      <c r="Q2995" t="s">
        <v>214</v>
      </c>
      <c r="R2995" t="str">
        <f>_xlfn.XLOOKUP(Table2[[#This Row],[kota_hotel]],'Dim Kota Hotel'!$B$2:$B$21,'Dim Kota Hotel'!$A$2:$A$21)</f>
        <v>LOK 001</v>
      </c>
      <c r="S2995" t="s">
        <v>74</v>
      </c>
    </row>
    <row r="2996" spans="1:19" x14ac:dyDescent="0.25">
      <c r="A2996" t="s">
        <v>7873</v>
      </c>
      <c r="B2996" t="str">
        <f>_xlfn.XLOOKUP(Table2[[#This Row],[tanggal_checkin]],Table6[tanggal_checkin],Table6[id_checkin])</f>
        <v>CI 0262</v>
      </c>
      <c r="C2996" t="s">
        <v>11002</v>
      </c>
      <c r="D2996" t="str">
        <f>_xlfn.XLOOKUP(Table2[[#This Row],[tanggal_checkout]],Table4[tanggal_checkout],Table4[id_checkout])</f>
        <v>CO 0269</v>
      </c>
      <c r="E2996" t="s">
        <v>11733</v>
      </c>
      <c r="F2996" s="8">
        <v>0.97843749999999996</v>
      </c>
      <c r="G2996" t="str">
        <f>_xlfn.XLOOKUP(Table2[[#This Row],[nama_tamu]],Table10[nama_tamu],Table10[id_tamu])</f>
        <v>CUS 3356</v>
      </c>
      <c r="H2996" t="s">
        <v>7874</v>
      </c>
      <c r="I2996" t="str">
        <f>_xlfn.XLOOKUP(Table2[[#This Row],[tipe_kamar]],Table12[tipe_kamar],Table12[id_kamar])</f>
        <v>KMR 002</v>
      </c>
      <c r="J2996" t="s">
        <v>82</v>
      </c>
      <c r="K2996">
        <v>9</v>
      </c>
      <c r="L2996">
        <v>376000</v>
      </c>
      <c r="M2996">
        <v>3384000</v>
      </c>
      <c r="N2996" t="str">
        <f>_xlfn.XLOOKUP(Table2[[#This Row],[metode_pembayaran]],Table11[metode_pembayaran],Table11[id_pembayaran])</f>
        <v>MP 06</v>
      </c>
      <c r="O2996" t="s">
        <v>17</v>
      </c>
      <c r="P2996" t="str">
        <f>_xlfn.XLOOKUP(Table2[[#This Row],[status_reservasi]],'Dim Status Reservasi'!$B$2:$B$5,'Dim Status Reservasi'!$A$2:$A$5)</f>
        <v>ST 003</v>
      </c>
      <c r="Q2996" t="s">
        <v>37</v>
      </c>
      <c r="R2996" t="str">
        <f>_xlfn.XLOOKUP(Table2[[#This Row],[kota_hotel]],'Dim Kota Hotel'!$B$2:$B$21,'Dim Kota Hotel'!$A$2:$A$21)</f>
        <v>LOK 016</v>
      </c>
      <c r="S2996" t="s">
        <v>117</v>
      </c>
    </row>
    <row r="2997" spans="1:19" x14ac:dyDescent="0.25">
      <c r="A2997" t="s">
        <v>7875</v>
      </c>
      <c r="B2997" t="str">
        <f>_xlfn.XLOOKUP(Table2[[#This Row],[tanggal_checkin]],Table6[tanggal_checkin],Table6[id_checkin])</f>
        <v>CI 0344</v>
      </c>
      <c r="C2997" t="s">
        <v>12019</v>
      </c>
      <c r="D2997" t="str">
        <f>_xlfn.XLOOKUP(Table2[[#This Row],[tanggal_checkout]],Table4[tanggal_checkout],Table4[id_checkout])</f>
        <v>CO 0346</v>
      </c>
      <c r="E2997" t="s">
        <v>11993</v>
      </c>
      <c r="F2997" s="8">
        <v>0.48105324074074074</v>
      </c>
      <c r="G2997" t="str">
        <f>_xlfn.XLOOKUP(Table2[[#This Row],[nama_tamu]],Table10[nama_tamu],Table10[id_tamu])</f>
        <v>CUS 0669</v>
      </c>
      <c r="H2997" t="s">
        <v>7876</v>
      </c>
      <c r="I2997" t="str">
        <f>_xlfn.XLOOKUP(Table2[[#This Row],[tipe_kamar]],Table12[tipe_kamar],Table12[id_kamar])</f>
        <v>KMR 003</v>
      </c>
      <c r="J2997" t="s">
        <v>64</v>
      </c>
      <c r="K2997">
        <v>3</v>
      </c>
      <c r="L2997">
        <v>1237000</v>
      </c>
      <c r="M2997">
        <v>3711000</v>
      </c>
      <c r="N2997" t="str">
        <f>_xlfn.XLOOKUP(Table2[[#This Row],[metode_pembayaran]],Table11[metode_pembayaran],Table11[id_pembayaran])</f>
        <v>MP 06</v>
      </c>
      <c r="O2997" t="s">
        <v>17</v>
      </c>
      <c r="P2997" t="str">
        <f>_xlfn.XLOOKUP(Table2[[#This Row],[status_reservasi]],'Dim Status Reservasi'!$B$2:$B$5,'Dim Status Reservasi'!$A$2:$A$5)</f>
        <v>ST 004</v>
      </c>
      <c r="Q2997" t="s">
        <v>48</v>
      </c>
      <c r="R2997" t="str">
        <f>_xlfn.XLOOKUP(Table2[[#This Row],[kota_hotel]],'Dim Kota Hotel'!$B$2:$B$21,'Dim Kota Hotel'!$A$2:$A$21)</f>
        <v>LOK 010</v>
      </c>
      <c r="S2997" t="s">
        <v>226</v>
      </c>
    </row>
    <row r="2998" spans="1:19" x14ac:dyDescent="0.25">
      <c r="A2998" t="s">
        <v>7877</v>
      </c>
      <c r="B2998" t="str">
        <f>_xlfn.XLOOKUP(Table2[[#This Row],[tanggal_checkin]],Table6[tanggal_checkin],Table6[id_checkin])</f>
        <v>CI 0812</v>
      </c>
      <c r="C2998" t="s">
        <v>11727</v>
      </c>
      <c r="D2998" t="str">
        <f>_xlfn.XLOOKUP(Table2[[#This Row],[tanggal_checkout]],Table4[tanggal_checkout],Table4[id_checkout])</f>
        <v>CO 0818</v>
      </c>
      <c r="E2998" t="s">
        <v>11415</v>
      </c>
      <c r="F2998" s="8">
        <v>0.67295138888888884</v>
      </c>
      <c r="G2998" t="str">
        <f>_xlfn.XLOOKUP(Table2[[#This Row],[nama_tamu]],Table10[nama_tamu],Table10[id_tamu])</f>
        <v>CUS 1766</v>
      </c>
      <c r="H2998" t="s">
        <v>7878</v>
      </c>
      <c r="I2998" t="str">
        <f>_xlfn.XLOOKUP(Table2[[#This Row],[tipe_kamar]],Table12[tipe_kamar],Table12[id_kamar])</f>
        <v>KMR 001</v>
      </c>
      <c r="J2998" t="s">
        <v>23</v>
      </c>
      <c r="K2998">
        <v>2</v>
      </c>
      <c r="L2998">
        <v>628000</v>
      </c>
      <c r="M2998">
        <v>1256000</v>
      </c>
      <c r="N2998" t="str">
        <f>_xlfn.XLOOKUP(Table2[[#This Row],[metode_pembayaran]],Table11[metode_pembayaran],Table11[id_pembayaran])</f>
        <v>MP 03</v>
      </c>
      <c r="O2998" t="s">
        <v>36</v>
      </c>
      <c r="P2998" t="str">
        <f>_xlfn.XLOOKUP(Table2[[#This Row],[status_reservasi]],'Dim Status Reservasi'!$B$2:$B$5,'Dim Status Reservasi'!$A$2:$A$5)</f>
        <v>ST 003</v>
      </c>
      <c r="Q2998" t="s">
        <v>37</v>
      </c>
      <c r="R2998" t="str">
        <f>_xlfn.XLOOKUP(Table2[[#This Row],[kota_hotel]],'Dim Kota Hotel'!$B$2:$B$21,'Dim Kota Hotel'!$A$2:$A$21)</f>
        <v>LOK 018</v>
      </c>
      <c r="S2998" t="s">
        <v>102</v>
      </c>
    </row>
    <row r="2999" spans="1:19" x14ac:dyDescent="0.25">
      <c r="A2999" t="s">
        <v>7879</v>
      </c>
      <c r="B2999" t="str">
        <f>_xlfn.XLOOKUP(Table2[[#This Row],[tanggal_checkin]],Table6[tanggal_checkin],Table6[id_checkin])</f>
        <v>CI 0942</v>
      </c>
      <c r="C2999" t="s">
        <v>11218</v>
      </c>
      <c r="D2999" t="str">
        <f>_xlfn.XLOOKUP(Table2[[#This Row],[tanggal_checkout]],Table4[tanggal_checkout],Table4[id_checkout])</f>
        <v>CO 0950</v>
      </c>
      <c r="E2999" t="s">
        <v>11408</v>
      </c>
      <c r="F2999" s="8">
        <v>0.20499999999999999</v>
      </c>
      <c r="G2999" t="str">
        <f>_xlfn.XLOOKUP(Table2[[#This Row],[nama_tamu]],Table10[nama_tamu],Table10[id_tamu])</f>
        <v>CUS 1755</v>
      </c>
      <c r="H2999" t="s">
        <v>7880</v>
      </c>
      <c r="I2999" t="str">
        <f>_xlfn.XLOOKUP(Table2[[#This Row],[tipe_kamar]],Table12[tipe_kamar],Table12[id_kamar])</f>
        <v>KMR 001</v>
      </c>
      <c r="J2999" t="s">
        <v>23</v>
      </c>
      <c r="K2999">
        <v>5</v>
      </c>
      <c r="L2999">
        <v>626000</v>
      </c>
      <c r="M2999">
        <v>3130000</v>
      </c>
      <c r="N2999" t="str">
        <f>_xlfn.XLOOKUP(Table2[[#This Row],[metode_pembayaran]],Table11[metode_pembayaran],Table11[id_pembayaran])</f>
        <v>MP 01</v>
      </c>
      <c r="O2999" t="s">
        <v>24</v>
      </c>
      <c r="P2999" t="str">
        <f>_xlfn.XLOOKUP(Table2[[#This Row],[status_reservasi]],'Dim Status Reservasi'!$B$2:$B$5,'Dim Status Reservasi'!$A$2:$A$5)</f>
        <v>ST 003</v>
      </c>
      <c r="Q2999" t="s">
        <v>37</v>
      </c>
      <c r="R2999" t="str">
        <f>_xlfn.XLOOKUP(Table2[[#This Row],[kota_hotel]],'Dim Kota Hotel'!$B$2:$B$21,'Dim Kota Hotel'!$A$2:$A$21)</f>
        <v>LOK 020</v>
      </c>
      <c r="S2999" t="s">
        <v>94</v>
      </c>
    </row>
    <row r="3000" spans="1:19" x14ac:dyDescent="0.25">
      <c r="A3000" t="s">
        <v>7881</v>
      </c>
      <c r="B3000" t="str">
        <f>_xlfn.XLOOKUP(Table2[[#This Row],[tanggal_checkin]],Table6[tanggal_checkin],Table6[id_checkin])</f>
        <v>CI 0993</v>
      </c>
      <c r="C3000" t="s">
        <v>11826</v>
      </c>
      <c r="D3000" t="str">
        <f>_xlfn.XLOOKUP(Table2[[#This Row],[tanggal_checkout]],Table4[tanggal_checkout],Table4[id_checkout])</f>
        <v>CO 1000</v>
      </c>
      <c r="E3000" t="s">
        <v>11142</v>
      </c>
      <c r="F3000" s="8">
        <v>0.2867824074074074</v>
      </c>
      <c r="G3000" t="str">
        <f>_xlfn.XLOOKUP(Table2[[#This Row],[nama_tamu]],Table10[nama_tamu],Table10[id_tamu])</f>
        <v>CUS 2578</v>
      </c>
      <c r="H3000" t="s">
        <v>7883</v>
      </c>
      <c r="I3000" t="str">
        <f>_xlfn.XLOOKUP(Table2[[#This Row],[tipe_kamar]],Table12[tipe_kamar],Table12[id_kamar])</f>
        <v>KMR 002</v>
      </c>
      <c r="J3000" t="s">
        <v>82</v>
      </c>
      <c r="K3000">
        <v>4</v>
      </c>
      <c r="L3000">
        <v>378000</v>
      </c>
      <c r="M3000">
        <v>1512000</v>
      </c>
      <c r="N3000" t="str">
        <f>_xlfn.XLOOKUP(Table2[[#This Row],[metode_pembayaran]],Table11[metode_pembayaran],Table11[id_pembayaran])</f>
        <v>MP 04</v>
      </c>
      <c r="O3000" t="s">
        <v>53</v>
      </c>
      <c r="P3000" t="str">
        <f>_xlfn.XLOOKUP(Table2[[#This Row],[status_reservasi]],'Dim Status Reservasi'!$B$2:$B$5,'Dim Status Reservasi'!$A$2:$A$5)</f>
        <v>ST 003</v>
      </c>
      <c r="Q3000" t="s">
        <v>37</v>
      </c>
      <c r="R3000" t="str">
        <f>_xlfn.XLOOKUP(Table2[[#This Row],[kota_hotel]],'Dim Kota Hotel'!$B$2:$B$21,'Dim Kota Hotel'!$A$2:$A$21)</f>
        <v>LOK 010</v>
      </c>
      <c r="S3000" t="s">
        <v>226</v>
      </c>
    </row>
    <row r="3001" spans="1:19" x14ac:dyDescent="0.25">
      <c r="A3001" t="s">
        <v>7884</v>
      </c>
      <c r="B3001" t="str">
        <f>_xlfn.XLOOKUP(Table2[[#This Row],[tanggal_checkin]],Table6[tanggal_checkin],Table6[id_checkin])</f>
        <v>CI 0445</v>
      </c>
      <c r="C3001" t="s">
        <v>11476</v>
      </c>
      <c r="D3001" t="str">
        <f>_xlfn.XLOOKUP(Table2[[#This Row],[tanggal_checkout]],Table4[tanggal_checkout],Table4[id_checkout])</f>
        <v>CO 0453</v>
      </c>
      <c r="E3001" t="s">
        <v>11855</v>
      </c>
      <c r="F3001" s="8">
        <v>0.40458333333333335</v>
      </c>
      <c r="G3001" t="str">
        <f>_xlfn.XLOOKUP(Table2[[#This Row],[nama_tamu]],Table10[nama_tamu],Table10[id_tamu])</f>
        <v>CUS 0713</v>
      </c>
      <c r="H3001" t="s">
        <v>7885</v>
      </c>
      <c r="I3001" t="str">
        <f>_xlfn.XLOOKUP(Table2[[#This Row],[tipe_kamar]],Table12[tipe_kamar],Table12[id_kamar])</f>
        <v>KMR 003</v>
      </c>
      <c r="J3001" t="s">
        <v>64</v>
      </c>
      <c r="K3001">
        <v>6</v>
      </c>
      <c r="L3001">
        <v>1327000</v>
      </c>
      <c r="M3001">
        <v>7962000</v>
      </c>
      <c r="N3001" t="str">
        <f>_xlfn.XLOOKUP(Table2[[#This Row],[metode_pembayaran]],Table11[metode_pembayaran],Table11[id_pembayaran])</f>
        <v>MP 05</v>
      </c>
      <c r="O3001" t="s">
        <v>72</v>
      </c>
      <c r="P3001" t="str">
        <f>_xlfn.XLOOKUP(Table2[[#This Row],[status_reservasi]],'Dim Status Reservasi'!$B$2:$B$5,'Dim Status Reservasi'!$A$2:$A$5)</f>
        <v>ST 004</v>
      </c>
      <c r="Q3001" t="s">
        <v>48</v>
      </c>
      <c r="R3001" t="str">
        <f>_xlfn.XLOOKUP(Table2[[#This Row],[kota_hotel]],'Dim Kota Hotel'!$B$2:$B$21,'Dim Kota Hotel'!$A$2:$A$21)</f>
        <v>LOK 010</v>
      </c>
      <c r="S3001" t="s">
        <v>226</v>
      </c>
    </row>
    <row r="3002" spans="1:19" x14ac:dyDescent="0.25">
      <c r="A3002" t="s">
        <v>7886</v>
      </c>
      <c r="B3002" t="str">
        <f>_xlfn.XLOOKUP(Table2[[#This Row],[tanggal_checkin]],Table6[tanggal_checkin],Table6[id_checkin])</f>
        <v>CI 0002</v>
      </c>
      <c r="C3002" t="s">
        <v>12021</v>
      </c>
      <c r="D3002" t="str">
        <f>_xlfn.XLOOKUP(Table2[[#This Row],[tanggal_checkout]],Table4[tanggal_checkout],Table4[id_checkout])</f>
        <v>CO 0004</v>
      </c>
      <c r="E3002" t="s">
        <v>11685</v>
      </c>
      <c r="F3002" s="8">
        <v>0.30432870370370368</v>
      </c>
      <c r="G3002" t="str">
        <f>_xlfn.XLOOKUP(Table2[[#This Row],[nama_tamu]],Table10[nama_tamu],Table10[id_tamu])</f>
        <v>CUS 3757</v>
      </c>
      <c r="H3002" t="s">
        <v>7887</v>
      </c>
      <c r="I3002" t="str">
        <f>_xlfn.XLOOKUP(Table2[[#This Row],[tipe_kamar]],Table12[tipe_kamar],Table12[id_kamar])</f>
        <v>KMR 003</v>
      </c>
      <c r="J3002" t="s">
        <v>64</v>
      </c>
      <c r="K3002">
        <v>2</v>
      </c>
      <c r="L3002">
        <v>1142000</v>
      </c>
      <c r="M3002">
        <v>2284000</v>
      </c>
      <c r="N3002" t="str">
        <f>_xlfn.XLOOKUP(Table2[[#This Row],[metode_pembayaran]],Table11[metode_pembayaran],Table11[id_pembayaran])</f>
        <v>MP 01</v>
      </c>
      <c r="O3002" t="s">
        <v>24</v>
      </c>
      <c r="P3002" t="str">
        <f>_xlfn.XLOOKUP(Table2[[#This Row],[status_reservasi]],'Dim Status Reservasi'!$B$2:$B$5,'Dim Status Reservasi'!$A$2:$A$5)</f>
        <v>ST 003</v>
      </c>
      <c r="Q3002" t="s">
        <v>37</v>
      </c>
      <c r="R3002" t="str">
        <f>_xlfn.XLOOKUP(Table2[[#This Row],[kota_hotel]],'Dim Kota Hotel'!$B$2:$B$21,'Dim Kota Hotel'!$A$2:$A$21)</f>
        <v>LOK 001</v>
      </c>
      <c r="S3002" t="s">
        <v>74</v>
      </c>
    </row>
    <row r="3003" spans="1:19" x14ac:dyDescent="0.25">
      <c r="A3003" t="s">
        <v>7888</v>
      </c>
      <c r="B3003" t="str">
        <f>_xlfn.XLOOKUP(Table2[[#This Row],[tanggal_checkin]],Table6[tanggal_checkin],Table6[id_checkin])</f>
        <v>CI 1027</v>
      </c>
      <c r="C3003" t="s">
        <v>11756</v>
      </c>
      <c r="D3003" t="str">
        <f>_xlfn.XLOOKUP(Table2[[#This Row],[tanggal_checkout]],Table4[tanggal_checkout],Table4[id_checkout])</f>
        <v>CO 1035</v>
      </c>
      <c r="E3003" t="s">
        <v>11205</v>
      </c>
      <c r="F3003" s="8">
        <v>1.3449074074074073E-2</v>
      </c>
      <c r="G3003" t="str">
        <f>_xlfn.XLOOKUP(Table2[[#This Row],[nama_tamu]],Table10[nama_tamu],Table10[id_tamu])</f>
        <v>CUS 0496</v>
      </c>
      <c r="H3003" t="s">
        <v>7889</v>
      </c>
      <c r="I3003" t="str">
        <f>_xlfn.XLOOKUP(Table2[[#This Row],[tipe_kamar]],Table12[tipe_kamar],Table12[id_kamar])</f>
        <v>KMR 002</v>
      </c>
      <c r="J3003" t="s">
        <v>82</v>
      </c>
      <c r="K3003">
        <v>5</v>
      </c>
      <c r="L3003">
        <v>376000</v>
      </c>
      <c r="M3003">
        <v>1880000</v>
      </c>
      <c r="N3003" t="str">
        <f>_xlfn.XLOOKUP(Table2[[#This Row],[metode_pembayaran]],Table11[metode_pembayaran],Table11[id_pembayaran])</f>
        <v>MP 04</v>
      </c>
      <c r="O3003" t="s">
        <v>53</v>
      </c>
      <c r="P3003" t="str">
        <f>_xlfn.XLOOKUP(Table2[[#This Row],[status_reservasi]],'Dim Status Reservasi'!$B$2:$B$5,'Dim Status Reservasi'!$A$2:$A$5)</f>
        <v>ST 003</v>
      </c>
      <c r="Q3003" t="s">
        <v>37</v>
      </c>
      <c r="R3003" t="str">
        <f>_xlfn.XLOOKUP(Table2[[#This Row],[kota_hotel]],'Dim Kota Hotel'!$B$2:$B$21,'Dim Kota Hotel'!$A$2:$A$21)</f>
        <v>LOK 004</v>
      </c>
      <c r="S3003" t="s">
        <v>49</v>
      </c>
    </row>
    <row r="3004" spans="1:19" x14ac:dyDescent="0.25">
      <c r="A3004" t="s">
        <v>7890</v>
      </c>
      <c r="B3004" t="str">
        <f>_xlfn.XLOOKUP(Table2[[#This Row],[tanggal_checkin]],Table6[tanggal_checkin],Table6[id_checkin])</f>
        <v>CI 1002</v>
      </c>
      <c r="C3004" t="s">
        <v>11952</v>
      </c>
      <c r="D3004" t="str">
        <f>_xlfn.XLOOKUP(Table2[[#This Row],[tanggal_checkout]],Table4[tanggal_checkout],Table4[id_checkout])</f>
        <v>CO 1008</v>
      </c>
      <c r="E3004" t="s">
        <v>11017</v>
      </c>
      <c r="F3004" s="8">
        <v>0.89961805555555552</v>
      </c>
      <c r="G3004" t="str">
        <f>_xlfn.XLOOKUP(Table2[[#This Row],[nama_tamu]],Table10[nama_tamu],Table10[id_tamu])</f>
        <v>CUS 1139</v>
      </c>
      <c r="H3004" t="s">
        <v>7892</v>
      </c>
      <c r="I3004" t="str">
        <f>_xlfn.XLOOKUP(Table2[[#This Row],[tipe_kamar]],Table12[tipe_kamar],Table12[id_kamar])</f>
        <v>KMR 001</v>
      </c>
      <c r="J3004" t="s">
        <v>23</v>
      </c>
      <c r="K3004">
        <v>3</v>
      </c>
      <c r="L3004">
        <v>650000</v>
      </c>
      <c r="M3004">
        <v>1950000</v>
      </c>
      <c r="N3004" t="str">
        <f>_xlfn.XLOOKUP(Table2[[#This Row],[metode_pembayaran]],Table11[metode_pembayaran],Table11[id_pembayaran])</f>
        <v>MP 04</v>
      </c>
      <c r="O3004" t="s">
        <v>53</v>
      </c>
      <c r="P3004" t="str">
        <f>_xlfn.XLOOKUP(Table2[[#This Row],[status_reservasi]],'Dim Status Reservasi'!$B$2:$B$5,'Dim Status Reservasi'!$A$2:$A$5)</f>
        <v>ST 001</v>
      </c>
      <c r="Q3004" t="s">
        <v>214</v>
      </c>
      <c r="R3004" t="str">
        <f>_xlfn.XLOOKUP(Table2[[#This Row],[kota_hotel]],'Dim Kota Hotel'!$B$2:$B$21,'Dim Kota Hotel'!$A$2:$A$21)</f>
        <v>LOK 015</v>
      </c>
      <c r="S3004" t="s">
        <v>233</v>
      </c>
    </row>
    <row r="3005" spans="1:19" x14ac:dyDescent="0.25">
      <c r="A3005" t="s">
        <v>7893</v>
      </c>
      <c r="B3005" t="str">
        <f>_xlfn.XLOOKUP(Table2[[#This Row],[tanggal_checkin]],Table6[tanggal_checkin],Table6[id_checkin])</f>
        <v>CI 0486</v>
      </c>
      <c r="C3005" t="s">
        <v>11194</v>
      </c>
      <c r="D3005" t="str">
        <f>_xlfn.XLOOKUP(Table2[[#This Row],[tanggal_checkout]],Table4[tanggal_checkout],Table4[id_checkout])</f>
        <v>CO 0494</v>
      </c>
      <c r="E3005" t="s">
        <v>11691</v>
      </c>
      <c r="F3005" s="8">
        <v>0.36790509259259258</v>
      </c>
      <c r="G3005" t="str">
        <f>_xlfn.XLOOKUP(Table2[[#This Row],[nama_tamu]],Table10[nama_tamu],Table10[id_tamu])</f>
        <v>CUS 3856</v>
      </c>
      <c r="H3005" t="s">
        <v>7895</v>
      </c>
      <c r="I3005" t="str">
        <f>_xlfn.XLOOKUP(Table2[[#This Row],[tipe_kamar]],Table12[tipe_kamar],Table12[id_kamar])</f>
        <v>KMR 004</v>
      </c>
      <c r="J3005" t="s">
        <v>47</v>
      </c>
      <c r="K3005">
        <v>6</v>
      </c>
      <c r="L3005">
        <v>432000</v>
      </c>
      <c r="M3005">
        <v>2592000</v>
      </c>
      <c r="N3005" t="str">
        <f>_xlfn.XLOOKUP(Table2[[#This Row],[metode_pembayaran]],Table11[metode_pembayaran],Table11[id_pembayaran])</f>
        <v>MP 03</v>
      </c>
      <c r="O3005" t="s">
        <v>36</v>
      </c>
      <c r="P3005" t="str">
        <f>_xlfn.XLOOKUP(Table2[[#This Row],[status_reservasi]],'Dim Status Reservasi'!$B$2:$B$5,'Dim Status Reservasi'!$A$2:$A$5)</f>
        <v>ST 004</v>
      </c>
      <c r="Q3005" t="s">
        <v>48</v>
      </c>
      <c r="R3005" t="str">
        <f>_xlfn.XLOOKUP(Table2[[#This Row],[kota_hotel]],'Dim Kota Hotel'!$B$2:$B$21,'Dim Kota Hotel'!$A$2:$A$21)</f>
        <v>LOK 001</v>
      </c>
      <c r="S3005" t="s">
        <v>74</v>
      </c>
    </row>
    <row r="3006" spans="1:19" x14ac:dyDescent="0.25">
      <c r="A3006" t="s">
        <v>7896</v>
      </c>
      <c r="B3006" t="str">
        <f>_xlfn.XLOOKUP(Table2[[#This Row],[tanggal_checkin]],Table6[tanggal_checkin],Table6[id_checkin])</f>
        <v>CI 0547</v>
      </c>
      <c r="C3006" t="s">
        <v>11500</v>
      </c>
      <c r="D3006" t="str">
        <f>_xlfn.XLOOKUP(Table2[[#This Row],[tanggal_checkout]],Table4[tanggal_checkout],Table4[id_checkout])</f>
        <v>CO 0555</v>
      </c>
      <c r="E3006" t="s">
        <v>11591</v>
      </c>
      <c r="F3006" s="8">
        <v>0.18981481481481483</v>
      </c>
      <c r="G3006" t="str">
        <f>_xlfn.XLOOKUP(Table2[[#This Row],[nama_tamu]],Table10[nama_tamu],Table10[id_tamu])</f>
        <v>CUS 2439</v>
      </c>
      <c r="H3006" t="s">
        <v>7897</v>
      </c>
      <c r="I3006" t="str">
        <f>_xlfn.XLOOKUP(Table2[[#This Row],[tipe_kamar]],Table12[tipe_kamar],Table12[id_kamar])</f>
        <v>KMR 004</v>
      </c>
      <c r="J3006" t="s">
        <v>47</v>
      </c>
      <c r="K3006">
        <v>8</v>
      </c>
      <c r="L3006">
        <v>508000</v>
      </c>
      <c r="M3006">
        <v>4064000</v>
      </c>
      <c r="N3006" t="str">
        <f>_xlfn.XLOOKUP(Table2[[#This Row],[metode_pembayaran]],Table11[metode_pembayaran],Table11[id_pembayaran])</f>
        <v>MP 04</v>
      </c>
      <c r="O3006" t="s">
        <v>53</v>
      </c>
      <c r="P3006" t="str">
        <f>_xlfn.XLOOKUP(Table2[[#This Row],[status_reservasi]],'Dim Status Reservasi'!$B$2:$B$5,'Dim Status Reservasi'!$A$2:$A$5)</f>
        <v>ST 003</v>
      </c>
      <c r="Q3006" t="s">
        <v>37</v>
      </c>
      <c r="R3006" t="str">
        <f>_xlfn.XLOOKUP(Table2[[#This Row],[kota_hotel]],'Dim Kota Hotel'!$B$2:$B$21,'Dim Kota Hotel'!$A$2:$A$21)</f>
        <v>LOK 010</v>
      </c>
      <c r="S3006" t="s">
        <v>226</v>
      </c>
    </row>
    <row r="3007" spans="1:19" x14ac:dyDescent="0.25">
      <c r="A3007" t="s">
        <v>7898</v>
      </c>
      <c r="B3007" t="str">
        <f>_xlfn.XLOOKUP(Table2[[#This Row],[tanggal_checkin]],Table6[tanggal_checkin],Table6[id_checkin])</f>
        <v>CI 0474</v>
      </c>
      <c r="C3007" t="s">
        <v>11878</v>
      </c>
      <c r="D3007" t="str">
        <f>_xlfn.XLOOKUP(Table2[[#This Row],[tanggal_checkout]],Table4[tanggal_checkout],Table4[id_checkout])</f>
        <v>CO 0485</v>
      </c>
      <c r="E3007" t="s">
        <v>11586</v>
      </c>
      <c r="F3007" s="8">
        <v>0.92883101851851857</v>
      </c>
      <c r="G3007" t="str">
        <f>_xlfn.XLOOKUP(Table2[[#This Row],[nama_tamu]],Table10[nama_tamu],Table10[id_tamu])</f>
        <v>CUS 0715</v>
      </c>
      <c r="H3007" t="s">
        <v>7900</v>
      </c>
      <c r="I3007" t="str">
        <f>_xlfn.XLOOKUP(Table2[[#This Row],[tipe_kamar]],Table12[tipe_kamar],Table12[id_kamar])</f>
        <v>KMR 004</v>
      </c>
      <c r="J3007" t="s">
        <v>47</v>
      </c>
      <c r="K3007">
        <v>9</v>
      </c>
      <c r="L3007">
        <v>473000</v>
      </c>
      <c r="M3007">
        <v>4257000</v>
      </c>
      <c r="N3007" t="str">
        <f>_xlfn.XLOOKUP(Table2[[#This Row],[metode_pembayaran]],Table11[metode_pembayaran],Table11[id_pembayaran])</f>
        <v>MP 04</v>
      </c>
      <c r="O3007" t="s">
        <v>53</v>
      </c>
      <c r="P3007" t="str">
        <f>_xlfn.XLOOKUP(Table2[[#This Row],[status_reservasi]],'Dim Status Reservasi'!$B$2:$B$5,'Dim Status Reservasi'!$A$2:$A$5)</f>
        <v>ST 002</v>
      </c>
      <c r="Q3007" t="s">
        <v>124</v>
      </c>
      <c r="R3007" t="str">
        <f>_xlfn.XLOOKUP(Table2[[#This Row],[kota_hotel]],'Dim Kota Hotel'!$B$2:$B$21,'Dim Kota Hotel'!$A$2:$A$21)</f>
        <v>LOK 012</v>
      </c>
      <c r="S3007" t="s">
        <v>25</v>
      </c>
    </row>
    <row r="3008" spans="1:19" x14ac:dyDescent="0.25">
      <c r="A3008" t="s">
        <v>7901</v>
      </c>
      <c r="B3008" t="str">
        <f>_xlfn.XLOOKUP(Table2[[#This Row],[tanggal_checkin]],Table6[tanggal_checkin],Table6[id_checkin])</f>
        <v>CI 0525</v>
      </c>
      <c r="C3008" t="s">
        <v>12009</v>
      </c>
      <c r="D3008" t="str">
        <f>_xlfn.XLOOKUP(Table2[[#This Row],[tanggal_checkout]],Table4[tanggal_checkout],Table4[id_checkout])</f>
        <v>CO 0535</v>
      </c>
      <c r="E3008" t="s">
        <v>11530</v>
      </c>
      <c r="F3008" s="8">
        <v>4.3402777777777776E-2</v>
      </c>
      <c r="G3008" t="str">
        <f>_xlfn.XLOOKUP(Table2[[#This Row],[nama_tamu]],Table10[nama_tamu],Table10[id_tamu])</f>
        <v>CUS 2962</v>
      </c>
      <c r="H3008" t="s">
        <v>7902</v>
      </c>
      <c r="I3008" t="str">
        <f>_xlfn.XLOOKUP(Table2[[#This Row],[tipe_kamar]],Table12[tipe_kamar],Table12[id_kamar])</f>
        <v>KMR 001</v>
      </c>
      <c r="J3008" t="s">
        <v>23</v>
      </c>
      <c r="K3008">
        <v>9</v>
      </c>
      <c r="L3008">
        <v>629000</v>
      </c>
      <c r="M3008">
        <v>5661000</v>
      </c>
      <c r="N3008" t="str">
        <f>_xlfn.XLOOKUP(Table2[[#This Row],[metode_pembayaran]],Table11[metode_pembayaran],Table11[id_pembayaran])</f>
        <v>MP 03</v>
      </c>
      <c r="O3008" t="s">
        <v>36</v>
      </c>
      <c r="P3008" t="str">
        <f>_xlfn.XLOOKUP(Table2[[#This Row],[status_reservasi]],'Dim Status Reservasi'!$B$2:$B$5,'Dim Status Reservasi'!$A$2:$A$5)</f>
        <v>ST 004</v>
      </c>
      <c r="Q3008" t="s">
        <v>48</v>
      </c>
      <c r="R3008" t="str">
        <f>_xlfn.XLOOKUP(Table2[[#This Row],[kota_hotel]],'Dim Kota Hotel'!$B$2:$B$21,'Dim Kota Hotel'!$A$2:$A$21)</f>
        <v>LOK 013</v>
      </c>
      <c r="S3008" t="s">
        <v>160</v>
      </c>
    </row>
    <row r="3009" spans="1:19" x14ac:dyDescent="0.25">
      <c r="A3009" t="s">
        <v>7903</v>
      </c>
      <c r="B3009" t="str">
        <f>_xlfn.XLOOKUP(Table2[[#This Row],[tanggal_checkin]],Table6[tanggal_checkin],Table6[id_checkin])</f>
        <v>CI 0964</v>
      </c>
      <c r="C3009" t="s">
        <v>11386</v>
      </c>
      <c r="D3009" t="str">
        <f>_xlfn.XLOOKUP(Table2[[#This Row],[tanggal_checkout]],Table4[tanggal_checkout],Table4[id_checkout])</f>
        <v>CO 0973</v>
      </c>
      <c r="E3009" t="s">
        <v>11548</v>
      </c>
      <c r="F3009" s="8">
        <v>7.6666666666666661E-2</v>
      </c>
      <c r="G3009" t="str">
        <f>_xlfn.XLOOKUP(Table2[[#This Row],[nama_tamu]],Table10[nama_tamu],Table10[id_tamu])</f>
        <v>CUS 0139</v>
      </c>
      <c r="H3009" t="s">
        <v>11134</v>
      </c>
      <c r="I3009" t="str">
        <f>_xlfn.XLOOKUP(Table2[[#This Row],[tipe_kamar]],Table12[tipe_kamar],Table12[id_kamar])</f>
        <v>KMR 004</v>
      </c>
      <c r="J3009" t="s">
        <v>47</v>
      </c>
      <c r="K3009">
        <v>6</v>
      </c>
      <c r="L3009">
        <v>485000</v>
      </c>
      <c r="M3009">
        <v>2910000</v>
      </c>
      <c r="N3009" t="str">
        <f>_xlfn.XLOOKUP(Table2[[#This Row],[metode_pembayaran]],Table11[metode_pembayaran],Table11[id_pembayaran])</f>
        <v>MP 05</v>
      </c>
      <c r="O3009" t="s">
        <v>72</v>
      </c>
      <c r="P3009" t="str">
        <f>_xlfn.XLOOKUP(Table2[[#This Row],[status_reservasi]],'Dim Status Reservasi'!$B$2:$B$5,'Dim Status Reservasi'!$A$2:$A$5)</f>
        <v>ST 003</v>
      </c>
      <c r="Q3009" t="s">
        <v>37</v>
      </c>
      <c r="R3009" t="str">
        <f>_xlfn.XLOOKUP(Table2[[#This Row],[kota_hotel]],'Dim Kota Hotel'!$B$2:$B$21,'Dim Kota Hotel'!$A$2:$A$21)</f>
        <v>LOK 011</v>
      </c>
      <c r="S3009" t="s">
        <v>38</v>
      </c>
    </row>
    <row r="3010" spans="1:19" x14ac:dyDescent="0.25">
      <c r="A3010" t="s">
        <v>7905</v>
      </c>
      <c r="B3010" t="str">
        <f>_xlfn.XLOOKUP(Table2[[#This Row],[tanggal_checkin]],Table6[tanggal_checkin],Table6[id_checkin])</f>
        <v>CI 0671</v>
      </c>
      <c r="C3010" t="s">
        <v>12053</v>
      </c>
      <c r="D3010" t="str">
        <f>_xlfn.XLOOKUP(Table2[[#This Row],[tanggal_checkout]],Table4[tanggal_checkout],Table4[id_checkout])</f>
        <v>CO 0680</v>
      </c>
      <c r="E3010" t="s">
        <v>12054</v>
      </c>
      <c r="F3010" s="8">
        <v>0.18454861111111112</v>
      </c>
      <c r="G3010" t="str">
        <f>_xlfn.XLOOKUP(Table2[[#This Row],[nama_tamu]],Table10[nama_tamu],Table10[id_tamu])</f>
        <v>CUS 0761</v>
      </c>
      <c r="H3010" t="s">
        <v>7907</v>
      </c>
      <c r="I3010" t="str">
        <f>_xlfn.XLOOKUP(Table2[[#This Row],[tipe_kamar]],Table12[tipe_kamar],Table12[id_kamar])</f>
        <v>KMR 002</v>
      </c>
      <c r="J3010" t="s">
        <v>82</v>
      </c>
      <c r="K3010">
        <v>8</v>
      </c>
      <c r="L3010">
        <v>354000</v>
      </c>
      <c r="M3010">
        <v>2832000</v>
      </c>
      <c r="N3010" t="str">
        <f>_xlfn.XLOOKUP(Table2[[#This Row],[metode_pembayaran]],Table11[metode_pembayaran],Table11[id_pembayaran])</f>
        <v>MP 06</v>
      </c>
      <c r="O3010" t="s">
        <v>17</v>
      </c>
      <c r="P3010" t="str">
        <f>_xlfn.XLOOKUP(Table2[[#This Row],[status_reservasi]],'Dim Status Reservasi'!$B$2:$B$5,'Dim Status Reservasi'!$A$2:$A$5)</f>
        <v>ST 004</v>
      </c>
      <c r="Q3010" t="s">
        <v>48</v>
      </c>
      <c r="R3010" t="str">
        <f>_xlfn.XLOOKUP(Table2[[#This Row],[kota_hotel]],'Dim Kota Hotel'!$B$2:$B$21,'Dim Kota Hotel'!$A$2:$A$21)</f>
        <v>LOK 018</v>
      </c>
      <c r="S3010" t="s">
        <v>102</v>
      </c>
    </row>
    <row r="3011" spans="1:19" x14ac:dyDescent="0.25">
      <c r="A3011" t="s">
        <v>7908</v>
      </c>
      <c r="B3011" t="str">
        <f>_xlfn.XLOOKUP(Table2[[#This Row],[tanggal_checkin]],Table6[tanggal_checkin],Table6[id_checkin])</f>
        <v>CI 0466</v>
      </c>
      <c r="C3011" t="s">
        <v>11877</v>
      </c>
      <c r="D3011" t="str">
        <f>_xlfn.XLOOKUP(Table2[[#This Row],[tanggal_checkout]],Table4[tanggal_checkout],Table4[id_checkout])</f>
        <v>CO 0474</v>
      </c>
      <c r="E3011" t="s">
        <v>11459</v>
      </c>
      <c r="F3011" s="8">
        <v>0.8863078703703704</v>
      </c>
      <c r="G3011" t="str">
        <f>_xlfn.XLOOKUP(Table2[[#This Row],[nama_tamu]],Table10[nama_tamu],Table10[id_tamu])</f>
        <v>CUS 1186</v>
      </c>
      <c r="H3011" t="s">
        <v>7910</v>
      </c>
      <c r="I3011" t="str">
        <f>_xlfn.XLOOKUP(Table2[[#This Row],[tipe_kamar]],Table12[tipe_kamar],Table12[id_kamar])</f>
        <v>KMR 002</v>
      </c>
      <c r="J3011" t="s">
        <v>82</v>
      </c>
      <c r="K3011">
        <v>7</v>
      </c>
      <c r="L3011">
        <v>388000</v>
      </c>
      <c r="M3011">
        <v>2716000</v>
      </c>
      <c r="N3011" t="str">
        <f>_xlfn.XLOOKUP(Table2[[#This Row],[metode_pembayaran]],Table11[metode_pembayaran],Table11[id_pembayaran])</f>
        <v>MP 02</v>
      </c>
      <c r="O3011" t="s">
        <v>30</v>
      </c>
      <c r="P3011" t="str">
        <f>_xlfn.XLOOKUP(Table2[[#This Row],[status_reservasi]],'Dim Status Reservasi'!$B$2:$B$5,'Dim Status Reservasi'!$A$2:$A$5)</f>
        <v>ST 004</v>
      </c>
      <c r="Q3011" t="s">
        <v>48</v>
      </c>
      <c r="R3011" t="str">
        <f>_xlfn.XLOOKUP(Table2[[#This Row],[kota_hotel]],'Dim Kota Hotel'!$B$2:$B$21,'Dim Kota Hotel'!$A$2:$A$21)</f>
        <v>LOK 011</v>
      </c>
      <c r="S3011" t="s">
        <v>38</v>
      </c>
    </row>
    <row r="3012" spans="1:19" x14ac:dyDescent="0.25">
      <c r="A3012" t="s">
        <v>7911</v>
      </c>
      <c r="B3012" t="str">
        <f>_xlfn.XLOOKUP(Table2[[#This Row],[tanggal_checkin]],Table6[tanggal_checkin],Table6[id_checkin])</f>
        <v>CI 0314</v>
      </c>
      <c r="C3012" t="s">
        <v>11912</v>
      </c>
      <c r="D3012" t="str">
        <f>_xlfn.XLOOKUP(Table2[[#This Row],[tanggal_checkout]],Table4[tanggal_checkout],Table4[id_checkout])</f>
        <v>CO 0319</v>
      </c>
      <c r="E3012" t="s">
        <v>11244</v>
      </c>
      <c r="F3012" s="8">
        <v>0.73368055555555556</v>
      </c>
      <c r="G3012" t="str">
        <f>_xlfn.XLOOKUP(Table2[[#This Row],[nama_tamu]],Table10[nama_tamu],Table10[id_tamu])</f>
        <v>CUS 1615</v>
      </c>
      <c r="H3012" t="s">
        <v>7912</v>
      </c>
      <c r="I3012" t="str">
        <f>_xlfn.XLOOKUP(Table2[[#This Row],[tipe_kamar]],Table12[tipe_kamar],Table12[id_kamar])</f>
        <v>KMR 001</v>
      </c>
      <c r="J3012" t="s">
        <v>23</v>
      </c>
      <c r="K3012">
        <v>7</v>
      </c>
      <c r="L3012">
        <v>644000</v>
      </c>
      <c r="M3012">
        <v>4508000</v>
      </c>
      <c r="N3012" t="str">
        <f>_xlfn.XLOOKUP(Table2[[#This Row],[metode_pembayaran]],Table11[metode_pembayaran],Table11[id_pembayaran])</f>
        <v>MP 02</v>
      </c>
      <c r="O3012" t="s">
        <v>30</v>
      </c>
      <c r="P3012" t="str">
        <f>_xlfn.XLOOKUP(Table2[[#This Row],[status_reservasi]],'Dim Status Reservasi'!$B$2:$B$5,'Dim Status Reservasi'!$A$2:$A$5)</f>
        <v>ST 002</v>
      </c>
      <c r="Q3012" t="s">
        <v>124</v>
      </c>
      <c r="R3012" t="str">
        <f>_xlfn.XLOOKUP(Table2[[#This Row],[kota_hotel]],'Dim Kota Hotel'!$B$2:$B$21,'Dim Kota Hotel'!$A$2:$A$21)</f>
        <v>LOK 005</v>
      </c>
      <c r="S3012" t="s">
        <v>43</v>
      </c>
    </row>
    <row r="3013" spans="1:19" x14ac:dyDescent="0.25">
      <c r="A3013" t="s">
        <v>7913</v>
      </c>
      <c r="B3013" t="str">
        <f>_xlfn.XLOOKUP(Table2[[#This Row],[tanggal_checkin]],Table6[tanggal_checkin],Table6[id_checkin])</f>
        <v>CI 0311</v>
      </c>
      <c r="C3013" t="s">
        <v>11536</v>
      </c>
      <c r="D3013" t="str">
        <f>_xlfn.XLOOKUP(Table2[[#This Row],[tanggal_checkout]],Table4[tanggal_checkout],Table4[id_checkout])</f>
        <v>CO 0318</v>
      </c>
      <c r="E3013" t="s">
        <v>11719</v>
      </c>
      <c r="F3013" s="8">
        <v>0.96549768518518519</v>
      </c>
      <c r="G3013" t="str">
        <f>_xlfn.XLOOKUP(Table2[[#This Row],[nama_tamu]],Table10[nama_tamu],Table10[id_tamu])</f>
        <v>CUS 3735</v>
      </c>
      <c r="H3013" t="s">
        <v>7914</v>
      </c>
      <c r="I3013" t="str">
        <f>_xlfn.XLOOKUP(Table2[[#This Row],[tipe_kamar]],Table12[tipe_kamar],Table12[id_kamar])</f>
        <v>KMR 003</v>
      </c>
      <c r="J3013" t="s">
        <v>64</v>
      </c>
      <c r="K3013">
        <v>9</v>
      </c>
      <c r="L3013">
        <v>1289000</v>
      </c>
      <c r="M3013">
        <v>11601000</v>
      </c>
      <c r="N3013" t="str">
        <f>_xlfn.XLOOKUP(Table2[[#This Row],[metode_pembayaran]],Table11[metode_pembayaran],Table11[id_pembayaran])</f>
        <v>MP 01</v>
      </c>
      <c r="O3013" t="s">
        <v>24</v>
      </c>
      <c r="P3013" t="str">
        <f>_xlfn.XLOOKUP(Table2[[#This Row],[status_reservasi]],'Dim Status Reservasi'!$B$2:$B$5,'Dim Status Reservasi'!$A$2:$A$5)</f>
        <v>ST 003</v>
      </c>
      <c r="Q3013" t="s">
        <v>37</v>
      </c>
      <c r="R3013" t="str">
        <f>_xlfn.XLOOKUP(Table2[[#This Row],[kota_hotel]],'Dim Kota Hotel'!$B$2:$B$21,'Dim Kota Hotel'!$A$2:$A$21)</f>
        <v>LOK 007</v>
      </c>
      <c r="S3013" t="s">
        <v>145</v>
      </c>
    </row>
    <row r="3014" spans="1:19" x14ac:dyDescent="0.25">
      <c r="A3014" t="s">
        <v>7915</v>
      </c>
      <c r="B3014" t="str">
        <f>_xlfn.XLOOKUP(Table2[[#This Row],[tanggal_checkin]],Table6[tanggal_checkin],Table6[id_checkin])</f>
        <v>CI 0042</v>
      </c>
      <c r="C3014" t="s">
        <v>11441</v>
      </c>
      <c r="D3014" t="str">
        <f>_xlfn.XLOOKUP(Table2[[#This Row],[tanggal_checkout]],Table4[tanggal_checkout],Table4[id_checkout])</f>
        <v>CO 0050</v>
      </c>
      <c r="E3014" t="s">
        <v>11318</v>
      </c>
      <c r="F3014" s="8">
        <v>0.66935185185185186</v>
      </c>
      <c r="G3014" t="str">
        <f>_xlfn.XLOOKUP(Table2[[#This Row],[nama_tamu]],Table10[nama_tamu],Table10[id_tamu])</f>
        <v>CUS 0325</v>
      </c>
      <c r="H3014" t="s">
        <v>7917</v>
      </c>
      <c r="I3014" t="str">
        <f>_xlfn.XLOOKUP(Table2[[#This Row],[tipe_kamar]],Table12[tipe_kamar],Table12[id_kamar])</f>
        <v>KMR 004</v>
      </c>
      <c r="J3014" t="s">
        <v>47</v>
      </c>
      <c r="K3014">
        <v>8</v>
      </c>
      <c r="L3014">
        <v>499000</v>
      </c>
      <c r="M3014">
        <v>3992000</v>
      </c>
      <c r="N3014" t="str">
        <f>_xlfn.XLOOKUP(Table2[[#This Row],[metode_pembayaran]],Table11[metode_pembayaran],Table11[id_pembayaran])</f>
        <v>MP 06</v>
      </c>
      <c r="O3014" t="s">
        <v>17</v>
      </c>
      <c r="P3014" t="str">
        <f>_xlfn.XLOOKUP(Table2[[#This Row],[status_reservasi]],'Dim Status Reservasi'!$B$2:$B$5,'Dim Status Reservasi'!$A$2:$A$5)</f>
        <v>ST 002</v>
      </c>
      <c r="Q3014" t="s">
        <v>124</v>
      </c>
      <c r="R3014" t="str">
        <f>_xlfn.XLOOKUP(Table2[[#This Row],[kota_hotel]],'Dim Kota Hotel'!$B$2:$B$21,'Dim Kota Hotel'!$A$2:$A$21)</f>
        <v>LOK 008</v>
      </c>
      <c r="S3014" t="s">
        <v>68</v>
      </c>
    </row>
    <row r="3015" spans="1:19" x14ac:dyDescent="0.25">
      <c r="A3015" t="s">
        <v>7918</v>
      </c>
      <c r="B3015" t="str">
        <f>_xlfn.XLOOKUP(Table2[[#This Row],[tanggal_checkin]],Table6[tanggal_checkin],Table6[id_checkin])</f>
        <v>CI 0235</v>
      </c>
      <c r="C3015" t="s">
        <v>11528</v>
      </c>
      <c r="D3015" t="str">
        <f>_xlfn.XLOOKUP(Table2[[#This Row],[tanggal_checkout]],Table4[tanggal_checkout],Table4[id_checkout])</f>
        <v>CO 0237</v>
      </c>
      <c r="E3015" t="s">
        <v>11667</v>
      </c>
      <c r="F3015" s="8">
        <v>7.3124999999999996E-2</v>
      </c>
      <c r="G3015" t="str">
        <f>_xlfn.XLOOKUP(Table2[[#This Row],[nama_tamu]],Table10[nama_tamu],Table10[id_tamu])</f>
        <v>CUS 3043</v>
      </c>
      <c r="H3015" t="s">
        <v>7920</v>
      </c>
      <c r="I3015" t="str">
        <f>_xlfn.XLOOKUP(Table2[[#This Row],[tipe_kamar]],Table12[tipe_kamar],Table12[id_kamar])</f>
        <v>KMR 001</v>
      </c>
      <c r="J3015" t="s">
        <v>23</v>
      </c>
      <c r="K3015">
        <v>4</v>
      </c>
      <c r="L3015">
        <v>610000</v>
      </c>
      <c r="M3015">
        <v>2440000</v>
      </c>
      <c r="N3015" t="str">
        <f>_xlfn.XLOOKUP(Table2[[#This Row],[metode_pembayaran]],Table11[metode_pembayaran],Table11[id_pembayaran])</f>
        <v>MP 04</v>
      </c>
      <c r="O3015" t="s">
        <v>53</v>
      </c>
      <c r="P3015" t="str">
        <f>_xlfn.XLOOKUP(Table2[[#This Row],[status_reservasi]],'Dim Status Reservasi'!$B$2:$B$5,'Dim Status Reservasi'!$A$2:$A$5)</f>
        <v>ST 004</v>
      </c>
      <c r="Q3015" t="s">
        <v>48</v>
      </c>
      <c r="R3015" t="str">
        <f>_xlfn.XLOOKUP(Table2[[#This Row],[kota_hotel]],'Dim Kota Hotel'!$B$2:$B$21,'Dim Kota Hotel'!$A$2:$A$21)</f>
        <v>LOK 020</v>
      </c>
      <c r="S3015" t="s">
        <v>94</v>
      </c>
    </row>
    <row r="3016" spans="1:19" x14ac:dyDescent="0.25">
      <c r="A3016" t="s">
        <v>7921</v>
      </c>
      <c r="B3016" t="str">
        <f>_xlfn.XLOOKUP(Table2[[#This Row],[tanggal_checkin]],Table6[tanggal_checkin],Table6[id_checkin])</f>
        <v>CI 0301</v>
      </c>
      <c r="C3016" t="s">
        <v>11302</v>
      </c>
      <c r="D3016" t="str">
        <f>_xlfn.XLOOKUP(Table2[[#This Row],[tanggal_checkout]],Table4[tanggal_checkout],Table4[id_checkout])</f>
        <v>CO 0300</v>
      </c>
      <c r="E3016" t="s">
        <v>11304</v>
      </c>
      <c r="F3016" s="8">
        <v>5.3356481481481484E-3</v>
      </c>
      <c r="G3016" t="str">
        <f>_xlfn.XLOOKUP(Table2[[#This Row],[nama_tamu]],Table10[nama_tamu],Table10[id_tamu])</f>
        <v>CUS 0989</v>
      </c>
      <c r="H3016" t="s">
        <v>7923</v>
      </c>
      <c r="I3016" t="str">
        <f>_xlfn.XLOOKUP(Table2[[#This Row],[tipe_kamar]],Table12[tipe_kamar],Table12[id_kamar])</f>
        <v>KMR 004</v>
      </c>
      <c r="J3016" t="s">
        <v>47</v>
      </c>
      <c r="K3016">
        <v>1</v>
      </c>
      <c r="L3016">
        <v>436000</v>
      </c>
      <c r="M3016">
        <v>436000</v>
      </c>
      <c r="N3016" t="str">
        <f>_xlfn.XLOOKUP(Table2[[#This Row],[metode_pembayaran]],Table11[metode_pembayaran],Table11[id_pembayaran])</f>
        <v>MP 04</v>
      </c>
      <c r="O3016" t="s">
        <v>53</v>
      </c>
      <c r="P3016" t="str">
        <f>_xlfn.XLOOKUP(Table2[[#This Row],[status_reservasi]],'Dim Status Reservasi'!$B$2:$B$5,'Dim Status Reservasi'!$A$2:$A$5)</f>
        <v>ST 004</v>
      </c>
      <c r="Q3016" t="s">
        <v>48</v>
      </c>
      <c r="R3016" t="str">
        <f>_xlfn.XLOOKUP(Table2[[#This Row],[kota_hotel]],'Dim Kota Hotel'!$B$2:$B$21,'Dim Kota Hotel'!$A$2:$A$21)</f>
        <v>LOK 001</v>
      </c>
      <c r="S3016" t="s">
        <v>74</v>
      </c>
    </row>
    <row r="3017" spans="1:19" x14ac:dyDescent="0.25">
      <c r="A3017" t="s">
        <v>7924</v>
      </c>
      <c r="B3017" t="str">
        <f>_xlfn.XLOOKUP(Table2[[#This Row],[tanggal_checkin]],Table6[tanggal_checkin],Table6[id_checkin])</f>
        <v>CI 0009</v>
      </c>
      <c r="C3017" t="s">
        <v>12055</v>
      </c>
      <c r="D3017" t="str">
        <f>_xlfn.XLOOKUP(Table2[[#This Row],[tanggal_checkout]],Table4[tanggal_checkout],Table4[id_checkout])</f>
        <v>CO 0015</v>
      </c>
      <c r="E3017" t="s">
        <v>11519</v>
      </c>
      <c r="F3017" s="8">
        <v>0.13978009259259258</v>
      </c>
      <c r="G3017" t="str">
        <f>_xlfn.XLOOKUP(Table2[[#This Row],[nama_tamu]],Table10[nama_tamu],Table10[id_tamu])</f>
        <v>CUS 2718</v>
      </c>
      <c r="H3017" t="s">
        <v>7925</v>
      </c>
      <c r="I3017" t="str">
        <f>_xlfn.XLOOKUP(Table2[[#This Row],[tipe_kamar]],Table12[tipe_kamar],Table12[id_kamar])</f>
        <v>KMR 004</v>
      </c>
      <c r="J3017" t="s">
        <v>47</v>
      </c>
      <c r="K3017">
        <v>7</v>
      </c>
      <c r="L3017">
        <v>414000</v>
      </c>
      <c r="M3017">
        <v>2898000</v>
      </c>
      <c r="N3017" t="str">
        <f>_xlfn.XLOOKUP(Table2[[#This Row],[metode_pembayaran]],Table11[metode_pembayaran],Table11[id_pembayaran])</f>
        <v>MP 06</v>
      </c>
      <c r="O3017" t="s">
        <v>17</v>
      </c>
      <c r="P3017" t="str">
        <f>_xlfn.XLOOKUP(Table2[[#This Row],[status_reservasi]],'Dim Status Reservasi'!$B$2:$B$5,'Dim Status Reservasi'!$A$2:$A$5)</f>
        <v>ST 004</v>
      </c>
      <c r="Q3017" t="s">
        <v>48</v>
      </c>
      <c r="R3017" t="str">
        <f>_xlfn.XLOOKUP(Table2[[#This Row],[kota_hotel]],'Dim Kota Hotel'!$B$2:$B$21,'Dim Kota Hotel'!$A$2:$A$21)</f>
        <v>LOK 004</v>
      </c>
      <c r="S3017" t="s">
        <v>49</v>
      </c>
    </row>
    <row r="3018" spans="1:19" x14ac:dyDescent="0.25">
      <c r="A3018" t="s">
        <v>7926</v>
      </c>
      <c r="B3018" t="str">
        <f>_xlfn.XLOOKUP(Table2[[#This Row],[tanggal_checkin]],Table6[tanggal_checkin],Table6[id_checkin])</f>
        <v>CI 0862</v>
      </c>
      <c r="C3018" t="s">
        <v>11048</v>
      </c>
      <c r="D3018" t="str">
        <f>_xlfn.XLOOKUP(Table2[[#This Row],[tanggal_checkout]],Table4[tanggal_checkout],Table4[id_checkout])</f>
        <v>CO 0873</v>
      </c>
      <c r="E3018" t="s">
        <v>11951</v>
      </c>
      <c r="F3018" s="8">
        <v>0.15967592592592592</v>
      </c>
      <c r="G3018" t="str">
        <f>_xlfn.XLOOKUP(Table2[[#This Row],[nama_tamu]],Table10[nama_tamu],Table10[id_tamu])</f>
        <v>CUS 0389</v>
      </c>
      <c r="H3018" t="s">
        <v>7927</v>
      </c>
      <c r="I3018" t="str">
        <f>_xlfn.XLOOKUP(Table2[[#This Row],[tipe_kamar]],Table12[tipe_kamar],Table12[id_kamar])</f>
        <v>KMR 001</v>
      </c>
      <c r="J3018" t="s">
        <v>23</v>
      </c>
      <c r="K3018">
        <v>9</v>
      </c>
      <c r="L3018">
        <v>609000</v>
      </c>
      <c r="M3018">
        <v>5481000</v>
      </c>
      <c r="N3018" t="str">
        <f>_xlfn.XLOOKUP(Table2[[#This Row],[metode_pembayaran]],Table11[metode_pembayaran],Table11[id_pembayaran])</f>
        <v>MP 05</v>
      </c>
      <c r="O3018" t="s">
        <v>72</v>
      </c>
      <c r="P3018" t="str">
        <f>_xlfn.XLOOKUP(Table2[[#This Row],[status_reservasi]],'Dim Status Reservasi'!$B$2:$B$5,'Dim Status Reservasi'!$A$2:$A$5)</f>
        <v>ST 004</v>
      </c>
      <c r="Q3018" t="s">
        <v>48</v>
      </c>
      <c r="R3018" t="str">
        <f>_xlfn.XLOOKUP(Table2[[#This Row],[kota_hotel]],'Dim Kota Hotel'!$B$2:$B$21,'Dim Kota Hotel'!$A$2:$A$21)</f>
        <v>LOK 009</v>
      </c>
      <c r="S3018" t="s">
        <v>19</v>
      </c>
    </row>
    <row r="3019" spans="1:19" x14ac:dyDescent="0.25">
      <c r="A3019" t="s">
        <v>7928</v>
      </c>
      <c r="B3019" t="str">
        <f>_xlfn.XLOOKUP(Table2[[#This Row],[tanggal_checkin]],Table6[tanggal_checkin],Table6[id_checkin])</f>
        <v>CI 0106</v>
      </c>
      <c r="C3019" t="s">
        <v>11617</v>
      </c>
      <c r="D3019" t="str">
        <f>_xlfn.XLOOKUP(Table2[[#This Row],[tanggal_checkout]],Table4[tanggal_checkout],Table4[id_checkout])</f>
        <v>CO 0107</v>
      </c>
      <c r="E3019" t="s">
        <v>11640</v>
      </c>
      <c r="F3019" s="8">
        <v>0.39747685185185183</v>
      </c>
      <c r="G3019" t="str">
        <f>_xlfn.XLOOKUP(Table2[[#This Row],[nama_tamu]],Table10[nama_tamu],Table10[id_tamu])</f>
        <v>CUS 2912</v>
      </c>
      <c r="H3019" t="s">
        <v>7929</v>
      </c>
      <c r="I3019" t="str">
        <f>_xlfn.XLOOKUP(Table2[[#This Row],[tipe_kamar]],Table12[tipe_kamar],Table12[id_kamar])</f>
        <v>KMR 001</v>
      </c>
      <c r="J3019" t="s">
        <v>23</v>
      </c>
      <c r="K3019">
        <v>1</v>
      </c>
      <c r="L3019">
        <v>628000</v>
      </c>
      <c r="M3019">
        <v>628000</v>
      </c>
      <c r="N3019" t="str">
        <f>_xlfn.XLOOKUP(Table2[[#This Row],[metode_pembayaran]],Table11[metode_pembayaran],Table11[id_pembayaran])</f>
        <v>MP 06</v>
      </c>
      <c r="O3019" t="s">
        <v>17</v>
      </c>
      <c r="P3019" t="str">
        <f>_xlfn.XLOOKUP(Table2[[#This Row],[status_reservasi]],'Dim Status Reservasi'!$B$2:$B$5,'Dim Status Reservasi'!$A$2:$A$5)</f>
        <v>ST 003</v>
      </c>
      <c r="Q3019" t="s">
        <v>37</v>
      </c>
      <c r="R3019" t="str">
        <f>_xlfn.XLOOKUP(Table2[[#This Row],[kota_hotel]],'Dim Kota Hotel'!$B$2:$B$21,'Dim Kota Hotel'!$A$2:$A$21)</f>
        <v>LOK 008</v>
      </c>
      <c r="S3019" t="s">
        <v>68</v>
      </c>
    </row>
    <row r="3020" spans="1:19" x14ac:dyDescent="0.25">
      <c r="A3020" t="s">
        <v>7930</v>
      </c>
      <c r="B3020" t="str">
        <f>_xlfn.XLOOKUP(Table2[[#This Row],[tanggal_checkin]],Table6[tanggal_checkin],Table6[id_checkin])</f>
        <v>CI 0613</v>
      </c>
      <c r="C3020" t="s">
        <v>12051</v>
      </c>
      <c r="D3020" t="str">
        <f>_xlfn.XLOOKUP(Table2[[#This Row],[tanggal_checkout]],Table4[tanggal_checkout],Table4[id_checkout])</f>
        <v>CO 0618</v>
      </c>
      <c r="E3020" t="s">
        <v>11290</v>
      </c>
      <c r="F3020" s="8">
        <v>8.5810185185185184E-2</v>
      </c>
      <c r="G3020" t="str">
        <f>_xlfn.XLOOKUP(Table2[[#This Row],[nama_tamu]],Table10[nama_tamu],Table10[id_tamu])</f>
        <v>CUS 3938</v>
      </c>
      <c r="H3020" t="s">
        <v>7931</v>
      </c>
      <c r="I3020" t="str">
        <f>_xlfn.XLOOKUP(Table2[[#This Row],[tipe_kamar]],Table12[tipe_kamar],Table12[id_kamar])</f>
        <v>KMR 002</v>
      </c>
      <c r="J3020" t="s">
        <v>82</v>
      </c>
      <c r="K3020">
        <v>5</v>
      </c>
      <c r="L3020">
        <v>330000</v>
      </c>
      <c r="M3020">
        <v>1650000</v>
      </c>
      <c r="N3020" t="str">
        <f>_xlfn.XLOOKUP(Table2[[#This Row],[metode_pembayaran]],Table11[metode_pembayaran],Table11[id_pembayaran])</f>
        <v>MP 06</v>
      </c>
      <c r="O3020" t="s">
        <v>17</v>
      </c>
      <c r="P3020" t="str">
        <f>_xlfn.XLOOKUP(Table2[[#This Row],[status_reservasi]],'Dim Status Reservasi'!$B$2:$B$5,'Dim Status Reservasi'!$A$2:$A$5)</f>
        <v>ST 001</v>
      </c>
      <c r="Q3020" t="s">
        <v>214</v>
      </c>
      <c r="R3020" t="str">
        <f>_xlfn.XLOOKUP(Table2[[#This Row],[kota_hotel]],'Dim Kota Hotel'!$B$2:$B$21,'Dim Kota Hotel'!$A$2:$A$21)</f>
        <v>LOK 018</v>
      </c>
      <c r="S3020" t="s">
        <v>102</v>
      </c>
    </row>
    <row r="3021" spans="1:19" x14ac:dyDescent="0.25">
      <c r="A3021" t="s">
        <v>7932</v>
      </c>
      <c r="B3021" t="str">
        <f>_xlfn.XLOOKUP(Table2[[#This Row],[tanggal_checkin]],Table6[tanggal_checkin],Table6[id_checkin])</f>
        <v>CI 0513</v>
      </c>
      <c r="C3021" t="s">
        <v>10989</v>
      </c>
      <c r="D3021" t="str">
        <f>_xlfn.XLOOKUP(Table2[[#This Row],[tanggal_checkout]],Table4[tanggal_checkout],Table4[id_checkout])</f>
        <v>CO 0519</v>
      </c>
      <c r="E3021" t="s">
        <v>11580</v>
      </c>
      <c r="F3021" s="8">
        <v>0.57081018518518523</v>
      </c>
      <c r="G3021" t="str">
        <f>_xlfn.XLOOKUP(Table2[[#This Row],[nama_tamu]],Table10[nama_tamu],Table10[id_tamu])</f>
        <v>CUS 3870</v>
      </c>
      <c r="H3021" t="s">
        <v>7933</v>
      </c>
      <c r="I3021" t="str">
        <f>_xlfn.XLOOKUP(Table2[[#This Row],[tipe_kamar]],Table12[tipe_kamar],Table12[id_kamar])</f>
        <v>KMR 003</v>
      </c>
      <c r="J3021" t="s">
        <v>64</v>
      </c>
      <c r="K3021">
        <v>5</v>
      </c>
      <c r="L3021">
        <v>1087000</v>
      </c>
      <c r="M3021">
        <v>5435000</v>
      </c>
      <c r="N3021" t="str">
        <f>_xlfn.XLOOKUP(Table2[[#This Row],[metode_pembayaran]],Table11[metode_pembayaran],Table11[id_pembayaran])</f>
        <v>MP 01</v>
      </c>
      <c r="O3021" t="s">
        <v>24</v>
      </c>
      <c r="P3021" t="str">
        <f>_xlfn.XLOOKUP(Table2[[#This Row],[status_reservasi]],'Dim Status Reservasi'!$B$2:$B$5,'Dim Status Reservasi'!$A$2:$A$5)</f>
        <v>ST 003</v>
      </c>
      <c r="Q3021" t="s">
        <v>37</v>
      </c>
      <c r="R3021" t="str">
        <f>_xlfn.XLOOKUP(Table2[[#This Row],[kota_hotel]],'Dim Kota Hotel'!$B$2:$B$21,'Dim Kota Hotel'!$A$2:$A$21)</f>
        <v>LOK 015</v>
      </c>
      <c r="S3021" t="s">
        <v>233</v>
      </c>
    </row>
    <row r="3022" spans="1:19" x14ac:dyDescent="0.25">
      <c r="A3022" t="s">
        <v>7934</v>
      </c>
      <c r="B3022" t="str">
        <f>_xlfn.XLOOKUP(Table2[[#This Row],[tanggal_checkin]],Table6[tanggal_checkin],Table6[id_checkin])</f>
        <v>CI 0065</v>
      </c>
      <c r="C3022" t="s">
        <v>11707</v>
      </c>
      <c r="D3022" t="str">
        <f>_xlfn.XLOOKUP(Table2[[#This Row],[tanggal_checkout]],Table4[tanggal_checkout],Table4[id_checkout])</f>
        <v>CO 0073</v>
      </c>
      <c r="E3022" t="s">
        <v>11643</v>
      </c>
      <c r="F3022" s="8">
        <v>0.49681712962962965</v>
      </c>
      <c r="G3022" t="str">
        <f>_xlfn.XLOOKUP(Table2[[#This Row],[nama_tamu]],Table10[nama_tamu],Table10[id_tamu])</f>
        <v>CUS 1764</v>
      </c>
      <c r="H3022" t="s">
        <v>7935</v>
      </c>
      <c r="I3022" t="str">
        <f>_xlfn.XLOOKUP(Table2[[#This Row],[tipe_kamar]],Table12[tipe_kamar],Table12[id_kamar])</f>
        <v>KMR 004</v>
      </c>
      <c r="J3022" t="s">
        <v>47</v>
      </c>
      <c r="K3022">
        <v>8</v>
      </c>
      <c r="L3022">
        <v>408000</v>
      </c>
      <c r="M3022">
        <v>3264000</v>
      </c>
      <c r="N3022" t="str">
        <f>_xlfn.XLOOKUP(Table2[[#This Row],[metode_pembayaran]],Table11[metode_pembayaran],Table11[id_pembayaran])</f>
        <v>MP 06</v>
      </c>
      <c r="O3022" t="s">
        <v>17</v>
      </c>
      <c r="P3022" t="str">
        <f>_xlfn.XLOOKUP(Table2[[#This Row],[status_reservasi]],'Dim Status Reservasi'!$B$2:$B$5,'Dim Status Reservasi'!$A$2:$A$5)</f>
        <v>ST 004</v>
      </c>
      <c r="Q3022" t="s">
        <v>48</v>
      </c>
      <c r="R3022" t="str">
        <f>_xlfn.XLOOKUP(Table2[[#This Row],[kota_hotel]],'Dim Kota Hotel'!$B$2:$B$21,'Dim Kota Hotel'!$A$2:$A$21)</f>
        <v>LOK 019</v>
      </c>
      <c r="S3022" t="s">
        <v>133</v>
      </c>
    </row>
    <row r="3023" spans="1:19" x14ac:dyDescent="0.25">
      <c r="A3023" t="s">
        <v>7936</v>
      </c>
      <c r="B3023" t="str">
        <f>_xlfn.XLOOKUP(Table2[[#This Row],[tanggal_checkin]],Table6[tanggal_checkin],Table6[id_checkin])</f>
        <v>CI 0407</v>
      </c>
      <c r="C3023" t="s">
        <v>11183</v>
      </c>
      <c r="D3023" t="str">
        <f>_xlfn.XLOOKUP(Table2[[#This Row],[tanggal_checkout]],Table4[tanggal_checkout],Table4[id_checkout])</f>
        <v>CO 0409</v>
      </c>
      <c r="E3023" t="s">
        <v>11911</v>
      </c>
      <c r="F3023" s="8">
        <v>0.46655092592592595</v>
      </c>
      <c r="G3023" t="str">
        <f>_xlfn.XLOOKUP(Table2[[#This Row],[nama_tamu]],Table10[nama_tamu],Table10[id_tamu])</f>
        <v>CUS 1544</v>
      </c>
      <c r="H3023" t="s">
        <v>7937</v>
      </c>
      <c r="I3023" t="str">
        <f>_xlfn.XLOOKUP(Table2[[#This Row],[tipe_kamar]],Table12[tipe_kamar],Table12[id_kamar])</f>
        <v>KMR 002</v>
      </c>
      <c r="J3023" t="s">
        <v>82</v>
      </c>
      <c r="K3023">
        <v>1</v>
      </c>
      <c r="L3023">
        <v>348000</v>
      </c>
      <c r="M3023">
        <v>348000</v>
      </c>
      <c r="N3023" t="str">
        <f>_xlfn.XLOOKUP(Table2[[#This Row],[metode_pembayaran]],Table11[metode_pembayaran],Table11[id_pembayaran])</f>
        <v>MP 01</v>
      </c>
      <c r="O3023" t="s">
        <v>24</v>
      </c>
      <c r="P3023" t="str">
        <f>_xlfn.XLOOKUP(Table2[[#This Row],[status_reservasi]],'Dim Status Reservasi'!$B$2:$B$5,'Dim Status Reservasi'!$A$2:$A$5)</f>
        <v>ST 003</v>
      </c>
      <c r="Q3023" t="s">
        <v>37</v>
      </c>
      <c r="R3023" t="str">
        <f>_xlfn.XLOOKUP(Table2[[#This Row],[kota_hotel]],'Dim Kota Hotel'!$B$2:$B$21,'Dim Kota Hotel'!$A$2:$A$21)</f>
        <v>LOK 012</v>
      </c>
      <c r="S3023" t="s">
        <v>25</v>
      </c>
    </row>
    <row r="3024" spans="1:19" x14ac:dyDescent="0.25">
      <c r="A3024" t="s">
        <v>7938</v>
      </c>
      <c r="B3024" t="str">
        <f>_xlfn.XLOOKUP(Table2[[#This Row],[tanggal_checkin]],Table6[tanggal_checkin],Table6[id_checkin])</f>
        <v>CI 0535</v>
      </c>
      <c r="C3024" t="s">
        <v>11077</v>
      </c>
      <c r="D3024" t="str">
        <f>_xlfn.XLOOKUP(Table2[[#This Row],[tanggal_checkout]],Table4[tanggal_checkout],Table4[id_checkout])</f>
        <v>CO 0543</v>
      </c>
      <c r="E3024" t="s">
        <v>11317</v>
      </c>
      <c r="F3024" s="8">
        <v>0.30162037037037037</v>
      </c>
      <c r="G3024" t="str">
        <f>_xlfn.XLOOKUP(Table2[[#This Row],[nama_tamu]],Table10[nama_tamu],Table10[id_tamu])</f>
        <v>CUS 3739</v>
      </c>
      <c r="H3024" t="s">
        <v>7939</v>
      </c>
      <c r="I3024" t="str">
        <f>_xlfn.XLOOKUP(Table2[[#This Row],[tipe_kamar]],Table12[tipe_kamar],Table12[id_kamar])</f>
        <v>KMR 001</v>
      </c>
      <c r="J3024" t="s">
        <v>23</v>
      </c>
      <c r="K3024">
        <v>8</v>
      </c>
      <c r="L3024">
        <v>578000</v>
      </c>
      <c r="M3024">
        <v>4624000</v>
      </c>
      <c r="N3024" t="str">
        <f>_xlfn.XLOOKUP(Table2[[#This Row],[metode_pembayaran]],Table11[metode_pembayaran],Table11[id_pembayaran])</f>
        <v>MP 05</v>
      </c>
      <c r="O3024" t="s">
        <v>72</v>
      </c>
      <c r="P3024" t="str">
        <f>_xlfn.XLOOKUP(Table2[[#This Row],[status_reservasi]],'Dim Status Reservasi'!$B$2:$B$5,'Dim Status Reservasi'!$A$2:$A$5)</f>
        <v>ST 002</v>
      </c>
      <c r="Q3024" t="s">
        <v>124</v>
      </c>
      <c r="R3024" t="str">
        <f>_xlfn.XLOOKUP(Table2[[#This Row],[kota_hotel]],'Dim Kota Hotel'!$B$2:$B$21,'Dim Kota Hotel'!$A$2:$A$21)</f>
        <v>LOK 008</v>
      </c>
      <c r="S3024" t="s">
        <v>68</v>
      </c>
    </row>
    <row r="3025" spans="1:19" x14ac:dyDescent="0.25">
      <c r="A3025" t="s">
        <v>7940</v>
      </c>
      <c r="B3025" t="str">
        <f>_xlfn.XLOOKUP(Table2[[#This Row],[tanggal_checkin]],Table6[tanggal_checkin],Table6[id_checkin])</f>
        <v>CI 0311</v>
      </c>
      <c r="C3025" t="s">
        <v>11536</v>
      </c>
      <c r="D3025" t="str">
        <f>_xlfn.XLOOKUP(Table2[[#This Row],[tanggal_checkout]],Table4[tanggal_checkout],Table4[id_checkout])</f>
        <v>CO 0318</v>
      </c>
      <c r="E3025" t="s">
        <v>11719</v>
      </c>
      <c r="F3025" s="8">
        <v>0.13711805555555556</v>
      </c>
      <c r="G3025" t="str">
        <f>_xlfn.XLOOKUP(Table2[[#This Row],[nama_tamu]],Table10[nama_tamu],Table10[id_tamu])</f>
        <v>CUS 2501</v>
      </c>
      <c r="H3025" t="s">
        <v>7942</v>
      </c>
      <c r="I3025" t="str">
        <f>_xlfn.XLOOKUP(Table2[[#This Row],[tipe_kamar]],Table12[tipe_kamar],Table12[id_kamar])</f>
        <v>KMR 003</v>
      </c>
      <c r="J3025" t="s">
        <v>64</v>
      </c>
      <c r="K3025">
        <v>9</v>
      </c>
      <c r="L3025">
        <v>1141000</v>
      </c>
      <c r="M3025">
        <v>10269000</v>
      </c>
      <c r="N3025" t="str">
        <f>_xlfn.XLOOKUP(Table2[[#This Row],[metode_pembayaran]],Table11[metode_pembayaran],Table11[id_pembayaran])</f>
        <v>MP 03</v>
      </c>
      <c r="O3025" t="s">
        <v>36</v>
      </c>
      <c r="P3025" t="str">
        <f>_xlfn.XLOOKUP(Table2[[#This Row],[status_reservasi]],'Dim Status Reservasi'!$B$2:$B$5,'Dim Status Reservasi'!$A$2:$A$5)</f>
        <v>ST 004</v>
      </c>
      <c r="Q3025" t="s">
        <v>48</v>
      </c>
      <c r="R3025" t="str">
        <f>_xlfn.XLOOKUP(Table2[[#This Row],[kota_hotel]],'Dim Kota Hotel'!$B$2:$B$21,'Dim Kota Hotel'!$A$2:$A$21)</f>
        <v>LOK 014</v>
      </c>
      <c r="S3025" t="s">
        <v>222</v>
      </c>
    </row>
    <row r="3026" spans="1:19" x14ac:dyDescent="0.25">
      <c r="A3026" t="s">
        <v>7943</v>
      </c>
      <c r="B3026" t="str">
        <f>_xlfn.XLOOKUP(Table2[[#This Row],[tanggal_checkin]],Table6[tanggal_checkin],Table6[id_checkin])</f>
        <v>CI 0125</v>
      </c>
      <c r="C3026" t="s">
        <v>11426</v>
      </c>
      <c r="D3026" t="str">
        <f>_xlfn.XLOOKUP(Table2[[#This Row],[tanggal_checkout]],Table4[tanggal_checkout],Table4[id_checkout])</f>
        <v>CO 0130</v>
      </c>
      <c r="E3026" t="s">
        <v>11521</v>
      </c>
      <c r="F3026" s="8">
        <v>0.26748842592592592</v>
      </c>
      <c r="G3026" t="str">
        <f>_xlfn.XLOOKUP(Table2[[#This Row],[nama_tamu]],Table10[nama_tamu],Table10[id_tamu])</f>
        <v>CUS 2218</v>
      </c>
      <c r="H3026" t="s">
        <v>7945</v>
      </c>
      <c r="I3026" t="str">
        <f>_xlfn.XLOOKUP(Table2[[#This Row],[tipe_kamar]],Table12[tipe_kamar],Table12[id_kamar])</f>
        <v>KMR 002</v>
      </c>
      <c r="J3026" t="s">
        <v>82</v>
      </c>
      <c r="K3026">
        <v>5</v>
      </c>
      <c r="L3026">
        <v>371000</v>
      </c>
      <c r="M3026">
        <v>1855000</v>
      </c>
      <c r="N3026" t="str">
        <f>_xlfn.XLOOKUP(Table2[[#This Row],[metode_pembayaran]],Table11[metode_pembayaran],Table11[id_pembayaran])</f>
        <v>MP 06</v>
      </c>
      <c r="O3026" t="s">
        <v>17</v>
      </c>
      <c r="P3026" t="str">
        <f>_xlfn.XLOOKUP(Table2[[#This Row],[status_reservasi]],'Dim Status Reservasi'!$B$2:$B$5,'Dim Status Reservasi'!$A$2:$A$5)</f>
        <v>ST 003</v>
      </c>
      <c r="Q3026" t="s">
        <v>37</v>
      </c>
      <c r="R3026" t="str">
        <f>_xlfn.XLOOKUP(Table2[[#This Row],[kota_hotel]],'Dim Kota Hotel'!$B$2:$B$21,'Dim Kota Hotel'!$A$2:$A$21)</f>
        <v>LOK 005</v>
      </c>
      <c r="S3026" t="s">
        <v>43</v>
      </c>
    </row>
    <row r="3027" spans="1:19" x14ac:dyDescent="0.25">
      <c r="A3027" t="s">
        <v>7946</v>
      </c>
      <c r="B3027" t="str">
        <f>_xlfn.XLOOKUP(Table2[[#This Row],[tanggal_checkin]],Table6[tanggal_checkin],Table6[id_checkin])</f>
        <v>CI 0470</v>
      </c>
      <c r="C3027" t="s">
        <v>11614</v>
      </c>
      <c r="D3027" t="str">
        <f>_xlfn.XLOOKUP(Table2[[#This Row],[tanggal_checkout]],Table4[tanggal_checkout],Table4[id_checkout])</f>
        <v>CO 0475</v>
      </c>
      <c r="E3027" t="s">
        <v>11615</v>
      </c>
      <c r="F3027" s="8">
        <v>4.3807870370370372E-2</v>
      </c>
      <c r="G3027" t="str">
        <f>_xlfn.XLOOKUP(Table2[[#This Row],[nama_tamu]],Table10[nama_tamu],Table10[id_tamu])</f>
        <v>CUS 2035</v>
      </c>
      <c r="H3027" t="s">
        <v>7948</v>
      </c>
      <c r="I3027" t="str">
        <f>_xlfn.XLOOKUP(Table2[[#This Row],[tipe_kamar]],Table12[tipe_kamar],Table12[id_kamar])</f>
        <v>KMR 002</v>
      </c>
      <c r="J3027" t="s">
        <v>82</v>
      </c>
      <c r="K3027">
        <v>4</v>
      </c>
      <c r="L3027">
        <v>339000</v>
      </c>
      <c r="M3027">
        <v>1356000</v>
      </c>
      <c r="N3027" t="str">
        <f>_xlfn.XLOOKUP(Table2[[#This Row],[metode_pembayaran]],Table11[metode_pembayaran],Table11[id_pembayaran])</f>
        <v>MP 05</v>
      </c>
      <c r="O3027" t="s">
        <v>72</v>
      </c>
      <c r="P3027" t="str">
        <f>_xlfn.XLOOKUP(Table2[[#This Row],[status_reservasi]],'Dim Status Reservasi'!$B$2:$B$5,'Dim Status Reservasi'!$A$2:$A$5)</f>
        <v>ST 001</v>
      </c>
      <c r="Q3027" t="s">
        <v>214</v>
      </c>
      <c r="R3027" t="str">
        <f>_xlfn.XLOOKUP(Table2[[#This Row],[kota_hotel]],'Dim Kota Hotel'!$B$2:$B$21,'Dim Kota Hotel'!$A$2:$A$21)</f>
        <v>LOK 017</v>
      </c>
      <c r="S3027" t="s">
        <v>84</v>
      </c>
    </row>
    <row r="3028" spans="1:19" x14ac:dyDescent="0.25">
      <c r="A3028" t="s">
        <v>7949</v>
      </c>
      <c r="B3028" t="str">
        <f>_xlfn.XLOOKUP(Table2[[#This Row],[tanggal_checkin]],Table6[tanggal_checkin],Table6[id_checkin])</f>
        <v>CI 0563</v>
      </c>
      <c r="C3028" t="s">
        <v>11248</v>
      </c>
      <c r="D3028" t="str">
        <f>_xlfn.XLOOKUP(Table2[[#This Row],[tanggal_checkout]],Table4[tanggal_checkout],Table4[id_checkout])</f>
        <v>CO 0571</v>
      </c>
      <c r="E3028" t="s">
        <v>11089</v>
      </c>
      <c r="F3028" s="8">
        <v>0.86628472222222219</v>
      </c>
      <c r="G3028" t="str">
        <f>_xlfn.XLOOKUP(Table2[[#This Row],[nama_tamu]],Table10[nama_tamu],Table10[id_tamu])</f>
        <v>CUS 1649</v>
      </c>
      <c r="H3028" t="s">
        <v>7950</v>
      </c>
      <c r="I3028" t="str">
        <f>_xlfn.XLOOKUP(Table2[[#This Row],[tipe_kamar]],Table12[tipe_kamar],Table12[id_kamar])</f>
        <v>KMR 003</v>
      </c>
      <c r="J3028" t="s">
        <v>64</v>
      </c>
      <c r="K3028">
        <v>8</v>
      </c>
      <c r="L3028">
        <v>1166000</v>
      </c>
      <c r="M3028">
        <v>9328000</v>
      </c>
      <c r="N3028" t="str">
        <f>_xlfn.XLOOKUP(Table2[[#This Row],[metode_pembayaran]],Table11[metode_pembayaran],Table11[id_pembayaran])</f>
        <v>MP 05</v>
      </c>
      <c r="O3028" t="s">
        <v>72</v>
      </c>
      <c r="P3028" t="str">
        <f>_xlfn.XLOOKUP(Table2[[#This Row],[status_reservasi]],'Dim Status Reservasi'!$B$2:$B$5,'Dim Status Reservasi'!$A$2:$A$5)</f>
        <v>ST 004</v>
      </c>
      <c r="Q3028" t="s">
        <v>48</v>
      </c>
      <c r="R3028" t="str">
        <f>_xlfn.XLOOKUP(Table2[[#This Row],[kota_hotel]],'Dim Kota Hotel'!$B$2:$B$21,'Dim Kota Hotel'!$A$2:$A$21)</f>
        <v>LOK 015</v>
      </c>
      <c r="S3028" t="s">
        <v>233</v>
      </c>
    </row>
    <row r="3029" spans="1:19" x14ac:dyDescent="0.25">
      <c r="A3029" t="s">
        <v>7951</v>
      </c>
      <c r="B3029" t="str">
        <f>_xlfn.XLOOKUP(Table2[[#This Row],[tanggal_checkin]],Table6[tanggal_checkin],Table6[id_checkin])</f>
        <v>CI 1022</v>
      </c>
      <c r="C3029" t="s">
        <v>11908</v>
      </c>
      <c r="D3029" t="str">
        <f>_xlfn.XLOOKUP(Table2[[#This Row],[tanggal_checkout]],Table4[tanggal_checkout],Table4[id_checkout])</f>
        <v>CO 1026</v>
      </c>
      <c r="E3029" t="s">
        <v>11841</v>
      </c>
      <c r="F3029" s="8">
        <v>0.48121527777777778</v>
      </c>
      <c r="G3029" t="str">
        <f>_xlfn.XLOOKUP(Table2[[#This Row],[nama_tamu]],Table10[nama_tamu],Table10[id_tamu])</f>
        <v>CUS 3171</v>
      </c>
      <c r="H3029" t="s">
        <v>7953</v>
      </c>
      <c r="I3029" t="str">
        <f>_xlfn.XLOOKUP(Table2[[#This Row],[tipe_kamar]],Table12[tipe_kamar],Table12[id_kamar])</f>
        <v>KMR 001</v>
      </c>
      <c r="J3029" t="s">
        <v>23</v>
      </c>
      <c r="K3029">
        <v>1</v>
      </c>
      <c r="L3029">
        <v>612000</v>
      </c>
      <c r="M3029">
        <v>612000</v>
      </c>
      <c r="N3029" t="str">
        <f>_xlfn.XLOOKUP(Table2[[#This Row],[metode_pembayaran]],Table11[metode_pembayaran],Table11[id_pembayaran])</f>
        <v>MP 03</v>
      </c>
      <c r="O3029" t="s">
        <v>36</v>
      </c>
      <c r="P3029" t="str">
        <f>_xlfn.XLOOKUP(Table2[[#This Row],[status_reservasi]],'Dim Status Reservasi'!$B$2:$B$5,'Dim Status Reservasi'!$A$2:$A$5)</f>
        <v>ST 003</v>
      </c>
      <c r="Q3029" t="s">
        <v>37</v>
      </c>
      <c r="R3029" t="str">
        <f>_xlfn.XLOOKUP(Table2[[#This Row],[kota_hotel]],'Dim Kota Hotel'!$B$2:$B$21,'Dim Kota Hotel'!$A$2:$A$21)</f>
        <v>LOK 005</v>
      </c>
      <c r="S3029" t="s">
        <v>43</v>
      </c>
    </row>
    <row r="3030" spans="1:19" x14ac:dyDescent="0.25">
      <c r="A3030" t="s">
        <v>7954</v>
      </c>
      <c r="B3030" t="str">
        <f>_xlfn.XLOOKUP(Table2[[#This Row],[tanggal_checkin]],Table6[tanggal_checkin],Table6[id_checkin])</f>
        <v>CI 0908</v>
      </c>
      <c r="C3030" t="s">
        <v>11538</v>
      </c>
      <c r="D3030" t="str">
        <f>_xlfn.XLOOKUP(Table2[[#This Row],[tanggal_checkout]],Table4[tanggal_checkout],Table4[id_checkout])</f>
        <v>CO 0913</v>
      </c>
      <c r="E3030" t="s">
        <v>11396</v>
      </c>
      <c r="F3030" s="8">
        <v>0.72601851851851851</v>
      </c>
      <c r="G3030" t="str">
        <f>_xlfn.XLOOKUP(Table2[[#This Row],[nama_tamu]],Table10[nama_tamu],Table10[id_tamu])</f>
        <v>CUS 4091</v>
      </c>
      <c r="H3030" t="s">
        <v>7955</v>
      </c>
      <c r="I3030" t="str">
        <f>_xlfn.XLOOKUP(Table2[[#This Row],[tipe_kamar]],Table12[tipe_kamar],Table12[id_kamar])</f>
        <v>KMR 002</v>
      </c>
      <c r="J3030" t="s">
        <v>82</v>
      </c>
      <c r="K3030">
        <v>4</v>
      </c>
      <c r="L3030">
        <v>383000</v>
      </c>
      <c r="M3030">
        <v>1532000</v>
      </c>
      <c r="N3030" t="str">
        <f>_xlfn.XLOOKUP(Table2[[#This Row],[metode_pembayaran]],Table11[metode_pembayaran],Table11[id_pembayaran])</f>
        <v>MP 04</v>
      </c>
      <c r="O3030" t="s">
        <v>53</v>
      </c>
      <c r="P3030" t="str">
        <f>_xlfn.XLOOKUP(Table2[[#This Row],[status_reservasi]],'Dim Status Reservasi'!$B$2:$B$5,'Dim Status Reservasi'!$A$2:$A$5)</f>
        <v>ST 004</v>
      </c>
      <c r="Q3030" t="s">
        <v>48</v>
      </c>
      <c r="R3030" t="str">
        <f>_xlfn.XLOOKUP(Table2[[#This Row],[kota_hotel]],'Dim Kota Hotel'!$B$2:$B$21,'Dim Kota Hotel'!$A$2:$A$21)</f>
        <v>LOK 007</v>
      </c>
      <c r="S3030" t="s">
        <v>145</v>
      </c>
    </row>
    <row r="3031" spans="1:19" x14ac:dyDescent="0.25">
      <c r="A3031" t="s">
        <v>7956</v>
      </c>
      <c r="B3031" t="str">
        <f>_xlfn.XLOOKUP(Table2[[#This Row],[tanggal_checkin]],Table6[tanggal_checkin],Table6[id_checkin])</f>
        <v>CI 0822</v>
      </c>
      <c r="C3031" t="s">
        <v>11835</v>
      </c>
      <c r="D3031" t="str">
        <f>_xlfn.XLOOKUP(Table2[[#This Row],[tanggal_checkout]],Table4[tanggal_checkout],Table4[id_checkout])</f>
        <v>CO 0827</v>
      </c>
      <c r="E3031" t="s">
        <v>11250</v>
      </c>
      <c r="F3031" s="8">
        <v>5.1099537037037034E-2</v>
      </c>
      <c r="G3031" t="str">
        <f>_xlfn.XLOOKUP(Table2[[#This Row],[nama_tamu]],Table10[nama_tamu],Table10[id_tamu])</f>
        <v>CUS 1080</v>
      </c>
      <c r="H3031" t="s">
        <v>7957</v>
      </c>
      <c r="I3031" t="str">
        <f>_xlfn.XLOOKUP(Table2[[#This Row],[tipe_kamar]],Table12[tipe_kamar],Table12[id_kamar])</f>
        <v>KMR 001</v>
      </c>
      <c r="J3031" t="s">
        <v>23</v>
      </c>
      <c r="K3031">
        <v>1</v>
      </c>
      <c r="L3031">
        <v>618000</v>
      </c>
      <c r="M3031">
        <v>618000</v>
      </c>
      <c r="N3031" t="str">
        <f>_xlfn.XLOOKUP(Table2[[#This Row],[metode_pembayaran]],Table11[metode_pembayaran],Table11[id_pembayaran])</f>
        <v>MP 01</v>
      </c>
      <c r="O3031" t="s">
        <v>24</v>
      </c>
      <c r="P3031" t="str">
        <f>_xlfn.XLOOKUP(Table2[[#This Row],[status_reservasi]],'Dim Status Reservasi'!$B$2:$B$5,'Dim Status Reservasi'!$A$2:$A$5)</f>
        <v>ST 003</v>
      </c>
      <c r="Q3031" t="s">
        <v>37</v>
      </c>
      <c r="R3031" t="str">
        <f>_xlfn.XLOOKUP(Table2[[#This Row],[kota_hotel]],'Dim Kota Hotel'!$B$2:$B$21,'Dim Kota Hotel'!$A$2:$A$21)</f>
        <v>LOK 002</v>
      </c>
      <c r="S3031" t="s">
        <v>60</v>
      </c>
    </row>
    <row r="3032" spans="1:19" x14ac:dyDescent="0.25">
      <c r="A3032" t="s">
        <v>7958</v>
      </c>
      <c r="B3032" t="str">
        <f>_xlfn.XLOOKUP(Table2[[#This Row],[tanggal_checkin]],Table6[tanggal_checkin],Table6[id_checkin])</f>
        <v>CI 0925</v>
      </c>
      <c r="C3032" t="s">
        <v>11427</v>
      </c>
      <c r="D3032" t="str">
        <f>_xlfn.XLOOKUP(Table2[[#This Row],[tanggal_checkout]],Table4[tanggal_checkout],Table4[id_checkout])</f>
        <v>CO 0936</v>
      </c>
      <c r="E3032" t="s">
        <v>11898</v>
      </c>
      <c r="F3032" s="8">
        <v>0.19737268518518519</v>
      </c>
      <c r="G3032" t="str">
        <f>_xlfn.XLOOKUP(Table2[[#This Row],[nama_tamu]],Table10[nama_tamu],Table10[id_tamu])</f>
        <v>CUS 3667</v>
      </c>
      <c r="H3032" t="s">
        <v>7959</v>
      </c>
      <c r="I3032" t="str">
        <f>_xlfn.XLOOKUP(Table2[[#This Row],[tipe_kamar]],Table12[tipe_kamar],Table12[id_kamar])</f>
        <v>KMR 002</v>
      </c>
      <c r="J3032" t="s">
        <v>82</v>
      </c>
      <c r="K3032">
        <v>9</v>
      </c>
      <c r="L3032">
        <v>369000</v>
      </c>
      <c r="M3032">
        <v>3321000</v>
      </c>
      <c r="N3032" t="str">
        <f>_xlfn.XLOOKUP(Table2[[#This Row],[metode_pembayaran]],Table11[metode_pembayaran],Table11[id_pembayaran])</f>
        <v>MP 06</v>
      </c>
      <c r="O3032" t="s">
        <v>17</v>
      </c>
      <c r="P3032" t="str">
        <f>_xlfn.XLOOKUP(Table2[[#This Row],[status_reservasi]],'Dim Status Reservasi'!$B$2:$B$5,'Dim Status Reservasi'!$A$2:$A$5)</f>
        <v>ST 004</v>
      </c>
      <c r="Q3032" t="s">
        <v>48</v>
      </c>
      <c r="R3032" t="str">
        <f>_xlfn.XLOOKUP(Table2[[#This Row],[kota_hotel]],'Dim Kota Hotel'!$B$2:$B$21,'Dim Kota Hotel'!$A$2:$A$21)</f>
        <v>LOK 003</v>
      </c>
      <c r="S3032" t="s">
        <v>106</v>
      </c>
    </row>
    <row r="3033" spans="1:19" x14ac:dyDescent="0.25">
      <c r="A3033" t="s">
        <v>7960</v>
      </c>
      <c r="B3033" t="str">
        <f>_xlfn.XLOOKUP(Table2[[#This Row],[tanggal_checkin]],Table6[tanggal_checkin],Table6[id_checkin])</f>
        <v>CI 0060</v>
      </c>
      <c r="C3033" t="s">
        <v>11346</v>
      </c>
      <c r="D3033" t="str">
        <f>_xlfn.XLOOKUP(Table2[[#This Row],[tanggal_checkout]],Table4[tanggal_checkout],Table4[id_checkout])</f>
        <v>CO 0064</v>
      </c>
      <c r="E3033" t="s">
        <v>11061</v>
      </c>
      <c r="F3033" s="8">
        <v>3.5416666666666665E-3</v>
      </c>
      <c r="G3033" t="str">
        <f>_xlfn.XLOOKUP(Table2[[#This Row],[nama_tamu]],Table10[nama_tamu],Table10[id_tamu])</f>
        <v>CUS 0465</v>
      </c>
      <c r="H3033" t="s">
        <v>7962</v>
      </c>
      <c r="I3033" t="str">
        <f>_xlfn.XLOOKUP(Table2[[#This Row],[tipe_kamar]],Table12[tipe_kamar],Table12[id_kamar])</f>
        <v>KMR 001</v>
      </c>
      <c r="J3033" t="s">
        <v>23</v>
      </c>
      <c r="K3033">
        <v>4</v>
      </c>
      <c r="L3033">
        <v>608000</v>
      </c>
      <c r="M3033">
        <v>2432000</v>
      </c>
      <c r="N3033" t="str">
        <f>_xlfn.XLOOKUP(Table2[[#This Row],[metode_pembayaran]],Table11[metode_pembayaran],Table11[id_pembayaran])</f>
        <v>MP 02</v>
      </c>
      <c r="O3033" t="s">
        <v>30</v>
      </c>
      <c r="P3033" t="str">
        <f>_xlfn.XLOOKUP(Table2[[#This Row],[status_reservasi]],'Dim Status Reservasi'!$B$2:$B$5,'Dim Status Reservasi'!$A$2:$A$5)</f>
        <v>ST 004</v>
      </c>
      <c r="Q3033" t="s">
        <v>48</v>
      </c>
      <c r="R3033" t="str">
        <f>_xlfn.XLOOKUP(Table2[[#This Row],[kota_hotel]],'Dim Kota Hotel'!$B$2:$B$21,'Dim Kota Hotel'!$A$2:$A$21)</f>
        <v>LOK 011</v>
      </c>
      <c r="S3033" t="s">
        <v>38</v>
      </c>
    </row>
    <row r="3034" spans="1:19" x14ac:dyDescent="0.25">
      <c r="A3034" t="s">
        <v>7963</v>
      </c>
      <c r="B3034" t="str">
        <f>_xlfn.XLOOKUP(Table2[[#This Row],[tanggal_checkin]],Table6[tanggal_checkin],Table6[id_checkin])</f>
        <v>CI 0982</v>
      </c>
      <c r="C3034" t="s">
        <v>11292</v>
      </c>
      <c r="D3034" t="str">
        <f>_xlfn.XLOOKUP(Table2[[#This Row],[tanggal_checkout]],Table4[tanggal_checkout],Table4[id_checkout])</f>
        <v>CO 0992</v>
      </c>
      <c r="E3034" t="s">
        <v>11023</v>
      </c>
      <c r="F3034" s="8">
        <v>2.269675925925926E-2</v>
      </c>
      <c r="G3034" t="str">
        <f>_xlfn.XLOOKUP(Table2[[#This Row],[nama_tamu]],Table10[nama_tamu],Table10[id_tamu])</f>
        <v>CUS 2066</v>
      </c>
      <c r="H3034" t="s">
        <v>7965</v>
      </c>
      <c r="I3034" t="str">
        <f>_xlfn.XLOOKUP(Table2[[#This Row],[tipe_kamar]],Table12[tipe_kamar],Table12[id_kamar])</f>
        <v>KMR 002</v>
      </c>
      <c r="J3034" t="s">
        <v>82</v>
      </c>
      <c r="K3034">
        <v>7</v>
      </c>
      <c r="L3034">
        <v>374000</v>
      </c>
      <c r="M3034">
        <v>2618000</v>
      </c>
      <c r="N3034" t="str">
        <f>_xlfn.XLOOKUP(Table2[[#This Row],[metode_pembayaran]],Table11[metode_pembayaran],Table11[id_pembayaran])</f>
        <v>MP 05</v>
      </c>
      <c r="O3034" t="s">
        <v>72</v>
      </c>
      <c r="P3034" t="str">
        <f>_xlfn.XLOOKUP(Table2[[#This Row],[status_reservasi]],'Dim Status Reservasi'!$B$2:$B$5,'Dim Status Reservasi'!$A$2:$A$5)</f>
        <v>ST 003</v>
      </c>
      <c r="Q3034" t="s">
        <v>37</v>
      </c>
      <c r="R3034" t="str">
        <f>_xlfn.XLOOKUP(Table2[[#This Row],[kota_hotel]],'Dim Kota Hotel'!$B$2:$B$21,'Dim Kota Hotel'!$A$2:$A$21)</f>
        <v>LOK 012</v>
      </c>
      <c r="S3034" t="s">
        <v>25</v>
      </c>
    </row>
    <row r="3035" spans="1:19" x14ac:dyDescent="0.25">
      <c r="A3035" t="s">
        <v>7966</v>
      </c>
      <c r="B3035" t="str">
        <f>_xlfn.XLOOKUP(Table2[[#This Row],[tanggal_checkin]],Table6[tanggal_checkin],Table6[id_checkin])</f>
        <v>CI 0350</v>
      </c>
      <c r="C3035" t="s">
        <v>11390</v>
      </c>
      <c r="D3035" t="str">
        <f>_xlfn.XLOOKUP(Table2[[#This Row],[tanggal_checkout]],Table4[tanggal_checkout],Table4[id_checkout])</f>
        <v>CO 0351</v>
      </c>
      <c r="E3035" t="s">
        <v>11998</v>
      </c>
      <c r="F3035" s="8">
        <v>0.26912037037037034</v>
      </c>
      <c r="G3035" t="str">
        <f>_xlfn.XLOOKUP(Table2[[#This Row],[nama_tamu]],Table10[nama_tamu],Table10[id_tamu])</f>
        <v>CUS 0968</v>
      </c>
      <c r="H3035" t="s">
        <v>7968</v>
      </c>
      <c r="I3035" t="str">
        <f>_xlfn.XLOOKUP(Table2[[#This Row],[tipe_kamar]],Table12[tipe_kamar],Table12[id_kamar])</f>
        <v>KMR 003</v>
      </c>
      <c r="J3035" t="s">
        <v>64</v>
      </c>
      <c r="K3035">
        <v>2</v>
      </c>
      <c r="L3035">
        <v>1080000</v>
      </c>
      <c r="M3035">
        <v>2160000</v>
      </c>
      <c r="N3035" t="str">
        <f>_xlfn.XLOOKUP(Table2[[#This Row],[metode_pembayaran]],Table11[metode_pembayaran],Table11[id_pembayaran])</f>
        <v>MP 02</v>
      </c>
      <c r="O3035" t="s">
        <v>30</v>
      </c>
      <c r="P3035" t="str">
        <f>_xlfn.XLOOKUP(Table2[[#This Row],[status_reservasi]],'Dim Status Reservasi'!$B$2:$B$5,'Dim Status Reservasi'!$A$2:$A$5)</f>
        <v>ST 003</v>
      </c>
      <c r="Q3035" t="s">
        <v>37</v>
      </c>
      <c r="R3035" t="str">
        <f>_xlfn.XLOOKUP(Table2[[#This Row],[kota_hotel]],'Dim Kota Hotel'!$B$2:$B$21,'Dim Kota Hotel'!$A$2:$A$21)</f>
        <v>LOK 010</v>
      </c>
      <c r="S3035" t="s">
        <v>226</v>
      </c>
    </row>
    <row r="3036" spans="1:19" x14ac:dyDescent="0.25">
      <c r="A3036" t="s">
        <v>7969</v>
      </c>
      <c r="B3036" t="str">
        <f>_xlfn.XLOOKUP(Table2[[#This Row],[tanggal_checkin]],Table6[tanggal_checkin],Table6[id_checkin])</f>
        <v>CI 0269</v>
      </c>
      <c r="C3036" t="s">
        <v>11671</v>
      </c>
      <c r="D3036" t="str">
        <f>_xlfn.XLOOKUP(Table2[[#This Row],[tanggal_checkout]],Table4[tanggal_checkout],Table4[id_checkout])</f>
        <v>CO 0272</v>
      </c>
      <c r="E3036" t="s">
        <v>11672</v>
      </c>
      <c r="F3036" s="8">
        <v>0.17332175925925927</v>
      </c>
      <c r="G3036" t="str">
        <f>_xlfn.XLOOKUP(Table2[[#This Row],[nama_tamu]],Table10[nama_tamu],Table10[id_tamu])</f>
        <v>CUS 1187</v>
      </c>
      <c r="H3036" t="s">
        <v>7971</v>
      </c>
      <c r="I3036" t="str">
        <f>_xlfn.XLOOKUP(Table2[[#This Row],[tipe_kamar]],Table12[tipe_kamar],Table12[id_kamar])</f>
        <v>KMR 003</v>
      </c>
      <c r="J3036" t="s">
        <v>64</v>
      </c>
      <c r="K3036">
        <v>5</v>
      </c>
      <c r="L3036">
        <v>1228000</v>
      </c>
      <c r="M3036">
        <v>6140000</v>
      </c>
      <c r="N3036" t="str">
        <f>_xlfn.XLOOKUP(Table2[[#This Row],[metode_pembayaran]],Table11[metode_pembayaran],Table11[id_pembayaran])</f>
        <v>MP 02</v>
      </c>
      <c r="O3036" t="s">
        <v>30</v>
      </c>
      <c r="P3036" t="str">
        <f>_xlfn.XLOOKUP(Table2[[#This Row],[status_reservasi]],'Dim Status Reservasi'!$B$2:$B$5,'Dim Status Reservasi'!$A$2:$A$5)</f>
        <v>ST 002</v>
      </c>
      <c r="Q3036" t="s">
        <v>124</v>
      </c>
      <c r="R3036" t="str">
        <f>_xlfn.XLOOKUP(Table2[[#This Row],[kota_hotel]],'Dim Kota Hotel'!$B$2:$B$21,'Dim Kota Hotel'!$A$2:$A$21)</f>
        <v>LOK 006</v>
      </c>
      <c r="S3036" t="s">
        <v>129</v>
      </c>
    </row>
    <row r="3037" spans="1:19" x14ac:dyDescent="0.25">
      <c r="A3037" t="s">
        <v>7972</v>
      </c>
      <c r="B3037" t="str">
        <f>_xlfn.XLOOKUP(Table2[[#This Row],[tanggal_checkin]],Table6[tanggal_checkin],Table6[id_checkin])</f>
        <v>CI 0434</v>
      </c>
      <c r="C3037" t="s">
        <v>11657</v>
      </c>
      <c r="D3037" t="str">
        <f>_xlfn.XLOOKUP(Table2[[#This Row],[tanggal_checkout]],Table4[tanggal_checkout],Table4[id_checkout])</f>
        <v>CO 0438</v>
      </c>
      <c r="E3037" t="s">
        <v>11653</v>
      </c>
      <c r="F3037" s="8">
        <v>9.5844907407407406E-2</v>
      </c>
      <c r="G3037" t="str">
        <f>_xlfn.XLOOKUP(Table2[[#This Row],[nama_tamu]],Table10[nama_tamu],Table10[id_tamu])</f>
        <v>CUS 0577</v>
      </c>
      <c r="H3037" t="s">
        <v>7973</v>
      </c>
      <c r="I3037" t="str">
        <f>_xlfn.XLOOKUP(Table2[[#This Row],[tipe_kamar]],Table12[tipe_kamar],Table12[id_kamar])</f>
        <v>KMR 003</v>
      </c>
      <c r="J3037" t="s">
        <v>64</v>
      </c>
      <c r="K3037">
        <v>2</v>
      </c>
      <c r="L3037">
        <v>1144000</v>
      </c>
      <c r="M3037">
        <v>2288000</v>
      </c>
      <c r="N3037" t="str">
        <f>_xlfn.XLOOKUP(Table2[[#This Row],[metode_pembayaran]],Table11[metode_pembayaran],Table11[id_pembayaran])</f>
        <v>MP 05</v>
      </c>
      <c r="O3037" t="s">
        <v>72</v>
      </c>
      <c r="P3037" t="str">
        <f>_xlfn.XLOOKUP(Table2[[#This Row],[status_reservasi]],'Dim Status Reservasi'!$B$2:$B$5,'Dim Status Reservasi'!$A$2:$A$5)</f>
        <v>ST 003</v>
      </c>
      <c r="Q3037" t="s">
        <v>37</v>
      </c>
      <c r="R3037" t="str">
        <f>_xlfn.XLOOKUP(Table2[[#This Row],[kota_hotel]],'Dim Kota Hotel'!$B$2:$B$21,'Dim Kota Hotel'!$A$2:$A$21)</f>
        <v>LOK 019</v>
      </c>
      <c r="S3037" t="s">
        <v>133</v>
      </c>
    </row>
    <row r="3038" spans="1:19" x14ac:dyDescent="0.25">
      <c r="A3038" t="s">
        <v>7974</v>
      </c>
      <c r="B3038" t="str">
        <f>_xlfn.XLOOKUP(Table2[[#This Row],[tanggal_checkin]],Table6[tanggal_checkin],Table6[id_checkin])</f>
        <v>CI 0520</v>
      </c>
      <c r="C3038" t="s">
        <v>11868</v>
      </c>
      <c r="D3038" t="str">
        <f>_xlfn.XLOOKUP(Table2[[#This Row],[tanggal_checkout]],Table4[tanggal_checkout],Table4[id_checkout])</f>
        <v>CO 0523</v>
      </c>
      <c r="E3038" t="s">
        <v>10990</v>
      </c>
      <c r="F3038" s="8">
        <v>0.41210648148148149</v>
      </c>
      <c r="G3038" t="str">
        <f>_xlfn.XLOOKUP(Table2[[#This Row],[nama_tamu]],Table10[nama_tamu],Table10[id_tamu])</f>
        <v>CUS 3089</v>
      </c>
      <c r="H3038" t="s">
        <v>7975</v>
      </c>
      <c r="I3038" t="str">
        <f>_xlfn.XLOOKUP(Table2[[#This Row],[tipe_kamar]],Table12[tipe_kamar],Table12[id_kamar])</f>
        <v>KMR 002</v>
      </c>
      <c r="J3038" t="s">
        <v>82</v>
      </c>
      <c r="K3038">
        <v>2</v>
      </c>
      <c r="L3038">
        <v>377000</v>
      </c>
      <c r="M3038">
        <v>754000</v>
      </c>
      <c r="N3038" t="str">
        <f>_xlfn.XLOOKUP(Table2[[#This Row],[metode_pembayaran]],Table11[metode_pembayaran],Table11[id_pembayaran])</f>
        <v>MP 02</v>
      </c>
      <c r="O3038" t="s">
        <v>30</v>
      </c>
      <c r="P3038" t="str">
        <f>_xlfn.XLOOKUP(Table2[[#This Row],[status_reservasi]],'Dim Status Reservasi'!$B$2:$B$5,'Dim Status Reservasi'!$A$2:$A$5)</f>
        <v>ST 003</v>
      </c>
      <c r="Q3038" t="s">
        <v>37</v>
      </c>
      <c r="R3038" t="str">
        <f>_xlfn.XLOOKUP(Table2[[#This Row],[kota_hotel]],'Dim Kota Hotel'!$B$2:$B$21,'Dim Kota Hotel'!$A$2:$A$21)</f>
        <v>LOK 005</v>
      </c>
      <c r="S3038" t="s">
        <v>43</v>
      </c>
    </row>
    <row r="3039" spans="1:19" x14ac:dyDescent="0.25">
      <c r="A3039" t="s">
        <v>7976</v>
      </c>
      <c r="B3039" t="str">
        <f>_xlfn.XLOOKUP(Table2[[#This Row],[tanggal_checkin]],Table6[tanggal_checkin],Table6[id_checkin])</f>
        <v>CI 0029</v>
      </c>
      <c r="C3039" t="s">
        <v>11558</v>
      </c>
      <c r="D3039" t="str">
        <f>_xlfn.XLOOKUP(Table2[[#This Row],[tanggal_checkout]],Table4[tanggal_checkout],Table4[id_checkout])</f>
        <v>CO 0030</v>
      </c>
      <c r="E3039" t="s">
        <v>11935</v>
      </c>
      <c r="F3039" s="8">
        <v>0.89386574074074077</v>
      </c>
      <c r="G3039" t="str">
        <f>_xlfn.XLOOKUP(Table2[[#This Row],[nama_tamu]],Table10[nama_tamu],Table10[id_tamu])</f>
        <v>CUS 2523</v>
      </c>
      <c r="H3039" t="s">
        <v>7977</v>
      </c>
      <c r="I3039" t="str">
        <f>_xlfn.XLOOKUP(Table2[[#This Row],[tipe_kamar]],Table12[tipe_kamar],Table12[id_kamar])</f>
        <v>KMR 003</v>
      </c>
      <c r="J3039" t="s">
        <v>64</v>
      </c>
      <c r="K3039">
        <v>1</v>
      </c>
      <c r="L3039">
        <v>1146000</v>
      </c>
      <c r="M3039">
        <v>1146000</v>
      </c>
      <c r="N3039" t="str">
        <f>_xlfn.XLOOKUP(Table2[[#This Row],[metode_pembayaran]],Table11[metode_pembayaran],Table11[id_pembayaran])</f>
        <v>MP 02</v>
      </c>
      <c r="O3039" t="s">
        <v>30</v>
      </c>
      <c r="P3039" t="str">
        <f>_xlfn.XLOOKUP(Table2[[#This Row],[status_reservasi]],'Dim Status Reservasi'!$B$2:$B$5,'Dim Status Reservasi'!$A$2:$A$5)</f>
        <v>ST 003</v>
      </c>
      <c r="Q3039" t="s">
        <v>37</v>
      </c>
      <c r="R3039" t="str">
        <f>_xlfn.XLOOKUP(Table2[[#This Row],[kota_hotel]],'Dim Kota Hotel'!$B$2:$B$21,'Dim Kota Hotel'!$A$2:$A$21)</f>
        <v>LOK 012</v>
      </c>
      <c r="S3039" t="s">
        <v>25</v>
      </c>
    </row>
    <row r="3040" spans="1:19" x14ac:dyDescent="0.25">
      <c r="A3040" t="s">
        <v>7978</v>
      </c>
      <c r="B3040" t="str">
        <f>_xlfn.XLOOKUP(Table2[[#This Row],[tanggal_checkin]],Table6[tanggal_checkin],Table6[id_checkin])</f>
        <v>CI 0235</v>
      </c>
      <c r="C3040" t="s">
        <v>11528</v>
      </c>
      <c r="D3040" t="str">
        <f>_xlfn.XLOOKUP(Table2[[#This Row],[tanggal_checkout]],Table4[tanggal_checkout],Table4[id_checkout])</f>
        <v>CO 0238</v>
      </c>
      <c r="E3040" t="s">
        <v>11920</v>
      </c>
      <c r="F3040" s="8">
        <v>7.9143518518518516E-2</v>
      </c>
      <c r="G3040" t="str">
        <f>_xlfn.XLOOKUP(Table2[[#This Row],[nama_tamu]],Table10[nama_tamu],Table10[id_tamu])</f>
        <v>CUS 3514</v>
      </c>
      <c r="H3040" t="s">
        <v>7980</v>
      </c>
      <c r="I3040" t="str">
        <f>_xlfn.XLOOKUP(Table2[[#This Row],[tipe_kamar]],Table12[tipe_kamar],Table12[id_kamar])</f>
        <v>KMR 004</v>
      </c>
      <c r="J3040" t="s">
        <v>47</v>
      </c>
      <c r="K3040">
        <v>5</v>
      </c>
      <c r="L3040">
        <v>414000</v>
      </c>
      <c r="M3040">
        <v>2070000</v>
      </c>
      <c r="N3040" t="str">
        <f>_xlfn.XLOOKUP(Table2[[#This Row],[metode_pembayaran]],Table11[metode_pembayaran],Table11[id_pembayaran])</f>
        <v>MP 03</v>
      </c>
      <c r="O3040" t="s">
        <v>36</v>
      </c>
      <c r="P3040" t="str">
        <f>_xlfn.XLOOKUP(Table2[[#This Row],[status_reservasi]],'Dim Status Reservasi'!$B$2:$B$5,'Dim Status Reservasi'!$A$2:$A$5)</f>
        <v>ST 003</v>
      </c>
      <c r="Q3040" t="s">
        <v>37</v>
      </c>
      <c r="R3040" t="str">
        <f>_xlfn.XLOOKUP(Table2[[#This Row],[kota_hotel]],'Dim Kota Hotel'!$B$2:$B$21,'Dim Kota Hotel'!$A$2:$A$21)</f>
        <v>LOK 002</v>
      </c>
      <c r="S3040" t="s">
        <v>60</v>
      </c>
    </row>
    <row r="3041" spans="1:19" x14ac:dyDescent="0.25">
      <c r="A3041" t="s">
        <v>7981</v>
      </c>
      <c r="B3041" t="str">
        <f>_xlfn.XLOOKUP(Table2[[#This Row],[tanggal_checkin]],Table6[tanggal_checkin],Table6[id_checkin])</f>
        <v>CI 0789</v>
      </c>
      <c r="C3041" t="s">
        <v>11148</v>
      </c>
      <c r="D3041" t="str">
        <f>_xlfn.XLOOKUP(Table2[[#This Row],[tanggal_checkout]],Table4[tanggal_checkout],Table4[id_checkout])</f>
        <v>CO 0801</v>
      </c>
      <c r="E3041" t="s">
        <v>11623</v>
      </c>
      <c r="F3041" s="8">
        <v>0.93228009259259259</v>
      </c>
      <c r="G3041" t="str">
        <f>_xlfn.XLOOKUP(Table2[[#This Row],[nama_tamu]],Table10[nama_tamu],Table10[id_tamu])</f>
        <v>CUS 2020</v>
      </c>
      <c r="H3041" t="s">
        <v>7982</v>
      </c>
      <c r="I3041" t="str">
        <f>_xlfn.XLOOKUP(Table2[[#This Row],[tipe_kamar]],Table12[tipe_kamar],Table12[id_kamar])</f>
        <v>KMR 001</v>
      </c>
      <c r="J3041" t="s">
        <v>23</v>
      </c>
      <c r="K3041">
        <v>9</v>
      </c>
      <c r="L3041">
        <v>686000</v>
      </c>
      <c r="M3041">
        <v>6174000</v>
      </c>
      <c r="N3041" t="str">
        <f>_xlfn.XLOOKUP(Table2[[#This Row],[metode_pembayaran]],Table11[metode_pembayaran],Table11[id_pembayaran])</f>
        <v>MP 04</v>
      </c>
      <c r="O3041" t="s">
        <v>53</v>
      </c>
      <c r="P3041" t="str">
        <f>_xlfn.XLOOKUP(Table2[[#This Row],[status_reservasi]],'Dim Status Reservasi'!$B$2:$B$5,'Dim Status Reservasi'!$A$2:$A$5)</f>
        <v>ST 004</v>
      </c>
      <c r="Q3041" t="s">
        <v>48</v>
      </c>
      <c r="R3041" t="str">
        <f>_xlfn.XLOOKUP(Table2[[#This Row],[kota_hotel]],'Dim Kota Hotel'!$B$2:$B$21,'Dim Kota Hotel'!$A$2:$A$21)</f>
        <v>LOK 020</v>
      </c>
      <c r="S3041" t="s">
        <v>94</v>
      </c>
    </row>
    <row r="3042" spans="1:19" x14ac:dyDescent="0.25">
      <c r="A3042" t="s">
        <v>7983</v>
      </c>
      <c r="B3042" t="str">
        <f>_xlfn.XLOOKUP(Table2[[#This Row],[tanggal_checkin]],Table6[tanggal_checkin],Table6[id_checkin])</f>
        <v>CI 0335</v>
      </c>
      <c r="C3042" t="s">
        <v>10967</v>
      </c>
      <c r="D3042" t="str">
        <f>_xlfn.XLOOKUP(Table2[[#This Row],[tanggal_checkout]],Table4[tanggal_checkout],Table4[id_checkout])</f>
        <v>CO 0343</v>
      </c>
      <c r="E3042" t="s">
        <v>12019</v>
      </c>
      <c r="F3042" s="8">
        <v>0.85640046296296302</v>
      </c>
      <c r="G3042" t="str">
        <f>_xlfn.XLOOKUP(Table2[[#This Row],[nama_tamu]],Table10[nama_tamu],Table10[id_tamu])</f>
        <v>CUS 3272</v>
      </c>
      <c r="H3042" t="s">
        <v>7984</v>
      </c>
      <c r="I3042" t="str">
        <f>_xlfn.XLOOKUP(Table2[[#This Row],[tipe_kamar]],Table12[tipe_kamar],Table12[id_kamar])</f>
        <v>KMR 004</v>
      </c>
      <c r="J3042" t="s">
        <v>47</v>
      </c>
      <c r="K3042">
        <v>9</v>
      </c>
      <c r="L3042">
        <v>469000</v>
      </c>
      <c r="M3042">
        <v>4221000</v>
      </c>
      <c r="N3042" t="str">
        <f>_xlfn.XLOOKUP(Table2[[#This Row],[metode_pembayaran]],Table11[metode_pembayaran],Table11[id_pembayaran])</f>
        <v>MP 01</v>
      </c>
      <c r="O3042" t="s">
        <v>24</v>
      </c>
      <c r="P3042" t="str">
        <f>_xlfn.XLOOKUP(Table2[[#This Row],[status_reservasi]],'Dim Status Reservasi'!$B$2:$B$5,'Dim Status Reservasi'!$A$2:$A$5)</f>
        <v>ST 004</v>
      </c>
      <c r="Q3042" t="s">
        <v>48</v>
      </c>
      <c r="R3042" t="str">
        <f>_xlfn.XLOOKUP(Table2[[#This Row],[kota_hotel]],'Dim Kota Hotel'!$B$2:$B$21,'Dim Kota Hotel'!$A$2:$A$21)</f>
        <v>LOK 013</v>
      </c>
      <c r="S3042" t="s">
        <v>160</v>
      </c>
    </row>
    <row r="3043" spans="1:19" x14ac:dyDescent="0.25">
      <c r="A3043" t="s">
        <v>7985</v>
      </c>
      <c r="B3043" t="str">
        <f>_xlfn.XLOOKUP(Table2[[#This Row],[tanggal_checkin]],Table6[tanggal_checkin],Table6[id_checkin])</f>
        <v>CI 0114</v>
      </c>
      <c r="C3043" t="s">
        <v>11308</v>
      </c>
      <c r="D3043" t="str">
        <f>_xlfn.XLOOKUP(Table2[[#This Row],[tanggal_checkout]],Table4[tanggal_checkout],Table4[id_checkout])</f>
        <v>CO 0115</v>
      </c>
      <c r="E3043" t="s">
        <v>11970</v>
      </c>
      <c r="F3043" s="8">
        <v>0.2066087962962963</v>
      </c>
      <c r="G3043" t="str">
        <f>_xlfn.XLOOKUP(Table2[[#This Row],[nama_tamu]],Table10[nama_tamu],Table10[id_tamu])</f>
        <v>CUS 2808</v>
      </c>
      <c r="H3043" t="s">
        <v>7987</v>
      </c>
      <c r="I3043" t="str">
        <f>_xlfn.XLOOKUP(Table2[[#This Row],[tipe_kamar]],Table12[tipe_kamar],Table12[id_kamar])</f>
        <v>KMR 002</v>
      </c>
      <c r="J3043" t="s">
        <v>82</v>
      </c>
      <c r="K3043">
        <v>1</v>
      </c>
      <c r="L3043">
        <v>375000</v>
      </c>
      <c r="M3043">
        <v>375000</v>
      </c>
      <c r="N3043" t="str">
        <f>_xlfn.XLOOKUP(Table2[[#This Row],[metode_pembayaran]],Table11[metode_pembayaran],Table11[id_pembayaran])</f>
        <v>MP 01</v>
      </c>
      <c r="O3043" t="s">
        <v>24</v>
      </c>
      <c r="P3043" t="str">
        <f>_xlfn.XLOOKUP(Table2[[#This Row],[status_reservasi]],'Dim Status Reservasi'!$B$2:$B$5,'Dim Status Reservasi'!$A$2:$A$5)</f>
        <v>ST 004</v>
      </c>
      <c r="Q3043" t="s">
        <v>48</v>
      </c>
      <c r="R3043" t="str">
        <f>_xlfn.XLOOKUP(Table2[[#This Row],[kota_hotel]],'Dim Kota Hotel'!$B$2:$B$21,'Dim Kota Hotel'!$A$2:$A$21)</f>
        <v>LOK 007</v>
      </c>
      <c r="S3043" t="s">
        <v>145</v>
      </c>
    </row>
    <row r="3044" spans="1:19" x14ac:dyDescent="0.25">
      <c r="A3044" t="s">
        <v>7988</v>
      </c>
      <c r="B3044" t="str">
        <f>_xlfn.XLOOKUP(Table2[[#This Row],[tanggal_checkin]],Table6[tanggal_checkin],Table6[id_checkin])</f>
        <v>CI 1035</v>
      </c>
      <c r="C3044" t="s">
        <v>11157</v>
      </c>
      <c r="D3044" t="str">
        <f>_xlfn.XLOOKUP(Table2[[#This Row],[tanggal_checkout]],Table4[tanggal_checkout],Table4[id_checkout])</f>
        <v>CO 1040</v>
      </c>
      <c r="E3044" t="s">
        <v>11159</v>
      </c>
      <c r="F3044" s="8">
        <v>0.67454861111111108</v>
      </c>
      <c r="G3044" t="str">
        <f>_xlfn.XLOOKUP(Table2[[#This Row],[nama_tamu]],Table10[nama_tamu],Table10[id_tamu])</f>
        <v>CUS 3570</v>
      </c>
      <c r="H3044" t="s">
        <v>7990</v>
      </c>
      <c r="I3044" t="str">
        <f>_xlfn.XLOOKUP(Table2[[#This Row],[tipe_kamar]],Table12[tipe_kamar],Table12[id_kamar])</f>
        <v>KMR 002</v>
      </c>
      <c r="J3044" t="s">
        <v>82</v>
      </c>
      <c r="K3044">
        <v>2</v>
      </c>
      <c r="L3044">
        <v>339000</v>
      </c>
      <c r="M3044">
        <v>678000</v>
      </c>
      <c r="N3044" t="str">
        <f>_xlfn.XLOOKUP(Table2[[#This Row],[metode_pembayaran]],Table11[metode_pembayaran],Table11[id_pembayaran])</f>
        <v>MP 01</v>
      </c>
      <c r="O3044" t="s">
        <v>24</v>
      </c>
      <c r="P3044" t="str">
        <f>_xlfn.XLOOKUP(Table2[[#This Row],[status_reservasi]],'Dim Status Reservasi'!$B$2:$B$5,'Dim Status Reservasi'!$A$2:$A$5)</f>
        <v>ST 004</v>
      </c>
      <c r="Q3044" t="s">
        <v>48</v>
      </c>
      <c r="R3044" t="str">
        <f>_xlfn.XLOOKUP(Table2[[#This Row],[kota_hotel]],'Dim Kota Hotel'!$B$2:$B$21,'Dim Kota Hotel'!$A$2:$A$21)</f>
        <v>LOK 020</v>
      </c>
      <c r="S3044" t="s">
        <v>94</v>
      </c>
    </row>
    <row r="3045" spans="1:19" x14ac:dyDescent="0.25">
      <c r="A3045" t="s">
        <v>7991</v>
      </c>
      <c r="B3045" t="str">
        <f>_xlfn.XLOOKUP(Table2[[#This Row],[tanggal_checkin]],Table6[tanggal_checkin],Table6[id_checkin])</f>
        <v>CI 0621</v>
      </c>
      <c r="C3045" t="s">
        <v>11314</v>
      </c>
      <c r="D3045" t="str">
        <f>_xlfn.XLOOKUP(Table2[[#This Row],[tanggal_checkout]],Table4[tanggal_checkout],Table4[id_checkout])</f>
        <v>CO 0622</v>
      </c>
      <c r="E3045" t="s">
        <v>11280</v>
      </c>
      <c r="F3045" s="8">
        <v>0.36859953703703702</v>
      </c>
      <c r="G3045" t="str">
        <f>_xlfn.XLOOKUP(Table2[[#This Row],[nama_tamu]],Table10[nama_tamu],Table10[id_tamu])</f>
        <v>CUS 3941</v>
      </c>
      <c r="H3045" t="s">
        <v>7993</v>
      </c>
      <c r="I3045" t="str">
        <f>_xlfn.XLOOKUP(Table2[[#This Row],[tipe_kamar]],Table12[tipe_kamar],Table12[id_kamar])</f>
        <v>KMR 004</v>
      </c>
      <c r="J3045" t="s">
        <v>47</v>
      </c>
      <c r="K3045">
        <v>1</v>
      </c>
      <c r="L3045">
        <v>426000</v>
      </c>
      <c r="M3045">
        <v>426000</v>
      </c>
      <c r="N3045" t="str">
        <f>_xlfn.XLOOKUP(Table2[[#This Row],[metode_pembayaran]],Table11[metode_pembayaran],Table11[id_pembayaran])</f>
        <v>MP 02</v>
      </c>
      <c r="O3045" t="s">
        <v>30</v>
      </c>
      <c r="P3045" t="str">
        <f>_xlfn.XLOOKUP(Table2[[#This Row],[status_reservasi]],'Dim Status Reservasi'!$B$2:$B$5,'Dim Status Reservasi'!$A$2:$A$5)</f>
        <v>ST 003</v>
      </c>
      <c r="Q3045" t="s">
        <v>37</v>
      </c>
      <c r="R3045" t="str">
        <f>_xlfn.XLOOKUP(Table2[[#This Row],[kota_hotel]],'Dim Kota Hotel'!$B$2:$B$21,'Dim Kota Hotel'!$A$2:$A$21)</f>
        <v>LOK 016</v>
      </c>
      <c r="S3045" t="s">
        <v>117</v>
      </c>
    </row>
    <row r="3046" spans="1:19" x14ac:dyDescent="0.25">
      <c r="A3046" t="s">
        <v>7994</v>
      </c>
      <c r="B3046" t="str">
        <f>_xlfn.XLOOKUP(Table2[[#This Row],[tanggal_checkin]],Table6[tanggal_checkin],Table6[id_checkin])</f>
        <v>CI 0432</v>
      </c>
      <c r="C3046" t="s">
        <v>11079</v>
      </c>
      <c r="D3046" t="str">
        <f>_xlfn.XLOOKUP(Table2[[#This Row],[tanggal_checkout]],Table4[tanggal_checkout],Table4[id_checkout])</f>
        <v>CO 0441</v>
      </c>
      <c r="E3046" t="s">
        <v>11381</v>
      </c>
      <c r="F3046" s="8">
        <v>0.2918634259259259</v>
      </c>
      <c r="G3046" t="str">
        <f>_xlfn.XLOOKUP(Table2[[#This Row],[nama_tamu]],Table10[nama_tamu],Table10[id_tamu])</f>
        <v>CUS 1858</v>
      </c>
      <c r="H3046" t="s">
        <v>7995</v>
      </c>
      <c r="I3046" t="str">
        <f>_xlfn.XLOOKUP(Table2[[#This Row],[tipe_kamar]],Table12[tipe_kamar],Table12[id_kamar])</f>
        <v>KMR 003</v>
      </c>
      <c r="J3046" t="s">
        <v>64</v>
      </c>
      <c r="K3046">
        <v>7</v>
      </c>
      <c r="L3046">
        <v>1252000</v>
      </c>
      <c r="M3046">
        <v>8764000</v>
      </c>
      <c r="N3046" t="str">
        <f>_xlfn.XLOOKUP(Table2[[#This Row],[metode_pembayaran]],Table11[metode_pembayaran],Table11[id_pembayaran])</f>
        <v>MP 01</v>
      </c>
      <c r="O3046" t="s">
        <v>24</v>
      </c>
      <c r="P3046" t="str">
        <f>_xlfn.XLOOKUP(Table2[[#This Row],[status_reservasi]],'Dim Status Reservasi'!$B$2:$B$5,'Dim Status Reservasi'!$A$2:$A$5)</f>
        <v>ST 004</v>
      </c>
      <c r="Q3046" t="s">
        <v>48</v>
      </c>
      <c r="R3046" t="str">
        <f>_xlfn.XLOOKUP(Table2[[#This Row],[kota_hotel]],'Dim Kota Hotel'!$B$2:$B$21,'Dim Kota Hotel'!$A$2:$A$21)</f>
        <v>LOK 005</v>
      </c>
      <c r="S3046" t="s">
        <v>43</v>
      </c>
    </row>
    <row r="3047" spans="1:19" x14ac:dyDescent="0.25">
      <c r="A3047" t="s">
        <v>7996</v>
      </c>
      <c r="B3047" t="str">
        <f>_xlfn.XLOOKUP(Table2[[#This Row],[tanggal_checkin]],Table6[tanggal_checkin],Table6[id_checkin])</f>
        <v>CI 0823</v>
      </c>
      <c r="C3047" t="s">
        <v>11250</v>
      </c>
      <c r="D3047" t="str">
        <f>_xlfn.XLOOKUP(Table2[[#This Row],[tanggal_checkout]],Table4[tanggal_checkout],Table4[id_checkout])</f>
        <v>CO 0830</v>
      </c>
      <c r="E3047" t="s">
        <v>11831</v>
      </c>
      <c r="F3047" s="8">
        <v>0.33619212962962963</v>
      </c>
      <c r="G3047" t="str">
        <f>_xlfn.XLOOKUP(Table2[[#This Row],[nama_tamu]],Table10[nama_tamu],Table10[id_tamu])</f>
        <v>CUS 3250</v>
      </c>
      <c r="H3047" t="s">
        <v>7997</v>
      </c>
      <c r="I3047" t="str">
        <f>_xlfn.XLOOKUP(Table2[[#This Row],[tipe_kamar]],Table12[tipe_kamar],Table12[id_kamar])</f>
        <v>KMR 003</v>
      </c>
      <c r="J3047" t="s">
        <v>64</v>
      </c>
      <c r="K3047">
        <v>3</v>
      </c>
      <c r="L3047">
        <v>1200000</v>
      </c>
      <c r="M3047">
        <v>3600000</v>
      </c>
      <c r="N3047" t="str">
        <f>_xlfn.XLOOKUP(Table2[[#This Row],[metode_pembayaran]],Table11[metode_pembayaran],Table11[id_pembayaran])</f>
        <v>MP 04</v>
      </c>
      <c r="O3047" t="s">
        <v>53</v>
      </c>
      <c r="P3047" t="str">
        <f>_xlfn.XLOOKUP(Table2[[#This Row],[status_reservasi]],'Dim Status Reservasi'!$B$2:$B$5,'Dim Status Reservasi'!$A$2:$A$5)</f>
        <v>ST 003</v>
      </c>
      <c r="Q3047" t="s">
        <v>37</v>
      </c>
      <c r="R3047" t="str">
        <f>_xlfn.XLOOKUP(Table2[[#This Row],[kota_hotel]],'Dim Kota Hotel'!$B$2:$B$21,'Dim Kota Hotel'!$A$2:$A$21)</f>
        <v>LOK 009</v>
      </c>
      <c r="S3047" t="s">
        <v>19</v>
      </c>
    </row>
    <row r="3048" spans="1:19" x14ac:dyDescent="0.25">
      <c r="A3048" t="s">
        <v>7998</v>
      </c>
      <c r="B3048" t="str">
        <f>_xlfn.XLOOKUP(Table2[[#This Row],[tanggal_checkin]],Table6[tanggal_checkin],Table6[id_checkin])</f>
        <v>CI 0748</v>
      </c>
      <c r="C3048" t="s">
        <v>10980</v>
      </c>
      <c r="D3048" t="str">
        <f>_xlfn.XLOOKUP(Table2[[#This Row],[tanggal_checkout]],Table4[tanggal_checkout],Table4[id_checkout])</f>
        <v>CO 0756</v>
      </c>
      <c r="E3048" t="s">
        <v>11412</v>
      </c>
      <c r="F3048" s="8">
        <v>0.34287037037037038</v>
      </c>
      <c r="G3048" t="str">
        <f>_xlfn.XLOOKUP(Table2[[#This Row],[nama_tamu]],Table10[nama_tamu],Table10[id_tamu])</f>
        <v>CUS 0885</v>
      </c>
      <c r="H3048" t="s">
        <v>7999</v>
      </c>
      <c r="I3048" t="str">
        <f>_xlfn.XLOOKUP(Table2[[#This Row],[tipe_kamar]],Table12[tipe_kamar],Table12[id_kamar])</f>
        <v>KMR 003</v>
      </c>
      <c r="J3048" t="s">
        <v>64</v>
      </c>
      <c r="K3048">
        <v>6</v>
      </c>
      <c r="L3048">
        <v>1179000</v>
      </c>
      <c r="M3048">
        <v>7074000</v>
      </c>
      <c r="N3048" t="str">
        <f>_xlfn.XLOOKUP(Table2[[#This Row],[metode_pembayaran]],Table11[metode_pembayaran],Table11[id_pembayaran])</f>
        <v>MP 05</v>
      </c>
      <c r="O3048" t="s">
        <v>72</v>
      </c>
      <c r="P3048" t="str">
        <f>_xlfn.XLOOKUP(Table2[[#This Row],[status_reservasi]],'Dim Status Reservasi'!$B$2:$B$5,'Dim Status Reservasi'!$A$2:$A$5)</f>
        <v>ST 003</v>
      </c>
      <c r="Q3048" t="s">
        <v>37</v>
      </c>
      <c r="R3048" t="str">
        <f>_xlfn.XLOOKUP(Table2[[#This Row],[kota_hotel]],'Dim Kota Hotel'!$B$2:$B$21,'Dim Kota Hotel'!$A$2:$A$21)</f>
        <v>LOK 017</v>
      </c>
      <c r="S3048" t="s">
        <v>84</v>
      </c>
    </row>
    <row r="3049" spans="1:19" x14ac:dyDescent="0.25">
      <c r="A3049" t="s">
        <v>8000</v>
      </c>
      <c r="B3049" t="str">
        <f>_xlfn.XLOOKUP(Table2[[#This Row],[tanggal_checkin]],Table6[tanggal_checkin],Table6[id_checkin])</f>
        <v>CI 0694</v>
      </c>
      <c r="C3049" t="s">
        <v>11336</v>
      </c>
      <c r="D3049" t="str">
        <f>_xlfn.XLOOKUP(Table2[[#This Row],[tanggal_checkout]],Table4[tanggal_checkout],Table4[id_checkout])</f>
        <v>CO 0697</v>
      </c>
      <c r="E3049" t="s">
        <v>11632</v>
      </c>
      <c r="F3049" s="8">
        <v>0.87611111111111106</v>
      </c>
      <c r="G3049" t="str">
        <f>_xlfn.XLOOKUP(Table2[[#This Row],[nama_tamu]],Table10[nama_tamu],Table10[id_tamu])</f>
        <v>CUS 1167</v>
      </c>
      <c r="H3049" t="s">
        <v>8001</v>
      </c>
      <c r="I3049" t="str">
        <f>_xlfn.XLOOKUP(Table2[[#This Row],[tipe_kamar]],Table12[tipe_kamar],Table12[id_kamar])</f>
        <v>KMR 001</v>
      </c>
      <c r="J3049" t="s">
        <v>23</v>
      </c>
      <c r="K3049">
        <v>1</v>
      </c>
      <c r="L3049">
        <v>572000</v>
      </c>
      <c r="M3049">
        <v>572000</v>
      </c>
      <c r="N3049" t="str">
        <f>_xlfn.XLOOKUP(Table2[[#This Row],[metode_pembayaran]],Table11[metode_pembayaran],Table11[id_pembayaran])</f>
        <v>MP 06</v>
      </c>
      <c r="O3049" t="s">
        <v>17</v>
      </c>
      <c r="P3049" t="str">
        <f>_xlfn.XLOOKUP(Table2[[#This Row],[status_reservasi]],'Dim Status Reservasi'!$B$2:$B$5,'Dim Status Reservasi'!$A$2:$A$5)</f>
        <v>ST 003</v>
      </c>
      <c r="Q3049" t="s">
        <v>37</v>
      </c>
      <c r="R3049" t="str">
        <f>_xlfn.XLOOKUP(Table2[[#This Row],[kota_hotel]],'Dim Kota Hotel'!$B$2:$B$21,'Dim Kota Hotel'!$A$2:$A$21)</f>
        <v>LOK 019</v>
      </c>
      <c r="S3049" t="s">
        <v>133</v>
      </c>
    </row>
    <row r="3050" spans="1:19" x14ac:dyDescent="0.25">
      <c r="A3050" t="s">
        <v>8002</v>
      </c>
      <c r="B3050" t="str">
        <f>_xlfn.XLOOKUP(Table2[[#This Row],[tanggal_checkin]],Table6[tanggal_checkin],Table6[id_checkin])</f>
        <v>CI 0619</v>
      </c>
      <c r="C3050" t="s">
        <v>11428</v>
      </c>
      <c r="D3050" t="str">
        <f>_xlfn.XLOOKUP(Table2[[#This Row],[tanggal_checkout]],Table4[tanggal_checkout],Table4[id_checkout])</f>
        <v>CO 0624</v>
      </c>
      <c r="E3050" t="s">
        <v>11409</v>
      </c>
      <c r="F3050" s="8">
        <v>0.32805555555555554</v>
      </c>
      <c r="G3050" t="str">
        <f>_xlfn.XLOOKUP(Table2[[#This Row],[nama_tamu]],Table10[nama_tamu],Table10[id_tamu])</f>
        <v>CUS 1977</v>
      </c>
      <c r="H3050" t="s">
        <v>8003</v>
      </c>
      <c r="I3050" t="str">
        <f>_xlfn.XLOOKUP(Table2[[#This Row],[tipe_kamar]],Table12[tipe_kamar],Table12[id_kamar])</f>
        <v>KMR 001</v>
      </c>
      <c r="J3050" t="s">
        <v>23</v>
      </c>
      <c r="K3050">
        <v>5</v>
      </c>
      <c r="L3050">
        <v>624000</v>
      </c>
      <c r="M3050">
        <v>3120000</v>
      </c>
      <c r="N3050" t="str">
        <f>_xlfn.XLOOKUP(Table2[[#This Row],[metode_pembayaran]],Table11[metode_pembayaran],Table11[id_pembayaran])</f>
        <v>MP 06</v>
      </c>
      <c r="O3050" t="s">
        <v>17</v>
      </c>
      <c r="P3050" t="str">
        <f>_xlfn.XLOOKUP(Table2[[#This Row],[status_reservasi]],'Dim Status Reservasi'!$B$2:$B$5,'Dim Status Reservasi'!$A$2:$A$5)</f>
        <v>ST 002</v>
      </c>
      <c r="Q3050" t="s">
        <v>124</v>
      </c>
      <c r="R3050" t="str">
        <f>_xlfn.XLOOKUP(Table2[[#This Row],[kota_hotel]],'Dim Kota Hotel'!$B$2:$B$21,'Dim Kota Hotel'!$A$2:$A$21)</f>
        <v>LOK 011</v>
      </c>
      <c r="S3050" t="s">
        <v>38</v>
      </c>
    </row>
    <row r="3051" spans="1:19" x14ac:dyDescent="0.25">
      <c r="A3051" t="s">
        <v>8004</v>
      </c>
      <c r="B3051" t="str">
        <f>_xlfn.XLOOKUP(Table2[[#This Row],[tanggal_checkin]],Table6[tanggal_checkin],Table6[id_checkin])</f>
        <v>CI 0438</v>
      </c>
      <c r="C3051" t="s">
        <v>11496</v>
      </c>
      <c r="D3051" t="str">
        <f>_xlfn.XLOOKUP(Table2[[#This Row],[tanggal_checkout]],Table4[tanggal_checkout],Table4[id_checkout])</f>
        <v>CO 0444</v>
      </c>
      <c r="E3051" t="s">
        <v>11350</v>
      </c>
      <c r="F3051" s="8">
        <v>6.5277777777777782E-3</v>
      </c>
      <c r="G3051" t="str">
        <f>_xlfn.XLOOKUP(Table2[[#This Row],[nama_tamu]],Table10[nama_tamu],Table10[id_tamu])</f>
        <v>CUS 1137</v>
      </c>
      <c r="H3051" t="s">
        <v>8005</v>
      </c>
      <c r="I3051" t="str">
        <f>_xlfn.XLOOKUP(Table2[[#This Row],[tipe_kamar]],Table12[tipe_kamar],Table12[id_kamar])</f>
        <v>KMR 002</v>
      </c>
      <c r="J3051" t="s">
        <v>82</v>
      </c>
      <c r="K3051">
        <v>4</v>
      </c>
      <c r="L3051">
        <v>388000</v>
      </c>
      <c r="M3051">
        <v>1552000</v>
      </c>
      <c r="N3051" t="str">
        <f>_xlfn.XLOOKUP(Table2[[#This Row],[metode_pembayaran]],Table11[metode_pembayaran],Table11[id_pembayaran])</f>
        <v>MP 06</v>
      </c>
      <c r="O3051" t="s">
        <v>17</v>
      </c>
      <c r="P3051" t="str">
        <f>_xlfn.XLOOKUP(Table2[[#This Row],[status_reservasi]],'Dim Status Reservasi'!$B$2:$B$5,'Dim Status Reservasi'!$A$2:$A$5)</f>
        <v>ST 004</v>
      </c>
      <c r="Q3051" t="s">
        <v>48</v>
      </c>
      <c r="R3051" t="str">
        <f>_xlfn.XLOOKUP(Table2[[#This Row],[kota_hotel]],'Dim Kota Hotel'!$B$2:$B$21,'Dim Kota Hotel'!$A$2:$A$21)</f>
        <v>LOK 007</v>
      </c>
      <c r="S3051" t="s">
        <v>145</v>
      </c>
    </row>
    <row r="3052" spans="1:19" x14ac:dyDescent="0.25">
      <c r="A3052" t="s">
        <v>8006</v>
      </c>
      <c r="B3052" t="str">
        <f>_xlfn.XLOOKUP(Table2[[#This Row],[tanggal_checkin]],Table6[tanggal_checkin],Table6[id_checkin])</f>
        <v>CI 0432</v>
      </c>
      <c r="C3052" t="s">
        <v>11079</v>
      </c>
      <c r="D3052" t="str">
        <f>_xlfn.XLOOKUP(Table2[[#This Row],[tanggal_checkout]],Table4[tanggal_checkout],Table4[id_checkout])</f>
        <v>CO 0435</v>
      </c>
      <c r="E3052" t="s">
        <v>11349</v>
      </c>
      <c r="F3052" s="8">
        <v>0.82302083333333331</v>
      </c>
      <c r="G3052" t="str">
        <f>_xlfn.XLOOKUP(Table2[[#This Row],[nama_tamu]],Table10[nama_tamu],Table10[id_tamu])</f>
        <v>CUS 2010</v>
      </c>
      <c r="H3052" t="s">
        <v>8008</v>
      </c>
      <c r="I3052" t="str">
        <f>_xlfn.XLOOKUP(Table2[[#This Row],[tipe_kamar]],Table12[tipe_kamar],Table12[id_kamar])</f>
        <v>KMR 001</v>
      </c>
      <c r="J3052" t="s">
        <v>23</v>
      </c>
      <c r="K3052">
        <v>1</v>
      </c>
      <c r="L3052">
        <v>552000</v>
      </c>
      <c r="M3052">
        <v>552000</v>
      </c>
      <c r="N3052" t="str">
        <f>_xlfn.XLOOKUP(Table2[[#This Row],[metode_pembayaran]],Table11[metode_pembayaran],Table11[id_pembayaran])</f>
        <v>MP 04</v>
      </c>
      <c r="O3052" t="s">
        <v>53</v>
      </c>
      <c r="P3052" t="str">
        <f>_xlfn.XLOOKUP(Table2[[#This Row],[status_reservasi]],'Dim Status Reservasi'!$B$2:$B$5,'Dim Status Reservasi'!$A$2:$A$5)</f>
        <v>ST 003</v>
      </c>
      <c r="Q3052" t="s">
        <v>37</v>
      </c>
      <c r="R3052" t="str">
        <f>_xlfn.XLOOKUP(Table2[[#This Row],[kota_hotel]],'Dim Kota Hotel'!$B$2:$B$21,'Dim Kota Hotel'!$A$2:$A$21)</f>
        <v>LOK 015</v>
      </c>
      <c r="S3052" t="s">
        <v>233</v>
      </c>
    </row>
    <row r="3053" spans="1:19" x14ac:dyDescent="0.25">
      <c r="A3053" t="s">
        <v>8009</v>
      </c>
      <c r="B3053" t="str">
        <f>_xlfn.XLOOKUP(Table2[[#This Row],[tanggal_checkin]],Table6[tanggal_checkin],Table6[id_checkin])</f>
        <v>CI 0536</v>
      </c>
      <c r="C3053" t="s">
        <v>11001</v>
      </c>
      <c r="D3053" t="str">
        <f>_xlfn.XLOOKUP(Table2[[#This Row],[tanggal_checkout]],Table4[tanggal_checkout],Table4[id_checkout])</f>
        <v>CO 0544</v>
      </c>
      <c r="E3053" t="s">
        <v>11941</v>
      </c>
      <c r="F3053" s="8">
        <v>0.41880787037037037</v>
      </c>
      <c r="G3053" t="str">
        <f>_xlfn.XLOOKUP(Table2[[#This Row],[nama_tamu]],Table10[nama_tamu],Table10[id_tamu])</f>
        <v>CUS 1514</v>
      </c>
      <c r="H3053" t="s">
        <v>8010</v>
      </c>
      <c r="I3053" t="str">
        <f>_xlfn.XLOOKUP(Table2[[#This Row],[tipe_kamar]],Table12[tipe_kamar],Table12[id_kamar])</f>
        <v>KMR 004</v>
      </c>
      <c r="J3053" t="s">
        <v>47</v>
      </c>
      <c r="K3053">
        <v>8</v>
      </c>
      <c r="L3053">
        <v>406000</v>
      </c>
      <c r="M3053">
        <v>3248000</v>
      </c>
      <c r="N3053" t="str">
        <f>_xlfn.XLOOKUP(Table2[[#This Row],[metode_pembayaran]],Table11[metode_pembayaran],Table11[id_pembayaran])</f>
        <v>MP 01</v>
      </c>
      <c r="O3053" t="s">
        <v>24</v>
      </c>
      <c r="P3053" t="str">
        <f>_xlfn.XLOOKUP(Table2[[#This Row],[status_reservasi]],'Dim Status Reservasi'!$B$2:$B$5,'Dim Status Reservasi'!$A$2:$A$5)</f>
        <v>ST 003</v>
      </c>
      <c r="Q3053" t="s">
        <v>37</v>
      </c>
      <c r="R3053" t="str">
        <f>_xlfn.XLOOKUP(Table2[[#This Row],[kota_hotel]],'Dim Kota Hotel'!$B$2:$B$21,'Dim Kota Hotel'!$A$2:$A$21)</f>
        <v>LOK 002</v>
      </c>
      <c r="S3053" t="s">
        <v>60</v>
      </c>
    </row>
    <row r="3054" spans="1:19" x14ac:dyDescent="0.25">
      <c r="A3054" t="s">
        <v>8011</v>
      </c>
      <c r="B3054" t="str">
        <f>_xlfn.XLOOKUP(Table2[[#This Row],[tanggal_checkin]],Table6[tanggal_checkin],Table6[id_checkin])</f>
        <v>CI 0839</v>
      </c>
      <c r="C3054" t="s">
        <v>11046</v>
      </c>
      <c r="D3054" t="str">
        <f>_xlfn.XLOOKUP(Table2[[#This Row],[tanggal_checkout]],Table4[tanggal_checkout],Table4[id_checkout])</f>
        <v>CO 0846</v>
      </c>
      <c r="E3054" t="s">
        <v>11303</v>
      </c>
      <c r="F3054" s="8">
        <v>0.12561342592592592</v>
      </c>
      <c r="G3054" t="str">
        <f>_xlfn.XLOOKUP(Table2[[#This Row],[nama_tamu]],Table10[nama_tamu],Table10[id_tamu])</f>
        <v>CUS 2577</v>
      </c>
      <c r="H3054" t="s">
        <v>8012</v>
      </c>
      <c r="I3054" t="str">
        <f>_xlfn.XLOOKUP(Table2[[#This Row],[tipe_kamar]],Table12[tipe_kamar],Table12[id_kamar])</f>
        <v>KMR 002</v>
      </c>
      <c r="J3054" t="s">
        <v>82</v>
      </c>
      <c r="K3054">
        <v>4</v>
      </c>
      <c r="L3054">
        <v>399000</v>
      </c>
      <c r="M3054">
        <v>1596000</v>
      </c>
      <c r="N3054" t="str">
        <f>_xlfn.XLOOKUP(Table2[[#This Row],[metode_pembayaran]],Table11[metode_pembayaran],Table11[id_pembayaran])</f>
        <v>MP 03</v>
      </c>
      <c r="O3054" t="s">
        <v>36</v>
      </c>
      <c r="P3054" t="str">
        <f>_xlfn.XLOOKUP(Table2[[#This Row],[status_reservasi]],'Dim Status Reservasi'!$B$2:$B$5,'Dim Status Reservasi'!$A$2:$A$5)</f>
        <v>ST 003</v>
      </c>
      <c r="Q3054" t="s">
        <v>37</v>
      </c>
      <c r="R3054" t="str">
        <f>_xlfn.XLOOKUP(Table2[[#This Row],[kota_hotel]],'Dim Kota Hotel'!$B$2:$B$21,'Dim Kota Hotel'!$A$2:$A$21)</f>
        <v>LOK 008</v>
      </c>
      <c r="S3054" t="s">
        <v>68</v>
      </c>
    </row>
    <row r="3055" spans="1:19" x14ac:dyDescent="0.25">
      <c r="A3055" t="s">
        <v>8013</v>
      </c>
      <c r="B3055" t="str">
        <f>_xlfn.XLOOKUP(Table2[[#This Row],[tanggal_checkin]],Table6[tanggal_checkin],Table6[id_checkin])</f>
        <v>CI 0041</v>
      </c>
      <c r="C3055" t="s">
        <v>11781</v>
      </c>
      <c r="D3055" t="str">
        <f>_xlfn.XLOOKUP(Table2[[#This Row],[tanggal_checkout]],Table4[tanggal_checkout],Table4[id_checkout])</f>
        <v>CO 0048</v>
      </c>
      <c r="E3055" t="s">
        <v>11123</v>
      </c>
      <c r="F3055" s="8">
        <v>0.10401620370370371</v>
      </c>
      <c r="G3055" t="str">
        <f>_xlfn.XLOOKUP(Table2[[#This Row],[nama_tamu]],Table10[nama_tamu],Table10[id_tamu])</f>
        <v>CUS 2237</v>
      </c>
      <c r="H3055" t="s">
        <v>8014</v>
      </c>
      <c r="I3055" t="str">
        <f>_xlfn.XLOOKUP(Table2[[#This Row],[tipe_kamar]],Table12[tipe_kamar],Table12[id_kamar])</f>
        <v>KMR 003</v>
      </c>
      <c r="J3055" t="s">
        <v>64</v>
      </c>
      <c r="K3055">
        <v>7</v>
      </c>
      <c r="L3055">
        <v>1205000</v>
      </c>
      <c r="M3055">
        <v>8435000</v>
      </c>
      <c r="N3055" t="str">
        <f>_xlfn.XLOOKUP(Table2[[#This Row],[metode_pembayaran]],Table11[metode_pembayaran],Table11[id_pembayaran])</f>
        <v>MP 06</v>
      </c>
      <c r="O3055" t="s">
        <v>17</v>
      </c>
      <c r="P3055" t="str">
        <f>_xlfn.XLOOKUP(Table2[[#This Row],[status_reservasi]],'Dim Status Reservasi'!$B$2:$B$5,'Dim Status Reservasi'!$A$2:$A$5)</f>
        <v>ST 004</v>
      </c>
      <c r="Q3055" t="s">
        <v>48</v>
      </c>
      <c r="R3055" t="str">
        <f>_xlfn.XLOOKUP(Table2[[#This Row],[kota_hotel]],'Dim Kota Hotel'!$B$2:$B$21,'Dim Kota Hotel'!$A$2:$A$21)</f>
        <v>LOK 018</v>
      </c>
      <c r="S3055" t="s">
        <v>102</v>
      </c>
    </row>
    <row r="3056" spans="1:19" x14ac:dyDescent="0.25">
      <c r="A3056" t="s">
        <v>8015</v>
      </c>
      <c r="B3056" t="str">
        <f>_xlfn.XLOOKUP(Table2[[#This Row],[tanggal_checkin]],Table6[tanggal_checkin],Table6[id_checkin])</f>
        <v>CI 0382</v>
      </c>
      <c r="C3056" t="s">
        <v>11979</v>
      </c>
      <c r="D3056" t="str">
        <f>_xlfn.XLOOKUP(Table2[[#This Row],[tanggal_checkout]],Table4[tanggal_checkout],Table4[id_checkout])</f>
        <v>CO 0389</v>
      </c>
      <c r="E3056" t="s">
        <v>11176</v>
      </c>
      <c r="F3056" s="8">
        <v>0.38122685185185184</v>
      </c>
      <c r="G3056" t="str">
        <f>_xlfn.XLOOKUP(Table2[[#This Row],[nama_tamu]],Table10[nama_tamu],Table10[id_tamu])</f>
        <v>CUS 1125</v>
      </c>
      <c r="H3056" t="s">
        <v>8017</v>
      </c>
      <c r="I3056" t="str">
        <f>_xlfn.XLOOKUP(Table2[[#This Row],[tipe_kamar]],Table12[tipe_kamar],Table12[id_kamar])</f>
        <v>KMR 001</v>
      </c>
      <c r="J3056" t="s">
        <v>23</v>
      </c>
      <c r="K3056">
        <v>6</v>
      </c>
      <c r="L3056">
        <v>653000</v>
      </c>
      <c r="M3056">
        <v>3918000</v>
      </c>
      <c r="N3056" t="str">
        <f>_xlfn.XLOOKUP(Table2[[#This Row],[metode_pembayaran]],Table11[metode_pembayaran],Table11[id_pembayaran])</f>
        <v>MP 06</v>
      </c>
      <c r="O3056" t="s">
        <v>17</v>
      </c>
      <c r="P3056" t="str">
        <f>_xlfn.XLOOKUP(Table2[[#This Row],[status_reservasi]],'Dim Status Reservasi'!$B$2:$B$5,'Dim Status Reservasi'!$A$2:$A$5)</f>
        <v>ST 002</v>
      </c>
      <c r="Q3056" t="s">
        <v>124</v>
      </c>
      <c r="R3056" t="str">
        <f>_xlfn.XLOOKUP(Table2[[#This Row],[kota_hotel]],'Dim Kota Hotel'!$B$2:$B$21,'Dim Kota Hotel'!$A$2:$A$21)</f>
        <v>LOK 019</v>
      </c>
      <c r="S3056" t="s">
        <v>133</v>
      </c>
    </row>
    <row r="3057" spans="1:19" x14ac:dyDescent="0.25">
      <c r="A3057" t="s">
        <v>8018</v>
      </c>
      <c r="B3057" t="str">
        <f>_xlfn.XLOOKUP(Table2[[#This Row],[tanggal_checkin]],Table6[tanggal_checkin],Table6[id_checkin])</f>
        <v>CI 0137</v>
      </c>
      <c r="C3057" t="s">
        <v>11358</v>
      </c>
      <c r="D3057" t="str">
        <f>_xlfn.XLOOKUP(Table2[[#This Row],[tanggal_checkout]],Table4[tanggal_checkout],Table4[id_checkout])</f>
        <v>CO 0145</v>
      </c>
      <c r="E3057" t="s">
        <v>11370</v>
      </c>
      <c r="F3057" s="8">
        <v>0.13961805555555556</v>
      </c>
      <c r="G3057" t="str">
        <f>_xlfn.XLOOKUP(Table2[[#This Row],[nama_tamu]],Table10[nama_tamu],Table10[id_tamu])</f>
        <v>CUS 3774</v>
      </c>
      <c r="H3057" t="s">
        <v>8019</v>
      </c>
      <c r="I3057" t="str">
        <f>_xlfn.XLOOKUP(Table2[[#This Row],[tipe_kamar]],Table12[tipe_kamar],Table12[id_kamar])</f>
        <v>KMR 003</v>
      </c>
      <c r="J3057" t="s">
        <v>64</v>
      </c>
      <c r="K3057">
        <v>8</v>
      </c>
      <c r="L3057">
        <v>1301000</v>
      </c>
      <c r="M3057">
        <v>10408000</v>
      </c>
      <c r="N3057" t="str">
        <f>_xlfn.XLOOKUP(Table2[[#This Row],[metode_pembayaran]],Table11[metode_pembayaran],Table11[id_pembayaran])</f>
        <v>MP 04</v>
      </c>
      <c r="O3057" t="s">
        <v>53</v>
      </c>
      <c r="P3057" t="str">
        <f>_xlfn.XLOOKUP(Table2[[#This Row],[status_reservasi]],'Dim Status Reservasi'!$B$2:$B$5,'Dim Status Reservasi'!$A$2:$A$5)</f>
        <v>ST 004</v>
      </c>
      <c r="Q3057" t="s">
        <v>48</v>
      </c>
      <c r="R3057" t="str">
        <f>_xlfn.XLOOKUP(Table2[[#This Row],[kota_hotel]],'Dim Kota Hotel'!$B$2:$B$21,'Dim Kota Hotel'!$A$2:$A$21)</f>
        <v>LOK 018</v>
      </c>
      <c r="S3057" t="s">
        <v>102</v>
      </c>
    </row>
    <row r="3058" spans="1:19" x14ac:dyDescent="0.25">
      <c r="A3058" t="s">
        <v>8020</v>
      </c>
      <c r="B3058" t="str">
        <f>_xlfn.XLOOKUP(Table2[[#This Row],[tanggal_checkin]],Table6[tanggal_checkin],Table6[id_checkin])</f>
        <v>CI 0436</v>
      </c>
      <c r="C3058" t="s">
        <v>11653</v>
      </c>
      <c r="D3058" t="str">
        <f>_xlfn.XLOOKUP(Table2[[#This Row],[tanggal_checkout]],Table4[tanggal_checkout],Table4[id_checkout])</f>
        <v>CO 0447</v>
      </c>
      <c r="E3058" t="s">
        <v>11476</v>
      </c>
      <c r="F3058" s="8">
        <v>0.82590277777777776</v>
      </c>
      <c r="G3058" t="str">
        <f>_xlfn.XLOOKUP(Table2[[#This Row],[nama_tamu]],Table10[nama_tamu],Table10[id_tamu])</f>
        <v>CUS 1888</v>
      </c>
      <c r="H3058" t="s">
        <v>8021</v>
      </c>
      <c r="I3058" t="str">
        <f>_xlfn.XLOOKUP(Table2[[#This Row],[tipe_kamar]],Table12[tipe_kamar],Table12[id_kamar])</f>
        <v>KMR 001</v>
      </c>
      <c r="J3058" t="s">
        <v>23</v>
      </c>
      <c r="K3058">
        <v>9</v>
      </c>
      <c r="L3058">
        <v>648000</v>
      </c>
      <c r="M3058">
        <v>5832000</v>
      </c>
      <c r="N3058" t="str">
        <f>_xlfn.XLOOKUP(Table2[[#This Row],[metode_pembayaran]],Table11[metode_pembayaran],Table11[id_pembayaran])</f>
        <v>MP 02</v>
      </c>
      <c r="O3058" t="s">
        <v>30</v>
      </c>
      <c r="P3058" t="str">
        <f>_xlfn.XLOOKUP(Table2[[#This Row],[status_reservasi]],'Dim Status Reservasi'!$B$2:$B$5,'Dim Status Reservasi'!$A$2:$A$5)</f>
        <v>ST 004</v>
      </c>
      <c r="Q3058" t="s">
        <v>48</v>
      </c>
      <c r="R3058" t="str">
        <f>_xlfn.XLOOKUP(Table2[[#This Row],[kota_hotel]],'Dim Kota Hotel'!$B$2:$B$21,'Dim Kota Hotel'!$A$2:$A$21)</f>
        <v>LOK 010</v>
      </c>
      <c r="S3058" t="s">
        <v>226</v>
      </c>
    </row>
    <row r="3059" spans="1:19" x14ac:dyDescent="0.25">
      <c r="A3059" t="s">
        <v>8022</v>
      </c>
      <c r="B3059" t="str">
        <f>_xlfn.XLOOKUP(Table2[[#This Row],[tanggal_checkin]],Table6[tanggal_checkin],Table6[id_checkin])</f>
        <v>CI 0548</v>
      </c>
      <c r="C3059" t="s">
        <v>12042</v>
      </c>
      <c r="D3059" t="str">
        <f>_xlfn.XLOOKUP(Table2[[#This Row],[tanggal_checkout]],Table4[tanggal_checkout],Table4[id_checkout])</f>
        <v>CO 0556</v>
      </c>
      <c r="E3059" t="s">
        <v>11917</v>
      </c>
      <c r="F3059" s="8">
        <v>0.60387731481481477</v>
      </c>
      <c r="G3059" t="str">
        <f>_xlfn.XLOOKUP(Table2[[#This Row],[nama_tamu]],Table10[nama_tamu],Table10[id_tamu])</f>
        <v>CUS 0087</v>
      </c>
      <c r="H3059" t="s">
        <v>8023</v>
      </c>
      <c r="I3059" t="str">
        <f>_xlfn.XLOOKUP(Table2[[#This Row],[tipe_kamar]],Table12[tipe_kamar],Table12[id_kamar])</f>
        <v>KMR 001</v>
      </c>
      <c r="J3059" t="s">
        <v>23</v>
      </c>
      <c r="K3059">
        <v>8</v>
      </c>
      <c r="L3059">
        <v>678000</v>
      </c>
      <c r="M3059">
        <v>5424000</v>
      </c>
      <c r="N3059" t="str">
        <f>_xlfn.XLOOKUP(Table2[[#This Row],[metode_pembayaran]],Table11[metode_pembayaran],Table11[id_pembayaran])</f>
        <v>MP 01</v>
      </c>
      <c r="O3059" t="s">
        <v>24</v>
      </c>
      <c r="P3059" t="str">
        <f>_xlfn.XLOOKUP(Table2[[#This Row],[status_reservasi]],'Dim Status Reservasi'!$B$2:$B$5,'Dim Status Reservasi'!$A$2:$A$5)</f>
        <v>ST 002</v>
      </c>
      <c r="Q3059" t="s">
        <v>124</v>
      </c>
      <c r="R3059" t="str">
        <f>_xlfn.XLOOKUP(Table2[[#This Row],[kota_hotel]],'Dim Kota Hotel'!$B$2:$B$21,'Dim Kota Hotel'!$A$2:$A$21)</f>
        <v>LOK 004</v>
      </c>
      <c r="S3059" t="s">
        <v>49</v>
      </c>
    </row>
    <row r="3060" spans="1:19" x14ac:dyDescent="0.25">
      <c r="A3060" t="s">
        <v>8024</v>
      </c>
      <c r="B3060" t="str">
        <f>_xlfn.XLOOKUP(Table2[[#This Row],[tanggal_checkin]],Table6[tanggal_checkin],Table6[id_checkin])</f>
        <v>CI 0448</v>
      </c>
      <c r="C3060" t="s">
        <v>11083</v>
      </c>
      <c r="D3060" t="str">
        <f>_xlfn.XLOOKUP(Table2[[#This Row],[tanggal_checkout]],Table4[tanggal_checkout],Table4[id_checkout])</f>
        <v>CO 0454</v>
      </c>
      <c r="E3060" t="s">
        <v>11808</v>
      </c>
      <c r="F3060" s="8">
        <v>0.55692129629629628</v>
      </c>
      <c r="G3060" t="str">
        <f>_xlfn.XLOOKUP(Table2[[#This Row],[nama_tamu]],Table10[nama_tamu],Table10[id_tamu])</f>
        <v>CUS 1887</v>
      </c>
      <c r="H3060" t="s">
        <v>8026</v>
      </c>
      <c r="I3060" t="str">
        <f>_xlfn.XLOOKUP(Table2[[#This Row],[tipe_kamar]],Table12[tipe_kamar],Table12[id_kamar])</f>
        <v>KMR 004</v>
      </c>
      <c r="J3060" t="s">
        <v>47</v>
      </c>
      <c r="K3060">
        <v>4</v>
      </c>
      <c r="L3060">
        <v>496000</v>
      </c>
      <c r="M3060">
        <v>1984000</v>
      </c>
      <c r="N3060" t="str">
        <f>_xlfn.XLOOKUP(Table2[[#This Row],[metode_pembayaran]],Table11[metode_pembayaran],Table11[id_pembayaran])</f>
        <v>MP 01</v>
      </c>
      <c r="O3060" t="s">
        <v>24</v>
      </c>
      <c r="P3060" t="str">
        <f>_xlfn.XLOOKUP(Table2[[#This Row],[status_reservasi]],'Dim Status Reservasi'!$B$2:$B$5,'Dim Status Reservasi'!$A$2:$A$5)</f>
        <v>ST 003</v>
      </c>
      <c r="Q3060" t="s">
        <v>37</v>
      </c>
      <c r="R3060" t="str">
        <f>_xlfn.XLOOKUP(Table2[[#This Row],[kota_hotel]],'Dim Kota Hotel'!$B$2:$B$21,'Dim Kota Hotel'!$A$2:$A$21)</f>
        <v>LOK 003</v>
      </c>
      <c r="S3060" t="s">
        <v>106</v>
      </c>
    </row>
    <row r="3061" spans="1:19" x14ac:dyDescent="0.25">
      <c r="A3061" t="s">
        <v>8027</v>
      </c>
      <c r="B3061" t="str">
        <f>_xlfn.XLOOKUP(Table2[[#This Row],[tanggal_checkin]],Table6[tanggal_checkin],Table6[id_checkin])</f>
        <v>CI 0640</v>
      </c>
      <c r="C3061" t="s">
        <v>11224</v>
      </c>
      <c r="D3061" t="str">
        <f>_xlfn.XLOOKUP(Table2[[#This Row],[tanggal_checkout]],Table4[tanggal_checkout],Table4[id_checkout])</f>
        <v>CO 0641</v>
      </c>
      <c r="E3061" t="s">
        <v>11795</v>
      </c>
      <c r="F3061" s="8">
        <v>0.75987268518518514</v>
      </c>
      <c r="G3061" t="str">
        <f>_xlfn.XLOOKUP(Table2[[#This Row],[nama_tamu]],Table10[nama_tamu],Table10[id_tamu])</f>
        <v>CUS 0139</v>
      </c>
      <c r="H3061" t="s">
        <v>11134</v>
      </c>
      <c r="I3061" t="str">
        <f>_xlfn.XLOOKUP(Table2[[#This Row],[tipe_kamar]],Table12[tipe_kamar],Table12[id_kamar])</f>
        <v>KMR 003</v>
      </c>
      <c r="J3061" t="s">
        <v>64</v>
      </c>
      <c r="K3061">
        <v>1</v>
      </c>
      <c r="L3061">
        <v>1322000</v>
      </c>
      <c r="M3061">
        <v>1322000</v>
      </c>
      <c r="N3061" t="str">
        <f>_xlfn.XLOOKUP(Table2[[#This Row],[metode_pembayaran]],Table11[metode_pembayaran],Table11[id_pembayaran])</f>
        <v>MP 01</v>
      </c>
      <c r="O3061" t="s">
        <v>24</v>
      </c>
      <c r="P3061" t="str">
        <f>_xlfn.XLOOKUP(Table2[[#This Row],[status_reservasi]],'Dim Status Reservasi'!$B$2:$B$5,'Dim Status Reservasi'!$A$2:$A$5)</f>
        <v>ST 002</v>
      </c>
      <c r="Q3061" t="s">
        <v>124</v>
      </c>
      <c r="R3061" t="str">
        <f>_xlfn.XLOOKUP(Table2[[#This Row],[kota_hotel]],'Dim Kota Hotel'!$B$2:$B$21,'Dim Kota Hotel'!$A$2:$A$21)</f>
        <v>LOK 014</v>
      </c>
      <c r="S3061" t="s">
        <v>222</v>
      </c>
    </row>
    <row r="3062" spans="1:19" x14ac:dyDescent="0.25">
      <c r="A3062" t="s">
        <v>8028</v>
      </c>
      <c r="B3062" t="str">
        <f>_xlfn.XLOOKUP(Table2[[#This Row],[tanggal_checkin]],Table6[tanggal_checkin],Table6[id_checkin])</f>
        <v>CI 0147</v>
      </c>
      <c r="C3062" t="s">
        <v>11180</v>
      </c>
      <c r="D3062" t="str">
        <f>_xlfn.XLOOKUP(Table2[[#This Row],[tanggal_checkout]],Table4[tanggal_checkout],Table4[id_checkout])</f>
        <v>CO 0150</v>
      </c>
      <c r="E3062" t="s">
        <v>11429</v>
      </c>
      <c r="F3062" s="8">
        <v>0.99965277777777772</v>
      </c>
      <c r="G3062" t="str">
        <f>_xlfn.XLOOKUP(Table2[[#This Row],[nama_tamu]],Table10[nama_tamu],Table10[id_tamu])</f>
        <v>CUS 0070</v>
      </c>
      <c r="H3062" t="s">
        <v>8029</v>
      </c>
      <c r="I3062" t="str">
        <f>_xlfn.XLOOKUP(Table2[[#This Row],[tipe_kamar]],Table12[tipe_kamar],Table12[id_kamar])</f>
        <v>KMR 002</v>
      </c>
      <c r="J3062" t="s">
        <v>82</v>
      </c>
      <c r="K3062">
        <v>3</v>
      </c>
      <c r="L3062">
        <v>319000</v>
      </c>
      <c r="M3062">
        <v>957000</v>
      </c>
      <c r="N3062" t="str">
        <f>_xlfn.XLOOKUP(Table2[[#This Row],[metode_pembayaran]],Table11[metode_pembayaran],Table11[id_pembayaran])</f>
        <v>MP 03</v>
      </c>
      <c r="O3062" t="s">
        <v>36</v>
      </c>
      <c r="P3062" t="str">
        <f>_xlfn.XLOOKUP(Table2[[#This Row],[status_reservasi]],'Dim Status Reservasi'!$B$2:$B$5,'Dim Status Reservasi'!$A$2:$A$5)</f>
        <v>ST 004</v>
      </c>
      <c r="Q3062" t="s">
        <v>48</v>
      </c>
      <c r="R3062" t="str">
        <f>_xlfn.XLOOKUP(Table2[[#This Row],[kota_hotel]],'Dim Kota Hotel'!$B$2:$B$21,'Dim Kota Hotel'!$A$2:$A$21)</f>
        <v>LOK 017</v>
      </c>
      <c r="S3062" t="s">
        <v>84</v>
      </c>
    </row>
    <row r="3063" spans="1:19" x14ac:dyDescent="0.25">
      <c r="A3063" t="s">
        <v>8030</v>
      </c>
      <c r="B3063" t="str">
        <f>_xlfn.XLOOKUP(Table2[[#This Row],[tanggal_checkin]],Table6[tanggal_checkin],Table6[id_checkin])</f>
        <v>CI 0017</v>
      </c>
      <c r="C3063" t="s">
        <v>11650</v>
      </c>
      <c r="D3063" t="str">
        <f>_xlfn.XLOOKUP(Table2[[#This Row],[tanggal_checkout]],Table4[tanggal_checkout],Table4[id_checkout])</f>
        <v>CO 0023</v>
      </c>
      <c r="E3063" t="s">
        <v>11383</v>
      </c>
      <c r="F3063" s="8">
        <v>0.18347222222222223</v>
      </c>
      <c r="G3063" t="str">
        <f>_xlfn.XLOOKUP(Table2[[#This Row],[nama_tamu]],Table10[nama_tamu],Table10[id_tamu])</f>
        <v>CUS 1520</v>
      </c>
      <c r="H3063" t="s">
        <v>8031</v>
      </c>
      <c r="I3063" t="str">
        <f>_xlfn.XLOOKUP(Table2[[#This Row],[tipe_kamar]],Table12[tipe_kamar],Table12[id_kamar])</f>
        <v>KMR 002</v>
      </c>
      <c r="J3063" t="s">
        <v>82</v>
      </c>
      <c r="K3063">
        <v>7</v>
      </c>
      <c r="L3063">
        <v>373000</v>
      </c>
      <c r="M3063">
        <v>2611000</v>
      </c>
      <c r="N3063" t="str">
        <f>_xlfn.XLOOKUP(Table2[[#This Row],[metode_pembayaran]],Table11[metode_pembayaran],Table11[id_pembayaran])</f>
        <v>MP 05</v>
      </c>
      <c r="O3063" t="s">
        <v>72</v>
      </c>
      <c r="P3063" t="str">
        <f>_xlfn.XLOOKUP(Table2[[#This Row],[status_reservasi]],'Dim Status Reservasi'!$B$2:$B$5,'Dim Status Reservasi'!$A$2:$A$5)</f>
        <v>ST 004</v>
      </c>
      <c r="Q3063" t="s">
        <v>48</v>
      </c>
      <c r="R3063" t="str">
        <f>_xlfn.XLOOKUP(Table2[[#This Row],[kota_hotel]],'Dim Kota Hotel'!$B$2:$B$21,'Dim Kota Hotel'!$A$2:$A$21)</f>
        <v>LOK 016</v>
      </c>
      <c r="S3063" t="s">
        <v>117</v>
      </c>
    </row>
    <row r="3064" spans="1:19" x14ac:dyDescent="0.25">
      <c r="A3064" t="s">
        <v>8032</v>
      </c>
      <c r="B3064" t="str">
        <f>_xlfn.XLOOKUP(Table2[[#This Row],[tanggal_checkin]],Table6[tanggal_checkin],Table6[id_checkin])</f>
        <v>CI 0062</v>
      </c>
      <c r="C3064" t="s">
        <v>11295</v>
      </c>
      <c r="D3064" t="str">
        <f>_xlfn.XLOOKUP(Table2[[#This Row],[tanggal_checkout]],Table4[tanggal_checkout],Table4[id_checkout])</f>
        <v>CO 0065</v>
      </c>
      <c r="E3064" t="s">
        <v>11707</v>
      </c>
      <c r="F3064" s="8">
        <v>0.86332175925925925</v>
      </c>
      <c r="G3064" t="str">
        <f>_xlfn.XLOOKUP(Table2[[#This Row],[nama_tamu]],Table10[nama_tamu],Table10[id_tamu])</f>
        <v>CUS 3016</v>
      </c>
      <c r="H3064" t="s">
        <v>8034</v>
      </c>
      <c r="I3064" t="str">
        <f>_xlfn.XLOOKUP(Table2[[#This Row],[tipe_kamar]],Table12[tipe_kamar],Table12[id_kamar])</f>
        <v>KMR 002</v>
      </c>
      <c r="J3064" t="s">
        <v>82</v>
      </c>
      <c r="K3064">
        <v>3</v>
      </c>
      <c r="L3064">
        <v>355000</v>
      </c>
      <c r="M3064">
        <v>1065000</v>
      </c>
      <c r="N3064" t="str">
        <f>_xlfn.XLOOKUP(Table2[[#This Row],[metode_pembayaran]],Table11[metode_pembayaran],Table11[id_pembayaran])</f>
        <v>MP 05</v>
      </c>
      <c r="O3064" t="s">
        <v>72</v>
      </c>
      <c r="P3064" t="str">
        <f>_xlfn.XLOOKUP(Table2[[#This Row],[status_reservasi]],'Dim Status Reservasi'!$B$2:$B$5,'Dim Status Reservasi'!$A$2:$A$5)</f>
        <v>ST 004</v>
      </c>
      <c r="Q3064" t="s">
        <v>48</v>
      </c>
      <c r="R3064" t="str">
        <f>_xlfn.XLOOKUP(Table2[[#This Row],[kota_hotel]],'Dim Kota Hotel'!$B$2:$B$21,'Dim Kota Hotel'!$A$2:$A$21)</f>
        <v>LOK 016</v>
      </c>
      <c r="S3064" t="s">
        <v>117</v>
      </c>
    </row>
    <row r="3065" spans="1:19" x14ac:dyDescent="0.25">
      <c r="A3065" t="s">
        <v>8035</v>
      </c>
      <c r="B3065" t="str">
        <f>_xlfn.XLOOKUP(Table2[[#This Row],[tanggal_checkin]],Table6[tanggal_checkin],Table6[id_checkin])</f>
        <v>CI 0079</v>
      </c>
      <c r="C3065" t="s">
        <v>11399</v>
      </c>
      <c r="D3065" t="str">
        <f>_xlfn.XLOOKUP(Table2[[#This Row],[tanggal_checkout]],Table4[tanggal_checkout],Table4[id_checkout])</f>
        <v>CO 0084</v>
      </c>
      <c r="E3065" t="s">
        <v>11284</v>
      </c>
      <c r="F3065" s="8">
        <v>0.13555555555555557</v>
      </c>
      <c r="G3065" t="str">
        <f>_xlfn.XLOOKUP(Table2[[#This Row],[nama_tamu]],Table10[nama_tamu],Table10[id_tamu])</f>
        <v>CUS 1588</v>
      </c>
      <c r="H3065" t="s">
        <v>8036</v>
      </c>
      <c r="I3065" t="str">
        <f>_xlfn.XLOOKUP(Table2[[#This Row],[tipe_kamar]],Table12[tipe_kamar],Table12[id_kamar])</f>
        <v>KMR 002</v>
      </c>
      <c r="J3065" t="s">
        <v>82</v>
      </c>
      <c r="K3065">
        <v>5</v>
      </c>
      <c r="L3065">
        <v>319000</v>
      </c>
      <c r="M3065">
        <v>1595000</v>
      </c>
      <c r="N3065" t="str">
        <f>_xlfn.XLOOKUP(Table2[[#This Row],[metode_pembayaran]],Table11[metode_pembayaran],Table11[id_pembayaran])</f>
        <v>MP 06</v>
      </c>
      <c r="O3065" t="s">
        <v>17</v>
      </c>
      <c r="P3065" t="str">
        <f>_xlfn.XLOOKUP(Table2[[#This Row],[status_reservasi]],'Dim Status Reservasi'!$B$2:$B$5,'Dim Status Reservasi'!$A$2:$A$5)</f>
        <v>ST 004</v>
      </c>
      <c r="Q3065" t="s">
        <v>48</v>
      </c>
      <c r="R3065" t="str">
        <f>_xlfn.XLOOKUP(Table2[[#This Row],[kota_hotel]],'Dim Kota Hotel'!$B$2:$B$21,'Dim Kota Hotel'!$A$2:$A$21)</f>
        <v>LOK 006</v>
      </c>
      <c r="S3065" t="s">
        <v>129</v>
      </c>
    </row>
    <row r="3066" spans="1:19" x14ac:dyDescent="0.25">
      <c r="A3066" t="s">
        <v>8037</v>
      </c>
      <c r="B3066" t="str">
        <f>_xlfn.XLOOKUP(Table2[[#This Row],[tanggal_checkin]],Table6[tanggal_checkin],Table6[id_checkin])</f>
        <v>CI 0211</v>
      </c>
      <c r="C3066" t="s">
        <v>11645</v>
      </c>
      <c r="D3066" t="str">
        <f>_xlfn.XLOOKUP(Table2[[#This Row],[tanggal_checkout]],Table4[tanggal_checkout],Table4[id_checkout])</f>
        <v>CO 0215</v>
      </c>
      <c r="E3066" t="s">
        <v>11778</v>
      </c>
      <c r="F3066" s="8">
        <v>0.33568287037037037</v>
      </c>
      <c r="G3066" t="str">
        <f>_xlfn.XLOOKUP(Table2[[#This Row],[nama_tamu]],Table10[nama_tamu],Table10[id_tamu])</f>
        <v>CUS 3519</v>
      </c>
      <c r="H3066" t="s">
        <v>8038</v>
      </c>
      <c r="I3066" t="str">
        <f>_xlfn.XLOOKUP(Table2[[#This Row],[tipe_kamar]],Table12[tipe_kamar],Table12[id_kamar])</f>
        <v>KMR 001</v>
      </c>
      <c r="J3066" t="s">
        <v>23</v>
      </c>
      <c r="K3066">
        <v>5</v>
      </c>
      <c r="L3066">
        <v>560000</v>
      </c>
      <c r="M3066">
        <v>2800000</v>
      </c>
      <c r="N3066" t="str">
        <f>_xlfn.XLOOKUP(Table2[[#This Row],[metode_pembayaran]],Table11[metode_pembayaran],Table11[id_pembayaran])</f>
        <v>MP 05</v>
      </c>
      <c r="O3066" t="s">
        <v>72</v>
      </c>
      <c r="P3066" t="str">
        <f>_xlfn.XLOOKUP(Table2[[#This Row],[status_reservasi]],'Dim Status Reservasi'!$B$2:$B$5,'Dim Status Reservasi'!$A$2:$A$5)</f>
        <v>ST 003</v>
      </c>
      <c r="Q3066" t="s">
        <v>37</v>
      </c>
      <c r="R3066" t="str">
        <f>_xlfn.XLOOKUP(Table2[[#This Row],[kota_hotel]],'Dim Kota Hotel'!$B$2:$B$21,'Dim Kota Hotel'!$A$2:$A$21)</f>
        <v>LOK 010</v>
      </c>
      <c r="S3066" t="s">
        <v>226</v>
      </c>
    </row>
    <row r="3067" spans="1:19" x14ac:dyDescent="0.25">
      <c r="A3067" t="s">
        <v>8039</v>
      </c>
      <c r="B3067" t="str">
        <f>_xlfn.XLOOKUP(Table2[[#This Row],[tanggal_checkin]],Table6[tanggal_checkin],Table6[id_checkin])</f>
        <v>CI 0444</v>
      </c>
      <c r="C3067" t="s">
        <v>11654</v>
      </c>
      <c r="D3067" t="str">
        <f>_xlfn.XLOOKUP(Table2[[#This Row],[tanggal_checkout]],Table4[tanggal_checkout],Table4[id_checkout])</f>
        <v>CO 0447</v>
      </c>
      <c r="E3067" t="s">
        <v>11476</v>
      </c>
      <c r="F3067" s="8">
        <v>4.4814814814814814E-2</v>
      </c>
      <c r="G3067" t="str">
        <f>_xlfn.XLOOKUP(Table2[[#This Row],[nama_tamu]],Table10[nama_tamu],Table10[id_tamu])</f>
        <v>CUS 1917</v>
      </c>
      <c r="H3067" t="s">
        <v>8040</v>
      </c>
      <c r="I3067" t="str">
        <f>_xlfn.XLOOKUP(Table2[[#This Row],[tipe_kamar]],Table12[tipe_kamar],Table12[id_kamar])</f>
        <v>KMR 003</v>
      </c>
      <c r="J3067" t="s">
        <v>64</v>
      </c>
      <c r="K3067">
        <v>1</v>
      </c>
      <c r="L3067">
        <v>1194000</v>
      </c>
      <c r="M3067">
        <v>1194000</v>
      </c>
      <c r="N3067" t="str">
        <f>_xlfn.XLOOKUP(Table2[[#This Row],[metode_pembayaran]],Table11[metode_pembayaran],Table11[id_pembayaran])</f>
        <v>MP 05</v>
      </c>
      <c r="O3067" t="s">
        <v>72</v>
      </c>
      <c r="P3067" t="str">
        <f>_xlfn.XLOOKUP(Table2[[#This Row],[status_reservasi]],'Dim Status Reservasi'!$B$2:$B$5,'Dim Status Reservasi'!$A$2:$A$5)</f>
        <v>ST 003</v>
      </c>
      <c r="Q3067" t="s">
        <v>37</v>
      </c>
      <c r="R3067" t="str">
        <f>_xlfn.XLOOKUP(Table2[[#This Row],[kota_hotel]],'Dim Kota Hotel'!$B$2:$B$21,'Dim Kota Hotel'!$A$2:$A$21)</f>
        <v>LOK 015</v>
      </c>
      <c r="S3067" t="s">
        <v>233</v>
      </c>
    </row>
    <row r="3068" spans="1:19" x14ac:dyDescent="0.25">
      <c r="A3068" t="s">
        <v>8041</v>
      </c>
      <c r="B3068" t="str">
        <f>_xlfn.XLOOKUP(Table2[[#This Row],[tanggal_checkin]],Table6[tanggal_checkin],Table6[id_checkin])</f>
        <v>CI 0435</v>
      </c>
      <c r="C3068" t="s">
        <v>11658</v>
      </c>
      <c r="D3068" t="str">
        <f>_xlfn.XLOOKUP(Table2[[#This Row],[tanggal_checkout]],Table4[tanggal_checkout],Table4[id_checkout])</f>
        <v>CO 0438</v>
      </c>
      <c r="E3068" t="s">
        <v>11653</v>
      </c>
      <c r="F3068" s="8">
        <v>0.28599537037037037</v>
      </c>
      <c r="G3068" t="str">
        <f>_xlfn.XLOOKUP(Table2[[#This Row],[nama_tamu]],Table10[nama_tamu],Table10[id_tamu])</f>
        <v>CUS 0355</v>
      </c>
      <c r="H3068" t="s">
        <v>8043</v>
      </c>
      <c r="I3068" t="str">
        <f>_xlfn.XLOOKUP(Table2[[#This Row],[tipe_kamar]],Table12[tipe_kamar],Table12[id_kamar])</f>
        <v>KMR 001</v>
      </c>
      <c r="J3068" t="s">
        <v>23</v>
      </c>
      <c r="K3068">
        <v>1</v>
      </c>
      <c r="L3068">
        <v>675000</v>
      </c>
      <c r="M3068">
        <v>675000</v>
      </c>
      <c r="N3068" t="str">
        <f>_xlfn.XLOOKUP(Table2[[#This Row],[metode_pembayaran]],Table11[metode_pembayaran],Table11[id_pembayaran])</f>
        <v>MP 02</v>
      </c>
      <c r="O3068" t="s">
        <v>30</v>
      </c>
      <c r="P3068" t="str">
        <f>_xlfn.XLOOKUP(Table2[[#This Row],[status_reservasi]],'Dim Status Reservasi'!$B$2:$B$5,'Dim Status Reservasi'!$A$2:$A$5)</f>
        <v>ST 004</v>
      </c>
      <c r="Q3068" t="s">
        <v>48</v>
      </c>
      <c r="R3068" t="str">
        <f>_xlfn.XLOOKUP(Table2[[#This Row],[kota_hotel]],'Dim Kota Hotel'!$B$2:$B$21,'Dim Kota Hotel'!$A$2:$A$21)</f>
        <v>LOK 016</v>
      </c>
      <c r="S3068" t="s">
        <v>117</v>
      </c>
    </row>
    <row r="3069" spans="1:19" x14ac:dyDescent="0.25">
      <c r="A3069" t="s">
        <v>8044</v>
      </c>
      <c r="B3069" t="str">
        <f>_xlfn.XLOOKUP(Table2[[#This Row],[tanggal_checkin]],Table6[tanggal_checkin],Table6[id_checkin])</f>
        <v>CI 0869</v>
      </c>
      <c r="C3069" t="s">
        <v>11833</v>
      </c>
      <c r="D3069" t="str">
        <f>_xlfn.XLOOKUP(Table2[[#This Row],[tanggal_checkout]],Table4[tanggal_checkout],Table4[id_checkout])</f>
        <v>CO 0873</v>
      </c>
      <c r="E3069" t="s">
        <v>11951</v>
      </c>
      <c r="F3069" s="8">
        <v>0.19729166666666667</v>
      </c>
      <c r="G3069" t="str">
        <f>_xlfn.XLOOKUP(Table2[[#This Row],[nama_tamu]],Table10[nama_tamu],Table10[id_tamu])</f>
        <v>CUS 1745</v>
      </c>
      <c r="H3069" t="s">
        <v>8046</v>
      </c>
      <c r="I3069" t="str">
        <f>_xlfn.XLOOKUP(Table2[[#This Row],[tipe_kamar]],Table12[tipe_kamar],Table12[id_kamar])</f>
        <v>KMR 003</v>
      </c>
      <c r="J3069" t="s">
        <v>64</v>
      </c>
      <c r="K3069">
        <v>2</v>
      </c>
      <c r="L3069">
        <v>1102000</v>
      </c>
      <c r="M3069">
        <v>2204000</v>
      </c>
      <c r="N3069" t="str">
        <f>_xlfn.XLOOKUP(Table2[[#This Row],[metode_pembayaran]],Table11[metode_pembayaran],Table11[id_pembayaran])</f>
        <v>MP 06</v>
      </c>
      <c r="O3069" t="s">
        <v>17</v>
      </c>
      <c r="P3069" t="str">
        <f>_xlfn.XLOOKUP(Table2[[#This Row],[status_reservasi]],'Dim Status Reservasi'!$B$2:$B$5,'Dim Status Reservasi'!$A$2:$A$5)</f>
        <v>ST 004</v>
      </c>
      <c r="Q3069" t="s">
        <v>48</v>
      </c>
      <c r="R3069" t="str">
        <f>_xlfn.XLOOKUP(Table2[[#This Row],[kota_hotel]],'Dim Kota Hotel'!$B$2:$B$21,'Dim Kota Hotel'!$A$2:$A$21)</f>
        <v>LOK 015</v>
      </c>
      <c r="S3069" t="s">
        <v>233</v>
      </c>
    </row>
    <row r="3070" spans="1:19" x14ac:dyDescent="0.25">
      <c r="A3070" t="s">
        <v>8047</v>
      </c>
      <c r="B3070" t="str">
        <f>_xlfn.XLOOKUP(Table2[[#This Row],[tanggal_checkin]],Table6[tanggal_checkin],Table6[id_checkin])</f>
        <v>CI 0686</v>
      </c>
      <c r="C3070" t="s">
        <v>11241</v>
      </c>
      <c r="D3070" t="str">
        <f>_xlfn.XLOOKUP(Table2[[#This Row],[tanggal_checkout]],Table4[tanggal_checkout],Table4[id_checkout])</f>
        <v>CO 0693</v>
      </c>
      <c r="E3070" t="s">
        <v>11215</v>
      </c>
      <c r="F3070" s="8">
        <v>0.78510416666666671</v>
      </c>
      <c r="G3070" t="str">
        <f>_xlfn.XLOOKUP(Table2[[#This Row],[nama_tamu]],Table10[nama_tamu],Table10[id_tamu])</f>
        <v>CUS 3584</v>
      </c>
      <c r="H3070" t="s">
        <v>8049</v>
      </c>
      <c r="I3070" t="str">
        <f>_xlfn.XLOOKUP(Table2[[#This Row],[tipe_kamar]],Table12[tipe_kamar],Table12[id_kamar])</f>
        <v>KMR 003</v>
      </c>
      <c r="J3070" t="s">
        <v>64</v>
      </c>
      <c r="K3070">
        <v>5</v>
      </c>
      <c r="L3070">
        <v>1093000</v>
      </c>
      <c r="M3070">
        <v>5465000</v>
      </c>
      <c r="N3070" t="str">
        <f>_xlfn.XLOOKUP(Table2[[#This Row],[metode_pembayaran]],Table11[metode_pembayaran],Table11[id_pembayaran])</f>
        <v>MP 01</v>
      </c>
      <c r="O3070" t="s">
        <v>24</v>
      </c>
      <c r="P3070" t="str">
        <f>_xlfn.XLOOKUP(Table2[[#This Row],[status_reservasi]],'Dim Status Reservasi'!$B$2:$B$5,'Dim Status Reservasi'!$A$2:$A$5)</f>
        <v>ST 003</v>
      </c>
      <c r="Q3070" t="s">
        <v>37</v>
      </c>
      <c r="R3070" t="str">
        <f>_xlfn.XLOOKUP(Table2[[#This Row],[kota_hotel]],'Dim Kota Hotel'!$B$2:$B$21,'Dim Kota Hotel'!$A$2:$A$21)</f>
        <v>LOK 016</v>
      </c>
      <c r="S3070" t="s">
        <v>117</v>
      </c>
    </row>
    <row r="3071" spans="1:19" x14ac:dyDescent="0.25">
      <c r="A3071" t="s">
        <v>8050</v>
      </c>
      <c r="B3071" t="str">
        <f>_xlfn.XLOOKUP(Table2[[#This Row],[tanggal_checkin]],Table6[tanggal_checkin],Table6[id_checkin])</f>
        <v>CI 0264</v>
      </c>
      <c r="C3071" t="s">
        <v>11212</v>
      </c>
      <c r="D3071" t="str">
        <f>_xlfn.XLOOKUP(Table2[[#This Row],[tanggal_checkout]],Table4[tanggal_checkout],Table4[id_checkout])</f>
        <v>CO 0271</v>
      </c>
      <c r="E3071" t="s">
        <v>11213</v>
      </c>
      <c r="F3071" s="8">
        <v>0.85857638888888888</v>
      </c>
      <c r="G3071" t="str">
        <f>_xlfn.XLOOKUP(Table2[[#This Row],[nama_tamu]],Table10[nama_tamu],Table10[id_tamu])</f>
        <v>CUS 2928</v>
      </c>
      <c r="H3071" t="s">
        <v>8051</v>
      </c>
      <c r="I3071" t="str">
        <f>_xlfn.XLOOKUP(Table2[[#This Row],[tipe_kamar]],Table12[tipe_kamar],Table12[id_kamar])</f>
        <v>KMR 001</v>
      </c>
      <c r="J3071" t="s">
        <v>23</v>
      </c>
      <c r="K3071">
        <v>9</v>
      </c>
      <c r="L3071">
        <v>557000</v>
      </c>
      <c r="M3071">
        <v>5013000</v>
      </c>
      <c r="N3071" t="str">
        <f>_xlfn.XLOOKUP(Table2[[#This Row],[metode_pembayaran]],Table11[metode_pembayaran],Table11[id_pembayaran])</f>
        <v>MP 03</v>
      </c>
      <c r="O3071" t="s">
        <v>36</v>
      </c>
      <c r="P3071" t="str">
        <f>_xlfn.XLOOKUP(Table2[[#This Row],[status_reservasi]],'Dim Status Reservasi'!$B$2:$B$5,'Dim Status Reservasi'!$A$2:$A$5)</f>
        <v>ST 002</v>
      </c>
      <c r="Q3071" t="s">
        <v>124</v>
      </c>
      <c r="R3071" t="str">
        <f>_xlfn.XLOOKUP(Table2[[#This Row],[kota_hotel]],'Dim Kota Hotel'!$B$2:$B$21,'Dim Kota Hotel'!$A$2:$A$21)</f>
        <v>LOK 013</v>
      </c>
      <c r="S3071" t="s">
        <v>160</v>
      </c>
    </row>
    <row r="3072" spans="1:19" x14ac:dyDescent="0.25">
      <c r="A3072" t="s">
        <v>8052</v>
      </c>
      <c r="B3072" t="str">
        <f>_xlfn.XLOOKUP(Table2[[#This Row],[tanggal_checkin]],Table6[tanggal_checkin],Table6[id_checkin])</f>
        <v>CI 0583</v>
      </c>
      <c r="C3072" t="s">
        <v>11751</v>
      </c>
      <c r="D3072" t="str">
        <f>_xlfn.XLOOKUP(Table2[[#This Row],[tanggal_checkout]],Table4[tanggal_checkout],Table4[id_checkout])</f>
        <v>CO 0586</v>
      </c>
      <c r="E3072" t="s">
        <v>10983</v>
      </c>
      <c r="F3072" s="8">
        <v>0.40782407407407406</v>
      </c>
      <c r="G3072" t="str">
        <f>_xlfn.XLOOKUP(Table2[[#This Row],[nama_tamu]],Table10[nama_tamu],Table10[id_tamu])</f>
        <v>CUS 1991</v>
      </c>
      <c r="H3072" t="s">
        <v>8054</v>
      </c>
      <c r="I3072" t="str">
        <f>_xlfn.XLOOKUP(Table2[[#This Row],[tipe_kamar]],Table12[tipe_kamar],Table12[id_kamar])</f>
        <v>KMR 003</v>
      </c>
      <c r="J3072" t="s">
        <v>64</v>
      </c>
      <c r="K3072">
        <v>3</v>
      </c>
      <c r="L3072">
        <v>1158000</v>
      </c>
      <c r="M3072">
        <v>3474000</v>
      </c>
      <c r="N3072" t="str">
        <f>_xlfn.XLOOKUP(Table2[[#This Row],[metode_pembayaran]],Table11[metode_pembayaran],Table11[id_pembayaran])</f>
        <v>MP 01</v>
      </c>
      <c r="O3072" t="s">
        <v>24</v>
      </c>
      <c r="P3072" t="str">
        <f>_xlfn.XLOOKUP(Table2[[#This Row],[status_reservasi]],'Dim Status Reservasi'!$B$2:$B$5,'Dim Status Reservasi'!$A$2:$A$5)</f>
        <v>ST 004</v>
      </c>
      <c r="Q3072" t="s">
        <v>48</v>
      </c>
      <c r="R3072" t="str">
        <f>_xlfn.XLOOKUP(Table2[[#This Row],[kota_hotel]],'Dim Kota Hotel'!$B$2:$B$21,'Dim Kota Hotel'!$A$2:$A$21)</f>
        <v>LOK 015</v>
      </c>
      <c r="S3072" t="s">
        <v>233</v>
      </c>
    </row>
    <row r="3073" spans="1:19" x14ac:dyDescent="0.25">
      <c r="A3073" t="s">
        <v>8055</v>
      </c>
      <c r="B3073" t="str">
        <f>_xlfn.XLOOKUP(Table2[[#This Row],[tanggal_checkin]],Table6[tanggal_checkin],Table6[id_checkin])</f>
        <v>CI 0786</v>
      </c>
      <c r="C3073" t="s">
        <v>11121</v>
      </c>
      <c r="D3073" t="str">
        <f>_xlfn.XLOOKUP(Table2[[#This Row],[tanggal_checkout]],Table4[tanggal_checkout],Table4[id_checkout])</f>
        <v>CO 0796</v>
      </c>
      <c r="E3073" t="s">
        <v>11622</v>
      </c>
      <c r="F3073" s="8">
        <v>3.5555555555555556E-2</v>
      </c>
      <c r="G3073" t="str">
        <f>_xlfn.XLOOKUP(Table2[[#This Row],[nama_tamu]],Table10[nama_tamu],Table10[id_tamu])</f>
        <v>CUS 2163</v>
      </c>
      <c r="H3073" t="s">
        <v>8056</v>
      </c>
      <c r="I3073" t="str">
        <f>_xlfn.XLOOKUP(Table2[[#This Row],[tipe_kamar]],Table12[tipe_kamar],Table12[id_kamar])</f>
        <v>KMR 004</v>
      </c>
      <c r="J3073" t="s">
        <v>47</v>
      </c>
      <c r="K3073">
        <v>7</v>
      </c>
      <c r="L3073">
        <v>423000</v>
      </c>
      <c r="M3073">
        <v>2961000</v>
      </c>
      <c r="N3073" t="str">
        <f>_xlfn.XLOOKUP(Table2[[#This Row],[metode_pembayaran]],Table11[metode_pembayaran],Table11[id_pembayaran])</f>
        <v>MP 04</v>
      </c>
      <c r="O3073" t="s">
        <v>53</v>
      </c>
      <c r="P3073" t="str">
        <f>_xlfn.XLOOKUP(Table2[[#This Row],[status_reservasi]],'Dim Status Reservasi'!$B$2:$B$5,'Dim Status Reservasi'!$A$2:$A$5)</f>
        <v>ST 001</v>
      </c>
      <c r="Q3073" t="s">
        <v>214</v>
      </c>
      <c r="R3073" t="str">
        <f>_xlfn.XLOOKUP(Table2[[#This Row],[kota_hotel]],'Dim Kota Hotel'!$B$2:$B$21,'Dim Kota Hotel'!$A$2:$A$21)</f>
        <v>LOK 017</v>
      </c>
      <c r="S3073" t="s">
        <v>84</v>
      </c>
    </row>
    <row r="3074" spans="1:19" x14ac:dyDescent="0.25">
      <c r="A3074" t="s">
        <v>8057</v>
      </c>
      <c r="B3074" t="str">
        <f>_xlfn.XLOOKUP(Table2[[#This Row],[tanggal_checkin]],Table6[tanggal_checkin],Table6[id_checkin])</f>
        <v>CI 0345</v>
      </c>
      <c r="C3074" t="s">
        <v>11750</v>
      </c>
      <c r="D3074" t="str">
        <f>_xlfn.XLOOKUP(Table2[[#This Row],[tanggal_checkout]],Table4[tanggal_checkout],Table4[id_checkout])</f>
        <v>CO 0352</v>
      </c>
      <c r="E3074" t="s">
        <v>11374</v>
      </c>
      <c r="F3074" s="8">
        <v>9.6516203703703701E-2</v>
      </c>
      <c r="G3074" t="str">
        <f>_xlfn.XLOOKUP(Table2[[#This Row],[nama_tamu]],Table10[nama_tamu],Table10[id_tamu])</f>
        <v>CUS 2704</v>
      </c>
      <c r="H3074" t="s">
        <v>8058</v>
      </c>
      <c r="I3074" t="str">
        <f>_xlfn.XLOOKUP(Table2[[#This Row],[tipe_kamar]],Table12[tipe_kamar],Table12[id_kamar])</f>
        <v>KMR 003</v>
      </c>
      <c r="J3074" t="s">
        <v>64</v>
      </c>
      <c r="K3074">
        <v>8</v>
      </c>
      <c r="L3074">
        <v>1138000</v>
      </c>
      <c r="M3074">
        <v>9104000</v>
      </c>
      <c r="N3074" t="str">
        <f>_xlfn.XLOOKUP(Table2[[#This Row],[metode_pembayaran]],Table11[metode_pembayaran],Table11[id_pembayaran])</f>
        <v>MP 06</v>
      </c>
      <c r="O3074" t="s">
        <v>17</v>
      </c>
      <c r="P3074" t="str">
        <f>_xlfn.XLOOKUP(Table2[[#This Row],[status_reservasi]],'Dim Status Reservasi'!$B$2:$B$5,'Dim Status Reservasi'!$A$2:$A$5)</f>
        <v>ST 003</v>
      </c>
      <c r="Q3074" t="s">
        <v>37</v>
      </c>
      <c r="R3074" t="str">
        <f>_xlfn.XLOOKUP(Table2[[#This Row],[kota_hotel]],'Dim Kota Hotel'!$B$2:$B$21,'Dim Kota Hotel'!$A$2:$A$21)</f>
        <v>LOK 015</v>
      </c>
      <c r="S3074" t="s">
        <v>233</v>
      </c>
    </row>
    <row r="3075" spans="1:19" x14ac:dyDescent="0.25">
      <c r="A3075" t="s">
        <v>8059</v>
      </c>
      <c r="B3075" t="str">
        <f>_xlfn.XLOOKUP(Table2[[#This Row],[tanggal_checkin]],Table6[tanggal_checkin],Table6[id_checkin])</f>
        <v>CI 0591</v>
      </c>
      <c r="C3075" t="s">
        <v>11254</v>
      </c>
      <c r="D3075" t="str">
        <f>_xlfn.XLOOKUP(Table2[[#This Row],[tanggal_checkout]],Table4[tanggal_checkout],Table4[id_checkout])</f>
        <v>CO 0593</v>
      </c>
      <c r="E3075" t="s">
        <v>11563</v>
      </c>
      <c r="F3075" s="8">
        <v>0.68349537037037034</v>
      </c>
      <c r="G3075" t="str">
        <f>_xlfn.XLOOKUP(Table2[[#This Row],[nama_tamu]],Table10[nama_tamu],Table10[id_tamu])</f>
        <v>CUS 0246</v>
      </c>
      <c r="H3075" t="s">
        <v>8060</v>
      </c>
      <c r="I3075" t="str">
        <f>_xlfn.XLOOKUP(Table2[[#This Row],[tipe_kamar]],Table12[tipe_kamar],Table12[id_kamar])</f>
        <v>KMR 001</v>
      </c>
      <c r="J3075" t="s">
        <v>23</v>
      </c>
      <c r="K3075">
        <v>2</v>
      </c>
      <c r="L3075">
        <v>559000</v>
      </c>
      <c r="M3075">
        <v>1118000</v>
      </c>
      <c r="N3075" t="str">
        <f>_xlfn.XLOOKUP(Table2[[#This Row],[metode_pembayaran]],Table11[metode_pembayaran],Table11[id_pembayaran])</f>
        <v>MP 02</v>
      </c>
      <c r="O3075" t="s">
        <v>30</v>
      </c>
      <c r="P3075" t="str">
        <f>_xlfn.XLOOKUP(Table2[[#This Row],[status_reservasi]],'Dim Status Reservasi'!$B$2:$B$5,'Dim Status Reservasi'!$A$2:$A$5)</f>
        <v>ST 003</v>
      </c>
      <c r="Q3075" t="s">
        <v>37</v>
      </c>
      <c r="R3075" t="str">
        <f>_xlfn.XLOOKUP(Table2[[#This Row],[kota_hotel]],'Dim Kota Hotel'!$B$2:$B$21,'Dim Kota Hotel'!$A$2:$A$21)</f>
        <v>LOK 014</v>
      </c>
      <c r="S3075" t="s">
        <v>222</v>
      </c>
    </row>
    <row r="3076" spans="1:19" x14ac:dyDescent="0.25">
      <c r="A3076" t="s">
        <v>8061</v>
      </c>
      <c r="B3076" t="str">
        <f>_xlfn.XLOOKUP(Table2[[#This Row],[tanggal_checkin]],Table6[tanggal_checkin],Table6[id_checkin])</f>
        <v>CI 0537</v>
      </c>
      <c r="C3076" t="s">
        <v>11990</v>
      </c>
      <c r="D3076" t="str">
        <f>_xlfn.XLOOKUP(Table2[[#This Row],[tanggal_checkout]],Table4[tanggal_checkout],Table4[id_checkout])</f>
        <v>CO 0544</v>
      </c>
      <c r="E3076" t="s">
        <v>11941</v>
      </c>
      <c r="F3076" s="8">
        <v>0.93694444444444447</v>
      </c>
      <c r="G3076" t="str">
        <f>_xlfn.XLOOKUP(Table2[[#This Row],[nama_tamu]],Table10[nama_tamu],Table10[id_tamu])</f>
        <v>CUS 3600</v>
      </c>
      <c r="H3076" t="s">
        <v>8063</v>
      </c>
      <c r="I3076" t="str">
        <f>_xlfn.XLOOKUP(Table2[[#This Row],[tipe_kamar]],Table12[tipe_kamar],Table12[id_kamar])</f>
        <v>KMR 002</v>
      </c>
      <c r="J3076" t="s">
        <v>82</v>
      </c>
      <c r="K3076">
        <v>7</v>
      </c>
      <c r="L3076">
        <v>333000</v>
      </c>
      <c r="M3076">
        <v>2331000</v>
      </c>
      <c r="N3076" t="str">
        <f>_xlfn.XLOOKUP(Table2[[#This Row],[metode_pembayaran]],Table11[metode_pembayaran],Table11[id_pembayaran])</f>
        <v>MP 06</v>
      </c>
      <c r="O3076" t="s">
        <v>17</v>
      </c>
      <c r="P3076" t="str">
        <f>_xlfn.XLOOKUP(Table2[[#This Row],[status_reservasi]],'Dim Status Reservasi'!$B$2:$B$5,'Dim Status Reservasi'!$A$2:$A$5)</f>
        <v>ST 003</v>
      </c>
      <c r="Q3076" t="s">
        <v>37</v>
      </c>
      <c r="R3076" t="str">
        <f>_xlfn.XLOOKUP(Table2[[#This Row],[kota_hotel]],'Dim Kota Hotel'!$B$2:$B$21,'Dim Kota Hotel'!$A$2:$A$21)</f>
        <v>LOK 018</v>
      </c>
      <c r="S3076" t="s">
        <v>102</v>
      </c>
    </row>
    <row r="3077" spans="1:19" x14ac:dyDescent="0.25">
      <c r="A3077" t="s">
        <v>8064</v>
      </c>
      <c r="B3077" t="str">
        <f>_xlfn.XLOOKUP(Table2[[#This Row],[tanggal_checkin]],Table6[tanggal_checkin],Table6[id_checkin])</f>
        <v>CI 0490</v>
      </c>
      <c r="C3077" t="s">
        <v>11944</v>
      </c>
      <c r="D3077" t="str">
        <f>_xlfn.XLOOKUP(Table2[[#This Row],[tanggal_checkout]],Table4[tanggal_checkout],Table4[id_checkout])</f>
        <v>CO 0495</v>
      </c>
      <c r="E3077" t="s">
        <v>11431</v>
      </c>
      <c r="F3077" s="8">
        <v>0.73200231481481481</v>
      </c>
      <c r="G3077" t="str">
        <f>_xlfn.XLOOKUP(Table2[[#This Row],[nama_tamu]],Table10[nama_tamu],Table10[id_tamu])</f>
        <v>CUS 3436</v>
      </c>
      <c r="H3077" t="s">
        <v>8066</v>
      </c>
      <c r="I3077" t="str">
        <f>_xlfn.XLOOKUP(Table2[[#This Row],[tipe_kamar]],Table12[tipe_kamar],Table12[id_kamar])</f>
        <v>KMR 002</v>
      </c>
      <c r="J3077" t="s">
        <v>82</v>
      </c>
      <c r="K3077">
        <v>3</v>
      </c>
      <c r="L3077">
        <v>391000</v>
      </c>
      <c r="M3077">
        <v>1173000</v>
      </c>
      <c r="N3077" t="str">
        <f>_xlfn.XLOOKUP(Table2[[#This Row],[metode_pembayaran]],Table11[metode_pembayaran],Table11[id_pembayaran])</f>
        <v>MP 04</v>
      </c>
      <c r="O3077" t="s">
        <v>53</v>
      </c>
      <c r="P3077" t="str">
        <f>_xlfn.XLOOKUP(Table2[[#This Row],[status_reservasi]],'Dim Status Reservasi'!$B$2:$B$5,'Dim Status Reservasi'!$A$2:$A$5)</f>
        <v>ST 004</v>
      </c>
      <c r="Q3077" t="s">
        <v>48</v>
      </c>
      <c r="R3077" t="str">
        <f>_xlfn.XLOOKUP(Table2[[#This Row],[kota_hotel]],'Dim Kota Hotel'!$B$2:$B$21,'Dim Kota Hotel'!$A$2:$A$21)</f>
        <v>LOK 016</v>
      </c>
      <c r="S3077" t="s">
        <v>117</v>
      </c>
    </row>
    <row r="3078" spans="1:19" x14ac:dyDescent="0.25">
      <c r="A3078" t="s">
        <v>8067</v>
      </c>
      <c r="B3078" t="str">
        <f>_xlfn.XLOOKUP(Table2[[#This Row],[tanggal_checkin]],Table6[tanggal_checkin],Table6[id_checkin])</f>
        <v>CI 0200</v>
      </c>
      <c r="C3078" t="s">
        <v>11066</v>
      </c>
      <c r="D3078" t="str">
        <f>_xlfn.XLOOKUP(Table2[[#This Row],[tanggal_checkout]],Table4[tanggal_checkout],Table4[id_checkout])</f>
        <v>CO 0209</v>
      </c>
      <c r="E3078" t="s">
        <v>11067</v>
      </c>
      <c r="F3078" s="8">
        <v>6.1446759259259257E-2</v>
      </c>
      <c r="G3078" t="str">
        <f>_xlfn.XLOOKUP(Table2[[#This Row],[nama_tamu]],Table10[nama_tamu],Table10[id_tamu])</f>
        <v>CUS 1117</v>
      </c>
      <c r="H3078" t="s">
        <v>8068</v>
      </c>
      <c r="I3078" t="str">
        <f>_xlfn.XLOOKUP(Table2[[#This Row],[tipe_kamar]],Table12[tipe_kamar],Table12[id_kamar])</f>
        <v>KMR 004</v>
      </c>
      <c r="J3078" t="s">
        <v>47</v>
      </c>
      <c r="K3078">
        <v>9</v>
      </c>
      <c r="L3078">
        <v>418000</v>
      </c>
      <c r="M3078">
        <v>3762000</v>
      </c>
      <c r="N3078" t="str">
        <f>_xlfn.XLOOKUP(Table2[[#This Row],[metode_pembayaran]],Table11[metode_pembayaran],Table11[id_pembayaran])</f>
        <v>MP 02</v>
      </c>
      <c r="O3078" t="s">
        <v>30</v>
      </c>
      <c r="P3078" t="str">
        <f>_xlfn.XLOOKUP(Table2[[#This Row],[status_reservasi]],'Dim Status Reservasi'!$B$2:$B$5,'Dim Status Reservasi'!$A$2:$A$5)</f>
        <v>ST 004</v>
      </c>
      <c r="Q3078" t="s">
        <v>48</v>
      </c>
      <c r="R3078" t="str">
        <f>_xlfn.XLOOKUP(Table2[[#This Row],[kota_hotel]],'Dim Kota Hotel'!$B$2:$B$21,'Dim Kota Hotel'!$A$2:$A$21)</f>
        <v>LOK 014</v>
      </c>
      <c r="S3078" t="s">
        <v>222</v>
      </c>
    </row>
    <row r="3079" spans="1:19" x14ac:dyDescent="0.25">
      <c r="A3079" t="s">
        <v>8069</v>
      </c>
      <c r="B3079" t="str">
        <f>_xlfn.XLOOKUP(Table2[[#This Row],[tanggal_checkin]],Table6[tanggal_checkin],Table6[id_checkin])</f>
        <v>CI 0174</v>
      </c>
      <c r="C3079" t="s">
        <v>11414</v>
      </c>
      <c r="D3079" t="str">
        <f>_xlfn.XLOOKUP(Table2[[#This Row],[tanggal_checkout]],Table4[tanggal_checkout],Table4[id_checkout])</f>
        <v>CO 0182</v>
      </c>
      <c r="E3079" t="s">
        <v>11624</v>
      </c>
      <c r="F3079" s="8">
        <v>0.24677083333333333</v>
      </c>
      <c r="G3079" t="str">
        <f>_xlfn.XLOOKUP(Table2[[#This Row],[nama_tamu]],Table10[nama_tamu],Table10[id_tamu])</f>
        <v>CUS 3955</v>
      </c>
      <c r="H3079" t="s">
        <v>8070</v>
      </c>
      <c r="I3079" t="str">
        <f>_xlfn.XLOOKUP(Table2[[#This Row],[tipe_kamar]],Table12[tipe_kamar],Table12[id_kamar])</f>
        <v>KMR 003</v>
      </c>
      <c r="J3079" t="s">
        <v>64</v>
      </c>
      <c r="K3079">
        <v>7</v>
      </c>
      <c r="L3079">
        <v>1195000</v>
      </c>
      <c r="M3079">
        <v>8365000</v>
      </c>
      <c r="N3079" t="str">
        <f>_xlfn.XLOOKUP(Table2[[#This Row],[metode_pembayaran]],Table11[metode_pembayaran],Table11[id_pembayaran])</f>
        <v>MP 01</v>
      </c>
      <c r="O3079" t="s">
        <v>24</v>
      </c>
      <c r="P3079" t="str">
        <f>_xlfn.XLOOKUP(Table2[[#This Row],[status_reservasi]],'Dim Status Reservasi'!$B$2:$B$5,'Dim Status Reservasi'!$A$2:$A$5)</f>
        <v>ST 004</v>
      </c>
      <c r="Q3079" t="s">
        <v>48</v>
      </c>
      <c r="R3079" t="str">
        <f>_xlfn.XLOOKUP(Table2[[#This Row],[kota_hotel]],'Dim Kota Hotel'!$B$2:$B$21,'Dim Kota Hotel'!$A$2:$A$21)</f>
        <v>LOK 004</v>
      </c>
      <c r="S3079" t="s">
        <v>49</v>
      </c>
    </row>
    <row r="3080" spans="1:19" x14ac:dyDescent="0.25">
      <c r="A3080" t="s">
        <v>8071</v>
      </c>
      <c r="B3080" t="str">
        <f>_xlfn.XLOOKUP(Table2[[#This Row],[tanggal_checkin]],Table6[tanggal_checkin],Table6[id_checkin])</f>
        <v>CI 0895</v>
      </c>
      <c r="C3080" t="s">
        <v>11011</v>
      </c>
      <c r="D3080" t="str">
        <f>_xlfn.XLOOKUP(Table2[[#This Row],[tanggal_checkout]],Table4[tanggal_checkout],Table4[id_checkout])</f>
        <v>CO 0897</v>
      </c>
      <c r="E3080" t="s">
        <v>10975</v>
      </c>
      <c r="F3080" s="8">
        <v>0.90699074074074071</v>
      </c>
      <c r="G3080" t="str">
        <f>_xlfn.XLOOKUP(Table2[[#This Row],[nama_tamu]],Table10[nama_tamu],Table10[id_tamu])</f>
        <v>CUS 3299</v>
      </c>
      <c r="H3080" t="s">
        <v>8072</v>
      </c>
      <c r="I3080" t="str">
        <f>_xlfn.XLOOKUP(Table2[[#This Row],[tipe_kamar]],Table12[tipe_kamar],Table12[id_kamar])</f>
        <v>KMR 002</v>
      </c>
      <c r="J3080" t="s">
        <v>82</v>
      </c>
      <c r="K3080">
        <v>1</v>
      </c>
      <c r="L3080">
        <v>402000</v>
      </c>
      <c r="M3080">
        <v>402000</v>
      </c>
      <c r="N3080" t="str">
        <f>_xlfn.XLOOKUP(Table2[[#This Row],[metode_pembayaran]],Table11[metode_pembayaran],Table11[id_pembayaran])</f>
        <v>MP 03</v>
      </c>
      <c r="O3080" t="s">
        <v>36</v>
      </c>
      <c r="P3080" t="str">
        <f>_xlfn.XLOOKUP(Table2[[#This Row],[status_reservasi]],'Dim Status Reservasi'!$B$2:$B$5,'Dim Status Reservasi'!$A$2:$A$5)</f>
        <v>ST 001</v>
      </c>
      <c r="Q3080" t="s">
        <v>214</v>
      </c>
      <c r="R3080" t="str">
        <f>_xlfn.XLOOKUP(Table2[[#This Row],[kota_hotel]],'Dim Kota Hotel'!$B$2:$B$21,'Dim Kota Hotel'!$A$2:$A$21)</f>
        <v>LOK 014</v>
      </c>
      <c r="S3080" t="s">
        <v>222</v>
      </c>
    </row>
    <row r="3081" spans="1:19" x14ac:dyDescent="0.25">
      <c r="A3081" t="s">
        <v>8073</v>
      </c>
      <c r="B3081" t="str">
        <f>_xlfn.XLOOKUP(Table2[[#This Row],[tanggal_checkin]],Table6[tanggal_checkin],Table6[id_checkin])</f>
        <v>CI 0744</v>
      </c>
      <c r="C3081" t="s">
        <v>11457</v>
      </c>
      <c r="D3081" t="str">
        <f>_xlfn.XLOOKUP(Table2[[#This Row],[tanggal_checkout]],Table4[tanggal_checkout],Table4[id_checkout])</f>
        <v>CO 0753</v>
      </c>
      <c r="E3081" t="s">
        <v>11973</v>
      </c>
      <c r="F3081" s="8">
        <v>0.91631944444444446</v>
      </c>
      <c r="G3081" t="str">
        <f>_xlfn.XLOOKUP(Table2[[#This Row],[nama_tamu]],Table10[nama_tamu],Table10[id_tamu])</f>
        <v>CUS 3357</v>
      </c>
      <c r="H3081" t="s">
        <v>8074</v>
      </c>
      <c r="I3081" t="str">
        <f>_xlfn.XLOOKUP(Table2[[#This Row],[tipe_kamar]],Table12[tipe_kamar],Table12[id_kamar])</f>
        <v>KMR 001</v>
      </c>
      <c r="J3081" t="s">
        <v>23</v>
      </c>
      <c r="K3081">
        <v>7</v>
      </c>
      <c r="L3081">
        <v>650000</v>
      </c>
      <c r="M3081">
        <v>4550000</v>
      </c>
      <c r="N3081" t="str">
        <f>_xlfn.XLOOKUP(Table2[[#This Row],[metode_pembayaran]],Table11[metode_pembayaran],Table11[id_pembayaran])</f>
        <v>MP 03</v>
      </c>
      <c r="O3081" t="s">
        <v>36</v>
      </c>
      <c r="P3081" t="str">
        <f>_xlfn.XLOOKUP(Table2[[#This Row],[status_reservasi]],'Dim Status Reservasi'!$B$2:$B$5,'Dim Status Reservasi'!$A$2:$A$5)</f>
        <v>ST 004</v>
      </c>
      <c r="Q3081" t="s">
        <v>48</v>
      </c>
      <c r="R3081" t="str">
        <f>_xlfn.XLOOKUP(Table2[[#This Row],[kota_hotel]],'Dim Kota Hotel'!$B$2:$B$21,'Dim Kota Hotel'!$A$2:$A$21)</f>
        <v>LOK 002</v>
      </c>
      <c r="S3081" t="s">
        <v>60</v>
      </c>
    </row>
    <row r="3082" spans="1:19" x14ac:dyDescent="0.25">
      <c r="A3082" t="s">
        <v>8075</v>
      </c>
      <c r="B3082" t="str">
        <f>_xlfn.XLOOKUP(Table2[[#This Row],[tanggal_checkin]],Table6[tanggal_checkin],Table6[id_checkin])</f>
        <v>CI 0960</v>
      </c>
      <c r="C3082" t="s">
        <v>11612</v>
      </c>
      <c r="D3082" t="str">
        <f>_xlfn.XLOOKUP(Table2[[#This Row],[tanggal_checkout]],Table4[tanggal_checkout],Table4[id_checkout])</f>
        <v>CO 0970</v>
      </c>
      <c r="E3082" t="s">
        <v>11813</v>
      </c>
      <c r="F3082" s="8">
        <v>0.49471064814814814</v>
      </c>
      <c r="G3082" t="str">
        <f>_xlfn.XLOOKUP(Table2[[#This Row],[nama_tamu]],Table10[nama_tamu],Table10[id_tamu])</f>
        <v>CUS 2230</v>
      </c>
      <c r="H3082" t="s">
        <v>8077</v>
      </c>
      <c r="I3082" t="str">
        <f>_xlfn.XLOOKUP(Table2[[#This Row],[tipe_kamar]],Table12[tipe_kamar],Table12[id_kamar])</f>
        <v>KMR 001</v>
      </c>
      <c r="J3082" t="s">
        <v>23</v>
      </c>
      <c r="K3082">
        <v>7</v>
      </c>
      <c r="L3082">
        <v>602000</v>
      </c>
      <c r="M3082">
        <v>4214000</v>
      </c>
      <c r="N3082" t="str">
        <f>_xlfn.XLOOKUP(Table2[[#This Row],[metode_pembayaran]],Table11[metode_pembayaran],Table11[id_pembayaran])</f>
        <v>MP 01</v>
      </c>
      <c r="O3082" t="s">
        <v>24</v>
      </c>
      <c r="P3082" t="str">
        <f>_xlfn.XLOOKUP(Table2[[#This Row],[status_reservasi]],'Dim Status Reservasi'!$B$2:$B$5,'Dim Status Reservasi'!$A$2:$A$5)</f>
        <v>ST 003</v>
      </c>
      <c r="Q3082" t="s">
        <v>37</v>
      </c>
      <c r="R3082" t="str">
        <f>_xlfn.XLOOKUP(Table2[[#This Row],[kota_hotel]],'Dim Kota Hotel'!$B$2:$B$21,'Dim Kota Hotel'!$A$2:$A$21)</f>
        <v>LOK 015</v>
      </c>
      <c r="S3082" t="s">
        <v>233</v>
      </c>
    </row>
    <row r="3083" spans="1:19" x14ac:dyDescent="0.25">
      <c r="A3083" t="s">
        <v>8078</v>
      </c>
      <c r="B3083" t="str">
        <f>_xlfn.XLOOKUP(Table2[[#This Row],[tanggal_checkin]],Table6[tanggal_checkin],Table6[id_checkin])</f>
        <v>CI 0042</v>
      </c>
      <c r="C3083" t="s">
        <v>11441</v>
      </c>
      <c r="D3083" t="str">
        <f>_xlfn.XLOOKUP(Table2[[#This Row],[tanggal_checkout]],Table4[tanggal_checkout],Table4[id_checkout])</f>
        <v>CO 0043</v>
      </c>
      <c r="E3083" t="s">
        <v>10974</v>
      </c>
      <c r="F3083" s="8">
        <v>0.18760416666666666</v>
      </c>
      <c r="G3083" t="str">
        <f>_xlfn.XLOOKUP(Table2[[#This Row],[nama_tamu]],Table10[nama_tamu],Table10[id_tamu])</f>
        <v>CUS 0227</v>
      </c>
      <c r="H3083" t="s">
        <v>8079</v>
      </c>
      <c r="I3083" t="str">
        <f>_xlfn.XLOOKUP(Table2[[#This Row],[tipe_kamar]],Table12[tipe_kamar],Table12[id_kamar])</f>
        <v>KMR 001</v>
      </c>
      <c r="J3083" t="s">
        <v>23</v>
      </c>
      <c r="K3083">
        <v>1</v>
      </c>
      <c r="L3083">
        <v>541000</v>
      </c>
      <c r="M3083">
        <v>541000</v>
      </c>
      <c r="N3083" t="str">
        <f>_xlfn.XLOOKUP(Table2[[#This Row],[metode_pembayaran]],Table11[metode_pembayaran],Table11[id_pembayaran])</f>
        <v>MP 04</v>
      </c>
      <c r="O3083" t="s">
        <v>53</v>
      </c>
      <c r="P3083" t="str">
        <f>_xlfn.XLOOKUP(Table2[[#This Row],[status_reservasi]],'Dim Status Reservasi'!$B$2:$B$5,'Dim Status Reservasi'!$A$2:$A$5)</f>
        <v>ST 004</v>
      </c>
      <c r="Q3083" t="s">
        <v>48</v>
      </c>
      <c r="R3083" t="str">
        <f>_xlfn.XLOOKUP(Table2[[#This Row],[kota_hotel]],'Dim Kota Hotel'!$B$2:$B$21,'Dim Kota Hotel'!$A$2:$A$21)</f>
        <v>LOK 015</v>
      </c>
      <c r="S3083" t="s">
        <v>233</v>
      </c>
    </row>
    <row r="3084" spans="1:19" x14ac:dyDescent="0.25">
      <c r="A3084" t="s">
        <v>8080</v>
      </c>
      <c r="B3084" t="str">
        <f>_xlfn.XLOOKUP(Table2[[#This Row],[tanggal_checkin]],Table6[tanggal_checkin],Table6[id_checkin])</f>
        <v>CI 0721</v>
      </c>
      <c r="C3084" t="s">
        <v>11403</v>
      </c>
      <c r="D3084" t="str">
        <f>_xlfn.XLOOKUP(Table2[[#This Row],[tanggal_checkout]],Table4[tanggal_checkout],Table4[id_checkout])</f>
        <v>CO 0728</v>
      </c>
      <c r="E3084" t="s">
        <v>11637</v>
      </c>
      <c r="F3084" s="8">
        <v>0.70706018518518521</v>
      </c>
      <c r="G3084" t="str">
        <f>_xlfn.XLOOKUP(Table2[[#This Row],[nama_tamu]],Table10[nama_tamu],Table10[id_tamu])</f>
        <v>CUS 2042</v>
      </c>
      <c r="H3084" t="s">
        <v>8081</v>
      </c>
      <c r="I3084" t="str">
        <f>_xlfn.XLOOKUP(Table2[[#This Row],[tipe_kamar]],Table12[tipe_kamar],Table12[id_kamar])</f>
        <v>KMR 004</v>
      </c>
      <c r="J3084" t="s">
        <v>47</v>
      </c>
      <c r="K3084">
        <v>4</v>
      </c>
      <c r="L3084">
        <v>442000</v>
      </c>
      <c r="M3084">
        <v>1768000</v>
      </c>
      <c r="N3084" t="str">
        <f>_xlfn.XLOOKUP(Table2[[#This Row],[metode_pembayaran]],Table11[metode_pembayaran],Table11[id_pembayaran])</f>
        <v>MP 06</v>
      </c>
      <c r="O3084" t="s">
        <v>17</v>
      </c>
      <c r="P3084" t="str">
        <f>_xlfn.XLOOKUP(Table2[[#This Row],[status_reservasi]],'Dim Status Reservasi'!$B$2:$B$5,'Dim Status Reservasi'!$A$2:$A$5)</f>
        <v>ST 004</v>
      </c>
      <c r="Q3084" t="s">
        <v>48</v>
      </c>
      <c r="R3084" t="str">
        <f>_xlfn.XLOOKUP(Table2[[#This Row],[kota_hotel]],'Dim Kota Hotel'!$B$2:$B$21,'Dim Kota Hotel'!$A$2:$A$21)</f>
        <v>LOK 019</v>
      </c>
      <c r="S3084" t="s">
        <v>133</v>
      </c>
    </row>
    <row r="3085" spans="1:19" x14ac:dyDescent="0.25">
      <c r="A3085" t="s">
        <v>8082</v>
      </c>
      <c r="B3085" t="str">
        <f>_xlfn.XLOOKUP(Table2[[#This Row],[tanggal_checkin]],Table6[tanggal_checkin],Table6[id_checkin])</f>
        <v>CI 0340</v>
      </c>
      <c r="C3085" t="s">
        <v>11178</v>
      </c>
      <c r="D3085" t="str">
        <f>_xlfn.XLOOKUP(Table2[[#This Row],[tanggal_checkout]],Table4[tanggal_checkout],Table4[id_checkout])</f>
        <v>CO 0346</v>
      </c>
      <c r="E3085" t="s">
        <v>11993</v>
      </c>
      <c r="F3085" s="8">
        <v>4.701388888888889E-2</v>
      </c>
      <c r="G3085" t="str">
        <f>_xlfn.XLOOKUP(Table2[[#This Row],[nama_tamu]],Table10[nama_tamu],Table10[id_tamu])</f>
        <v>CUS 2965</v>
      </c>
      <c r="H3085" t="s">
        <v>8083</v>
      </c>
      <c r="I3085" t="str">
        <f>_xlfn.XLOOKUP(Table2[[#This Row],[tipe_kamar]],Table12[tipe_kamar],Table12[id_kamar])</f>
        <v>KMR 004</v>
      </c>
      <c r="J3085" t="s">
        <v>47</v>
      </c>
      <c r="K3085">
        <v>7</v>
      </c>
      <c r="L3085">
        <v>484000</v>
      </c>
      <c r="M3085">
        <v>3388000</v>
      </c>
      <c r="N3085" t="str">
        <f>_xlfn.XLOOKUP(Table2[[#This Row],[metode_pembayaran]],Table11[metode_pembayaran],Table11[id_pembayaran])</f>
        <v>MP 02</v>
      </c>
      <c r="O3085" t="s">
        <v>30</v>
      </c>
      <c r="P3085" t="str">
        <f>_xlfn.XLOOKUP(Table2[[#This Row],[status_reservasi]],'Dim Status Reservasi'!$B$2:$B$5,'Dim Status Reservasi'!$A$2:$A$5)</f>
        <v>ST 004</v>
      </c>
      <c r="Q3085" t="s">
        <v>48</v>
      </c>
      <c r="R3085" t="str">
        <f>_xlfn.XLOOKUP(Table2[[#This Row],[kota_hotel]],'Dim Kota Hotel'!$B$2:$B$21,'Dim Kota Hotel'!$A$2:$A$21)</f>
        <v>LOK 003</v>
      </c>
      <c r="S3085" t="s">
        <v>106</v>
      </c>
    </row>
    <row r="3086" spans="1:19" x14ac:dyDescent="0.25">
      <c r="A3086" t="s">
        <v>8084</v>
      </c>
      <c r="B3086" t="str">
        <f>_xlfn.XLOOKUP(Table2[[#This Row],[tanggal_checkin]],Table6[tanggal_checkin],Table6[id_checkin])</f>
        <v>CI 0490</v>
      </c>
      <c r="C3086" t="s">
        <v>11944</v>
      </c>
      <c r="D3086" t="str">
        <f>_xlfn.XLOOKUP(Table2[[#This Row],[tanggal_checkout]],Table4[tanggal_checkout],Table4[id_checkout])</f>
        <v>CO 0500</v>
      </c>
      <c r="E3086" t="s">
        <v>11226</v>
      </c>
      <c r="F3086" s="8">
        <v>0.9911226851851852</v>
      </c>
      <c r="G3086" t="str">
        <f>_xlfn.XLOOKUP(Table2[[#This Row],[nama_tamu]],Table10[nama_tamu],Table10[id_tamu])</f>
        <v>CUS 1278</v>
      </c>
      <c r="H3086" t="s">
        <v>8086</v>
      </c>
      <c r="I3086" t="str">
        <f>_xlfn.XLOOKUP(Table2[[#This Row],[tipe_kamar]],Table12[tipe_kamar],Table12[id_kamar])</f>
        <v>KMR 003</v>
      </c>
      <c r="J3086" t="s">
        <v>64</v>
      </c>
      <c r="K3086">
        <v>9</v>
      </c>
      <c r="L3086">
        <v>1203000</v>
      </c>
      <c r="M3086">
        <v>10827000</v>
      </c>
      <c r="N3086" t="str">
        <f>_xlfn.XLOOKUP(Table2[[#This Row],[metode_pembayaran]],Table11[metode_pembayaran],Table11[id_pembayaran])</f>
        <v>MP 06</v>
      </c>
      <c r="O3086" t="s">
        <v>17</v>
      </c>
      <c r="P3086" t="str">
        <f>_xlfn.XLOOKUP(Table2[[#This Row],[status_reservasi]],'Dim Status Reservasi'!$B$2:$B$5,'Dim Status Reservasi'!$A$2:$A$5)</f>
        <v>ST 004</v>
      </c>
      <c r="Q3086" t="s">
        <v>48</v>
      </c>
      <c r="R3086" t="str">
        <f>_xlfn.XLOOKUP(Table2[[#This Row],[kota_hotel]],'Dim Kota Hotel'!$B$2:$B$21,'Dim Kota Hotel'!$A$2:$A$21)</f>
        <v>LOK 014</v>
      </c>
      <c r="S3086" t="s">
        <v>222</v>
      </c>
    </row>
    <row r="3087" spans="1:19" x14ac:dyDescent="0.25">
      <c r="A3087" t="s">
        <v>8087</v>
      </c>
      <c r="B3087" t="str">
        <f>_xlfn.XLOOKUP(Table2[[#This Row],[tanggal_checkin]],Table6[tanggal_checkin],Table6[id_checkin])</f>
        <v>CI 0170</v>
      </c>
      <c r="C3087" t="s">
        <v>11348</v>
      </c>
      <c r="D3087" t="str">
        <f>_xlfn.XLOOKUP(Table2[[#This Row],[tanggal_checkout]],Table4[tanggal_checkout],Table4[id_checkout])</f>
        <v>CO 0181</v>
      </c>
      <c r="E3087" t="s">
        <v>10978</v>
      </c>
      <c r="F3087" s="8">
        <v>0.54847222222222225</v>
      </c>
      <c r="G3087" t="str">
        <f>_xlfn.XLOOKUP(Table2[[#This Row],[nama_tamu]],Table10[nama_tamu],Table10[id_tamu])</f>
        <v>CUS 2433</v>
      </c>
      <c r="H3087" t="s">
        <v>8089</v>
      </c>
      <c r="I3087" t="str">
        <f>_xlfn.XLOOKUP(Table2[[#This Row],[tipe_kamar]],Table12[tipe_kamar],Table12[id_kamar])</f>
        <v>KMR 004</v>
      </c>
      <c r="J3087" t="s">
        <v>47</v>
      </c>
      <c r="K3087">
        <v>9</v>
      </c>
      <c r="L3087">
        <v>451000</v>
      </c>
      <c r="M3087">
        <v>4059000</v>
      </c>
      <c r="N3087" t="str">
        <f>_xlfn.XLOOKUP(Table2[[#This Row],[metode_pembayaran]],Table11[metode_pembayaran],Table11[id_pembayaran])</f>
        <v>MP 01</v>
      </c>
      <c r="O3087" t="s">
        <v>24</v>
      </c>
      <c r="P3087" t="str">
        <f>_xlfn.XLOOKUP(Table2[[#This Row],[status_reservasi]],'Dim Status Reservasi'!$B$2:$B$5,'Dim Status Reservasi'!$A$2:$A$5)</f>
        <v>ST 003</v>
      </c>
      <c r="Q3087" t="s">
        <v>37</v>
      </c>
      <c r="R3087" t="str">
        <f>_xlfn.XLOOKUP(Table2[[#This Row],[kota_hotel]],'Dim Kota Hotel'!$B$2:$B$21,'Dim Kota Hotel'!$A$2:$A$21)</f>
        <v>LOK 017</v>
      </c>
      <c r="S3087" t="s">
        <v>84</v>
      </c>
    </row>
    <row r="3088" spans="1:19" x14ac:dyDescent="0.25">
      <c r="A3088" t="s">
        <v>8090</v>
      </c>
      <c r="B3088" t="str">
        <f>_xlfn.XLOOKUP(Table2[[#This Row],[tanggal_checkin]],Table6[tanggal_checkin],Table6[id_checkin])</f>
        <v>CI 0789</v>
      </c>
      <c r="C3088" t="s">
        <v>11148</v>
      </c>
      <c r="D3088" t="str">
        <f>_xlfn.XLOOKUP(Table2[[#This Row],[tanggal_checkout]],Table4[tanggal_checkout],Table4[id_checkout])</f>
        <v>CO 0798</v>
      </c>
      <c r="E3088" t="s">
        <v>11862</v>
      </c>
      <c r="F3088" s="8">
        <v>0.80179398148148151</v>
      </c>
      <c r="G3088" t="str">
        <f>_xlfn.XLOOKUP(Table2[[#This Row],[nama_tamu]],Table10[nama_tamu],Table10[id_tamu])</f>
        <v>CUS 3645</v>
      </c>
      <c r="H3088" t="s">
        <v>8091</v>
      </c>
      <c r="I3088" t="str">
        <f>_xlfn.XLOOKUP(Table2[[#This Row],[tipe_kamar]],Table12[tipe_kamar],Table12[id_kamar])</f>
        <v>KMR 001</v>
      </c>
      <c r="J3088" t="s">
        <v>23</v>
      </c>
      <c r="K3088">
        <v>6</v>
      </c>
      <c r="L3088">
        <v>595000</v>
      </c>
      <c r="M3088">
        <v>3570000</v>
      </c>
      <c r="N3088" t="str">
        <f>_xlfn.XLOOKUP(Table2[[#This Row],[metode_pembayaran]],Table11[metode_pembayaran],Table11[id_pembayaran])</f>
        <v>MP 05</v>
      </c>
      <c r="O3088" t="s">
        <v>72</v>
      </c>
      <c r="P3088" t="str">
        <f>_xlfn.XLOOKUP(Table2[[#This Row],[status_reservasi]],'Dim Status Reservasi'!$B$2:$B$5,'Dim Status Reservasi'!$A$2:$A$5)</f>
        <v>ST 001</v>
      </c>
      <c r="Q3088" t="s">
        <v>214</v>
      </c>
      <c r="R3088" t="str">
        <f>_xlfn.XLOOKUP(Table2[[#This Row],[kota_hotel]],'Dim Kota Hotel'!$B$2:$B$21,'Dim Kota Hotel'!$A$2:$A$21)</f>
        <v>LOK 002</v>
      </c>
      <c r="S3088" t="s">
        <v>60</v>
      </c>
    </row>
    <row r="3089" spans="1:19" x14ac:dyDescent="0.25">
      <c r="A3089" t="s">
        <v>8092</v>
      </c>
      <c r="B3089" t="str">
        <f>_xlfn.XLOOKUP(Table2[[#This Row],[tanggal_checkin]],Table6[tanggal_checkin],Table6[id_checkin])</f>
        <v>CI 0785</v>
      </c>
      <c r="C3089" t="s">
        <v>11708</v>
      </c>
      <c r="D3089" t="str">
        <f>_xlfn.XLOOKUP(Table2[[#This Row],[tanggal_checkout]],Table4[tanggal_checkout],Table4[id_checkout])</f>
        <v>CO 0794</v>
      </c>
      <c r="E3089" t="s">
        <v>11505</v>
      </c>
      <c r="F3089" s="8">
        <v>0.24452546296296296</v>
      </c>
      <c r="G3089" t="str">
        <f>_xlfn.XLOOKUP(Table2[[#This Row],[nama_tamu]],Table10[nama_tamu],Table10[id_tamu])</f>
        <v>CUS 1866</v>
      </c>
      <c r="H3089" t="s">
        <v>8093</v>
      </c>
      <c r="I3089" t="str">
        <f>_xlfn.XLOOKUP(Table2[[#This Row],[tipe_kamar]],Table12[tipe_kamar],Table12[id_kamar])</f>
        <v>KMR 002</v>
      </c>
      <c r="J3089" t="s">
        <v>82</v>
      </c>
      <c r="K3089">
        <v>6</v>
      </c>
      <c r="L3089">
        <v>394000</v>
      </c>
      <c r="M3089">
        <v>2364000</v>
      </c>
      <c r="N3089" t="str">
        <f>_xlfn.XLOOKUP(Table2[[#This Row],[metode_pembayaran]],Table11[metode_pembayaran],Table11[id_pembayaran])</f>
        <v>MP 05</v>
      </c>
      <c r="O3089" t="s">
        <v>72</v>
      </c>
      <c r="P3089" t="str">
        <f>_xlfn.XLOOKUP(Table2[[#This Row],[status_reservasi]],'Dim Status Reservasi'!$B$2:$B$5,'Dim Status Reservasi'!$A$2:$A$5)</f>
        <v>ST 002</v>
      </c>
      <c r="Q3089" t="s">
        <v>124</v>
      </c>
      <c r="R3089" t="str">
        <f>_xlfn.XLOOKUP(Table2[[#This Row],[kota_hotel]],'Dim Kota Hotel'!$B$2:$B$21,'Dim Kota Hotel'!$A$2:$A$21)</f>
        <v>LOK 006</v>
      </c>
      <c r="S3089" t="s">
        <v>129</v>
      </c>
    </row>
    <row r="3090" spans="1:19" x14ac:dyDescent="0.25">
      <c r="A3090" t="s">
        <v>8094</v>
      </c>
      <c r="B3090" t="str">
        <f>_xlfn.XLOOKUP(Table2[[#This Row],[tanggal_checkin]],Table6[tanggal_checkin],Table6[id_checkin])</f>
        <v>CI 0736</v>
      </c>
      <c r="C3090" t="s">
        <v>11029</v>
      </c>
      <c r="D3090" t="str">
        <f>_xlfn.XLOOKUP(Table2[[#This Row],[tanggal_checkout]],Table4[tanggal_checkout],Table4[id_checkout])</f>
        <v>CO 0747</v>
      </c>
      <c r="E3090" t="s">
        <v>11457</v>
      </c>
      <c r="F3090" s="8">
        <v>0.55805555555555553</v>
      </c>
      <c r="G3090" t="str">
        <f>_xlfn.XLOOKUP(Table2[[#This Row],[nama_tamu]],Table10[nama_tamu],Table10[id_tamu])</f>
        <v>CUS 1983</v>
      </c>
      <c r="H3090" t="s">
        <v>8095</v>
      </c>
      <c r="I3090" t="str">
        <f>_xlfn.XLOOKUP(Table2[[#This Row],[tipe_kamar]],Table12[tipe_kamar],Table12[id_kamar])</f>
        <v>KMR 003</v>
      </c>
      <c r="J3090" t="s">
        <v>64</v>
      </c>
      <c r="K3090">
        <v>8</v>
      </c>
      <c r="L3090">
        <v>1366000</v>
      </c>
      <c r="M3090">
        <v>10928000</v>
      </c>
      <c r="N3090" t="str">
        <f>_xlfn.XLOOKUP(Table2[[#This Row],[metode_pembayaran]],Table11[metode_pembayaran],Table11[id_pembayaran])</f>
        <v>MP 04</v>
      </c>
      <c r="O3090" t="s">
        <v>53</v>
      </c>
      <c r="P3090" t="str">
        <f>_xlfn.XLOOKUP(Table2[[#This Row],[status_reservasi]],'Dim Status Reservasi'!$B$2:$B$5,'Dim Status Reservasi'!$A$2:$A$5)</f>
        <v>ST 004</v>
      </c>
      <c r="Q3090" t="s">
        <v>48</v>
      </c>
      <c r="R3090" t="str">
        <f>_xlfn.XLOOKUP(Table2[[#This Row],[kota_hotel]],'Dim Kota Hotel'!$B$2:$B$21,'Dim Kota Hotel'!$A$2:$A$21)</f>
        <v>LOK 018</v>
      </c>
      <c r="S3090" t="s">
        <v>102</v>
      </c>
    </row>
    <row r="3091" spans="1:19" x14ac:dyDescent="0.25">
      <c r="A3091" t="s">
        <v>8096</v>
      </c>
      <c r="B3091" t="str">
        <f>_xlfn.XLOOKUP(Table2[[#This Row],[tanggal_checkin]],Table6[tanggal_checkin],Table6[id_checkin])</f>
        <v>CI 0544</v>
      </c>
      <c r="C3091" t="s">
        <v>11941</v>
      </c>
      <c r="D3091" t="str">
        <f>_xlfn.XLOOKUP(Table2[[#This Row],[tanggal_checkout]],Table4[tanggal_checkout],Table4[id_checkout])</f>
        <v>CO 0551</v>
      </c>
      <c r="E3091" t="s">
        <v>11246</v>
      </c>
      <c r="F3091" s="8">
        <v>0.37137731481481484</v>
      </c>
      <c r="G3091" t="str">
        <f>_xlfn.XLOOKUP(Table2[[#This Row],[nama_tamu]],Table10[nama_tamu],Table10[id_tamu])</f>
        <v>CUS 2541</v>
      </c>
      <c r="H3091" t="s">
        <v>8097</v>
      </c>
      <c r="I3091" t="str">
        <f>_xlfn.XLOOKUP(Table2[[#This Row],[tipe_kamar]],Table12[tipe_kamar],Table12[id_kamar])</f>
        <v>KMR 003</v>
      </c>
      <c r="J3091" t="s">
        <v>64</v>
      </c>
      <c r="K3091">
        <v>7</v>
      </c>
      <c r="L3091">
        <v>1256000</v>
      </c>
      <c r="M3091">
        <v>8792000</v>
      </c>
      <c r="N3091" t="str">
        <f>_xlfn.XLOOKUP(Table2[[#This Row],[metode_pembayaran]],Table11[metode_pembayaran],Table11[id_pembayaran])</f>
        <v>MP 05</v>
      </c>
      <c r="O3091" t="s">
        <v>72</v>
      </c>
      <c r="P3091" t="str">
        <f>_xlfn.XLOOKUP(Table2[[#This Row],[status_reservasi]],'Dim Status Reservasi'!$B$2:$B$5,'Dim Status Reservasi'!$A$2:$A$5)</f>
        <v>ST 003</v>
      </c>
      <c r="Q3091" t="s">
        <v>37</v>
      </c>
      <c r="R3091" t="str">
        <f>_xlfn.XLOOKUP(Table2[[#This Row],[kota_hotel]],'Dim Kota Hotel'!$B$2:$B$21,'Dim Kota Hotel'!$A$2:$A$21)</f>
        <v>LOK 010</v>
      </c>
      <c r="S3091" t="s">
        <v>226</v>
      </c>
    </row>
    <row r="3092" spans="1:19" x14ac:dyDescent="0.25">
      <c r="A3092" t="s">
        <v>8098</v>
      </c>
      <c r="B3092" t="str">
        <f>_xlfn.XLOOKUP(Table2[[#This Row],[tanggal_checkin]],Table6[tanggal_checkin],Table6[id_checkin])</f>
        <v>CI 0887</v>
      </c>
      <c r="C3092" t="s">
        <v>11362</v>
      </c>
      <c r="D3092" t="str">
        <f>_xlfn.XLOOKUP(Table2[[#This Row],[tanggal_checkout]],Table4[tanggal_checkout],Table4[id_checkout])</f>
        <v>CO 0889</v>
      </c>
      <c r="E3092" t="s">
        <v>11401</v>
      </c>
      <c r="F3092" s="8">
        <v>0.42261574074074076</v>
      </c>
      <c r="G3092" t="str">
        <f>_xlfn.XLOOKUP(Table2[[#This Row],[nama_tamu]],Table10[nama_tamu],Table10[id_tamu])</f>
        <v>CUS 2178</v>
      </c>
      <c r="H3092" t="s">
        <v>7781</v>
      </c>
      <c r="I3092" t="str">
        <f>_xlfn.XLOOKUP(Table2[[#This Row],[tipe_kamar]],Table12[tipe_kamar],Table12[id_kamar])</f>
        <v>KMR 001</v>
      </c>
      <c r="J3092" t="s">
        <v>23</v>
      </c>
      <c r="K3092">
        <v>1</v>
      </c>
      <c r="L3092">
        <v>587000</v>
      </c>
      <c r="M3092">
        <v>587000</v>
      </c>
      <c r="N3092" t="str">
        <f>_xlfn.XLOOKUP(Table2[[#This Row],[metode_pembayaran]],Table11[metode_pembayaran],Table11[id_pembayaran])</f>
        <v>MP 06</v>
      </c>
      <c r="O3092" t="s">
        <v>17</v>
      </c>
      <c r="P3092" t="str">
        <f>_xlfn.XLOOKUP(Table2[[#This Row],[status_reservasi]],'Dim Status Reservasi'!$B$2:$B$5,'Dim Status Reservasi'!$A$2:$A$5)</f>
        <v>ST 001</v>
      </c>
      <c r="Q3092" t="s">
        <v>214</v>
      </c>
      <c r="R3092" t="str">
        <f>_xlfn.XLOOKUP(Table2[[#This Row],[kota_hotel]],'Dim Kota Hotel'!$B$2:$B$21,'Dim Kota Hotel'!$A$2:$A$21)</f>
        <v>LOK 003</v>
      </c>
      <c r="S3092" t="s">
        <v>106</v>
      </c>
    </row>
    <row r="3093" spans="1:19" x14ac:dyDescent="0.25">
      <c r="A3093" t="s">
        <v>8099</v>
      </c>
      <c r="B3093" t="str">
        <f>_xlfn.XLOOKUP(Table2[[#This Row],[tanggal_checkin]],Table6[tanggal_checkin],Table6[id_checkin])</f>
        <v>CI 0061</v>
      </c>
      <c r="C3093" t="s">
        <v>11709</v>
      </c>
      <c r="D3093" t="str">
        <f>_xlfn.XLOOKUP(Table2[[#This Row],[tanggal_checkout]],Table4[tanggal_checkout],Table4[id_checkout])</f>
        <v>CO 0070</v>
      </c>
      <c r="E3093" t="s">
        <v>11100</v>
      </c>
      <c r="F3093" s="8">
        <v>0.6269675925925926</v>
      </c>
      <c r="G3093" t="str">
        <f>_xlfn.XLOOKUP(Table2[[#This Row],[nama_tamu]],Table10[nama_tamu],Table10[id_tamu])</f>
        <v>CUS 3626</v>
      </c>
      <c r="H3093" t="s">
        <v>8101</v>
      </c>
      <c r="I3093" t="str">
        <f>_xlfn.XLOOKUP(Table2[[#This Row],[tipe_kamar]],Table12[tipe_kamar],Table12[id_kamar])</f>
        <v>KMR 001</v>
      </c>
      <c r="J3093" t="s">
        <v>23</v>
      </c>
      <c r="K3093">
        <v>9</v>
      </c>
      <c r="L3093">
        <v>618000</v>
      </c>
      <c r="M3093">
        <v>5562000</v>
      </c>
      <c r="N3093" t="str">
        <f>_xlfn.XLOOKUP(Table2[[#This Row],[metode_pembayaran]],Table11[metode_pembayaran],Table11[id_pembayaran])</f>
        <v>MP 02</v>
      </c>
      <c r="O3093" t="s">
        <v>30</v>
      </c>
      <c r="P3093" t="str">
        <f>_xlfn.XLOOKUP(Table2[[#This Row],[status_reservasi]],'Dim Status Reservasi'!$B$2:$B$5,'Dim Status Reservasi'!$A$2:$A$5)</f>
        <v>ST 003</v>
      </c>
      <c r="Q3093" t="s">
        <v>37</v>
      </c>
      <c r="R3093" t="str">
        <f>_xlfn.XLOOKUP(Table2[[#This Row],[kota_hotel]],'Dim Kota Hotel'!$B$2:$B$21,'Dim Kota Hotel'!$A$2:$A$21)</f>
        <v>LOK 006</v>
      </c>
      <c r="S3093" t="s">
        <v>129</v>
      </c>
    </row>
    <row r="3094" spans="1:19" x14ac:dyDescent="0.25">
      <c r="A3094" t="s">
        <v>8102</v>
      </c>
      <c r="B3094" t="str">
        <f>_xlfn.XLOOKUP(Table2[[#This Row],[tanggal_checkin]],Table6[tanggal_checkin],Table6[id_checkin])</f>
        <v>CI 0024</v>
      </c>
      <c r="C3094" t="s">
        <v>11392</v>
      </c>
      <c r="D3094" t="str">
        <f>_xlfn.XLOOKUP(Table2[[#This Row],[tanggal_checkout]],Table4[tanggal_checkout],Table4[id_checkout])</f>
        <v>CO 0025</v>
      </c>
      <c r="E3094" t="s">
        <v>11947</v>
      </c>
      <c r="F3094" s="8">
        <v>0.44831018518518517</v>
      </c>
      <c r="G3094" t="str">
        <f>_xlfn.XLOOKUP(Table2[[#This Row],[nama_tamu]],Table10[nama_tamu],Table10[id_tamu])</f>
        <v>CUS 0432</v>
      </c>
      <c r="H3094" t="s">
        <v>8104</v>
      </c>
      <c r="I3094" t="str">
        <f>_xlfn.XLOOKUP(Table2[[#This Row],[tipe_kamar]],Table12[tipe_kamar],Table12[id_kamar])</f>
        <v>KMR 004</v>
      </c>
      <c r="J3094" t="s">
        <v>47</v>
      </c>
      <c r="K3094">
        <v>1</v>
      </c>
      <c r="L3094">
        <v>451000</v>
      </c>
      <c r="M3094">
        <v>451000</v>
      </c>
      <c r="N3094" t="str">
        <f>_xlfn.XLOOKUP(Table2[[#This Row],[metode_pembayaran]],Table11[metode_pembayaran],Table11[id_pembayaran])</f>
        <v>MP 06</v>
      </c>
      <c r="O3094" t="s">
        <v>17</v>
      </c>
      <c r="P3094" t="str">
        <f>_xlfn.XLOOKUP(Table2[[#This Row],[status_reservasi]],'Dim Status Reservasi'!$B$2:$B$5,'Dim Status Reservasi'!$A$2:$A$5)</f>
        <v>ST 002</v>
      </c>
      <c r="Q3094" t="s">
        <v>124</v>
      </c>
      <c r="R3094" t="str">
        <f>_xlfn.XLOOKUP(Table2[[#This Row],[kota_hotel]],'Dim Kota Hotel'!$B$2:$B$21,'Dim Kota Hotel'!$A$2:$A$21)</f>
        <v>LOK 005</v>
      </c>
      <c r="S3094" t="s">
        <v>43</v>
      </c>
    </row>
    <row r="3095" spans="1:19" x14ac:dyDescent="0.25">
      <c r="A3095" t="s">
        <v>8105</v>
      </c>
      <c r="B3095" t="str">
        <f>_xlfn.XLOOKUP(Table2[[#This Row],[tanggal_checkin]],Table6[tanggal_checkin],Table6[id_checkin])</f>
        <v>CI 0939</v>
      </c>
      <c r="C3095" t="s">
        <v>11041</v>
      </c>
      <c r="D3095" t="str">
        <f>_xlfn.XLOOKUP(Table2[[#This Row],[tanggal_checkout]],Table4[tanggal_checkout],Table4[id_checkout])</f>
        <v>CO 0945</v>
      </c>
      <c r="E3095" t="s">
        <v>11218</v>
      </c>
      <c r="F3095" s="8">
        <v>0.95473379629629629</v>
      </c>
      <c r="G3095" t="str">
        <f>_xlfn.XLOOKUP(Table2[[#This Row],[nama_tamu]],Table10[nama_tamu],Table10[id_tamu])</f>
        <v>CUS 2722</v>
      </c>
      <c r="H3095" t="s">
        <v>8107</v>
      </c>
      <c r="I3095" t="str">
        <f>_xlfn.XLOOKUP(Table2[[#This Row],[tipe_kamar]],Table12[tipe_kamar],Table12[id_kamar])</f>
        <v>KMR 002</v>
      </c>
      <c r="J3095" t="s">
        <v>82</v>
      </c>
      <c r="K3095">
        <v>3</v>
      </c>
      <c r="L3095">
        <v>322000</v>
      </c>
      <c r="M3095">
        <v>966000</v>
      </c>
      <c r="N3095" t="str">
        <f>_xlfn.XLOOKUP(Table2[[#This Row],[metode_pembayaran]],Table11[metode_pembayaran],Table11[id_pembayaran])</f>
        <v>MP 04</v>
      </c>
      <c r="O3095" t="s">
        <v>53</v>
      </c>
      <c r="P3095" t="str">
        <f>_xlfn.XLOOKUP(Table2[[#This Row],[status_reservasi]],'Dim Status Reservasi'!$B$2:$B$5,'Dim Status Reservasi'!$A$2:$A$5)</f>
        <v>ST 002</v>
      </c>
      <c r="Q3095" t="s">
        <v>124</v>
      </c>
      <c r="R3095" t="str">
        <f>_xlfn.XLOOKUP(Table2[[#This Row],[kota_hotel]],'Dim Kota Hotel'!$B$2:$B$21,'Dim Kota Hotel'!$A$2:$A$21)</f>
        <v>LOK 016</v>
      </c>
      <c r="S3095" t="s">
        <v>117</v>
      </c>
    </row>
    <row r="3096" spans="1:19" x14ac:dyDescent="0.25">
      <c r="A3096" t="s">
        <v>8108</v>
      </c>
      <c r="B3096" t="str">
        <f>_xlfn.XLOOKUP(Table2[[#This Row],[tanggal_checkin]],Table6[tanggal_checkin],Table6[id_checkin])</f>
        <v>CI 0185</v>
      </c>
      <c r="C3096" t="s">
        <v>11087</v>
      </c>
      <c r="D3096" t="str">
        <f>_xlfn.XLOOKUP(Table2[[#This Row],[tanggal_checkout]],Table4[tanggal_checkout],Table4[id_checkout])</f>
        <v>CO 0193</v>
      </c>
      <c r="E3096" t="s">
        <v>11954</v>
      </c>
      <c r="F3096" s="8">
        <v>0.47562500000000002</v>
      </c>
      <c r="G3096" t="str">
        <f>_xlfn.XLOOKUP(Table2[[#This Row],[nama_tamu]],Table10[nama_tamu],Table10[id_tamu])</f>
        <v>CUS 1391</v>
      </c>
      <c r="H3096" t="s">
        <v>8110</v>
      </c>
      <c r="I3096" t="str">
        <f>_xlfn.XLOOKUP(Table2[[#This Row],[tipe_kamar]],Table12[tipe_kamar],Table12[id_kamar])</f>
        <v>KMR 002</v>
      </c>
      <c r="J3096" t="s">
        <v>82</v>
      </c>
      <c r="K3096">
        <v>7</v>
      </c>
      <c r="L3096">
        <v>320000</v>
      </c>
      <c r="M3096">
        <v>2240000</v>
      </c>
      <c r="N3096" t="str">
        <f>_xlfn.XLOOKUP(Table2[[#This Row],[metode_pembayaran]],Table11[metode_pembayaran],Table11[id_pembayaran])</f>
        <v>MP 06</v>
      </c>
      <c r="O3096" t="s">
        <v>17</v>
      </c>
      <c r="P3096" t="str">
        <f>_xlfn.XLOOKUP(Table2[[#This Row],[status_reservasi]],'Dim Status Reservasi'!$B$2:$B$5,'Dim Status Reservasi'!$A$2:$A$5)</f>
        <v>ST 003</v>
      </c>
      <c r="Q3096" t="s">
        <v>37</v>
      </c>
      <c r="R3096" t="str">
        <f>_xlfn.XLOOKUP(Table2[[#This Row],[kota_hotel]],'Dim Kota Hotel'!$B$2:$B$21,'Dim Kota Hotel'!$A$2:$A$21)</f>
        <v>LOK 014</v>
      </c>
      <c r="S3096" t="s">
        <v>222</v>
      </c>
    </row>
    <row r="3097" spans="1:19" x14ac:dyDescent="0.25">
      <c r="A3097" t="s">
        <v>8111</v>
      </c>
      <c r="B3097" t="str">
        <f>_xlfn.XLOOKUP(Table2[[#This Row],[tanggal_checkin]],Table6[tanggal_checkin],Table6[id_checkin])</f>
        <v>CI 0593</v>
      </c>
      <c r="C3097" t="s">
        <v>11563</v>
      </c>
      <c r="D3097" t="str">
        <f>_xlfn.XLOOKUP(Table2[[#This Row],[tanggal_checkout]],Table4[tanggal_checkout],Table4[id_checkout])</f>
        <v>CO 0599</v>
      </c>
      <c r="E3097" t="s">
        <v>11674</v>
      </c>
      <c r="F3097" s="8">
        <v>7.5150462962962961E-2</v>
      </c>
      <c r="G3097" t="str">
        <f>_xlfn.XLOOKUP(Table2[[#This Row],[nama_tamu]],Table10[nama_tamu],Table10[id_tamu])</f>
        <v>CUS 2212</v>
      </c>
      <c r="H3097" t="s">
        <v>8112</v>
      </c>
      <c r="I3097" t="str">
        <f>_xlfn.XLOOKUP(Table2[[#This Row],[tipe_kamar]],Table12[tipe_kamar],Table12[id_kamar])</f>
        <v>KMR 001</v>
      </c>
      <c r="J3097" t="s">
        <v>23</v>
      </c>
      <c r="K3097">
        <v>6</v>
      </c>
      <c r="L3097">
        <v>634000</v>
      </c>
      <c r="M3097">
        <v>3804000</v>
      </c>
      <c r="N3097" t="str">
        <f>_xlfn.XLOOKUP(Table2[[#This Row],[metode_pembayaran]],Table11[metode_pembayaran],Table11[id_pembayaran])</f>
        <v>MP 06</v>
      </c>
      <c r="O3097" t="s">
        <v>17</v>
      </c>
      <c r="P3097" t="str">
        <f>_xlfn.XLOOKUP(Table2[[#This Row],[status_reservasi]],'Dim Status Reservasi'!$B$2:$B$5,'Dim Status Reservasi'!$A$2:$A$5)</f>
        <v>ST 004</v>
      </c>
      <c r="Q3097" t="s">
        <v>48</v>
      </c>
      <c r="R3097" t="str">
        <f>_xlfn.XLOOKUP(Table2[[#This Row],[kota_hotel]],'Dim Kota Hotel'!$B$2:$B$21,'Dim Kota Hotel'!$A$2:$A$21)</f>
        <v>LOK 002</v>
      </c>
      <c r="S3097" t="s">
        <v>60</v>
      </c>
    </row>
    <row r="3098" spans="1:19" x14ac:dyDescent="0.25">
      <c r="A3098" t="s">
        <v>8113</v>
      </c>
      <c r="B3098" t="str">
        <f>_xlfn.XLOOKUP(Table2[[#This Row],[tanggal_checkin]],Table6[tanggal_checkin],Table6[id_checkin])</f>
        <v>CI 0657</v>
      </c>
      <c r="C3098" t="s">
        <v>11481</v>
      </c>
      <c r="D3098" t="str">
        <f>_xlfn.XLOOKUP(Table2[[#This Row],[tanggal_checkout]],Table4[tanggal_checkout],Table4[id_checkout])</f>
        <v>CO 0662</v>
      </c>
      <c r="E3098" t="s">
        <v>11950</v>
      </c>
      <c r="F3098" s="8">
        <v>0.90270833333333333</v>
      </c>
      <c r="G3098" t="str">
        <f>_xlfn.XLOOKUP(Table2[[#This Row],[nama_tamu]],Table10[nama_tamu],Table10[id_tamu])</f>
        <v>CUS 2791</v>
      </c>
      <c r="H3098" t="s">
        <v>8114</v>
      </c>
      <c r="I3098" t="str">
        <f>_xlfn.XLOOKUP(Table2[[#This Row],[tipe_kamar]],Table12[tipe_kamar],Table12[id_kamar])</f>
        <v>KMR 001</v>
      </c>
      <c r="J3098" t="s">
        <v>23</v>
      </c>
      <c r="K3098">
        <v>4</v>
      </c>
      <c r="L3098">
        <v>677000</v>
      </c>
      <c r="M3098">
        <v>2708000</v>
      </c>
      <c r="N3098" t="str">
        <f>_xlfn.XLOOKUP(Table2[[#This Row],[metode_pembayaran]],Table11[metode_pembayaran],Table11[id_pembayaran])</f>
        <v>MP 05</v>
      </c>
      <c r="O3098" t="s">
        <v>72</v>
      </c>
      <c r="P3098" t="str">
        <f>_xlfn.XLOOKUP(Table2[[#This Row],[status_reservasi]],'Dim Status Reservasi'!$B$2:$B$5,'Dim Status Reservasi'!$A$2:$A$5)</f>
        <v>ST 003</v>
      </c>
      <c r="Q3098" t="s">
        <v>37</v>
      </c>
      <c r="R3098" t="str">
        <f>_xlfn.XLOOKUP(Table2[[#This Row],[kota_hotel]],'Dim Kota Hotel'!$B$2:$B$21,'Dim Kota Hotel'!$A$2:$A$21)</f>
        <v>LOK 016</v>
      </c>
      <c r="S3098" t="s">
        <v>117</v>
      </c>
    </row>
    <row r="3099" spans="1:19" x14ac:dyDescent="0.25">
      <c r="A3099" t="s">
        <v>8115</v>
      </c>
      <c r="B3099" t="str">
        <f>_xlfn.XLOOKUP(Table2[[#This Row],[tanggal_checkin]],Table6[tanggal_checkin],Table6[id_checkin])</f>
        <v>CI 0001</v>
      </c>
      <c r="C3099" t="s">
        <v>11957</v>
      </c>
      <c r="D3099" t="str">
        <f>_xlfn.XLOOKUP(Table2[[#This Row],[tanggal_checkout]],Table4[tanggal_checkout],Table4[id_checkout])</f>
        <v>CO 0006</v>
      </c>
      <c r="E3099" t="s">
        <v>11677</v>
      </c>
      <c r="F3099" s="8">
        <v>0.32702546296296298</v>
      </c>
      <c r="G3099" t="str">
        <f>_xlfn.XLOOKUP(Table2[[#This Row],[nama_tamu]],Table10[nama_tamu],Table10[id_tamu])</f>
        <v>CUS 2500</v>
      </c>
      <c r="H3099" t="s">
        <v>8116</v>
      </c>
      <c r="I3099" t="str">
        <f>_xlfn.XLOOKUP(Table2[[#This Row],[tipe_kamar]],Table12[tipe_kamar],Table12[id_kamar])</f>
        <v>KMR 004</v>
      </c>
      <c r="J3099" t="s">
        <v>47</v>
      </c>
      <c r="K3099">
        <v>5</v>
      </c>
      <c r="L3099">
        <v>423000</v>
      </c>
      <c r="M3099">
        <v>2115000</v>
      </c>
      <c r="N3099" t="str">
        <f>_xlfn.XLOOKUP(Table2[[#This Row],[metode_pembayaran]],Table11[metode_pembayaran],Table11[id_pembayaran])</f>
        <v>MP 01</v>
      </c>
      <c r="O3099" t="s">
        <v>24</v>
      </c>
      <c r="P3099" t="str">
        <f>_xlfn.XLOOKUP(Table2[[#This Row],[status_reservasi]],'Dim Status Reservasi'!$B$2:$B$5,'Dim Status Reservasi'!$A$2:$A$5)</f>
        <v>ST 001</v>
      </c>
      <c r="Q3099" t="s">
        <v>214</v>
      </c>
      <c r="R3099" t="str">
        <f>_xlfn.XLOOKUP(Table2[[#This Row],[kota_hotel]],'Dim Kota Hotel'!$B$2:$B$21,'Dim Kota Hotel'!$A$2:$A$21)</f>
        <v>LOK 003</v>
      </c>
      <c r="S3099" t="s">
        <v>106</v>
      </c>
    </row>
    <row r="3100" spans="1:19" x14ac:dyDescent="0.25">
      <c r="A3100" t="s">
        <v>8117</v>
      </c>
      <c r="B3100" t="str">
        <f>_xlfn.XLOOKUP(Table2[[#This Row],[tanggal_checkin]],Table6[tanggal_checkin],Table6[id_checkin])</f>
        <v>CI 0563</v>
      </c>
      <c r="C3100" t="s">
        <v>11248</v>
      </c>
      <c r="D3100" t="str">
        <f>_xlfn.XLOOKUP(Table2[[#This Row],[tanggal_checkout]],Table4[tanggal_checkout],Table4[id_checkout])</f>
        <v>CO 0566</v>
      </c>
      <c r="E3100" t="s">
        <v>12004</v>
      </c>
      <c r="F3100" s="8">
        <v>3.8553240740740742E-2</v>
      </c>
      <c r="G3100" t="str">
        <f>_xlfn.XLOOKUP(Table2[[#This Row],[nama_tamu]],Table10[nama_tamu],Table10[id_tamu])</f>
        <v>CUS 3033</v>
      </c>
      <c r="H3100" t="s">
        <v>8119</v>
      </c>
      <c r="I3100" t="str">
        <f>_xlfn.XLOOKUP(Table2[[#This Row],[tipe_kamar]],Table12[tipe_kamar],Table12[id_kamar])</f>
        <v>KMR 001</v>
      </c>
      <c r="J3100" t="s">
        <v>23</v>
      </c>
      <c r="K3100">
        <v>3</v>
      </c>
      <c r="L3100">
        <v>689000</v>
      </c>
      <c r="M3100">
        <v>2067000</v>
      </c>
      <c r="N3100" t="str">
        <f>_xlfn.XLOOKUP(Table2[[#This Row],[metode_pembayaran]],Table11[metode_pembayaran],Table11[id_pembayaran])</f>
        <v>MP 04</v>
      </c>
      <c r="O3100" t="s">
        <v>53</v>
      </c>
      <c r="P3100" t="str">
        <f>_xlfn.XLOOKUP(Table2[[#This Row],[status_reservasi]],'Dim Status Reservasi'!$B$2:$B$5,'Dim Status Reservasi'!$A$2:$A$5)</f>
        <v>ST 003</v>
      </c>
      <c r="Q3100" t="s">
        <v>37</v>
      </c>
      <c r="R3100" t="str">
        <f>_xlfn.XLOOKUP(Table2[[#This Row],[kota_hotel]],'Dim Kota Hotel'!$B$2:$B$21,'Dim Kota Hotel'!$A$2:$A$21)</f>
        <v>LOK 013</v>
      </c>
      <c r="S3100" t="s">
        <v>160</v>
      </c>
    </row>
    <row r="3101" spans="1:19" x14ac:dyDescent="0.25">
      <c r="A3101" t="s">
        <v>8120</v>
      </c>
      <c r="B3101" t="str">
        <f>_xlfn.XLOOKUP(Table2[[#This Row],[tanggal_checkin]],Table6[tanggal_checkin],Table6[id_checkin])</f>
        <v>CI 0841</v>
      </c>
      <c r="C3101" t="s">
        <v>11566</v>
      </c>
      <c r="D3101" t="str">
        <f>_xlfn.XLOOKUP(Table2[[#This Row],[tanggal_checkout]],Table4[tanggal_checkout],Table4[id_checkout])</f>
        <v>CO 0851</v>
      </c>
      <c r="E3101" t="s">
        <v>11903</v>
      </c>
      <c r="F3101" s="8">
        <v>0.54659722222222218</v>
      </c>
      <c r="G3101" t="str">
        <f>_xlfn.XLOOKUP(Table2[[#This Row],[nama_tamu]],Table10[nama_tamu],Table10[id_tamu])</f>
        <v>CUS 2638</v>
      </c>
      <c r="H3101" t="s">
        <v>8122</v>
      </c>
      <c r="I3101" t="str">
        <f>_xlfn.XLOOKUP(Table2[[#This Row],[tipe_kamar]],Table12[tipe_kamar],Table12[id_kamar])</f>
        <v>KMR 003</v>
      </c>
      <c r="J3101" t="s">
        <v>64</v>
      </c>
      <c r="K3101">
        <v>8</v>
      </c>
      <c r="L3101">
        <v>1185000</v>
      </c>
      <c r="M3101">
        <v>9480000</v>
      </c>
      <c r="N3101" t="str">
        <f>_xlfn.XLOOKUP(Table2[[#This Row],[metode_pembayaran]],Table11[metode_pembayaran],Table11[id_pembayaran])</f>
        <v>MP 06</v>
      </c>
      <c r="O3101" t="s">
        <v>17</v>
      </c>
      <c r="P3101" t="str">
        <f>_xlfn.XLOOKUP(Table2[[#This Row],[status_reservasi]],'Dim Status Reservasi'!$B$2:$B$5,'Dim Status Reservasi'!$A$2:$A$5)</f>
        <v>ST 002</v>
      </c>
      <c r="Q3101" t="s">
        <v>124</v>
      </c>
      <c r="R3101" t="str">
        <f>_xlfn.XLOOKUP(Table2[[#This Row],[kota_hotel]],'Dim Kota Hotel'!$B$2:$B$21,'Dim Kota Hotel'!$A$2:$A$21)</f>
        <v>LOK 006</v>
      </c>
      <c r="S3101" t="s">
        <v>129</v>
      </c>
    </row>
    <row r="3102" spans="1:19" x14ac:dyDescent="0.25">
      <c r="A3102" t="s">
        <v>8123</v>
      </c>
      <c r="B3102" t="str">
        <f>_xlfn.XLOOKUP(Table2[[#This Row],[tanggal_checkin]],Table6[tanggal_checkin],Table6[id_checkin])</f>
        <v>CI 0498</v>
      </c>
      <c r="C3102" t="s">
        <v>12001</v>
      </c>
      <c r="D3102" t="str">
        <f>_xlfn.XLOOKUP(Table2[[#This Row],[tanggal_checkout]],Table4[tanggal_checkout],Table4[id_checkout])</f>
        <v>CO 0506</v>
      </c>
      <c r="E3102" t="s">
        <v>11774</v>
      </c>
      <c r="F3102" s="8">
        <v>0.19806712962962963</v>
      </c>
      <c r="G3102" t="str">
        <f>_xlfn.XLOOKUP(Table2[[#This Row],[nama_tamu]],Table10[nama_tamu],Table10[id_tamu])</f>
        <v>CUS 1211</v>
      </c>
      <c r="H3102" t="s">
        <v>8125</v>
      </c>
      <c r="I3102" t="str">
        <f>_xlfn.XLOOKUP(Table2[[#This Row],[tipe_kamar]],Table12[tipe_kamar],Table12[id_kamar])</f>
        <v>KMR 003</v>
      </c>
      <c r="J3102" t="s">
        <v>64</v>
      </c>
      <c r="K3102">
        <v>7</v>
      </c>
      <c r="L3102">
        <v>1305000</v>
      </c>
      <c r="M3102">
        <v>9135000</v>
      </c>
      <c r="N3102" t="str">
        <f>_xlfn.XLOOKUP(Table2[[#This Row],[metode_pembayaran]],Table11[metode_pembayaran],Table11[id_pembayaran])</f>
        <v>MP 03</v>
      </c>
      <c r="O3102" t="s">
        <v>36</v>
      </c>
      <c r="P3102" t="str">
        <f>_xlfn.XLOOKUP(Table2[[#This Row],[status_reservasi]],'Dim Status Reservasi'!$B$2:$B$5,'Dim Status Reservasi'!$A$2:$A$5)</f>
        <v>ST 004</v>
      </c>
      <c r="Q3102" t="s">
        <v>48</v>
      </c>
      <c r="R3102" t="str">
        <f>_xlfn.XLOOKUP(Table2[[#This Row],[kota_hotel]],'Dim Kota Hotel'!$B$2:$B$21,'Dim Kota Hotel'!$A$2:$A$21)</f>
        <v>LOK 018</v>
      </c>
      <c r="S3102" t="s">
        <v>102</v>
      </c>
    </row>
    <row r="3103" spans="1:19" x14ac:dyDescent="0.25">
      <c r="A3103" t="s">
        <v>8126</v>
      </c>
      <c r="B3103" t="str">
        <f>_xlfn.XLOOKUP(Table2[[#This Row],[tanggal_checkin]],Table6[tanggal_checkin],Table6[id_checkin])</f>
        <v>CI 0615</v>
      </c>
      <c r="C3103" t="s">
        <v>11562</v>
      </c>
      <c r="D3103" t="str">
        <f>_xlfn.XLOOKUP(Table2[[#This Row],[tanggal_checkout]],Table4[tanggal_checkout],Table4[id_checkout])</f>
        <v>CO 0618</v>
      </c>
      <c r="E3103" t="s">
        <v>11290</v>
      </c>
      <c r="F3103" s="8">
        <v>0.10020833333333333</v>
      </c>
      <c r="G3103" t="str">
        <f>_xlfn.XLOOKUP(Table2[[#This Row],[nama_tamu]],Table10[nama_tamu],Table10[id_tamu])</f>
        <v>CUS 0113</v>
      </c>
      <c r="H3103" t="s">
        <v>8128</v>
      </c>
      <c r="I3103" t="str">
        <f>_xlfn.XLOOKUP(Table2[[#This Row],[tipe_kamar]],Table12[tipe_kamar],Table12[id_kamar])</f>
        <v>KMR 004</v>
      </c>
      <c r="J3103" t="s">
        <v>47</v>
      </c>
      <c r="K3103">
        <v>3</v>
      </c>
      <c r="L3103">
        <v>513000</v>
      </c>
      <c r="M3103">
        <v>1539000</v>
      </c>
      <c r="N3103" t="str">
        <f>_xlfn.XLOOKUP(Table2[[#This Row],[metode_pembayaran]],Table11[metode_pembayaran],Table11[id_pembayaran])</f>
        <v>MP 03</v>
      </c>
      <c r="O3103" t="s">
        <v>36</v>
      </c>
      <c r="P3103" t="str">
        <f>_xlfn.XLOOKUP(Table2[[#This Row],[status_reservasi]],'Dim Status Reservasi'!$B$2:$B$5,'Dim Status Reservasi'!$A$2:$A$5)</f>
        <v>ST 004</v>
      </c>
      <c r="Q3103" t="s">
        <v>48</v>
      </c>
      <c r="R3103" t="str">
        <f>_xlfn.XLOOKUP(Table2[[#This Row],[kota_hotel]],'Dim Kota Hotel'!$B$2:$B$21,'Dim Kota Hotel'!$A$2:$A$21)</f>
        <v>LOK 004</v>
      </c>
      <c r="S3103" t="s">
        <v>49</v>
      </c>
    </row>
    <row r="3104" spans="1:19" x14ac:dyDescent="0.25">
      <c r="A3104" t="s">
        <v>8129</v>
      </c>
      <c r="B3104" t="str">
        <f>_xlfn.XLOOKUP(Table2[[#This Row],[tanggal_checkin]],Table6[tanggal_checkin],Table6[id_checkin])</f>
        <v>CI 0666</v>
      </c>
      <c r="C3104" t="s">
        <v>11925</v>
      </c>
      <c r="D3104" t="str">
        <f>_xlfn.XLOOKUP(Table2[[#This Row],[tanggal_checkout]],Table4[tanggal_checkout],Table4[id_checkout])</f>
        <v>CO 0670</v>
      </c>
      <c r="E3104" t="s">
        <v>11171</v>
      </c>
      <c r="F3104" s="8">
        <v>0.76636574074074071</v>
      </c>
      <c r="G3104" t="str">
        <f>_xlfn.XLOOKUP(Table2[[#This Row],[nama_tamu]],Table10[nama_tamu],Table10[id_tamu])</f>
        <v>CUS 0678</v>
      </c>
      <c r="H3104" t="s">
        <v>8130</v>
      </c>
      <c r="I3104" t="str">
        <f>_xlfn.XLOOKUP(Table2[[#This Row],[tipe_kamar]],Table12[tipe_kamar],Table12[id_kamar])</f>
        <v>KMR 004</v>
      </c>
      <c r="J3104" t="s">
        <v>47</v>
      </c>
      <c r="K3104">
        <v>3</v>
      </c>
      <c r="L3104">
        <v>508000</v>
      </c>
      <c r="M3104">
        <v>1524000</v>
      </c>
      <c r="N3104" t="str">
        <f>_xlfn.XLOOKUP(Table2[[#This Row],[metode_pembayaran]],Table11[metode_pembayaran],Table11[id_pembayaran])</f>
        <v>MP 01</v>
      </c>
      <c r="O3104" t="s">
        <v>24</v>
      </c>
      <c r="P3104" t="str">
        <f>_xlfn.XLOOKUP(Table2[[#This Row],[status_reservasi]],'Dim Status Reservasi'!$B$2:$B$5,'Dim Status Reservasi'!$A$2:$A$5)</f>
        <v>ST 004</v>
      </c>
      <c r="Q3104" t="s">
        <v>48</v>
      </c>
      <c r="R3104" t="str">
        <f>_xlfn.XLOOKUP(Table2[[#This Row],[kota_hotel]],'Dim Kota Hotel'!$B$2:$B$21,'Dim Kota Hotel'!$A$2:$A$21)</f>
        <v>LOK 010</v>
      </c>
      <c r="S3104" t="s">
        <v>226</v>
      </c>
    </row>
    <row r="3105" spans="1:19" x14ac:dyDescent="0.25">
      <c r="A3105" t="s">
        <v>8131</v>
      </c>
      <c r="B3105" t="str">
        <f>_xlfn.XLOOKUP(Table2[[#This Row],[tanggal_checkin]],Table6[tanggal_checkin],Table6[id_checkin])</f>
        <v>CI 0315</v>
      </c>
      <c r="C3105" t="s">
        <v>11417</v>
      </c>
      <c r="D3105" t="str">
        <f>_xlfn.XLOOKUP(Table2[[#This Row],[tanggal_checkout]],Table4[tanggal_checkout],Table4[id_checkout])</f>
        <v>CO 0320</v>
      </c>
      <c r="E3105" t="s">
        <v>11245</v>
      </c>
      <c r="F3105" s="8">
        <v>0.50407407407407412</v>
      </c>
      <c r="G3105" t="str">
        <f>_xlfn.XLOOKUP(Table2[[#This Row],[nama_tamu]],Table10[nama_tamu],Table10[id_tamu])</f>
        <v>CUS 1398</v>
      </c>
      <c r="H3105" t="s">
        <v>8132</v>
      </c>
      <c r="I3105" t="str">
        <f>_xlfn.XLOOKUP(Table2[[#This Row],[tipe_kamar]],Table12[tipe_kamar],Table12[id_kamar])</f>
        <v>KMR 004</v>
      </c>
      <c r="J3105" t="s">
        <v>47</v>
      </c>
      <c r="K3105">
        <v>6</v>
      </c>
      <c r="L3105">
        <v>439000</v>
      </c>
      <c r="M3105">
        <v>2634000</v>
      </c>
      <c r="N3105" t="str">
        <f>_xlfn.XLOOKUP(Table2[[#This Row],[metode_pembayaran]],Table11[metode_pembayaran],Table11[id_pembayaran])</f>
        <v>MP 02</v>
      </c>
      <c r="O3105" t="s">
        <v>30</v>
      </c>
      <c r="P3105" t="str">
        <f>_xlfn.XLOOKUP(Table2[[#This Row],[status_reservasi]],'Dim Status Reservasi'!$B$2:$B$5,'Dim Status Reservasi'!$A$2:$A$5)</f>
        <v>ST 004</v>
      </c>
      <c r="Q3105" t="s">
        <v>48</v>
      </c>
      <c r="R3105" t="str">
        <f>_xlfn.XLOOKUP(Table2[[#This Row],[kota_hotel]],'Dim Kota Hotel'!$B$2:$B$21,'Dim Kota Hotel'!$A$2:$A$21)</f>
        <v>LOK 018</v>
      </c>
      <c r="S3105" t="s">
        <v>102</v>
      </c>
    </row>
    <row r="3106" spans="1:19" x14ac:dyDescent="0.25">
      <c r="A3106" t="s">
        <v>8133</v>
      </c>
      <c r="B3106" t="str">
        <f>_xlfn.XLOOKUP(Table2[[#This Row],[tanggal_checkin]],Table6[tanggal_checkin],Table6[id_checkin])</f>
        <v>CI 0712</v>
      </c>
      <c r="C3106" t="s">
        <v>11288</v>
      </c>
      <c r="D3106" t="str">
        <f>_xlfn.XLOOKUP(Table2[[#This Row],[tanggal_checkout]],Table4[tanggal_checkout],Table4[id_checkout])</f>
        <v>CO 0719</v>
      </c>
      <c r="E3106" t="s">
        <v>11289</v>
      </c>
      <c r="F3106" s="8">
        <v>0.47344907407407405</v>
      </c>
      <c r="G3106" t="str">
        <f>_xlfn.XLOOKUP(Table2[[#This Row],[nama_tamu]],Table10[nama_tamu],Table10[id_tamu])</f>
        <v>CUS 3380</v>
      </c>
      <c r="H3106" t="s">
        <v>8134</v>
      </c>
      <c r="I3106" t="str">
        <f>_xlfn.XLOOKUP(Table2[[#This Row],[tipe_kamar]],Table12[tipe_kamar],Table12[id_kamar])</f>
        <v>KMR 002</v>
      </c>
      <c r="J3106" t="s">
        <v>82</v>
      </c>
      <c r="K3106">
        <v>5</v>
      </c>
      <c r="L3106">
        <v>322000</v>
      </c>
      <c r="M3106">
        <v>1610000</v>
      </c>
      <c r="N3106" t="str">
        <f>_xlfn.XLOOKUP(Table2[[#This Row],[metode_pembayaran]],Table11[metode_pembayaran],Table11[id_pembayaran])</f>
        <v>MP 01</v>
      </c>
      <c r="O3106" t="s">
        <v>24</v>
      </c>
      <c r="P3106" t="str">
        <f>_xlfn.XLOOKUP(Table2[[#This Row],[status_reservasi]],'Dim Status Reservasi'!$B$2:$B$5,'Dim Status Reservasi'!$A$2:$A$5)</f>
        <v>ST 004</v>
      </c>
      <c r="Q3106" t="s">
        <v>48</v>
      </c>
      <c r="R3106" t="str">
        <f>_xlfn.XLOOKUP(Table2[[#This Row],[kota_hotel]],'Dim Kota Hotel'!$B$2:$B$21,'Dim Kota Hotel'!$A$2:$A$21)</f>
        <v>LOK 017</v>
      </c>
      <c r="S3106" t="s">
        <v>84</v>
      </c>
    </row>
    <row r="3107" spans="1:19" x14ac:dyDescent="0.25">
      <c r="A3107" t="s">
        <v>8135</v>
      </c>
      <c r="B3107" t="str">
        <f>_xlfn.XLOOKUP(Table2[[#This Row],[tanggal_checkin]],Table6[tanggal_checkin],Table6[id_checkin])</f>
        <v>CI 0039</v>
      </c>
      <c r="C3107" t="s">
        <v>11737</v>
      </c>
      <c r="D3107" t="str">
        <f>_xlfn.XLOOKUP(Table2[[#This Row],[tanggal_checkout]],Table4[tanggal_checkout],Table4[id_checkout])</f>
        <v>CO 0044</v>
      </c>
      <c r="E3107" t="s">
        <v>10965</v>
      </c>
      <c r="F3107" s="8">
        <v>0.36652777777777779</v>
      </c>
      <c r="G3107" t="str">
        <f>_xlfn.XLOOKUP(Table2[[#This Row],[nama_tamu]],Table10[nama_tamu],Table10[id_tamu])</f>
        <v>CUS 2281</v>
      </c>
      <c r="H3107" t="s">
        <v>8136</v>
      </c>
      <c r="I3107" t="str">
        <f>_xlfn.XLOOKUP(Table2[[#This Row],[tipe_kamar]],Table12[tipe_kamar],Table12[id_kamar])</f>
        <v>KMR 004</v>
      </c>
      <c r="J3107" t="s">
        <v>47</v>
      </c>
      <c r="K3107">
        <v>5</v>
      </c>
      <c r="L3107">
        <v>459000</v>
      </c>
      <c r="M3107">
        <v>2295000</v>
      </c>
      <c r="N3107" t="str">
        <f>_xlfn.XLOOKUP(Table2[[#This Row],[metode_pembayaran]],Table11[metode_pembayaran],Table11[id_pembayaran])</f>
        <v>MP 05</v>
      </c>
      <c r="O3107" t="s">
        <v>72</v>
      </c>
      <c r="P3107" t="str">
        <f>_xlfn.XLOOKUP(Table2[[#This Row],[status_reservasi]],'Dim Status Reservasi'!$B$2:$B$5,'Dim Status Reservasi'!$A$2:$A$5)</f>
        <v>ST 003</v>
      </c>
      <c r="Q3107" t="s">
        <v>37</v>
      </c>
      <c r="R3107" t="str">
        <f>_xlfn.XLOOKUP(Table2[[#This Row],[kota_hotel]],'Dim Kota Hotel'!$B$2:$B$21,'Dim Kota Hotel'!$A$2:$A$21)</f>
        <v>LOK 005</v>
      </c>
      <c r="S3107" t="s">
        <v>43</v>
      </c>
    </row>
    <row r="3108" spans="1:19" x14ac:dyDescent="0.25">
      <c r="A3108" t="s">
        <v>8137</v>
      </c>
      <c r="B3108" t="str">
        <f>_xlfn.XLOOKUP(Table2[[#This Row],[tanggal_checkin]],Table6[tanggal_checkin],Table6[id_checkin])</f>
        <v>CI 0514</v>
      </c>
      <c r="C3108" t="s">
        <v>11588</v>
      </c>
      <c r="D3108" t="str">
        <f>_xlfn.XLOOKUP(Table2[[#This Row],[tanggal_checkout]],Table4[tanggal_checkout],Table4[id_checkout])</f>
        <v>CO 0517</v>
      </c>
      <c r="E3108" t="s">
        <v>11050</v>
      </c>
      <c r="F3108" s="8">
        <v>0.97165509259259264</v>
      </c>
      <c r="G3108" t="str">
        <f>_xlfn.XLOOKUP(Table2[[#This Row],[nama_tamu]],Table10[nama_tamu],Table10[id_tamu])</f>
        <v>CUS 1133</v>
      </c>
      <c r="H3108" t="s">
        <v>8138</v>
      </c>
      <c r="I3108" t="str">
        <f>_xlfn.XLOOKUP(Table2[[#This Row],[tipe_kamar]],Table12[tipe_kamar],Table12[id_kamar])</f>
        <v>KMR 003</v>
      </c>
      <c r="J3108" t="s">
        <v>64</v>
      </c>
      <c r="K3108">
        <v>2</v>
      </c>
      <c r="L3108">
        <v>1251000</v>
      </c>
      <c r="M3108">
        <v>2502000</v>
      </c>
      <c r="N3108" t="str">
        <f>_xlfn.XLOOKUP(Table2[[#This Row],[metode_pembayaran]],Table11[metode_pembayaran],Table11[id_pembayaran])</f>
        <v>MP 05</v>
      </c>
      <c r="O3108" t="s">
        <v>72</v>
      </c>
      <c r="P3108" t="str">
        <f>_xlfn.XLOOKUP(Table2[[#This Row],[status_reservasi]],'Dim Status Reservasi'!$B$2:$B$5,'Dim Status Reservasi'!$A$2:$A$5)</f>
        <v>ST 003</v>
      </c>
      <c r="Q3108" t="s">
        <v>37</v>
      </c>
      <c r="R3108" t="str">
        <f>_xlfn.XLOOKUP(Table2[[#This Row],[kota_hotel]],'Dim Kota Hotel'!$B$2:$B$21,'Dim Kota Hotel'!$A$2:$A$21)</f>
        <v>LOK 012</v>
      </c>
      <c r="S3108" t="s">
        <v>25</v>
      </c>
    </row>
    <row r="3109" spans="1:19" x14ac:dyDescent="0.25">
      <c r="A3109" t="s">
        <v>8139</v>
      </c>
      <c r="B3109" t="str">
        <f>_xlfn.XLOOKUP(Table2[[#This Row],[tanggal_checkin]],Table6[tanggal_checkin],Table6[id_checkin])</f>
        <v>CI 0407</v>
      </c>
      <c r="C3109" t="s">
        <v>11183</v>
      </c>
      <c r="D3109" t="str">
        <f>_xlfn.XLOOKUP(Table2[[#This Row],[tanggal_checkout]],Table4[tanggal_checkout],Table4[id_checkout])</f>
        <v>CO 0409</v>
      </c>
      <c r="E3109" t="s">
        <v>11911</v>
      </c>
      <c r="F3109" s="8">
        <v>0.46509259259259261</v>
      </c>
      <c r="G3109" t="str">
        <f>_xlfn.XLOOKUP(Table2[[#This Row],[nama_tamu]],Table10[nama_tamu],Table10[id_tamu])</f>
        <v>CUS 0139</v>
      </c>
      <c r="H3109" t="s">
        <v>11134</v>
      </c>
      <c r="I3109" t="str">
        <f>_xlfn.XLOOKUP(Table2[[#This Row],[tipe_kamar]],Table12[tipe_kamar],Table12[id_kamar])</f>
        <v>KMR 004</v>
      </c>
      <c r="J3109" t="s">
        <v>47</v>
      </c>
      <c r="K3109">
        <v>1</v>
      </c>
      <c r="L3109">
        <v>482000</v>
      </c>
      <c r="M3109">
        <v>482000</v>
      </c>
      <c r="N3109" t="str">
        <f>_xlfn.XLOOKUP(Table2[[#This Row],[metode_pembayaran]],Table11[metode_pembayaran],Table11[id_pembayaran])</f>
        <v>MP 03</v>
      </c>
      <c r="O3109" t="s">
        <v>36</v>
      </c>
      <c r="P3109" t="str">
        <f>_xlfn.XLOOKUP(Table2[[#This Row],[status_reservasi]],'Dim Status Reservasi'!$B$2:$B$5,'Dim Status Reservasi'!$A$2:$A$5)</f>
        <v>ST 003</v>
      </c>
      <c r="Q3109" t="s">
        <v>37</v>
      </c>
      <c r="R3109" t="str">
        <f>_xlfn.XLOOKUP(Table2[[#This Row],[kota_hotel]],'Dim Kota Hotel'!$B$2:$B$21,'Dim Kota Hotel'!$A$2:$A$21)</f>
        <v>LOK 012</v>
      </c>
      <c r="S3109" t="s">
        <v>25</v>
      </c>
    </row>
    <row r="3110" spans="1:19" x14ac:dyDescent="0.25">
      <c r="A3110" t="s">
        <v>8141</v>
      </c>
      <c r="B3110" t="str">
        <f>_xlfn.XLOOKUP(Table2[[#This Row],[tanggal_checkin]],Table6[tanggal_checkin],Table6[id_checkin])</f>
        <v>CI 0834</v>
      </c>
      <c r="C3110" t="s">
        <v>11331</v>
      </c>
      <c r="D3110" t="str">
        <f>_xlfn.XLOOKUP(Table2[[#This Row],[tanggal_checkout]],Table4[tanggal_checkout],Table4[id_checkout])</f>
        <v>CO 0843</v>
      </c>
      <c r="E3110" t="s">
        <v>10962</v>
      </c>
      <c r="F3110" s="8">
        <v>0.71672453703703709</v>
      </c>
      <c r="G3110" t="str">
        <f>_xlfn.XLOOKUP(Table2[[#This Row],[nama_tamu]],Table10[nama_tamu],Table10[id_tamu])</f>
        <v>CUS 2994</v>
      </c>
      <c r="H3110" t="s">
        <v>8142</v>
      </c>
      <c r="I3110" t="str">
        <f>_xlfn.XLOOKUP(Table2[[#This Row],[tipe_kamar]],Table12[tipe_kamar],Table12[id_kamar])</f>
        <v>KMR 001</v>
      </c>
      <c r="J3110" t="s">
        <v>23</v>
      </c>
      <c r="K3110">
        <v>6</v>
      </c>
      <c r="L3110">
        <v>548000</v>
      </c>
      <c r="M3110">
        <v>3288000</v>
      </c>
      <c r="N3110" t="str">
        <f>_xlfn.XLOOKUP(Table2[[#This Row],[metode_pembayaran]],Table11[metode_pembayaran],Table11[id_pembayaran])</f>
        <v>MP 01</v>
      </c>
      <c r="O3110" t="s">
        <v>24</v>
      </c>
      <c r="P3110" t="str">
        <f>_xlfn.XLOOKUP(Table2[[#This Row],[status_reservasi]],'Dim Status Reservasi'!$B$2:$B$5,'Dim Status Reservasi'!$A$2:$A$5)</f>
        <v>ST 004</v>
      </c>
      <c r="Q3110" t="s">
        <v>48</v>
      </c>
      <c r="R3110" t="str">
        <f>_xlfn.XLOOKUP(Table2[[#This Row],[kota_hotel]],'Dim Kota Hotel'!$B$2:$B$21,'Dim Kota Hotel'!$A$2:$A$21)</f>
        <v>LOK 019</v>
      </c>
      <c r="S3110" t="s">
        <v>133</v>
      </c>
    </row>
    <row r="3111" spans="1:19" x14ac:dyDescent="0.25">
      <c r="A3111" t="s">
        <v>8143</v>
      </c>
      <c r="B3111" t="str">
        <f>_xlfn.XLOOKUP(Table2[[#This Row],[tanggal_checkin]],Table6[tanggal_checkin],Table6[id_checkin])</f>
        <v>CI 0106</v>
      </c>
      <c r="C3111" t="s">
        <v>11617</v>
      </c>
      <c r="D3111" t="str">
        <f>_xlfn.XLOOKUP(Table2[[#This Row],[tanggal_checkout]],Table4[tanggal_checkout],Table4[id_checkout])</f>
        <v>CO 0111</v>
      </c>
      <c r="E3111" t="s">
        <v>11596</v>
      </c>
      <c r="F3111" s="8">
        <v>0.68168981481481483</v>
      </c>
      <c r="G3111" t="str">
        <f>_xlfn.XLOOKUP(Table2[[#This Row],[nama_tamu]],Table10[nama_tamu],Table10[id_tamu])</f>
        <v>CUS 3904</v>
      </c>
      <c r="H3111" t="s">
        <v>8144</v>
      </c>
      <c r="I3111" t="str">
        <f>_xlfn.XLOOKUP(Table2[[#This Row],[tipe_kamar]],Table12[tipe_kamar],Table12[id_kamar])</f>
        <v>KMR 004</v>
      </c>
      <c r="J3111" t="s">
        <v>47</v>
      </c>
      <c r="K3111">
        <v>5</v>
      </c>
      <c r="L3111">
        <v>431000</v>
      </c>
      <c r="M3111">
        <v>2155000</v>
      </c>
      <c r="N3111" t="str">
        <f>_xlfn.XLOOKUP(Table2[[#This Row],[metode_pembayaran]],Table11[metode_pembayaran],Table11[id_pembayaran])</f>
        <v>MP 03</v>
      </c>
      <c r="O3111" t="s">
        <v>36</v>
      </c>
      <c r="P3111" t="str">
        <f>_xlfn.XLOOKUP(Table2[[#This Row],[status_reservasi]],'Dim Status Reservasi'!$B$2:$B$5,'Dim Status Reservasi'!$A$2:$A$5)</f>
        <v>ST 003</v>
      </c>
      <c r="Q3111" t="s">
        <v>37</v>
      </c>
      <c r="R3111" t="str">
        <f>_xlfn.XLOOKUP(Table2[[#This Row],[kota_hotel]],'Dim Kota Hotel'!$B$2:$B$21,'Dim Kota Hotel'!$A$2:$A$21)</f>
        <v>LOK 002</v>
      </c>
      <c r="S3111" t="s">
        <v>60</v>
      </c>
    </row>
    <row r="3112" spans="1:19" x14ac:dyDescent="0.25">
      <c r="A3112" t="s">
        <v>8145</v>
      </c>
      <c r="B3112" t="str">
        <f>_xlfn.XLOOKUP(Table2[[#This Row],[tanggal_checkin]],Table6[tanggal_checkin],Table6[id_checkin])</f>
        <v>CI 0184</v>
      </c>
      <c r="C3112" t="s">
        <v>11036</v>
      </c>
      <c r="D3112" t="str">
        <f>_xlfn.XLOOKUP(Table2[[#This Row],[tanggal_checkout]],Table4[tanggal_checkout],Table4[id_checkout])</f>
        <v>CO 0192</v>
      </c>
      <c r="E3112" t="s">
        <v>11012</v>
      </c>
      <c r="F3112" s="8">
        <v>0.44223379629629628</v>
      </c>
      <c r="G3112" t="str">
        <f>_xlfn.XLOOKUP(Table2[[#This Row],[nama_tamu]],Table10[nama_tamu],Table10[id_tamu])</f>
        <v>CUS 1527</v>
      </c>
      <c r="H3112" t="s">
        <v>8146</v>
      </c>
      <c r="I3112" t="str">
        <f>_xlfn.XLOOKUP(Table2[[#This Row],[tipe_kamar]],Table12[tipe_kamar],Table12[id_kamar])</f>
        <v>KMR 003</v>
      </c>
      <c r="J3112" t="s">
        <v>64</v>
      </c>
      <c r="K3112">
        <v>7</v>
      </c>
      <c r="L3112">
        <v>1089000</v>
      </c>
      <c r="M3112">
        <v>7623000</v>
      </c>
      <c r="N3112" t="str">
        <f>_xlfn.XLOOKUP(Table2[[#This Row],[metode_pembayaran]],Table11[metode_pembayaran],Table11[id_pembayaran])</f>
        <v>MP 05</v>
      </c>
      <c r="O3112" t="s">
        <v>72</v>
      </c>
      <c r="P3112" t="str">
        <f>_xlfn.XLOOKUP(Table2[[#This Row],[status_reservasi]],'Dim Status Reservasi'!$B$2:$B$5,'Dim Status Reservasi'!$A$2:$A$5)</f>
        <v>ST 004</v>
      </c>
      <c r="Q3112" t="s">
        <v>48</v>
      </c>
      <c r="R3112" t="str">
        <f>_xlfn.XLOOKUP(Table2[[#This Row],[kota_hotel]],'Dim Kota Hotel'!$B$2:$B$21,'Dim Kota Hotel'!$A$2:$A$21)</f>
        <v>LOK 002</v>
      </c>
      <c r="S3112" t="s">
        <v>60</v>
      </c>
    </row>
    <row r="3113" spans="1:19" x14ac:dyDescent="0.25">
      <c r="A3113" t="s">
        <v>8147</v>
      </c>
      <c r="B3113" t="str">
        <f>_xlfn.XLOOKUP(Table2[[#This Row],[tanggal_checkin]],Table6[tanggal_checkin],Table6[id_checkin])</f>
        <v>CI 0203</v>
      </c>
      <c r="C3113" t="s">
        <v>10972</v>
      </c>
      <c r="D3113" t="str">
        <f>_xlfn.XLOOKUP(Table2[[#This Row],[tanggal_checkout]],Table4[tanggal_checkout],Table4[id_checkout])</f>
        <v>CO 0208</v>
      </c>
      <c r="E3113" t="s">
        <v>11828</v>
      </c>
      <c r="F3113" s="8">
        <v>0.10944444444444444</v>
      </c>
      <c r="G3113" t="str">
        <f>_xlfn.XLOOKUP(Table2[[#This Row],[nama_tamu]],Table10[nama_tamu],Table10[id_tamu])</f>
        <v>CUS 4151</v>
      </c>
      <c r="H3113" t="s">
        <v>8148</v>
      </c>
      <c r="I3113" t="str">
        <f>_xlfn.XLOOKUP(Table2[[#This Row],[tipe_kamar]],Table12[tipe_kamar],Table12[id_kamar])</f>
        <v>KMR 003</v>
      </c>
      <c r="J3113" t="s">
        <v>64</v>
      </c>
      <c r="K3113">
        <v>5</v>
      </c>
      <c r="L3113">
        <v>1288000</v>
      </c>
      <c r="M3113">
        <v>6440000</v>
      </c>
      <c r="N3113" t="str">
        <f>_xlfn.XLOOKUP(Table2[[#This Row],[metode_pembayaran]],Table11[metode_pembayaran],Table11[id_pembayaran])</f>
        <v>MP 06</v>
      </c>
      <c r="O3113" t="s">
        <v>17</v>
      </c>
      <c r="P3113" t="str">
        <f>_xlfn.XLOOKUP(Table2[[#This Row],[status_reservasi]],'Dim Status Reservasi'!$B$2:$B$5,'Dim Status Reservasi'!$A$2:$A$5)</f>
        <v>ST 001</v>
      </c>
      <c r="Q3113" t="s">
        <v>214</v>
      </c>
      <c r="R3113" t="str">
        <f>_xlfn.XLOOKUP(Table2[[#This Row],[kota_hotel]],'Dim Kota Hotel'!$B$2:$B$21,'Dim Kota Hotel'!$A$2:$A$21)</f>
        <v>LOK 013</v>
      </c>
      <c r="S3113" t="s">
        <v>160</v>
      </c>
    </row>
    <row r="3114" spans="1:19" x14ac:dyDescent="0.25">
      <c r="A3114" t="s">
        <v>8149</v>
      </c>
      <c r="B3114" t="str">
        <f>_xlfn.XLOOKUP(Table2[[#This Row],[tanggal_checkin]],Table6[tanggal_checkin],Table6[id_checkin])</f>
        <v>CI 0336</v>
      </c>
      <c r="C3114" t="s">
        <v>11886</v>
      </c>
      <c r="D3114" t="str">
        <f>_xlfn.XLOOKUP(Table2[[#This Row],[tanggal_checkout]],Table4[tanggal_checkout],Table4[id_checkout])</f>
        <v>CO 0336</v>
      </c>
      <c r="E3114" t="s">
        <v>10968</v>
      </c>
      <c r="F3114" s="8">
        <v>0.60090277777777779</v>
      </c>
      <c r="G3114" t="str">
        <f>_xlfn.XLOOKUP(Table2[[#This Row],[nama_tamu]],Table10[nama_tamu],Table10[id_tamu])</f>
        <v>CUS 0642</v>
      </c>
      <c r="H3114" t="s">
        <v>8150</v>
      </c>
      <c r="I3114" t="str">
        <f>_xlfn.XLOOKUP(Table2[[#This Row],[tipe_kamar]],Table12[tipe_kamar],Table12[id_kamar])</f>
        <v>KMR 004</v>
      </c>
      <c r="J3114" t="s">
        <v>47</v>
      </c>
      <c r="K3114">
        <v>1</v>
      </c>
      <c r="L3114">
        <v>439000</v>
      </c>
      <c r="M3114">
        <v>439000</v>
      </c>
      <c r="N3114" t="str">
        <f>_xlfn.XLOOKUP(Table2[[#This Row],[metode_pembayaran]],Table11[metode_pembayaran],Table11[id_pembayaran])</f>
        <v>MP 06</v>
      </c>
      <c r="O3114" t="s">
        <v>17</v>
      </c>
      <c r="P3114" t="str">
        <f>_xlfn.XLOOKUP(Table2[[#This Row],[status_reservasi]],'Dim Status Reservasi'!$B$2:$B$5,'Dim Status Reservasi'!$A$2:$A$5)</f>
        <v>ST 003</v>
      </c>
      <c r="Q3114" t="s">
        <v>37</v>
      </c>
      <c r="R3114" t="str">
        <f>_xlfn.XLOOKUP(Table2[[#This Row],[kota_hotel]],'Dim Kota Hotel'!$B$2:$B$21,'Dim Kota Hotel'!$A$2:$A$21)</f>
        <v>LOK 002</v>
      </c>
      <c r="S3114" t="s">
        <v>60</v>
      </c>
    </row>
    <row r="3115" spans="1:19" x14ac:dyDescent="0.25">
      <c r="A3115" t="s">
        <v>8151</v>
      </c>
      <c r="B3115" t="str">
        <f>_xlfn.XLOOKUP(Table2[[#This Row],[tanggal_checkin]],Table6[tanggal_checkin],Table6[id_checkin])</f>
        <v>CI 0338</v>
      </c>
      <c r="C3115" t="s">
        <v>11873</v>
      </c>
      <c r="D3115" t="str">
        <f>_xlfn.XLOOKUP(Table2[[#This Row],[tanggal_checkout]],Table4[tanggal_checkout],Table4[id_checkout])</f>
        <v>CO 0346</v>
      </c>
      <c r="E3115" t="s">
        <v>11993</v>
      </c>
      <c r="F3115" s="8">
        <v>0.70952546296296293</v>
      </c>
      <c r="G3115" t="str">
        <f>_xlfn.XLOOKUP(Table2[[#This Row],[nama_tamu]],Table10[nama_tamu],Table10[id_tamu])</f>
        <v>CUS 2102</v>
      </c>
      <c r="H3115" t="s">
        <v>8152</v>
      </c>
      <c r="I3115" t="str">
        <f>_xlfn.XLOOKUP(Table2[[#This Row],[tipe_kamar]],Table12[tipe_kamar],Table12[id_kamar])</f>
        <v>KMR 003</v>
      </c>
      <c r="J3115" t="s">
        <v>64</v>
      </c>
      <c r="K3115">
        <v>9</v>
      </c>
      <c r="L3115">
        <v>1183000</v>
      </c>
      <c r="M3115">
        <v>10647000</v>
      </c>
      <c r="N3115" t="str">
        <f>_xlfn.XLOOKUP(Table2[[#This Row],[metode_pembayaran]],Table11[metode_pembayaran],Table11[id_pembayaran])</f>
        <v>MP 05</v>
      </c>
      <c r="O3115" t="s">
        <v>72</v>
      </c>
      <c r="P3115" t="str">
        <f>_xlfn.XLOOKUP(Table2[[#This Row],[status_reservasi]],'Dim Status Reservasi'!$B$2:$B$5,'Dim Status Reservasi'!$A$2:$A$5)</f>
        <v>ST 004</v>
      </c>
      <c r="Q3115" t="s">
        <v>48</v>
      </c>
      <c r="R3115" t="str">
        <f>_xlfn.XLOOKUP(Table2[[#This Row],[kota_hotel]],'Dim Kota Hotel'!$B$2:$B$21,'Dim Kota Hotel'!$A$2:$A$21)</f>
        <v>LOK 020</v>
      </c>
      <c r="S3115" t="s">
        <v>94</v>
      </c>
    </row>
    <row r="3116" spans="1:19" x14ac:dyDescent="0.25">
      <c r="A3116" t="s">
        <v>8153</v>
      </c>
      <c r="B3116" t="str">
        <f>_xlfn.XLOOKUP(Table2[[#This Row],[tanggal_checkin]],Table6[tanggal_checkin],Table6[id_checkin])</f>
        <v>CI 0379</v>
      </c>
      <c r="C3116" t="s">
        <v>11298</v>
      </c>
      <c r="D3116" t="str">
        <f>_xlfn.XLOOKUP(Table2[[#This Row],[tanggal_checkout]],Table4[tanggal_checkout],Table4[id_checkout])</f>
        <v>CO 0382</v>
      </c>
      <c r="E3116" t="s">
        <v>11175</v>
      </c>
      <c r="F3116" s="8">
        <v>0.23850694444444445</v>
      </c>
      <c r="G3116" t="str">
        <f>_xlfn.XLOOKUP(Table2[[#This Row],[nama_tamu]],Table10[nama_tamu],Table10[id_tamu])</f>
        <v>CUS 3062</v>
      </c>
      <c r="H3116" t="s">
        <v>8154</v>
      </c>
      <c r="I3116" t="str">
        <f>_xlfn.XLOOKUP(Table2[[#This Row],[tipe_kamar]],Table12[tipe_kamar],Table12[id_kamar])</f>
        <v>KMR 001</v>
      </c>
      <c r="J3116" t="s">
        <v>23</v>
      </c>
      <c r="K3116">
        <v>2</v>
      </c>
      <c r="L3116">
        <v>673000</v>
      </c>
      <c r="M3116">
        <v>1346000</v>
      </c>
      <c r="N3116" t="str">
        <f>_xlfn.XLOOKUP(Table2[[#This Row],[metode_pembayaran]],Table11[metode_pembayaran],Table11[id_pembayaran])</f>
        <v>MP 06</v>
      </c>
      <c r="O3116" t="s">
        <v>17</v>
      </c>
      <c r="P3116" t="str">
        <f>_xlfn.XLOOKUP(Table2[[#This Row],[status_reservasi]],'Dim Status Reservasi'!$B$2:$B$5,'Dim Status Reservasi'!$A$2:$A$5)</f>
        <v>ST 004</v>
      </c>
      <c r="Q3116" t="s">
        <v>48</v>
      </c>
      <c r="R3116" t="str">
        <f>_xlfn.XLOOKUP(Table2[[#This Row],[kota_hotel]],'Dim Kota Hotel'!$B$2:$B$21,'Dim Kota Hotel'!$A$2:$A$21)</f>
        <v>LOK 002</v>
      </c>
      <c r="S3116" t="s">
        <v>60</v>
      </c>
    </row>
    <row r="3117" spans="1:19" x14ac:dyDescent="0.25">
      <c r="A3117" t="s">
        <v>8155</v>
      </c>
      <c r="B3117" t="str">
        <f>_xlfn.XLOOKUP(Table2[[#This Row],[tanggal_checkin]],Table6[tanggal_checkin],Table6[id_checkin])</f>
        <v>CI 0268</v>
      </c>
      <c r="C3117" t="s">
        <v>11310</v>
      </c>
      <c r="D3117" t="str">
        <f>_xlfn.XLOOKUP(Table2[[#This Row],[tanggal_checkout]],Table4[tanggal_checkout],Table4[id_checkout])</f>
        <v>CO 0272</v>
      </c>
      <c r="E3117" t="s">
        <v>11672</v>
      </c>
      <c r="F3117" s="8">
        <v>0.41909722222222223</v>
      </c>
      <c r="G3117" t="str">
        <f>_xlfn.XLOOKUP(Table2[[#This Row],[nama_tamu]],Table10[nama_tamu],Table10[id_tamu])</f>
        <v>CUS 2581</v>
      </c>
      <c r="H3117" t="s">
        <v>8156</v>
      </c>
      <c r="I3117" t="str">
        <f>_xlfn.XLOOKUP(Table2[[#This Row],[tipe_kamar]],Table12[tipe_kamar],Table12[id_kamar])</f>
        <v>KMR 002</v>
      </c>
      <c r="J3117" t="s">
        <v>82</v>
      </c>
      <c r="K3117">
        <v>6</v>
      </c>
      <c r="L3117">
        <v>361000</v>
      </c>
      <c r="M3117">
        <v>2166000</v>
      </c>
      <c r="N3117" t="str">
        <f>_xlfn.XLOOKUP(Table2[[#This Row],[metode_pembayaran]],Table11[metode_pembayaran],Table11[id_pembayaran])</f>
        <v>MP 04</v>
      </c>
      <c r="O3117" t="s">
        <v>53</v>
      </c>
      <c r="P3117" t="str">
        <f>_xlfn.XLOOKUP(Table2[[#This Row],[status_reservasi]],'Dim Status Reservasi'!$B$2:$B$5,'Dim Status Reservasi'!$A$2:$A$5)</f>
        <v>ST 001</v>
      </c>
      <c r="Q3117" t="s">
        <v>214</v>
      </c>
      <c r="R3117" t="str">
        <f>_xlfn.XLOOKUP(Table2[[#This Row],[kota_hotel]],'Dim Kota Hotel'!$B$2:$B$21,'Dim Kota Hotel'!$A$2:$A$21)</f>
        <v>LOK 012</v>
      </c>
      <c r="S3117" t="s">
        <v>25</v>
      </c>
    </row>
    <row r="3118" spans="1:19" x14ac:dyDescent="0.25">
      <c r="A3118" t="s">
        <v>8157</v>
      </c>
      <c r="B3118" t="str">
        <f>_xlfn.XLOOKUP(Table2[[#This Row],[tanggal_checkin]],Table6[tanggal_checkin],Table6[id_checkin])</f>
        <v>CI 1015</v>
      </c>
      <c r="C3118" t="s">
        <v>11713</v>
      </c>
      <c r="D3118" t="str">
        <f>_xlfn.XLOOKUP(Table2[[#This Row],[tanggal_checkout]],Table4[tanggal_checkout],Table4[id_checkout])</f>
        <v>CO 1027</v>
      </c>
      <c r="E3118" t="s">
        <v>11582</v>
      </c>
      <c r="F3118" s="8">
        <v>0.18091435185185184</v>
      </c>
      <c r="G3118" t="str">
        <f>_xlfn.XLOOKUP(Table2[[#This Row],[nama_tamu]],Table10[nama_tamu],Table10[id_tamu])</f>
        <v>CUS 3068</v>
      </c>
      <c r="H3118" t="s">
        <v>8158</v>
      </c>
      <c r="I3118" t="str">
        <f>_xlfn.XLOOKUP(Table2[[#This Row],[tipe_kamar]],Table12[tipe_kamar],Table12[id_kamar])</f>
        <v>KMR 003</v>
      </c>
      <c r="J3118" t="s">
        <v>64</v>
      </c>
      <c r="K3118">
        <v>9</v>
      </c>
      <c r="L3118">
        <v>1293000</v>
      </c>
      <c r="M3118">
        <v>11637000</v>
      </c>
      <c r="N3118" t="str">
        <f>_xlfn.XLOOKUP(Table2[[#This Row],[metode_pembayaran]],Table11[metode_pembayaran],Table11[id_pembayaran])</f>
        <v>MP 01</v>
      </c>
      <c r="O3118" t="s">
        <v>24</v>
      </c>
      <c r="P3118" t="str">
        <f>_xlfn.XLOOKUP(Table2[[#This Row],[status_reservasi]],'Dim Status Reservasi'!$B$2:$B$5,'Dim Status Reservasi'!$A$2:$A$5)</f>
        <v>ST 002</v>
      </c>
      <c r="Q3118" t="s">
        <v>124</v>
      </c>
      <c r="R3118" t="str">
        <f>_xlfn.XLOOKUP(Table2[[#This Row],[kota_hotel]],'Dim Kota Hotel'!$B$2:$B$21,'Dim Kota Hotel'!$A$2:$A$21)</f>
        <v>LOK 003</v>
      </c>
      <c r="S3118" t="s">
        <v>106</v>
      </c>
    </row>
    <row r="3119" spans="1:19" x14ac:dyDescent="0.25">
      <c r="A3119" t="s">
        <v>8159</v>
      </c>
      <c r="B3119" t="str">
        <f>_xlfn.XLOOKUP(Table2[[#This Row],[tanggal_checkin]],Table6[tanggal_checkin],Table6[id_checkin])</f>
        <v>CI 0501</v>
      </c>
      <c r="C3119" t="s">
        <v>11621</v>
      </c>
      <c r="D3119" t="str">
        <f>_xlfn.XLOOKUP(Table2[[#This Row],[tanggal_checkout]],Table4[tanggal_checkout],Table4[id_checkout])</f>
        <v>CO 0511</v>
      </c>
      <c r="E3119" t="s">
        <v>11049</v>
      </c>
      <c r="F3119" s="8">
        <v>0.45973379629629629</v>
      </c>
      <c r="G3119" t="str">
        <f>_xlfn.XLOOKUP(Table2[[#This Row],[nama_tamu]],Table10[nama_tamu],Table10[id_tamu])</f>
        <v>CUS 2235</v>
      </c>
      <c r="H3119" t="s">
        <v>8160</v>
      </c>
      <c r="I3119" t="str">
        <f>_xlfn.XLOOKUP(Table2[[#This Row],[tipe_kamar]],Table12[tipe_kamar],Table12[id_kamar])</f>
        <v>KMR 002</v>
      </c>
      <c r="J3119" t="s">
        <v>82</v>
      </c>
      <c r="K3119">
        <v>9</v>
      </c>
      <c r="L3119">
        <v>336000</v>
      </c>
      <c r="M3119">
        <v>3024000</v>
      </c>
      <c r="N3119" t="str">
        <f>_xlfn.XLOOKUP(Table2[[#This Row],[metode_pembayaran]],Table11[metode_pembayaran],Table11[id_pembayaran])</f>
        <v>MP 06</v>
      </c>
      <c r="O3119" t="s">
        <v>17</v>
      </c>
      <c r="P3119" t="str">
        <f>_xlfn.XLOOKUP(Table2[[#This Row],[status_reservasi]],'Dim Status Reservasi'!$B$2:$B$5,'Dim Status Reservasi'!$A$2:$A$5)</f>
        <v>ST 003</v>
      </c>
      <c r="Q3119" t="s">
        <v>37</v>
      </c>
      <c r="R3119" t="str">
        <f>_xlfn.XLOOKUP(Table2[[#This Row],[kota_hotel]],'Dim Kota Hotel'!$B$2:$B$21,'Dim Kota Hotel'!$A$2:$A$21)</f>
        <v>LOK 016</v>
      </c>
      <c r="S3119" t="s">
        <v>117</v>
      </c>
    </row>
    <row r="3120" spans="1:19" x14ac:dyDescent="0.25">
      <c r="A3120" t="s">
        <v>8161</v>
      </c>
      <c r="B3120" t="str">
        <f>_xlfn.XLOOKUP(Table2[[#This Row],[tanggal_checkin]],Table6[tanggal_checkin],Table6[id_checkin])</f>
        <v>CI 0163</v>
      </c>
      <c r="C3120" t="s">
        <v>11271</v>
      </c>
      <c r="D3120" t="str">
        <f>_xlfn.XLOOKUP(Table2[[#This Row],[tanggal_checkout]],Table4[tanggal_checkout],Table4[id_checkout])</f>
        <v>CO 0169</v>
      </c>
      <c r="E3120" t="s">
        <v>11465</v>
      </c>
      <c r="F3120" s="8">
        <v>0.92912037037037032</v>
      </c>
      <c r="G3120" t="str">
        <f>_xlfn.XLOOKUP(Table2[[#This Row],[nama_tamu]],Table10[nama_tamu],Table10[id_tamu])</f>
        <v>CUS 2597</v>
      </c>
      <c r="H3120" t="s">
        <v>8163</v>
      </c>
      <c r="I3120" t="str">
        <f>_xlfn.XLOOKUP(Table2[[#This Row],[tipe_kamar]],Table12[tipe_kamar],Table12[id_kamar])</f>
        <v>KMR 001</v>
      </c>
      <c r="J3120" t="s">
        <v>23</v>
      </c>
      <c r="K3120">
        <v>5</v>
      </c>
      <c r="L3120">
        <v>590000</v>
      </c>
      <c r="M3120">
        <v>2950000</v>
      </c>
      <c r="N3120" t="str">
        <f>_xlfn.XLOOKUP(Table2[[#This Row],[metode_pembayaran]],Table11[metode_pembayaran],Table11[id_pembayaran])</f>
        <v>MP 01</v>
      </c>
      <c r="O3120" t="s">
        <v>24</v>
      </c>
      <c r="P3120" t="str">
        <f>_xlfn.XLOOKUP(Table2[[#This Row],[status_reservasi]],'Dim Status Reservasi'!$B$2:$B$5,'Dim Status Reservasi'!$A$2:$A$5)</f>
        <v>ST 004</v>
      </c>
      <c r="Q3120" t="s">
        <v>48</v>
      </c>
      <c r="R3120" t="str">
        <f>_xlfn.XLOOKUP(Table2[[#This Row],[kota_hotel]],'Dim Kota Hotel'!$B$2:$B$21,'Dim Kota Hotel'!$A$2:$A$21)</f>
        <v>LOK 017</v>
      </c>
      <c r="S3120" t="s">
        <v>84</v>
      </c>
    </row>
    <row r="3121" spans="1:19" x14ac:dyDescent="0.25">
      <c r="A3121" t="s">
        <v>8164</v>
      </c>
      <c r="B3121" t="str">
        <f>_xlfn.XLOOKUP(Table2[[#This Row],[tanggal_checkin]],Table6[tanggal_checkin],Table6[id_checkin])</f>
        <v>CI 0378</v>
      </c>
      <c r="C3121" t="s">
        <v>11297</v>
      </c>
      <c r="D3121" t="str">
        <f>_xlfn.XLOOKUP(Table2[[#This Row],[tanggal_checkout]],Table4[tanggal_checkout],Table4[id_checkout])</f>
        <v>CO 0384</v>
      </c>
      <c r="E3121" t="s">
        <v>11962</v>
      </c>
      <c r="F3121" s="8">
        <v>0.12957175925925926</v>
      </c>
      <c r="G3121" t="str">
        <f>_xlfn.XLOOKUP(Table2[[#This Row],[nama_tamu]],Table10[nama_tamu],Table10[id_tamu])</f>
        <v>CUS 3781</v>
      </c>
      <c r="H3121" t="s">
        <v>8165</v>
      </c>
      <c r="I3121" t="str">
        <f>_xlfn.XLOOKUP(Table2[[#This Row],[tipe_kamar]],Table12[tipe_kamar],Table12[id_kamar])</f>
        <v>KMR 003</v>
      </c>
      <c r="J3121" t="s">
        <v>64</v>
      </c>
      <c r="K3121">
        <v>5</v>
      </c>
      <c r="L3121">
        <v>1314000</v>
      </c>
      <c r="M3121">
        <v>6570000</v>
      </c>
      <c r="N3121" t="str">
        <f>_xlfn.XLOOKUP(Table2[[#This Row],[metode_pembayaran]],Table11[metode_pembayaran],Table11[id_pembayaran])</f>
        <v>MP 05</v>
      </c>
      <c r="O3121" t="s">
        <v>72</v>
      </c>
      <c r="P3121" t="str">
        <f>_xlfn.XLOOKUP(Table2[[#This Row],[status_reservasi]],'Dim Status Reservasi'!$B$2:$B$5,'Dim Status Reservasi'!$A$2:$A$5)</f>
        <v>ST 002</v>
      </c>
      <c r="Q3121" t="s">
        <v>124</v>
      </c>
      <c r="R3121" t="str">
        <f>_xlfn.XLOOKUP(Table2[[#This Row],[kota_hotel]],'Dim Kota Hotel'!$B$2:$B$21,'Dim Kota Hotel'!$A$2:$A$21)</f>
        <v>LOK 005</v>
      </c>
      <c r="S3121" t="s">
        <v>43</v>
      </c>
    </row>
    <row r="3122" spans="1:19" x14ac:dyDescent="0.25">
      <c r="A3122" t="s">
        <v>8166</v>
      </c>
      <c r="B3122" t="str">
        <f>_xlfn.XLOOKUP(Table2[[#This Row],[tanggal_checkin]],Table6[tanggal_checkin],Table6[id_checkin])</f>
        <v>CI 0482</v>
      </c>
      <c r="C3122" t="s">
        <v>11820</v>
      </c>
      <c r="D3122" t="str">
        <f>_xlfn.XLOOKUP(Table2[[#This Row],[tanggal_checkout]],Table4[tanggal_checkout],Table4[id_checkout])</f>
        <v>CO 0486</v>
      </c>
      <c r="E3122" t="s">
        <v>11193</v>
      </c>
      <c r="F3122" s="8">
        <v>0.20542824074074073</v>
      </c>
      <c r="G3122" t="str">
        <f>_xlfn.XLOOKUP(Table2[[#This Row],[nama_tamu]],Table10[nama_tamu],Table10[id_tamu])</f>
        <v>CUS 1540</v>
      </c>
      <c r="H3122" t="s">
        <v>8168</v>
      </c>
      <c r="I3122" t="str">
        <f>_xlfn.XLOOKUP(Table2[[#This Row],[tipe_kamar]],Table12[tipe_kamar],Table12[id_kamar])</f>
        <v>KMR 004</v>
      </c>
      <c r="J3122" t="s">
        <v>47</v>
      </c>
      <c r="K3122">
        <v>2</v>
      </c>
      <c r="L3122">
        <v>514000</v>
      </c>
      <c r="M3122">
        <v>1028000</v>
      </c>
      <c r="N3122" t="str">
        <f>_xlfn.XLOOKUP(Table2[[#This Row],[metode_pembayaran]],Table11[metode_pembayaran],Table11[id_pembayaran])</f>
        <v>MP 01</v>
      </c>
      <c r="O3122" t="s">
        <v>24</v>
      </c>
      <c r="P3122" t="str">
        <f>_xlfn.XLOOKUP(Table2[[#This Row],[status_reservasi]],'Dim Status Reservasi'!$B$2:$B$5,'Dim Status Reservasi'!$A$2:$A$5)</f>
        <v>ST 004</v>
      </c>
      <c r="Q3122" t="s">
        <v>48</v>
      </c>
      <c r="R3122" t="str">
        <f>_xlfn.XLOOKUP(Table2[[#This Row],[kota_hotel]],'Dim Kota Hotel'!$B$2:$B$21,'Dim Kota Hotel'!$A$2:$A$21)</f>
        <v>LOK 013</v>
      </c>
      <c r="S3122" t="s">
        <v>160</v>
      </c>
    </row>
    <row r="3123" spans="1:19" x14ac:dyDescent="0.25">
      <c r="A3123" t="s">
        <v>8169</v>
      </c>
      <c r="B3123" t="str">
        <f>_xlfn.XLOOKUP(Table2[[#This Row],[tanggal_checkin]],Table6[tanggal_checkin],Table6[id_checkin])</f>
        <v>CI 1075</v>
      </c>
      <c r="C3123" t="s">
        <v>11884</v>
      </c>
      <c r="D3123" t="str">
        <f>_xlfn.XLOOKUP(Table2[[#This Row],[tanggal_checkout]],Table4[tanggal_checkout],Table4[id_checkout])</f>
        <v>CO 1081</v>
      </c>
      <c r="E3123" t="s">
        <v>12006</v>
      </c>
      <c r="F3123" s="8">
        <v>0.76975694444444442</v>
      </c>
      <c r="G3123" t="str">
        <f>_xlfn.XLOOKUP(Table2[[#This Row],[nama_tamu]],Table10[nama_tamu],Table10[id_tamu])</f>
        <v>CUS 0740</v>
      </c>
      <c r="H3123" t="s">
        <v>8170</v>
      </c>
      <c r="I3123" t="str">
        <f>_xlfn.XLOOKUP(Table2[[#This Row],[tipe_kamar]],Table12[tipe_kamar],Table12[id_kamar])</f>
        <v>KMR 001</v>
      </c>
      <c r="J3123" t="s">
        <v>23</v>
      </c>
      <c r="K3123">
        <v>4</v>
      </c>
      <c r="L3123">
        <v>650000</v>
      </c>
      <c r="M3123">
        <v>2600000</v>
      </c>
      <c r="N3123" t="str">
        <f>_xlfn.XLOOKUP(Table2[[#This Row],[metode_pembayaran]],Table11[metode_pembayaran],Table11[id_pembayaran])</f>
        <v>MP 03</v>
      </c>
      <c r="O3123" t="s">
        <v>36</v>
      </c>
      <c r="P3123" t="str">
        <f>_xlfn.XLOOKUP(Table2[[#This Row],[status_reservasi]],'Dim Status Reservasi'!$B$2:$B$5,'Dim Status Reservasi'!$A$2:$A$5)</f>
        <v>ST 003</v>
      </c>
      <c r="Q3123" t="s">
        <v>37</v>
      </c>
      <c r="R3123" t="str">
        <f>_xlfn.XLOOKUP(Table2[[#This Row],[kota_hotel]],'Dim Kota Hotel'!$B$2:$B$21,'Dim Kota Hotel'!$A$2:$A$21)</f>
        <v>LOK 014</v>
      </c>
      <c r="S3123" t="s">
        <v>222</v>
      </c>
    </row>
    <row r="3124" spans="1:19" x14ac:dyDescent="0.25">
      <c r="A3124" t="s">
        <v>8171</v>
      </c>
      <c r="B3124" t="str">
        <f>_xlfn.XLOOKUP(Table2[[#This Row],[tanggal_checkin]],Table6[tanggal_checkin],Table6[id_checkin])</f>
        <v>CI 0531</v>
      </c>
      <c r="C3124" t="s">
        <v>11000</v>
      </c>
      <c r="D3124" t="str">
        <f>_xlfn.XLOOKUP(Table2[[#This Row],[tanggal_checkout]],Table4[tanggal_checkout],Table4[id_checkout])</f>
        <v>CO 0535</v>
      </c>
      <c r="E3124" t="s">
        <v>11530</v>
      </c>
      <c r="F3124" s="8">
        <v>0.41641203703703705</v>
      </c>
      <c r="G3124" t="str">
        <f>_xlfn.XLOOKUP(Table2[[#This Row],[nama_tamu]],Table10[nama_tamu],Table10[id_tamu])</f>
        <v>CUS 1401</v>
      </c>
      <c r="H3124" t="s">
        <v>8173</v>
      </c>
      <c r="I3124" t="str">
        <f>_xlfn.XLOOKUP(Table2[[#This Row],[tipe_kamar]],Table12[tipe_kamar],Table12[id_kamar])</f>
        <v>KMR 002</v>
      </c>
      <c r="J3124" t="s">
        <v>82</v>
      </c>
      <c r="K3124">
        <v>3</v>
      </c>
      <c r="L3124">
        <v>400000</v>
      </c>
      <c r="M3124">
        <v>1200000</v>
      </c>
      <c r="N3124" t="str">
        <f>_xlfn.XLOOKUP(Table2[[#This Row],[metode_pembayaran]],Table11[metode_pembayaran],Table11[id_pembayaran])</f>
        <v>MP 05</v>
      </c>
      <c r="O3124" t="s">
        <v>72</v>
      </c>
      <c r="P3124" t="str">
        <f>_xlfn.XLOOKUP(Table2[[#This Row],[status_reservasi]],'Dim Status Reservasi'!$B$2:$B$5,'Dim Status Reservasi'!$A$2:$A$5)</f>
        <v>ST 004</v>
      </c>
      <c r="Q3124" t="s">
        <v>48</v>
      </c>
      <c r="R3124" t="str">
        <f>_xlfn.XLOOKUP(Table2[[#This Row],[kota_hotel]],'Dim Kota Hotel'!$B$2:$B$21,'Dim Kota Hotel'!$A$2:$A$21)</f>
        <v>LOK 019</v>
      </c>
      <c r="S3124" t="s">
        <v>133</v>
      </c>
    </row>
    <row r="3125" spans="1:19" x14ac:dyDescent="0.25">
      <c r="A3125" t="s">
        <v>8174</v>
      </c>
      <c r="B3125" t="str">
        <f>_xlfn.XLOOKUP(Table2[[#This Row],[tanggal_checkin]],Table6[tanggal_checkin],Table6[id_checkin])</f>
        <v>CI 0390</v>
      </c>
      <c r="C3125" t="s">
        <v>11776</v>
      </c>
      <c r="D3125" t="str">
        <f>_xlfn.XLOOKUP(Table2[[#This Row],[tanggal_checkout]],Table4[tanggal_checkout],Table4[id_checkout])</f>
        <v>CO 0398</v>
      </c>
      <c r="E3125" t="s">
        <v>11803</v>
      </c>
      <c r="F3125" s="8">
        <v>0.39241898148148147</v>
      </c>
      <c r="G3125" t="str">
        <f>_xlfn.XLOOKUP(Table2[[#This Row],[nama_tamu]],Table10[nama_tamu],Table10[id_tamu])</f>
        <v>CUS 0843</v>
      </c>
      <c r="H3125" t="s">
        <v>8176</v>
      </c>
      <c r="I3125" t="str">
        <f>_xlfn.XLOOKUP(Table2[[#This Row],[tipe_kamar]],Table12[tipe_kamar],Table12[id_kamar])</f>
        <v>KMR 001</v>
      </c>
      <c r="J3125" t="s">
        <v>23</v>
      </c>
      <c r="K3125">
        <v>7</v>
      </c>
      <c r="L3125">
        <v>583000</v>
      </c>
      <c r="M3125">
        <v>4081000</v>
      </c>
      <c r="N3125" t="str">
        <f>_xlfn.XLOOKUP(Table2[[#This Row],[metode_pembayaran]],Table11[metode_pembayaran],Table11[id_pembayaran])</f>
        <v>MP 06</v>
      </c>
      <c r="O3125" t="s">
        <v>17</v>
      </c>
      <c r="P3125" t="str">
        <f>_xlfn.XLOOKUP(Table2[[#This Row],[status_reservasi]],'Dim Status Reservasi'!$B$2:$B$5,'Dim Status Reservasi'!$A$2:$A$5)</f>
        <v>ST 004</v>
      </c>
      <c r="Q3125" t="s">
        <v>48</v>
      </c>
      <c r="R3125" t="str">
        <f>_xlfn.XLOOKUP(Table2[[#This Row],[kota_hotel]],'Dim Kota Hotel'!$B$2:$B$21,'Dim Kota Hotel'!$A$2:$A$21)</f>
        <v>LOK 019</v>
      </c>
      <c r="S3125" t="s">
        <v>133</v>
      </c>
    </row>
    <row r="3126" spans="1:19" x14ac:dyDescent="0.25">
      <c r="A3126" t="s">
        <v>8177</v>
      </c>
      <c r="B3126" t="str">
        <f>_xlfn.XLOOKUP(Table2[[#This Row],[tanggal_checkin]],Table6[tanggal_checkin],Table6[id_checkin])</f>
        <v>CI 0215</v>
      </c>
      <c r="C3126" t="s">
        <v>11187</v>
      </c>
      <c r="D3126" t="str">
        <f>_xlfn.XLOOKUP(Table2[[#This Row],[tanggal_checkout]],Table4[tanggal_checkout],Table4[id_checkout])</f>
        <v>CO 0221</v>
      </c>
      <c r="E3126" t="s">
        <v>11579</v>
      </c>
      <c r="F3126" s="8">
        <v>0.68538194444444445</v>
      </c>
      <c r="G3126" t="str">
        <f>_xlfn.XLOOKUP(Table2[[#This Row],[nama_tamu]],Table10[nama_tamu],Table10[id_tamu])</f>
        <v>CUS 2012</v>
      </c>
      <c r="H3126" t="s">
        <v>8179</v>
      </c>
      <c r="I3126" t="str">
        <f>_xlfn.XLOOKUP(Table2[[#This Row],[tipe_kamar]],Table12[tipe_kamar],Table12[id_kamar])</f>
        <v>KMR 002</v>
      </c>
      <c r="J3126" t="s">
        <v>82</v>
      </c>
      <c r="K3126">
        <v>7</v>
      </c>
      <c r="L3126">
        <v>356000</v>
      </c>
      <c r="M3126">
        <v>2492000</v>
      </c>
      <c r="N3126" t="str">
        <f>_xlfn.XLOOKUP(Table2[[#This Row],[metode_pembayaran]],Table11[metode_pembayaran],Table11[id_pembayaran])</f>
        <v>MP 06</v>
      </c>
      <c r="O3126" t="s">
        <v>17</v>
      </c>
      <c r="P3126" t="str">
        <f>_xlfn.XLOOKUP(Table2[[#This Row],[status_reservasi]],'Dim Status Reservasi'!$B$2:$B$5,'Dim Status Reservasi'!$A$2:$A$5)</f>
        <v>ST 004</v>
      </c>
      <c r="Q3126" t="s">
        <v>48</v>
      </c>
      <c r="R3126" t="str">
        <f>_xlfn.XLOOKUP(Table2[[#This Row],[kota_hotel]],'Dim Kota Hotel'!$B$2:$B$21,'Dim Kota Hotel'!$A$2:$A$21)</f>
        <v>LOK 017</v>
      </c>
      <c r="S3126" t="s">
        <v>84</v>
      </c>
    </row>
    <row r="3127" spans="1:19" x14ac:dyDescent="0.25">
      <c r="A3127" t="s">
        <v>8180</v>
      </c>
      <c r="B3127" t="str">
        <f>_xlfn.XLOOKUP(Table2[[#This Row],[tanggal_checkin]],Table6[tanggal_checkin],Table6[id_checkin])</f>
        <v>CI 0424</v>
      </c>
      <c r="C3127" t="s">
        <v>11078</v>
      </c>
      <c r="D3127" t="str">
        <f>_xlfn.XLOOKUP(Table2[[#This Row],[tanggal_checkout]],Table4[tanggal_checkout],Table4[id_checkout])</f>
        <v>CO 0429</v>
      </c>
      <c r="E3127" t="s">
        <v>11897</v>
      </c>
      <c r="F3127" s="8">
        <v>0.86641203703703706</v>
      </c>
      <c r="G3127" t="str">
        <f>_xlfn.XLOOKUP(Table2[[#This Row],[nama_tamu]],Table10[nama_tamu],Table10[id_tamu])</f>
        <v>CUS 1070</v>
      </c>
      <c r="H3127" t="s">
        <v>8181</v>
      </c>
      <c r="I3127" t="str">
        <f>_xlfn.XLOOKUP(Table2[[#This Row],[tipe_kamar]],Table12[tipe_kamar],Table12[id_kamar])</f>
        <v>KMR 003</v>
      </c>
      <c r="J3127" t="s">
        <v>64</v>
      </c>
      <c r="K3127">
        <v>3</v>
      </c>
      <c r="L3127">
        <v>1257000</v>
      </c>
      <c r="M3127">
        <v>3771000</v>
      </c>
      <c r="N3127" t="str">
        <f>_xlfn.XLOOKUP(Table2[[#This Row],[metode_pembayaran]],Table11[metode_pembayaran],Table11[id_pembayaran])</f>
        <v>MP 03</v>
      </c>
      <c r="O3127" t="s">
        <v>36</v>
      </c>
      <c r="P3127" t="str">
        <f>_xlfn.XLOOKUP(Table2[[#This Row],[status_reservasi]],'Dim Status Reservasi'!$B$2:$B$5,'Dim Status Reservasi'!$A$2:$A$5)</f>
        <v>ST 003</v>
      </c>
      <c r="Q3127" t="s">
        <v>37</v>
      </c>
      <c r="R3127" t="str">
        <f>_xlfn.XLOOKUP(Table2[[#This Row],[kota_hotel]],'Dim Kota Hotel'!$B$2:$B$21,'Dim Kota Hotel'!$A$2:$A$21)</f>
        <v>LOK 003</v>
      </c>
      <c r="S3127" t="s">
        <v>106</v>
      </c>
    </row>
    <row r="3128" spans="1:19" x14ac:dyDescent="0.25">
      <c r="A3128" t="s">
        <v>8182</v>
      </c>
      <c r="B3128" t="str">
        <f>_xlfn.XLOOKUP(Table2[[#This Row],[tanggal_checkin]],Table6[tanggal_checkin],Table6[id_checkin])</f>
        <v>CI 0448</v>
      </c>
      <c r="C3128" t="s">
        <v>11083</v>
      </c>
      <c r="D3128" t="str">
        <f>_xlfn.XLOOKUP(Table2[[#This Row],[tanggal_checkout]],Table4[tanggal_checkout],Table4[id_checkout])</f>
        <v>CO 0456</v>
      </c>
      <c r="E3128" t="s">
        <v>11830</v>
      </c>
      <c r="F3128" s="8">
        <v>0.94209490740740742</v>
      </c>
      <c r="G3128" t="str">
        <f>_xlfn.XLOOKUP(Table2[[#This Row],[nama_tamu]],Table10[nama_tamu],Table10[id_tamu])</f>
        <v>CUS 2805</v>
      </c>
      <c r="H3128" t="s">
        <v>8183</v>
      </c>
      <c r="I3128" t="str">
        <f>_xlfn.XLOOKUP(Table2[[#This Row],[tipe_kamar]],Table12[tipe_kamar],Table12[id_kamar])</f>
        <v>KMR 003</v>
      </c>
      <c r="J3128" t="s">
        <v>64</v>
      </c>
      <c r="K3128">
        <v>6</v>
      </c>
      <c r="L3128">
        <v>1168000</v>
      </c>
      <c r="M3128">
        <v>7008000</v>
      </c>
      <c r="N3128" t="str">
        <f>_xlfn.XLOOKUP(Table2[[#This Row],[metode_pembayaran]],Table11[metode_pembayaran],Table11[id_pembayaran])</f>
        <v>MP 01</v>
      </c>
      <c r="O3128" t="s">
        <v>24</v>
      </c>
      <c r="P3128" t="str">
        <f>_xlfn.XLOOKUP(Table2[[#This Row],[status_reservasi]],'Dim Status Reservasi'!$B$2:$B$5,'Dim Status Reservasi'!$A$2:$A$5)</f>
        <v>ST 001</v>
      </c>
      <c r="Q3128" t="s">
        <v>214</v>
      </c>
      <c r="R3128" t="str">
        <f>_xlfn.XLOOKUP(Table2[[#This Row],[kota_hotel]],'Dim Kota Hotel'!$B$2:$B$21,'Dim Kota Hotel'!$A$2:$A$21)</f>
        <v>LOK 007</v>
      </c>
      <c r="S3128" t="s">
        <v>145</v>
      </c>
    </row>
    <row r="3129" spans="1:19" x14ac:dyDescent="0.25">
      <c r="A3129" t="s">
        <v>8184</v>
      </c>
      <c r="B3129" t="str">
        <f>_xlfn.XLOOKUP(Table2[[#This Row],[tanggal_checkin]],Table6[tanggal_checkin],Table6[id_checkin])</f>
        <v>CI 0497</v>
      </c>
      <c r="C3129" t="s">
        <v>11385</v>
      </c>
      <c r="D3129" t="str">
        <f>_xlfn.XLOOKUP(Table2[[#This Row],[tanggal_checkout]],Table4[tanggal_checkout],Table4[id_checkout])</f>
        <v>CO 0502</v>
      </c>
      <c r="E3129" t="s">
        <v>11621</v>
      </c>
      <c r="F3129" s="8">
        <v>0.2308912037037037</v>
      </c>
      <c r="G3129" t="str">
        <f>_xlfn.XLOOKUP(Table2[[#This Row],[nama_tamu]],Table10[nama_tamu],Table10[id_tamu])</f>
        <v>CUS 0416</v>
      </c>
      <c r="H3129" t="s">
        <v>8185</v>
      </c>
      <c r="I3129" t="str">
        <f>_xlfn.XLOOKUP(Table2[[#This Row],[tipe_kamar]],Table12[tipe_kamar],Table12[id_kamar])</f>
        <v>KMR 004</v>
      </c>
      <c r="J3129" t="s">
        <v>47</v>
      </c>
      <c r="K3129">
        <v>4</v>
      </c>
      <c r="L3129">
        <v>495000</v>
      </c>
      <c r="M3129">
        <v>1980000</v>
      </c>
      <c r="N3129" t="str">
        <f>_xlfn.XLOOKUP(Table2[[#This Row],[metode_pembayaran]],Table11[metode_pembayaran],Table11[id_pembayaran])</f>
        <v>MP 01</v>
      </c>
      <c r="O3129" t="s">
        <v>24</v>
      </c>
      <c r="P3129" t="str">
        <f>_xlfn.XLOOKUP(Table2[[#This Row],[status_reservasi]],'Dim Status Reservasi'!$B$2:$B$5,'Dim Status Reservasi'!$A$2:$A$5)</f>
        <v>ST 003</v>
      </c>
      <c r="Q3129" t="s">
        <v>37</v>
      </c>
      <c r="R3129" t="str">
        <f>_xlfn.XLOOKUP(Table2[[#This Row],[kota_hotel]],'Dim Kota Hotel'!$B$2:$B$21,'Dim Kota Hotel'!$A$2:$A$21)</f>
        <v>LOK 016</v>
      </c>
      <c r="S3129" t="s">
        <v>117</v>
      </c>
    </row>
    <row r="3130" spans="1:19" x14ac:dyDescent="0.25">
      <c r="A3130" t="s">
        <v>8186</v>
      </c>
      <c r="B3130" t="str">
        <f>_xlfn.XLOOKUP(Table2[[#This Row],[tanggal_checkin]],Table6[tanggal_checkin],Table6[id_checkin])</f>
        <v>CI 0375</v>
      </c>
      <c r="C3130" t="s">
        <v>11619</v>
      </c>
      <c r="D3130" t="str">
        <f>_xlfn.XLOOKUP(Table2[[#This Row],[tanggal_checkout]],Table4[tanggal_checkout],Table4[id_checkout])</f>
        <v>CO 0379</v>
      </c>
      <c r="E3130" t="s">
        <v>11297</v>
      </c>
      <c r="F3130" s="8">
        <v>0.8442708333333333</v>
      </c>
      <c r="G3130" t="str">
        <f>_xlfn.XLOOKUP(Table2[[#This Row],[nama_tamu]],Table10[nama_tamu],Table10[id_tamu])</f>
        <v>CUS 1388</v>
      </c>
      <c r="H3130" t="s">
        <v>8188</v>
      </c>
      <c r="I3130" t="str">
        <f>_xlfn.XLOOKUP(Table2[[#This Row],[tipe_kamar]],Table12[tipe_kamar],Table12[id_kamar])</f>
        <v>KMR 002</v>
      </c>
      <c r="J3130" t="s">
        <v>82</v>
      </c>
      <c r="K3130">
        <v>3</v>
      </c>
      <c r="L3130">
        <v>332000</v>
      </c>
      <c r="M3130">
        <v>996000</v>
      </c>
      <c r="N3130" t="str">
        <f>_xlfn.XLOOKUP(Table2[[#This Row],[metode_pembayaran]],Table11[metode_pembayaran],Table11[id_pembayaran])</f>
        <v>MP 05</v>
      </c>
      <c r="O3130" t="s">
        <v>72</v>
      </c>
      <c r="P3130" t="str">
        <f>_xlfn.XLOOKUP(Table2[[#This Row],[status_reservasi]],'Dim Status Reservasi'!$B$2:$B$5,'Dim Status Reservasi'!$A$2:$A$5)</f>
        <v>ST 004</v>
      </c>
      <c r="Q3130" t="s">
        <v>48</v>
      </c>
      <c r="R3130" t="str">
        <f>_xlfn.XLOOKUP(Table2[[#This Row],[kota_hotel]],'Dim Kota Hotel'!$B$2:$B$21,'Dim Kota Hotel'!$A$2:$A$21)</f>
        <v>LOK 015</v>
      </c>
      <c r="S3130" t="s">
        <v>233</v>
      </c>
    </row>
    <row r="3131" spans="1:19" x14ac:dyDescent="0.25">
      <c r="A3131" t="s">
        <v>8189</v>
      </c>
      <c r="B3131" t="str">
        <f>_xlfn.XLOOKUP(Table2[[#This Row],[tanggal_checkin]],Table6[tanggal_checkin],Table6[id_checkin])</f>
        <v>CI 0567</v>
      </c>
      <c r="C3131" t="s">
        <v>11967</v>
      </c>
      <c r="D3131" t="str">
        <f>_xlfn.XLOOKUP(Table2[[#This Row],[tanggal_checkout]],Table4[tanggal_checkout],Table4[id_checkout])</f>
        <v>CO 0570</v>
      </c>
      <c r="E3131" t="s">
        <v>12013</v>
      </c>
      <c r="F3131" s="8">
        <v>4.5289351851851851E-2</v>
      </c>
      <c r="G3131" t="str">
        <f>_xlfn.XLOOKUP(Table2[[#This Row],[nama_tamu]],Table10[nama_tamu],Table10[id_tamu])</f>
        <v>CUS 0214</v>
      </c>
      <c r="H3131" t="s">
        <v>8190</v>
      </c>
      <c r="I3131" t="str">
        <f>_xlfn.XLOOKUP(Table2[[#This Row],[tipe_kamar]],Table12[tipe_kamar],Table12[id_kamar])</f>
        <v>KMR 003</v>
      </c>
      <c r="J3131" t="s">
        <v>64</v>
      </c>
      <c r="K3131">
        <v>3</v>
      </c>
      <c r="L3131">
        <v>1108000</v>
      </c>
      <c r="M3131">
        <v>3324000</v>
      </c>
      <c r="N3131" t="str">
        <f>_xlfn.XLOOKUP(Table2[[#This Row],[metode_pembayaran]],Table11[metode_pembayaran],Table11[id_pembayaran])</f>
        <v>MP 04</v>
      </c>
      <c r="O3131" t="s">
        <v>53</v>
      </c>
      <c r="P3131" t="str">
        <f>_xlfn.XLOOKUP(Table2[[#This Row],[status_reservasi]],'Dim Status Reservasi'!$B$2:$B$5,'Dim Status Reservasi'!$A$2:$A$5)</f>
        <v>ST 004</v>
      </c>
      <c r="Q3131" t="s">
        <v>48</v>
      </c>
      <c r="R3131" t="str">
        <f>_xlfn.XLOOKUP(Table2[[#This Row],[kota_hotel]],'Dim Kota Hotel'!$B$2:$B$21,'Dim Kota Hotel'!$A$2:$A$21)</f>
        <v>LOK 012</v>
      </c>
      <c r="S3131" t="s">
        <v>25</v>
      </c>
    </row>
    <row r="3132" spans="1:19" x14ac:dyDescent="0.25">
      <c r="A3132" t="s">
        <v>8191</v>
      </c>
      <c r="B3132" t="str">
        <f>_xlfn.XLOOKUP(Table2[[#This Row],[tanggal_checkin]],Table6[tanggal_checkin],Table6[id_checkin])</f>
        <v>CI 0897</v>
      </c>
      <c r="C3132" t="s">
        <v>11479</v>
      </c>
      <c r="D3132" t="str">
        <f>_xlfn.XLOOKUP(Table2[[#This Row],[tanggal_checkout]],Table4[tanggal_checkout],Table4[id_checkout])</f>
        <v>CO 0901</v>
      </c>
      <c r="E3132" t="s">
        <v>11282</v>
      </c>
      <c r="F3132" s="8">
        <v>0.42103009259259261</v>
      </c>
      <c r="G3132" t="str">
        <f>_xlfn.XLOOKUP(Table2[[#This Row],[nama_tamu]],Table10[nama_tamu],Table10[id_tamu])</f>
        <v>CUS 3487</v>
      </c>
      <c r="H3132" t="s">
        <v>8193</v>
      </c>
      <c r="I3132" t="str">
        <f>_xlfn.XLOOKUP(Table2[[#This Row],[tipe_kamar]],Table12[tipe_kamar],Table12[id_kamar])</f>
        <v>KMR 003</v>
      </c>
      <c r="J3132" t="s">
        <v>64</v>
      </c>
      <c r="K3132">
        <v>3</v>
      </c>
      <c r="L3132">
        <v>1360000</v>
      </c>
      <c r="M3132">
        <v>4080000</v>
      </c>
      <c r="N3132" t="str">
        <f>_xlfn.XLOOKUP(Table2[[#This Row],[metode_pembayaran]],Table11[metode_pembayaran],Table11[id_pembayaran])</f>
        <v>MP 02</v>
      </c>
      <c r="O3132" t="s">
        <v>30</v>
      </c>
      <c r="P3132" t="str">
        <f>_xlfn.XLOOKUP(Table2[[#This Row],[status_reservasi]],'Dim Status Reservasi'!$B$2:$B$5,'Dim Status Reservasi'!$A$2:$A$5)</f>
        <v>ST 004</v>
      </c>
      <c r="Q3132" t="s">
        <v>48</v>
      </c>
      <c r="R3132" t="str">
        <f>_xlfn.XLOOKUP(Table2[[#This Row],[kota_hotel]],'Dim Kota Hotel'!$B$2:$B$21,'Dim Kota Hotel'!$A$2:$A$21)</f>
        <v>LOK 013</v>
      </c>
      <c r="S3132" t="s">
        <v>160</v>
      </c>
    </row>
    <row r="3133" spans="1:19" x14ac:dyDescent="0.25">
      <c r="A3133" t="s">
        <v>8194</v>
      </c>
      <c r="B3133" t="str">
        <f>_xlfn.XLOOKUP(Table2[[#This Row],[tanggal_checkin]],Table6[tanggal_checkin],Table6[id_checkin])</f>
        <v>CI 0367</v>
      </c>
      <c r="C3133" t="s">
        <v>11140</v>
      </c>
      <c r="D3133" t="str">
        <f>_xlfn.XLOOKUP(Table2[[#This Row],[tanggal_checkout]],Table4[tanggal_checkout],Table4[id_checkout])</f>
        <v>CO 0367</v>
      </c>
      <c r="E3133" t="s">
        <v>11584</v>
      </c>
      <c r="F3133" s="8">
        <v>0.38069444444444445</v>
      </c>
      <c r="G3133" t="str">
        <f>_xlfn.XLOOKUP(Table2[[#This Row],[nama_tamu]],Table10[nama_tamu],Table10[id_tamu])</f>
        <v>CUS 0471</v>
      </c>
      <c r="H3133" t="s">
        <v>8195</v>
      </c>
      <c r="I3133" t="str">
        <f>_xlfn.XLOOKUP(Table2[[#This Row],[tipe_kamar]],Table12[tipe_kamar],Table12[id_kamar])</f>
        <v>KMR 004</v>
      </c>
      <c r="J3133" t="s">
        <v>47</v>
      </c>
      <c r="K3133">
        <v>1</v>
      </c>
      <c r="L3133">
        <v>497000</v>
      </c>
      <c r="M3133">
        <v>497000</v>
      </c>
      <c r="N3133" t="str">
        <f>_xlfn.XLOOKUP(Table2[[#This Row],[metode_pembayaran]],Table11[metode_pembayaran],Table11[id_pembayaran])</f>
        <v>MP 06</v>
      </c>
      <c r="O3133" t="s">
        <v>17</v>
      </c>
      <c r="P3133" t="str">
        <f>_xlfn.XLOOKUP(Table2[[#This Row],[status_reservasi]],'Dim Status Reservasi'!$B$2:$B$5,'Dim Status Reservasi'!$A$2:$A$5)</f>
        <v>ST 004</v>
      </c>
      <c r="Q3133" t="s">
        <v>48</v>
      </c>
      <c r="R3133" t="str">
        <f>_xlfn.XLOOKUP(Table2[[#This Row],[kota_hotel]],'Dim Kota Hotel'!$B$2:$B$21,'Dim Kota Hotel'!$A$2:$A$21)</f>
        <v>LOK 007</v>
      </c>
      <c r="S3133" t="s">
        <v>145</v>
      </c>
    </row>
    <row r="3134" spans="1:19" x14ac:dyDescent="0.25">
      <c r="A3134" t="s">
        <v>8196</v>
      </c>
      <c r="B3134" t="str">
        <f>_xlfn.XLOOKUP(Table2[[#This Row],[tanggal_checkin]],Table6[tanggal_checkin],Table6[id_checkin])</f>
        <v>CI 0550</v>
      </c>
      <c r="C3134" t="s">
        <v>11811</v>
      </c>
      <c r="D3134" t="str">
        <f>_xlfn.XLOOKUP(Table2[[#This Row],[tanggal_checkout]],Table4[tanggal_checkout],Table4[id_checkout])</f>
        <v>CO 0557</v>
      </c>
      <c r="E3134" t="s">
        <v>12037</v>
      </c>
      <c r="F3134" s="8">
        <v>0.58952546296296293</v>
      </c>
      <c r="G3134" t="str">
        <f>_xlfn.XLOOKUP(Table2[[#This Row],[nama_tamu]],Table10[nama_tamu],Table10[id_tamu])</f>
        <v>CUS 0787</v>
      </c>
      <c r="H3134" t="s">
        <v>8197</v>
      </c>
      <c r="I3134" t="str">
        <f>_xlfn.XLOOKUP(Table2[[#This Row],[tipe_kamar]],Table12[tipe_kamar],Table12[id_kamar])</f>
        <v>KMR 004</v>
      </c>
      <c r="J3134" t="s">
        <v>47</v>
      </c>
      <c r="K3134">
        <v>7</v>
      </c>
      <c r="L3134">
        <v>434000</v>
      </c>
      <c r="M3134">
        <v>3038000</v>
      </c>
      <c r="N3134" t="str">
        <f>_xlfn.XLOOKUP(Table2[[#This Row],[metode_pembayaran]],Table11[metode_pembayaran],Table11[id_pembayaran])</f>
        <v>MP 01</v>
      </c>
      <c r="O3134" t="s">
        <v>24</v>
      </c>
      <c r="P3134" t="str">
        <f>_xlfn.XLOOKUP(Table2[[#This Row],[status_reservasi]],'Dim Status Reservasi'!$B$2:$B$5,'Dim Status Reservasi'!$A$2:$A$5)</f>
        <v>ST 001</v>
      </c>
      <c r="Q3134" t="s">
        <v>214</v>
      </c>
      <c r="R3134" t="str">
        <f>_xlfn.XLOOKUP(Table2[[#This Row],[kota_hotel]],'Dim Kota Hotel'!$B$2:$B$21,'Dim Kota Hotel'!$A$2:$A$21)</f>
        <v>LOK 016</v>
      </c>
      <c r="S3134" t="s">
        <v>117</v>
      </c>
    </row>
    <row r="3135" spans="1:19" x14ac:dyDescent="0.25">
      <c r="A3135" t="s">
        <v>8198</v>
      </c>
      <c r="B3135" t="str">
        <f>_xlfn.XLOOKUP(Table2[[#This Row],[tanggal_checkin]],Table6[tanggal_checkin],Table6[id_checkin])</f>
        <v>CI 0247</v>
      </c>
      <c r="C3135" t="s">
        <v>11668</v>
      </c>
      <c r="D3135" t="str">
        <f>_xlfn.XLOOKUP(Table2[[#This Row],[tanggal_checkout]],Table4[tanggal_checkout],Table4[id_checkout])</f>
        <v>CO 0248</v>
      </c>
      <c r="E3135" t="s">
        <v>11909</v>
      </c>
      <c r="F3135" s="8">
        <v>0.31165509259259261</v>
      </c>
      <c r="G3135" t="str">
        <f>_xlfn.XLOOKUP(Table2[[#This Row],[nama_tamu]],Table10[nama_tamu],Table10[id_tamu])</f>
        <v>CUS 1260</v>
      </c>
      <c r="H3135" t="s">
        <v>8199</v>
      </c>
      <c r="I3135" t="str">
        <f>_xlfn.XLOOKUP(Table2[[#This Row],[tipe_kamar]],Table12[tipe_kamar],Table12[id_kamar])</f>
        <v>KMR 003</v>
      </c>
      <c r="J3135" t="s">
        <v>64</v>
      </c>
      <c r="K3135">
        <v>3</v>
      </c>
      <c r="L3135">
        <v>1284000</v>
      </c>
      <c r="M3135">
        <v>3852000</v>
      </c>
      <c r="N3135" t="str">
        <f>_xlfn.XLOOKUP(Table2[[#This Row],[metode_pembayaran]],Table11[metode_pembayaran],Table11[id_pembayaran])</f>
        <v>MP 02</v>
      </c>
      <c r="O3135" t="s">
        <v>30</v>
      </c>
      <c r="P3135" t="str">
        <f>_xlfn.XLOOKUP(Table2[[#This Row],[status_reservasi]],'Dim Status Reservasi'!$B$2:$B$5,'Dim Status Reservasi'!$A$2:$A$5)</f>
        <v>ST 003</v>
      </c>
      <c r="Q3135" t="s">
        <v>37</v>
      </c>
      <c r="R3135" t="str">
        <f>_xlfn.XLOOKUP(Table2[[#This Row],[kota_hotel]],'Dim Kota Hotel'!$B$2:$B$21,'Dim Kota Hotel'!$A$2:$A$21)</f>
        <v>LOK 014</v>
      </c>
      <c r="S3135" t="s">
        <v>222</v>
      </c>
    </row>
    <row r="3136" spans="1:19" x14ac:dyDescent="0.25">
      <c r="A3136" t="s">
        <v>8200</v>
      </c>
      <c r="B3136" t="str">
        <f>_xlfn.XLOOKUP(Table2[[#This Row],[tanggal_checkin]],Table6[tanggal_checkin],Table6[id_checkin])</f>
        <v>CI 0516</v>
      </c>
      <c r="C3136" t="s">
        <v>11050</v>
      </c>
      <c r="D3136" t="str">
        <f>_xlfn.XLOOKUP(Table2[[#This Row],[tanggal_checkout]],Table4[tanggal_checkout],Table4[id_checkout])</f>
        <v>CO 0518</v>
      </c>
      <c r="E3136" t="s">
        <v>11497</v>
      </c>
      <c r="F3136" s="8">
        <v>0.94778935185185187</v>
      </c>
      <c r="G3136" t="str">
        <f>_xlfn.XLOOKUP(Table2[[#This Row],[nama_tamu]],Table10[nama_tamu],Table10[id_tamu])</f>
        <v>CUS 3751</v>
      </c>
      <c r="H3136" t="s">
        <v>8202</v>
      </c>
      <c r="I3136" t="str">
        <f>_xlfn.XLOOKUP(Table2[[#This Row],[tipe_kamar]],Table12[tipe_kamar],Table12[id_kamar])</f>
        <v>KMR 004</v>
      </c>
      <c r="J3136" t="s">
        <v>47</v>
      </c>
      <c r="K3136">
        <v>1</v>
      </c>
      <c r="L3136">
        <v>490000</v>
      </c>
      <c r="M3136">
        <v>490000</v>
      </c>
      <c r="N3136" t="str">
        <f>_xlfn.XLOOKUP(Table2[[#This Row],[metode_pembayaran]],Table11[metode_pembayaran],Table11[id_pembayaran])</f>
        <v>MP 04</v>
      </c>
      <c r="O3136" t="s">
        <v>53</v>
      </c>
      <c r="P3136" t="str">
        <f>_xlfn.XLOOKUP(Table2[[#This Row],[status_reservasi]],'Dim Status Reservasi'!$B$2:$B$5,'Dim Status Reservasi'!$A$2:$A$5)</f>
        <v>ST 003</v>
      </c>
      <c r="Q3136" t="s">
        <v>37</v>
      </c>
      <c r="R3136" t="str">
        <f>_xlfn.XLOOKUP(Table2[[#This Row],[kota_hotel]],'Dim Kota Hotel'!$B$2:$B$21,'Dim Kota Hotel'!$A$2:$A$21)</f>
        <v>LOK 012</v>
      </c>
      <c r="S3136" t="s">
        <v>25</v>
      </c>
    </row>
    <row r="3137" spans="1:19" x14ac:dyDescent="0.25">
      <c r="A3137" t="s">
        <v>8203</v>
      </c>
      <c r="B3137" t="str">
        <f>_xlfn.XLOOKUP(Table2[[#This Row],[tanggal_checkin]],Table6[tanggal_checkin],Table6[id_checkin])</f>
        <v>CI 0007</v>
      </c>
      <c r="C3137" t="s">
        <v>11976</v>
      </c>
      <c r="D3137" t="str">
        <f>_xlfn.XLOOKUP(Table2[[#This Row],[tanggal_checkout]],Table4[tanggal_checkout],Table4[id_checkout])</f>
        <v>CO 0015</v>
      </c>
      <c r="E3137" t="s">
        <v>11519</v>
      </c>
      <c r="F3137" s="8">
        <v>0.29118055555555555</v>
      </c>
      <c r="G3137" t="str">
        <f>_xlfn.XLOOKUP(Table2[[#This Row],[nama_tamu]],Table10[nama_tamu],Table10[id_tamu])</f>
        <v>CUS 2538</v>
      </c>
      <c r="H3137" t="s">
        <v>8204</v>
      </c>
      <c r="I3137" t="str">
        <f>_xlfn.XLOOKUP(Table2[[#This Row],[tipe_kamar]],Table12[tipe_kamar],Table12[id_kamar])</f>
        <v>KMR 004</v>
      </c>
      <c r="J3137" t="s">
        <v>47</v>
      </c>
      <c r="K3137">
        <v>9</v>
      </c>
      <c r="L3137">
        <v>443000</v>
      </c>
      <c r="M3137">
        <v>3987000</v>
      </c>
      <c r="N3137" t="str">
        <f>_xlfn.XLOOKUP(Table2[[#This Row],[metode_pembayaran]],Table11[metode_pembayaran],Table11[id_pembayaran])</f>
        <v>MP 02</v>
      </c>
      <c r="O3137" t="s">
        <v>30</v>
      </c>
      <c r="P3137" t="str">
        <f>_xlfn.XLOOKUP(Table2[[#This Row],[status_reservasi]],'Dim Status Reservasi'!$B$2:$B$5,'Dim Status Reservasi'!$A$2:$A$5)</f>
        <v>ST 004</v>
      </c>
      <c r="Q3137" t="s">
        <v>48</v>
      </c>
      <c r="R3137" t="str">
        <f>_xlfn.XLOOKUP(Table2[[#This Row],[kota_hotel]],'Dim Kota Hotel'!$B$2:$B$21,'Dim Kota Hotel'!$A$2:$A$21)</f>
        <v>LOK 014</v>
      </c>
      <c r="S3137" t="s">
        <v>222</v>
      </c>
    </row>
    <row r="3138" spans="1:19" x14ac:dyDescent="0.25">
      <c r="A3138" t="s">
        <v>8205</v>
      </c>
      <c r="B3138" t="str">
        <f>_xlfn.XLOOKUP(Table2[[#This Row],[tanggal_checkin]],Table6[tanggal_checkin],Table6[id_checkin])</f>
        <v>CI 0235</v>
      </c>
      <c r="C3138" t="s">
        <v>11528</v>
      </c>
      <c r="D3138" t="str">
        <f>_xlfn.XLOOKUP(Table2[[#This Row],[tanggal_checkout]],Table4[tanggal_checkout],Table4[id_checkout])</f>
        <v>CO 0237</v>
      </c>
      <c r="E3138" t="s">
        <v>11667</v>
      </c>
      <c r="F3138" s="8">
        <v>0.47090277777777778</v>
      </c>
      <c r="G3138" t="str">
        <f>_xlfn.XLOOKUP(Table2[[#This Row],[nama_tamu]],Table10[nama_tamu],Table10[id_tamu])</f>
        <v>CUS 0871</v>
      </c>
      <c r="H3138" t="s">
        <v>8206</v>
      </c>
      <c r="I3138" t="str">
        <f>_xlfn.XLOOKUP(Table2[[#This Row],[tipe_kamar]],Table12[tipe_kamar],Table12[id_kamar])</f>
        <v>KMR 004</v>
      </c>
      <c r="J3138" t="s">
        <v>47</v>
      </c>
      <c r="K3138">
        <v>4</v>
      </c>
      <c r="L3138">
        <v>483000</v>
      </c>
      <c r="M3138">
        <v>1932000</v>
      </c>
      <c r="N3138" t="str">
        <f>_xlfn.XLOOKUP(Table2[[#This Row],[metode_pembayaran]],Table11[metode_pembayaran],Table11[id_pembayaran])</f>
        <v>MP 06</v>
      </c>
      <c r="O3138" t="s">
        <v>17</v>
      </c>
      <c r="P3138" t="str">
        <f>_xlfn.XLOOKUP(Table2[[#This Row],[status_reservasi]],'Dim Status Reservasi'!$B$2:$B$5,'Dim Status Reservasi'!$A$2:$A$5)</f>
        <v>ST 004</v>
      </c>
      <c r="Q3138" t="s">
        <v>48</v>
      </c>
      <c r="R3138" t="str">
        <f>_xlfn.XLOOKUP(Table2[[#This Row],[kota_hotel]],'Dim Kota Hotel'!$B$2:$B$21,'Dim Kota Hotel'!$A$2:$A$21)</f>
        <v>LOK 010</v>
      </c>
      <c r="S3138" t="s">
        <v>226</v>
      </c>
    </row>
    <row r="3139" spans="1:19" x14ac:dyDescent="0.25">
      <c r="A3139" t="s">
        <v>8207</v>
      </c>
      <c r="B3139" t="str">
        <f>_xlfn.XLOOKUP(Table2[[#This Row],[tanggal_checkin]],Table6[tanggal_checkin],Table6[id_checkin])</f>
        <v>CI 0510</v>
      </c>
      <c r="C3139" t="s">
        <v>11049</v>
      </c>
      <c r="D3139" t="str">
        <f>_xlfn.XLOOKUP(Table2[[#This Row],[tanggal_checkout]],Table4[tanggal_checkout],Table4[id_checkout])</f>
        <v>CO 0516</v>
      </c>
      <c r="E3139" t="s">
        <v>11866</v>
      </c>
      <c r="F3139" s="8">
        <v>0.71966435185185185</v>
      </c>
      <c r="G3139" t="str">
        <f>_xlfn.XLOOKUP(Table2[[#This Row],[nama_tamu]],Table10[nama_tamu],Table10[id_tamu])</f>
        <v>CUS 1096</v>
      </c>
      <c r="H3139" t="s">
        <v>8209</v>
      </c>
      <c r="I3139" t="str">
        <f>_xlfn.XLOOKUP(Table2[[#This Row],[tipe_kamar]],Table12[tipe_kamar],Table12[id_kamar])</f>
        <v>KMR 002</v>
      </c>
      <c r="J3139" t="s">
        <v>82</v>
      </c>
      <c r="K3139">
        <v>5</v>
      </c>
      <c r="L3139">
        <v>344000</v>
      </c>
      <c r="M3139">
        <v>1720000</v>
      </c>
      <c r="N3139" t="str">
        <f>_xlfn.XLOOKUP(Table2[[#This Row],[metode_pembayaran]],Table11[metode_pembayaran],Table11[id_pembayaran])</f>
        <v>MP 06</v>
      </c>
      <c r="O3139" t="s">
        <v>17</v>
      </c>
      <c r="P3139" t="str">
        <f>_xlfn.XLOOKUP(Table2[[#This Row],[status_reservasi]],'Dim Status Reservasi'!$B$2:$B$5,'Dim Status Reservasi'!$A$2:$A$5)</f>
        <v>ST 004</v>
      </c>
      <c r="Q3139" t="s">
        <v>48</v>
      </c>
      <c r="R3139" t="str">
        <f>_xlfn.XLOOKUP(Table2[[#This Row],[kota_hotel]],'Dim Kota Hotel'!$B$2:$B$21,'Dim Kota Hotel'!$A$2:$A$21)</f>
        <v>LOK 008</v>
      </c>
      <c r="S3139" t="s">
        <v>68</v>
      </c>
    </row>
    <row r="3140" spans="1:19" x14ac:dyDescent="0.25">
      <c r="A3140" t="s">
        <v>8210</v>
      </c>
      <c r="B3140" t="str">
        <f>_xlfn.XLOOKUP(Table2[[#This Row],[tanggal_checkin]],Table6[tanggal_checkin],Table6[id_checkin])</f>
        <v>CI 0761</v>
      </c>
      <c r="C3140" t="s">
        <v>11978</v>
      </c>
      <c r="D3140" t="str">
        <f>_xlfn.XLOOKUP(Table2[[#This Row],[tanggal_checkout]],Table4[tanggal_checkout],Table4[id_checkout])</f>
        <v>CO 0768</v>
      </c>
      <c r="E3140" t="s">
        <v>11604</v>
      </c>
      <c r="F3140" s="8">
        <v>0.83969907407407407</v>
      </c>
      <c r="G3140" t="str">
        <f>_xlfn.XLOOKUP(Table2[[#This Row],[nama_tamu]],Table10[nama_tamu],Table10[id_tamu])</f>
        <v>CUS 0252</v>
      </c>
      <c r="H3140" t="s">
        <v>8212</v>
      </c>
      <c r="I3140" t="str">
        <f>_xlfn.XLOOKUP(Table2[[#This Row],[tipe_kamar]],Table12[tipe_kamar],Table12[id_kamar])</f>
        <v>KMR 002</v>
      </c>
      <c r="J3140" t="s">
        <v>82</v>
      </c>
      <c r="K3140">
        <v>5</v>
      </c>
      <c r="L3140">
        <v>318000</v>
      </c>
      <c r="M3140">
        <v>1590000</v>
      </c>
      <c r="N3140" t="str">
        <f>_xlfn.XLOOKUP(Table2[[#This Row],[metode_pembayaran]],Table11[metode_pembayaran],Table11[id_pembayaran])</f>
        <v>MP 06</v>
      </c>
      <c r="O3140" t="s">
        <v>17</v>
      </c>
      <c r="P3140" t="str">
        <f>_xlfn.XLOOKUP(Table2[[#This Row],[status_reservasi]],'Dim Status Reservasi'!$B$2:$B$5,'Dim Status Reservasi'!$A$2:$A$5)</f>
        <v>ST 002</v>
      </c>
      <c r="Q3140" t="s">
        <v>124</v>
      </c>
      <c r="R3140" t="str">
        <f>_xlfn.XLOOKUP(Table2[[#This Row],[kota_hotel]],'Dim Kota Hotel'!$B$2:$B$21,'Dim Kota Hotel'!$A$2:$A$21)</f>
        <v>LOK 005</v>
      </c>
      <c r="S3140" t="s">
        <v>43</v>
      </c>
    </row>
    <row r="3141" spans="1:19" x14ac:dyDescent="0.25">
      <c r="A3141" t="s">
        <v>8213</v>
      </c>
      <c r="B3141" t="str">
        <f>_xlfn.XLOOKUP(Table2[[#This Row],[tanggal_checkin]],Table6[tanggal_checkin],Table6[id_checkin])</f>
        <v>CI 0185</v>
      </c>
      <c r="C3141" t="s">
        <v>11087</v>
      </c>
      <c r="D3141" t="str">
        <f>_xlfn.XLOOKUP(Table2[[#This Row],[tanggal_checkout]],Table4[tanggal_checkout],Table4[id_checkout])</f>
        <v>CO 0190</v>
      </c>
      <c r="E3141" t="s">
        <v>11509</v>
      </c>
      <c r="F3141" s="8">
        <v>0.91552083333333334</v>
      </c>
      <c r="G3141" t="str">
        <f>_xlfn.XLOOKUP(Table2[[#This Row],[nama_tamu]],Table10[nama_tamu],Table10[id_tamu])</f>
        <v>CUS 1327</v>
      </c>
      <c r="H3141" t="s">
        <v>8215</v>
      </c>
      <c r="I3141" t="str">
        <f>_xlfn.XLOOKUP(Table2[[#This Row],[tipe_kamar]],Table12[tipe_kamar],Table12[id_kamar])</f>
        <v>KMR 002</v>
      </c>
      <c r="J3141" t="s">
        <v>82</v>
      </c>
      <c r="K3141">
        <v>4</v>
      </c>
      <c r="L3141">
        <v>401000</v>
      </c>
      <c r="M3141">
        <v>1604000</v>
      </c>
      <c r="N3141" t="str">
        <f>_xlfn.XLOOKUP(Table2[[#This Row],[metode_pembayaran]],Table11[metode_pembayaran],Table11[id_pembayaran])</f>
        <v>MP 05</v>
      </c>
      <c r="O3141" t="s">
        <v>72</v>
      </c>
      <c r="P3141" t="str">
        <f>_xlfn.XLOOKUP(Table2[[#This Row],[status_reservasi]],'Dim Status Reservasi'!$B$2:$B$5,'Dim Status Reservasi'!$A$2:$A$5)</f>
        <v>ST 003</v>
      </c>
      <c r="Q3141" t="s">
        <v>37</v>
      </c>
      <c r="R3141" t="str">
        <f>_xlfn.XLOOKUP(Table2[[#This Row],[kota_hotel]],'Dim Kota Hotel'!$B$2:$B$21,'Dim Kota Hotel'!$A$2:$A$21)</f>
        <v>LOK 001</v>
      </c>
      <c r="S3141" t="s">
        <v>74</v>
      </c>
    </row>
    <row r="3142" spans="1:19" x14ac:dyDescent="0.25">
      <c r="A3142" t="s">
        <v>8216</v>
      </c>
      <c r="B3142" t="str">
        <f>_xlfn.XLOOKUP(Table2[[#This Row],[tanggal_checkin]],Table6[tanggal_checkin],Table6[id_checkin])</f>
        <v>CI 0335</v>
      </c>
      <c r="C3142" t="s">
        <v>10967</v>
      </c>
      <c r="D3142" t="str">
        <f>_xlfn.XLOOKUP(Table2[[#This Row],[tanggal_checkout]],Table4[tanggal_checkout],Table4[id_checkout])</f>
        <v>CO 0342</v>
      </c>
      <c r="E3142" t="s">
        <v>11570</v>
      </c>
      <c r="F3142" s="8">
        <v>0.63665509259259256</v>
      </c>
      <c r="G3142" t="str">
        <f>_xlfn.XLOOKUP(Table2[[#This Row],[nama_tamu]],Table10[nama_tamu],Table10[id_tamu])</f>
        <v>CUS 1579</v>
      </c>
      <c r="H3142" t="s">
        <v>8217</v>
      </c>
      <c r="I3142" t="str">
        <f>_xlfn.XLOOKUP(Table2[[#This Row],[tipe_kamar]],Table12[tipe_kamar],Table12[id_kamar])</f>
        <v>KMR 002</v>
      </c>
      <c r="J3142" t="s">
        <v>82</v>
      </c>
      <c r="K3142">
        <v>8</v>
      </c>
      <c r="L3142">
        <v>330000</v>
      </c>
      <c r="M3142">
        <v>2640000</v>
      </c>
      <c r="N3142" t="str">
        <f>_xlfn.XLOOKUP(Table2[[#This Row],[metode_pembayaran]],Table11[metode_pembayaran],Table11[id_pembayaran])</f>
        <v>MP 06</v>
      </c>
      <c r="O3142" t="s">
        <v>17</v>
      </c>
      <c r="P3142" t="str">
        <f>_xlfn.XLOOKUP(Table2[[#This Row],[status_reservasi]],'Dim Status Reservasi'!$B$2:$B$5,'Dim Status Reservasi'!$A$2:$A$5)</f>
        <v>ST 003</v>
      </c>
      <c r="Q3142" t="s">
        <v>37</v>
      </c>
      <c r="R3142" t="str">
        <f>_xlfn.XLOOKUP(Table2[[#This Row],[kota_hotel]],'Dim Kota Hotel'!$B$2:$B$21,'Dim Kota Hotel'!$A$2:$A$21)</f>
        <v>LOK 014</v>
      </c>
      <c r="S3142" t="s">
        <v>222</v>
      </c>
    </row>
    <row r="3143" spans="1:19" x14ac:dyDescent="0.25">
      <c r="A3143" t="s">
        <v>8218</v>
      </c>
      <c r="B3143" t="str">
        <f>_xlfn.XLOOKUP(Table2[[#This Row],[tanggal_checkin]],Table6[tanggal_checkin],Table6[id_checkin])</f>
        <v>CI 0161</v>
      </c>
      <c r="C3143" t="s">
        <v>11682</v>
      </c>
      <c r="D3143" t="str">
        <f>_xlfn.XLOOKUP(Table2[[#This Row],[tanggal_checkout]],Table4[tanggal_checkout],Table4[id_checkout])</f>
        <v>CO 0171</v>
      </c>
      <c r="E3143" t="s">
        <v>11466</v>
      </c>
      <c r="F3143" s="8">
        <v>0.50646990740740738</v>
      </c>
      <c r="G3143" t="str">
        <f>_xlfn.XLOOKUP(Table2[[#This Row],[nama_tamu]],Table10[nama_tamu],Table10[id_tamu])</f>
        <v>CUS 2452</v>
      </c>
      <c r="H3143" t="s">
        <v>8219</v>
      </c>
      <c r="I3143" t="str">
        <f>_xlfn.XLOOKUP(Table2[[#This Row],[tipe_kamar]],Table12[tipe_kamar],Table12[id_kamar])</f>
        <v>KMR 004</v>
      </c>
      <c r="J3143" t="s">
        <v>47</v>
      </c>
      <c r="K3143">
        <v>9</v>
      </c>
      <c r="L3143">
        <v>506000</v>
      </c>
      <c r="M3143">
        <v>4554000</v>
      </c>
      <c r="N3143" t="str">
        <f>_xlfn.XLOOKUP(Table2[[#This Row],[metode_pembayaran]],Table11[metode_pembayaran],Table11[id_pembayaran])</f>
        <v>MP 02</v>
      </c>
      <c r="O3143" t="s">
        <v>30</v>
      </c>
      <c r="P3143" t="str">
        <f>_xlfn.XLOOKUP(Table2[[#This Row],[status_reservasi]],'Dim Status Reservasi'!$B$2:$B$5,'Dim Status Reservasi'!$A$2:$A$5)</f>
        <v>ST 003</v>
      </c>
      <c r="Q3143" t="s">
        <v>37</v>
      </c>
      <c r="R3143" t="str">
        <f>_xlfn.XLOOKUP(Table2[[#This Row],[kota_hotel]],'Dim Kota Hotel'!$B$2:$B$21,'Dim Kota Hotel'!$A$2:$A$21)</f>
        <v>LOK 017</v>
      </c>
      <c r="S3143" t="s">
        <v>84</v>
      </c>
    </row>
    <row r="3144" spans="1:19" x14ac:dyDescent="0.25">
      <c r="A3144" t="s">
        <v>8220</v>
      </c>
      <c r="B3144" t="str">
        <f>_xlfn.XLOOKUP(Table2[[#This Row],[tanggal_checkin]],Table6[tanggal_checkin],Table6[id_checkin])</f>
        <v>CI 0931</v>
      </c>
      <c r="C3144" t="s">
        <v>11660</v>
      </c>
      <c r="D3144" t="str">
        <f>_xlfn.XLOOKUP(Table2[[#This Row],[tanggal_checkout]],Table4[tanggal_checkout],Table4[id_checkout])</f>
        <v>CO 0936</v>
      </c>
      <c r="E3144" t="s">
        <v>11898</v>
      </c>
      <c r="F3144" s="8">
        <v>0.87388888888888894</v>
      </c>
      <c r="G3144" t="str">
        <f>_xlfn.XLOOKUP(Table2[[#This Row],[nama_tamu]],Table10[nama_tamu],Table10[id_tamu])</f>
        <v>CUS 0139</v>
      </c>
      <c r="H3144" t="s">
        <v>11134</v>
      </c>
      <c r="I3144" t="str">
        <f>_xlfn.XLOOKUP(Table2[[#This Row],[tipe_kamar]],Table12[tipe_kamar],Table12[id_kamar])</f>
        <v>KMR 003</v>
      </c>
      <c r="J3144" t="s">
        <v>64</v>
      </c>
      <c r="K3144">
        <v>2</v>
      </c>
      <c r="L3144">
        <v>1266000</v>
      </c>
      <c r="M3144">
        <v>2532000</v>
      </c>
      <c r="N3144" t="str">
        <f>_xlfn.XLOOKUP(Table2[[#This Row],[metode_pembayaran]],Table11[metode_pembayaran],Table11[id_pembayaran])</f>
        <v>MP 04</v>
      </c>
      <c r="O3144" t="s">
        <v>53</v>
      </c>
      <c r="P3144" t="str">
        <f>_xlfn.XLOOKUP(Table2[[#This Row],[status_reservasi]],'Dim Status Reservasi'!$B$2:$B$5,'Dim Status Reservasi'!$A$2:$A$5)</f>
        <v>ST 004</v>
      </c>
      <c r="Q3144" t="s">
        <v>48</v>
      </c>
      <c r="R3144" t="str">
        <f>_xlfn.XLOOKUP(Table2[[#This Row],[kota_hotel]],'Dim Kota Hotel'!$B$2:$B$21,'Dim Kota Hotel'!$A$2:$A$21)</f>
        <v>LOK 001</v>
      </c>
      <c r="S3144" t="s">
        <v>74</v>
      </c>
    </row>
    <row r="3145" spans="1:19" x14ac:dyDescent="0.25">
      <c r="A3145" t="s">
        <v>8221</v>
      </c>
      <c r="B3145" t="str">
        <f>_xlfn.XLOOKUP(Table2[[#This Row],[tanggal_checkin]],Table6[tanggal_checkin],Table6[id_checkin])</f>
        <v>CI 0627</v>
      </c>
      <c r="C3145" t="s">
        <v>11135</v>
      </c>
      <c r="D3145" t="str">
        <f>_xlfn.XLOOKUP(Table2[[#This Row],[tanggal_checkout]],Table4[tanggal_checkout],Table4[id_checkout])</f>
        <v>CO 0629</v>
      </c>
      <c r="E3145" t="s">
        <v>11799</v>
      </c>
      <c r="F3145" s="8">
        <v>0.37572916666666667</v>
      </c>
      <c r="G3145" t="str">
        <f>_xlfn.XLOOKUP(Table2[[#This Row],[nama_tamu]],Table10[nama_tamu],Table10[id_tamu])</f>
        <v>CUS 1860</v>
      </c>
      <c r="H3145" t="s">
        <v>8222</v>
      </c>
      <c r="I3145" t="str">
        <f>_xlfn.XLOOKUP(Table2[[#This Row],[tipe_kamar]],Table12[tipe_kamar],Table12[id_kamar])</f>
        <v>KMR 001</v>
      </c>
      <c r="J3145" t="s">
        <v>23</v>
      </c>
      <c r="K3145">
        <v>2</v>
      </c>
      <c r="L3145">
        <v>608000</v>
      </c>
      <c r="M3145">
        <v>1216000</v>
      </c>
      <c r="N3145" t="str">
        <f>_xlfn.XLOOKUP(Table2[[#This Row],[metode_pembayaran]],Table11[metode_pembayaran],Table11[id_pembayaran])</f>
        <v>MP 05</v>
      </c>
      <c r="O3145" t="s">
        <v>72</v>
      </c>
      <c r="P3145" t="str">
        <f>_xlfn.XLOOKUP(Table2[[#This Row],[status_reservasi]],'Dim Status Reservasi'!$B$2:$B$5,'Dim Status Reservasi'!$A$2:$A$5)</f>
        <v>ST 003</v>
      </c>
      <c r="Q3145" t="s">
        <v>37</v>
      </c>
      <c r="R3145" t="str">
        <f>_xlfn.XLOOKUP(Table2[[#This Row],[kota_hotel]],'Dim Kota Hotel'!$B$2:$B$21,'Dim Kota Hotel'!$A$2:$A$21)</f>
        <v>LOK 019</v>
      </c>
      <c r="S3145" t="s">
        <v>133</v>
      </c>
    </row>
    <row r="3146" spans="1:19" x14ac:dyDescent="0.25">
      <c r="A3146" t="s">
        <v>8223</v>
      </c>
      <c r="B3146" t="str">
        <f>_xlfn.XLOOKUP(Table2[[#This Row],[tanggal_checkin]],Table6[tanggal_checkin],Table6[id_checkin])</f>
        <v>CI 0802</v>
      </c>
      <c r="C3146" t="s">
        <v>11574</v>
      </c>
      <c r="D3146" t="str">
        <f>_xlfn.XLOOKUP(Table2[[#This Row],[tanggal_checkout]],Table4[tanggal_checkout],Table4[id_checkout])</f>
        <v>CO 0811</v>
      </c>
      <c r="E3146" t="s">
        <v>11575</v>
      </c>
      <c r="F3146" s="8">
        <v>0.25891203703703702</v>
      </c>
      <c r="G3146" t="str">
        <f>_xlfn.XLOOKUP(Table2[[#This Row],[nama_tamu]],Table10[nama_tamu],Table10[id_tamu])</f>
        <v>CUS 0571</v>
      </c>
      <c r="H3146" t="s">
        <v>8225</v>
      </c>
      <c r="I3146" t="str">
        <f>_xlfn.XLOOKUP(Table2[[#This Row],[tipe_kamar]],Table12[tipe_kamar],Table12[id_kamar])</f>
        <v>KMR 003</v>
      </c>
      <c r="J3146" t="s">
        <v>64</v>
      </c>
      <c r="K3146">
        <v>5</v>
      </c>
      <c r="L3146">
        <v>1364000</v>
      </c>
      <c r="M3146">
        <v>6820000</v>
      </c>
      <c r="N3146" t="str">
        <f>_xlfn.XLOOKUP(Table2[[#This Row],[metode_pembayaran]],Table11[metode_pembayaran],Table11[id_pembayaran])</f>
        <v>MP 06</v>
      </c>
      <c r="O3146" t="s">
        <v>17</v>
      </c>
      <c r="P3146" t="str">
        <f>_xlfn.XLOOKUP(Table2[[#This Row],[status_reservasi]],'Dim Status Reservasi'!$B$2:$B$5,'Dim Status Reservasi'!$A$2:$A$5)</f>
        <v>ST 003</v>
      </c>
      <c r="Q3146" t="s">
        <v>37</v>
      </c>
      <c r="R3146" t="str">
        <f>_xlfn.XLOOKUP(Table2[[#This Row],[kota_hotel]],'Dim Kota Hotel'!$B$2:$B$21,'Dim Kota Hotel'!$A$2:$A$21)</f>
        <v>LOK 020</v>
      </c>
      <c r="S3146" t="s">
        <v>94</v>
      </c>
    </row>
    <row r="3147" spans="1:19" x14ac:dyDescent="0.25">
      <c r="A3147" t="s">
        <v>8226</v>
      </c>
      <c r="B3147" t="str">
        <f>_xlfn.XLOOKUP(Table2[[#This Row],[tanggal_checkin]],Table6[tanggal_checkin],Table6[id_checkin])</f>
        <v>CI 0871</v>
      </c>
      <c r="C3147" t="s">
        <v>11951</v>
      </c>
      <c r="D3147" t="str">
        <f>_xlfn.XLOOKUP(Table2[[#This Row],[tanggal_checkout]],Table4[tanggal_checkout],Table4[id_checkout])</f>
        <v>CO 0876</v>
      </c>
      <c r="E3147" t="s">
        <v>11705</v>
      </c>
      <c r="F3147" s="8">
        <v>0.41032407407407406</v>
      </c>
      <c r="G3147" t="str">
        <f>_xlfn.XLOOKUP(Table2[[#This Row],[nama_tamu]],Table10[nama_tamu],Table10[id_tamu])</f>
        <v>CUS 0139</v>
      </c>
      <c r="H3147" t="s">
        <v>11134</v>
      </c>
      <c r="I3147" t="str">
        <f>_xlfn.XLOOKUP(Table2[[#This Row],[tipe_kamar]],Table12[tipe_kamar],Table12[id_kamar])</f>
        <v>KMR 004</v>
      </c>
      <c r="J3147" t="s">
        <v>47</v>
      </c>
      <c r="K3147">
        <v>3</v>
      </c>
      <c r="L3147">
        <v>443000</v>
      </c>
      <c r="M3147">
        <v>1329000</v>
      </c>
      <c r="N3147" t="str">
        <f>_xlfn.XLOOKUP(Table2[[#This Row],[metode_pembayaran]],Table11[metode_pembayaran],Table11[id_pembayaran])</f>
        <v>MP 06</v>
      </c>
      <c r="O3147" t="s">
        <v>17</v>
      </c>
      <c r="P3147" t="str">
        <f>_xlfn.XLOOKUP(Table2[[#This Row],[status_reservasi]],'Dim Status Reservasi'!$B$2:$B$5,'Dim Status Reservasi'!$A$2:$A$5)</f>
        <v>ST 003</v>
      </c>
      <c r="Q3147" t="s">
        <v>37</v>
      </c>
      <c r="R3147" t="str">
        <f>_xlfn.XLOOKUP(Table2[[#This Row],[kota_hotel]],'Dim Kota Hotel'!$B$2:$B$21,'Dim Kota Hotel'!$A$2:$A$21)</f>
        <v>LOK 001</v>
      </c>
      <c r="S3147" t="s">
        <v>74</v>
      </c>
    </row>
    <row r="3148" spans="1:19" x14ac:dyDescent="0.25">
      <c r="A3148" t="s">
        <v>8227</v>
      </c>
      <c r="B3148" t="str">
        <f>_xlfn.XLOOKUP(Table2[[#This Row],[tanggal_checkin]],Table6[tanggal_checkin],Table6[id_checkin])</f>
        <v>CI 0700</v>
      </c>
      <c r="C3148" t="s">
        <v>12052</v>
      </c>
      <c r="D3148" t="str">
        <f>_xlfn.XLOOKUP(Table2[[#This Row],[tanggal_checkout]],Table4[tanggal_checkout],Table4[id_checkout])</f>
        <v>CO 0705</v>
      </c>
      <c r="E3148" t="s">
        <v>10994</v>
      </c>
      <c r="F3148" s="8">
        <v>0.91501157407407407</v>
      </c>
      <c r="G3148" t="str">
        <f>_xlfn.XLOOKUP(Table2[[#This Row],[nama_tamu]],Table10[nama_tamu],Table10[id_tamu])</f>
        <v>CUS 4099</v>
      </c>
      <c r="H3148" t="s">
        <v>8228</v>
      </c>
      <c r="I3148" t="str">
        <f>_xlfn.XLOOKUP(Table2[[#This Row],[tipe_kamar]],Table12[tipe_kamar],Table12[id_kamar])</f>
        <v>KMR 001</v>
      </c>
      <c r="J3148" t="s">
        <v>23</v>
      </c>
      <c r="K3148">
        <v>3</v>
      </c>
      <c r="L3148">
        <v>668000</v>
      </c>
      <c r="M3148">
        <v>2004000</v>
      </c>
      <c r="N3148" t="str">
        <f>_xlfn.XLOOKUP(Table2[[#This Row],[metode_pembayaran]],Table11[metode_pembayaran],Table11[id_pembayaran])</f>
        <v>MP 01</v>
      </c>
      <c r="O3148" t="s">
        <v>24</v>
      </c>
      <c r="P3148" t="str">
        <f>_xlfn.XLOOKUP(Table2[[#This Row],[status_reservasi]],'Dim Status Reservasi'!$B$2:$B$5,'Dim Status Reservasi'!$A$2:$A$5)</f>
        <v>ST 004</v>
      </c>
      <c r="Q3148" t="s">
        <v>48</v>
      </c>
      <c r="R3148" t="str">
        <f>_xlfn.XLOOKUP(Table2[[#This Row],[kota_hotel]],'Dim Kota Hotel'!$B$2:$B$21,'Dim Kota Hotel'!$A$2:$A$21)</f>
        <v>LOK 017</v>
      </c>
      <c r="S3148" t="s">
        <v>84</v>
      </c>
    </row>
    <row r="3149" spans="1:19" x14ac:dyDescent="0.25">
      <c r="A3149" t="s">
        <v>8229</v>
      </c>
      <c r="B3149" t="str">
        <f>_xlfn.XLOOKUP(Table2[[#This Row],[tanggal_checkin]],Table6[tanggal_checkin],Table6[id_checkin])</f>
        <v>CI 0459</v>
      </c>
      <c r="C3149" t="s">
        <v>10957</v>
      </c>
      <c r="D3149" t="str">
        <f>_xlfn.XLOOKUP(Table2[[#This Row],[tanggal_checkout]],Table4[tanggal_checkout],Table4[id_checkout])</f>
        <v>CO 0469</v>
      </c>
      <c r="E3149" t="s">
        <v>11933</v>
      </c>
      <c r="F3149" s="8">
        <v>0.12583333333333332</v>
      </c>
      <c r="G3149" t="str">
        <f>_xlfn.XLOOKUP(Table2[[#This Row],[nama_tamu]],Table10[nama_tamu],Table10[id_tamu])</f>
        <v>CUS 3754</v>
      </c>
      <c r="H3149" t="s">
        <v>8230</v>
      </c>
      <c r="I3149" t="str">
        <f>_xlfn.XLOOKUP(Table2[[#This Row],[tipe_kamar]],Table12[tipe_kamar],Table12[id_kamar])</f>
        <v>KMR 004</v>
      </c>
      <c r="J3149" t="s">
        <v>47</v>
      </c>
      <c r="K3149">
        <v>9</v>
      </c>
      <c r="L3149">
        <v>490000</v>
      </c>
      <c r="M3149">
        <v>4410000</v>
      </c>
      <c r="N3149" t="str">
        <f>_xlfn.XLOOKUP(Table2[[#This Row],[metode_pembayaran]],Table11[metode_pembayaran],Table11[id_pembayaran])</f>
        <v>MP 01</v>
      </c>
      <c r="O3149" t="s">
        <v>24</v>
      </c>
      <c r="P3149" t="str">
        <f>_xlfn.XLOOKUP(Table2[[#This Row],[status_reservasi]],'Dim Status Reservasi'!$B$2:$B$5,'Dim Status Reservasi'!$A$2:$A$5)</f>
        <v>ST 004</v>
      </c>
      <c r="Q3149" t="s">
        <v>48</v>
      </c>
      <c r="R3149" t="str">
        <f>_xlfn.XLOOKUP(Table2[[#This Row],[kota_hotel]],'Dim Kota Hotel'!$B$2:$B$21,'Dim Kota Hotel'!$A$2:$A$21)</f>
        <v>LOK 003</v>
      </c>
      <c r="S3149" t="s">
        <v>106</v>
      </c>
    </row>
    <row r="3150" spans="1:19" x14ac:dyDescent="0.25">
      <c r="A3150" t="s">
        <v>8231</v>
      </c>
      <c r="B3150" t="str">
        <f>_xlfn.XLOOKUP(Table2[[#This Row],[tanggal_checkin]],Table6[tanggal_checkin],Table6[id_checkin])</f>
        <v>CI 0853</v>
      </c>
      <c r="C3150" t="s">
        <v>11775</v>
      </c>
      <c r="D3150" t="str">
        <f>_xlfn.XLOOKUP(Table2[[#This Row],[tanggal_checkout]],Table4[tanggal_checkout],Table4[id_checkout])</f>
        <v>CO 0862</v>
      </c>
      <c r="E3150" t="s">
        <v>11792</v>
      </c>
      <c r="F3150" s="8">
        <v>0.38612268518518517</v>
      </c>
      <c r="G3150" t="str">
        <f>_xlfn.XLOOKUP(Table2[[#This Row],[nama_tamu]],Table10[nama_tamu],Table10[id_tamu])</f>
        <v>CUS 0469</v>
      </c>
      <c r="H3150" t="s">
        <v>8232</v>
      </c>
      <c r="I3150" t="str">
        <f>_xlfn.XLOOKUP(Table2[[#This Row],[tipe_kamar]],Table12[tipe_kamar],Table12[id_kamar])</f>
        <v>KMR 003</v>
      </c>
      <c r="J3150" t="s">
        <v>64</v>
      </c>
      <c r="K3150">
        <v>7</v>
      </c>
      <c r="L3150">
        <v>1296000</v>
      </c>
      <c r="M3150">
        <v>9072000</v>
      </c>
      <c r="N3150" t="str">
        <f>_xlfn.XLOOKUP(Table2[[#This Row],[metode_pembayaran]],Table11[metode_pembayaran],Table11[id_pembayaran])</f>
        <v>MP 06</v>
      </c>
      <c r="O3150" t="s">
        <v>17</v>
      </c>
      <c r="P3150" t="str">
        <f>_xlfn.XLOOKUP(Table2[[#This Row],[status_reservasi]],'Dim Status Reservasi'!$B$2:$B$5,'Dim Status Reservasi'!$A$2:$A$5)</f>
        <v>ST 001</v>
      </c>
      <c r="Q3150" t="s">
        <v>214</v>
      </c>
      <c r="R3150" t="str">
        <f>_xlfn.XLOOKUP(Table2[[#This Row],[kota_hotel]],'Dim Kota Hotel'!$B$2:$B$21,'Dim Kota Hotel'!$A$2:$A$21)</f>
        <v>LOK 018</v>
      </c>
      <c r="S3150" t="s">
        <v>102</v>
      </c>
    </row>
    <row r="3151" spans="1:19" x14ac:dyDescent="0.25">
      <c r="A3151" t="s">
        <v>8233</v>
      </c>
      <c r="B3151" t="str">
        <f>_xlfn.XLOOKUP(Table2[[#This Row],[tanggal_checkin]],Table6[tanggal_checkin],Table6[id_checkin])</f>
        <v>CI 0578</v>
      </c>
      <c r="C3151" t="s">
        <v>11608</v>
      </c>
      <c r="D3151" t="str">
        <f>_xlfn.XLOOKUP(Table2[[#This Row],[tanggal_checkout]],Table4[tanggal_checkout],Table4[id_checkout])</f>
        <v>CO 0586</v>
      </c>
      <c r="E3151" t="s">
        <v>10983</v>
      </c>
      <c r="F3151" s="8">
        <v>0.71868055555555554</v>
      </c>
      <c r="G3151" t="str">
        <f>_xlfn.XLOOKUP(Table2[[#This Row],[nama_tamu]],Table10[nama_tamu],Table10[id_tamu])</f>
        <v>CUS 0754</v>
      </c>
      <c r="H3151" t="s">
        <v>8234</v>
      </c>
      <c r="I3151" t="str">
        <f>_xlfn.XLOOKUP(Table2[[#This Row],[tipe_kamar]],Table12[tipe_kamar],Table12[id_kamar])</f>
        <v>KMR 003</v>
      </c>
      <c r="J3151" t="s">
        <v>64</v>
      </c>
      <c r="K3151">
        <v>8</v>
      </c>
      <c r="L3151">
        <v>1255000</v>
      </c>
      <c r="M3151">
        <v>10040000</v>
      </c>
      <c r="N3151" t="str">
        <f>_xlfn.XLOOKUP(Table2[[#This Row],[metode_pembayaran]],Table11[metode_pembayaran],Table11[id_pembayaran])</f>
        <v>MP 06</v>
      </c>
      <c r="O3151" t="s">
        <v>17</v>
      </c>
      <c r="P3151" t="str">
        <f>_xlfn.XLOOKUP(Table2[[#This Row],[status_reservasi]],'Dim Status Reservasi'!$B$2:$B$5,'Dim Status Reservasi'!$A$2:$A$5)</f>
        <v>ST 002</v>
      </c>
      <c r="Q3151" t="s">
        <v>124</v>
      </c>
      <c r="R3151" t="str">
        <f>_xlfn.XLOOKUP(Table2[[#This Row],[kota_hotel]],'Dim Kota Hotel'!$B$2:$B$21,'Dim Kota Hotel'!$A$2:$A$21)</f>
        <v>LOK 001</v>
      </c>
      <c r="S3151" t="s">
        <v>74</v>
      </c>
    </row>
    <row r="3152" spans="1:19" x14ac:dyDescent="0.25">
      <c r="A3152" t="s">
        <v>8235</v>
      </c>
      <c r="B3152" t="str">
        <f>_xlfn.XLOOKUP(Table2[[#This Row],[tanggal_checkin]],Table6[tanggal_checkin],Table6[id_checkin])</f>
        <v>CI 0888</v>
      </c>
      <c r="C3152" t="s">
        <v>11401</v>
      </c>
      <c r="D3152" t="str">
        <f>_xlfn.XLOOKUP(Table2[[#This Row],[tanggal_checkout]],Table4[tanggal_checkout],Table4[id_checkout])</f>
        <v>CO 0898</v>
      </c>
      <c r="E3152" t="s">
        <v>11479</v>
      </c>
      <c r="F3152" s="8">
        <v>5.4004629629629632E-2</v>
      </c>
      <c r="G3152" t="str">
        <f>_xlfn.XLOOKUP(Table2[[#This Row],[nama_tamu]],Table10[nama_tamu],Table10[id_tamu])</f>
        <v>CUS 0402</v>
      </c>
      <c r="H3152" t="s">
        <v>8236</v>
      </c>
      <c r="I3152" t="str">
        <f>_xlfn.XLOOKUP(Table2[[#This Row],[tipe_kamar]],Table12[tipe_kamar],Table12[id_kamar])</f>
        <v>KMR 004</v>
      </c>
      <c r="J3152" t="s">
        <v>47</v>
      </c>
      <c r="K3152">
        <v>9</v>
      </c>
      <c r="L3152">
        <v>470000</v>
      </c>
      <c r="M3152">
        <v>4230000</v>
      </c>
      <c r="N3152" t="str">
        <f>_xlfn.XLOOKUP(Table2[[#This Row],[metode_pembayaran]],Table11[metode_pembayaran],Table11[id_pembayaran])</f>
        <v>MP 02</v>
      </c>
      <c r="O3152" t="s">
        <v>30</v>
      </c>
      <c r="P3152" t="str">
        <f>_xlfn.XLOOKUP(Table2[[#This Row],[status_reservasi]],'Dim Status Reservasi'!$B$2:$B$5,'Dim Status Reservasi'!$A$2:$A$5)</f>
        <v>ST 004</v>
      </c>
      <c r="Q3152" t="s">
        <v>48</v>
      </c>
      <c r="R3152" t="str">
        <f>_xlfn.XLOOKUP(Table2[[#This Row],[kota_hotel]],'Dim Kota Hotel'!$B$2:$B$21,'Dim Kota Hotel'!$A$2:$A$21)</f>
        <v>LOK 016</v>
      </c>
      <c r="S3152" t="s">
        <v>117</v>
      </c>
    </row>
    <row r="3153" spans="1:19" x14ac:dyDescent="0.25">
      <c r="A3153" t="s">
        <v>8237</v>
      </c>
      <c r="B3153" t="str">
        <f>_xlfn.XLOOKUP(Table2[[#This Row],[tanggal_checkin]],Table6[tanggal_checkin],Table6[id_checkin])</f>
        <v>CI 0022</v>
      </c>
      <c r="C3153" t="s">
        <v>11946</v>
      </c>
      <c r="D3153" t="str">
        <f>_xlfn.XLOOKUP(Table2[[#This Row],[tanggal_checkout]],Table4[tanggal_checkout],Table4[id_checkout])</f>
        <v>CO 0030</v>
      </c>
      <c r="E3153" t="s">
        <v>11935</v>
      </c>
      <c r="F3153" s="8">
        <v>0.61531250000000004</v>
      </c>
      <c r="G3153" t="str">
        <f>_xlfn.XLOOKUP(Table2[[#This Row],[nama_tamu]],Table10[nama_tamu],Table10[id_tamu])</f>
        <v>CUS 3064</v>
      </c>
      <c r="H3153" t="s">
        <v>8239</v>
      </c>
      <c r="I3153" t="str">
        <f>_xlfn.XLOOKUP(Table2[[#This Row],[tipe_kamar]],Table12[tipe_kamar],Table12[id_kamar])</f>
        <v>KMR 001</v>
      </c>
      <c r="J3153" t="s">
        <v>23</v>
      </c>
      <c r="K3153">
        <v>8</v>
      </c>
      <c r="L3153">
        <v>543000</v>
      </c>
      <c r="M3153">
        <v>4344000</v>
      </c>
      <c r="N3153" t="str">
        <f>_xlfn.XLOOKUP(Table2[[#This Row],[metode_pembayaran]],Table11[metode_pembayaran],Table11[id_pembayaran])</f>
        <v>MP 04</v>
      </c>
      <c r="O3153" t="s">
        <v>53</v>
      </c>
      <c r="P3153" t="str">
        <f>_xlfn.XLOOKUP(Table2[[#This Row],[status_reservasi]],'Dim Status Reservasi'!$B$2:$B$5,'Dim Status Reservasi'!$A$2:$A$5)</f>
        <v>ST 003</v>
      </c>
      <c r="Q3153" t="s">
        <v>37</v>
      </c>
      <c r="R3153" t="str">
        <f>_xlfn.XLOOKUP(Table2[[#This Row],[kota_hotel]],'Dim Kota Hotel'!$B$2:$B$21,'Dim Kota Hotel'!$A$2:$A$21)</f>
        <v>LOK 013</v>
      </c>
      <c r="S3153" t="s">
        <v>160</v>
      </c>
    </row>
    <row r="3154" spans="1:19" x14ac:dyDescent="0.25">
      <c r="A3154" t="s">
        <v>8240</v>
      </c>
      <c r="B3154" t="str">
        <f>_xlfn.XLOOKUP(Table2[[#This Row],[tanggal_checkin]],Table6[tanggal_checkin],Table6[id_checkin])</f>
        <v>CI 0880</v>
      </c>
      <c r="C3154" t="s">
        <v>11400</v>
      </c>
      <c r="D3154" t="str">
        <f>_xlfn.XLOOKUP(Table2[[#This Row],[tanggal_checkout]],Table4[tanggal_checkout],Table4[id_checkout])</f>
        <v>CO 0886</v>
      </c>
      <c r="E3154" t="s">
        <v>11333</v>
      </c>
      <c r="F3154" s="8">
        <v>0.92854166666666671</v>
      </c>
      <c r="G3154" t="str">
        <f>_xlfn.XLOOKUP(Table2[[#This Row],[nama_tamu]],Table10[nama_tamu],Table10[id_tamu])</f>
        <v>CUS 1632</v>
      </c>
      <c r="H3154" t="s">
        <v>8241</v>
      </c>
      <c r="I3154" t="str">
        <f>_xlfn.XLOOKUP(Table2[[#This Row],[tipe_kamar]],Table12[tipe_kamar],Table12[id_kamar])</f>
        <v>KMR 004</v>
      </c>
      <c r="J3154" t="s">
        <v>47</v>
      </c>
      <c r="K3154">
        <v>5</v>
      </c>
      <c r="L3154">
        <v>507000</v>
      </c>
      <c r="M3154">
        <v>2535000</v>
      </c>
      <c r="N3154" t="str">
        <f>_xlfn.XLOOKUP(Table2[[#This Row],[metode_pembayaran]],Table11[metode_pembayaran],Table11[id_pembayaran])</f>
        <v>MP 06</v>
      </c>
      <c r="O3154" t="s">
        <v>17</v>
      </c>
      <c r="P3154" t="str">
        <f>_xlfn.XLOOKUP(Table2[[#This Row],[status_reservasi]],'Dim Status Reservasi'!$B$2:$B$5,'Dim Status Reservasi'!$A$2:$A$5)</f>
        <v>ST 003</v>
      </c>
      <c r="Q3154" t="s">
        <v>37</v>
      </c>
      <c r="R3154" t="str">
        <f>_xlfn.XLOOKUP(Table2[[#This Row],[kota_hotel]],'Dim Kota Hotel'!$B$2:$B$21,'Dim Kota Hotel'!$A$2:$A$21)</f>
        <v>LOK 014</v>
      </c>
      <c r="S3154" t="s">
        <v>222</v>
      </c>
    </row>
    <row r="3155" spans="1:19" x14ac:dyDescent="0.25">
      <c r="A3155" t="s">
        <v>8242</v>
      </c>
      <c r="B3155" t="str">
        <f>_xlfn.XLOOKUP(Table2[[#This Row],[tanggal_checkin]],Table6[tanggal_checkin],Table6[id_checkin])</f>
        <v>CI 0389</v>
      </c>
      <c r="C3155" t="s">
        <v>11455</v>
      </c>
      <c r="D3155" t="str">
        <f>_xlfn.XLOOKUP(Table2[[#This Row],[tanggal_checkout]],Table4[tanggal_checkout],Table4[id_checkout])</f>
        <v>CO 0392</v>
      </c>
      <c r="E3155" t="s">
        <v>11200</v>
      </c>
      <c r="F3155" s="8">
        <v>0.12626157407407407</v>
      </c>
      <c r="G3155" t="str">
        <f>_xlfn.XLOOKUP(Table2[[#This Row],[nama_tamu]],Table10[nama_tamu],Table10[id_tamu])</f>
        <v>CUS 0845</v>
      </c>
      <c r="H3155" t="s">
        <v>8243</v>
      </c>
      <c r="I3155" t="str">
        <f>_xlfn.XLOOKUP(Table2[[#This Row],[tipe_kamar]],Table12[tipe_kamar],Table12[id_kamar])</f>
        <v>KMR 004</v>
      </c>
      <c r="J3155" t="s">
        <v>47</v>
      </c>
      <c r="K3155">
        <v>2</v>
      </c>
      <c r="L3155">
        <v>457000</v>
      </c>
      <c r="M3155">
        <v>914000</v>
      </c>
      <c r="N3155" t="str">
        <f>_xlfn.XLOOKUP(Table2[[#This Row],[metode_pembayaran]],Table11[metode_pembayaran],Table11[id_pembayaran])</f>
        <v>MP 02</v>
      </c>
      <c r="O3155" t="s">
        <v>30</v>
      </c>
      <c r="P3155" t="str">
        <f>_xlfn.XLOOKUP(Table2[[#This Row],[status_reservasi]],'Dim Status Reservasi'!$B$2:$B$5,'Dim Status Reservasi'!$A$2:$A$5)</f>
        <v>ST 003</v>
      </c>
      <c r="Q3155" t="s">
        <v>37</v>
      </c>
      <c r="R3155" t="str">
        <f>_xlfn.XLOOKUP(Table2[[#This Row],[kota_hotel]],'Dim Kota Hotel'!$B$2:$B$21,'Dim Kota Hotel'!$A$2:$A$21)</f>
        <v>LOK 014</v>
      </c>
      <c r="S3155" t="s">
        <v>222</v>
      </c>
    </row>
    <row r="3156" spans="1:19" x14ac:dyDescent="0.25">
      <c r="A3156" t="s">
        <v>8244</v>
      </c>
      <c r="B3156" t="str">
        <f>_xlfn.XLOOKUP(Table2[[#This Row],[tanggal_checkin]],Table6[tanggal_checkin],Table6[id_checkin])</f>
        <v>CI 0649</v>
      </c>
      <c r="C3156" t="s">
        <v>11480</v>
      </c>
      <c r="D3156" t="str">
        <f>_xlfn.XLOOKUP(Table2[[#This Row],[tanggal_checkout]],Table4[tanggal_checkout],Table4[id_checkout])</f>
        <v>CO 0652</v>
      </c>
      <c r="E3156" t="s">
        <v>11258</v>
      </c>
      <c r="F3156" s="8">
        <v>0.82322916666666668</v>
      </c>
      <c r="G3156" t="str">
        <f>_xlfn.XLOOKUP(Table2[[#This Row],[nama_tamu]],Table10[nama_tamu],Table10[id_tamu])</f>
        <v>CUS 2806</v>
      </c>
      <c r="H3156" t="s">
        <v>8245</v>
      </c>
      <c r="I3156" t="str">
        <f>_xlfn.XLOOKUP(Table2[[#This Row],[tipe_kamar]],Table12[tipe_kamar],Table12[id_kamar])</f>
        <v>KMR 001</v>
      </c>
      <c r="J3156" t="s">
        <v>23</v>
      </c>
      <c r="K3156">
        <v>3</v>
      </c>
      <c r="L3156">
        <v>647000</v>
      </c>
      <c r="M3156">
        <v>1941000</v>
      </c>
      <c r="N3156" t="str">
        <f>_xlfn.XLOOKUP(Table2[[#This Row],[metode_pembayaran]],Table11[metode_pembayaran],Table11[id_pembayaran])</f>
        <v>MP 04</v>
      </c>
      <c r="O3156" t="s">
        <v>53</v>
      </c>
      <c r="P3156" t="str">
        <f>_xlfn.XLOOKUP(Table2[[#This Row],[status_reservasi]],'Dim Status Reservasi'!$B$2:$B$5,'Dim Status Reservasi'!$A$2:$A$5)</f>
        <v>ST 003</v>
      </c>
      <c r="Q3156" t="s">
        <v>37</v>
      </c>
      <c r="R3156" t="str">
        <f>_xlfn.XLOOKUP(Table2[[#This Row],[kota_hotel]],'Dim Kota Hotel'!$B$2:$B$21,'Dim Kota Hotel'!$A$2:$A$21)</f>
        <v>LOK 002</v>
      </c>
      <c r="S3156" t="s">
        <v>60</v>
      </c>
    </row>
    <row r="3157" spans="1:19" x14ac:dyDescent="0.25">
      <c r="A3157" t="s">
        <v>8246</v>
      </c>
      <c r="B3157" t="str">
        <f>_xlfn.XLOOKUP(Table2[[#This Row],[tanggal_checkin]],Table6[tanggal_checkin],Table6[id_checkin])</f>
        <v>CI 1039</v>
      </c>
      <c r="C3157" t="s">
        <v>11597</v>
      </c>
      <c r="D3157" t="str">
        <f>_xlfn.XLOOKUP(Table2[[#This Row],[tanggal_checkout]],Table4[tanggal_checkout],Table4[id_checkout])</f>
        <v>CO 1048</v>
      </c>
      <c r="E3157" t="s">
        <v>11363</v>
      </c>
      <c r="F3157" s="8">
        <v>0.91417824074074072</v>
      </c>
      <c r="G3157" t="str">
        <f>_xlfn.XLOOKUP(Table2[[#This Row],[nama_tamu]],Table10[nama_tamu],Table10[id_tamu])</f>
        <v>CUS 3353</v>
      </c>
      <c r="H3157" t="s">
        <v>8247</v>
      </c>
      <c r="I3157" t="str">
        <f>_xlfn.XLOOKUP(Table2[[#This Row],[tipe_kamar]],Table12[tipe_kamar],Table12[id_kamar])</f>
        <v>KMR 002</v>
      </c>
      <c r="J3157" t="s">
        <v>82</v>
      </c>
      <c r="K3157">
        <v>6</v>
      </c>
      <c r="L3157">
        <v>377000</v>
      </c>
      <c r="M3157">
        <v>2262000</v>
      </c>
      <c r="N3157" t="str">
        <f>_xlfn.XLOOKUP(Table2[[#This Row],[metode_pembayaran]],Table11[metode_pembayaran],Table11[id_pembayaran])</f>
        <v>MP 04</v>
      </c>
      <c r="O3157" t="s">
        <v>53</v>
      </c>
      <c r="P3157" t="str">
        <f>_xlfn.XLOOKUP(Table2[[#This Row],[status_reservasi]],'Dim Status Reservasi'!$B$2:$B$5,'Dim Status Reservasi'!$A$2:$A$5)</f>
        <v>ST 004</v>
      </c>
      <c r="Q3157" t="s">
        <v>48</v>
      </c>
      <c r="R3157" t="str">
        <f>_xlfn.XLOOKUP(Table2[[#This Row],[kota_hotel]],'Dim Kota Hotel'!$B$2:$B$21,'Dim Kota Hotel'!$A$2:$A$21)</f>
        <v>LOK 015</v>
      </c>
      <c r="S3157" t="s">
        <v>233</v>
      </c>
    </row>
    <row r="3158" spans="1:19" x14ac:dyDescent="0.25">
      <c r="A3158" t="s">
        <v>8248</v>
      </c>
      <c r="B3158" t="str">
        <f>_xlfn.XLOOKUP(Table2[[#This Row],[tanggal_checkin]],Table6[tanggal_checkin],Table6[id_checkin])</f>
        <v>CI 0825</v>
      </c>
      <c r="C3158" t="s">
        <v>11037</v>
      </c>
      <c r="D3158" t="str">
        <f>_xlfn.XLOOKUP(Table2[[#This Row],[tanggal_checkout]],Table4[tanggal_checkout],Table4[id_checkout])</f>
        <v>CO 0833</v>
      </c>
      <c r="E3158" t="s">
        <v>11251</v>
      </c>
      <c r="F3158" s="8">
        <v>0.44037037037037036</v>
      </c>
      <c r="G3158" t="str">
        <f>_xlfn.XLOOKUP(Table2[[#This Row],[nama_tamu]],Table10[nama_tamu],Table10[id_tamu])</f>
        <v>CUS 0700</v>
      </c>
      <c r="H3158" t="s">
        <v>8249</v>
      </c>
      <c r="I3158" t="str">
        <f>_xlfn.XLOOKUP(Table2[[#This Row],[tipe_kamar]],Table12[tipe_kamar],Table12[id_kamar])</f>
        <v>KMR 003</v>
      </c>
      <c r="J3158" t="s">
        <v>64</v>
      </c>
      <c r="K3158">
        <v>4</v>
      </c>
      <c r="L3158">
        <v>1129000</v>
      </c>
      <c r="M3158">
        <v>4516000</v>
      </c>
      <c r="N3158" t="str">
        <f>_xlfn.XLOOKUP(Table2[[#This Row],[metode_pembayaran]],Table11[metode_pembayaran],Table11[id_pembayaran])</f>
        <v>MP 05</v>
      </c>
      <c r="O3158" t="s">
        <v>72</v>
      </c>
      <c r="P3158" t="str">
        <f>_xlfn.XLOOKUP(Table2[[#This Row],[status_reservasi]],'Dim Status Reservasi'!$B$2:$B$5,'Dim Status Reservasi'!$A$2:$A$5)</f>
        <v>ST 002</v>
      </c>
      <c r="Q3158" t="s">
        <v>124</v>
      </c>
      <c r="R3158" t="str">
        <f>_xlfn.XLOOKUP(Table2[[#This Row],[kota_hotel]],'Dim Kota Hotel'!$B$2:$B$21,'Dim Kota Hotel'!$A$2:$A$21)</f>
        <v>LOK 001</v>
      </c>
      <c r="S3158" t="s">
        <v>74</v>
      </c>
    </row>
    <row r="3159" spans="1:19" x14ac:dyDescent="0.25">
      <c r="A3159" t="s">
        <v>8250</v>
      </c>
      <c r="B3159" t="str">
        <f>_xlfn.XLOOKUP(Table2[[#This Row],[tanggal_checkin]],Table6[tanggal_checkin],Table6[id_checkin])</f>
        <v>CI 0344</v>
      </c>
      <c r="C3159" t="s">
        <v>12019</v>
      </c>
      <c r="D3159" t="str">
        <f>_xlfn.XLOOKUP(Table2[[#This Row],[tanggal_checkout]],Table4[tanggal_checkout],Table4[id_checkout])</f>
        <v>CO 0345</v>
      </c>
      <c r="E3159" t="s">
        <v>11389</v>
      </c>
      <c r="F3159" s="8">
        <v>0.58378472222222222</v>
      </c>
      <c r="G3159" t="str">
        <f>_xlfn.XLOOKUP(Table2[[#This Row],[nama_tamu]],Table10[nama_tamu],Table10[id_tamu])</f>
        <v>CUS 1443</v>
      </c>
      <c r="H3159" t="s">
        <v>8251</v>
      </c>
      <c r="I3159" t="str">
        <f>_xlfn.XLOOKUP(Table2[[#This Row],[tipe_kamar]],Table12[tipe_kamar],Table12[id_kamar])</f>
        <v>KMR 003</v>
      </c>
      <c r="J3159" t="s">
        <v>64</v>
      </c>
      <c r="K3159">
        <v>2</v>
      </c>
      <c r="L3159">
        <v>1255000</v>
      </c>
      <c r="M3159">
        <v>2510000</v>
      </c>
      <c r="N3159" t="str">
        <f>_xlfn.XLOOKUP(Table2[[#This Row],[metode_pembayaran]],Table11[metode_pembayaran],Table11[id_pembayaran])</f>
        <v>MP 04</v>
      </c>
      <c r="O3159" t="s">
        <v>53</v>
      </c>
      <c r="P3159" t="str">
        <f>_xlfn.XLOOKUP(Table2[[#This Row],[status_reservasi]],'Dim Status Reservasi'!$B$2:$B$5,'Dim Status Reservasi'!$A$2:$A$5)</f>
        <v>ST 003</v>
      </c>
      <c r="Q3159" t="s">
        <v>37</v>
      </c>
      <c r="R3159" t="str">
        <f>_xlfn.XLOOKUP(Table2[[#This Row],[kota_hotel]],'Dim Kota Hotel'!$B$2:$B$21,'Dim Kota Hotel'!$A$2:$A$21)</f>
        <v>LOK 011</v>
      </c>
      <c r="S3159" t="s">
        <v>38</v>
      </c>
    </row>
    <row r="3160" spans="1:19" x14ac:dyDescent="0.25">
      <c r="A3160" t="s">
        <v>8252</v>
      </c>
      <c r="B3160" t="str">
        <f>_xlfn.XLOOKUP(Table2[[#This Row],[tanggal_checkin]],Table6[tanggal_checkin],Table6[id_checkin])</f>
        <v>CI 0948</v>
      </c>
      <c r="C3160" t="s">
        <v>11462</v>
      </c>
      <c r="D3160" t="str">
        <f>_xlfn.XLOOKUP(Table2[[#This Row],[tanggal_checkout]],Table4[tanggal_checkout],Table4[id_checkout])</f>
        <v>CO 0952</v>
      </c>
      <c r="E3160" t="s">
        <v>11620</v>
      </c>
      <c r="F3160" s="8">
        <v>0.90436342592592589</v>
      </c>
      <c r="G3160" t="str">
        <f>_xlfn.XLOOKUP(Table2[[#This Row],[nama_tamu]],Table10[nama_tamu],Table10[id_tamu])</f>
        <v>CUS 1794</v>
      </c>
      <c r="H3160" t="s">
        <v>8253</v>
      </c>
      <c r="I3160" t="str">
        <f>_xlfn.XLOOKUP(Table2[[#This Row],[tipe_kamar]],Table12[tipe_kamar],Table12[id_kamar])</f>
        <v>KMR 001</v>
      </c>
      <c r="J3160" t="s">
        <v>23</v>
      </c>
      <c r="K3160">
        <v>1</v>
      </c>
      <c r="L3160">
        <v>547000</v>
      </c>
      <c r="M3160">
        <v>547000</v>
      </c>
      <c r="N3160" t="str">
        <f>_xlfn.XLOOKUP(Table2[[#This Row],[metode_pembayaran]],Table11[metode_pembayaran],Table11[id_pembayaran])</f>
        <v>MP 03</v>
      </c>
      <c r="O3160" t="s">
        <v>36</v>
      </c>
      <c r="P3160" t="str">
        <f>_xlfn.XLOOKUP(Table2[[#This Row],[status_reservasi]],'Dim Status Reservasi'!$B$2:$B$5,'Dim Status Reservasi'!$A$2:$A$5)</f>
        <v>ST 004</v>
      </c>
      <c r="Q3160" t="s">
        <v>48</v>
      </c>
      <c r="R3160" t="str">
        <f>_xlfn.XLOOKUP(Table2[[#This Row],[kota_hotel]],'Dim Kota Hotel'!$B$2:$B$21,'Dim Kota Hotel'!$A$2:$A$21)</f>
        <v>LOK 001</v>
      </c>
      <c r="S3160" t="s">
        <v>74</v>
      </c>
    </row>
    <row r="3161" spans="1:19" x14ac:dyDescent="0.25">
      <c r="A3161" t="s">
        <v>8254</v>
      </c>
      <c r="B3161" t="str">
        <f>_xlfn.XLOOKUP(Table2[[#This Row],[tanggal_checkin]],Table6[tanggal_checkin],Table6[id_checkin])</f>
        <v>CI 0080</v>
      </c>
      <c r="C3161" t="s">
        <v>11861</v>
      </c>
      <c r="D3161" t="str">
        <f>_xlfn.XLOOKUP(Table2[[#This Row],[tanggal_checkout]],Table4[tanggal_checkout],Table4[id_checkout])</f>
        <v>CO 0089</v>
      </c>
      <c r="E3161" t="s">
        <v>11780</v>
      </c>
      <c r="F3161" s="8">
        <v>0.79271990740740739</v>
      </c>
      <c r="G3161" t="str">
        <f>_xlfn.XLOOKUP(Table2[[#This Row],[nama_tamu]],Table10[nama_tamu],Table10[id_tamu])</f>
        <v>CUS 4047</v>
      </c>
      <c r="H3161" t="s">
        <v>8256</v>
      </c>
      <c r="I3161" t="str">
        <f>_xlfn.XLOOKUP(Table2[[#This Row],[tipe_kamar]],Table12[tipe_kamar],Table12[id_kamar])</f>
        <v>KMR 002</v>
      </c>
      <c r="J3161" t="s">
        <v>82</v>
      </c>
      <c r="K3161">
        <v>9</v>
      </c>
      <c r="L3161">
        <v>398000</v>
      </c>
      <c r="M3161">
        <v>3582000</v>
      </c>
      <c r="N3161" t="str">
        <f>_xlfn.XLOOKUP(Table2[[#This Row],[metode_pembayaran]],Table11[metode_pembayaran],Table11[id_pembayaran])</f>
        <v>MP 01</v>
      </c>
      <c r="O3161" t="s">
        <v>24</v>
      </c>
      <c r="P3161" t="str">
        <f>_xlfn.XLOOKUP(Table2[[#This Row],[status_reservasi]],'Dim Status Reservasi'!$B$2:$B$5,'Dim Status Reservasi'!$A$2:$A$5)</f>
        <v>ST 004</v>
      </c>
      <c r="Q3161" t="s">
        <v>48</v>
      </c>
      <c r="R3161" t="str">
        <f>_xlfn.XLOOKUP(Table2[[#This Row],[kota_hotel]],'Dim Kota Hotel'!$B$2:$B$21,'Dim Kota Hotel'!$A$2:$A$21)</f>
        <v>LOK 001</v>
      </c>
      <c r="S3161" t="s">
        <v>74</v>
      </c>
    </row>
    <row r="3162" spans="1:19" x14ac:dyDescent="0.25">
      <c r="A3162" t="s">
        <v>8257</v>
      </c>
      <c r="B3162" t="str">
        <f>_xlfn.XLOOKUP(Table2[[#This Row],[tanggal_checkin]],Table6[tanggal_checkin],Table6[id_checkin])</f>
        <v>CI 0784</v>
      </c>
      <c r="C3162" t="s">
        <v>11470</v>
      </c>
      <c r="D3162" t="str">
        <f>_xlfn.XLOOKUP(Table2[[#This Row],[tanggal_checkout]],Table4[tanggal_checkout],Table4[id_checkout])</f>
        <v>CO 0790</v>
      </c>
      <c r="E3162" t="s">
        <v>11494</v>
      </c>
      <c r="F3162" s="8">
        <v>0.31181712962962965</v>
      </c>
      <c r="G3162" t="str">
        <f>_xlfn.XLOOKUP(Table2[[#This Row],[nama_tamu]],Table10[nama_tamu],Table10[id_tamu])</f>
        <v>CUS 2828</v>
      </c>
      <c r="H3162" t="s">
        <v>8258</v>
      </c>
      <c r="I3162" t="str">
        <f>_xlfn.XLOOKUP(Table2[[#This Row],[tipe_kamar]],Table12[tipe_kamar],Table12[id_kamar])</f>
        <v>KMR 002</v>
      </c>
      <c r="J3162" t="s">
        <v>82</v>
      </c>
      <c r="K3162">
        <v>3</v>
      </c>
      <c r="L3162">
        <v>317000</v>
      </c>
      <c r="M3162">
        <v>951000</v>
      </c>
      <c r="N3162" t="str">
        <f>_xlfn.XLOOKUP(Table2[[#This Row],[metode_pembayaran]],Table11[metode_pembayaran],Table11[id_pembayaran])</f>
        <v>MP 05</v>
      </c>
      <c r="O3162" t="s">
        <v>72</v>
      </c>
      <c r="P3162" t="str">
        <f>_xlfn.XLOOKUP(Table2[[#This Row],[status_reservasi]],'Dim Status Reservasi'!$B$2:$B$5,'Dim Status Reservasi'!$A$2:$A$5)</f>
        <v>ST 003</v>
      </c>
      <c r="Q3162" t="s">
        <v>37</v>
      </c>
      <c r="R3162" t="str">
        <f>_xlfn.XLOOKUP(Table2[[#This Row],[kota_hotel]],'Dim Kota Hotel'!$B$2:$B$21,'Dim Kota Hotel'!$A$2:$A$21)</f>
        <v>LOK 012</v>
      </c>
      <c r="S3162" t="s">
        <v>25</v>
      </c>
    </row>
    <row r="3163" spans="1:19" x14ac:dyDescent="0.25">
      <c r="A3163" t="s">
        <v>8259</v>
      </c>
      <c r="B3163" t="str">
        <f>_xlfn.XLOOKUP(Table2[[#This Row],[tanggal_checkin]],Table6[tanggal_checkin],Table6[id_checkin])</f>
        <v>CI 0262</v>
      </c>
      <c r="C3163" t="s">
        <v>11002</v>
      </c>
      <c r="D3163" t="str">
        <f>_xlfn.XLOOKUP(Table2[[#This Row],[tanggal_checkout]],Table4[tanggal_checkout],Table4[id_checkout])</f>
        <v>CO 0262</v>
      </c>
      <c r="E3163" t="s">
        <v>11212</v>
      </c>
      <c r="F3163" s="8">
        <v>0.7089699074074074</v>
      </c>
      <c r="G3163" t="str">
        <f>_xlfn.XLOOKUP(Table2[[#This Row],[nama_tamu]],Table10[nama_tamu],Table10[id_tamu])</f>
        <v>CUS 0658</v>
      </c>
      <c r="H3163" t="s">
        <v>8261</v>
      </c>
      <c r="I3163" t="str">
        <f>_xlfn.XLOOKUP(Table2[[#This Row],[tipe_kamar]],Table12[tipe_kamar],Table12[id_kamar])</f>
        <v>KMR 003</v>
      </c>
      <c r="J3163" t="s">
        <v>64</v>
      </c>
      <c r="K3163">
        <v>2</v>
      </c>
      <c r="L3163">
        <v>1279000</v>
      </c>
      <c r="M3163">
        <v>2558000</v>
      </c>
      <c r="N3163" t="str">
        <f>_xlfn.XLOOKUP(Table2[[#This Row],[metode_pembayaran]],Table11[metode_pembayaran],Table11[id_pembayaran])</f>
        <v>MP 06</v>
      </c>
      <c r="O3163" t="s">
        <v>17</v>
      </c>
      <c r="P3163" t="str">
        <f>_xlfn.XLOOKUP(Table2[[#This Row],[status_reservasi]],'Dim Status Reservasi'!$B$2:$B$5,'Dim Status Reservasi'!$A$2:$A$5)</f>
        <v>ST 004</v>
      </c>
      <c r="Q3163" t="s">
        <v>48</v>
      </c>
      <c r="R3163" t="str">
        <f>_xlfn.XLOOKUP(Table2[[#This Row],[kota_hotel]],'Dim Kota Hotel'!$B$2:$B$21,'Dim Kota Hotel'!$A$2:$A$21)</f>
        <v>LOK 011</v>
      </c>
      <c r="S3163" t="s">
        <v>38</v>
      </c>
    </row>
    <row r="3164" spans="1:19" x14ac:dyDescent="0.25">
      <c r="A3164" t="s">
        <v>8262</v>
      </c>
      <c r="B3164" t="str">
        <f>_xlfn.XLOOKUP(Table2[[#This Row],[tanggal_checkin]],Table6[tanggal_checkin],Table6[id_checkin])</f>
        <v>CI 0764</v>
      </c>
      <c r="C3164" t="s">
        <v>11009</v>
      </c>
      <c r="D3164" t="str">
        <f>_xlfn.XLOOKUP(Table2[[#This Row],[tanggal_checkout]],Table4[tanggal_checkout],Table4[id_checkout])</f>
        <v>CO 0769</v>
      </c>
      <c r="E3164" t="s">
        <v>10982</v>
      </c>
      <c r="F3164" s="8">
        <v>8.1238425925925922E-2</v>
      </c>
      <c r="G3164" t="str">
        <f>_xlfn.XLOOKUP(Table2[[#This Row],[nama_tamu]],Table10[nama_tamu],Table10[id_tamu])</f>
        <v>CUS 0053</v>
      </c>
      <c r="H3164" t="s">
        <v>8264</v>
      </c>
      <c r="I3164" t="str">
        <f>_xlfn.XLOOKUP(Table2[[#This Row],[tipe_kamar]],Table12[tipe_kamar],Table12[id_kamar])</f>
        <v>KMR 001</v>
      </c>
      <c r="J3164" t="s">
        <v>23</v>
      </c>
      <c r="K3164">
        <v>3</v>
      </c>
      <c r="L3164">
        <v>635000</v>
      </c>
      <c r="M3164">
        <v>1905000</v>
      </c>
      <c r="N3164" t="str">
        <f>_xlfn.XLOOKUP(Table2[[#This Row],[metode_pembayaran]],Table11[metode_pembayaran],Table11[id_pembayaran])</f>
        <v>MP 03</v>
      </c>
      <c r="O3164" t="s">
        <v>36</v>
      </c>
      <c r="P3164" t="str">
        <f>_xlfn.XLOOKUP(Table2[[#This Row],[status_reservasi]],'Dim Status Reservasi'!$B$2:$B$5,'Dim Status Reservasi'!$A$2:$A$5)</f>
        <v>ST 004</v>
      </c>
      <c r="Q3164" t="s">
        <v>48</v>
      </c>
      <c r="R3164" t="str">
        <f>_xlfn.XLOOKUP(Table2[[#This Row],[kota_hotel]],'Dim Kota Hotel'!$B$2:$B$21,'Dim Kota Hotel'!$A$2:$A$21)</f>
        <v>LOK 002</v>
      </c>
      <c r="S3164" t="s">
        <v>60</v>
      </c>
    </row>
    <row r="3165" spans="1:19" x14ac:dyDescent="0.25">
      <c r="A3165" t="s">
        <v>8265</v>
      </c>
      <c r="B3165" t="str">
        <f>_xlfn.XLOOKUP(Table2[[#This Row],[tanggal_checkin]],Table6[tanggal_checkin],Table6[id_checkin])</f>
        <v>CI 0081</v>
      </c>
      <c r="C3165" t="s">
        <v>11454</v>
      </c>
      <c r="D3165" t="str">
        <f>_xlfn.XLOOKUP(Table2[[#This Row],[tanggal_checkout]],Table4[tanggal_checkout],Table4[id_checkout])</f>
        <v>CO 0087</v>
      </c>
      <c r="E3165" t="s">
        <v>11959</v>
      </c>
      <c r="F3165" s="8">
        <v>0.83626157407407409</v>
      </c>
      <c r="G3165" t="str">
        <f>_xlfn.XLOOKUP(Table2[[#This Row],[nama_tamu]],Table10[nama_tamu],Table10[id_tamu])</f>
        <v>CUS 2261</v>
      </c>
      <c r="H3165" t="s">
        <v>8267</v>
      </c>
      <c r="I3165" t="str">
        <f>_xlfn.XLOOKUP(Table2[[#This Row],[tipe_kamar]],Table12[tipe_kamar],Table12[id_kamar])</f>
        <v>KMR 002</v>
      </c>
      <c r="J3165" t="s">
        <v>82</v>
      </c>
      <c r="K3165">
        <v>6</v>
      </c>
      <c r="L3165">
        <v>359000</v>
      </c>
      <c r="M3165">
        <v>2154000</v>
      </c>
      <c r="N3165" t="str">
        <f>_xlfn.XLOOKUP(Table2[[#This Row],[metode_pembayaran]],Table11[metode_pembayaran],Table11[id_pembayaran])</f>
        <v>MP 01</v>
      </c>
      <c r="O3165" t="s">
        <v>24</v>
      </c>
      <c r="P3165" t="str">
        <f>_xlfn.XLOOKUP(Table2[[#This Row],[status_reservasi]],'Dim Status Reservasi'!$B$2:$B$5,'Dim Status Reservasi'!$A$2:$A$5)</f>
        <v>ST 003</v>
      </c>
      <c r="Q3165" t="s">
        <v>37</v>
      </c>
      <c r="R3165" t="str">
        <f>_xlfn.XLOOKUP(Table2[[#This Row],[kota_hotel]],'Dim Kota Hotel'!$B$2:$B$21,'Dim Kota Hotel'!$A$2:$A$21)</f>
        <v>LOK 004</v>
      </c>
      <c r="S3165" t="s">
        <v>49</v>
      </c>
    </row>
    <row r="3166" spans="1:19" x14ac:dyDescent="0.25">
      <c r="A3166" t="s">
        <v>8268</v>
      </c>
      <c r="B3166" t="str">
        <f>_xlfn.XLOOKUP(Table2[[#This Row],[tanggal_checkin]],Table6[tanggal_checkin],Table6[id_checkin])</f>
        <v>CI 0881</v>
      </c>
      <c r="C3166" t="s">
        <v>11560</v>
      </c>
      <c r="D3166" t="str">
        <f>_xlfn.XLOOKUP(Table2[[#This Row],[tanggal_checkout]],Table4[tanggal_checkout],Table4[id_checkout])</f>
        <v>CO 0889</v>
      </c>
      <c r="E3166" t="s">
        <v>11401</v>
      </c>
      <c r="F3166" s="8">
        <v>0.68837962962962962</v>
      </c>
      <c r="G3166" t="str">
        <f>_xlfn.XLOOKUP(Table2[[#This Row],[nama_tamu]],Table10[nama_tamu],Table10[id_tamu])</f>
        <v>CUS 0007</v>
      </c>
      <c r="H3166" t="s">
        <v>8269</v>
      </c>
      <c r="I3166" t="str">
        <f>_xlfn.XLOOKUP(Table2[[#This Row],[tipe_kamar]],Table12[tipe_kamar],Table12[id_kamar])</f>
        <v>KMR 002</v>
      </c>
      <c r="J3166" t="s">
        <v>82</v>
      </c>
      <c r="K3166">
        <v>7</v>
      </c>
      <c r="L3166">
        <v>361000</v>
      </c>
      <c r="M3166">
        <v>2527000</v>
      </c>
      <c r="N3166" t="str">
        <f>_xlfn.XLOOKUP(Table2[[#This Row],[metode_pembayaran]],Table11[metode_pembayaran],Table11[id_pembayaran])</f>
        <v>MP 04</v>
      </c>
      <c r="O3166" t="s">
        <v>53</v>
      </c>
      <c r="P3166" t="str">
        <f>_xlfn.XLOOKUP(Table2[[#This Row],[status_reservasi]],'Dim Status Reservasi'!$B$2:$B$5,'Dim Status Reservasi'!$A$2:$A$5)</f>
        <v>ST 003</v>
      </c>
      <c r="Q3166" t="s">
        <v>37</v>
      </c>
      <c r="R3166" t="str">
        <f>_xlfn.XLOOKUP(Table2[[#This Row],[kota_hotel]],'Dim Kota Hotel'!$B$2:$B$21,'Dim Kota Hotel'!$A$2:$A$21)</f>
        <v>LOK 004</v>
      </c>
      <c r="S3166" t="s">
        <v>49</v>
      </c>
    </row>
    <row r="3167" spans="1:19" x14ac:dyDescent="0.25">
      <c r="A3167" t="s">
        <v>8270</v>
      </c>
      <c r="B3167" t="str">
        <f>_xlfn.XLOOKUP(Table2[[#This Row],[tanggal_checkin]],Table6[tanggal_checkin],Table6[id_checkin])</f>
        <v>CI 0794</v>
      </c>
      <c r="C3167" t="s">
        <v>11664</v>
      </c>
      <c r="D3167" t="str">
        <f>_xlfn.XLOOKUP(Table2[[#This Row],[tanggal_checkout]],Table4[tanggal_checkout],Table4[id_checkout])</f>
        <v>CO 0800</v>
      </c>
      <c r="E3167" t="s">
        <v>11109</v>
      </c>
      <c r="F3167" s="8">
        <v>4.912037037037037E-2</v>
      </c>
      <c r="G3167" t="str">
        <f>_xlfn.XLOOKUP(Table2[[#This Row],[nama_tamu]],Table10[nama_tamu],Table10[id_tamu])</f>
        <v>CUS 1086</v>
      </c>
      <c r="H3167" t="s">
        <v>8272</v>
      </c>
      <c r="I3167" t="str">
        <f>_xlfn.XLOOKUP(Table2[[#This Row],[tipe_kamar]],Table12[tipe_kamar],Table12[id_kamar])</f>
        <v>KMR 003</v>
      </c>
      <c r="J3167" t="s">
        <v>64</v>
      </c>
      <c r="K3167">
        <v>3</v>
      </c>
      <c r="L3167">
        <v>1190000</v>
      </c>
      <c r="M3167">
        <v>3570000</v>
      </c>
      <c r="N3167" t="str">
        <f>_xlfn.XLOOKUP(Table2[[#This Row],[metode_pembayaran]],Table11[metode_pembayaran],Table11[id_pembayaran])</f>
        <v>MP 04</v>
      </c>
      <c r="O3167" t="s">
        <v>53</v>
      </c>
      <c r="P3167" t="str">
        <f>_xlfn.XLOOKUP(Table2[[#This Row],[status_reservasi]],'Dim Status Reservasi'!$B$2:$B$5,'Dim Status Reservasi'!$A$2:$A$5)</f>
        <v>ST 003</v>
      </c>
      <c r="Q3167" t="s">
        <v>37</v>
      </c>
      <c r="R3167" t="str">
        <f>_xlfn.XLOOKUP(Table2[[#This Row],[kota_hotel]],'Dim Kota Hotel'!$B$2:$B$21,'Dim Kota Hotel'!$A$2:$A$21)</f>
        <v>LOK 015</v>
      </c>
      <c r="S3167" t="s">
        <v>233</v>
      </c>
    </row>
    <row r="3168" spans="1:19" x14ac:dyDescent="0.25">
      <c r="A3168" t="s">
        <v>8273</v>
      </c>
      <c r="B3168" t="str">
        <f>_xlfn.XLOOKUP(Table2[[#This Row],[tanggal_checkin]],Table6[tanggal_checkin],Table6[id_checkin])</f>
        <v>CI 0452</v>
      </c>
      <c r="C3168" t="s">
        <v>11808</v>
      </c>
      <c r="D3168" t="str">
        <f>_xlfn.XLOOKUP(Table2[[#This Row],[tanggal_checkout]],Table4[tanggal_checkout],Table4[id_checkout])</f>
        <v>CO 0458</v>
      </c>
      <c r="E3168" t="s">
        <v>11764</v>
      </c>
      <c r="F3168" s="8">
        <v>0.96737268518518515</v>
      </c>
      <c r="G3168" t="str">
        <f>_xlfn.XLOOKUP(Table2[[#This Row],[nama_tamu]],Table10[nama_tamu],Table10[id_tamu])</f>
        <v>CUS 1531</v>
      </c>
      <c r="H3168" t="s">
        <v>8274</v>
      </c>
      <c r="I3168" t="str">
        <f>_xlfn.XLOOKUP(Table2[[#This Row],[tipe_kamar]],Table12[tipe_kamar],Table12[id_kamar])</f>
        <v>KMR 004</v>
      </c>
      <c r="J3168" t="s">
        <v>47</v>
      </c>
      <c r="K3168">
        <v>4</v>
      </c>
      <c r="L3168">
        <v>502000</v>
      </c>
      <c r="M3168">
        <v>2008000</v>
      </c>
      <c r="N3168" t="str">
        <f>_xlfn.XLOOKUP(Table2[[#This Row],[metode_pembayaran]],Table11[metode_pembayaran],Table11[id_pembayaran])</f>
        <v>MP 03</v>
      </c>
      <c r="O3168" t="s">
        <v>36</v>
      </c>
      <c r="P3168" t="str">
        <f>_xlfn.XLOOKUP(Table2[[#This Row],[status_reservasi]],'Dim Status Reservasi'!$B$2:$B$5,'Dim Status Reservasi'!$A$2:$A$5)</f>
        <v>ST 003</v>
      </c>
      <c r="Q3168" t="s">
        <v>37</v>
      </c>
      <c r="R3168" t="str">
        <f>_xlfn.XLOOKUP(Table2[[#This Row],[kota_hotel]],'Dim Kota Hotel'!$B$2:$B$21,'Dim Kota Hotel'!$A$2:$A$21)</f>
        <v>LOK 003</v>
      </c>
      <c r="S3168" t="s">
        <v>106</v>
      </c>
    </row>
    <row r="3169" spans="1:19" x14ac:dyDescent="0.25">
      <c r="A3169" t="s">
        <v>8275</v>
      </c>
      <c r="B3169" t="str">
        <f>_xlfn.XLOOKUP(Table2[[#This Row],[tanggal_checkin]],Table6[tanggal_checkin],Table6[id_checkin])</f>
        <v>CI 0535</v>
      </c>
      <c r="C3169" t="s">
        <v>11077</v>
      </c>
      <c r="D3169" t="str">
        <f>_xlfn.XLOOKUP(Table2[[#This Row],[tanggal_checkout]],Table4[tanggal_checkout],Table4[id_checkout])</f>
        <v>CO 0537</v>
      </c>
      <c r="E3169" t="s">
        <v>11001</v>
      </c>
      <c r="F3169" s="8">
        <v>2.5347222222222221E-3</v>
      </c>
      <c r="G3169" t="str">
        <f>_xlfn.XLOOKUP(Table2[[#This Row],[nama_tamu]],Table10[nama_tamu],Table10[id_tamu])</f>
        <v>CUS 1670</v>
      </c>
      <c r="H3169" t="s">
        <v>8276</v>
      </c>
      <c r="I3169" t="str">
        <f>_xlfn.XLOOKUP(Table2[[#This Row],[tipe_kamar]],Table12[tipe_kamar],Table12[id_kamar])</f>
        <v>KMR 004</v>
      </c>
      <c r="J3169" t="s">
        <v>47</v>
      </c>
      <c r="K3169">
        <v>1</v>
      </c>
      <c r="L3169">
        <v>433000</v>
      </c>
      <c r="M3169">
        <v>433000</v>
      </c>
      <c r="N3169" t="str">
        <f>_xlfn.XLOOKUP(Table2[[#This Row],[metode_pembayaran]],Table11[metode_pembayaran],Table11[id_pembayaran])</f>
        <v>MP 06</v>
      </c>
      <c r="O3169" t="s">
        <v>17</v>
      </c>
      <c r="P3169" t="str">
        <f>_xlfn.XLOOKUP(Table2[[#This Row],[status_reservasi]],'Dim Status Reservasi'!$B$2:$B$5,'Dim Status Reservasi'!$A$2:$A$5)</f>
        <v>ST 003</v>
      </c>
      <c r="Q3169" t="s">
        <v>37</v>
      </c>
      <c r="R3169" t="str">
        <f>_xlfn.XLOOKUP(Table2[[#This Row],[kota_hotel]],'Dim Kota Hotel'!$B$2:$B$21,'Dim Kota Hotel'!$A$2:$A$21)</f>
        <v>LOK 006</v>
      </c>
      <c r="S3169" t="s">
        <v>129</v>
      </c>
    </row>
    <row r="3170" spans="1:19" x14ac:dyDescent="0.25">
      <c r="A3170" t="s">
        <v>8277</v>
      </c>
      <c r="B3170" t="str">
        <f>_xlfn.XLOOKUP(Table2[[#This Row],[tanggal_checkin]],Table6[tanggal_checkin],Table6[id_checkin])</f>
        <v>CI 0754</v>
      </c>
      <c r="C3170" t="s">
        <v>11412</v>
      </c>
      <c r="D3170" t="str">
        <f>_xlfn.XLOOKUP(Table2[[#This Row],[tanggal_checkout]],Table4[tanggal_checkout],Table4[id_checkout])</f>
        <v>CO 0759</v>
      </c>
      <c r="E3170" t="s">
        <v>11741</v>
      </c>
      <c r="F3170" s="8">
        <v>5.1863425925925924E-2</v>
      </c>
      <c r="G3170" t="str">
        <f>_xlfn.XLOOKUP(Table2[[#This Row],[nama_tamu]],Table10[nama_tamu],Table10[id_tamu])</f>
        <v>CUS 0169</v>
      </c>
      <c r="H3170" t="s">
        <v>8279</v>
      </c>
      <c r="I3170" t="str">
        <f>_xlfn.XLOOKUP(Table2[[#This Row],[tipe_kamar]],Table12[tipe_kamar],Table12[id_kamar])</f>
        <v>KMR 003</v>
      </c>
      <c r="J3170" t="s">
        <v>64</v>
      </c>
      <c r="K3170">
        <v>3</v>
      </c>
      <c r="L3170">
        <v>1242000</v>
      </c>
      <c r="M3170">
        <v>3726000</v>
      </c>
      <c r="N3170" t="str">
        <f>_xlfn.XLOOKUP(Table2[[#This Row],[metode_pembayaran]],Table11[metode_pembayaran],Table11[id_pembayaran])</f>
        <v>MP 01</v>
      </c>
      <c r="O3170" t="s">
        <v>24</v>
      </c>
      <c r="P3170" t="str">
        <f>_xlfn.XLOOKUP(Table2[[#This Row],[status_reservasi]],'Dim Status Reservasi'!$B$2:$B$5,'Dim Status Reservasi'!$A$2:$A$5)</f>
        <v>ST 003</v>
      </c>
      <c r="Q3170" t="s">
        <v>37</v>
      </c>
      <c r="R3170" t="str">
        <f>_xlfn.XLOOKUP(Table2[[#This Row],[kota_hotel]],'Dim Kota Hotel'!$B$2:$B$21,'Dim Kota Hotel'!$A$2:$A$21)</f>
        <v>LOK 006</v>
      </c>
      <c r="S3170" t="s">
        <v>129</v>
      </c>
    </row>
    <row r="3171" spans="1:19" x14ac:dyDescent="0.25">
      <c r="A3171" t="s">
        <v>8280</v>
      </c>
      <c r="B3171" t="str">
        <f>_xlfn.XLOOKUP(Table2[[#This Row],[tanggal_checkin]],Table6[tanggal_checkin],Table6[id_checkin])</f>
        <v>CI 0795</v>
      </c>
      <c r="C3171" t="s">
        <v>11275</v>
      </c>
      <c r="D3171" t="str">
        <f>_xlfn.XLOOKUP(Table2[[#This Row],[tanggal_checkout]],Table4[tanggal_checkout],Table4[id_checkout])</f>
        <v>CO 0808</v>
      </c>
      <c r="E3171" t="s">
        <v>11320</v>
      </c>
      <c r="F3171" s="8">
        <v>0.14166666666666666</v>
      </c>
      <c r="G3171" t="str">
        <f>_xlfn.XLOOKUP(Table2[[#This Row],[nama_tamu]],Table10[nama_tamu],Table10[id_tamu])</f>
        <v>CUS 0158</v>
      </c>
      <c r="H3171" t="s">
        <v>8281</v>
      </c>
      <c r="I3171" t="str">
        <f>_xlfn.XLOOKUP(Table2[[#This Row],[tipe_kamar]],Table12[tipe_kamar],Table12[id_kamar])</f>
        <v>KMR 004</v>
      </c>
      <c r="J3171" t="s">
        <v>47</v>
      </c>
      <c r="K3171">
        <v>9</v>
      </c>
      <c r="L3171">
        <v>439000</v>
      </c>
      <c r="M3171">
        <v>3951000</v>
      </c>
      <c r="N3171" t="str">
        <f>_xlfn.XLOOKUP(Table2[[#This Row],[metode_pembayaran]],Table11[metode_pembayaran],Table11[id_pembayaran])</f>
        <v>MP 03</v>
      </c>
      <c r="O3171" t="s">
        <v>36</v>
      </c>
      <c r="P3171" t="str">
        <f>_xlfn.XLOOKUP(Table2[[#This Row],[status_reservasi]],'Dim Status Reservasi'!$B$2:$B$5,'Dim Status Reservasi'!$A$2:$A$5)</f>
        <v>ST 003</v>
      </c>
      <c r="Q3171" t="s">
        <v>37</v>
      </c>
      <c r="R3171" t="str">
        <f>_xlfn.XLOOKUP(Table2[[#This Row],[kota_hotel]],'Dim Kota Hotel'!$B$2:$B$21,'Dim Kota Hotel'!$A$2:$A$21)</f>
        <v>LOK 013</v>
      </c>
      <c r="S3171" t="s">
        <v>160</v>
      </c>
    </row>
    <row r="3172" spans="1:19" x14ac:dyDescent="0.25">
      <c r="A3172" t="s">
        <v>8282</v>
      </c>
      <c r="B3172" t="str">
        <f>_xlfn.XLOOKUP(Table2[[#This Row],[tanggal_checkin]],Table6[tanggal_checkin],Table6[id_checkin])</f>
        <v>CI 0682</v>
      </c>
      <c r="C3172" t="s">
        <v>11214</v>
      </c>
      <c r="D3172" t="str">
        <f>_xlfn.XLOOKUP(Table2[[#This Row],[tanggal_checkout]],Table4[tanggal_checkout],Table4[id_checkout])</f>
        <v>CO 0686</v>
      </c>
      <c r="E3172" t="s">
        <v>11804</v>
      </c>
      <c r="F3172" s="8">
        <v>0.32071759259259258</v>
      </c>
      <c r="G3172" t="str">
        <f>_xlfn.XLOOKUP(Table2[[#This Row],[nama_tamu]],Table10[nama_tamu],Table10[id_tamu])</f>
        <v>CUS 0340</v>
      </c>
      <c r="H3172" t="s">
        <v>8283</v>
      </c>
      <c r="I3172" t="str">
        <f>_xlfn.XLOOKUP(Table2[[#This Row],[tipe_kamar]],Table12[tipe_kamar],Table12[id_kamar])</f>
        <v>KMR 004</v>
      </c>
      <c r="J3172" t="s">
        <v>47</v>
      </c>
      <c r="K3172">
        <v>2</v>
      </c>
      <c r="L3172">
        <v>457000</v>
      </c>
      <c r="M3172">
        <v>914000</v>
      </c>
      <c r="N3172" t="str">
        <f>_xlfn.XLOOKUP(Table2[[#This Row],[metode_pembayaran]],Table11[metode_pembayaran],Table11[id_pembayaran])</f>
        <v>MP 05</v>
      </c>
      <c r="O3172" t="s">
        <v>72</v>
      </c>
      <c r="P3172" t="str">
        <f>_xlfn.XLOOKUP(Table2[[#This Row],[status_reservasi]],'Dim Status Reservasi'!$B$2:$B$5,'Dim Status Reservasi'!$A$2:$A$5)</f>
        <v>ST 002</v>
      </c>
      <c r="Q3172" t="s">
        <v>124</v>
      </c>
      <c r="R3172" t="str">
        <f>_xlfn.XLOOKUP(Table2[[#This Row],[kota_hotel]],'Dim Kota Hotel'!$B$2:$B$21,'Dim Kota Hotel'!$A$2:$A$21)</f>
        <v>LOK 006</v>
      </c>
      <c r="S3172" t="s">
        <v>129</v>
      </c>
    </row>
    <row r="3173" spans="1:19" x14ac:dyDescent="0.25">
      <c r="A3173" t="s">
        <v>8284</v>
      </c>
      <c r="B3173" t="str">
        <f>_xlfn.XLOOKUP(Table2[[#This Row],[tanggal_checkin]],Table6[tanggal_checkin],Table6[id_checkin])</f>
        <v>CI 0518</v>
      </c>
      <c r="C3173" t="s">
        <v>11580</v>
      </c>
      <c r="D3173" t="str">
        <f>_xlfn.XLOOKUP(Table2[[#This Row],[tanggal_checkout]],Table4[tanggal_checkout],Table4[id_checkout])</f>
        <v>CO 0521</v>
      </c>
      <c r="E3173" t="s">
        <v>11868</v>
      </c>
      <c r="F3173" s="8">
        <v>0.45333333333333331</v>
      </c>
      <c r="G3173" t="str">
        <f>_xlfn.XLOOKUP(Table2[[#This Row],[nama_tamu]],Table10[nama_tamu],Table10[id_tamu])</f>
        <v>CUS 0139</v>
      </c>
      <c r="H3173" t="s">
        <v>11134</v>
      </c>
      <c r="I3173" t="str">
        <f>_xlfn.XLOOKUP(Table2[[#This Row],[tipe_kamar]],Table12[tipe_kamar],Table12[id_kamar])</f>
        <v>KMR 002</v>
      </c>
      <c r="J3173" t="s">
        <v>82</v>
      </c>
      <c r="K3173">
        <v>2</v>
      </c>
      <c r="L3173">
        <v>331000</v>
      </c>
      <c r="M3173">
        <v>662000</v>
      </c>
      <c r="N3173" t="str">
        <f>_xlfn.XLOOKUP(Table2[[#This Row],[metode_pembayaran]],Table11[metode_pembayaran],Table11[id_pembayaran])</f>
        <v>MP 06</v>
      </c>
      <c r="O3173" t="s">
        <v>17</v>
      </c>
      <c r="P3173" t="str">
        <f>_xlfn.XLOOKUP(Table2[[#This Row],[status_reservasi]],'Dim Status Reservasi'!$B$2:$B$5,'Dim Status Reservasi'!$A$2:$A$5)</f>
        <v>ST 004</v>
      </c>
      <c r="Q3173" t="s">
        <v>48</v>
      </c>
      <c r="R3173" t="str">
        <f>_xlfn.XLOOKUP(Table2[[#This Row],[kota_hotel]],'Dim Kota Hotel'!$B$2:$B$21,'Dim Kota Hotel'!$A$2:$A$21)</f>
        <v>LOK 002</v>
      </c>
      <c r="S3173" t="s">
        <v>60</v>
      </c>
    </row>
    <row r="3174" spans="1:19" x14ac:dyDescent="0.25">
      <c r="A3174" t="s">
        <v>8286</v>
      </c>
      <c r="B3174" t="str">
        <f>_xlfn.XLOOKUP(Table2[[#This Row],[tanggal_checkin]],Table6[tanggal_checkin],Table6[id_checkin])</f>
        <v>CI 0909</v>
      </c>
      <c r="C3174" t="s">
        <v>11684</v>
      </c>
      <c r="D3174" t="str">
        <f>_xlfn.XLOOKUP(Table2[[#This Row],[tanggal_checkout]],Table4[tanggal_checkout],Table4[id_checkout])</f>
        <v>CO 0911</v>
      </c>
      <c r="E3174" t="s">
        <v>11883</v>
      </c>
      <c r="F3174" s="8">
        <v>4.7210648148148147E-2</v>
      </c>
      <c r="G3174" t="str">
        <f>_xlfn.XLOOKUP(Table2[[#This Row],[nama_tamu]],Table10[nama_tamu],Table10[id_tamu])</f>
        <v>CUS 2800</v>
      </c>
      <c r="H3174" t="s">
        <v>8287</v>
      </c>
      <c r="I3174" t="str">
        <f>_xlfn.XLOOKUP(Table2[[#This Row],[tipe_kamar]],Table12[tipe_kamar],Table12[id_kamar])</f>
        <v>KMR 001</v>
      </c>
      <c r="J3174" t="s">
        <v>23</v>
      </c>
      <c r="K3174">
        <v>1</v>
      </c>
      <c r="L3174">
        <v>639000</v>
      </c>
      <c r="M3174">
        <v>639000</v>
      </c>
      <c r="N3174" t="str">
        <f>_xlfn.XLOOKUP(Table2[[#This Row],[metode_pembayaran]],Table11[metode_pembayaran],Table11[id_pembayaran])</f>
        <v>MP 01</v>
      </c>
      <c r="O3174" t="s">
        <v>24</v>
      </c>
      <c r="P3174" t="str">
        <f>_xlfn.XLOOKUP(Table2[[#This Row],[status_reservasi]],'Dim Status Reservasi'!$B$2:$B$5,'Dim Status Reservasi'!$A$2:$A$5)</f>
        <v>ST 002</v>
      </c>
      <c r="Q3174" t="s">
        <v>124</v>
      </c>
      <c r="R3174" t="str">
        <f>_xlfn.XLOOKUP(Table2[[#This Row],[kota_hotel]],'Dim Kota Hotel'!$B$2:$B$21,'Dim Kota Hotel'!$A$2:$A$21)</f>
        <v>LOK 016</v>
      </c>
      <c r="S3174" t="s">
        <v>117</v>
      </c>
    </row>
    <row r="3175" spans="1:19" x14ac:dyDescent="0.25">
      <c r="A3175" t="s">
        <v>8288</v>
      </c>
      <c r="B3175" t="str">
        <f>_xlfn.XLOOKUP(Table2[[#This Row],[tanggal_checkin]],Table6[tanggal_checkin],Table6[id_checkin])</f>
        <v>CI 0123</v>
      </c>
      <c r="C3175" t="s">
        <v>11098</v>
      </c>
      <c r="D3175" t="str">
        <f>_xlfn.XLOOKUP(Table2[[#This Row],[tanggal_checkout]],Table4[tanggal_checkout],Table4[id_checkout])</f>
        <v>CO 0127</v>
      </c>
      <c r="E3175" t="s">
        <v>11561</v>
      </c>
      <c r="F3175" s="8">
        <v>0.96418981481481481</v>
      </c>
      <c r="G3175" t="str">
        <f>_xlfn.XLOOKUP(Table2[[#This Row],[nama_tamu]],Table10[nama_tamu],Table10[id_tamu])</f>
        <v>CUS 0041</v>
      </c>
      <c r="H3175" t="s">
        <v>8290</v>
      </c>
      <c r="I3175" t="str">
        <f>_xlfn.XLOOKUP(Table2[[#This Row],[tipe_kamar]],Table12[tipe_kamar],Table12[id_kamar])</f>
        <v>KMR 003</v>
      </c>
      <c r="J3175" t="s">
        <v>64</v>
      </c>
      <c r="K3175">
        <v>4</v>
      </c>
      <c r="L3175">
        <v>1193000</v>
      </c>
      <c r="M3175">
        <v>4772000</v>
      </c>
      <c r="N3175" t="str">
        <f>_xlfn.XLOOKUP(Table2[[#This Row],[metode_pembayaran]],Table11[metode_pembayaran],Table11[id_pembayaran])</f>
        <v>MP 03</v>
      </c>
      <c r="O3175" t="s">
        <v>36</v>
      </c>
      <c r="P3175" t="str">
        <f>_xlfn.XLOOKUP(Table2[[#This Row],[status_reservasi]],'Dim Status Reservasi'!$B$2:$B$5,'Dim Status Reservasi'!$A$2:$A$5)</f>
        <v>ST 003</v>
      </c>
      <c r="Q3175" t="s">
        <v>37</v>
      </c>
      <c r="R3175" t="str">
        <f>_xlfn.XLOOKUP(Table2[[#This Row],[kota_hotel]],'Dim Kota Hotel'!$B$2:$B$21,'Dim Kota Hotel'!$A$2:$A$21)</f>
        <v>LOK 011</v>
      </c>
      <c r="S3175" t="s">
        <v>38</v>
      </c>
    </row>
    <row r="3176" spans="1:19" x14ac:dyDescent="0.25">
      <c r="A3176" t="s">
        <v>8291</v>
      </c>
      <c r="B3176" t="str">
        <f>_xlfn.XLOOKUP(Table2[[#This Row],[tanggal_checkin]],Table6[tanggal_checkin],Table6[id_checkin])</f>
        <v>CI 0944</v>
      </c>
      <c r="C3176" t="s">
        <v>11448</v>
      </c>
      <c r="D3176" t="str">
        <f>_xlfn.XLOOKUP(Table2[[#This Row],[tanggal_checkout]],Table4[tanggal_checkout],Table4[id_checkout])</f>
        <v>CO 0949</v>
      </c>
      <c r="E3176" t="s">
        <v>11449</v>
      </c>
      <c r="F3176" s="8">
        <v>0.44020833333333331</v>
      </c>
      <c r="G3176" t="str">
        <f>_xlfn.XLOOKUP(Table2[[#This Row],[nama_tamu]],Table10[nama_tamu],Table10[id_tamu])</f>
        <v>CUS 3729</v>
      </c>
      <c r="H3176" t="s">
        <v>8292</v>
      </c>
      <c r="I3176" t="str">
        <f>_xlfn.XLOOKUP(Table2[[#This Row],[tipe_kamar]],Table12[tipe_kamar],Table12[id_kamar])</f>
        <v>KMR 003</v>
      </c>
      <c r="J3176" t="s">
        <v>64</v>
      </c>
      <c r="K3176">
        <v>2</v>
      </c>
      <c r="L3176">
        <v>1204000</v>
      </c>
      <c r="M3176">
        <v>2408000</v>
      </c>
      <c r="N3176" t="str">
        <f>_xlfn.XLOOKUP(Table2[[#This Row],[metode_pembayaran]],Table11[metode_pembayaran],Table11[id_pembayaran])</f>
        <v>MP 04</v>
      </c>
      <c r="O3176" t="s">
        <v>53</v>
      </c>
      <c r="P3176" t="str">
        <f>_xlfn.XLOOKUP(Table2[[#This Row],[status_reservasi]],'Dim Status Reservasi'!$B$2:$B$5,'Dim Status Reservasi'!$A$2:$A$5)</f>
        <v>ST 002</v>
      </c>
      <c r="Q3176" t="s">
        <v>124</v>
      </c>
      <c r="R3176" t="str">
        <f>_xlfn.XLOOKUP(Table2[[#This Row],[kota_hotel]],'Dim Kota Hotel'!$B$2:$B$21,'Dim Kota Hotel'!$A$2:$A$21)</f>
        <v>LOK 010</v>
      </c>
      <c r="S3176" t="s">
        <v>226</v>
      </c>
    </row>
    <row r="3177" spans="1:19" x14ac:dyDescent="0.25">
      <c r="A3177" t="s">
        <v>8293</v>
      </c>
      <c r="B3177" t="str">
        <f>_xlfn.XLOOKUP(Table2[[#This Row],[tanggal_checkin]],Table6[tanggal_checkin],Table6[id_checkin])</f>
        <v>CI 0918</v>
      </c>
      <c r="C3177" t="s">
        <v>11221</v>
      </c>
      <c r="D3177" t="str">
        <f>_xlfn.XLOOKUP(Table2[[#This Row],[tanggal_checkout]],Table4[tanggal_checkout],Table4[id_checkout])</f>
        <v>CO 0924</v>
      </c>
      <c r="E3177" t="s">
        <v>11815</v>
      </c>
      <c r="F3177" s="8">
        <v>8.0266203703703701E-2</v>
      </c>
      <c r="G3177" t="str">
        <f>_xlfn.XLOOKUP(Table2[[#This Row],[nama_tamu]],Table10[nama_tamu],Table10[id_tamu])</f>
        <v>CUS 0412</v>
      </c>
      <c r="H3177" t="s">
        <v>8294</v>
      </c>
      <c r="I3177" t="str">
        <f>_xlfn.XLOOKUP(Table2[[#This Row],[tipe_kamar]],Table12[tipe_kamar],Table12[id_kamar])</f>
        <v>KMR 004</v>
      </c>
      <c r="J3177" t="s">
        <v>47</v>
      </c>
      <c r="K3177">
        <v>4</v>
      </c>
      <c r="L3177">
        <v>494000</v>
      </c>
      <c r="M3177">
        <v>1976000</v>
      </c>
      <c r="N3177" t="str">
        <f>_xlfn.XLOOKUP(Table2[[#This Row],[metode_pembayaran]],Table11[metode_pembayaran],Table11[id_pembayaran])</f>
        <v>MP 05</v>
      </c>
      <c r="O3177" t="s">
        <v>72</v>
      </c>
      <c r="P3177" t="str">
        <f>_xlfn.XLOOKUP(Table2[[#This Row],[status_reservasi]],'Dim Status Reservasi'!$B$2:$B$5,'Dim Status Reservasi'!$A$2:$A$5)</f>
        <v>ST 004</v>
      </c>
      <c r="Q3177" t="s">
        <v>48</v>
      </c>
      <c r="R3177" t="str">
        <f>_xlfn.XLOOKUP(Table2[[#This Row],[kota_hotel]],'Dim Kota Hotel'!$B$2:$B$21,'Dim Kota Hotel'!$A$2:$A$21)</f>
        <v>LOK 011</v>
      </c>
      <c r="S3177" t="s">
        <v>38</v>
      </c>
    </row>
    <row r="3178" spans="1:19" x14ac:dyDescent="0.25">
      <c r="A3178" t="s">
        <v>8295</v>
      </c>
      <c r="B3178" t="str">
        <f>_xlfn.XLOOKUP(Table2[[#This Row],[tanggal_checkin]],Table6[tanggal_checkin],Table6[id_checkin])</f>
        <v>CI 0824</v>
      </c>
      <c r="C3178" t="s">
        <v>11347</v>
      </c>
      <c r="D3178" t="str">
        <f>_xlfn.XLOOKUP(Table2[[#This Row],[tanggal_checkout]],Table4[tanggal_checkout],Table4[id_checkout])</f>
        <v>CO 0831</v>
      </c>
      <c r="E3178" t="s">
        <v>11038</v>
      </c>
      <c r="F3178" s="8">
        <v>0.16032407407407406</v>
      </c>
      <c r="G3178" t="str">
        <f>_xlfn.XLOOKUP(Table2[[#This Row],[nama_tamu]],Table10[nama_tamu],Table10[id_tamu])</f>
        <v>CUS 4172</v>
      </c>
      <c r="H3178" t="s">
        <v>8296</v>
      </c>
      <c r="I3178" t="str">
        <f>_xlfn.XLOOKUP(Table2[[#This Row],[tipe_kamar]],Table12[tipe_kamar],Table12[id_kamar])</f>
        <v>KMR 001</v>
      </c>
      <c r="J3178" t="s">
        <v>23</v>
      </c>
      <c r="K3178">
        <v>3</v>
      </c>
      <c r="L3178">
        <v>648000</v>
      </c>
      <c r="M3178">
        <v>1944000</v>
      </c>
      <c r="N3178" t="str">
        <f>_xlfn.XLOOKUP(Table2[[#This Row],[metode_pembayaran]],Table11[metode_pembayaran],Table11[id_pembayaran])</f>
        <v>MP 01</v>
      </c>
      <c r="O3178" t="s">
        <v>24</v>
      </c>
      <c r="P3178" t="str">
        <f>_xlfn.XLOOKUP(Table2[[#This Row],[status_reservasi]],'Dim Status Reservasi'!$B$2:$B$5,'Dim Status Reservasi'!$A$2:$A$5)</f>
        <v>ST 004</v>
      </c>
      <c r="Q3178" t="s">
        <v>48</v>
      </c>
      <c r="R3178" t="str">
        <f>_xlfn.XLOOKUP(Table2[[#This Row],[kota_hotel]],'Dim Kota Hotel'!$B$2:$B$21,'Dim Kota Hotel'!$A$2:$A$21)</f>
        <v>LOK 007</v>
      </c>
      <c r="S3178" t="s">
        <v>145</v>
      </c>
    </row>
    <row r="3179" spans="1:19" x14ac:dyDescent="0.25">
      <c r="A3179" t="s">
        <v>8297</v>
      </c>
      <c r="B3179" t="str">
        <f>_xlfn.XLOOKUP(Table2[[#This Row],[tanggal_checkin]],Table6[tanggal_checkin],Table6[id_checkin])</f>
        <v>CI 0899</v>
      </c>
      <c r="C3179" t="s">
        <v>12056</v>
      </c>
      <c r="D3179" t="str">
        <f>_xlfn.XLOOKUP(Table2[[#This Row],[tanggal_checkout]],Table4[tanggal_checkout],Table4[id_checkout])</f>
        <v>CO 0904</v>
      </c>
      <c r="E3179" t="s">
        <v>11937</v>
      </c>
      <c r="F3179" s="8">
        <v>0.46212962962962961</v>
      </c>
      <c r="G3179" t="str">
        <f>_xlfn.XLOOKUP(Table2[[#This Row],[nama_tamu]],Table10[nama_tamu],Table10[id_tamu])</f>
        <v>CUS 1811</v>
      </c>
      <c r="H3179" t="s">
        <v>8298</v>
      </c>
      <c r="I3179" t="str">
        <f>_xlfn.XLOOKUP(Table2[[#This Row],[tipe_kamar]],Table12[tipe_kamar],Table12[id_kamar])</f>
        <v>KMR 003</v>
      </c>
      <c r="J3179" t="s">
        <v>64</v>
      </c>
      <c r="K3179">
        <v>4</v>
      </c>
      <c r="L3179">
        <v>1336000</v>
      </c>
      <c r="M3179">
        <v>5344000</v>
      </c>
      <c r="N3179" t="str">
        <f>_xlfn.XLOOKUP(Table2[[#This Row],[metode_pembayaran]],Table11[metode_pembayaran],Table11[id_pembayaran])</f>
        <v>MP 05</v>
      </c>
      <c r="O3179" t="s">
        <v>72</v>
      </c>
      <c r="P3179" t="str">
        <f>_xlfn.XLOOKUP(Table2[[#This Row],[status_reservasi]],'Dim Status Reservasi'!$B$2:$B$5,'Dim Status Reservasi'!$A$2:$A$5)</f>
        <v>ST 003</v>
      </c>
      <c r="Q3179" t="s">
        <v>37</v>
      </c>
      <c r="R3179" t="str">
        <f>_xlfn.XLOOKUP(Table2[[#This Row],[kota_hotel]],'Dim Kota Hotel'!$B$2:$B$21,'Dim Kota Hotel'!$A$2:$A$21)</f>
        <v>LOK 004</v>
      </c>
      <c r="S3179" t="s">
        <v>49</v>
      </c>
    </row>
    <row r="3180" spans="1:19" x14ac:dyDescent="0.25">
      <c r="A3180" t="s">
        <v>8299</v>
      </c>
      <c r="B3180" t="str">
        <f>_xlfn.XLOOKUP(Table2[[#This Row],[tanggal_checkin]],Table6[tanggal_checkin],Table6[id_checkin])</f>
        <v>CI 0780</v>
      </c>
      <c r="C3180" t="s">
        <v>11120</v>
      </c>
      <c r="D3180" t="str">
        <f>_xlfn.XLOOKUP(Table2[[#This Row],[tanggal_checkout]],Table4[tanggal_checkout],Table4[id_checkout])</f>
        <v>CO 0789</v>
      </c>
      <c r="E3180" t="s">
        <v>11121</v>
      </c>
      <c r="F3180" s="8">
        <v>0.78756944444444443</v>
      </c>
      <c r="G3180" t="str">
        <f>_xlfn.XLOOKUP(Table2[[#This Row],[nama_tamu]],Table10[nama_tamu],Table10[id_tamu])</f>
        <v>CUS 3382</v>
      </c>
      <c r="H3180" t="s">
        <v>8300</v>
      </c>
      <c r="I3180" t="str">
        <f>_xlfn.XLOOKUP(Table2[[#This Row],[tipe_kamar]],Table12[tipe_kamar],Table12[id_kamar])</f>
        <v>KMR 001</v>
      </c>
      <c r="J3180" t="s">
        <v>23</v>
      </c>
      <c r="K3180">
        <v>6</v>
      </c>
      <c r="L3180">
        <v>548000</v>
      </c>
      <c r="M3180">
        <v>3288000</v>
      </c>
      <c r="N3180" t="str">
        <f>_xlfn.XLOOKUP(Table2[[#This Row],[metode_pembayaran]],Table11[metode_pembayaran],Table11[id_pembayaran])</f>
        <v>MP 06</v>
      </c>
      <c r="O3180" t="s">
        <v>17</v>
      </c>
      <c r="P3180" t="str">
        <f>_xlfn.XLOOKUP(Table2[[#This Row],[status_reservasi]],'Dim Status Reservasi'!$B$2:$B$5,'Dim Status Reservasi'!$A$2:$A$5)</f>
        <v>ST 003</v>
      </c>
      <c r="Q3180" t="s">
        <v>37</v>
      </c>
      <c r="R3180" t="str">
        <f>_xlfn.XLOOKUP(Table2[[#This Row],[kota_hotel]],'Dim Kota Hotel'!$B$2:$B$21,'Dim Kota Hotel'!$A$2:$A$21)</f>
        <v>LOK 013</v>
      </c>
      <c r="S3180" t="s">
        <v>160</v>
      </c>
    </row>
    <row r="3181" spans="1:19" x14ac:dyDescent="0.25">
      <c r="A3181" t="s">
        <v>8301</v>
      </c>
      <c r="B3181" t="str">
        <f>_xlfn.XLOOKUP(Table2[[#This Row],[tanggal_checkin]],Table6[tanggal_checkin],Table6[id_checkin])</f>
        <v>CI 1019</v>
      </c>
      <c r="C3181" t="s">
        <v>12024</v>
      </c>
      <c r="D3181" t="str">
        <f>_xlfn.XLOOKUP(Table2[[#This Row],[tanggal_checkout]],Table4[tanggal_checkout],Table4[id_checkout])</f>
        <v>CO 1027</v>
      </c>
      <c r="E3181" t="s">
        <v>11582</v>
      </c>
      <c r="F3181" s="8">
        <v>0.11626157407407407</v>
      </c>
      <c r="G3181" t="str">
        <f>_xlfn.XLOOKUP(Table2[[#This Row],[nama_tamu]],Table10[nama_tamu],Table10[id_tamu])</f>
        <v>CUS 2435</v>
      </c>
      <c r="H3181" t="s">
        <v>8302</v>
      </c>
      <c r="I3181" t="str">
        <f>_xlfn.XLOOKUP(Table2[[#This Row],[tipe_kamar]],Table12[tipe_kamar],Table12[id_kamar])</f>
        <v>KMR 003</v>
      </c>
      <c r="J3181" t="s">
        <v>64</v>
      </c>
      <c r="K3181">
        <v>5</v>
      </c>
      <c r="L3181">
        <v>1379000</v>
      </c>
      <c r="M3181">
        <v>6895000</v>
      </c>
      <c r="N3181" t="str">
        <f>_xlfn.XLOOKUP(Table2[[#This Row],[metode_pembayaran]],Table11[metode_pembayaran],Table11[id_pembayaran])</f>
        <v>MP 05</v>
      </c>
      <c r="O3181" t="s">
        <v>72</v>
      </c>
      <c r="P3181" t="str">
        <f>_xlfn.XLOOKUP(Table2[[#This Row],[status_reservasi]],'Dim Status Reservasi'!$B$2:$B$5,'Dim Status Reservasi'!$A$2:$A$5)</f>
        <v>ST 004</v>
      </c>
      <c r="Q3181" t="s">
        <v>48</v>
      </c>
      <c r="R3181" t="str">
        <f>_xlfn.XLOOKUP(Table2[[#This Row],[kota_hotel]],'Dim Kota Hotel'!$B$2:$B$21,'Dim Kota Hotel'!$A$2:$A$21)</f>
        <v>LOK 020</v>
      </c>
      <c r="S3181" t="s">
        <v>94</v>
      </c>
    </row>
    <row r="3182" spans="1:19" x14ac:dyDescent="0.25">
      <c r="A3182" t="s">
        <v>8303</v>
      </c>
      <c r="B3182" t="str">
        <f>_xlfn.XLOOKUP(Table2[[#This Row],[tanggal_checkin]],Table6[tanggal_checkin],Table6[id_checkin])</f>
        <v>CI 0874</v>
      </c>
      <c r="C3182" t="s">
        <v>11705</v>
      </c>
      <c r="D3182" t="str">
        <f>_xlfn.XLOOKUP(Table2[[#This Row],[tanggal_checkout]],Table4[tanggal_checkout],Table4[id_checkout])</f>
        <v>CO 0882</v>
      </c>
      <c r="E3182" t="s">
        <v>11560</v>
      </c>
      <c r="F3182" s="8">
        <v>0.88621527777777775</v>
      </c>
      <c r="G3182" t="str">
        <f>_xlfn.XLOOKUP(Table2[[#This Row],[nama_tamu]],Table10[nama_tamu],Table10[id_tamu])</f>
        <v>CUS 2575</v>
      </c>
      <c r="H3182" t="s">
        <v>8304</v>
      </c>
      <c r="I3182" t="str">
        <f>_xlfn.XLOOKUP(Table2[[#This Row],[tipe_kamar]],Table12[tipe_kamar],Table12[id_kamar])</f>
        <v>KMR 003</v>
      </c>
      <c r="J3182" t="s">
        <v>64</v>
      </c>
      <c r="K3182">
        <v>7</v>
      </c>
      <c r="L3182">
        <v>1253000</v>
      </c>
      <c r="M3182">
        <v>8771000</v>
      </c>
      <c r="N3182" t="str">
        <f>_xlfn.XLOOKUP(Table2[[#This Row],[metode_pembayaran]],Table11[metode_pembayaran],Table11[id_pembayaran])</f>
        <v>MP 02</v>
      </c>
      <c r="O3182" t="s">
        <v>30</v>
      </c>
      <c r="P3182" t="str">
        <f>_xlfn.XLOOKUP(Table2[[#This Row],[status_reservasi]],'Dim Status Reservasi'!$B$2:$B$5,'Dim Status Reservasi'!$A$2:$A$5)</f>
        <v>ST 001</v>
      </c>
      <c r="Q3182" t="s">
        <v>214</v>
      </c>
      <c r="R3182" t="str">
        <f>_xlfn.XLOOKUP(Table2[[#This Row],[kota_hotel]],'Dim Kota Hotel'!$B$2:$B$21,'Dim Kota Hotel'!$A$2:$A$21)</f>
        <v>LOK 004</v>
      </c>
      <c r="S3182" t="s">
        <v>49</v>
      </c>
    </row>
    <row r="3183" spans="1:19" x14ac:dyDescent="0.25">
      <c r="A3183" t="s">
        <v>8305</v>
      </c>
      <c r="B3183" t="str">
        <f>_xlfn.XLOOKUP(Table2[[#This Row],[tanggal_checkin]],Table6[tanggal_checkin],Table6[id_checkin])</f>
        <v>CI 0362</v>
      </c>
      <c r="C3183" t="s">
        <v>11773</v>
      </c>
      <c r="D3183" t="str">
        <f>_xlfn.XLOOKUP(Table2[[#This Row],[tanggal_checkout]],Table4[tanggal_checkout],Table4[id_checkout])</f>
        <v>CO 0366</v>
      </c>
      <c r="E3183" t="s">
        <v>11140</v>
      </c>
      <c r="F3183" s="8">
        <v>0.58745370370370376</v>
      </c>
      <c r="G3183" t="str">
        <f>_xlfn.XLOOKUP(Table2[[#This Row],[nama_tamu]],Table10[nama_tamu],Table10[id_tamu])</f>
        <v>CUS 0766</v>
      </c>
      <c r="H3183" t="s">
        <v>8306</v>
      </c>
      <c r="I3183" t="str">
        <f>_xlfn.XLOOKUP(Table2[[#This Row],[tipe_kamar]],Table12[tipe_kamar],Table12[id_kamar])</f>
        <v>KMR 001</v>
      </c>
      <c r="J3183" t="s">
        <v>23</v>
      </c>
      <c r="K3183">
        <v>5</v>
      </c>
      <c r="L3183">
        <v>595000</v>
      </c>
      <c r="M3183">
        <v>2975000</v>
      </c>
      <c r="N3183" t="str">
        <f>_xlfn.XLOOKUP(Table2[[#This Row],[metode_pembayaran]],Table11[metode_pembayaran],Table11[id_pembayaran])</f>
        <v>MP 03</v>
      </c>
      <c r="O3183" t="s">
        <v>36</v>
      </c>
      <c r="P3183" t="str">
        <f>_xlfn.XLOOKUP(Table2[[#This Row],[status_reservasi]],'Dim Status Reservasi'!$B$2:$B$5,'Dim Status Reservasi'!$A$2:$A$5)</f>
        <v>ST 001</v>
      </c>
      <c r="Q3183" t="s">
        <v>214</v>
      </c>
      <c r="R3183" t="str">
        <f>_xlfn.XLOOKUP(Table2[[#This Row],[kota_hotel]],'Dim Kota Hotel'!$B$2:$B$21,'Dim Kota Hotel'!$A$2:$A$21)</f>
        <v>LOK 009</v>
      </c>
      <c r="S3183" t="s">
        <v>19</v>
      </c>
    </row>
    <row r="3184" spans="1:19" x14ac:dyDescent="0.25">
      <c r="A3184" t="s">
        <v>8307</v>
      </c>
      <c r="B3184" t="str">
        <f>_xlfn.XLOOKUP(Table2[[#This Row],[tanggal_checkin]],Table6[tanggal_checkin],Table6[id_checkin])</f>
        <v>CI 0894</v>
      </c>
      <c r="C3184" t="s">
        <v>11844</v>
      </c>
      <c r="D3184" t="str">
        <f>_xlfn.XLOOKUP(Table2[[#This Row],[tanggal_checkout]],Table4[tanggal_checkout],Table4[id_checkout])</f>
        <v>CO 0897</v>
      </c>
      <c r="E3184" t="s">
        <v>10975</v>
      </c>
      <c r="F3184" s="8">
        <v>0.39298611111111109</v>
      </c>
      <c r="G3184" t="str">
        <f>_xlfn.XLOOKUP(Table2[[#This Row],[nama_tamu]],Table10[nama_tamu],Table10[id_tamu])</f>
        <v>CUS 1729</v>
      </c>
      <c r="H3184" t="s">
        <v>8309</v>
      </c>
      <c r="I3184" t="str">
        <f>_xlfn.XLOOKUP(Table2[[#This Row],[tipe_kamar]],Table12[tipe_kamar],Table12[id_kamar])</f>
        <v>KMR 001</v>
      </c>
      <c r="J3184" t="s">
        <v>23</v>
      </c>
      <c r="K3184">
        <v>2</v>
      </c>
      <c r="L3184">
        <v>631000</v>
      </c>
      <c r="M3184">
        <v>1262000</v>
      </c>
      <c r="N3184" t="str">
        <f>_xlfn.XLOOKUP(Table2[[#This Row],[metode_pembayaran]],Table11[metode_pembayaran],Table11[id_pembayaran])</f>
        <v>MP 05</v>
      </c>
      <c r="O3184" t="s">
        <v>72</v>
      </c>
      <c r="P3184" t="str">
        <f>_xlfn.XLOOKUP(Table2[[#This Row],[status_reservasi]],'Dim Status Reservasi'!$B$2:$B$5,'Dim Status Reservasi'!$A$2:$A$5)</f>
        <v>ST 003</v>
      </c>
      <c r="Q3184" t="s">
        <v>37</v>
      </c>
      <c r="R3184" t="str">
        <f>_xlfn.XLOOKUP(Table2[[#This Row],[kota_hotel]],'Dim Kota Hotel'!$B$2:$B$21,'Dim Kota Hotel'!$A$2:$A$21)</f>
        <v>LOK 015</v>
      </c>
      <c r="S3184" t="s">
        <v>233</v>
      </c>
    </row>
    <row r="3185" spans="1:19" x14ac:dyDescent="0.25">
      <c r="A3185" t="s">
        <v>8310</v>
      </c>
      <c r="B3185" t="str">
        <f>_xlfn.XLOOKUP(Table2[[#This Row],[tanggal_checkin]],Table6[tanggal_checkin],Table6[id_checkin])</f>
        <v>CI 0928</v>
      </c>
      <c r="C3185" t="s">
        <v>11546</v>
      </c>
      <c r="D3185" t="str">
        <f>_xlfn.XLOOKUP(Table2[[#This Row],[tanggal_checkout]],Table4[tanggal_checkout],Table4[id_checkout])</f>
        <v>CO 0939</v>
      </c>
      <c r="E3185" t="s">
        <v>11818</v>
      </c>
      <c r="F3185" s="8">
        <v>0.41149305555555554</v>
      </c>
      <c r="G3185" t="str">
        <f>_xlfn.XLOOKUP(Table2[[#This Row],[nama_tamu]],Table10[nama_tamu],Table10[id_tamu])</f>
        <v>CUS 0865</v>
      </c>
      <c r="H3185" t="s">
        <v>8312</v>
      </c>
      <c r="I3185" t="str">
        <f>_xlfn.XLOOKUP(Table2[[#This Row],[tipe_kamar]],Table12[tipe_kamar],Table12[id_kamar])</f>
        <v>KMR 004</v>
      </c>
      <c r="J3185" t="s">
        <v>47</v>
      </c>
      <c r="K3185">
        <v>8</v>
      </c>
      <c r="L3185">
        <v>489000</v>
      </c>
      <c r="M3185">
        <v>3912000</v>
      </c>
      <c r="N3185" t="str">
        <f>_xlfn.XLOOKUP(Table2[[#This Row],[metode_pembayaran]],Table11[metode_pembayaran],Table11[id_pembayaran])</f>
        <v>MP 02</v>
      </c>
      <c r="O3185" t="s">
        <v>30</v>
      </c>
      <c r="P3185" t="str">
        <f>_xlfn.XLOOKUP(Table2[[#This Row],[status_reservasi]],'Dim Status Reservasi'!$B$2:$B$5,'Dim Status Reservasi'!$A$2:$A$5)</f>
        <v>ST 002</v>
      </c>
      <c r="Q3185" t="s">
        <v>124</v>
      </c>
      <c r="R3185" t="str">
        <f>_xlfn.XLOOKUP(Table2[[#This Row],[kota_hotel]],'Dim Kota Hotel'!$B$2:$B$21,'Dim Kota Hotel'!$A$2:$A$21)</f>
        <v>LOK 009</v>
      </c>
      <c r="S3185" t="s">
        <v>19</v>
      </c>
    </row>
    <row r="3186" spans="1:19" x14ac:dyDescent="0.25">
      <c r="A3186" t="s">
        <v>8313</v>
      </c>
      <c r="B3186" t="str">
        <f>_xlfn.XLOOKUP(Table2[[#This Row],[tanggal_checkin]],Table6[tanggal_checkin],Table6[id_checkin])</f>
        <v>CI 0370</v>
      </c>
      <c r="C3186" t="s">
        <v>11402</v>
      </c>
      <c r="D3186" t="str">
        <f>_xlfn.XLOOKUP(Table2[[#This Row],[tanggal_checkout]],Table4[tanggal_checkout],Table4[id_checkout])</f>
        <v>CO 0373</v>
      </c>
      <c r="E3186" t="s">
        <v>12002</v>
      </c>
      <c r="F3186" s="8">
        <v>0.23284722222222223</v>
      </c>
      <c r="G3186" t="str">
        <f>_xlfn.XLOOKUP(Table2[[#This Row],[nama_tamu]],Table10[nama_tamu],Table10[id_tamu])</f>
        <v>CUS 0610</v>
      </c>
      <c r="H3186" t="s">
        <v>8314</v>
      </c>
      <c r="I3186" t="str">
        <f>_xlfn.XLOOKUP(Table2[[#This Row],[tipe_kamar]],Table12[tipe_kamar],Table12[id_kamar])</f>
        <v>KMR 001</v>
      </c>
      <c r="J3186" t="s">
        <v>23</v>
      </c>
      <c r="K3186">
        <v>3</v>
      </c>
      <c r="L3186">
        <v>623000</v>
      </c>
      <c r="M3186">
        <v>1869000</v>
      </c>
      <c r="N3186" t="str">
        <f>_xlfn.XLOOKUP(Table2[[#This Row],[metode_pembayaran]],Table11[metode_pembayaran],Table11[id_pembayaran])</f>
        <v>MP 05</v>
      </c>
      <c r="O3186" t="s">
        <v>72</v>
      </c>
      <c r="P3186" t="str">
        <f>_xlfn.XLOOKUP(Table2[[#This Row],[status_reservasi]],'Dim Status Reservasi'!$B$2:$B$5,'Dim Status Reservasi'!$A$2:$A$5)</f>
        <v>ST 003</v>
      </c>
      <c r="Q3186" t="s">
        <v>37</v>
      </c>
      <c r="R3186" t="str">
        <f>_xlfn.XLOOKUP(Table2[[#This Row],[kota_hotel]],'Dim Kota Hotel'!$B$2:$B$21,'Dim Kota Hotel'!$A$2:$A$21)</f>
        <v>LOK 007</v>
      </c>
      <c r="S3186" t="s">
        <v>145</v>
      </c>
    </row>
    <row r="3187" spans="1:19" x14ac:dyDescent="0.25">
      <c r="A3187" t="s">
        <v>8315</v>
      </c>
      <c r="B3187" t="str">
        <f>_xlfn.XLOOKUP(Table2[[#This Row],[tanggal_checkin]],Table6[tanggal_checkin],Table6[id_checkin])</f>
        <v>CI 0418</v>
      </c>
      <c r="C3187" t="s">
        <v>11825</v>
      </c>
      <c r="D3187" t="str">
        <f>_xlfn.XLOOKUP(Table2[[#This Row],[tanggal_checkout]],Table4[tanggal_checkout],Table4[id_checkout])</f>
        <v>CO 0423</v>
      </c>
      <c r="E3187" t="s">
        <v>11230</v>
      </c>
      <c r="F3187" s="8">
        <v>0.53857638888888892</v>
      </c>
      <c r="G3187" t="str">
        <f>_xlfn.XLOOKUP(Table2[[#This Row],[nama_tamu]],Table10[nama_tamu],Table10[id_tamu])</f>
        <v>CUS 0377</v>
      </c>
      <c r="H3187" t="s">
        <v>8317</v>
      </c>
      <c r="I3187" t="str">
        <f>_xlfn.XLOOKUP(Table2[[#This Row],[tipe_kamar]],Table12[tipe_kamar],Table12[id_kamar])</f>
        <v>KMR 004</v>
      </c>
      <c r="J3187" t="s">
        <v>47</v>
      </c>
      <c r="K3187">
        <v>3</v>
      </c>
      <c r="L3187">
        <v>501000</v>
      </c>
      <c r="M3187">
        <v>1503000</v>
      </c>
      <c r="N3187" t="str">
        <f>_xlfn.XLOOKUP(Table2[[#This Row],[metode_pembayaran]],Table11[metode_pembayaran],Table11[id_pembayaran])</f>
        <v>MP 04</v>
      </c>
      <c r="O3187" t="s">
        <v>53</v>
      </c>
      <c r="P3187" t="str">
        <f>_xlfn.XLOOKUP(Table2[[#This Row],[status_reservasi]],'Dim Status Reservasi'!$B$2:$B$5,'Dim Status Reservasi'!$A$2:$A$5)</f>
        <v>ST 003</v>
      </c>
      <c r="Q3187" t="s">
        <v>37</v>
      </c>
      <c r="R3187" t="str">
        <f>_xlfn.XLOOKUP(Table2[[#This Row],[kota_hotel]],'Dim Kota Hotel'!$B$2:$B$21,'Dim Kota Hotel'!$A$2:$A$21)</f>
        <v>LOK 007</v>
      </c>
      <c r="S3187" t="s">
        <v>145</v>
      </c>
    </row>
    <row r="3188" spans="1:19" x14ac:dyDescent="0.25">
      <c r="A3188" t="s">
        <v>8318</v>
      </c>
      <c r="B3188" t="str">
        <f>_xlfn.XLOOKUP(Table2[[#This Row],[tanggal_checkin]],Table6[tanggal_checkin],Table6[id_checkin])</f>
        <v>CI 0728</v>
      </c>
      <c r="C3188" t="s">
        <v>11461</v>
      </c>
      <c r="D3188" t="str">
        <f>_xlfn.XLOOKUP(Table2[[#This Row],[tanggal_checkout]],Table4[tanggal_checkout],Table4[id_checkout])</f>
        <v>CO 0735</v>
      </c>
      <c r="E3188" t="s">
        <v>11132</v>
      </c>
      <c r="F3188" s="8">
        <v>0.22072916666666667</v>
      </c>
      <c r="G3188" t="str">
        <f>_xlfn.XLOOKUP(Table2[[#This Row],[nama_tamu]],Table10[nama_tamu],Table10[id_tamu])</f>
        <v>CUS 3647</v>
      </c>
      <c r="H3188" t="s">
        <v>8319</v>
      </c>
      <c r="I3188" t="str">
        <f>_xlfn.XLOOKUP(Table2[[#This Row],[tipe_kamar]],Table12[tipe_kamar],Table12[id_kamar])</f>
        <v>KMR 003</v>
      </c>
      <c r="J3188" t="s">
        <v>64</v>
      </c>
      <c r="K3188">
        <v>4</v>
      </c>
      <c r="L3188">
        <v>1152000</v>
      </c>
      <c r="M3188">
        <v>4608000</v>
      </c>
      <c r="N3188" t="str">
        <f>_xlfn.XLOOKUP(Table2[[#This Row],[metode_pembayaran]],Table11[metode_pembayaran],Table11[id_pembayaran])</f>
        <v>MP 01</v>
      </c>
      <c r="O3188" t="s">
        <v>24</v>
      </c>
      <c r="P3188" t="str">
        <f>_xlfn.XLOOKUP(Table2[[#This Row],[status_reservasi]],'Dim Status Reservasi'!$B$2:$B$5,'Dim Status Reservasi'!$A$2:$A$5)</f>
        <v>ST 003</v>
      </c>
      <c r="Q3188" t="s">
        <v>37</v>
      </c>
      <c r="R3188" t="str">
        <f>_xlfn.XLOOKUP(Table2[[#This Row],[kota_hotel]],'Dim Kota Hotel'!$B$2:$B$21,'Dim Kota Hotel'!$A$2:$A$21)</f>
        <v>LOK 009</v>
      </c>
      <c r="S3188" t="s">
        <v>19</v>
      </c>
    </row>
    <row r="3189" spans="1:19" x14ac:dyDescent="0.25">
      <c r="A3189" t="s">
        <v>8320</v>
      </c>
      <c r="B3189" t="str">
        <f>_xlfn.XLOOKUP(Table2[[#This Row],[tanggal_checkin]],Table6[tanggal_checkin],Table6[id_checkin])</f>
        <v>CI 0544</v>
      </c>
      <c r="C3189" t="s">
        <v>11941</v>
      </c>
      <c r="D3189" t="str">
        <f>_xlfn.XLOOKUP(Table2[[#This Row],[tanggal_checkout]],Table4[tanggal_checkout],Table4[id_checkout])</f>
        <v>CO 0546</v>
      </c>
      <c r="E3189" t="s">
        <v>12039</v>
      </c>
      <c r="F3189" s="8">
        <v>2.5497685185185186E-2</v>
      </c>
      <c r="G3189" t="str">
        <f>_xlfn.XLOOKUP(Table2[[#This Row],[nama_tamu]],Table10[nama_tamu],Table10[id_tamu])</f>
        <v>CUS 3122</v>
      </c>
      <c r="H3189" t="s">
        <v>8321</v>
      </c>
      <c r="I3189" t="str">
        <f>_xlfn.XLOOKUP(Table2[[#This Row],[tipe_kamar]],Table12[tipe_kamar],Table12[id_kamar])</f>
        <v>KMR 001</v>
      </c>
      <c r="J3189" t="s">
        <v>23</v>
      </c>
      <c r="K3189">
        <v>2</v>
      </c>
      <c r="L3189">
        <v>647000</v>
      </c>
      <c r="M3189">
        <v>1294000</v>
      </c>
      <c r="N3189" t="str">
        <f>_xlfn.XLOOKUP(Table2[[#This Row],[metode_pembayaran]],Table11[metode_pembayaran],Table11[id_pembayaran])</f>
        <v>MP 02</v>
      </c>
      <c r="O3189" t="s">
        <v>30</v>
      </c>
      <c r="P3189" t="str">
        <f>_xlfn.XLOOKUP(Table2[[#This Row],[status_reservasi]],'Dim Status Reservasi'!$B$2:$B$5,'Dim Status Reservasi'!$A$2:$A$5)</f>
        <v>ST 003</v>
      </c>
      <c r="Q3189" t="s">
        <v>37</v>
      </c>
      <c r="R3189" t="str">
        <f>_xlfn.XLOOKUP(Table2[[#This Row],[kota_hotel]],'Dim Kota Hotel'!$B$2:$B$21,'Dim Kota Hotel'!$A$2:$A$21)</f>
        <v>LOK 004</v>
      </c>
      <c r="S3189" t="s">
        <v>49</v>
      </c>
    </row>
    <row r="3190" spans="1:19" x14ac:dyDescent="0.25">
      <c r="A3190" t="s">
        <v>8322</v>
      </c>
      <c r="B3190" t="str">
        <f>_xlfn.XLOOKUP(Table2[[#This Row],[tanggal_checkin]],Table6[tanggal_checkin],Table6[id_checkin])</f>
        <v>CI 0398</v>
      </c>
      <c r="C3190" t="s">
        <v>11338</v>
      </c>
      <c r="D3190" t="str">
        <f>_xlfn.XLOOKUP(Table2[[#This Row],[tanggal_checkout]],Table4[tanggal_checkout],Table4[id_checkout])</f>
        <v>CO 0400</v>
      </c>
      <c r="E3190" t="s">
        <v>11354</v>
      </c>
      <c r="F3190" s="8">
        <v>0.13947916666666665</v>
      </c>
      <c r="G3190" t="str">
        <f>_xlfn.XLOOKUP(Table2[[#This Row],[nama_tamu]],Table10[nama_tamu],Table10[id_tamu])</f>
        <v>CUS 2607</v>
      </c>
      <c r="H3190" t="s">
        <v>8323</v>
      </c>
      <c r="I3190" t="str">
        <f>_xlfn.XLOOKUP(Table2[[#This Row],[tipe_kamar]],Table12[tipe_kamar],Table12[id_kamar])</f>
        <v>KMR 001</v>
      </c>
      <c r="J3190" t="s">
        <v>23</v>
      </c>
      <c r="K3190">
        <v>1</v>
      </c>
      <c r="L3190">
        <v>609000</v>
      </c>
      <c r="M3190">
        <v>609000</v>
      </c>
      <c r="N3190" t="str">
        <f>_xlfn.XLOOKUP(Table2[[#This Row],[metode_pembayaran]],Table11[metode_pembayaran],Table11[id_pembayaran])</f>
        <v>MP 05</v>
      </c>
      <c r="O3190" t="s">
        <v>72</v>
      </c>
      <c r="P3190" t="str">
        <f>_xlfn.XLOOKUP(Table2[[#This Row],[status_reservasi]],'Dim Status Reservasi'!$B$2:$B$5,'Dim Status Reservasi'!$A$2:$A$5)</f>
        <v>ST 004</v>
      </c>
      <c r="Q3190" t="s">
        <v>48</v>
      </c>
      <c r="R3190" t="str">
        <f>_xlfn.XLOOKUP(Table2[[#This Row],[kota_hotel]],'Dim Kota Hotel'!$B$2:$B$21,'Dim Kota Hotel'!$A$2:$A$21)</f>
        <v>LOK 014</v>
      </c>
      <c r="S3190" t="s">
        <v>222</v>
      </c>
    </row>
    <row r="3191" spans="1:19" x14ac:dyDescent="0.25">
      <c r="A3191" t="s">
        <v>8324</v>
      </c>
      <c r="B3191" t="str">
        <f>_xlfn.XLOOKUP(Table2[[#This Row],[tanggal_checkin]],Table6[tanggal_checkin],Table6[id_checkin])</f>
        <v>CI 0987</v>
      </c>
      <c r="C3191" t="s">
        <v>11197</v>
      </c>
      <c r="D3191" t="str">
        <f>_xlfn.XLOOKUP(Table2[[#This Row],[tanggal_checkout]],Table4[tanggal_checkout],Table4[id_checkout])</f>
        <v>CO 0993</v>
      </c>
      <c r="E3191" t="s">
        <v>11141</v>
      </c>
      <c r="F3191" s="8">
        <v>0.47857638888888887</v>
      </c>
      <c r="G3191" t="str">
        <f>_xlfn.XLOOKUP(Table2[[#This Row],[nama_tamu]],Table10[nama_tamu],Table10[id_tamu])</f>
        <v>CUS 1323</v>
      </c>
      <c r="H3191" t="s">
        <v>8325</v>
      </c>
      <c r="I3191" t="str">
        <f>_xlfn.XLOOKUP(Table2[[#This Row],[tipe_kamar]],Table12[tipe_kamar],Table12[id_kamar])</f>
        <v>KMR 001</v>
      </c>
      <c r="J3191" t="s">
        <v>23</v>
      </c>
      <c r="K3191">
        <v>3</v>
      </c>
      <c r="L3191">
        <v>569000</v>
      </c>
      <c r="M3191">
        <v>1707000</v>
      </c>
      <c r="N3191" t="str">
        <f>_xlfn.XLOOKUP(Table2[[#This Row],[metode_pembayaran]],Table11[metode_pembayaran],Table11[id_pembayaran])</f>
        <v>MP 02</v>
      </c>
      <c r="O3191" t="s">
        <v>30</v>
      </c>
      <c r="P3191" t="str">
        <f>_xlfn.XLOOKUP(Table2[[#This Row],[status_reservasi]],'Dim Status Reservasi'!$B$2:$B$5,'Dim Status Reservasi'!$A$2:$A$5)</f>
        <v>ST 003</v>
      </c>
      <c r="Q3191" t="s">
        <v>37</v>
      </c>
      <c r="R3191" t="str">
        <f>_xlfn.XLOOKUP(Table2[[#This Row],[kota_hotel]],'Dim Kota Hotel'!$B$2:$B$21,'Dim Kota Hotel'!$A$2:$A$21)</f>
        <v>LOK 005</v>
      </c>
      <c r="S3191" t="s">
        <v>43</v>
      </c>
    </row>
    <row r="3192" spans="1:19" x14ac:dyDescent="0.25">
      <c r="A3192" t="s">
        <v>8326</v>
      </c>
      <c r="B3192" t="str">
        <f>_xlfn.XLOOKUP(Table2[[#This Row],[tanggal_checkin]],Table6[tanggal_checkin],Table6[id_checkin])</f>
        <v>CI 0426</v>
      </c>
      <c r="C3192" t="s">
        <v>12020</v>
      </c>
      <c r="D3192" t="str">
        <f>_xlfn.XLOOKUP(Table2[[#This Row],[tanggal_checkout]],Table4[tanggal_checkout],Table4[id_checkout])</f>
        <v>CO 0429</v>
      </c>
      <c r="E3192" t="s">
        <v>11897</v>
      </c>
      <c r="F3192" s="8">
        <v>0.24113425925925927</v>
      </c>
      <c r="G3192" t="str">
        <f>_xlfn.XLOOKUP(Table2[[#This Row],[nama_tamu]],Table10[nama_tamu],Table10[id_tamu])</f>
        <v>CUS 0769</v>
      </c>
      <c r="H3192" t="s">
        <v>8328</v>
      </c>
      <c r="I3192" t="str">
        <f>_xlfn.XLOOKUP(Table2[[#This Row],[tipe_kamar]],Table12[tipe_kamar],Table12[id_kamar])</f>
        <v>KMR 004</v>
      </c>
      <c r="J3192" t="s">
        <v>47</v>
      </c>
      <c r="K3192">
        <v>1</v>
      </c>
      <c r="L3192">
        <v>417000</v>
      </c>
      <c r="M3192">
        <v>417000</v>
      </c>
      <c r="N3192" t="str">
        <f>_xlfn.XLOOKUP(Table2[[#This Row],[metode_pembayaran]],Table11[metode_pembayaran],Table11[id_pembayaran])</f>
        <v>MP 05</v>
      </c>
      <c r="O3192" t="s">
        <v>72</v>
      </c>
      <c r="P3192" t="str">
        <f>_xlfn.XLOOKUP(Table2[[#This Row],[status_reservasi]],'Dim Status Reservasi'!$B$2:$B$5,'Dim Status Reservasi'!$A$2:$A$5)</f>
        <v>ST 003</v>
      </c>
      <c r="Q3192" t="s">
        <v>37</v>
      </c>
      <c r="R3192" t="str">
        <f>_xlfn.XLOOKUP(Table2[[#This Row],[kota_hotel]],'Dim Kota Hotel'!$B$2:$B$21,'Dim Kota Hotel'!$A$2:$A$21)</f>
        <v>LOK 008</v>
      </c>
      <c r="S3192" t="s">
        <v>68</v>
      </c>
    </row>
    <row r="3193" spans="1:19" x14ac:dyDescent="0.25">
      <c r="A3193" t="s">
        <v>8329</v>
      </c>
      <c r="B3193" t="str">
        <f>_xlfn.XLOOKUP(Table2[[#This Row],[tanggal_checkin]],Table6[tanggal_checkin],Table6[id_checkin])</f>
        <v>CI 0769</v>
      </c>
      <c r="C3193" t="s">
        <v>11867</v>
      </c>
      <c r="D3193" t="str">
        <f>_xlfn.XLOOKUP(Table2[[#This Row],[tanggal_checkout]],Table4[tanggal_checkout],Table4[id_checkout])</f>
        <v>CO 0779</v>
      </c>
      <c r="E3193" t="s">
        <v>11860</v>
      </c>
      <c r="F3193" s="8">
        <v>0.16806712962962964</v>
      </c>
      <c r="G3193" t="str">
        <f>_xlfn.XLOOKUP(Table2[[#This Row],[nama_tamu]],Table10[nama_tamu],Table10[id_tamu])</f>
        <v>CUS 2892</v>
      </c>
      <c r="H3193" t="s">
        <v>8330</v>
      </c>
      <c r="I3193" t="str">
        <f>_xlfn.XLOOKUP(Table2[[#This Row],[tipe_kamar]],Table12[tipe_kamar],Table12[id_kamar])</f>
        <v>KMR 004</v>
      </c>
      <c r="J3193" t="s">
        <v>47</v>
      </c>
      <c r="K3193">
        <v>8</v>
      </c>
      <c r="L3193">
        <v>411000</v>
      </c>
      <c r="M3193">
        <v>3288000</v>
      </c>
      <c r="N3193" t="str">
        <f>_xlfn.XLOOKUP(Table2[[#This Row],[metode_pembayaran]],Table11[metode_pembayaran],Table11[id_pembayaran])</f>
        <v>MP 01</v>
      </c>
      <c r="O3193" t="s">
        <v>24</v>
      </c>
      <c r="P3193" t="str">
        <f>_xlfn.XLOOKUP(Table2[[#This Row],[status_reservasi]],'Dim Status Reservasi'!$B$2:$B$5,'Dim Status Reservasi'!$A$2:$A$5)</f>
        <v>ST 004</v>
      </c>
      <c r="Q3193" t="s">
        <v>48</v>
      </c>
      <c r="R3193" t="str">
        <f>_xlfn.XLOOKUP(Table2[[#This Row],[kota_hotel]],'Dim Kota Hotel'!$B$2:$B$21,'Dim Kota Hotel'!$A$2:$A$21)</f>
        <v>LOK 015</v>
      </c>
      <c r="S3193" t="s">
        <v>233</v>
      </c>
    </row>
    <row r="3194" spans="1:19" x14ac:dyDescent="0.25">
      <c r="A3194" t="s">
        <v>8331</v>
      </c>
      <c r="B3194" t="str">
        <f>_xlfn.XLOOKUP(Table2[[#This Row],[tanggal_checkin]],Table6[tanggal_checkin],Table6[id_checkin])</f>
        <v>CI 0172</v>
      </c>
      <c r="C3194" t="s">
        <v>11101</v>
      </c>
      <c r="D3194" t="str">
        <f>_xlfn.XLOOKUP(Table2[[#This Row],[tanggal_checkout]],Table4[tanggal_checkout],Table4[id_checkout])</f>
        <v>CO 0176</v>
      </c>
      <c r="E3194" t="s">
        <v>11414</v>
      </c>
      <c r="F3194" s="8">
        <v>0.95465277777777779</v>
      </c>
      <c r="G3194" t="str">
        <f>_xlfn.XLOOKUP(Table2[[#This Row],[nama_tamu]],Table10[nama_tamu],Table10[id_tamu])</f>
        <v>CUS 0132</v>
      </c>
      <c r="H3194" t="s">
        <v>8333</v>
      </c>
      <c r="I3194" t="str">
        <f>_xlfn.XLOOKUP(Table2[[#This Row],[tipe_kamar]],Table12[tipe_kamar],Table12[id_kamar])</f>
        <v>KMR 004</v>
      </c>
      <c r="J3194" t="s">
        <v>47</v>
      </c>
      <c r="K3194">
        <v>2</v>
      </c>
      <c r="L3194">
        <v>453000</v>
      </c>
      <c r="M3194">
        <v>906000</v>
      </c>
      <c r="N3194" t="str">
        <f>_xlfn.XLOOKUP(Table2[[#This Row],[metode_pembayaran]],Table11[metode_pembayaran],Table11[id_pembayaran])</f>
        <v>MP 01</v>
      </c>
      <c r="O3194" t="s">
        <v>24</v>
      </c>
      <c r="P3194" t="str">
        <f>_xlfn.XLOOKUP(Table2[[#This Row],[status_reservasi]],'Dim Status Reservasi'!$B$2:$B$5,'Dim Status Reservasi'!$A$2:$A$5)</f>
        <v>ST 002</v>
      </c>
      <c r="Q3194" t="s">
        <v>124</v>
      </c>
      <c r="R3194" t="str">
        <f>_xlfn.XLOOKUP(Table2[[#This Row],[kota_hotel]],'Dim Kota Hotel'!$B$2:$B$21,'Dim Kota Hotel'!$A$2:$A$21)</f>
        <v>LOK 018</v>
      </c>
      <c r="S3194" t="s">
        <v>102</v>
      </c>
    </row>
    <row r="3195" spans="1:19" x14ac:dyDescent="0.25">
      <c r="A3195" t="s">
        <v>8334</v>
      </c>
      <c r="B3195" t="str">
        <f>_xlfn.XLOOKUP(Table2[[#This Row],[tanggal_checkin]],Table6[tanggal_checkin],Table6[id_checkin])</f>
        <v>CI 0894</v>
      </c>
      <c r="C3195" t="s">
        <v>11844</v>
      </c>
      <c r="D3195" t="str">
        <f>_xlfn.XLOOKUP(Table2[[#This Row],[tanggal_checkout]],Table4[tanggal_checkout],Table4[id_checkout])</f>
        <v>CO 0903</v>
      </c>
      <c r="E3195" t="s">
        <v>11801</v>
      </c>
      <c r="F3195" s="8">
        <v>0.99238425925925922</v>
      </c>
      <c r="G3195" t="str">
        <f>_xlfn.XLOOKUP(Table2[[#This Row],[nama_tamu]],Table10[nama_tamu],Table10[id_tamu])</f>
        <v>CUS 3725</v>
      </c>
      <c r="H3195" t="s">
        <v>8336</v>
      </c>
      <c r="I3195" t="str">
        <f>_xlfn.XLOOKUP(Table2[[#This Row],[tipe_kamar]],Table12[tipe_kamar],Table12[id_kamar])</f>
        <v>KMR 003</v>
      </c>
      <c r="J3195" t="s">
        <v>64</v>
      </c>
      <c r="K3195">
        <v>8</v>
      </c>
      <c r="L3195">
        <v>1379000</v>
      </c>
      <c r="M3195">
        <v>11032000</v>
      </c>
      <c r="N3195" t="str">
        <f>_xlfn.XLOOKUP(Table2[[#This Row],[metode_pembayaran]],Table11[metode_pembayaran],Table11[id_pembayaran])</f>
        <v>MP 06</v>
      </c>
      <c r="O3195" t="s">
        <v>17</v>
      </c>
      <c r="P3195" t="str">
        <f>_xlfn.XLOOKUP(Table2[[#This Row],[status_reservasi]],'Dim Status Reservasi'!$B$2:$B$5,'Dim Status Reservasi'!$A$2:$A$5)</f>
        <v>ST 004</v>
      </c>
      <c r="Q3195" t="s">
        <v>48</v>
      </c>
      <c r="R3195" t="str">
        <f>_xlfn.XLOOKUP(Table2[[#This Row],[kota_hotel]],'Dim Kota Hotel'!$B$2:$B$21,'Dim Kota Hotel'!$A$2:$A$21)</f>
        <v>LOK 001</v>
      </c>
      <c r="S3195" t="s">
        <v>74</v>
      </c>
    </row>
    <row r="3196" spans="1:19" x14ac:dyDescent="0.25">
      <c r="A3196" t="s">
        <v>8337</v>
      </c>
      <c r="B3196" t="str">
        <f>_xlfn.XLOOKUP(Table2[[#This Row],[tanggal_checkin]],Table6[tanggal_checkin],Table6[id_checkin])</f>
        <v>CI 0463</v>
      </c>
      <c r="C3196" t="s">
        <v>11802</v>
      </c>
      <c r="D3196" t="str">
        <f>_xlfn.XLOOKUP(Table2[[#This Row],[tanggal_checkout]],Table4[tanggal_checkout],Table4[id_checkout])</f>
        <v>CO 0468</v>
      </c>
      <c r="E3196" t="s">
        <v>11877</v>
      </c>
      <c r="F3196" s="8">
        <v>0.12165509259259259</v>
      </c>
      <c r="G3196" t="str">
        <f>_xlfn.XLOOKUP(Table2[[#This Row],[nama_tamu]],Table10[nama_tamu],Table10[id_tamu])</f>
        <v>CUS 0139</v>
      </c>
      <c r="H3196" t="s">
        <v>11134</v>
      </c>
      <c r="I3196" t="str">
        <f>_xlfn.XLOOKUP(Table2[[#This Row],[tipe_kamar]],Table12[tipe_kamar],Table12[id_kamar])</f>
        <v>KMR 003</v>
      </c>
      <c r="J3196" t="s">
        <v>64</v>
      </c>
      <c r="K3196">
        <v>3</v>
      </c>
      <c r="L3196">
        <v>1186000</v>
      </c>
      <c r="M3196">
        <v>3558000</v>
      </c>
      <c r="N3196" t="str">
        <f>_xlfn.XLOOKUP(Table2[[#This Row],[metode_pembayaran]],Table11[metode_pembayaran],Table11[id_pembayaran])</f>
        <v>MP 05</v>
      </c>
      <c r="O3196" t="s">
        <v>72</v>
      </c>
      <c r="P3196" t="str">
        <f>_xlfn.XLOOKUP(Table2[[#This Row],[status_reservasi]],'Dim Status Reservasi'!$B$2:$B$5,'Dim Status Reservasi'!$A$2:$A$5)</f>
        <v>ST 004</v>
      </c>
      <c r="Q3196" t="s">
        <v>48</v>
      </c>
      <c r="R3196" t="str">
        <f>_xlfn.XLOOKUP(Table2[[#This Row],[kota_hotel]],'Dim Kota Hotel'!$B$2:$B$21,'Dim Kota Hotel'!$A$2:$A$21)</f>
        <v>LOK 008</v>
      </c>
      <c r="S3196" t="s">
        <v>68</v>
      </c>
    </row>
    <row r="3197" spans="1:19" x14ac:dyDescent="0.25">
      <c r="A3197" t="s">
        <v>8338</v>
      </c>
      <c r="B3197" t="str">
        <f>_xlfn.XLOOKUP(Table2[[#This Row],[tanggal_checkin]],Table6[tanggal_checkin],Table6[id_checkin])</f>
        <v>CI 0216</v>
      </c>
      <c r="C3197" t="s">
        <v>11778</v>
      </c>
      <c r="D3197" t="str">
        <f>_xlfn.XLOOKUP(Table2[[#This Row],[tanggal_checkout]],Table4[tanggal_checkout],Table4[id_checkout])</f>
        <v>CO 0224</v>
      </c>
      <c r="E3197" t="s">
        <v>11767</v>
      </c>
      <c r="F3197" s="8">
        <v>0.49796296296296294</v>
      </c>
      <c r="G3197" t="str">
        <f>_xlfn.XLOOKUP(Table2[[#This Row],[nama_tamu]],Table10[nama_tamu],Table10[id_tamu])</f>
        <v>CUS 0887</v>
      </c>
      <c r="H3197" t="s">
        <v>8339</v>
      </c>
      <c r="I3197" t="str">
        <f>_xlfn.XLOOKUP(Table2[[#This Row],[tipe_kamar]],Table12[tipe_kamar],Table12[id_kamar])</f>
        <v>KMR 001</v>
      </c>
      <c r="J3197" t="s">
        <v>23</v>
      </c>
      <c r="K3197">
        <v>9</v>
      </c>
      <c r="L3197">
        <v>617000</v>
      </c>
      <c r="M3197">
        <v>5553000</v>
      </c>
      <c r="N3197" t="str">
        <f>_xlfn.XLOOKUP(Table2[[#This Row],[metode_pembayaran]],Table11[metode_pembayaran],Table11[id_pembayaran])</f>
        <v>MP 03</v>
      </c>
      <c r="O3197" t="s">
        <v>36</v>
      </c>
      <c r="P3197" t="str">
        <f>_xlfn.XLOOKUP(Table2[[#This Row],[status_reservasi]],'Dim Status Reservasi'!$B$2:$B$5,'Dim Status Reservasi'!$A$2:$A$5)</f>
        <v>ST 003</v>
      </c>
      <c r="Q3197" t="s">
        <v>37</v>
      </c>
      <c r="R3197" t="str">
        <f>_xlfn.XLOOKUP(Table2[[#This Row],[kota_hotel]],'Dim Kota Hotel'!$B$2:$B$21,'Dim Kota Hotel'!$A$2:$A$21)</f>
        <v>LOK 015</v>
      </c>
      <c r="S3197" t="s">
        <v>233</v>
      </c>
    </row>
    <row r="3198" spans="1:19" x14ac:dyDescent="0.25">
      <c r="A3198" t="s">
        <v>8340</v>
      </c>
      <c r="B3198" t="str">
        <f>_xlfn.XLOOKUP(Table2[[#This Row],[tanggal_checkin]],Table6[tanggal_checkin],Table6[id_checkin])</f>
        <v>CI 0626</v>
      </c>
      <c r="C3198" t="s">
        <v>11553</v>
      </c>
      <c r="D3198" t="str">
        <f>_xlfn.XLOOKUP(Table2[[#This Row],[tanggal_checkout]],Table4[tanggal_checkout],Table4[id_checkout])</f>
        <v>CO 0627</v>
      </c>
      <c r="E3198" t="s">
        <v>11135</v>
      </c>
      <c r="F3198" s="8">
        <v>0.39599537037037036</v>
      </c>
      <c r="G3198" t="str">
        <f>_xlfn.XLOOKUP(Table2[[#This Row],[nama_tamu]],Table10[nama_tamu],Table10[id_tamu])</f>
        <v>CUS 1503</v>
      </c>
      <c r="H3198" t="s">
        <v>8342</v>
      </c>
      <c r="I3198" t="str">
        <f>_xlfn.XLOOKUP(Table2[[#This Row],[tipe_kamar]],Table12[tipe_kamar],Table12[id_kamar])</f>
        <v>KMR 002</v>
      </c>
      <c r="J3198" t="s">
        <v>82</v>
      </c>
      <c r="K3198">
        <v>1</v>
      </c>
      <c r="L3198">
        <v>328000</v>
      </c>
      <c r="M3198">
        <v>328000</v>
      </c>
      <c r="N3198" t="str">
        <f>_xlfn.XLOOKUP(Table2[[#This Row],[metode_pembayaran]],Table11[metode_pembayaran],Table11[id_pembayaran])</f>
        <v>MP 01</v>
      </c>
      <c r="O3198" t="s">
        <v>24</v>
      </c>
      <c r="P3198" t="str">
        <f>_xlfn.XLOOKUP(Table2[[#This Row],[status_reservasi]],'Dim Status Reservasi'!$B$2:$B$5,'Dim Status Reservasi'!$A$2:$A$5)</f>
        <v>ST 003</v>
      </c>
      <c r="Q3198" t="s">
        <v>37</v>
      </c>
      <c r="R3198" t="str">
        <f>_xlfn.XLOOKUP(Table2[[#This Row],[kota_hotel]],'Dim Kota Hotel'!$B$2:$B$21,'Dim Kota Hotel'!$A$2:$A$21)</f>
        <v>LOK 017</v>
      </c>
      <c r="S3198" t="s">
        <v>84</v>
      </c>
    </row>
    <row r="3199" spans="1:19" x14ac:dyDescent="0.25">
      <c r="A3199" t="s">
        <v>8343</v>
      </c>
      <c r="B3199" t="str">
        <f>_xlfn.XLOOKUP(Table2[[#This Row],[tanggal_checkin]],Table6[tanggal_checkin],Table6[id_checkin])</f>
        <v>CI 0769</v>
      </c>
      <c r="C3199" t="s">
        <v>11867</v>
      </c>
      <c r="D3199" t="str">
        <f>_xlfn.XLOOKUP(Table2[[#This Row],[tanggal_checkout]],Table4[tanggal_checkout],Table4[id_checkout])</f>
        <v>CO 0777</v>
      </c>
      <c r="E3199" t="s">
        <v>11533</v>
      </c>
      <c r="F3199" s="8">
        <v>0.69165509259259261</v>
      </c>
      <c r="G3199" t="str">
        <f>_xlfn.XLOOKUP(Table2[[#This Row],[nama_tamu]],Table10[nama_tamu],Table10[id_tamu])</f>
        <v>CUS 0656</v>
      </c>
      <c r="H3199" t="s">
        <v>8344</v>
      </c>
      <c r="I3199" t="str">
        <f>_xlfn.XLOOKUP(Table2[[#This Row],[tipe_kamar]],Table12[tipe_kamar],Table12[id_kamar])</f>
        <v>KMR 004</v>
      </c>
      <c r="J3199" t="s">
        <v>47</v>
      </c>
      <c r="K3199">
        <v>6</v>
      </c>
      <c r="L3199">
        <v>405000</v>
      </c>
      <c r="M3199">
        <v>2430000</v>
      </c>
      <c r="N3199" t="str">
        <f>_xlfn.XLOOKUP(Table2[[#This Row],[metode_pembayaran]],Table11[metode_pembayaran],Table11[id_pembayaran])</f>
        <v>MP 02</v>
      </c>
      <c r="O3199" t="s">
        <v>30</v>
      </c>
      <c r="P3199" t="str">
        <f>_xlfn.XLOOKUP(Table2[[#This Row],[status_reservasi]],'Dim Status Reservasi'!$B$2:$B$5,'Dim Status Reservasi'!$A$2:$A$5)</f>
        <v>ST 004</v>
      </c>
      <c r="Q3199" t="s">
        <v>48</v>
      </c>
      <c r="R3199" t="str">
        <f>_xlfn.XLOOKUP(Table2[[#This Row],[kota_hotel]],'Dim Kota Hotel'!$B$2:$B$21,'Dim Kota Hotel'!$A$2:$A$21)</f>
        <v>LOK 002</v>
      </c>
      <c r="S3199" t="s">
        <v>60</v>
      </c>
    </row>
    <row r="3200" spans="1:19" x14ac:dyDescent="0.25">
      <c r="A3200" t="s">
        <v>8345</v>
      </c>
      <c r="B3200" t="str">
        <f>_xlfn.XLOOKUP(Table2[[#This Row],[tanggal_checkin]],Table6[tanggal_checkin],Table6[id_checkin])</f>
        <v>CI 0526</v>
      </c>
      <c r="C3200" t="s">
        <v>11581</v>
      </c>
      <c r="D3200" t="str">
        <f>_xlfn.XLOOKUP(Table2[[#This Row],[tanggal_checkout]],Table4[tanggal_checkout],Table4[id_checkout])</f>
        <v>CO 0528</v>
      </c>
      <c r="E3200" t="s">
        <v>11071</v>
      </c>
      <c r="F3200" s="8">
        <v>0.77461805555555552</v>
      </c>
      <c r="G3200" t="str">
        <f>_xlfn.XLOOKUP(Table2[[#This Row],[nama_tamu]],Table10[nama_tamu],Table10[id_tamu])</f>
        <v>CUS 1834</v>
      </c>
      <c r="H3200" t="s">
        <v>8347</v>
      </c>
      <c r="I3200" t="str">
        <f>_xlfn.XLOOKUP(Table2[[#This Row],[tipe_kamar]],Table12[tipe_kamar],Table12[id_kamar])</f>
        <v>KMR 004</v>
      </c>
      <c r="J3200" t="s">
        <v>47</v>
      </c>
      <c r="K3200">
        <v>1</v>
      </c>
      <c r="L3200">
        <v>447000</v>
      </c>
      <c r="M3200">
        <v>447000</v>
      </c>
      <c r="N3200" t="str">
        <f>_xlfn.XLOOKUP(Table2[[#This Row],[metode_pembayaran]],Table11[metode_pembayaran],Table11[id_pembayaran])</f>
        <v>MP 01</v>
      </c>
      <c r="O3200" t="s">
        <v>24</v>
      </c>
      <c r="P3200" t="str">
        <f>_xlfn.XLOOKUP(Table2[[#This Row],[status_reservasi]],'Dim Status Reservasi'!$B$2:$B$5,'Dim Status Reservasi'!$A$2:$A$5)</f>
        <v>ST 004</v>
      </c>
      <c r="Q3200" t="s">
        <v>48</v>
      </c>
      <c r="R3200" t="str">
        <f>_xlfn.XLOOKUP(Table2[[#This Row],[kota_hotel]],'Dim Kota Hotel'!$B$2:$B$21,'Dim Kota Hotel'!$A$2:$A$21)</f>
        <v>LOK 020</v>
      </c>
      <c r="S3200" t="s">
        <v>94</v>
      </c>
    </row>
    <row r="3201" spans="1:19" x14ac:dyDescent="0.25">
      <c r="A3201" t="s">
        <v>8348</v>
      </c>
      <c r="B3201" t="str">
        <f>_xlfn.XLOOKUP(Table2[[#This Row],[tanggal_checkin]],Table6[tanggal_checkin],Table6[id_checkin])</f>
        <v>CI 0055</v>
      </c>
      <c r="C3201" t="s">
        <v>11153</v>
      </c>
      <c r="D3201" t="str">
        <f>_xlfn.XLOOKUP(Table2[[#This Row],[tanggal_checkout]],Table4[tanggal_checkout],Table4[id_checkout])</f>
        <v>CO 0058</v>
      </c>
      <c r="E3201" t="s">
        <v>11806</v>
      </c>
      <c r="F3201" s="8">
        <v>0.19881944444444444</v>
      </c>
      <c r="G3201" t="str">
        <f>_xlfn.XLOOKUP(Table2[[#This Row],[nama_tamu]],Table10[nama_tamu],Table10[id_tamu])</f>
        <v>CUS 0045</v>
      </c>
      <c r="H3201" t="s">
        <v>8349</v>
      </c>
      <c r="I3201" t="str">
        <f>_xlfn.XLOOKUP(Table2[[#This Row],[tipe_kamar]],Table12[tipe_kamar],Table12[id_kamar])</f>
        <v>KMR 004</v>
      </c>
      <c r="J3201" t="s">
        <v>47</v>
      </c>
      <c r="K3201">
        <v>3</v>
      </c>
      <c r="L3201">
        <v>504000</v>
      </c>
      <c r="M3201">
        <v>1512000</v>
      </c>
      <c r="N3201" t="str">
        <f>_xlfn.XLOOKUP(Table2[[#This Row],[metode_pembayaran]],Table11[metode_pembayaran],Table11[id_pembayaran])</f>
        <v>MP 02</v>
      </c>
      <c r="O3201" t="s">
        <v>30</v>
      </c>
      <c r="P3201" t="str">
        <f>_xlfn.XLOOKUP(Table2[[#This Row],[status_reservasi]],'Dim Status Reservasi'!$B$2:$B$5,'Dim Status Reservasi'!$A$2:$A$5)</f>
        <v>ST 004</v>
      </c>
      <c r="Q3201" t="s">
        <v>48</v>
      </c>
      <c r="R3201" t="str">
        <f>_xlfn.XLOOKUP(Table2[[#This Row],[kota_hotel]],'Dim Kota Hotel'!$B$2:$B$21,'Dim Kota Hotel'!$A$2:$A$21)</f>
        <v>LOK 009</v>
      </c>
      <c r="S3201" t="s">
        <v>19</v>
      </c>
    </row>
    <row r="3202" spans="1:19" x14ac:dyDescent="0.25">
      <c r="A3202" t="s">
        <v>8350</v>
      </c>
      <c r="B3202" t="str">
        <f>_xlfn.XLOOKUP(Table2[[#This Row],[tanggal_checkin]],Table6[tanggal_checkin],Table6[id_checkin])</f>
        <v>CI 0471</v>
      </c>
      <c r="C3202" t="s">
        <v>11419</v>
      </c>
      <c r="D3202" t="str">
        <f>_xlfn.XLOOKUP(Table2[[#This Row],[tanggal_checkout]],Table4[tanggal_checkout],Table4[id_checkout])</f>
        <v>CO 0481</v>
      </c>
      <c r="E3202" t="s">
        <v>10964</v>
      </c>
      <c r="F3202" s="8">
        <v>0.88684027777777774</v>
      </c>
      <c r="G3202" t="str">
        <f>_xlfn.XLOOKUP(Table2[[#This Row],[nama_tamu]],Table10[nama_tamu],Table10[id_tamu])</f>
        <v>CUS 0755</v>
      </c>
      <c r="H3202" t="s">
        <v>8352</v>
      </c>
      <c r="I3202" t="str">
        <f>_xlfn.XLOOKUP(Table2[[#This Row],[tipe_kamar]],Table12[tipe_kamar],Table12[id_kamar])</f>
        <v>KMR 004</v>
      </c>
      <c r="J3202" t="s">
        <v>47</v>
      </c>
      <c r="K3202">
        <v>9</v>
      </c>
      <c r="L3202">
        <v>481000</v>
      </c>
      <c r="M3202">
        <v>4329000</v>
      </c>
      <c r="N3202" t="str">
        <f>_xlfn.XLOOKUP(Table2[[#This Row],[metode_pembayaran]],Table11[metode_pembayaran],Table11[id_pembayaran])</f>
        <v>MP 05</v>
      </c>
      <c r="O3202" t="s">
        <v>72</v>
      </c>
      <c r="P3202" t="str">
        <f>_xlfn.XLOOKUP(Table2[[#This Row],[status_reservasi]],'Dim Status Reservasi'!$B$2:$B$5,'Dim Status Reservasi'!$A$2:$A$5)</f>
        <v>ST 004</v>
      </c>
      <c r="Q3202" t="s">
        <v>48</v>
      </c>
      <c r="R3202" t="str">
        <f>_xlfn.XLOOKUP(Table2[[#This Row],[kota_hotel]],'Dim Kota Hotel'!$B$2:$B$21,'Dim Kota Hotel'!$A$2:$A$21)</f>
        <v>LOK 014</v>
      </c>
      <c r="S3202" t="s">
        <v>222</v>
      </c>
    </row>
    <row r="3203" spans="1:19" x14ac:dyDescent="0.25">
      <c r="A3203" t="s">
        <v>8353</v>
      </c>
      <c r="B3203" t="str">
        <f>_xlfn.XLOOKUP(Table2[[#This Row],[tanggal_checkin]],Table6[tanggal_checkin],Table6[id_checkin])</f>
        <v>CI 0774</v>
      </c>
      <c r="C3203" t="s">
        <v>11533</v>
      </c>
      <c r="D3203" t="str">
        <f>_xlfn.XLOOKUP(Table2[[#This Row],[tanggal_checkout]],Table4[tanggal_checkout],Table4[id_checkout])</f>
        <v>CO 0779</v>
      </c>
      <c r="E3203" t="s">
        <v>11860</v>
      </c>
      <c r="F3203" s="8">
        <v>0.99293981481481486</v>
      </c>
      <c r="G3203" t="str">
        <f>_xlfn.XLOOKUP(Table2[[#This Row],[nama_tamu]],Table10[nama_tamu],Table10[id_tamu])</f>
        <v>CUS 2617</v>
      </c>
      <c r="H3203" t="s">
        <v>8354</v>
      </c>
      <c r="I3203" t="str">
        <f>_xlfn.XLOOKUP(Table2[[#This Row],[tipe_kamar]],Table12[tipe_kamar],Table12[id_kamar])</f>
        <v>KMR 003</v>
      </c>
      <c r="J3203" t="s">
        <v>64</v>
      </c>
      <c r="K3203">
        <v>2</v>
      </c>
      <c r="L3203">
        <v>1222000</v>
      </c>
      <c r="M3203">
        <v>2444000</v>
      </c>
      <c r="N3203" t="str">
        <f>_xlfn.XLOOKUP(Table2[[#This Row],[metode_pembayaran]],Table11[metode_pembayaran],Table11[id_pembayaran])</f>
        <v>MP 05</v>
      </c>
      <c r="O3203" t="s">
        <v>72</v>
      </c>
      <c r="P3203" t="str">
        <f>_xlfn.XLOOKUP(Table2[[#This Row],[status_reservasi]],'Dim Status Reservasi'!$B$2:$B$5,'Dim Status Reservasi'!$A$2:$A$5)</f>
        <v>ST 003</v>
      </c>
      <c r="Q3203" t="s">
        <v>37</v>
      </c>
      <c r="R3203" t="str">
        <f>_xlfn.XLOOKUP(Table2[[#This Row],[kota_hotel]],'Dim Kota Hotel'!$B$2:$B$21,'Dim Kota Hotel'!$A$2:$A$21)</f>
        <v>LOK 001</v>
      </c>
      <c r="S3203" t="s">
        <v>74</v>
      </c>
    </row>
    <row r="3204" spans="1:19" x14ac:dyDescent="0.25">
      <c r="A3204" t="s">
        <v>8355</v>
      </c>
      <c r="B3204" t="str">
        <f>_xlfn.XLOOKUP(Table2[[#This Row],[tanggal_checkin]],Table6[tanggal_checkin],Table6[id_checkin])</f>
        <v>CI 0494</v>
      </c>
      <c r="C3204" t="s">
        <v>11594</v>
      </c>
      <c r="D3204" t="str">
        <f>_xlfn.XLOOKUP(Table2[[#This Row],[tanggal_checkout]],Table4[tanggal_checkout],Table4[id_checkout])</f>
        <v>CO 0500</v>
      </c>
      <c r="E3204" t="s">
        <v>11226</v>
      </c>
      <c r="F3204" s="8">
        <v>0.31341435185185185</v>
      </c>
      <c r="G3204" t="str">
        <f>_xlfn.XLOOKUP(Table2[[#This Row],[nama_tamu]],Table10[nama_tamu],Table10[id_tamu])</f>
        <v>CUS 1195</v>
      </c>
      <c r="H3204" t="s">
        <v>8357</v>
      </c>
      <c r="I3204" t="str">
        <f>_xlfn.XLOOKUP(Table2[[#This Row],[tipe_kamar]],Table12[tipe_kamar],Table12[id_kamar])</f>
        <v>KMR 001</v>
      </c>
      <c r="J3204" t="s">
        <v>23</v>
      </c>
      <c r="K3204">
        <v>5</v>
      </c>
      <c r="L3204">
        <v>582000</v>
      </c>
      <c r="M3204">
        <v>2910000</v>
      </c>
      <c r="N3204" t="str">
        <f>_xlfn.XLOOKUP(Table2[[#This Row],[metode_pembayaran]],Table11[metode_pembayaran],Table11[id_pembayaran])</f>
        <v>MP 02</v>
      </c>
      <c r="O3204" t="s">
        <v>30</v>
      </c>
      <c r="P3204" t="str">
        <f>_xlfn.XLOOKUP(Table2[[#This Row],[status_reservasi]],'Dim Status Reservasi'!$B$2:$B$5,'Dim Status Reservasi'!$A$2:$A$5)</f>
        <v>ST 004</v>
      </c>
      <c r="Q3204" t="s">
        <v>48</v>
      </c>
      <c r="R3204" t="str">
        <f>_xlfn.XLOOKUP(Table2[[#This Row],[kota_hotel]],'Dim Kota Hotel'!$B$2:$B$21,'Dim Kota Hotel'!$A$2:$A$21)</f>
        <v>LOK 001</v>
      </c>
      <c r="S3204" t="s">
        <v>74</v>
      </c>
    </row>
    <row r="3205" spans="1:19" x14ac:dyDescent="0.25">
      <c r="A3205" t="s">
        <v>8358</v>
      </c>
      <c r="B3205" t="str">
        <f>_xlfn.XLOOKUP(Table2[[#This Row],[tanggal_checkin]],Table6[tanggal_checkin],Table6[id_checkin])</f>
        <v>CI 0390</v>
      </c>
      <c r="C3205" t="s">
        <v>11776</v>
      </c>
      <c r="D3205" t="str">
        <f>_xlfn.XLOOKUP(Table2[[#This Row],[tanggal_checkout]],Table4[tanggal_checkout],Table4[id_checkout])</f>
        <v>CO 0399</v>
      </c>
      <c r="E3205" t="s">
        <v>11338</v>
      </c>
      <c r="F3205" s="8">
        <v>0.76015046296296296</v>
      </c>
      <c r="G3205" t="str">
        <f>_xlfn.XLOOKUP(Table2[[#This Row],[nama_tamu]],Table10[nama_tamu],Table10[id_tamu])</f>
        <v>CUS 4020</v>
      </c>
      <c r="H3205" t="s">
        <v>8360</v>
      </c>
      <c r="I3205" t="str">
        <f>_xlfn.XLOOKUP(Table2[[#This Row],[tipe_kamar]],Table12[tipe_kamar],Table12[id_kamar])</f>
        <v>KMR 002</v>
      </c>
      <c r="J3205" t="s">
        <v>82</v>
      </c>
      <c r="K3205">
        <v>8</v>
      </c>
      <c r="L3205">
        <v>361000</v>
      </c>
      <c r="M3205">
        <v>2888000</v>
      </c>
      <c r="N3205" t="str">
        <f>_xlfn.XLOOKUP(Table2[[#This Row],[metode_pembayaran]],Table11[metode_pembayaran],Table11[id_pembayaran])</f>
        <v>MP 06</v>
      </c>
      <c r="O3205" t="s">
        <v>17</v>
      </c>
      <c r="P3205" t="str">
        <f>_xlfn.XLOOKUP(Table2[[#This Row],[status_reservasi]],'Dim Status Reservasi'!$B$2:$B$5,'Dim Status Reservasi'!$A$2:$A$5)</f>
        <v>ST 001</v>
      </c>
      <c r="Q3205" t="s">
        <v>214</v>
      </c>
      <c r="R3205" t="str">
        <f>_xlfn.XLOOKUP(Table2[[#This Row],[kota_hotel]],'Dim Kota Hotel'!$B$2:$B$21,'Dim Kota Hotel'!$A$2:$A$21)</f>
        <v>LOK 019</v>
      </c>
      <c r="S3205" t="s">
        <v>133</v>
      </c>
    </row>
    <row r="3206" spans="1:19" x14ac:dyDescent="0.25">
      <c r="A3206" t="s">
        <v>8361</v>
      </c>
      <c r="B3206" t="str">
        <f>_xlfn.XLOOKUP(Table2[[#This Row],[tanggal_checkin]],Table6[tanggal_checkin],Table6[id_checkin])</f>
        <v>CI 0544</v>
      </c>
      <c r="C3206" t="s">
        <v>11941</v>
      </c>
      <c r="D3206" t="str">
        <f>_xlfn.XLOOKUP(Table2[[#This Row],[tanggal_checkout]],Table4[tanggal_checkout],Table4[id_checkout])</f>
        <v>CO 0549</v>
      </c>
      <c r="E3206" t="s">
        <v>11810</v>
      </c>
      <c r="F3206" s="8">
        <v>0.91104166666666664</v>
      </c>
      <c r="G3206" t="str">
        <f>_xlfn.XLOOKUP(Table2[[#This Row],[nama_tamu]],Table10[nama_tamu],Table10[id_tamu])</f>
        <v>CUS 2761</v>
      </c>
      <c r="H3206" t="s">
        <v>8362</v>
      </c>
      <c r="I3206" t="str">
        <f>_xlfn.XLOOKUP(Table2[[#This Row],[tipe_kamar]],Table12[tipe_kamar],Table12[id_kamar])</f>
        <v>KMR 001</v>
      </c>
      <c r="J3206" t="s">
        <v>23</v>
      </c>
      <c r="K3206">
        <v>5</v>
      </c>
      <c r="L3206">
        <v>613000</v>
      </c>
      <c r="M3206">
        <v>3065000</v>
      </c>
      <c r="N3206" t="str">
        <f>_xlfn.XLOOKUP(Table2[[#This Row],[metode_pembayaran]],Table11[metode_pembayaran],Table11[id_pembayaran])</f>
        <v>MP 03</v>
      </c>
      <c r="O3206" t="s">
        <v>36</v>
      </c>
      <c r="P3206" t="str">
        <f>_xlfn.XLOOKUP(Table2[[#This Row],[status_reservasi]],'Dim Status Reservasi'!$B$2:$B$5,'Dim Status Reservasi'!$A$2:$A$5)</f>
        <v>ST 004</v>
      </c>
      <c r="Q3206" t="s">
        <v>48</v>
      </c>
      <c r="R3206" t="str">
        <f>_xlfn.XLOOKUP(Table2[[#This Row],[kota_hotel]],'Dim Kota Hotel'!$B$2:$B$21,'Dim Kota Hotel'!$A$2:$A$21)</f>
        <v>LOK 002</v>
      </c>
      <c r="S3206" t="s">
        <v>60</v>
      </c>
    </row>
    <row r="3207" spans="1:19" x14ac:dyDescent="0.25">
      <c r="A3207" t="s">
        <v>8363</v>
      </c>
      <c r="B3207" t="str">
        <f>_xlfn.XLOOKUP(Table2[[#This Row],[tanggal_checkin]],Table6[tanggal_checkin],Table6[id_checkin])</f>
        <v>CI 0448</v>
      </c>
      <c r="C3207" t="s">
        <v>11083</v>
      </c>
      <c r="D3207" t="str">
        <f>_xlfn.XLOOKUP(Table2[[#This Row],[tanggal_checkout]],Table4[tanggal_checkout],Table4[id_checkout])</f>
        <v>CO 0452</v>
      </c>
      <c r="E3207" t="s">
        <v>11137</v>
      </c>
      <c r="F3207" s="8">
        <v>0.76083333333333336</v>
      </c>
      <c r="G3207" t="str">
        <f>_xlfn.XLOOKUP(Table2[[#This Row],[nama_tamu]],Table10[nama_tamu],Table10[id_tamu])</f>
        <v>CUS 3450</v>
      </c>
      <c r="H3207" t="s">
        <v>8364</v>
      </c>
      <c r="I3207" t="str">
        <f>_xlfn.XLOOKUP(Table2[[#This Row],[tipe_kamar]],Table12[tipe_kamar],Table12[id_kamar])</f>
        <v>KMR 001</v>
      </c>
      <c r="J3207" t="s">
        <v>23</v>
      </c>
      <c r="K3207">
        <v>2</v>
      </c>
      <c r="L3207">
        <v>591000</v>
      </c>
      <c r="M3207">
        <v>1182000</v>
      </c>
      <c r="N3207" t="str">
        <f>_xlfn.XLOOKUP(Table2[[#This Row],[metode_pembayaran]],Table11[metode_pembayaran],Table11[id_pembayaran])</f>
        <v>MP 01</v>
      </c>
      <c r="O3207" t="s">
        <v>24</v>
      </c>
      <c r="P3207" t="str">
        <f>_xlfn.XLOOKUP(Table2[[#This Row],[status_reservasi]],'Dim Status Reservasi'!$B$2:$B$5,'Dim Status Reservasi'!$A$2:$A$5)</f>
        <v>ST 003</v>
      </c>
      <c r="Q3207" t="s">
        <v>37</v>
      </c>
      <c r="R3207" t="str">
        <f>_xlfn.XLOOKUP(Table2[[#This Row],[kota_hotel]],'Dim Kota Hotel'!$B$2:$B$21,'Dim Kota Hotel'!$A$2:$A$21)</f>
        <v>LOK 016</v>
      </c>
      <c r="S3207" t="s">
        <v>117</v>
      </c>
    </row>
    <row r="3208" spans="1:19" x14ac:dyDescent="0.25">
      <c r="A3208" t="s">
        <v>8365</v>
      </c>
      <c r="B3208" t="str">
        <f>_xlfn.XLOOKUP(Table2[[#This Row],[tanggal_checkin]],Table6[tanggal_checkin],Table6[id_checkin])</f>
        <v>CI 0330</v>
      </c>
      <c r="C3208" t="s">
        <v>11472</v>
      </c>
      <c r="D3208" t="str">
        <f>_xlfn.XLOOKUP(Table2[[#This Row],[tanggal_checkout]],Table4[tanggal_checkout],Table4[id_checkout])</f>
        <v>CO 0330</v>
      </c>
      <c r="E3208" t="s">
        <v>11545</v>
      </c>
      <c r="F3208" s="8">
        <v>0.63391203703703702</v>
      </c>
      <c r="G3208" t="str">
        <f>_xlfn.XLOOKUP(Table2[[#This Row],[nama_tamu]],Table10[nama_tamu],Table10[id_tamu])</f>
        <v>CUS 4118</v>
      </c>
      <c r="H3208" t="s">
        <v>8366</v>
      </c>
      <c r="I3208" t="str">
        <f>_xlfn.XLOOKUP(Table2[[#This Row],[tipe_kamar]],Table12[tipe_kamar],Table12[id_kamar])</f>
        <v>KMR 003</v>
      </c>
      <c r="J3208" t="s">
        <v>64</v>
      </c>
      <c r="K3208">
        <v>1</v>
      </c>
      <c r="L3208">
        <v>1122000</v>
      </c>
      <c r="M3208">
        <v>1122000</v>
      </c>
      <c r="N3208" t="str">
        <f>_xlfn.XLOOKUP(Table2[[#This Row],[metode_pembayaran]],Table11[metode_pembayaran],Table11[id_pembayaran])</f>
        <v>MP 06</v>
      </c>
      <c r="O3208" t="s">
        <v>17</v>
      </c>
      <c r="P3208" t="str">
        <f>_xlfn.XLOOKUP(Table2[[#This Row],[status_reservasi]],'Dim Status Reservasi'!$B$2:$B$5,'Dim Status Reservasi'!$A$2:$A$5)</f>
        <v>ST 004</v>
      </c>
      <c r="Q3208" t="s">
        <v>48</v>
      </c>
      <c r="R3208" t="str">
        <f>_xlfn.XLOOKUP(Table2[[#This Row],[kota_hotel]],'Dim Kota Hotel'!$B$2:$B$21,'Dim Kota Hotel'!$A$2:$A$21)</f>
        <v>LOK 008</v>
      </c>
      <c r="S3208" t="s">
        <v>68</v>
      </c>
    </row>
    <row r="3209" spans="1:19" x14ac:dyDescent="0.25">
      <c r="A3209" t="s">
        <v>8367</v>
      </c>
      <c r="B3209" t="str">
        <f>_xlfn.XLOOKUP(Table2[[#This Row],[tanggal_checkin]],Table6[tanggal_checkin],Table6[id_checkin])</f>
        <v>CI 0910</v>
      </c>
      <c r="C3209" t="s">
        <v>11384</v>
      </c>
      <c r="D3209" t="str">
        <f>_xlfn.XLOOKUP(Table2[[#This Row],[tanggal_checkout]],Table4[tanggal_checkout],Table4[id_checkout])</f>
        <v>CO 0917</v>
      </c>
      <c r="E3209" t="s">
        <v>11492</v>
      </c>
      <c r="F3209" s="8">
        <v>0.46318287037037037</v>
      </c>
      <c r="G3209" t="str">
        <f>_xlfn.XLOOKUP(Table2[[#This Row],[nama_tamu]],Table10[nama_tamu],Table10[id_tamu])</f>
        <v>CUS 3620</v>
      </c>
      <c r="H3209" t="s">
        <v>8368</v>
      </c>
      <c r="I3209" t="str">
        <f>_xlfn.XLOOKUP(Table2[[#This Row],[tipe_kamar]],Table12[tipe_kamar],Table12[id_kamar])</f>
        <v>KMR 001</v>
      </c>
      <c r="J3209" t="s">
        <v>23</v>
      </c>
      <c r="K3209">
        <v>5</v>
      </c>
      <c r="L3209">
        <v>634000</v>
      </c>
      <c r="M3209">
        <v>3170000</v>
      </c>
      <c r="N3209" t="str">
        <f>_xlfn.XLOOKUP(Table2[[#This Row],[metode_pembayaran]],Table11[metode_pembayaran],Table11[id_pembayaran])</f>
        <v>MP 04</v>
      </c>
      <c r="O3209" t="s">
        <v>53</v>
      </c>
      <c r="P3209" t="str">
        <f>_xlfn.XLOOKUP(Table2[[#This Row],[status_reservasi]],'Dim Status Reservasi'!$B$2:$B$5,'Dim Status Reservasi'!$A$2:$A$5)</f>
        <v>ST 004</v>
      </c>
      <c r="Q3209" t="s">
        <v>48</v>
      </c>
      <c r="R3209" t="str">
        <f>_xlfn.XLOOKUP(Table2[[#This Row],[kota_hotel]],'Dim Kota Hotel'!$B$2:$B$21,'Dim Kota Hotel'!$A$2:$A$21)</f>
        <v>LOK 002</v>
      </c>
      <c r="S3209" t="s">
        <v>60</v>
      </c>
    </row>
    <row r="3210" spans="1:19" x14ac:dyDescent="0.25">
      <c r="A3210" t="s">
        <v>8369</v>
      </c>
      <c r="B3210" t="str">
        <f>_xlfn.XLOOKUP(Table2[[#This Row],[tanggal_checkin]],Table6[tanggal_checkin],Table6[id_checkin])</f>
        <v>CI 0251</v>
      </c>
      <c r="C3210" t="s">
        <v>11342</v>
      </c>
      <c r="D3210" t="str">
        <f>_xlfn.XLOOKUP(Table2[[#This Row],[tanggal_checkout]],Table4[tanggal_checkout],Table4[id_checkout])</f>
        <v>CO 0256</v>
      </c>
      <c r="E3210" t="s">
        <v>12034</v>
      </c>
      <c r="F3210" s="8">
        <v>0.57209490740740743</v>
      </c>
      <c r="G3210" t="str">
        <f>_xlfn.XLOOKUP(Table2[[#This Row],[nama_tamu]],Table10[nama_tamu],Table10[id_tamu])</f>
        <v>CUS 1093</v>
      </c>
      <c r="H3210" t="s">
        <v>8370</v>
      </c>
      <c r="I3210" t="str">
        <f>_xlfn.XLOOKUP(Table2[[#This Row],[tipe_kamar]],Table12[tipe_kamar],Table12[id_kamar])</f>
        <v>KMR 003</v>
      </c>
      <c r="J3210" t="s">
        <v>64</v>
      </c>
      <c r="K3210">
        <v>7</v>
      </c>
      <c r="L3210">
        <v>1313000</v>
      </c>
      <c r="M3210">
        <v>9191000</v>
      </c>
      <c r="N3210" t="str">
        <f>_xlfn.XLOOKUP(Table2[[#This Row],[metode_pembayaran]],Table11[metode_pembayaran],Table11[id_pembayaran])</f>
        <v>MP 06</v>
      </c>
      <c r="O3210" t="s">
        <v>17</v>
      </c>
      <c r="P3210" t="str">
        <f>_xlfn.XLOOKUP(Table2[[#This Row],[status_reservasi]],'Dim Status Reservasi'!$B$2:$B$5,'Dim Status Reservasi'!$A$2:$A$5)</f>
        <v>ST 003</v>
      </c>
      <c r="Q3210" t="s">
        <v>37</v>
      </c>
      <c r="R3210" t="str">
        <f>_xlfn.XLOOKUP(Table2[[#This Row],[kota_hotel]],'Dim Kota Hotel'!$B$2:$B$21,'Dim Kota Hotel'!$A$2:$A$21)</f>
        <v>LOK 015</v>
      </c>
      <c r="S3210" t="s">
        <v>233</v>
      </c>
    </row>
    <row r="3211" spans="1:19" x14ac:dyDescent="0.25">
      <c r="A3211" t="s">
        <v>8371</v>
      </c>
      <c r="B3211" t="str">
        <f>_xlfn.XLOOKUP(Table2[[#This Row],[tanggal_checkin]],Table6[tanggal_checkin],Table6[id_checkin])</f>
        <v>CI 0891</v>
      </c>
      <c r="C3211" t="s">
        <v>11351</v>
      </c>
      <c r="D3211" t="str">
        <f>_xlfn.XLOOKUP(Table2[[#This Row],[tanggal_checkout]],Table4[tanggal_checkout],Table4[id_checkout])</f>
        <v>CO 0899</v>
      </c>
      <c r="E3211" t="s">
        <v>11279</v>
      </c>
      <c r="F3211" s="8">
        <v>0.26402777777777775</v>
      </c>
      <c r="G3211" t="str">
        <f>_xlfn.XLOOKUP(Table2[[#This Row],[nama_tamu]],Table10[nama_tamu],Table10[id_tamu])</f>
        <v>CUS 3500</v>
      </c>
      <c r="H3211" t="s">
        <v>8373</v>
      </c>
      <c r="I3211" t="str">
        <f>_xlfn.XLOOKUP(Table2[[#This Row],[tipe_kamar]],Table12[tipe_kamar],Table12[id_kamar])</f>
        <v>KMR 001</v>
      </c>
      <c r="J3211" t="s">
        <v>23</v>
      </c>
      <c r="K3211">
        <v>7</v>
      </c>
      <c r="L3211">
        <v>586000</v>
      </c>
      <c r="M3211">
        <v>4102000</v>
      </c>
      <c r="N3211" t="str">
        <f>_xlfn.XLOOKUP(Table2[[#This Row],[metode_pembayaran]],Table11[metode_pembayaran],Table11[id_pembayaran])</f>
        <v>MP 02</v>
      </c>
      <c r="O3211" t="s">
        <v>30</v>
      </c>
      <c r="P3211" t="str">
        <f>_xlfn.XLOOKUP(Table2[[#This Row],[status_reservasi]],'Dim Status Reservasi'!$B$2:$B$5,'Dim Status Reservasi'!$A$2:$A$5)</f>
        <v>ST 003</v>
      </c>
      <c r="Q3211" t="s">
        <v>37</v>
      </c>
      <c r="R3211" t="str">
        <f>_xlfn.XLOOKUP(Table2[[#This Row],[kota_hotel]],'Dim Kota Hotel'!$B$2:$B$21,'Dim Kota Hotel'!$A$2:$A$21)</f>
        <v>LOK 002</v>
      </c>
      <c r="S3211" t="s">
        <v>60</v>
      </c>
    </row>
    <row r="3212" spans="1:19" x14ac:dyDescent="0.25">
      <c r="A3212" t="s">
        <v>8374</v>
      </c>
      <c r="B3212" t="str">
        <f>_xlfn.XLOOKUP(Table2[[#This Row],[tanggal_checkin]],Table6[tanggal_checkin],Table6[id_checkin])</f>
        <v>CI 0144</v>
      </c>
      <c r="C3212" t="s">
        <v>11191</v>
      </c>
      <c r="D3212" t="str">
        <f>_xlfn.XLOOKUP(Table2[[#This Row],[tanggal_checkout]],Table4[tanggal_checkout],Table4[id_checkout])</f>
        <v>CO 0150</v>
      </c>
      <c r="E3212" t="s">
        <v>11429</v>
      </c>
      <c r="F3212" s="8">
        <v>0.37391203703703701</v>
      </c>
      <c r="G3212" t="str">
        <f>_xlfn.XLOOKUP(Table2[[#This Row],[nama_tamu]],Table10[nama_tamu],Table10[id_tamu])</f>
        <v>CUS 3098</v>
      </c>
      <c r="H3212" t="s">
        <v>8375</v>
      </c>
      <c r="I3212" t="str">
        <f>_xlfn.XLOOKUP(Table2[[#This Row],[tipe_kamar]],Table12[tipe_kamar],Table12[id_kamar])</f>
        <v>KMR 001</v>
      </c>
      <c r="J3212" t="s">
        <v>23</v>
      </c>
      <c r="K3212">
        <v>6</v>
      </c>
      <c r="L3212">
        <v>632000</v>
      </c>
      <c r="M3212">
        <v>3792000</v>
      </c>
      <c r="N3212" t="str">
        <f>_xlfn.XLOOKUP(Table2[[#This Row],[metode_pembayaran]],Table11[metode_pembayaran],Table11[id_pembayaran])</f>
        <v>MP 05</v>
      </c>
      <c r="O3212" t="s">
        <v>72</v>
      </c>
      <c r="P3212" t="str">
        <f>_xlfn.XLOOKUP(Table2[[#This Row],[status_reservasi]],'Dim Status Reservasi'!$B$2:$B$5,'Dim Status Reservasi'!$A$2:$A$5)</f>
        <v>ST 004</v>
      </c>
      <c r="Q3212" t="s">
        <v>48</v>
      </c>
      <c r="R3212" t="str">
        <f>_xlfn.XLOOKUP(Table2[[#This Row],[kota_hotel]],'Dim Kota Hotel'!$B$2:$B$21,'Dim Kota Hotel'!$A$2:$A$21)</f>
        <v>LOK 010</v>
      </c>
      <c r="S3212" t="s">
        <v>226</v>
      </c>
    </row>
    <row r="3213" spans="1:19" x14ac:dyDescent="0.25">
      <c r="A3213" t="s">
        <v>8376</v>
      </c>
      <c r="B3213" t="str">
        <f>_xlfn.XLOOKUP(Table2[[#This Row],[tanggal_checkin]],Table6[tanggal_checkin],Table6[id_checkin])</f>
        <v>CI 0553</v>
      </c>
      <c r="C3213" t="s">
        <v>11953</v>
      </c>
      <c r="D3213" t="str">
        <f>_xlfn.XLOOKUP(Table2[[#This Row],[tanggal_checkout]],Table4[tanggal_checkout],Table4[id_checkout])</f>
        <v>CO 0554</v>
      </c>
      <c r="E3213" t="s">
        <v>11202</v>
      </c>
      <c r="F3213" s="8">
        <v>0.41997685185185185</v>
      </c>
      <c r="G3213" t="str">
        <f>_xlfn.XLOOKUP(Table2[[#This Row],[nama_tamu]],Table10[nama_tamu],Table10[id_tamu])</f>
        <v>CUS 1985</v>
      </c>
      <c r="H3213" t="s">
        <v>8378</v>
      </c>
      <c r="I3213" t="str">
        <f>_xlfn.XLOOKUP(Table2[[#This Row],[tipe_kamar]],Table12[tipe_kamar],Table12[id_kamar])</f>
        <v>KMR 002</v>
      </c>
      <c r="J3213" t="s">
        <v>82</v>
      </c>
      <c r="K3213">
        <v>1</v>
      </c>
      <c r="L3213">
        <v>364000</v>
      </c>
      <c r="M3213">
        <v>364000</v>
      </c>
      <c r="N3213" t="str">
        <f>_xlfn.XLOOKUP(Table2[[#This Row],[metode_pembayaran]],Table11[metode_pembayaran],Table11[id_pembayaran])</f>
        <v>MP 06</v>
      </c>
      <c r="O3213" t="s">
        <v>17</v>
      </c>
      <c r="P3213" t="str">
        <f>_xlfn.XLOOKUP(Table2[[#This Row],[status_reservasi]],'Dim Status Reservasi'!$B$2:$B$5,'Dim Status Reservasi'!$A$2:$A$5)</f>
        <v>ST 004</v>
      </c>
      <c r="Q3213" t="s">
        <v>48</v>
      </c>
      <c r="R3213" t="str">
        <f>_xlfn.XLOOKUP(Table2[[#This Row],[kota_hotel]],'Dim Kota Hotel'!$B$2:$B$21,'Dim Kota Hotel'!$A$2:$A$21)</f>
        <v>LOK 015</v>
      </c>
      <c r="S3213" t="s">
        <v>233</v>
      </c>
    </row>
    <row r="3214" spans="1:19" x14ac:dyDescent="0.25">
      <c r="A3214" t="s">
        <v>8379</v>
      </c>
      <c r="B3214" t="str">
        <f>_xlfn.XLOOKUP(Table2[[#This Row],[tanggal_checkin]],Table6[tanggal_checkin],Table6[id_checkin])</f>
        <v>CI 0316</v>
      </c>
      <c r="C3214" t="s">
        <v>11165</v>
      </c>
      <c r="D3214" t="str">
        <f>_xlfn.XLOOKUP(Table2[[#This Row],[tanggal_checkout]],Table4[tanggal_checkout],Table4[id_checkout])</f>
        <v>CO 0320</v>
      </c>
      <c r="E3214" t="s">
        <v>11245</v>
      </c>
      <c r="F3214" s="8">
        <v>0.54303240740740744</v>
      </c>
      <c r="G3214" t="str">
        <f>_xlfn.XLOOKUP(Table2[[#This Row],[nama_tamu]],Table10[nama_tamu],Table10[id_tamu])</f>
        <v>CUS 2909</v>
      </c>
      <c r="H3214" t="s">
        <v>8381</v>
      </c>
      <c r="I3214" t="str">
        <f>_xlfn.XLOOKUP(Table2[[#This Row],[tipe_kamar]],Table12[tipe_kamar],Table12[id_kamar])</f>
        <v>KMR 001</v>
      </c>
      <c r="J3214" t="s">
        <v>23</v>
      </c>
      <c r="K3214">
        <v>5</v>
      </c>
      <c r="L3214">
        <v>664000</v>
      </c>
      <c r="M3214">
        <v>3320000</v>
      </c>
      <c r="N3214" t="str">
        <f>_xlfn.XLOOKUP(Table2[[#This Row],[metode_pembayaran]],Table11[metode_pembayaran],Table11[id_pembayaran])</f>
        <v>MP 06</v>
      </c>
      <c r="O3214" t="s">
        <v>17</v>
      </c>
      <c r="P3214" t="str">
        <f>_xlfn.XLOOKUP(Table2[[#This Row],[status_reservasi]],'Dim Status Reservasi'!$B$2:$B$5,'Dim Status Reservasi'!$A$2:$A$5)</f>
        <v>ST 003</v>
      </c>
      <c r="Q3214" t="s">
        <v>37</v>
      </c>
      <c r="R3214" t="str">
        <f>_xlfn.XLOOKUP(Table2[[#This Row],[kota_hotel]],'Dim Kota Hotel'!$B$2:$B$21,'Dim Kota Hotel'!$A$2:$A$21)</f>
        <v>LOK 012</v>
      </c>
      <c r="S3214" t="s">
        <v>25</v>
      </c>
    </row>
    <row r="3215" spans="1:19" x14ac:dyDescent="0.25">
      <c r="A3215" t="s">
        <v>8382</v>
      </c>
      <c r="B3215" t="str">
        <f>_xlfn.XLOOKUP(Table2[[#This Row],[tanggal_checkin]],Table6[tanggal_checkin],Table6[id_checkin])</f>
        <v>CI 0014</v>
      </c>
      <c r="C3215" t="s">
        <v>11085</v>
      </c>
      <c r="D3215" t="str">
        <f>_xlfn.XLOOKUP(Table2[[#This Row],[tanggal_checkout]],Table4[tanggal_checkout],Table4[id_checkout])</f>
        <v>CO 0020</v>
      </c>
      <c r="E3215" t="s">
        <v>11651</v>
      </c>
      <c r="F3215" s="8">
        <v>0.89048611111111109</v>
      </c>
      <c r="G3215" t="str">
        <f>_xlfn.XLOOKUP(Table2[[#This Row],[nama_tamu]],Table10[nama_tamu],Table10[id_tamu])</f>
        <v>CUS 0750</v>
      </c>
      <c r="H3215" t="s">
        <v>8384</v>
      </c>
      <c r="I3215" t="str">
        <f>_xlfn.XLOOKUP(Table2[[#This Row],[tipe_kamar]],Table12[tipe_kamar],Table12[id_kamar])</f>
        <v>KMR 001</v>
      </c>
      <c r="J3215" t="s">
        <v>23</v>
      </c>
      <c r="K3215">
        <v>7</v>
      </c>
      <c r="L3215">
        <v>612000</v>
      </c>
      <c r="M3215">
        <v>4284000</v>
      </c>
      <c r="N3215" t="str">
        <f>_xlfn.XLOOKUP(Table2[[#This Row],[metode_pembayaran]],Table11[metode_pembayaran],Table11[id_pembayaran])</f>
        <v>MP 01</v>
      </c>
      <c r="O3215" t="s">
        <v>24</v>
      </c>
      <c r="P3215" t="str">
        <f>_xlfn.XLOOKUP(Table2[[#This Row],[status_reservasi]],'Dim Status Reservasi'!$B$2:$B$5,'Dim Status Reservasi'!$A$2:$A$5)</f>
        <v>ST 004</v>
      </c>
      <c r="Q3215" t="s">
        <v>48</v>
      </c>
      <c r="R3215" t="str">
        <f>_xlfn.XLOOKUP(Table2[[#This Row],[kota_hotel]],'Dim Kota Hotel'!$B$2:$B$21,'Dim Kota Hotel'!$A$2:$A$21)</f>
        <v>LOK 010</v>
      </c>
      <c r="S3215" t="s">
        <v>226</v>
      </c>
    </row>
    <row r="3216" spans="1:19" x14ac:dyDescent="0.25">
      <c r="A3216" t="s">
        <v>8385</v>
      </c>
      <c r="B3216" t="str">
        <f>_xlfn.XLOOKUP(Table2[[#This Row],[tanggal_checkin]],Table6[tanggal_checkin],Table6[id_checkin])</f>
        <v>CI 0361</v>
      </c>
      <c r="C3216" t="s">
        <v>11956</v>
      </c>
      <c r="D3216" t="str">
        <f>_xlfn.XLOOKUP(Table2[[#This Row],[tanggal_checkout]],Table4[tanggal_checkout],Table4[id_checkout])</f>
        <v>CO 0363</v>
      </c>
      <c r="E3216" t="s">
        <v>10992</v>
      </c>
      <c r="F3216" s="8">
        <v>0.95910879629629631</v>
      </c>
      <c r="G3216" t="str">
        <f>_xlfn.XLOOKUP(Table2[[#This Row],[nama_tamu]],Table10[nama_tamu],Table10[id_tamu])</f>
        <v>CUS 2778</v>
      </c>
      <c r="H3216" t="s">
        <v>8386</v>
      </c>
      <c r="I3216" t="str">
        <f>_xlfn.XLOOKUP(Table2[[#This Row],[tipe_kamar]],Table12[tipe_kamar],Table12[id_kamar])</f>
        <v>KMR 001</v>
      </c>
      <c r="J3216" t="s">
        <v>23</v>
      </c>
      <c r="K3216">
        <v>3</v>
      </c>
      <c r="L3216">
        <v>682000</v>
      </c>
      <c r="M3216">
        <v>2046000</v>
      </c>
      <c r="N3216" t="str">
        <f>_xlfn.XLOOKUP(Table2[[#This Row],[metode_pembayaran]],Table11[metode_pembayaran],Table11[id_pembayaran])</f>
        <v>MP 05</v>
      </c>
      <c r="O3216" t="s">
        <v>72</v>
      </c>
      <c r="P3216" t="str">
        <f>_xlfn.XLOOKUP(Table2[[#This Row],[status_reservasi]],'Dim Status Reservasi'!$B$2:$B$5,'Dim Status Reservasi'!$A$2:$A$5)</f>
        <v>ST 003</v>
      </c>
      <c r="Q3216" t="s">
        <v>37</v>
      </c>
      <c r="R3216" t="str">
        <f>_xlfn.XLOOKUP(Table2[[#This Row],[kota_hotel]],'Dim Kota Hotel'!$B$2:$B$21,'Dim Kota Hotel'!$A$2:$A$21)</f>
        <v>LOK 017</v>
      </c>
      <c r="S3216" t="s">
        <v>84</v>
      </c>
    </row>
    <row r="3217" spans="1:19" x14ac:dyDescent="0.25">
      <c r="A3217" t="s">
        <v>8387</v>
      </c>
      <c r="B3217" t="str">
        <f>_xlfn.XLOOKUP(Table2[[#This Row],[tanggal_checkin]],Table6[tanggal_checkin],Table6[id_checkin])</f>
        <v>CI 0177</v>
      </c>
      <c r="C3217" t="s">
        <v>11432</v>
      </c>
      <c r="D3217" t="str">
        <f>_xlfn.XLOOKUP(Table2[[#This Row],[tanggal_checkout]],Table4[tanggal_checkout],Table4[id_checkout])</f>
        <v>CO 0184</v>
      </c>
      <c r="E3217" t="s">
        <v>11997</v>
      </c>
      <c r="F3217" s="8">
        <v>0.33650462962962963</v>
      </c>
      <c r="G3217" t="str">
        <f>_xlfn.XLOOKUP(Table2[[#This Row],[nama_tamu]],Table10[nama_tamu],Table10[id_tamu])</f>
        <v>CUS 2027</v>
      </c>
      <c r="H3217" t="s">
        <v>8388</v>
      </c>
      <c r="I3217" t="str">
        <f>_xlfn.XLOOKUP(Table2[[#This Row],[tipe_kamar]],Table12[tipe_kamar],Table12[id_kamar])</f>
        <v>KMR 003</v>
      </c>
      <c r="J3217" t="s">
        <v>64</v>
      </c>
      <c r="K3217">
        <v>6</v>
      </c>
      <c r="L3217">
        <v>1220000</v>
      </c>
      <c r="M3217">
        <v>7320000</v>
      </c>
      <c r="N3217" t="str">
        <f>_xlfn.XLOOKUP(Table2[[#This Row],[metode_pembayaran]],Table11[metode_pembayaran],Table11[id_pembayaran])</f>
        <v>MP 02</v>
      </c>
      <c r="O3217" t="s">
        <v>30</v>
      </c>
      <c r="P3217" t="str">
        <f>_xlfn.XLOOKUP(Table2[[#This Row],[status_reservasi]],'Dim Status Reservasi'!$B$2:$B$5,'Dim Status Reservasi'!$A$2:$A$5)</f>
        <v>ST 003</v>
      </c>
      <c r="Q3217" t="s">
        <v>37</v>
      </c>
      <c r="R3217" t="str">
        <f>_xlfn.XLOOKUP(Table2[[#This Row],[kota_hotel]],'Dim Kota Hotel'!$B$2:$B$21,'Dim Kota Hotel'!$A$2:$A$21)</f>
        <v>LOK 018</v>
      </c>
      <c r="S3217" t="s">
        <v>102</v>
      </c>
    </row>
    <row r="3218" spans="1:19" x14ac:dyDescent="0.25">
      <c r="A3218" t="s">
        <v>8389</v>
      </c>
      <c r="B3218" t="str">
        <f>_xlfn.XLOOKUP(Table2[[#This Row],[tanggal_checkin]],Table6[tanggal_checkin],Table6[id_checkin])</f>
        <v>CI 0387</v>
      </c>
      <c r="C3218" t="s">
        <v>11839</v>
      </c>
      <c r="D3218" t="str">
        <f>_xlfn.XLOOKUP(Table2[[#This Row],[tanggal_checkout]],Table4[tanggal_checkout],Table4[id_checkout])</f>
        <v>CO 0389</v>
      </c>
      <c r="E3218" t="s">
        <v>11176</v>
      </c>
      <c r="F3218" s="8">
        <v>0.24288194444444444</v>
      </c>
      <c r="G3218" t="str">
        <f>_xlfn.XLOOKUP(Table2[[#This Row],[nama_tamu]],Table10[nama_tamu],Table10[id_tamu])</f>
        <v>CUS 0077</v>
      </c>
      <c r="H3218" t="s">
        <v>8390</v>
      </c>
      <c r="I3218" t="str">
        <f>_xlfn.XLOOKUP(Table2[[#This Row],[tipe_kamar]],Table12[tipe_kamar],Table12[id_kamar])</f>
        <v>KMR 003</v>
      </c>
      <c r="J3218" t="s">
        <v>64</v>
      </c>
      <c r="K3218">
        <v>1</v>
      </c>
      <c r="L3218">
        <v>1086000</v>
      </c>
      <c r="M3218">
        <v>1086000</v>
      </c>
      <c r="N3218" t="str">
        <f>_xlfn.XLOOKUP(Table2[[#This Row],[metode_pembayaran]],Table11[metode_pembayaran],Table11[id_pembayaran])</f>
        <v>MP 06</v>
      </c>
      <c r="O3218" t="s">
        <v>17</v>
      </c>
      <c r="P3218" t="str">
        <f>_xlfn.XLOOKUP(Table2[[#This Row],[status_reservasi]],'Dim Status Reservasi'!$B$2:$B$5,'Dim Status Reservasi'!$A$2:$A$5)</f>
        <v>ST 003</v>
      </c>
      <c r="Q3218" t="s">
        <v>37</v>
      </c>
      <c r="R3218" t="str">
        <f>_xlfn.XLOOKUP(Table2[[#This Row],[kota_hotel]],'Dim Kota Hotel'!$B$2:$B$21,'Dim Kota Hotel'!$A$2:$A$21)</f>
        <v>LOK 007</v>
      </c>
      <c r="S3218" t="s">
        <v>145</v>
      </c>
    </row>
    <row r="3219" spans="1:19" x14ac:dyDescent="0.25">
      <c r="A3219" t="s">
        <v>8391</v>
      </c>
      <c r="B3219" t="str">
        <f>_xlfn.XLOOKUP(Table2[[#This Row],[tanggal_checkin]],Table6[tanggal_checkin],Table6[id_checkin])</f>
        <v>CI 0144</v>
      </c>
      <c r="C3219" t="s">
        <v>11191</v>
      </c>
      <c r="D3219" t="str">
        <f>_xlfn.XLOOKUP(Table2[[#This Row],[tanggal_checkout]],Table4[tanggal_checkout],Table4[id_checkout])</f>
        <v>CO 0145</v>
      </c>
      <c r="E3219" t="s">
        <v>11370</v>
      </c>
      <c r="F3219" s="8">
        <v>0.47625000000000001</v>
      </c>
      <c r="G3219" t="str">
        <f>_xlfn.XLOOKUP(Table2[[#This Row],[nama_tamu]],Table10[nama_tamu],Table10[id_tamu])</f>
        <v>CUS 2382</v>
      </c>
      <c r="H3219" t="s">
        <v>8392</v>
      </c>
      <c r="I3219" t="str">
        <f>_xlfn.XLOOKUP(Table2[[#This Row],[tipe_kamar]],Table12[tipe_kamar],Table12[id_kamar])</f>
        <v>KMR 004</v>
      </c>
      <c r="J3219" t="s">
        <v>47</v>
      </c>
      <c r="K3219">
        <v>1</v>
      </c>
      <c r="L3219">
        <v>440000</v>
      </c>
      <c r="M3219">
        <v>440000</v>
      </c>
      <c r="N3219" t="str">
        <f>_xlfn.XLOOKUP(Table2[[#This Row],[metode_pembayaran]],Table11[metode_pembayaran],Table11[id_pembayaran])</f>
        <v>MP 02</v>
      </c>
      <c r="O3219" t="s">
        <v>30</v>
      </c>
      <c r="P3219" t="str">
        <f>_xlfn.XLOOKUP(Table2[[#This Row],[status_reservasi]],'Dim Status Reservasi'!$B$2:$B$5,'Dim Status Reservasi'!$A$2:$A$5)</f>
        <v>ST 004</v>
      </c>
      <c r="Q3219" t="s">
        <v>48</v>
      </c>
      <c r="R3219" t="str">
        <f>_xlfn.XLOOKUP(Table2[[#This Row],[kota_hotel]],'Dim Kota Hotel'!$B$2:$B$21,'Dim Kota Hotel'!$A$2:$A$21)</f>
        <v>LOK 016</v>
      </c>
      <c r="S3219" t="s">
        <v>117</v>
      </c>
    </row>
    <row r="3220" spans="1:19" x14ac:dyDescent="0.25">
      <c r="A3220" t="s">
        <v>8393</v>
      </c>
      <c r="B3220" t="str">
        <f>_xlfn.XLOOKUP(Table2[[#This Row],[tanggal_checkin]],Table6[tanggal_checkin],Table6[id_checkin])</f>
        <v>CI 0250</v>
      </c>
      <c r="C3220" t="s">
        <v>11909</v>
      </c>
      <c r="D3220" t="str">
        <f>_xlfn.XLOOKUP(Table2[[#This Row],[tanggal_checkout]],Table4[tanggal_checkout],Table4[id_checkout])</f>
        <v>CO 0252</v>
      </c>
      <c r="E3220" t="s">
        <v>11155</v>
      </c>
      <c r="F3220" s="8">
        <v>2.9976851851851852E-2</v>
      </c>
      <c r="G3220" t="str">
        <f>_xlfn.XLOOKUP(Table2[[#This Row],[nama_tamu]],Table10[nama_tamu],Table10[id_tamu])</f>
        <v>CUS 1340</v>
      </c>
      <c r="H3220" t="s">
        <v>8394</v>
      </c>
      <c r="I3220" t="str">
        <f>_xlfn.XLOOKUP(Table2[[#This Row],[tipe_kamar]],Table12[tipe_kamar],Table12[id_kamar])</f>
        <v>KMR 004</v>
      </c>
      <c r="J3220" t="s">
        <v>47</v>
      </c>
      <c r="K3220">
        <v>4</v>
      </c>
      <c r="L3220">
        <v>440000</v>
      </c>
      <c r="M3220">
        <v>1760000</v>
      </c>
      <c r="N3220" t="str">
        <f>_xlfn.XLOOKUP(Table2[[#This Row],[metode_pembayaran]],Table11[metode_pembayaran],Table11[id_pembayaran])</f>
        <v>MP 02</v>
      </c>
      <c r="O3220" t="s">
        <v>30</v>
      </c>
      <c r="P3220" t="str">
        <f>_xlfn.XLOOKUP(Table2[[#This Row],[status_reservasi]],'Dim Status Reservasi'!$B$2:$B$5,'Dim Status Reservasi'!$A$2:$A$5)</f>
        <v>ST 003</v>
      </c>
      <c r="Q3220" t="s">
        <v>37</v>
      </c>
      <c r="R3220" t="str">
        <f>_xlfn.XLOOKUP(Table2[[#This Row],[kota_hotel]],'Dim Kota Hotel'!$B$2:$B$21,'Dim Kota Hotel'!$A$2:$A$21)</f>
        <v>LOK 007</v>
      </c>
      <c r="S3220" t="s">
        <v>145</v>
      </c>
    </row>
    <row r="3221" spans="1:19" x14ac:dyDescent="0.25">
      <c r="A3221" t="s">
        <v>8395</v>
      </c>
      <c r="B3221" t="str">
        <f>_xlfn.XLOOKUP(Table2[[#This Row],[tanggal_checkin]],Table6[tanggal_checkin],Table6[id_checkin])</f>
        <v>CI 0405</v>
      </c>
      <c r="C3221" t="s">
        <v>11852</v>
      </c>
      <c r="D3221" t="str">
        <f>_xlfn.XLOOKUP(Table2[[#This Row],[tanggal_checkout]],Table4[tanggal_checkout],Table4[id_checkout])</f>
        <v>CO 0408</v>
      </c>
      <c r="E3221" t="s">
        <v>11183</v>
      </c>
      <c r="F3221" s="8">
        <v>0.10153935185185185</v>
      </c>
      <c r="G3221" t="str">
        <f>_xlfn.XLOOKUP(Table2[[#This Row],[nama_tamu]],Table10[nama_tamu],Table10[id_tamu])</f>
        <v>CUS 1773</v>
      </c>
      <c r="H3221" t="s">
        <v>8397</v>
      </c>
      <c r="I3221" t="str">
        <f>_xlfn.XLOOKUP(Table2[[#This Row],[tipe_kamar]],Table12[tipe_kamar],Table12[id_kamar])</f>
        <v>KMR 002</v>
      </c>
      <c r="J3221" t="s">
        <v>82</v>
      </c>
      <c r="K3221">
        <v>2</v>
      </c>
      <c r="L3221">
        <v>325000</v>
      </c>
      <c r="M3221">
        <v>650000</v>
      </c>
      <c r="N3221" t="str">
        <f>_xlfn.XLOOKUP(Table2[[#This Row],[metode_pembayaran]],Table11[metode_pembayaran],Table11[id_pembayaran])</f>
        <v>MP 03</v>
      </c>
      <c r="O3221" t="s">
        <v>36</v>
      </c>
      <c r="P3221" t="str">
        <f>_xlfn.XLOOKUP(Table2[[#This Row],[status_reservasi]],'Dim Status Reservasi'!$B$2:$B$5,'Dim Status Reservasi'!$A$2:$A$5)</f>
        <v>ST 002</v>
      </c>
      <c r="Q3221" t="s">
        <v>124</v>
      </c>
      <c r="R3221" t="str">
        <f>_xlfn.XLOOKUP(Table2[[#This Row],[kota_hotel]],'Dim Kota Hotel'!$B$2:$B$21,'Dim Kota Hotel'!$A$2:$A$21)</f>
        <v>LOK 019</v>
      </c>
      <c r="S3221" t="s">
        <v>133</v>
      </c>
    </row>
    <row r="3222" spans="1:19" x14ac:dyDescent="0.25">
      <c r="A3222" t="s">
        <v>8398</v>
      </c>
      <c r="B3222" t="str">
        <f>_xlfn.XLOOKUP(Table2[[#This Row],[tanggal_checkin]],Table6[tanggal_checkin],Table6[id_checkin])</f>
        <v>CI 0615</v>
      </c>
      <c r="C3222" t="s">
        <v>11562</v>
      </c>
      <c r="D3222" t="str">
        <f>_xlfn.XLOOKUP(Table2[[#This Row],[tanggal_checkout]],Table4[tanggal_checkout],Table4[id_checkout])</f>
        <v>CO 0620</v>
      </c>
      <c r="E3222" t="s">
        <v>11573</v>
      </c>
      <c r="F3222" s="8">
        <v>0.54358796296296297</v>
      </c>
      <c r="G3222" t="str">
        <f>_xlfn.XLOOKUP(Table2[[#This Row],[nama_tamu]],Table10[nama_tamu],Table10[id_tamu])</f>
        <v>CUS 2470</v>
      </c>
      <c r="H3222" t="s">
        <v>8399</v>
      </c>
      <c r="I3222" t="str">
        <f>_xlfn.XLOOKUP(Table2[[#This Row],[tipe_kamar]],Table12[tipe_kamar],Table12[id_kamar])</f>
        <v>KMR 004</v>
      </c>
      <c r="J3222" t="s">
        <v>47</v>
      </c>
      <c r="K3222">
        <v>5</v>
      </c>
      <c r="L3222">
        <v>409000</v>
      </c>
      <c r="M3222">
        <v>2045000</v>
      </c>
      <c r="N3222" t="str">
        <f>_xlfn.XLOOKUP(Table2[[#This Row],[metode_pembayaran]],Table11[metode_pembayaran],Table11[id_pembayaran])</f>
        <v>MP 04</v>
      </c>
      <c r="O3222" t="s">
        <v>53</v>
      </c>
      <c r="P3222" t="str">
        <f>_xlfn.XLOOKUP(Table2[[#This Row],[status_reservasi]],'Dim Status Reservasi'!$B$2:$B$5,'Dim Status Reservasi'!$A$2:$A$5)</f>
        <v>ST 004</v>
      </c>
      <c r="Q3222" t="s">
        <v>48</v>
      </c>
      <c r="R3222" t="str">
        <f>_xlfn.XLOOKUP(Table2[[#This Row],[kota_hotel]],'Dim Kota Hotel'!$B$2:$B$21,'Dim Kota Hotel'!$A$2:$A$21)</f>
        <v>LOK 017</v>
      </c>
      <c r="S3222" t="s">
        <v>84</v>
      </c>
    </row>
    <row r="3223" spans="1:19" x14ac:dyDescent="0.25">
      <c r="A3223" t="s">
        <v>8400</v>
      </c>
      <c r="B3223" t="str">
        <f>_xlfn.XLOOKUP(Table2[[#This Row],[tanggal_checkin]],Table6[tanggal_checkin],Table6[id_checkin])</f>
        <v>CI 0317</v>
      </c>
      <c r="C3223" t="s">
        <v>11418</v>
      </c>
      <c r="D3223" t="str">
        <f>_xlfn.XLOOKUP(Table2[[#This Row],[tanggal_checkout]],Table4[tanggal_checkout],Table4[id_checkout])</f>
        <v>CO 0323</v>
      </c>
      <c r="E3223" t="s">
        <v>11784</v>
      </c>
      <c r="F3223" s="8">
        <v>0.95673611111111112</v>
      </c>
      <c r="G3223" t="str">
        <f>_xlfn.XLOOKUP(Table2[[#This Row],[nama_tamu]],Table10[nama_tamu],Table10[id_tamu])</f>
        <v>CUS 3768</v>
      </c>
      <c r="H3223" t="s">
        <v>8402</v>
      </c>
      <c r="I3223" t="str">
        <f>_xlfn.XLOOKUP(Table2[[#This Row],[tipe_kamar]],Table12[tipe_kamar],Table12[id_kamar])</f>
        <v>KMR 004</v>
      </c>
      <c r="J3223" t="s">
        <v>47</v>
      </c>
      <c r="K3223">
        <v>7</v>
      </c>
      <c r="L3223">
        <v>447000</v>
      </c>
      <c r="M3223">
        <v>3129000</v>
      </c>
      <c r="N3223" t="str">
        <f>_xlfn.XLOOKUP(Table2[[#This Row],[metode_pembayaran]],Table11[metode_pembayaran],Table11[id_pembayaran])</f>
        <v>MP 02</v>
      </c>
      <c r="O3223" t="s">
        <v>30</v>
      </c>
      <c r="P3223" t="str">
        <f>_xlfn.XLOOKUP(Table2[[#This Row],[status_reservasi]],'Dim Status Reservasi'!$B$2:$B$5,'Dim Status Reservasi'!$A$2:$A$5)</f>
        <v>ST 003</v>
      </c>
      <c r="Q3223" t="s">
        <v>37</v>
      </c>
      <c r="R3223" t="str">
        <f>_xlfn.XLOOKUP(Table2[[#This Row],[kota_hotel]],'Dim Kota Hotel'!$B$2:$B$21,'Dim Kota Hotel'!$A$2:$A$21)</f>
        <v>LOK 018</v>
      </c>
      <c r="S3223" t="s">
        <v>102</v>
      </c>
    </row>
    <row r="3224" spans="1:19" x14ac:dyDescent="0.25">
      <c r="A3224" t="s">
        <v>8403</v>
      </c>
      <c r="B3224" t="str">
        <f>_xlfn.XLOOKUP(Table2[[#This Row],[tanggal_checkin]],Table6[tanggal_checkin],Table6[id_checkin])</f>
        <v>CI 0020</v>
      </c>
      <c r="C3224" t="s">
        <v>11382</v>
      </c>
      <c r="D3224" t="str">
        <f>_xlfn.XLOOKUP(Table2[[#This Row],[tanggal_checkout]],Table4[tanggal_checkout],Table4[id_checkout])</f>
        <v>CO 0021</v>
      </c>
      <c r="E3224" t="s">
        <v>11740</v>
      </c>
      <c r="F3224" s="8">
        <v>0.86903935185185188</v>
      </c>
      <c r="G3224" t="str">
        <f>_xlfn.XLOOKUP(Table2[[#This Row],[nama_tamu]],Table10[nama_tamu],Table10[id_tamu])</f>
        <v>CUS 1019</v>
      </c>
      <c r="H3224" t="s">
        <v>8404</v>
      </c>
      <c r="I3224" t="str">
        <f>_xlfn.XLOOKUP(Table2[[#This Row],[tipe_kamar]],Table12[tipe_kamar],Table12[id_kamar])</f>
        <v>KMR 002</v>
      </c>
      <c r="J3224" t="s">
        <v>82</v>
      </c>
      <c r="K3224">
        <v>2</v>
      </c>
      <c r="L3224">
        <v>397000</v>
      </c>
      <c r="M3224">
        <v>794000</v>
      </c>
      <c r="N3224" t="str">
        <f>_xlfn.XLOOKUP(Table2[[#This Row],[metode_pembayaran]],Table11[metode_pembayaran],Table11[id_pembayaran])</f>
        <v>MP 02</v>
      </c>
      <c r="O3224" t="s">
        <v>30</v>
      </c>
      <c r="P3224" t="str">
        <f>_xlfn.XLOOKUP(Table2[[#This Row],[status_reservasi]],'Dim Status Reservasi'!$B$2:$B$5,'Dim Status Reservasi'!$A$2:$A$5)</f>
        <v>ST 003</v>
      </c>
      <c r="Q3224" t="s">
        <v>37</v>
      </c>
      <c r="R3224" t="str">
        <f>_xlfn.XLOOKUP(Table2[[#This Row],[kota_hotel]],'Dim Kota Hotel'!$B$2:$B$21,'Dim Kota Hotel'!$A$2:$A$21)</f>
        <v>LOK 011</v>
      </c>
      <c r="S3224" t="s">
        <v>38</v>
      </c>
    </row>
    <row r="3225" spans="1:19" x14ac:dyDescent="0.25">
      <c r="A3225" t="s">
        <v>8405</v>
      </c>
      <c r="B3225" t="str">
        <f>_xlfn.XLOOKUP(Table2[[#This Row],[tanggal_checkin]],Table6[tanggal_checkin],Table6[id_checkin])</f>
        <v>CI 0001</v>
      </c>
      <c r="C3225" t="s">
        <v>11957</v>
      </c>
      <c r="D3225" t="str">
        <f>_xlfn.XLOOKUP(Table2[[#This Row],[tanggal_checkout]],Table4[tanggal_checkout],Table4[id_checkout])</f>
        <v>CO 0008</v>
      </c>
      <c r="E3225" t="s">
        <v>12055</v>
      </c>
      <c r="F3225" s="8">
        <v>0.45438657407407407</v>
      </c>
      <c r="G3225" t="str">
        <f>_xlfn.XLOOKUP(Table2[[#This Row],[nama_tamu]],Table10[nama_tamu],Table10[id_tamu])</f>
        <v>CUS 2443</v>
      </c>
      <c r="H3225" t="s">
        <v>8406</v>
      </c>
      <c r="I3225" t="str">
        <f>_xlfn.XLOOKUP(Table2[[#This Row],[tipe_kamar]],Table12[tipe_kamar],Table12[id_kamar])</f>
        <v>KMR 002</v>
      </c>
      <c r="J3225" t="s">
        <v>82</v>
      </c>
      <c r="K3225">
        <v>8</v>
      </c>
      <c r="L3225">
        <v>363000</v>
      </c>
      <c r="M3225">
        <v>2904000</v>
      </c>
      <c r="N3225" t="str">
        <f>_xlfn.XLOOKUP(Table2[[#This Row],[metode_pembayaran]],Table11[metode_pembayaran],Table11[id_pembayaran])</f>
        <v>MP 01</v>
      </c>
      <c r="O3225" t="s">
        <v>24</v>
      </c>
      <c r="P3225" t="str">
        <f>_xlfn.XLOOKUP(Table2[[#This Row],[status_reservasi]],'Dim Status Reservasi'!$B$2:$B$5,'Dim Status Reservasi'!$A$2:$A$5)</f>
        <v>ST 003</v>
      </c>
      <c r="Q3225" t="s">
        <v>37</v>
      </c>
      <c r="R3225" t="str">
        <f>_xlfn.XLOOKUP(Table2[[#This Row],[kota_hotel]],'Dim Kota Hotel'!$B$2:$B$21,'Dim Kota Hotel'!$A$2:$A$21)</f>
        <v>LOK 009</v>
      </c>
      <c r="S3225" t="s">
        <v>19</v>
      </c>
    </row>
    <row r="3226" spans="1:19" x14ac:dyDescent="0.25">
      <c r="A3226" t="s">
        <v>8407</v>
      </c>
      <c r="B3226" t="str">
        <f>_xlfn.XLOOKUP(Table2[[#This Row],[tanggal_checkin]],Table6[tanggal_checkin],Table6[id_checkin])</f>
        <v>CI 0116</v>
      </c>
      <c r="C3226" t="s">
        <v>11447</v>
      </c>
      <c r="D3226" t="str">
        <f>_xlfn.XLOOKUP(Table2[[#This Row],[tanggal_checkout]],Table4[tanggal_checkout],Table4[id_checkout])</f>
        <v>CO 0120</v>
      </c>
      <c r="E3226" t="s">
        <v>11568</v>
      </c>
      <c r="F3226" s="8">
        <v>0.97611111111111115</v>
      </c>
      <c r="G3226" t="str">
        <f>_xlfn.XLOOKUP(Table2[[#This Row],[nama_tamu]],Table10[nama_tamu],Table10[id_tamu])</f>
        <v>CUS 2303</v>
      </c>
      <c r="H3226" t="s">
        <v>8408</v>
      </c>
      <c r="I3226" t="str">
        <f>_xlfn.XLOOKUP(Table2[[#This Row],[tipe_kamar]],Table12[tipe_kamar],Table12[id_kamar])</f>
        <v>KMR 003</v>
      </c>
      <c r="J3226" t="s">
        <v>64</v>
      </c>
      <c r="K3226">
        <v>4</v>
      </c>
      <c r="L3226">
        <v>1302000</v>
      </c>
      <c r="M3226">
        <v>5208000</v>
      </c>
      <c r="N3226" t="str">
        <f>_xlfn.XLOOKUP(Table2[[#This Row],[metode_pembayaran]],Table11[metode_pembayaran],Table11[id_pembayaran])</f>
        <v>MP 06</v>
      </c>
      <c r="O3226" t="s">
        <v>17</v>
      </c>
      <c r="P3226" t="str">
        <f>_xlfn.XLOOKUP(Table2[[#This Row],[status_reservasi]],'Dim Status Reservasi'!$B$2:$B$5,'Dim Status Reservasi'!$A$2:$A$5)</f>
        <v>ST 001</v>
      </c>
      <c r="Q3226" t="s">
        <v>214</v>
      </c>
      <c r="R3226" t="str">
        <f>_xlfn.XLOOKUP(Table2[[#This Row],[kota_hotel]],'Dim Kota Hotel'!$B$2:$B$21,'Dim Kota Hotel'!$A$2:$A$21)</f>
        <v>LOK 009</v>
      </c>
      <c r="S3226" t="s">
        <v>19</v>
      </c>
    </row>
    <row r="3227" spans="1:19" x14ac:dyDescent="0.25">
      <c r="A3227" t="s">
        <v>8409</v>
      </c>
      <c r="B3227" t="str">
        <f>_xlfn.XLOOKUP(Table2[[#This Row],[tanggal_checkin]],Table6[tanggal_checkin],Table6[id_checkin])</f>
        <v>CI 0347</v>
      </c>
      <c r="C3227" t="s">
        <v>11993</v>
      </c>
      <c r="D3227" t="str">
        <f>_xlfn.XLOOKUP(Table2[[#This Row],[tanggal_checkout]],Table4[tanggal_checkout],Table4[id_checkout])</f>
        <v>CO 0351</v>
      </c>
      <c r="E3227" t="s">
        <v>11998</v>
      </c>
      <c r="F3227" s="8">
        <v>0.18335648148148148</v>
      </c>
      <c r="G3227" t="str">
        <f>_xlfn.XLOOKUP(Table2[[#This Row],[nama_tamu]],Table10[nama_tamu],Table10[id_tamu])</f>
        <v>CUS 3767</v>
      </c>
      <c r="H3227" t="s">
        <v>8411</v>
      </c>
      <c r="I3227" t="str">
        <f>_xlfn.XLOOKUP(Table2[[#This Row],[tipe_kamar]],Table12[tipe_kamar],Table12[id_kamar])</f>
        <v>KMR 004</v>
      </c>
      <c r="J3227" t="s">
        <v>47</v>
      </c>
      <c r="K3227">
        <v>5</v>
      </c>
      <c r="L3227">
        <v>514000</v>
      </c>
      <c r="M3227">
        <v>2570000</v>
      </c>
      <c r="N3227" t="str">
        <f>_xlfn.XLOOKUP(Table2[[#This Row],[metode_pembayaran]],Table11[metode_pembayaran],Table11[id_pembayaran])</f>
        <v>MP 06</v>
      </c>
      <c r="O3227" t="s">
        <v>17</v>
      </c>
      <c r="P3227" t="str">
        <f>_xlfn.XLOOKUP(Table2[[#This Row],[status_reservasi]],'Dim Status Reservasi'!$B$2:$B$5,'Dim Status Reservasi'!$A$2:$A$5)</f>
        <v>ST 004</v>
      </c>
      <c r="Q3227" t="s">
        <v>48</v>
      </c>
      <c r="R3227" t="str">
        <f>_xlfn.XLOOKUP(Table2[[#This Row],[kota_hotel]],'Dim Kota Hotel'!$B$2:$B$21,'Dim Kota Hotel'!$A$2:$A$21)</f>
        <v>LOK 020</v>
      </c>
      <c r="S3227" t="s">
        <v>94</v>
      </c>
    </row>
    <row r="3228" spans="1:19" x14ac:dyDescent="0.25">
      <c r="A3228" t="s">
        <v>8412</v>
      </c>
      <c r="B3228" t="str">
        <f>_xlfn.XLOOKUP(Table2[[#This Row],[tanggal_checkin]],Table6[tanggal_checkin],Table6[id_checkin])</f>
        <v>CI 0831</v>
      </c>
      <c r="C3228" t="s">
        <v>11647</v>
      </c>
      <c r="D3228" t="str">
        <f>_xlfn.XLOOKUP(Table2[[#This Row],[tanggal_checkout]],Table4[tanggal_checkout],Table4[id_checkout])</f>
        <v>CO 0836</v>
      </c>
      <c r="E3228" t="s">
        <v>11450</v>
      </c>
      <c r="F3228" s="8">
        <v>0.33500000000000002</v>
      </c>
      <c r="G3228" t="str">
        <f>_xlfn.XLOOKUP(Table2[[#This Row],[nama_tamu]],Table10[nama_tamu],Table10[id_tamu])</f>
        <v>CUS 3761</v>
      </c>
      <c r="H3228" t="s">
        <v>8413</v>
      </c>
      <c r="I3228" t="str">
        <f>_xlfn.XLOOKUP(Table2[[#This Row],[tipe_kamar]],Table12[tipe_kamar],Table12[id_kamar])</f>
        <v>KMR 001</v>
      </c>
      <c r="J3228" t="s">
        <v>23</v>
      </c>
      <c r="K3228">
        <v>1</v>
      </c>
      <c r="L3228">
        <v>634000</v>
      </c>
      <c r="M3228">
        <v>634000</v>
      </c>
      <c r="N3228" t="str">
        <f>_xlfn.XLOOKUP(Table2[[#This Row],[metode_pembayaran]],Table11[metode_pembayaran],Table11[id_pembayaran])</f>
        <v>MP 02</v>
      </c>
      <c r="O3228" t="s">
        <v>30</v>
      </c>
      <c r="P3228" t="str">
        <f>_xlfn.XLOOKUP(Table2[[#This Row],[status_reservasi]],'Dim Status Reservasi'!$B$2:$B$5,'Dim Status Reservasi'!$A$2:$A$5)</f>
        <v>ST 003</v>
      </c>
      <c r="Q3228" t="s">
        <v>37</v>
      </c>
      <c r="R3228" t="str">
        <f>_xlfn.XLOOKUP(Table2[[#This Row],[kota_hotel]],'Dim Kota Hotel'!$B$2:$B$21,'Dim Kota Hotel'!$A$2:$A$21)</f>
        <v>LOK 020</v>
      </c>
      <c r="S3228" t="s">
        <v>94</v>
      </c>
    </row>
    <row r="3229" spans="1:19" x14ac:dyDescent="0.25">
      <c r="A3229" t="s">
        <v>8414</v>
      </c>
      <c r="B3229" t="str">
        <f>_xlfn.XLOOKUP(Table2[[#This Row],[tanggal_checkin]],Table6[tanggal_checkin],Table6[id_checkin])</f>
        <v>CI 0615</v>
      </c>
      <c r="C3229" t="s">
        <v>11562</v>
      </c>
      <c r="D3229" t="str">
        <f>_xlfn.XLOOKUP(Table2[[#This Row],[tanggal_checkout]],Table4[tanggal_checkout],Table4[id_checkout])</f>
        <v>CO 0623</v>
      </c>
      <c r="E3229" t="s">
        <v>11281</v>
      </c>
      <c r="F3229" s="8">
        <v>4.5092592592592594E-2</v>
      </c>
      <c r="G3229" t="str">
        <f>_xlfn.XLOOKUP(Table2[[#This Row],[nama_tamu]],Table10[nama_tamu],Table10[id_tamu])</f>
        <v>CUS 0071</v>
      </c>
      <c r="H3229" t="s">
        <v>8415</v>
      </c>
      <c r="I3229" t="str">
        <f>_xlfn.XLOOKUP(Table2[[#This Row],[tipe_kamar]],Table12[tipe_kamar],Table12[id_kamar])</f>
        <v>KMR 004</v>
      </c>
      <c r="J3229" t="s">
        <v>47</v>
      </c>
      <c r="K3229">
        <v>8</v>
      </c>
      <c r="L3229">
        <v>460000</v>
      </c>
      <c r="M3229">
        <v>3680000</v>
      </c>
      <c r="N3229" t="str">
        <f>_xlfn.XLOOKUP(Table2[[#This Row],[metode_pembayaran]],Table11[metode_pembayaran],Table11[id_pembayaran])</f>
        <v>MP 03</v>
      </c>
      <c r="O3229" t="s">
        <v>36</v>
      </c>
      <c r="P3229" t="str">
        <f>_xlfn.XLOOKUP(Table2[[#This Row],[status_reservasi]],'Dim Status Reservasi'!$B$2:$B$5,'Dim Status Reservasi'!$A$2:$A$5)</f>
        <v>ST 003</v>
      </c>
      <c r="Q3229" t="s">
        <v>37</v>
      </c>
      <c r="R3229" t="str">
        <f>_xlfn.XLOOKUP(Table2[[#This Row],[kota_hotel]],'Dim Kota Hotel'!$B$2:$B$21,'Dim Kota Hotel'!$A$2:$A$21)</f>
        <v>LOK 017</v>
      </c>
      <c r="S3229" t="s">
        <v>84</v>
      </c>
    </row>
    <row r="3230" spans="1:19" x14ac:dyDescent="0.25">
      <c r="A3230" t="s">
        <v>8416</v>
      </c>
      <c r="B3230" t="str">
        <f>_xlfn.XLOOKUP(Table2[[#This Row],[tanggal_checkin]],Table6[tanggal_checkin],Table6[id_checkin])</f>
        <v>CI 0731</v>
      </c>
      <c r="C3230" t="s">
        <v>12027</v>
      </c>
      <c r="D3230" t="str">
        <f>_xlfn.XLOOKUP(Table2[[#This Row],[tanggal_checkout]],Table4[tanggal_checkout],Table4[id_checkout])</f>
        <v>CO 0739</v>
      </c>
      <c r="E3230" t="s">
        <v>11029</v>
      </c>
      <c r="F3230" s="8">
        <v>0.24755787037037036</v>
      </c>
      <c r="G3230" t="str">
        <f>_xlfn.XLOOKUP(Table2[[#This Row],[nama_tamu]],Table10[nama_tamu],Table10[id_tamu])</f>
        <v>CUS 2532</v>
      </c>
      <c r="H3230" t="s">
        <v>8418</v>
      </c>
      <c r="I3230" t="str">
        <f>_xlfn.XLOOKUP(Table2[[#This Row],[tipe_kamar]],Table12[tipe_kamar],Table12[id_kamar])</f>
        <v>KMR 004</v>
      </c>
      <c r="J3230" t="s">
        <v>47</v>
      </c>
      <c r="K3230">
        <v>5</v>
      </c>
      <c r="L3230">
        <v>413000</v>
      </c>
      <c r="M3230">
        <v>2065000</v>
      </c>
      <c r="N3230" t="str">
        <f>_xlfn.XLOOKUP(Table2[[#This Row],[metode_pembayaran]],Table11[metode_pembayaran],Table11[id_pembayaran])</f>
        <v>MP 03</v>
      </c>
      <c r="O3230" t="s">
        <v>36</v>
      </c>
      <c r="P3230" t="str">
        <f>_xlfn.XLOOKUP(Table2[[#This Row],[status_reservasi]],'Dim Status Reservasi'!$B$2:$B$5,'Dim Status Reservasi'!$A$2:$A$5)</f>
        <v>ST 003</v>
      </c>
      <c r="Q3230" t="s">
        <v>37</v>
      </c>
      <c r="R3230" t="str">
        <f>_xlfn.XLOOKUP(Table2[[#This Row],[kota_hotel]],'Dim Kota Hotel'!$B$2:$B$21,'Dim Kota Hotel'!$A$2:$A$21)</f>
        <v>LOK 015</v>
      </c>
      <c r="S3230" t="s">
        <v>233</v>
      </c>
    </row>
    <row r="3231" spans="1:19" x14ac:dyDescent="0.25">
      <c r="A3231" t="s">
        <v>8419</v>
      </c>
      <c r="B3231" t="str">
        <f>_xlfn.XLOOKUP(Table2[[#This Row],[tanggal_checkin]],Table6[tanggal_checkin],Table6[id_checkin])</f>
        <v>CI 0994</v>
      </c>
      <c r="C3231" t="s">
        <v>11846</v>
      </c>
      <c r="D3231" t="str">
        <f>_xlfn.XLOOKUP(Table2[[#This Row],[tanggal_checkout]],Table4[tanggal_checkout],Table4[id_checkout])</f>
        <v>CO 1001</v>
      </c>
      <c r="E3231" t="s">
        <v>11627</v>
      </c>
      <c r="F3231" s="8">
        <v>0.29215277777777776</v>
      </c>
      <c r="G3231" t="str">
        <f>_xlfn.XLOOKUP(Table2[[#This Row],[nama_tamu]],Table10[nama_tamu],Table10[id_tamu])</f>
        <v>CUS 0262</v>
      </c>
      <c r="H3231" t="s">
        <v>8421</v>
      </c>
      <c r="I3231" t="str">
        <f>_xlfn.XLOOKUP(Table2[[#This Row],[tipe_kamar]],Table12[tipe_kamar],Table12[id_kamar])</f>
        <v>KMR 003</v>
      </c>
      <c r="J3231" t="s">
        <v>64</v>
      </c>
      <c r="K3231">
        <v>4</v>
      </c>
      <c r="L3231">
        <v>1155000</v>
      </c>
      <c r="M3231">
        <v>4620000</v>
      </c>
      <c r="N3231" t="str">
        <f>_xlfn.XLOOKUP(Table2[[#This Row],[metode_pembayaran]],Table11[metode_pembayaran],Table11[id_pembayaran])</f>
        <v>MP 02</v>
      </c>
      <c r="O3231" t="s">
        <v>30</v>
      </c>
      <c r="P3231" t="str">
        <f>_xlfn.XLOOKUP(Table2[[#This Row],[status_reservasi]],'Dim Status Reservasi'!$B$2:$B$5,'Dim Status Reservasi'!$A$2:$A$5)</f>
        <v>ST 003</v>
      </c>
      <c r="Q3231" t="s">
        <v>37</v>
      </c>
      <c r="R3231" t="str">
        <f>_xlfn.XLOOKUP(Table2[[#This Row],[kota_hotel]],'Dim Kota Hotel'!$B$2:$B$21,'Dim Kota Hotel'!$A$2:$A$21)</f>
        <v>LOK 007</v>
      </c>
      <c r="S3231" t="s">
        <v>145</v>
      </c>
    </row>
    <row r="3232" spans="1:19" x14ac:dyDescent="0.25">
      <c r="A3232" t="s">
        <v>8422</v>
      </c>
      <c r="B3232" t="str">
        <f>_xlfn.XLOOKUP(Table2[[#This Row],[tanggal_checkin]],Table6[tanggal_checkin],Table6[id_checkin])</f>
        <v>CI 0651</v>
      </c>
      <c r="C3232" t="s">
        <v>11423</v>
      </c>
      <c r="D3232" t="str">
        <f>_xlfn.XLOOKUP(Table2[[#This Row],[tanggal_checkout]],Table4[tanggal_checkout],Table4[id_checkout])</f>
        <v>CO 0653</v>
      </c>
      <c r="E3232" t="s">
        <v>11790</v>
      </c>
      <c r="F3232" s="8">
        <v>0.36175925925925928</v>
      </c>
      <c r="G3232" t="str">
        <f>_xlfn.XLOOKUP(Table2[[#This Row],[nama_tamu]],Table10[nama_tamu],Table10[id_tamu])</f>
        <v>CUS 1518</v>
      </c>
      <c r="H3232" t="s">
        <v>8423</v>
      </c>
      <c r="I3232" t="str">
        <f>_xlfn.XLOOKUP(Table2[[#This Row],[tipe_kamar]],Table12[tipe_kamar],Table12[id_kamar])</f>
        <v>KMR 004</v>
      </c>
      <c r="J3232" t="s">
        <v>47</v>
      </c>
      <c r="K3232">
        <v>2</v>
      </c>
      <c r="L3232">
        <v>444000</v>
      </c>
      <c r="M3232">
        <v>888000</v>
      </c>
      <c r="N3232" t="str">
        <f>_xlfn.XLOOKUP(Table2[[#This Row],[metode_pembayaran]],Table11[metode_pembayaran],Table11[id_pembayaran])</f>
        <v>MP 03</v>
      </c>
      <c r="O3232" t="s">
        <v>36</v>
      </c>
      <c r="P3232" t="str">
        <f>_xlfn.XLOOKUP(Table2[[#This Row],[status_reservasi]],'Dim Status Reservasi'!$B$2:$B$5,'Dim Status Reservasi'!$A$2:$A$5)</f>
        <v>ST 004</v>
      </c>
      <c r="Q3232" t="s">
        <v>48</v>
      </c>
      <c r="R3232" t="str">
        <f>_xlfn.XLOOKUP(Table2[[#This Row],[kota_hotel]],'Dim Kota Hotel'!$B$2:$B$21,'Dim Kota Hotel'!$A$2:$A$21)</f>
        <v>LOK 002</v>
      </c>
      <c r="S3232" t="s">
        <v>60</v>
      </c>
    </row>
    <row r="3233" spans="1:19" x14ac:dyDescent="0.25">
      <c r="A3233" t="s">
        <v>8424</v>
      </c>
      <c r="B3233" t="str">
        <f>_xlfn.XLOOKUP(Table2[[#This Row],[tanggal_checkin]],Table6[tanggal_checkin],Table6[id_checkin])</f>
        <v>CI 1013</v>
      </c>
      <c r="C3233" t="s">
        <v>12030</v>
      </c>
      <c r="D3233" t="str">
        <f>_xlfn.XLOOKUP(Table2[[#This Row],[tanggal_checkout]],Table4[tanggal_checkout],Table4[id_checkout])</f>
        <v>CO 1021</v>
      </c>
      <c r="E3233" t="s">
        <v>11895</v>
      </c>
      <c r="F3233" s="8">
        <v>0.38351851851851854</v>
      </c>
      <c r="G3233" t="str">
        <f>_xlfn.XLOOKUP(Table2[[#This Row],[nama_tamu]],Table10[nama_tamu],Table10[id_tamu])</f>
        <v>CUS 0545</v>
      </c>
      <c r="H3233" t="s">
        <v>8425</v>
      </c>
      <c r="I3233" t="str">
        <f>_xlfn.XLOOKUP(Table2[[#This Row],[tipe_kamar]],Table12[tipe_kamar],Table12[id_kamar])</f>
        <v>KMR 003</v>
      </c>
      <c r="J3233" t="s">
        <v>64</v>
      </c>
      <c r="K3233">
        <v>5</v>
      </c>
      <c r="L3233">
        <v>1168000</v>
      </c>
      <c r="M3233">
        <v>5840000</v>
      </c>
      <c r="N3233" t="str">
        <f>_xlfn.XLOOKUP(Table2[[#This Row],[metode_pembayaran]],Table11[metode_pembayaran],Table11[id_pembayaran])</f>
        <v>MP 05</v>
      </c>
      <c r="O3233" t="s">
        <v>72</v>
      </c>
      <c r="P3233" t="str">
        <f>_xlfn.XLOOKUP(Table2[[#This Row],[status_reservasi]],'Dim Status Reservasi'!$B$2:$B$5,'Dim Status Reservasi'!$A$2:$A$5)</f>
        <v>ST 003</v>
      </c>
      <c r="Q3233" t="s">
        <v>37</v>
      </c>
      <c r="R3233" t="str">
        <f>_xlfn.XLOOKUP(Table2[[#This Row],[kota_hotel]],'Dim Kota Hotel'!$B$2:$B$21,'Dim Kota Hotel'!$A$2:$A$21)</f>
        <v>LOK 015</v>
      </c>
      <c r="S3233" t="s">
        <v>233</v>
      </c>
    </row>
    <row r="3234" spans="1:19" x14ac:dyDescent="0.25">
      <c r="A3234" t="s">
        <v>8426</v>
      </c>
      <c r="B3234" t="str">
        <f>_xlfn.XLOOKUP(Table2[[#This Row],[tanggal_checkin]],Table6[tanggal_checkin],Table6[id_checkin])</f>
        <v>CI 0031</v>
      </c>
      <c r="C3234" t="s">
        <v>11507</v>
      </c>
      <c r="D3234" t="str">
        <f>_xlfn.XLOOKUP(Table2[[#This Row],[tanggal_checkout]],Table4[tanggal_checkout],Table4[id_checkout])</f>
        <v>CO 0040</v>
      </c>
      <c r="E3234" t="s">
        <v>11122</v>
      </c>
      <c r="F3234" s="8">
        <v>0.22773148148148148</v>
      </c>
      <c r="G3234" t="str">
        <f>_xlfn.XLOOKUP(Table2[[#This Row],[nama_tamu]],Table10[nama_tamu],Table10[id_tamu])</f>
        <v>CUS 1890</v>
      </c>
      <c r="H3234" t="s">
        <v>8427</v>
      </c>
      <c r="I3234" t="str">
        <f>_xlfn.XLOOKUP(Table2[[#This Row],[tipe_kamar]],Table12[tipe_kamar],Table12[id_kamar])</f>
        <v>KMR 001</v>
      </c>
      <c r="J3234" t="s">
        <v>23</v>
      </c>
      <c r="K3234">
        <v>9</v>
      </c>
      <c r="L3234">
        <v>590000</v>
      </c>
      <c r="M3234">
        <v>5310000</v>
      </c>
      <c r="N3234" t="str">
        <f>_xlfn.XLOOKUP(Table2[[#This Row],[metode_pembayaran]],Table11[metode_pembayaran],Table11[id_pembayaran])</f>
        <v>MP 06</v>
      </c>
      <c r="O3234" t="s">
        <v>17</v>
      </c>
      <c r="P3234" t="str">
        <f>_xlfn.XLOOKUP(Table2[[#This Row],[status_reservasi]],'Dim Status Reservasi'!$B$2:$B$5,'Dim Status Reservasi'!$A$2:$A$5)</f>
        <v>ST 003</v>
      </c>
      <c r="Q3234" t="s">
        <v>37</v>
      </c>
      <c r="R3234" t="str">
        <f>_xlfn.XLOOKUP(Table2[[#This Row],[kota_hotel]],'Dim Kota Hotel'!$B$2:$B$21,'Dim Kota Hotel'!$A$2:$A$21)</f>
        <v>LOK 014</v>
      </c>
      <c r="S3234" t="s">
        <v>222</v>
      </c>
    </row>
    <row r="3235" spans="1:19" x14ac:dyDescent="0.25">
      <c r="A3235" t="s">
        <v>8428</v>
      </c>
      <c r="B3235" t="str">
        <f>_xlfn.XLOOKUP(Table2[[#This Row],[tanggal_checkin]],Table6[tanggal_checkin],Table6[id_checkin])</f>
        <v>CI 0415</v>
      </c>
      <c r="C3235" t="s">
        <v>12026</v>
      </c>
      <c r="D3235" t="str">
        <f>_xlfn.XLOOKUP(Table2[[#This Row],[tanggal_checkout]],Table4[tanggal_checkout],Table4[id_checkout])</f>
        <v>CO 0426</v>
      </c>
      <c r="E3235" t="s">
        <v>11078</v>
      </c>
      <c r="F3235" s="8">
        <v>0.99562499999999998</v>
      </c>
      <c r="G3235" t="str">
        <f>_xlfn.XLOOKUP(Table2[[#This Row],[nama_tamu]],Table10[nama_tamu],Table10[id_tamu])</f>
        <v>CUS 4100</v>
      </c>
      <c r="H3235" t="s">
        <v>8429</v>
      </c>
      <c r="I3235" t="str">
        <f>_xlfn.XLOOKUP(Table2[[#This Row],[tipe_kamar]],Table12[tipe_kamar],Table12[id_kamar])</f>
        <v>KMR 002</v>
      </c>
      <c r="J3235" t="s">
        <v>82</v>
      </c>
      <c r="K3235">
        <v>9</v>
      </c>
      <c r="L3235">
        <v>330000</v>
      </c>
      <c r="M3235">
        <v>2970000</v>
      </c>
      <c r="N3235" t="str">
        <f>_xlfn.XLOOKUP(Table2[[#This Row],[metode_pembayaran]],Table11[metode_pembayaran],Table11[id_pembayaran])</f>
        <v>MP 05</v>
      </c>
      <c r="O3235" t="s">
        <v>72</v>
      </c>
      <c r="P3235" t="str">
        <f>_xlfn.XLOOKUP(Table2[[#This Row],[status_reservasi]],'Dim Status Reservasi'!$B$2:$B$5,'Dim Status Reservasi'!$A$2:$A$5)</f>
        <v>ST 003</v>
      </c>
      <c r="Q3235" t="s">
        <v>37</v>
      </c>
      <c r="R3235" t="str">
        <f>_xlfn.XLOOKUP(Table2[[#This Row],[kota_hotel]],'Dim Kota Hotel'!$B$2:$B$21,'Dim Kota Hotel'!$A$2:$A$21)</f>
        <v>LOK 011</v>
      </c>
      <c r="S3235" t="s">
        <v>38</v>
      </c>
    </row>
    <row r="3236" spans="1:19" x14ac:dyDescent="0.25">
      <c r="A3236" t="s">
        <v>8430</v>
      </c>
      <c r="B3236" t="str">
        <f>_xlfn.XLOOKUP(Table2[[#This Row],[tanggal_checkin]],Table6[tanggal_checkin],Table6[id_checkin])</f>
        <v>CI 0264</v>
      </c>
      <c r="C3236" t="s">
        <v>11212</v>
      </c>
      <c r="D3236" t="str">
        <f>_xlfn.XLOOKUP(Table2[[#This Row],[tanggal_checkout]],Table4[tanggal_checkout],Table4[id_checkout])</f>
        <v>CO 0266</v>
      </c>
      <c r="E3236" t="s">
        <v>11310</v>
      </c>
      <c r="F3236" s="8">
        <v>0.14097222222222222</v>
      </c>
      <c r="G3236" t="str">
        <f>_xlfn.XLOOKUP(Table2[[#This Row],[nama_tamu]],Table10[nama_tamu],Table10[id_tamu])</f>
        <v>CUS 0139</v>
      </c>
      <c r="H3236" t="s">
        <v>11134</v>
      </c>
      <c r="I3236" t="str">
        <f>_xlfn.XLOOKUP(Table2[[#This Row],[tipe_kamar]],Table12[tipe_kamar],Table12[id_kamar])</f>
        <v>KMR 003</v>
      </c>
      <c r="J3236" t="s">
        <v>64</v>
      </c>
      <c r="K3236">
        <v>4</v>
      </c>
      <c r="L3236">
        <v>1375000</v>
      </c>
      <c r="M3236">
        <v>5500000</v>
      </c>
      <c r="N3236" t="str">
        <f>_xlfn.XLOOKUP(Table2[[#This Row],[metode_pembayaran]],Table11[metode_pembayaran],Table11[id_pembayaran])</f>
        <v>MP 03</v>
      </c>
      <c r="O3236" t="s">
        <v>36</v>
      </c>
      <c r="P3236" t="str">
        <f>_xlfn.XLOOKUP(Table2[[#This Row],[status_reservasi]],'Dim Status Reservasi'!$B$2:$B$5,'Dim Status Reservasi'!$A$2:$A$5)</f>
        <v>ST 004</v>
      </c>
      <c r="Q3236" t="s">
        <v>48</v>
      </c>
      <c r="R3236" t="str">
        <f>_xlfn.XLOOKUP(Table2[[#This Row],[kota_hotel]],'Dim Kota Hotel'!$B$2:$B$21,'Dim Kota Hotel'!$A$2:$A$21)</f>
        <v>LOK 018</v>
      </c>
      <c r="S3236" t="s">
        <v>102</v>
      </c>
    </row>
    <row r="3237" spans="1:19" x14ac:dyDescent="0.25">
      <c r="A3237" t="s">
        <v>8432</v>
      </c>
      <c r="B3237" t="str">
        <f>_xlfn.XLOOKUP(Table2[[#This Row],[tanggal_checkin]],Table6[tanggal_checkin],Table6[id_checkin])</f>
        <v>CI 1038</v>
      </c>
      <c r="C3237" t="s">
        <v>11206</v>
      </c>
      <c r="D3237" t="str">
        <f>_xlfn.XLOOKUP(Table2[[#This Row],[tanggal_checkout]],Table4[tanggal_checkout],Table4[id_checkout])</f>
        <v>CO 1050</v>
      </c>
      <c r="E3237" t="s">
        <v>11364</v>
      </c>
      <c r="F3237" s="8">
        <v>0.96651620370370372</v>
      </c>
      <c r="G3237" t="str">
        <f>_xlfn.XLOOKUP(Table2[[#This Row],[nama_tamu]],Table10[nama_tamu],Table10[id_tamu])</f>
        <v>CUS 1210</v>
      </c>
      <c r="H3237" t="s">
        <v>8433</v>
      </c>
      <c r="I3237" t="str">
        <f>_xlfn.XLOOKUP(Table2[[#This Row],[tipe_kamar]],Table12[tipe_kamar],Table12[id_kamar])</f>
        <v>KMR 001</v>
      </c>
      <c r="J3237" t="s">
        <v>23</v>
      </c>
      <c r="K3237">
        <v>9</v>
      </c>
      <c r="L3237">
        <v>619000</v>
      </c>
      <c r="M3237">
        <v>5571000</v>
      </c>
      <c r="N3237" t="str">
        <f>_xlfn.XLOOKUP(Table2[[#This Row],[metode_pembayaran]],Table11[metode_pembayaran],Table11[id_pembayaran])</f>
        <v>MP 05</v>
      </c>
      <c r="O3237" t="s">
        <v>72</v>
      </c>
      <c r="P3237" t="str">
        <f>_xlfn.XLOOKUP(Table2[[#This Row],[status_reservasi]],'Dim Status Reservasi'!$B$2:$B$5,'Dim Status Reservasi'!$A$2:$A$5)</f>
        <v>ST 003</v>
      </c>
      <c r="Q3237" t="s">
        <v>37</v>
      </c>
      <c r="R3237" t="str">
        <f>_xlfn.XLOOKUP(Table2[[#This Row],[kota_hotel]],'Dim Kota Hotel'!$B$2:$B$21,'Dim Kota Hotel'!$A$2:$A$21)</f>
        <v>LOK 007</v>
      </c>
      <c r="S3237" t="s">
        <v>145</v>
      </c>
    </row>
    <row r="3238" spans="1:19" x14ac:dyDescent="0.25">
      <c r="A3238" t="s">
        <v>8434</v>
      </c>
      <c r="B3238" t="str">
        <f>_xlfn.XLOOKUP(Table2[[#This Row],[tanggal_checkin]],Table6[tanggal_checkin],Table6[id_checkin])</f>
        <v>CI 0095</v>
      </c>
      <c r="C3238" t="s">
        <v>11549</v>
      </c>
      <c r="D3238" t="str">
        <f>_xlfn.XLOOKUP(Table2[[#This Row],[tanggal_checkout]],Table4[tanggal_checkout],Table4[id_checkout])</f>
        <v>CO 0099</v>
      </c>
      <c r="E3238" t="s">
        <v>12049</v>
      </c>
      <c r="F3238" s="8">
        <v>0.32109953703703703</v>
      </c>
      <c r="G3238" t="str">
        <f>_xlfn.XLOOKUP(Table2[[#This Row],[nama_tamu]],Table10[nama_tamu],Table10[id_tamu])</f>
        <v>CUS 0139</v>
      </c>
      <c r="H3238" t="s">
        <v>11134</v>
      </c>
      <c r="I3238" t="str">
        <f>_xlfn.XLOOKUP(Table2[[#This Row],[tipe_kamar]],Table12[tipe_kamar],Table12[id_kamar])</f>
        <v>KMR 004</v>
      </c>
      <c r="J3238" t="s">
        <v>47</v>
      </c>
      <c r="K3238">
        <v>4</v>
      </c>
      <c r="L3238">
        <v>462000</v>
      </c>
      <c r="M3238">
        <v>1848000</v>
      </c>
      <c r="N3238" t="str">
        <f>_xlfn.XLOOKUP(Table2[[#This Row],[metode_pembayaran]],Table11[metode_pembayaran],Table11[id_pembayaran])</f>
        <v>MP 01</v>
      </c>
      <c r="O3238" t="s">
        <v>24</v>
      </c>
      <c r="P3238" t="str">
        <f>_xlfn.XLOOKUP(Table2[[#This Row],[status_reservasi]],'Dim Status Reservasi'!$B$2:$B$5,'Dim Status Reservasi'!$A$2:$A$5)</f>
        <v>ST 001</v>
      </c>
      <c r="Q3238" t="s">
        <v>214</v>
      </c>
      <c r="R3238" t="str">
        <f>_xlfn.XLOOKUP(Table2[[#This Row],[kota_hotel]],'Dim Kota Hotel'!$B$2:$B$21,'Dim Kota Hotel'!$A$2:$A$21)</f>
        <v>LOK 005</v>
      </c>
      <c r="S3238" t="s">
        <v>43</v>
      </c>
    </row>
    <row r="3239" spans="1:19" x14ac:dyDescent="0.25">
      <c r="A3239" t="s">
        <v>8435</v>
      </c>
      <c r="B3239" t="str">
        <f>_xlfn.XLOOKUP(Table2[[#This Row],[tanggal_checkin]],Table6[tanggal_checkin],Table6[id_checkin])</f>
        <v>CI 0120</v>
      </c>
      <c r="C3239" t="s">
        <v>11568</v>
      </c>
      <c r="D3239" t="str">
        <f>_xlfn.XLOOKUP(Table2[[#This Row],[tanggal_checkout]],Table4[tanggal_checkout],Table4[id_checkout])</f>
        <v>CO 0129</v>
      </c>
      <c r="E3239" t="s">
        <v>11366</v>
      </c>
      <c r="F3239" s="8">
        <v>6.1493055555555558E-2</v>
      </c>
      <c r="G3239" t="str">
        <f>_xlfn.XLOOKUP(Table2[[#This Row],[nama_tamu]],Table10[nama_tamu],Table10[id_tamu])</f>
        <v>CUS 2854</v>
      </c>
      <c r="H3239" t="s">
        <v>8436</v>
      </c>
      <c r="I3239" t="str">
        <f>_xlfn.XLOOKUP(Table2[[#This Row],[tipe_kamar]],Table12[tipe_kamar],Table12[id_kamar])</f>
        <v>KMR 003</v>
      </c>
      <c r="J3239" t="s">
        <v>64</v>
      </c>
      <c r="K3239">
        <v>9</v>
      </c>
      <c r="L3239">
        <v>1198000</v>
      </c>
      <c r="M3239">
        <v>10782000</v>
      </c>
      <c r="N3239" t="str">
        <f>_xlfn.XLOOKUP(Table2[[#This Row],[metode_pembayaran]],Table11[metode_pembayaran],Table11[id_pembayaran])</f>
        <v>MP 05</v>
      </c>
      <c r="O3239" t="s">
        <v>72</v>
      </c>
      <c r="P3239" t="str">
        <f>_xlfn.XLOOKUP(Table2[[#This Row],[status_reservasi]],'Dim Status Reservasi'!$B$2:$B$5,'Dim Status Reservasi'!$A$2:$A$5)</f>
        <v>ST 003</v>
      </c>
      <c r="Q3239" t="s">
        <v>37</v>
      </c>
      <c r="R3239" t="str">
        <f>_xlfn.XLOOKUP(Table2[[#This Row],[kota_hotel]],'Dim Kota Hotel'!$B$2:$B$21,'Dim Kota Hotel'!$A$2:$A$21)</f>
        <v>LOK 017</v>
      </c>
      <c r="S3239" t="s">
        <v>84</v>
      </c>
    </row>
    <row r="3240" spans="1:19" x14ac:dyDescent="0.25">
      <c r="A3240" t="s">
        <v>8437</v>
      </c>
      <c r="B3240" t="str">
        <f>_xlfn.XLOOKUP(Table2[[#This Row],[tanggal_checkin]],Table6[tanggal_checkin],Table6[id_checkin])</f>
        <v>CI 0549</v>
      </c>
      <c r="C3240" t="s">
        <v>11810</v>
      </c>
      <c r="D3240" t="str">
        <f>_xlfn.XLOOKUP(Table2[[#This Row],[tanggal_checkout]],Table4[tanggal_checkout],Table4[id_checkout])</f>
        <v>CO 0554</v>
      </c>
      <c r="E3240" t="s">
        <v>11202</v>
      </c>
      <c r="F3240" s="8">
        <v>0.619537037037037</v>
      </c>
      <c r="G3240" t="str">
        <f>_xlfn.XLOOKUP(Table2[[#This Row],[nama_tamu]],Table10[nama_tamu],Table10[id_tamu])</f>
        <v>CUS 1529</v>
      </c>
      <c r="H3240" t="s">
        <v>8438</v>
      </c>
      <c r="I3240" t="str">
        <f>_xlfn.XLOOKUP(Table2[[#This Row],[tipe_kamar]],Table12[tipe_kamar],Table12[id_kamar])</f>
        <v>KMR 003</v>
      </c>
      <c r="J3240" t="s">
        <v>64</v>
      </c>
      <c r="K3240">
        <v>5</v>
      </c>
      <c r="L3240">
        <v>1378000</v>
      </c>
      <c r="M3240">
        <v>6890000</v>
      </c>
      <c r="N3240" t="str">
        <f>_xlfn.XLOOKUP(Table2[[#This Row],[metode_pembayaran]],Table11[metode_pembayaran],Table11[id_pembayaran])</f>
        <v>MP 06</v>
      </c>
      <c r="O3240" t="s">
        <v>17</v>
      </c>
      <c r="P3240" t="str">
        <f>_xlfn.XLOOKUP(Table2[[#This Row],[status_reservasi]],'Dim Status Reservasi'!$B$2:$B$5,'Dim Status Reservasi'!$A$2:$A$5)</f>
        <v>ST 003</v>
      </c>
      <c r="Q3240" t="s">
        <v>37</v>
      </c>
      <c r="R3240" t="str">
        <f>_xlfn.XLOOKUP(Table2[[#This Row],[kota_hotel]],'Dim Kota Hotel'!$B$2:$B$21,'Dim Kota Hotel'!$A$2:$A$21)</f>
        <v>LOK 002</v>
      </c>
      <c r="S3240" t="s">
        <v>60</v>
      </c>
    </row>
    <row r="3241" spans="1:19" x14ac:dyDescent="0.25">
      <c r="A3241" t="s">
        <v>8439</v>
      </c>
      <c r="B3241" t="str">
        <f>_xlfn.XLOOKUP(Table2[[#This Row],[tanggal_checkin]],Table6[tanggal_checkin],Table6[id_checkin])</f>
        <v>CI 0608</v>
      </c>
      <c r="C3241" t="s">
        <v>11932</v>
      </c>
      <c r="D3241" t="str">
        <f>_xlfn.XLOOKUP(Table2[[#This Row],[tanggal_checkout]],Table4[tanggal_checkout],Table4[id_checkout])</f>
        <v>CO 0610</v>
      </c>
      <c r="E3241" t="s">
        <v>11256</v>
      </c>
      <c r="F3241" s="8">
        <v>0.49092592592592593</v>
      </c>
      <c r="G3241" t="str">
        <f>_xlfn.XLOOKUP(Table2[[#This Row],[nama_tamu]],Table10[nama_tamu],Table10[id_tamu])</f>
        <v>CUS 0975</v>
      </c>
      <c r="H3241" t="s">
        <v>8441</v>
      </c>
      <c r="I3241" t="str">
        <f>_xlfn.XLOOKUP(Table2[[#This Row],[tipe_kamar]],Table12[tipe_kamar],Table12[id_kamar])</f>
        <v>KMR 003</v>
      </c>
      <c r="J3241" t="s">
        <v>64</v>
      </c>
      <c r="K3241">
        <v>2</v>
      </c>
      <c r="L3241">
        <v>1293000</v>
      </c>
      <c r="M3241">
        <v>2586000</v>
      </c>
      <c r="N3241" t="str">
        <f>_xlfn.XLOOKUP(Table2[[#This Row],[metode_pembayaran]],Table11[metode_pembayaran],Table11[id_pembayaran])</f>
        <v>MP 03</v>
      </c>
      <c r="O3241" t="s">
        <v>36</v>
      </c>
      <c r="P3241" t="str">
        <f>_xlfn.XLOOKUP(Table2[[#This Row],[status_reservasi]],'Dim Status Reservasi'!$B$2:$B$5,'Dim Status Reservasi'!$A$2:$A$5)</f>
        <v>ST 004</v>
      </c>
      <c r="Q3241" t="s">
        <v>48</v>
      </c>
      <c r="R3241" t="str">
        <f>_xlfn.XLOOKUP(Table2[[#This Row],[kota_hotel]],'Dim Kota Hotel'!$B$2:$B$21,'Dim Kota Hotel'!$A$2:$A$21)</f>
        <v>LOK 006</v>
      </c>
      <c r="S3241" t="s">
        <v>129</v>
      </c>
    </row>
    <row r="3242" spans="1:19" x14ac:dyDescent="0.25">
      <c r="A3242" t="s">
        <v>8442</v>
      </c>
      <c r="B3242" t="str">
        <f>_xlfn.XLOOKUP(Table2[[#This Row],[tanggal_checkin]],Table6[tanggal_checkin],Table6[id_checkin])</f>
        <v>CI 0165</v>
      </c>
      <c r="C3242" t="s">
        <v>11204</v>
      </c>
      <c r="D3242" t="str">
        <f>_xlfn.XLOOKUP(Table2[[#This Row],[tanggal_checkout]],Table4[tanggal_checkout],Table4[id_checkout])</f>
        <v>CO 0169</v>
      </c>
      <c r="E3242" t="s">
        <v>11465</v>
      </c>
      <c r="F3242" s="8">
        <v>0.75805555555555559</v>
      </c>
      <c r="G3242" t="str">
        <f>_xlfn.XLOOKUP(Table2[[#This Row],[nama_tamu]],Table10[nama_tamu],Table10[id_tamu])</f>
        <v>CUS 3923</v>
      </c>
      <c r="H3242" t="s">
        <v>8443</v>
      </c>
      <c r="I3242" t="str">
        <f>_xlfn.XLOOKUP(Table2[[#This Row],[tipe_kamar]],Table12[tipe_kamar],Table12[id_kamar])</f>
        <v>KMR 004</v>
      </c>
      <c r="J3242" t="s">
        <v>47</v>
      </c>
      <c r="K3242">
        <v>3</v>
      </c>
      <c r="L3242">
        <v>513000</v>
      </c>
      <c r="M3242">
        <v>1539000</v>
      </c>
      <c r="N3242" t="str">
        <f>_xlfn.XLOOKUP(Table2[[#This Row],[metode_pembayaran]],Table11[metode_pembayaran],Table11[id_pembayaran])</f>
        <v>MP 06</v>
      </c>
      <c r="O3242" t="s">
        <v>17</v>
      </c>
      <c r="P3242" t="str">
        <f>_xlfn.XLOOKUP(Table2[[#This Row],[status_reservasi]],'Dim Status Reservasi'!$B$2:$B$5,'Dim Status Reservasi'!$A$2:$A$5)</f>
        <v>ST 001</v>
      </c>
      <c r="Q3242" t="s">
        <v>214</v>
      </c>
      <c r="R3242" t="str">
        <f>_xlfn.XLOOKUP(Table2[[#This Row],[kota_hotel]],'Dim Kota Hotel'!$B$2:$B$21,'Dim Kota Hotel'!$A$2:$A$21)</f>
        <v>LOK 008</v>
      </c>
      <c r="S3242" t="s">
        <v>68</v>
      </c>
    </row>
    <row r="3243" spans="1:19" x14ac:dyDescent="0.25">
      <c r="A3243" t="s">
        <v>8444</v>
      </c>
      <c r="B3243" t="str">
        <f>_xlfn.XLOOKUP(Table2[[#This Row],[tanggal_checkin]],Table6[tanggal_checkin],Table6[id_checkin])</f>
        <v>CI 0693</v>
      </c>
      <c r="C3243" t="s">
        <v>11739</v>
      </c>
      <c r="D3243" t="str">
        <f>_xlfn.XLOOKUP(Table2[[#This Row],[tanggal_checkout]],Table4[tanggal_checkout],Table4[id_checkout])</f>
        <v>CO 0700</v>
      </c>
      <c r="E3243" t="s">
        <v>11378</v>
      </c>
      <c r="F3243" s="8">
        <v>0.29971064814814813</v>
      </c>
      <c r="G3243" t="str">
        <f>_xlfn.XLOOKUP(Table2[[#This Row],[nama_tamu]],Table10[nama_tamu],Table10[id_tamu])</f>
        <v>CUS 0401</v>
      </c>
      <c r="H3243" t="s">
        <v>8446</v>
      </c>
      <c r="I3243" t="str">
        <f>_xlfn.XLOOKUP(Table2[[#This Row],[tipe_kamar]],Table12[tipe_kamar],Table12[id_kamar])</f>
        <v>KMR 004</v>
      </c>
      <c r="J3243" t="s">
        <v>47</v>
      </c>
      <c r="K3243">
        <v>5</v>
      </c>
      <c r="L3243">
        <v>407000</v>
      </c>
      <c r="M3243">
        <v>2035000</v>
      </c>
      <c r="N3243" t="str">
        <f>_xlfn.XLOOKUP(Table2[[#This Row],[metode_pembayaran]],Table11[metode_pembayaran],Table11[id_pembayaran])</f>
        <v>MP 05</v>
      </c>
      <c r="O3243" t="s">
        <v>72</v>
      </c>
      <c r="P3243" t="str">
        <f>_xlfn.XLOOKUP(Table2[[#This Row],[status_reservasi]],'Dim Status Reservasi'!$B$2:$B$5,'Dim Status Reservasi'!$A$2:$A$5)</f>
        <v>ST 004</v>
      </c>
      <c r="Q3243" t="s">
        <v>48</v>
      </c>
      <c r="R3243" t="str">
        <f>_xlfn.XLOOKUP(Table2[[#This Row],[kota_hotel]],'Dim Kota Hotel'!$B$2:$B$21,'Dim Kota Hotel'!$A$2:$A$21)</f>
        <v>LOK 005</v>
      </c>
      <c r="S3243" t="s">
        <v>43</v>
      </c>
    </row>
    <row r="3244" spans="1:19" x14ac:dyDescent="0.25">
      <c r="A3244" t="s">
        <v>8447</v>
      </c>
      <c r="B3244" t="str">
        <f>_xlfn.XLOOKUP(Table2[[#This Row],[tanggal_checkin]],Table6[tanggal_checkin],Table6[id_checkin])</f>
        <v>CI 0821</v>
      </c>
      <c r="C3244" t="s">
        <v>11114</v>
      </c>
      <c r="D3244" t="str">
        <f>_xlfn.XLOOKUP(Table2[[#This Row],[tanggal_checkout]],Table4[tanggal_checkout],Table4[id_checkout])</f>
        <v>CO 0826</v>
      </c>
      <c r="E3244" t="s">
        <v>11835</v>
      </c>
      <c r="F3244" s="8">
        <v>0.5065856481481481</v>
      </c>
      <c r="G3244" t="str">
        <f>_xlfn.XLOOKUP(Table2[[#This Row],[nama_tamu]],Table10[nama_tamu],Table10[id_tamu])</f>
        <v>CUS 0708</v>
      </c>
      <c r="H3244" t="s">
        <v>8448</v>
      </c>
      <c r="I3244" t="str">
        <f>_xlfn.XLOOKUP(Table2[[#This Row],[tipe_kamar]],Table12[tipe_kamar],Table12[id_kamar])</f>
        <v>KMR 001</v>
      </c>
      <c r="J3244" t="s">
        <v>23</v>
      </c>
      <c r="K3244">
        <v>1</v>
      </c>
      <c r="L3244">
        <v>686000</v>
      </c>
      <c r="M3244">
        <v>686000</v>
      </c>
      <c r="N3244" t="str">
        <f>_xlfn.XLOOKUP(Table2[[#This Row],[metode_pembayaran]],Table11[metode_pembayaran],Table11[id_pembayaran])</f>
        <v>MP 03</v>
      </c>
      <c r="O3244" t="s">
        <v>36</v>
      </c>
      <c r="P3244" t="str">
        <f>_xlfn.XLOOKUP(Table2[[#This Row],[status_reservasi]],'Dim Status Reservasi'!$B$2:$B$5,'Dim Status Reservasi'!$A$2:$A$5)</f>
        <v>ST 003</v>
      </c>
      <c r="Q3244" t="s">
        <v>37</v>
      </c>
      <c r="R3244" t="str">
        <f>_xlfn.XLOOKUP(Table2[[#This Row],[kota_hotel]],'Dim Kota Hotel'!$B$2:$B$21,'Dim Kota Hotel'!$A$2:$A$21)</f>
        <v>LOK 012</v>
      </c>
      <c r="S3244" t="s">
        <v>25</v>
      </c>
    </row>
    <row r="3245" spans="1:19" x14ac:dyDescent="0.25">
      <c r="A3245" t="s">
        <v>8449</v>
      </c>
      <c r="B3245" t="str">
        <f>_xlfn.XLOOKUP(Table2[[#This Row],[tanggal_checkin]],Table6[tanggal_checkin],Table6[id_checkin])</f>
        <v>CI 0188</v>
      </c>
      <c r="C3245" t="s">
        <v>11629</v>
      </c>
      <c r="D3245" t="str">
        <f>_xlfn.XLOOKUP(Table2[[#This Row],[tanggal_checkout]],Table4[tanggal_checkout],Table4[id_checkout])</f>
        <v>CO 0192</v>
      </c>
      <c r="E3245" t="s">
        <v>11012</v>
      </c>
      <c r="F3245" s="8">
        <v>0.80715277777777783</v>
      </c>
      <c r="G3245" t="str">
        <f>_xlfn.XLOOKUP(Table2[[#This Row],[nama_tamu]],Table10[nama_tamu],Table10[id_tamu])</f>
        <v>CUS 0017</v>
      </c>
      <c r="H3245" t="s">
        <v>8450</v>
      </c>
      <c r="I3245" t="str">
        <f>_xlfn.XLOOKUP(Table2[[#This Row],[tipe_kamar]],Table12[tipe_kamar],Table12[id_kamar])</f>
        <v>KMR 004</v>
      </c>
      <c r="J3245" t="s">
        <v>47</v>
      </c>
      <c r="K3245">
        <v>3</v>
      </c>
      <c r="L3245">
        <v>449000</v>
      </c>
      <c r="M3245">
        <v>1347000</v>
      </c>
      <c r="N3245" t="str">
        <f>_xlfn.XLOOKUP(Table2[[#This Row],[metode_pembayaran]],Table11[metode_pembayaran],Table11[id_pembayaran])</f>
        <v>MP 05</v>
      </c>
      <c r="O3245" t="s">
        <v>72</v>
      </c>
      <c r="P3245" t="str">
        <f>_xlfn.XLOOKUP(Table2[[#This Row],[status_reservasi]],'Dim Status Reservasi'!$B$2:$B$5,'Dim Status Reservasi'!$A$2:$A$5)</f>
        <v>ST 003</v>
      </c>
      <c r="Q3245" t="s">
        <v>37</v>
      </c>
      <c r="R3245" t="str">
        <f>_xlfn.XLOOKUP(Table2[[#This Row],[kota_hotel]],'Dim Kota Hotel'!$B$2:$B$21,'Dim Kota Hotel'!$A$2:$A$21)</f>
        <v>LOK 013</v>
      </c>
      <c r="S3245" t="s">
        <v>160</v>
      </c>
    </row>
    <row r="3246" spans="1:19" x14ac:dyDescent="0.25">
      <c r="A3246" t="s">
        <v>8451</v>
      </c>
      <c r="B3246" t="str">
        <f>_xlfn.XLOOKUP(Table2[[#This Row],[tanggal_checkin]],Table6[tanggal_checkin],Table6[id_checkin])</f>
        <v>CI 0276</v>
      </c>
      <c r="C3246" t="s">
        <v>11949</v>
      </c>
      <c r="D3246" t="str">
        <f>_xlfn.XLOOKUP(Table2[[#This Row],[tanggal_checkout]],Table4[tanggal_checkout],Table4[id_checkout])</f>
        <v>CO 0279</v>
      </c>
      <c r="E3246" t="s">
        <v>11021</v>
      </c>
      <c r="F3246" s="8">
        <v>8.6990740740740743E-2</v>
      </c>
      <c r="G3246" t="str">
        <f>_xlfn.XLOOKUP(Table2[[#This Row],[nama_tamu]],Table10[nama_tamu],Table10[id_tamu])</f>
        <v>CUS 1375</v>
      </c>
      <c r="H3246" t="s">
        <v>8452</v>
      </c>
      <c r="I3246" t="str">
        <f>_xlfn.XLOOKUP(Table2[[#This Row],[tipe_kamar]],Table12[tipe_kamar],Table12[id_kamar])</f>
        <v>KMR 001</v>
      </c>
      <c r="J3246" t="s">
        <v>23</v>
      </c>
      <c r="K3246">
        <v>5</v>
      </c>
      <c r="L3246">
        <v>603000</v>
      </c>
      <c r="M3246">
        <v>3015000</v>
      </c>
      <c r="N3246" t="str">
        <f>_xlfn.XLOOKUP(Table2[[#This Row],[metode_pembayaran]],Table11[metode_pembayaran],Table11[id_pembayaran])</f>
        <v>MP 04</v>
      </c>
      <c r="O3246" t="s">
        <v>53</v>
      </c>
      <c r="P3246" t="str">
        <f>_xlfn.XLOOKUP(Table2[[#This Row],[status_reservasi]],'Dim Status Reservasi'!$B$2:$B$5,'Dim Status Reservasi'!$A$2:$A$5)</f>
        <v>ST 004</v>
      </c>
      <c r="Q3246" t="s">
        <v>48</v>
      </c>
      <c r="R3246" t="str">
        <f>_xlfn.XLOOKUP(Table2[[#This Row],[kota_hotel]],'Dim Kota Hotel'!$B$2:$B$21,'Dim Kota Hotel'!$A$2:$A$21)</f>
        <v>LOK 012</v>
      </c>
      <c r="S3246" t="s">
        <v>25</v>
      </c>
    </row>
    <row r="3247" spans="1:19" x14ac:dyDescent="0.25">
      <c r="A3247" t="s">
        <v>8453</v>
      </c>
      <c r="B3247" t="str">
        <f>_xlfn.XLOOKUP(Table2[[#This Row],[tanggal_checkin]],Table6[tanggal_checkin],Table6[id_checkin])</f>
        <v>CI 0948</v>
      </c>
      <c r="C3247" t="s">
        <v>11462</v>
      </c>
      <c r="D3247" t="str">
        <f>_xlfn.XLOOKUP(Table2[[#This Row],[tanggal_checkout]],Table4[tanggal_checkout],Table4[id_checkout])</f>
        <v>CO 0957</v>
      </c>
      <c r="E3247" t="s">
        <v>11274</v>
      </c>
      <c r="F3247" s="8">
        <v>0.43172453703703706</v>
      </c>
      <c r="G3247" t="str">
        <f>_xlfn.XLOOKUP(Table2[[#This Row],[nama_tamu]],Table10[nama_tamu],Table10[id_tamu])</f>
        <v>CUS 2709</v>
      </c>
      <c r="H3247" t="s">
        <v>8455</v>
      </c>
      <c r="I3247" t="str">
        <f>_xlfn.XLOOKUP(Table2[[#This Row],[tipe_kamar]],Table12[tipe_kamar],Table12[id_kamar])</f>
        <v>KMR 004</v>
      </c>
      <c r="J3247" t="s">
        <v>47</v>
      </c>
      <c r="K3247">
        <v>6</v>
      </c>
      <c r="L3247">
        <v>423000</v>
      </c>
      <c r="M3247">
        <v>2538000</v>
      </c>
      <c r="N3247" t="str">
        <f>_xlfn.XLOOKUP(Table2[[#This Row],[metode_pembayaran]],Table11[metode_pembayaran],Table11[id_pembayaran])</f>
        <v>MP 04</v>
      </c>
      <c r="O3247" t="s">
        <v>53</v>
      </c>
      <c r="P3247" t="str">
        <f>_xlfn.XLOOKUP(Table2[[#This Row],[status_reservasi]],'Dim Status Reservasi'!$B$2:$B$5,'Dim Status Reservasi'!$A$2:$A$5)</f>
        <v>ST 003</v>
      </c>
      <c r="Q3247" t="s">
        <v>37</v>
      </c>
      <c r="R3247" t="str">
        <f>_xlfn.XLOOKUP(Table2[[#This Row],[kota_hotel]],'Dim Kota Hotel'!$B$2:$B$21,'Dim Kota Hotel'!$A$2:$A$21)</f>
        <v>LOK 008</v>
      </c>
      <c r="S3247" t="s">
        <v>68</v>
      </c>
    </row>
    <row r="3248" spans="1:19" x14ac:dyDescent="0.25">
      <c r="A3248" t="s">
        <v>8456</v>
      </c>
      <c r="B3248" t="str">
        <f>_xlfn.XLOOKUP(Table2[[#This Row],[tanggal_checkin]],Table6[tanggal_checkin],Table6[id_checkin])</f>
        <v>CI 0376</v>
      </c>
      <c r="C3248" t="s">
        <v>11013</v>
      </c>
      <c r="D3248" t="str">
        <f>_xlfn.XLOOKUP(Table2[[#This Row],[tanggal_checkout]],Table4[tanggal_checkout],Table4[id_checkout])</f>
        <v>CO 0384</v>
      </c>
      <c r="E3248" t="s">
        <v>11962</v>
      </c>
      <c r="F3248" s="8">
        <v>0.24020833333333333</v>
      </c>
      <c r="G3248" t="str">
        <f>_xlfn.XLOOKUP(Table2[[#This Row],[nama_tamu]],Table10[nama_tamu],Table10[id_tamu])</f>
        <v>CUS 1720</v>
      </c>
      <c r="H3248" t="s">
        <v>8457</v>
      </c>
      <c r="I3248" t="str">
        <f>_xlfn.XLOOKUP(Table2[[#This Row],[tipe_kamar]],Table12[tipe_kamar],Table12[id_kamar])</f>
        <v>KMR 001</v>
      </c>
      <c r="J3248" t="s">
        <v>23</v>
      </c>
      <c r="K3248">
        <v>7</v>
      </c>
      <c r="L3248">
        <v>620000</v>
      </c>
      <c r="M3248">
        <v>4340000</v>
      </c>
      <c r="N3248" t="str">
        <f>_xlfn.XLOOKUP(Table2[[#This Row],[metode_pembayaran]],Table11[metode_pembayaran],Table11[id_pembayaran])</f>
        <v>MP 06</v>
      </c>
      <c r="O3248" t="s">
        <v>17</v>
      </c>
      <c r="P3248" t="str">
        <f>_xlfn.XLOOKUP(Table2[[#This Row],[status_reservasi]],'Dim Status Reservasi'!$B$2:$B$5,'Dim Status Reservasi'!$A$2:$A$5)</f>
        <v>ST 004</v>
      </c>
      <c r="Q3248" t="s">
        <v>48</v>
      </c>
      <c r="R3248" t="str">
        <f>_xlfn.XLOOKUP(Table2[[#This Row],[kota_hotel]],'Dim Kota Hotel'!$B$2:$B$21,'Dim Kota Hotel'!$A$2:$A$21)</f>
        <v>LOK 016</v>
      </c>
      <c r="S3248" t="s">
        <v>117</v>
      </c>
    </row>
    <row r="3249" spans="1:19" x14ac:dyDescent="0.25">
      <c r="A3249" t="s">
        <v>8458</v>
      </c>
      <c r="B3249" t="str">
        <f>_xlfn.XLOOKUP(Table2[[#This Row],[tanggal_checkin]],Table6[tanggal_checkin],Table6[id_checkin])</f>
        <v>CI 0321</v>
      </c>
      <c r="C3249" t="s">
        <v>11245</v>
      </c>
      <c r="D3249" t="str">
        <f>_xlfn.XLOOKUP(Table2[[#This Row],[tanggal_checkout]],Table4[tanggal_checkout],Table4[id_checkout])</f>
        <v>CO 0327</v>
      </c>
      <c r="E3249" t="s">
        <v>11986</v>
      </c>
      <c r="F3249" s="8">
        <v>0.78020833333333328</v>
      </c>
      <c r="G3249" t="str">
        <f>_xlfn.XLOOKUP(Table2[[#This Row],[nama_tamu]],Table10[nama_tamu],Table10[id_tamu])</f>
        <v>CUS 3028</v>
      </c>
      <c r="H3249" t="s">
        <v>8460</v>
      </c>
      <c r="I3249" t="str">
        <f>_xlfn.XLOOKUP(Table2[[#This Row],[tipe_kamar]],Table12[tipe_kamar],Table12[id_kamar])</f>
        <v>KMR 003</v>
      </c>
      <c r="J3249" t="s">
        <v>64</v>
      </c>
      <c r="K3249">
        <v>7</v>
      </c>
      <c r="L3249">
        <v>1341000</v>
      </c>
      <c r="M3249">
        <v>9387000</v>
      </c>
      <c r="N3249" t="str">
        <f>_xlfn.XLOOKUP(Table2[[#This Row],[metode_pembayaran]],Table11[metode_pembayaran],Table11[id_pembayaran])</f>
        <v>MP 03</v>
      </c>
      <c r="O3249" t="s">
        <v>36</v>
      </c>
      <c r="P3249" t="str">
        <f>_xlfn.XLOOKUP(Table2[[#This Row],[status_reservasi]],'Dim Status Reservasi'!$B$2:$B$5,'Dim Status Reservasi'!$A$2:$A$5)</f>
        <v>ST 003</v>
      </c>
      <c r="Q3249" t="s">
        <v>37</v>
      </c>
      <c r="R3249" t="str">
        <f>_xlfn.XLOOKUP(Table2[[#This Row],[kota_hotel]],'Dim Kota Hotel'!$B$2:$B$21,'Dim Kota Hotel'!$A$2:$A$21)</f>
        <v>LOK 007</v>
      </c>
      <c r="S3249" t="s">
        <v>145</v>
      </c>
    </row>
    <row r="3250" spans="1:19" x14ac:dyDescent="0.25">
      <c r="A3250" t="s">
        <v>8461</v>
      </c>
      <c r="B3250" t="str">
        <f>_xlfn.XLOOKUP(Table2[[#This Row],[tanggal_checkin]],Table6[tanggal_checkin],Table6[id_checkin])</f>
        <v>CI 0002</v>
      </c>
      <c r="C3250" t="s">
        <v>12021</v>
      </c>
      <c r="D3250" t="str">
        <f>_xlfn.XLOOKUP(Table2[[#This Row],[tanggal_checkout]],Table4[tanggal_checkout],Table4[id_checkout])</f>
        <v>CO 0010</v>
      </c>
      <c r="E3250" t="s">
        <v>11955</v>
      </c>
      <c r="F3250" s="8">
        <v>0.40103009259259259</v>
      </c>
      <c r="G3250" t="str">
        <f>_xlfn.XLOOKUP(Table2[[#This Row],[nama_tamu]],Table10[nama_tamu],Table10[id_tamu])</f>
        <v>CUS 0473</v>
      </c>
      <c r="H3250" t="s">
        <v>8462</v>
      </c>
      <c r="I3250" t="str">
        <f>_xlfn.XLOOKUP(Table2[[#This Row],[tipe_kamar]],Table12[tipe_kamar],Table12[id_kamar])</f>
        <v>KMR 002</v>
      </c>
      <c r="J3250" t="s">
        <v>82</v>
      </c>
      <c r="K3250">
        <v>9</v>
      </c>
      <c r="L3250">
        <v>348000</v>
      </c>
      <c r="M3250">
        <v>3132000</v>
      </c>
      <c r="N3250" t="str">
        <f>_xlfn.XLOOKUP(Table2[[#This Row],[metode_pembayaran]],Table11[metode_pembayaran],Table11[id_pembayaran])</f>
        <v>MP 04</v>
      </c>
      <c r="O3250" t="s">
        <v>53</v>
      </c>
      <c r="P3250" t="str">
        <f>_xlfn.XLOOKUP(Table2[[#This Row],[status_reservasi]],'Dim Status Reservasi'!$B$2:$B$5,'Dim Status Reservasi'!$A$2:$A$5)</f>
        <v>ST 003</v>
      </c>
      <c r="Q3250" t="s">
        <v>37</v>
      </c>
      <c r="R3250" t="str">
        <f>_xlfn.XLOOKUP(Table2[[#This Row],[kota_hotel]],'Dim Kota Hotel'!$B$2:$B$21,'Dim Kota Hotel'!$A$2:$A$21)</f>
        <v>LOK 012</v>
      </c>
      <c r="S3250" t="s">
        <v>25</v>
      </c>
    </row>
    <row r="3251" spans="1:19" x14ac:dyDescent="0.25">
      <c r="A3251" t="s">
        <v>8463</v>
      </c>
      <c r="B3251" t="str">
        <f>_xlfn.XLOOKUP(Table2[[#This Row],[tanggal_checkin]],Table6[tanggal_checkin],Table6[id_checkin])</f>
        <v>CI 0240</v>
      </c>
      <c r="C3251" t="s">
        <v>11920</v>
      </c>
      <c r="D3251" t="str">
        <f>_xlfn.XLOOKUP(Table2[[#This Row],[tanggal_checkout]],Table4[tanggal_checkout],Table4[id_checkout])</f>
        <v>CO 0246</v>
      </c>
      <c r="E3251" t="s">
        <v>11918</v>
      </c>
      <c r="F3251" s="8">
        <v>0.36237268518518517</v>
      </c>
      <c r="G3251" t="str">
        <f>_xlfn.XLOOKUP(Table2[[#This Row],[nama_tamu]],Table10[nama_tamu],Table10[id_tamu])</f>
        <v>CUS 2877</v>
      </c>
      <c r="H3251" t="s">
        <v>8464</v>
      </c>
      <c r="I3251" t="str">
        <f>_xlfn.XLOOKUP(Table2[[#This Row],[tipe_kamar]],Table12[tipe_kamar],Table12[id_kamar])</f>
        <v>KMR 003</v>
      </c>
      <c r="J3251" t="s">
        <v>64</v>
      </c>
      <c r="K3251">
        <v>8</v>
      </c>
      <c r="L3251">
        <v>1160000</v>
      </c>
      <c r="M3251">
        <v>9280000</v>
      </c>
      <c r="N3251" t="str">
        <f>_xlfn.XLOOKUP(Table2[[#This Row],[metode_pembayaran]],Table11[metode_pembayaran],Table11[id_pembayaran])</f>
        <v>MP 05</v>
      </c>
      <c r="O3251" t="s">
        <v>72</v>
      </c>
      <c r="P3251" t="str">
        <f>_xlfn.XLOOKUP(Table2[[#This Row],[status_reservasi]],'Dim Status Reservasi'!$B$2:$B$5,'Dim Status Reservasi'!$A$2:$A$5)</f>
        <v>ST 003</v>
      </c>
      <c r="Q3251" t="s">
        <v>37</v>
      </c>
      <c r="R3251" t="str">
        <f>_xlfn.XLOOKUP(Table2[[#This Row],[kota_hotel]],'Dim Kota Hotel'!$B$2:$B$21,'Dim Kota Hotel'!$A$2:$A$21)</f>
        <v>LOK 020</v>
      </c>
      <c r="S3251" t="s">
        <v>94</v>
      </c>
    </row>
    <row r="3252" spans="1:19" x14ac:dyDescent="0.25">
      <c r="A3252" t="s">
        <v>8465</v>
      </c>
      <c r="B3252" t="str">
        <f>_xlfn.XLOOKUP(Table2[[#This Row],[tanggal_checkin]],Table6[tanggal_checkin],Table6[id_checkin])</f>
        <v>CI 0917</v>
      </c>
      <c r="C3252" t="s">
        <v>11493</v>
      </c>
      <c r="D3252" t="str">
        <f>_xlfn.XLOOKUP(Table2[[#This Row],[tanggal_checkout]],Table4[tanggal_checkout],Table4[id_checkout])</f>
        <v>CO 0924</v>
      </c>
      <c r="E3252" t="s">
        <v>11815</v>
      </c>
      <c r="F3252" s="8">
        <v>7.9629629629629634E-2</v>
      </c>
      <c r="G3252" t="str">
        <f>_xlfn.XLOOKUP(Table2[[#This Row],[nama_tamu]],Table10[nama_tamu],Table10[id_tamu])</f>
        <v>CUS 1447</v>
      </c>
      <c r="H3252" t="s">
        <v>8466</v>
      </c>
      <c r="I3252" t="str">
        <f>_xlfn.XLOOKUP(Table2[[#This Row],[tipe_kamar]],Table12[tipe_kamar],Table12[id_kamar])</f>
        <v>KMR 004</v>
      </c>
      <c r="J3252" t="s">
        <v>47</v>
      </c>
      <c r="K3252">
        <v>5</v>
      </c>
      <c r="L3252">
        <v>489000</v>
      </c>
      <c r="M3252">
        <v>2445000</v>
      </c>
      <c r="N3252" t="str">
        <f>_xlfn.XLOOKUP(Table2[[#This Row],[metode_pembayaran]],Table11[metode_pembayaran],Table11[id_pembayaran])</f>
        <v>MP 05</v>
      </c>
      <c r="O3252" t="s">
        <v>72</v>
      </c>
      <c r="P3252" t="str">
        <f>_xlfn.XLOOKUP(Table2[[#This Row],[status_reservasi]],'Dim Status Reservasi'!$B$2:$B$5,'Dim Status Reservasi'!$A$2:$A$5)</f>
        <v>ST 004</v>
      </c>
      <c r="Q3252" t="s">
        <v>48</v>
      </c>
      <c r="R3252" t="str">
        <f>_xlfn.XLOOKUP(Table2[[#This Row],[kota_hotel]],'Dim Kota Hotel'!$B$2:$B$21,'Dim Kota Hotel'!$A$2:$A$21)</f>
        <v>LOK 018</v>
      </c>
      <c r="S3252" t="s">
        <v>102</v>
      </c>
    </row>
    <row r="3253" spans="1:19" x14ac:dyDescent="0.25">
      <c r="A3253" t="s">
        <v>8467</v>
      </c>
      <c r="B3253" t="str">
        <f>_xlfn.XLOOKUP(Table2[[#This Row],[tanggal_checkin]],Table6[tanggal_checkin],Table6[id_checkin])</f>
        <v>CI 0785</v>
      </c>
      <c r="C3253" t="s">
        <v>11708</v>
      </c>
      <c r="D3253" t="str">
        <f>_xlfn.XLOOKUP(Table2[[#This Row],[tanggal_checkout]],Table4[tanggal_checkout],Table4[id_checkout])</f>
        <v>CO 0796</v>
      </c>
      <c r="E3253" t="s">
        <v>11622</v>
      </c>
      <c r="F3253" s="8">
        <v>0.42444444444444446</v>
      </c>
      <c r="G3253" t="str">
        <f>_xlfn.XLOOKUP(Table2[[#This Row],[nama_tamu]],Table10[nama_tamu],Table10[id_tamu])</f>
        <v>CUS 1657</v>
      </c>
      <c r="H3253" t="s">
        <v>8468</v>
      </c>
      <c r="I3253" t="str">
        <f>_xlfn.XLOOKUP(Table2[[#This Row],[tipe_kamar]],Table12[tipe_kamar],Table12[id_kamar])</f>
        <v>KMR 004</v>
      </c>
      <c r="J3253" t="s">
        <v>47</v>
      </c>
      <c r="K3253">
        <v>8</v>
      </c>
      <c r="L3253">
        <v>441000</v>
      </c>
      <c r="M3253">
        <v>3528000</v>
      </c>
      <c r="N3253" t="str">
        <f>_xlfn.XLOOKUP(Table2[[#This Row],[metode_pembayaran]],Table11[metode_pembayaran],Table11[id_pembayaran])</f>
        <v>MP 06</v>
      </c>
      <c r="O3253" t="s">
        <v>17</v>
      </c>
      <c r="P3253" t="str">
        <f>_xlfn.XLOOKUP(Table2[[#This Row],[status_reservasi]],'Dim Status Reservasi'!$B$2:$B$5,'Dim Status Reservasi'!$A$2:$A$5)</f>
        <v>ST 003</v>
      </c>
      <c r="Q3253" t="s">
        <v>37</v>
      </c>
      <c r="R3253" t="str">
        <f>_xlfn.XLOOKUP(Table2[[#This Row],[kota_hotel]],'Dim Kota Hotel'!$B$2:$B$21,'Dim Kota Hotel'!$A$2:$A$21)</f>
        <v>LOK 015</v>
      </c>
      <c r="S3253" t="s">
        <v>233</v>
      </c>
    </row>
    <row r="3254" spans="1:19" x14ac:dyDescent="0.25">
      <c r="A3254" t="s">
        <v>8469</v>
      </c>
      <c r="B3254" t="str">
        <f>_xlfn.XLOOKUP(Table2[[#This Row],[tanggal_checkin]],Table6[tanggal_checkin],Table6[id_checkin])</f>
        <v>CI 0939</v>
      </c>
      <c r="C3254" t="s">
        <v>11041</v>
      </c>
      <c r="D3254" t="str">
        <f>_xlfn.XLOOKUP(Table2[[#This Row],[tanggal_checkout]],Table4[tanggal_checkout],Table4[id_checkout])</f>
        <v>CO 0944</v>
      </c>
      <c r="E3254" t="s">
        <v>11772</v>
      </c>
      <c r="F3254" s="8">
        <v>0.64752314814814815</v>
      </c>
      <c r="G3254" t="str">
        <f>_xlfn.XLOOKUP(Table2[[#This Row],[nama_tamu]],Table10[nama_tamu],Table10[id_tamu])</f>
        <v>CUS 3721</v>
      </c>
      <c r="H3254" t="s">
        <v>8470</v>
      </c>
      <c r="I3254" t="str">
        <f>_xlfn.XLOOKUP(Table2[[#This Row],[tipe_kamar]],Table12[tipe_kamar],Table12[id_kamar])</f>
        <v>KMR 003</v>
      </c>
      <c r="J3254" t="s">
        <v>64</v>
      </c>
      <c r="K3254">
        <v>2</v>
      </c>
      <c r="L3254">
        <v>1262000</v>
      </c>
      <c r="M3254">
        <v>2524000</v>
      </c>
      <c r="N3254" t="str">
        <f>_xlfn.XLOOKUP(Table2[[#This Row],[metode_pembayaran]],Table11[metode_pembayaran],Table11[id_pembayaran])</f>
        <v>MP 02</v>
      </c>
      <c r="O3254" t="s">
        <v>30</v>
      </c>
      <c r="P3254" t="str">
        <f>_xlfn.XLOOKUP(Table2[[#This Row],[status_reservasi]],'Dim Status Reservasi'!$B$2:$B$5,'Dim Status Reservasi'!$A$2:$A$5)</f>
        <v>ST 004</v>
      </c>
      <c r="Q3254" t="s">
        <v>48</v>
      </c>
      <c r="R3254" t="str">
        <f>_xlfn.XLOOKUP(Table2[[#This Row],[kota_hotel]],'Dim Kota Hotel'!$B$2:$B$21,'Dim Kota Hotel'!$A$2:$A$21)</f>
        <v>LOK 014</v>
      </c>
      <c r="S3254" t="s">
        <v>222</v>
      </c>
    </row>
    <row r="3255" spans="1:19" x14ac:dyDescent="0.25">
      <c r="A3255" t="s">
        <v>8471</v>
      </c>
      <c r="B3255" t="str">
        <f>_xlfn.XLOOKUP(Table2[[#This Row],[tanggal_checkin]],Table6[tanggal_checkin],Table6[id_checkin])</f>
        <v>CI 0020</v>
      </c>
      <c r="C3255" t="s">
        <v>11382</v>
      </c>
      <c r="D3255" t="str">
        <f>_xlfn.XLOOKUP(Table2[[#This Row],[tanggal_checkout]],Table4[tanggal_checkout],Table4[id_checkout])</f>
        <v>CO 0021</v>
      </c>
      <c r="E3255" t="s">
        <v>11740</v>
      </c>
      <c r="F3255" s="8">
        <v>0.8145486111111111</v>
      </c>
      <c r="G3255" t="str">
        <f>_xlfn.XLOOKUP(Table2[[#This Row],[nama_tamu]],Table10[nama_tamu],Table10[id_tamu])</f>
        <v>CUS 2390</v>
      </c>
      <c r="H3255" t="s">
        <v>8472</v>
      </c>
      <c r="I3255" t="str">
        <f>_xlfn.XLOOKUP(Table2[[#This Row],[tipe_kamar]],Table12[tipe_kamar],Table12[id_kamar])</f>
        <v>KMR 001</v>
      </c>
      <c r="J3255" t="s">
        <v>23</v>
      </c>
      <c r="K3255">
        <v>2</v>
      </c>
      <c r="L3255">
        <v>686000</v>
      </c>
      <c r="M3255">
        <v>1372000</v>
      </c>
      <c r="N3255" t="str">
        <f>_xlfn.XLOOKUP(Table2[[#This Row],[metode_pembayaran]],Table11[metode_pembayaran],Table11[id_pembayaran])</f>
        <v>MP 06</v>
      </c>
      <c r="O3255" t="s">
        <v>17</v>
      </c>
      <c r="P3255" t="str">
        <f>_xlfn.XLOOKUP(Table2[[#This Row],[status_reservasi]],'Dim Status Reservasi'!$B$2:$B$5,'Dim Status Reservasi'!$A$2:$A$5)</f>
        <v>ST 004</v>
      </c>
      <c r="Q3255" t="s">
        <v>48</v>
      </c>
      <c r="R3255" t="str">
        <f>_xlfn.XLOOKUP(Table2[[#This Row],[kota_hotel]],'Dim Kota Hotel'!$B$2:$B$21,'Dim Kota Hotel'!$A$2:$A$21)</f>
        <v>LOK 014</v>
      </c>
      <c r="S3255" t="s">
        <v>222</v>
      </c>
    </row>
    <row r="3256" spans="1:19" x14ac:dyDescent="0.25">
      <c r="A3256" t="s">
        <v>8473</v>
      </c>
      <c r="B3256" t="str">
        <f>_xlfn.XLOOKUP(Table2[[#This Row],[tanggal_checkin]],Table6[tanggal_checkin],Table6[id_checkin])</f>
        <v>CI 0856</v>
      </c>
      <c r="C3256" t="s">
        <v>11716</v>
      </c>
      <c r="D3256" t="str">
        <f>_xlfn.XLOOKUP(Table2[[#This Row],[tanggal_checkout]],Table4[tanggal_checkout],Table4[id_checkout])</f>
        <v>CO 0866</v>
      </c>
      <c r="E3256" t="s">
        <v>11117</v>
      </c>
      <c r="F3256" s="8">
        <v>0.22001157407407407</v>
      </c>
      <c r="G3256" t="str">
        <f>_xlfn.XLOOKUP(Table2[[#This Row],[nama_tamu]],Table10[nama_tamu],Table10[id_tamu])</f>
        <v>CUS 3129</v>
      </c>
      <c r="H3256" t="s">
        <v>8475</v>
      </c>
      <c r="I3256" t="str">
        <f>_xlfn.XLOOKUP(Table2[[#This Row],[tipe_kamar]],Table12[tipe_kamar],Table12[id_kamar])</f>
        <v>KMR 002</v>
      </c>
      <c r="J3256" t="s">
        <v>82</v>
      </c>
      <c r="K3256">
        <v>8</v>
      </c>
      <c r="L3256">
        <v>365000</v>
      </c>
      <c r="M3256">
        <v>2920000</v>
      </c>
      <c r="N3256" t="str">
        <f>_xlfn.XLOOKUP(Table2[[#This Row],[metode_pembayaran]],Table11[metode_pembayaran],Table11[id_pembayaran])</f>
        <v>MP 05</v>
      </c>
      <c r="O3256" t="s">
        <v>72</v>
      </c>
      <c r="P3256" t="str">
        <f>_xlfn.XLOOKUP(Table2[[#This Row],[status_reservasi]],'Dim Status Reservasi'!$B$2:$B$5,'Dim Status Reservasi'!$A$2:$A$5)</f>
        <v>ST 003</v>
      </c>
      <c r="Q3256" t="s">
        <v>37</v>
      </c>
      <c r="R3256" t="str">
        <f>_xlfn.XLOOKUP(Table2[[#This Row],[kota_hotel]],'Dim Kota Hotel'!$B$2:$B$21,'Dim Kota Hotel'!$A$2:$A$21)</f>
        <v>LOK 008</v>
      </c>
      <c r="S3256" t="s">
        <v>68</v>
      </c>
    </row>
    <row r="3257" spans="1:19" x14ac:dyDescent="0.25">
      <c r="A3257" t="s">
        <v>8476</v>
      </c>
      <c r="B3257" t="str">
        <f>_xlfn.XLOOKUP(Table2[[#This Row],[tanggal_checkin]],Table6[tanggal_checkin],Table6[id_checkin])</f>
        <v>CI 0500</v>
      </c>
      <c r="C3257" t="s">
        <v>11975</v>
      </c>
      <c r="D3257" t="str">
        <f>_xlfn.XLOOKUP(Table2[[#This Row],[tanggal_checkout]],Table4[tanggal_checkout],Table4[id_checkout])</f>
        <v>CO 0503</v>
      </c>
      <c r="E3257" t="s">
        <v>11474</v>
      </c>
      <c r="F3257" s="8">
        <v>0.88546296296296301</v>
      </c>
      <c r="G3257" t="str">
        <f>_xlfn.XLOOKUP(Table2[[#This Row],[nama_tamu]],Table10[nama_tamu],Table10[id_tamu])</f>
        <v>CUS 2472</v>
      </c>
      <c r="H3257" t="s">
        <v>8477</v>
      </c>
      <c r="I3257" t="str">
        <f>_xlfn.XLOOKUP(Table2[[#This Row],[tipe_kamar]],Table12[tipe_kamar],Table12[id_kamar])</f>
        <v>KMR 002</v>
      </c>
      <c r="J3257" t="s">
        <v>82</v>
      </c>
      <c r="K3257">
        <v>2</v>
      </c>
      <c r="L3257">
        <v>394000</v>
      </c>
      <c r="M3257">
        <v>788000</v>
      </c>
      <c r="N3257" t="str">
        <f>_xlfn.XLOOKUP(Table2[[#This Row],[metode_pembayaran]],Table11[metode_pembayaran],Table11[id_pembayaran])</f>
        <v>MP 03</v>
      </c>
      <c r="O3257" t="s">
        <v>36</v>
      </c>
      <c r="P3257" t="str">
        <f>_xlfn.XLOOKUP(Table2[[#This Row],[status_reservasi]],'Dim Status Reservasi'!$B$2:$B$5,'Dim Status Reservasi'!$A$2:$A$5)</f>
        <v>ST 003</v>
      </c>
      <c r="Q3257" t="s">
        <v>37</v>
      </c>
      <c r="R3257" t="str">
        <f>_xlfn.XLOOKUP(Table2[[#This Row],[kota_hotel]],'Dim Kota Hotel'!$B$2:$B$21,'Dim Kota Hotel'!$A$2:$A$21)</f>
        <v>LOK 010</v>
      </c>
      <c r="S3257" t="s">
        <v>226</v>
      </c>
    </row>
    <row r="3258" spans="1:19" x14ac:dyDescent="0.25">
      <c r="A3258" t="s">
        <v>8478</v>
      </c>
      <c r="B3258" t="str">
        <f>_xlfn.XLOOKUP(Table2[[#This Row],[tanggal_checkin]],Table6[tanggal_checkin],Table6[id_checkin])</f>
        <v>CI 0020</v>
      </c>
      <c r="C3258" t="s">
        <v>11382</v>
      </c>
      <c r="D3258" t="str">
        <f>_xlfn.XLOOKUP(Table2[[#This Row],[tanggal_checkout]],Table4[tanggal_checkout],Table4[id_checkout])</f>
        <v>CO 0028</v>
      </c>
      <c r="E3258" t="s">
        <v>11765</v>
      </c>
      <c r="F3258" s="8">
        <v>0.3074884259259259</v>
      </c>
      <c r="G3258" t="str">
        <f>_xlfn.XLOOKUP(Table2[[#This Row],[nama_tamu]],Table10[nama_tamu],Table10[id_tamu])</f>
        <v>CUS 1059</v>
      </c>
      <c r="H3258" t="s">
        <v>8479</v>
      </c>
      <c r="I3258" t="str">
        <f>_xlfn.XLOOKUP(Table2[[#This Row],[tipe_kamar]],Table12[tipe_kamar],Table12[id_kamar])</f>
        <v>KMR 002</v>
      </c>
      <c r="J3258" t="s">
        <v>82</v>
      </c>
      <c r="K3258">
        <v>9</v>
      </c>
      <c r="L3258">
        <v>370000</v>
      </c>
      <c r="M3258">
        <v>3330000</v>
      </c>
      <c r="N3258" t="str">
        <f>_xlfn.XLOOKUP(Table2[[#This Row],[metode_pembayaran]],Table11[metode_pembayaran],Table11[id_pembayaran])</f>
        <v>MP 01</v>
      </c>
      <c r="O3258" t="s">
        <v>24</v>
      </c>
      <c r="P3258" t="str">
        <f>_xlfn.XLOOKUP(Table2[[#This Row],[status_reservasi]],'Dim Status Reservasi'!$B$2:$B$5,'Dim Status Reservasi'!$A$2:$A$5)</f>
        <v>ST 001</v>
      </c>
      <c r="Q3258" t="s">
        <v>214</v>
      </c>
      <c r="R3258" t="str">
        <f>_xlfn.XLOOKUP(Table2[[#This Row],[kota_hotel]],'Dim Kota Hotel'!$B$2:$B$21,'Dim Kota Hotel'!$A$2:$A$21)</f>
        <v>LOK 018</v>
      </c>
      <c r="S3258" t="s">
        <v>102</v>
      </c>
    </row>
    <row r="3259" spans="1:19" x14ac:dyDescent="0.25">
      <c r="A3259" t="s">
        <v>8480</v>
      </c>
      <c r="B3259" t="str">
        <f>_xlfn.XLOOKUP(Table2[[#This Row],[tanggal_checkin]],Table6[tanggal_checkin],Table6[id_checkin])</f>
        <v>CI 0347</v>
      </c>
      <c r="C3259" t="s">
        <v>11993</v>
      </c>
      <c r="D3259" t="str">
        <f>_xlfn.XLOOKUP(Table2[[#This Row],[tanggal_checkout]],Table4[tanggal_checkout],Table4[id_checkout])</f>
        <v>CO 0354</v>
      </c>
      <c r="E3259" t="s">
        <v>11189</v>
      </c>
      <c r="F3259" s="8">
        <v>0.58630787037037035</v>
      </c>
      <c r="G3259" t="str">
        <f>_xlfn.XLOOKUP(Table2[[#This Row],[nama_tamu]],Table10[nama_tamu],Table10[id_tamu])</f>
        <v>CUS 1343</v>
      </c>
      <c r="H3259" t="s">
        <v>8481</v>
      </c>
      <c r="I3259" t="str">
        <f>_xlfn.XLOOKUP(Table2[[#This Row],[tipe_kamar]],Table12[tipe_kamar],Table12[id_kamar])</f>
        <v>KMR 003</v>
      </c>
      <c r="J3259" t="s">
        <v>64</v>
      </c>
      <c r="K3259">
        <v>8</v>
      </c>
      <c r="L3259">
        <v>1278000</v>
      </c>
      <c r="M3259">
        <v>10224000</v>
      </c>
      <c r="N3259" t="str">
        <f>_xlfn.XLOOKUP(Table2[[#This Row],[metode_pembayaran]],Table11[metode_pembayaran],Table11[id_pembayaran])</f>
        <v>MP 04</v>
      </c>
      <c r="O3259" t="s">
        <v>53</v>
      </c>
      <c r="P3259" t="str">
        <f>_xlfn.XLOOKUP(Table2[[#This Row],[status_reservasi]],'Dim Status Reservasi'!$B$2:$B$5,'Dim Status Reservasi'!$A$2:$A$5)</f>
        <v>ST 004</v>
      </c>
      <c r="Q3259" t="s">
        <v>48</v>
      </c>
      <c r="R3259" t="str">
        <f>_xlfn.XLOOKUP(Table2[[#This Row],[kota_hotel]],'Dim Kota Hotel'!$B$2:$B$21,'Dim Kota Hotel'!$A$2:$A$21)</f>
        <v>LOK 008</v>
      </c>
      <c r="S3259" t="s">
        <v>68</v>
      </c>
    </row>
    <row r="3260" spans="1:19" x14ac:dyDescent="0.25">
      <c r="A3260" t="s">
        <v>8482</v>
      </c>
      <c r="B3260" t="str">
        <f>_xlfn.XLOOKUP(Table2[[#This Row],[tanggal_checkin]],Table6[tanggal_checkin],Table6[id_checkin])</f>
        <v>CI 0825</v>
      </c>
      <c r="C3260" t="s">
        <v>11037</v>
      </c>
      <c r="D3260" t="str">
        <f>_xlfn.XLOOKUP(Table2[[#This Row],[tanggal_checkout]],Table4[tanggal_checkout],Table4[id_checkout])</f>
        <v>CO 0833</v>
      </c>
      <c r="E3260" t="s">
        <v>11251</v>
      </c>
      <c r="F3260" s="8">
        <v>0.10393518518518519</v>
      </c>
      <c r="G3260" t="str">
        <f>_xlfn.XLOOKUP(Table2[[#This Row],[nama_tamu]],Table10[nama_tamu],Table10[id_tamu])</f>
        <v>CUS 2464</v>
      </c>
      <c r="H3260" t="s">
        <v>8484</v>
      </c>
      <c r="I3260" t="str">
        <f>_xlfn.XLOOKUP(Table2[[#This Row],[tipe_kamar]],Table12[tipe_kamar],Table12[id_kamar])</f>
        <v>KMR 001</v>
      </c>
      <c r="J3260" t="s">
        <v>23</v>
      </c>
      <c r="K3260">
        <v>4</v>
      </c>
      <c r="L3260">
        <v>646000</v>
      </c>
      <c r="M3260">
        <v>2584000</v>
      </c>
      <c r="N3260" t="str">
        <f>_xlfn.XLOOKUP(Table2[[#This Row],[metode_pembayaran]],Table11[metode_pembayaran],Table11[id_pembayaran])</f>
        <v>MP 02</v>
      </c>
      <c r="O3260" t="s">
        <v>30</v>
      </c>
      <c r="P3260" t="str">
        <f>_xlfn.XLOOKUP(Table2[[#This Row],[status_reservasi]],'Dim Status Reservasi'!$B$2:$B$5,'Dim Status Reservasi'!$A$2:$A$5)</f>
        <v>ST 003</v>
      </c>
      <c r="Q3260" t="s">
        <v>37</v>
      </c>
      <c r="R3260" t="str">
        <f>_xlfn.XLOOKUP(Table2[[#This Row],[kota_hotel]],'Dim Kota Hotel'!$B$2:$B$21,'Dim Kota Hotel'!$A$2:$A$21)</f>
        <v>LOK 016</v>
      </c>
      <c r="S3260" t="s">
        <v>117</v>
      </c>
    </row>
    <row r="3261" spans="1:19" x14ac:dyDescent="0.25">
      <c r="A3261" t="s">
        <v>8485</v>
      </c>
      <c r="B3261" t="str">
        <f>_xlfn.XLOOKUP(Table2[[#This Row],[tanggal_checkin]],Table6[tanggal_checkin],Table6[id_checkin])</f>
        <v>CI 0840</v>
      </c>
      <c r="C3261" t="s">
        <v>10962</v>
      </c>
      <c r="D3261" t="str">
        <f>_xlfn.XLOOKUP(Table2[[#This Row],[tanggal_checkout]],Table4[tanggal_checkout],Table4[id_checkout])</f>
        <v>CO 0848</v>
      </c>
      <c r="E3261" t="s">
        <v>11158</v>
      </c>
      <c r="F3261" s="8">
        <v>0.21253472222222222</v>
      </c>
      <c r="G3261" t="str">
        <f>_xlfn.XLOOKUP(Table2[[#This Row],[nama_tamu]],Table10[nama_tamu],Table10[id_tamu])</f>
        <v>CUS 2421</v>
      </c>
      <c r="H3261" t="s">
        <v>8486</v>
      </c>
      <c r="I3261" t="str">
        <f>_xlfn.XLOOKUP(Table2[[#This Row],[tipe_kamar]],Table12[tipe_kamar],Table12[id_kamar])</f>
        <v>KMR 001</v>
      </c>
      <c r="J3261" t="s">
        <v>23</v>
      </c>
      <c r="K3261">
        <v>5</v>
      </c>
      <c r="L3261">
        <v>572000</v>
      </c>
      <c r="M3261">
        <v>2860000</v>
      </c>
      <c r="N3261" t="str">
        <f>_xlfn.XLOOKUP(Table2[[#This Row],[metode_pembayaran]],Table11[metode_pembayaran],Table11[id_pembayaran])</f>
        <v>MP 03</v>
      </c>
      <c r="O3261" t="s">
        <v>36</v>
      </c>
      <c r="P3261" t="str">
        <f>_xlfn.XLOOKUP(Table2[[#This Row],[status_reservasi]],'Dim Status Reservasi'!$B$2:$B$5,'Dim Status Reservasi'!$A$2:$A$5)</f>
        <v>ST 002</v>
      </c>
      <c r="Q3261" t="s">
        <v>124</v>
      </c>
      <c r="R3261" t="str">
        <f>_xlfn.XLOOKUP(Table2[[#This Row],[kota_hotel]],'Dim Kota Hotel'!$B$2:$B$21,'Dim Kota Hotel'!$A$2:$A$21)</f>
        <v>LOK 015</v>
      </c>
      <c r="S3261" t="s">
        <v>233</v>
      </c>
    </row>
    <row r="3262" spans="1:19" x14ac:dyDescent="0.25">
      <c r="A3262" t="s">
        <v>8487</v>
      </c>
      <c r="B3262" t="str">
        <f>_xlfn.XLOOKUP(Table2[[#This Row],[tanggal_checkin]],Table6[tanggal_checkin],Table6[id_checkin])</f>
        <v>CI 1069</v>
      </c>
      <c r="C3262" t="s">
        <v>11634</v>
      </c>
      <c r="D3262" t="str">
        <f>_xlfn.XLOOKUP(Table2[[#This Row],[tanggal_checkout]],Table4[tanggal_checkout],Table4[id_checkout])</f>
        <v>CO 1075</v>
      </c>
      <c r="E3262" t="s">
        <v>11635</v>
      </c>
      <c r="F3262" s="8">
        <v>0.61381944444444447</v>
      </c>
      <c r="G3262" t="str">
        <f>_xlfn.XLOOKUP(Table2[[#This Row],[nama_tamu]],Table10[nama_tamu],Table10[id_tamu])</f>
        <v>CUS 0525</v>
      </c>
      <c r="H3262" t="s">
        <v>8488</v>
      </c>
      <c r="I3262" t="str">
        <f>_xlfn.XLOOKUP(Table2[[#This Row],[tipe_kamar]],Table12[tipe_kamar],Table12[id_kamar])</f>
        <v>KMR 003</v>
      </c>
      <c r="J3262" t="s">
        <v>64</v>
      </c>
      <c r="K3262">
        <v>4</v>
      </c>
      <c r="L3262">
        <v>1207000</v>
      </c>
      <c r="M3262">
        <v>4828000</v>
      </c>
      <c r="N3262" t="str">
        <f>_xlfn.XLOOKUP(Table2[[#This Row],[metode_pembayaran]],Table11[metode_pembayaran],Table11[id_pembayaran])</f>
        <v>MP 01</v>
      </c>
      <c r="O3262" t="s">
        <v>24</v>
      </c>
      <c r="P3262" t="str">
        <f>_xlfn.XLOOKUP(Table2[[#This Row],[status_reservasi]],'Dim Status Reservasi'!$B$2:$B$5,'Dim Status Reservasi'!$A$2:$A$5)</f>
        <v>ST 003</v>
      </c>
      <c r="Q3262" t="s">
        <v>37</v>
      </c>
      <c r="R3262" t="str">
        <f>_xlfn.XLOOKUP(Table2[[#This Row],[kota_hotel]],'Dim Kota Hotel'!$B$2:$B$21,'Dim Kota Hotel'!$A$2:$A$21)</f>
        <v>LOK 008</v>
      </c>
      <c r="S3262" t="s">
        <v>68</v>
      </c>
    </row>
    <row r="3263" spans="1:19" x14ac:dyDescent="0.25">
      <c r="A3263" t="s">
        <v>8489</v>
      </c>
      <c r="B3263" t="str">
        <f>_xlfn.XLOOKUP(Table2[[#This Row],[tanggal_checkin]],Table6[tanggal_checkin],Table6[id_checkin])</f>
        <v>CI 0737</v>
      </c>
      <c r="C3263" t="s">
        <v>11133</v>
      </c>
      <c r="D3263" t="str">
        <f>_xlfn.XLOOKUP(Table2[[#This Row],[tanggal_checkout]],Table4[tanggal_checkout],Table4[id_checkout])</f>
        <v>CO 0741</v>
      </c>
      <c r="E3263" t="s">
        <v>11340</v>
      </c>
      <c r="F3263" s="8">
        <v>0.1895486111111111</v>
      </c>
      <c r="G3263" t="str">
        <f>_xlfn.XLOOKUP(Table2[[#This Row],[nama_tamu]],Table10[nama_tamu],Table10[id_tamu])</f>
        <v>CUS 3225</v>
      </c>
      <c r="H3263" t="s">
        <v>8491</v>
      </c>
      <c r="I3263" t="str">
        <f>_xlfn.XLOOKUP(Table2[[#This Row],[tipe_kamar]],Table12[tipe_kamar],Table12[id_kamar])</f>
        <v>KMR 001</v>
      </c>
      <c r="J3263" t="s">
        <v>23</v>
      </c>
      <c r="K3263">
        <v>1</v>
      </c>
      <c r="L3263">
        <v>622000</v>
      </c>
      <c r="M3263">
        <v>622000</v>
      </c>
      <c r="N3263" t="str">
        <f>_xlfn.XLOOKUP(Table2[[#This Row],[metode_pembayaran]],Table11[metode_pembayaran],Table11[id_pembayaran])</f>
        <v>MP 05</v>
      </c>
      <c r="O3263" t="s">
        <v>72</v>
      </c>
      <c r="P3263" t="str">
        <f>_xlfn.XLOOKUP(Table2[[#This Row],[status_reservasi]],'Dim Status Reservasi'!$B$2:$B$5,'Dim Status Reservasi'!$A$2:$A$5)</f>
        <v>ST 003</v>
      </c>
      <c r="Q3263" t="s">
        <v>37</v>
      </c>
      <c r="R3263" t="str">
        <f>_xlfn.XLOOKUP(Table2[[#This Row],[kota_hotel]],'Dim Kota Hotel'!$B$2:$B$21,'Dim Kota Hotel'!$A$2:$A$21)</f>
        <v>LOK 015</v>
      </c>
      <c r="S3263" t="s">
        <v>233</v>
      </c>
    </row>
    <row r="3264" spans="1:19" x14ac:dyDescent="0.25">
      <c r="A3264" t="s">
        <v>8492</v>
      </c>
      <c r="B3264" t="str">
        <f>_xlfn.XLOOKUP(Table2[[#This Row],[tanggal_checkin]],Table6[tanggal_checkin],Table6[id_checkin])</f>
        <v>CI 0877</v>
      </c>
      <c r="C3264" t="s">
        <v>12015</v>
      </c>
      <c r="D3264" t="str">
        <f>_xlfn.XLOOKUP(Table2[[#This Row],[tanggal_checkout]],Table4[tanggal_checkout],Table4[id_checkout])</f>
        <v>CO 0881</v>
      </c>
      <c r="E3264" t="s">
        <v>11400</v>
      </c>
      <c r="F3264" s="8">
        <v>0.45052083333333331</v>
      </c>
      <c r="G3264" t="str">
        <f>_xlfn.XLOOKUP(Table2[[#This Row],[nama_tamu]],Table10[nama_tamu],Table10[id_tamu])</f>
        <v>CUS 2605</v>
      </c>
      <c r="H3264" t="s">
        <v>8493</v>
      </c>
      <c r="I3264" t="str">
        <f>_xlfn.XLOOKUP(Table2[[#This Row],[tipe_kamar]],Table12[tipe_kamar],Table12[id_kamar])</f>
        <v>KMR 002</v>
      </c>
      <c r="J3264" t="s">
        <v>82</v>
      </c>
      <c r="K3264">
        <v>3</v>
      </c>
      <c r="L3264">
        <v>389000</v>
      </c>
      <c r="M3264">
        <v>1167000</v>
      </c>
      <c r="N3264" t="str">
        <f>_xlfn.XLOOKUP(Table2[[#This Row],[metode_pembayaran]],Table11[metode_pembayaran],Table11[id_pembayaran])</f>
        <v>MP 05</v>
      </c>
      <c r="O3264" t="s">
        <v>72</v>
      </c>
      <c r="P3264" t="str">
        <f>_xlfn.XLOOKUP(Table2[[#This Row],[status_reservasi]],'Dim Status Reservasi'!$B$2:$B$5,'Dim Status Reservasi'!$A$2:$A$5)</f>
        <v>ST 004</v>
      </c>
      <c r="Q3264" t="s">
        <v>48</v>
      </c>
      <c r="R3264" t="str">
        <f>_xlfn.XLOOKUP(Table2[[#This Row],[kota_hotel]],'Dim Kota Hotel'!$B$2:$B$21,'Dim Kota Hotel'!$A$2:$A$21)</f>
        <v>LOK 019</v>
      </c>
      <c r="S3264" t="s">
        <v>133</v>
      </c>
    </row>
    <row r="3265" spans="1:19" x14ac:dyDescent="0.25">
      <c r="A3265" t="s">
        <v>8494</v>
      </c>
      <c r="B3265" t="str">
        <f>_xlfn.XLOOKUP(Table2[[#This Row],[tanggal_checkin]],Table6[tanggal_checkin],Table6[id_checkin])</f>
        <v>CI 0588</v>
      </c>
      <c r="C3265" t="s">
        <v>11027</v>
      </c>
      <c r="D3265" t="str">
        <f>_xlfn.XLOOKUP(Table2[[#This Row],[tanggal_checkout]],Table4[tanggal_checkout],Table4[id_checkout])</f>
        <v>CO 0596</v>
      </c>
      <c r="E3265" t="s">
        <v>10988</v>
      </c>
      <c r="F3265" s="8">
        <v>0.23895833333333333</v>
      </c>
      <c r="G3265" t="str">
        <f>_xlfn.XLOOKUP(Table2[[#This Row],[nama_tamu]],Table10[nama_tamu],Table10[id_tamu])</f>
        <v>CUS 0956</v>
      </c>
      <c r="H3265" t="s">
        <v>8495</v>
      </c>
      <c r="I3265" t="str">
        <f>_xlfn.XLOOKUP(Table2[[#This Row],[tipe_kamar]],Table12[tipe_kamar],Table12[id_kamar])</f>
        <v>KMR 001</v>
      </c>
      <c r="J3265" t="s">
        <v>23</v>
      </c>
      <c r="K3265">
        <v>8</v>
      </c>
      <c r="L3265">
        <v>546000</v>
      </c>
      <c r="M3265">
        <v>4368000</v>
      </c>
      <c r="N3265" t="str">
        <f>_xlfn.XLOOKUP(Table2[[#This Row],[metode_pembayaran]],Table11[metode_pembayaran],Table11[id_pembayaran])</f>
        <v>MP 02</v>
      </c>
      <c r="O3265" t="s">
        <v>30</v>
      </c>
      <c r="P3265" t="str">
        <f>_xlfn.XLOOKUP(Table2[[#This Row],[status_reservasi]],'Dim Status Reservasi'!$B$2:$B$5,'Dim Status Reservasi'!$A$2:$A$5)</f>
        <v>ST 004</v>
      </c>
      <c r="Q3265" t="s">
        <v>48</v>
      </c>
      <c r="R3265" t="str">
        <f>_xlfn.XLOOKUP(Table2[[#This Row],[kota_hotel]],'Dim Kota Hotel'!$B$2:$B$21,'Dim Kota Hotel'!$A$2:$A$21)</f>
        <v>LOK 016</v>
      </c>
      <c r="S3265" t="s">
        <v>117</v>
      </c>
    </row>
    <row r="3266" spans="1:19" x14ac:dyDescent="0.25">
      <c r="A3266" t="s">
        <v>8496</v>
      </c>
      <c r="B3266" t="str">
        <f>_xlfn.XLOOKUP(Table2[[#This Row],[tanggal_checkin]],Table6[tanggal_checkin],Table6[id_checkin])</f>
        <v>CI 0468</v>
      </c>
      <c r="C3266" t="s">
        <v>11933</v>
      </c>
      <c r="D3266" t="str">
        <f>_xlfn.XLOOKUP(Table2[[#This Row],[tanggal_checkout]],Table4[tanggal_checkout],Table4[id_checkout])</f>
        <v>CO 0478</v>
      </c>
      <c r="E3266" t="s">
        <v>11220</v>
      </c>
      <c r="F3266" s="8">
        <v>0.96753472222222225</v>
      </c>
      <c r="G3266" t="str">
        <f>_xlfn.XLOOKUP(Table2[[#This Row],[nama_tamu]],Table10[nama_tamu],Table10[id_tamu])</f>
        <v>CUS 2685</v>
      </c>
      <c r="H3266" t="s">
        <v>8497</v>
      </c>
      <c r="I3266" t="str">
        <f>_xlfn.XLOOKUP(Table2[[#This Row],[tipe_kamar]],Table12[tipe_kamar],Table12[id_kamar])</f>
        <v>KMR 002</v>
      </c>
      <c r="J3266" t="s">
        <v>82</v>
      </c>
      <c r="K3266">
        <v>9</v>
      </c>
      <c r="L3266">
        <v>340000</v>
      </c>
      <c r="M3266">
        <v>3060000</v>
      </c>
      <c r="N3266" t="str">
        <f>_xlfn.XLOOKUP(Table2[[#This Row],[metode_pembayaran]],Table11[metode_pembayaran],Table11[id_pembayaran])</f>
        <v>MP 01</v>
      </c>
      <c r="O3266" t="s">
        <v>24</v>
      </c>
      <c r="P3266" t="str">
        <f>_xlfn.XLOOKUP(Table2[[#This Row],[status_reservasi]],'Dim Status Reservasi'!$B$2:$B$5,'Dim Status Reservasi'!$A$2:$A$5)</f>
        <v>ST 003</v>
      </c>
      <c r="Q3266" t="s">
        <v>37</v>
      </c>
      <c r="R3266" t="str">
        <f>_xlfn.XLOOKUP(Table2[[#This Row],[kota_hotel]],'Dim Kota Hotel'!$B$2:$B$21,'Dim Kota Hotel'!$A$2:$A$21)</f>
        <v>LOK 005</v>
      </c>
      <c r="S3266" t="s">
        <v>43</v>
      </c>
    </row>
    <row r="3267" spans="1:19" x14ac:dyDescent="0.25">
      <c r="A3267" t="s">
        <v>8498</v>
      </c>
      <c r="B3267" t="str">
        <f>_xlfn.XLOOKUP(Table2[[#This Row],[tanggal_checkin]],Table6[tanggal_checkin],Table6[id_checkin])</f>
        <v>CI 0501</v>
      </c>
      <c r="C3267" t="s">
        <v>11621</v>
      </c>
      <c r="D3267" t="str">
        <f>_xlfn.XLOOKUP(Table2[[#This Row],[tanggal_checkout]],Table4[tanggal_checkout],Table4[id_checkout])</f>
        <v>CO 0511</v>
      </c>
      <c r="E3267" t="s">
        <v>11049</v>
      </c>
      <c r="F3267" s="8">
        <v>0.14451388888888889</v>
      </c>
      <c r="G3267" t="str">
        <f>_xlfn.XLOOKUP(Table2[[#This Row],[nama_tamu]],Table10[nama_tamu],Table10[id_tamu])</f>
        <v>CUS 0189</v>
      </c>
      <c r="H3267" t="s">
        <v>8499</v>
      </c>
      <c r="I3267" t="str">
        <f>_xlfn.XLOOKUP(Table2[[#This Row],[tipe_kamar]],Table12[tipe_kamar],Table12[id_kamar])</f>
        <v>KMR 003</v>
      </c>
      <c r="J3267" t="s">
        <v>64</v>
      </c>
      <c r="K3267">
        <v>9</v>
      </c>
      <c r="L3267">
        <v>1107000</v>
      </c>
      <c r="M3267">
        <v>9963000</v>
      </c>
      <c r="N3267" t="str">
        <f>_xlfn.XLOOKUP(Table2[[#This Row],[metode_pembayaran]],Table11[metode_pembayaran],Table11[id_pembayaran])</f>
        <v>MP 02</v>
      </c>
      <c r="O3267" t="s">
        <v>30</v>
      </c>
      <c r="P3267" t="str">
        <f>_xlfn.XLOOKUP(Table2[[#This Row],[status_reservasi]],'Dim Status Reservasi'!$B$2:$B$5,'Dim Status Reservasi'!$A$2:$A$5)</f>
        <v>ST 003</v>
      </c>
      <c r="Q3267" t="s">
        <v>37</v>
      </c>
      <c r="R3267" t="str">
        <f>_xlfn.XLOOKUP(Table2[[#This Row],[kota_hotel]],'Dim Kota Hotel'!$B$2:$B$21,'Dim Kota Hotel'!$A$2:$A$21)</f>
        <v>LOK 006</v>
      </c>
      <c r="S3267" t="s">
        <v>129</v>
      </c>
    </row>
    <row r="3268" spans="1:19" x14ac:dyDescent="0.25">
      <c r="A3268" t="s">
        <v>8500</v>
      </c>
      <c r="B3268" t="str">
        <f>_xlfn.XLOOKUP(Table2[[#This Row],[tanggal_checkin]],Table6[tanggal_checkin],Table6[id_checkin])</f>
        <v>CI 0680</v>
      </c>
      <c r="C3268" t="s">
        <v>11870</v>
      </c>
      <c r="D3268" t="str">
        <f>_xlfn.XLOOKUP(Table2[[#This Row],[tanggal_checkout]],Table4[tanggal_checkout],Table4[id_checkout])</f>
        <v>CO 0685</v>
      </c>
      <c r="E3268" t="s">
        <v>11738</v>
      </c>
      <c r="F3268" s="8">
        <v>0.33112268518518517</v>
      </c>
      <c r="G3268" t="str">
        <f>_xlfn.XLOOKUP(Table2[[#This Row],[nama_tamu]],Table10[nama_tamu],Table10[id_tamu])</f>
        <v>CUS 3579</v>
      </c>
      <c r="H3268" t="s">
        <v>8501</v>
      </c>
      <c r="I3268" t="str">
        <f>_xlfn.XLOOKUP(Table2[[#This Row],[tipe_kamar]],Table12[tipe_kamar],Table12[id_kamar])</f>
        <v>KMR 002</v>
      </c>
      <c r="J3268" t="s">
        <v>82</v>
      </c>
      <c r="K3268">
        <v>4</v>
      </c>
      <c r="L3268">
        <v>372000</v>
      </c>
      <c r="M3268">
        <v>1488000</v>
      </c>
      <c r="N3268" t="str">
        <f>_xlfn.XLOOKUP(Table2[[#This Row],[metode_pembayaran]],Table11[metode_pembayaran],Table11[id_pembayaran])</f>
        <v>MP 05</v>
      </c>
      <c r="O3268" t="s">
        <v>72</v>
      </c>
      <c r="P3268" t="str">
        <f>_xlfn.XLOOKUP(Table2[[#This Row],[status_reservasi]],'Dim Status Reservasi'!$B$2:$B$5,'Dim Status Reservasi'!$A$2:$A$5)</f>
        <v>ST 004</v>
      </c>
      <c r="Q3268" t="s">
        <v>48</v>
      </c>
      <c r="R3268" t="str">
        <f>_xlfn.XLOOKUP(Table2[[#This Row],[kota_hotel]],'Dim Kota Hotel'!$B$2:$B$21,'Dim Kota Hotel'!$A$2:$A$21)</f>
        <v>LOK 012</v>
      </c>
      <c r="S3268" t="s">
        <v>25</v>
      </c>
    </row>
    <row r="3269" spans="1:19" x14ac:dyDescent="0.25">
      <c r="A3269" t="s">
        <v>8502</v>
      </c>
      <c r="B3269" t="str">
        <f>_xlfn.XLOOKUP(Table2[[#This Row],[tanggal_checkin]],Table6[tanggal_checkin],Table6[id_checkin])</f>
        <v>CI 0131</v>
      </c>
      <c r="C3269" t="s">
        <v>10985</v>
      </c>
      <c r="D3269" t="str">
        <f>_xlfn.XLOOKUP(Table2[[#This Row],[tanggal_checkout]],Table4[tanggal_checkout],Table4[id_checkout])</f>
        <v>CO 0133</v>
      </c>
      <c r="E3269" t="s">
        <v>11356</v>
      </c>
      <c r="F3269" s="8">
        <v>0.42215277777777777</v>
      </c>
      <c r="G3269" t="str">
        <f>_xlfn.XLOOKUP(Table2[[#This Row],[nama_tamu]],Table10[nama_tamu],Table10[id_tamu])</f>
        <v>CUS 2352</v>
      </c>
      <c r="H3269" t="s">
        <v>8504</v>
      </c>
      <c r="I3269" t="str">
        <f>_xlfn.XLOOKUP(Table2[[#This Row],[tipe_kamar]],Table12[tipe_kamar],Table12[id_kamar])</f>
        <v>KMR 001</v>
      </c>
      <c r="J3269" t="s">
        <v>23</v>
      </c>
      <c r="K3269">
        <v>2</v>
      </c>
      <c r="L3269">
        <v>601000</v>
      </c>
      <c r="M3269">
        <v>1202000</v>
      </c>
      <c r="N3269" t="str">
        <f>_xlfn.XLOOKUP(Table2[[#This Row],[metode_pembayaran]],Table11[metode_pembayaran],Table11[id_pembayaran])</f>
        <v>MP 05</v>
      </c>
      <c r="O3269" t="s">
        <v>72</v>
      </c>
      <c r="P3269" t="str">
        <f>_xlfn.XLOOKUP(Table2[[#This Row],[status_reservasi]],'Dim Status Reservasi'!$B$2:$B$5,'Dim Status Reservasi'!$A$2:$A$5)</f>
        <v>ST 004</v>
      </c>
      <c r="Q3269" t="s">
        <v>48</v>
      </c>
      <c r="R3269" t="str">
        <f>_xlfn.XLOOKUP(Table2[[#This Row],[kota_hotel]],'Dim Kota Hotel'!$B$2:$B$21,'Dim Kota Hotel'!$A$2:$A$21)</f>
        <v>LOK 012</v>
      </c>
      <c r="S3269" t="s">
        <v>25</v>
      </c>
    </row>
    <row r="3270" spans="1:19" x14ac:dyDescent="0.25">
      <c r="A3270" t="s">
        <v>8505</v>
      </c>
      <c r="B3270" t="str">
        <f>_xlfn.XLOOKUP(Table2[[#This Row],[tanggal_checkin]],Table6[tanggal_checkin],Table6[id_checkin])</f>
        <v>CI 0831</v>
      </c>
      <c r="C3270" t="s">
        <v>11647</v>
      </c>
      <c r="D3270" t="str">
        <f>_xlfn.XLOOKUP(Table2[[#This Row],[tanggal_checkout]],Table4[tanggal_checkout],Table4[id_checkout])</f>
        <v>CO 0840</v>
      </c>
      <c r="E3270" t="s">
        <v>10961</v>
      </c>
      <c r="F3270" s="8">
        <v>0.65050925925925929</v>
      </c>
      <c r="G3270" t="str">
        <f>_xlfn.XLOOKUP(Table2[[#This Row],[nama_tamu]],Table10[nama_tamu],Table10[id_tamu])</f>
        <v>CUS 1553</v>
      </c>
      <c r="H3270" t="s">
        <v>8507</v>
      </c>
      <c r="I3270" t="str">
        <f>_xlfn.XLOOKUP(Table2[[#This Row],[tipe_kamar]],Table12[tipe_kamar],Table12[id_kamar])</f>
        <v>KMR 003</v>
      </c>
      <c r="J3270" t="s">
        <v>64</v>
      </c>
      <c r="K3270">
        <v>5</v>
      </c>
      <c r="L3270">
        <v>1364000</v>
      </c>
      <c r="M3270">
        <v>6820000</v>
      </c>
      <c r="N3270" t="str">
        <f>_xlfn.XLOOKUP(Table2[[#This Row],[metode_pembayaran]],Table11[metode_pembayaran],Table11[id_pembayaran])</f>
        <v>MP 06</v>
      </c>
      <c r="O3270" t="s">
        <v>17</v>
      </c>
      <c r="P3270" t="str">
        <f>_xlfn.XLOOKUP(Table2[[#This Row],[status_reservasi]],'Dim Status Reservasi'!$B$2:$B$5,'Dim Status Reservasi'!$A$2:$A$5)</f>
        <v>ST 004</v>
      </c>
      <c r="Q3270" t="s">
        <v>48</v>
      </c>
      <c r="R3270" t="str">
        <f>_xlfn.XLOOKUP(Table2[[#This Row],[kota_hotel]],'Dim Kota Hotel'!$B$2:$B$21,'Dim Kota Hotel'!$A$2:$A$21)</f>
        <v>LOK 010</v>
      </c>
      <c r="S3270" t="s">
        <v>226</v>
      </c>
    </row>
    <row r="3271" spans="1:19" x14ac:dyDescent="0.25">
      <c r="A3271" t="s">
        <v>8508</v>
      </c>
      <c r="B3271" t="str">
        <f>_xlfn.XLOOKUP(Table2[[#This Row],[tanggal_checkin]],Table6[tanggal_checkin],Table6[id_checkin])</f>
        <v>CI 0497</v>
      </c>
      <c r="C3271" t="s">
        <v>11385</v>
      </c>
      <c r="D3271" t="str">
        <f>_xlfn.XLOOKUP(Table2[[#This Row],[tanggal_checkout]],Table4[tanggal_checkout],Table4[id_checkout])</f>
        <v>CO 0503</v>
      </c>
      <c r="E3271" t="s">
        <v>11474</v>
      </c>
      <c r="F3271" s="8">
        <v>0.38928240740740738</v>
      </c>
      <c r="G3271" t="str">
        <f>_xlfn.XLOOKUP(Table2[[#This Row],[nama_tamu]],Table10[nama_tamu],Table10[id_tamu])</f>
        <v>CUS 2951</v>
      </c>
      <c r="H3271" t="s">
        <v>8510</v>
      </c>
      <c r="I3271" t="str">
        <f>_xlfn.XLOOKUP(Table2[[#This Row],[tipe_kamar]],Table12[tipe_kamar],Table12[id_kamar])</f>
        <v>KMR 003</v>
      </c>
      <c r="J3271" t="s">
        <v>64</v>
      </c>
      <c r="K3271">
        <v>5</v>
      </c>
      <c r="L3271">
        <v>1115000</v>
      </c>
      <c r="M3271">
        <v>5575000</v>
      </c>
      <c r="N3271" t="str">
        <f>_xlfn.XLOOKUP(Table2[[#This Row],[metode_pembayaran]],Table11[metode_pembayaran],Table11[id_pembayaran])</f>
        <v>MP 06</v>
      </c>
      <c r="O3271" t="s">
        <v>17</v>
      </c>
      <c r="P3271" t="str">
        <f>_xlfn.XLOOKUP(Table2[[#This Row],[status_reservasi]],'Dim Status Reservasi'!$B$2:$B$5,'Dim Status Reservasi'!$A$2:$A$5)</f>
        <v>ST 003</v>
      </c>
      <c r="Q3271" t="s">
        <v>37</v>
      </c>
      <c r="R3271" t="str">
        <f>_xlfn.XLOOKUP(Table2[[#This Row],[kota_hotel]],'Dim Kota Hotel'!$B$2:$B$21,'Dim Kota Hotel'!$A$2:$A$21)</f>
        <v>LOK 011</v>
      </c>
      <c r="S3271" t="s">
        <v>38</v>
      </c>
    </row>
    <row r="3272" spans="1:19" x14ac:dyDescent="0.25">
      <c r="A3272" t="s">
        <v>8511</v>
      </c>
      <c r="B3272" t="str">
        <f>_xlfn.XLOOKUP(Table2[[#This Row],[tanggal_checkin]],Table6[tanggal_checkin],Table6[id_checkin])</f>
        <v>CI 0339</v>
      </c>
      <c r="C3272" t="s">
        <v>11177</v>
      </c>
      <c r="D3272" t="str">
        <f>_xlfn.XLOOKUP(Table2[[#This Row],[tanggal_checkout]],Table4[tanggal_checkout],Table4[id_checkout])</f>
        <v>CO 0345</v>
      </c>
      <c r="E3272" t="s">
        <v>11389</v>
      </c>
      <c r="F3272" s="8">
        <v>0.52523148148148147</v>
      </c>
      <c r="G3272" t="str">
        <f>_xlfn.XLOOKUP(Table2[[#This Row],[nama_tamu]],Table10[nama_tamu],Table10[id_tamu])</f>
        <v>CUS 2661</v>
      </c>
      <c r="H3272" t="s">
        <v>8512</v>
      </c>
      <c r="I3272" t="str">
        <f>_xlfn.XLOOKUP(Table2[[#This Row],[tipe_kamar]],Table12[tipe_kamar],Table12[id_kamar])</f>
        <v>KMR 001</v>
      </c>
      <c r="J3272" t="s">
        <v>23</v>
      </c>
      <c r="K3272">
        <v>7</v>
      </c>
      <c r="L3272">
        <v>677000</v>
      </c>
      <c r="M3272">
        <v>4739000</v>
      </c>
      <c r="N3272" t="str">
        <f>_xlfn.XLOOKUP(Table2[[#This Row],[metode_pembayaran]],Table11[metode_pembayaran],Table11[id_pembayaran])</f>
        <v>MP 03</v>
      </c>
      <c r="O3272" t="s">
        <v>36</v>
      </c>
      <c r="P3272" t="str">
        <f>_xlfn.XLOOKUP(Table2[[#This Row],[status_reservasi]],'Dim Status Reservasi'!$B$2:$B$5,'Dim Status Reservasi'!$A$2:$A$5)</f>
        <v>ST 003</v>
      </c>
      <c r="Q3272" t="s">
        <v>37</v>
      </c>
      <c r="R3272" t="str">
        <f>_xlfn.XLOOKUP(Table2[[#This Row],[kota_hotel]],'Dim Kota Hotel'!$B$2:$B$21,'Dim Kota Hotel'!$A$2:$A$21)</f>
        <v>LOK 012</v>
      </c>
      <c r="S3272" t="s">
        <v>25</v>
      </c>
    </row>
    <row r="3273" spans="1:19" x14ac:dyDescent="0.25">
      <c r="A3273" t="s">
        <v>8513</v>
      </c>
      <c r="B3273" t="str">
        <f>_xlfn.XLOOKUP(Table2[[#This Row],[tanggal_checkin]],Table6[tanggal_checkin],Table6[id_checkin])</f>
        <v>CI 0930</v>
      </c>
      <c r="C3273" t="s">
        <v>11344</v>
      </c>
      <c r="D3273" t="str">
        <f>_xlfn.XLOOKUP(Table2[[#This Row],[tanggal_checkout]],Table4[tanggal_checkout],Table4[id_checkout])</f>
        <v>CO 0939</v>
      </c>
      <c r="E3273" t="s">
        <v>11818</v>
      </c>
      <c r="F3273" s="8">
        <v>0.30932870370370369</v>
      </c>
      <c r="G3273" t="str">
        <f>_xlfn.XLOOKUP(Table2[[#This Row],[nama_tamu]],Table10[nama_tamu],Table10[id_tamu])</f>
        <v>CUS 3545</v>
      </c>
      <c r="H3273" t="s">
        <v>8515</v>
      </c>
      <c r="I3273" t="str">
        <f>_xlfn.XLOOKUP(Table2[[#This Row],[tipe_kamar]],Table12[tipe_kamar],Table12[id_kamar])</f>
        <v>KMR 002</v>
      </c>
      <c r="J3273" t="s">
        <v>82</v>
      </c>
      <c r="K3273">
        <v>6</v>
      </c>
      <c r="L3273">
        <v>319000</v>
      </c>
      <c r="M3273">
        <v>1914000</v>
      </c>
      <c r="N3273" t="str">
        <f>_xlfn.XLOOKUP(Table2[[#This Row],[metode_pembayaran]],Table11[metode_pembayaran],Table11[id_pembayaran])</f>
        <v>MP 01</v>
      </c>
      <c r="O3273" t="s">
        <v>24</v>
      </c>
      <c r="P3273" t="str">
        <f>_xlfn.XLOOKUP(Table2[[#This Row],[status_reservasi]],'Dim Status Reservasi'!$B$2:$B$5,'Dim Status Reservasi'!$A$2:$A$5)</f>
        <v>ST 004</v>
      </c>
      <c r="Q3273" t="s">
        <v>48</v>
      </c>
      <c r="R3273" t="str">
        <f>_xlfn.XLOOKUP(Table2[[#This Row],[kota_hotel]],'Dim Kota Hotel'!$B$2:$B$21,'Dim Kota Hotel'!$A$2:$A$21)</f>
        <v>LOK 013</v>
      </c>
      <c r="S3273" t="s">
        <v>160</v>
      </c>
    </row>
    <row r="3274" spans="1:19" x14ac:dyDescent="0.25">
      <c r="A3274" t="s">
        <v>8516</v>
      </c>
      <c r="B3274" t="str">
        <f>_xlfn.XLOOKUP(Table2[[#This Row],[tanggal_checkin]],Table6[tanggal_checkin],Table6[id_checkin])</f>
        <v>CI 0251</v>
      </c>
      <c r="C3274" t="s">
        <v>11342</v>
      </c>
      <c r="D3274" t="str">
        <f>_xlfn.XLOOKUP(Table2[[#This Row],[tanggal_checkout]],Table4[tanggal_checkout],Table4[id_checkout])</f>
        <v>CO 0255</v>
      </c>
      <c r="E3274" t="s">
        <v>11510</v>
      </c>
      <c r="F3274" s="8">
        <v>0.33231481481481484</v>
      </c>
      <c r="G3274" t="str">
        <f>_xlfn.XLOOKUP(Table2[[#This Row],[nama_tamu]],Table10[nama_tamu],Table10[id_tamu])</f>
        <v>CUS 1582</v>
      </c>
      <c r="H3274" t="s">
        <v>8517</v>
      </c>
      <c r="I3274" t="str">
        <f>_xlfn.XLOOKUP(Table2[[#This Row],[tipe_kamar]],Table12[tipe_kamar],Table12[id_kamar])</f>
        <v>KMR 001</v>
      </c>
      <c r="J3274" t="s">
        <v>23</v>
      </c>
      <c r="K3274">
        <v>6</v>
      </c>
      <c r="L3274">
        <v>660000</v>
      </c>
      <c r="M3274">
        <v>3960000</v>
      </c>
      <c r="N3274" t="str">
        <f>_xlfn.XLOOKUP(Table2[[#This Row],[metode_pembayaran]],Table11[metode_pembayaran],Table11[id_pembayaran])</f>
        <v>MP 06</v>
      </c>
      <c r="O3274" t="s">
        <v>17</v>
      </c>
      <c r="P3274" t="str">
        <f>_xlfn.XLOOKUP(Table2[[#This Row],[status_reservasi]],'Dim Status Reservasi'!$B$2:$B$5,'Dim Status Reservasi'!$A$2:$A$5)</f>
        <v>ST 003</v>
      </c>
      <c r="Q3274" t="s">
        <v>37</v>
      </c>
      <c r="R3274" t="str">
        <f>_xlfn.XLOOKUP(Table2[[#This Row],[kota_hotel]],'Dim Kota Hotel'!$B$2:$B$21,'Dim Kota Hotel'!$A$2:$A$21)</f>
        <v>LOK 002</v>
      </c>
      <c r="S3274" t="s">
        <v>60</v>
      </c>
    </row>
    <row r="3275" spans="1:19" x14ac:dyDescent="0.25">
      <c r="A3275" t="s">
        <v>8518</v>
      </c>
      <c r="B3275" t="str">
        <f>_xlfn.XLOOKUP(Table2[[#This Row],[tanggal_checkin]],Table6[tanggal_checkin],Table6[id_checkin])</f>
        <v>CI 0940</v>
      </c>
      <c r="C3275" t="s">
        <v>11636</v>
      </c>
      <c r="D3275" t="str">
        <f>_xlfn.XLOOKUP(Table2[[#This Row],[tanggal_checkout]],Table4[tanggal_checkout],Table4[id_checkout])</f>
        <v>CO 0949</v>
      </c>
      <c r="E3275" t="s">
        <v>11449</v>
      </c>
      <c r="F3275" s="8">
        <v>0.99719907407407404</v>
      </c>
      <c r="G3275" t="str">
        <f>_xlfn.XLOOKUP(Table2[[#This Row],[nama_tamu]],Table10[nama_tamu],Table10[id_tamu])</f>
        <v>CUS 2637</v>
      </c>
      <c r="H3275" t="s">
        <v>8519</v>
      </c>
      <c r="I3275" t="str">
        <f>_xlfn.XLOOKUP(Table2[[#This Row],[tipe_kamar]],Table12[tipe_kamar],Table12[id_kamar])</f>
        <v>KMR 001</v>
      </c>
      <c r="J3275" t="s">
        <v>23</v>
      </c>
      <c r="K3275">
        <v>6</v>
      </c>
      <c r="L3275">
        <v>554000</v>
      </c>
      <c r="M3275">
        <v>3324000</v>
      </c>
      <c r="N3275" t="str">
        <f>_xlfn.XLOOKUP(Table2[[#This Row],[metode_pembayaran]],Table11[metode_pembayaran],Table11[id_pembayaran])</f>
        <v>MP 06</v>
      </c>
      <c r="O3275" t="s">
        <v>17</v>
      </c>
      <c r="P3275" t="str">
        <f>_xlfn.XLOOKUP(Table2[[#This Row],[status_reservasi]],'Dim Status Reservasi'!$B$2:$B$5,'Dim Status Reservasi'!$A$2:$A$5)</f>
        <v>ST 002</v>
      </c>
      <c r="Q3275" t="s">
        <v>124</v>
      </c>
      <c r="R3275" t="str">
        <f>_xlfn.XLOOKUP(Table2[[#This Row],[kota_hotel]],'Dim Kota Hotel'!$B$2:$B$21,'Dim Kota Hotel'!$A$2:$A$21)</f>
        <v>LOK 015</v>
      </c>
      <c r="S3275" t="s">
        <v>233</v>
      </c>
    </row>
    <row r="3276" spans="1:19" x14ac:dyDescent="0.25">
      <c r="A3276" t="s">
        <v>8520</v>
      </c>
      <c r="B3276" t="str">
        <f>_xlfn.XLOOKUP(Table2[[#This Row],[tanggal_checkin]],Table6[tanggal_checkin],Table6[id_checkin])</f>
        <v>CI 0044</v>
      </c>
      <c r="C3276" t="s">
        <v>10965</v>
      </c>
      <c r="D3276" t="str">
        <f>_xlfn.XLOOKUP(Table2[[#This Row],[tanggal_checkout]],Table4[tanggal_checkout],Table4[id_checkout])</f>
        <v>CO 0051</v>
      </c>
      <c r="E3276" t="s">
        <v>10966</v>
      </c>
      <c r="F3276" s="8">
        <v>0.62983796296296302</v>
      </c>
      <c r="G3276" t="str">
        <f>_xlfn.XLOOKUP(Table2[[#This Row],[nama_tamu]],Table10[nama_tamu],Table10[id_tamu])</f>
        <v>CUS 2569</v>
      </c>
      <c r="H3276" t="s">
        <v>8522</v>
      </c>
      <c r="I3276" t="str">
        <f>_xlfn.XLOOKUP(Table2[[#This Row],[tipe_kamar]],Table12[tipe_kamar],Table12[id_kamar])</f>
        <v>KMR 002</v>
      </c>
      <c r="J3276" t="s">
        <v>82</v>
      </c>
      <c r="K3276">
        <v>7</v>
      </c>
      <c r="L3276">
        <v>399000</v>
      </c>
      <c r="M3276">
        <v>2793000</v>
      </c>
      <c r="N3276" t="str">
        <f>_xlfn.XLOOKUP(Table2[[#This Row],[metode_pembayaran]],Table11[metode_pembayaran],Table11[id_pembayaran])</f>
        <v>MP 03</v>
      </c>
      <c r="O3276" t="s">
        <v>36</v>
      </c>
      <c r="P3276" t="str">
        <f>_xlfn.XLOOKUP(Table2[[#This Row],[status_reservasi]],'Dim Status Reservasi'!$B$2:$B$5,'Dim Status Reservasi'!$A$2:$A$5)</f>
        <v>ST 003</v>
      </c>
      <c r="Q3276" t="s">
        <v>37</v>
      </c>
      <c r="R3276" t="str">
        <f>_xlfn.XLOOKUP(Table2[[#This Row],[kota_hotel]],'Dim Kota Hotel'!$B$2:$B$21,'Dim Kota Hotel'!$A$2:$A$21)</f>
        <v>LOK 012</v>
      </c>
      <c r="S3276" t="s">
        <v>25</v>
      </c>
    </row>
    <row r="3277" spans="1:19" x14ac:dyDescent="0.25">
      <c r="A3277" t="s">
        <v>8523</v>
      </c>
      <c r="B3277" t="str">
        <f>_xlfn.XLOOKUP(Table2[[#This Row],[tanggal_checkin]],Table6[tanggal_checkin],Table6[id_checkin])</f>
        <v>CI 0089</v>
      </c>
      <c r="C3277" t="s">
        <v>11780</v>
      </c>
      <c r="D3277" t="str">
        <f>_xlfn.XLOOKUP(Table2[[#This Row],[tanggal_checkout]],Table4[tanggal_checkout],Table4[id_checkout])</f>
        <v>CO 0093</v>
      </c>
      <c r="E3277" t="s">
        <v>11565</v>
      </c>
      <c r="F3277" s="8">
        <v>0.33819444444444446</v>
      </c>
      <c r="G3277" t="str">
        <f>_xlfn.XLOOKUP(Table2[[#This Row],[nama_tamu]],Table10[nama_tamu],Table10[id_tamu])</f>
        <v>CUS 0607</v>
      </c>
      <c r="H3277" t="s">
        <v>8524</v>
      </c>
      <c r="I3277" t="str">
        <f>_xlfn.XLOOKUP(Table2[[#This Row],[tipe_kamar]],Table12[tipe_kamar],Table12[id_kamar])</f>
        <v>KMR 002</v>
      </c>
      <c r="J3277" t="s">
        <v>82</v>
      </c>
      <c r="K3277">
        <v>4</v>
      </c>
      <c r="L3277">
        <v>324000</v>
      </c>
      <c r="M3277">
        <v>1296000</v>
      </c>
      <c r="N3277" t="str">
        <f>_xlfn.XLOOKUP(Table2[[#This Row],[metode_pembayaran]],Table11[metode_pembayaran],Table11[id_pembayaran])</f>
        <v>MP 06</v>
      </c>
      <c r="O3277" t="s">
        <v>17</v>
      </c>
      <c r="P3277" t="str">
        <f>_xlfn.XLOOKUP(Table2[[#This Row],[status_reservasi]],'Dim Status Reservasi'!$B$2:$B$5,'Dim Status Reservasi'!$A$2:$A$5)</f>
        <v>ST 003</v>
      </c>
      <c r="Q3277" t="s">
        <v>37</v>
      </c>
      <c r="R3277" t="str">
        <f>_xlfn.XLOOKUP(Table2[[#This Row],[kota_hotel]],'Dim Kota Hotel'!$B$2:$B$21,'Dim Kota Hotel'!$A$2:$A$21)</f>
        <v>LOK 003</v>
      </c>
      <c r="S3277" t="s">
        <v>106</v>
      </c>
    </row>
    <row r="3278" spans="1:19" x14ac:dyDescent="0.25">
      <c r="A3278" t="s">
        <v>8525</v>
      </c>
      <c r="B3278" t="str">
        <f>_xlfn.XLOOKUP(Table2[[#This Row],[tanggal_checkin]],Table6[tanggal_checkin],Table6[id_checkin])</f>
        <v>CI 0164</v>
      </c>
      <c r="C3278" t="s">
        <v>11899</v>
      </c>
      <c r="D3278" t="str">
        <f>_xlfn.XLOOKUP(Table2[[#This Row],[tanggal_checkout]],Table4[tanggal_checkout],Table4[id_checkout])</f>
        <v>CO 0171</v>
      </c>
      <c r="E3278" t="s">
        <v>11466</v>
      </c>
      <c r="F3278" s="8">
        <v>0.44979166666666665</v>
      </c>
      <c r="G3278" t="str">
        <f>_xlfn.XLOOKUP(Table2[[#This Row],[nama_tamu]],Table10[nama_tamu],Table10[id_tamu])</f>
        <v>CUS 1758</v>
      </c>
      <c r="H3278" t="s">
        <v>8526</v>
      </c>
      <c r="I3278" t="str">
        <f>_xlfn.XLOOKUP(Table2[[#This Row],[tipe_kamar]],Table12[tipe_kamar],Table12[id_kamar])</f>
        <v>KMR 003</v>
      </c>
      <c r="J3278" t="s">
        <v>64</v>
      </c>
      <c r="K3278">
        <v>6</v>
      </c>
      <c r="L3278">
        <v>1246000</v>
      </c>
      <c r="M3278">
        <v>7476000</v>
      </c>
      <c r="N3278" t="str">
        <f>_xlfn.XLOOKUP(Table2[[#This Row],[metode_pembayaran]],Table11[metode_pembayaran],Table11[id_pembayaran])</f>
        <v>MP 06</v>
      </c>
      <c r="O3278" t="s">
        <v>17</v>
      </c>
      <c r="P3278" t="str">
        <f>_xlfn.XLOOKUP(Table2[[#This Row],[status_reservasi]],'Dim Status Reservasi'!$B$2:$B$5,'Dim Status Reservasi'!$A$2:$A$5)</f>
        <v>ST 004</v>
      </c>
      <c r="Q3278" t="s">
        <v>48</v>
      </c>
      <c r="R3278" t="str">
        <f>_xlfn.XLOOKUP(Table2[[#This Row],[kota_hotel]],'Dim Kota Hotel'!$B$2:$B$21,'Dim Kota Hotel'!$A$2:$A$21)</f>
        <v>LOK 004</v>
      </c>
      <c r="S3278" t="s">
        <v>49</v>
      </c>
    </row>
    <row r="3279" spans="1:19" x14ac:dyDescent="0.25">
      <c r="A3279" t="s">
        <v>8527</v>
      </c>
      <c r="B3279" t="str">
        <f>_xlfn.XLOOKUP(Table2[[#This Row],[tanggal_checkin]],Table6[tanggal_checkin],Table6[id_checkin])</f>
        <v>CI 0834</v>
      </c>
      <c r="C3279" t="s">
        <v>11331</v>
      </c>
      <c r="D3279" t="str">
        <f>_xlfn.XLOOKUP(Table2[[#This Row],[tanggal_checkout]],Table4[tanggal_checkout],Table4[id_checkout])</f>
        <v>CO 0841</v>
      </c>
      <c r="E3279" t="s">
        <v>11238</v>
      </c>
      <c r="F3279" s="8">
        <v>0.64709490740740738</v>
      </c>
      <c r="G3279" t="str">
        <f>_xlfn.XLOOKUP(Table2[[#This Row],[nama_tamu]],Table10[nama_tamu],Table10[id_tamu])</f>
        <v>CUS 0253</v>
      </c>
      <c r="H3279" t="s">
        <v>8528</v>
      </c>
      <c r="I3279" t="str">
        <f>_xlfn.XLOOKUP(Table2[[#This Row],[tipe_kamar]],Table12[tipe_kamar],Table12[id_kamar])</f>
        <v>KMR 001</v>
      </c>
      <c r="J3279" t="s">
        <v>23</v>
      </c>
      <c r="K3279">
        <v>3</v>
      </c>
      <c r="L3279">
        <v>593000</v>
      </c>
      <c r="M3279">
        <v>1779000</v>
      </c>
      <c r="N3279" t="str">
        <f>_xlfn.XLOOKUP(Table2[[#This Row],[metode_pembayaran]],Table11[metode_pembayaran],Table11[id_pembayaran])</f>
        <v>MP 02</v>
      </c>
      <c r="O3279" t="s">
        <v>30</v>
      </c>
      <c r="P3279" t="str">
        <f>_xlfn.XLOOKUP(Table2[[#This Row],[status_reservasi]],'Dim Status Reservasi'!$B$2:$B$5,'Dim Status Reservasi'!$A$2:$A$5)</f>
        <v>ST 003</v>
      </c>
      <c r="Q3279" t="s">
        <v>37</v>
      </c>
      <c r="R3279" t="str">
        <f>_xlfn.XLOOKUP(Table2[[#This Row],[kota_hotel]],'Dim Kota Hotel'!$B$2:$B$21,'Dim Kota Hotel'!$A$2:$A$21)</f>
        <v>LOK 002</v>
      </c>
      <c r="S3279" t="s">
        <v>60</v>
      </c>
    </row>
    <row r="3280" spans="1:19" x14ac:dyDescent="0.25">
      <c r="A3280" t="s">
        <v>8529</v>
      </c>
      <c r="B3280" t="str">
        <f>_xlfn.XLOOKUP(Table2[[#This Row],[tanggal_checkin]],Table6[tanggal_checkin],Table6[id_checkin])</f>
        <v>CI 1076</v>
      </c>
      <c r="C3280" t="s">
        <v>11526</v>
      </c>
      <c r="D3280" t="str">
        <f>_xlfn.XLOOKUP(Table2[[#This Row],[tanggal_checkout]],Table4[tanggal_checkout],Table4[id_checkout])</f>
        <v>CO 1084</v>
      </c>
      <c r="E3280" t="s">
        <v>12011</v>
      </c>
      <c r="F3280" s="8">
        <v>0.2487037037037037</v>
      </c>
      <c r="G3280" t="str">
        <f>_xlfn.XLOOKUP(Table2[[#This Row],[nama_tamu]],Table10[nama_tamu],Table10[id_tamu])</f>
        <v>CUS 0556</v>
      </c>
      <c r="H3280" t="s">
        <v>8530</v>
      </c>
      <c r="I3280" t="str">
        <f>_xlfn.XLOOKUP(Table2[[#This Row],[tipe_kamar]],Table12[tipe_kamar],Table12[id_kamar])</f>
        <v>KMR 001</v>
      </c>
      <c r="J3280" t="s">
        <v>23</v>
      </c>
      <c r="K3280">
        <v>6</v>
      </c>
      <c r="L3280">
        <v>671000</v>
      </c>
      <c r="M3280">
        <v>4026000</v>
      </c>
      <c r="N3280" t="str">
        <f>_xlfn.XLOOKUP(Table2[[#This Row],[metode_pembayaran]],Table11[metode_pembayaran],Table11[id_pembayaran])</f>
        <v>MP 04</v>
      </c>
      <c r="O3280" t="s">
        <v>53</v>
      </c>
      <c r="P3280" t="str">
        <f>_xlfn.XLOOKUP(Table2[[#This Row],[status_reservasi]],'Dim Status Reservasi'!$B$2:$B$5,'Dim Status Reservasi'!$A$2:$A$5)</f>
        <v>ST 004</v>
      </c>
      <c r="Q3280" t="s">
        <v>48</v>
      </c>
      <c r="R3280" t="str">
        <f>_xlfn.XLOOKUP(Table2[[#This Row],[kota_hotel]],'Dim Kota Hotel'!$B$2:$B$21,'Dim Kota Hotel'!$A$2:$A$21)</f>
        <v>LOK 005</v>
      </c>
      <c r="S3280" t="s">
        <v>43</v>
      </c>
    </row>
    <row r="3281" spans="1:19" x14ac:dyDescent="0.25">
      <c r="A3281" t="s">
        <v>8531</v>
      </c>
      <c r="B3281" t="str">
        <f>_xlfn.XLOOKUP(Table2[[#This Row],[tanggal_checkin]],Table6[tanggal_checkin],Table6[id_checkin])</f>
        <v>CI 0894</v>
      </c>
      <c r="C3281" t="s">
        <v>11844</v>
      </c>
      <c r="D3281" t="str">
        <f>_xlfn.XLOOKUP(Table2[[#This Row],[tanggal_checkout]],Table4[tanggal_checkout],Table4[id_checkout])</f>
        <v>CO 0901</v>
      </c>
      <c r="E3281" t="s">
        <v>11282</v>
      </c>
      <c r="F3281" s="8">
        <v>0.99424768518518514</v>
      </c>
      <c r="G3281" t="str">
        <f>_xlfn.XLOOKUP(Table2[[#This Row],[nama_tamu]],Table10[nama_tamu],Table10[id_tamu])</f>
        <v>CUS 0015</v>
      </c>
      <c r="H3281" t="s">
        <v>8532</v>
      </c>
      <c r="I3281" t="str">
        <f>_xlfn.XLOOKUP(Table2[[#This Row],[tipe_kamar]],Table12[tipe_kamar],Table12[id_kamar])</f>
        <v>KMR 002</v>
      </c>
      <c r="J3281" t="s">
        <v>82</v>
      </c>
      <c r="K3281">
        <v>6</v>
      </c>
      <c r="L3281">
        <v>356000</v>
      </c>
      <c r="M3281">
        <v>2136000</v>
      </c>
      <c r="N3281" t="str">
        <f>_xlfn.XLOOKUP(Table2[[#This Row],[metode_pembayaran]],Table11[metode_pembayaran],Table11[id_pembayaran])</f>
        <v>MP 02</v>
      </c>
      <c r="O3281" t="s">
        <v>30</v>
      </c>
      <c r="P3281" t="str">
        <f>_xlfn.XLOOKUP(Table2[[#This Row],[status_reservasi]],'Dim Status Reservasi'!$B$2:$B$5,'Dim Status Reservasi'!$A$2:$A$5)</f>
        <v>ST 004</v>
      </c>
      <c r="Q3281" t="s">
        <v>48</v>
      </c>
      <c r="R3281" t="str">
        <f>_xlfn.XLOOKUP(Table2[[#This Row],[kota_hotel]],'Dim Kota Hotel'!$B$2:$B$21,'Dim Kota Hotel'!$A$2:$A$21)</f>
        <v>LOK 012</v>
      </c>
      <c r="S3281" t="s">
        <v>25</v>
      </c>
    </row>
    <row r="3282" spans="1:19" x14ac:dyDescent="0.25">
      <c r="A3282" t="s">
        <v>8533</v>
      </c>
      <c r="B3282" t="str">
        <f>_xlfn.XLOOKUP(Table2[[#This Row],[tanggal_checkin]],Table6[tanggal_checkin],Table6[id_checkin])</f>
        <v>CI 0603</v>
      </c>
      <c r="C3282" t="s">
        <v>11583</v>
      </c>
      <c r="D3282" t="str">
        <f>_xlfn.XLOOKUP(Table2[[#This Row],[tanggal_checkout]],Table4[tanggal_checkout],Table4[id_checkout])</f>
        <v>CO 0607</v>
      </c>
      <c r="E3282" t="s">
        <v>11353</v>
      </c>
      <c r="F3282" s="8">
        <v>0.55856481481481479</v>
      </c>
      <c r="G3282" t="str">
        <f>_xlfn.XLOOKUP(Table2[[#This Row],[nama_tamu]],Table10[nama_tamu],Table10[id_tamu])</f>
        <v>CUS 2795</v>
      </c>
      <c r="H3282" t="s">
        <v>8534</v>
      </c>
      <c r="I3282" t="str">
        <f>_xlfn.XLOOKUP(Table2[[#This Row],[tipe_kamar]],Table12[tipe_kamar],Table12[id_kamar])</f>
        <v>KMR 001</v>
      </c>
      <c r="J3282" t="s">
        <v>23</v>
      </c>
      <c r="K3282">
        <v>4</v>
      </c>
      <c r="L3282">
        <v>622000</v>
      </c>
      <c r="M3282">
        <v>2488000</v>
      </c>
      <c r="N3282" t="str">
        <f>_xlfn.XLOOKUP(Table2[[#This Row],[metode_pembayaran]],Table11[metode_pembayaran],Table11[id_pembayaran])</f>
        <v>MP 06</v>
      </c>
      <c r="O3282" t="s">
        <v>17</v>
      </c>
      <c r="P3282" t="str">
        <f>_xlfn.XLOOKUP(Table2[[#This Row],[status_reservasi]],'Dim Status Reservasi'!$B$2:$B$5,'Dim Status Reservasi'!$A$2:$A$5)</f>
        <v>ST 003</v>
      </c>
      <c r="Q3282" t="s">
        <v>37</v>
      </c>
      <c r="R3282" t="str">
        <f>_xlfn.XLOOKUP(Table2[[#This Row],[kota_hotel]],'Dim Kota Hotel'!$B$2:$B$21,'Dim Kota Hotel'!$A$2:$A$21)</f>
        <v>LOK 014</v>
      </c>
      <c r="S3282" t="s">
        <v>222</v>
      </c>
    </row>
    <row r="3283" spans="1:19" x14ac:dyDescent="0.25">
      <c r="A3283" t="s">
        <v>8535</v>
      </c>
      <c r="B3283" t="str">
        <f>_xlfn.XLOOKUP(Table2[[#This Row],[tanggal_checkin]],Table6[tanggal_checkin],Table6[id_checkin])</f>
        <v>CI 0115</v>
      </c>
      <c r="C3283" t="s">
        <v>11970</v>
      </c>
      <c r="D3283" t="str">
        <f>_xlfn.XLOOKUP(Table2[[#This Row],[tanggal_checkout]],Table4[tanggal_checkout],Table4[id_checkout])</f>
        <v>CO 0117</v>
      </c>
      <c r="E3283" t="s">
        <v>11357</v>
      </c>
      <c r="F3283" s="8">
        <v>0.51795138888888892</v>
      </c>
      <c r="G3283" t="str">
        <f>_xlfn.XLOOKUP(Table2[[#This Row],[nama_tamu]],Table10[nama_tamu],Table10[id_tamu])</f>
        <v>CUS 0679</v>
      </c>
      <c r="H3283" t="s">
        <v>8537</v>
      </c>
      <c r="I3283" t="str">
        <f>_xlfn.XLOOKUP(Table2[[#This Row],[tipe_kamar]],Table12[tipe_kamar],Table12[id_kamar])</f>
        <v>KMR 004</v>
      </c>
      <c r="J3283" t="s">
        <v>47</v>
      </c>
      <c r="K3283">
        <v>2</v>
      </c>
      <c r="L3283">
        <v>498000</v>
      </c>
      <c r="M3283">
        <v>996000</v>
      </c>
      <c r="N3283" t="str">
        <f>_xlfn.XLOOKUP(Table2[[#This Row],[metode_pembayaran]],Table11[metode_pembayaran],Table11[id_pembayaran])</f>
        <v>MP 01</v>
      </c>
      <c r="O3283" t="s">
        <v>24</v>
      </c>
      <c r="P3283" t="str">
        <f>_xlfn.XLOOKUP(Table2[[#This Row],[status_reservasi]],'Dim Status Reservasi'!$B$2:$B$5,'Dim Status Reservasi'!$A$2:$A$5)</f>
        <v>ST 003</v>
      </c>
      <c r="Q3283" t="s">
        <v>37</v>
      </c>
      <c r="R3283" t="str">
        <f>_xlfn.XLOOKUP(Table2[[#This Row],[kota_hotel]],'Dim Kota Hotel'!$B$2:$B$21,'Dim Kota Hotel'!$A$2:$A$21)</f>
        <v>LOK 001</v>
      </c>
      <c r="S3283" t="s">
        <v>74</v>
      </c>
    </row>
    <row r="3284" spans="1:19" x14ac:dyDescent="0.25">
      <c r="A3284" t="s">
        <v>8538</v>
      </c>
      <c r="B3284" t="str">
        <f>_xlfn.XLOOKUP(Table2[[#This Row],[tanggal_checkin]],Table6[tanggal_checkin],Table6[id_checkin])</f>
        <v>CI 0043</v>
      </c>
      <c r="C3284" t="s">
        <v>10974</v>
      </c>
      <c r="D3284" t="str">
        <f>_xlfn.XLOOKUP(Table2[[#This Row],[tanggal_checkout]],Table4[tanggal_checkout],Table4[id_checkout])</f>
        <v>CO 0046</v>
      </c>
      <c r="E3284" t="s">
        <v>11442</v>
      </c>
      <c r="F3284" s="8">
        <v>2.5069444444444443E-2</v>
      </c>
      <c r="G3284" t="str">
        <f>_xlfn.XLOOKUP(Table2[[#This Row],[nama_tamu]],Table10[nama_tamu],Table10[id_tamu])</f>
        <v>CUS 0139</v>
      </c>
      <c r="H3284" t="s">
        <v>11134</v>
      </c>
      <c r="I3284" t="str">
        <f>_xlfn.XLOOKUP(Table2[[#This Row],[tipe_kamar]],Table12[tipe_kamar],Table12[id_kamar])</f>
        <v>KMR 001</v>
      </c>
      <c r="J3284" t="s">
        <v>23</v>
      </c>
      <c r="K3284">
        <v>3</v>
      </c>
      <c r="L3284">
        <v>645000</v>
      </c>
      <c r="M3284">
        <v>1935000</v>
      </c>
      <c r="N3284" t="str">
        <f>_xlfn.XLOOKUP(Table2[[#This Row],[metode_pembayaran]],Table11[metode_pembayaran],Table11[id_pembayaran])</f>
        <v>MP 03</v>
      </c>
      <c r="O3284" t="s">
        <v>36</v>
      </c>
      <c r="P3284" t="str">
        <f>_xlfn.XLOOKUP(Table2[[#This Row],[status_reservasi]],'Dim Status Reservasi'!$B$2:$B$5,'Dim Status Reservasi'!$A$2:$A$5)</f>
        <v>ST 003</v>
      </c>
      <c r="Q3284" t="s">
        <v>37</v>
      </c>
      <c r="R3284" t="str">
        <f>_xlfn.XLOOKUP(Table2[[#This Row],[kota_hotel]],'Dim Kota Hotel'!$B$2:$B$21,'Dim Kota Hotel'!$A$2:$A$21)</f>
        <v>LOK 013</v>
      </c>
      <c r="S3284" t="s">
        <v>160</v>
      </c>
    </row>
    <row r="3285" spans="1:19" x14ac:dyDescent="0.25">
      <c r="A3285" t="s">
        <v>8540</v>
      </c>
      <c r="B3285" t="str">
        <f>_xlfn.XLOOKUP(Table2[[#This Row],[tanggal_checkin]],Table6[tanggal_checkin],Table6[id_checkin])</f>
        <v>CI 1025</v>
      </c>
      <c r="C3285" t="s">
        <v>11753</v>
      </c>
      <c r="D3285" t="str">
        <f>_xlfn.XLOOKUP(Table2[[#This Row],[tanggal_checkout]],Table4[tanggal_checkout],Table4[id_checkout])</f>
        <v>CO 1036</v>
      </c>
      <c r="E3285" t="s">
        <v>11692</v>
      </c>
      <c r="F3285" s="8">
        <v>0.93758101851851849</v>
      </c>
      <c r="G3285" t="str">
        <f>_xlfn.XLOOKUP(Table2[[#This Row],[nama_tamu]],Table10[nama_tamu],Table10[id_tamu])</f>
        <v>CUS 1107</v>
      </c>
      <c r="H3285" t="s">
        <v>8541</v>
      </c>
      <c r="I3285" t="str">
        <f>_xlfn.XLOOKUP(Table2[[#This Row],[tipe_kamar]],Table12[tipe_kamar],Table12[id_kamar])</f>
        <v>KMR 001</v>
      </c>
      <c r="J3285" t="s">
        <v>23</v>
      </c>
      <c r="K3285">
        <v>8</v>
      </c>
      <c r="L3285">
        <v>562000</v>
      </c>
      <c r="M3285">
        <v>4496000</v>
      </c>
      <c r="N3285" t="str">
        <f>_xlfn.XLOOKUP(Table2[[#This Row],[metode_pembayaran]],Table11[metode_pembayaran],Table11[id_pembayaran])</f>
        <v>MP 03</v>
      </c>
      <c r="O3285" t="s">
        <v>36</v>
      </c>
      <c r="P3285" t="str">
        <f>_xlfn.XLOOKUP(Table2[[#This Row],[status_reservasi]],'Dim Status Reservasi'!$B$2:$B$5,'Dim Status Reservasi'!$A$2:$A$5)</f>
        <v>ST 004</v>
      </c>
      <c r="Q3285" t="s">
        <v>48</v>
      </c>
      <c r="R3285" t="str">
        <f>_xlfn.XLOOKUP(Table2[[#This Row],[kota_hotel]],'Dim Kota Hotel'!$B$2:$B$21,'Dim Kota Hotel'!$A$2:$A$21)</f>
        <v>LOK 017</v>
      </c>
      <c r="S3285" t="s">
        <v>84</v>
      </c>
    </row>
    <row r="3286" spans="1:19" x14ac:dyDescent="0.25">
      <c r="A3286" t="s">
        <v>8542</v>
      </c>
      <c r="B3286" t="str">
        <f>_xlfn.XLOOKUP(Table2[[#This Row],[tanggal_checkin]],Table6[tanggal_checkin],Table6[id_checkin])</f>
        <v>CI 0503</v>
      </c>
      <c r="C3286" t="s">
        <v>12057</v>
      </c>
      <c r="D3286" t="str">
        <f>_xlfn.XLOOKUP(Table2[[#This Row],[tanggal_checkout]],Table4[tanggal_checkout],Table4[id_checkout])</f>
        <v>CO 0509</v>
      </c>
      <c r="E3286" t="s">
        <v>11849</v>
      </c>
      <c r="F3286" s="8">
        <v>0.75976851851851857</v>
      </c>
      <c r="G3286" t="str">
        <f>_xlfn.XLOOKUP(Table2[[#This Row],[nama_tamu]],Table10[nama_tamu],Table10[id_tamu])</f>
        <v>CUS 0504</v>
      </c>
      <c r="H3286" t="s">
        <v>8543</v>
      </c>
      <c r="I3286" t="str">
        <f>_xlfn.XLOOKUP(Table2[[#This Row],[tipe_kamar]],Table12[tipe_kamar],Table12[id_kamar])</f>
        <v>KMR 002</v>
      </c>
      <c r="J3286" t="s">
        <v>82</v>
      </c>
      <c r="K3286">
        <v>5</v>
      </c>
      <c r="L3286">
        <v>360000</v>
      </c>
      <c r="M3286">
        <v>1800000</v>
      </c>
      <c r="N3286" t="str">
        <f>_xlfn.XLOOKUP(Table2[[#This Row],[metode_pembayaran]],Table11[metode_pembayaran],Table11[id_pembayaran])</f>
        <v>MP 05</v>
      </c>
      <c r="O3286" t="s">
        <v>72</v>
      </c>
      <c r="P3286" t="str">
        <f>_xlfn.XLOOKUP(Table2[[#This Row],[status_reservasi]],'Dim Status Reservasi'!$B$2:$B$5,'Dim Status Reservasi'!$A$2:$A$5)</f>
        <v>ST 001</v>
      </c>
      <c r="Q3286" t="s">
        <v>214</v>
      </c>
      <c r="R3286" t="str">
        <f>_xlfn.XLOOKUP(Table2[[#This Row],[kota_hotel]],'Dim Kota Hotel'!$B$2:$B$21,'Dim Kota Hotel'!$A$2:$A$21)</f>
        <v>LOK 016</v>
      </c>
      <c r="S3286" t="s">
        <v>117</v>
      </c>
    </row>
    <row r="3287" spans="1:19" x14ac:dyDescent="0.25">
      <c r="A3287" t="s">
        <v>8544</v>
      </c>
      <c r="B3287" t="str">
        <f>_xlfn.XLOOKUP(Table2[[#This Row],[tanggal_checkin]],Table6[tanggal_checkin],Table6[id_checkin])</f>
        <v>CI 0241</v>
      </c>
      <c r="C3287" t="s">
        <v>11529</v>
      </c>
      <c r="D3287" t="str">
        <f>_xlfn.XLOOKUP(Table2[[#This Row],[tanggal_checkout]],Table4[tanggal_checkout],Table4[id_checkout])</f>
        <v>CO 0248</v>
      </c>
      <c r="E3287" t="s">
        <v>11909</v>
      </c>
      <c r="F3287" s="8">
        <v>0.31361111111111112</v>
      </c>
      <c r="G3287" t="str">
        <f>_xlfn.XLOOKUP(Table2[[#This Row],[nama_tamu]],Table10[nama_tamu],Table10[id_tamu])</f>
        <v>CUS 3449</v>
      </c>
      <c r="H3287" t="s">
        <v>8546</v>
      </c>
      <c r="I3287" t="str">
        <f>_xlfn.XLOOKUP(Table2[[#This Row],[tipe_kamar]],Table12[tipe_kamar],Table12[id_kamar])</f>
        <v>KMR 004</v>
      </c>
      <c r="J3287" t="s">
        <v>47</v>
      </c>
      <c r="K3287">
        <v>9</v>
      </c>
      <c r="L3287">
        <v>484000</v>
      </c>
      <c r="M3287">
        <v>4356000</v>
      </c>
      <c r="N3287" t="str">
        <f>_xlfn.XLOOKUP(Table2[[#This Row],[metode_pembayaran]],Table11[metode_pembayaran],Table11[id_pembayaran])</f>
        <v>MP 06</v>
      </c>
      <c r="O3287" t="s">
        <v>17</v>
      </c>
      <c r="P3287" t="str">
        <f>_xlfn.XLOOKUP(Table2[[#This Row],[status_reservasi]],'Dim Status Reservasi'!$B$2:$B$5,'Dim Status Reservasi'!$A$2:$A$5)</f>
        <v>ST 003</v>
      </c>
      <c r="Q3287" t="s">
        <v>37</v>
      </c>
      <c r="R3287" t="str">
        <f>_xlfn.XLOOKUP(Table2[[#This Row],[kota_hotel]],'Dim Kota Hotel'!$B$2:$B$21,'Dim Kota Hotel'!$A$2:$A$21)</f>
        <v>LOK 011</v>
      </c>
      <c r="S3287" t="s">
        <v>38</v>
      </c>
    </row>
    <row r="3288" spans="1:19" x14ac:dyDescent="0.25">
      <c r="A3288" t="s">
        <v>8547</v>
      </c>
      <c r="B3288" t="str">
        <f>_xlfn.XLOOKUP(Table2[[#This Row],[tanggal_checkin]],Table6[tanggal_checkin],Table6[id_checkin])</f>
        <v>CI 0173</v>
      </c>
      <c r="C3288" t="s">
        <v>10977</v>
      </c>
      <c r="D3288" t="str">
        <f>_xlfn.XLOOKUP(Table2[[#This Row],[tanggal_checkout]],Table4[tanggal_checkout],Table4[id_checkout])</f>
        <v>CO 0183</v>
      </c>
      <c r="E3288" t="s">
        <v>11086</v>
      </c>
      <c r="F3288" s="8">
        <v>0.85287037037037039</v>
      </c>
      <c r="G3288" t="str">
        <f>_xlfn.XLOOKUP(Table2[[#This Row],[nama_tamu]],Table10[nama_tamu],Table10[id_tamu])</f>
        <v>CUS 1828</v>
      </c>
      <c r="H3288" t="s">
        <v>8548</v>
      </c>
      <c r="I3288" t="str">
        <f>_xlfn.XLOOKUP(Table2[[#This Row],[tipe_kamar]],Table12[tipe_kamar],Table12[id_kamar])</f>
        <v>KMR 002</v>
      </c>
      <c r="J3288" t="s">
        <v>82</v>
      </c>
      <c r="K3288">
        <v>9</v>
      </c>
      <c r="L3288">
        <v>376000</v>
      </c>
      <c r="M3288">
        <v>3384000</v>
      </c>
      <c r="N3288" t="str">
        <f>_xlfn.XLOOKUP(Table2[[#This Row],[metode_pembayaran]],Table11[metode_pembayaran],Table11[id_pembayaran])</f>
        <v>MP 04</v>
      </c>
      <c r="O3288" t="s">
        <v>53</v>
      </c>
      <c r="P3288" t="str">
        <f>_xlfn.XLOOKUP(Table2[[#This Row],[status_reservasi]],'Dim Status Reservasi'!$B$2:$B$5,'Dim Status Reservasi'!$A$2:$A$5)</f>
        <v>ST 004</v>
      </c>
      <c r="Q3288" t="s">
        <v>48</v>
      </c>
      <c r="R3288" t="str">
        <f>_xlfn.XLOOKUP(Table2[[#This Row],[kota_hotel]],'Dim Kota Hotel'!$B$2:$B$21,'Dim Kota Hotel'!$A$2:$A$21)</f>
        <v>LOK 014</v>
      </c>
      <c r="S3288" t="s">
        <v>222</v>
      </c>
    </row>
    <row r="3289" spans="1:19" x14ac:dyDescent="0.25">
      <c r="A3289" t="s">
        <v>8549</v>
      </c>
      <c r="B3289" t="str">
        <f>_xlfn.XLOOKUP(Table2[[#This Row],[tanggal_checkin]],Table6[tanggal_checkin],Table6[id_checkin])</f>
        <v>CI 0894</v>
      </c>
      <c r="C3289" t="s">
        <v>11844</v>
      </c>
      <c r="D3289" t="str">
        <f>_xlfn.XLOOKUP(Table2[[#This Row],[tanggal_checkout]],Table4[tanggal_checkout],Table4[id_checkout])</f>
        <v>CO 0901</v>
      </c>
      <c r="E3289" t="s">
        <v>11282</v>
      </c>
      <c r="F3289" s="8">
        <v>0.97282407407407412</v>
      </c>
      <c r="G3289" t="str">
        <f>_xlfn.XLOOKUP(Table2[[#This Row],[nama_tamu]],Table10[nama_tamu],Table10[id_tamu])</f>
        <v>CUS 3690</v>
      </c>
      <c r="H3289" t="s">
        <v>8550</v>
      </c>
      <c r="I3289" t="str">
        <f>_xlfn.XLOOKUP(Table2[[#This Row],[tipe_kamar]],Table12[tipe_kamar],Table12[id_kamar])</f>
        <v>KMR 004</v>
      </c>
      <c r="J3289" t="s">
        <v>47</v>
      </c>
      <c r="K3289">
        <v>6</v>
      </c>
      <c r="L3289">
        <v>448000</v>
      </c>
      <c r="M3289">
        <v>2688000</v>
      </c>
      <c r="N3289" t="str">
        <f>_xlfn.XLOOKUP(Table2[[#This Row],[metode_pembayaran]],Table11[metode_pembayaran],Table11[id_pembayaran])</f>
        <v>MP 01</v>
      </c>
      <c r="O3289" t="s">
        <v>24</v>
      </c>
      <c r="P3289" t="str">
        <f>_xlfn.XLOOKUP(Table2[[#This Row],[status_reservasi]],'Dim Status Reservasi'!$B$2:$B$5,'Dim Status Reservasi'!$A$2:$A$5)</f>
        <v>ST 003</v>
      </c>
      <c r="Q3289" t="s">
        <v>37</v>
      </c>
      <c r="R3289" t="str">
        <f>_xlfn.XLOOKUP(Table2[[#This Row],[kota_hotel]],'Dim Kota Hotel'!$B$2:$B$21,'Dim Kota Hotel'!$A$2:$A$21)</f>
        <v>LOK 014</v>
      </c>
      <c r="S3289" t="s">
        <v>222</v>
      </c>
    </row>
    <row r="3290" spans="1:19" x14ac:dyDescent="0.25">
      <c r="A3290" t="s">
        <v>8551</v>
      </c>
      <c r="B3290" t="str">
        <f>_xlfn.XLOOKUP(Table2[[#This Row],[tanggal_checkin]],Table6[tanggal_checkin],Table6[id_checkin])</f>
        <v>CI 0049</v>
      </c>
      <c r="C3290" t="s">
        <v>11299</v>
      </c>
      <c r="D3290" t="str">
        <f>_xlfn.XLOOKUP(Table2[[#This Row],[tanggal_checkout]],Table4[tanggal_checkout],Table4[id_checkout])</f>
        <v>CO 0051</v>
      </c>
      <c r="E3290" t="s">
        <v>10966</v>
      </c>
      <c r="F3290" s="8">
        <v>0.56444444444444442</v>
      </c>
      <c r="G3290" t="str">
        <f>_xlfn.XLOOKUP(Table2[[#This Row],[nama_tamu]],Table10[nama_tamu],Table10[id_tamu])</f>
        <v>CUS 3974</v>
      </c>
      <c r="H3290" t="s">
        <v>8552</v>
      </c>
      <c r="I3290" t="str">
        <f>_xlfn.XLOOKUP(Table2[[#This Row],[tipe_kamar]],Table12[tipe_kamar],Table12[id_kamar])</f>
        <v>KMR 001</v>
      </c>
      <c r="J3290" t="s">
        <v>23</v>
      </c>
      <c r="K3290">
        <v>2</v>
      </c>
      <c r="L3290">
        <v>548000</v>
      </c>
      <c r="M3290">
        <v>1096000</v>
      </c>
      <c r="N3290" t="str">
        <f>_xlfn.XLOOKUP(Table2[[#This Row],[metode_pembayaran]],Table11[metode_pembayaran],Table11[id_pembayaran])</f>
        <v>MP 06</v>
      </c>
      <c r="O3290" t="s">
        <v>17</v>
      </c>
      <c r="P3290" t="str">
        <f>_xlfn.XLOOKUP(Table2[[#This Row],[status_reservasi]],'Dim Status Reservasi'!$B$2:$B$5,'Dim Status Reservasi'!$A$2:$A$5)</f>
        <v>ST 001</v>
      </c>
      <c r="Q3290" t="s">
        <v>214</v>
      </c>
      <c r="R3290" t="str">
        <f>_xlfn.XLOOKUP(Table2[[#This Row],[kota_hotel]],'Dim Kota Hotel'!$B$2:$B$21,'Dim Kota Hotel'!$A$2:$A$21)</f>
        <v>LOK 012</v>
      </c>
      <c r="S3290" t="s">
        <v>25</v>
      </c>
    </row>
    <row r="3291" spans="1:19" x14ac:dyDescent="0.25">
      <c r="A3291" t="s">
        <v>8553</v>
      </c>
      <c r="B3291" t="str">
        <f>_xlfn.XLOOKUP(Table2[[#This Row],[tanggal_checkin]],Table6[tanggal_checkin],Table6[id_checkin])</f>
        <v>CI 1006</v>
      </c>
      <c r="C3291" t="s">
        <v>12017</v>
      </c>
      <c r="D3291" t="str">
        <f>_xlfn.XLOOKUP(Table2[[#This Row],[tanggal_checkout]],Table4[tanggal_checkout],Table4[id_checkout])</f>
        <v>CO 1018</v>
      </c>
      <c r="E3291" t="s">
        <v>11713</v>
      </c>
      <c r="F3291" s="8">
        <v>0.29297453703703702</v>
      </c>
      <c r="G3291" t="str">
        <f>_xlfn.XLOOKUP(Table2[[#This Row],[nama_tamu]],Table10[nama_tamu],Table10[id_tamu])</f>
        <v>CUS 2004</v>
      </c>
      <c r="H3291" t="s">
        <v>8554</v>
      </c>
      <c r="I3291" t="str">
        <f>_xlfn.XLOOKUP(Table2[[#This Row],[tipe_kamar]],Table12[tipe_kamar],Table12[id_kamar])</f>
        <v>KMR 002</v>
      </c>
      <c r="J3291" t="s">
        <v>82</v>
      </c>
      <c r="K3291">
        <v>9</v>
      </c>
      <c r="L3291">
        <v>376000</v>
      </c>
      <c r="M3291">
        <v>3384000</v>
      </c>
      <c r="N3291" t="str">
        <f>_xlfn.XLOOKUP(Table2[[#This Row],[metode_pembayaran]],Table11[metode_pembayaran],Table11[id_pembayaran])</f>
        <v>MP 05</v>
      </c>
      <c r="O3291" t="s">
        <v>72</v>
      </c>
      <c r="P3291" t="str">
        <f>_xlfn.XLOOKUP(Table2[[#This Row],[status_reservasi]],'Dim Status Reservasi'!$B$2:$B$5,'Dim Status Reservasi'!$A$2:$A$5)</f>
        <v>ST 002</v>
      </c>
      <c r="Q3291" t="s">
        <v>124</v>
      </c>
      <c r="R3291" t="str">
        <f>_xlfn.XLOOKUP(Table2[[#This Row],[kota_hotel]],'Dim Kota Hotel'!$B$2:$B$21,'Dim Kota Hotel'!$A$2:$A$21)</f>
        <v>LOK 010</v>
      </c>
      <c r="S3291" t="s">
        <v>226</v>
      </c>
    </row>
    <row r="3292" spans="1:19" x14ac:dyDescent="0.25">
      <c r="A3292" t="s">
        <v>8555</v>
      </c>
      <c r="B3292" t="str">
        <f>_xlfn.XLOOKUP(Table2[[#This Row],[tanggal_checkin]],Table6[tanggal_checkin],Table6[id_checkin])</f>
        <v>CI 0531</v>
      </c>
      <c r="C3292" t="s">
        <v>11000</v>
      </c>
      <c r="D3292" t="str">
        <f>_xlfn.XLOOKUP(Table2[[#This Row],[tanggal_checkout]],Table4[tanggal_checkout],Table4[id_checkout])</f>
        <v>CO 0533</v>
      </c>
      <c r="E3292" t="s">
        <v>11904</v>
      </c>
      <c r="F3292" s="8">
        <v>0.96046296296296296</v>
      </c>
      <c r="G3292" t="str">
        <f>_xlfn.XLOOKUP(Table2[[#This Row],[nama_tamu]],Table10[nama_tamu],Table10[id_tamu])</f>
        <v>CUS 1718</v>
      </c>
      <c r="H3292" t="s">
        <v>8556</v>
      </c>
      <c r="I3292" t="str">
        <f>_xlfn.XLOOKUP(Table2[[#This Row],[tipe_kamar]],Table12[tipe_kamar],Table12[id_kamar])</f>
        <v>KMR 004</v>
      </c>
      <c r="J3292" t="s">
        <v>47</v>
      </c>
      <c r="K3292">
        <v>1</v>
      </c>
      <c r="L3292">
        <v>427000</v>
      </c>
      <c r="M3292">
        <v>427000</v>
      </c>
      <c r="N3292" t="str">
        <f>_xlfn.XLOOKUP(Table2[[#This Row],[metode_pembayaran]],Table11[metode_pembayaran],Table11[id_pembayaran])</f>
        <v>MP 03</v>
      </c>
      <c r="O3292" t="s">
        <v>36</v>
      </c>
      <c r="P3292" t="str">
        <f>_xlfn.XLOOKUP(Table2[[#This Row],[status_reservasi]],'Dim Status Reservasi'!$B$2:$B$5,'Dim Status Reservasi'!$A$2:$A$5)</f>
        <v>ST 004</v>
      </c>
      <c r="Q3292" t="s">
        <v>48</v>
      </c>
      <c r="R3292" t="str">
        <f>_xlfn.XLOOKUP(Table2[[#This Row],[kota_hotel]],'Dim Kota Hotel'!$B$2:$B$21,'Dim Kota Hotel'!$A$2:$A$21)</f>
        <v>LOK 004</v>
      </c>
      <c r="S3292" t="s">
        <v>49</v>
      </c>
    </row>
    <row r="3293" spans="1:19" x14ac:dyDescent="0.25">
      <c r="A3293" t="s">
        <v>8557</v>
      </c>
      <c r="B3293" t="str">
        <f>_xlfn.XLOOKUP(Table2[[#This Row],[tanggal_checkin]],Table6[tanggal_checkin],Table6[id_checkin])</f>
        <v>CI 0853</v>
      </c>
      <c r="C3293" t="s">
        <v>11775</v>
      </c>
      <c r="D3293" t="str">
        <f>_xlfn.XLOOKUP(Table2[[#This Row],[tanggal_checkout]],Table4[tanggal_checkout],Table4[id_checkout])</f>
        <v>CO 0859</v>
      </c>
      <c r="E3293" t="s">
        <v>11901</v>
      </c>
      <c r="F3293" s="8">
        <v>0.55570601851851853</v>
      </c>
      <c r="G3293" t="str">
        <f>_xlfn.XLOOKUP(Table2[[#This Row],[nama_tamu]],Table10[nama_tamu],Table10[id_tamu])</f>
        <v>CUS 0148</v>
      </c>
      <c r="H3293" t="s">
        <v>8559</v>
      </c>
      <c r="I3293" t="str">
        <f>_xlfn.XLOOKUP(Table2[[#This Row],[tipe_kamar]],Table12[tipe_kamar],Table12[id_kamar])</f>
        <v>KMR 001</v>
      </c>
      <c r="J3293" t="s">
        <v>23</v>
      </c>
      <c r="K3293">
        <v>4</v>
      </c>
      <c r="L3293">
        <v>562000</v>
      </c>
      <c r="M3293">
        <v>2248000</v>
      </c>
      <c r="N3293" t="str">
        <f>_xlfn.XLOOKUP(Table2[[#This Row],[metode_pembayaran]],Table11[metode_pembayaran],Table11[id_pembayaran])</f>
        <v>MP 03</v>
      </c>
      <c r="O3293" t="s">
        <v>36</v>
      </c>
      <c r="P3293" t="str">
        <f>_xlfn.XLOOKUP(Table2[[#This Row],[status_reservasi]],'Dim Status Reservasi'!$B$2:$B$5,'Dim Status Reservasi'!$A$2:$A$5)</f>
        <v>ST 004</v>
      </c>
      <c r="Q3293" t="s">
        <v>48</v>
      </c>
      <c r="R3293" t="str">
        <f>_xlfn.XLOOKUP(Table2[[#This Row],[kota_hotel]],'Dim Kota Hotel'!$B$2:$B$21,'Dim Kota Hotel'!$A$2:$A$21)</f>
        <v>LOK 008</v>
      </c>
      <c r="S3293" t="s">
        <v>68</v>
      </c>
    </row>
    <row r="3294" spans="1:19" x14ac:dyDescent="0.25">
      <c r="A3294" t="s">
        <v>8560</v>
      </c>
      <c r="B3294" t="str">
        <f>_xlfn.XLOOKUP(Table2[[#This Row],[tanggal_checkin]],Table6[tanggal_checkin],Table6[id_checkin])</f>
        <v>CI 0619</v>
      </c>
      <c r="C3294" t="s">
        <v>11428</v>
      </c>
      <c r="D3294" t="str">
        <f>_xlfn.XLOOKUP(Table2[[#This Row],[tanggal_checkout]],Table4[tanggal_checkout],Table4[id_checkout])</f>
        <v>CO 0621</v>
      </c>
      <c r="E3294" t="s">
        <v>11314</v>
      </c>
      <c r="F3294" s="8">
        <v>0.45037037037037037</v>
      </c>
      <c r="G3294" t="str">
        <f>_xlfn.XLOOKUP(Table2[[#This Row],[nama_tamu]],Table10[nama_tamu],Table10[id_tamu])</f>
        <v>CUS 3642</v>
      </c>
      <c r="H3294" t="s">
        <v>8562</v>
      </c>
      <c r="I3294" t="str">
        <f>_xlfn.XLOOKUP(Table2[[#This Row],[tipe_kamar]],Table12[tipe_kamar],Table12[id_kamar])</f>
        <v>KMR 002</v>
      </c>
      <c r="J3294" t="s">
        <v>82</v>
      </c>
      <c r="K3294">
        <v>2</v>
      </c>
      <c r="L3294">
        <v>377000</v>
      </c>
      <c r="M3294">
        <v>754000</v>
      </c>
      <c r="N3294" t="str">
        <f>_xlfn.XLOOKUP(Table2[[#This Row],[metode_pembayaran]],Table11[metode_pembayaran],Table11[id_pembayaran])</f>
        <v>MP 06</v>
      </c>
      <c r="O3294" t="s">
        <v>17</v>
      </c>
      <c r="P3294" t="str">
        <f>_xlfn.XLOOKUP(Table2[[#This Row],[status_reservasi]],'Dim Status Reservasi'!$B$2:$B$5,'Dim Status Reservasi'!$A$2:$A$5)</f>
        <v>ST 001</v>
      </c>
      <c r="Q3294" t="s">
        <v>214</v>
      </c>
      <c r="R3294" t="str">
        <f>_xlfn.XLOOKUP(Table2[[#This Row],[kota_hotel]],'Dim Kota Hotel'!$B$2:$B$21,'Dim Kota Hotel'!$A$2:$A$21)</f>
        <v>LOK 003</v>
      </c>
      <c r="S3294" t="s">
        <v>106</v>
      </c>
    </row>
    <row r="3295" spans="1:19" x14ac:dyDescent="0.25">
      <c r="A3295" t="s">
        <v>8563</v>
      </c>
      <c r="B3295" t="str">
        <f>_xlfn.XLOOKUP(Table2[[#This Row],[tanggal_checkin]],Table6[tanggal_checkin],Table6[id_checkin])</f>
        <v>CI 0928</v>
      </c>
      <c r="C3295" t="s">
        <v>11546</v>
      </c>
      <c r="D3295" t="str">
        <f>_xlfn.XLOOKUP(Table2[[#This Row],[tanggal_checkout]],Table4[tanggal_checkout],Table4[id_checkout])</f>
        <v>CO 0935</v>
      </c>
      <c r="E3295" t="s">
        <v>11610</v>
      </c>
      <c r="F3295" s="8">
        <v>0.36760416666666668</v>
      </c>
      <c r="G3295" t="str">
        <f>_xlfn.XLOOKUP(Table2[[#This Row],[nama_tamu]],Table10[nama_tamu],Table10[id_tamu])</f>
        <v>CUS 1351</v>
      </c>
      <c r="H3295" t="s">
        <v>8565</v>
      </c>
      <c r="I3295" t="str">
        <f>_xlfn.XLOOKUP(Table2[[#This Row],[tipe_kamar]],Table12[tipe_kamar],Table12[id_kamar])</f>
        <v>KMR 004</v>
      </c>
      <c r="J3295" t="s">
        <v>47</v>
      </c>
      <c r="K3295">
        <v>4</v>
      </c>
      <c r="L3295">
        <v>424000</v>
      </c>
      <c r="M3295">
        <v>1696000</v>
      </c>
      <c r="N3295" t="str">
        <f>_xlfn.XLOOKUP(Table2[[#This Row],[metode_pembayaran]],Table11[metode_pembayaran],Table11[id_pembayaran])</f>
        <v>MP 05</v>
      </c>
      <c r="O3295" t="s">
        <v>72</v>
      </c>
      <c r="P3295" t="str">
        <f>_xlfn.XLOOKUP(Table2[[#This Row],[status_reservasi]],'Dim Status Reservasi'!$B$2:$B$5,'Dim Status Reservasi'!$A$2:$A$5)</f>
        <v>ST 001</v>
      </c>
      <c r="Q3295" t="s">
        <v>214</v>
      </c>
      <c r="R3295" t="str">
        <f>_xlfn.XLOOKUP(Table2[[#This Row],[kota_hotel]],'Dim Kota Hotel'!$B$2:$B$21,'Dim Kota Hotel'!$A$2:$A$21)</f>
        <v>LOK 004</v>
      </c>
      <c r="S3295" t="s">
        <v>49</v>
      </c>
    </row>
    <row r="3296" spans="1:19" x14ac:dyDescent="0.25">
      <c r="A3296" t="s">
        <v>8566</v>
      </c>
      <c r="B3296" t="str">
        <f>_xlfn.XLOOKUP(Table2[[#This Row],[tanggal_checkin]],Table6[tanggal_checkin],Table6[id_checkin])</f>
        <v>CI 0620</v>
      </c>
      <c r="C3296" t="s">
        <v>11573</v>
      </c>
      <c r="D3296" t="str">
        <f>_xlfn.XLOOKUP(Table2[[#This Row],[tanggal_checkout]],Table4[tanggal_checkout],Table4[id_checkout])</f>
        <v>CO 0628</v>
      </c>
      <c r="E3296" t="s">
        <v>11410</v>
      </c>
      <c r="F3296" s="8">
        <v>0.41125</v>
      </c>
      <c r="G3296" t="str">
        <f>_xlfn.XLOOKUP(Table2[[#This Row],[nama_tamu]],Table10[nama_tamu],Table10[id_tamu])</f>
        <v>CUS 0139</v>
      </c>
      <c r="H3296" t="s">
        <v>11134</v>
      </c>
      <c r="I3296" t="str">
        <f>_xlfn.XLOOKUP(Table2[[#This Row],[tipe_kamar]],Table12[tipe_kamar],Table12[id_kamar])</f>
        <v>KMR 004</v>
      </c>
      <c r="J3296" t="s">
        <v>47</v>
      </c>
      <c r="K3296">
        <v>8</v>
      </c>
      <c r="L3296">
        <v>415000</v>
      </c>
      <c r="M3296">
        <v>3320000</v>
      </c>
      <c r="N3296" t="str">
        <f>_xlfn.XLOOKUP(Table2[[#This Row],[metode_pembayaran]],Table11[metode_pembayaran],Table11[id_pembayaran])</f>
        <v>MP 02</v>
      </c>
      <c r="O3296" t="s">
        <v>30</v>
      </c>
      <c r="P3296" t="str">
        <f>_xlfn.XLOOKUP(Table2[[#This Row],[status_reservasi]],'Dim Status Reservasi'!$B$2:$B$5,'Dim Status Reservasi'!$A$2:$A$5)</f>
        <v>ST 004</v>
      </c>
      <c r="Q3296" t="s">
        <v>48</v>
      </c>
      <c r="R3296" t="str">
        <f>_xlfn.XLOOKUP(Table2[[#This Row],[kota_hotel]],'Dim Kota Hotel'!$B$2:$B$21,'Dim Kota Hotel'!$A$2:$A$21)</f>
        <v>LOK 016</v>
      </c>
      <c r="S3296" t="s">
        <v>117</v>
      </c>
    </row>
    <row r="3297" spans="1:19" x14ac:dyDescent="0.25">
      <c r="A3297" t="s">
        <v>8567</v>
      </c>
      <c r="B3297" t="str">
        <f>_xlfn.XLOOKUP(Table2[[#This Row],[tanggal_checkin]],Table6[tanggal_checkin],Table6[id_checkin])</f>
        <v>CI 0175</v>
      </c>
      <c r="C3297" t="s">
        <v>11102</v>
      </c>
      <c r="D3297" t="str">
        <f>_xlfn.XLOOKUP(Table2[[#This Row],[tanggal_checkout]],Table4[tanggal_checkout],Table4[id_checkout])</f>
        <v>CO 0180</v>
      </c>
      <c r="E3297" t="s">
        <v>11722</v>
      </c>
      <c r="F3297" s="8">
        <v>0.53468749999999998</v>
      </c>
      <c r="G3297" t="str">
        <f>_xlfn.XLOOKUP(Table2[[#This Row],[nama_tamu]],Table10[nama_tamu],Table10[id_tamu])</f>
        <v>CUS 0709</v>
      </c>
      <c r="H3297" t="s">
        <v>8568</v>
      </c>
      <c r="I3297" t="str">
        <f>_xlfn.XLOOKUP(Table2[[#This Row],[tipe_kamar]],Table12[tipe_kamar],Table12[id_kamar])</f>
        <v>KMR 003</v>
      </c>
      <c r="J3297" t="s">
        <v>64</v>
      </c>
      <c r="K3297">
        <v>3</v>
      </c>
      <c r="L3297">
        <v>1083000</v>
      </c>
      <c r="M3297">
        <v>3249000</v>
      </c>
      <c r="N3297" t="str">
        <f>_xlfn.XLOOKUP(Table2[[#This Row],[metode_pembayaran]],Table11[metode_pembayaran],Table11[id_pembayaran])</f>
        <v>MP 05</v>
      </c>
      <c r="O3297" t="s">
        <v>72</v>
      </c>
      <c r="P3297" t="str">
        <f>_xlfn.XLOOKUP(Table2[[#This Row],[status_reservasi]],'Dim Status Reservasi'!$B$2:$B$5,'Dim Status Reservasi'!$A$2:$A$5)</f>
        <v>ST 001</v>
      </c>
      <c r="Q3297" t="s">
        <v>214</v>
      </c>
      <c r="R3297" t="str">
        <f>_xlfn.XLOOKUP(Table2[[#This Row],[kota_hotel]],'Dim Kota Hotel'!$B$2:$B$21,'Dim Kota Hotel'!$A$2:$A$21)</f>
        <v>LOK 001</v>
      </c>
      <c r="S3297" t="s">
        <v>74</v>
      </c>
    </row>
    <row r="3298" spans="1:19" x14ac:dyDescent="0.25">
      <c r="A3298" t="s">
        <v>8569</v>
      </c>
      <c r="B3298" t="str">
        <f>_xlfn.XLOOKUP(Table2[[#This Row],[tanggal_checkin]],Table6[tanggal_checkin],Table6[id_checkin])</f>
        <v>CI 0759</v>
      </c>
      <c r="C3298" t="s">
        <v>11375</v>
      </c>
      <c r="D3298" t="str">
        <f>_xlfn.XLOOKUP(Table2[[#This Row],[tanggal_checkout]],Table4[tanggal_checkout],Table4[id_checkout])</f>
        <v>CO 0767</v>
      </c>
      <c r="E3298" t="s">
        <v>11757</v>
      </c>
      <c r="F3298" s="8">
        <v>0.52802083333333338</v>
      </c>
      <c r="G3298" t="str">
        <f>_xlfn.XLOOKUP(Table2[[#This Row],[nama_tamu]],Table10[nama_tamu],Table10[id_tamu])</f>
        <v>CUS 4039</v>
      </c>
      <c r="H3298" t="s">
        <v>8570</v>
      </c>
      <c r="I3298" t="str">
        <f>_xlfn.XLOOKUP(Table2[[#This Row],[tipe_kamar]],Table12[tipe_kamar],Table12[id_kamar])</f>
        <v>KMR 004</v>
      </c>
      <c r="J3298" t="s">
        <v>47</v>
      </c>
      <c r="K3298">
        <v>6</v>
      </c>
      <c r="L3298">
        <v>466000</v>
      </c>
      <c r="M3298">
        <v>2796000</v>
      </c>
      <c r="N3298" t="str">
        <f>_xlfn.XLOOKUP(Table2[[#This Row],[metode_pembayaran]],Table11[metode_pembayaran],Table11[id_pembayaran])</f>
        <v>MP 06</v>
      </c>
      <c r="O3298" t="s">
        <v>17</v>
      </c>
      <c r="P3298" t="str">
        <f>_xlfn.XLOOKUP(Table2[[#This Row],[status_reservasi]],'Dim Status Reservasi'!$B$2:$B$5,'Dim Status Reservasi'!$A$2:$A$5)</f>
        <v>ST 003</v>
      </c>
      <c r="Q3298" t="s">
        <v>37</v>
      </c>
      <c r="R3298" t="str">
        <f>_xlfn.XLOOKUP(Table2[[#This Row],[kota_hotel]],'Dim Kota Hotel'!$B$2:$B$21,'Dim Kota Hotel'!$A$2:$A$21)</f>
        <v>LOK 006</v>
      </c>
      <c r="S3298" t="s">
        <v>129</v>
      </c>
    </row>
    <row r="3299" spans="1:19" x14ac:dyDescent="0.25">
      <c r="A3299" t="s">
        <v>8571</v>
      </c>
      <c r="B3299" t="str">
        <f>_xlfn.XLOOKUP(Table2[[#This Row],[tanggal_checkin]],Table6[tanggal_checkin],Table6[id_checkin])</f>
        <v>CI 0964</v>
      </c>
      <c r="C3299" t="s">
        <v>11386</v>
      </c>
      <c r="D3299" t="str">
        <f>_xlfn.XLOOKUP(Table2[[#This Row],[tanggal_checkout]],Table4[tanggal_checkout],Table4[id_checkout])</f>
        <v>CO 0972</v>
      </c>
      <c r="E3299" t="s">
        <v>11052</v>
      </c>
      <c r="F3299" s="8">
        <v>0.35537037037037039</v>
      </c>
      <c r="G3299" t="str">
        <f>_xlfn.XLOOKUP(Table2[[#This Row],[nama_tamu]],Table10[nama_tamu],Table10[id_tamu])</f>
        <v>CUS 3349</v>
      </c>
      <c r="H3299" t="s">
        <v>8573</v>
      </c>
      <c r="I3299" t="str">
        <f>_xlfn.XLOOKUP(Table2[[#This Row],[tipe_kamar]],Table12[tipe_kamar],Table12[id_kamar])</f>
        <v>KMR 003</v>
      </c>
      <c r="J3299" t="s">
        <v>64</v>
      </c>
      <c r="K3299">
        <v>5</v>
      </c>
      <c r="L3299">
        <v>1083000</v>
      </c>
      <c r="M3299">
        <v>5415000</v>
      </c>
      <c r="N3299" t="str">
        <f>_xlfn.XLOOKUP(Table2[[#This Row],[metode_pembayaran]],Table11[metode_pembayaran],Table11[id_pembayaran])</f>
        <v>MP 06</v>
      </c>
      <c r="O3299" t="s">
        <v>17</v>
      </c>
      <c r="P3299" t="str">
        <f>_xlfn.XLOOKUP(Table2[[#This Row],[status_reservasi]],'Dim Status Reservasi'!$B$2:$B$5,'Dim Status Reservasi'!$A$2:$A$5)</f>
        <v>ST 002</v>
      </c>
      <c r="Q3299" t="s">
        <v>124</v>
      </c>
      <c r="R3299" t="str">
        <f>_xlfn.XLOOKUP(Table2[[#This Row],[kota_hotel]],'Dim Kota Hotel'!$B$2:$B$21,'Dim Kota Hotel'!$A$2:$A$21)</f>
        <v>LOK 018</v>
      </c>
      <c r="S3299" t="s">
        <v>102</v>
      </c>
    </row>
    <row r="3300" spans="1:19" x14ac:dyDescent="0.25">
      <c r="A3300" t="s">
        <v>8574</v>
      </c>
      <c r="B3300" t="str">
        <f>_xlfn.XLOOKUP(Table2[[#This Row],[tanggal_checkin]],Table6[tanggal_checkin],Table6[id_checkin])</f>
        <v>CI 0576</v>
      </c>
      <c r="C3300" t="s">
        <v>11395</v>
      </c>
      <c r="D3300" t="str">
        <f>_xlfn.XLOOKUP(Table2[[#This Row],[tanggal_checkout]],Table4[tanggal_checkout],Table4[id_checkout])</f>
        <v>CO 0583</v>
      </c>
      <c r="E3300" t="s">
        <v>11751</v>
      </c>
      <c r="F3300" s="8">
        <v>0.43663194444444442</v>
      </c>
      <c r="G3300" t="str">
        <f>_xlfn.XLOOKUP(Table2[[#This Row],[nama_tamu]],Table10[nama_tamu],Table10[id_tamu])</f>
        <v>CUS 3241</v>
      </c>
      <c r="H3300" t="s">
        <v>8575</v>
      </c>
      <c r="I3300" t="str">
        <f>_xlfn.XLOOKUP(Table2[[#This Row],[tipe_kamar]],Table12[tipe_kamar],Table12[id_kamar])</f>
        <v>KMR 003</v>
      </c>
      <c r="J3300" t="s">
        <v>64</v>
      </c>
      <c r="K3300">
        <v>7</v>
      </c>
      <c r="L3300">
        <v>1347000</v>
      </c>
      <c r="M3300">
        <v>9429000</v>
      </c>
      <c r="N3300" t="str">
        <f>_xlfn.XLOOKUP(Table2[[#This Row],[metode_pembayaran]],Table11[metode_pembayaran],Table11[id_pembayaran])</f>
        <v>MP 05</v>
      </c>
      <c r="O3300" t="s">
        <v>72</v>
      </c>
      <c r="P3300" t="str">
        <f>_xlfn.XLOOKUP(Table2[[#This Row],[status_reservasi]],'Dim Status Reservasi'!$B$2:$B$5,'Dim Status Reservasi'!$A$2:$A$5)</f>
        <v>ST 003</v>
      </c>
      <c r="Q3300" t="s">
        <v>37</v>
      </c>
      <c r="R3300" t="str">
        <f>_xlfn.XLOOKUP(Table2[[#This Row],[kota_hotel]],'Dim Kota Hotel'!$B$2:$B$21,'Dim Kota Hotel'!$A$2:$A$21)</f>
        <v>LOK 011</v>
      </c>
      <c r="S3300" t="s">
        <v>38</v>
      </c>
    </row>
    <row r="3301" spans="1:19" x14ac:dyDescent="0.25">
      <c r="A3301" t="s">
        <v>8576</v>
      </c>
      <c r="B3301" t="str">
        <f>_xlfn.XLOOKUP(Table2[[#This Row],[tanggal_checkin]],Table6[tanggal_checkin],Table6[id_checkin])</f>
        <v>CI 0995</v>
      </c>
      <c r="C3301" t="s">
        <v>11217</v>
      </c>
      <c r="D3301" t="str">
        <f>_xlfn.XLOOKUP(Table2[[#This Row],[tanggal_checkout]],Table4[tanggal_checkout],Table4[id_checkout])</f>
        <v>CO 1007</v>
      </c>
      <c r="E3301" t="s">
        <v>11703</v>
      </c>
      <c r="F3301" s="8">
        <v>0.17416666666666666</v>
      </c>
      <c r="G3301" t="str">
        <f>_xlfn.XLOOKUP(Table2[[#This Row],[nama_tamu]],Table10[nama_tamu],Table10[id_tamu])</f>
        <v>CUS 3170</v>
      </c>
      <c r="H3301" t="s">
        <v>8578</v>
      </c>
      <c r="I3301" t="str">
        <f>_xlfn.XLOOKUP(Table2[[#This Row],[tipe_kamar]],Table12[tipe_kamar],Table12[id_kamar])</f>
        <v>KMR 002</v>
      </c>
      <c r="J3301" t="s">
        <v>82</v>
      </c>
      <c r="K3301">
        <v>9</v>
      </c>
      <c r="L3301">
        <v>383000</v>
      </c>
      <c r="M3301">
        <v>3447000</v>
      </c>
      <c r="N3301" t="str">
        <f>_xlfn.XLOOKUP(Table2[[#This Row],[metode_pembayaran]],Table11[metode_pembayaran],Table11[id_pembayaran])</f>
        <v>MP 06</v>
      </c>
      <c r="O3301" t="s">
        <v>17</v>
      </c>
      <c r="P3301" t="str">
        <f>_xlfn.XLOOKUP(Table2[[#This Row],[status_reservasi]],'Dim Status Reservasi'!$B$2:$B$5,'Dim Status Reservasi'!$A$2:$A$5)</f>
        <v>ST 004</v>
      </c>
      <c r="Q3301" t="s">
        <v>48</v>
      </c>
      <c r="R3301" t="str">
        <f>_xlfn.XLOOKUP(Table2[[#This Row],[kota_hotel]],'Dim Kota Hotel'!$B$2:$B$21,'Dim Kota Hotel'!$A$2:$A$21)</f>
        <v>LOK 013</v>
      </c>
      <c r="S3301" t="s">
        <v>160</v>
      </c>
    </row>
    <row r="3302" spans="1:19" x14ac:dyDescent="0.25">
      <c r="A3302" t="s">
        <v>8579</v>
      </c>
      <c r="B3302" t="str">
        <f>_xlfn.XLOOKUP(Table2[[#This Row],[tanggal_checkin]],Table6[tanggal_checkin],Table6[id_checkin])</f>
        <v>CI 0171</v>
      </c>
      <c r="C3302" t="s">
        <v>11059</v>
      </c>
      <c r="D3302" t="str">
        <f>_xlfn.XLOOKUP(Table2[[#This Row],[tanggal_checkout]],Table4[tanggal_checkout],Table4[id_checkout])</f>
        <v>CO 0179</v>
      </c>
      <c r="E3302" t="s">
        <v>11432</v>
      </c>
      <c r="F3302" s="8">
        <v>0.24943287037037037</v>
      </c>
      <c r="G3302" t="str">
        <f>_xlfn.XLOOKUP(Table2[[#This Row],[nama_tamu]],Table10[nama_tamu],Table10[id_tamu])</f>
        <v>CUS 3684</v>
      </c>
      <c r="H3302" t="s">
        <v>8580</v>
      </c>
      <c r="I3302" t="str">
        <f>_xlfn.XLOOKUP(Table2[[#This Row],[tipe_kamar]],Table12[tipe_kamar],Table12[id_kamar])</f>
        <v>KMR 002</v>
      </c>
      <c r="J3302" t="s">
        <v>82</v>
      </c>
      <c r="K3302">
        <v>6</v>
      </c>
      <c r="L3302">
        <v>345000</v>
      </c>
      <c r="M3302">
        <v>2070000</v>
      </c>
      <c r="N3302" t="str">
        <f>_xlfn.XLOOKUP(Table2[[#This Row],[metode_pembayaran]],Table11[metode_pembayaran],Table11[id_pembayaran])</f>
        <v>MP 06</v>
      </c>
      <c r="O3302" t="s">
        <v>17</v>
      </c>
      <c r="P3302" t="str">
        <f>_xlfn.XLOOKUP(Table2[[#This Row],[status_reservasi]],'Dim Status Reservasi'!$B$2:$B$5,'Dim Status Reservasi'!$A$2:$A$5)</f>
        <v>ST 003</v>
      </c>
      <c r="Q3302" t="s">
        <v>37</v>
      </c>
      <c r="R3302" t="str">
        <f>_xlfn.XLOOKUP(Table2[[#This Row],[kota_hotel]],'Dim Kota Hotel'!$B$2:$B$21,'Dim Kota Hotel'!$A$2:$A$21)</f>
        <v>LOK 001</v>
      </c>
      <c r="S3302" t="s">
        <v>74</v>
      </c>
    </row>
    <row r="3303" spans="1:19" x14ac:dyDescent="0.25">
      <c r="A3303" t="s">
        <v>8581</v>
      </c>
      <c r="B3303" t="str">
        <f>_xlfn.XLOOKUP(Table2[[#This Row],[tanggal_checkin]],Table6[tanggal_checkin],Table6[id_checkin])</f>
        <v>CI 0640</v>
      </c>
      <c r="C3303" t="s">
        <v>11224</v>
      </c>
      <c r="D3303" t="str">
        <f>_xlfn.XLOOKUP(Table2[[#This Row],[tanggal_checkout]],Table4[tanggal_checkout],Table4[id_checkout])</f>
        <v>CO 0645</v>
      </c>
      <c r="E3303" t="s">
        <v>11487</v>
      </c>
      <c r="F3303" s="8">
        <v>0.13138888888888889</v>
      </c>
      <c r="G3303" t="str">
        <f>_xlfn.XLOOKUP(Table2[[#This Row],[nama_tamu]],Table10[nama_tamu],Table10[id_tamu])</f>
        <v>CUS 1356</v>
      </c>
      <c r="H3303" t="s">
        <v>8582</v>
      </c>
      <c r="I3303" t="str">
        <f>_xlfn.XLOOKUP(Table2[[#This Row],[tipe_kamar]],Table12[tipe_kamar],Table12[id_kamar])</f>
        <v>KMR 001</v>
      </c>
      <c r="J3303" t="s">
        <v>23</v>
      </c>
      <c r="K3303">
        <v>5</v>
      </c>
      <c r="L3303">
        <v>572000</v>
      </c>
      <c r="M3303">
        <v>2860000</v>
      </c>
      <c r="N3303" t="str">
        <f>_xlfn.XLOOKUP(Table2[[#This Row],[metode_pembayaran]],Table11[metode_pembayaran],Table11[id_pembayaran])</f>
        <v>MP 02</v>
      </c>
      <c r="O3303" t="s">
        <v>30</v>
      </c>
      <c r="P3303" t="str">
        <f>_xlfn.XLOOKUP(Table2[[#This Row],[status_reservasi]],'Dim Status Reservasi'!$B$2:$B$5,'Dim Status Reservasi'!$A$2:$A$5)</f>
        <v>ST 003</v>
      </c>
      <c r="Q3303" t="s">
        <v>37</v>
      </c>
      <c r="R3303" t="str">
        <f>_xlfn.XLOOKUP(Table2[[#This Row],[kota_hotel]],'Dim Kota Hotel'!$B$2:$B$21,'Dim Kota Hotel'!$A$2:$A$21)</f>
        <v>LOK 020</v>
      </c>
      <c r="S3303" t="s">
        <v>94</v>
      </c>
    </row>
    <row r="3304" spans="1:19" x14ac:dyDescent="0.25">
      <c r="A3304" t="s">
        <v>8583</v>
      </c>
      <c r="B3304" t="str">
        <f>_xlfn.XLOOKUP(Table2[[#This Row],[tanggal_checkin]],Table6[tanggal_checkin],Table6[id_checkin])</f>
        <v>CI 0556</v>
      </c>
      <c r="C3304" t="s">
        <v>11917</v>
      </c>
      <c r="D3304" t="str">
        <f>_xlfn.XLOOKUP(Table2[[#This Row],[tanggal_checkout]],Table4[tanggal_checkout],Table4[id_checkout])</f>
        <v>CO 0564</v>
      </c>
      <c r="E3304" t="s">
        <v>11543</v>
      </c>
      <c r="F3304" s="8">
        <v>5.8032407407407408E-2</v>
      </c>
      <c r="G3304" t="str">
        <f>_xlfn.XLOOKUP(Table2[[#This Row],[nama_tamu]],Table10[nama_tamu],Table10[id_tamu])</f>
        <v>CUS 3076</v>
      </c>
      <c r="H3304" t="s">
        <v>8584</v>
      </c>
      <c r="I3304" t="str">
        <f>_xlfn.XLOOKUP(Table2[[#This Row],[tipe_kamar]],Table12[tipe_kamar],Table12[id_kamar])</f>
        <v>KMR 002</v>
      </c>
      <c r="J3304" t="s">
        <v>82</v>
      </c>
      <c r="K3304">
        <v>8</v>
      </c>
      <c r="L3304">
        <v>384000</v>
      </c>
      <c r="M3304">
        <v>3072000</v>
      </c>
      <c r="N3304" t="str">
        <f>_xlfn.XLOOKUP(Table2[[#This Row],[metode_pembayaran]],Table11[metode_pembayaran],Table11[id_pembayaran])</f>
        <v>MP 01</v>
      </c>
      <c r="O3304" t="s">
        <v>24</v>
      </c>
      <c r="P3304" t="str">
        <f>_xlfn.XLOOKUP(Table2[[#This Row],[status_reservasi]],'Dim Status Reservasi'!$B$2:$B$5,'Dim Status Reservasi'!$A$2:$A$5)</f>
        <v>ST 003</v>
      </c>
      <c r="Q3304" t="s">
        <v>37</v>
      </c>
      <c r="R3304" t="str">
        <f>_xlfn.XLOOKUP(Table2[[#This Row],[kota_hotel]],'Dim Kota Hotel'!$B$2:$B$21,'Dim Kota Hotel'!$A$2:$A$21)</f>
        <v>LOK 014</v>
      </c>
      <c r="S3304" t="s">
        <v>222</v>
      </c>
    </row>
    <row r="3305" spans="1:19" x14ac:dyDescent="0.25">
      <c r="A3305" t="s">
        <v>8585</v>
      </c>
      <c r="B3305" t="str">
        <f>_xlfn.XLOOKUP(Table2[[#This Row],[tanggal_checkin]],Table6[tanggal_checkin],Table6[id_checkin])</f>
        <v>CI 0249</v>
      </c>
      <c r="C3305" t="s">
        <v>11625</v>
      </c>
      <c r="D3305" t="str">
        <f>_xlfn.XLOOKUP(Table2[[#This Row],[tanggal_checkout]],Table4[tanggal_checkout],Table4[id_checkout])</f>
        <v>CO 0252</v>
      </c>
      <c r="E3305" t="s">
        <v>11155</v>
      </c>
      <c r="F3305" s="8">
        <v>0.14922453703703703</v>
      </c>
      <c r="G3305" t="str">
        <f>_xlfn.XLOOKUP(Table2[[#This Row],[nama_tamu]],Table10[nama_tamu],Table10[id_tamu])</f>
        <v>CUS 3331</v>
      </c>
      <c r="H3305" t="s">
        <v>8586</v>
      </c>
      <c r="I3305" t="str">
        <f>_xlfn.XLOOKUP(Table2[[#This Row],[tipe_kamar]],Table12[tipe_kamar],Table12[id_kamar])</f>
        <v>KMR 003</v>
      </c>
      <c r="J3305" t="s">
        <v>64</v>
      </c>
      <c r="K3305">
        <v>5</v>
      </c>
      <c r="L3305">
        <v>1176000</v>
      </c>
      <c r="M3305">
        <v>5880000</v>
      </c>
      <c r="N3305" t="str">
        <f>_xlfn.XLOOKUP(Table2[[#This Row],[metode_pembayaran]],Table11[metode_pembayaran],Table11[id_pembayaran])</f>
        <v>MP 06</v>
      </c>
      <c r="O3305" t="s">
        <v>17</v>
      </c>
      <c r="P3305" t="str">
        <f>_xlfn.XLOOKUP(Table2[[#This Row],[status_reservasi]],'Dim Status Reservasi'!$B$2:$B$5,'Dim Status Reservasi'!$A$2:$A$5)</f>
        <v>ST 003</v>
      </c>
      <c r="Q3305" t="s">
        <v>37</v>
      </c>
      <c r="R3305" t="str">
        <f>_xlfn.XLOOKUP(Table2[[#This Row],[kota_hotel]],'Dim Kota Hotel'!$B$2:$B$21,'Dim Kota Hotel'!$A$2:$A$21)</f>
        <v>LOK 001</v>
      </c>
      <c r="S3305" t="s">
        <v>74</v>
      </c>
    </row>
    <row r="3306" spans="1:19" x14ac:dyDescent="0.25">
      <c r="A3306" t="s">
        <v>8587</v>
      </c>
      <c r="B3306" t="str">
        <f>_xlfn.XLOOKUP(Table2[[#This Row],[tanggal_checkin]],Table6[tanggal_checkin],Table6[id_checkin])</f>
        <v>CI 1029</v>
      </c>
      <c r="C3306" t="s">
        <v>11094</v>
      </c>
      <c r="D3306" t="str">
        <f>_xlfn.XLOOKUP(Table2[[#This Row],[tanggal_checkout]],Table4[tanggal_checkout],Table4[id_checkout])</f>
        <v>CO 1034</v>
      </c>
      <c r="E3306" t="s">
        <v>11387</v>
      </c>
      <c r="F3306" s="8">
        <v>0.77582175925925922</v>
      </c>
      <c r="G3306" t="str">
        <f>_xlfn.XLOOKUP(Table2[[#This Row],[nama_tamu]],Table10[nama_tamu],Table10[id_tamu])</f>
        <v>CUS 1008</v>
      </c>
      <c r="H3306" t="s">
        <v>8588</v>
      </c>
      <c r="I3306" t="str">
        <f>_xlfn.XLOOKUP(Table2[[#This Row],[tipe_kamar]],Table12[tipe_kamar],Table12[id_kamar])</f>
        <v>KMR 003</v>
      </c>
      <c r="J3306" t="s">
        <v>64</v>
      </c>
      <c r="K3306">
        <v>2</v>
      </c>
      <c r="L3306">
        <v>1288000</v>
      </c>
      <c r="M3306">
        <v>2576000</v>
      </c>
      <c r="N3306" t="str">
        <f>_xlfn.XLOOKUP(Table2[[#This Row],[metode_pembayaran]],Table11[metode_pembayaran],Table11[id_pembayaran])</f>
        <v>MP 01</v>
      </c>
      <c r="O3306" t="s">
        <v>24</v>
      </c>
      <c r="P3306" t="str">
        <f>_xlfn.XLOOKUP(Table2[[#This Row],[status_reservasi]],'Dim Status Reservasi'!$B$2:$B$5,'Dim Status Reservasi'!$A$2:$A$5)</f>
        <v>ST 001</v>
      </c>
      <c r="Q3306" t="s">
        <v>214</v>
      </c>
      <c r="R3306" t="str">
        <f>_xlfn.XLOOKUP(Table2[[#This Row],[kota_hotel]],'Dim Kota Hotel'!$B$2:$B$21,'Dim Kota Hotel'!$A$2:$A$21)</f>
        <v>LOK 015</v>
      </c>
      <c r="S3306" t="s">
        <v>233</v>
      </c>
    </row>
    <row r="3307" spans="1:19" x14ac:dyDescent="0.25">
      <c r="A3307" t="s">
        <v>8589</v>
      </c>
      <c r="B3307" t="str">
        <f>_xlfn.XLOOKUP(Table2[[#This Row],[tanggal_checkin]],Table6[tanggal_checkin],Table6[id_checkin])</f>
        <v>CI 0436</v>
      </c>
      <c r="C3307" t="s">
        <v>11653</v>
      </c>
      <c r="D3307" t="str">
        <f>_xlfn.XLOOKUP(Table2[[#This Row],[tanggal_checkout]],Table4[tanggal_checkout],Table4[id_checkout])</f>
        <v>CO 0444</v>
      </c>
      <c r="E3307" t="s">
        <v>11350</v>
      </c>
      <c r="F3307" s="8">
        <v>0.60827546296296298</v>
      </c>
      <c r="G3307" t="str">
        <f>_xlfn.XLOOKUP(Table2[[#This Row],[nama_tamu]],Table10[nama_tamu],Table10[id_tamu])</f>
        <v>CUS 2339</v>
      </c>
      <c r="H3307" t="s">
        <v>8590</v>
      </c>
      <c r="I3307" t="str">
        <f>_xlfn.XLOOKUP(Table2[[#This Row],[tipe_kamar]],Table12[tipe_kamar],Table12[id_kamar])</f>
        <v>KMR 003</v>
      </c>
      <c r="J3307" t="s">
        <v>64</v>
      </c>
      <c r="K3307">
        <v>6</v>
      </c>
      <c r="L3307">
        <v>1344000</v>
      </c>
      <c r="M3307">
        <v>8064000</v>
      </c>
      <c r="N3307" t="str">
        <f>_xlfn.XLOOKUP(Table2[[#This Row],[metode_pembayaran]],Table11[metode_pembayaran],Table11[id_pembayaran])</f>
        <v>MP 05</v>
      </c>
      <c r="O3307" t="s">
        <v>72</v>
      </c>
      <c r="P3307" t="str">
        <f>_xlfn.XLOOKUP(Table2[[#This Row],[status_reservasi]],'Dim Status Reservasi'!$B$2:$B$5,'Dim Status Reservasi'!$A$2:$A$5)</f>
        <v>ST 004</v>
      </c>
      <c r="Q3307" t="s">
        <v>48</v>
      </c>
      <c r="R3307" t="str">
        <f>_xlfn.XLOOKUP(Table2[[#This Row],[kota_hotel]],'Dim Kota Hotel'!$B$2:$B$21,'Dim Kota Hotel'!$A$2:$A$21)</f>
        <v>LOK 005</v>
      </c>
      <c r="S3307" t="s">
        <v>43</v>
      </c>
    </row>
    <row r="3308" spans="1:19" x14ac:dyDescent="0.25">
      <c r="A3308" t="s">
        <v>8591</v>
      </c>
      <c r="B3308" t="str">
        <f>_xlfn.XLOOKUP(Table2[[#This Row],[tanggal_checkin]],Table6[tanggal_checkin],Table6[id_checkin])</f>
        <v>CI 0048</v>
      </c>
      <c r="C3308" t="s">
        <v>11123</v>
      </c>
      <c r="D3308" t="str">
        <f>_xlfn.XLOOKUP(Table2[[#This Row],[tanggal_checkout]],Table4[tanggal_checkout],Table4[id_checkout])</f>
        <v>CO 0053</v>
      </c>
      <c r="E3308" t="s">
        <v>11326</v>
      </c>
      <c r="F3308" s="8">
        <v>0.70781249999999996</v>
      </c>
      <c r="G3308" t="str">
        <f>_xlfn.XLOOKUP(Table2[[#This Row],[nama_tamu]],Table10[nama_tamu],Table10[id_tamu])</f>
        <v>CUS 3681</v>
      </c>
      <c r="H3308" t="s">
        <v>8592</v>
      </c>
      <c r="I3308" t="str">
        <f>_xlfn.XLOOKUP(Table2[[#This Row],[tipe_kamar]],Table12[tipe_kamar],Table12[id_kamar])</f>
        <v>KMR 003</v>
      </c>
      <c r="J3308" t="s">
        <v>64</v>
      </c>
      <c r="K3308">
        <v>5</v>
      </c>
      <c r="L3308">
        <v>1166000</v>
      </c>
      <c r="M3308">
        <v>5830000</v>
      </c>
      <c r="N3308" t="str">
        <f>_xlfn.XLOOKUP(Table2[[#This Row],[metode_pembayaran]],Table11[metode_pembayaran],Table11[id_pembayaran])</f>
        <v>MP 04</v>
      </c>
      <c r="O3308" t="s">
        <v>53</v>
      </c>
      <c r="P3308" t="str">
        <f>_xlfn.XLOOKUP(Table2[[#This Row],[status_reservasi]],'Dim Status Reservasi'!$B$2:$B$5,'Dim Status Reservasi'!$A$2:$A$5)</f>
        <v>ST 003</v>
      </c>
      <c r="Q3308" t="s">
        <v>37</v>
      </c>
      <c r="R3308" t="str">
        <f>_xlfn.XLOOKUP(Table2[[#This Row],[kota_hotel]],'Dim Kota Hotel'!$B$2:$B$21,'Dim Kota Hotel'!$A$2:$A$21)</f>
        <v>LOK 018</v>
      </c>
      <c r="S3308" t="s">
        <v>102</v>
      </c>
    </row>
    <row r="3309" spans="1:19" x14ac:dyDescent="0.25">
      <c r="A3309" t="s">
        <v>8593</v>
      </c>
      <c r="B3309" t="str">
        <f>_xlfn.XLOOKUP(Table2[[#This Row],[tanggal_checkin]],Table6[tanggal_checkin],Table6[id_checkin])</f>
        <v>CI 0979</v>
      </c>
      <c r="C3309" t="s">
        <v>11391</v>
      </c>
      <c r="D3309" t="str">
        <f>_xlfn.XLOOKUP(Table2[[#This Row],[tanggal_checkout]],Table4[tanggal_checkout],Table4[id_checkout])</f>
        <v>CO 0987</v>
      </c>
      <c r="E3309" t="s">
        <v>11836</v>
      </c>
      <c r="F3309" s="8">
        <v>0.58565972222222218</v>
      </c>
      <c r="G3309" t="str">
        <f>_xlfn.XLOOKUP(Table2[[#This Row],[nama_tamu]],Table10[nama_tamu],Table10[id_tamu])</f>
        <v>CUS 4010</v>
      </c>
      <c r="H3309" t="s">
        <v>8594</v>
      </c>
      <c r="I3309" t="str">
        <f>_xlfn.XLOOKUP(Table2[[#This Row],[tipe_kamar]],Table12[tipe_kamar],Table12[id_kamar])</f>
        <v>KMR 004</v>
      </c>
      <c r="J3309" t="s">
        <v>47</v>
      </c>
      <c r="K3309">
        <v>5</v>
      </c>
      <c r="L3309">
        <v>471000</v>
      </c>
      <c r="M3309">
        <v>2355000</v>
      </c>
      <c r="N3309" t="str">
        <f>_xlfn.XLOOKUP(Table2[[#This Row],[metode_pembayaran]],Table11[metode_pembayaran],Table11[id_pembayaran])</f>
        <v>MP 01</v>
      </c>
      <c r="O3309" t="s">
        <v>24</v>
      </c>
      <c r="P3309" t="str">
        <f>_xlfn.XLOOKUP(Table2[[#This Row],[status_reservasi]],'Dim Status Reservasi'!$B$2:$B$5,'Dim Status Reservasi'!$A$2:$A$5)</f>
        <v>ST 003</v>
      </c>
      <c r="Q3309" t="s">
        <v>37</v>
      </c>
      <c r="R3309" t="str">
        <f>_xlfn.XLOOKUP(Table2[[#This Row],[kota_hotel]],'Dim Kota Hotel'!$B$2:$B$21,'Dim Kota Hotel'!$A$2:$A$21)</f>
        <v>LOK 017</v>
      </c>
      <c r="S3309" t="s">
        <v>84</v>
      </c>
    </row>
    <row r="3310" spans="1:19" x14ac:dyDescent="0.25">
      <c r="A3310" t="s">
        <v>8595</v>
      </c>
      <c r="B3310" t="str">
        <f>_xlfn.XLOOKUP(Table2[[#This Row],[tanggal_checkin]],Table6[tanggal_checkin],Table6[id_checkin])</f>
        <v>CI 0302</v>
      </c>
      <c r="C3310" t="s">
        <v>11304</v>
      </c>
      <c r="D3310" t="str">
        <f>_xlfn.XLOOKUP(Table2[[#This Row],[tanggal_checkout]],Table4[tanggal_checkout],Table4[id_checkout])</f>
        <v>CO 0303</v>
      </c>
      <c r="E3310" t="s">
        <v>11590</v>
      </c>
      <c r="F3310" s="8">
        <v>0.84137731481481481</v>
      </c>
      <c r="G3310" t="str">
        <f>_xlfn.XLOOKUP(Table2[[#This Row],[nama_tamu]],Table10[nama_tamu],Table10[id_tamu])</f>
        <v>CUS 0133</v>
      </c>
      <c r="H3310" t="s">
        <v>8597</v>
      </c>
      <c r="I3310" t="str">
        <f>_xlfn.XLOOKUP(Table2[[#This Row],[tipe_kamar]],Table12[tipe_kamar],Table12[id_kamar])</f>
        <v>KMR 004</v>
      </c>
      <c r="J3310" t="s">
        <v>47</v>
      </c>
      <c r="K3310">
        <v>3</v>
      </c>
      <c r="L3310">
        <v>424000</v>
      </c>
      <c r="M3310">
        <v>1272000</v>
      </c>
      <c r="N3310" t="str">
        <f>_xlfn.XLOOKUP(Table2[[#This Row],[metode_pembayaran]],Table11[metode_pembayaran],Table11[id_pembayaran])</f>
        <v>MP 05</v>
      </c>
      <c r="O3310" t="s">
        <v>72</v>
      </c>
      <c r="P3310" t="str">
        <f>_xlfn.XLOOKUP(Table2[[#This Row],[status_reservasi]],'Dim Status Reservasi'!$B$2:$B$5,'Dim Status Reservasi'!$A$2:$A$5)</f>
        <v>ST 002</v>
      </c>
      <c r="Q3310" t="s">
        <v>124</v>
      </c>
      <c r="R3310" t="str">
        <f>_xlfn.XLOOKUP(Table2[[#This Row],[kota_hotel]],'Dim Kota Hotel'!$B$2:$B$21,'Dim Kota Hotel'!$A$2:$A$21)</f>
        <v>LOK 004</v>
      </c>
      <c r="S3310" t="s">
        <v>49</v>
      </c>
    </row>
    <row r="3311" spans="1:19" x14ac:dyDescent="0.25">
      <c r="A3311" t="s">
        <v>8598</v>
      </c>
      <c r="B3311" t="str">
        <f>_xlfn.XLOOKUP(Table2[[#This Row],[tanggal_checkin]],Table6[tanggal_checkin],Table6[id_checkin])</f>
        <v>CI 0084</v>
      </c>
      <c r="C3311" t="s">
        <v>11284</v>
      </c>
      <c r="D3311" t="str">
        <f>_xlfn.XLOOKUP(Table2[[#This Row],[tanggal_checkout]],Table4[tanggal_checkout],Table4[id_checkout])</f>
        <v>CO 0085</v>
      </c>
      <c r="E3311" t="s">
        <v>11267</v>
      </c>
      <c r="F3311" s="8">
        <v>0.47375</v>
      </c>
      <c r="G3311" t="str">
        <f>_xlfn.XLOOKUP(Table2[[#This Row],[nama_tamu]],Table10[nama_tamu],Table10[id_tamu])</f>
        <v>CUS 1263</v>
      </c>
      <c r="H3311" t="s">
        <v>8600</v>
      </c>
      <c r="I3311" t="str">
        <f>_xlfn.XLOOKUP(Table2[[#This Row],[tipe_kamar]],Table12[tipe_kamar],Table12[id_kamar])</f>
        <v>KMR 002</v>
      </c>
      <c r="J3311" t="s">
        <v>82</v>
      </c>
      <c r="K3311">
        <v>1</v>
      </c>
      <c r="L3311">
        <v>361000</v>
      </c>
      <c r="M3311">
        <v>361000</v>
      </c>
      <c r="N3311" t="str">
        <f>_xlfn.XLOOKUP(Table2[[#This Row],[metode_pembayaran]],Table11[metode_pembayaran],Table11[id_pembayaran])</f>
        <v>MP 02</v>
      </c>
      <c r="O3311" t="s">
        <v>30</v>
      </c>
      <c r="P3311" t="str">
        <f>_xlfn.XLOOKUP(Table2[[#This Row],[status_reservasi]],'Dim Status Reservasi'!$B$2:$B$5,'Dim Status Reservasi'!$A$2:$A$5)</f>
        <v>ST 003</v>
      </c>
      <c r="Q3311" t="s">
        <v>37</v>
      </c>
      <c r="R3311" t="str">
        <f>_xlfn.XLOOKUP(Table2[[#This Row],[kota_hotel]],'Dim Kota Hotel'!$B$2:$B$21,'Dim Kota Hotel'!$A$2:$A$21)</f>
        <v>LOK 002</v>
      </c>
      <c r="S3311" t="s">
        <v>60</v>
      </c>
    </row>
    <row r="3312" spans="1:19" x14ac:dyDescent="0.25">
      <c r="A3312" t="s">
        <v>8601</v>
      </c>
      <c r="B3312" t="str">
        <f>_xlfn.XLOOKUP(Table2[[#This Row],[tanggal_checkin]],Table6[tanggal_checkin],Table6[id_checkin])</f>
        <v>CI 0971</v>
      </c>
      <c r="C3312" t="s">
        <v>11699</v>
      </c>
      <c r="D3312" t="str">
        <f>_xlfn.XLOOKUP(Table2[[#This Row],[tanggal_checkout]],Table4[tanggal_checkout],Table4[id_checkout])</f>
        <v>CO 0980</v>
      </c>
      <c r="E3312" t="s">
        <v>11551</v>
      </c>
      <c r="F3312" s="8">
        <v>0.45980324074074075</v>
      </c>
      <c r="G3312" t="str">
        <f>_xlfn.XLOOKUP(Table2[[#This Row],[nama_tamu]],Table10[nama_tamu],Table10[id_tamu])</f>
        <v>CUS 3664</v>
      </c>
      <c r="H3312" t="s">
        <v>8602</v>
      </c>
      <c r="I3312" t="str">
        <f>_xlfn.XLOOKUP(Table2[[#This Row],[tipe_kamar]],Table12[tipe_kamar],Table12[id_kamar])</f>
        <v>KMR 002</v>
      </c>
      <c r="J3312" t="s">
        <v>82</v>
      </c>
      <c r="K3312">
        <v>6</v>
      </c>
      <c r="L3312">
        <v>383000</v>
      </c>
      <c r="M3312">
        <v>2298000</v>
      </c>
      <c r="N3312" t="str">
        <f>_xlfn.XLOOKUP(Table2[[#This Row],[metode_pembayaran]],Table11[metode_pembayaran],Table11[id_pembayaran])</f>
        <v>MP 04</v>
      </c>
      <c r="O3312" t="s">
        <v>53</v>
      </c>
      <c r="P3312" t="str">
        <f>_xlfn.XLOOKUP(Table2[[#This Row],[status_reservasi]],'Dim Status Reservasi'!$B$2:$B$5,'Dim Status Reservasi'!$A$2:$A$5)</f>
        <v>ST 003</v>
      </c>
      <c r="Q3312" t="s">
        <v>37</v>
      </c>
      <c r="R3312" t="str">
        <f>_xlfn.XLOOKUP(Table2[[#This Row],[kota_hotel]],'Dim Kota Hotel'!$B$2:$B$21,'Dim Kota Hotel'!$A$2:$A$21)</f>
        <v>LOK 020</v>
      </c>
      <c r="S3312" t="s">
        <v>94</v>
      </c>
    </row>
    <row r="3313" spans="1:19" x14ac:dyDescent="0.25">
      <c r="A3313" t="s">
        <v>8603</v>
      </c>
      <c r="B3313" t="str">
        <f>_xlfn.XLOOKUP(Table2[[#This Row],[tanggal_checkin]],Table6[tanggal_checkin],Table6[id_checkin])</f>
        <v>CI 0441</v>
      </c>
      <c r="C3313" t="s">
        <v>11746</v>
      </c>
      <c r="D3313" t="str">
        <f>_xlfn.XLOOKUP(Table2[[#This Row],[tanggal_checkout]],Table4[tanggal_checkout],Table4[id_checkout])</f>
        <v>CO 0449</v>
      </c>
      <c r="E3313" t="s">
        <v>12005</v>
      </c>
      <c r="F3313" s="8">
        <v>0.1134375</v>
      </c>
      <c r="G3313" t="str">
        <f>_xlfn.XLOOKUP(Table2[[#This Row],[nama_tamu]],Table10[nama_tamu],Table10[id_tamu])</f>
        <v>CUS 0930</v>
      </c>
      <c r="H3313" t="s">
        <v>8605</v>
      </c>
      <c r="I3313" t="str">
        <f>_xlfn.XLOOKUP(Table2[[#This Row],[tipe_kamar]],Table12[tipe_kamar],Table12[id_kamar])</f>
        <v>KMR 004</v>
      </c>
      <c r="J3313" t="s">
        <v>47</v>
      </c>
      <c r="K3313">
        <v>6</v>
      </c>
      <c r="L3313">
        <v>444000</v>
      </c>
      <c r="M3313">
        <v>2664000</v>
      </c>
      <c r="N3313" t="str">
        <f>_xlfn.XLOOKUP(Table2[[#This Row],[metode_pembayaran]],Table11[metode_pembayaran],Table11[id_pembayaran])</f>
        <v>MP 04</v>
      </c>
      <c r="O3313" t="s">
        <v>53</v>
      </c>
      <c r="P3313" t="str">
        <f>_xlfn.XLOOKUP(Table2[[#This Row],[status_reservasi]],'Dim Status Reservasi'!$B$2:$B$5,'Dim Status Reservasi'!$A$2:$A$5)</f>
        <v>ST 004</v>
      </c>
      <c r="Q3313" t="s">
        <v>48</v>
      </c>
      <c r="R3313" t="str">
        <f>_xlfn.XLOOKUP(Table2[[#This Row],[kota_hotel]],'Dim Kota Hotel'!$B$2:$B$21,'Dim Kota Hotel'!$A$2:$A$21)</f>
        <v>LOK 007</v>
      </c>
      <c r="S3313" t="s">
        <v>145</v>
      </c>
    </row>
    <row r="3314" spans="1:19" x14ac:dyDescent="0.25">
      <c r="A3314" t="s">
        <v>8606</v>
      </c>
      <c r="B3314" t="str">
        <f>_xlfn.XLOOKUP(Table2[[#This Row],[tanggal_checkin]],Table6[tanggal_checkin],Table6[id_checkin])</f>
        <v>CI 0123</v>
      </c>
      <c r="C3314" t="s">
        <v>11098</v>
      </c>
      <c r="D3314" t="str">
        <f>_xlfn.XLOOKUP(Table2[[#This Row],[tanggal_checkout]],Table4[tanggal_checkout],Table4[id_checkout])</f>
        <v>CO 0129</v>
      </c>
      <c r="E3314" t="s">
        <v>11366</v>
      </c>
      <c r="F3314" s="8">
        <v>1.1215277777777777E-2</v>
      </c>
      <c r="G3314" t="str">
        <f>_xlfn.XLOOKUP(Table2[[#This Row],[nama_tamu]],Table10[nama_tamu],Table10[id_tamu])</f>
        <v>CUS 1308</v>
      </c>
      <c r="H3314" t="s">
        <v>8608</v>
      </c>
      <c r="I3314" t="str">
        <f>_xlfn.XLOOKUP(Table2[[#This Row],[tipe_kamar]],Table12[tipe_kamar],Table12[id_kamar])</f>
        <v>KMR 002</v>
      </c>
      <c r="J3314" t="s">
        <v>82</v>
      </c>
      <c r="K3314">
        <v>6</v>
      </c>
      <c r="L3314">
        <v>323000</v>
      </c>
      <c r="M3314">
        <v>1938000</v>
      </c>
      <c r="N3314" t="str">
        <f>_xlfn.XLOOKUP(Table2[[#This Row],[metode_pembayaran]],Table11[metode_pembayaran],Table11[id_pembayaran])</f>
        <v>MP 06</v>
      </c>
      <c r="O3314" t="s">
        <v>17</v>
      </c>
      <c r="P3314" t="str">
        <f>_xlfn.XLOOKUP(Table2[[#This Row],[status_reservasi]],'Dim Status Reservasi'!$B$2:$B$5,'Dim Status Reservasi'!$A$2:$A$5)</f>
        <v>ST 004</v>
      </c>
      <c r="Q3314" t="s">
        <v>48</v>
      </c>
      <c r="R3314" t="str">
        <f>_xlfn.XLOOKUP(Table2[[#This Row],[kota_hotel]],'Dim Kota Hotel'!$B$2:$B$21,'Dim Kota Hotel'!$A$2:$A$21)</f>
        <v>LOK 019</v>
      </c>
      <c r="S3314" t="s">
        <v>133</v>
      </c>
    </row>
    <row r="3315" spans="1:19" x14ac:dyDescent="0.25">
      <c r="A3315" t="s">
        <v>8609</v>
      </c>
      <c r="B3315" t="str">
        <f>_xlfn.XLOOKUP(Table2[[#This Row],[tanggal_checkin]],Table6[tanggal_checkin],Table6[id_checkin])</f>
        <v>CI 0567</v>
      </c>
      <c r="C3315" t="s">
        <v>11967</v>
      </c>
      <c r="D3315" t="str">
        <f>_xlfn.XLOOKUP(Table2[[#This Row],[tanggal_checkout]],Table4[tanggal_checkout],Table4[id_checkout])</f>
        <v>CO 0572</v>
      </c>
      <c r="E3315" t="s">
        <v>11249</v>
      </c>
      <c r="F3315" s="8">
        <v>0.30743055555555554</v>
      </c>
      <c r="G3315" t="str">
        <f>_xlfn.XLOOKUP(Table2[[#This Row],[nama_tamu]],Table10[nama_tamu],Table10[id_tamu])</f>
        <v>CUS 2082</v>
      </c>
      <c r="H3315" t="s">
        <v>8610</v>
      </c>
      <c r="I3315" t="str">
        <f>_xlfn.XLOOKUP(Table2[[#This Row],[tipe_kamar]],Table12[tipe_kamar],Table12[id_kamar])</f>
        <v>KMR 004</v>
      </c>
      <c r="J3315" t="s">
        <v>47</v>
      </c>
      <c r="K3315">
        <v>5</v>
      </c>
      <c r="L3315">
        <v>418000</v>
      </c>
      <c r="M3315">
        <v>2090000</v>
      </c>
      <c r="N3315" t="str">
        <f>_xlfn.XLOOKUP(Table2[[#This Row],[metode_pembayaran]],Table11[metode_pembayaran],Table11[id_pembayaran])</f>
        <v>MP 06</v>
      </c>
      <c r="O3315" t="s">
        <v>17</v>
      </c>
      <c r="P3315" t="str">
        <f>_xlfn.XLOOKUP(Table2[[#This Row],[status_reservasi]],'Dim Status Reservasi'!$B$2:$B$5,'Dim Status Reservasi'!$A$2:$A$5)</f>
        <v>ST 004</v>
      </c>
      <c r="Q3315" t="s">
        <v>48</v>
      </c>
      <c r="R3315" t="str">
        <f>_xlfn.XLOOKUP(Table2[[#This Row],[kota_hotel]],'Dim Kota Hotel'!$B$2:$B$21,'Dim Kota Hotel'!$A$2:$A$21)</f>
        <v>LOK 001</v>
      </c>
      <c r="S3315" t="s">
        <v>74</v>
      </c>
    </row>
    <row r="3316" spans="1:19" x14ac:dyDescent="0.25">
      <c r="A3316" t="s">
        <v>8611</v>
      </c>
      <c r="B3316" t="str">
        <f>_xlfn.XLOOKUP(Table2[[#This Row],[tanggal_checkin]],Table6[tanggal_checkin],Table6[id_checkin])</f>
        <v>CI 0731</v>
      </c>
      <c r="C3316" t="s">
        <v>12027</v>
      </c>
      <c r="D3316" t="str">
        <f>_xlfn.XLOOKUP(Table2[[#This Row],[tanggal_checkout]],Table4[tanggal_checkout],Table4[id_checkout])</f>
        <v>CO 0739</v>
      </c>
      <c r="E3316" t="s">
        <v>11029</v>
      </c>
      <c r="F3316" s="8">
        <v>0.87092592592592588</v>
      </c>
      <c r="G3316" t="str">
        <f>_xlfn.XLOOKUP(Table2[[#This Row],[nama_tamu]],Table10[nama_tamu],Table10[id_tamu])</f>
        <v>CUS 2050</v>
      </c>
      <c r="H3316" t="s">
        <v>8612</v>
      </c>
      <c r="I3316" t="str">
        <f>_xlfn.XLOOKUP(Table2[[#This Row],[tipe_kamar]],Table12[tipe_kamar],Table12[id_kamar])</f>
        <v>KMR 001</v>
      </c>
      <c r="J3316" t="s">
        <v>23</v>
      </c>
      <c r="K3316">
        <v>5</v>
      </c>
      <c r="L3316">
        <v>643000</v>
      </c>
      <c r="M3316">
        <v>3215000</v>
      </c>
      <c r="N3316" t="str">
        <f>_xlfn.XLOOKUP(Table2[[#This Row],[metode_pembayaran]],Table11[metode_pembayaran],Table11[id_pembayaran])</f>
        <v>MP 04</v>
      </c>
      <c r="O3316" t="s">
        <v>53</v>
      </c>
      <c r="P3316" t="str">
        <f>_xlfn.XLOOKUP(Table2[[#This Row],[status_reservasi]],'Dim Status Reservasi'!$B$2:$B$5,'Dim Status Reservasi'!$A$2:$A$5)</f>
        <v>ST 003</v>
      </c>
      <c r="Q3316" t="s">
        <v>37</v>
      </c>
      <c r="R3316" t="str">
        <f>_xlfn.XLOOKUP(Table2[[#This Row],[kota_hotel]],'Dim Kota Hotel'!$B$2:$B$21,'Dim Kota Hotel'!$A$2:$A$21)</f>
        <v>LOK 015</v>
      </c>
      <c r="S3316" t="s">
        <v>233</v>
      </c>
    </row>
    <row r="3317" spans="1:19" x14ac:dyDescent="0.25">
      <c r="A3317" t="s">
        <v>8613</v>
      </c>
      <c r="B3317" t="str">
        <f>_xlfn.XLOOKUP(Table2[[#This Row],[tanggal_checkin]],Table6[tanggal_checkin],Table6[id_checkin])</f>
        <v>CI 0693</v>
      </c>
      <c r="C3317" t="s">
        <v>11739</v>
      </c>
      <c r="D3317" t="str">
        <f>_xlfn.XLOOKUP(Table2[[#This Row],[tanggal_checkout]],Table4[tanggal_checkout],Table4[id_checkout])</f>
        <v>CO 0698</v>
      </c>
      <c r="E3317" t="s">
        <v>11662</v>
      </c>
      <c r="F3317" s="8">
        <v>0.47278935185185184</v>
      </c>
      <c r="G3317" t="str">
        <f>_xlfn.XLOOKUP(Table2[[#This Row],[nama_tamu]],Table10[nama_tamu],Table10[id_tamu])</f>
        <v>CUS 0191</v>
      </c>
      <c r="H3317" t="s">
        <v>8614</v>
      </c>
      <c r="I3317" t="str">
        <f>_xlfn.XLOOKUP(Table2[[#This Row],[tipe_kamar]],Table12[tipe_kamar],Table12[id_kamar])</f>
        <v>KMR 003</v>
      </c>
      <c r="J3317" t="s">
        <v>64</v>
      </c>
      <c r="K3317">
        <v>3</v>
      </c>
      <c r="L3317">
        <v>1241000</v>
      </c>
      <c r="M3317">
        <v>3723000</v>
      </c>
      <c r="N3317" t="str">
        <f>_xlfn.XLOOKUP(Table2[[#This Row],[metode_pembayaran]],Table11[metode_pembayaran],Table11[id_pembayaran])</f>
        <v>MP 02</v>
      </c>
      <c r="O3317" t="s">
        <v>30</v>
      </c>
      <c r="P3317" t="str">
        <f>_xlfn.XLOOKUP(Table2[[#This Row],[status_reservasi]],'Dim Status Reservasi'!$B$2:$B$5,'Dim Status Reservasi'!$A$2:$A$5)</f>
        <v>ST 003</v>
      </c>
      <c r="Q3317" t="s">
        <v>37</v>
      </c>
      <c r="R3317" t="str">
        <f>_xlfn.XLOOKUP(Table2[[#This Row],[kota_hotel]],'Dim Kota Hotel'!$B$2:$B$21,'Dim Kota Hotel'!$A$2:$A$21)</f>
        <v>LOK 002</v>
      </c>
      <c r="S3317" t="s">
        <v>60</v>
      </c>
    </row>
    <row r="3318" spans="1:19" x14ac:dyDescent="0.25">
      <c r="A3318" t="s">
        <v>8615</v>
      </c>
      <c r="B3318" t="str">
        <f>_xlfn.XLOOKUP(Table2[[#This Row],[tanggal_checkin]],Table6[tanggal_checkin],Table6[id_checkin])</f>
        <v>CI 0894</v>
      </c>
      <c r="C3318" t="s">
        <v>11844</v>
      </c>
      <c r="D3318" t="str">
        <f>_xlfn.XLOOKUP(Table2[[#This Row],[tanggal_checkout]],Table4[tanggal_checkout],Table4[id_checkout])</f>
        <v>CO 0897</v>
      </c>
      <c r="E3318" t="s">
        <v>10975</v>
      </c>
      <c r="F3318" s="8">
        <v>3.6087962962962961E-2</v>
      </c>
      <c r="G3318" t="str">
        <f>_xlfn.XLOOKUP(Table2[[#This Row],[nama_tamu]],Table10[nama_tamu],Table10[id_tamu])</f>
        <v>CUS 2430</v>
      </c>
      <c r="H3318" t="s">
        <v>8616</v>
      </c>
      <c r="I3318" t="str">
        <f>_xlfn.XLOOKUP(Table2[[#This Row],[tipe_kamar]],Table12[tipe_kamar],Table12[id_kamar])</f>
        <v>KMR 001</v>
      </c>
      <c r="J3318" t="s">
        <v>23</v>
      </c>
      <c r="K3318">
        <v>2</v>
      </c>
      <c r="L3318">
        <v>678000</v>
      </c>
      <c r="M3318">
        <v>1356000</v>
      </c>
      <c r="N3318" t="str">
        <f>_xlfn.XLOOKUP(Table2[[#This Row],[metode_pembayaran]],Table11[metode_pembayaran],Table11[id_pembayaran])</f>
        <v>MP 06</v>
      </c>
      <c r="O3318" t="s">
        <v>17</v>
      </c>
      <c r="P3318" t="str">
        <f>_xlfn.XLOOKUP(Table2[[#This Row],[status_reservasi]],'Dim Status Reservasi'!$B$2:$B$5,'Dim Status Reservasi'!$A$2:$A$5)</f>
        <v>ST 003</v>
      </c>
      <c r="Q3318" t="s">
        <v>37</v>
      </c>
      <c r="R3318" t="str">
        <f>_xlfn.XLOOKUP(Table2[[#This Row],[kota_hotel]],'Dim Kota Hotel'!$B$2:$B$21,'Dim Kota Hotel'!$A$2:$A$21)</f>
        <v>LOK 015</v>
      </c>
      <c r="S3318" t="s">
        <v>233</v>
      </c>
    </row>
    <row r="3319" spans="1:19" x14ac:dyDescent="0.25">
      <c r="A3319" t="s">
        <v>8617</v>
      </c>
      <c r="B3319" t="str">
        <f>_xlfn.XLOOKUP(Table2[[#This Row],[tanggal_checkin]],Table6[tanggal_checkin],Table6[id_checkin])</f>
        <v>CI 0850</v>
      </c>
      <c r="C3319" t="s">
        <v>11715</v>
      </c>
      <c r="D3319" t="str">
        <f>_xlfn.XLOOKUP(Table2[[#This Row],[tanggal_checkout]],Table4[tanggal_checkout],Table4[id_checkout])</f>
        <v>CO 0860</v>
      </c>
      <c r="E3319" t="s">
        <v>11882</v>
      </c>
      <c r="F3319" s="8">
        <v>0.12027777777777778</v>
      </c>
      <c r="G3319" t="str">
        <f>_xlfn.XLOOKUP(Table2[[#This Row],[nama_tamu]],Table10[nama_tamu],Table10[id_tamu])</f>
        <v>CUS 0076</v>
      </c>
      <c r="H3319" t="s">
        <v>8619</v>
      </c>
      <c r="I3319" t="str">
        <f>_xlfn.XLOOKUP(Table2[[#This Row],[tipe_kamar]],Table12[tipe_kamar],Table12[id_kamar])</f>
        <v>KMR 002</v>
      </c>
      <c r="J3319" t="s">
        <v>82</v>
      </c>
      <c r="K3319">
        <v>8</v>
      </c>
      <c r="L3319">
        <v>375000</v>
      </c>
      <c r="M3319">
        <v>3000000</v>
      </c>
      <c r="N3319" t="str">
        <f>_xlfn.XLOOKUP(Table2[[#This Row],[metode_pembayaran]],Table11[metode_pembayaran],Table11[id_pembayaran])</f>
        <v>MP 03</v>
      </c>
      <c r="O3319" t="s">
        <v>36</v>
      </c>
      <c r="P3319" t="str">
        <f>_xlfn.XLOOKUP(Table2[[#This Row],[status_reservasi]],'Dim Status Reservasi'!$B$2:$B$5,'Dim Status Reservasi'!$A$2:$A$5)</f>
        <v>ST 004</v>
      </c>
      <c r="Q3319" t="s">
        <v>48</v>
      </c>
      <c r="R3319" t="str">
        <f>_xlfn.XLOOKUP(Table2[[#This Row],[kota_hotel]],'Dim Kota Hotel'!$B$2:$B$21,'Dim Kota Hotel'!$A$2:$A$21)</f>
        <v>LOK 019</v>
      </c>
      <c r="S3319" t="s">
        <v>133</v>
      </c>
    </row>
    <row r="3320" spans="1:19" x14ac:dyDescent="0.25">
      <c r="A3320" t="s">
        <v>8620</v>
      </c>
      <c r="B3320" t="str">
        <f>_xlfn.XLOOKUP(Table2[[#This Row],[tanggal_checkin]],Table6[tanggal_checkin],Table6[id_checkin])</f>
        <v>CI 0180</v>
      </c>
      <c r="C3320" t="s">
        <v>11196</v>
      </c>
      <c r="D3320" t="str">
        <f>_xlfn.XLOOKUP(Table2[[#This Row],[tanggal_checkout]],Table4[tanggal_checkout],Table4[id_checkout])</f>
        <v>CO 0186</v>
      </c>
      <c r="E3320" t="s">
        <v>11087</v>
      </c>
      <c r="F3320" s="8">
        <v>0.6528356481481481</v>
      </c>
      <c r="G3320" t="str">
        <f>_xlfn.XLOOKUP(Table2[[#This Row],[nama_tamu]],Table10[nama_tamu],Table10[id_tamu])</f>
        <v>CUS 2417</v>
      </c>
      <c r="H3320" t="s">
        <v>8622</v>
      </c>
      <c r="I3320" t="str">
        <f>_xlfn.XLOOKUP(Table2[[#This Row],[tipe_kamar]],Table12[tipe_kamar],Table12[id_kamar])</f>
        <v>KMR 004</v>
      </c>
      <c r="J3320" t="s">
        <v>47</v>
      </c>
      <c r="K3320">
        <v>5</v>
      </c>
      <c r="L3320">
        <v>433000</v>
      </c>
      <c r="M3320">
        <v>2165000</v>
      </c>
      <c r="N3320" t="str">
        <f>_xlfn.XLOOKUP(Table2[[#This Row],[metode_pembayaran]],Table11[metode_pembayaran],Table11[id_pembayaran])</f>
        <v>MP 06</v>
      </c>
      <c r="O3320" t="s">
        <v>17</v>
      </c>
      <c r="P3320" t="str">
        <f>_xlfn.XLOOKUP(Table2[[#This Row],[status_reservasi]],'Dim Status Reservasi'!$B$2:$B$5,'Dim Status Reservasi'!$A$2:$A$5)</f>
        <v>ST 003</v>
      </c>
      <c r="Q3320" t="s">
        <v>37</v>
      </c>
      <c r="R3320" t="str">
        <f>_xlfn.XLOOKUP(Table2[[#This Row],[kota_hotel]],'Dim Kota Hotel'!$B$2:$B$21,'Dim Kota Hotel'!$A$2:$A$21)</f>
        <v>LOK 009</v>
      </c>
      <c r="S3320" t="s">
        <v>19</v>
      </c>
    </row>
    <row r="3321" spans="1:19" x14ac:dyDescent="0.25">
      <c r="A3321" t="s">
        <v>8623</v>
      </c>
      <c r="B3321" t="str">
        <f>_xlfn.XLOOKUP(Table2[[#This Row],[tanggal_checkin]],Table6[tanggal_checkin],Table6[id_checkin])</f>
        <v>CI 0204</v>
      </c>
      <c r="C3321" t="s">
        <v>11032</v>
      </c>
      <c r="D3321" t="str">
        <f>_xlfn.XLOOKUP(Table2[[#This Row],[tanggal_checkout]],Table4[tanggal_checkout],Table4[id_checkout])</f>
        <v>CO 0207</v>
      </c>
      <c r="E3321" t="s">
        <v>11644</v>
      </c>
      <c r="F3321" s="8">
        <v>0.31033564814814812</v>
      </c>
      <c r="G3321" t="str">
        <f>_xlfn.XLOOKUP(Table2[[#This Row],[nama_tamu]],Table10[nama_tamu],Table10[id_tamu])</f>
        <v>CUS 0923</v>
      </c>
      <c r="H3321" t="s">
        <v>8624</v>
      </c>
      <c r="I3321" t="str">
        <f>_xlfn.XLOOKUP(Table2[[#This Row],[tipe_kamar]],Table12[tipe_kamar],Table12[id_kamar])</f>
        <v>KMR 001</v>
      </c>
      <c r="J3321" t="s">
        <v>23</v>
      </c>
      <c r="K3321">
        <v>3</v>
      </c>
      <c r="L3321">
        <v>607000</v>
      </c>
      <c r="M3321">
        <v>1821000</v>
      </c>
      <c r="N3321" t="str">
        <f>_xlfn.XLOOKUP(Table2[[#This Row],[metode_pembayaran]],Table11[metode_pembayaran],Table11[id_pembayaran])</f>
        <v>MP 04</v>
      </c>
      <c r="O3321" t="s">
        <v>53</v>
      </c>
      <c r="P3321" t="str">
        <f>_xlfn.XLOOKUP(Table2[[#This Row],[status_reservasi]],'Dim Status Reservasi'!$B$2:$B$5,'Dim Status Reservasi'!$A$2:$A$5)</f>
        <v>ST 004</v>
      </c>
      <c r="Q3321" t="s">
        <v>48</v>
      </c>
      <c r="R3321" t="str">
        <f>_xlfn.XLOOKUP(Table2[[#This Row],[kota_hotel]],'Dim Kota Hotel'!$B$2:$B$21,'Dim Kota Hotel'!$A$2:$A$21)</f>
        <v>LOK 003</v>
      </c>
      <c r="S3321" t="s">
        <v>106</v>
      </c>
    </row>
    <row r="3322" spans="1:19" x14ac:dyDescent="0.25">
      <c r="A3322" t="s">
        <v>8625</v>
      </c>
      <c r="B3322" t="str">
        <f>_xlfn.XLOOKUP(Table2[[#This Row],[tanggal_checkin]],Table6[tanggal_checkin],Table6[id_checkin])</f>
        <v>CI 0149</v>
      </c>
      <c r="C3322" t="s">
        <v>11641</v>
      </c>
      <c r="D3322" t="str">
        <f>_xlfn.XLOOKUP(Table2[[#This Row],[tanggal_checkout]],Table4[tanggal_checkout],Table4[id_checkout])</f>
        <v>CO 0151</v>
      </c>
      <c r="E3322" t="s">
        <v>12010</v>
      </c>
      <c r="F3322" s="8">
        <v>0.33149305555555558</v>
      </c>
      <c r="G3322" t="str">
        <f>_xlfn.XLOOKUP(Table2[[#This Row],[nama_tamu]],Table10[nama_tamu],Table10[id_tamu])</f>
        <v>CUS 4125</v>
      </c>
      <c r="H3322" t="s">
        <v>8626</v>
      </c>
      <c r="I3322" t="str">
        <f>_xlfn.XLOOKUP(Table2[[#This Row],[tipe_kamar]],Table12[tipe_kamar],Table12[id_kamar])</f>
        <v>KMR 002</v>
      </c>
      <c r="J3322" t="s">
        <v>82</v>
      </c>
      <c r="K3322">
        <v>2</v>
      </c>
      <c r="L3322">
        <v>368000</v>
      </c>
      <c r="M3322">
        <v>736000</v>
      </c>
      <c r="N3322" t="str">
        <f>_xlfn.XLOOKUP(Table2[[#This Row],[metode_pembayaran]],Table11[metode_pembayaran],Table11[id_pembayaran])</f>
        <v>MP 04</v>
      </c>
      <c r="O3322" t="s">
        <v>53</v>
      </c>
      <c r="P3322" t="str">
        <f>_xlfn.XLOOKUP(Table2[[#This Row],[status_reservasi]],'Dim Status Reservasi'!$B$2:$B$5,'Dim Status Reservasi'!$A$2:$A$5)</f>
        <v>ST 004</v>
      </c>
      <c r="Q3322" t="s">
        <v>48</v>
      </c>
      <c r="R3322" t="str">
        <f>_xlfn.XLOOKUP(Table2[[#This Row],[kota_hotel]],'Dim Kota Hotel'!$B$2:$B$21,'Dim Kota Hotel'!$A$2:$A$21)</f>
        <v>LOK 006</v>
      </c>
      <c r="S3322" t="s">
        <v>129</v>
      </c>
    </row>
    <row r="3323" spans="1:19" x14ac:dyDescent="0.25">
      <c r="A3323" t="s">
        <v>8627</v>
      </c>
      <c r="B3323" t="str">
        <f>_xlfn.XLOOKUP(Table2[[#This Row],[tanggal_checkin]],Table6[tanggal_checkin],Table6[id_checkin])</f>
        <v>CI 0587</v>
      </c>
      <c r="C3323" t="s">
        <v>10984</v>
      </c>
      <c r="D3323" t="str">
        <f>_xlfn.XLOOKUP(Table2[[#This Row],[tanggal_checkout]],Table4[tanggal_checkout],Table4[id_checkout])</f>
        <v>CO 0592</v>
      </c>
      <c r="E3323" t="s">
        <v>12043</v>
      </c>
      <c r="F3323" s="8">
        <v>0.45329861111111114</v>
      </c>
      <c r="G3323" t="str">
        <f>_xlfn.XLOOKUP(Table2[[#This Row],[nama_tamu]],Table10[nama_tamu],Table10[id_tamu])</f>
        <v>CUS 0079</v>
      </c>
      <c r="H3323" t="s">
        <v>8628</v>
      </c>
      <c r="I3323" t="str">
        <f>_xlfn.XLOOKUP(Table2[[#This Row],[tipe_kamar]],Table12[tipe_kamar],Table12[id_kamar])</f>
        <v>KMR 001</v>
      </c>
      <c r="J3323" t="s">
        <v>23</v>
      </c>
      <c r="K3323">
        <v>5</v>
      </c>
      <c r="L3323">
        <v>548000</v>
      </c>
      <c r="M3323">
        <v>2740000</v>
      </c>
      <c r="N3323" t="str">
        <f>_xlfn.XLOOKUP(Table2[[#This Row],[metode_pembayaran]],Table11[metode_pembayaran],Table11[id_pembayaran])</f>
        <v>MP 02</v>
      </c>
      <c r="O3323" t="s">
        <v>30</v>
      </c>
      <c r="P3323" t="str">
        <f>_xlfn.XLOOKUP(Table2[[#This Row],[status_reservasi]],'Dim Status Reservasi'!$B$2:$B$5,'Dim Status Reservasi'!$A$2:$A$5)</f>
        <v>ST 003</v>
      </c>
      <c r="Q3323" t="s">
        <v>37</v>
      </c>
      <c r="R3323" t="str">
        <f>_xlfn.XLOOKUP(Table2[[#This Row],[kota_hotel]],'Dim Kota Hotel'!$B$2:$B$21,'Dim Kota Hotel'!$A$2:$A$21)</f>
        <v>LOK 018</v>
      </c>
      <c r="S3323" t="s">
        <v>102</v>
      </c>
    </row>
    <row r="3324" spans="1:19" x14ac:dyDescent="0.25">
      <c r="A3324" t="s">
        <v>8629</v>
      </c>
      <c r="B3324" t="str">
        <f>_xlfn.XLOOKUP(Table2[[#This Row],[tanggal_checkin]],Table6[tanggal_checkin],Table6[id_checkin])</f>
        <v>CI 0707</v>
      </c>
      <c r="C3324" t="s">
        <v>11726</v>
      </c>
      <c r="D3324" t="str">
        <f>_xlfn.XLOOKUP(Table2[[#This Row],[tanggal_checkout]],Table4[tanggal_checkout],Table4[id_checkout])</f>
        <v>CO 0714</v>
      </c>
      <c r="E3324" t="s">
        <v>11288</v>
      </c>
      <c r="F3324" s="8">
        <v>0.31195601851851851</v>
      </c>
      <c r="G3324" t="str">
        <f>_xlfn.XLOOKUP(Table2[[#This Row],[nama_tamu]],Table10[nama_tamu],Table10[id_tamu])</f>
        <v>CUS 2507</v>
      </c>
      <c r="H3324" t="s">
        <v>8630</v>
      </c>
      <c r="I3324" t="str">
        <f>_xlfn.XLOOKUP(Table2[[#This Row],[tipe_kamar]],Table12[tipe_kamar],Table12[id_kamar])</f>
        <v>KMR 002</v>
      </c>
      <c r="J3324" t="s">
        <v>82</v>
      </c>
      <c r="K3324">
        <v>5</v>
      </c>
      <c r="L3324">
        <v>375000</v>
      </c>
      <c r="M3324">
        <v>1875000</v>
      </c>
      <c r="N3324" t="str">
        <f>_xlfn.XLOOKUP(Table2[[#This Row],[metode_pembayaran]],Table11[metode_pembayaran],Table11[id_pembayaran])</f>
        <v>MP 06</v>
      </c>
      <c r="O3324" t="s">
        <v>17</v>
      </c>
      <c r="P3324" t="str">
        <f>_xlfn.XLOOKUP(Table2[[#This Row],[status_reservasi]],'Dim Status Reservasi'!$B$2:$B$5,'Dim Status Reservasi'!$A$2:$A$5)</f>
        <v>ST 003</v>
      </c>
      <c r="Q3324" t="s">
        <v>37</v>
      </c>
      <c r="R3324" t="str">
        <f>_xlfn.XLOOKUP(Table2[[#This Row],[kota_hotel]],'Dim Kota Hotel'!$B$2:$B$21,'Dim Kota Hotel'!$A$2:$A$21)</f>
        <v>LOK 014</v>
      </c>
      <c r="S3324" t="s">
        <v>222</v>
      </c>
    </row>
    <row r="3325" spans="1:19" x14ac:dyDescent="0.25">
      <c r="A3325" t="s">
        <v>8631</v>
      </c>
      <c r="B3325" t="str">
        <f>_xlfn.XLOOKUP(Table2[[#This Row],[tanggal_checkin]],Table6[tanggal_checkin],Table6[id_checkin])</f>
        <v>CI 0001</v>
      </c>
      <c r="C3325" t="s">
        <v>11957</v>
      </c>
      <c r="D3325" t="str">
        <f>_xlfn.XLOOKUP(Table2[[#This Row],[tanggal_checkout]],Table4[tanggal_checkout],Table4[id_checkout])</f>
        <v>CO 0005</v>
      </c>
      <c r="E3325" t="s">
        <v>11958</v>
      </c>
      <c r="F3325" s="8">
        <v>0.24356481481481482</v>
      </c>
      <c r="G3325" t="str">
        <f>_xlfn.XLOOKUP(Table2[[#This Row],[nama_tamu]],Table10[nama_tamu],Table10[id_tamu])</f>
        <v>CUS 3208</v>
      </c>
      <c r="H3325" t="s">
        <v>8633</v>
      </c>
      <c r="I3325" t="str">
        <f>_xlfn.XLOOKUP(Table2[[#This Row],[tipe_kamar]],Table12[tipe_kamar],Table12[id_kamar])</f>
        <v>KMR 002</v>
      </c>
      <c r="J3325" t="s">
        <v>82</v>
      </c>
      <c r="K3325">
        <v>4</v>
      </c>
      <c r="L3325">
        <v>393000</v>
      </c>
      <c r="M3325">
        <v>1572000</v>
      </c>
      <c r="N3325" t="str">
        <f>_xlfn.XLOOKUP(Table2[[#This Row],[metode_pembayaran]],Table11[metode_pembayaran],Table11[id_pembayaran])</f>
        <v>MP 02</v>
      </c>
      <c r="O3325" t="s">
        <v>30</v>
      </c>
      <c r="P3325" t="str">
        <f>_xlfn.XLOOKUP(Table2[[#This Row],[status_reservasi]],'Dim Status Reservasi'!$B$2:$B$5,'Dim Status Reservasi'!$A$2:$A$5)</f>
        <v>ST 002</v>
      </c>
      <c r="Q3325" t="s">
        <v>124</v>
      </c>
      <c r="R3325" t="str">
        <f>_xlfn.XLOOKUP(Table2[[#This Row],[kota_hotel]],'Dim Kota Hotel'!$B$2:$B$21,'Dim Kota Hotel'!$A$2:$A$21)</f>
        <v>LOK 010</v>
      </c>
      <c r="S3325" t="s">
        <v>226</v>
      </c>
    </row>
    <row r="3326" spans="1:19" x14ac:dyDescent="0.25">
      <c r="A3326" t="s">
        <v>8634</v>
      </c>
      <c r="B3326" t="str">
        <f>_xlfn.XLOOKUP(Table2[[#This Row],[tanggal_checkin]],Table6[tanggal_checkin],Table6[id_checkin])</f>
        <v>CI 0219</v>
      </c>
      <c r="C3326" t="s">
        <v>11823</v>
      </c>
      <c r="D3326" t="str">
        <f>_xlfn.XLOOKUP(Table2[[#This Row],[tanggal_checkout]],Table4[tanggal_checkout],Table4[id_checkout])</f>
        <v>CO 0224</v>
      </c>
      <c r="E3326" t="s">
        <v>11767</v>
      </c>
      <c r="F3326" s="8">
        <v>0.64302083333333337</v>
      </c>
      <c r="G3326" t="str">
        <f>_xlfn.XLOOKUP(Table2[[#This Row],[nama_tamu]],Table10[nama_tamu],Table10[id_tamu])</f>
        <v>CUS 3499</v>
      </c>
      <c r="H3326" t="s">
        <v>8636</v>
      </c>
      <c r="I3326" t="str">
        <f>_xlfn.XLOOKUP(Table2[[#This Row],[tipe_kamar]],Table12[tipe_kamar],Table12[id_kamar])</f>
        <v>KMR 001</v>
      </c>
      <c r="J3326" t="s">
        <v>23</v>
      </c>
      <c r="K3326">
        <v>6</v>
      </c>
      <c r="L3326">
        <v>554000</v>
      </c>
      <c r="M3326">
        <v>3324000</v>
      </c>
      <c r="N3326" t="str">
        <f>_xlfn.XLOOKUP(Table2[[#This Row],[metode_pembayaran]],Table11[metode_pembayaran],Table11[id_pembayaran])</f>
        <v>MP 03</v>
      </c>
      <c r="O3326" t="s">
        <v>36</v>
      </c>
      <c r="P3326" t="str">
        <f>_xlfn.XLOOKUP(Table2[[#This Row],[status_reservasi]],'Dim Status Reservasi'!$B$2:$B$5,'Dim Status Reservasi'!$A$2:$A$5)</f>
        <v>ST 004</v>
      </c>
      <c r="Q3326" t="s">
        <v>48</v>
      </c>
      <c r="R3326" t="str">
        <f>_xlfn.XLOOKUP(Table2[[#This Row],[kota_hotel]],'Dim Kota Hotel'!$B$2:$B$21,'Dim Kota Hotel'!$A$2:$A$21)</f>
        <v>LOK 019</v>
      </c>
      <c r="S3326" t="s">
        <v>133</v>
      </c>
    </row>
    <row r="3327" spans="1:19" x14ac:dyDescent="0.25">
      <c r="A3327" t="s">
        <v>8637</v>
      </c>
      <c r="B3327" t="str">
        <f>_xlfn.XLOOKUP(Table2[[#This Row],[tanggal_checkin]],Table6[tanggal_checkin],Table6[id_checkin])</f>
        <v>CI 0464</v>
      </c>
      <c r="C3327" t="s">
        <v>11512</v>
      </c>
      <c r="D3327" t="str">
        <f>_xlfn.XLOOKUP(Table2[[#This Row],[tanggal_checkout]],Table4[tanggal_checkout],Table4[id_checkout])</f>
        <v>CO 0470</v>
      </c>
      <c r="E3327" t="s">
        <v>11458</v>
      </c>
      <c r="F3327" s="8">
        <v>0.24248842592592593</v>
      </c>
      <c r="G3327" t="str">
        <f>_xlfn.XLOOKUP(Table2[[#This Row],[nama_tamu]],Table10[nama_tamu],Table10[id_tamu])</f>
        <v>CUS 3186</v>
      </c>
      <c r="H3327" t="s">
        <v>8638</v>
      </c>
      <c r="I3327" t="str">
        <f>_xlfn.XLOOKUP(Table2[[#This Row],[tipe_kamar]],Table12[tipe_kamar],Table12[id_kamar])</f>
        <v>KMR 001</v>
      </c>
      <c r="J3327" t="s">
        <v>23</v>
      </c>
      <c r="K3327">
        <v>5</v>
      </c>
      <c r="L3327">
        <v>599000</v>
      </c>
      <c r="M3327">
        <v>2995000</v>
      </c>
      <c r="N3327" t="str">
        <f>_xlfn.XLOOKUP(Table2[[#This Row],[metode_pembayaran]],Table11[metode_pembayaran],Table11[id_pembayaran])</f>
        <v>MP 04</v>
      </c>
      <c r="O3327" t="s">
        <v>53</v>
      </c>
      <c r="P3327" t="str">
        <f>_xlfn.XLOOKUP(Table2[[#This Row],[status_reservasi]],'Dim Status Reservasi'!$B$2:$B$5,'Dim Status Reservasi'!$A$2:$A$5)</f>
        <v>ST 002</v>
      </c>
      <c r="Q3327" t="s">
        <v>124</v>
      </c>
      <c r="R3327" t="str">
        <f>_xlfn.XLOOKUP(Table2[[#This Row],[kota_hotel]],'Dim Kota Hotel'!$B$2:$B$21,'Dim Kota Hotel'!$A$2:$A$21)</f>
        <v>LOK 008</v>
      </c>
      <c r="S3327" t="s">
        <v>68</v>
      </c>
    </row>
    <row r="3328" spans="1:19" x14ac:dyDescent="0.25">
      <c r="A3328" t="s">
        <v>8639</v>
      </c>
      <c r="B3328" t="str">
        <f>_xlfn.XLOOKUP(Table2[[#This Row],[tanggal_checkin]],Table6[tanggal_checkin],Table6[id_checkin])</f>
        <v>CI 0965</v>
      </c>
      <c r="C3328" t="s">
        <v>11051</v>
      </c>
      <c r="D3328" t="str">
        <f>_xlfn.XLOOKUP(Table2[[#This Row],[tanggal_checkout]],Table4[tanggal_checkout],Table4[id_checkout])</f>
        <v>CO 0972</v>
      </c>
      <c r="E3328" t="s">
        <v>11052</v>
      </c>
      <c r="F3328" s="8">
        <v>0.79319444444444442</v>
      </c>
      <c r="G3328" t="str">
        <f>_xlfn.XLOOKUP(Table2[[#This Row],[nama_tamu]],Table10[nama_tamu],Table10[id_tamu])</f>
        <v>CUS 0808</v>
      </c>
      <c r="H3328" t="s">
        <v>8641</v>
      </c>
      <c r="I3328" t="str">
        <f>_xlfn.XLOOKUP(Table2[[#This Row],[tipe_kamar]],Table12[tipe_kamar],Table12[id_kamar])</f>
        <v>KMR 004</v>
      </c>
      <c r="J3328" t="s">
        <v>47</v>
      </c>
      <c r="K3328">
        <v>4</v>
      </c>
      <c r="L3328">
        <v>407000</v>
      </c>
      <c r="M3328">
        <v>1628000</v>
      </c>
      <c r="N3328" t="str">
        <f>_xlfn.XLOOKUP(Table2[[#This Row],[metode_pembayaran]],Table11[metode_pembayaran],Table11[id_pembayaran])</f>
        <v>MP 01</v>
      </c>
      <c r="O3328" t="s">
        <v>24</v>
      </c>
      <c r="P3328" t="str">
        <f>_xlfn.XLOOKUP(Table2[[#This Row],[status_reservasi]],'Dim Status Reservasi'!$B$2:$B$5,'Dim Status Reservasi'!$A$2:$A$5)</f>
        <v>ST 003</v>
      </c>
      <c r="Q3328" t="s">
        <v>37</v>
      </c>
      <c r="R3328" t="str">
        <f>_xlfn.XLOOKUP(Table2[[#This Row],[kota_hotel]],'Dim Kota Hotel'!$B$2:$B$21,'Dim Kota Hotel'!$A$2:$A$21)</f>
        <v>LOK 014</v>
      </c>
      <c r="S3328" t="s">
        <v>222</v>
      </c>
    </row>
    <row r="3329" spans="1:19" x14ac:dyDescent="0.25">
      <c r="A3329" t="s">
        <v>8642</v>
      </c>
      <c r="B3329" t="str">
        <f>_xlfn.XLOOKUP(Table2[[#This Row],[tanggal_checkin]],Table6[tanggal_checkin],Table6[id_checkin])</f>
        <v>CI 1024</v>
      </c>
      <c r="C3329" t="s">
        <v>11582</v>
      </c>
      <c r="D3329" t="str">
        <f>_xlfn.XLOOKUP(Table2[[#This Row],[tanggal_checkout]],Table4[tanggal_checkout],Table4[id_checkout])</f>
        <v>CO 1028</v>
      </c>
      <c r="E3329" t="s">
        <v>11753</v>
      </c>
      <c r="F3329" s="8">
        <v>0.59392361111111114</v>
      </c>
      <c r="G3329" t="str">
        <f>_xlfn.XLOOKUP(Table2[[#This Row],[nama_tamu]],Table10[nama_tamu],Table10[id_tamu])</f>
        <v>CUS 2068</v>
      </c>
      <c r="H3329" t="s">
        <v>8643</v>
      </c>
      <c r="I3329" t="str">
        <f>_xlfn.XLOOKUP(Table2[[#This Row],[tipe_kamar]],Table12[tipe_kamar],Table12[id_kamar])</f>
        <v>KMR 002</v>
      </c>
      <c r="J3329" t="s">
        <v>82</v>
      </c>
      <c r="K3329">
        <v>1</v>
      </c>
      <c r="L3329">
        <v>350000</v>
      </c>
      <c r="M3329">
        <v>350000</v>
      </c>
      <c r="N3329" t="str">
        <f>_xlfn.XLOOKUP(Table2[[#This Row],[metode_pembayaran]],Table11[metode_pembayaran],Table11[id_pembayaran])</f>
        <v>MP 06</v>
      </c>
      <c r="O3329" t="s">
        <v>17</v>
      </c>
      <c r="P3329" t="str">
        <f>_xlfn.XLOOKUP(Table2[[#This Row],[status_reservasi]],'Dim Status Reservasi'!$B$2:$B$5,'Dim Status Reservasi'!$A$2:$A$5)</f>
        <v>ST 004</v>
      </c>
      <c r="Q3329" t="s">
        <v>48</v>
      </c>
      <c r="R3329" t="str">
        <f>_xlfn.XLOOKUP(Table2[[#This Row],[kota_hotel]],'Dim Kota Hotel'!$B$2:$B$21,'Dim Kota Hotel'!$A$2:$A$21)</f>
        <v>LOK 016</v>
      </c>
      <c r="S3329" t="s">
        <v>117</v>
      </c>
    </row>
    <row r="3330" spans="1:19" x14ac:dyDescent="0.25">
      <c r="A3330" t="s">
        <v>8644</v>
      </c>
      <c r="B3330" t="str">
        <f>_xlfn.XLOOKUP(Table2[[#This Row],[tanggal_checkin]],Table6[tanggal_checkin],Table6[id_checkin])</f>
        <v>CI 0129</v>
      </c>
      <c r="C3330" t="s">
        <v>11366</v>
      </c>
      <c r="D3330" t="str">
        <f>_xlfn.XLOOKUP(Table2[[#This Row],[tanggal_checkout]],Table4[tanggal_checkout],Table4[id_checkout])</f>
        <v>CO 0132</v>
      </c>
      <c r="E3330" t="s">
        <v>11842</v>
      </c>
      <c r="F3330" s="8">
        <v>0.44199074074074074</v>
      </c>
      <c r="G3330" t="str">
        <f>_xlfn.XLOOKUP(Table2[[#This Row],[nama_tamu]],Table10[nama_tamu],Table10[id_tamu])</f>
        <v>CUS 2018</v>
      </c>
      <c r="H3330" t="s">
        <v>8645</v>
      </c>
      <c r="I3330" t="str">
        <f>_xlfn.XLOOKUP(Table2[[#This Row],[tipe_kamar]],Table12[tipe_kamar],Table12[id_kamar])</f>
        <v>KMR 004</v>
      </c>
      <c r="J3330" t="s">
        <v>47</v>
      </c>
      <c r="K3330">
        <v>3</v>
      </c>
      <c r="L3330">
        <v>454000</v>
      </c>
      <c r="M3330">
        <v>1362000</v>
      </c>
      <c r="N3330" t="str">
        <f>_xlfn.XLOOKUP(Table2[[#This Row],[metode_pembayaran]],Table11[metode_pembayaran],Table11[id_pembayaran])</f>
        <v>MP 04</v>
      </c>
      <c r="O3330" t="s">
        <v>53</v>
      </c>
      <c r="P3330" t="str">
        <f>_xlfn.XLOOKUP(Table2[[#This Row],[status_reservasi]],'Dim Status Reservasi'!$B$2:$B$5,'Dim Status Reservasi'!$A$2:$A$5)</f>
        <v>ST 004</v>
      </c>
      <c r="Q3330" t="s">
        <v>48</v>
      </c>
      <c r="R3330" t="str">
        <f>_xlfn.XLOOKUP(Table2[[#This Row],[kota_hotel]],'Dim Kota Hotel'!$B$2:$B$21,'Dim Kota Hotel'!$A$2:$A$21)</f>
        <v>LOK 014</v>
      </c>
      <c r="S3330" t="s">
        <v>222</v>
      </c>
    </row>
    <row r="3331" spans="1:19" x14ac:dyDescent="0.25">
      <c r="A3331" t="s">
        <v>8646</v>
      </c>
      <c r="B3331" t="str">
        <f>_xlfn.XLOOKUP(Table2[[#This Row],[tanggal_checkin]],Table6[tanggal_checkin],Table6[id_checkin])</f>
        <v>CI 0375</v>
      </c>
      <c r="C3331" t="s">
        <v>11619</v>
      </c>
      <c r="D3331" t="str">
        <f>_xlfn.XLOOKUP(Table2[[#This Row],[tanggal_checkout]],Table4[tanggal_checkout],Table4[id_checkout])</f>
        <v>CO 0380</v>
      </c>
      <c r="E3331" t="s">
        <v>11298</v>
      </c>
      <c r="F3331" s="8">
        <v>0.71679398148148143</v>
      </c>
      <c r="G3331" t="str">
        <f>_xlfn.XLOOKUP(Table2[[#This Row],[nama_tamu]],Table10[nama_tamu],Table10[id_tamu])</f>
        <v>CUS 2340</v>
      </c>
      <c r="H3331" t="s">
        <v>8647</v>
      </c>
      <c r="I3331" t="str">
        <f>_xlfn.XLOOKUP(Table2[[#This Row],[tipe_kamar]],Table12[tipe_kamar],Table12[id_kamar])</f>
        <v>KMR 003</v>
      </c>
      <c r="J3331" t="s">
        <v>64</v>
      </c>
      <c r="K3331">
        <v>4</v>
      </c>
      <c r="L3331">
        <v>1185000</v>
      </c>
      <c r="M3331">
        <v>4740000</v>
      </c>
      <c r="N3331" t="str">
        <f>_xlfn.XLOOKUP(Table2[[#This Row],[metode_pembayaran]],Table11[metode_pembayaran],Table11[id_pembayaran])</f>
        <v>MP 01</v>
      </c>
      <c r="O3331" t="s">
        <v>24</v>
      </c>
      <c r="P3331" t="str">
        <f>_xlfn.XLOOKUP(Table2[[#This Row],[status_reservasi]],'Dim Status Reservasi'!$B$2:$B$5,'Dim Status Reservasi'!$A$2:$A$5)</f>
        <v>ST 004</v>
      </c>
      <c r="Q3331" t="s">
        <v>48</v>
      </c>
      <c r="R3331" t="str">
        <f>_xlfn.XLOOKUP(Table2[[#This Row],[kota_hotel]],'Dim Kota Hotel'!$B$2:$B$21,'Dim Kota Hotel'!$A$2:$A$21)</f>
        <v>LOK 009</v>
      </c>
      <c r="S3331" t="s">
        <v>19</v>
      </c>
    </row>
    <row r="3332" spans="1:19" x14ac:dyDescent="0.25">
      <c r="A3332" t="s">
        <v>8648</v>
      </c>
      <c r="B3332" t="str">
        <f>_xlfn.XLOOKUP(Table2[[#This Row],[tanggal_checkin]],Table6[tanggal_checkin],Table6[id_checkin])</f>
        <v>CI 0347</v>
      </c>
      <c r="C3332" t="s">
        <v>11993</v>
      </c>
      <c r="D3332" t="str">
        <f>_xlfn.XLOOKUP(Table2[[#This Row],[tanggal_checkout]],Table4[tanggal_checkout],Table4[id_checkout])</f>
        <v>CO 0347</v>
      </c>
      <c r="E3332" t="s">
        <v>11896</v>
      </c>
      <c r="F3332" s="8">
        <v>0.82997685185185188</v>
      </c>
      <c r="G3332" t="str">
        <f>_xlfn.XLOOKUP(Table2[[#This Row],[nama_tamu]],Table10[nama_tamu],Table10[id_tamu])</f>
        <v>CUS 1395</v>
      </c>
      <c r="H3332" t="s">
        <v>8649</v>
      </c>
      <c r="I3332" t="str">
        <f>_xlfn.XLOOKUP(Table2[[#This Row],[tipe_kamar]],Table12[tipe_kamar],Table12[id_kamar])</f>
        <v>KMR 004</v>
      </c>
      <c r="J3332" t="s">
        <v>47</v>
      </c>
      <c r="K3332">
        <v>1</v>
      </c>
      <c r="L3332">
        <v>488000</v>
      </c>
      <c r="M3332">
        <v>488000</v>
      </c>
      <c r="N3332" t="str">
        <f>_xlfn.XLOOKUP(Table2[[#This Row],[metode_pembayaran]],Table11[metode_pembayaran],Table11[id_pembayaran])</f>
        <v>MP 06</v>
      </c>
      <c r="O3332" t="s">
        <v>17</v>
      </c>
      <c r="P3332" t="str">
        <f>_xlfn.XLOOKUP(Table2[[#This Row],[status_reservasi]],'Dim Status Reservasi'!$B$2:$B$5,'Dim Status Reservasi'!$A$2:$A$5)</f>
        <v>ST 002</v>
      </c>
      <c r="Q3332" t="s">
        <v>124</v>
      </c>
      <c r="R3332" t="str">
        <f>_xlfn.XLOOKUP(Table2[[#This Row],[kota_hotel]],'Dim Kota Hotel'!$B$2:$B$21,'Dim Kota Hotel'!$A$2:$A$21)</f>
        <v>LOK 008</v>
      </c>
      <c r="S3332" t="s">
        <v>68</v>
      </c>
    </row>
    <row r="3333" spans="1:19" x14ac:dyDescent="0.25">
      <c r="A3333" t="s">
        <v>8650</v>
      </c>
      <c r="B3333" t="str">
        <f>_xlfn.XLOOKUP(Table2[[#This Row],[tanggal_checkin]],Table6[tanggal_checkin],Table6[id_checkin])</f>
        <v>CI 0346</v>
      </c>
      <c r="C3333" t="s">
        <v>11389</v>
      </c>
      <c r="D3333" t="str">
        <f>_xlfn.XLOOKUP(Table2[[#This Row],[tanggal_checkout]],Table4[tanggal_checkout],Table4[id_checkout])</f>
        <v>CO 0354</v>
      </c>
      <c r="E3333" t="s">
        <v>11189</v>
      </c>
      <c r="F3333" s="8">
        <v>0.28900462962962964</v>
      </c>
      <c r="G3333" t="str">
        <f>_xlfn.XLOOKUP(Table2[[#This Row],[nama_tamu]],Table10[nama_tamu],Table10[id_tamu])</f>
        <v>CUS 3753</v>
      </c>
      <c r="H3333" t="s">
        <v>8652</v>
      </c>
      <c r="I3333" t="str">
        <f>_xlfn.XLOOKUP(Table2[[#This Row],[tipe_kamar]],Table12[tipe_kamar],Table12[id_kamar])</f>
        <v>KMR 002</v>
      </c>
      <c r="J3333" t="s">
        <v>82</v>
      </c>
      <c r="K3333">
        <v>9</v>
      </c>
      <c r="L3333">
        <v>387000</v>
      </c>
      <c r="M3333">
        <v>3483000</v>
      </c>
      <c r="N3333" t="str">
        <f>_xlfn.XLOOKUP(Table2[[#This Row],[metode_pembayaran]],Table11[metode_pembayaran],Table11[id_pembayaran])</f>
        <v>MP 06</v>
      </c>
      <c r="O3333" t="s">
        <v>17</v>
      </c>
      <c r="P3333" t="str">
        <f>_xlfn.XLOOKUP(Table2[[#This Row],[status_reservasi]],'Dim Status Reservasi'!$B$2:$B$5,'Dim Status Reservasi'!$A$2:$A$5)</f>
        <v>ST 004</v>
      </c>
      <c r="Q3333" t="s">
        <v>48</v>
      </c>
      <c r="R3333" t="str">
        <f>_xlfn.XLOOKUP(Table2[[#This Row],[kota_hotel]],'Dim Kota Hotel'!$B$2:$B$21,'Dim Kota Hotel'!$A$2:$A$21)</f>
        <v>LOK 017</v>
      </c>
      <c r="S3333" t="s">
        <v>84</v>
      </c>
    </row>
    <row r="3334" spans="1:19" x14ac:dyDescent="0.25">
      <c r="A3334" t="s">
        <v>8653</v>
      </c>
      <c r="B3334" t="str">
        <f>_xlfn.XLOOKUP(Table2[[#This Row],[tanggal_checkin]],Table6[tanggal_checkin],Table6[id_checkin])</f>
        <v>CI 0487</v>
      </c>
      <c r="C3334" t="s">
        <v>11334</v>
      </c>
      <c r="D3334" t="str">
        <f>_xlfn.XLOOKUP(Table2[[#This Row],[tanggal_checkout]],Table4[tanggal_checkout],Table4[id_checkout])</f>
        <v>CO 0497</v>
      </c>
      <c r="E3334" t="s">
        <v>11945</v>
      </c>
      <c r="F3334" s="8">
        <v>0.43562499999999998</v>
      </c>
      <c r="G3334" t="str">
        <f>_xlfn.XLOOKUP(Table2[[#This Row],[nama_tamu]],Table10[nama_tamu],Table10[id_tamu])</f>
        <v>CUS 1961</v>
      </c>
      <c r="H3334" t="s">
        <v>8655</v>
      </c>
      <c r="I3334" t="str">
        <f>_xlfn.XLOOKUP(Table2[[#This Row],[tipe_kamar]],Table12[tipe_kamar],Table12[id_kamar])</f>
        <v>KMR 003</v>
      </c>
      <c r="J3334" t="s">
        <v>64</v>
      </c>
      <c r="K3334">
        <v>8</v>
      </c>
      <c r="L3334">
        <v>1211000</v>
      </c>
      <c r="M3334">
        <v>9688000</v>
      </c>
      <c r="N3334" t="str">
        <f>_xlfn.XLOOKUP(Table2[[#This Row],[metode_pembayaran]],Table11[metode_pembayaran],Table11[id_pembayaran])</f>
        <v>MP 04</v>
      </c>
      <c r="O3334" t="s">
        <v>53</v>
      </c>
      <c r="P3334" t="str">
        <f>_xlfn.XLOOKUP(Table2[[#This Row],[status_reservasi]],'Dim Status Reservasi'!$B$2:$B$5,'Dim Status Reservasi'!$A$2:$A$5)</f>
        <v>ST 003</v>
      </c>
      <c r="Q3334" t="s">
        <v>37</v>
      </c>
      <c r="R3334" t="str">
        <f>_xlfn.XLOOKUP(Table2[[#This Row],[kota_hotel]],'Dim Kota Hotel'!$B$2:$B$21,'Dim Kota Hotel'!$A$2:$A$21)</f>
        <v>LOK 014</v>
      </c>
      <c r="S3334" t="s">
        <v>222</v>
      </c>
    </row>
    <row r="3335" spans="1:19" x14ac:dyDescent="0.25">
      <c r="A3335" t="s">
        <v>8656</v>
      </c>
      <c r="B3335" t="str">
        <f>_xlfn.XLOOKUP(Table2[[#This Row],[tanggal_checkin]],Table6[tanggal_checkin],Table6[id_checkin])</f>
        <v>CI 0756</v>
      </c>
      <c r="C3335" t="s">
        <v>11008</v>
      </c>
      <c r="D3335" t="str">
        <f>_xlfn.XLOOKUP(Table2[[#This Row],[tanggal_checkout]],Table4[tanggal_checkout],Table4[id_checkout])</f>
        <v>CO 0760</v>
      </c>
      <c r="E3335" t="s">
        <v>11173</v>
      </c>
      <c r="F3335" s="8">
        <v>0.50486111111111109</v>
      </c>
      <c r="G3335" t="str">
        <f>_xlfn.XLOOKUP(Table2[[#This Row],[nama_tamu]],Table10[nama_tamu],Table10[id_tamu])</f>
        <v>CUS 0488</v>
      </c>
      <c r="H3335" t="s">
        <v>8657</v>
      </c>
      <c r="I3335" t="str">
        <f>_xlfn.XLOOKUP(Table2[[#This Row],[tipe_kamar]],Table12[tipe_kamar],Table12[id_kamar])</f>
        <v>KMR 001</v>
      </c>
      <c r="J3335" t="s">
        <v>23</v>
      </c>
      <c r="K3335">
        <v>2</v>
      </c>
      <c r="L3335">
        <v>656000</v>
      </c>
      <c r="M3335">
        <v>1312000</v>
      </c>
      <c r="N3335" t="str">
        <f>_xlfn.XLOOKUP(Table2[[#This Row],[metode_pembayaran]],Table11[metode_pembayaran],Table11[id_pembayaran])</f>
        <v>MP 06</v>
      </c>
      <c r="O3335" t="s">
        <v>17</v>
      </c>
      <c r="P3335" t="str">
        <f>_xlfn.XLOOKUP(Table2[[#This Row],[status_reservasi]],'Dim Status Reservasi'!$B$2:$B$5,'Dim Status Reservasi'!$A$2:$A$5)</f>
        <v>ST 001</v>
      </c>
      <c r="Q3335" t="s">
        <v>214</v>
      </c>
      <c r="R3335" t="str">
        <f>_xlfn.XLOOKUP(Table2[[#This Row],[kota_hotel]],'Dim Kota Hotel'!$B$2:$B$21,'Dim Kota Hotel'!$A$2:$A$21)</f>
        <v>LOK 015</v>
      </c>
      <c r="S3335" t="s">
        <v>233</v>
      </c>
    </row>
    <row r="3336" spans="1:19" x14ac:dyDescent="0.25">
      <c r="A3336" t="s">
        <v>8658</v>
      </c>
      <c r="B3336" t="str">
        <f>_xlfn.XLOOKUP(Table2[[#This Row],[tanggal_checkin]],Table6[tanggal_checkin],Table6[id_checkin])</f>
        <v>CI 0107</v>
      </c>
      <c r="C3336" t="s">
        <v>11640</v>
      </c>
      <c r="D3336" t="str">
        <f>_xlfn.XLOOKUP(Table2[[#This Row],[tanggal_checkout]],Table4[tanggal_checkout],Table4[id_checkout])</f>
        <v>CO 0109</v>
      </c>
      <c r="E3336" t="s">
        <v>11112</v>
      </c>
      <c r="F3336" s="8">
        <v>0.33252314814814815</v>
      </c>
      <c r="G3336" t="str">
        <f>_xlfn.XLOOKUP(Table2[[#This Row],[nama_tamu]],Table10[nama_tamu],Table10[id_tamu])</f>
        <v>CUS 3198</v>
      </c>
      <c r="H3336" t="s">
        <v>8659</v>
      </c>
      <c r="I3336" t="str">
        <f>_xlfn.XLOOKUP(Table2[[#This Row],[tipe_kamar]],Table12[tipe_kamar],Table12[id_kamar])</f>
        <v>KMR 001</v>
      </c>
      <c r="J3336" t="s">
        <v>23</v>
      </c>
      <c r="K3336">
        <v>2</v>
      </c>
      <c r="L3336">
        <v>670000</v>
      </c>
      <c r="M3336">
        <v>1340000</v>
      </c>
      <c r="N3336" t="str">
        <f>_xlfn.XLOOKUP(Table2[[#This Row],[metode_pembayaran]],Table11[metode_pembayaran],Table11[id_pembayaran])</f>
        <v>MP 01</v>
      </c>
      <c r="O3336" t="s">
        <v>24</v>
      </c>
      <c r="P3336" t="str">
        <f>_xlfn.XLOOKUP(Table2[[#This Row],[status_reservasi]],'Dim Status Reservasi'!$B$2:$B$5,'Dim Status Reservasi'!$A$2:$A$5)</f>
        <v>ST 004</v>
      </c>
      <c r="Q3336" t="s">
        <v>48</v>
      </c>
      <c r="R3336" t="str">
        <f>_xlfn.XLOOKUP(Table2[[#This Row],[kota_hotel]],'Dim Kota Hotel'!$B$2:$B$21,'Dim Kota Hotel'!$A$2:$A$21)</f>
        <v>LOK 010</v>
      </c>
      <c r="S3336" t="s">
        <v>226</v>
      </c>
    </row>
    <row r="3337" spans="1:19" x14ac:dyDescent="0.25">
      <c r="A3337" t="s">
        <v>8660</v>
      </c>
      <c r="B3337" t="str">
        <f>_xlfn.XLOOKUP(Table2[[#This Row],[tanggal_checkin]],Table6[tanggal_checkin],Table6[id_checkin])</f>
        <v>CI 0378</v>
      </c>
      <c r="C3337" t="s">
        <v>11297</v>
      </c>
      <c r="D3337" t="str">
        <f>_xlfn.XLOOKUP(Table2[[#This Row],[tanggal_checkout]],Table4[tanggal_checkout],Table4[id_checkout])</f>
        <v>CO 0382</v>
      </c>
      <c r="E3337" t="s">
        <v>11175</v>
      </c>
      <c r="F3337" s="8">
        <v>0.77696759259259263</v>
      </c>
      <c r="G3337" t="str">
        <f>_xlfn.XLOOKUP(Table2[[#This Row],[nama_tamu]],Table10[nama_tamu],Table10[id_tamu])</f>
        <v>CUS 1372</v>
      </c>
      <c r="H3337" t="s">
        <v>8662</v>
      </c>
      <c r="I3337" t="str">
        <f>_xlfn.XLOOKUP(Table2[[#This Row],[tipe_kamar]],Table12[tipe_kamar],Table12[id_kamar])</f>
        <v>KMR 004</v>
      </c>
      <c r="J3337" t="s">
        <v>47</v>
      </c>
      <c r="K3337">
        <v>3</v>
      </c>
      <c r="L3337">
        <v>440000</v>
      </c>
      <c r="M3337">
        <v>1320000</v>
      </c>
      <c r="N3337" t="str">
        <f>_xlfn.XLOOKUP(Table2[[#This Row],[metode_pembayaran]],Table11[metode_pembayaran],Table11[id_pembayaran])</f>
        <v>MP 06</v>
      </c>
      <c r="O3337" t="s">
        <v>17</v>
      </c>
      <c r="P3337" t="str">
        <f>_xlfn.XLOOKUP(Table2[[#This Row],[status_reservasi]],'Dim Status Reservasi'!$B$2:$B$5,'Dim Status Reservasi'!$A$2:$A$5)</f>
        <v>ST 001</v>
      </c>
      <c r="Q3337" t="s">
        <v>214</v>
      </c>
      <c r="R3337" t="str">
        <f>_xlfn.XLOOKUP(Table2[[#This Row],[kota_hotel]],'Dim Kota Hotel'!$B$2:$B$21,'Dim Kota Hotel'!$A$2:$A$21)</f>
        <v>LOK 007</v>
      </c>
      <c r="S3337" t="s">
        <v>145</v>
      </c>
    </row>
    <row r="3338" spans="1:19" x14ac:dyDescent="0.25">
      <c r="A3338" t="s">
        <v>8663</v>
      </c>
      <c r="B3338" t="str">
        <f>_xlfn.XLOOKUP(Table2[[#This Row],[tanggal_checkin]],Table6[tanggal_checkin],Table6[id_checkin])</f>
        <v>CI 1065</v>
      </c>
      <c r="C3338" t="s">
        <v>11460</v>
      </c>
      <c r="D3338" t="str">
        <f>_xlfn.XLOOKUP(Table2[[#This Row],[tanggal_checkout]],Table4[tanggal_checkout],Table4[id_checkout])</f>
        <v>CO 1072</v>
      </c>
      <c r="E3338" t="s">
        <v>11031</v>
      </c>
      <c r="F3338" s="8">
        <v>0.88574074074074072</v>
      </c>
      <c r="G3338" t="str">
        <f>_xlfn.XLOOKUP(Table2[[#This Row],[nama_tamu]],Table10[nama_tamu],Table10[id_tamu])</f>
        <v>CUS 2751</v>
      </c>
      <c r="H3338" t="s">
        <v>8664</v>
      </c>
      <c r="I3338" t="str">
        <f>_xlfn.XLOOKUP(Table2[[#This Row],[tipe_kamar]],Table12[tipe_kamar],Table12[id_kamar])</f>
        <v>KMR 002</v>
      </c>
      <c r="J3338" t="s">
        <v>82</v>
      </c>
      <c r="K3338">
        <v>5</v>
      </c>
      <c r="L3338">
        <v>350000</v>
      </c>
      <c r="M3338">
        <v>1750000</v>
      </c>
      <c r="N3338" t="str">
        <f>_xlfn.XLOOKUP(Table2[[#This Row],[metode_pembayaran]],Table11[metode_pembayaran],Table11[id_pembayaran])</f>
        <v>MP 01</v>
      </c>
      <c r="O3338" t="s">
        <v>24</v>
      </c>
      <c r="P3338" t="str">
        <f>_xlfn.XLOOKUP(Table2[[#This Row],[status_reservasi]],'Dim Status Reservasi'!$B$2:$B$5,'Dim Status Reservasi'!$A$2:$A$5)</f>
        <v>ST 001</v>
      </c>
      <c r="Q3338" t="s">
        <v>214</v>
      </c>
      <c r="R3338" t="str">
        <f>_xlfn.XLOOKUP(Table2[[#This Row],[kota_hotel]],'Dim Kota Hotel'!$B$2:$B$21,'Dim Kota Hotel'!$A$2:$A$21)</f>
        <v>LOK 007</v>
      </c>
      <c r="S3338" t="s">
        <v>145</v>
      </c>
    </row>
    <row r="3339" spans="1:19" x14ac:dyDescent="0.25">
      <c r="A3339" t="s">
        <v>8665</v>
      </c>
      <c r="B3339" t="str">
        <f>_xlfn.XLOOKUP(Table2[[#This Row],[tanggal_checkin]],Table6[tanggal_checkin],Table6[id_checkin])</f>
        <v>CI 0077</v>
      </c>
      <c r="C3339" t="s">
        <v>11467</v>
      </c>
      <c r="D3339" t="str">
        <f>_xlfn.XLOOKUP(Table2[[#This Row],[tanggal_checkout]],Table4[tanggal_checkout],Table4[id_checkout])</f>
        <v>CO 0085</v>
      </c>
      <c r="E3339" t="s">
        <v>11267</v>
      </c>
      <c r="F3339" s="8">
        <v>0.58784722222222219</v>
      </c>
      <c r="G3339" t="str">
        <f>_xlfn.XLOOKUP(Table2[[#This Row],[nama_tamu]],Table10[nama_tamu],Table10[id_tamu])</f>
        <v>CUS 3134</v>
      </c>
      <c r="H3339" t="s">
        <v>8666</v>
      </c>
      <c r="I3339" t="str">
        <f>_xlfn.XLOOKUP(Table2[[#This Row],[tipe_kamar]],Table12[tipe_kamar],Table12[id_kamar])</f>
        <v>KMR 002</v>
      </c>
      <c r="J3339" t="s">
        <v>82</v>
      </c>
      <c r="K3339">
        <v>8</v>
      </c>
      <c r="L3339">
        <v>329000</v>
      </c>
      <c r="M3339">
        <v>2632000</v>
      </c>
      <c r="N3339" t="str">
        <f>_xlfn.XLOOKUP(Table2[[#This Row],[metode_pembayaran]],Table11[metode_pembayaran],Table11[id_pembayaran])</f>
        <v>MP 02</v>
      </c>
      <c r="O3339" t="s">
        <v>30</v>
      </c>
      <c r="P3339" t="str">
        <f>_xlfn.XLOOKUP(Table2[[#This Row],[status_reservasi]],'Dim Status Reservasi'!$B$2:$B$5,'Dim Status Reservasi'!$A$2:$A$5)</f>
        <v>ST 002</v>
      </c>
      <c r="Q3339" t="s">
        <v>124</v>
      </c>
      <c r="R3339" t="str">
        <f>_xlfn.XLOOKUP(Table2[[#This Row],[kota_hotel]],'Dim Kota Hotel'!$B$2:$B$21,'Dim Kota Hotel'!$A$2:$A$21)</f>
        <v>LOK 017</v>
      </c>
      <c r="S3339" t="s">
        <v>84</v>
      </c>
    </row>
    <row r="3340" spans="1:19" x14ac:dyDescent="0.25">
      <c r="A3340" t="s">
        <v>8667</v>
      </c>
      <c r="B3340" t="str">
        <f>_xlfn.XLOOKUP(Table2[[#This Row],[tanggal_checkin]],Table6[tanggal_checkin],Table6[id_checkin])</f>
        <v>CI 0080</v>
      </c>
      <c r="C3340" t="s">
        <v>11861</v>
      </c>
      <c r="D3340" t="str">
        <f>_xlfn.XLOOKUP(Table2[[#This Row],[tanggal_checkout]],Table4[tanggal_checkout],Table4[id_checkout])</f>
        <v>CO 0083</v>
      </c>
      <c r="E3340" t="s">
        <v>12028</v>
      </c>
      <c r="F3340" s="8">
        <v>0.19847222222222222</v>
      </c>
      <c r="G3340" t="str">
        <f>_xlfn.XLOOKUP(Table2[[#This Row],[nama_tamu]],Table10[nama_tamu],Table10[id_tamu])</f>
        <v>CUS 1808</v>
      </c>
      <c r="H3340" t="s">
        <v>8669</v>
      </c>
      <c r="I3340" t="str">
        <f>_xlfn.XLOOKUP(Table2[[#This Row],[tipe_kamar]],Table12[tipe_kamar],Table12[id_kamar])</f>
        <v>KMR 003</v>
      </c>
      <c r="J3340" t="s">
        <v>64</v>
      </c>
      <c r="K3340">
        <v>3</v>
      </c>
      <c r="L3340">
        <v>1190000</v>
      </c>
      <c r="M3340">
        <v>3570000</v>
      </c>
      <c r="N3340" t="str">
        <f>_xlfn.XLOOKUP(Table2[[#This Row],[metode_pembayaran]],Table11[metode_pembayaran],Table11[id_pembayaran])</f>
        <v>MP 03</v>
      </c>
      <c r="O3340" t="s">
        <v>36</v>
      </c>
      <c r="P3340" t="str">
        <f>_xlfn.XLOOKUP(Table2[[#This Row],[status_reservasi]],'Dim Status Reservasi'!$B$2:$B$5,'Dim Status Reservasi'!$A$2:$A$5)</f>
        <v>ST 003</v>
      </c>
      <c r="Q3340" t="s">
        <v>37</v>
      </c>
      <c r="R3340" t="str">
        <f>_xlfn.XLOOKUP(Table2[[#This Row],[kota_hotel]],'Dim Kota Hotel'!$B$2:$B$21,'Dim Kota Hotel'!$A$2:$A$21)</f>
        <v>LOK 010</v>
      </c>
      <c r="S3340" t="s">
        <v>226</v>
      </c>
    </row>
    <row r="3341" spans="1:19" x14ac:dyDescent="0.25">
      <c r="A3341" t="s">
        <v>8670</v>
      </c>
      <c r="B3341" t="str">
        <f>_xlfn.XLOOKUP(Table2[[#This Row],[tanggal_checkin]],Table6[tanggal_checkin],Table6[id_checkin])</f>
        <v>CI 0347</v>
      </c>
      <c r="C3341" t="s">
        <v>11993</v>
      </c>
      <c r="D3341" t="str">
        <f>_xlfn.XLOOKUP(Table2[[#This Row],[tanggal_checkout]],Table4[tanggal_checkout],Table4[id_checkout])</f>
        <v>CO 0349</v>
      </c>
      <c r="E3341" t="s">
        <v>11390</v>
      </c>
      <c r="F3341" s="8">
        <v>9.6712962962962959E-2</v>
      </c>
      <c r="G3341" t="str">
        <f>_xlfn.XLOOKUP(Table2[[#This Row],[nama_tamu]],Table10[nama_tamu],Table10[id_tamu])</f>
        <v>CUS 2375</v>
      </c>
      <c r="H3341" t="s">
        <v>8672</v>
      </c>
      <c r="I3341" t="str">
        <f>_xlfn.XLOOKUP(Table2[[#This Row],[tipe_kamar]],Table12[tipe_kamar],Table12[id_kamar])</f>
        <v>KMR 001</v>
      </c>
      <c r="J3341" t="s">
        <v>23</v>
      </c>
      <c r="K3341">
        <v>3</v>
      </c>
      <c r="L3341">
        <v>546000</v>
      </c>
      <c r="M3341">
        <v>1638000</v>
      </c>
      <c r="N3341" t="str">
        <f>_xlfn.XLOOKUP(Table2[[#This Row],[metode_pembayaran]],Table11[metode_pembayaran],Table11[id_pembayaran])</f>
        <v>MP 04</v>
      </c>
      <c r="O3341" t="s">
        <v>53</v>
      </c>
      <c r="P3341" t="str">
        <f>_xlfn.XLOOKUP(Table2[[#This Row],[status_reservasi]],'Dim Status Reservasi'!$B$2:$B$5,'Dim Status Reservasi'!$A$2:$A$5)</f>
        <v>ST 003</v>
      </c>
      <c r="Q3341" t="s">
        <v>37</v>
      </c>
      <c r="R3341" t="str">
        <f>_xlfn.XLOOKUP(Table2[[#This Row],[kota_hotel]],'Dim Kota Hotel'!$B$2:$B$21,'Dim Kota Hotel'!$A$2:$A$21)</f>
        <v>LOK 007</v>
      </c>
      <c r="S3341" t="s">
        <v>145</v>
      </c>
    </row>
    <row r="3342" spans="1:19" x14ac:dyDescent="0.25">
      <c r="A3342" t="s">
        <v>8673</v>
      </c>
      <c r="B3342" t="str">
        <f>_xlfn.XLOOKUP(Table2[[#This Row],[tanggal_checkin]],Table6[tanggal_checkin],Table6[id_checkin])</f>
        <v>CI 0678</v>
      </c>
      <c r="C3342" t="s">
        <v>11723</v>
      </c>
      <c r="D3342" t="str">
        <f>_xlfn.XLOOKUP(Table2[[#This Row],[tanggal_checkout]],Table4[tanggal_checkout],Table4[id_checkout])</f>
        <v>CO 0687</v>
      </c>
      <c r="E3342" t="s">
        <v>11341</v>
      </c>
      <c r="F3342" s="8">
        <v>0.73972222222222217</v>
      </c>
      <c r="G3342" t="str">
        <f>_xlfn.XLOOKUP(Table2[[#This Row],[nama_tamu]],Table10[nama_tamu],Table10[id_tamu])</f>
        <v>CUS 2786</v>
      </c>
      <c r="H3342" t="s">
        <v>8674</v>
      </c>
      <c r="I3342" t="str">
        <f>_xlfn.XLOOKUP(Table2[[#This Row],[tipe_kamar]],Table12[tipe_kamar],Table12[id_kamar])</f>
        <v>KMR 003</v>
      </c>
      <c r="J3342" t="s">
        <v>64</v>
      </c>
      <c r="K3342">
        <v>8</v>
      </c>
      <c r="L3342">
        <v>1337000</v>
      </c>
      <c r="M3342">
        <v>10696000</v>
      </c>
      <c r="N3342" t="str">
        <f>_xlfn.XLOOKUP(Table2[[#This Row],[metode_pembayaran]],Table11[metode_pembayaran],Table11[id_pembayaran])</f>
        <v>MP 06</v>
      </c>
      <c r="O3342" t="s">
        <v>17</v>
      </c>
      <c r="P3342" t="str">
        <f>_xlfn.XLOOKUP(Table2[[#This Row],[status_reservasi]],'Dim Status Reservasi'!$B$2:$B$5,'Dim Status Reservasi'!$A$2:$A$5)</f>
        <v>ST 004</v>
      </c>
      <c r="Q3342" t="s">
        <v>48</v>
      </c>
      <c r="R3342" t="str">
        <f>_xlfn.XLOOKUP(Table2[[#This Row],[kota_hotel]],'Dim Kota Hotel'!$B$2:$B$21,'Dim Kota Hotel'!$A$2:$A$21)</f>
        <v>LOK 003</v>
      </c>
      <c r="S3342" t="s">
        <v>106</v>
      </c>
    </row>
    <row r="3343" spans="1:19" x14ac:dyDescent="0.25">
      <c r="A3343" t="s">
        <v>8675</v>
      </c>
      <c r="B3343" t="str">
        <f>_xlfn.XLOOKUP(Table2[[#This Row],[tanggal_checkin]],Table6[tanggal_checkin],Table6[id_checkin])</f>
        <v>CI 0652</v>
      </c>
      <c r="C3343" t="s">
        <v>11790</v>
      </c>
      <c r="D3343" t="str">
        <f>_xlfn.XLOOKUP(Table2[[#This Row],[tanggal_checkout]],Table4[tanggal_checkout],Table4[id_checkout])</f>
        <v>CO 0656</v>
      </c>
      <c r="E3343" t="s">
        <v>11730</v>
      </c>
      <c r="F3343" s="8">
        <v>0.22179398148148149</v>
      </c>
      <c r="G3343" t="str">
        <f>_xlfn.XLOOKUP(Table2[[#This Row],[nama_tamu]],Table10[nama_tamu],Table10[id_tamu])</f>
        <v>CUS 0465</v>
      </c>
      <c r="H3343" t="s">
        <v>7962</v>
      </c>
      <c r="I3343" t="str">
        <f>_xlfn.XLOOKUP(Table2[[#This Row],[tipe_kamar]],Table12[tipe_kamar],Table12[id_kamar])</f>
        <v>KMR 003</v>
      </c>
      <c r="J3343" t="s">
        <v>64</v>
      </c>
      <c r="K3343">
        <v>3</v>
      </c>
      <c r="L3343">
        <v>1219000</v>
      </c>
      <c r="M3343">
        <v>3657000</v>
      </c>
      <c r="N3343" t="str">
        <f>_xlfn.XLOOKUP(Table2[[#This Row],[metode_pembayaran]],Table11[metode_pembayaran],Table11[id_pembayaran])</f>
        <v>MP 01</v>
      </c>
      <c r="O3343" t="s">
        <v>24</v>
      </c>
      <c r="P3343" t="str">
        <f>_xlfn.XLOOKUP(Table2[[#This Row],[status_reservasi]],'Dim Status Reservasi'!$B$2:$B$5,'Dim Status Reservasi'!$A$2:$A$5)</f>
        <v>ST 002</v>
      </c>
      <c r="Q3343" t="s">
        <v>124</v>
      </c>
      <c r="R3343" t="str">
        <f>_xlfn.XLOOKUP(Table2[[#This Row],[kota_hotel]],'Dim Kota Hotel'!$B$2:$B$21,'Dim Kota Hotel'!$A$2:$A$21)</f>
        <v>LOK 014</v>
      </c>
      <c r="S3343" t="s">
        <v>222</v>
      </c>
    </row>
    <row r="3344" spans="1:19" x14ac:dyDescent="0.25">
      <c r="A3344" t="s">
        <v>8676</v>
      </c>
      <c r="B3344" t="str">
        <f>_xlfn.XLOOKUP(Table2[[#This Row],[tanggal_checkin]],Table6[tanggal_checkin],Table6[id_checkin])</f>
        <v>CI 0543</v>
      </c>
      <c r="C3344" t="s">
        <v>11317</v>
      </c>
      <c r="D3344" t="str">
        <f>_xlfn.XLOOKUP(Table2[[#This Row],[tanggal_checkout]],Table4[tanggal_checkout],Table4[id_checkout])</f>
        <v>CO 0548</v>
      </c>
      <c r="E3344" t="s">
        <v>12042</v>
      </c>
      <c r="F3344" s="8">
        <v>0.94587962962962968</v>
      </c>
      <c r="G3344" t="str">
        <f>_xlfn.XLOOKUP(Table2[[#This Row],[nama_tamu]],Table10[nama_tamu],Table10[id_tamu])</f>
        <v>CUS 2318</v>
      </c>
      <c r="H3344" t="s">
        <v>6023</v>
      </c>
      <c r="I3344" t="str">
        <f>_xlfn.XLOOKUP(Table2[[#This Row],[tipe_kamar]],Table12[tipe_kamar],Table12[id_kamar])</f>
        <v>KMR 001</v>
      </c>
      <c r="J3344" t="s">
        <v>23</v>
      </c>
      <c r="K3344">
        <v>5</v>
      </c>
      <c r="L3344">
        <v>547000</v>
      </c>
      <c r="M3344">
        <v>2735000</v>
      </c>
      <c r="N3344" t="str">
        <f>_xlfn.XLOOKUP(Table2[[#This Row],[metode_pembayaran]],Table11[metode_pembayaran],Table11[id_pembayaran])</f>
        <v>MP 04</v>
      </c>
      <c r="O3344" t="s">
        <v>53</v>
      </c>
      <c r="P3344" t="str">
        <f>_xlfn.XLOOKUP(Table2[[#This Row],[status_reservasi]],'Dim Status Reservasi'!$B$2:$B$5,'Dim Status Reservasi'!$A$2:$A$5)</f>
        <v>ST 003</v>
      </c>
      <c r="Q3344" t="s">
        <v>37</v>
      </c>
      <c r="R3344" t="str">
        <f>_xlfn.XLOOKUP(Table2[[#This Row],[kota_hotel]],'Dim Kota Hotel'!$B$2:$B$21,'Dim Kota Hotel'!$A$2:$A$21)</f>
        <v>LOK 019</v>
      </c>
      <c r="S3344" t="s">
        <v>133</v>
      </c>
    </row>
    <row r="3345" spans="1:19" x14ac:dyDescent="0.25">
      <c r="A3345" t="s">
        <v>8677</v>
      </c>
      <c r="B3345" t="str">
        <f>_xlfn.XLOOKUP(Table2[[#This Row],[tanggal_checkin]],Table6[tanggal_checkin],Table6[id_checkin])</f>
        <v>CI 0658</v>
      </c>
      <c r="C3345" t="s">
        <v>11170</v>
      </c>
      <c r="D3345" t="str">
        <f>_xlfn.XLOOKUP(Table2[[#This Row],[tanggal_checkout]],Table4[tanggal_checkout],Table4[id_checkout])</f>
        <v>CO 0664</v>
      </c>
      <c r="E3345" t="s">
        <v>11265</v>
      </c>
      <c r="F3345" s="8">
        <v>0.92642361111111116</v>
      </c>
      <c r="G3345" t="str">
        <f>_xlfn.XLOOKUP(Table2[[#This Row],[nama_tamu]],Table10[nama_tamu],Table10[id_tamu])</f>
        <v>CUS 0139</v>
      </c>
      <c r="H3345" t="s">
        <v>11134</v>
      </c>
      <c r="I3345" t="str">
        <f>_xlfn.XLOOKUP(Table2[[#This Row],[tipe_kamar]],Table12[tipe_kamar],Table12[id_kamar])</f>
        <v>KMR 004</v>
      </c>
      <c r="J3345" t="s">
        <v>47</v>
      </c>
      <c r="K3345">
        <v>5</v>
      </c>
      <c r="L3345">
        <v>486000</v>
      </c>
      <c r="M3345">
        <v>2430000</v>
      </c>
      <c r="N3345" t="str">
        <f>_xlfn.XLOOKUP(Table2[[#This Row],[metode_pembayaran]],Table11[metode_pembayaran],Table11[id_pembayaran])</f>
        <v>MP 06</v>
      </c>
      <c r="O3345" t="s">
        <v>17</v>
      </c>
      <c r="P3345" t="str">
        <f>_xlfn.XLOOKUP(Table2[[#This Row],[status_reservasi]],'Dim Status Reservasi'!$B$2:$B$5,'Dim Status Reservasi'!$A$2:$A$5)</f>
        <v>ST 003</v>
      </c>
      <c r="Q3345" t="s">
        <v>37</v>
      </c>
      <c r="R3345" t="str">
        <f>_xlfn.XLOOKUP(Table2[[#This Row],[kota_hotel]],'Dim Kota Hotel'!$B$2:$B$21,'Dim Kota Hotel'!$A$2:$A$21)</f>
        <v>LOK 008</v>
      </c>
      <c r="S3345" t="s">
        <v>68</v>
      </c>
    </row>
    <row r="3346" spans="1:19" x14ac:dyDescent="0.25">
      <c r="A3346" t="s">
        <v>8679</v>
      </c>
      <c r="B3346" t="str">
        <f>_xlfn.XLOOKUP(Table2[[#This Row],[tanggal_checkin]],Table6[tanggal_checkin],Table6[id_checkin])</f>
        <v>CI 0108</v>
      </c>
      <c r="C3346" t="s">
        <v>11482</v>
      </c>
      <c r="D3346" t="str">
        <f>_xlfn.XLOOKUP(Table2[[#This Row],[tanggal_checkout]],Table4[tanggal_checkout],Table4[id_checkout])</f>
        <v>CO 0116</v>
      </c>
      <c r="E3346" t="s">
        <v>11447</v>
      </c>
      <c r="F3346" s="8">
        <v>0.62531250000000005</v>
      </c>
      <c r="G3346" t="str">
        <f>_xlfn.XLOOKUP(Table2[[#This Row],[nama_tamu]],Table10[nama_tamu],Table10[id_tamu])</f>
        <v>CUS 0139</v>
      </c>
      <c r="H3346" t="s">
        <v>11134</v>
      </c>
      <c r="I3346" t="str">
        <f>_xlfn.XLOOKUP(Table2[[#This Row],[tipe_kamar]],Table12[tipe_kamar],Table12[id_kamar])</f>
        <v>KMR 002</v>
      </c>
      <c r="J3346" t="s">
        <v>82</v>
      </c>
      <c r="K3346">
        <v>8</v>
      </c>
      <c r="L3346">
        <v>371000</v>
      </c>
      <c r="M3346">
        <v>2968000</v>
      </c>
      <c r="N3346" t="str">
        <f>_xlfn.XLOOKUP(Table2[[#This Row],[metode_pembayaran]],Table11[metode_pembayaran],Table11[id_pembayaran])</f>
        <v>MP 01</v>
      </c>
      <c r="O3346" t="s">
        <v>24</v>
      </c>
      <c r="P3346" t="str">
        <f>_xlfn.XLOOKUP(Table2[[#This Row],[status_reservasi]],'Dim Status Reservasi'!$B$2:$B$5,'Dim Status Reservasi'!$A$2:$A$5)</f>
        <v>ST 004</v>
      </c>
      <c r="Q3346" t="s">
        <v>48</v>
      </c>
      <c r="R3346" t="str">
        <f>_xlfn.XLOOKUP(Table2[[#This Row],[kota_hotel]],'Dim Kota Hotel'!$B$2:$B$21,'Dim Kota Hotel'!$A$2:$A$21)</f>
        <v>LOK 002</v>
      </c>
      <c r="S3346" t="s">
        <v>60</v>
      </c>
    </row>
    <row r="3347" spans="1:19" x14ac:dyDescent="0.25">
      <c r="A3347" t="s">
        <v>8681</v>
      </c>
      <c r="B3347" t="str">
        <f>_xlfn.XLOOKUP(Table2[[#This Row],[tanggal_checkin]],Table6[tanggal_checkin],Table6[id_checkin])</f>
        <v>CI 0612</v>
      </c>
      <c r="C3347" t="s">
        <v>11913</v>
      </c>
      <c r="D3347" t="str">
        <f>_xlfn.XLOOKUP(Table2[[#This Row],[tanggal_checkout]],Table4[tanggal_checkout],Table4[id_checkout])</f>
        <v>CO 0614</v>
      </c>
      <c r="E3347" t="s">
        <v>11728</v>
      </c>
      <c r="F3347" s="8">
        <v>0.87035879629629631</v>
      </c>
      <c r="G3347" t="str">
        <f>_xlfn.XLOOKUP(Table2[[#This Row],[nama_tamu]],Table10[nama_tamu],Table10[id_tamu])</f>
        <v>CUS 1036</v>
      </c>
      <c r="H3347" t="s">
        <v>8682</v>
      </c>
      <c r="I3347" t="str">
        <f>_xlfn.XLOOKUP(Table2[[#This Row],[tipe_kamar]],Table12[tipe_kamar],Table12[id_kamar])</f>
        <v>KMR 003</v>
      </c>
      <c r="J3347" t="s">
        <v>64</v>
      </c>
      <c r="K3347">
        <v>2</v>
      </c>
      <c r="L3347">
        <v>1104000</v>
      </c>
      <c r="M3347">
        <v>2208000</v>
      </c>
      <c r="N3347" t="str">
        <f>_xlfn.XLOOKUP(Table2[[#This Row],[metode_pembayaran]],Table11[metode_pembayaran],Table11[id_pembayaran])</f>
        <v>MP 02</v>
      </c>
      <c r="O3347" t="s">
        <v>30</v>
      </c>
      <c r="P3347" t="str">
        <f>_xlfn.XLOOKUP(Table2[[#This Row],[status_reservasi]],'Dim Status Reservasi'!$B$2:$B$5,'Dim Status Reservasi'!$A$2:$A$5)</f>
        <v>ST 001</v>
      </c>
      <c r="Q3347" t="s">
        <v>214</v>
      </c>
      <c r="R3347" t="str">
        <f>_xlfn.XLOOKUP(Table2[[#This Row],[kota_hotel]],'Dim Kota Hotel'!$B$2:$B$21,'Dim Kota Hotel'!$A$2:$A$21)</f>
        <v>LOK 007</v>
      </c>
      <c r="S3347" t="s">
        <v>145</v>
      </c>
    </row>
    <row r="3348" spans="1:19" x14ac:dyDescent="0.25">
      <c r="A3348" t="s">
        <v>8683</v>
      </c>
      <c r="B3348" t="str">
        <f>_xlfn.XLOOKUP(Table2[[#This Row],[tanggal_checkin]],Table6[tanggal_checkin],Table6[id_checkin])</f>
        <v>CI 0422</v>
      </c>
      <c r="C3348" t="s">
        <v>11065</v>
      </c>
      <c r="D3348" t="str">
        <f>_xlfn.XLOOKUP(Table2[[#This Row],[tanggal_checkout]],Table4[tanggal_checkout],Table4[id_checkout])</f>
        <v>CO 0433</v>
      </c>
      <c r="E3348" t="s">
        <v>11380</v>
      </c>
      <c r="F3348" s="8">
        <v>0.58187500000000003</v>
      </c>
      <c r="G3348" t="str">
        <f>_xlfn.XLOOKUP(Table2[[#This Row],[nama_tamu]],Table10[nama_tamu],Table10[id_tamu])</f>
        <v>CUS 0105</v>
      </c>
      <c r="H3348" t="s">
        <v>8685</v>
      </c>
      <c r="I3348" t="str">
        <f>_xlfn.XLOOKUP(Table2[[#This Row],[tipe_kamar]],Table12[tipe_kamar],Table12[id_kamar])</f>
        <v>KMR 002</v>
      </c>
      <c r="J3348" t="s">
        <v>82</v>
      </c>
      <c r="K3348">
        <v>9</v>
      </c>
      <c r="L3348">
        <v>391000</v>
      </c>
      <c r="M3348">
        <v>3519000</v>
      </c>
      <c r="N3348" t="str">
        <f>_xlfn.XLOOKUP(Table2[[#This Row],[metode_pembayaran]],Table11[metode_pembayaran],Table11[id_pembayaran])</f>
        <v>MP 01</v>
      </c>
      <c r="O3348" t="s">
        <v>24</v>
      </c>
      <c r="P3348" t="str">
        <f>_xlfn.XLOOKUP(Table2[[#This Row],[status_reservasi]],'Dim Status Reservasi'!$B$2:$B$5,'Dim Status Reservasi'!$A$2:$A$5)</f>
        <v>ST 002</v>
      </c>
      <c r="Q3348" t="s">
        <v>124</v>
      </c>
      <c r="R3348" t="str">
        <f>_xlfn.XLOOKUP(Table2[[#This Row],[kota_hotel]],'Dim Kota Hotel'!$B$2:$B$21,'Dim Kota Hotel'!$A$2:$A$21)</f>
        <v>LOK 009</v>
      </c>
      <c r="S3348" t="s">
        <v>19</v>
      </c>
    </row>
    <row r="3349" spans="1:19" x14ac:dyDescent="0.25">
      <c r="A3349" t="s">
        <v>8686</v>
      </c>
      <c r="B3349" t="str">
        <f>_xlfn.XLOOKUP(Table2[[#This Row],[tanggal_checkin]],Table6[tanggal_checkin],Table6[id_checkin])</f>
        <v>CI 0878</v>
      </c>
      <c r="C3349" t="s">
        <v>11972</v>
      </c>
      <c r="D3349" t="str">
        <f>_xlfn.XLOOKUP(Table2[[#This Row],[tanggal_checkout]],Table4[tanggal_checkout],Table4[id_checkout])</f>
        <v>CO 0887</v>
      </c>
      <c r="E3349" t="s">
        <v>11633</v>
      </c>
      <c r="F3349" s="8">
        <v>4.6493055555555558E-2</v>
      </c>
      <c r="G3349" t="str">
        <f>_xlfn.XLOOKUP(Table2[[#This Row],[nama_tamu]],Table10[nama_tamu],Table10[id_tamu])</f>
        <v>CUS 3187</v>
      </c>
      <c r="H3349" t="s">
        <v>8688</v>
      </c>
      <c r="I3349" t="str">
        <f>_xlfn.XLOOKUP(Table2[[#This Row],[tipe_kamar]],Table12[tipe_kamar],Table12[id_kamar])</f>
        <v>KMR 001</v>
      </c>
      <c r="J3349" t="s">
        <v>23</v>
      </c>
      <c r="K3349">
        <v>8</v>
      </c>
      <c r="L3349">
        <v>562000</v>
      </c>
      <c r="M3349">
        <v>4496000</v>
      </c>
      <c r="N3349" t="str">
        <f>_xlfn.XLOOKUP(Table2[[#This Row],[metode_pembayaran]],Table11[metode_pembayaran],Table11[id_pembayaran])</f>
        <v>MP 05</v>
      </c>
      <c r="O3349" t="s">
        <v>72</v>
      </c>
      <c r="P3349" t="str">
        <f>_xlfn.XLOOKUP(Table2[[#This Row],[status_reservasi]],'Dim Status Reservasi'!$B$2:$B$5,'Dim Status Reservasi'!$A$2:$A$5)</f>
        <v>ST 003</v>
      </c>
      <c r="Q3349" t="s">
        <v>37</v>
      </c>
      <c r="R3349" t="str">
        <f>_xlfn.XLOOKUP(Table2[[#This Row],[kota_hotel]],'Dim Kota Hotel'!$B$2:$B$21,'Dim Kota Hotel'!$A$2:$A$21)</f>
        <v>LOK 019</v>
      </c>
      <c r="S3349" t="s">
        <v>133</v>
      </c>
    </row>
    <row r="3350" spans="1:19" x14ac:dyDescent="0.25">
      <c r="A3350" t="s">
        <v>8689</v>
      </c>
      <c r="B3350" t="str">
        <f>_xlfn.XLOOKUP(Table2[[#This Row],[tanggal_checkin]],Table6[tanggal_checkin],Table6[id_checkin])</f>
        <v>CI 0822</v>
      </c>
      <c r="C3350" t="s">
        <v>11835</v>
      </c>
      <c r="D3350" t="str">
        <f>_xlfn.XLOOKUP(Table2[[#This Row],[tanggal_checkout]],Table4[tanggal_checkout],Table4[id_checkout])</f>
        <v>CO 0831</v>
      </c>
      <c r="E3350" t="s">
        <v>11038</v>
      </c>
      <c r="F3350" s="8">
        <v>0.14966435185185184</v>
      </c>
      <c r="G3350" t="str">
        <f>_xlfn.XLOOKUP(Table2[[#This Row],[nama_tamu]],Table10[nama_tamu],Table10[id_tamu])</f>
        <v>CUS 2927</v>
      </c>
      <c r="H3350" t="s">
        <v>8690</v>
      </c>
      <c r="I3350" t="str">
        <f>_xlfn.XLOOKUP(Table2[[#This Row],[tipe_kamar]],Table12[tipe_kamar],Table12[id_kamar])</f>
        <v>KMR 002</v>
      </c>
      <c r="J3350" t="s">
        <v>82</v>
      </c>
      <c r="K3350">
        <v>5</v>
      </c>
      <c r="L3350">
        <v>317000</v>
      </c>
      <c r="M3350">
        <v>1585000</v>
      </c>
      <c r="N3350" t="str">
        <f>_xlfn.XLOOKUP(Table2[[#This Row],[metode_pembayaran]],Table11[metode_pembayaran],Table11[id_pembayaran])</f>
        <v>MP 06</v>
      </c>
      <c r="O3350" t="s">
        <v>17</v>
      </c>
      <c r="P3350" t="str">
        <f>_xlfn.XLOOKUP(Table2[[#This Row],[status_reservasi]],'Dim Status Reservasi'!$B$2:$B$5,'Dim Status Reservasi'!$A$2:$A$5)</f>
        <v>ST 003</v>
      </c>
      <c r="Q3350" t="s">
        <v>37</v>
      </c>
      <c r="R3350" t="str">
        <f>_xlfn.XLOOKUP(Table2[[#This Row],[kota_hotel]],'Dim Kota Hotel'!$B$2:$B$21,'Dim Kota Hotel'!$A$2:$A$21)</f>
        <v>LOK 016</v>
      </c>
      <c r="S3350" t="s">
        <v>117</v>
      </c>
    </row>
    <row r="3351" spans="1:19" x14ac:dyDescent="0.25">
      <c r="A3351" t="s">
        <v>8691</v>
      </c>
      <c r="B3351" t="str">
        <f>_xlfn.XLOOKUP(Table2[[#This Row],[tanggal_checkin]],Table6[tanggal_checkin],Table6[id_checkin])</f>
        <v>CI 0375</v>
      </c>
      <c r="C3351" t="s">
        <v>11619</v>
      </c>
      <c r="D3351" t="str">
        <f>_xlfn.XLOOKUP(Table2[[#This Row],[tanggal_checkout]],Table4[tanggal_checkout],Table4[id_checkout])</f>
        <v>CO 0385</v>
      </c>
      <c r="E3351" t="s">
        <v>11527</v>
      </c>
      <c r="F3351" s="8">
        <v>0.51564814814814819</v>
      </c>
      <c r="G3351" t="str">
        <f>_xlfn.XLOOKUP(Table2[[#This Row],[nama_tamu]],Table10[nama_tamu],Table10[id_tamu])</f>
        <v>CUS 0260</v>
      </c>
      <c r="H3351" t="s">
        <v>8693</v>
      </c>
      <c r="I3351" t="str">
        <f>_xlfn.XLOOKUP(Table2[[#This Row],[tipe_kamar]],Table12[tipe_kamar],Table12[id_kamar])</f>
        <v>KMR 003</v>
      </c>
      <c r="J3351" t="s">
        <v>64</v>
      </c>
      <c r="K3351">
        <v>9</v>
      </c>
      <c r="L3351">
        <v>1184000</v>
      </c>
      <c r="M3351">
        <v>10656000</v>
      </c>
      <c r="N3351" t="str">
        <f>_xlfn.XLOOKUP(Table2[[#This Row],[metode_pembayaran]],Table11[metode_pembayaran],Table11[id_pembayaran])</f>
        <v>MP 01</v>
      </c>
      <c r="O3351" t="s">
        <v>24</v>
      </c>
      <c r="P3351" t="str">
        <f>_xlfn.XLOOKUP(Table2[[#This Row],[status_reservasi]],'Dim Status Reservasi'!$B$2:$B$5,'Dim Status Reservasi'!$A$2:$A$5)</f>
        <v>ST 004</v>
      </c>
      <c r="Q3351" t="s">
        <v>48</v>
      </c>
      <c r="R3351" t="str">
        <f>_xlfn.XLOOKUP(Table2[[#This Row],[kota_hotel]],'Dim Kota Hotel'!$B$2:$B$21,'Dim Kota Hotel'!$A$2:$A$21)</f>
        <v>LOK 015</v>
      </c>
      <c r="S3351" t="s">
        <v>233</v>
      </c>
    </row>
    <row r="3352" spans="1:19" x14ac:dyDescent="0.25">
      <c r="A3352" t="s">
        <v>8694</v>
      </c>
      <c r="B3352" t="str">
        <f>_xlfn.XLOOKUP(Table2[[#This Row],[tanggal_checkin]],Table6[tanggal_checkin],Table6[id_checkin])</f>
        <v>CI 0192</v>
      </c>
      <c r="C3352" t="s">
        <v>11954</v>
      </c>
      <c r="D3352" t="str">
        <f>_xlfn.XLOOKUP(Table2[[#This Row],[tanggal_checkout]],Table4[tanggal_checkout],Table4[id_checkout])</f>
        <v>CO 0201</v>
      </c>
      <c r="E3352" t="s">
        <v>11066</v>
      </c>
      <c r="F3352" s="8">
        <v>0.83754629629629629</v>
      </c>
      <c r="G3352" t="str">
        <f>_xlfn.XLOOKUP(Table2[[#This Row],[nama_tamu]],Table10[nama_tamu],Table10[id_tamu])</f>
        <v>CUS 0965</v>
      </c>
      <c r="H3352" t="s">
        <v>8695</v>
      </c>
      <c r="I3352" t="str">
        <f>_xlfn.XLOOKUP(Table2[[#This Row],[tipe_kamar]],Table12[tipe_kamar],Table12[id_kamar])</f>
        <v>KMR 004</v>
      </c>
      <c r="J3352" t="s">
        <v>47</v>
      </c>
      <c r="K3352">
        <v>8</v>
      </c>
      <c r="L3352">
        <v>470000</v>
      </c>
      <c r="M3352">
        <v>3760000</v>
      </c>
      <c r="N3352" t="str">
        <f>_xlfn.XLOOKUP(Table2[[#This Row],[metode_pembayaran]],Table11[metode_pembayaran],Table11[id_pembayaran])</f>
        <v>MP 04</v>
      </c>
      <c r="O3352" t="s">
        <v>53</v>
      </c>
      <c r="P3352" t="str">
        <f>_xlfn.XLOOKUP(Table2[[#This Row],[status_reservasi]],'Dim Status Reservasi'!$B$2:$B$5,'Dim Status Reservasi'!$A$2:$A$5)</f>
        <v>ST 003</v>
      </c>
      <c r="Q3352" t="s">
        <v>37</v>
      </c>
      <c r="R3352" t="str">
        <f>_xlfn.XLOOKUP(Table2[[#This Row],[kota_hotel]],'Dim Kota Hotel'!$B$2:$B$21,'Dim Kota Hotel'!$A$2:$A$21)</f>
        <v>LOK 011</v>
      </c>
      <c r="S3352" t="s">
        <v>38</v>
      </c>
    </row>
    <row r="3353" spans="1:19" x14ac:dyDescent="0.25">
      <c r="A3353" t="s">
        <v>8696</v>
      </c>
      <c r="B3353" t="str">
        <f>_xlfn.XLOOKUP(Table2[[#This Row],[tanggal_checkin]],Table6[tanggal_checkin],Table6[id_checkin])</f>
        <v>CI 0165</v>
      </c>
      <c r="C3353" t="s">
        <v>11204</v>
      </c>
      <c r="D3353" t="str">
        <f>_xlfn.XLOOKUP(Table2[[#This Row],[tanggal_checkout]],Table4[tanggal_checkout],Table4[id_checkout])</f>
        <v>CO 0170</v>
      </c>
      <c r="E3353" t="s">
        <v>11413</v>
      </c>
      <c r="F3353" s="8">
        <v>0.70221064814814815</v>
      </c>
      <c r="G3353" t="str">
        <f>_xlfn.XLOOKUP(Table2[[#This Row],[nama_tamu]],Table10[nama_tamu],Table10[id_tamu])</f>
        <v>CUS 1023</v>
      </c>
      <c r="H3353" t="s">
        <v>8697</v>
      </c>
      <c r="I3353" t="str">
        <f>_xlfn.XLOOKUP(Table2[[#This Row],[tipe_kamar]],Table12[tipe_kamar],Table12[id_kamar])</f>
        <v>KMR 004</v>
      </c>
      <c r="J3353" t="s">
        <v>47</v>
      </c>
      <c r="K3353">
        <v>4</v>
      </c>
      <c r="L3353">
        <v>488000</v>
      </c>
      <c r="M3353">
        <v>1952000</v>
      </c>
      <c r="N3353" t="str">
        <f>_xlfn.XLOOKUP(Table2[[#This Row],[metode_pembayaran]],Table11[metode_pembayaran],Table11[id_pembayaran])</f>
        <v>MP 01</v>
      </c>
      <c r="O3353" t="s">
        <v>24</v>
      </c>
      <c r="P3353" t="str">
        <f>_xlfn.XLOOKUP(Table2[[#This Row],[status_reservasi]],'Dim Status Reservasi'!$B$2:$B$5,'Dim Status Reservasi'!$A$2:$A$5)</f>
        <v>ST 002</v>
      </c>
      <c r="Q3353" t="s">
        <v>124</v>
      </c>
      <c r="R3353" t="str">
        <f>_xlfn.XLOOKUP(Table2[[#This Row],[kota_hotel]],'Dim Kota Hotel'!$B$2:$B$21,'Dim Kota Hotel'!$A$2:$A$21)</f>
        <v>LOK 008</v>
      </c>
      <c r="S3353" t="s">
        <v>68</v>
      </c>
    </row>
    <row r="3354" spans="1:19" x14ac:dyDescent="0.25">
      <c r="A3354" t="s">
        <v>8698</v>
      </c>
      <c r="B3354" t="str">
        <f>_xlfn.XLOOKUP(Table2[[#This Row],[tanggal_checkin]],Table6[tanggal_checkin],Table6[id_checkin])</f>
        <v>CI 0553</v>
      </c>
      <c r="C3354" t="s">
        <v>11953</v>
      </c>
      <c r="D3354" t="str">
        <f>_xlfn.XLOOKUP(Table2[[#This Row],[tanggal_checkout]],Table4[tanggal_checkout],Table4[id_checkout])</f>
        <v>CO 0556</v>
      </c>
      <c r="E3354" t="s">
        <v>11917</v>
      </c>
      <c r="F3354" s="8">
        <v>0.42188657407407409</v>
      </c>
      <c r="G3354" t="str">
        <f>_xlfn.XLOOKUP(Table2[[#This Row],[nama_tamu]],Table10[nama_tamu],Table10[id_tamu])</f>
        <v>CUS 0935</v>
      </c>
      <c r="H3354" t="s">
        <v>8699</v>
      </c>
      <c r="I3354" t="str">
        <f>_xlfn.XLOOKUP(Table2[[#This Row],[tipe_kamar]],Table12[tipe_kamar],Table12[id_kamar])</f>
        <v>KMR 001</v>
      </c>
      <c r="J3354" t="s">
        <v>23</v>
      </c>
      <c r="K3354">
        <v>3</v>
      </c>
      <c r="L3354">
        <v>594000</v>
      </c>
      <c r="M3354">
        <v>1782000</v>
      </c>
      <c r="N3354" t="str">
        <f>_xlfn.XLOOKUP(Table2[[#This Row],[metode_pembayaran]],Table11[metode_pembayaran],Table11[id_pembayaran])</f>
        <v>MP 05</v>
      </c>
      <c r="O3354" t="s">
        <v>72</v>
      </c>
      <c r="P3354" t="str">
        <f>_xlfn.XLOOKUP(Table2[[#This Row],[status_reservasi]],'Dim Status Reservasi'!$B$2:$B$5,'Dim Status Reservasi'!$A$2:$A$5)</f>
        <v>ST 001</v>
      </c>
      <c r="Q3354" t="s">
        <v>214</v>
      </c>
      <c r="R3354" t="str">
        <f>_xlfn.XLOOKUP(Table2[[#This Row],[kota_hotel]],'Dim Kota Hotel'!$B$2:$B$21,'Dim Kota Hotel'!$A$2:$A$21)</f>
        <v>LOK 016</v>
      </c>
      <c r="S3354" t="s">
        <v>117</v>
      </c>
    </row>
    <row r="3355" spans="1:19" x14ac:dyDescent="0.25">
      <c r="A3355" t="s">
        <v>8700</v>
      </c>
      <c r="B3355" t="str">
        <f>_xlfn.XLOOKUP(Table2[[#This Row],[tanggal_checkin]],Table6[tanggal_checkin],Table6[id_checkin])</f>
        <v>CI 0473</v>
      </c>
      <c r="C3355" t="s">
        <v>11615</v>
      </c>
      <c r="D3355" t="str">
        <f>_xlfn.XLOOKUP(Table2[[#This Row],[tanggal_checkout]],Table4[tanggal_checkout],Table4[id_checkout])</f>
        <v>CO 0476</v>
      </c>
      <c r="E3355" t="s">
        <v>11878</v>
      </c>
      <c r="F3355" s="8">
        <v>0.44609953703703703</v>
      </c>
      <c r="G3355" t="str">
        <f>_xlfn.XLOOKUP(Table2[[#This Row],[nama_tamu]],Table10[nama_tamu],Table10[id_tamu])</f>
        <v>CUS 1151</v>
      </c>
      <c r="H3355" t="s">
        <v>8701</v>
      </c>
      <c r="I3355" t="str">
        <f>_xlfn.XLOOKUP(Table2[[#This Row],[tipe_kamar]],Table12[tipe_kamar],Table12[id_kamar])</f>
        <v>KMR 001</v>
      </c>
      <c r="J3355" t="s">
        <v>23</v>
      </c>
      <c r="K3355">
        <v>1</v>
      </c>
      <c r="L3355">
        <v>605000</v>
      </c>
      <c r="M3355">
        <v>605000</v>
      </c>
      <c r="N3355" t="str">
        <f>_xlfn.XLOOKUP(Table2[[#This Row],[metode_pembayaran]],Table11[metode_pembayaran],Table11[id_pembayaran])</f>
        <v>MP 03</v>
      </c>
      <c r="O3355" t="s">
        <v>36</v>
      </c>
      <c r="P3355" t="str">
        <f>_xlfn.XLOOKUP(Table2[[#This Row],[status_reservasi]],'Dim Status Reservasi'!$B$2:$B$5,'Dim Status Reservasi'!$A$2:$A$5)</f>
        <v>ST 004</v>
      </c>
      <c r="Q3355" t="s">
        <v>48</v>
      </c>
      <c r="R3355" t="str">
        <f>_xlfn.XLOOKUP(Table2[[#This Row],[kota_hotel]],'Dim Kota Hotel'!$B$2:$B$21,'Dim Kota Hotel'!$A$2:$A$21)</f>
        <v>LOK 012</v>
      </c>
      <c r="S3355" t="s">
        <v>25</v>
      </c>
    </row>
    <row r="3356" spans="1:19" x14ac:dyDescent="0.25">
      <c r="A3356" t="s">
        <v>8702</v>
      </c>
      <c r="B3356" t="str">
        <f>_xlfn.XLOOKUP(Table2[[#This Row],[tanggal_checkin]],Table6[tanggal_checkin],Table6[id_checkin])</f>
        <v>CI 1020</v>
      </c>
      <c r="C3356" t="s">
        <v>11714</v>
      </c>
      <c r="D3356" t="str">
        <f>_xlfn.XLOOKUP(Table2[[#This Row],[tanggal_checkout]],Table4[tanggal_checkout],Table4[id_checkout])</f>
        <v>CO 1029</v>
      </c>
      <c r="E3356" t="s">
        <v>11093</v>
      </c>
      <c r="F3356" s="8">
        <v>1.3460648148148149E-2</v>
      </c>
      <c r="G3356" t="str">
        <f>_xlfn.XLOOKUP(Table2[[#This Row],[nama_tamu]],Table10[nama_tamu],Table10[id_tamu])</f>
        <v>CUS 1944</v>
      </c>
      <c r="H3356" t="s">
        <v>8703</v>
      </c>
      <c r="I3356" t="str">
        <f>_xlfn.XLOOKUP(Table2[[#This Row],[tipe_kamar]],Table12[tipe_kamar],Table12[id_kamar])</f>
        <v>KMR 002</v>
      </c>
      <c r="J3356" t="s">
        <v>82</v>
      </c>
      <c r="K3356">
        <v>6</v>
      </c>
      <c r="L3356">
        <v>330000</v>
      </c>
      <c r="M3356">
        <v>1980000</v>
      </c>
      <c r="N3356" t="str">
        <f>_xlfn.XLOOKUP(Table2[[#This Row],[metode_pembayaran]],Table11[metode_pembayaran],Table11[id_pembayaran])</f>
        <v>MP 06</v>
      </c>
      <c r="O3356" t="s">
        <v>17</v>
      </c>
      <c r="P3356" t="str">
        <f>_xlfn.XLOOKUP(Table2[[#This Row],[status_reservasi]],'Dim Status Reservasi'!$B$2:$B$5,'Dim Status Reservasi'!$A$2:$A$5)</f>
        <v>ST 003</v>
      </c>
      <c r="Q3356" t="s">
        <v>37</v>
      </c>
      <c r="R3356" t="str">
        <f>_xlfn.XLOOKUP(Table2[[#This Row],[kota_hotel]],'Dim Kota Hotel'!$B$2:$B$21,'Dim Kota Hotel'!$A$2:$A$21)</f>
        <v>LOK 013</v>
      </c>
      <c r="S3356" t="s">
        <v>160</v>
      </c>
    </row>
    <row r="3357" spans="1:19" x14ac:dyDescent="0.25">
      <c r="A3357" t="s">
        <v>8704</v>
      </c>
      <c r="B3357" t="str">
        <f>_xlfn.XLOOKUP(Table2[[#This Row],[tanggal_checkin]],Table6[tanggal_checkin],Table6[id_checkin])</f>
        <v>CI 0405</v>
      </c>
      <c r="C3357" t="s">
        <v>11852</v>
      </c>
      <c r="D3357" t="str">
        <f>_xlfn.XLOOKUP(Table2[[#This Row],[tanggal_checkout]],Table4[tanggal_checkout],Table4[id_checkout])</f>
        <v>CO 0410</v>
      </c>
      <c r="E3357" t="s">
        <v>11564</v>
      </c>
      <c r="F3357" s="8">
        <v>0.52517361111111116</v>
      </c>
      <c r="G3357" t="str">
        <f>_xlfn.XLOOKUP(Table2[[#This Row],[nama_tamu]],Table10[nama_tamu],Table10[id_tamu])</f>
        <v>CUS 1818</v>
      </c>
      <c r="H3357" t="s">
        <v>8706</v>
      </c>
      <c r="I3357" t="str">
        <f>_xlfn.XLOOKUP(Table2[[#This Row],[tipe_kamar]],Table12[tipe_kamar],Table12[id_kamar])</f>
        <v>KMR 001</v>
      </c>
      <c r="J3357" t="s">
        <v>23</v>
      </c>
      <c r="K3357">
        <v>4</v>
      </c>
      <c r="L3357">
        <v>631000</v>
      </c>
      <c r="M3357">
        <v>2524000</v>
      </c>
      <c r="N3357" t="str">
        <f>_xlfn.XLOOKUP(Table2[[#This Row],[metode_pembayaran]],Table11[metode_pembayaran],Table11[id_pembayaran])</f>
        <v>MP 02</v>
      </c>
      <c r="O3357" t="s">
        <v>30</v>
      </c>
      <c r="P3357" t="str">
        <f>_xlfn.XLOOKUP(Table2[[#This Row],[status_reservasi]],'Dim Status Reservasi'!$B$2:$B$5,'Dim Status Reservasi'!$A$2:$A$5)</f>
        <v>ST 004</v>
      </c>
      <c r="Q3357" t="s">
        <v>48</v>
      </c>
      <c r="R3357" t="str">
        <f>_xlfn.XLOOKUP(Table2[[#This Row],[kota_hotel]],'Dim Kota Hotel'!$B$2:$B$21,'Dim Kota Hotel'!$A$2:$A$21)</f>
        <v>LOK 019</v>
      </c>
      <c r="S3357" t="s">
        <v>133</v>
      </c>
    </row>
    <row r="3358" spans="1:19" x14ac:dyDescent="0.25">
      <c r="A3358" t="s">
        <v>8707</v>
      </c>
      <c r="B3358" t="str">
        <f>_xlfn.XLOOKUP(Table2[[#This Row],[tanggal_checkin]],Table6[tanggal_checkin],Table6[id_checkin])</f>
        <v>CI 0030</v>
      </c>
      <c r="C3358" t="s">
        <v>11935</v>
      </c>
      <c r="D3358" t="str">
        <f>_xlfn.XLOOKUP(Table2[[#This Row],[tanggal_checkout]],Table4[tanggal_checkout],Table4[id_checkout])</f>
        <v>CO 0035</v>
      </c>
      <c r="E3358" t="s">
        <v>11736</v>
      </c>
      <c r="F3358" s="8">
        <v>0.42649305555555556</v>
      </c>
      <c r="G3358" t="str">
        <f>_xlfn.XLOOKUP(Table2[[#This Row],[nama_tamu]],Table10[nama_tamu],Table10[id_tamu])</f>
        <v>CUS 1684</v>
      </c>
      <c r="H3358" t="s">
        <v>8708</v>
      </c>
      <c r="I3358" t="str">
        <f>_xlfn.XLOOKUP(Table2[[#This Row],[tipe_kamar]],Table12[tipe_kamar],Table12[id_kamar])</f>
        <v>KMR 004</v>
      </c>
      <c r="J3358" t="s">
        <v>47</v>
      </c>
      <c r="K3358">
        <v>5</v>
      </c>
      <c r="L3358">
        <v>483000</v>
      </c>
      <c r="M3358">
        <v>2415000</v>
      </c>
      <c r="N3358" t="str">
        <f>_xlfn.XLOOKUP(Table2[[#This Row],[metode_pembayaran]],Table11[metode_pembayaran],Table11[id_pembayaran])</f>
        <v>MP 06</v>
      </c>
      <c r="O3358" t="s">
        <v>17</v>
      </c>
      <c r="P3358" t="str">
        <f>_xlfn.XLOOKUP(Table2[[#This Row],[status_reservasi]],'Dim Status Reservasi'!$B$2:$B$5,'Dim Status Reservasi'!$A$2:$A$5)</f>
        <v>ST 002</v>
      </c>
      <c r="Q3358" t="s">
        <v>124</v>
      </c>
      <c r="R3358" t="str">
        <f>_xlfn.XLOOKUP(Table2[[#This Row],[kota_hotel]],'Dim Kota Hotel'!$B$2:$B$21,'Dim Kota Hotel'!$A$2:$A$21)</f>
        <v>LOK 004</v>
      </c>
      <c r="S3358" t="s">
        <v>49</v>
      </c>
    </row>
    <row r="3359" spans="1:19" x14ac:dyDescent="0.25">
      <c r="A3359" t="s">
        <v>8709</v>
      </c>
      <c r="B3359" t="str">
        <f>_xlfn.XLOOKUP(Table2[[#This Row],[tanggal_checkin]],Table6[tanggal_checkin],Table6[id_checkin])</f>
        <v>CI 0406</v>
      </c>
      <c r="C3359" t="s">
        <v>11355</v>
      </c>
      <c r="D3359" t="str">
        <f>_xlfn.XLOOKUP(Table2[[#This Row],[tanggal_checkout]],Table4[tanggal_checkout],Table4[id_checkout])</f>
        <v>CO 0416</v>
      </c>
      <c r="E3359" t="s">
        <v>11710</v>
      </c>
      <c r="F3359" s="8">
        <v>0.97828703703703701</v>
      </c>
      <c r="G3359" t="str">
        <f>_xlfn.XLOOKUP(Table2[[#This Row],[nama_tamu]],Table10[nama_tamu],Table10[id_tamu])</f>
        <v>CUS 3762</v>
      </c>
      <c r="H3359" t="s">
        <v>8710</v>
      </c>
      <c r="I3359" t="str">
        <f>_xlfn.XLOOKUP(Table2[[#This Row],[tipe_kamar]],Table12[tipe_kamar],Table12[id_kamar])</f>
        <v>KMR 004</v>
      </c>
      <c r="J3359" t="s">
        <v>47</v>
      </c>
      <c r="K3359">
        <v>9</v>
      </c>
      <c r="L3359">
        <v>443000</v>
      </c>
      <c r="M3359">
        <v>3987000</v>
      </c>
      <c r="N3359" t="str">
        <f>_xlfn.XLOOKUP(Table2[[#This Row],[metode_pembayaran]],Table11[metode_pembayaran],Table11[id_pembayaran])</f>
        <v>MP 06</v>
      </c>
      <c r="O3359" t="s">
        <v>17</v>
      </c>
      <c r="P3359" t="str">
        <f>_xlfn.XLOOKUP(Table2[[#This Row],[status_reservasi]],'Dim Status Reservasi'!$B$2:$B$5,'Dim Status Reservasi'!$A$2:$A$5)</f>
        <v>ST 002</v>
      </c>
      <c r="Q3359" t="s">
        <v>124</v>
      </c>
      <c r="R3359" t="str">
        <f>_xlfn.XLOOKUP(Table2[[#This Row],[kota_hotel]],'Dim Kota Hotel'!$B$2:$B$21,'Dim Kota Hotel'!$A$2:$A$21)</f>
        <v>LOK 020</v>
      </c>
      <c r="S3359" t="s">
        <v>94</v>
      </c>
    </row>
    <row r="3360" spans="1:19" x14ac:dyDescent="0.25">
      <c r="A3360" t="s">
        <v>8711</v>
      </c>
      <c r="B3360" t="str">
        <f>_xlfn.XLOOKUP(Table2[[#This Row],[tanggal_checkin]],Table6[tanggal_checkin],Table6[id_checkin])</f>
        <v>CI 0009</v>
      </c>
      <c r="C3360" t="s">
        <v>12055</v>
      </c>
      <c r="D3360" t="str">
        <f>_xlfn.XLOOKUP(Table2[[#This Row],[tanggal_checkout]],Table4[tanggal_checkout],Table4[id_checkout])</f>
        <v>CO 0014</v>
      </c>
      <c r="E3360" t="s">
        <v>11603</v>
      </c>
      <c r="F3360" s="8">
        <v>0.54109953703703706</v>
      </c>
      <c r="G3360" t="str">
        <f>_xlfn.XLOOKUP(Table2[[#This Row],[nama_tamu]],Table10[nama_tamu],Table10[id_tamu])</f>
        <v>CUS 3953</v>
      </c>
      <c r="H3360" t="s">
        <v>8712</v>
      </c>
      <c r="I3360" t="str">
        <f>_xlfn.XLOOKUP(Table2[[#This Row],[tipe_kamar]],Table12[tipe_kamar],Table12[id_kamar])</f>
        <v>KMR 001</v>
      </c>
      <c r="J3360" t="s">
        <v>23</v>
      </c>
      <c r="K3360">
        <v>6</v>
      </c>
      <c r="L3360">
        <v>588000</v>
      </c>
      <c r="M3360">
        <v>3528000</v>
      </c>
      <c r="N3360" t="str">
        <f>_xlfn.XLOOKUP(Table2[[#This Row],[metode_pembayaran]],Table11[metode_pembayaran],Table11[id_pembayaran])</f>
        <v>MP 03</v>
      </c>
      <c r="O3360" t="s">
        <v>36</v>
      </c>
      <c r="P3360" t="str">
        <f>_xlfn.XLOOKUP(Table2[[#This Row],[status_reservasi]],'Dim Status Reservasi'!$B$2:$B$5,'Dim Status Reservasi'!$A$2:$A$5)</f>
        <v>ST 002</v>
      </c>
      <c r="Q3360" t="s">
        <v>124</v>
      </c>
      <c r="R3360" t="str">
        <f>_xlfn.XLOOKUP(Table2[[#This Row],[kota_hotel]],'Dim Kota Hotel'!$B$2:$B$21,'Dim Kota Hotel'!$A$2:$A$21)</f>
        <v>LOK 007</v>
      </c>
      <c r="S3360" t="s">
        <v>145</v>
      </c>
    </row>
    <row r="3361" spans="1:19" x14ac:dyDescent="0.25">
      <c r="A3361" t="s">
        <v>8713</v>
      </c>
      <c r="B3361" t="str">
        <f>_xlfn.XLOOKUP(Table2[[#This Row],[tanggal_checkin]],Table6[tanggal_checkin],Table6[id_checkin])</f>
        <v>CI 0323</v>
      </c>
      <c r="C3361" t="s">
        <v>11814</v>
      </c>
      <c r="D3361" t="str">
        <f>_xlfn.XLOOKUP(Table2[[#This Row],[tanggal_checkout]],Table4[tanggal_checkout],Table4[id_checkout])</f>
        <v>CO 0327</v>
      </c>
      <c r="E3361" t="s">
        <v>11986</v>
      </c>
      <c r="F3361" s="8">
        <v>7.9386574074074068E-2</v>
      </c>
      <c r="G3361" t="str">
        <f>_xlfn.XLOOKUP(Table2[[#This Row],[nama_tamu]],Table10[nama_tamu],Table10[id_tamu])</f>
        <v>CUS 1376</v>
      </c>
      <c r="H3361" t="s">
        <v>8715</v>
      </c>
      <c r="I3361" t="str">
        <f>_xlfn.XLOOKUP(Table2[[#This Row],[tipe_kamar]],Table12[tipe_kamar],Table12[id_kamar])</f>
        <v>KMR 001</v>
      </c>
      <c r="J3361" t="s">
        <v>23</v>
      </c>
      <c r="K3361">
        <v>5</v>
      </c>
      <c r="L3361">
        <v>679000</v>
      </c>
      <c r="M3361">
        <v>3395000</v>
      </c>
      <c r="N3361" t="str">
        <f>_xlfn.XLOOKUP(Table2[[#This Row],[metode_pembayaran]],Table11[metode_pembayaran],Table11[id_pembayaran])</f>
        <v>MP 06</v>
      </c>
      <c r="O3361" t="s">
        <v>17</v>
      </c>
      <c r="P3361" t="str">
        <f>_xlfn.XLOOKUP(Table2[[#This Row],[status_reservasi]],'Dim Status Reservasi'!$B$2:$B$5,'Dim Status Reservasi'!$A$2:$A$5)</f>
        <v>ST 002</v>
      </c>
      <c r="Q3361" t="s">
        <v>124</v>
      </c>
      <c r="R3361" t="str">
        <f>_xlfn.XLOOKUP(Table2[[#This Row],[kota_hotel]],'Dim Kota Hotel'!$B$2:$B$21,'Dim Kota Hotel'!$A$2:$A$21)</f>
        <v>LOK 014</v>
      </c>
      <c r="S3361" t="s">
        <v>222</v>
      </c>
    </row>
    <row r="3362" spans="1:19" x14ac:dyDescent="0.25">
      <c r="A3362" t="s">
        <v>8716</v>
      </c>
      <c r="B3362" t="str">
        <f>_xlfn.XLOOKUP(Table2[[#This Row],[tanggal_checkin]],Table6[tanggal_checkin],Table6[id_checkin])</f>
        <v>CI 0256</v>
      </c>
      <c r="C3362" t="s">
        <v>11343</v>
      </c>
      <c r="D3362" t="str">
        <f>_xlfn.XLOOKUP(Table2[[#This Row],[tanggal_checkout]],Table4[tanggal_checkout],Table4[id_checkout])</f>
        <v>CO 0259</v>
      </c>
      <c r="E3362" t="s">
        <v>11914</v>
      </c>
      <c r="F3362" s="8">
        <v>8.1782407407407401E-2</v>
      </c>
      <c r="G3362" t="str">
        <f>_xlfn.XLOOKUP(Table2[[#This Row],[nama_tamu]],Table10[nama_tamu],Table10[id_tamu])</f>
        <v>CUS 3583</v>
      </c>
      <c r="H3362" t="s">
        <v>8717</v>
      </c>
      <c r="I3362" t="str">
        <f>_xlfn.XLOOKUP(Table2[[#This Row],[tipe_kamar]],Table12[tipe_kamar],Table12[id_kamar])</f>
        <v>KMR 003</v>
      </c>
      <c r="J3362" t="s">
        <v>64</v>
      </c>
      <c r="K3362">
        <v>5</v>
      </c>
      <c r="L3362">
        <v>1231000</v>
      </c>
      <c r="M3362">
        <v>6155000</v>
      </c>
      <c r="N3362" t="str">
        <f>_xlfn.XLOOKUP(Table2[[#This Row],[metode_pembayaran]],Table11[metode_pembayaran],Table11[id_pembayaran])</f>
        <v>MP 06</v>
      </c>
      <c r="O3362" t="s">
        <v>17</v>
      </c>
      <c r="P3362" t="str">
        <f>_xlfn.XLOOKUP(Table2[[#This Row],[status_reservasi]],'Dim Status Reservasi'!$B$2:$B$5,'Dim Status Reservasi'!$A$2:$A$5)</f>
        <v>ST 003</v>
      </c>
      <c r="Q3362" t="s">
        <v>37</v>
      </c>
      <c r="R3362" t="str">
        <f>_xlfn.XLOOKUP(Table2[[#This Row],[kota_hotel]],'Dim Kota Hotel'!$B$2:$B$21,'Dim Kota Hotel'!$A$2:$A$21)</f>
        <v>LOK 008</v>
      </c>
      <c r="S3362" t="s">
        <v>68</v>
      </c>
    </row>
    <row r="3363" spans="1:19" x14ac:dyDescent="0.25">
      <c r="A3363" t="s">
        <v>8718</v>
      </c>
      <c r="B3363" t="str">
        <f>_xlfn.XLOOKUP(Table2[[#This Row],[tanggal_checkin]],Table6[tanggal_checkin],Table6[id_checkin])</f>
        <v>CI 0521</v>
      </c>
      <c r="C3363" t="s">
        <v>11688</v>
      </c>
      <c r="D3363" t="str">
        <f>_xlfn.XLOOKUP(Table2[[#This Row],[tanggal_checkout]],Table4[tanggal_checkout],Table4[id_checkout])</f>
        <v>CO 0523</v>
      </c>
      <c r="E3363" t="s">
        <v>10990</v>
      </c>
      <c r="F3363" s="8">
        <v>0.74927083333333333</v>
      </c>
      <c r="G3363" t="str">
        <f>_xlfn.XLOOKUP(Table2[[#This Row],[nama_tamu]],Table10[nama_tamu],Table10[id_tamu])</f>
        <v>CUS 2755</v>
      </c>
      <c r="H3363" t="s">
        <v>8720</v>
      </c>
      <c r="I3363" t="str">
        <f>_xlfn.XLOOKUP(Table2[[#This Row],[tipe_kamar]],Table12[tipe_kamar],Table12[id_kamar])</f>
        <v>KMR 002</v>
      </c>
      <c r="J3363" t="s">
        <v>82</v>
      </c>
      <c r="K3363">
        <v>1</v>
      </c>
      <c r="L3363">
        <v>320000</v>
      </c>
      <c r="M3363">
        <v>320000</v>
      </c>
      <c r="N3363" t="str">
        <f>_xlfn.XLOOKUP(Table2[[#This Row],[metode_pembayaran]],Table11[metode_pembayaran],Table11[id_pembayaran])</f>
        <v>MP 06</v>
      </c>
      <c r="O3363" t="s">
        <v>17</v>
      </c>
      <c r="P3363" t="str">
        <f>_xlfn.XLOOKUP(Table2[[#This Row],[status_reservasi]],'Dim Status Reservasi'!$B$2:$B$5,'Dim Status Reservasi'!$A$2:$A$5)</f>
        <v>ST 004</v>
      </c>
      <c r="Q3363" t="s">
        <v>48</v>
      </c>
      <c r="R3363" t="str">
        <f>_xlfn.XLOOKUP(Table2[[#This Row],[kota_hotel]],'Dim Kota Hotel'!$B$2:$B$21,'Dim Kota Hotel'!$A$2:$A$21)</f>
        <v>LOK 011</v>
      </c>
      <c r="S3363" t="s">
        <v>38</v>
      </c>
    </row>
    <row r="3364" spans="1:19" x14ac:dyDescent="0.25">
      <c r="A3364" t="s">
        <v>8721</v>
      </c>
      <c r="B3364" t="str">
        <f>_xlfn.XLOOKUP(Table2[[#This Row],[tanggal_checkin]],Table6[tanggal_checkin],Table6[id_checkin])</f>
        <v>CI 0845</v>
      </c>
      <c r="C3364" t="s">
        <v>11158</v>
      </c>
      <c r="D3364" t="str">
        <f>_xlfn.XLOOKUP(Table2[[#This Row],[tanggal_checkout]],Table4[tanggal_checkout],Table4[id_checkout])</f>
        <v>CO 0856</v>
      </c>
      <c r="E3364" t="s">
        <v>11859</v>
      </c>
      <c r="F3364" s="8">
        <v>0.88091435185185185</v>
      </c>
      <c r="G3364" t="str">
        <f>_xlfn.XLOOKUP(Table2[[#This Row],[nama_tamu]],Table10[nama_tamu],Table10[id_tamu])</f>
        <v>CUS 0139</v>
      </c>
      <c r="H3364" t="s">
        <v>11134</v>
      </c>
      <c r="I3364" t="str">
        <f>_xlfn.XLOOKUP(Table2[[#This Row],[tipe_kamar]],Table12[tipe_kamar],Table12[id_kamar])</f>
        <v>KMR 003</v>
      </c>
      <c r="J3364" t="s">
        <v>64</v>
      </c>
      <c r="K3364">
        <v>9</v>
      </c>
      <c r="L3364">
        <v>1274000</v>
      </c>
      <c r="M3364">
        <v>11466000</v>
      </c>
      <c r="N3364" t="str">
        <f>_xlfn.XLOOKUP(Table2[[#This Row],[metode_pembayaran]],Table11[metode_pembayaran],Table11[id_pembayaran])</f>
        <v>MP 06</v>
      </c>
      <c r="O3364" t="s">
        <v>17</v>
      </c>
      <c r="P3364" t="str">
        <f>_xlfn.XLOOKUP(Table2[[#This Row],[status_reservasi]],'Dim Status Reservasi'!$B$2:$B$5,'Dim Status Reservasi'!$A$2:$A$5)</f>
        <v>ST 003</v>
      </c>
      <c r="Q3364" t="s">
        <v>37</v>
      </c>
      <c r="R3364" t="str">
        <f>_xlfn.XLOOKUP(Table2[[#This Row],[kota_hotel]],'Dim Kota Hotel'!$B$2:$B$21,'Dim Kota Hotel'!$A$2:$A$21)</f>
        <v>LOK 010</v>
      </c>
      <c r="S3364" t="s">
        <v>226</v>
      </c>
    </row>
    <row r="3365" spans="1:19" x14ac:dyDescent="0.25">
      <c r="A3365" t="s">
        <v>8722</v>
      </c>
      <c r="B3365" t="str">
        <f>_xlfn.XLOOKUP(Table2[[#This Row],[tanggal_checkin]],Table6[tanggal_checkin],Table6[id_checkin])</f>
        <v>CI 0597</v>
      </c>
      <c r="C3365" t="s">
        <v>11057</v>
      </c>
      <c r="D3365" t="str">
        <f>_xlfn.XLOOKUP(Table2[[#This Row],[tanggal_checkout]],Table4[tanggal_checkout],Table4[id_checkout])</f>
        <v>CO 0598</v>
      </c>
      <c r="E3365" t="s">
        <v>11771</v>
      </c>
      <c r="F3365" s="8">
        <v>0.95452546296296292</v>
      </c>
      <c r="G3365" t="str">
        <f>_xlfn.XLOOKUP(Table2[[#This Row],[nama_tamu]],Table10[nama_tamu],Table10[id_tamu])</f>
        <v>CUS 3324</v>
      </c>
      <c r="H3365" t="s">
        <v>8724</v>
      </c>
      <c r="I3365" t="str">
        <f>_xlfn.XLOOKUP(Table2[[#This Row],[tipe_kamar]],Table12[tipe_kamar],Table12[id_kamar])</f>
        <v>KMR 001</v>
      </c>
      <c r="J3365" t="s">
        <v>23</v>
      </c>
      <c r="K3365">
        <v>1</v>
      </c>
      <c r="L3365">
        <v>678000</v>
      </c>
      <c r="M3365">
        <v>678000</v>
      </c>
      <c r="N3365" t="str">
        <f>_xlfn.XLOOKUP(Table2[[#This Row],[metode_pembayaran]],Table11[metode_pembayaran],Table11[id_pembayaran])</f>
        <v>MP 04</v>
      </c>
      <c r="O3365" t="s">
        <v>53</v>
      </c>
      <c r="P3365" t="str">
        <f>_xlfn.XLOOKUP(Table2[[#This Row],[status_reservasi]],'Dim Status Reservasi'!$B$2:$B$5,'Dim Status Reservasi'!$A$2:$A$5)</f>
        <v>ST 004</v>
      </c>
      <c r="Q3365" t="s">
        <v>48</v>
      </c>
      <c r="R3365" t="str">
        <f>_xlfn.XLOOKUP(Table2[[#This Row],[kota_hotel]],'Dim Kota Hotel'!$B$2:$B$21,'Dim Kota Hotel'!$A$2:$A$21)</f>
        <v>LOK 020</v>
      </c>
      <c r="S3365" t="s">
        <v>94</v>
      </c>
    </row>
    <row r="3366" spans="1:19" x14ac:dyDescent="0.25">
      <c r="A3366" t="s">
        <v>8725</v>
      </c>
      <c r="B3366" t="str">
        <f>_xlfn.XLOOKUP(Table2[[#This Row],[tanggal_checkin]],Table6[tanggal_checkin],Table6[id_checkin])</f>
        <v>CI 0891</v>
      </c>
      <c r="C3366" t="s">
        <v>11351</v>
      </c>
      <c r="D3366" t="str">
        <f>_xlfn.XLOOKUP(Table2[[#This Row],[tanggal_checkout]],Table4[tanggal_checkout],Table4[id_checkout])</f>
        <v>CO 0898</v>
      </c>
      <c r="E3366" t="s">
        <v>11479</v>
      </c>
      <c r="F3366" s="8">
        <v>0.28850694444444447</v>
      </c>
      <c r="G3366" t="str">
        <f>_xlfn.XLOOKUP(Table2[[#This Row],[nama_tamu]],Table10[nama_tamu],Table10[id_tamu])</f>
        <v>CUS 0036</v>
      </c>
      <c r="H3366" t="s">
        <v>8727</v>
      </c>
      <c r="I3366" t="str">
        <f>_xlfn.XLOOKUP(Table2[[#This Row],[tipe_kamar]],Table12[tipe_kamar],Table12[id_kamar])</f>
        <v>KMR 003</v>
      </c>
      <c r="J3366" t="s">
        <v>64</v>
      </c>
      <c r="K3366">
        <v>6</v>
      </c>
      <c r="L3366">
        <v>1109000</v>
      </c>
      <c r="M3366">
        <v>6654000</v>
      </c>
      <c r="N3366" t="str">
        <f>_xlfn.XLOOKUP(Table2[[#This Row],[metode_pembayaran]],Table11[metode_pembayaran],Table11[id_pembayaran])</f>
        <v>MP 02</v>
      </c>
      <c r="O3366" t="s">
        <v>30</v>
      </c>
      <c r="P3366" t="str">
        <f>_xlfn.XLOOKUP(Table2[[#This Row],[status_reservasi]],'Dim Status Reservasi'!$B$2:$B$5,'Dim Status Reservasi'!$A$2:$A$5)</f>
        <v>ST 004</v>
      </c>
      <c r="Q3366" t="s">
        <v>48</v>
      </c>
      <c r="R3366" t="str">
        <f>_xlfn.XLOOKUP(Table2[[#This Row],[kota_hotel]],'Dim Kota Hotel'!$B$2:$B$21,'Dim Kota Hotel'!$A$2:$A$21)</f>
        <v>LOK 002</v>
      </c>
      <c r="S3366" t="s">
        <v>60</v>
      </c>
    </row>
    <row r="3367" spans="1:19" x14ac:dyDescent="0.25">
      <c r="A3367" t="s">
        <v>8728</v>
      </c>
      <c r="B3367" t="str">
        <f>_xlfn.XLOOKUP(Table2[[#This Row],[tanggal_checkin]],Table6[tanggal_checkin],Table6[id_checkin])</f>
        <v>CI 0750</v>
      </c>
      <c r="C3367" t="s">
        <v>11074</v>
      </c>
      <c r="D3367" t="str">
        <f>_xlfn.XLOOKUP(Table2[[#This Row],[tanggal_checkout]],Table4[tanggal_checkout],Table4[id_checkout])</f>
        <v>CO 0759</v>
      </c>
      <c r="E3367" t="s">
        <v>11741</v>
      </c>
      <c r="F3367" s="8">
        <v>0.80625000000000002</v>
      </c>
      <c r="G3367" t="str">
        <f>_xlfn.XLOOKUP(Table2[[#This Row],[nama_tamu]],Table10[nama_tamu],Table10[id_tamu])</f>
        <v>CUS 0492</v>
      </c>
      <c r="H3367" t="s">
        <v>8729</v>
      </c>
      <c r="I3367" t="str">
        <f>_xlfn.XLOOKUP(Table2[[#This Row],[tipe_kamar]],Table12[tipe_kamar],Table12[id_kamar])</f>
        <v>KMR 004</v>
      </c>
      <c r="J3367" t="s">
        <v>47</v>
      </c>
      <c r="K3367">
        <v>7</v>
      </c>
      <c r="L3367">
        <v>467000</v>
      </c>
      <c r="M3367">
        <v>3269000</v>
      </c>
      <c r="N3367" t="str">
        <f>_xlfn.XLOOKUP(Table2[[#This Row],[metode_pembayaran]],Table11[metode_pembayaran],Table11[id_pembayaran])</f>
        <v>MP 01</v>
      </c>
      <c r="O3367" t="s">
        <v>24</v>
      </c>
      <c r="P3367" t="str">
        <f>_xlfn.XLOOKUP(Table2[[#This Row],[status_reservasi]],'Dim Status Reservasi'!$B$2:$B$5,'Dim Status Reservasi'!$A$2:$A$5)</f>
        <v>ST 004</v>
      </c>
      <c r="Q3367" t="s">
        <v>48</v>
      </c>
      <c r="R3367" t="str">
        <f>_xlfn.XLOOKUP(Table2[[#This Row],[kota_hotel]],'Dim Kota Hotel'!$B$2:$B$21,'Dim Kota Hotel'!$A$2:$A$21)</f>
        <v>LOK 002</v>
      </c>
      <c r="S3367" t="s">
        <v>60</v>
      </c>
    </row>
    <row r="3368" spans="1:19" x14ac:dyDescent="0.25">
      <c r="A3368" t="s">
        <v>8730</v>
      </c>
      <c r="B3368" t="str">
        <f>_xlfn.XLOOKUP(Table2[[#This Row],[tanggal_checkin]],Table6[tanggal_checkin],Table6[id_checkin])</f>
        <v>CI 0010</v>
      </c>
      <c r="C3368" t="s">
        <v>11686</v>
      </c>
      <c r="D3368" t="str">
        <f>_xlfn.XLOOKUP(Table2[[#This Row],[tanggal_checkout]],Table4[tanggal_checkout],Table4[id_checkout])</f>
        <v>CO 0014</v>
      </c>
      <c r="E3368" t="s">
        <v>11603</v>
      </c>
      <c r="F3368" s="8">
        <v>0.55574074074074076</v>
      </c>
      <c r="G3368" t="str">
        <f>_xlfn.XLOOKUP(Table2[[#This Row],[nama_tamu]],Table10[nama_tamu],Table10[id_tamu])</f>
        <v>CUS 1142</v>
      </c>
      <c r="H3368" t="s">
        <v>8731</v>
      </c>
      <c r="I3368" t="str">
        <f>_xlfn.XLOOKUP(Table2[[#This Row],[tipe_kamar]],Table12[tipe_kamar],Table12[id_kamar])</f>
        <v>KMR 003</v>
      </c>
      <c r="J3368" t="s">
        <v>64</v>
      </c>
      <c r="K3368">
        <v>5</v>
      </c>
      <c r="L3368">
        <v>1133000</v>
      </c>
      <c r="M3368">
        <v>5665000</v>
      </c>
      <c r="N3368" t="str">
        <f>_xlfn.XLOOKUP(Table2[[#This Row],[metode_pembayaran]],Table11[metode_pembayaran],Table11[id_pembayaran])</f>
        <v>MP 04</v>
      </c>
      <c r="O3368" t="s">
        <v>53</v>
      </c>
      <c r="P3368" t="str">
        <f>_xlfn.XLOOKUP(Table2[[#This Row],[status_reservasi]],'Dim Status Reservasi'!$B$2:$B$5,'Dim Status Reservasi'!$A$2:$A$5)</f>
        <v>ST 004</v>
      </c>
      <c r="Q3368" t="s">
        <v>48</v>
      </c>
      <c r="R3368" t="str">
        <f>_xlfn.XLOOKUP(Table2[[#This Row],[kota_hotel]],'Dim Kota Hotel'!$B$2:$B$21,'Dim Kota Hotel'!$A$2:$A$21)</f>
        <v>LOK 018</v>
      </c>
      <c r="S3368" t="s">
        <v>102</v>
      </c>
    </row>
    <row r="3369" spans="1:19" x14ac:dyDescent="0.25">
      <c r="A3369" t="s">
        <v>8732</v>
      </c>
      <c r="B3369" t="str">
        <f>_xlfn.XLOOKUP(Table2[[#This Row],[tanggal_checkin]],Table6[tanggal_checkin],Table6[id_checkin])</f>
        <v>CI 1027</v>
      </c>
      <c r="C3369" t="s">
        <v>11756</v>
      </c>
      <c r="D3369" t="str">
        <f>_xlfn.XLOOKUP(Table2[[#This Row],[tanggal_checkout]],Table4[tanggal_checkout],Table4[id_checkout])</f>
        <v>CO 1039</v>
      </c>
      <c r="E3369" t="s">
        <v>11906</v>
      </c>
      <c r="F3369" s="8">
        <v>0.71836805555555561</v>
      </c>
      <c r="G3369" t="str">
        <f>_xlfn.XLOOKUP(Table2[[#This Row],[nama_tamu]],Table10[nama_tamu],Table10[id_tamu])</f>
        <v>CUS 2238</v>
      </c>
      <c r="H3369" t="s">
        <v>8733</v>
      </c>
      <c r="I3369" t="str">
        <f>_xlfn.XLOOKUP(Table2[[#This Row],[tipe_kamar]],Table12[tipe_kamar],Table12[id_kamar])</f>
        <v>KMR 001</v>
      </c>
      <c r="J3369" t="s">
        <v>23</v>
      </c>
      <c r="K3369">
        <v>9</v>
      </c>
      <c r="L3369">
        <v>610000</v>
      </c>
      <c r="M3369">
        <v>5490000</v>
      </c>
      <c r="N3369" t="str">
        <f>_xlfn.XLOOKUP(Table2[[#This Row],[metode_pembayaran]],Table11[metode_pembayaran],Table11[id_pembayaran])</f>
        <v>MP 04</v>
      </c>
      <c r="O3369" t="s">
        <v>53</v>
      </c>
      <c r="P3369" t="str">
        <f>_xlfn.XLOOKUP(Table2[[#This Row],[status_reservasi]],'Dim Status Reservasi'!$B$2:$B$5,'Dim Status Reservasi'!$A$2:$A$5)</f>
        <v>ST 004</v>
      </c>
      <c r="Q3369" t="s">
        <v>48</v>
      </c>
      <c r="R3369" t="str">
        <f>_xlfn.XLOOKUP(Table2[[#This Row],[kota_hotel]],'Dim Kota Hotel'!$B$2:$B$21,'Dim Kota Hotel'!$A$2:$A$21)</f>
        <v>LOK 013</v>
      </c>
      <c r="S3369" t="s">
        <v>160</v>
      </c>
    </row>
    <row r="3370" spans="1:19" x14ac:dyDescent="0.25">
      <c r="A3370" t="s">
        <v>8734</v>
      </c>
      <c r="B3370" t="str">
        <f>_xlfn.XLOOKUP(Table2[[#This Row],[tanggal_checkin]],Table6[tanggal_checkin],Table6[id_checkin])</f>
        <v>CI 0121</v>
      </c>
      <c r="C3370" t="s">
        <v>11977</v>
      </c>
      <c r="D3370" t="str">
        <f>_xlfn.XLOOKUP(Table2[[#This Row],[tanggal_checkout]],Table4[tanggal_checkout],Table4[id_checkout])</f>
        <v>CO 0130</v>
      </c>
      <c r="E3370" t="s">
        <v>11521</v>
      </c>
      <c r="F3370" s="8">
        <v>0.30505787037037035</v>
      </c>
      <c r="G3370" t="str">
        <f>_xlfn.XLOOKUP(Table2[[#This Row],[nama_tamu]],Table10[nama_tamu],Table10[id_tamu])</f>
        <v>CUS 1754</v>
      </c>
      <c r="H3370" t="s">
        <v>8735</v>
      </c>
      <c r="I3370" t="str">
        <f>_xlfn.XLOOKUP(Table2[[#This Row],[tipe_kamar]],Table12[tipe_kamar],Table12[id_kamar])</f>
        <v>KMR 004</v>
      </c>
      <c r="J3370" t="s">
        <v>47</v>
      </c>
      <c r="K3370">
        <v>9</v>
      </c>
      <c r="L3370">
        <v>485000</v>
      </c>
      <c r="M3370">
        <v>4365000</v>
      </c>
      <c r="N3370" t="str">
        <f>_xlfn.XLOOKUP(Table2[[#This Row],[metode_pembayaran]],Table11[metode_pembayaran],Table11[id_pembayaran])</f>
        <v>MP 04</v>
      </c>
      <c r="O3370" t="s">
        <v>53</v>
      </c>
      <c r="P3370" t="str">
        <f>_xlfn.XLOOKUP(Table2[[#This Row],[status_reservasi]],'Dim Status Reservasi'!$B$2:$B$5,'Dim Status Reservasi'!$A$2:$A$5)</f>
        <v>ST 004</v>
      </c>
      <c r="Q3370" t="s">
        <v>48</v>
      </c>
      <c r="R3370" t="str">
        <f>_xlfn.XLOOKUP(Table2[[#This Row],[kota_hotel]],'Dim Kota Hotel'!$B$2:$B$21,'Dim Kota Hotel'!$A$2:$A$21)</f>
        <v>LOK 004</v>
      </c>
      <c r="S3370" t="s">
        <v>49</v>
      </c>
    </row>
    <row r="3371" spans="1:19" x14ac:dyDescent="0.25">
      <c r="A3371" t="s">
        <v>8736</v>
      </c>
      <c r="B3371" t="str">
        <f>_xlfn.XLOOKUP(Table2[[#This Row],[tanggal_checkin]],Table6[tanggal_checkin],Table6[id_checkin])</f>
        <v>CI 0110</v>
      </c>
      <c r="C3371" t="s">
        <v>11890</v>
      </c>
      <c r="D3371" t="str">
        <f>_xlfn.XLOOKUP(Table2[[#This Row],[tanggal_checkout]],Table4[tanggal_checkout],Table4[id_checkout])</f>
        <v>CO 0117</v>
      </c>
      <c r="E3371" t="s">
        <v>11357</v>
      </c>
      <c r="F3371" s="8">
        <v>1.7187500000000001E-2</v>
      </c>
      <c r="G3371" t="str">
        <f>_xlfn.XLOOKUP(Table2[[#This Row],[nama_tamu]],Table10[nama_tamu],Table10[id_tamu])</f>
        <v>CUS 0073</v>
      </c>
      <c r="H3371" t="s">
        <v>8737</v>
      </c>
      <c r="I3371" t="str">
        <f>_xlfn.XLOOKUP(Table2[[#This Row],[tipe_kamar]],Table12[tipe_kamar],Table12[id_kamar])</f>
        <v>KMR 001</v>
      </c>
      <c r="J3371" t="s">
        <v>23</v>
      </c>
      <c r="K3371">
        <v>7</v>
      </c>
      <c r="L3371">
        <v>560000</v>
      </c>
      <c r="M3371">
        <v>3920000</v>
      </c>
      <c r="N3371" t="str">
        <f>_xlfn.XLOOKUP(Table2[[#This Row],[metode_pembayaran]],Table11[metode_pembayaran],Table11[id_pembayaran])</f>
        <v>MP 02</v>
      </c>
      <c r="O3371" t="s">
        <v>30</v>
      </c>
      <c r="P3371" t="str">
        <f>_xlfn.XLOOKUP(Table2[[#This Row],[status_reservasi]],'Dim Status Reservasi'!$B$2:$B$5,'Dim Status Reservasi'!$A$2:$A$5)</f>
        <v>ST 003</v>
      </c>
      <c r="Q3371" t="s">
        <v>37</v>
      </c>
      <c r="R3371" t="str">
        <f>_xlfn.XLOOKUP(Table2[[#This Row],[kota_hotel]],'Dim Kota Hotel'!$B$2:$B$21,'Dim Kota Hotel'!$A$2:$A$21)</f>
        <v>LOK 009</v>
      </c>
      <c r="S3371" t="s">
        <v>19</v>
      </c>
    </row>
    <row r="3372" spans="1:19" x14ac:dyDescent="0.25">
      <c r="A3372" t="s">
        <v>8738</v>
      </c>
      <c r="B3372" t="str">
        <f>_xlfn.XLOOKUP(Table2[[#This Row],[tanggal_checkin]],Table6[tanggal_checkin],Table6[id_checkin])</f>
        <v>CI 0041</v>
      </c>
      <c r="C3372" t="s">
        <v>11781</v>
      </c>
      <c r="D3372" t="str">
        <f>_xlfn.XLOOKUP(Table2[[#This Row],[tanggal_checkout]],Table4[tanggal_checkout],Table4[id_checkout])</f>
        <v>CO 0048</v>
      </c>
      <c r="E3372" t="s">
        <v>11123</v>
      </c>
      <c r="F3372" s="8">
        <v>0.27579861111111109</v>
      </c>
      <c r="G3372" t="str">
        <f>_xlfn.XLOOKUP(Table2[[#This Row],[nama_tamu]],Table10[nama_tamu],Table10[id_tamu])</f>
        <v>CUS 0540</v>
      </c>
      <c r="H3372" t="s">
        <v>8739</v>
      </c>
      <c r="I3372" t="str">
        <f>_xlfn.XLOOKUP(Table2[[#This Row],[tipe_kamar]],Table12[tipe_kamar],Table12[id_kamar])</f>
        <v>KMR 004</v>
      </c>
      <c r="J3372" t="s">
        <v>47</v>
      </c>
      <c r="K3372">
        <v>7</v>
      </c>
      <c r="L3372">
        <v>463000</v>
      </c>
      <c r="M3372">
        <v>3241000</v>
      </c>
      <c r="N3372" t="str">
        <f>_xlfn.XLOOKUP(Table2[[#This Row],[metode_pembayaran]],Table11[metode_pembayaran],Table11[id_pembayaran])</f>
        <v>MP 06</v>
      </c>
      <c r="O3372" t="s">
        <v>17</v>
      </c>
      <c r="P3372" t="str">
        <f>_xlfn.XLOOKUP(Table2[[#This Row],[status_reservasi]],'Dim Status Reservasi'!$B$2:$B$5,'Dim Status Reservasi'!$A$2:$A$5)</f>
        <v>ST 003</v>
      </c>
      <c r="Q3372" t="s">
        <v>37</v>
      </c>
      <c r="R3372" t="str">
        <f>_xlfn.XLOOKUP(Table2[[#This Row],[kota_hotel]],'Dim Kota Hotel'!$B$2:$B$21,'Dim Kota Hotel'!$A$2:$A$21)</f>
        <v>LOK 007</v>
      </c>
      <c r="S3372" t="s">
        <v>145</v>
      </c>
    </row>
    <row r="3373" spans="1:19" x14ac:dyDescent="0.25">
      <c r="A3373" t="s">
        <v>8740</v>
      </c>
      <c r="B3373" t="str">
        <f>_xlfn.XLOOKUP(Table2[[#This Row],[tanggal_checkin]],Table6[tanggal_checkin],Table6[id_checkin])</f>
        <v>CI 0518</v>
      </c>
      <c r="C3373" t="s">
        <v>11580</v>
      </c>
      <c r="D3373" t="str">
        <f>_xlfn.XLOOKUP(Table2[[#This Row],[tanggal_checkout]],Table4[tanggal_checkout],Table4[id_checkout])</f>
        <v>CO 0523</v>
      </c>
      <c r="E3373" t="s">
        <v>10990</v>
      </c>
      <c r="F3373" s="8">
        <v>8.6192129629629632E-2</v>
      </c>
      <c r="G3373" t="str">
        <f>_xlfn.XLOOKUP(Table2[[#This Row],[nama_tamu]],Table10[nama_tamu],Table10[id_tamu])</f>
        <v>CUS 3530</v>
      </c>
      <c r="H3373" t="s">
        <v>8742</v>
      </c>
      <c r="I3373" t="str">
        <f>_xlfn.XLOOKUP(Table2[[#This Row],[tipe_kamar]],Table12[tipe_kamar],Table12[id_kamar])</f>
        <v>KMR 002</v>
      </c>
      <c r="J3373" t="s">
        <v>82</v>
      </c>
      <c r="K3373">
        <v>4</v>
      </c>
      <c r="L3373">
        <v>354000</v>
      </c>
      <c r="M3373">
        <v>1416000</v>
      </c>
      <c r="N3373" t="str">
        <f>_xlfn.XLOOKUP(Table2[[#This Row],[metode_pembayaran]],Table11[metode_pembayaran],Table11[id_pembayaran])</f>
        <v>MP 06</v>
      </c>
      <c r="O3373" t="s">
        <v>17</v>
      </c>
      <c r="P3373" t="str">
        <f>_xlfn.XLOOKUP(Table2[[#This Row],[status_reservasi]],'Dim Status Reservasi'!$B$2:$B$5,'Dim Status Reservasi'!$A$2:$A$5)</f>
        <v>ST 002</v>
      </c>
      <c r="Q3373" t="s">
        <v>124</v>
      </c>
      <c r="R3373" t="str">
        <f>_xlfn.XLOOKUP(Table2[[#This Row],[kota_hotel]],'Dim Kota Hotel'!$B$2:$B$21,'Dim Kota Hotel'!$A$2:$A$21)</f>
        <v>LOK 013</v>
      </c>
      <c r="S3373" t="s">
        <v>160</v>
      </c>
    </row>
    <row r="3374" spans="1:19" x14ac:dyDescent="0.25">
      <c r="A3374" t="s">
        <v>8743</v>
      </c>
      <c r="B3374" t="str">
        <f>_xlfn.XLOOKUP(Table2[[#This Row],[tanggal_checkin]],Table6[tanggal_checkin],Table6[id_checkin])</f>
        <v>CI 0470</v>
      </c>
      <c r="C3374" t="s">
        <v>11614</v>
      </c>
      <c r="D3374" t="str">
        <f>_xlfn.XLOOKUP(Table2[[#This Row],[tanggal_checkout]],Table4[tanggal_checkout],Table4[id_checkout])</f>
        <v>CO 0479</v>
      </c>
      <c r="E3374" t="s">
        <v>10963</v>
      </c>
      <c r="F3374" s="8">
        <v>0.21837962962962962</v>
      </c>
      <c r="G3374" t="str">
        <f>_xlfn.XLOOKUP(Table2[[#This Row],[nama_tamu]],Table10[nama_tamu],Table10[id_tamu])</f>
        <v>CUS 4014</v>
      </c>
      <c r="H3374" t="s">
        <v>8744</v>
      </c>
      <c r="I3374" t="str">
        <f>_xlfn.XLOOKUP(Table2[[#This Row],[tipe_kamar]],Table12[tipe_kamar],Table12[id_kamar])</f>
        <v>KMR 002</v>
      </c>
      <c r="J3374" t="s">
        <v>82</v>
      </c>
      <c r="K3374">
        <v>8</v>
      </c>
      <c r="L3374">
        <v>335000</v>
      </c>
      <c r="M3374">
        <v>2680000</v>
      </c>
      <c r="N3374" t="str">
        <f>_xlfn.XLOOKUP(Table2[[#This Row],[metode_pembayaran]],Table11[metode_pembayaran],Table11[id_pembayaran])</f>
        <v>MP 04</v>
      </c>
      <c r="O3374" t="s">
        <v>53</v>
      </c>
      <c r="P3374" t="str">
        <f>_xlfn.XLOOKUP(Table2[[#This Row],[status_reservasi]],'Dim Status Reservasi'!$B$2:$B$5,'Dim Status Reservasi'!$A$2:$A$5)</f>
        <v>ST 003</v>
      </c>
      <c r="Q3374" t="s">
        <v>37</v>
      </c>
      <c r="R3374" t="str">
        <f>_xlfn.XLOOKUP(Table2[[#This Row],[kota_hotel]],'Dim Kota Hotel'!$B$2:$B$21,'Dim Kota Hotel'!$A$2:$A$21)</f>
        <v>LOK 007</v>
      </c>
      <c r="S3374" t="s">
        <v>145</v>
      </c>
    </row>
    <row r="3375" spans="1:19" x14ac:dyDescent="0.25">
      <c r="A3375" t="s">
        <v>8745</v>
      </c>
      <c r="B3375" t="str">
        <f>_xlfn.XLOOKUP(Table2[[#This Row],[tanggal_checkin]],Table6[tanggal_checkin],Table6[id_checkin])</f>
        <v>CI 0102</v>
      </c>
      <c r="C3375" t="s">
        <v>11595</v>
      </c>
      <c r="D3375" t="str">
        <f>_xlfn.XLOOKUP(Table2[[#This Row],[tanggal_checkout]],Table4[tanggal_checkout],Table4[id_checkout])</f>
        <v>CO 0110</v>
      </c>
      <c r="E3375" t="s">
        <v>11890</v>
      </c>
      <c r="F3375" s="8">
        <v>0.86995370370370373</v>
      </c>
      <c r="G3375" t="str">
        <f>_xlfn.XLOOKUP(Table2[[#This Row],[nama_tamu]],Table10[nama_tamu],Table10[id_tamu])</f>
        <v>CUS 3416</v>
      </c>
      <c r="H3375" t="s">
        <v>8746</v>
      </c>
      <c r="I3375" t="str">
        <f>_xlfn.XLOOKUP(Table2[[#This Row],[tipe_kamar]],Table12[tipe_kamar],Table12[id_kamar])</f>
        <v>KMR 003</v>
      </c>
      <c r="J3375" t="s">
        <v>64</v>
      </c>
      <c r="K3375">
        <v>8</v>
      </c>
      <c r="L3375">
        <v>1143000</v>
      </c>
      <c r="M3375">
        <v>9144000</v>
      </c>
      <c r="N3375" t="str">
        <f>_xlfn.XLOOKUP(Table2[[#This Row],[metode_pembayaran]],Table11[metode_pembayaran],Table11[id_pembayaran])</f>
        <v>MP 01</v>
      </c>
      <c r="O3375" t="s">
        <v>24</v>
      </c>
      <c r="P3375" t="str">
        <f>_xlfn.XLOOKUP(Table2[[#This Row],[status_reservasi]],'Dim Status Reservasi'!$B$2:$B$5,'Dim Status Reservasi'!$A$2:$A$5)</f>
        <v>ST 004</v>
      </c>
      <c r="Q3375" t="s">
        <v>48</v>
      </c>
      <c r="R3375" t="str">
        <f>_xlfn.XLOOKUP(Table2[[#This Row],[kota_hotel]],'Dim Kota Hotel'!$B$2:$B$21,'Dim Kota Hotel'!$A$2:$A$21)</f>
        <v>LOK 014</v>
      </c>
      <c r="S3375" t="s">
        <v>222</v>
      </c>
    </row>
    <row r="3376" spans="1:19" x14ac:dyDescent="0.25">
      <c r="A3376" t="s">
        <v>8747</v>
      </c>
      <c r="B3376" t="str">
        <f>_xlfn.XLOOKUP(Table2[[#This Row],[tanggal_checkin]],Table6[tanggal_checkin],Table6[id_checkin])</f>
        <v>CI 0644</v>
      </c>
      <c r="C3376" t="s">
        <v>11607</v>
      </c>
      <c r="D3376" t="str">
        <f>_xlfn.XLOOKUP(Table2[[#This Row],[tanggal_checkout]],Table4[tanggal_checkout],Table4[id_checkout])</f>
        <v>CO 0647</v>
      </c>
      <c r="E3376" t="s">
        <v>12018</v>
      </c>
      <c r="F3376" s="8">
        <v>0.24630787037037036</v>
      </c>
      <c r="G3376" t="str">
        <f>_xlfn.XLOOKUP(Table2[[#This Row],[nama_tamu]],Table10[nama_tamu],Table10[id_tamu])</f>
        <v>CUS 0775</v>
      </c>
      <c r="H3376" t="s">
        <v>8748</v>
      </c>
      <c r="I3376" t="str">
        <f>_xlfn.XLOOKUP(Table2[[#This Row],[tipe_kamar]],Table12[tipe_kamar],Table12[id_kamar])</f>
        <v>KMR 003</v>
      </c>
      <c r="J3376" t="s">
        <v>64</v>
      </c>
      <c r="K3376">
        <v>3</v>
      </c>
      <c r="L3376">
        <v>1114000</v>
      </c>
      <c r="M3376">
        <v>3342000</v>
      </c>
      <c r="N3376" t="str">
        <f>_xlfn.XLOOKUP(Table2[[#This Row],[metode_pembayaran]],Table11[metode_pembayaran],Table11[id_pembayaran])</f>
        <v>MP 04</v>
      </c>
      <c r="O3376" t="s">
        <v>53</v>
      </c>
      <c r="P3376" t="str">
        <f>_xlfn.XLOOKUP(Table2[[#This Row],[status_reservasi]],'Dim Status Reservasi'!$B$2:$B$5,'Dim Status Reservasi'!$A$2:$A$5)</f>
        <v>ST 003</v>
      </c>
      <c r="Q3376" t="s">
        <v>37</v>
      </c>
      <c r="R3376" t="str">
        <f>_xlfn.XLOOKUP(Table2[[#This Row],[kota_hotel]],'Dim Kota Hotel'!$B$2:$B$21,'Dim Kota Hotel'!$A$2:$A$21)</f>
        <v>LOK 002</v>
      </c>
      <c r="S3376" t="s">
        <v>60</v>
      </c>
    </row>
    <row r="3377" spans="1:19" x14ac:dyDescent="0.25">
      <c r="A3377" t="s">
        <v>8749</v>
      </c>
      <c r="B3377" t="str">
        <f>_xlfn.XLOOKUP(Table2[[#This Row],[tanggal_checkin]],Table6[tanggal_checkin],Table6[id_checkin])</f>
        <v>CI 0153</v>
      </c>
      <c r="C3377" t="s">
        <v>11544</v>
      </c>
      <c r="D3377" t="str">
        <f>_xlfn.XLOOKUP(Table2[[#This Row],[tanggal_checkout]],Table4[tanggal_checkout],Table4[id_checkout])</f>
        <v>CO 0163</v>
      </c>
      <c r="E3377" t="s">
        <v>11235</v>
      </c>
      <c r="F3377" s="8">
        <v>0.94328703703703709</v>
      </c>
      <c r="G3377" t="str">
        <f>_xlfn.XLOOKUP(Table2[[#This Row],[nama_tamu]],Table10[nama_tamu],Table10[id_tamu])</f>
        <v>CUS 4120</v>
      </c>
      <c r="H3377" t="s">
        <v>8750</v>
      </c>
      <c r="I3377" t="str">
        <f>_xlfn.XLOOKUP(Table2[[#This Row],[tipe_kamar]],Table12[tipe_kamar],Table12[id_kamar])</f>
        <v>KMR 004</v>
      </c>
      <c r="J3377" t="s">
        <v>47</v>
      </c>
      <c r="K3377">
        <v>9</v>
      </c>
      <c r="L3377">
        <v>471000</v>
      </c>
      <c r="M3377">
        <v>4239000</v>
      </c>
      <c r="N3377" t="str">
        <f>_xlfn.XLOOKUP(Table2[[#This Row],[metode_pembayaran]],Table11[metode_pembayaran],Table11[id_pembayaran])</f>
        <v>MP 01</v>
      </c>
      <c r="O3377" t="s">
        <v>24</v>
      </c>
      <c r="P3377" t="str">
        <f>_xlfn.XLOOKUP(Table2[[#This Row],[status_reservasi]],'Dim Status Reservasi'!$B$2:$B$5,'Dim Status Reservasi'!$A$2:$A$5)</f>
        <v>ST 003</v>
      </c>
      <c r="Q3377" t="s">
        <v>37</v>
      </c>
      <c r="R3377" t="str">
        <f>_xlfn.XLOOKUP(Table2[[#This Row],[kota_hotel]],'Dim Kota Hotel'!$B$2:$B$21,'Dim Kota Hotel'!$A$2:$A$21)</f>
        <v>LOK 006</v>
      </c>
      <c r="S3377" t="s">
        <v>129</v>
      </c>
    </row>
    <row r="3378" spans="1:19" x14ac:dyDescent="0.25">
      <c r="A3378" t="s">
        <v>8751</v>
      </c>
      <c r="B3378" t="str">
        <f>_xlfn.XLOOKUP(Table2[[#This Row],[tanggal_checkin]],Table6[tanggal_checkin],Table6[id_checkin])</f>
        <v>CI 0683</v>
      </c>
      <c r="C3378" t="s">
        <v>11738</v>
      </c>
      <c r="D3378" t="str">
        <f>_xlfn.XLOOKUP(Table2[[#This Row],[tanggal_checkout]],Table4[tanggal_checkout],Table4[id_checkout])</f>
        <v>CO 0686</v>
      </c>
      <c r="E3378" t="s">
        <v>11804</v>
      </c>
      <c r="F3378" s="8">
        <v>0.73040509259259256</v>
      </c>
      <c r="G3378" t="str">
        <f>_xlfn.XLOOKUP(Table2[[#This Row],[nama_tamu]],Table10[nama_tamu],Table10[id_tamu])</f>
        <v>CUS 0047</v>
      </c>
      <c r="H3378" t="s">
        <v>8753</v>
      </c>
      <c r="I3378" t="str">
        <f>_xlfn.XLOOKUP(Table2[[#This Row],[tipe_kamar]],Table12[tipe_kamar],Table12[id_kamar])</f>
        <v>KMR 003</v>
      </c>
      <c r="J3378" t="s">
        <v>64</v>
      </c>
      <c r="K3378">
        <v>1</v>
      </c>
      <c r="L3378">
        <v>1178000</v>
      </c>
      <c r="M3378">
        <v>1178000</v>
      </c>
      <c r="N3378" t="str">
        <f>_xlfn.XLOOKUP(Table2[[#This Row],[metode_pembayaran]],Table11[metode_pembayaran],Table11[id_pembayaran])</f>
        <v>MP 02</v>
      </c>
      <c r="O3378" t="s">
        <v>30</v>
      </c>
      <c r="P3378" t="str">
        <f>_xlfn.XLOOKUP(Table2[[#This Row],[status_reservasi]],'Dim Status Reservasi'!$B$2:$B$5,'Dim Status Reservasi'!$A$2:$A$5)</f>
        <v>ST 003</v>
      </c>
      <c r="Q3378" t="s">
        <v>37</v>
      </c>
      <c r="R3378" t="str">
        <f>_xlfn.XLOOKUP(Table2[[#This Row],[kota_hotel]],'Dim Kota Hotel'!$B$2:$B$21,'Dim Kota Hotel'!$A$2:$A$21)</f>
        <v>LOK 001</v>
      </c>
      <c r="S3378" t="s">
        <v>74</v>
      </c>
    </row>
    <row r="3379" spans="1:19" x14ac:dyDescent="0.25">
      <c r="A3379" t="s">
        <v>8754</v>
      </c>
      <c r="B3379" t="str">
        <f>_xlfn.XLOOKUP(Table2[[#This Row],[tanggal_checkin]],Table6[tanggal_checkin],Table6[id_checkin])</f>
        <v>CI 0929</v>
      </c>
      <c r="C3379" t="s">
        <v>11108</v>
      </c>
      <c r="D3379" t="str">
        <f>_xlfn.XLOOKUP(Table2[[#This Row],[tanggal_checkout]],Table4[tanggal_checkout],Table4[id_checkout])</f>
        <v>CO 0941</v>
      </c>
      <c r="E3379" t="s">
        <v>11611</v>
      </c>
      <c r="F3379" s="8">
        <v>0.76649305555555558</v>
      </c>
      <c r="G3379" t="str">
        <f>_xlfn.XLOOKUP(Table2[[#This Row],[nama_tamu]],Table10[nama_tamu],Table10[id_tamu])</f>
        <v>CUS 0300</v>
      </c>
      <c r="H3379" t="s">
        <v>8756</v>
      </c>
      <c r="I3379" t="str">
        <f>_xlfn.XLOOKUP(Table2[[#This Row],[tipe_kamar]],Table12[tipe_kamar],Table12[id_kamar])</f>
        <v>KMR 003</v>
      </c>
      <c r="J3379" t="s">
        <v>64</v>
      </c>
      <c r="K3379">
        <v>9</v>
      </c>
      <c r="L3379">
        <v>1313000</v>
      </c>
      <c r="M3379">
        <v>11817000</v>
      </c>
      <c r="N3379" t="str">
        <f>_xlfn.XLOOKUP(Table2[[#This Row],[metode_pembayaran]],Table11[metode_pembayaran],Table11[id_pembayaran])</f>
        <v>MP 06</v>
      </c>
      <c r="O3379" t="s">
        <v>17</v>
      </c>
      <c r="P3379" t="str">
        <f>_xlfn.XLOOKUP(Table2[[#This Row],[status_reservasi]],'Dim Status Reservasi'!$B$2:$B$5,'Dim Status Reservasi'!$A$2:$A$5)</f>
        <v>ST 002</v>
      </c>
      <c r="Q3379" t="s">
        <v>124</v>
      </c>
      <c r="R3379" t="str">
        <f>_xlfn.XLOOKUP(Table2[[#This Row],[kota_hotel]],'Dim Kota Hotel'!$B$2:$B$21,'Dim Kota Hotel'!$A$2:$A$21)</f>
        <v>LOK 010</v>
      </c>
      <c r="S3379" t="s">
        <v>226</v>
      </c>
    </row>
    <row r="3380" spans="1:19" x14ac:dyDescent="0.25">
      <c r="A3380" t="s">
        <v>8757</v>
      </c>
      <c r="B3380" t="str">
        <f>_xlfn.XLOOKUP(Table2[[#This Row],[tanggal_checkin]],Table6[tanggal_checkin],Table6[id_checkin])</f>
        <v>CI 0290</v>
      </c>
      <c r="C3380" t="s">
        <v>11233</v>
      </c>
      <c r="D3380" t="str">
        <f>_xlfn.XLOOKUP(Table2[[#This Row],[tanggal_checkout]],Table4[tanggal_checkout],Table4[id_checkout])</f>
        <v>CO 0296</v>
      </c>
      <c r="E3380" t="s">
        <v>11754</v>
      </c>
      <c r="F3380" s="8">
        <v>2.5069444444444443E-2</v>
      </c>
      <c r="G3380" t="str">
        <f>_xlfn.XLOOKUP(Table2[[#This Row],[nama_tamu]],Table10[nama_tamu],Table10[id_tamu])</f>
        <v>CUS 1676</v>
      </c>
      <c r="H3380" t="s">
        <v>8758</v>
      </c>
      <c r="I3380" t="str">
        <f>_xlfn.XLOOKUP(Table2[[#This Row],[tipe_kamar]],Table12[tipe_kamar],Table12[id_kamar])</f>
        <v>KMR 001</v>
      </c>
      <c r="J3380" t="s">
        <v>23</v>
      </c>
      <c r="K3380">
        <v>8</v>
      </c>
      <c r="L3380">
        <v>683000</v>
      </c>
      <c r="M3380">
        <v>5464000</v>
      </c>
      <c r="N3380" t="str">
        <f>_xlfn.XLOOKUP(Table2[[#This Row],[metode_pembayaran]],Table11[metode_pembayaran],Table11[id_pembayaran])</f>
        <v>MP 06</v>
      </c>
      <c r="O3380" t="s">
        <v>17</v>
      </c>
      <c r="P3380" t="str">
        <f>_xlfn.XLOOKUP(Table2[[#This Row],[status_reservasi]],'Dim Status Reservasi'!$B$2:$B$5,'Dim Status Reservasi'!$A$2:$A$5)</f>
        <v>ST 004</v>
      </c>
      <c r="Q3380" t="s">
        <v>48</v>
      </c>
      <c r="R3380" t="str">
        <f>_xlfn.XLOOKUP(Table2[[#This Row],[kota_hotel]],'Dim Kota Hotel'!$B$2:$B$21,'Dim Kota Hotel'!$A$2:$A$21)</f>
        <v>LOK 010</v>
      </c>
      <c r="S3380" t="s">
        <v>226</v>
      </c>
    </row>
    <row r="3381" spans="1:19" x14ac:dyDescent="0.25">
      <c r="A3381" t="s">
        <v>8759</v>
      </c>
      <c r="B3381" t="str">
        <f>_xlfn.XLOOKUP(Table2[[#This Row],[tanggal_checkin]],Table6[tanggal_checkin],Table6[id_checkin])</f>
        <v>CI 0022</v>
      </c>
      <c r="C3381" t="s">
        <v>11946</v>
      </c>
      <c r="D3381" t="str">
        <f>_xlfn.XLOOKUP(Table2[[#This Row],[tanggal_checkout]],Table4[tanggal_checkout],Table4[id_checkout])</f>
        <v>CO 0028</v>
      </c>
      <c r="E3381" t="s">
        <v>11765</v>
      </c>
      <c r="F3381" s="8">
        <v>0.45016203703703705</v>
      </c>
      <c r="G3381" t="str">
        <f>_xlfn.XLOOKUP(Table2[[#This Row],[nama_tamu]],Table10[nama_tamu],Table10[id_tamu])</f>
        <v>CUS 0149</v>
      </c>
      <c r="H3381" t="s">
        <v>8761</v>
      </c>
      <c r="I3381" t="str">
        <f>_xlfn.XLOOKUP(Table2[[#This Row],[tipe_kamar]],Table12[tipe_kamar],Table12[id_kamar])</f>
        <v>KMR 001</v>
      </c>
      <c r="J3381" t="s">
        <v>23</v>
      </c>
      <c r="K3381">
        <v>6</v>
      </c>
      <c r="L3381">
        <v>546000</v>
      </c>
      <c r="M3381">
        <v>3276000</v>
      </c>
      <c r="N3381" t="str">
        <f>_xlfn.XLOOKUP(Table2[[#This Row],[metode_pembayaran]],Table11[metode_pembayaran],Table11[id_pembayaran])</f>
        <v>MP 05</v>
      </c>
      <c r="O3381" t="s">
        <v>72</v>
      </c>
      <c r="P3381" t="str">
        <f>_xlfn.XLOOKUP(Table2[[#This Row],[status_reservasi]],'Dim Status Reservasi'!$B$2:$B$5,'Dim Status Reservasi'!$A$2:$A$5)</f>
        <v>ST 004</v>
      </c>
      <c r="Q3381" t="s">
        <v>48</v>
      </c>
      <c r="R3381" t="str">
        <f>_xlfn.XLOOKUP(Table2[[#This Row],[kota_hotel]],'Dim Kota Hotel'!$B$2:$B$21,'Dim Kota Hotel'!$A$2:$A$21)</f>
        <v>LOK 008</v>
      </c>
      <c r="S3381" t="s">
        <v>68</v>
      </c>
    </row>
    <row r="3382" spans="1:19" x14ac:dyDescent="0.25">
      <c r="A3382" t="s">
        <v>8762</v>
      </c>
      <c r="B3382" t="str">
        <f>_xlfn.XLOOKUP(Table2[[#This Row],[tanggal_checkin]],Table6[tanggal_checkin],Table6[id_checkin])</f>
        <v>CI 0910</v>
      </c>
      <c r="C3382" t="s">
        <v>11384</v>
      </c>
      <c r="D3382" t="str">
        <f>_xlfn.XLOOKUP(Table2[[#This Row],[tanggal_checkout]],Table4[tanggal_checkout],Table4[id_checkout])</f>
        <v>CO 0918</v>
      </c>
      <c r="E3382" t="s">
        <v>11851</v>
      </c>
      <c r="F3382" s="8">
        <v>5.513888888888889E-2</v>
      </c>
      <c r="G3382" t="str">
        <f>_xlfn.XLOOKUP(Table2[[#This Row],[nama_tamu]],Table10[nama_tamu],Table10[id_tamu])</f>
        <v>CUS 2916</v>
      </c>
      <c r="H3382" t="s">
        <v>8763</v>
      </c>
      <c r="I3382" t="str">
        <f>_xlfn.XLOOKUP(Table2[[#This Row],[tipe_kamar]],Table12[tipe_kamar],Table12[id_kamar])</f>
        <v>KMR 001</v>
      </c>
      <c r="J3382" t="s">
        <v>23</v>
      </c>
      <c r="K3382">
        <v>6</v>
      </c>
      <c r="L3382">
        <v>595000</v>
      </c>
      <c r="M3382">
        <v>3570000</v>
      </c>
      <c r="N3382" t="str">
        <f>_xlfn.XLOOKUP(Table2[[#This Row],[metode_pembayaran]],Table11[metode_pembayaran],Table11[id_pembayaran])</f>
        <v>MP 03</v>
      </c>
      <c r="O3382" t="s">
        <v>36</v>
      </c>
      <c r="P3382" t="str">
        <f>_xlfn.XLOOKUP(Table2[[#This Row],[status_reservasi]],'Dim Status Reservasi'!$B$2:$B$5,'Dim Status Reservasi'!$A$2:$A$5)</f>
        <v>ST 002</v>
      </c>
      <c r="Q3382" t="s">
        <v>124</v>
      </c>
      <c r="R3382" t="str">
        <f>_xlfn.XLOOKUP(Table2[[#This Row],[kota_hotel]],'Dim Kota Hotel'!$B$2:$B$21,'Dim Kota Hotel'!$A$2:$A$21)</f>
        <v>LOK 002</v>
      </c>
      <c r="S3382" t="s">
        <v>60</v>
      </c>
    </row>
    <row r="3383" spans="1:19" x14ac:dyDescent="0.25">
      <c r="A3383" t="s">
        <v>8764</v>
      </c>
      <c r="B3383" t="str">
        <f>_xlfn.XLOOKUP(Table2[[#This Row],[tanggal_checkin]],Table6[tanggal_checkin],Table6[id_checkin])</f>
        <v>CI 0908</v>
      </c>
      <c r="C3383" t="s">
        <v>11538</v>
      </c>
      <c r="D3383" t="str">
        <f>_xlfn.XLOOKUP(Table2[[#This Row],[tanggal_checkout]],Table4[tanggal_checkout],Table4[id_checkout])</f>
        <v>CO 0917</v>
      </c>
      <c r="E3383" t="s">
        <v>11492</v>
      </c>
      <c r="F3383" s="8">
        <v>0.84302083333333333</v>
      </c>
      <c r="G3383" t="str">
        <f>_xlfn.XLOOKUP(Table2[[#This Row],[nama_tamu]],Table10[nama_tamu],Table10[id_tamu])</f>
        <v>CUS 1234</v>
      </c>
      <c r="H3383" t="s">
        <v>8765</v>
      </c>
      <c r="I3383" t="str">
        <f>_xlfn.XLOOKUP(Table2[[#This Row],[tipe_kamar]],Table12[tipe_kamar],Table12[id_kamar])</f>
        <v>KMR 001</v>
      </c>
      <c r="J3383" t="s">
        <v>23</v>
      </c>
      <c r="K3383">
        <v>8</v>
      </c>
      <c r="L3383">
        <v>654000</v>
      </c>
      <c r="M3383">
        <v>5232000</v>
      </c>
      <c r="N3383" t="str">
        <f>_xlfn.XLOOKUP(Table2[[#This Row],[metode_pembayaran]],Table11[metode_pembayaran],Table11[id_pembayaran])</f>
        <v>MP 05</v>
      </c>
      <c r="O3383" t="s">
        <v>72</v>
      </c>
      <c r="P3383" t="str">
        <f>_xlfn.XLOOKUP(Table2[[#This Row],[status_reservasi]],'Dim Status Reservasi'!$B$2:$B$5,'Dim Status Reservasi'!$A$2:$A$5)</f>
        <v>ST 002</v>
      </c>
      <c r="Q3383" t="s">
        <v>124</v>
      </c>
      <c r="R3383" t="str">
        <f>_xlfn.XLOOKUP(Table2[[#This Row],[kota_hotel]],'Dim Kota Hotel'!$B$2:$B$21,'Dim Kota Hotel'!$A$2:$A$21)</f>
        <v>LOK 012</v>
      </c>
      <c r="S3383" t="s">
        <v>25</v>
      </c>
    </row>
    <row r="3384" spans="1:19" x14ac:dyDescent="0.25">
      <c r="A3384" t="s">
        <v>8766</v>
      </c>
      <c r="B3384" t="str">
        <f>_xlfn.XLOOKUP(Table2[[#This Row],[tanggal_checkin]],Table6[tanggal_checkin],Table6[id_checkin])</f>
        <v>CI 0084</v>
      </c>
      <c r="C3384" t="s">
        <v>11284</v>
      </c>
      <c r="D3384" t="str">
        <f>_xlfn.XLOOKUP(Table2[[#This Row],[tanggal_checkout]],Table4[tanggal_checkout],Table4[id_checkout])</f>
        <v>CO 0091</v>
      </c>
      <c r="E3384" t="s">
        <v>11445</v>
      </c>
      <c r="F3384" s="8">
        <v>0.97401620370370368</v>
      </c>
      <c r="G3384" t="str">
        <f>_xlfn.XLOOKUP(Table2[[#This Row],[nama_tamu]],Table10[nama_tamu],Table10[id_tamu])</f>
        <v>CUS 2023</v>
      </c>
      <c r="H3384" t="s">
        <v>8767</v>
      </c>
      <c r="I3384" t="str">
        <f>_xlfn.XLOOKUP(Table2[[#This Row],[tipe_kamar]],Table12[tipe_kamar],Table12[id_kamar])</f>
        <v>KMR 001</v>
      </c>
      <c r="J3384" t="s">
        <v>23</v>
      </c>
      <c r="K3384">
        <v>7</v>
      </c>
      <c r="L3384">
        <v>569000</v>
      </c>
      <c r="M3384">
        <v>3983000</v>
      </c>
      <c r="N3384" t="str">
        <f>_xlfn.XLOOKUP(Table2[[#This Row],[metode_pembayaran]],Table11[metode_pembayaran],Table11[id_pembayaran])</f>
        <v>MP 03</v>
      </c>
      <c r="O3384" t="s">
        <v>36</v>
      </c>
      <c r="P3384" t="str">
        <f>_xlfn.XLOOKUP(Table2[[#This Row],[status_reservasi]],'Dim Status Reservasi'!$B$2:$B$5,'Dim Status Reservasi'!$A$2:$A$5)</f>
        <v>ST 003</v>
      </c>
      <c r="Q3384" t="s">
        <v>37</v>
      </c>
      <c r="R3384" t="str">
        <f>_xlfn.XLOOKUP(Table2[[#This Row],[kota_hotel]],'Dim Kota Hotel'!$B$2:$B$21,'Dim Kota Hotel'!$A$2:$A$21)</f>
        <v>LOK 020</v>
      </c>
      <c r="S3384" t="s">
        <v>94</v>
      </c>
    </row>
    <row r="3385" spans="1:19" x14ac:dyDescent="0.25">
      <c r="A3385" t="s">
        <v>8768</v>
      </c>
      <c r="B3385" t="str">
        <f>_xlfn.XLOOKUP(Table2[[#This Row],[tanggal_checkin]],Table6[tanggal_checkin],Table6[id_checkin])</f>
        <v>CI 1016</v>
      </c>
      <c r="C3385" t="s">
        <v>11748</v>
      </c>
      <c r="D3385" t="str">
        <f>_xlfn.XLOOKUP(Table2[[#This Row],[tanggal_checkout]],Table4[tanggal_checkout],Table4[id_checkout])</f>
        <v>CO 1026</v>
      </c>
      <c r="E3385" t="s">
        <v>11841</v>
      </c>
      <c r="F3385" s="8">
        <v>0.33461805555555557</v>
      </c>
      <c r="G3385" t="str">
        <f>_xlfn.XLOOKUP(Table2[[#This Row],[nama_tamu]],Table10[nama_tamu],Table10[id_tamu])</f>
        <v>CUS 0118</v>
      </c>
      <c r="H3385" t="s">
        <v>8769</v>
      </c>
      <c r="I3385" t="str">
        <f>_xlfn.XLOOKUP(Table2[[#This Row],[tipe_kamar]],Table12[tipe_kamar],Table12[id_kamar])</f>
        <v>KMR 004</v>
      </c>
      <c r="J3385" t="s">
        <v>47</v>
      </c>
      <c r="K3385">
        <v>7</v>
      </c>
      <c r="L3385">
        <v>470000</v>
      </c>
      <c r="M3385">
        <v>3290000</v>
      </c>
      <c r="N3385" t="str">
        <f>_xlfn.XLOOKUP(Table2[[#This Row],[metode_pembayaran]],Table11[metode_pembayaran],Table11[id_pembayaran])</f>
        <v>MP 02</v>
      </c>
      <c r="O3385" t="s">
        <v>30</v>
      </c>
      <c r="P3385" t="str">
        <f>_xlfn.XLOOKUP(Table2[[#This Row],[status_reservasi]],'Dim Status Reservasi'!$B$2:$B$5,'Dim Status Reservasi'!$A$2:$A$5)</f>
        <v>ST 003</v>
      </c>
      <c r="Q3385" t="s">
        <v>37</v>
      </c>
      <c r="R3385" t="str">
        <f>_xlfn.XLOOKUP(Table2[[#This Row],[kota_hotel]],'Dim Kota Hotel'!$B$2:$B$21,'Dim Kota Hotel'!$A$2:$A$21)</f>
        <v>LOK 005</v>
      </c>
      <c r="S3385" t="s">
        <v>43</v>
      </c>
    </row>
    <row r="3386" spans="1:19" x14ac:dyDescent="0.25">
      <c r="A3386" t="s">
        <v>8770</v>
      </c>
      <c r="B3386" t="str">
        <f>_xlfn.XLOOKUP(Table2[[#This Row],[tanggal_checkin]],Table6[tanggal_checkin],Table6[id_checkin])</f>
        <v>CI 0386</v>
      </c>
      <c r="C3386" t="s">
        <v>11199</v>
      </c>
      <c r="D3386" t="str">
        <f>_xlfn.XLOOKUP(Table2[[#This Row],[tanggal_checkout]],Table4[tanggal_checkout],Table4[id_checkout])</f>
        <v>CO 0396</v>
      </c>
      <c r="E3386" t="s">
        <v>11695</v>
      </c>
      <c r="F3386" s="8">
        <v>0.99334490740740744</v>
      </c>
      <c r="G3386" t="str">
        <f>_xlfn.XLOOKUP(Table2[[#This Row],[nama_tamu]],Table10[nama_tamu],Table10[id_tamu])</f>
        <v>CUS 4049</v>
      </c>
      <c r="H3386" t="s">
        <v>8771</v>
      </c>
      <c r="I3386" t="str">
        <f>_xlfn.XLOOKUP(Table2[[#This Row],[tipe_kamar]],Table12[tipe_kamar],Table12[id_kamar])</f>
        <v>KMR 004</v>
      </c>
      <c r="J3386" t="s">
        <v>47</v>
      </c>
      <c r="K3386">
        <v>9</v>
      </c>
      <c r="L3386">
        <v>490000</v>
      </c>
      <c r="M3386">
        <v>4410000</v>
      </c>
      <c r="N3386" t="str">
        <f>_xlfn.XLOOKUP(Table2[[#This Row],[metode_pembayaran]],Table11[metode_pembayaran],Table11[id_pembayaran])</f>
        <v>MP 01</v>
      </c>
      <c r="O3386" t="s">
        <v>24</v>
      </c>
      <c r="P3386" t="str">
        <f>_xlfn.XLOOKUP(Table2[[#This Row],[status_reservasi]],'Dim Status Reservasi'!$B$2:$B$5,'Dim Status Reservasi'!$A$2:$A$5)</f>
        <v>ST 004</v>
      </c>
      <c r="Q3386" t="s">
        <v>48</v>
      </c>
      <c r="R3386" t="str">
        <f>_xlfn.XLOOKUP(Table2[[#This Row],[kota_hotel]],'Dim Kota Hotel'!$B$2:$B$21,'Dim Kota Hotel'!$A$2:$A$21)</f>
        <v>LOK 012</v>
      </c>
      <c r="S3386" t="s">
        <v>25</v>
      </c>
    </row>
    <row r="3387" spans="1:19" x14ac:dyDescent="0.25">
      <c r="A3387" t="s">
        <v>8772</v>
      </c>
      <c r="B3387" t="str">
        <f>_xlfn.XLOOKUP(Table2[[#This Row],[tanggal_checkin]],Table6[tanggal_checkin],Table6[id_checkin])</f>
        <v>CI 0499</v>
      </c>
      <c r="C3387" t="s">
        <v>11226</v>
      </c>
      <c r="D3387" t="str">
        <f>_xlfn.XLOOKUP(Table2[[#This Row],[tanggal_checkout]],Table4[tanggal_checkout],Table4[id_checkout])</f>
        <v>CO 0504</v>
      </c>
      <c r="E3387" t="s">
        <v>12057</v>
      </c>
      <c r="F3387" s="8">
        <v>0.54520833333333329</v>
      </c>
      <c r="G3387" t="str">
        <f>_xlfn.XLOOKUP(Table2[[#This Row],[nama_tamu]],Table10[nama_tamu],Table10[id_tamu])</f>
        <v>CUS 2797</v>
      </c>
      <c r="H3387" t="s">
        <v>8773</v>
      </c>
      <c r="I3387" t="str">
        <f>_xlfn.XLOOKUP(Table2[[#This Row],[tipe_kamar]],Table12[tipe_kamar],Table12[id_kamar])</f>
        <v>KMR 004</v>
      </c>
      <c r="J3387" t="s">
        <v>47</v>
      </c>
      <c r="K3387">
        <v>4</v>
      </c>
      <c r="L3387">
        <v>457000</v>
      </c>
      <c r="M3387">
        <v>1828000</v>
      </c>
      <c r="N3387" t="str">
        <f>_xlfn.XLOOKUP(Table2[[#This Row],[metode_pembayaran]],Table11[metode_pembayaran],Table11[id_pembayaran])</f>
        <v>MP 05</v>
      </c>
      <c r="O3387" t="s">
        <v>72</v>
      </c>
      <c r="P3387" t="str">
        <f>_xlfn.XLOOKUP(Table2[[#This Row],[status_reservasi]],'Dim Status Reservasi'!$B$2:$B$5,'Dim Status Reservasi'!$A$2:$A$5)</f>
        <v>ST 004</v>
      </c>
      <c r="Q3387" t="s">
        <v>48</v>
      </c>
      <c r="R3387" t="str">
        <f>_xlfn.XLOOKUP(Table2[[#This Row],[kota_hotel]],'Dim Kota Hotel'!$B$2:$B$21,'Dim Kota Hotel'!$A$2:$A$21)</f>
        <v>LOK 016</v>
      </c>
      <c r="S3387" t="s">
        <v>117</v>
      </c>
    </row>
    <row r="3388" spans="1:19" x14ac:dyDescent="0.25">
      <c r="A3388" t="s">
        <v>8774</v>
      </c>
      <c r="B3388" t="str">
        <f>_xlfn.XLOOKUP(Table2[[#This Row],[tanggal_checkin]],Table6[tanggal_checkin],Table6[id_checkin])</f>
        <v>CI 0294</v>
      </c>
      <c r="C3388" t="s">
        <v>11502</v>
      </c>
      <c r="D3388" t="str">
        <f>_xlfn.XLOOKUP(Table2[[#This Row],[tanggal_checkout]],Table4[tanggal_checkout],Table4[id_checkout])</f>
        <v>CO 0296</v>
      </c>
      <c r="E3388" t="s">
        <v>11754</v>
      </c>
      <c r="F3388" s="8">
        <v>0.93828703703703709</v>
      </c>
      <c r="G3388" t="str">
        <f>_xlfn.XLOOKUP(Table2[[#This Row],[nama_tamu]],Table10[nama_tamu],Table10[id_tamu])</f>
        <v>CUS 0065</v>
      </c>
      <c r="H3388" t="s">
        <v>8776</v>
      </c>
      <c r="I3388" t="str">
        <f>_xlfn.XLOOKUP(Table2[[#This Row],[tipe_kamar]],Table12[tipe_kamar],Table12[id_kamar])</f>
        <v>KMR 004</v>
      </c>
      <c r="J3388" t="s">
        <v>47</v>
      </c>
      <c r="K3388">
        <v>4</v>
      </c>
      <c r="L3388">
        <v>432000</v>
      </c>
      <c r="M3388">
        <v>1728000</v>
      </c>
      <c r="N3388" t="str">
        <f>_xlfn.XLOOKUP(Table2[[#This Row],[metode_pembayaran]],Table11[metode_pembayaran],Table11[id_pembayaran])</f>
        <v>MP 02</v>
      </c>
      <c r="O3388" t="s">
        <v>30</v>
      </c>
      <c r="P3388" t="str">
        <f>_xlfn.XLOOKUP(Table2[[#This Row],[status_reservasi]],'Dim Status Reservasi'!$B$2:$B$5,'Dim Status Reservasi'!$A$2:$A$5)</f>
        <v>ST 003</v>
      </c>
      <c r="Q3388" t="s">
        <v>37</v>
      </c>
      <c r="R3388" t="str">
        <f>_xlfn.XLOOKUP(Table2[[#This Row],[kota_hotel]],'Dim Kota Hotel'!$B$2:$B$21,'Dim Kota Hotel'!$A$2:$A$21)</f>
        <v>LOK 007</v>
      </c>
      <c r="S3388" t="s">
        <v>145</v>
      </c>
    </row>
    <row r="3389" spans="1:19" x14ac:dyDescent="0.25">
      <c r="A3389" t="s">
        <v>8777</v>
      </c>
      <c r="B3389" t="str">
        <f>_xlfn.XLOOKUP(Table2[[#This Row],[tanggal_checkin]],Table6[tanggal_checkin],Table6[id_checkin])</f>
        <v>CI 0441</v>
      </c>
      <c r="C3389" t="s">
        <v>11746</v>
      </c>
      <c r="D3389" t="str">
        <f>_xlfn.XLOOKUP(Table2[[#This Row],[tanggal_checkout]],Table4[tanggal_checkout],Table4[id_checkout])</f>
        <v>CO 0451</v>
      </c>
      <c r="E3389" t="s">
        <v>11136</v>
      </c>
      <c r="F3389" s="8">
        <v>0.70159722222222221</v>
      </c>
      <c r="G3389" t="str">
        <f>_xlfn.XLOOKUP(Table2[[#This Row],[nama_tamu]],Table10[nama_tamu],Table10[id_tamu])</f>
        <v>CUS 1596</v>
      </c>
      <c r="H3389" t="s">
        <v>8778</v>
      </c>
      <c r="I3389" t="str">
        <f>_xlfn.XLOOKUP(Table2[[#This Row],[tipe_kamar]],Table12[tipe_kamar],Table12[id_kamar])</f>
        <v>KMR 001</v>
      </c>
      <c r="J3389" t="s">
        <v>23</v>
      </c>
      <c r="K3389">
        <v>8</v>
      </c>
      <c r="L3389">
        <v>587000</v>
      </c>
      <c r="M3389">
        <v>4696000</v>
      </c>
      <c r="N3389" t="str">
        <f>_xlfn.XLOOKUP(Table2[[#This Row],[metode_pembayaran]],Table11[metode_pembayaran],Table11[id_pembayaran])</f>
        <v>MP 06</v>
      </c>
      <c r="O3389" t="s">
        <v>17</v>
      </c>
      <c r="P3389" t="str">
        <f>_xlfn.XLOOKUP(Table2[[#This Row],[status_reservasi]],'Dim Status Reservasi'!$B$2:$B$5,'Dim Status Reservasi'!$A$2:$A$5)</f>
        <v>ST 003</v>
      </c>
      <c r="Q3389" t="s">
        <v>37</v>
      </c>
      <c r="R3389" t="str">
        <f>_xlfn.XLOOKUP(Table2[[#This Row],[kota_hotel]],'Dim Kota Hotel'!$B$2:$B$21,'Dim Kota Hotel'!$A$2:$A$21)</f>
        <v>LOK 016</v>
      </c>
      <c r="S3389" t="s">
        <v>117</v>
      </c>
    </row>
    <row r="3390" spans="1:19" x14ac:dyDescent="0.25">
      <c r="A3390" t="s">
        <v>8779</v>
      </c>
      <c r="B3390" t="str">
        <f>_xlfn.XLOOKUP(Table2[[#This Row],[tanggal_checkin]],Table6[tanggal_checkin],Table6[id_checkin])</f>
        <v>CI 0131</v>
      </c>
      <c r="C3390" t="s">
        <v>10985</v>
      </c>
      <c r="D3390" t="str">
        <f>_xlfn.XLOOKUP(Table2[[#This Row],[tanggal_checkout]],Table4[tanggal_checkout],Table4[id_checkout])</f>
        <v>CO 0136</v>
      </c>
      <c r="E3390" t="s">
        <v>11269</v>
      </c>
      <c r="F3390" s="8">
        <v>0.86288194444444444</v>
      </c>
      <c r="G3390" t="str">
        <f>_xlfn.XLOOKUP(Table2[[#This Row],[nama_tamu]],Table10[nama_tamu],Table10[id_tamu])</f>
        <v>CUS 2785</v>
      </c>
      <c r="H3390" t="s">
        <v>8781</v>
      </c>
      <c r="I3390" t="str">
        <f>_xlfn.XLOOKUP(Table2[[#This Row],[tipe_kamar]],Table12[tipe_kamar],Table12[id_kamar])</f>
        <v>KMR 003</v>
      </c>
      <c r="J3390" t="s">
        <v>64</v>
      </c>
      <c r="K3390">
        <v>5</v>
      </c>
      <c r="L3390">
        <v>1113000</v>
      </c>
      <c r="M3390">
        <v>5565000</v>
      </c>
      <c r="N3390" t="str">
        <f>_xlfn.XLOOKUP(Table2[[#This Row],[metode_pembayaran]],Table11[metode_pembayaran],Table11[id_pembayaran])</f>
        <v>MP 03</v>
      </c>
      <c r="O3390" t="s">
        <v>36</v>
      </c>
      <c r="P3390" t="str">
        <f>_xlfn.XLOOKUP(Table2[[#This Row],[status_reservasi]],'Dim Status Reservasi'!$B$2:$B$5,'Dim Status Reservasi'!$A$2:$A$5)</f>
        <v>ST 001</v>
      </c>
      <c r="Q3390" t="s">
        <v>214</v>
      </c>
      <c r="R3390" t="str">
        <f>_xlfn.XLOOKUP(Table2[[#This Row],[kota_hotel]],'Dim Kota Hotel'!$B$2:$B$21,'Dim Kota Hotel'!$A$2:$A$21)</f>
        <v>LOK 019</v>
      </c>
      <c r="S3390" t="s">
        <v>133</v>
      </c>
    </row>
    <row r="3391" spans="1:19" x14ac:dyDescent="0.25">
      <c r="A3391" t="s">
        <v>8782</v>
      </c>
      <c r="B3391" t="str">
        <f>_xlfn.XLOOKUP(Table2[[#This Row],[tanggal_checkin]],Table6[tanggal_checkin],Table6[id_checkin])</f>
        <v>CI 1036</v>
      </c>
      <c r="C3391" t="s">
        <v>11906</v>
      </c>
      <c r="D3391" t="str">
        <f>_xlfn.XLOOKUP(Table2[[#This Row],[tanggal_checkout]],Table4[tanggal_checkout],Table4[id_checkout])</f>
        <v>CO 1044</v>
      </c>
      <c r="E3391" t="s">
        <v>12008</v>
      </c>
      <c r="F3391" s="8">
        <v>0.97027777777777779</v>
      </c>
      <c r="G3391" t="str">
        <f>_xlfn.XLOOKUP(Table2[[#This Row],[nama_tamu]],Table10[nama_tamu],Table10[id_tamu])</f>
        <v>CUS 1024</v>
      </c>
      <c r="H3391" t="s">
        <v>8783</v>
      </c>
      <c r="I3391" t="str">
        <f>_xlfn.XLOOKUP(Table2[[#This Row],[tipe_kamar]],Table12[tipe_kamar],Table12[id_kamar])</f>
        <v>KMR 004</v>
      </c>
      <c r="J3391" t="s">
        <v>47</v>
      </c>
      <c r="K3391">
        <v>5</v>
      </c>
      <c r="L3391">
        <v>430000</v>
      </c>
      <c r="M3391">
        <v>2150000</v>
      </c>
      <c r="N3391" t="str">
        <f>_xlfn.XLOOKUP(Table2[[#This Row],[metode_pembayaran]],Table11[metode_pembayaran],Table11[id_pembayaran])</f>
        <v>MP 06</v>
      </c>
      <c r="O3391" t="s">
        <v>17</v>
      </c>
      <c r="P3391" t="str">
        <f>_xlfn.XLOOKUP(Table2[[#This Row],[status_reservasi]],'Dim Status Reservasi'!$B$2:$B$5,'Dim Status Reservasi'!$A$2:$A$5)</f>
        <v>ST 004</v>
      </c>
      <c r="Q3391" t="s">
        <v>48</v>
      </c>
      <c r="R3391" t="str">
        <f>_xlfn.XLOOKUP(Table2[[#This Row],[kota_hotel]],'Dim Kota Hotel'!$B$2:$B$21,'Dim Kota Hotel'!$A$2:$A$21)</f>
        <v>LOK 016</v>
      </c>
      <c r="S3391" t="s">
        <v>117</v>
      </c>
    </row>
    <row r="3392" spans="1:19" x14ac:dyDescent="0.25">
      <c r="A3392" t="s">
        <v>8784</v>
      </c>
      <c r="B3392" t="str">
        <f>_xlfn.XLOOKUP(Table2[[#This Row],[tanggal_checkin]],Table6[tanggal_checkin],Table6[id_checkin])</f>
        <v>CI 0255</v>
      </c>
      <c r="C3392" t="s">
        <v>11518</v>
      </c>
      <c r="D3392" t="str">
        <f>_xlfn.XLOOKUP(Table2[[#This Row],[tanggal_checkout]],Table4[tanggal_checkout],Table4[id_checkout])</f>
        <v>CO 0260</v>
      </c>
      <c r="E3392" t="s">
        <v>11002</v>
      </c>
      <c r="F3392" s="8">
        <v>0.59180555555555558</v>
      </c>
      <c r="G3392" t="str">
        <f>_xlfn.XLOOKUP(Table2[[#This Row],[nama_tamu]],Table10[nama_tamu],Table10[id_tamu])</f>
        <v>CUS 2422</v>
      </c>
      <c r="H3392" t="s">
        <v>8785</v>
      </c>
      <c r="I3392" t="str">
        <f>_xlfn.XLOOKUP(Table2[[#This Row],[tipe_kamar]],Table12[tipe_kamar],Table12[id_kamar])</f>
        <v>KMR 002</v>
      </c>
      <c r="J3392" t="s">
        <v>82</v>
      </c>
      <c r="K3392">
        <v>7</v>
      </c>
      <c r="L3392">
        <v>327000</v>
      </c>
      <c r="M3392">
        <v>2289000</v>
      </c>
      <c r="N3392" t="str">
        <f>_xlfn.XLOOKUP(Table2[[#This Row],[metode_pembayaran]],Table11[metode_pembayaran],Table11[id_pembayaran])</f>
        <v>MP 04</v>
      </c>
      <c r="O3392" t="s">
        <v>53</v>
      </c>
      <c r="P3392" t="str">
        <f>_xlfn.XLOOKUP(Table2[[#This Row],[status_reservasi]],'Dim Status Reservasi'!$B$2:$B$5,'Dim Status Reservasi'!$A$2:$A$5)</f>
        <v>ST 004</v>
      </c>
      <c r="Q3392" t="s">
        <v>48</v>
      </c>
      <c r="R3392" t="str">
        <f>_xlfn.XLOOKUP(Table2[[#This Row],[kota_hotel]],'Dim Kota Hotel'!$B$2:$B$21,'Dim Kota Hotel'!$A$2:$A$21)</f>
        <v>LOK 009</v>
      </c>
      <c r="S3392" t="s">
        <v>19</v>
      </c>
    </row>
    <row r="3393" spans="1:19" x14ac:dyDescent="0.25">
      <c r="A3393" t="s">
        <v>8786</v>
      </c>
      <c r="B3393" t="str">
        <f>_xlfn.XLOOKUP(Table2[[#This Row],[tanggal_checkin]],Table6[tanggal_checkin],Table6[id_checkin])</f>
        <v>CI 0304</v>
      </c>
      <c r="C3393" t="s">
        <v>11305</v>
      </c>
      <c r="D3393" t="str">
        <f>_xlfn.XLOOKUP(Table2[[#This Row],[tanggal_checkout]],Table4[tanggal_checkout],Table4[id_checkout])</f>
        <v>CO 0307</v>
      </c>
      <c r="E3393" t="s">
        <v>11164</v>
      </c>
      <c r="F3393" s="8">
        <v>0.33276620370370369</v>
      </c>
      <c r="G3393" t="str">
        <f>_xlfn.XLOOKUP(Table2[[#This Row],[nama_tamu]],Table10[nama_tamu],Table10[id_tamu])</f>
        <v>CUS 3921</v>
      </c>
      <c r="H3393" t="s">
        <v>8787</v>
      </c>
      <c r="I3393" t="str">
        <f>_xlfn.XLOOKUP(Table2[[#This Row],[tipe_kamar]],Table12[tipe_kamar],Table12[id_kamar])</f>
        <v>KMR 004</v>
      </c>
      <c r="J3393" t="s">
        <v>47</v>
      </c>
      <c r="K3393">
        <v>5</v>
      </c>
      <c r="L3393">
        <v>411000</v>
      </c>
      <c r="M3393">
        <v>2055000</v>
      </c>
      <c r="N3393" t="str">
        <f>_xlfn.XLOOKUP(Table2[[#This Row],[metode_pembayaran]],Table11[metode_pembayaran],Table11[id_pembayaran])</f>
        <v>MP 05</v>
      </c>
      <c r="O3393" t="s">
        <v>72</v>
      </c>
      <c r="P3393" t="str">
        <f>_xlfn.XLOOKUP(Table2[[#This Row],[status_reservasi]],'Dim Status Reservasi'!$B$2:$B$5,'Dim Status Reservasi'!$A$2:$A$5)</f>
        <v>ST 004</v>
      </c>
      <c r="Q3393" t="s">
        <v>48</v>
      </c>
      <c r="R3393" t="str">
        <f>_xlfn.XLOOKUP(Table2[[#This Row],[kota_hotel]],'Dim Kota Hotel'!$B$2:$B$21,'Dim Kota Hotel'!$A$2:$A$21)</f>
        <v>LOK 010</v>
      </c>
      <c r="S3393" t="s">
        <v>226</v>
      </c>
    </row>
    <row r="3394" spans="1:19" x14ac:dyDescent="0.25">
      <c r="A3394" t="s">
        <v>8788</v>
      </c>
      <c r="B3394" t="str">
        <f>_xlfn.XLOOKUP(Table2[[#This Row],[tanggal_checkin]],Table6[tanggal_checkin],Table6[id_checkin])</f>
        <v>CI 0575</v>
      </c>
      <c r="C3394" t="s">
        <v>11394</v>
      </c>
      <c r="D3394" t="str">
        <f>_xlfn.XLOOKUP(Table2[[#This Row],[tanggal_checkout]],Table4[tanggal_checkout],Table4[id_checkout])</f>
        <v>CO 0584</v>
      </c>
      <c r="E3394" t="s">
        <v>11922</v>
      </c>
      <c r="F3394" s="8">
        <v>9.133101851851852E-2</v>
      </c>
      <c r="G3394" t="str">
        <f>_xlfn.XLOOKUP(Table2[[#This Row],[nama_tamu]],Table10[nama_tamu],Table10[id_tamu])</f>
        <v>CUS 3144</v>
      </c>
      <c r="H3394" t="s">
        <v>8789</v>
      </c>
      <c r="I3394" t="str">
        <f>_xlfn.XLOOKUP(Table2[[#This Row],[tipe_kamar]],Table12[tipe_kamar],Table12[id_kamar])</f>
        <v>KMR 004</v>
      </c>
      <c r="J3394" t="s">
        <v>47</v>
      </c>
      <c r="K3394">
        <v>9</v>
      </c>
      <c r="L3394">
        <v>426000</v>
      </c>
      <c r="M3394">
        <v>3834000</v>
      </c>
      <c r="N3394" t="str">
        <f>_xlfn.XLOOKUP(Table2[[#This Row],[metode_pembayaran]],Table11[metode_pembayaran],Table11[id_pembayaran])</f>
        <v>MP 02</v>
      </c>
      <c r="O3394" t="s">
        <v>30</v>
      </c>
      <c r="P3394" t="str">
        <f>_xlfn.XLOOKUP(Table2[[#This Row],[status_reservasi]],'Dim Status Reservasi'!$B$2:$B$5,'Dim Status Reservasi'!$A$2:$A$5)</f>
        <v>ST 002</v>
      </c>
      <c r="Q3394" t="s">
        <v>124</v>
      </c>
      <c r="R3394" t="str">
        <f>_xlfn.XLOOKUP(Table2[[#This Row],[kota_hotel]],'Dim Kota Hotel'!$B$2:$B$21,'Dim Kota Hotel'!$A$2:$A$21)</f>
        <v>LOK 012</v>
      </c>
      <c r="S3394" t="s">
        <v>25</v>
      </c>
    </row>
    <row r="3395" spans="1:19" x14ac:dyDescent="0.25">
      <c r="A3395" t="s">
        <v>8790</v>
      </c>
      <c r="B3395" t="str">
        <f>_xlfn.XLOOKUP(Table2[[#This Row],[tanggal_checkin]],Table6[tanggal_checkin],Table6[id_checkin])</f>
        <v>CI 0818</v>
      </c>
      <c r="C3395" t="s">
        <v>11081</v>
      </c>
      <c r="D3395" t="str">
        <f>_xlfn.XLOOKUP(Table2[[#This Row],[tanggal_checkout]],Table4[tanggal_checkout],Table4[id_checkout])</f>
        <v>CO 0826</v>
      </c>
      <c r="E3395" t="s">
        <v>11835</v>
      </c>
      <c r="F3395" s="8">
        <v>0.1408912037037037</v>
      </c>
      <c r="G3395" t="str">
        <f>_xlfn.XLOOKUP(Table2[[#This Row],[nama_tamu]],Table10[nama_tamu],Table10[id_tamu])</f>
        <v>CUS 2943</v>
      </c>
      <c r="H3395" t="s">
        <v>8791</v>
      </c>
      <c r="I3395" t="str">
        <f>_xlfn.XLOOKUP(Table2[[#This Row],[tipe_kamar]],Table12[tipe_kamar],Table12[id_kamar])</f>
        <v>KMR 004</v>
      </c>
      <c r="J3395" t="s">
        <v>47</v>
      </c>
      <c r="K3395">
        <v>4</v>
      </c>
      <c r="L3395">
        <v>424000</v>
      </c>
      <c r="M3395">
        <v>1696000</v>
      </c>
      <c r="N3395" t="str">
        <f>_xlfn.XLOOKUP(Table2[[#This Row],[metode_pembayaran]],Table11[metode_pembayaran],Table11[id_pembayaran])</f>
        <v>MP 02</v>
      </c>
      <c r="O3395" t="s">
        <v>30</v>
      </c>
      <c r="P3395" t="str">
        <f>_xlfn.XLOOKUP(Table2[[#This Row],[status_reservasi]],'Dim Status Reservasi'!$B$2:$B$5,'Dim Status Reservasi'!$A$2:$A$5)</f>
        <v>ST 003</v>
      </c>
      <c r="Q3395" t="s">
        <v>37</v>
      </c>
      <c r="R3395" t="str">
        <f>_xlfn.XLOOKUP(Table2[[#This Row],[kota_hotel]],'Dim Kota Hotel'!$B$2:$B$21,'Dim Kota Hotel'!$A$2:$A$21)</f>
        <v>LOK 013</v>
      </c>
      <c r="S3395" t="s">
        <v>160</v>
      </c>
    </row>
    <row r="3396" spans="1:19" x14ac:dyDescent="0.25">
      <c r="A3396" t="s">
        <v>8792</v>
      </c>
      <c r="B3396" t="str">
        <f>_xlfn.XLOOKUP(Table2[[#This Row],[tanggal_checkin]],Table6[tanggal_checkin],Table6[id_checkin])</f>
        <v>CI 0132</v>
      </c>
      <c r="C3396" t="s">
        <v>11842</v>
      </c>
      <c r="D3396" t="str">
        <f>_xlfn.XLOOKUP(Table2[[#This Row],[tanggal_checkout]],Table4[tanggal_checkout],Table4[id_checkout])</f>
        <v>CO 0133</v>
      </c>
      <c r="E3396" t="s">
        <v>11356</v>
      </c>
      <c r="F3396" s="8">
        <v>0.69341435185185185</v>
      </c>
      <c r="G3396" t="str">
        <f>_xlfn.XLOOKUP(Table2[[#This Row],[nama_tamu]],Table10[nama_tamu],Table10[id_tamu])</f>
        <v>CUS 3053</v>
      </c>
      <c r="H3396" t="s">
        <v>8793</v>
      </c>
      <c r="I3396" t="str">
        <f>_xlfn.XLOOKUP(Table2[[#This Row],[tipe_kamar]],Table12[tipe_kamar],Table12[id_kamar])</f>
        <v>KMR 002</v>
      </c>
      <c r="J3396" t="s">
        <v>82</v>
      </c>
      <c r="K3396">
        <v>1</v>
      </c>
      <c r="L3396">
        <v>325000</v>
      </c>
      <c r="M3396">
        <v>325000</v>
      </c>
      <c r="N3396" t="str">
        <f>_xlfn.XLOOKUP(Table2[[#This Row],[metode_pembayaran]],Table11[metode_pembayaran],Table11[id_pembayaran])</f>
        <v>MP 06</v>
      </c>
      <c r="O3396" t="s">
        <v>17</v>
      </c>
      <c r="P3396" t="str">
        <f>_xlfn.XLOOKUP(Table2[[#This Row],[status_reservasi]],'Dim Status Reservasi'!$B$2:$B$5,'Dim Status Reservasi'!$A$2:$A$5)</f>
        <v>ST 002</v>
      </c>
      <c r="Q3396" t="s">
        <v>124</v>
      </c>
      <c r="R3396" t="str">
        <f>_xlfn.XLOOKUP(Table2[[#This Row],[kota_hotel]],'Dim Kota Hotel'!$B$2:$B$21,'Dim Kota Hotel'!$A$2:$A$21)</f>
        <v>LOK 013</v>
      </c>
      <c r="S3396" t="s">
        <v>160</v>
      </c>
    </row>
    <row r="3397" spans="1:19" x14ac:dyDescent="0.25">
      <c r="A3397" t="s">
        <v>8794</v>
      </c>
      <c r="B3397" t="str">
        <f>_xlfn.XLOOKUP(Table2[[#This Row],[tanggal_checkin]],Table6[tanggal_checkin],Table6[id_checkin])</f>
        <v>CI 0493</v>
      </c>
      <c r="C3397" t="s">
        <v>11431</v>
      </c>
      <c r="D3397" t="str">
        <f>_xlfn.XLOOKUP(Table2[[#This Row],[tanggal_checkout]],Table4[tanggal_checkout],Table4[id_checkout])</f>
        <v>CO 0499</v>
      </c>
      <c r="E3397" t="s">
        <v>12001</v>
      </c>
      <c r="F3397" s="8">
        <v>0.93157407407407411</v>
      </c>
      <c r="G3397" t="str">
        <f>_xlfn.XLOOKUP(Table2[[#This Row],[nama_tamu]],Table10[nama_tamu],Table10[id_tamu])</f>
        <v>CUS 0249</v>
      </c>
      <c r="H3397" t="s">
        <v>8796</v>
      </c>
      <c r="I3397" t="str">
        <f>_xlfn.XLOOKUP(Table2[[#This Row],[tipe_kamar]],Table12[tipe_kamar],Table12[id_kamar])</f>
        <v>KMR 004</v>
      </c>
      <c r="J3397" t="s">
        <v>47</v>
      </c>
      <c r="K3397">
        <v>5</v>
      </c>
      <c r="L3397">
        <v>426000</v>
      </c>
      <c r="M3397">
        <v>2130000</v>
      </c>
      <c r="N3397" t="str">
        <f>_xlfn.XLOOKUP(Table2[[#This Row],[metode_pembayaran]],Table11[metode_pembayaran],Table11[id_pembayaran])</f>
        <v>MP 05</v>
      </c>
      <c r="O3397" t="s">
        <v>72</v>
      </c>
      <c r="P3397" t="str">
        <f>_xlfn.XLOOKUP(Table2[[#This Row],[status_reservasi]],'Dim Status Reservasi'!$B$2:$B$5,'Dim Status Reservasi'!$A$2:$A$5)</f>
        <v>ST 003</v>
      </c>
      <c r="Q3397" t="s">
        <v>37</v>
      </c>
      <c r="R3397" t="str">
        <f>_xlfn.XLOOKUP(Table2[[#This Row],[kota_hotel]],'Dim Kota Hotel'!$B$2:$B$21,'Dim Kota Hotel'!$A$2:$A$21)</f>
        <v>LOK 018</v>
      </c>
      <c r="S3397" t="s">
        <v>102</v>
      </c>
    </row>
    <row r="3398" spans="1:19" x14ac:dyDescent="0.25">
      <c r="A3398" t="s">
        <v>8797</v>
      </c>
      <c r="B3398" t="str">
        <f>_xlfn.XLOOKUP(Table2[[#This Row],[tanggal_checkin]],Table6[tanggal_checkin],Table6[id_checkin])</f>
        <v>CI 0383</v>
      </c>
      <c r="C3398" t="s">
        <v>11962</v>
      </c>
      <c r="D3398" t="str">
        <f>_xlfn.XLOOKUP(Table2[[#This Row],[tanggal_checkout]],Table4[tanggal_checkout],Table4[id_checkout])</f>
        <v>CO 0391</v>
      </c>
      <c r="E3398" t="s">
        <v>11776</v>
      </c>
      <c r="F3398" s="8">
        <v>2.326388888888889E-2</v>
      </c>
      <c r="G3398" t="str">
        <f>_xlfn.XLOOKUP(Table2[[#This Row],[nama_tamu]],Table10[nama_tamu],Table10[id_tamu])</f>
        <v>CUS 0884</v>
      </c>
      <c r="H3398" t="s">
        <v>8799</v>
      </c>
      <c r="I3398" t="str">
        <f>_xlfn.XLOOKUP(Table2[[#This Row],[tipe_kamar]],Table12[tipe_kamar],Table12[id_kamar])</f>
        <v>KMR 002</v>
      </c>
      <c r="J3398" t="s">
        <v>82</v>
      </c>
      <c r="K3398">
        <v>7</v>
      </c>
      <c r="L3398">
        <v>371000</v>
      </c>
      <c r="M3398">
        <v>2597000</v>
      </c>
      <c r="N3398" t="str">
        <f>_xlfn.XLOOKUP(Table2[[#This Row],[metode_pembayaran]],Table11[metode_pembayaran],Table11[id_pembayaran])</f>
        <v>MP 01</v>
      </c>
      <c r="O3398" t="s">
        <v>24</v>
      </c>
      <c r="P3398" t="str">
        <f>_xlfn.XLOOKUP(Table2[[#This Row],[status_reservasi]],'Dim Status Reservasi'!$B$2:$B$5,'Dim Status Reservasi'!$A$2:$A$5)</f>
        <v>ST 004</v>
      </c>
      <c r="Q3398" t="s">
        <v>48</v>
      </c>
      <c r="R3398" t="str">
        <f>_xlfn.XLOOKUP(Table2[[#This Row],[kota_hotel]],'Dim Kota Hotel'!$B$2:$B$21,'Dim Kota Hotel'!$A$2:$A$21)</f>
        <v>LOK 017</v>
      </c>
      <c r="S3398" t="s">
        <v>84</v>
      </c>
    </row>
    <row r="3399" spans="1:19" x14ac:dyDescent="0.25">
      <c r="A3399" t="s">
        <v>8800</v>
      </c>
      <c r="B3399" t="str">
        <f>_xlfn.XLOOKUP(Table2[[#This Row],[tanggal_checkin]],Table6[tanggal_checkin],Table6[id_checkin])</f>
        <v>CI 0249</v>
      </c>
      <c r="C3399" t="s">
        <v>11625</v>
      </c>
      <c r="D3399" t="str">
        <f>_xlfn.XLOOKUP(Table2[[#This Row],[tanggal_checkout]],Table4[tanggal_checkout],Table4[id_checkout])</f>
        <v>CO 0249</v>
      </c>
      <c r="E3399" t="s">
        <v>11342</v>
      </c>
      <c r="F3399" s="8">
        <v>0.85354166666666664</v>
      </c>
      <c r="G3399" t="str">
        <f>_xlfn.XLOOKUP(Table2[[#This Row],[nama_tamu]],Table10[nama_tamu],Table10[id_tamu])</f>
        <v>CUS 3084</v>
      </c>
      <c r="H3399" t="s">
        <v>8801</v>
      </c>
      <c r="I3399" t="str">
        <f>_xlfn.XLOOKUP(Table2[[#This Row],[tipe_kamar]],Table12[tipe_kamar],Table12[id_kamar])</f>
        <v>KMR 002</v>
      </c>
      <c r="J3399" t="s">
        <v>82</v>
      </c>
      <c r="K3399">
        <v>2</v>
      </c>
      <c r="L3399">
        <v>350000</v>
      </c>
      <c r="M3399">
        <v>700000</v>
      </c>
      <c r="N3399" t="str">
        <f>_xlfn.XLOOKUP(Table2[[#This Row],[metode_pembayaran]],Table11[metode_pembayaran],Table11[id_pembayaran])</f>
        <v>MP 03</v>
      </c>
      <c r="O3399" t="s">
        <v>36</v>
      </c>
      <c r="P3399" t="str">
        <f>_xlfn.XLOOKUP(Table2[[#This Row],[status_reservasi]],'Dim Status Reservasi'!$B$2:$B$5,'Dim Status Reservasi'!$A$2:$A$5)</f>
        <v>ST 003</v>
      </c>
      <c r="Q3399" t="s">
        <v>37</v>
      </c>
      <c r="R3399" t="str">
        <f>_xlfn.XLOOKUP(Table2[[#This Row],[kota_hotel]],'Dim Kota Hotel'!$B$2:$B$21,'Dim Kota Hotel'!$A$2:$A$21)</f>
        <v>LOK 007</v>
      </c>
      <c r="S3399" t="s">
        <v>145</v>
      </c>
    </row>
    <row r="3400" spans="1:19" x14ac:dyDescent="0.25">
      <c r="A3400" t="s">
        <v>8802</v>
      </c>
      <c r="B3400" t="str">
        <f>_xlfn.XLOOKUP(Table2[[#This Row],[tanggal_checkin]],Table6[tanggal_checkin],Table6[id_checkin])</f>
        <v>CI 0143</v>
      </c>
      <c r="C3400" t="s">
        <v>11515</v>
      </c>
      <c r="D3400" t="str">
        <f>_xlfn.XLOOKUP(Table2[[#This Row],[tanggal_checkout]],Table4[tanggal_checkout],Table4[id_checkout])</f>
        <v>CO 0151</v>
      </c>
      <c r="E3400" t="s">
        <v>12010</v>
      </c>
      <c r="F3400" s="8">
        <v>0.3825925925925926</v>
      </c>
      <c r="G3400" t="str">
        <f>_xlfn.XLOOKUP(Table2[[#This Row],[nama_tamu]],Table10[nama_tamu],Table10[id_tamu])</f>
        <v>CUS 0629</v>
      </c>
      <c r="H3400" t="s">
        <v>8804</v>
      </c>
      <c r="I3400" t="str">
        <f>_xlfn.XLOOKUP(Table2[[#This Row],[tipe_kamar]],Table12[tipe_kamar],Table12[id_kamar])</f>
        <v>KMR 002</v>
      </c>
      <c r="J3400" t="s">
        <v>82</v>
      </c>
      <c r="K3400">
        <v>8</v>
      </c>
      <c r="L3400">
        <v>364000</v>
      </c>
      <c r="M3400">
        <v>2912000</v>
      </c>
      <c r="N3400" t="str">
        <f>_xlfn.XLOOKUP(Table2[[#This Row],[metode_pembayaran]],Table11[metode_pembayaran],Table11[id_pembayaran])</f>
        <v>MP 05</v>
      </c>
      <c r="O3400" t="s">
        <v>72</v>
      </c>
      <c r="P3400" t="str">
        <f>_xlfn.XLOOKUP(Table2[[#This Row],[status_reservasi]],'Dim Status Reservasi'!$B$2:$B$5,'Dim Status Reservasi'!$A$2:$A$5)</f>
        <v>ST 004</v>
      </c>
      <c r="Q3400" t="s">
        <v>48</v>
      </c>
      <c r="R3400" t="str">
        <f>_xlfn.XLOOKUP(Table2[[#This Row],[kota_hotel]],'Dim Kota Hotel'!$B$2:$B$21,'Dim Kota Hotel'!$A$2:$A$21)</f>
        <v>LOK 014</v>
      </c>
      <c r="S3400" t="s">
        <v>222</v>
      </c>
    </row>
    <row r="3401" spans="1:19" x14ac:dyDescent="0.25">
      <c r="A3401" t="s">
        <v>8805</v>
      </c>
      <c r="B3401" t="str">
        <f>_xlfn.XLOOKUP(Table2[[#This Row],[tanggal_checkin]],Table6[tanggal_checkin],Table6[id_checkin])</f>
        <v>CI 0407</v>
      </c>
      <c r="C3401" t="s">
        <v>11183</v>
      </c>
      <c r="D3401" t="str">
        <f>_xlfn.XLOOKUP(Table2[[#This Row],[tanggal_checkout]],Table4[tanggal_checkout],Table4[id_checkout])</f>
        <v>CO 0411</v>
      </c>
      <c r="E3401" t="s">
        <v>11490</v>
      </c>
      <c r="F3401" s="8">
        <v>0.68511574074074078</v>
      </c>
      <c r="G3401" t="str">
        <f>_xlfn.XLOOKUP(Table2[[#This Row],[nama_tamu]],Table10[nama_tamu],Table10[id_tamu])</f>
        <v>CUS 1525</v>
      </c>
      <c r="H3401" t="s">
        <v>8806</v>
      </c>
      <c r="I3401" t="str">
        <f>_xlfn.XLOOKUP(Table2[[#This Row],[tipe_kamar]],Table12[tipe_kamar],Table12[id_kamar])</f>
        <v>KMR 003</v>
      </c>
      <c r="J3401" t="s">
        <v>64</v>
      </c>
      <c r="K3401">
        <v>3</v>
      </c>
      <c r="L3401">
        <v>1266000</v>
      </c>
      <c r="M3401">
        <v>3798000</v>
      </c>
      <c r="N3401" t="str">
        <f>_xlfn.XLOOKUP(Table2[[#This Row],[metode_pembayaran]],Table11[metode_pembayaran],Table11[id_pembayaran])</f>
        <v>MP 03</v>
      </c>
      <c r="O3401" t="s">
        <v>36</v>
      </c>
      <c r="P3401" t="str">
        <f>_xlfn.XLOOKUP(Table2[[#This Row],[status_reservasi]],'Dim Status Reservasi'!$B$2:$B$5,'Dim Status Reservasi'!$A$2:$A$5)</f>
        <v>ST 003</v>
      </c>
      <c r="Q3401" t="s">
        <v>37</v>
      </c>
      <c r="R3401" t="str">
        <f>_xlfn.XLOOKUP(Table2[[#This Row],[kota_hotel]],'Dim Kota Hotel'!$B$2:$B$21,'Dim Kota Hotel'!$A$2:$A$21)</f>
        <v>LOK 013</v>
      </c>
      <c r="S3401" t="s">
        <v>160</v>
      </c>
    </row>
    <row r="3402" spans="1:19" x14ac:dyDescent="0.25">
      <c r="A3402" t="s">
        <v>8807</v>
      </c>
      <c r="B3402" t="str">
        <f>_xlfn.XLOOKUP(Table2[[#This Row],[tanggal_checkin]],Table6[tanggal_checkin],Table6[id_checkin])</f>
        <v>CI 0427</v>
      </c>
      <c r="C3402" t="s">
        <v>11897</v>
      </c>
      <c r="D3402" t="str">
        <f>_xlfn.XLOOKUP(Table2[[#This Row],[tanggal_checkout]],Table4[tanggal_checkout],Table4[id_checkout])</f>
        <v>CO 0438</v>
      </c>
      <c r="E3402" t="s">
        <v>11653</v>
      </c>
      <c r="F3402" s="8">
        <v>0.81745370370370374</v>
      </c>
      <c r="G3402" t="str">
        <f>_xlfn.XLOOKUP(Table2[[#This Row],[nama_tamu]],Table10[nama_tamu],Table10[id_tamu])</f>
        <v>CUS 3909</v>
      </c>
      <c r="H3402" t="s">
        <v>8808</v>
      </c>
      <c r="I3402" t="str">
        <f>_xlfn.XLOOKUP(Table2[[#This Row],[tipe_kamar]],Table12[tipe_kamar],Table12[id_kamar])</f>
        <v>KMR 002</v>
      </c>
      <c r="J3402" t="s">
        <v>82</v>
      </c>
      <c r="K3402">
        <v>9</v>
      </c>
      <c r="L3402">
        <v>320000</v>
      </c>
      <c r="M3402">
        <v>2880000</v>
      </c>
      <c r="N3402" t="str">
        <f>_xlfn.XLOOKUP(Table2[[#This Row],[metode_pembayaran]],Table11[metode_pembayaran],Table11[id_pembayaran])</f>
        <v>MP 06</v>
      </c>
      <c r="O3402" t="s">
        <v>17</v>
      </c>
      <c r="P3402" t="str">
        <f>_xlfn.XLOOKUP(Table2[[#This Row],[status_reservasi]],'Dim Status Reservasi'!$B$2:$B$5,'Dim Status Reservasi'!$A$2:$A$5)</f>
        <v>ST 002</v>
      </c>
      <c r="Q3402" t="s">
        <v>124</v>
      </c>
      <c r="R3402" t="str">
        <f>_xlfn.XLOOKUP(Table2[[#This Row],[kota_hotel]],'Dim Kota Hotel'!$B$2:$B$21,'Dim Kota Hotel'!$A$2:$A$21)</f>
        <v>LOK 007</v>
      </c>
      <c r="S3402" t="s">
        <v>145</v>
      </c>
    </row>
    <row r="3403" spans="1:19" x14ac:dyDescent="0.25">
      <c r="A3403" t="s">
        <v>8809</v>
      </c>
      <c r="B3403" t="str">
        <f>_xlfn.XLOOKUP(Table2[[#This Row],[tanggal_checkin]],Table6[tanggal_checkin],Table6[id_checkin])</f>
        <v>CI 0807</v>
      </c>
      <c r="C3403" t="s">
        <v>11575</v>
      </c>
      <c r="D3403" t="str">
        <f>_xlfn.XLOOKUP(Table2[[#This Row],[tanggal_checkout]],Table4[tanggal_checkout],Table4[id_checkout])</f>
        <v>CO 0816</v>
      </c>
      <c r="E3403" t="s">
        <v>11727</v>
      </c>
      <c r="F3403" s="8">
        <v>0.1025462962962963</v>
      </c>
      <c r="G3403" t="str">
        <f>_xlfn.XLOOKUP(Table2[[#This Row],[nama_tamu]],Table10[nama_tamu],Table10[id_tamu])</f>
        <v>CUS 2465</v>
      </c>
      <c r="H3403" t="s">
        <v>8810</v>
      </c>
      <c r="I3403" t="str">
        <f>_xlfn.XLOOKUP(Table2[[#This Row],[tipe_kamar]],Table12[tipe_kamar],Table12[id_kamar])</f>
        <v>KMR 004</v>
      </c>
      <c r="J3403" t="s">
        <v>47</v>
      </c>
      <c r="K3403">
        <v>5</v>
      </c>
      <c r="L3403">
        <v>417000</v>
      </c>
      <c r="M3403">
        <v>2085000</v>
      </c>
      <c r="N3403" t="str">
        <f>_xlfn.XLOOKUP(Table2[[#This Row],[metode_pembayaran]],Table11[metode_pembayaran],Table11[id_pembayaran])</f>
        <v>MP 03</v>
      </c>
      <c r="O3403" t="s">
        <v>36</v>
      </c>
      <c r="P3403" t="str">
        <f>_xlfn.XLOOKUP(Table2[[#This Row],[status_reservasi]],'Dim Status Reservasi'!$B$2:$B$5,'Dim Status Reservasi'!$A$2:$A$5)</f>
        <v>ST 003</v>
      </c>
      <c r="Q3403" t="s">
        <v>37</v>
      </c>
      <c r="R3403" t="str">
        <f>_xlfn.XLOOKUP(Table2[[#This Row],[kota_hotel]],'Dim Kota Hotel'!$B$2:$B$21,'Dim Kota Hotel'!$A$2:$A$21)</f>
        <v>LOK 006</v>
      </c>
      <c r="S3403" t="s">
        <v>129</v>
      </c>
    </row>
    <row r="3404" spans="1:19" x14ac:dyDescent="0.25">
      <c r="A3404" t="s">
        <v>8811</v>
      </c>
      <c r="B3404" t="str">
        <f>_xlfn.XLOOKUP(Table2[[#This Row],[tanggal_checkin]],Table6[tanggal_checkin],Table6[id_checkin])</f>
        <v>CI 0940</v>
      </c>
      <c r="C3404" t="s">
        <v>11636</v>
      </c>
      <c r="D3404" t="str">
        <f>_xlfn.XLOOKUP(Table2[[#This Row],[tanggal_checkout]],Table4[tanggal_checkout],Table4[id_checkout])</f>
        <v>CO 0948</v>
      </c>
      <c r="E3404" t="s">
        <v>11042</v>
      </c>
      <c r="F3404" s="8">
        <v>0.19693287037037038</v>
      </c>
      <c r="G3404" t="str">
        <f>_xlfn.XLOOKUP(Table2[[#This Row],[nama_tamu]],Table10[nama_tamu],Table10[id_tamu])</f>
        <v>CUS 0139</v>
      </c>
      <c r="H3404" t="s">
        <v>11134</v>
      </c>
      <c r="I3404" t="str">
        <f>_xlfn.XLOOKUP(Table2[[#This Row],[tipe_kamar]],Table12[tipe_kamar],Table12[id_kamar])</f>
        <v>KMR 004</v>
      </c>
      <c r="J3404" t="s">
        <v>47</v>
      </c>
      <c r="K3404">
        <v>5</v>
      </c>
      <c r="L3404">
        <v>443000</v>
      </c>
      <c r="M3404">
        <v>2215000</v>
      </c>
      <c r="N3404" t="str">
        <f>_xlfn.XLOOKUP(Table2[[#This Row],[metode_pembayaran]],Table11[metode_pembayaran],Table11[id_pembayaran])</f>
        <v>MP 02</v>
      </c>
      <c r="O3404" t="s">
        <v>30</v>
      </c>
      <c r="P3404" t="str">
        <f>_xlfn.XLOOKUP(Table2[[#This Row],[status_reservasi]],'Dim Status Reservasi'!$B$2:$B$5,'Dim Status Reservasi'!$A$2:$A$5)</f>
        <v>ST 004</v>
      </c>
      <c r="Q3404" t="s">
        <v>48</v>
      </c>
      <c r="R3404" t="str">
        <f>_xlfn.XLOOKUP(Table2[[#This Row],[kota_hotel]],'Dim Kota Hotel'!$B$2:$B$21,'Dim Kota Hotel'!$A$2:$A$21)</f>
        <v>LOK 015</v>
      </c>
      <c r="S3404" t="s">
        <v>233</v>
      </c>
    </row>
    <row r="3405" spans="1:19" x14ac:dyDescent="0.25">
      <c r="A3405" t="s">
        <v>8812</v>
      </c>
      <c r="B3405" t="str">
        <f>_xlfn.XLOOKUP(Table2[[#This Row],[tanggal_checkin]],Table6[tanggal_checkin],Table6[id_checkin])</f>
        <v>CI 0671</v>
      </c>
      <c r="C3405" t="s">
        <v>12053</v>
      </c>
      <c r="D3405" t="str">
        <f>_xlfn.XLOOKUP(Table2[[#This Row],[tanggal_checkout]],Table4[tanggal_checkout],Table4[id_checkout])</f>
        <v>CO 0675</v>
      </c>
      <c r="E3405" t="s">
        <v>11360</v>
      </c>
      <c r="F3405" s="8">
        <v>0.43076388888888889</v>
      </c>
      <c r="G3405" t="str">
        <f>_xlfn.XLOOKUP(Table2[[#This Row],[nama_tamu]],Table10[nama_tamu],Table10[id_tamu])</f>
        <v>CUS 1523</v>
      </c>
      <c r="H3405" t="s">
        <v>8814</v>
      </c>
      <c r="I3405" t="str">
        <f>_xlfn.XLOOKUP(Table2[[#This Row],[tipe_kamar]],Table12[tipe_kamar],Table12[id_kamar])</f>
        <v>KMR 002</v>
      </c>
      <c r="J3405" t="s">
        <v>82</v>
      </c>
      <c r="K3405">
        <v>3</v>
      </c>
      <c r="L3405">
        <v>364000</v>
      </c>
      <c r="M3405">
        <v>1092000</v>
      </c>
      <c r="N3405" t="str">
        <f>_xlfn.XLOOKUP(Table2[[#This Row],[metode_pembayaran]],Table11[metode_pembayaran],Table11[id_pembayaran])</f>
        <v>MP 03</v>
      </c>
      <c r="O3405" t="s">
        <v>36</v>
      </c>
      <c r="P3405" t="str">
        <f>_xlfn.XLOOKUP(Table2[[#This Row],[status_reservasi]],'Dim Status Reservasi'!$B$2:$B$5,'Dim Status Reservasi'!$A$2:$A$5)</f>
        <v>ST 004</v>
      </c>
      <c r="Q3405" t="s">
        <v>48</v>
      </c>
      <c r="R3405" t="str">
        <f>_xlfn.XLOOKUP(Table2[[#This Row],[kota_hotel]],'Dim Kota Hotel'!$B$2:$B$21,'Dim Kota Hotel'!$A$2:$A$21)</f>
        <v>LOK 017</v>
      </c>
      <c r="S3405" t="s">
        <v>84</v>
      </c>
    </row>
    <row r="3406" spans="1:19" x14ac:dyDescent="0.25">
      <c r="A3406" t="s">
        <v>8815</v>
      </c>
      <c r="B3406" t="str">
        <f>_xlfn.XLOOKUP(Table2[[#This Row],[tanggal_checkin]],Table6[tanggal_checkin],Table6[id_checkin])</f>
        <v>CI 0941</v>
      </c>
      <c r="C3406" t="s">
        <v>11772</v>
      </c>
      <c r="D3406" t="str">
        <f>_xlfn.XLOOKUP(Table2[[#This Row],[tanggal_checkout]],Table4[tanggal_checkout],Table4[id_checkout])</f>
        <v>CO 0952</v>
      </c>
      <c r="E3406" t="s">
        <v>11620</v>
      </c>
      <c r="F3406" s="8">
        <v>9.2777777777777778E-2</v>
      </c>
      <c r="G3406" t="str">
        <f>_xlfn.XLOOKUP(Table2[[#This Row],[nama_tamu]],Table10[nama_tamu],Table10[id_tamu])</f>
        <v>CUS 1012</v>
      </c>
      <c r="H3406" t="s">
        <v>8817</v>
      </c>
      <c r="I3406" t="str">
        <f>_xlfn.XLOOKUP(Table2[[#This Row],[tipe_kamar]],Table12[tipe_kamar],Table12[id_kamar])</f>
        <v>KMR 002</v>
      </c>
      <c r="J3406" t="s">
        <v>82</v>
      </c>
      <c r="K3406">
        <v>8</v>
      </c>
      <c r="L3406">
        <v>361000</v>
      </c>
      <c r="M3406">
        <v>2888000</v>
      </c>
      <c r="N3406" t="str">
        <f>_xlfn.XLOOKUP(Table2[[#This Row],[metode_pembayaran]],Table11[metode_pembayaran],Table11[id_pembayaran])</f>
        <v>MP 06</v>
      </c>
      <c r="O3406" t="s">
        <v>17</v>
      </c>
      <c r="P3406" t="str">
        <f>_xlfn.XLOOKUP(Table2[[#This Row],[status_reservasi]],'Dim Status Reservasi'!$B$2:$B$5,'Dim Status Reservasi'!$A$2:$A$5)</f>
        <v>ST 003</v>
      </c>
      <c r="Q3406" t="s">
        <v>37</v>
      </c>
      <c r="R3406" t="str">
        <f>_xlfn.XLOOKUP(Table2[[#This Row],[kota_hotel]],'Dim Kota Hotel'!$B$2:$B$21,'Dim Kota Hotel'!$A$2:$A$21)</f>
        <v>LOK 009</v>
      </c>
      <c r="S3406" t="s">
        <v>19</v>
      </c>
    </row>
    <row r="3407" spans="1:19" x14ac:dyDescent="0.25">
      <c r="A3407" t="s">
        <v>8818</v>
      </c>
      <c r="B3407" t="str">
        <f>_xlfn.XLOOKUP(Table2[[#This Row],[tanggal_checkin]],Table6[tanggal_checkin],Table6[id_checkin])</f>
        <v>CI 0086</v>
      </c>
      <c r="C3407" t="s">
        <v>11444</v>
      </c>
      <c r="D3407" t="str">
        <f>_xlfn.XLOOKUP(Table2[[#This Row],[tanggal_checkout]],Table4[tanggal_checkout],Table4[id_checkout])</f>
        <v>CO 0088</v>
      </c>
      <c r="E3407" t="s">
        <v>11322</v>
      </c>
      <c r="F3407" s="8">
        <v>0.74770833333333331</v>
      </c>
      <c r="G3407" t="str">
        <f>_xlfn.XLOOKUP(Table2[[#This Row],[nama_tamu]],Table10[nama_tamu],Table10[id_tamu])</f>
        <v>CUS 1545</v>
      </c>
      <c r="H3407" t="s">
        <v>8819</v>
      </c>
      <c r="I3407" t="str">
        <f>_xlfn.XLOOKUP(Table2[[#This Row],[tipe_kamar]],Table12[tipe_kamar],Table12[id_kamar])</f>
        <v>KMR 004</v>
      </c>
      <c r="J3407" t="s">
        <v>47</v>
      </c>
      <c r="K3407">
        <v>2</v>
      </c>
      <c r="L3407">
        <v>411000</v>
      </c>
      <c r="M3407">
        <v>822000</v>
      </c>
      <c r="N3407" t="str">
        <f>_xlfn.XLOOKUP(Table2[[#This Row],[metode_pembayaran]],Table11[metode_pembayaran],Table11[id_pembayaran])</f>
        <v>MP 02</v>
      </c>
      <c r="O3407" t="s">
        <v>30</v>
      </c>
      <c r="P3407" t="str">
        <f>_xlfn.XLOOKUP(Table2[[#This Row],[status_reservasi]],'Dim Status Reservasi'!$B$2:$B$5,'Dim Status Reservasi'!$A$2:$A$5)</f>
        <v>ST 002</v>
      </c>
      <c r="Q3407" t="s">
        <v>124</v>
      </c>
      <c r="R3407" t="str">
        <f>_xlfn.XLOOKUP(Table2[[#This Row],[kota_hotel]],'Dim Kota Hotel'!$B$2:$B$21,'Dim Kota Hotel'!$A$2:$A$21)</f>
        <v>LOK 013</v>
      </c>
      <c r="S3407" t="s">
        <v>160</v>
      </c>
    </row>
    <row r="3408" spans="1:19" x14ac:dyDescent="0.25">
      <c r="A3408" t="s">
        <v>8820</v>
      </c>
      <c r="B3408" t="str">
        <f>_xlfn.XLOOKUP(Table2[[#This Row],[tanggal_checkin]],Table6[tanggal_checkin],Table6[id_checkin])</f>
        <v>CI 0179</v>
      </c>
      <c r="C3408" t="s">
        <v>10978</v>
      </c>
      <c r="D3408" t="str">
        <f>_xlfn.XLOOKUP(Table2[[#This Row],[tanggal_checkout]],Table4[tanggal_checkout],Table4[id_checkout])</f>
        <v>CO 0189</v>
      </c>
      <c r="E3408" t="s">
        <v>11629</v>
      </c>
      <c r="F3408" s="8">
        <v>0.13201388888888888</v>
      </c>
      <c r="G3408" t="str">
        <f>_xlfn.XLOOKUP(Table2[[#This Row],[nama_tamu]],Table10[nama_tamu],Table10[id_tamu])</f>
        <v>CUS 1358</v>
      </c>
      <c r="H3408" t="s">
        <v>8822</v>
      </c>
      <c r="I3408" t="str">
        <f>_xlfn.XLOOKUP(Table2[[#This Row],[tipe_kamar]],Table12[tipe_kamar],Table12[id_kamar])</f>
        <v>KMR 003</v>
      </c>
      <c r="J3408" t="s">
        <v>64</v>
      </c>
      <c r="K3408">
        <v>9</v>
      </c>
      <c r="L3408">
        <v>1270000</v>
      </c>
      <c r="M3408">
        <v>11430000</v>
      </c>
      <c r="N3408" t="str">
        <f>_xlfn.XLOOKUP(Table2[[#This Row],[metode_pembayaran]],Table11[metode_pembayaran],Table11[id_pembayaran])</f>
        <v>MP 01</v>
      </c>
      <c r="O3408" t="s">
        <v>24</v>
      </c>
      <c r="P3408" t="str">
        <f>_xlfn.XLOOKUP(Table2[[#This Row],[status_reservasi]],'Dim Status Reservasi'!$B$2:$B$5,'Dim Status Reservasi'!$A$2:$A$5)</f>
        <v>ST 002</v>
      </c>
      <c r="Q3408" t="s">
        <v>124</v>
      </c>
      <c r="R3408" t="str">
        <f>_xlfn.XLOOKUP(Table2[[#This Row],[kota_hotel]],'Dim Kota Hotel'!$B$2:$B$21,'Dim Kota Hotel'!$A$2:$A$21)</f>
        <v>LOK 006</v>
      </c>
      <c r="S3408" t="s">
        <v>129</v>
      </c>
    </row>
    <row r="3409" spans="1:19" x14ac:dyDescent="0.25">
      <c r="A3409" t="s">
        <v>8823</v>
      </c>
      <c r="B3409" t="str">
        <f>_xlfn.XLOOKUP(Table2[[#This Row],[tanggal_checkin]],Table6[tanggal_checkin],Table6[id_checkin])</f>
        <v>CI 0705</v>
      </c>
      <c r="C3409" t="s">
        <v>11931</v>
      </c>
      <c r="D3409" t="str">
        <f>_xlfn.XLOOKUP(Table2[[#This Row],[tanggal_checkout]],Table4[tanggal_checkout],Table4[id_checkout])</f>
        <v>CO 0713</v>
      </c>
      <c r="E3409" t="s">
        <v>11576</v>
      </c>
      <c r="F3409" s="8">
        <v>0.75034722222222228</v>
      </c>
      <c r="G3409" t="str">
        <f>_xlfn.XLOOKUP(Table2[[#This Row],[nama_tamu]],Table10[nama_tamu],Table10[id_tamu])</f>
        <v>CUS 1005</v>
      </c>
      <c r="H3409" t="s">
        <v>8824</v>
      </c>
      <c r="I3409" t="str">
        <f>_xlfn.XLOOKUP(Table2[[#This Row],[tipe_kamar]],Table12[tipe_kamar],Table12[id_kamar])</f>
        <v>KMR 003</v>
      </c>
      <c r="J3409" t="s">
        <v>64</v>
      </c>
      <c r="K3409">
        <v>6</v>
      </c>
      <c r="L3409">
        <v>1298000</v>
      </c>
      <c r="M3409">
        <v>7788000</v>
      </c>
      <c r="N3409" t="str">
        <f>_xlfn.XLOOKUP(Table2[[#This Row],[metode_pembayaran]],Table11[metode_pembayaran],Table11[id_pembayaran])</f>
        <v>MP 04</v>
      </c>
      <c r="O3409" t="s">
        <v>53</v>
      </c>
      <c r="P3409" t="str">
        <f>_xlfn.XLOOKUP(Table2[[#This Row],[status_reservasi]],'Dim Status Reservasi'!$B$2:$B$5,'Dim Status Reservasi'!$A$2:$A$5)</f>
        <v>ST 003</v>
      </c>
      <c r="Q3409" t="s">
        <v>37</v>
      </c>
      <c r="R3409" t="str">
        <f>_xlfn.XLOOKUP(Table2[[#This Row],[kota_hotel]],'Dim Kota Hotel'!$B$2:$B$21,'Dim Kota Hotel'!$A$2:$A$21)</f>
        <v>LOK 015</v>
      </c>
      <c r="S3409" t="s">
        <v>233</v>
      </c>
    </row>
    <row r="3410" spans="1:19" x14ac:dyDescent="0.25">
      <c r="A3410" t="s">
        <v>8825</v>
      </c>
      <c r="B3410" t="str">
        <f>_xlfn.XLOOKUP(Table2[[#This Row],[tanggal_checkin]],Table6[tanggal_checkin],Table6[id_checkin])</f>
        <v>CI 0419</v>
      </c>
      <c r="C3410" t="s">
        <v>11683</v>
      </c>
      <c r="D3410" t="str">
        <f>_xlfn.XLOOKUP(Table2[[#This Row],[tanggal_checkout]],Table4[tanggal_checkout],Table4[id_checkout])</f>
        <v>CO 0422</v>
      </c>
      <c r="E3410" t="s">
        <v>11711</v>
      </c>
      <c r="F3410" s="8">
        <v>0.8928935185185185</v>
      </c>
      <c r="G3410" t="str">
        <f>_xlfn.XLOOKUP(Table2[[#This Row],[nama_tamu]],Table10[nama_tamu],Table10[id_tamu])</f>
        <v>CUS 2402</v>
      </c>
      <c r="H3410" t="s">
        <v>8827</v>
      </c>
      <c r="I3410" t="str">
        <f>_xlfn.XLOOKUP(Table2[[#This Row],[tipe_kamar]],Table12[tipe_kamar],Table12[id_kamar])</f>
        <v>KMR 003</v>
      </c>
      <c r="J3410" t="s">
        <v>64</v>
      </c>
      <c r="K3410">
        <v>1</v>
      </c>
      <c r="L3410">
        <v>1298000</v>
      </c>
      <c r="M3410">
        <v>1298000</v>
      </c>
      <c r="N3410" t="str">
        <f>_xlfn.XLOOKUP(Table2[[#This Row],[metode_pembayaran]],Table11[metode_pembayaran],Table11[id_pembayaran])</f>
        <v>MP 05</v>
      </c>
      <c r="O3410" t="s">
        <v>72</v>
      </c>
      <c r="P3410" t="str">
        <f>_xlfn.XLOOKUP(Table2[[#This Row],[status_reservasi]],'Dim Status Reservasi'!$B$2:$B$5,'Dim Status Reservasi'!$A$2:$A$5)</f>
        <v>ST 001</v>
      </c>
      <c r="Q3410" t="s">
        <v>214</v>
      </c>
      <c r="R3410" t="str">
        <f>_xlfn.XLOOKUP(Table2[[#This Row],[kota_hotel]],'Dim Kota Hotel'!$B$2:$B$21,'Dim Kota Hotel'!$A$2:$A$21)</f>
        <v>LOK 007</v>
      </c>
      <c r="S3410" t="s">
        <v>145</v>
      </c>
    </row>
    <row r="3411" spans="1:19" x14ac:dyDescent="0.25">
      <c r="A3411" t="s">
        <v>8828</v>
      </c>
      <c r="B3411" t="str">
        <f>_xlfn.XLOOKUP(Table2[[#This Row],[tanggal_checkin]],Table6[tanggal_checkin],Table6[id_checkin])</f>
        <v>CI 0339</v>
      </c>
      <c r="C3411" t="s">
        <v>11177</v>
      </c>
      <c r="D3411" t="str">
        <f>_xlfn.XLOOKUP(Table2[[#This Row],[tanggal_checkout]],Table4[tanggal_checkout],Table4[id_checkout])</f>
        <v>CO 0343</v>
      </c>
      <c r="E3411" t="s">
        <v>12019</v>
      </c>
      <c r="F3411" s="8">
        <v>0.56071759259259257</v>
      </c>
      <c r="G3411" t="str">
        <f>_xlfn.XLOOKUP(Table2[[#This Row],[nama_tamu]],Table10[nama_tamu],Table10[id_tamu])</f>
        <v>CUS 2611</v>
      </c>
      <c r="H3411" t="s">
        <v>8829</v>
      </c>
      <c r="I3411" t="str">
        <f>_xlfn.XLOOKUP(Table2[[#This Row],[tipe_kamar]],Table12[tipe_kamar],Table12[id_kamar])</f>
        <v>KMR 003</v>
      </c>
      <c r="J3411" t="s">
        <v>64</v>
      </c>
      <c r="K3411">
        <v>5</v>
      </c>
      <c r="L3411">
        <v>1102000</v>
      </c>
      <c r="M3411">
        <v>5510000</v>
      </c>
      <c r="N3411" t="str">
        <f>_xlfn.XLOOKUP(Table2[[#This Row],[metode_pembayaran]],Table11[metode_pembayaran],Table11[id_pembayaran])</f>
        <v>MP 02</v>
      </c>
      <c r="O3411" t="s">
        <v>30</v>
      </c>
      <c r="P3411" t="str">
        <f>_xlfn.XLOOKUP(Table2[[#This Row],[status_reservasi]],'Dim Status Reservasi'!$B$2:$B$5,'Dim Status Reservasi'!$A$2:$A$5)</f>
        <v>ST 003</v>
      </c>
      <c r="Q3411" t="s">
        <v>37</v>
      </c>
      <c r="R3411" t="str">
        <f>_xlfn.XLOOKUP(Table2[[#This Row],[kota_hotel]],'Dim Kota Hotel'!$B$2:$B$21,'Dim Kota Hotel'!$A$2:$A$21)</f>
        <v>LOK 006</v>
      </c>
      <c r="S3411" t="s">
        <v>129</v>
      </c>
    </row>
    <row r="3412" spans="1:19" x14ac:dyDescent="0.25">
      <c r="A3412" t="s">
        <v>8830</v>
      </c>
      <c r="B3412" t="str">
        <f>_xlfn.XLOOKUP(Table2[[#This Row],[tanggal_checkin]],Table6[tanggal_checkin],Table6[id_checkin])</f>
        <v>CI 1009</v>
      </c>
      <c r="C3412" t="s">
        <v>11131</v>
      </c>
      <c r="D3412" t="str">
        <f>_xlfn.XLOOKUP(Table2[[#This Row],[tanggal_checkout]],Table4[tanggal_checkout],Table4[id_checkout])</f>
        <v>CO 1020</v>
      </c>
      <c r="E3412" t="s">
        <v>11484</v>
      </c>
      <c r="F3412" s="8">
        <v>0.67450231481481482</v>
      </c>
      <c r="G3412" t="str">
        <f>_xlfn.XLOOKUP(Table2[[#This Row],[nama_tamu]],Table10[nama_tamu],Table10[id_tamu])</f>
        <v>CUS 3524</v>
      </c>
      <c r="H3412" t="s">
        <v>8831</v>
      </c>
      <c r="I3412" t="str">
        <f>_xlfn.XLOOKUP(Table2[[#This Row],[tipe_kamar]],Table12[tipe_kamar],Table12[id_kamar])</f>
        <v>KMR 003</v>
      </c>
      <c r="J3412" t="s">
        <v>64</v>
      </c>
      <c r="K3412">
        <v>8</v>
      </c>
      <c r="L3412">
        <v>1115000</v>
      </c>
      <c r="M3412">
        <v>8920000</v>
      </c>
      <c r="N3412" t="str">
        <f>_xlfn.XLOOKUP(Table2[[#This Row],[metode_pembayaran]],Table11[metode_pembayaran],Table11[id_pembayaran])</f>
        <v>MP 03</v>
      </c>
      <c r="O3412" t="s">
        <v>36</v>
      </c>
      <c r="P3412" t="str">
        <f>_xlfn.XLOOKUP(Table2[[#This Row],[status_reservasi]],'Dim Status Reservasi'!$B$2:$B$5,'Dim Status Reservasi'!$A$2:$A$5)</f>
        <v>ST 003</v>
      </c>
      <c r="Q3412" t="s">
        <v>37</v>
      </c>
      <c r="R3412" t="str">
        <f>_xlfn.XLOOKUP(Table2[[#This Row],[kota_hotel]],'Dim Kota Hotel'!$B$2:$B$21,'Dim Kota Hotel'!$A$2:$A$21)</f>
        <v>LOK 007</v>
      </c>
      <c r="S3412" t="s">
        <v>145</v>
      </c>
    </row>
    <row r="3413" spans="1:19" x14ac:dyDescent="0.25">
      <c r="A3413" t="s">
        <v>8832</v>
      </c>
      <c r="B3413" t="str">
        <f>_xlfn.XLOOKUP(Table2[[#This Row],[tanggal_checkin]],Table6[tanggal_checkin],Table6[id_checkin])</f>
        <v>CI 1004</v>
      </c>
      <c r="C3413" t="s">
        <v>11703</v>
      </c>
      <c r="D3413" t="str">
        <f>_xlfn.XLOOKUP(Table2[[#This Row],[tanggal_checkout]],Table4[tanggal_checkout],Table4[id_checkout])</f>
        <v>CO 1010</v>
      </c>
      <c r="E3413" t="s">
        <v>11130</v>
      </c>
      <c r="F3413" s="8">
        <v>0.36605324074074075</v>
      </c>
      <c r="G3413" t="str">
        <f>_xlfn.XLOOKUP(Table2[[#This Row],[nama_tamu]],Table10[nama_tamu],Table10[id_tamu])</f>
        <v>CUS 3704</v>
      </c>
      <c r="H3413" t="s">
        <v>8833</v>
      </c>
      <c r="I3413" t="str">
        <f>_xlfn.XLOOKUP(Table2[[#This Row],[tipe_kamar]],Table12[tipe_kamar],Table12[id_kamar])</f>
        <v>KMR 002</v>
      </c>
      <c r="J3413" t="s">
        <v>82</v>
      </c>
      <c r="K3413">
        <v>3</v>
      </c>
      <c r="L3413">
        <v>356000</v>
      </c>
      <c r="M3413">
        <v>1068000</v>
      </c>
      <c r="N3413" t="str">
        <f>_xlfn.XLOOKUP(Table2[[#This Row],[metode_pembayaran]],Table11[metode_pembayaran],Table11[id_pembayaran])</f>
        <v>MP 06</v>
      </c>
      <c r="O3413" t="s">
        <v>17</v>
      </c>
      <c r="P3413" t="str">
        <f>_xlfn.XLOOKUP(Table2[[#This Row],[status_reservasi]],'Dim Status Reservasi'!$B$2:$B$5,'Dim Status Reservasi'!$A$2:$A$5)</f>
        <v>ST 003</v>
      </c>
      <c r="Q3413" t="s">
        <v>37</v>
      </c>
      <c r="R3413" t="str">
        <f>_xlfn.XLOOKUP(Table2[[#This Row],[kota_hotel]],'Dim Kota Hotel'!$B$2:$B$21,'Dim Kota Hotel'!$A$2:$A$21)</f>
        <v>LOK 009</v>
      </c>
      <c r="S3413" t="s">
        <v>19</v>
      </c>
    </row>
    <row r="3414" spans="1:19" x14ac:dyDescent="0.25">
      <c r="A3414" t="s">
        <v>8834</v>
      </c>
      <c r="B3414" t="str">
        <f>_xlfn.XLOOKUP(Table2[[#This Row],[tanggal_checkin]],Table6[tanggal_checkin],Table6[id_checkin])</f>
        <v>CI 0050</v>
      </c>
      <c r="C3414" t="s">
        <v>11318</v>
      </c>
      <c r="D3414" t="str">
        <f>_xlfn.XLOOKUP(Table2[[#This Row],[tanggal_checkout]],Table4[tanggal_checkout],Table4[id_checkout])</f>
        <v>CO 0058</v>
      </c>
      <c r="E3414" t="s">
        <v>11806</v>
      </c>
      <c r="F3414" s="8">
        <v>0.47687499999999999</v>
      </c>
      <c r="G3414" t="str">
        <f>_xlfn.XLOOKUP(Table2[[#This Row],[nama_tamu]],Table10[nama_tamu],Table10[id_tamu])</f>
        <v>CUS 2144</v>
      </c>
      <c r="H3414" t="s">
        <v>8836</v>
      </c>
      <c r="I3414" t="str">
        <f>_xlfn.XLOOKUP(Table2[[#This Row],[tipe_kamar]],Table12[tipe_kamar],Table12[id_kamar])</f>
        <v>KMR 001</v>
      </c>
      <c r="J3414" t="s">
        <v>23</v>
      </c>
      <c r="K3414">
        <v>8</v>
      </c>
      <c r="L3414">
        <v>654000</v>
      </c>
      <c r="M3414">
        <v>5232000</v>
      </c>
      <c r="N3414" t="str">
        <f>_xlfn.XLOOKUP(Table2[[#This Row],[metode_pembayaran]],Table11[metode_pembayaran],Table11[id_pembayaran])</f>
        <v>MP 06</v>
      </c>
      <c r="O3414" t="s">
        <v>17</v>
      </c>
      <c r="P3414" t="str">
        <f>_xlfn.XLOOKUP(Table2[[#This Row],[status_reservasi]],'Dim Status Reservasi'!$B$2:$B$5,'Dim Status Reservasi'!$A$2:$A$5)</f>
        <v>ST 002</v>
      </c>
      <c r="Q3414" t="s">
        <v>124</v>
      </c>
      <c r="R3414" t="str">
        <f>_xlfn.XLOOKUP(Table2[[#This Row],[kota_hotel]],'Dim Kota Hotel'!$B$2:$B$21,'Dim Kota Hotel'!$A$2:$A$21)</f>
        <v>LOK 003</v>
      </c>
      <c r="S3414" t="s">
        <v>106</v>
      </c>
    </row>
    <row r="3415" spans="1:19" x14ac:dyDescent="0.25">
      <c r="A3415" t="s">
        <v>8837</v>
      </c>
      <c r="B3415" t="str">
        <f>_xlfn.XLOOKUP(Table2[[#This Row],[tanggal_checkin]],Table6[tanggal_checkin],Table6[id_checkin])</f>
        <v>CI 1033</v>
      </c>
      <c r="C3415" t="s">
        <v>11692</v>
      </c>
      <c r="D3415" t="str">
        <f>_xlfn.XLOOKUP(Table2[[#This Row],[tanggal_checkout]],Table4[tanggal_checkout],Table4[id_checkout])</f>
        <v>CO 1039</v>
      </c>
      <c r="E3415" t="s">
        <v>11906</v>
      </c>
      <c r="F3415" s="8">
        <v>6.3784722222222229E-2</v>
      </c>
      <c r="G3415" t="str">
        <f>_xlfn.XLOOKUP(Table2[[#This Row],[nama_tamu]],Table10[nama_tamu],Table10[id_tamu])</f>
        <v>CUS 2998</v>
      </c>
      <c r="H3415" t="s">
        <v>8839</v>
      </c>
      <c r="I3415" t="str">
        <f>_xlfn.XLOOKUP(Table2[[#This Row],[tipe_kamar]],Table12[tipe_kamar],Table12[id_kamar])</f>
        <v>KMR 004</v>
      </c>
      <c r="J3415" t="s">
        <v>47</v>
      </c>
      <c r="K3415">
        <v>3</v>
      </c>
      <c r="L3415">
        <v>407000</v>
      </c>
      <c r="M3415">
        <v>1221000</v>
      </c>
      <c r="N3415" t="str">
        <f>_xlfn.XLOOKUP(Table2[[#This Row],[metode_pembayaran]],Table11[metode_pembayaran],Table11[id_pembayaran])</f>
        <v>MP 06</v>
      </c>
      <c r="O3415" t="s">
        <v>17</v>
      </c>
      <c r="P3415" t="str">
        <f>_xlfn.XLOOKUP(Table2[[#This Row],[status_reservasi]],'Dim Status Reservasi'!$B$2:$B$5,'Dim Status Reservasi'!$A$2:$A$5)</f>
        <v>ST 003</v>
      </c>
      <c r="Q3415" t="s">
        <v>37</v>
      </c>
      <c r="R3415" t="str">
        <f>_xlfn.XLOOKUP(Table2[[#This Row],[kota_hotel]],'Dim Kota Hotel'!$B$2:$B$21,'Dim Kota Hotel'!$A$2:$A$21)</f>
        <v>LOK 019</v>
      </c>
      <c r="S3415" t="s">
        <v>133</v>
      </c>
    </row>
    <row r="3416" spans="1:19" x14ac:dyDescent="0.25">
      <c r="A3416" t="s">
        <v>8840</v>
      </c>
      <c r="B3416" t="str">
        <f>_xlfn.XLOOKUP(Table2[[#This Row],[tanggal_checkin]],Table6[tanggal_checkin],Table6[id_checkin])</f>
        <v>CI 1042</v>
      </c>
      <c r="C3416" t="s">
        <v>11598</v>
      </c>
      <c r="D3416" t="str">
        <f>_xlfn.XLOOKUP(Table2[[#This Row],[tanggal_checkout]],Table4[tanggal_checkout],Table4[id_checkout])</f>
        <v>CO 1048</v>
      </c>
      <c r="E3416" t="s">
        <v>11363</v>
      </c>
      <c r="F3416" s="8">
        <v>0.2267824074074074</v>
      </c>
      <c r="G3416" t="str">
        <f>_xlfn.XLOOKUP(Table2[[#This Row],[nama_tamu]],Table10[nama_tamu],Table10[id_tamu])</f>
        <v>CUS 1439</v>
      </c>
      <c r="H3416" t="s">
        <v>8841</v>
      </c>
      <c r="I3416" t="str">
        <f>_xlfn.XLOOKUP(Table2[[#This Row],[tipe_kamar]],Table12[tipe_kamar],Table12[id_kamar])</f>
        <v>KMR 003</v>
      </c>
      <c r="J3416" t="s">
        <v>64</v>
      </c>
      <c r="K3416">
        <v>3</v>
      </c>
      <c r="L3416">
        <v>1183000</v>
      </c>
      <c r="M3416">
        <v>3549000</v>
      </c>
      <c r="N3416" t="str">
        <f>_xlfn.XLOOKUP(Table2[[#This Row],[metode_pembayaran]],Table11[metode_pembayaran],Table11[id_pembayaran])</f>
        <v>MP 05</v>
      </c>
      <c r="O3416" t="s">
        <v>72</v>
      </c>
      <c r="P3416" t="str">
        <f>_xlfn.XLOOKUP(Table2[[#This Row],[status_reservasi]],'Dim Status Reservasi'!$B$2:$B$5,'Dim Status Reservasi'!$A$2:$A$5)</f>
        <v>ST 001</v>
      </c>
      <c r="Q3416" t="s">
        <v>214</v>
      </c>
      <c r="R3416" t="str">
        <f>_xlfn.XLOOKUP(Table2[[#This Row],[kota_hotel]],'Dim Kota Hotel'!$B$2:$B$21,'Dim Kota Hotel'!$A$2:$A$21)</f>
        <v>LOK 012</v>
      </c>
      <c r="S3416" t="s">
        <v>25</v>
      </c>
    </row>
    <row r="3417" spans="1:19" x14ac:dyDescent="0.25">
      <c r="A3417" t="s">
        <v>8842</v>
      </c>
      <c r="B3417" t="str">
        <f>_xlfn.XLOOKUP(Table2[[#This Row],[tanggal_checkin]],Table6[tanggal_checkin],Table6[id_checkin])</f>
        <v>CI 0949</v>
      </c>
      <c r="C3417" t="s">
        <v>11620</v>
      </c>
      <c r="D3417" t="str">
        <f>_xlfn.XLOOKUP(Table2[[#This Row],[tanggal_checkout]],Table4[tanggal_checkout],Table4[id_checkout])</f>
        <v>CO 0957</v>
      </c>
      <c r="E3417" t="s">
        <v>11274</v>
      </c>
      <c r="F3417" s="8">
        <v>0.78741898148148148</v>
      </c>
      <c r="G3417" t="str">
        <f>_xlfn.XLOOKUP(Table2[[#This Row],[nama_tamu]],Table10[nama_tamu],Table10[id_tamu])</f>
        <v>CUS 1332</v>
      </c>
      <c r="H3417" t="s">
        <v>8844</v>
      </c>
      <c r="I3417" t="str">
        <f>_xlfn.XLOOKUP(Table2[[#This Row],[tipe_kamar]],Table12[tipe_kamar],Table12[id_kamar])</f>
        <v>KMR 004</v>
      </c>
      <c r="J3417" t="s">
        <v>47</v>
      </c>
      <c r="K3417">
        <v>5</v>
      </c>
      <c r="L3417">
        <v>443000</v>
      </c>
      <c r="M3417">
        <v>2215000</v>
      </c>
      <c r="N3417" t="str">
        <f>_xlfn.XLOOKUP(Table2[[#This Row],[metode_pembayaran]],Table11[metode_pembayaran],Table11[id_pembayaran])</f>
        <v>MP 01</v>
      </c>
      <c r="O3417" t="s">
        <v>24</v>
      </c>
      <c r="P3417" t="str">
        <f>_xlfn.XLOOKUP(Table2[[#This Row],[status_reservasi]],'Dim Status Reservasi'!$B$2:$B$5,'Dim Status Reservasi'!$A$2:$A$5)</f>
        <v>ST 001</v>
      </c>
      <c r="Q3417" t="s">
        <v>214</v>
      </c>
      <c r="R3417" t="str">
        <f>_xlfn.XLOOKUP(Table2[[#This Row],[kota_hotel]],'Dim Kota Hotel'!$B$2:$B$21,'Dim Kota Hotel'!$A$2:$A$21)</f>
        <v>LOK 007</v>
      </c>
      <c r="S3417" t="s">
        <v>145</v>
      </c>
    </row>
    <row r="3418" spans="1:19" x14ac:dyDescent="0.25">
      <c r="A3418" t="s">
        <v>8845</v>
      </c>
      <c r="B3418" t="str">
        <f>_xlfn.XLOOKUP(Table2[[#This Row],[tanggal_checkin]],Table6[tanggal_checkin],Table6[id_checkin])</f>
        <v>CI 0116</v>
      </c>
      <c r="C3418" t="s">
        <v>11447</v>
      </c>
      <c r="D3418" t="str">
        <f>_xlfn.XLOOKUP(Table2[[#This Row],[tanggal_checkout]],Table4[tanggal_checkout],Table4[id_checkout])</f>
        <v>CO 0117</v>
      </c>
      <c r="E3418" t="s">
        <v>11357</v>
      </c>
      <c r="F3418" s="8">
        <v>0.40129629629629632</v>
      </c>
      <c r="G3418" t="str">
        <f>_xlfn.XLOOKUP(Table2[[#This Row],[nama_tamu]],Table10[nama_tamu],Table10[id_tamu])</f>
        <v>CUS 3182</v>
      </c>
      <c r="H3418" t="s">
        <v>8846</v>
      </c>
      <c r="I3418" t="str">
        <f>_xlfn.XLOOKUP(Table2[[#This Row],[tipe_kamar]],Table12[tipe_kamar],Table12[id_kamar])</f>
        <v>KMR 001</v>
      </c>
      <c r="J3418" t="s">
        <v>23</v>
      </c>
      <c r="K3418">
        <v>1</v>
      </c>
      <c r="L3418">
        <v>614000</v>
      </c>
      <c r="M3418">
        <v>614000</v>
      </c>
      <c r="N3418" t="str">
        <f>_xlfn.XLOOKUP(Table2[[#This Row],[metode_pembayaran]],Table11[metode_pembayaran],Table11[id_pembayaran])</f>
        <v>MP 06</v>
      </c>
      <c r="O3418" t="s">
        <v>17</v>
      </c>
      <c r="P3418" t="str">
        <f>_xlfn.XLOOKUP(Table2[[#This Row],[status_reservasi]],'Dim Status Reservasi'!$B$2:$B$5,'Dim Status Reservasi'!$A$2:$A$5)</f>
        <v>ST 003</v>
      </c>
      <c r="Q3418" t="s">
        <v>37</v>
      </c>
      <c r="R3418" t="str">
        <f>_xlfn.XLOOKUP(Table2[[#This Row],[kota_hotel]],'Dim Kota Hotel'!$B$2:$B$21,'Dim Kota Hotel'!$A$2:$A$21)</f>
        <v>LOK 016</v>
      </c>
      <c r="S3418" t="s">
        <v>117</v>
      </c>
    </row>
    <row r="3419" spans="1:19" x14ac:dyDescent="0.25">
      <c r="A3419" t="s">
        <v>8847</v>
      </c>
      <c r="B3419" t="str">
        <f>_xlfn.XLOOKUP(Table2[[#This Row],[tanggal_checkin]],Table6[tanggal_checkin],Table6[id_checkin])</f>
        <v>CI 0155</v>
      </c>
      <c r="C3419" t="s">
        <v>11270</v>
      </c>
      <c r="D3419" t="str">
        <f>_xlfn.XLOOKUP(Table2[[#This Row],[tanggal_checkout]],Table4[tanggal_checkout],Table4[id_checkout])</f>
        <v>CO 0165</v>
      </c>
      <c r="E3419" t="s">
        <v>11899</v>
      </c>
      <c r="F3419" s="8">
        <v>4.0011574074074074E-2</v>
      </c>
      <c r="G3419" t="str">
        <f>_xlfn.XLOOKUP(Table2[[#This Row],[nama_tamu]],Table10[nama_tamu],Table10[id_tamu])</f>
        <v>CUS 3755</v>
      </c>
      <c r="H3419" t="s">
        <v>8848</v>
      </c>
      <c r="I3419" t="str">
        <f>_xlfn.XLOOKUP(Table2[[#This Row],[tipe_kamar]],Table12[tipe_kamar],Table12[id_kamar])</f>
        <v>KMR 001</v>
      </c>
      <c r="J3419" t="s">
        <v>23</v>
      </c>
      <c r="K3419">
        <v>9</v>
      </c>
      <c r="L3419">
        <v>561000</v>
      </c>
      <c r="M3419">
        <v>5049000</v>
      </c>
      <c r="N3419" t="str">
        <f>_xlfn.XLOOKUP(Table2[[#This Row],[metode_pembayaran]],Table11[metode_pembayaran],Table11[id_pembayaran])</f>
        <v>MP 02</v>
      </c>
      <c r="O3419" t="s">
        <v>30</v>
      </c>
      <c r="P3419" t="str">
        <f>_xlfn.XLOOKUP(Table2[[#This Row],[status_reservasi]],'Dim Status Reservasi'!$B$2:$B$5,'Dim Status Reservasi'!$A$2:$A$5)</f>
        <v>ST 003</v>
      </c>
      <c r="Q3419" t="s">
        <v>37</v>
      </c>
      <c r="R3419" t="str">
        <f>_xlfn.XLOOKUP(Table2[[#This Row],[kota_hotel]],'Dim Kota Hotel'!$B$2:$B$21,'Dim Kota Hotel'!$A$2:$A$21)</f>
        <v>LOK 012</v>
      </c>
      <c r="S3419" t="s">
        <v>25</v>
      </c>
    </row>
    <row r="3420" spans="1:19" x14ac:dyDescent="0.25">
      <c r="A3420" t="s">
        <v>8849</v>
      </c>
      <c r="B3420" t="str">
        <f>_xlfn.XLOOKUP(Table2[[#This Row],[tanggal_checkin]],Table6[tanggal_checkin],Table6[id_checkin])</f>
        <v>CI 0780</v>
      </c>
      <c r="C3420" t="s">
        <v>11120</v>
      </c>
      <c r="D3420" t="str">
        <f>_xlfn.XLOOKUP(Table2[[#This Row],[tanggal_checkout]],Table4[tanggal_checkout],Table4[id_checkout])</f>
        <v>CO 0784</v>
      </c>
      <c r="E3420" t="s">
        <v>11016</v>
      </c>
      <c r="F3420" s="8">
        <v>0.59570601851851857</v>
      </c>
      <c r="G3420" t="str">
        <f>_xlfn.XLOOKUP(Table2[[#This Row],[nama_tamu]],Table10[nama_tamu],Table10[id_tamu])</f>
        <v>CUS 0894</v>
      </c>
      <c r="H3420" t="s">
        <v>8851</v>
      </c>
      <c r="I3420" t="str">
        <f>_xlfn.XLOOKUP(Table2[[#This Row],[tipe_kamar]],Table12[tipe_kamar],Table12[id_kamar])</f>
        <v>KMR 001</v>
      </c>
      <c r="J3420" t="s">
        <v>23</v>
      </c>
      <c r="K3420">
        <v>1</v>
      </c>
      <c r="L3420">
        <v>609000</v>
      </c>
      <c r="M3420">
        <v>609000</v>
      </c>
      <c r="N3420" t="str">
        <f>_xlfn.XLOOKUP(Table2[[#This Row],[metode_pembayaran]],Table11[metode_pembayaran],Table11[id_pembayaran])</f>
        <v>MP 06</v>
      </c>
      <c r="O3420" t="s">
        <v>17</v>
      </c>
      <c r="P3420" t="str">
        <f>_xlfn.XLOOKUP(Table2[[#This Row],[status_reservasi]],'Dim Status Reservasi'!$B$2:$B$5,'Dim Status Reservasi'!$A$2:$A$5)</f>
        <v>ST 003</v>
      </c>
      <c r="Q3420" t="s">
        <v>37</v>
      </c>
      <c r="R3420" t="str">
        <f>_xlfn.XLOOKUP(Table2[[#This Row],[kota_hotel]],'Dim Kota Hotel'!$B$2:$B$21,'Dim Kota Hotel'!$A$2:$A$21)</f>
        <v>LOK 009</v>
      </c>
      <c r="S3420" t="s">
        <v>19</v>
      </c>
    </row>
    <row r="3421" spans="1:19" x14ac:dyDescent="0.25">
      <c r="A3421" t="s">
        <v>8852</v>
      </c>
      <c r="B3421" t="str">
        <f>_xlfn.XLOOKUP(Table2[[#This Row],[tanggal_checkin]],Table6[tanggal_checkin],Table6[id_checkin])</f>
        <v>CI 0437</v>
      </c>
      <c r="C3421" t="s">
        <v>11495</v>
      </c>
      <c r="D3421" t="str">
        <f>_xlfn.XLOOKUP(Table2[[#This Row],[tanggal_checkout]],Table4[tanggal_checkout],Table4[id_checkout])</f>
        <v>CO 0442</v>
      </c>
      <c r="E3421" t="s">
        <v>11082</v>
      </c>
      <c r="F3421" s="8">
        <v>0.65792824074074074</v>
      </c>
      <c r="G3421" t="str">
        <f>_xlfn.XLOOKUP(Table2[[#This Row],[nama_tamu]],Table10[nama_tamu],Table10[id_tamu])</f>
        <v>CUS 1637</v>
      </c>
      <c r="H3421" t="s">
        <v>8853</v>
      </c>
      <c r="I3421" t="str">
        <f>_xlfn.XLOOKUP(Table2[[#This Row],[tipe_kamar]],Table12[tipe_kamar],Table12[id_kamar])</f>
        <v>KMR 004</v>
      </c>
      <c r="J3421" t="s">
        <v>47</v>
      </c>
      <c r="K3421">
        <v>3</v>
      </c>
      <c r="L3421">
        <v>517000</v>
      </c>
      <c r="M3421">
        <v>1551000</v>
      </c>
      <c r="N3421" t="str">
        <f>_xlfn.XLOOKUP(Table2[[#This Row],[metode_pembayaran]],Table11[metode_pembayaran],Table11[id_pembayaran])</f>
        <v>MP 03</v>
      </c>
      <c r="O3421" t="s">
        <v>36</v>
      </c>
      <c r="P3421" t="str">
        <f>_xlfn.XLOOKUP(Table2[[#This Row],[status_reservasi]],'Dim Status Reservasi'!$B$2:$B$5,'Dim Status Reservasi'!$A$2:$A$5)</f>
        <v>ST 004</v>
      </c>
      <c r="Q3421" t="s">
        <v>48</v>
      </c>
      <c r="R3421" t="str">
        <f>_xlfn.XLOOKUP(Table2[[#This Row],[kota_hotel]],'Dim Kota Hotel'!$B$2:$B$21,'Dim Kota Hotel'!$A$2:$A$21)</f>
        <v>LOK 014</v>
      </c>
      <c r="S3421" t="s">
        <v>222</v>
      </c>
    </row>
    <row r="3422" spans="1:19" x14ac:dyDescent="0.25">
      <c r="A3422" t="s">
        <v>8854</v>
      </c>
      <c r="B3422" t="str">
        <f>_xlfn.XLOOKUP(Table2[[#This Row],[tanggal_checkin]],Table6[tanggal_checkin],Table6[id_checkin])</f>
        <v>CI 0005</v>
      </c>
      <c r="C3422" t="s">
        <v>11958</v>
      </c>
      <c r="D3422" t="str">
        <f>_xlfn.XLOOKUP(Table2[[#This Row],[tanggal_checkout]],Table4[tanggal_checkout],Table4[id_checkout])</f>
        <v>CO 0006</v>
      </c>
      <c r="E3422" t="s">
        <v>11677</v>
      </c>
      <c r="F3422" s="8">
        <v>0.29780092592592594</v>
      </c>
      <c r="G3422" t="str">
        <f>_xlfn.XLOOKUP(Table2[[#This Row],[nama_tamu]],Table10[nama_tamu],Table10[id_tamu])</f>
        <v>CUS 0139</v>
      </c>
      <c r="H3422" t="s">
        <v>11134</v>
      </c>
      <c r="I3422" t="str">
        <f>_xlfn.XLOOKUP(Table2[[#This Row],[tipe_kamar]],Table12[tipe_kamar],Table12[id_kamar])</f>
        <v>KMR 003</v>
      </c>
      <c r="J3422" t="s">
        <v>64</v>
      </c>
      <c r="K3422">
        <v>1</v>
      </c>
      <c r="L3422">
        <v>1337000</v>
      </c>
      <c r="M3422">
        <v>1337000</v>
      </c>
      <c r="N3422" t="str">
        <f>_xlfn.XLOOKUP(Table2[[#This Row],[metode_pembayaran]],Table11[metode_pembayaran],Table11[id_pembayaran])</f>
        <v>MP 04</v>
      </c>
      <c r="O3422" t="s">
        <v>53</v>
      </c>
      <c r="P3422" t="str">
        <f>_xlfn.XLOOKUP(Table2[[#This Row],[status_reservasi]],'Dim Status Reservasi'!$B$2:$B$5,'Dim Status Reservasi'!$A$2:$A$5)</f>
        <v>ST 003</v>
      </c>
      <c r="Q3422" t="s">
        <v>37</v>
      </c>
      <c r="R3422" t="str">
        <f>_xlfn.XLOOKUP(Table2[[#This Row],[kota_hotel]],'Dim Kota Hotel'!$B$2:$B$21,'Dim Kota Hotel'!$A$2:$A$21)</f>
        <v>LOK 002</v>
      </c>
      <c r="S3422" t="s">
        <v>60</v>
      </c>
    </row>
    <row r="3423" spans="1:19" x14ac:dyDescent="0.25">
      <c r="A3423" t="s">
        <v>8856</v>
      </c>
      <c r="B3423" t="str">
        <f>_xlfn.XLOOKUP(Table2[[#This Row],[tanggal_checkin]],Table6[tanggal_checkin],Table6[id_checkin])</f>
        <v>CI 0769</v>
      </c>
      <c r="C3423" t="s">
        <v>11867</v>
      </c>
      <c r="D3423" t="str">
        <f>_xlfn.XLOOKUP(Table2[[#This Row],[tanggal_checkout]],Table4[tanggal_checkout],Table4[id_checkout])</f>
        <v>CO 0778</v>
      </c>
      <c r="E3423" t="s">
        <v>11606</v>
      </c>
      <c r="F3423" s="8">
        <v>0.58282407407407411</v>
      </c>
      <c r="G3423" t="str">
        <f>_xlfn.XLOOKUP(Table2[[#This Row],[nama_tamu]],Table10[nama_tamu],Table10[id_tamu])</f>
        <v>CUS 2531</v>
      </c>
      <c r="H3423" t="s">
        <v>8857</v>
      </c>
      <c r="I3423" t="str">
        <f>_xlfn.XLOOKUP(Table2[[#This Row],[tipe_kamar]],Table12[tipe_kamar],Table12[id_kamar])</f>
        <v>KMR 001</v>
      </c>
      <c r="J3423" t="s">
        <v>23</v>
      </c>
      <c r="K3423">
        <v>7</v>
      </c>
      <c r="L3423">
        <v>576000</v>
      </c>
      <c r="M3423">
        <v>4032000</v>
      </c>
      <c r="N3423" t="str">
        <f>_xlfn.XLOOKUP(Table2[[#This Row],[metode_pembayaran]],Table11[metode_pembayaran],Table11[id_pembayaran])</f>
        <v>MP 04</v>
      </c>
      <c r="O3423" t="s">
        <v>53</v>
      </c>
      <c r="P3423" t="str">
        <f>_xlfn.XLOOKUP(Table2[[#This Row],[status_reservasi]],'Dim Status Reservasi'!$B$2:$B$5,'Dim Status Reservasi'!$A$2:$A$5)</f>
        <v>ST 004</v>
      </c>
      <c r="Q3423" t="s">
        <v>48</v>
      </c>
      <c r="R3423" t="str">
        <f>_xlfn.XLOOKUP(Table2[[#This Row],[kota_hotel]],'Dim Kota Hotel'!$B$2:$B$21,'Dim Kota Hotel'!$A$2:$A$21)</f>
        <v>LOK 010</v>
      </c>
      <c r="S3423" t="s">
        <v>226</v>
      </c>
    </row>
    <row r="3424" spans="1:19" x14ac:dyDescent="0.25">
      <c r="A3424" t="s">
        <v>8858</v>
      </c>
      <c r="B3424" t="str">
        <f>_xlfn.XLOOKUP(Table2[[#This Row],[tanggal_checkin]],Table6[tanggal_checkin],Table6[id_checkin])</f>
        <v>CI 0917</v>
      </c>
      <c r="C3424" t="s">
        <v>11493</v>
      </c>
      <c r="D3424" t="str">
        <f>_xlfn.XLOOKUP(Table2[[#This Row],[tanggal_checkout]],Table4[tanggal_checkout],Table4[id_checkout])</f>
        <v>CO 0927</v>
      </c>
      <c r="E3424" t="s">
        <v>11427</v>
      </c>
      <c r="F3424" s="8">
        <v>0.91737268518518522</v>
      </c>
      <c r="G3424" t="str">
        <f>_xlfn.XLOOKUP(Table2[[#This Row],[nama_tamu]],Table10[nama_tamu],Table10[id_tamu])</f>
        <v>CUS 1010</v>
      </c>
      <c r="H3424" t="s">
        <v>8859</v>
      </c>
      <c r="I3424" t="str">
        <f>_xlfn.XLOOKUP(Table2[[#This Row],[tipe_kamar]],Table12[tipe_kamar],Table12[id_kamar])</f>
        <v>KMR 003</v>
      </c>
      <c r="J3424" t="s">
        <v>64</v>
      </c>
      <c r="K3424">
        <v>8</v>
      </c>
      <c r="L3424">
        <v>1204000</v>
      </c>
      <c r="M3424">
        <v>9632000</v>
      </c>
      <c r="N3424" t="str">
        <f>_xlfn.XLOOKUP(Table2[[#This Row],[metode_pembayaran]],Table11[metode_pembayaran],Table11[id_pembayaran])</f>
        <v>MP 01</v>
      </c>
      <c r="O3424" t="s">
        <v>24</v>
      </c>
      <c r="P3424" t="str">
        <f>_xlfn.XLOOKUP(Table2[[#This Row],[status_reservasi]],'Dim Status Reservasi'!$B$2:$B$5,'Dim Status Reservasi'!$A$2:$A$5)</f>
        <v>ST 003</v>
      </c>
      <c r="Q3424" t="s">
        <v>37</v>
      </c>
      <c r="R3424" t="str">
        <f>_xlfn.XLOOKUP(Table2[[#This Row],[kota_hotel]],'Dim Kota Hotel'!$B$2:$B$21,'Dim Kota Hotel'!$A$2:$A$21)</f>
        <v>LOK 005</v>
      </c>
      <c r="S3424" t="s">
        <v>43</v>
      </c>
    </row>
    <row r="3425" spans="1:19" x14ac:dyDescent="0.25">
      <c r="A3425" t="s">
        <v>8860</v>
      </c>
      <c r="B3425" t="str">
        <f>_xlfn.XLOOKUP(Table2[[#This Row],[tanggal_checkin]],Table6[tanggal_checkin],Table6[id_checkin])</f>
        <v>CI 0084</v>
      </c>
      <c r="C3425" t="s">
        <v>11284</v>
      </c>
      <c r="D3425" t="str">
        <f>_xlfn.XLOOKUP(Table2[[#This Row],[tanggal_checkout]],Table4[tanggal_checkout],Table4[id_checkout])</f>
        <v>CO 0089</v>
      </c>
      <c r="E3425" t="s">
        <v>11780</v>
      </c>
      <c r="F3425" s="8">
        <v>0.83548611111111115</v>
      </c>
      <c r="G3425" t="str">
        <f>_xlfn.XLOOKUP(Table2[[#This Row],[nama_tamu]],Table10[nama_tamu],Table10[id_tamu])</f>
        <v>CUS 1410</v>
      </c>
      <c r="H3425" t="s">
        <v>8861</v>
      </c>
      <c r="I3425" t="str">
        <f>_xlfn.XLOOKUP(Table2[[#This Row],[tipe_kamar]],Table12[tipe_kamar],Table12[id_kamar])</f>
        <v>KMR 001</v>
      </c>
      <c r="J3425" t="s">
        <v>23</v>
      </c>
      <c r="K3425">
        <v>5</v>
      </c>
      <c r="L3425">
        <v>645000</v>
      </c>
      <c r="M3425">
        <v>3225000</v>
      </c>
      <c r="N3425" t="str">
        <f>_xlfn.XLOOKUP(Table2[[#This Row],[metode_pembayaran]],Table11[metode_pembayaran],Table11[id_pembayaran])</f>
        <v>MP 06</v>
      </c>
      <c r="O3425" t="s">
        <v>17</v>
      </c>
      <c r="P3425" t="str">
        <f>_xlfn.XLOOKUP(Table2[[#This Row],[status_reservasi]],'Dim Status Reservasi'!$B$2:$B$5,'Dim Status Reservasi'!$A$2:$A$5)</f>
        <v>ST 003</v>
      </c>
      <c r="Q3425" t="s">
        <v>37</v>
      </c>
      <c r="R3425" t="str">
        <f>_xlfn.XLOOKUP(Table2[[#This Row],[kota_hotel]],'Dim Kota Hotel'!$B$2:$B$21,'Dim Kota Hotel'!$A$2:$A$21)</f>
        <v>LOK 010</v>
      </c>
      <c r="S3425" t="s">
        <v>226</v>
      </c>
    </row>
    <row r="3426" spans="1:19" x14ac:dyDescent="0.25">
      <c r="A3426" t="s">
        <v>8862</v>
      </c>
      <c r="B3426" t="str">
        <f>_xlfn.XLOOKUP(Table2[[#This Row],[tanggal_checkin]],Table6[tanggal_checkin],Table6[id_checkin])</f>
        <v>CI 1071</v>
      </c>
      <c r="C3426" t="s">
        <v>11440</v>
      </c>
      <c r="D3426" t="str">
        <f>_xlfn.XLOOKUP(Table2[[#This Row],[tanggal_checkout]],Table4[tanggal_checkout],Table4[id_checkout])</f>
        <v>CO 1082</v>
      </c>
      <c r="E3426" t="s">
        <v>11885</v>
      </c>
      <c r="F3426" s="8">
        <v>0.80504629629629632</v>
      </c>
      <c r="G3426" t="str">
        <f>_xlfn.XLOOKUP(Table2[[#This Row],[nama_tamu]],Table10[nama_tamu],Table10[id_tamu])</f>
        <v>CUS 1121</v>
      </c>
      <c r="H3426" t="s">
        <v>8863</v>
      </c>
      <c r="I3426" t="str">
        <f>_xlfn.XLOOKUP(Table2[[#This Row],[tipe_kamar]],Table12[tipe_kamar],Table12[id_kamar])</f>
        <v>KMR 004</v>
      </c>
      <c r="J3426" t="s">
        <v>47</v>
      </c>
      <c r="K3426">
        <v>9</v>
      </c>
      <c r="L3426">
        <v>469000</v>
      </c>
      <c r="M3426">
        <v>4221000</v>
      </c>
      <c r="N3426" t="str">
        <f>_xlfn.XLOOKUP(Table2[[#This Row],[metode_pembayaran]],Table11[metode_pembayaran],Table11[id_pembayaran])</f>
        <v>MP 04</v>
      </c>
      <c r="O3426" t="s">
        <v>53</v>
      </c>
      <c r="P3426" t="str">
        <f>_xlfn.XLOOKUP(Table2[[#This Row],[status_reservasi]],'Dim Status Reservasi'!$B$2:$B$5,'Dim Status Reservasi'!$A$2:$A$5)</f>
        <v>ST 003</v>
      </c>
      <c r="Q3426" t="s">
        <v>37</v>
      </c>
      <c r="R3426" t="str">
        <f>_xlfn.XLOOKUP(Table2[[#This Row],[kota_hotel]],'Dim Kota Hotel'!$B$2:$B$21,'Dim Kota Hotel'!$A$2:$A$21)</f>
        <v>LOK 020</v>
      </c>
      <c r="S3426" t="s">
        <v>94</v>
      </c>
    </row>
    <row r="3427" spans="1:19" x14ac:dyDescent="0.25">
      <c r="A3427" t="s">
        <v>8864</v>
      </c>
      <c r="B3427" t="str">
        <f>_xlfn.XLOOKUP(Table2[[#This Row],[tanggal_checkin]],Table6[tanggal_checkin],Table6[id_checkin])</f>
        <v>CI 0755</v>
      </c>
      <c r="C3427" t="s">
        <v>11876</v>
      </c>
      <c r="D3427" t="str">
        <f>_xlfn.XLOOKUP(Table2[[#This Row],[tanggal_checkout]],Table4[tanggal_checkout],Table4[id_checkout])</f>
        <v>CO 0759</v>
      </c>
      <c r="E3427" t="s">
        <v>11741</v>
      </c>
      <c r="F3427" s="8">
        <v>0.98709490740740746</v>
      </c>
      <c r="G3427" t="str">
        <f>_xlfn.XLOOKUP(Table2[[#This Row],[nama_tamu]],Table10[nama_tamu],Table10[id_tamu])</f>
        <v>CUS 0139</v>
      </c>
      <c r="H3427" t="s">
        <v>11134</v>
      </c>
      <c r="I3427" t="str">
        <f>_xlfn.XLOOKUP(Table2[[#This Row],[tipe_kamar]],Table12[tipe_kamar],Table12[id_kamar])</f>
        <v>KMR 004</v>
      </c>
      <c r="J3427" t="s">
        <v>47</v>
      </c>
      <c r="K3427">
        <v>2</v>
      </c>
      <c r="L3427">
        <v>423000</v>
      </c>
      <c r="M3427">
        <v>846000</v>
      </c>
      <c r="N3427" t="str">
        <f>_xlfn.XLOOKUP(Table2[[#This Row],[metode_pembayaran]],Table11[metode_pembayaran],Table11[id_pembayaran])</f>
        <v>MP 04</v>
      </c>
      <c r="O3427" t="s">
        <v>53</v>
      </c>
      <c r="P3427" t="str">
        <f>_xlfn.XLOOKUP(Table2[[#This Row],[status_reservasi]],'Dim Status Reservasi'!$B$2:$B$5,'Dim Status Reservasi'!$A$2:$A$5)</f>
        <v>ST 003</v>
      </c>
      <c r="Q3427" t="s">
        <v>37</v>
      </c>
      <c r="R3427" t="str">
        <f>_xlfn.XLOOKUP(Table2[[#This Row],[kota_hotel]],'Dim Kota Hotel'!$B$2:$B$21,'Dim Kota Hotel'!$A$2:$A$21)</f>
        <v>LOK 018</v>
      </c>
      <c r="S3427" t="s">
        <v>102</v>
      </c>
    </row>
    <row r="3428" spans="1:19" x14ac:dyDescent="0.25">
      <c r="A3428" t="s">
        <v>8865</v>
      </c>
      <c r="B3428" t="str">
        <f>_xlfn.XLOOKUP(Table2[[#This Row],[tanggal_checkin]],Table6[tanggal_checkin],Table6[id_checkin])</f>
        <v>CI 0777</v>
      </c>
      <c r="C3428" t="s">
        <v>12038</v>
      </c>
      <c r="D3428" t="str">
        <f>_xlfn.XLOOKUP(Table2[[#This Row],[tanggal_checkout]],Table4[tanggal_checkout],Table4[id_checkout])</f>
        <v>CO 0788</v>
      </c>
      <c r="E3428" t="s">
        <v>11708</v>
      </c>
      <c r="F3428" s="8">
        <v>0.40642361111111114</v>
      </c>
      <c r="G3428" t="str">
        <f>_xlfn.XLOOKUP(Table2[[#This Row],[nama_tamu]],Table10[nama_tamu],Table10[id_tamu])</f>
        <v>CUS 4057</v>
      </c>
      <c r="H3428" t="s">
        <v>8867</v>
      </c>
      <c r="I3428" t="str">
        <f>_xlfn.XLOOKUP(Table2[[#This Row],[tipe_kamar]],Table12[tipe_kamar],Table12[id_kamar])</f>
        <v>KMR 001</v>
      </c>
      <c r="J3428" t="s">
        <v>23</v>
      </c>
      <c r="K3428">
        <v>8</v>
      </c>
      <c r="L3428">
        <v>612000</v>
      </c>
      <c r="M3428">
        <v>4896000</v>
      </c>
      <c r="N3428" t="str">
        <f>_xlfn.XLOOKUP(Table2[[#This Row],[metode_pembayaran]],Table11[metode_pembayaran],Table11[id_pembayaran])</f>
        <v>MP 06</v>
      </c>
      <c r="O3428" t="s">
        <v>17</v>
      </c>
      <c r="P3428" t="str">
        <f>_xlfn.XLOOKUP(Table2[[#This Row],[status_reservasi]],'Dim Status Reservasi'!$B$2:$B$5,'Dim Status Reservasi'!$A$2:$A$5)</f>
        <v>ST 003</v>
      </c>
      <c r="Q3428" t="s">
        <v>37</v>
      </c>
      <c r="R3428" t="str">
        <f>_xlfn.XLOOKUP(Table2[[#This Row],[kota_hotel]],'Dim Kota Hotel'!$B$2:$B$21,'Dim Kota Hotel'!$A$2:$A$21)</f>
        <v>LOK 003</v>
      </c>
      <c r="S3428" t="s">
        <v>106</v>
      </c>
    </row>
    <row r="3429" spans="1:19" x14ac:dyDescent="0.25">
      <c r="A3429" t="s">
        <v>8868</v>
      </c>
      <c r="B3429" t="str">
        <f>_xlfn.XLOOKUP(Table2[[#This Row],[tanggal_checkin]],Table6[tanggal_checkin],Table6[id_checkin])</f>
        <v>CI 0777</v>
      </c>
      <c r="C3429" t="s">
        <v>12038</v>
      </c>
      <c r="D3429" t="str">
        <f>_xlfn.XLOOKUP(Table2[[#This Row],[tanggal_checkout]],Table4[tanggal_checkout],Table4[id_checkout])</f>
        <v>CO 0785</v>
      </c>
      <c r="E3429" t="s">
        <v>11809</v>
      </c>
      <c r="F3429" s="8">
        <v>0.84965277777777781</v>
      </c>
      <c r="G3429" t="str">
        <f>_xlfn.XLOOKUP(Table2[[#This Row],[nama_tamu]],Table10[nama_tamu],Table10[id_tamu])</f>
        <v>CUS 4061</v>
      </c>
      <c r="H3429" t="s">
        <v>8869</v>
      </c>
      <c r="I3429" t="str">
        <f>_xlfn.XLOOKUP(Table2[[#This Row],[tipe_kamar]],Table12[tipe_kamar],Table12[id_kamar])</f>
        <v>KMR 003</v>
      </c>
      <c r="J3429" t="s">
        <v>64</v>
      </c>
      <c r="K3429">
        <v>5</v>
      </c>
      <c r="L3429">
        <v>1288000</v>
      </c>
      <c r="M3429">
        <v>6440000</v>
      </c>
      <c r="N3429" t="str">
        <f>_xlfn.XLOOKUP(Table2[[#This Row],[metode_pembayaran]],Table11[metode_pembayaran],Table11[id_pembayaran])</f>
        <v>MP 06</v>
      </c>
      <c r="O3429" t="s">
        <v>17</v>
      </c>
      <c r="P3429" t="str">
        <f>_xlfn.XLOOKUP(Table2[[#This Row],[status_reservasi]],'Dim Status Reservasi'!$B$2:$B$5,'Dim Status Reservasi'!$A$2:$A$5)</f>
        <v>ST 003</v>
      </c>
      <c r="Q3429" t="s">
        <v>37</v>
      </c>
      <c r="R3429" t="str">
        <f>_xlfn.XLOOKUP(Table2[[#This Row],[kota_hotel]],'Dim Kota Hotel'!$B$2:$B$21,'Dim Kota Hotel'!$A$2:$A$21)</f>
        <v>LOK 015</v>
      </c>
      <c r="S3429" t="s">
        <v>233</v>
      </c>
    </row>
    <row r="3430" spans="1:19" x14ac:dyDescent="0.25">
      <c r="A3430" t="s">
        <v>8870</v>
      </c>
      <c r="B3430" t="str">
        <f>_xlfn.XLOOKUP(Table2[[#This Row],[tanggal_checkin]],Table6[tanggal_checkin],Table6[id_checkin])</f>
        <v>CI 1054</v>
      </c>
      <c r="C3430" t="s">
        <v>11376</v>
      </c>
      <c r="D3430" t="str">
        <f>_xlfn.XLOOKUP(Table2[[#This Row],[tanggal_checkout]],Table4[tanggal_checkout],Table4[id_checkout])</f>
        <v>CO 1058</v>
      </c>
      <c r="E3430" t="s">
        <v>11996</v>
      </c>
      <c r="F3430" s="8">
        <v>0.41185185185185186</v>
      </c>
      <c r="G3430" t="str">
        <f>_xlfn.XLOOKUP(Table2[[#This Row],[nama_tamu]],Table10[nama_tamu],Table10[id_tamu])</f>
        <v>CUS 2614</v>
      </c>
      <c r="H3430" t="s">
        <v>8871</v>
      </c>
      <c r="I3430" t="str">
        <f>_xlfn.XLOOKUP(Table2[[#This Row],[tipe_kamar]],Table12[tipe_kamar],Table12[id_kamar])</f>
        <v>KMR 003</v>
      </c>
      <c r="J3430" t="s">
        <v>64</v>
      </c>
      <c r="K3430">
        <v>1</v>
      </c>
      <c r="L3430">
        <v>1248000</v>
      </c>
      <c r="M3430">
        <v>1248000</v>
      </c>
      <c r="N3430" t="str">
        <f>_xlfn.XLOOKUP(Table2[[#This Row],[metode_pembayaran]],Table11[metode_pembayaran],Table11[id_pembayaran])</f>
        <v>MP 05</v>
      </c>
      <c r="O3430" t="s">
        <v>72</v>
      </c>
      <c r="P3430" t="str">
        <f>_xlfn.XLOOKUP(Table2[[#This Row],[status_reservasi]],'Dim Status Reservasi'!$B$2:$B$5,'Dim Status Reservasi'!$A$2:$A$5)</f>
        <v>ST 003</v>
      </c>
      <c r="Q3430" t="s">
        <v>37</v>
      </c>
      <c r="R3430" t="str">
        <f>_xlfn.XLOOKUP(Table2[[#This Row],[kota_hotel]],'Dim Kota Hotel'!$B$2:$B$21,'Dim Kota Hotel'!$A$2:$A$21)</f>
        <v>LOK 016</v>
      </c>
      <c r="S3430" t="s">
        <v>117</v>
      </c>
    </row>
    <row r="3431" spans="1:19" x14ac:dyDescent="0.25">
      <c r="A3431" t="s">
        <v>8872</v>
      </c>
      <c r="B3431" t="str">
        <f>_xlfn.XLOOKUP(Table2[[#This Row],[tanggal_checkin]],Table6[tanggal_checkin],Table6[id_checkin])</f>
        <v>CI 0183</v>
      </c>
      <c r="C3431" t="s">
        <v>11997</v>
      </c>
      <c r="D3431" t="str">
        <f>_xlfn.XLOOKUP(Table2[[#This Row],[tanggal_checkout]],Table4[tanggal_checkout],Table4[id_checkout])</f>
        <v>CO 0189</v>
      </c>
      <c r="E3431" t="s">
        <v>11629</v>
      </c>
      <c r="F3431" s="8">
        <v>0.5683449074074074</v>
      </c>
      <c r="G3431" t="str">
        <f>_xlfn.XLOOKUP(Table2[[#This Row],[nama_tamu]],Table10[nama_tamu],Table10[id_tamu])</f>
        <v>CUS 2889</v>
      </c>
      <c r="H3431" t="s">
        <v>8874</v>
      </c>
      <c r="I3431" t="str">
        <f>_xlfn.XLOOKUP(Table2[[#This Row],[tipe_kamar]],Table12[tipe_kamar],Table12[id_kamar])</f>
        <v>KMR 004</v>
      </c>
      <c r="J3431" t="s">
        <v>47</v>
      </c>
      <c r="K3431">
        <v>5</v>
      </c>
      <c r="L3431">
        <v>491000</v>
      </c>
      <c r="M3431">
        <v>2455000</v>
      </c>
      <c r="N3431" t="str">
        <f>_xlfn.XLOOKUP(Table2[[#This Row],[metode_pembayaran]],Table11[metode_pembayaran],Table11[id_pembayaran])</f>
        <v>MP 02</v>
      </c>
      <c r="O3431" t="s">
        <v>30</v>
      </c>
      <c r="P3431" t="str">
        <f>_xlfn.XLOOKUP(Table2[[#This Row],[status_reservasi]],'Dim Status Reservasi'!$B$2:$B$5,'Dim Status Reservasi'!$A$2:$A$5)</f>
        <v>ST 004</v>
      </c>
      <c r="Q3431" t="s">
        <v>48</v>
      </c>
      <c r="R3431" t="str">
        <f>_xlfn.XLOOKUP(Table2[[#This Row],[kota_hotel]],'Dim Kota Hotel'!$B$2:$B$21,'Dim Kota Hotel'!$A$2:$A$21)</f>
        <v>LOK 016</v>
      </c>
      <c r="S3431" t="s">
        <v>117</v>
      </c>
    </row>
    <row r="3432" spans="1:19" x14ac:dyDescent="0.25">
      <c r="A3432" t="s">
        <v>8875</v>
      </c>
      <c r="B3432" t="str">
        <f>_xlfn.XLOOKUP(Table2[[#This Row],[tanggal_checkin]],Table6[tanggal_checkin],Table6[id_checkin])</f>
        <v>CI 1015</v>
      </c>
      <c r="C3432" t="s">
        <v>11713</v>
      </c>
      <c r="D3432" t="str">
        <f>_xlfn.XLOOKUP(Table2[[#This Row],[tanggal_checkout]],Table4[tanggal_checkout],Table4[id_checkout])</f>
        <v>CO 1023</v>
      </c>
      <c r="E3432" t="s">
        <v>11714</v>
      </c>
      <c r="F3432" s="8">
        <v>0.64719907407407407</v>
      </c>
      <c r="G3432" t="str">
        <f>_xlfn.XLOOKUP(Table2[[#This Row],[nama_tamu]],Table10[nama_tamu],Table10[id_tamu])</f>
        <v>CUS 3842</v>
      </c>
      <c r="H3432" t="s">
        <v>8876</v>
      </c>
      <c r="I3432" t="str">
        <f>_xlfn.XLOOKUP(Table2[[#This Row],[tipe_kamar]],Table12[tipe_kamar],Table12[id_kamar])</f>
        <v>KMR 002</v>
      </c>
      <c r="J3432" t="s">
        <v>82</v>
      </c>
      <c r="K3432">
        <v>5</v>
      </c>
      <c r="L3432">
        <v>398000</v>
      </c>
      <c r="M3432">
        <v>1990000</v>
      </c>
      <c r="N3432" t="str">
        <f>_xlfn.XLOOKUP(Table2[[#This Row],[metode_pembayaran]],Table11[metode_pembayaran],Table11[id_pembayaran])</f>
        <v>MP 04</v>
      </c>
      <c r="O3432" t="s">
        <v>53</v>
      </c>
      <c r="P3432" t="str">
        <f>_xlfn.XLOOKUP(Table2[[#This Row],[status_reservasi]],'Dim Status Reservasi'!$B$2:$B$5,'Dim Status Reservasi'!$A$2:$A$5)</f>
        <v>ST 004</v>
      </c>
      <c r="Q3432" t="s">
        <v>48</v>
      </c>
      <c r="R3432" t="str">
        <f>_xlfn.XLOOKUP(Table2[[#This Row],[kota_hotel]],'Dim Kota Hotel'!$B$2:$B$21,'Dim Kota Hotel'!$A$2:$A$21)</f>
        <v>LOK 004</v>
      </c>
      <c r="S3432" t="s">
        <v>49</v>
      </c>
    </row>
    <row r="3433" spans="1:19" x14ac:dyDescent="0.25">
      <c r="A3433" t="s">
        <v>8877</v>
      </c>
      <c r="B3433" t="str">
        <f>_xlfn.XLOOKUP(Table2[[#This Row],[tanggal_checkin]],Table6[tanggal_checkin],Table6[id_checkin])</f>
        <v>CI 0593</v>
      </c>
      <c r="C3433" t="s">
        <v>11563</v>
      </c>
      <c r="D3433" t="str">
        <f>_xlfn.XLOOKUP(Table2[[#This Row],[tanggal_checkout]],Table4[tanggal_checkout],Table4[id_checkout])</f>
        <v>CO 0595</v>
      </c>
      <c r="E3433" t="s">
        <v>11848</v>
      </c>
      <c r="F3433" s="8">
        <v>0.62709490740740736</v>
      </c>
      <c r="G3433" t="str">
        <f>_xlfn.XLOOKUP(Table2[[#This Row],[nama_tamu]],Table10[nama_tamu],Table10[id_tamu])</f>
        <v>CUS 0005</v>
      </c>
      <c r="H3433" t="s">
        <v>8878</v>
      </c>
      <c r="I3433" t="str">
        <f>_xlfn.XLOOKUP(Table2[[#This Row],[tipe_kamar]],Table12[tipe_kamar],Table12[id_kamar])</f>
        <v>KMR 002</v>
      </c>
      <c r="J3433" t="s">
        <v>82</v>
      </c>
      <c r="K3433">
        <v>2</v>
      </c>
      <c r="L3433">
        <v>328000</v>
      </c>
      <c r="M3433">
        <v>656000</v>
      </c>
      <c r="N3433" t="str">
        <f>_xlfn.XLOOKUP(Table2[[#This Row],[metode_pembayaran]],Table11[metode_pembayaran],Table11[id_pembayaran])</f>
        <v>MP 06</v>
      </c>
      <c r="O3433" t="s">
        <v>17</v>
      </c>
      <c r="P3433" t="str">
        <f>_xlfn.XLOOKUP(Table2[[#This Row],[status_reservasi]],'Dim Status Reservasi'!$B$2:$B$5,'Dim Status Reservasi'!$A$2:$A$5)</f>
        <v>ST 003</v>
      </c>
      <c r="Q3433" t="s">
        <v>37</v>
      </c>
      <c r="R3433" t="str">
        <f>_xlfn.XLOOKUP(Table2[[#This Row],[kota_hotel]],'Dim Kota Hotel'!$B$2:$B$21,'Dim Kota Hotel'!$A$2:$A$21)</f>
        <v>LOK 013</v>
      </c>
      <c r="S3433" t="s">
        <v>160</v>
      </c>
    </row>
    <row r="3434" spans="1:19" x14ac:dyDescent="0.25">
      <c r="A3434" t="s">
        <v>8879</v>
      </c>
      <c r="B3434" t="str">
        <f>_xlfn.XLOOKUP(Table2[[#This Row],[tanggal_checkin]],Table6[tanggal_checkin],Table6[id_checkin])</f>
        <v>CI 1040</v>
      </c>
      <c r="C3434" t="s">
        <v>12007</v>
      </c>
      <c r="D3434" t="str">
        <f>_xlfn.XLOOKUP(Table2[[#This Row],[tanggal_checkout]],Table4[tanggal_checkout],Table4[id_checkout])</f>
        <v>CO 1050</v>
      </c>
      <c r="E3434" t="s">
        <v>11364</v>
      </c>
      <c r="F3434" s="8">
        <v>0.15998842592592594</v>
      </c>
      <c r="G3434" t="str">
        <f>_xlfn.XLOOKUP(Table2[[#This Row],[nama_tamu]],Table10[nama_tamu],Table10[id_tamu])</f>
        <v>CUS 2170</v>
      </c>
      <c r="H3434" t="s">
        <v>8880</v>
      </c>
      <c r="I3434" t="str">
        <f>_xlfn.XLOOKUP(Table2[[#This Row],[tipe_kamar]],Table12[tipe_kamar],Table12[id_kamar])</f>
        <v>KMR 002</v>
      </c>
      <c r="J3434" t="s">
        <v>82</v>
      </c>
      <c r="K3434">
        <v>7</v>
      </c>
      <c r="L3434">
        <v>356000</v>
      </c>
      <c r="M3434">
        <v>2492000</v>
      </c>
      <c r="N3434" t="str">
        <f>_xlfn.XLOOKUP(Table2[[#This Row],[metode_pembayaran]],Table11[metode_pembayaran],Table11[id_pembayaran])</f>
        <v>MP 03</v>
      </c>
      <c r="O3434" t="s">
        <v>36</v>
      </c>
      <c r="P3434" t="str">
        <f>_xlfn.XLOOKUP(Table2[[#This Row],[status_reservasi]],'Dim Status Reservasi'!$B$2:$B$5,'Dim Status Reservasi'!$A$2:$A$5)</f>
        <v>ST 004</v>
      </c>
      <c r="Q3434" t="s">
        <v>48</v>
      </c>
      <c r="R3434" t="str">
        <f>_xlfn.XLOOKUP(Table2[[#This Row],[kota_hotel]],'Dim Kota Hotel'!$B$2:$B$21,'Dim Kota Hotel'!$A$2:$A$21)</f>
        <v>LOK 014</v>
      </c>
      <c r="S3434" t="s">
        <v>222</v>
      </c>
    </row>
    <row r="3435" spans="1:19" x14ac:dyDescent="0.25">
      <c r="A3435" t="s">
        <v>8881</v>
      </c>
      <c r="B3435" t="str">
        <f>_xlfn.XLOOKUP(Table2[[#This Row],[tanggal_checkin]],Table6[tanggal_checkin],Table6[id_checkin])</f>
        <v>CI 0220</v>
      </c>
      <c r="C3435" t="s">
        <v>11593</v>
      </c>
      <c r="D3435" t="str">
        <f>_xlfn.XLOOKUP(Table2[[#This Row],[tanggal_checkout]],Table4[tanggal_checkout],Table4[id_checkout])</f>
        <v>CO 0222</v>
      </c>
      <c r="E3435" t="s">
        <v>11985</v>
      </c>
      <c r="F3435" s="8">
        <v>6.0324074074074072E-2</v>
      </c>
      <c r="G3435" t="str">
        <f>_xlfn.XLOOKUP(Table2[[#This Row],[nama_tamu]],Table10[nama_tamu],Table10[id_tamu])</f>
        <v>CUS 2064</v>
      </c>
      <c r="H3435" t="s">
        <v>8883</v>
      </c>
      <c r="I3435" t="str">
        <f>_xlfn.XLOOKUP(Table2[[#This Row],[tipe_kamar]],Table12[tipe_kamar],Table12[id_kamar])</f>
        <v>KMR 002</v>
      </c>
      <c r="J3435" t="s">
        <v>82</v>
      </c>
      <c r="K3435">
        <v>3</v>
      </c>
      <c r="L3435">
        <v>353000</v>
      </c>
      <c r="M3435">
        <v>1059000</v>
      </c>
      <c r="N3435" t="str">
        <f>_xlfn.XLOOKUP(Table2[[#This Row],[metode_pembayaran]],Table11[metode_pembayaran],Table11[id_pembayaran])</f>
        <v>MP 04</v>
      </c>
      <c r="O3435" t="s">
        <v>53</v>
      </c>
      <c r="P3435" t="str">
        <f>_xlfn.XLOOKUP(Table2[[#This Row],[status_reservasi]],'Dim Status Reservasi'!$B$2:$B$5,'Dim Status Reservasi'!$A$2:$A$5)</f>
        <v>ST 004</v>
      </c>
      <c r="Q3435" t="s">
        <v>48</v>
      </c>
      <c r="R3435" t="str">
        <f>_xlfn.XLOOKUP(Table2[[#This Row],[kota_hotel]],'Dim Kota Hotel'!$B$2:$B$21,'Dim Kota Hotel'!$A$2:$A$21)</f>
        <v>LOK 019</v>
      </c>
      <c r="S3435" t="s">
        <v>133</v>
      </c>
    </row>
    <row r="3436" spans="1:19" x14ac:dyDescent="0.25">
      <c r="A3436" t="s">
        <v>8884</v>
      </c>
      <c r="B3436" t="str">
        <f>_xlfn.XLOOKUP(Table2[[#This Row],[tanggal_checkin]],Table6[tanggal_checkin],Table6[id_checkin])</f>
        <v>CI 0061</v>
      </c>
      <c r="C3436" t="s">
        <v>11709</v>
      </c>
      <c r="D3436" t="str">
        <f>_xlfn.XLOOKUP(Table2[[#This Row],[tanggal_checkout]],Table4[tanggal_checkout],Table4[id_checkout])</f>
        <v>CO 0065</v>
      </c>
      <c r="E3436" t="s">
        <v>11707</v>
      </c>
      <c r="F3436" s="8">
        <v>0.25386574074074075</v>
      </c>
      <c r="G3436" t="str">
        <f>_xlfn.XLOOKUP(Table2[[#This Row],[nama_tamu]],Table10[nama_tamu],Table10[id_tamu])</f>
        <v>CUS 2065</v>
      </c>
      <c r="H3436" t="s">
        <v>8886</v>
      </c>
      <c r="I3436" t="str">
        <f>_xlfn.XLOOKUP(Table2[[#This Row],[tipe_kamar]],Table12[tipe_kamar],Table12[id_kamar])</f>
        <v>KMR 003</v>
      </c>
      <c r="J3436" t="s">
        <v>64</v>
      </c>
      <c r="K3436">
        <v>4</v>
      </c>
      <c r="L3436">
        <v>1195000</v>
      </c>
      <c r="M3436">
        <v>4780000</v>
      </c>
      <c r="N3436" t="str">
        <f>_xlfn.XLOOKUP(Table2[[#This Row],[metode_pembayaran]],Table11[metode_pembayaran],Table11[id_pembayaran])</f>
        <v>MP 06</v>
      </c>
      <c r="O3436" t="s">
        <v>17</v>
      </c>
      <c r="P3436" t="str">
        <f>_xlfn.XLOOKUP(Table2[[#This Row],[status_reservasi]],'Dim Status Reservasi'!$B$2:$B$5,'Dim Status Reservasi'!$A$2:$A$5)</f>
        <v>ST 004</v>
      </c>
      <c r="Q3436" t="s">
        <v>48</v>
      </c>
      <c r="R3436" t="str">
        <f>_xlfn.XLOOKUP(Table2[[#This Row],[kota_hotel]],'Dim Kota Hotel'!$B$2:$B$21,'Dim Kota Hotel'!$A$2:$A$21)</f>
        <v>LOK 013</v>
      </c>
      <c r="S3436" t="s">
        <v>160</v>
      </c>
    </row>
    <row r="3437" spans="1:19" x14ac:dyDescent="0.25">
      <c r="A3437" t="s">
        <v>8887</v>
      </c>
      <c r="B3437" t="str">
        <f>_xlfn.XLOOKUP(Table2[[#This Row],[tanggal_checkin]],Table6[tanggal_checkin],Table6[id_checkin])</f>
        <v>CI 1038</v>
      </c>
      <c r="C3437" t="s">
        <v>11206</v>
      </c>
      <c r="D3437" t="str">
        <f>_xlfn.XLOOKUP(Table2[[#This Row],[tanggal_checkout]],Table4[tanggal_checkout],Table4[id_checkout])</f>
        <v>CO 1043</v>
      </c>
      <c r="E3437" t="s">
        <v>12007</v>
      </c>
      <c r="F3437" s="8">
        <v>3.1099537037037037E-2</v>
      </c>
      <c r="G3437" t="str">
        <f>_xlfn.XLOOKUP(Table2[[#This Row],[nama_tamu]],Table10[nama_tamu],Table10[id_tamu])</f>
        <v>CUS 3819</v>
      </c>
      <c r="H3437" t="s">
        <v>8889</v>
      </c>
      <c r="I3437" t="str">
        <f>_xlfn.XLOOKUP(Table2[[#This Row],[tipe_kamar]],Table12[tipe_kamar],Table12[id_kamar])</f>
        <v>KMR 003</v>
      </c>
      <c r="J3437" t="s">
        <v>64</v>
      </c>
      <c r="K3437">
        <v>2</v>
      </c>
      <c r="L3437">
        <v>1142000</v>
      </c>
      <c r="M3437">
        <v>2284000</v>
      </c>
      <c r="N3437" t="str">
        <f>_xlfn.XLOOKUP(Table2[[#This Row],[metode_pembayaran]],Table11[metode_pembayaran],Table11[id_pembayaran])</f>
        <v>MP 03</v>
      </c>
      <c r="O3437" t="s">
        <v>36</v>
      </c>
      <c r="P3437" t="str">
        <f>_xlfn.XLOOKUP(Table2[[#This Row],[status_reservasi]],'Dim Status Reservasi'!$B$2:$B$5,'Dim Status Reservasi'!$A$2:$A$5)</f>
        <v>ST 003</v>
      </c>
      <c r="Q3437" t="s">
        <v>37</v>
      </c>
      <c r="R3437" t="str">
        <f>_xlfn.XLOOKUP(Table2[[#This Row],[kota_hotel]],'Dim Kota Hotel'!$B$2:$B$21,'Dim Kota Hotel'!$A$2:$A$21)</f>
        <v>LOK 005</v>
      </c>
      <c r="S3437" t="s">
        <v>43</v>
      </c>
    </row>
    <row r="3438" spans="1:19" x14ac:dyDescent="0.25">
      <c r="A3438" t="s">
        <v>8890</v>
      </c>
      <c r="B3438" t="str">
        <f>_xlfn.XLOOKUP(Table2[[#This Row],[tanggal_checkin]],Table6[tanggal_checkin],Table6[id_checkin])</f>
        <v>CI 0138</v>
      </c>
      <c r="C3438" t="s">
        <v>11179</v>
      </c>
      <c r="D3438" t="str">
        <f>_xlfn.XLOOKUP(Table2[[#This Row],[tanggal_checkout]],Table4[tanggal_checkout],Table4[id_checkout])</f>
        <v>CO 0143</v>
      </c>
      <c r="E3438" t="s">
        <v>11515</v>
      </c>
      <c r="F3438" s="8">
        <v>0.25146990740740743</v>
      </c>
      <c r="G3438" t="str">
        <f>_xlfn.XLOOKUP(Table2[[#This Row],[nama_tamu]],Table10[nama_tamu],Table10[id_tamu])</f>
        <v>CUS 3537</v>
      </c>
      <c r="H3438" t="s">
        <v>8892</v>
      </c>
      <c r="I3438" t="str">
        <f>_xlfn.XLOOKUP(Table2[[#This Row],[tipe_kamar]],Table12[tipe_kamar],Table12[id_kamar])</f>
        <v>KMR 001</v>
      </c>
      <c r="J3438" t="s">
        <v>23</v>
      </c>
      <c r="K3438">
        <v>5</v>
      </c>
      <c r="L3438">
        <v>625000</v>
      </c>
      <c r="M3438">
        <v>3125000</v>
      </c>
      <c r="N3438" t="str">
        <f>_xlfn.XLOOKUP(Table2[[#This Row],[metode_pembayaran]],Table11[metode_pembayaran],Table11[id_pembayaran])</f>
        <v>MP 02</v>
      </c>
      <c r="O3438" t="s">
        <v>30</v>
      </c>
      <c r="P3438" t="str">
        <f>_xlfn.XLOOKUP(Table2[[#This Row],[status_reservasi]],'Dim Status Reservasi'!$B$2:$B$5,'Dim Status Reservasi'!$A$2:$A$5)</f>
        <v>ST 004</v>
      </c>
      <c r="Q3438" t="s">
        <v>48</v>
      </c>
      <c r="R3438" t="str">
        <f>_xlfn.XLOOKUP(Table2[[#This Row],[kota_hotel]],'Dim Kota Hotel'!$B$2:$B$21,'Dim Kota Hotel'!$A$2:$A$21)</f>
        <v>LOK 018</v>
      </c>
      <c r="S3438" t="s">
        <v>102</v>
      </c>
    </row>
    <row r="3439" spans="1:19" x14ac:dyDescent="0.25">
      <c r="A3439" t="s">
        <v>8893</v>
      </c>
      <c r="B3439" t="str">
        <f>_xlfn.XLOOKUP(Table2[[#This Row],[tanggal_checkin]],Table6[tanggal_checkin],Table6[id_checkin])</f>
        <v>CI 0851</v>
      </c>
      <c r="C3439" t="s">
        <v>11227</v>
      </c>
      <c r="D3439" t="str">
        <f>_xlfn.XLOOKUP(Table2[[#This Row],[tanggal_checkout]],Table4[tanggal_checkout],Table4[id_checkout])</f>
        <v>CO 0856</v>
      </c>
      <c r="E3439" t="s">
        <v>11859</v>
      </c>
      <c r="F3439" s="8">
        <v>0.79993055555555559</v>
      </c>
      <c r="G3439" t="str">
        <f>_xlfn.XLOOKUP(Table2[[#This Row],[nama_tamu]],Table10[nama_tamu],Table10[id_tamu])</f>
        <v>CUS 3294</v>
      </c>
      <c r="H3439" t="s">
        <v>8894</v>
      </c>
      <c r="I3439" t="str">
        <f>_xlfn.XLOOKUP(Table2[[#This Row],[tipe_kamar]],Table12[tipe_kamar],Table12[id_kamar])</f>
        <v>KMR 004</v>
      </c>
      <c r="J3439" t="s">
        <v>47</v>
      </c>
      <c r="K3439">
        <v>3</v>
      </c>
      <c r="L3439">
        <v>485000</v>
      </c>
      <c r="M3439">
        <v>1455000</v>
      </c>
      <c r="N3439" t="str">
        <f>_xlfn.XLOOKUP(Table2[[#This Row],[metode_pembayaran]],Table11[metode_pembayaran],Table11[id_pembayaran])</f>
        <v>MP 06</v>
      </c>
      <c r="O3439" t="s">
        <v>17</v>
      </c>
      <c r="P3439" t="str">
        <f>_xlfn.XLOOKUP(Table2[[#This Row],[status_reservasi]],'Dim Status Reservasi'!$B$2:$B$5,'Dim Status Reservasi'!$A$2:$A$5)</f>
        <v>ST 003</v>
      </c>
      <c r="Q3439" t="s">
        <v>37</v>
      </c>
      <c r="R3439" t="str">
        <f>_xlfn.XLOOKUP(Table2[[#This Row],[kota_hotel]],'Dim Kota Hotel'!$B$2:$B$21,'Dim Kota Hotel'!$A$2:$A$21)</f>
        <v>LOK 020</v>
      </c>
      <c r="S3439" t="s">
        <v>94</v>
      </c>
    </row>
    <row r="3440" spans="1:19" x14ac:dyDescent="0.25">
      <c r="A3440" t="s">
        <v>8895</v>
      </c>
      <c r="B3440" t="str">
        <f>_xlfn.XLOOKUP(Table2[[#This Row],[tanggal_checkin]],Table6[tanggal_checkin],Table6[id_checkin])</f>
        <v>CI 0802</v>
      </c>
      <c r="C3440" t="s">
        <v>11574</v>
      </c>
      <c r="D3440" t="str">
        <f>_xlfn.XLOOKUP(Table2[[#This Row],[tanggal_checkout]],Table4[tanggal_checkout],Table4[id_checkout])</f>
        <v>CO 0809</v>
      </c>
      <c r="E3440" t="s">
        <v>11578</v>
      </c>
      <c r="F3440" s="8">
        <v>0.54672453703703705</v>
      </c>
      <c r="G3440" t="str">
        <f>_xlfn.XLOOKUP(Table2[[#This Row],[nama_tamu]],Table10[nama_tamu],Table10[id_tamu])</f>
        <v>CUS 3601</v>
      </c>
      <c r="H3440" t="s">
        <v>8896</v>
      </c>
      <c r="I3440" t="str">
        <f>_xlfn.XLOOKUP(Table2[[#This Row],[tipe_kamar]],Table12[tipe_kamar],Table12[id_kamar])</f>
        <v>KMR 001</v>
      </c>
      <c r="J3440" t="s">
        <v>23</v>
      </c>
      <c r="K3440">
        <v>3</v>
      </c>
      <c r="L3440">
        <v>624000</v>
      </c>
      <c r="M3440">
        <v>1872000</v>
      </c>
      <c r="N3440" t="str">
        <f>_xlfn.XLOOKUP(Table2[[#This Row],[metode_pembayaran]],Table11[metode_pembayaran],Table11[id_pembayaran])</f>
        <v>MP 05</v>
      </c>
      <c r="O3440" t="s">
        <v>72</v>
      </c>
      <c r="P3440" t="str">
        <f>_xlfn.XLOOKUP(Table2[[#This Row],[status_reservasi]],'Dim Status Reservasi'!$B$2:$B$5,'Dim Status Reservasi'!$A$2:$A$5)</f>
        <v>ST 004</v>
      </c>
      <c r="Q3440" t="s">
        <v>48</v>
      </c>
      <c r="R3440" t="str">
        <f>_xlfn.XLOOKUP(Table2[[#This Row],[kota_hotel]],'Dim Kota Hotel'!$B$2:$B$21,'Dim Kota Hotel'!$A$2:$A$21)</f>
        <v>LOK 009</v>
      </c>
      <c r="S3440" t="s">
        <v>19</v>
      </c>
    </row>
    <row r="3441" spans="1:19" x14ac:dyDescent="0.25">
      <c r="A3441" t="s">
        <v>8897</v>
      </c>
      <c r="B3441" t="str">
        <f>_xlfn.XLOOKUP(Table2[[#This Row],[tanggal_checkin]],Table6[tanggal_checkin],Table6[id_checkin])</f>
        <v>CI 0936</v>
      </c>
      <c r="C3441" t="s">
        <v>11818</v>
      </c>
      <c r="D3441" t="str">
        <f>_xlfn.XLOOKUP(Table2[[#This Row],[tanggal_checkout]],Table4[tanggal_checkout],Table4[id_checkout])</f>
        <v>CO 0940</v>
      </c>
      <c r="E3441" t="s">
        <v>11345</v>
      </c>
      <c r="F3441" s="8">
        <v>0.27439814814814817</v>
      </c>
      <c r="G3441" t="str">
        <f>_xlfn.XLOOKUP(Table2[[#This Row],[nama_tamu]],Table10[nama_tamu],Table10[id_tamu])</f>
        <v>CUS 3399</v>
      </c>
      <c r="H3441" t="s">
        <v>8899</v>
      </c>
      <c r="I3441" t="str">
        <f>_xlfn.XLOOKUP(Table2[[#This Row],[tipe_kamar]],Table12[tipe_kamar],Table12[id_kamar])</f>
        <v>KMR 002</v>
      </c>
      <c r="J3441" t="s">
        <v>82</v>
      </c>
      <c r="K3441">
        <v>1</v>
      </c>
      <c r="L3441">
        <v>332000</v>
      </c>
      <c r="M3441">
        <v>332000</v>
      </c>
      <c r="N3441" t="str">
        <f>_xlfn.XLOOKUP(Table2[[#This Row],[metode_pembayaran]],Table11[metode_pembayaran],Table11[id_pembayaran])</f>
        <v>MP 01</v>
      </c>
      <c r="O3441" t="s">
        <v>24</v>
      </c>
      <c r="P3441" t="str">
        <f>_xlfn.XLOOKUP(Table2[[#This Row],[status_reservasi]],'Dim Status Reservasi'!$B$2:$B$5,'Dim Status Reservasi'!$A$2:$A$5)</f>
        <v>ST 004</v>
      </c>
      <c r="Q3441" t="s">
        <v>48</v>
      </c>
      <c r="R3441" t="str">
        <f>_xlfn.XLOOKUP(Table2[[#This Row],[kota_hotel]],'Dim Kota Hotel'!$B$2:$B$21,'Dim Kota Hotel'!$A$2:$A$21)</f>
        <v>LOK 010</v>
      </c>
      <c r="S3441" t="s">
        <v>226</v>
      </c>
    </row>
    <row r="3442" spans="1:19" x14ac:dyDescent="0.25">
      <c r="A3442" t="s">
        <v>8900</v>
      </c>
      <c r="B3442" t="str">
        <f>_xlfn.XLOOKUP(Table2[[#This Row],[tanggal_checkin]],Table6[tanggal_checkin],Table6[id_checkin])</f>
        <v>CI 0175</v>
      </c>
      <c r="C3442" t="s">
        <v>11102</v>
      </c>
      <c r="D3442" t="str">
        <f>_xlfn.XLOOKUP(Table2[[#This Row],[tanggal_checkout]],Table4[tanggal_checkout],Table4[id_checkout])</f>
        <v>CO 0179</v>
      </c>
      <c r="E3442" t="s">
        <v>11432</v>
      </c>
      <c r="F3442" s="8">
        <v>0.14945601851851853</v>
      </c>
      <c r="G3442" t="str">
        <f>_xlfn.XLOOKUP(Table2[[#This Row],[nama_tamu]],Table10[nama_tamu],Table10[id_tamu])</f>
        <v>CUS 1667</v>
      </c>
      <c r="H3442" t="s">
        <v>8901</v>
      </c>
      <c r="I3442" t="str">
        <f>_xlfn.XLOOKUP(Table2[[#This Row],[tipe_kamar]],Table12[tipe_kamar],Table12[id_kamar])</f>
        <v>KMR 001</v>
      </c>
      <c r="J3442" t="s">
        <v>23</v>
      </c>
      <c r="K3442">
        <v>2</v>
      </c>
      <c r="L3442">
        <v>635000</v>
      </c>
      <c r="M3442">
        <v>1270000</v>
      </c>
      <c r="N3442" t="str">
        <f>_xlfn.XLOOKUP(Table2[[#This Row],[metode_pembayaran]],Table11[metode_pembayaran],Table11[id_pembayaran])</f>
        <v>MP 03</v>
      </c>
      <c r="O3442" t="s">
        <v>36</v>
      </c>
      <c r="P3442" t="str">
        <f>_xlfn.XLOOKUP(Table2[[#This Row],[status_reservasi]],'Dim Status Reservasi'!$B$2:$B$5,'Dim Status Reservasi'!$A$2:$A$5)</f>
        <v>ST 003</v>
      </c>
      <c r="Q3442" t="s">
        <v>37</v>
      </c>
      <c r="R3442" t="str">
        <f>_xlfn.XLOOKUP(Table2[[#This Row],[kota_hotel]],'Dim Kota Hotel'!$B$2:$B$21,'Dim Kota Hotel'!$A$2:$A$21)</f>
        <v>LOK 020</v>
      </c>
      <c r="S3442" t="s">
        <v>94</v>
      </c>
    </row>
    <row r="3443" spans="1:19" x14ac:dyDescent="0.25">
      <c r="A3443" t="s">
        <v>8902</v>
      </c>
      <c r="B3443" t="str">
        <f>_xlfn.XLOOKUP(Table2[[#This Row],[tanggal_checkin]],Table6[tanggal_checkin],Table6[id_checkin])</f>
        <v>CI 0958</v>
      </c>
      <c r="C3443" t="s">
        <v>11330</v>
      </c>
      <c r="D3443" t="str">
        <f>_xlfn.XLOOKUP(Table2[[#This Row],[tanggal_checkout]],Table4[tanggal_checkout],Table4[id_checkout])</f>
        <v>CO 0964</v>
      </c>
      <c r="E3443" t="s">
        <v>11127</v>
      </c>
      <c r="F3443" s="8">
        <v>0.13491898148148149</v>
      </c>
      <c r="G3443" t="str">
        <f>_xlfn.XLOOKUP(Table2[[#This Row],[nama_tamu]],Table10[nama_tamu],Table10[id_tamu])</f>
        <v>CUS 2210</v>
      </c>
      <c r="H3443" t="s">
        <v>8904</v>
      </c>
      <c r="I3443" t="str">
        <f>_xlfn.XLOOKUP(Table2[[#This Row],[tipe_kamar]],Table12[tipe_kamar],Table12[id_kamar])</f>
        <v>KMR 001</v>
      </c>
      <c r="J3443" t="s">
        <v>23</v>
      </c>
      <c r="K3443">
        <v>3</v>
      </c>
      <c r="L3443">
        <v>600000</v>
      </c>
      <c r="M3443">
        <v>1800000</v>
      </c>
      <c r="N3443" t="str">
        <f>_xlfn.XLOOKUP(Table2[[#This Row],[metode_pembayaran]],Table11[metode_pembayaran],Table11[id_pembayaran])</f>
        <v>MP 04</v>
      </c>
      <c r="O3443" t="s">
        <v>53</v>
      </c>
      <c r="P3443" t="str">
        <f>_xlfn.XLOOKUP(Table2[[#This Row],[status_reservasi]],'Dim Status Reservasi'!$B$2:$B$5,'Dim Status Reservasi'!$A$2:$A$5)</f>
        <v>ST 003</v>
      </c>
      <c r="Q3443" t="s">
        <v>37</v>
      </c>
      <c r="R3443" t="str">
        <f>_xlfn.XLOOKUP(Table2[[#This Row],[kota_hotel]],'Dim Kota Hotel'!$B$2:$B$21,'Dim Kota Hotel'!$A$2:$A$21)</f>
        <v>LOK 013</v>
      </c>
      <c r="S3443" t="s">
        <v>160</v>
      </c>
    </row>
    <row r="3444" spans="1:19" x14ac:dyDescent="0.25">
      <c r="A3444" t="s">
        <v>8905</v>
      </c>
      <c r="B3444" t="str">
        <f>_xlfn.XLOOKUP(Table2[[#This Row],[tanggal_checkin]],Table6[tanggal_checkin],Table6[id_checkin])</f>
        <v>CI 0256</v>
      </c>
      <c r="C3444" t="s">
        <v>11343</v>
      </c>
      <c r="D3444" t="str">
        <f>_xlfn.XLOOKUP(Table2[[#This Row],[tanggal_checkout]],Table4[tanggal_checkout],Table4[id_checkout])</f>
        <v>CO 0261</v>
      </c>
      <c r="E3444" t="s">
        <v>11003</v>
      </c>
      <c r="F3444" s="8">
        <v>0.97502314814814817</v>
      </c>
      <c r="G3444" t="str">
        <f>_xlfn.XLOOKUP(Table2[[#This Row],[nama_tamu]],Table10[nama_tamu],Table10[id_tamu])</f>
        <v>CUS 1330</v>
      </c>
      <c r="H3444" t="s">
        <v>8906</v>
      </c>
      <c r="I3444" t="str">
        <f>_xlfn.XLOOKUP(Table2[[#This Row],[tipe_kamar]],Table12[tipe_kamar],Table12[id_kamar])</f>
        <v>KMR 002</v>
      </c>
      <c r="J3444" t="s">
        <v>82</v>
      </c>
      <c r="K3444">
        <v>7</v>
      </c>
      <c r="L3444">
        <v>316000</v>
      </c>
      <c r="M3444">
        <v>2212000</v>
      </c>
      <c r="N3444" t="str">
        <f>_xlfn.XLOOKUP(Table2[[#This Row],[metode_pembayaran]],Table11[metode_pembayaran],Table11[id_pembayaran])</f>
        <v>MP 02</v>
      </c>
      <c r="O3444" t="s">
        <v>30</v>
      </c>
      <c r="P3444" t="str">
        <f>_xlfn.XLOOKUP(Table2[[#This Row],[status_reservasi]],'Dim Status Reservasi'!$B$2:$B$5,'Dim Status Reservasi'!$A$2:$A$5)</f>
        <v>ST 003</v>
      </c>
      <c r="Q3444" t="s">
        <v>37</v>
      </c>
      <c r="R3444" t="str">
        <f>_xlfn.XLOOKUP(Table2[[#This Row],[kota_hotel]],'Dim Kota Hotel'!$B$2:$B$21,'Dim Kota Hotel'!$A$2:$A$21)</f>
        <v>LOK 006</v>
      </c>
      <c r="S3444" t="s">
        <v>129</v>
      </c>
    </row>
    <row r="3445" spans="1:19" x14ac:dyDescent="0.25">
      <c r="A3445" t="s">
        <v>8907</v>
      </c>
      <c r="B3445" t="str">
        <f>_xlfn.XLOOKUP(Table2[[#This Row],[tanggal_checkin]],Table6[tanggal_checkin],Table6[id_checkin])</f>
        <v>CI 0681</v>
      </c>
      <c r="C3445" t="s">
        <v>11572</v>
      </c>
      <c r="D3445" t="str">
        <f>_xlfn.XLOOKUP(Table2[[#This Row],[tanggal_checkout]],Table4[tanggal_checkout],Table4[id_checkout])</f>
        <v>CO 0689</v>
      </c>
      <c r="E3445" t="s">
        <v>11829</v>
      </c>
      <c r="F3445" s="8">
        <v>0.90244212962962966</v>
      </c>
      <c r="G3445" t="str">
        <f>_xlfn.XLOOKUP(Table2[[#This Row],[nama_tamu]],Table10[nama_tamu],Table10[id_tamu])</f>
        <v>CUS 0139</v>
      </c>
      <c r="H3445" t="s">
        <v>11134</v>
      </c>
      <c r="I3445" t="str">
        <f>_xlfn.XLOOKUP(Table2[[#This Row],[tipe_kamar]],Table12[tipe_kamar],Table12[id_kamar])</f>
        <v>KMR 001</v>
      </c>
      <c r="J3445" t="s">
        <v>23</v>
      </c>
      <c r="K3445">
        <v>7</v>
      </c>
      <c r="L3445">
        <v>666000</v>
      </c>
      <c r="M3445">
        <v>4662000</v>
      </c>
      <c r="N3445" t="str">
        <f>_xlfn.XLOOKUP(Table2[[#This Row],[metode_pembayaran]],Table11[metode_pembayaran],Table11[id_pembayaran])</f>
        <v>MP 01</v>
      </c>
      <c r="O3445" t="s">
        <v>24</v>
      </c>
      <c r="P3445" t="str">
        <f>_xlfn.XLOOKUP(Table2[[#This Row],[status_reservasi]],'Dim Status Reservasi'!$B$2:$B$5,'Dim Status Reservasi'!$A$2:$A$5)</f>
        <v>ST 003</v>
      </c>
      <c r="Q3445" t="s">
        <v>37</v>
      </c>
      <c r="R3445" t="str">
        <f>_xlfn.XLOOKUP(Table2[[#This Row],[kota_hotel]],'Dim Kota Hotel'!$B$2:$B$21,'Dim Kota Hotel'!$A$2:$A$21)</f>
        <v>LOK 010</v>
      </c>
      <c r="S3445" t="s">
        <v>226</v>
      </c>
    </row>
    <row r="3446" spans="1:19" x14ac:dyDescent="0.25">
      <c r="A3446" t="s">
        <v>8908</v>
      </c>
      <c r="B3446" t="str">
        <f>_xlfn.XLOOKUP(Table2[[#This Row],[tanggal_checkin]],Table6[tanggal_checkin],Table6[id_checkin])</f>
        <v>CI 0929</v>
      </c>
      <c r="C3446" t="s">
        <v>11108</v>
      </c>
      <c r="D3446" t="str">
        <f>_xlfn.XLOOKUP(Table2[[#This Row],[tanggal_checkout]],Table4[tanggal_checkout],Table4[id_checkout])</f>
        <v>CO 0933</v>
      </c>
      <c r="E3446" t="s">
        <v>11344</v>
      </c>
      <c r="F3446" s="8">
        <v>0.86839120370370371</v>
      </c>
      <c r="G3446" t="str">
        <f>_xlfn.XLOOKUP(Table2[[#This Row],[nama_tamu]],Table10[nama_tamu],Table10[id_tamu])</f>
        <v>CUS 2973</v>
      </c>
      <c r="H3446" t="s">
        <v>8909</v>
      </c>
      <c r="I3446" t="str">
        <f>_xlfn.XLOOKUP(Table2[[#This Row],[tipe_kamar]],Table12[tipe_kamar],Table12[id_kamar])</f>
        <v>KMR 003</v>
      </c>
      <c r="J3446" t="s">
        <v>64</v>
      </c>
      <c r="K3446">
        <v>1</v>
      </c>
      <c r="L3446">
        <v>1272000</v>
      </c>
      <c r="M3446">
        <v>1272000</v>
      </c>
      <c r="N3446" t="str">
        <f>_xlfn.XLOOKUP(Table2[[#This Row],[metode_pembayaran]],Table11[metode_pembayaran],Table11[id_pembayaran])</f>
        <v>MP 04</v>
      </c>
      <c r="O3446" t="s">
        <v>53</v>
      </c>
      <c r="P3446" t="str">
        <f>_xlfn.XLOOKUP(Table2[[#This Row],[status_reservasi]],'Dim Status Reservasi'!$B$2:$B$5,'Dim Status Reservasi'!$A$2:$A$5)</f>
        <v>ST 003</v>
      </c>
      <c r="Q3446" t="s">
        <v>37</v>
      </c>
      <c r="R3446" t="str">
        <f>_xlfn.XLOOKUP(Table2[[#This Row],[kota_hotel]],'Dim Kota Hotel'!$B$2:$B$21,'Dim Kota Hotel'!$A$2:$A$21)</f>
        <v>LOK 005</v>
      </c>
      <c r="S3446" t="s">
        <v>43</v>
      </c>
    </row>
    <row r="3447" spans="1:19" x14ac:dyDescent="0.25">
      <c r="A3447" t="s">
        <v>8910</v>
      </c>
      <c r="B3447" t="str">
        <f>_xlfn.XLOOKUP(Table2[[#This Row],[tanggal_checkin]],Table6[tanggal_checkin],Table6[id_checkin])</f>
        <v>CI 0160</v>
      </c>
      <c r="C3447" t="s">
        <v>11845</v>
      </c>
      <c r="D3447" t="str">
        <f>_xlfn.XLOOKUP(Table2[[#This Row],[tanggal_checkout]],Table4[tanggal_checkout],Table4[id_checkout])</f>
        <v>CO 0167</v>
      </c>
      <c r="E3447" t="s">
        <v>11936</v>
      </c>
      <c r="F3447" s="8">
        <v>0.55177083333333332</v>
      </c>
      <c r="G3447" t="str">
        <f>_xlfn.XLOOKUP(Table2[[#This Row],[nama_tamu]],Table10[nama_tamu],Table10[id_tamu])</f>
        <v>CUS 0797</v>
      </c>
      <c r="H3447" t="s">
        <v>8911</v>
      </c>
      <c r="I3447" t="str">
        <f>_xlfn.XLOOKUP(Table2[[#This Row],[tipe_kamar]],Table12[tipe_kamar],Table12[id_kamar])</f>
        <v>KMR 003</v>
      </c>
      <c r="J3447" t="s">
        <v>64</v>
      </c>
      <c r="K3447">
        <v>6</v>
      </c>
      <c r="L3447">
        <v>1206000</v>
      </c>
      <c r="M3447">
        <v>7236000</v>
      </c>
      <c r="N3447" t="str">
        <f>_xlfn.XLOOKUP(Table2[[#This Row],[metode_pembayaran]],Table11[metode_pembayaran],Table11[id_pembayaran])</f>
        <v>MP 06</v>
      </c>
      <c r="O3447" t="s">
        <v>17</v>
      </c>
      <c r="P3447" t="str">
        <f>_xlfn.XLOOKUP(Table2[[#This Row],[status_reservasi]],'Dim Status Reservasi'!$B$2:$B$5,'Dim Status Reservasi'!$A$2:$A$5)</f>
        <v>ST 004</v>
      </c>
      <c r="Q3447" t="s">
        <v>48</v>
      </c>
      <c r="R3447" t="str">
        <f>_xlfn.XLOOKUP(Table2[[#This Row],[kota_hotel]],'Dim Kota Hotel'!$B$2:$B$21,'Dim Kota Hotel'!$A$2:$A$21)</f>
        <v>LOK 005</v>
      </c>
      <c r="S3447" t="s">
        <v>43</v>
      </c>
    </row>
    <row r="3448" spans="1:19" x14ac:dyDescent="0.25">
      <c r="A3448" t="s">
        <v>8912</v>
      </c>
      <c r="B3448" t="str">
        <f>_xlfn.XLOOKUP(Table2[[#This Row],[tanggal_checkin]],Table6[tanggal_checkin],Table6[id_checkin])</f>
        <v>CI 0638</v>
      </c>
      <c r="C3448" t="s">
        <v>11800</v>
      </c>
      <c r="D3448" t="str">
        <f>_xlfn.XLOOKUP(Table2[[#This Row],[tanggal_checkout]],Table4[tanggal_checkout],Table4[id_checkout])</f>
        <v>CO 0644</v>
      </c>
      <c r="E3448" t="s">
        <v>11607</v>
      </c>
      <c r="F3448" s="8">
        <v>0.33037037037037037</v>
      </c>
      <c r="G3448" t="str">
        <f>_xlfn.XLOOKUP(Table2[[#This Row],[nama_tamu]],Table10[nama_tamu],Table10[id_tamu])</f>
        <v>CUS 2086</v>
      </c>
      <c r="H3448" t="s">
        <v>8914</v>
      </c>
      <c r="I3448" t="str">
        <f>_xlfn.XLOOKUP(Table2[[#This Row],[tipe_kamar]],Table12[tipe_kamar],Table12[id_kamar])</f>
        <v>KMR 002</v>
      </c>
      <c r="J3448" t="s">
        <v>82</v>
      </c>
      <c r="K3448">
        <v>6</v>
      </c>
      <c r="L3448">
        <v>354000</v>
      </c>
      <c r="M3448">
        <v>2124000</v>
      </c>
      <c r="N3448" t="str">
        <f>_xlfn.XLOOKUP(Table2[[#This Row],[metode_pembayaran]],Table11[metode_pembayaran],Table11[id_pembayaran])</f>
        <v>MP 02</v>
      </c>
      <c r="O3448" t="s">
        <v>30</v>
      </c>
      <c r="P3448" t="str">
        <f>_xlfn.XLOOKUP(Table2[[#This Row],[status_reservasi]],'Dim Status Reservasi'!$B$2:$B$5,'Dim Status Reservasi'!$A$2:$A$5)</f>
        <v>ST 003</v>
      </c>
      <c r="Q3448" t="s">
        <v>37</v>
      </c>
      <c r="R3448" t="str">
        <f>_xlfn.XLOOKUP(Table2[[#This Row],[kota_hotel]],'Dim Kota Hotel'!$B$2:$B$21,'Dim Kota Hotel'!$A$2:$A$21)</f>
        <v>LOK 002</v>
      </c>
      <c r="S3448" t="s">
        <v>60</v>
      </c>
    </row>
    <row r="3449" spans="1:19" x14ac:dyDescent="0.25">
      <c r="A3449" t="s">
        <v>8915</v>
      </c>
      <c r="B3449" t="str">
        <f>_xlfn.XLOOKUP(Table2[[#This Row],[tanggal_checkin]],Table6[tanggal_checkin],Table6[id_checkin])</f>
        <v>CI 0792</v>
      </c>
      <c r="C3449" t="s">
        <v>11464</v>
      </c>
      <c r="D3449" t="str">
        <f>_xlfn.XLOOKUP(Table2[[#This Row],[tanggal_checkout]],Table4[tanggal_checkout],Table4[id_checkout])</f>
        <v>CO 0796</v>
      </c>
      <c r="E3449" t="s">
        <v>11622</v>
      </c>
      <c r="F3449" s="8">
        <v>0.76318287037037036</v>
      </c>
      <c r="G3449" t="str">
        <f>_xlfn.XLOOKUP(Table2[[#This Row],[nama_tamu]],Table10[nama_tamu],Table10[id_tamu])</f>
        <v>CUS 1832</v>
      </c>
      <c r="H3449" t="s">
        <v>8917</v>
      </c>
      <c r="I3449" t="str">
        <f>_xlfn.XLOOKUP(Table2[[#This Row],[tipe_kamar]],Table12[tipe_kamar],Table12[id_kamar])</f>
        <v>KMR 004</v>
      </c>
      <c r="J3449" t="s">
        <v>47</v>
      </c>
      <c r="K3449">
        <v>1</v>
      </c>
      <c r="L3449">
        <v>501000</v>
      </c>
      <c r="M3449">
        <v>501000</v>
      </c>
      <c r="N3449" t="str">
        <f>_xlfn.XLOOKUP(Table2[[#This Row],[metode_pembayaran]],Table11[metode_pembayaran],Table11[id_pembayaran])</f>
        <v>MP 06</v>
      </c>
      <c r="O3449" t="s">
        <v>17</v>
      </c>
      <c r="P3449" t="str">
        <f>_xlfn.XLOOKUP(Table2[[#This Row],[status_reservasi]],'Dim Status Reservasi'!$B$2:$B$5,'Dim Status Reservasi'!$A$2:$A$5)</f>
        <v>ST 001</v>
      </c>
      <c r="Q3449" t="s">
        <v>214</v>
      </c>
      <c r="R3449" t="str">
        <f>_xlfn.XLOOKUP(Table2[[#This Row],[kota_hotel]],'Dim Kota Hotel'!$B$2:$B$21,'Dim Kota Hotel'!$A$2:$A$21)</f>
        <v>LOK 018</v>
      </c>
      <c r="S3449" t="s">
        <v>102</v>
      </c>
    </row>
    <row r="3450" spans="1:19" x14ac:dyDescent="0.25">
      <c r="A3450" t="s">
        <v>8918</v>
      </c>
      <c r="B3450" t="str">
        <f>_xlfn.XLOOKUP(Table2[[#This Row],[tanggal_checkin]],Table6[tanggal_checkin],Table6[id_checkin])</f>
        <v>CI 0519</v>
      </c>
      <c r="C3450" t="s">
        <v>11070</v>
      </c>
      <c r="D3450" t="str">
        <f>_xlfn.XLOOKUP(Table2[[#This Row],[tanggal_checkout]],Table4[tanggal_checkout],Table4[id_checkout])</f>
        <v>CO 0525</v>
      </c>
      <c r="E3450" t="s">
        <v>11291</v>
      </c>
      <c r="F3450" s="8">
        <v>4.3877314814814813E-2</v>
      </c>
      <c r="G3450" t="str">
        <f>_xlfn.XLOOKUP(Table2[[#This Row],[nama_tamu]],Table10[nama_tamu],Table10[id_tamu])</f>
        <v>CUS 3986</v>
      </c>
      <c r="H3450" t="s">
        <v>8919</v>
      </c>
      <c r="I3450" t="str">
        <f>_xlfn.XLOOKUP(Table2[[#This Row],[tipe_kamar]],Table12[tipe_kamar],Table12[id_kamar])</f>
        <v>KMR 002</v>
      </c>
      <c r="J3450" t="s">
        <v>82</v>
      </c>
      <c r="K3450">
        <v>5</v>
      </c>
      <c r="L3450">
        <v>334000</v>
      </c>
      <c r="M3450">
        <v>1670000</v>
      </c>
      <c r="N3450" t="str">
        <f>_xlfn.XLOOKUP(Table2[[#This Row],[metode_pembayaran]],Table11[metode_pembayaran],Table11[id_pembayaran])</f>
        <v>MP 05</v>
      </c>
      <c r="O3450" t="s">
        <v>72</v>
      </c>
      <c r="P3450" t="str">
        <f>_xlfn.XLOOKUP(Table2[[#This Row],[status_reservasi]],'Dim Status Reservasi'!$B$2:$B$5,'Dim Status Reservasi'!$A$2:$A$5)</f>
        <v>ST 004</v>
      </c>
      <c r="Q3450" t="s">
        <v>48</v>
      </c>
      <c r="R3450" t="str">
        <f>_xlfn.XLOOKUP(Table2[[#This Row],[kota_hotel]],'Dim Kota Hotel'!$B$2:$B$21,'Dim Kota Hotel'!$A$2:$A$21)</f>
        <v>LOK 012</v>
      </c>
      <c r="S3450" t="s">
        <v>25</v>
      </c>
    </row>
    <row r="3451" spans="1:19" x14ac:dyDescent="0.25">
      <c r="A3451" t="s">
        <v>8920</v>
      </c>
      <c r="B3451" t="str">
        <f>_xlfn.XLOOKUP(Table2[[#This Row],[tanggal_checkin]],Table6[tanggal_checkin],Table6[id_checkin])</f>
        <v>CI 0313</v>
      </c>
      <c r="C3451" t="s">
        <v>11210</v>
      </c>
      <c r="D3451" t="str">
        <f>_xlfn.XLOOKUP(Table2[[#This Row],[tanggal_checkout]],Table4[tanggal_checkout],Table4[id_checkout])</f>
        <v>CO 0313</v>
      </c>
      <c r="E3451" t="s">
        <v>11096</v>
      </c>
      <c r="F3451" s="8">
        <v>0.16305555555555556</v>
      </c>
      <c r="G3451" t="str">
        <f>_xlfn.XLOOKUP(Table2[[#This Row],[nama_tamu]],Table10[nama_tamu],Table10[id_tamu])</f>
        <v>CUS 3710</v>
      </c>
      <c r="H3451" t="s">
        <v>8921</v>
      </c>
      <c r="I3451" t="str">
        <f>_xlfn.XLOOKUP(Table2[[#This Row],[tipe_kamar]],Table12[tipe_kamar],Table12[id_kamar])</f>
        <v>KMR 001</v>
      </c>
      <c r="J3451" t="s">
        <v>23</v>
      </c>
      <c r="K3451">
        <v>2</v>
      </c>
      <c r="L3451">
        <v>578000</v>
      </c>
      <c r="M3451">
        <v>1156000</v>
      </c>
      <c r="N3451" t="str">
        <f>_xlfn.XLOOKUP(Table2[[#This Row],[metode_pembayaran]],Table11[metode_pembayaran],Table11[id_pembayaran])</f>
        <v>MP 06</v>
      </c>
      <c r="O3451" t="s">
        <v>17</v>
      </c>
      <c r="P3451" t="str">
        <f>_xlfn.XLOOKUP(Table2[[#This Row],[status_reservasi]],'Dim Status Reservasi'!$B$2:$B$5,'Dim Status Reservasi'!$A$2:$A$5)</f>
        <v>ST 001</v>
      </c>
      <c r="Q3451" t="s">
        <v>214</v>
      </c>
      <c r="R3451" t="str">
        <f>_xlfn.XLOOKUP(Table2[[#This Row],[kota_hotel]],'Dim Kota Hotel'!$B$2:$B$21,'Dim Kota Hotel'!$A$2:$A$21)</f>
        <v>LOK 007</v>
      </c>
      <c r="S3451" t="s">
        <v>145</v>
      </c>
    </row>
    <row r="3452" spans="1:19" x14ac:dyDescent="0.25">
      <c r="A3452" t="s">
        <v>8922</v>
      </c>
      <c r="B3452" t="str">
        <f>_xlfn.XLOOKUP(Table2[[#This Row],[tanggal_checkin]],Table6[tanggal_checkin],Table6[id_checkin])</f>
        <v>CI 0494</v>
      </c>
      <c r="C3452" t="s">
        <v>11594</v>
      </c>
      <c r="D3452" t="str">
        <f>_xlfn.XLOOKUP(Table2[[#This Row],[tanggal_checkout]],Table4[tanggal_checkout],Table4[id_checkout])</f>
        <v>CO 0502</v>
      </c>
      <c r="E3452" t="s">
        <v>11621</v>
      </c>
      <c r="F3452" s="8">
        <v>0.43484953703703705</v>
      </c>
      <c r="G3452" t="str">
        <f>_xlfn.XLOOKUP(Table2[[#This Row],[nama_tamu]],Table10[nama_tamu],Table10[id_tamu])</f>
        <v>CUS 0763</v>
      </c>
      <c r="H3452" t="s">
        <v>8924</v>
      </c>
      <c r="I3452" t="str">
        <f>_xlfn.XLOOKUP(Table2[[#This Row],[tipe_kamar]],Table12[tipe_kamar],Table12[id_kamar])</f>
        <v>KMR 001</v>
      </c>
      <c r="J3452" t="s">
        <v>23</v>
      </c>
      <c r="K3452">
        <v>7</v>
      </c>
      <c r="L3452">
        <v>664000</v>
      </c>
      <c r="M3452">
        <v>4648000</v>
      </c>
      <c r="N3452" t="str">
        <f>_xlfn.XLOOKUP(Table2[[#This Row],[metode_pembayaran]],Table11[metode_pembayaran],Table11[id_pembayaran])</f>
        <v>MP 05</v>
      </c>
      <c r="O3452" t="s">
        <v>72</v>
      </c>
      <c r="P3452" t="str">
        <f>_xlfn.XLOOKUP(Table2[[#This Row],[status_reservasi]],'Dim Status Reservasi'!$B$2:$B$5,'Dim Status Reservasi'!$A$2:$A$5)</f>
        <v>ST 004</v>
      </c>
      <c r="Q3452" t="s">
        <v>48</v>
      </c>
      <c r="R3452" t="str">
        <f>_xlfn.XLOOKUP(Table2[[#This Row],[kota_hotel]],'Dim Kota Hotel'!$B$2:$B$21,'Dim Kota Hotel'!$A$2:$A$21)</f>
        <v>LOK 013</v>
      </c>
      <c r="S3452" t="s">
        <v>160</v>
      </c>
    </row>
    <row r="3453" spans="1:19" x14ac:dyDescent="0.25">
      <c r="A3453" t="s">
        <v>8925</v>
      </c>
      <c r="B3453" t="str">
        <f>_xlfn.XLOOKUP(Table2[[#This Row],[tanggal_checkin]],Table6[tanggal_checkin],Table6[id_checkin])</f>
        <v>CI 0690</v>
      </c>
      <c r="C3453" t="s">
        <v>11242</v>
      </c>
      <c r="D3453" t="str">
        <f>_xlfn.XLOOKUP(Table2[[#This Row],[tanggal_checkout]],Table4[tanggal_checkout],Table4[id_checkout])</f>
        <v>CO 0699</v>
      </c>
      <c r="E3453" t="s">
        <v>11789</v>
      </c>
      <c r="F3453" s="8">
        <v>0.51214120370370375</v>
      </c>
      <c r="G3453" t="str">
        <f>_xlfn.XLOOKUP(Table2[[#This Row],[nama_tamu]],Table10[nama_tamu],Table10[id_tamu])</f>
        <v>CUS 1867</v>
      </c>
      <c r="H3453" t="s">
        <v>8927</v>
      </c>
      <c r="I3453" t="str">
        <f>_xlfn.XLOOKUP(Table2[[#This Row],[tipe_kamar]],Table12[tipe_kamar],Table12[id_kamar])</f>
        <v>KMR 004</v>
      </c>
      <c r="J3453" t="s">
        <v>47</v>
      </c>
      <c r="K3453">
        <v>7</v>
      </c>
      <c r="L3453">
        <v>475000</v>
      </c>
      <c r="M3453">
        <v>3325000</v>
      </c>
      <c r="N3453" t="str">
        <f>_xlfn.XLOOKUP(Table2[[#This Row],[metode_pembayaran]],Table11[metode_pembayaran],Table11[id_pembayaran])</f>
        <v>MP 01</v>
      </c>
      <c r="O3453" t="s">
        <v>24</v>
      </c>
      <c r="P3453" t="str">
        <f>_xlfn.XLOOKUP(Table2[[#This Row],[status_reservasi]],'Dim Status Reservasi'!$B$2:$B$5,'Dim Status Reservasi'!$A$2:$A$5)</f>
        <v>ST 003</v>
      </c>
      <c r="Q3453" t="s">
        <v>37</v>
      </c>
      <c r="R3453" t="str">
        <f>_xlfn.XLOOKUP(Table2[[#This Row],[kota_hotel]],'Dim Kota Hotel'!$B$2:$B$21,'Dim Kota Hotel'!$A$2:$A$21)</f>
        <v>LOK 015</v>
      </c>
      <c r="S3453" t="s">
        <v>233</v>
      </c>
    </row>
    <row r="3454" spans="1:19" x14ac:dyDescent="0.25">
      <c r="A3454" t="s">
        <v>8928</v>
      </c>
      <c r="B3454" t="str">
        <f>_xlfn.XLOOKUP(Table2[[#This Row],[tanggal_checkin]],Table6[tanggal_checkin],Table6[id_checkin])</f>
        <v>CI 0993</v>
      </c>
      <c r="C3454" t="s">
        <v>11826</v>
      </c>
      <c r="D3454" t="str">
        <f>_xlfn.XLOOKUP(Table2[[#This Row],[tanggal_checkout]],Table4[tanggal_checkout],Table4[id_checkout])</f>
        <v>CO 0999</v>
      </c>
      <c r="E3454" t="s">
        <v>11198</v>
      </c>
      <c r="F3454" s="8">
        <v>0.15033564814814815</v>
      </c>
      <c r="G3454" t="str">
        <f>_xlfn.XLOOKUP(Table2[[#This Row],[nama_tamu]],Table10[nama_tamu],Table10[id_tamu])</f>
        <v>CUS 3377</v>
      </c>
      <c r="H3454" t="s">
        <v>8930</v>
      </c>
      <c r="I3454" t="str">
        <f>_xlfn.XLOOKUP(Table2[[#This Row],[tipe_kamar]],Table12[tipe_kamar],Table12[id_kamar])</f>
        <v>KMR 004</v>
      </c>
      <c r="J3454" t="s">
        <v>47</v>
      </c>
      <c r="K3454">
        <v>3</v>
      </c>
      <c r="L3454">
        <v>476000</v>
      </c>
      <c r="M3454">
        <v>1428000</v>
      </c>
      <c r="N3454" t="str">
        <f>_xlfn.XLOOKUP(Table2[[#This Row],[metode_pembayaran]],Table11[metode_pembayaran],Table11[id_pembayaran])</f>
        <v>MP 02</v>
      </c>
      <c r="O3454" t="s">
        <v>30</v>
      </c>
      <c r="P3454" t="str">
        <f>_xlfn.XLOOKUP(Table2[[#This Row],[status_reservasi]],'Dim Status Reservasi'!$B$2:$B$5,'Dim Status Reservasi'!$A$2:$A$5)</f>
        <v>ST 003</v>
      </c>
      <c r="Q3454" t="s">
        <v>37</v>
      </c>
      <c r="R3454" t="str">
        <f>_xlfn.XLOOKUP(Table2[[#This Row],[kota_hotel]],'Dim Kota Hotel'!$B$2:$B$21,'Dim Kota Hotel'!$A$2:$A$21)</f>
        <v>LOK 005</v>
      </c>
      <c r="S3454" t="s">
        <v>43</v>
      </c>
    </row>
    <row r="3455" spans="1:19" x14ac:dyDescent="0.25">
      <c r="A3455" t="s">
        <v>8931</v>
      </c>
      <c r="B3455" t="str">
        <f>_xlfn.XLOOKUP(Table2[[#This Row],[tanggal_checkin]],Table6[tanggal_checkin],Table6[id_checkin])</f>
        <v>CI 0037</v>
      </c>
      <c r="C3455" t="s">
        <v>10973</v>
      </c>
      <c r="D3455" t="str">
        <f>_xlfn.XLOOKUP(Table2[[#This Row],[tanggal_checkout]],Table4[tanggal_checkout],Table4[id_checkout])</f>
        <v>CO 0043</v>
      </c>
      <c r="E3455" t="s">
        <v>10974</v>
      </c>
      <c r="F3455" s="8">
        <v>0.71964120370370366</v>
      </c>
      <c r="G3455" t="str">
        <f>_xlfn.XLOOKUP(Table2[[#This Row],[nama_tamu]],Table10[nama_tamu],Table10[id_tamu])</f>
        <v>CUS 4041</v>
      </c>
      <c r="H3455" t="s">
        <v>8932</v>
      </c>
      <c r="I3455" t="str">
        <f>_xlfn.XLOOKUP(Table2[[#This Row],[tipe_kamar]],Table12[tipe_kamar],Table12[id_kamar])</f>
        <v>KMR 001</v>
      </c>
      <c r="J3455" t="s">
        <v>23</v>
      </c>
      <c r="K3455">
        <v>6</v>
      </c>
      <c r="L3455">
        <v>634000</v>
      </c>
      <c r="M3455">
        <v>3804000</v>
      </c>
      <c r="N3455" t="str">
        <f>_xlfn.XLOOKUP(Table2[[#This Row],[metode_pembayaran]],Table11[metode_pembayaran],Table11[id_pembayaran])</f>
        <v>MP 03</v>
      </c>
      <c r="O3455" t="s">
        <v>36</v>
      </c>
      <c r="P3455" t="str">
        <f>_xlfn.XLOOKUP(Table2[[#This Row],[status_reservasi]],'Dim Status Reservasi'!$B$2:$B$5,'Dim Status Reservasi'!$A$2:$A$5)</f>
        <v>ST 004</v>
      </c>
      <c r="Q3455" t="s">
        <v>48</v>
      </c>
      <c r="R3455" t="str">
        <f>_xlfn.XLOOKUP(Table2[[#This Row],[kota_hotel]],'Dim Kota Hotel'!$B$2:$B$21,'Dim Kota Hotel'!$A$2:$A$21)</f>
        <v>LOK 004</v>
      </c>
      <c r="S3455" t="s">
        <v>49</v>
      </c>
    </row>
    <row r="3456" spans="1:19" x14ac:dyDescent="0.25">
      <c r="A3456" t="s">
        <v>8933</v>
      </c>
      <c r="B3456" t="str">
        <f>_xlfn.XLOOKUP(Table2[[#This Row],[tanggal_checkin]],Table6[tanggal_checkin],Table6[id_checkin])</f>
        <v>CI 0961</v>
      </c>
      <c r="C3456" t="s">
        <v>11127</v>
      </c>
      <c r="D3456" t="str">
        <f>_xlfn.XLOOKUP(Table2[[#This Row],[tanggal_checkout]],Table4[tanggal_checkout],Table4[id_checkout])</f>
        <v>CO 0968</v>
      </c>
      <c r="E3456" t="s">
        <v>11051</v>
      </c>
      <c r="F3456" s="8">
        <v>0.74271990740740745</v>
      </c>
      <c r="G3456" t="str">
        <f>_xlfn.XLOOKUP(Table2[[#This Row],[nama_tamu]],Table10[nama_tamu],Table10[id_tamu])</f>
        <v>CUS 3423</v>
      </c>
      <c r="H3456" t="s">
        <v>3427</v>
      </c>
      <c r="I3456" t="str">
        <f>_xlfn.XLOOKUP(Table2[[#This Row],[tipe_kamar]],Table12[tipe_kamar],Table12[id_kamar])</f>
        <v>KMR 002</v>
      </c>
      <c r="J3456" t="s">
        <v>82</v>
      </c>
      <c r="K3456">
        <v>4</v>
      </c>
      <c r="L3456">
        <v>324000</v>
      </c>
      <c r="M3456">
        <v>1296000</v>
      </c>
      <c r="N3456" t="str">
        <f>_xlfn.XLOOKUP(Table2[[#This Row],[metode_pembayaran]],Table11[metode_pembayaran],Table11[id_pembayaran])</f>
        <v>MP 04</v>
      </c>
      <c r="O3456" t="s">
        <v>53</v>
      </c>
      <c r="P3456" t="str">
        <f>_xlfn.XLOOKUP(Table2[[#This Row],[status_reservasi]],'Dim Status Reservasi'!$B$2:$B$5,'Dim Status Reservasi'!$A$2:$A$5)</f>
        <v>ST 004</v>
      </c>
      <c r="Q3456" t="s">
        <v>48</v>
      </c>
      <c r="R3456" t="str">
        <f>_xlfn.XLOOKUP(Table2[[#This Row],[kota_hotel]],'Dim Kota Hotel'!$B$2:$B$21,'Dim Kota Hotel'!$A$2:$A$21)</f>
        <v>LOK 001</v>
      </c>
      <c r="S3456" t="s">
        <v>74</v>
      </c>
    </row>
    <row r="3457" spans="1:19" x14ac:dyDescent="0.25">
      <c r="A3457" t="s">
        <v>8935</v>
      </c>
      <c r="B3457" t="str">
        <f>_xlfn.XLOOKUP(Table2[[#This Row],[tanggal_checkin]],Table6[tanggal_checkin],Table6[id_checkin])</f>
        <v>CI 0769</v>
      </c>
      <c r="C3457" t="s">
        <v>11867</v>
      </c>
      <c r="D3457" t="str">
        <f>_xlfn.XLOOKUP(Table2[[#This Row],[tanggal_checkout]],Table4[tanggal_checkout],Table4[id_checkout])</f>
        <v>CO 0775</v>
      </c>
      <c r="E3457" t="s">
        <v>11999</v>
      </c>
      <c r="F3457" s="8">
        <v>0.70732638888888888</v>
      </c>
      <c r="G3457" t="str">
        <f>_xlfn.XLOOKUP(Table2[[#This Row],[nama_tamu]],Table10[nama_tamu],Table10[id_tamu])</f>
        <v>CUS 0139</v>
      </c>
      <c r="H3457" t="s">
        <v>11134</v>
      </c>
      <c r="I3457" t="str">
        <f>_xlfn.XLOOKUP(Table2[[#This Row],[tipe_kamar]],Table12[tipe_kamar],Table12[id_kamar])</f>
        <v>KMR 004</v>
      </c>
      <c r="J3457" t="s">
        <v>47</v>
      </c>
      <c r="K3457">
        <v>4</v>
      </c>
      <c r="L3457">
        <v>466000</v>
      </c>
      <c r="M3457">
        <v>1864000</v>
      </c>
      <c r="N3457" t="str">
        <f>_xlfn.XLOOKUP(Table2[[#This Row],[metode_pembayaran]],Table11[metode_pembayaran],Table11[id_pembayaran])</f>
        <v>MP 05</v>
      </c>
      <c r="O3457" t="s">
        <v>72</v>
      </c>
      <c r="P3457" t="str">
        <f>_xlfn.XLOOKUP(Table2[[#This Row],[status_reservasi]],'Dim Status Reservasi'!$B$2:$B$5,'Dim Status Reservasi'!$A$2:$A$5)</f>
        <v>ST 003</v>
      </c>
      <c r="Q3457" t="s">
        <v>37</v>
      </c>
      <c r="R3457" t="str">
        <f>_xlfn.XLOOKUP(Table2[[#This Row],[kota_hotel]],'Dim Kota Hotel'!$B$2:$B$21,'Dim Kota Hotel'!$A$2:$A$21)</f>
        <v>LOK 003</v>
      </c>
      <c r="S3457" t="s">
        <v>106</v>
      </c>
    </row>
    <row r="3458" spans="1:19" x14ac:dyDescent="0.25">
      <c r="A3458" t="s">
        <v>8936</v>
      </c>
      <c r="B3458" t="str">
        <f>_xlfn.XLOOKUP(Table2[[#This Row],[tanggal_checkin]],Table6[tanggal_checkin],Table6[id_checkin])</f>
        <v>CI 1042</v>
      </c>
      <c r="C3458" t="s">
        <v>11598</v>
      </c>
      <c r="D3458" t="str">
        <f>_xlfn.XLOOKUP(Table2[[#This Row],[tanggal_checkout]],Table4[tanggal_checkout],Table4[id_checkout])</f>
        <v>CO 1053</v>
      </c>
      <c r="E3458" t="s">
        <v>11453</v>
      </c>
      <c r="F3458" s="8">
        <v>0.95969907407407407</v>
      </c>
      <c r="G3458" t="str">
        <f>_xlfn.XLOOKUP(Table2[[#This Row],[nama_tamu]],Table10[nama_tamu],Table10[id_tamu])</f>
        <v>CUS 3127</v>
      </c>
      <c r="H3458" t="s">
        <v>8937</v>
      </c>
      <c r="I3458" t="str">
        <f>_xlfn.XLOOKUP(Table2[[#This Row],[tipe_kamar]],Table12[tipe_kamar],Table12[id_kamar])</f>
        <v>KMR 002</v>
      </c>
      <c r="J3458" t="s">
        <v>82</v>
      </c>
      <c r="K3458">
        <v>8</v>
      </c>
      <c r="L3458">
        <v>326000</v>
      </c>
      <c r="M3458">
        <v>2608000</v>
      </c>
      <c r="N3458" t="str">
        <f>_xlfn.XLOOKUP(Table2[[#This Row],[metode_pembayaran]],Table11[metode_pembayaran],Table11[id_pembayaran])</f>
        <v>MP 02</v>
      </c>
      <c r="O3458" t="s">
        <v>30</v>
      </c>
      <c r="P3458" t="str">
        <f>_xlfn.XLOOKUP(Table2[[#This Row],[status_reservasi]],'Dim Status Reservasi'!$B$2:$B$5,'Dim Status Reservasi'!$A$2:$A$5)</f>
        <v>ST 003</v>
      </c>
      <c r="Q3458" t="s">
        <v>37</v>
      </c>
      <c r="R3458" t="str">
        <f>_xlfn.XLOOKUP(Table2[[#This Row],[kota_hotel]],'Dim Kota Hotel'!$B$2:$B$21,'Dim Kota Hotel'!$A$2:$A$21)</f>
        <v>LOK 020</v>
      </c>
      <c r="S3458" t="s">
        <v>94</v>
      </c>
    </row>
    <row r="3459" spans="1:19" x14ac:dyDescent="0.25">
      <c r="A3459" t="s">
        <v>8938</v>
      </c>
      <c r="B3459" t="str">
        <f>_xlfn.XLOOKUP(Table2[[#This Row],[tanggal_checkin]],Table6[tanggal_checkin],Table6[id_checkin])</f>
        <v>CI 0469</v>
      </c>
      <c r="C3459" t="s">
        <v>11458</v>
      </c>
      <c r="D3459" t="str">
        <f>_xlfn.XLOOKUP(Table2[[#This Row],[tanggal_checkout]],Table4[tanggal_checkout],Table4[id_checkout])</f>
        <v>CO 0478</v>
      </c>
      <c r="E3459" t="s">
        <v>11220</v>
      </c>
      <c r="F3459" s="8">
        <v>0.40863425925925928</v>
      </c>
      <c r="G3459" t="str">
        <f>_xlfn.XLOOKUP(Table2[[#This Row],[nama_tamu]],Table10[nama_tamu],Table10[id_tamu])</f>
        <v>CUS 0877</v>
      </c>
      <c r="H3459" t="s">
        <v>8939</v>
      </c>
      <c r="I3459" t="str">
        <f>_xlfn.XLOOKUP(Table2[[#This Row],[tipe_kamar]],Table12[tipe_kamar],Table12[id_kamar])</f>
        <v>KMR 001</v>
      </c>
      <c r="J3459" t="s">
        <v>23</v>
      </c>
      <c r="K3459">
        <v>8</v>
      </c>
      <c r="L3459">
        <v>625000</v>
      </c>
      <c r="M3459">
        <v>5000000</v>
      </c>
      <c r="N3459" t="str">
        <f>_xlfn.XLOOKUP(Table2[[#This Row],[metode_pembayaran]],Table11[metode_pembayaran],Table11[id_pembayaran])</f>
        <v>MP 03</v>
      </c>
      <c r="O3459" t="s">
        <v>36</v>
      </c>
      <c r="P3459" t="str">
        <f>_xlfn.XLOOKUP(Table2[[#This Row],[status_reservasi]],'Dim Status Reservasi'!$B$2:$B$5,'Dim Status Reservasi'!$A$2:$A$5)</f>
        <v>ST 001</v>
      </c>
      <c r="Q3459" t="s">
        <v>214</v>
      </c>
      <c r="R3459" t="str">
        <f>_xlfn.XLOOKUP(Table2[[#This Row],[kota_hotel]],'Dim Kota Hotel'!$B$2:$B$21,'Dim Kota Hotel'!$A$2:$A$21)</f>
        <v>LOK 011</v>
      </c>
      <c r="S3459" t="s">
        <v>38</v>
      </c>
    </row>
    <row r="3460" spans="1:19" x14ac:dyDescent="0.25">
      <c r="A3460" t="s">
        <v>8940</v>
      </c>
      <c r="B3460" t="str">
        <f>_xlfn.XLOOKUP(Table2[[#This Row],[tanggal_checkin]],Table6[tanggal_checkin],Table6[id_checkin])</f>
        <v>CI 0492</v>
      </c>
      <c r="C3460" t="s">
        <v>11691</v>
      </c>
      <c r="D3460" t="str">
        <f>_xlfn.XLOOKUP(Table2[[#This Row],[tanggal_checkout]],Table4[tanggal_checkout],Table4[id_checkout])</f>
        <v>CO 0499</v>
      </c>
      <c r="E3460" t="s">
        <v>12001</v>
      </c>
      <c r="F3460" s="8">
        <v>2.4050925925925927E-2</v>
      </c>
      <c r="G3460" t="str">
        <f>_xlfn.XLOOKUP(Table2[[#This Row],[nama_tamu]],Table10[nama_tamu],Table10[id_tamu])</f>
        <v>CUS 3013</v>
      </c>
      <c r="H3460" t="s">
        <v>8942</v>
      </c>
      <c r="I3460" t="str">
        <f>_xlfn.XLOOKUP(Table2[[#This Row],[tipe_kamar]],Table12[tipe_kamar],Table12[id_kamar])</f>
        <v>KMR 002</v>
      </c>
      <c r="J3460" t="s">
        <v>82</v>
      </c>
      <c r="K3460">
        <v>6</v>
      </c>
      <c r="L3460">
        <v>323000</v>
      </c>
      <c r="M3460">
        <v>1938000</v>
      </c>
      <c r="N3460" t="str">
        <f>_xlfn.XLOOKUP(Table2[[#This Row],[metode_pembayaran]],Table11[metode_pembayaran],Table11[id_pembayaran])</f>
        <v>MP 02</v>
      </c>
      <c r="O3460" t="s">
        <v>30</v>
      </c>
      <c r="P3460" t="str">
        <f>_xlfn.XLOOKUP(Table2[[#This Row],[status_reservasi]],'Dim Status Reservasi'!$B$2:$B$5,'Dim Status Reservasi'!$A$2:$A$5)</f>
        <v>ST 003</v>
      </c>
      <c r="Q3460" t="s">
        <v>37</v>
      </c>
      <c r="R3460" t="str">
        <f>_xlfn.XLOOKUP(Table2[[#This Row],[kota_hotel]],'Dim Kota Hotel'!$B$2:$B$21,'Dim Kota Hotel'!$A$2:$A$21)</f>
        <v>LOK 018</v>
      </c>
      <c r="S3460" t="s">
        <v>102</v>
      </c>
    </row>
    <row r="3461" spans="1:19" x14ac:dyDescent="0.25">
      <c r="A3461" t="s">
        <v>8943</v>
      </c>
      <c r="B3461" t="str">
        <f>_xlfn.XLOOKUP(Table2[[#This Row],[tanggal_checkin]],Table6[tanggal_checkin],Table6[id_checkin])</f>
        <v>CI 0477</v>
      </c>
      <c r="C3461" t="s">
        <v>10963</v>
      </c>
      <c r="D3461" t="str">
        <f>_xlfn.XLOOKUP(Table2[[#This Row],[tanggal_checkout]],Table4[tanggal_checkout],Table4[id_checkout])</f>
        <v>CO 0485</v>
      </c>
      <c r="E3461" t="s">
        <v>11586</v>
      </c>
      <c r="F3461" s="8">
        <v>0.61738425925925922</v>
      </c>
      <c r="G3461" t="str">
        <f>_xlfn.XLOOKUP(Table2[[#This Row],[nama_tamu]],Table10[nama_tamu],Table10[id_tamu])</f>
        <v>CUS 1489</v>
      </c>
      <c r="H3461" t="s">
        <v>8945</v>
      </c>
      <c r="I3461" t="str">
        <f>_xlfn.XLOOKUP(Table2[[#This Row],[tipe_kamar]],Table12[tipe_kamar],Table12[id_kamar])</f>
        <v>KMR 003</v>
      </c>
      <c r="J3461" t="s">
        <v>64</v>
      </c>
      <c r="K3461">
        <v>6</v>
      </c>
      <c r="L3461">
        <v>1086000</v>
      </c>
      <c r="M3461">
        <v>6516000</v>
      </c>
      <c r="N3461" t="str">
        <f>_xlfn.XLOOKUP(Table2[[#This Row],[metode_pembayaran]],Table11[metode_pembayaran],Table11[id_pembayaran])</f>
        <v>MP 06</v>
      </c>
      <c r="O3461" t="s">
        <v>17</v>
      </c>
      <c r="P3461" t="str">
        <f>_xlfn.XLOOKUP(Table2[[#This Row],[status_reservasi]],'Dim Status Reservasi'!$B$2:$B$5,'Dim Status Reservasi'!$A$2:$A$5)</f>
        <v>ST 002</v>
      </c>
      <c r="Q3461" t="s">
        <v>124</v>
      </c>
      <c r="R3461" t="str">
        <f>_xlfn.XLOOKUP(Table2[[#This Row],[kota_hotel]],'Dim Kota Hotel'!$B$2:$B$21,'Dim Kota Hotel'!$A$2:$A$21)</f>
        <v>LOK 009</v>
      </c>
      <c r="S3461" t="s">
        <v>19</v>
      </c>
    </row>
    <row r="3462" spans="1:19" x14ac:dyDescent="0.25">
      <c r="A3462" t="s">
        <v>8946</v>
      </c>
      <c r="B3462" t="str">
        <f>_xlfn.XLOOKUP(Table2[[#This Row],[tanggal_checkin]],Table6[tanggal_checkin],Table6[id_checkin])</f>
        <v>CI 0318</v>
      </c>
      <c r="C3462" t="s">
        <v>11666</v>
      </c>
      <c r="D3462" t="str">
        <f>_xlfn.XLOOKUP(Table2[[#This Row],[tanggal_checkout]],Table4[tanggal_checkout],Table4[id_checkout])</f>
        <v>CO 0323</v>
      </c>
      <c r="E3462" t="s">
        <v>11784</v>
      </c>
      <c r="F3462" s="8">
        <v>6.2638888888888883E-2</v>
      </c>
      <c r="G3462" t="str">
        <f>_xlfn.XLOOKUP(Table2[[#This Row],[nama_tamu]],Table10[nama_tamu],Table10[id_tamu])</f>
        <v>CUS 3617</v>
      </c>
      <c r="H3462" t="s">
        <v>8948</v>
      </c>
      <c r="I3462" t="str">
        <f>_xlfn.XLOOKUP(Table2[[#This Row],[tipe_kamar]],Table12[tipe_kamar],Table12[id_kamar])</f>
        <v>KMR 001</v>
      </c>
      <c r="J3462" t="s">
        <v>23</v>
      </c>
      <c r="K3462">
        <v>6</v>
      </c>
      <c r="L3462">
        <v>605000</v>
      </c>
      <c r="M3462">
        <v>3630000</v>
      </c>
      <c r="N3462" t="str">
        <f>_xlfn.XLOOKUP(Table2[[#This Row],[metode_pembayaran]],Table11[metode_pembayaran],Table11[id_pembayaran])</f>
        <v>MP 01</v>
      </c>
      <c r="O3462" t="s">
        <v>24</v>
      </c>
      <c r="P3462" t="str">
        <f>_xlfn.XLOOKUP(Table2[[#This Row],[status_reservasi]],'Dim Status Reservasi'!$B$2:$B$5,'Dim Status Reservasi'!$A$2:$A$5)</f>
        <v>ST 004</v>
      </c>
      <c r="Q3462" t="s">
        <v>48</v>
      </c>
      <c r="R3462" t="str">
        <f>_xlfn.XLOOKUP(Table2[[#This Row],[kota_hotel]],'Dim Kota Hotel'!$B$2:$B$21,'Dim Kota Hotel'!$A$2:$A$21)</f>
        <v>LOK 016</v>
      </c>
      <c r="S3462" t="s">
        <v>117</v>
      </c>
    </row>
    <row r="3463" spans="1:19" x14ac:dyDescent="0.25">
      <c r="A3463" t="s">
        <v>8949</v>
      </c>
      <c r="B3463" t="str">
        <f>_xlfn.XLOOKUP(Table2[[#This Row],[tanggal_checkin]],Table6[tanggal_checkin],Table6[id_checkin])</f>
        <v>CI 0349</v>
      </c>
      <c r="C3463" t="s">
        <v>11856</v>
      </c>
      <c r="D3463" t="str">
        <f>_xlfn.XLOOKUP(Table2[[#This Row],[tanggal_checkout]],Table4[tanggal_checkout],Table4[id_checkout])</f>
        <v>CO 0351</v>
      </c>
      <c r="E3463" t="s">
        <v>11998</v>
      </c>
      <c r="F3463" s="8">
        <v>0.41519675925925925</v>
      </c>
      <c r="G3463" t="str">
        <f>_xlfn.XLOOKUP(Table2[[#This Row],[nama_tamu]],Table10[nama_tamu],Table10[id_tamu])</f>
        <v>CUS 2811</v>
      </c>
      <c r="H3463" t="s">
        <v>8950</v>
      </c>
      <c r="I3463" t="str">
        <f>_xlfn.XLOOKUP(Table2[[#This Row],[tipe_kamar]],Table12[tipe_kamar],Table12[id_kamar])</f>
        <v>KMR 002</v>
      </c>
      <c r="J3463" t="s">
        <v>82</v>
      </c>
      <c r="K3463">
        <v>3</v>
      </c>
      <c r="L3463">
        <v>343000</v>
      </c>
      <c r="M3463">
        <v>1029000</v>
      </c>
      <c r="N3463" t="str">
        <f>_xlfn.XLOOKUP(Table2[[#This Row],[metode_pembayaran]],Table11[metode_pembayaran],Table11[id_pembayaran])</f>
        <v>MP 05</v>
      </c>
      <c r="O3463" t="s">
        <v>72</v>
      </c>
      <c r="P3463" t="str">
        <f>_xlfn.XLOOKUP(Table2[[#This Row],[status_reservasi]],'Dim Status Reservasi'!$B$2:$B$5,'Dim Status Reservasi'!$A$2:$A$5)</f>
        <v>ST 003</v>
      </c>
      <c r="Q3463" t="s">
        <v>37</v>
      </c>
      <c r="R3463" t="str">
        <f>_xlfn.XLOOKUP(Table2[[#This Row],[kota_hotel]],'Dim Kota Hotel'!$B$2:$B$21,'Dim Kota Hotel'!$A$2:$A$21)</f>
        <v>LOK 001</v>
      </c>
      <c r="S3463" t="s">
        <v>74</v>
      </c>
    </row>
    <row r="3464" spans="1:19" x14ac:dyDescent="0.25">
      <c r="A3464" t="s">
        <v>8951</v>
      </c>
      <c r="B3464" t="str">
        <f>_xlfn.XLOOKUP(Table2[[#This Row],[tanggal_checkin]],Table6[tanggal_checkin],Table6[id_checkin])</f>
        <v>CI 0884</v>
      </c>
      <c r="C3464" t="s">
        <v>11687</v>
      </c>
      <c r="D3464" t="str">
        <f>_xlfn.XLOOKUP(Table2[[#This Row],[tanggal_checkout]],Table4[tanggal_checkout],Table4[id_checkout])</f>
        <v>CO 0889</v>
      </c>
      <c r="E3464" t="s">
        <v>11401</v>
      </c>
      <c r="F3464" s="8">
        <v>0.74131944444444442</v>
      </c>
      <c r="G3464" t="str">
        <f>_xlfn.XLOOKUP(Table2[[#This Row],[nama_tamu]],Table10[nama_tamu],Table10[id_tamu])</f>
        <v>CUS 2543</v>
      </c>
      <c r="H3464" t="s">
        <v>8952</v>
      </c>
      <c r="I3464" t="str">
        <f>_xlfn.XLOOKUP(Table2[[#This Row],[tipe_kamar]],Table12[tipe_kamar],Table12[id_kamar])</f>
        <v>KMR 002</v>
      </c>
      <c r="J3464" t="s">
        <v>82</v>
      </c>
      <c r="K3464">
        <v>4</v>
      </c>
      <c r="L3464">
        <v>368000</v>
      </c>
      <c r="M3464">
        <v>1472000</v>
      </c>
      <c r="N3464" t="str">
        <f>_xlfn.XLOOKUP(Table2[[#This Row],[metode_pembayaran]],Table11[metode_pembayaran],Table11[id_pembayaran])</f>
        <v>MP 06</v>
      </c>
      <c r="O3464" t="s">
        <v>17</v>
      </c>
      <c r="P3464" t="str">
        <f>_xlfn.XLOOKUP(Table2[[#This Row],[status_reservasi]],'Dim Status Reservasi'!$B$2:$B$5,'Dim Status Reservasi'!$A$2:$A$5)</f>
        <v>ST 004</v>
      </c>
      <c r="Q3464" t="s">
        <v>48</v>
      </c>
      <c r="R3464" t="str">
        <f>_xlfn.XLOOKUP(Table2[[#This Row],[kota_hotel]],'Dim Kota Hotel'!$B$2:$B$21,'Dim Kota Hotel'!$A$2:$A$21)</f>
        <v>LOK 017</v>
      </c>
      <c r="S3464" t="s">
        <v>84</v>
      </c>
    </row>
    <row r="3465" spans="1:19" x14ac:dyDescent="0.25">
      <c r="A3465" t="s">
        <v>8953</v>
      </c>
      <c r="B3465" t="str">
        <f>_xlfn.XLOOKUP(Table2[[#This Row],[tanggal_checkin]],Table6[tanggal_checkin],Table6[id_checkin])</f>
        <v>CI 0639</v>
      </c>
      <c r="C3465" t="s">
        <v>11783</v>
      </c>
      <c r="D3465" t="str">
        <f>_xlfn.XLOOKUP(Table2[[#This Row],[tanggal_checkout]],Table4[tanggal_checkout],Table4[id_checkout])</f>
        <v>CO 0641</v>
      </c>
      <c r="E3465" t="s">
        <v>11795</v>
      </c>
      <c r="F3465" s="8">
        <v>0.48494212962962963</v>
      </c>
      <c r="G3465" t="str">
        <f>_xlfn.XLOOKUP(Table2[[#This Row],[nama_tamu]],Table10[nama_tamu],Table10[id_tamu])</f>
        <v>CUS 3922</v>
      </c>
      <c r="H3465" t="s">
        <v>8954</v>
      </c>
      <c r="I3465" t="str">
        <f>_xlfn.XLOOKUP(Table2[[#This Row],[tipe_kamar]],Table12[tipe_kamar],Table12[id_kamar])</f>
        <v>KMR 003</v>
      </c>
      <c r="J3465" t="s">
        <v>64</v>
      </c>
      <c r="K3465">
        <v>2</v>
      </c>
      <c r="L3465">
        <v>1195000</v>
      </c>
      <c r="M3465">
        <v>2390000</v>
      </c>
      <c r="N3465" t="str">
        <f>_xlfn.XLOOKUP(Table2[[#This Row],[metode_pembayaran]],Table11[metode_pembayaran],Table11[id_pembayaran])</f>
        <v>MP 01</v>
      </c>
      <c r="O3465" t="s">
        <v>24</v>
      </c>
      <c r="P3465" t="str">
        <f>_xlfn.XLOOKUP(Table2[[#This Row],[status_reservasi]],'Dim Status Reservasi'!$B$2:$B$5,'Dim Status Reservasi'!$A$2:$A$5)</f>
        <v>ST 003</v>
      </c>
      <c r="Q3465" t="s">
        <v>37</v>
      </c>
      <c r="R3465" t="str">
        <f>_xlfn.XLOOKUP(Table2[[#This Row],[kota_hotel]],'Dim Kota Hotel'!$B$2:$B$21,'Dim Kota Hotel'!$A$2:$A$21)</f>
        <v>LOK 016</v>
      </c>
      <c r="S3465" t="s">
        <v>117</v>
      </c>
    </row>
    <row r="3466" spans="1:19" x14ac:dyDescent="0.25">
      <c r="A3466" t="s">
        <v>8955</v>
      </c>
      <c r="B3466" t="str">
        <f>_xlfn.XLOOKUP(Table2[[#This Row],[tanggal_checkin]],Table6[tanggal_checkin],Table6[id_checkin])</f>
        <v>CI 0798</v>
      </c>
      <c r="C3466" t="s">
        <v>11506</v>
      </c>
      <c r="D3466" t="str">
        <f>_xlfn.XLOOKUP(Table2[[#This Row],[tanggal_checkout]],Table4[tanggal_checkout],Table4[id_checkout])</f>
        <v>CO 0810</v>
      </c>
      <c r="E3466" t="s">
        <v>11372</v>
      </c>
      <c r="F3466" s="8">
        <v>0.76549768518518524</v>
      </c>
      <c r="G3466" t="str">
        <f>_xlfn.XLOOKUP(Table2[[#This Row],[nama_tamu]],Table10[nama_tamu],Table10[id_tamu])</f>
        <v>CUS 2676</v>
      </c>
      <c r="H3466" t="s">
        <v>8956</v>
      </c>
      <c r="I3466" t="str">
        <f>_xlfn.XLOOKUP(Table2[[#This Row],[tipe_kamar]],Table12[tipe_kamar],Table12[id_kamar])</f>
        <v>KMR 002</v>
      </c>
      <c r="J3466" t="s">
        <v>82</v>
      </c>
      <c r="K3466">
        <v>8</v>
      </c>
      <c r="L3466">
        <v>320000</v>
      </c>
      <c r="M3466">
        <v>2560000</v>
      </c>
      <c r="N3466" t="str">
        <f>_xlfn.XLOOKUP(Table2[[#This Row],[metode_pembayaran]],Table11[metode_pembayaran],Table11[id_pembayaran])</f>
        <v>MP 06</v>
      </c>
      <c r="O3466" t="s">
        <v>17</v>
      </c>
      <c r="P3466" t="str">
        <f>_xlfn.XLOOKUP(Table2[[#This Row],[status_reservasi]],'Dim Status Reservasi'!$B$2:$B$5,'Dim Status Reservasi'!$A$2:$A$5)</f>
        <v>ST 002</v>
      </c>
      <c r="Q3466" t="s">
        <v>124</v>
      </c>
      <c r="R3466" t="str">
        <f>_xlfn.XLOOKUP(Table2[[#This Row],[kota_hotel]],'Dim Kota Hotel'!$B$2:$B$21,'Dim Kota Hotel'!$A$2:$A$21)</f>
        <v>LOK 013</v>
      </c>
      <c r="S3466" t="s">
        <v>160</v>
      </c>
    </row>
    <row r="3467" spans="1:19" x14ac:dyDescent="0.25">
      <c r="A3467" t="s">
        <v>8957</v>
      </c>
      <c r="B3467" t="str">
        <f>_xlfn.XLOOKUP(Table2[[#This Row],[tanggal_checkin]],Table6[tanggal_checkin],Table6[id_checkin])</f>
        <v>CI 0380</v>
      </c>
      <c r="C3467" t="s">
        <v>11451</v>
      </c>
      <c r="D3467" t="str">
        <f>_xlfn.XLOOKUP(Table2[[#This Row],[tanggal_checkout]],Table4[tanggal_checkout],Table4[id_checkout])</f>
        <v>CO 0384</v>
      </c>
      <c r="E3467" t="s">
        <v>11962</v>
      </c>
      <c r="F3467" s="8">
        <v>0.76806712962962964</v>
      </c>
      <c r="G3467" t="str">
        <f>_xlfn.XLOOKUP(Table2[[#This Row],[nama_tamu]],Table10[nama_tamu],Table10[id_tamu])</f>
        <v>CUS 2155</v>
      </c>
      <c r="H3467" t="s">
        <v>8958</v>
      </c>
      <c r="I3467" t="str">
        <f>_xlfn.XLOOKUP(Table2[[#This Row],[tipe_kamar]],Table12[tipe_kamar],Table12[id_kamar])</f>
        <v>KMR 004</v>
      </c>
      <c r="J3467" t="s">
        <v>47</v>
      </c>
      <c r="K3467">
        <v>3</v>
      </c>
      <c r="L3467">
        <v>495000</v>
      </c>
      <c r="M3467">
        <v>1485000</v>
      </c>
      <c r="N3467" t="str">
        <f>_xlfn.XLOOKUP(Table2[[#This Row],[metode_pembayaran]],Table11[metode_pembayaran],Table11[id_pembayaran])</f>
        <v>MP 03</v>
      </c>
      <c r="O3467" t="s">
        <v>36</v>
      </c>
      <c r="P3467" t="str">
        <f>_xlfn.XLOOKUP(Table2[[#This Row],[status_reservasi]],'Dim Status Reservasi'!$B$2:$B$5,'Dim Status Reservasi'!$A$2:$A$5)</f>
        <v>ST 004</v>
      </c>
      <c r="Q3467" t="s">
        <v>48</v>
      </c>
      <c r="R3467" t="str">
        <f>_xlfn.XLOOKUP(Table2[[#This Row],[kota_hotel]],'Dim Kota Hotel'!$B$2:$B$21,'Dim Kota Hotel'!$A$2:$A$21)</f>
        <v>LOK 020</v>
      </c>
      <c r="S3467" t="s">
        <v>94</v>
      </c>
    </row>
    <row r="3468" spans="1:19" x14ac:dyDescent="0.25">
      <c r="A3468" t="s">
        <v>8959</v>
      </c>
      <c r="B3468" t="str">
        <f>_xlfn.XLOOKUP(Table2[[#This Row],[tanggal_checkin]],Table6[tanggal_checkin],Table6[id_checkin])</f>
        <v>CI 0677</v>
      </c>
      <c r="C3468" t="s">
        <v>11172</v>
      </c>
      <c r="D3468" t="str">
        <f>_xlfn.XLOOKUP(Table2[[#This Row],[tanggal_checkout]],Table4[tanggal_checkout],Table4[id_checkout])</f>
        <v>CO 0682</v>
      </c>
      <c r="E3468" t="s">
        <v>11572</v>
      </c>
      <c r="F3468" s="8">
        <v>0.60122685185185187</v>
      </c>
      <c r="G3468" t="str">
        <f>_xlfn.XLOOKUP(Table2[[#This Row],[nama_tamu]],Table10[nama_tamu],Table10[id_tamu])</f>
        <v>CUS 1713</v>
      </c>
      <c r="H3468" t="s">
        <v>8960</v>
      </c>
      <c r="I3468" t="str">
        <f>_xlfn.XLOOKUP(Table2[[#This Row],[tipe_kamar]],Table12[tipe_kamar],Table12[id_kamar])</f>
        <v>KMR 001</v>
      </c>
      <c r="J3468" t="s">
        <v>23</v>
      </c>
      <c r="K3468">
        <v>4</v>
      </c>
      <c r="L3468">
        <v>558000</v>
      </c>
      <c r="M3468">
        <v>2232000</v>
      </c>
      <c r="N3468" t="str">
        <f>_xlfn.XLOOKUP(Table2[[#This Row],[metode_pembayaran]],Table11[metode_pembayaran],Table11[id_pembayaran])</f>
        <v>MP 06</v>
      </c>
      <c r="O3468" t="s">
        <v>17</v>
      </c>
      <c r="P3468" t="str">
        <f>_xlfn.XLOOKUP(Table2[[#This Row],[status_reservasi]],'Dim Status Reservasi'!$B$2:$B$5,'Dim Status Reservasi'!$A$2:$A$5)</f>
        <v>ST 004</v>
      </c>
      <c r="Q3468" t="s">
        <v>48</v>
      </c>
      <c r="R3468" t="str">
        <f>_xlfn.XLOOKUP(Table2[[#This Row],[kota_hotel]],'Dim Kota Hotel'!$B$2:$B$21,'Dim Kota Hotel'!$A$2:$A$21)</f>
        <v>LOK 010</v>
      </c>
      <c r="S3468" t="s">
        <v>226</v>
      </c>
    </row>
    <row r="3469" spans="1:19" x14ac:dyDescent="0.25">
      <c r="A3469" t="s">
        <v>8961</v>
      </c>
      <c r="B3469" t="str">
        <f>_xlfn.XLOOKUP(Table2[[#This Row],[tanggal_checkin]],Table6[tanggal_checkin],Table6[id_checkin])</f>
        <v>CI 0920</v>
      </c>
      <c r="C3469" t="s">
        <v>11397</v>
      </c>
      <c r="D3469" t="str">
        <f>_xlfn.XLOOKUP(Table2[[#This Row],[tanggal_checkout]],Table4[tanggal_checkout],Table4[id_checkout])</f>
        <v>CO 0925</v>
      </c>
      <c r="E3469" t="s">
        <v>11107</v>
      </c>
      <c r="F3469" s="8">
        <v>0.93156249999999996</v>
      </c>
      <c r="G3469" t="str">
        <f>_xlfn.XLOOKUP(Table2[[#This Row],[nama_tamu]],Table10[nama_tamu],Table10[id_tamu])</f>
        <v>CUS 1312</v>
      </c>
      <c r="H3469" t="s">
        <v>8962</v>
      </c>
      <c r="I3469" t="str">
        <f>_xlfn.XLOOKUP(Table2[[#This Row],[tipe_kamar]],Table12[tipe_kamar],Table12[id_kamar])</f>
        <v>KMR 003</v>
      </c>
      <c r="J3469" t="s">
        <v>64</v>
      </c>
      <c r="K3469">
        <v>3</v>
      </c>
      <c r="L3469">
        <v>1131000</v>
      </c>
      <c r="M3469">
        <v>3393000</v>
      </c>
      <c r="N3469" t="str">
        <f>_xlfn.XLOOKUP(Table2[[#This Row],[metode_pembayaran]],Table11[metode_pembayaran],Table11[id_pembayaran])</f>
        <v>MP 04</v>
      </c>
      <c r="O3469" t="s">
        <v>53</v>
      </c>
      <c r="P3469" t="str">
        <f>_xlfn.XLOOKUP(Table2[[#This Row],[status_reservasi]],'Dim Status Reservasi'!$B$2:$B$5,'Dim Status Reservasi'!$A$2:$A$5)</f>
        <v>ST 003</v>
      </c>
      <c r="Q3469" t="s">
        <v>37</v>
      </c>
      <c r="R3469" t="str">
        <f>_xlfn.XLOOKUP(Table2[[#This Row],[kota_hotel]],'Dim Kota Hotel'!$B$2:$B$21,'Dim Kota Hotel'!$A$2:$A$21)</f>
        <v>LOK 007</v>
      </c>
      <c r="S3469" t="s">
        <v>145</v>
      </c>
    </row>
    <row r="3470" spans="1:19" x14ac:dyDescent="0.25">
      <c r="A3470" t="s">
        <v>8963</v>
      </c>
      <c r="B3470" t="str">
        <f>_xlfn.XLOOKUP(Table2[[#This Row],[tanggal_checkin]],Table6[tanggal_checkin],Table6[id_checkin])</f>
        <v>CI 0332</v>
      </c>
      <c r="C3470" t="s">
        <v>11787</v>
      </c>
      <c r="D3470" t="str">
        <f>_xlfn.XLOOKUP(Table2[[#This Row],[tanggal_checkout]],Table4[tanggal_checkout],Table4[id_checkout])</f>
        <v>CO 0332</v>
      </c>
      <c r="E3470" t="s">
        <v>11888</v>
      </c>
      <c r="F3470" s="8">
        <v>0.93541666666666667</v>
      </c>
      <c r="G3470" t="str">
        <f>_xlfn.XLOOKUP(Table2[[#This Row],[nama_tamu]],Table10[nama_tamu],Table10[id_tamu])</f>
        <v>CUS 2849</v>
      </c>
      <c r="H3470" t="s">
        <v>8964</v>
      </c>
      <c r="I3470" t="str">
        <f>_xlfn.XLOOKUP(Table2[[#This Row],[tipe_kamar]],Table12[tipe_kamar],Table12[id_kamar])</f>
        <v>KMR 001</v>
      </c>
      <c r="J3470" t="s">
        <v>23</v>
      </c>
      <c r="K3470">
        <v>1</v>
      </c>
      <c r="L3470">
        <v>607000</v>
      </c>
      <c r="M3470">
        <v>607000</v>
      </c>
      <c r="N3470" t="str">
        <f>_xlfn.XLOOKUP(Table2[[#This Row],[metode_pembayaran]],Table11[metode_pembayaran],Table11[id_pembayaran])</f>
        <v>MP 03</v>
      </c>
      <c r="O3470" t="s">
        <v>36</v>
      </c>
      <c r="P3470" t="str">
        <f>_xlfn.XLOOKUP(Table2[[#This Row],[status_reservasi]],'Dim Status Reservasi'!$B$2:$B$5,'Dim Status Reservasi'!$A$2:$A$5)</f>
        <v>ST 003</v>
      </c>
      <c r="Q3470" t="s">
        <v>37</v>
      </c>
      <c r="R3470" t="str">
        <f>_xlfn.XLOOKUP(Table2[[#This Row],[kota_hotel]],'Dim Kota Hotel'!$B$2:$B$21,'Dim Kota Hotel'!$A$2:$A$21)</f>
        <v>LOK 015</v>
      </c>
      <c r="S3470" t="s">
        <v>233</v>
      </c>
    </row>
    <row r="3471" spans="1:19" x14ac:dyDescent="0.25">
      <c r="A3471" t="s">
        <v>8965</v>
      </c>
      <c r="B3471" t="str">
        <f>_xlfn.XLOOKUP(Table2[[#This Row],[tanggal_checkin]],Table6[tanggal_checkin],Table6[id_checkin])</f>
        <v>CI 1064</v>
      </c>
      <c r="C3471" t="s">
        <v>11439</v>
      </c>
      <c r="D3471" t="str">
        <f>_xlfn.XLOOKUP(Table2[[#This Row],[tanggal_checkout]],Table4[tanggal_checkout],Table4[id_checkout])</f>
        <v>CO 1075</v>
      </c>
      <c r="E3471" t="s">
        <v>11635</v>
      </c>
      <c r="F3471" s="8">
        <v>0.13484953703703703</v>
      </c>
      <c r="G3471" t="str">
        <f>_xlfn.XLOOKUP(Table2[[#This Row],[nama_tamu]],Table10[nama_tamu],Table10[id_tamu])</f>
        <v>CUS 3493</v>
      </c>
      <c r="H3471" t="s">
        <v>8967</v>
      </c>
      <c r="I3471" t="str">
        <f>_xlfn.XLOOKUP(Table2[[#This Row],[tipe_kamar]],Table12[tipe_kamar],Table12[id_kamar])</f>
        <v>KMR 004</v>
      </c>
      <c r="J3471" t="s">
        <v>47</v>
      </c>
      <c r="K3471">
        <v>9</v>
      </c>
      <c r="L3471">
        <v>498000</v>
      </c>
      <c r="M3471">
        <v>4482000</v>
      </c>
      <c r="N3471" t="str">
        <f>_xlfn.XLOOKUP(Table2[[#This Row],[metode_pembayaran]],Table11[metode_pembayaran],Table11[id_pembayaran])</f>
        <v>MP 01</v>
      </c>
      <c r="O3471" t="s">
        <v>24</v>
      </c>
      <c r="P3471" t="str">
        <f>_xlfn.XLOOKUP(Table2[[#This Row],[status_reservasi]],'Dim Status Reservasi'!$B$2:$B$5,'Dim Status Reservasi'!$A$2:$A$5)</f>
        <v>ST 004</v>
      </c>
      <c r="Q3471" t="s">
        <v>48</v>
      </c>
      <c r="R3471" t="str">
        <f>_xlfn.XLOOKUP(Table2[[#This Row],[kota_hotel]],'Dim Kota Hotel'!$B$2:$B$21,'Dim Kota Hotel'!$A$2:$A$21)</f>
        <v>LOK 008</v>
      </c>
      <c r="S3471" t="s">
        <v>68</v>
      </c>
    </row>
    <row r="3472" spans="1:19" x14ac:dyDescent="0.25">
      <c r="A3472" t="s">
        <v>8968</v>
      </c>
      <c r="B3472" t="str">
        <f>_xlfn.XLOOKUP(Table2[[#This Row],[tanggal_checkin]],Table6[tanggal_checkin],Table6[id_checkin])</f>
        <v>CI 0227</v>
      </c>
      <c r="C3472" t="s">
        <v>11824</v>
      </c>
      <c r="D3472" t="str">
        <f>_xlfn.XLOOKUP(Table2[[#This Row],[tanggal_checkout]],Table4[tanggal_checkout],Table4[id_checkout])</f>
        <v>CO 0227</v>
      </c>
      <c r="E3472" t="s">
        <v>11195</v>
      </c>
      <c r="F3472" s="8">
        <v>0.59042824074074074</v>
      </c>
      <c r="G3472" t="str">
        <f>_xlfn.XLOOKUP(Table2[[#This Row],[nama_tamu]],Table10[nama_tamu],Table10[id_tamu])</f>
        <v>CUS 2498</v>
      </c>
      <c r="H3472" t="s">
        <v>8969</v>
      </c>
      <c r="I3472" t="str">
        <f>_xlfn.XLOOKUP(Table2[[#This Row],[tipe_kamar]],Table12[tipe_kamar],Table12[id_kamar])</f>
        <v>KMR 003</v>
      </c>
      <c r="J3472" t="s">
        <v>64</v>
      </c>
      <c r="K3472">
        <v>1</v>
      </c>
      <c r="L3472">
        <v>1095000</v>
      </c>
      <c r="M3472">
        <v>1095000</v>
      </c>
      <c r="N3472" t="str">
        <f>_xlfn.XLOOKUP(Table2[[#This Row],[metode_pembayaran]],Table11[metode_pembayaran],Table11[id_pembayaran])</f>
        <v>MP 06</v>
      </c>
      <c r="O3472" t="s">
        <v>17</v>
      </c>
      <c r="P3472" t="str">
        <f>_xlfn.XLOOKUP(Table2[[#This Row],[status_reservasi]],'Dim Status Reservasi'!$B$2:$B$5,'Dim Status Reservasi'!$A$2:$A$5)</f>
        <v>ST 004</v>
      </c>
      <c r="Q3472" t="s">
        <v>48</v>
      </c>
      <c r="R3472" t="str">
        <f>_xlfn.XLOOKUP(Table2[[#This Row],[kota_hotel]],'Dim Kota Hotel'!$B$2:$B$21,'Dim Kota Hotel'!$A$2:$A$21)</f>
        <v>LOK 001</v>
      </c>
      <c r="S3472" t="s">
        <v>74</v>
      </c>
    </row>
    <row r="3473" spans="1:19" x14ac:dyDescent="0.25">
      <c r="A3473" t="s">
        <v>8970</v>
      </c>
      <c r="B3473" t="str">
        <f>_xlfn.XLOOKUP(Table2[[#This Row],[tanggal_checkin]],Table6[tanggal_checkin],Table6[id_checkin])</f>
        <v>CI 0813</v>
      </c>
      <c r="C3473" t="s">
        <v>11228</v>
      </c>
      <c r="D3473" t="str">
        <f>_xlfn.XLOOKUP(Table2[[#This Row],[tanggal_checkout]],Table4[tanggal_checkout],Table4[id_checkout])</f>
        <v>CO 0821</v>
      </c>
      <c r="E3473" t="s">
        <v>11216</v>
      </c>
      <c r="F3473" s="8">
        <v>0.53989583333333335</v>
      </c>
      <c r="G3473" t="str">
        <f>_xlfn.XLOOKUP(Table2[[#This Row],[nama_tamu]],Table10[nama_tamu],Table10[id_tamu])</f>
        <v>CUS 1466</v>
      </c>
      <c r="H3473" t="s">
        <v>8971</v>
      </c>
      <c r="I3473" t="str">
        <f>_xlfn.XLOOKUP(Table2[[#This Row],[tipe_kamar]],Table12[tipe_kamar],Table12[id_kamar])</f>
        <v>KMR 004</v>
      </c>
      <c r="J3473" t="s">
        <v>47</v>
      </c>
      <c r="K3473">
        <v>4</v>
      </c>
      <c r="L3473">
        <v>423000</v>
      </c>
      <c r="M3473">
        <v>1692000</v>
      </c>
      <c r="N3473" t="str">
        <f>_xlfn.XLOOKUP(Table2[[#This Row],[metode_pembayaran]],Table11[metode_pembayaran],Table11[id_pembayaran])</f>
        <v>MP 03</v>
      </c>
      <c r="O3473" t="s">
        <v>36</v>
      </c>
      <c r="P3473" t="str">
        <f>_xlfn.XLOOKUP(Table2[[#This Row],[status_reservasi]],'Dim Status Reservasi'!$B$2:$B$5,'Dim Status Reservasi'!$A$2:$A$5)</f>
        <v>ST 001</v>
      </c>
      <c r="Q3473" t="s">
        <v>214</v>
      </c>
      <c r="R3473" t="str">
        <f>_xlfn.XLOOKUP(Table2[[#This Row],[kota_hotel]],'Dim Kota Hotel'!$B$2:$B$21,'Dim Kota Hotel'!$A$2:$A$21)</f>
        <v>LOK 008</v>
      </c>
      <c r="S3473" t="s">
        <v>68</v>
      </c>
    </row>
    <row r="3474" spans="1:19" x14ac:dyDescent="0.25">
      <c r="A3474" t="s">
        <v>8972</v>
      </c>
      <c r="B3474" t="str">
        <f>_xlfn.XLOOKUP(Table2[[#This Row],[tanggal_checkin]],Table6[tanggal_checkin],Table6[id_checkin])</f>
        <v>CI 1050</v>
      </c>
      <c r="C3474" t="s">
        <v>11453</v>
      </c>
      <c r="D3474" t="str">
        <f>_xlfn.XLOOKUP(Table2[[#This Row],[tanggal_checkout]],Table4[tanggal_checkout],Table4[id_checkout])</f>
        <v>CO 1056</v>
      </c>
      <c r="E3474" t="s">
        <v>10999</v>
      </c>
      <c r="F3474" s="8">
        <v>0.19751157407407408</v>
      </c>
      <c r="G3474" t="str">
        <f>_xlfn.XLOOKUP(Table2[[#This Row],[nama_tamu]],Table10[nama_tamu],Table10[id_tamu])</f>
        <v>CUS 2511</v>
      </c>
      <c r="H3474" t="s">
        <v>8974</v>
      </c>
      <c r="I3474" t="str">
        <f>_xlfn.XLOOKUP(Table2[[#This Row],[tipe_kamar]],Table12[tipe_kamar],Table12[id_kamar])</f>
        <v>KMR 003</v>
      </c>
      <c r="J3474" t="s">
        <v>64</v>
      </c>
      <c r="K3474">
        <v>3</v>
      </c>
      <c r="L3474">
        <v>1278000</v>
      </c>
      <c r="M3474">
        <v>3834000</v>
      </c>
      <c r="N3474" t="str">
        <f>_xlfn.XLOOKUP(Table2[[#This Row],[metode_pembayaran]],Table11[metode_pembayaran],Table11[id_pembayaran])</f>
        <v>MP 03</v>
      </c>
      <c r="O3474" t="s">
        <v>36</v>
      </c>
      <c r="P3474" t="str">
        <f>_xlfn.XLOOKUP(Table2[[#This Row],[status_reservasi]],'Dim Status Reservasi'!$B$2:$B$5,'Dim Status Reservasi'!$A$2:$A$5)</f>
        <v>ST 004</v>
      </c>
      <c r="Q3474" t="s">
        <v>48</v>
      </c>
      <c r="R3474" t="str">
        <f>_xlfn.XLOOKUP(Table2[[#This Row],[kota_hotel]],'Dim Kota Hotel'!$B$2:$B$21,'Dim Kota Hotel'!$A$2:$A$21)</f>
        <v>LOK 020</v>
      </c>
      <c r="S3474" t="s">
        <v>94</v>
      </c>
    </row>
    <row r="3475" spans="1:19" x14ac:dyDescent="0.25">
      <c r="A3475" t="s">
        <v>8975</v>
      </c>
      <c r="B3475" t="str">
        <f>_xlfn.XLOOKUP(Table2[[#This Row],[tanggal_checkin]],Table6[tanggal_checkin],Table6[id_checkin])</f>
        <v>CI 0213</v>
      </c>
      <c r="C3475" t="s">
        <v>11033</v>
      </c>
      <c r="D3475" t="str">
        <f>_xlfn.XLOOKUP(Table2[[#This Row],[tanggal_checkout]],Table4[tanggal_checkout],Table4[id_checkout])</f>
        <v>CO 0219</v>
      </c>
      <c r="E3475" t="s">
        <v>11593</v>
      </c>
      <c r="F3475" s="8">
        <v>0.54781250000000004</v>
      </c>
      <c r="G3475" t="str">
        <f>_xlfn.XLOOKUP(Table2[[#This Row],[nama_tamu]],Table10[nama_tamu],Table10[id_tamu])</f>
        <v>CUS 1302</v>
      </c>
      <c r="H3475" t="s">
        <v>8976</v>
      </c>
      <c r="I3475" t="str">
        <f>_xlfn.XLOOKUP(Table2[[#This Row],[tipe_kamar]],Table12[tipe_kamar],Table12[id_kamar])</f>
        <v>KMR 002</v>
      </c>
      <c r="J3475" t="s">
        <v>82</v>
      </c>
      <c r="K3475">
        <v>7</v>
      </c>
      <c r="L3475">
        <v>323000</v>
      </c>
      <c r="M3475">
        <v>2261000</v>
      </c>
      <c r="N3475" t="str">
        <f>_xlfn.XLOOKUP(Table2[[#This Row],[metode_pembayaran]],Table11[metode_pembayaran],Table11[id_pembayaran])</f>
        <v>MP 04</v>
      </c>
      <c r="O3475" t="s">
        <v>53</v>
      </c>
      <c r="P3475" t="str">
        <f>_xlfn.XLOOKUP(Table2[[#This Row],[status_reservasi]],'Dim Status Reservasi'!$B$2:$B$5,'Dim Status Reservasi'!$A$2:$A$5)</f>
        <v>ST 001</v>
      </c>
      <c r="Q3475" t="s">
        <v>214</v>
      </c>
      <c r="R3475" t="str">
        <f>_xlfn.XLOOKUP(Table2[[#This Row],[kota_hotel]],'Dim Kota Hotel'!$B$2:$B$21,'Dim Kota Hotel'!$A$2:$A$21)</f>
        <v>LOK 007</v>
      </c>
      <c r="S3475" t="s">
        <v>145</v>
      </c>
    </row>
    <row r="3476" spans="1:19" x14ac:dyDescent="0.25">
      <c r="A3476" t="s">
        <v>8977</v>
      </c>
      <c r="B3476" t="str">
        <f>_xlfn.XLOOKUP(Table2[[#This Row],[tanggal_checkin]],Table6[tanggal_checkin],Table6[id_checkin])</f>
        <v>CI 0897</v>
      </c>
      <c r="C3476" t="s">
        <v>11479</v>
      </c>
      <c r="D3476" t="str">
        <f>_xlfn.XLOOKUP(Table2[[#This Row],[tanggal_checkout]],Table4[tanggal_checkout],Table4[id_checkout])</f>
        <v>CO 0901</v>
      </c>
      <c r="E3476" t="s">
        <v>11282</v>
      </c>
      <c r="F3476" s="8">
        <v>0.87510416666666668</v>
      </c>
      <c r="G3476" t="str">
        <f>_xlfn.XLOOKUP(Table2[[#This Row],[nama_tamu]],Table10[nama_tamu],Table10[id_tamu])</f>
        <v>CUS 4081</v>
      </c>
      <c r="H3476" t="s">
        <v>8978</v>
      </c>
      <c r="I3476" t="str">
        <f>_xlfn.XLOOKUP(Table2[[#This Row],[tipe_kamar]],Table12[tipe_kamar],Table12[id_kamar])</f>
        <v>KMR 004</v>
      </c>
      <c r="J3476" t="s">
        <v>47</v>
      </c>
      <c r="K3476">
        <v>3</v>
      </c>
      <c r="L3476">
        <v>415000</v>
      </c>
      <c r="M3476">
        <v>1245000</v>
      </c>
      <c r="N3476" t="str">
        <f>_xlfn.XLOOKUP(Table2[[#This Row],[metode_pembayaran]],Table11[metode_pembayaran],Table11[id_pembayaran])</f>
        <v>MP 05</v>
      </c>
      <c r="O3476" t="s">
        <v>72</v>
      </c>
      <c r="P3476" t="str">
        <f>_xlfn.XLOOKUP(Table2[[#This Row],[status_reservasi]],'Dim Status Reservasi'!$B$2:$B$5,'Dim Status Reservasi'!$A$2:$A$5)</f>
        <v>ST 003</v>
      </c>
      <c r="Q3476" t="s">
        <v>37</v>
      </c>
      <c r="R3476" t="str">
        <f>_xlfn.XLOOKUP(Table2[[#This Row],[kota_hotel]],'Dim Kota Hotel'!$B$2:$B$21,'Dim Kota Hotel'!$A$2:$A$21)</f>
        <v>LOK 008</v>
      </c>
      <c r="S3476" t="s">
        <v>68</v>
      </c>
    </row>
    <row r="3477" spans="1:19" x14ac:dyDescent="0.25">
      <c r="A3477" t="s">
        <v>8979</v>
      </c>
      <c r="B3477" t="str">
        <f>_xlfn.XLOOKUP(Table2[[#This Row],[tanggal_checkin]],Table6[tanggal_checkin],Table6[id_checkin])</f>
        <v>CI 0675</v>
      </c>
      <c r="C3477" t="s">
        <v>11504</v>
      </c>
      <c r="D3477" t="str">
        <f>_xlfn.XLOOKUP(Table2[[#This Row],[tanggal_checkout]],Table4[tanggal_checkout],Table4[id_checkout])</f>
        <v>CO 0681</v>
      </c>
      <c r="E3477" t="s">
        <v>11870</v>
      </c>
      <c r="F3477" s="8">
        <v>8.7916666666666671E-2</v>
      </c>
      <c r="G3477" t="str">
        <f>_xlfn.XLOOKUP(Table2[[#This Row],[nama_tamu]],Table10[nama_tamu],Table10[id_tamu])</f>
        <v>CUS 3943</v>
      </c>
      <c r="H3477" t="s">
        <v>8980</v>
      </c>
      <c r="I3477" t="str">
        <f>_xlfn.XLOOKUP(Table2[[#This Row],[tipe_kamar]],Table12[tipe_kamar],Table12[id_kamar])</f>
        <v>KMR 001</v>
      </c>
      <c r="J3477" t="s">
        <v>23</v>
      </c>
      <c r="K3477">
        <v>5</v>
      </c>
      <c r="L3477">
        <v>591000</v>
      </c>
      <c r="M3477">
        <v>2955000</v>
      </c>
      <c r="N3477" t="str">
        <f>_xlfn.XLOOKUP(Table2[[#This Row],[metode_pembayaran]],Table11[metode_pembayaran],Table11[id_pembayaran])</f>
        <v>MP 06</v>
      </c>
      <c r="O3477" t="s">
        <v>17</v>
      </c>
      <c r="P3477" t="str">
        <f>_xlfn.XLOOKUP(Table2[[#This Row],[status_reservasi]],'Dim Status Reservasi'!$B$2:$B$5,'Dim Status Reservasi'!$A$2:$A$5)</f>
        <v>ST 003</v>
      </c>
      <c r="Q3477" t="s">
        <v>37</v>
      </c>
      <c r="R3477" t="str">
        <f>_xlfn.XLOOKUP(Table2[[#This Row],[kota_hotel]],'Dim Kota Hotel'!$B$2:$B$21,'Dim Kota Hotel'!$A$2:$A$21)</f>
        <v>LOK 008</v>
      </c>
      <c r="S3477" t="s">
        <v>68</v>
      </c>
    </row>
    <row r="3478" spans="1:19" x14ac:dyDescent="0.25">
      <c r="A3478" t="s">
        <v>8981</v>
      </c>
      <c r="B3478" t="str">
        <f>_xlfn.XLOOKUP(Table2[[#This Row],[tanggal_checkin]],Table6[tanggal_checkin],Table6[id_checkin])</f>
        <v>CI 0760</v>
      </c>
      <c r="C3478" t="s">
        <v>11174</v>
      </c>
      <c r="D3478" t="str">
        <f>_xlfn.XLOOKUP(Table2[[#This Row],[tanggal_checkout]],Table4[tanggal_checkout],Table4[id_checkout])</f>
        <v>CO 0771</v>
      </c>
      <c r="E3478" t="s">
        <v>11867</v>
      </c>
      <c r="F3478" s="8">
        <v>0.6837847222222222</v>
      </c>
      <c r="G3478" t="str">
        <f>_xlfn.XLOOKUP(Table2[[#This Row],[nama_tamu]],Table10[nama_tamu],Table10[id_tamu])</f>
        <v>CUS 1346</v>
      </c>
      <c r="H3478" t="s">
        <v>8983</v>
      </c>
      <c r="I3478" t="str">
        <f>_xlfn.XLOOKUP(Table2[[#This Row],[tipe_kamar]],Table12[tipe_kamar],Table12[id_kamar])</f>
        <v>KMR 001</v>
      </c>
      <c r="J3478" t="s">
        <v>23</v>
      </c>
      <c r="K3478">
        <v>9</v>
      </c>
      <c r="L3478">
        <v>685000</v>
      </c>
      <c r="M3478">
        <v>6165000</v>
      </c>
      <c r="N3478" t="str">
        <f>_xlfn.XLOOKUP(Table2[[#This Row],[metode_pembayaran]],Table11[metode_pembayaran],Table11[id_pembayaran])</f>
        <v>MP 05</v>
      </c>
      <c r="O3478" t="s">
        <v>72</v>
      </c>
      <c r="P3478" t="str">
        <f>_xlfn.XLOOKUP(Table2[[#This Row],[status_reservasi]],'Dim Status Reservasi'!$B$2:$B$5,'Dim Status Reservasi'!$A$2:$A$5)</f>
        <v>ST 004</v>
      </c>
      <c r="Q3478" t="s">
        <v>48</v>
      </c>
      <c r="R3478" t="str">
        <f>_xlfn.XLOOKUP(Table2[[#This Row],[kota_hotel]],'Dim Kota Hotel'!$B$2:$B$21,'Dim Kota Hotel'!$A$2:$A$21)</f>
        <v>LOK 006</v>
      </c>
      <c r="S3478" t="s">
        <v>129</v>
      </c>
    </row>
    <row r="3479" spans="1:19" x14ac:dyDescent="0.25">
      <c r="A3479" t="s">
        <v>8984</v>
      </c>
      <c r="B3479" t="str">
        <f>_xlfn.XLOOKUP(Table2[[#This Row],[tanggal_checkin]],Table6[tanggal_checkin],Table6[id_checkin])</f>
        <v>CI 0021</v>
      </c>
      <c r="C3479" t="s">
        <v>11651</v>
      </c>
      <c r="D3479" t="str">
        <f>_xlfn.XLOOKUP(Table2[[#This Row],[tanggal_checkout]],Table4[tanggal_checkout],Table4[id_checkout])</f>
        <v>CO 0023</v>
      </c>
      <c r="E3479" t="s">
        <v>11383</v>
      </c>
      <c r="F3479" s="8">
        <v>0.81467592592592597</v>
      </c>
      <c r="G3479" t="str">
        <f>_xlfn.XLOOKUP(Table2[[#This Row],[nama_tamu]],Table10[nama_tamu],Table10[id_tamu])</f>
        <v>CUS 4098</v>
      </c>
      <c r="H3479" t="s">
        <v>8985</v>
      </c>
      <c r="I3479" t="str">
        <f>_xlfn.XLOOKUP(Table2[[#This Row],[tipe_kamar]],Table12[tipe_kamar],Table12[id_kamar])</f>
        <v>KMR 004</v>
      </c>
      <c r="J3479" t="s">
        <v>47</v>
      </c>
      <c r="K3479">
        <v>3</v>
      </c>
      <c r="L3479">
        <v>407000</v>
      </c>
      <c r="M3479">
        <v>1221000</v>
      </c>
      <c r="N3479" t="str">
        <f>_xlfn.XLOOKUP(Table2[[#This Row],[metode_pembayaran]],Table11[metode_pembayaran],Table11[id_pembayaran])</f>
        <v>MP 03</v>
      </c>
      <c r="O3479" t="s">
        <v>36</v>
      </c>
      <c r="P3479" t="str">
        <f>_xlfn.XLOOKUP(Table2[[#This Row],[status_reservasi]],'Dim Status Reservasi'!$B$2:$B$5,'Dim Status Reservasi'!$A$2:$A$5)</f>
        <v>ST 003</v>
      </c>
      <c r="Q3479" t="s">
        <v>37</v>
      </c>
      <c r="R3479" t="str">
        <f>_xlfn.XLOOKUP(Table2[[#This Row],[kota_hotel]],'Dim Kota Hotel'!$B$2:$B$21,'Dim Kota Hotel'!$A$2:$A$21)</f>
        <v>LOK 001</v>
      </c>
      <c r="S3479" t="s">
        <v>74</v>
      </c>
    </row>
    <row r="3480" spans="1:19" x14ac:dyDescent="0.25">
      <c r="A3480" t="s">
        <v>8986</v>
      </c>
      <c r="B3480" t="str">
        <f>_xlfn.XLOOKUP(Table2[[#This Row],[tanggal_checkin]],Table6[tanggal_checkin],Table6[id_checkin])</f>
        <v>CI 0408</v>
      </c>
      <c r="C3480" t="s">
        <v>11564</v>
      </c>
      <c r="D3480" t="str">
        <f>_xlfn.XLOOKUP(Table2[[#This Row],[tanggal_checkout]],Table4[tanggal_checkout],Table4[id_checkout])</f>
        <v>CO 0413</v>
      </c>
      <c r="E3480" t="s">
        <v>11929</v>
      </c>
      <c r="F3480" s="8">
        <v>0.84611111111111115</v>
      </c>
      <c r="G3480" t="str">
        <f>_xlfn.XLOOKUP(Table2[[#This Row],[nama_tamu]],Table10[nama_tamu],Table10[id_tamu])</f>
        <v>CUS 0624</v>
      </c>
      <c r="H3480" t="s">
        <v>8987</v>
      </c>
      <c r="I3480" t="str">
        <f>_xlfn.XLOOKUP(Table2[[#This Row],[tipe_kamar]],Table12[tipe_kamar],Table12[id_kamar])</f>
        <v>KMR 004</v>
      </c>
      <c r="J3480" t="s">
        <v>47</v>
      </c>
      <c r="K3480">
        <v>3</v>
      </c>
      <c r="L3480">
        <v>441000</v>
      </c>
      <c r="M3480">
        <v>1323000</v>
      </c>
      <c r="N3480" t="str">
        <f>_xlfn.XLOOKUP(Table2[[#This Row],[metode_pembayaran]],Table11[metode_pembayaran],Table11[id_pembayaran])</f>
        <v>MP 06</v>
      </c>
      <c r="O3480" t="s">
        <v>17</v>
      </c>
      <c r="P3480" t="str">
        <f>_xlfn.XLOOKUP(Table2[[#This Row],[status_reservasi]],'Dim Status Reservasi'!$B$2:$B$5,'Dim Status Reservasi'!$A$2:$A$5)</f>
        <v>ST 004</v>
      </c>
      <c r="Q3480" t="s">
        <v>48</v>
      </c>
      <c r="R3480" t="str">
        <f>_xlfn.XLOOKUP(Table2[[#This Row],[kota_hotel]],'Dim Kota Hotel'!$B$2:$B$21,'Dim Kota Hotel'!$A$2:$A$21)</f>
        <v>LOK 002</v>
      </c>
      <c r="S3480" t="s">
        <v>60</v>
      </c>
    </row>
    <row r="3481" spans="1:19" x14ac:dyDescent="0.25">
      <c r="A3481" t="s">
        <v>8988</v>
      </c>
      <c r="B3481" t="str">
        <f>_xlfn.XLOOKUP(Table2[[#This Row],[tanggal_checkin]],Table6[tanggal_checkin],Table6[id_checkin])</f>
        <v>CI 0403</v>
      </c>
      <c r="C3481" t="s">
        <v>11287</v>
      </c>
      <c r="D3481" t="str">
        <f>_xlfn.XLOOKUP(Table2[[#This Row],[tanggal_checkout]],Table4[tanggal_checkout],Table4[id_checkout])</f>
        <v>CO 0412</v>
      </c>
      <c r="E3481" t="s">
        <v>11478</v>
      </c>
      <c r="F3481" s="8">
        <v>0.4292361111111111</v>
      </c>
      <c r="G3481" t="str">
        <f>_xlfn.XLOOKUP(Table2[[#This Row],[nama_tamu]],Table10[nama_tamu],Table10[id_tamu])</f>
        <v>CUS 0835</v>
      </c>
      <c r="H3481" t="s">
        <v>8989</v>
      </c>
      <c r="I3481" t="str">
        <f>_xlfn.XLOOKUP(Table2[[#This Row],[tipe_kamar]],Table12[tipe_kamar],Table12[id_kamar])</f>
        <v>KMR 002</v>
      </c>
      <c r="J3481" t="s">
        <v>82</v>
      </c>
      <c r="K3481">
        <v>8</v>
      </c>
      <c r="L3481">
        <v>345000</v>
      </c>
      <c r="M3481">
        <v>2760000</v>
      </c>
      <c r="N3481" t="str">
        <f>_xlfn.XLOOKUP(Table2[[#This Row],[metode_pembayaran]],Table11[metode_pembayaran],Table11[id_pembayaran])</f>
        <v>MP 03</v>
      </c>
      <c r="O3481" t="s">
        <v>36</v>
      </c>
      <c r="P3481" t="str">
        <f>_xlfn.XLOOKUP(Table2[[#This Row],[status_reservasi]],'Dim Status Reservasi'!$B$2:$B$5,'Dim Status Reservasi'!$A$2:$A$5)</f>
        <v>ST 004</v>
      </c>
      <c r="Q3481" t="s">
        <v>48</v>
      </c>
      <c r="R3481" t="str">
        <f>_xlfn.XLOOKUP(Table2[[#This Row],[kota_hotel]],'Dim Kota Hotel'!$B$2:$B$21,'Dim Kota Hotel'!$A$2:$A$21)</f>
        <v>LOK 019</v>
      </c>
      <c r="S3481" t="s">
        <v>133</v>
      </c>
    </row>
    <row r="3482" spans="1:19" x14ac:dyDescent="0.25">
      <c r="A3482" t="s">
        <v>8990</v>
      </c>
      <c r="B3482" t="str">
        <f>_xlfn.XLOOKUP(Table2[[#This Row],[tanggal_checkin]],Table6[tanggal_checkin],Table6[id_checkin])</f>
        <v>CI 0646</v>
      </c>
      <c r="C3482" t="s">
        <v>11257</v>
      </c>
      <c r="D3482" t="str">
        <f>_xlfn.XLOOKUP(Table2[[#This Row],[tanggal_checkout]],Table4[tanggal_checkout],Table4[id_checkout])</f>
        <v>CO 0647</v>
      </c>
      <c r="E3482" t="s">
        <v>12018</v>
      </c>
      <c r="F3482" s="8">
        <v>0.62020833333333336</v>
      </c>
      <c r="G3482" t="str">
        <f>_xlfn.XLOOKUP(Table2[[#This Row],[nama_tamu]],Table10[nama_tamu],Table10[id_tamu])</f>
        <v>CUS 0139</v>
      </c>
      <c r="H3482" t="s">
        <v>11134</v>
      </c>
      <c r="I3482" t="str">
        <f>_xlfn.XLOOKUP(Table2[[#This Row],[tipe_kamar]],Table12[tipe_kamar],Table12[id_kamar])</f>
        <v>KMR 003</v>
      </c>
      <c r="J3482" t="s">
        <v>64</v>
      </c>
      <c r="K3482">
        <v>1</v>
      </c>
      <c r="L3482">
        <v>1335000</v>
      </c>
      <c r="M3482">
        <v>1335000</v>
      </c>
      <c r="N3482" t="str">
        <f>_xlfn.XLOOKUP(Table2[[#This Row],[metode_pembayaran]],Table11[metode_pembayaran],Table11[id_pembayaran])</f>
        <v>MP 02</v>
      </c>
      <c r="O3482" t="s">
        <v>30</v>
      </c>
      <c r="P3482" t="str">
        <f>_xlfn.XLOOKUP(Table2[[#This Row],[status_reservasi]],'Dim Status Reservasi'!$B$2:$B$5,'Dim Status Reservasi'!$A$2:$A$5)</f>
        <v>ST 004</v>
      </c>
      <c r="Q3482" t="s">
        <v>48</v>
      </c>
      <c r="R3482" t="str">
        <f>_xlfn.XLOOKUP(Table2[[#This Row],[kota_hotel]],'Dim Kota Hotel'!$B$2:$B$21,'Dim Kota Hotel'!$A$2:$A$21)</f>
        <v>LOK 018</v>
      </c>
      <c r="S3482" t="s">
        <v>102</v>
      </c>
    </row>
    <row r="3483" spans="1:19" x14ac:dyDescent="0.25">
      <c r="A3483" t="s">
        <v>8991</v>
      </c>
      <c r="B3483" t="str">
        <f>_xlfn.XLOOKUP(Table2[[#This Row],[tanggal_checkin]],Table6[tanggal_checkin],Table6[id_checkin])</f>
        <v>CI 0798</v>
      </c>
      <c r="C3483" t="s">
        <v>11506</v>
      </c>
      <c r="D3483" t="str">
        <f>_xlfn.XLOOKUP(Table2[[#This Row],[tanggal_checkout]],Table4[tanggal_checkout],Table4[id_checkout])</f>
        <v>CO 0808</v>
      </c>
      <c r="E3483" t="s">
        <v>11320</v>
      </c>
      <c r="F3483" s="8">
        <v>0.81390046296296292</v>
      </c>
      <c r="G3483" t="str">
        <f>_xlfn.XLOOKUP(Table2[[#This Row],[nama_tamu]],Table10[nama_tamu],Table10[id_tamu])</f>
        <v>CUS 1688</v>
      </c>
      <c r="H3483" t="s">
        <v>8993</v>
      </c>
      <c r="I3483" t="str">
        <f>_xlfn.XLOOKUP(Table2[[#This Row],[tipe_kamar]],Table12[tipe_kamar],Table12[id_kamar])</f>
        <v>KMR 003</v>
      </c>
      <c r="J3483" t="s">
        <v>64</v>
      </c>
      <c r="K3483">
        <v>6</v>
      </c>
      <c r="L3483">
        <v>1284000</v>
      </c>
      <c r="M3483">
        <v>7704000</v>
      </c>
      <c r="N3483" t="str">
        <f>_xlfn.XLOOKUP(Table2[[#This Row],[metode_pembayaran]],Table11[metode_pembayaran],Table11[id_pembayaran])</f>
        <v>MP 03</v>
      </c>
      <c r="O3483" t="s">
        <v>36</v>
      </c>
      <c r="P3483" t="str">
        <f>_xlfn.XLOOKUP(Table2[[#This Row],[status_reservasi]],'Dim Status Reservasi'!$B$2:$B$5,'Dim Status Reservasi'!$A$2:$A$5)</f>
        <v>ST 003</v>
      </c>
      <c r="Q3483" t="s">
        <v>37</v>
      </c>
      <c r="R3483" t="str">
        <f>_xlfn.XLOOKUP(Table2[[#This Row],[kota_hotel]],'Dim Kota Hotel'!$B$2:$B$21,'Dim Kota Hotel'!$A$2:$A$21)</f>
        <v>LOK 013</v>
      </c>
      <c r="S3483" t="s">
        <v>160</v>
      </c>
    </row>
    <row r="3484" spans="1:19" x14ac:dyDescent="0.25">
      <c r="A3484" t="s">
        <v>8994</v>
      </c>
      <c r="B3484" t="str">
        <f>_xlfn.XLOOKUP(Table2[[#This Row],[tanggal_checkin]],Table6[tanggal_checkin],Table6[id_checkin])</f>
        <v>CI 0340</v>
      </c>
      <c r="C3484" t="s">
        <v>11178</v>
      </c>
      <c r="D3484" t="str">
        <f>_xlfn.XLOOKUP(Table2[[#This Row],[tanggal_checkout]],Table4[tanggal_checkout],Table4[id_checkout])</f>
        <v>CO 0346</v>
      </c>
      <c r="E3484" t="s">
        <v>11993</v>
      </c>
      <c r="F3484" s="8">
        <v>0.47792824074074075</v>
      </c>
      <c r="G3484" t="str">
        <f>_xlfn.XLOOKUP(Table2[[#This Row],[nama_tamu]],Table10[nama_tamu],Table10[id_tamu])</f>
        <v>CUS 0783</v>
      </c>
      <c r="H3484" t="s">
        <v>8995</v>
      </c>
      <c r="I3484" t="str">
        <f>_xlfn.XLOOKUP(Table2[[#This Row],[tipe_kamar]],Table12[tipe_kamar],Table12[id_kamar])</f>
        <v>KMR 001</v>
      </c>
      <c r="J3484" t="s">
        <v>23</v>
      </c>
      <c r="K3484">
        <v>7</v>
      </c>
      <c r="L3484">
        <v>633000</v>
      </c>
      <c r="M3484">
        <v>4431000</v>
      </c>
      <c r="N3484" t="str">
        <f>_xlfn.XLOOKUP(Table2[[#This Row],[metode_pembayaran]],Table11[metode_pembayaran],Table11[id_pembayaran])</f>
        <v>MP 05</v>
      </c>
      <c r="O3484" t="s">
        <v>72</v>
      </c>
      <c r="P3484" t="str">
        <f>_xlfn.XLOOKUP(Table2[[#This Row],[status_reservasi]],'Dim Status Reservasi'!$B$2:$B$5,'Dim Status Reservasi'!$A$2:$A$5)</f>
        <v>ST 004</v>
      </c>
      <c r="Q3484" t="s">
        <v>48</v>
      </c>
      <c r="R3484" t="str">
        <f>_xlfn.XLOOKUP(Table2[[#This Row],[kota_hotel]],'Dim Kota Hotel'!$B$2:$B$21,'Dim Kota Hotel'!$A$2:$A$21)</f>
        <v>LOK 007</v>
      </c>
      <c r="S3484" t="s">
        <v>145</v>
      </c>
    </row>
    <row r="3485" spans="1:19" x14ac:dyDescent="0.25">
      <c r="A3485" t="s">
        <v>8996</v>
      </c>
      <c r="B3485" t="str">
        <f>_xlfn.XLOOKUP(Table2[[#This Row],[tanggal_checkin]],Table6[tanggal_checkin],Table6[id_checkin])</f>
        <v>CI 0258</v>
      </c>
      <c r="C3485" t="s">
        <v>12034</v>
      </c>
      <c r="D3485" t="str">
        <f>_xlfn.XLOOKUP(Table2[[#This Row],[tanggal_checkout]],Table4[tanggal_checkout],Table4[id_checkout])</f>
        <v>CO 0262</v>
      </c>
      <c r="E3485" t="s">
        <v>11212</v>
      </c>
      <c r="F3485" s="8">
        <v>0.44244212962962964</v>
      </c>
      <c r="G3485" t="str">
        <f>_xlfn.XLOOKUP(Table2[[#This Row],[nama_tamu]],Table10[nama_tamu],Table10[id_tamu])</f>
        <v>CUS 3265</v>
      </c>
      <c r="H3485" t="s">
        <v>8998</v>
      </c>
      <c r="I3485" t="str">
        <f>_xlfn.XLOOKUP(Table2[[#This Row],[tipe_kamar]],Table12[tipe_kamar],Table12[id_kamar])</f>
        <v>KMR 003</v>
      </c>
      <c r="J3485" t="s">
        <v>64</v>
      </c>
      <c r="K3485">
        <v>6</v>
      </c>
      <c r="L3485">
        <v>1237000</v>
      </c>
      <c r="M3485">
        <v>7422000</v>
      </c>
      <c r="N3485" t="str">
        <f>_xlfn.XLOOKUP(Table2[[#This Row],[metode_pembayaran]],Table11[metode_pembayaran],Table11[id_pembayaran])</f>
        <v>MP 06</v>
      </c>
      <c r="O3485" t="s">
        <v>17</v>
      </c>
      <c r="P3485" t="str">
        <f>_xlfn.XLOOKUP(Table2[[#This Row],[status_reservasi]],'Dim Status Reservasi'!$B$2:$B$5,'Dim Status Reservasi'!$A$2:$A$5)</f>
        <v>ST 004</v>
      </c>
      <c r="Q3485" t="s">
        <v>48</v>
      </c>
      <c r="R3485" t="str">
        <f>_xlfn.XLOOKUP(Table2[[#This Row],[kota_hotel]],'Dim Kota Hotel'!$B$2:$B$21,'Dim Kota Hotel'!$A$2:$A$21)</f>
        <v>LOK 004</v>
      </c>
      <c r="S3485" t="s">
        <v>49</v>
      </c>
    </row>
    <row r="3486" spans="1:19" x14ac:dyDescent="0.25">
      <c r="A3486" t="s">
        <v>8999</v>
      </c>
      <c r="B3486" t="str">
        <f>_xlfn.XLOOKUP(Table2[[#This Row],[tanggal_checkin]],Table6[tanggal_checkin],Table6[id_checkin])</f>
        <v>CI 0040</v>
      </c>
      <c r="C3486" t="s">
        <v>11122</v>
      </c>
      <c r="D3486" t="str">
        <f>_xlfn.XLOOKUP(Table2[[#This Row],[tanggal_checkout]],Table4[tanggal_checkout],Table4[id_checkout])</f>
        <v>CO 0047</v>
      </c>
      <c r="E3486" t="s">
        <v>12033</v>
      </c>
      <c r="F3486" s="8">
        <v>0.45511574074074074</v>
      </c>
      <c r="G3486" t="str">
        <f>_xlfn.XLOOKUP(Table2[[#This Row],[nama_tamu]],Table10[nama_tamu],Table10[id_tamu])</f>
        <v>CUS 3790</v>
      </c>
      <c r="H3486" t="s">
        <v>9000</v>
      </c>
      <c r="I3486" t="str">
        <f>_xlfn.XLOOKUP(Table2[[#This Row],[tipe_kamar]],Table12[tipe_kamar],Table12[id_kamar])</f>
        <v>KMR 004</v>
      </c>
      <c r="J3486" t="s">
        <v>47</v>
      </c>
      <c r="K3486">
        <v>7</v>
      </c>
      <c r="L3486">
        <v>511000</v>
      </c>
      <c r="M3486">
        <v>3577000</v>
      </c>
      <c r="N3486" t="str">
        <f>_xlfn.XLOOKUP(Table2[[#This Row],[metode_pembayaran]],Table11[metode_pembayaran],Table11[id_pembayaran])</f>
        <v>MP 01</v>
      </c>
      <c r="O3486" t="s">
        <v>24</v>
      </c>
      <c r="P3486" t="str">
        <f>_xlfn.XLOOKUP(Table2[[#This Row],[status_reservasi]],'Dim Status Reservasi'!$B$2:$B$5,'Dim Status Reservasi'!$A$2:$A$5)</f>
        <v>ST 003</v>
      </c>
      <c r="Q3486" t="s">
        <v>37</v>
      </c>
      <c r="R3486" t="str">
        <f>_xlfn.XLOOKUP(Table2[[#This Row],[kota_hotel]],'Dim Kota Hotel'!$B$2:$B$21,'Dim Kota Hotel'!$A$2:$A$21)</f>
        <v>LOK 009</v>
      </c>
      <c r="S3486" t="s">
        <v>19</v>
      </c>
    </row>
    <row r="3487" spans="1:19" x14ac:dyDescent="0.25">
      <c r="A3487" t="s">
        <v>9001</v>
      </c>
      <c r="B3487" t="str">
        <f>_xlfn.XLOOKUP(Table2[[#This Row],[tanggal_checkin]],Table6[tanggal_checkin],Table6[id_checkin])</f>
        <v>CI 0768</v>
      </c>
      <c r="C3487" t="s">
        <v>11532</v>
      </c>
      <c r="D3487" t="str">
        <f>_xlfn.XLOOKUP(Table2[[#This Row],[tanggal_checkout]],Table4[tanggal_checkout],Table4[id_checkout])</f>
        <v>CO 0772</v>
      </c>
      <c r="E3487" t="s">
        <v>11605</v>
      </c>
      <c r="F3487" s="8">
        <v>0.72564814814814815</v>
      </c>
      <c r="G3487" t="str">
        <f>_xlfn.XLOOKUP(Table2[[#This Row],[nama_tamu]],Table10[nama_tamu],Table10[id_tamu])</f>
        <v>CUS 2448</v>
      </c>
      <c r="H3487" t="s">
        <v>9003</v>
      </c>
      <c r="I3487" t="str">
        <f>_xlfn.XLOOKUP(Table2[[#This Row],[tipe_kamar]],Table12[tipe_kamar],Table12[id_kamar])</f>
        <v>KMR 002</v>
      </c>
      <c r="J3487" t="s">
        <v>82</v>
      </c>
      <c r="K3487">
        <v>2</v>
      </c>
      <c r="L3487">
        <v>344000</v>
      </c>
      <c r="M3487">
        <v>688000</v>
      </c>
      <c r="N3487" t="str">
        <f>_xlfn.XLOOKUP(Table2[[#This Row],[metode_pembayaran]],Table11[metode_pembayaran],Table11[id_pembayaran])</f>
        <v>MP 05</v>
      </c>
      <c r="O3487" t="s">
        <v>72</v>
      </c>
      <c r="P3487" t="str">
        <f>_xlfn.XLOOKUP(Table2[[#This Row],[status_reservasi]],'Dim Status Reservasi'!$B$2:$B$5,'Dim Status Reservasi'!$A$2:$A$5)</f>
        <v>ST 003</v>
      </c>
      <c r="Q3487" t="s">
        <v>37</v>
      </c>
      <c r="R3487" t="str">
        <f>_xlfn.XLOOKUP(Table2[[#This Row],[kota_hotel]],'Dim Kota Hotel'!$B$2:$B$21,'Dim Kota Hotel'!$A$2:$A$21)</f>
        <v>LOK 015</v>
      </c>
      <c r="S3487" t="s">
        <v>233</v>
      </c>
    </row>
    <row r="3488" spans="1:19" x14ac:dyDescent="0.25">
      <c r="A3488" t="s">
        <v>9004</v>
      </c>
      <c r="B3488" t="str">
        <f>_xlfn.XLOOKUP(Table2[[#This Row],[tanggal_checkin]],Table6[tanggal_checkin],Table6[id_checkin])</f>
        <v>CI 0507</v>
      </c>
      <c r="C3488" t="s">
        <v>11600</v>
      </c>
      <c r="D3488" t="str">
        <f>_xlfn.XLOOKUP(Table2[[#This Row],[tanggal_checkout]],Table4[tanggal_checkout],Table4[id_checkout])</f>
        <v>CO 0516</v>
      </c>
      <c r="E3488" t="s">
        <v>11866</v>
      </c>
      <c r="F3488" s="8">
        <v>0.14370370370370369</v>
      </c>
      <c r="G3488" t="str">
        <f>_xlfn.XLOOKUP(Table2[[#This Row],[nama_tamu]],Table10[nama_tamu],Table10[id_tamu])</f>
        <v>CUS 2564</v>
      </c>
      <c r="H3488" t="s">
        <v>9005</v>
      </c>
      <c r="I3488" t="str">
        <f>_xlfn.XLOOKUP(Table2[[#This Row],[tipe_kamar]],Table12[tipe_kamar],Table12[id_kamar])</f>
        <v>KMR 003</v>
      </c>
      <c r="J3488" t="s">
        <v>64</v>
      </c>
      <c r="K3488">
        <v>8</v>
      </c>
      <c r="L3488">
        <v>1121000</v>
      </c>
      <c r="M3488">
        <v>8968000</v>
      </c>
      <c r="N3488" t="str">
        <f>_xlfn.XLOOKUP(Table2[[#This Row],[metode_pembayaran]],Table11[metode_pembayaran],Table11[id_pembayaran])</f>
        <v>MP 03</v>
      </c>
      <c r="O3488" t="s">
        <v>36</v>
      </c>
      <c r="P3488" t="str">
        <f>_xlfn.XLOOKUP(Table2[[#This Row],[status_reservasi]],'Dim Status Reservasi'!$B$2:$B$5,'Dim Status Reservasi'!$A$2:$A$5)</f>
        <v>ST 003</v>
      </c>
      <c r="Q3488" t="s">
        <v>37</v>
      </c>
      <c r="R3488" t="str">
        <f>_xlfn.XLOOKUP(Table2[[#This Row],[kota_hotel]],'Dim Kota Hotel'!$B$2:$B$21,'Dim Kota Hotel'!$A$2:$A$21)</f>
        <v>LOK 013</v>
      </c>
      <c r="S3488" t="s">
        <v>160</v>
      </c>
    </row>
    <row r="3489" spans="1:19" x14ac:dyDescent="0.25">
      <c r="A3489" t="s">
        <v>9006</v>
      </c>
      <c r="B3489" t="str">
        <f>_xlfn.XLOOKUP(Table2[[#This Row],[tanggal_checkin]],Table6[tanggal_checkin],Table6[id_checkin])</f>
        <v>CI 0837</v>
      </c>
      <c r="C3489" t="s">
        <v>11238</v>
      </c>
      <c r="D3489" t="str">
        <f>_xlfn.XLOOKUP(Table2[[#This Row],[tanggal_checkout]],Table4[tanggal_checkout],Table4[id_checkout])</f>
        <v>CO 0847</v>
      </c>
      <c r="E3489" t="s">
        <v>11609</v>
      </c>
      <c r="F3489" s="8">
        <v>0.2089699074074074</v>
      </c>
      <c r="G3489" t="str">
        <f>_xlfn.XLOOKUP(Table2[[#This Row],[nama_tamu]],Table10[nama_tamu],Table10[id_tamu])</f>
        <v>CUS 2266</v>
      </c>
      <c r="H3489" t="s">
        <v>9008</v>
      </c>
      <c r="I3489" t="str">
        <f>_xlfn.XLOOKUP(Table2[[#This Row],[tipe_kamar]],Table12[tipe_kamar],Table12[id_kamar])</f>
        <v>KMR 004</v>
      </c>
      <c r="J3489" t="s">
        <v>47</v>
      </c>
      <c r="K3489">
        <v>7</v>
      </c>
      <c r="L3489">
        <v>510000</v>
      </c>
      <c r="M3489">
        <v>3570000</v>
      </c>
      <c r="N3489" t="str">
        <f>_xlfn.XLOOKUP(Table2[[#This Row],[metode_pembayaran]],Table11[metode_pembayaran],Table11[id_pembayaran])</f>
        <v>MP 01</v>
      </c>
      <c r="O3489" t="s">
        <v>24</v>
      </c>
      <c r="P3489" t="str">
        <f>_xlfn.XLOOKUP(Table2[[#This Row],[status_reservasi]],'Dim Status Reservasi'!$B$2:$B$5,'Dim Status Reservasi'!$A$2:$A$5)</f>
        <v>ST 003</v>
      </c>
      <c r="Q3489" t="s">
        <v>37</v>
      </c>
      <c r="R3489" t="str">
        <f>_xlfn.XLOOKUP(Table2[[#This Row],[kota_hotel]],'Dim Kota Hotel'!$B$2:$B$21,'Dim Kota Hotel'!$A$2:$A$21)</f>
        <v>LOK 006</v>
      </c>
      <c r="S3489" t="s">
        <v>129</v>
      </c>
    </row>
    <row r="3490" spans="1:19" x14ac:dyDescent="0.25">
      <c r="A3490" t="s">
        <v>9009</v>
      </c>
      <c r="B3490" t="str">
        <f>_xlfn.XLOOKUP(Table2[[#This Row],[tanggal_checkin]],Table6[tanggal_checkin],Table6[id_checkin])</f>
        <v>CI 0324</v>
      </c>
      <c r="C3490" t="s">
        <v>11784</v>
      </c>
      <c r="D3490" t="str">
        <f>_xlfn.XLOOKUP(Table2[[#This Row],[tanggal_checkout]],Table4[tanggal_checkout],Table4[id_checkout])</f>
        <v>CO 0332</v>
      </c>
      <c r="E3490" t="s">
        <v>11888</v>
      </c>
      <c r="F3490" s="8">
        <v>0.14576388888888889</v>
      </c>
      <c r="G3490" t="str">
        <f>_xlfn.XLOOKUP(Table2[[#This Row],[nama_tamu]],Table10[nama_tamu],Table10[id_tamu])</f>
        <v>CUS 2554</v>
      </c>
      <c r="H3490" t="s">
        <v>9011</v>
      </c>
      <c r="I3490" t="str">
        <f>_xlfn.XLOOKUP(Table2[[#This Row],[tipe_kamar]],Table12[tipe_kamar],Table12[id_kamar])</f>
        <v>KMR 002</v>
      </c>
      <c r="J3490" t="s">
        <v>82</v>
      </c>
      <c r="K3490">
        <v>9</v>
      </c>
      <c r="L3490">
        <v>372000</v>
      </c>
      <c r="M3490">
        <v>3348000</v>
      </c>
      <c r="N3490" t="str">
        <f>_xlfn.XLOOKUP(Table2[[#This Row],[metode_pembayaran]],Table11[metode_pembayaran],Table11[id_pembayaran])</f>
        <v>MP 02</v>
      </c>
      <c r="O3490" t="s">
        <v>30</v>
      </c>
      <c r="P3490" t="str">
        <f>_xlfn.XLOOKUP(Table2[[#This Row],[status_reservasi]],'Dim Status Reservasi'!$B$2:$B$5,'Dim Status Reservasi'!$A$2:$A$5)</f>
        <v>ST 001</v>
      </c>
      <c r="Q3490" t="s">
        <v>214</v>
      </c>
      <c r="R3490" t="str">
        <f>_xlfn.XLOOKUP(Table2[[#This Row],[kota_hotel]],'Dim Kota Hotel'!$B$2:$B$21,'Dim Kota Hotel'!$A$2:$A$21)</f>
        <v>LOK 017</v>
      </c>
      <c r="S3490" t="s">
        <v>84</v>
      </c>
    </row>
    <row r="3491" spans="1:19" x14ac:dyDescent="0.25">
      <c r="A3491" t="s">
        <v>9012</v>
      </c>
      <c r="B3491" t="str">
        <f>_xlfn.XLOOKUP(Table2[[#This Row],[tanggal_checkin]],Table6[tanggal_checkin],Table6[id_checkin])</f>
        <v>CI 0398</v>
      </c>
      <c r="C3491" t="s">
        <v>11338</v>
      </c>
      <c r="D3491" t="str">
        <f>_xlfn.XLOOKUP(Table2[[#This Row],[tanggal_checkout]],Table4[tanggal_checkout],Table4[id_checkout])</f>
        <v>CO 0401</v>
      </c>
      <c r="E3491" t="s">
        <v>11286</v>
      </c>
      <c r="F3491" s="8">
        <v>0.19016203703703705</v>
      </c>
      <c r="G3491" t="str">
        <f>_xlfn.XLOOKUP(Table2[[#This Row],[nama_tamu]],Table10[nama_tamu],Table10[id_tamu])</f>
        <v>CUS 1248</v>
      </c>
      <c r="H3491" t="s">
        <v>9013</v>
      </c>
      <c r="I3491" t="str">
        <f>_xlfn.XLOOKUP(Table2[[#This Row],[tipe_kamar]],Table12[tipe_kamar],Table12[id_kamar])</f>
        <v>KMR 001</v>
      </c>
      <c r="J3491" t="s">
        <v>23</v>
      </c>
      <c r="K3491">
        <v>2</v>
      </c>
      <c r="L3491">
        <v>669000</v>
      </c>
      <c r="M3491">
        <v>1338000</v>
      </c>
      <c r="N3491" t="str">
        <f>_xlfn.XLOOKUP(Table2[[#This Row],[metode_pembayaran]],Table11[metode_pembayaran],Table11[id_pembayaran])</f>
        <v>MP 04</v>
      </c>
      <c r="O3491" t="s">
        <v>53</v>
      </c>
      <c r="P3491" t="str">
        <f>_xlfn.XLOOKUP(Table2[[#This Row],[status_reservasi]],'Dim Status Reservasi'!$B$2:$B$5,'Dim Status Reservasi'!$A$2:$A$5)</f>
        <v>ST 003</v>
      </c>
      <c r="Q3491" t="s">
        <v>37</v>
      </c>
      <c r="R3491" t="str">
        <f>_xlfn.XLOOKUP(Table2[[#This Row],[kota_hotel]],'Dim Kota Hotel'!$B$2:$B$21,'Dim Kota Hotel'!$A$2:$A$21)</f>
        <v>LOK 009</v>
      </c>
      <c r="S3491" t="s">
        <v>19</v>
      </c>
    </row>
    <row r="3492" spans="1:19" x14ac:dyDescent="0.25">
      <c r="A3492" t="s">
        <v>9014</v>
      </c>
      <c r="B3492" t="str">
        <f>_xlfn.XLOOKUP(Table2[[#This Row],[tanggal_checkin]],Table6[tanggal_checkin],Table6[id_checkin])</f>
        <v>CI 0124</v>
      </c>
      <c r="C3492" t="s">
        <v>11520</v>
      </c>
      <c r="D3492" t="str">
        <f>_xlfn.XLOOKUP(Table2[[#This Row],[tanggal_checkout]],Table4[tanggal_checkout],Table4[id_checkout])</f>
        <v>CO 0126</v>
      </c>
      <c r="E3492" t="s">
        <v>11146</v>
      </c>
      <c r="F3492" s="8">
        <v>0.48488425925925926</v>
      </c>
      <c r="G3492" t="str">
        <f>_xlfn.XLOOKUP(Table2[[#This Row],[nama_tamu]],Table10[nama_tamu],Table10[id_tamu])</f>
        <v>CUS 2847</v>
      </c>
      <c r="H3492" t="s">
        <v>9015</v>
      </c>
      <c r="I3492" t="str">
        <f>_xlfn.XLOOKUP(Table2[[#This Row],[tipe_kamar]],Table12[tipe_kamar],Table12[id_kamar])</f>
        <v>KMR 001</v>
      </c>
      <c r="J3492" t="s">
        <v>23</v>
      </c>
      <c r="K3492">
        <v>2</v>
      </c>
      <c r="L3492">
        <v>593000</v>
      </c>
      <c r="M3492">
        <v>1186000</v>
      </c>
      <c r="N3492" t="str">
        <f>_xlfn.XLOOKUP(Table2[[#This Row],[metode_pembayaran]],Table11[metode_pembayaran],Table11[id_pembayaran])</f>
        <v>MP 02</v>
      </c>
      <c r="O3492" t="s">
        <v>30</v>
      </c>
      <c r="P3492" t="str">
        <f>_xlfn.XLOOKUP(Table2[[#This Row],[status_reservasi]],'Dim Status Reservasi'!$B$2:$B$5,'Dim Status Reservasi'!$A$2:$A$5)</f>
        <v>ST 004</v>
      </c>
      <c r="Q3492" t="s">
        <v>48</v>
      </c>
      <c r="R3492" t="str">
        <f>_xlfn.XLOOKUP(Table2[[#This Row],[kota_hotel]],'Dim Kota Hotel'!$B$2:$B$21,'Dim Kota Hotel'!$A$2:$A$21)</f>
        <v>LOK 011</v>
      </c>
      <c r="S3492" t="s">
        <v>38</v>
      </c>
    </row>
    <row r="3493" spans="1:19" x14ac:dyDescent="0.25">
      <c r="A3493" t="s">
        <v>9016</v>
      </c>
      <c r="B3493" t="str">
        <f>_xlfn.XLOOKUP(Table2[[#This Row],[tanggal_checkin]],Table6[tanggal_checkin],Table6[id_checkin])</f>
        <v>CI 1001</v>
      </c>
      <c r="C3493" t="s">
        <v>11005</v>
      </c>
      <c r="D3493" t="str">
        <f>_xlfn.XLOOKUP(Table2[[#This Row],[tanggal_checkout]],Table4[tanggal_checkout],Table4[id_checkout])</f>
        <v>CO 1012</v>
      </c>
      <c r="E3493" t="s">
        <v>11131</v>
      </c>
      <c r="F3493" s="8">
        <v>0.54232638888888884</v>
      </c>
      <c r="G3493" t="str">
        <f>_xlfn.XLOOKUP(Table2[[#This Row],[nama_tamu]],Table10[nama_tamu],Table10[id_tamu])</f>
        <v>CUS 1172</v>
      </c>
      <c r="H3493" t="s">
        <v>9017</v>
      </c>
      <c r="I3493" t="str">
        <f>_xlfn.XLOOKUP(Table2[[#This Row],[tipe_kamar]],Table12[tipe_kamar],Table12[id_kamar])</f>
        <v>KMR 003</v>
      </c>
      <c r="J3493" t="s">
        <v>64</v>
      </c>
      <c r="K3493">
        <v>8</v>
      </c>
      <c r="L3493">
        <v>1165000</v>
      </c>
      <c r="M3493">
        <v>9320000</v>
      </c>
      <c r="N3493" t="str">
        <f>_xlfn.XLOOKUP(Table2[[#This Row],[metode_pembayaran]],Table11[metode_pembayaran],Table11[id_pembayaran])</f>
        <v>MP 01</v>
      </c>
      <c r="O3493" t="s">
        <v>24</v>
      </c>
      <c r="P3493" t="str">
        <f>_xlfn.XLOOKUP(Table2[[#This Row],[status_reservasi]],'Dim Status Reservasi'!$B$2:$B$5,'Dim Status Reservasi'!$A$2:$A$5)</f>
        <v>ST 003</v>
      </c>
      <c r="Q3493" t="s">
        <v>37</v>
      </c>
      <c r="R3493" t="str">
        <f>_xlfn.XLOOKUP(Table2[[#This Row],[kota_hotel]],'Dim Kota Hotel'!$B$2:$B$21,'Dim Kota Hotel'!$A$2:$A$21)</f>
        <v>LOK 014</v>
      </c>
      <c r="S3493" t="s">
        <v>222</v>
      </c>
    </row>
    <row r="3494" spans="1:19" x14ac:dyDescent="0.25">
      <c r="A3494" t="s">
        <v>9018</v>
      </c>
      <c r="B3494" t="str">
        <f>_xlfn.XLOOKUP(Table2[[#This Row],[tanggal_checkin]],Table6[tanggal_checkin],Table6[id_checkin])</f>
        <v>CI 0293</v>
      </c>
      <c r="C3494" t="s">
        <v>11732</v>
      </c>
      <c r="D3494" t="str">
        <f>_xlfn.XLOOKUP(Table2[[#This Row],[tanggal_checkout]],Table4[tanggal_checkout],Table4[id_checkout])</f>
        <v>CO 0296</v>
      </c>
      <c r="E3494" t="s">
        <v>11754</v>
      </c>
      <c r="F3494" s="8">
        <v>0.21150462962962963</v>
      </c>
      <c r="G3494" t="str">
        <f>_xlfn.XLOOKUP(Table2[[#This Row],[nama_tamu]],Table10[nama_tamu],Table10[id_tamu])</f>
        <v>CUS 3939</v>
      </c>
      <c r="H3494" t="s">
        <v>9020</v>
      </c>
      <c r="I3494" t="str">
        <f>_xlfn.XLOOKUP(Table2[[#This Row],[tipe_kamar]],Table12[tipe_kamar],Table12[id_kamar])</f>
        <v>KMR 004</v>
      </c>
      <c r="J3494" t="s">
        <v>47</v>
      </c>
      <c r="K3494">
        <v>5</v>
      </c>
      <c r="L3494">
        <v>451000</v>
      </c>
      <c r="M3494">
        <v>2255000</v>
      </c>
      <c r="N3494" t="str">
        <f>_xlfn.XLOOKUP(Table2[[#This Row],[metode_pembayaran]],Table11[metode_pembayaran],Table11[id_pembayaran])</f>
        <v>MP 03</v>
      </c>
      <c r="O3494" t="s">
        <v>36</v>
      </c>
      <c r="P3494" t="str">
        <f>_xlfn.XLOOKUP(Table2[[#This Row],[status_reservasi]],'Dim Status Reservasi'!$B$2:$B$5,'Dim Status Reservasi'!$A$2:$A$5)</f>
        <v>ST 003</v>
      </c>
      <c r="Q3494" t="s">
        <v>37</v>
      </c>
      <c r="R3494" t="str">
        <f>_xlfn.XLOOKUP(Table2[[#This Row],[kota_hotel]],'Dim Kota Hotel'!$B$2:$B$21,'Dim Kota Hotel'!$A$2:$A$21)</f>
        <v>LOK 020</v>
      </c>
      <c r="S3494" t="s">
        <v>94</v>
      </c>
    </row>
    <row r="3495" spans="1:19" x14ac:dyDescent="0.25">
      <c r="A3495" t="s">
        <v>9021</v>
      </c>
      <c r="B3495" t="str">
        <f>_xlfn.XLOOKUP(Table2[[#This Row],[tanggal_checkin]],Table6[tanggal_checkin],Table6[id_checkin])</f>
        <v>CI 1011</v>
      </c>
      <c r="C3495" t="s">
        <v>11763</v>
      </c>
      <c r="D3495" t="str">
        <f>_xlfn.XLOOKUP(Table2[[#This Row],[tanggal_checkout]],Table4[tanggal_checkout],Table4[id_checkout])</f>
        <v>CO 1017</v>
      </c>
      <c r="E3495" t="s">
        <v>11018</v>
      </c>
      <c r="F3495" s="8">
        <v>0.83230324074074069</v>
      </c>
      <c r="G3495" t="str">
        <f>_xlfn.XLOOKUP(Table2[[#This Row],[nama_tamu]],Table10[nama_tamu],Table10[id_tamu])</f>
        <v>CUS 0510</v>
      </c>
      <c r="H3495" t="s">
        <v>9022</v>
      </c>
      <c r="I3495" t="str">
        <f>_xlfn.XLOOKUP(Table2[[#This Row],[tipe_kamar]],Table12[tipe_kamar],Table12[id_kamar])</f>
        <v>KMR 001</v>
      </c>
      <c r="J3495" t="s">
        <v>23</v>
      </c>
      <c r="K3495">
        <v>3</v>
      </c>
      <c r="L3495">
        <v>564000</v>
      </c>
      <c r="M3495">
        <v>1692000</v>
      </c>
      <c r="N3495" t="str">
        <f>_xlfn.XLOOKUP(Table2[[#This Row],[metode_pembayaran]],Table11[metode_pembayaran],Table11[id_pembayaran])</f>
        <v>MP 05</v>
      </c>
      <c r="O3495" t="s">
        <v>72</v>
      </c>
      <c r="P3495" t="str">
        <f>_xlfn.XLOOKUP(Table2[[#This Row],[status_reservasi]],'Dim Status Reservasi'!$B$2:$B$5,'Dim Status Reservasi'!$A$2:$A$5)</f>
        <v>ST 003</v>
      </c>
      <c r="Q3495" t="s">
        <v>37</v>
      </c>
      <c r="R3495" t="str">
        <f>_xlfn.XLOOKUP(Table2[[#This Row],[kota_hotel]],'Dim Kota Hotel'!$B$2:$B$21,'Dim Kota Hotel'!$A$2:$A$21)</f>
        <v>LOK 003</v>
      </c>
      <c r="S3495" t="s">
        <v>106</v>
      </c>
    </row>
    <row r="3496" spans="1:19" x14ac:dyDescent="0.25">
      <c r="A3496" t="s">
        <v>9023</v>
      </c>
      <c r="B3496" t="str">
        <f>_xlfn.XLOOKUP(Table2[[#This Row],[tanggal_checkin]],Table6[tanggal_checkin],Table6[id_checkin])</f>
        <v>CI 0545</v>
      </c>
      <c r="C3496" t="s">
        <v>11938</v>
      </c>
      <c r="D3496" t="str">
        <f>_xlfn.XLOOKUP(Table2[[#This Row],[tanggal_checkout]],Table4[tanggal_checkout],Table4[id_checkout])</f>
        <v>CO 0554</v>
      </c>
      <c r="E3496" t="s">
        <v>11202</v>
      </c>
      <c r="F3496" s="8">
        <v>0.51519675925925923</v>
      </c>
      <c r="G3496" t="str">
        <f>_xlfn.XLOOKUP(Table2[[#This Row],[nama_tamu]],Table10[nama_tamu],Table10[id_tamu])</f>
        <v>CUS 4046</v>
      </c>
      <c r="H3496" t="s">
        <v>9024</v>
      </c>
      <c r="I3496" t="str">
        <f>_xlfn.XLOOKUP(Table2[[#This Row],[tipe_kamar]],Table12[tipe_kamar],Table12[id_kamar])</f>
        <v>KMR 004</v>
      </c>
      <c r="J3496" t="s">
        <v>47</v>
      </c>
      <c r="K3496">
        <v>9</v>
      </c>
      <c r="L3496">
        <v>408000</v>
      </c>
      <c r="M3496">
        <v>3672000</v>
      </c>
      <c r="N3496" t="str">
        <f>_xlfn.XLOOKUP(Table2[[#This Row],[metode_pembayaran]],Table11[metode_pembayaran],Table11[id_pembayaran])</f>
        <v>MP 03</v>
      </c>
      <c r="O3496" t="s">
        <v>36</v>
      </c>
      <c r="P3496" t="str">
        <f>_xlfn.XLOOKUP(Table2[[#This Row],[status_reservasi]],'Dim Status Reservasi'!$B$2:$B$5,'Dim Status Reservasi'!$A$2:$A$5)</f>
        <v>ST 003</v>
      </c>
      <c r="Q3496" t="s">
        <v>37</v>
      </c>
      <c r="R3496" t="str">
        <f>_xlfn.XLOOKUP(Table2[[#This Row],[kota_hotel]],'Dim Kota Hotel'!$B$2:$B$21,'Dim Kota Hotel'!$A$2:$A$21)</f>
        <v>LOK 011</v>
      </c>
      <c r="S3496" t="s">
        <v>38</v>
      </c>
    </row>
    <row r="3497" spans="1:19" x14ac:dyDescent="0.25">
      <c r="A3497" t="s">
        <v>9025</v>
      </c>
      <c r="B3497" t="str">
        <f>_xlfn.XLOOKUP(Table2[[#This Row],[tanggal_checkin]],Table6[tanggal_checkin],Table6[id_checkin])</f>
        <v>CI 0569</v>
      </c>
      <c r="C3497" t="s">
        <v>11696</v>
      </c>
      <c r="D3497" t="str">
        <f>_xlfn.XLOOKUP(Table2[[#This Row],[tanggal_checkout]],Table4[tanggal_checkout],Table4[id_checkout])</f>
        <v>CO 0573</v>
      </c>
      <c r="E3497" t="s">
        <v>11262</v>
      </c>
      <c r="F3497" s="8">
        <v>0.9811805555555555</v>
      </c>
      <c r="G3497" t="str">
        <f>_xlfn.XLOOKUP(Table2[[#This Row],[nama_tamu]],Table10[nama_tamu],Table10[id_tamu])</f>
        <v>CUS 0172</v>
      </c>
      <c r="H3497" t="s">
        <v>9027</v>
      </c>
      <c r="I3497" t="str">
        <f>_xlfn.XLOOKUP(Table2[[#This Row],[tipe_kamar]],Table12[tipe_kamar],Table12[id_kamar])</f>
        <v>KMR 001</v>
      </c>
      <c r="J3497" t="s">
        <v>23</v>
      </c>
      <c r="K3497">
        <v>4</v>
      </c>
      <c r="L3497">
        <v>612000</v>
      </c>
      <c r="M3497">
        <v>2448000</v>
      </c>
      <c r="N3497" t="str">
        <f>_xlfn.XLOOKUP(Table2[[#This Row],[metode_pembayaran]],Table11[metode_pembayaran],Table11[id_pembayaran])</f>
        <v>MP 04</v>
      </c>
      <c r="O3497" t="s">
        <v>53</v>
      </c>
      <c r="P3497" t="str">
        <f>_xlfn.XLOOKUP(Table2[[#This Row],[status_reservasi]],'Dim Status Reservasi'!$B$2:$B$5,'Dim Status Reservasi'!$A$2:$A$5)</f>
        <v>ST 003</v>
      </c>
      <c r="Q3497" t="s">
        <v>37</v>
      </c>
      <c r="R3497" t="str">
        <f>_xlfn.XLOOKUP(Table2[[#This Row],[kota_hotel]],'Dim Kota Hotel'!$B$2:$B$21,'Dim Kota Hotel'!$A$2:$A$21)</f>
        <v>LOK 004</v>
      </c>
      <c r="S3497" t="s">
        <v>49</v>
      </c>
    </row>
    <row r="3498" spans="1:19" x14ac:dyDescent="0.25">
      <c r="A3498" t="s">
        <v>9028</v>
      </c>
      <c r="B3498" t="str">
        <f>_xlfn.XLOOKUP(Table2[[#This Row],[tanggal_checkin]],Table6[tanggal_checkin],Table6[id_checkin])</f>
        <v>CI 0156</v>
      </c>
      <c r="C3498" t="s">
        <v>11642</v>
      </c>
      <c r="D3498" t="str">
        <f>_xlfn.XLOOKUP(Table2[[#This Row],[tanggal_checkout]],Table4[tanggal_checkout],Table4[id_checkout])</f>
        <v>CO 0160</v>
      </c>
      <c r="E3498" t="s">
        <v>12047</v>
      </c>
      <c r="F3498" s="8">
        <v>0.21372685185185186</v>
      </c>
      <c r="G3498" t="str">
        <f>_xlfn.XLOOKUP(Table2[[#This Row],[nama_tamu]],Table10[nama_tamu],Table10[id_tamu])</f>
        <v>CUS 2046</v>
      </c>
      <c r="H3498" t="s">
        <v>9030</v>
      </c>
      <c r="I3498" t="str">
        <f>_xlfn.XLOOKUP(Table2[[#This Row],[tipe_kamar]],Table12[tipe_kamar],Table12[id_kamar])</f>
        <v>KMR 004</v>
      </c>
      <c r="J3498" t="s">
        <v>47</v>
      </c>
      <c r="K3498">
        <v>3</v>
      </c>
      <c r="L3498">
        <v>452000</v>
      </c>
      <c r="M3498">
        <v>1356000</v>
      </c>
      <c r="N3498" t="str">
        <f>_xlfn.XLOOKUP(Table2[[#This Row],[metode_pembayaran]],Table11[metode_pembayaran],Table11[id_pembayaran])</f>
        <v>MP 03</v>
      </c>
      <c r="O3498" t="s">
        <v>36</v>
      </c>
      <c r="P3498" t="str">
        <f>_xlfn.XLOOKUP(Table2[[#This Row],[status_reservasi]],'Dim Status Reservasi'!$B$2:$B$5,'Dim Status Reservasi'!$A$2:$A$5)</f>
        <v>ST 004</v>
      </c>
      <c r="Q3498" t="s">
        <v>48</v>
      </c>
      <c r="R3498" t="str">
        <f>_xlfn.XLOOKUP(Table2[[#This Row],[kota_hotel]],'Dim Kota Hotel'!$B$2:$B$21,'Dim Kota Hotel'!$A$2:$A$21)</f>
        <v>LOK 013</v>
      </c>
      <c r="S3498" t="s">
        <v>160</v>
      </c>
    </row>
    <row r="3499" spans="1:19" x14ac:dyDescent="0.25">
      <c r="A3499" t="s">
        <v>9031</v>
      </c>
      <c r="B3499" t="str">
        <f>_xlfn.XLOOKUP(Table2[[#This Row],[tanggal_checkin]],Table6[tanggal_checkin],Table6[id_checkin])</f>
        <v>CI 0423</v>
      </c>
      <c r="C3499" t="s">
        <v>11446</v>
      </c>
      <c r="D3499" t="str">
        <f>_xlfn.XLOOKUP(Table2[[#This Row],[tanggal_checkout]],Table4[tanggal_checkout],Table4[id_checkout])</f>
        <v>CO 0429</v>
      </c>
      <c r="E3499" t="s">
        <v>11897</v>
      </c>
      <c r="F3499" s="8">
        <v>0.47988425925925926</v>
      </c>
      <c r="G3499" t="str">
        <f>_xlfn.XLOOKUP(Table2[[#This Row],[nama_tamu]],Table10[nama_tamu],Table10[id_tamu])</f>
        <v>CUS 3853</v>
      </c>
      <c r="H3499" t="s">
        <v>9033</v>
      </c>
      <c r="I3499" t="str">
        <f>_xlfn.XLOOKUP(Table2[[#This Row],[tipe_kamar]],Table12[tipe_kamar],Table12[id_kamar])</f>
        <v>KMR 003</v>
      </c>
      <c r="J3499" t="s">
        <v>64</v>
      </c>
      <c r="K3499">
        <v>4</v>
      </c>
      <c r="L3499">
        <v>1195000</v>
      </c>
      <c r="M3499">
        <v>4780000</v>
      </c>
      <c r="N3499" t="str">
        <f>_xlfn.XLOOKUP(Table2[[#This Row],[metode_pembayaran]],Table11[metode_pembayaran],Table11[id_pembayaran])</f>
        <v>MP 03</v>
      </c>
      <c r="O3499" t="s">
        <v>36</v>
      </c>
      <c r="P3499" t="str">
        <f>_xlfn.XLOOKUP(Table2[[#This Row],[status_reservasi]],'Dim Status Reservasi'!$B$2:$B$5,'Dim Status Reservasi'!$A$2:$A$5)</f>
        <v>ST 004</v>
      </c>
      <c r="Q3499" t="s">
        <v>48</v>
      </c>
      <c r="R3499" t="str">
        <f>_xlfn.XLOOKUP(Table2[[#This Row],[kota_hotel]],'Dim Kota Hotel'!$B$2:$B$21,'Dim Kota Hotel'!$A$2:$A$21)</f>
        <v>LOK 020</v>
      </c>
      <c r="S3499" t="s">
        <v>94</v>
      </c>
    </row>
    <row r="3500" spans="1:19" x14ac:dyDescent="0.25">
      <c r="A3500" t="s">
        <v>9034</v>
      </c>
      <c r="B3500" t="str">
        <f>_xlfn.XLOOKUP(Table2[[#This Row],[tanggal_checkin]],Table6[tanggal_checkin],Table6[id_checkin])</f>
        <v>CI 0165</v>
      </c>
      <c r="C3500" t="s">
        <v>11204</v>
      </c>
      <c r="D3500" t="str">
        <f>_xlfn.XLOOKUP(Table2[[#This Row],[tanggal_checkout]],Table4[tanggal_checkout],Table4[id_checkout])</f>
        <v>CO 0169</v>
      </c>
      <c r="E3500" t="s">
        <v>11465</v>
      </c>
      <c r="F3500" s="8">
        <v>0.83498842592592593</v>
      </c>
      <c r="G3500" t="str">
        <f>_xlfn.XLOOKUP(Table2[[#This Row],[nama_tamu]],Table10[nama_tamu],Table10[id_tamu])</f>
        <v>CUS 3728</v>
      </c>
      <c r="H3500" t="s">
        <v>9036</v>
      </c>
      <c r="I3500" t="str">
        <f>_xlfn.XLOOKUP(Table2[[#This Row],[tipe_kamar]],Table12[tipe_kamar],Table12[id_kamar])</f>
        <v>KMR 004</v>
      </c>
      <c r="J3500" t="s">
        <v>47</v>
      </c>
      <c r="K3500">
        <v>3</v>
      </c>
      <c r="L3500">
        <v>425000</v>
      </c>
      <c r="M3500">
        <v>1275000</v>
      </c>
      <c r="N3500" t="str">
        <f>_xlfn.XLOOKUP(Table2[[#This Row],[metode_pembayaran]],Table11[metode_pembayaran],Table11[id_pembayaran])</f>
        <v>MP 02</v>
      </c>
      <c r="O3500" t="s">
        <v>30</v>
      </c>
      <c r="P3500" t="str">
        <f>_xlfn.XLOOKUP(Table2[[#This Row],[status_reservasi]],'Dim Status Reservasi'!$B$2:$B$5,'Dim Status Reservasi'!$A$2:$A$5)</f>
        <v>ST 002</v>
      </c>
      <c r="Q3500" t="s">
        <v>124</v>
      </c>
      <c r="R3500" t="str">
        <f>_xlfn.XLOOKUP(Table2[[#This Row],[kota_hotel]],'Dim Kota Hotel'!$B$2:$B$21,'Dim Kota Hotel'!$A$2:$A$21)</f>
        <v>LOK 005</v>
      </c>
      <c r="S3500" t="s">
        <v>43</v>
      </c>
    </row>
    <row r="3501" spans="1:19" x14ac:dyDescent="0.25">
      <c r="A3501" t="s">
        <v>9037</v>
      </c>
      <c r="B3501" t="str">
        <f>_xlfn.XLOOKUP(Table2[[#This Row],[tanggal_checkin]],Table6[tanggal_checkin],Table6[id_checkin])</f>
        <v>CI 0765</v>
      </c>
      <c r="C3501" t="s">
        <v>11757</v>
      </c>
      <c r="D3501" t="str">
        <f>_xlfn.XLOOKUP(Table2[[#This Row],[tanggal_checkout]],Table4[tanggal_checkout],Table4[id_checkout])</f>
        <v>CO 0775</v>
      </c>
      <c r="E3501" t="s">
        <v>11999</v>
      </c>
      <c r="F3501" s="8">
        <v>0.14400462962962962</v>
      </c>
      <c r="G3501" t="str">
        <f>_xlfn.XLOOKUP(Table2[[#This Row],[nama_tamu]],Table10[nama_tamu],Table10[id_tamu])</f>
        <v>CUS 0957</v>
      </c>
      <c r="H3501" t="s">
        <v>9038</v>
      </c>
      <c r="I3501" t="str">
        <f>_xlfn.XLOOKUP(Table2[[#This Row],[tipe_kamar]],Table12[tipe_kamar],Table12[id_kamar])</f>
        <v>KMR 001</v>
      </c>
      <c r="J3501" t="s">
        <v>23</v>
      </c>
      <c r="K3501">
        <v>8</v>
      </c>
      <c r="L3501">
        <v>669000</v>
      </c>
      <c r="M3501">
        <v>5352000</v>
      </c>
      <c r="N3501" t="str">
        <f>_xlfn.XLOOKUP(Table2[[#This Row],[metode_pembayaran]],Table11[metode_pembayaran],Table11[id_pembayaran])</f>
        <v>MP 04</v>
      </c>
      <c r="O3501" t="s">
        <v>53</v>
      </c>
      <c r="P3501" t="str">
        <f>_xlfn.XLOOKUP(Table2[[#This Row],[status_reservasi]],'Dim Status Reservasi'!$B$2:$B$5,'Dim Status Reservasi'!$A$2:$A$5)</f>
        <v>ST 004</v>
      </c>
      <c r="Q3501" t="s">
        <v>48</v>
      </c>
      <c r="R3501" t="str">
        <f>_xlfn.XLOOKUP(Table2[[#This Row],[kota_hotel]],'Dim Kota Hotel'!$B$2:$B$21,'Dim Kota Hotel'!$A$2:$A$21)</f>
        <v>LOK 013</v>
      </c>
      <c r="S3501" t="s">
        <v>160</v>
      </c>
    </row>
    <row r="3502" spans="1:19" x14ac:dyDescent="0.25">
      <c r="A3502" t="s">
        <v>9039</v>
      </c>
      <c r="B3502" t="str">
        <f>_xlfn.XLOOKUP(Table2[[#This Row],[tanggal_checkin]],Table6[tanggal_checkin],Table6[id_checkin])</f>
        <v>CI 0918</v>
      </c>
      <c r="C3502" t="s">
        <v>11221</v>
      </c>
      <c r="D3502" t="str">
        <f>_xlfn.XLOOKUP(Table2[[#This Row],[tanggal_checkout]],Table4[tanggal_checkout],Table4[id_checkout])</f>
        <v>CO 0922</v>
      </c>
      <c r="E3502" t="s">
        <v>11397</v>
      </c>
      <c r="F3502" s="8">
        <v>0.27372685185185186</v>
      </c>
      <c r="G3502" t="str">
        <f>_xlfn.XLOOKUP(Table2[[#This Row],[nama_tamu]],Table10[nama_tamu],Table10[id_tamu])</f>
        <v>CUS 3817</v>
      </c>
      <c r="H3502" t="s">
        <v>9041</v>
      </c>
      <c r="I3502" t="str">
        <f>_xlfn.XLOOKUP(Table2[[#This Row],[tipe_kamar]],Table12[tipe_kamar],Table12[id_kamar])</f>
        <v>KMR 003</v>
      </c>
      <c r="J3502" t="s">
        <v>64</v>
      </c>
      <c r="K3502">
        <v>2</v>
      </c>
      <c r="L3502">
        <v>1179000</v>
      </c>
      <c r="M3502">
        <v>2358000</v>
      </c>
      <c r="N3502" t="str">
        <f>_xlfn.XLOOKUP(Table2[[#This Row],[metode_pembayaran]],Table11[metode_pembayaran],Table11[id_pembayaran])</f>
        <v>MP 01</v>
      </c>
      <c r="O3502" t="s">
        <v>24</v>
      </c>
      <c r="P3502" t="str">
        <f>_xlfn.XLOOKUP(Table2[[#This Row],[status_reservasi]],'Dim Status Reservasi'!$B$2:$B$5,'Dim Status Reservasi'!$A$2:$A$5)</f>
        <v>ST 004</v>
      </c>
      <c r="Q3502" t="s">
        <v>48</v>
      </c>
      <c r="R3502" t="str">
        <f>_xlfn.XLOOKUP(Table2[[#This Row],[kota_hotel]],'Dim Kota Hotel'!$B$2:$B$21,'Dim Kota Hotel'!$A$2:$A$21)</f>
        <v>LOK 013</v>
      </c>
      <c r="S3502" t="s">
        <v>160</v>
      </c>
    </row>
    <row r="3503" spans="1:19" x14ac:dyDescent="0.25">
      <c r="A3503" t="s">
        <v>9042</v>
      </c>
      <c r="B3503" t="str">
        <f>_xlfn.XLOOKUP(Table2[[#This Row],[tanggal_checkin]],Table6[tanggal_checkin],Table6[id_checkin])</f>
        <v>CI 1041</v>
      </c>
      <c r="C3503" t="s">
        <v>12008</v>
      </c>
      <c r="D3503" t="str">
        <f>_xlfn.XLOOKUP(Table2[[#This Row],[tanggal_checkout]],Table4[tanggal_checkout],Table4[id_checkout])</f>
        <v>CO 1050</v>
      </c>
      <c r="E3503" t="s">
        <v>11364</v>
      </c>
      <c r="F3503" s="8">
        <v>9.2280092592592594E-2</v>
      </c>
      <c r="G3503" t="str">
        <f>_xlfn.XLOOKUP(Table2[[#This Row],[nama_tamu]],Table10[nama_tamu],Table10[id_tamu])</f>
        <v>CUS 1761</v>
      </c>
      <c r="H3503" t="s">
        <v>2371</v>
      </c>
      <c r="I3503" t="str">
        <f>_xlfn.XLOOKUP(Table2[[#This Row],[tipe_kamar]],Table12[tipe_kamar],Table12[id_kamar])</f>
        <v>KMR 003</v>
      </c>
      <c r="J3503" t="s">
        <v>64</v>
      </c>
      <c r="K3503">
        <v>6</v>
      </c>
      <c r="L3503">
        <v>1245000</v>
      </c>
      <c r="M3503">
        <v>7470000</v>
      </c>
      <c r="N3503" t="str">
        <f>_xlfn.XLOOKUP(Table2[[#This Row],[metode_pembayaran]],Table11[metode_pembayaran],Table11[id_pembayaran])</f>
        <v>MP 06</v>
      </c>
      <c r="O3503" t="s">
        <v>17</v>
      </c>
      <c r="P3503" t="str">
        <f>_xlfn.XLOOKUP(Table2[[#This Row],[status_reservasi]],'Dim Status Reservasi'!$B$2:$B$5,'Dim Status Reservasi'!$A$2:$A$5)</f>
        <v>ST 003</v>
      </c>
      <c r="Q3503" t="s">
        <v>37</v>
      </c>
      <c r="R3503" t="str">
        <f>_xlfn.XLOOKUP(Table2[[#This Row],[kota_hotel]],'Dim Kota Hotel'!$B$2:$B$21,'Dim Kota Hotel'!$A$2:$A$21)</f>
        <v>LOK 010</v>
      </c>
      <c r="S3503" t="s">
        <v>226</v>
      </c>
    </row>
    <row r="3504" spans="1:19" x14ac:dyDescent="0.25">
      <c r="A3504" t="s">
        <v>9043</v>
      </c>
      <c r="B3504" t="str">
        <f>_xlfn.XLOOKUP(Table2[[#This Row],[tanggal_checkin]],Table6[tanggal_checkin],Table6[id_checkin])</f>
        <v>CI 0187</v>
      </c>
      <c r="C3504" t="s">
        <v>11508</v>
      </c>
      <c r="D3504" t="str">
        <f>_xlfn.XLOOKUP(Table2[[#This Row],[tanggal_checkout]],Table4[tanggal_checkout],Table4[id_checkout])</f>
        <v>CO 0194</v>
      </c>
      <c r="E3504" t="s">
        <v>11517</v>
      </c>
      <c r="F3504" s="8">
        <v>0.48084490740740743</v>
      </c>
      <c r="G3504" t="str">
        <f>_xlfn.XLOOKUP(Table2[[#This Row],[nama_tamu]],Table10[nama_tamu],Table10[id_tamu])</f>
        <v>CUS 3229</v>
      </c>
      <c r="H3504" t="s">
        <v>9045</v>
      </c>
      <c r="I3504" t="str">
        <f>_xlfn.XLOOKUP(Table2[[#This Row],[tipe_kamar]],Table12[tipe_kamar],Table12[id_kamar])</f>
        <v>KMR 003</v>
      </c>
      <c r="J3504" t="s">
        <v>64</v>
      </c>
      <c r="K3504">
        <v>6</v>
      </c>
      <c r="L3504">
        <v>1135000</v>
      </c>
      <c r="M3504">
        <v>6810000</v>
      </c>
      <c r="N3504" t="str">
        <f>_xlfn.XLOOKUP(Table2[[#This Row],[metode_pembayaran]],Table11[metode_pembayaran],Table11[id_pembayaran])</f>
        <v>MP 03</v>
      </c>
      <c r="O3504" t="s">
        <v>36</v>
      </c>
      <c r="P3504" t="str">
        <f>_xlfn.XLOOKUP(Table2[[#This Row],[status_reservasi]],'Dim Status Reservasi'!$B$2:$B$5,'Dim Status Reservasi'!$A$2:$A$5)</f>
        <v>ST 004</v>
      </c>
      <c r="Q3504" t="s">
        <v>48</v>
      </c>
      <c r="R3504" t="str">
        <f>_xlfn.XLOOKUP(Table2[[#This Row],[kota_hotel]],'Dim Kota Hotel'!$B$2:$B$21,'Dim Kota Hotel'!$A$2:$A$21)</f>
        <v>LOK 016</v>
      </c>
      <c r="S3504" t="s">
        <v>117</v>
      </c>
    </row>
    <row r="3505" spans="1:19" x14ac:dyDescent="0.25">
      <c r="A3505" t="s">
        <v>9046</v>
      </c>
      <c r="B3505" t="str">
        <f>_xlfn.XLOOKUP(Table2[[#This Row],[tanggal_checkin]],Table6[tanggal_checkin],Table6[id_checkin])</f>
        <v>CI 0774</v>
      </c>
      <c r="C3505" t="s">
        <v>11533</v>
      </c>
      <c r="D3505" t="str">
        <f>_xlfn.XLOOKUP(Table2[[#This Row],[tanggal_checkout]],Table4[tanggal_checkout],Table4[id_checkout])</f>
        <v>CO 0780</v>
      </c>
      <c r="E3505" t="s">
        <v>12038</v>
      </c>
      <c r="F3505" s="8">
        <v>0.76368055555555558</v>
      </c>
      <c r="G3505" t="str">
        <f>_xlfn.XLOOKUP(Table2[[#This Row],[nama_tamu]],Table10[nama_tamu],Table10[id_tamu])</f>
        <v>CUS 2774</v>
      </c>
      <c r="H3505" t="s">
        <v>9047</v>
      </c>
      <c r="I3505" t="str">
        <f>_xlfn.XLOOKUP(Table2[[#This Row],[tipe_kamar]],Table12[tipe_kamar],Table12[id_kamar])</f>
        <v>KMR 001</v>
      </c>
      <c r="J3505" t="s">
        <v>23</v>
      </c>
      <c r="K3505">
        <v>3</v>
      </c>
      <c r="L3505">
        <v>602000</v>
      </c>
      <c r="M3505">
        <v>1806000</v>
      </c>
      <c r="N3505" t="str">
        <f>_xlfn.XLOOKUP(Table2[[#This Row],[metode_pembayaran]],Table11[metode_pembayaran],Table11[id_pembayaran])</f>
        <v>MP 06</v>
      </c>
      <c r="O3505" t="s">
        <v>17</v>
      </c>
      <c r="P3505" t="str">
        <f>_xlfn.XLOOKUP(Table2[[#This Row],[status_reservasi]],'Dim Status Reservasi'!$B$2:$B$5,'Dim Status Reservasi'!$A$2:$A$5)</f>
        <v>ST 004</v>
      </c>
      <c r="Q3505" t="s">
        <v>48</v>
      </c>
      <c r="R3505" t="str">
        <f>_xlfn.XLOOKUP(Table2[[#This Row],[kota_hotel]],'Dim Kota Hotel'!$B$2:$B$21,'Dim Kota Hotel'!$A$2:$A$21)</f>
        <v>LOK 001</v>
      </c>
      <c r="S3505" t="s">
        <v>74</v>
      </c>
    </row>
    <row r="3506" spans="1:19" x14ac:dyDescent="0.25">
      <c r="A3506" t="s">
        <v>9048</v>
      </c>
      <c r="B3506" t="str">
        <f>_xlfn.XLOOKUP(Table2[[#This Row],[tanggal_checkin]],Table6[tanggal_checkin],Table6[id_checkin])</f>
        <v>CI 0784</v>
      </c>
      <c r="C3506" t="s">
        <v>11470</v>
      </c>
      <c r="D3506" t="str">
        <f>_xlfn.XLOOKUP(Table2[[#This Row],[tanggal_checkout]],Table4[tanggal_checkout],Table4[id_checkout])</f>
        <v>CO 0796</v>
      </c>
      <c r="E3506" t="s">
        <v>11622</v>
      </c>
      <c r="F3506" s="8">
        <v>0.67859953703703701</v>
      </c>
      <c r="G3506" t="str">
        <f>_xlfn.XLOOKUP(Table2[[#This Row],[nama_tamu]],Table10[nama_tamu],Table10[id_tamu])</f>
        <v>CUS 1994</v>
      </c>
      <c r="H3506" t="s">
        <v>9049</v>
      </c>
      <c r="I3506" t="str">
        <f>_xlfn.XLOOKUP(Table2[[#This Row],[tipe_kamar]],Table12[tipe_kamar],Table12[id_kamar])</f>
        <v>KMR 001</v>
      </c>
      <c r="J3506" t="s">
        <v>23</v>
      </c>
      <c r="K3506">
        <v>9</v>
      </c>
      <c r="L3506">
        <v>688000</v>
      </c>
      <c r="M3506">
        <v>6192000</v>
      </c>
      <c r="N3506" t="str">
        <f>_xlfn.XLOOKUP(Table2[[#This Row],[metode_pembayaran]],Table11[metode_pembayaran],Table11[id_pembayaran])</f>
        <v>MP 04</v>
      </c>
      <c r="O3506" t="s">
        <v>53</v>
      </c>
      <c r="P3506" t="str">
        <f>_xlfn.XLOOKUP(Table2[[#This Row],[status_reservasi]],'Dim Status Reservasi'!$B$2:$B$5,'Dim Status Reservasi'!$A$2:$A$5)</f>
        <v>ST 003</v>
      </c>
      <c r="Q3506" t="s">
        <v>37</v>
      </c>
      <c r="R3506" t="str">
        <f>_xlfn.XLOOKUP(Table2[[#This Row],[kota_hotel]],'Dim Kota Hotel'!$B$2:$B$21,'Dim Kota Hotel'!$A$2:$A$21)</f>
        <v>LOK 009</v>
      </c>
      <c r="S3506" t="s">
        <v>19</v>
      </c>
    </row>
    <row r="3507" spans="1:19" x14ac:dyDescent="0.25">
      <c r="A3507" t="s">
        <v>9050</v>
      </c>
      <c r="B3507" t="str">
        <f>_xlfn.XLOOKUP(Table2[[#This Row],[tanggal_checkin]],Table6[tanggal_checkin],Table6[id_checkin])</f>
        <v>CI 0980</v>
      </c>
      <c r="C3507" t="s">
        <v>11934</v>
      </c>
      <c r="D3507" t="str">
        <f>_xlfn.XLOOKUP(Table2[[#This Row],[tanggal_checkout]],Table4[tanggal_checkout],Table4[id_checkout])</f>
        <v>CO 0990</v>
      </c>
      <c r="E3507" t="s">
        <v>11197</v>
      </c>
      <c r="F3507" s="8">
        <v>0.14075231481481482</v>
      </c>
      <c r="G3507" t="str">
        <f>_xlfn.XLOOKUP(Table2[[#This Row],[nama_tamu]],Table10[nama_tamu],Table10[id_tamu])</f>
        <v>CUS 4135</v>
      </c>
      <c r="H3507" t="s">
        <v>9051</v>
      </c>
      <c r="I3507" t="str">
        <f>_xlfn.XLOOKUP(Table2[[#This Row],[tipe_kamar]],Table12[tipe_kamar],Table12[id_kamar])</f>
        <v>KMR 004</v>
      </c>
      <c r="J3507" t="s">
        <v>47</v>
      </c>
      <c r="K3507">
        <v>7</v>
      </c>
      <c r="L3507">
        <v>489000</v>
      </c>
      <c r="M3507">
        <v>3423000</v>
      </c>
      <c r="N3507" t="str">
        <f>_xlfn.XLOOKUP(Table2[[#This Row],[metode_pembayaran]],Table11[metode_pembayaran],Table11[id_pembayaran])</f>
        <v>MP 02</v>
      </c>
      <c r="O3507" t="s">
        <v>30</v>
      </c>
      <c r="P3507" t="str">
        <f>_xlfn.XLOOKUP(Table2[[#This Row],[status_reservasi]],'Dim Status Reservasi'!$B$2:$B$5,'Dim Status Reservasi'!$A$2:$A$5)</f>
        <v>ST 003</v>
      </c>
      <c r="Q3507" t="s">
        <v>37</v>
      </c>
      <c r="R3507" t="str">
        <f>_xlfn.XLOOKUP(Table2[[#This Row],[kota_hotel]],'Dim Kota Hotel'!$B$2:$B$21,'Dim Kota Hotel'!$A$2:$A$21)</f>
        <v>LOK 013</v>
      </c>
      <c r="S3507" t="s">
        <v>160</v>
      </c>
    </row>
    <row r="3508" spans="1:19" x14ac:dyDescent="0.25">
      <c r="A3508" t="s">
        <v>9052</v>
      </c>
      <c r="B3508" t="str">
        <f>_xlfn.XLOOKUP(Table2[[#This Row],[tanggal_checkin]],Table6[tanggal_checkin],Table6[id_checkin])</f>
        <v>CI 0506</v>
      </c>
      <c r="C3508" t="s">
        <v>11540</v>
      </c>
      <c r="D3508" t="str">
        <f>_xlfn.XLOOKUP(Table2[[#This Row],[tanggal_checkout]],Table4[tanggal_checkout],Table4[id_checkout])</f>
        <v>CO 0513</v>
      </c>
      <c r="E3508" t="s">
        <v>11690</v>
      </c>
      <c r="F3508" s="8">
        <v>0.68181712962962959</v>
      </c>
      <c r="G3508" t="str">
        <f>_xlfn.XLOOKUP(Table2[[#This Row],[nama_tamu]],Table10[nama_tamu],Table10[id_tamu])</f>
        <v>CUS 2780</v>
      </c>
      <c r="H3508" t="s">
        <v>9053</v>
      </c>
      <c r="I3508" t="str">
        <f>_xlfn.XLOOKUP(Table2[[#This Row],[tipe_kamar]],Table12[tipe_kamar],Table12[id_kamar])</f>
        <v>KMR 001</v>
      </c>
      <c r="J3508" t="s">
        <v>23</v>
      </c>
      <c r="K3508">
        <v>6</v>
      </c>
      <c r="L3508">
        <v>598000</v>
      </c>
      <c r="M3508">
        <v>3588000</v>
      </c>
      <c r="N3508" t="str">
        <f>_xlfn.XLOOKUP(Table2[[#This Row],[metode_pembayaran]],Table11[metode_pembayaran],Table11[id_pembayaran])</f>
        <v>MP 04</v>
      </c>
      <c r="O3508" t="s">
        <v>53</v>
      </c>
      <c r="P3508" t="str">
        <f>_xlfn.XLOOKUP(Table2[[#This Row],[status_reservasi]],'Dim Status Reservasi'!$B$2:$B$5,'Dim Status Reservasi'!$A$2:$A$5)</f>
        <v>ST 003</v>
      </c>
      <c r="Q3508" t="s">
        <v>37</v>
      </c>
      <c r="R3508" t="str">
        <f>_xlfn.XLOOKUP(Table2[[#This Row],[kota_hotel]],'Dim Kota Hotel'!$B$2:$B$21,'Dim Kota Hotel'!$A$2:$A$21)</f>
        <v>LOK 003</v>
      </c>
      <c r="S3508" t="s">
        <v>106</v>
      </c>
    </row>
    <row r="3509" spans="1:19" x14ac:dyDescent="0.25">
      <c r="A3509" t="s">
        <v>9054</v>
      </c>
      <c r="B3509" t="str">
        <f>_xlfn.XLOOKUP(Table2[[#This Row],[tanggal_checkin]],Table6[tanggal_checkin],Table6[id_checkin])</f>
        <v>CI 0654</v>
      </c>
      <c r="C3509" t="s">
        <v>11169</v>
      </c>
      <c r="D3509" t="str">
        <f>_xlfn.XLOOKUP(Table2[[#This Row],[tanggal_checkout]],Table4[tanggal_checkout],Table4[id_checkout])</f>
        <v>CO 0660</v>
      </c>
      <c r="E3509" t="s">
        <v>11618</v>
      </c>
      <c r="F3509" s="8">
        <v>0.37381944444444443</v>
      </c>
      <c r="G3509" t="str">
        <f>_xlfn.XLOOKUP(Table2[[#This Row],[nama_tamu]],Table10[nama_tamu],Table10[id_tamu])</f>
        <v>CUS 1546</v>
      </c>
      <c r="H3509" t="s">
        <v>9056</v>
      </c>
      <c r="I3509" t="str">
        <f>_xlfn.XLOOKUP(Table2[[#This Row],[tipe_kamar]],Table12[tipe_kamar],Table12[id_kamar])</f>
        <v>KMR 001</v>
      </c>
      <c r="J3509" t="s">
        <v>23</v>
      </c>
      <c r="K3509">
        <v>5</v>
      </c>
      <c r="L3509">
        <v>623000</v>
      </c>
      <c r="M3509">
        <v>3115000</v>
      </c>
      <c r="N3509" t="str">
        <f>_xlfn.XLOOKUP(Table2[[#This Row],[metode_pembayaran]],Table11[metode_pembayaran],Table11[id_pembayaran])</f>
        <v>MP 01</v>
      </c>
      <c r="O3509" t="s">
        <v>24</v>
      </c>
      <c r="P3509" t="str">
        <f>_xlfn.XLOOKUP(Table2[[#This Row],[status_reservasi]],'Dim Status Reservasi'!$B$2:$B$5,'Dim Status Reservasi'!$A$2:$A$5)</f>
        <v>ST 003</v>
      </c>
      <c r="Q3509" t="s">
        <v>37</v>
      </c>
      <c r="R3509" t="str">
        <f>_xlfn.XLOOKUP(Table2[[#This Row],[kota_hotel]],'Dim Kota Hotel'!$B$2:$B$21,'Dim Kota Hotel'!$A$2:$A$21)</f>
        <v>LOK 017</v>
      </c>
      <c r="S3509" t="s">
        <v>84</v>
      </c>
    </row>
    <row r="3510" spans="1:19" x14ac:dyDescent="0.25">
      <c r="A3510" t="s">
        <v>9057</v>
      </c>
      <c r="B3510" t="str">
        <f>_xlfn.XLOOKUP(Table2[[#This Row],[tanggal_checkin]],Table6[tanggal_checkin],Table6[id_checkin])</f>
        <v>CI 0054</v>
      </c>
      <c r="C3510" t="s">
        <v>11300</v>
      </c>
      <c r="D3510" t="str">
        <f>_xlfn.XLOOKUP(Table2[[#This Row],[tanggal_checkout]],Table4[tanggal_checkout],Table4[id_checkout])</f>
        <v>CO 0055</v>
      </c>
      <c r="E3510" t="s">
        <v>11153</v>
      </c>
      <c r="F3510" s="8">
        <v>0.7973958333333333</v>
      </c>
      <c r="G3510" t="str">
        <f>_xlfn.XLOOKUP(Table2[[#This Row],[nama_tamu]],Table10[nama_tamu],Table10[id_tamu])</f>
        <v>CUS 0287</v>
      </c>
      <c r="H3510" t="s">
        <v>9058</v>
      </c>
      <c r="I3510" t="str">
        <f>_xlfn.XLOOKUP(Table2[[#This Row],[tipe_kamar]],Table12[tipe_kamar],Table12[id_kamar])</f>
        <v>KMR 004</v>
      </c>
      <c r="J3510" t="s">
        <v>47</v>
      </c>
      <c r="K3510">
        <v>1</v>
      </c>
      <c r="L3510">
        <v>508000</v>
      </c>
      <c r="M3510">
        <v>508000</v>
      </c>
      <c r="N3510" t="str">
        <f>_xlfn.XLOOKUP(Table2[[#This Row],[metode_pembayaran]],Table11[metode_pembayaran],Table11[id_pembayaran])</f>
        <v>MP 01</v>
      </c>
      <c r="O3510" t="s">
        <v>24</v>
      </c>
      <c r="P3510" t="str">
        <f>_xlfn.XLOOKUP(Table2[[#This Row],[status_reservasi]],'Dim Status Reservasi'!$B$2:$B$5,'Dim Status Reservasi'!$A$2:$A$5)</f>
        <v>ST 004</v>
      </c>
      <c r="Q3510" t="s">
        <v>48</v>
      </c>
      <c r="R3510" t="str">
        <f>_xlfn.XLOOKUP(Table2[[#This Row],[kota_hotel]],'Dim Kota Hotel'!$B$2:$B$21,'Dim Kota Hotel'!$A$2:$A$21)</f>
        <v>LOK 001</v>
      </c>
      <c r="S3510" t="s">
        <v>74</v>
      </c>
    </row>
    <row r="3511" spans="1:19" x14ac:dyDescent="0.25">
      <c r="A3511" t="s">
        <v>9059</v>
      </c>
      <c r="B3511" t="str">
        <f>_xlfn.XLOOKUP(Table2[[#This Row],[tanggal_checkin]],Table6[tanggal_checkin],Table6[id_checkin])</f>
        <v>CI 0122</v>
      </c>
      <c r="C3511" t="s">
        <v>11425</v>
      </c>
      <c r="D3511" t="str">
        <f>_xlfn.XLOOKUP(Table2[[#This Row],[tanggal_checkout]],Table4[tanggal_checkout],Table4[id_checkout])</f>
        <v>CO 0131</v>
      </c>
      <c r="E3511" t="s">
        <v>10985</v>
      </c>
      <c r="F3511" s="8">
        <v>3.9155092592592596E-2</v>
      </c>
      <c r="G3511" t="str">
        <f>_xlfn.XLOOKUP(Table2[[#This Row],[nama_tamu]],Table10[nama_tamu],Table10[id_tamu])</f>
        <v>CUS 0394</v>
      </c>
      <c r="H3511" t="s">
        <v>9060</v>
      </c>
      <c r="I3511" t="str">
        <f>_xlfn.XLOOKUP(Table2[[#This Row],[tipe_kamar]],Table12[tipe_kamar],Table12[id_kamar])</f>
        <v>KMR 004</v>
      </c>
      <c r="J3511" t="s">
        <v>47</v>
      </c>
      <c r="K3511">
        <v>9</v>
      </c>
      <c r="L3511">
        <v>491000</v>
      </c>
      <c r="M3511">
        <v>4419000</v>
      </c>
      <c r="N3511" t="str">
        <f>_xlfn.XLOOKUP(Table2[[#This Row],[metode_pembayaran]],Table11[metode_pembayaran],Table11[id_pembayaran])</f>
        <v>MP 06</v>
      </c>
      <c r="O3511" t="s">
        <v>17</v>
      </c>
      <c r="P3511" t="str">
        <f>_xlfn.XLOOKUP(Table2[[#This Row],[status_reservasi]],'Dim Status Reservasi'!$B$2:$B$5,'Dim Status Reservasi'!$A$2:$A$5)</f>
        <v>ST 003</v>
      </c>
      <c r="Q3511" t="s">
        <v>37</v>
      </c>
      <c r="R3511" t="str">
        <f>_xlfn.XLOOKUP(Table2[[#This Row],[kota_hotel]],'Dim Kota Hotel'!$B$2:$B$21,'Dim Kota Hotel'!$A$2:$A$21)</f>
        <v>LOK 004</v>
      </c>
      <c r="S3511" t="s">
        <v>49</v>
      </c>
    </row>
    <row r="3512" spans="1:19" x14ac:dyDescent="0.25">
      <c r="A3512" t="s">
        <v>9061</v>
      </c>
      <c r="B3512" t="str">
        <f>_xlfn.XLOOKUP(Table2[[#This Row],[tanggal_checkin]],Table6[tanggal_checkin],Table6[id_checkin])</f>
        <v>CI 0798</v>
      </c>
      <c r="C3512" t="s">
        <v>11506</v>
      </c>
      <c r="D3512" t="str">
        <f>_xlfn.XLOOKUP(Table2[[#This Row],[tanggal_checkout]],Table4[tanggal_checkout],Table4[id_checkout])</f>
        <v>CO 0804</v>
      </c>
      <c r="E3512" t="s">
        <v>11306</v>
      </c>
      <c r="F3512" s="8">
        <v>0.66462962962962968</v>
      </c>
      <c r="G3512" t="str">
        <f>_xlfn.XLOOKUP(Table2[[#This Row],[nama_tamu]],Table10[nama_tamu],Table10[id_tamu])</f>
        <v>CUS 1095</v>
      </c>
      <c r="H3512" t="s">
        <v>9062</v>
      </c>
      <c r="I3512" t="str">
        <f>_xlfn.XLOOKUP(Table2[[#This Row],[tipe_kamar]],Table12[tipe_kamar],Table12[id_kamar])</f>
        <v>KMR 002</v>
      </c>
      <c r="J3512" t="s">
        <v>82</v>
      </c>
      <c r="K3512">
        <v>2</v>
      </c>
      <c r="L3512">
        <v>343000</v>
      </c>
      <c r="M3512">
        <v>686000</v>
      </c>
      <c r="N3512" t="str">
        <f>_xlfn.XLOOKUP(Table2[[#This Row],[metode_pembayaran]],Table11[metode_pembayaran],Table11[id_pembayaran])</f>
        <v>MP 03</v>
      </c>
      <c r="O3512" t="s">
        <v>36</v>
      </c>
      <c r="P3512" t="str">
        <f>_xlfn.XLOOKUP(Table2[[#This Row],[status_reservasi]],'Dim Status Reservasi'!$B$2:$B$5,'Dim Status Reservasi'!$A$2:$A$5)</f>
        <v>ST 001</v>
      </c>
      <c r="Q3512" t="s">
        <v>214</v>
      </c>
      <c r="R3512" t="str">
        <f>_xlfn.XLOOKUP(Table2[[#This Row],[kota_hotel]],'Dim Kota Hotel'!$B$2:$B$21,'Dim Kota Hotel'!$A$2:$A$21)</f>
        <v>LOK 010</v>
      </c>
      <c r="S3512" t="s">
        <v>226</v>
      </c>
    </row>
    <row r="3513" spans="1:19" x14ac:dyDescent="0.25">
      <c r="A3513" t="s">
        <v>9063</v>
      </c>
      <c r="B3513" t="str">
        <f>_xlfn.XLOOKUP(Table2[[#This Row],[tanggal_checkin]],Table6[tanggal_checkin],Table6[id_checkin])</f>
        <v>CI 0021</v>
      </c>
      <c r="C3513" t="s">
        <v>11651</v>
      </c>
      <c r="D3513" t="str">
        <f>_xlfn.XLOOKUP(Table2[[#This Row],[tanggal_checkout]],Table4[tanggal_checkout],Table4[id_checkout])</f>
        <v>CO 0026</v>
      </c>
      <c r="E3513" t="s">
        <v>11943</v>
      </c>
      <c r="F3513" s="8">
        <v>0.4110300925925926</v>
      </c>
      <c r="G3513" t="str">
        <f>_xlfn.XLOOKUP(Table2[[#This Row],[nama_tamu]],Table10[nama_tamu],Table10[id_tamu])</f>
        <v>CUS 0451</v>
      </c>
      <c r="H3513" t="s">
        <v>9064</v>
      </c>
      <c r="I3513" t="str">
        <f>_xlfn.XLOOKUP(Table2[[#This Row],[tipe_kamar]],Table12[tipe_kamar],Table12[id_kamar])</f>
        <v>KMR 004</v>
      </c>
      <c r="J3513" t="s">
        <v>47</v>
      </c>
      <c r="K3513">
        <v>6</v>
      </c>
      <c r="L3513">
        <v>492000</v>
      </c>
      <c r="M3513">
        <v>2952000</v>
      </c>
      <c r="N3513" t="str">
        <f>_xlfn.XLOOKUP(Table2[[#This Row],[metode_pembayaran]],Table11[metode_pembayaran],Table11[id_pembayaran])</f>
        <v>MP 03</v>
      </c>
      <c r="O3513" t="s">
        <v>36</v>
      </c>
      <c r="P3513" t="str">
        <f>_xlfn.XLOOKUP(Table2[[#This Row],[status_reservasi]],'Dim Status Reservasi'!$B$2:$B$5,'Dim Status Reservasi'!$A$2:$A$5)</f>
        <v>ST 003</v>
      </c>
      <c r="Q3513" t="s">
        <v>37</v>
      </c>
      <c r="R3513" t="str">
        <f>_xlfn.XLOOKUP(Table2[[#This Row],[kota_hotel]],'Dim Kota Hotel'!$B$2:$B$21,'Dim Kota Hotel'!$A$2:$A$21)</f>
        <v>LOK 003</v>
      </c>
      <c r="S3513" t="s">
        <v>106</v>
      </c>
    </row>
    <row r="3514" spans="1:19" x14ac:dyDescent="0.25">
      <c r="A3514" t="s">
        <v>9065</v>
      </c>
      <c r="B3514" t="str">
        <f>_xlfn.XLOOKUP(Table2[[#This Row],[tanggal_checkin]],Table6[tanggal_checkin],Table6[id_checkin])</f>
        <v>CI 0667</v>
      </c>
      <c r="C3514" t="s">
        <v>10959</v>
      </c>
      <c r="D3514" t="str">
        <f>_xlfn.XLOOKUP(Table2[[#This Row],[tanggal_checkout]],Table4[tanggal_checkout],Table4[id_checkout])</f>
        <v>CO 0671</v>
      </c>
      <c r="E3514" t="s">
        <v>11928</v>
      </c>
      <c r="F3514" s="8">
        <v>0.33667824074074076</v>
      </c>
      <c r="G3514" t="str">
        <f>_xlfn.XLOOKUP(Table2[[#This Row],[nama_tamu]],Table10[nama_tamu],Table10[id_tamu])</f>
        <v>CUS 1564</v>
      </c>
      <c r="H3514" t="s">
        <v>9066</v>
      </c>
      <c r="I3514" t="str">
        <f>_xlfn.XLOOKUP(Table2[[#This Row],[tipe_kamar]],Table12[tipe_kamar],Table12[id_kamar])</f>
        <v>KMR 004</v>
      </c>
      <c r="J3514" t="s">
        <v>47</v>
      </c>
      <c r="K3514">
        <v>3</v>
      </c>
      <c r="L3514">
        <v>406000</v>
      </c>
      <c r="M3514">
        <v>1218000</v>
      </c>
      <c r="N3514" t="str">
        <f>_xlfn.XLOOKUP(Table2[[#This Row],[metode_pembayaran]],Table11[metode_pembayaran],Table11[id_pembayaran])</f>
        <v>MP 06</v>
      </c>
      <c r="O3514" t="s">
        <v>17</v>
      </c>
      <c r="P3514" t="str">
        <f>_xlfn.XLOOKUP(Table2[[#This Row],[status_reservasi]],'Dim Status Reservasi'!$B$2:$B$5,'Dim Status Reservasi'!$A$2:$A$5)</f>
        <v>ST 001</v>
      </c>
      <c r="Q3514" t="s">
        <v>214</v>
      </c>
      <c r="R3514" t="str">
        <f>_xlfn.XLOOKUP(Table2[[#This Row],[kota_hotel]],'Dim Kota Hotel'!$B$2:$B$21,'Dim Kota Hotel'!$A$2:$A$21)</f>
        <v>LOK 011</v>
      </c>
      <c r="S3514" t="s">
        <v>38</v>
      </c>
    </row>
    <row r="3515" spans="1:19" x14ac:dyDescent="0.25">
      <c r="A3515" t="s">
        <v>9067</v>
      </c>
      <c r="B3515" t="str">
        <f>_xlfn.XLOOKUP(Table2[[#This Row],[tanggal_checkin]],Table6[tanggal_checkin],Table6[id_checkin])</f>
        <v>CI 0397</v>
      </c>
      <c r="C3515" t="s">
        <v>11803</v>
      </c>
      <c r="D3515" t="str">
        <f>_xlfn.XLOOKUP(Table2[[#This Row],[tanggal_checkout]],Table4[tanggal_checkout],Table4[id_checkout])</f>
        <v>CO 0406</v>
      </c>
      <c r="E3515" t="s">
        <v>11852</v>
      </c>
      <c r="F3515" s="8">
        <v>0.76186342592592593</v>
      </c>
      <c r="G3515" t="str">
        <f>_xlfn.XLOOKUP(Table2[[#This Row],[nama_tamu]],Table10[nama_tamu],Table10[id_tamu])</f>
        <v>CUS 0404</v>
      </c>
      <c r="H3515" t="s">
        <v>9068</v>
      </c>
      <c r="I3515" t="str">
        <f>_xlfn.XLOOKUP(Table2[[#This Row],[tipe_kamar]],Table12[tipe_kamar],Table12[id_kamar])</f>
        <v>KMR 002</v>
      </c>
      <c r="J3515" t="s">
        <v>82</v>
      </c>
      <c r="K3515">
        <v>8</v>
      </c>
      <c r="L3515">
        <v>397000</v>
      </c>
      <c r="M3515">
        <v>3176000</v>
      </c>
      <c r="N3515" t="str">
        <f>_xlfn.XLOOKUP(Table2[[#This Row],[metode_pembayaran]],Table11[metode_pembayaran],Table11[id_pembayaran])</f>
        <v>MP 02</v>
      </c>
      <c r="O3515" t="s">
        <v>30</v>
      </c>
      <c r="P3515" t="str">
        <f>_xlfn.XLOOKUP(Table2[[#This Row],[status_reservasi]],'Dim Status Reservasi'!$B$2:$B$5,'Dim Status Reservasi'!$A$2:$A$5)</f>
        <v>ST 004</v>
      </c>
      <c r="Q3515" t="s">
        <v>48</v>
      </c>
      <c r="R3515" t="str">
        <f>_xlfn.XLOOKUP(Table2[[#This Row],[kota_hotel]],'Dim Kota Hotel'!$B$2:$B$21,'Dim Kota Hotel'!$A$2:$A$21)</f>
        <v>LOK 012</v>
      </c>
      <c r="S3515" t="s">
        <v>25</v>
      </c>
    </row>
    <row r="3516" spans="1:19" x14ac:dyDescent="0.25">
      <c r="A3516" t="s">
        <v>9069</v>
      </c>
      <c r="B3516" t="str">
        <f>_xlfn.XLOOKUP(Table2[[#This Row],[tanggal_checkin]],Table6[tanggal_checkin],Table6[id_checkin])</f>
        <v>CI 0148</v>
      </c>
      <c r="C3516" t="s">
        <v>11421</v>
      </c>
      <c r="D3516" t="str">
        <f>_xlfn.XLOOKUP(Table2[[#This Row],[tanggal_checkout]],Table4[tanggal_checkout],Table4[id_checkout])</f>
        <v>CO 0150</v>
      </c>
      <c r="E3516" t="s">
        <v>11429</v>
      </c>
      <c r="F3516" s="8">
        <v>0.74543981481481481</v>
      </c>
      <c r="G3516" t="str">
        <f>_xlfn.XLOOKUP(Table2[[#This Row],[nama_tamu]],Table10[nama_tamu],Table10[id_tamu])</f>
        <v>CUS 3100</v>
      </c>
      <c r="H3516" t="s">
        <v>9071</v>
      </c>
      <c r="I3516" t="str">
        <f>_xlfn.XLOOKUP(Table2[[#This Row],[tipe_kamar]],Table12[tipe_kamar],Table12[id_kamar])</f>
        <v>KMR 002</v>
      </c>
      <c r="J3516" t="s">
        <v>82</v>
      </c>
      <c r="K3516">
        <v>2</v>
      </c>
      <c r="L3516">
        <v>363000</v>
      </c>
      <c r="M3516">
        <v>726000</v>
      </c>
      <c r="N3516" t="str">
        <f>_xlfn.XLOOKUP(Table2[[#This Row],[metode_pembayaran]],Table11[metode_pembayaran],Table11[id_pembayaran])</f>
        <v>MP 02</v>
      </c>
      <c r="O3516" t="s">
        <v>30</v>
      </c>
      <c r="P3516" t="str">
        <f>_xlfn.XLOOKUP(Table2[[#This Row],[status_reservasi]],'Dim Status Reservasi'!$B$2:$B$5,'Dim Status Reservasi'!$A$2:$A$5)</f>
        <v>ST 001</v>
      </c>
      <c r="Q3516" t="s">
        <v>214</v>
      </c>
      <c r="R3516" t="str">
        <f>_xlfn.XLOOKUP(Table2[[#This Row],[kota_hotel]],'Dim Kota Hotel'!$B$2:$B$21,'Dim Kota Hotel'!$A$2:$A$21)</f>
        <v>LOK 008</v>
      </c>
      <c r="S3516" t="s">
        <v>68</v>
      </c>
    </row>
    <row r="3517" spans="1:19" x14ac:dyDescent="0.25">
      <c r="A3517" t="s">
        <v>9072</v>
      </c>
      <c r="B3517" t="str">
        <f>_xlfn.XLOOKUP(Table2[[#This Row],[tanggal_checkin]],Table6[tanggal_checkin],Table6[id_checkin])</f>
        <v>CI 0488</v>
      </c>
      <c r="C3517" t="s">
        <v>11599</v>
      </c>
      <c r="D3517" t="str">
        <f>_xlfn.XLOOKUP(Table2[[#This Row],[tanggal_checkout]],Table4[tanggal_checkout],Table4[id_checkout])</f>
        <v>CO 0493</v>
      </c>
      <c r="E3517" t="s">
        <v>11225</v>
      </c>
      <c r="F3517" s="8">
        <v>0.89533564814814814</v>
      </c>
      <c r="G3517" t="str">
        <f>_xlfn.XLOOKUP(Table2[[#This Row],[nama_tamu]],Table10[nama_tamu],Table10[id_tamu])</f>
        <v>CUS 1824</v>
      </c>
      <c r="H3517" t="s">
        <v>9074</v>
      </c>
      <c r="I3517" t="str">
        <f>_xlfn.XLOOKUP(Table2[[#This Row],[tipe_kamar]],Table12[tipe_kamar],Table12[id_kamar])</f>
        <v>KMR 004</v>
      </c>
      <c r="J3517" t="s">
        <v>47</v>
      </c>
      <c r="K3517">
        <v>3</v>
      </c>
      <c r="L3517">
        <v>424000</v>
      </c>
      <c r="M3517">
        <v>1272000</v>
      </c>
      <c r="N3517" t="str">
        <f>_xlfn.XLOOKUP(Table2[[#This Row],[metode_pembayaran]],Table11[metode_pembayaran],Table11[id_pembayaran])</f>
        <v>MP 01</v>
      </c>
      <c r="O3517" t="s">
        <v>24</v>
      </c>
      <c r="P3517" t="str">
        <f>_xlfn.XLOOKUP(Table2[[#This Row],[status_reservasi]],'Dim Status Reservasi'!$B$2:$B$5,'Dim Status Reservasi'!$A$2:$A$5)</f>
        <v>ST 004</v>
      </c>
      <c r="Q3517" t="s">
        <v>48</v>
      </c>
      <c r="R3517" t="str">
        <f>_xlfn.XLOOKUP(Table2[[#This Row],[kota_hotel]],'Dim Kota Hotel'!$B$2:$B$21,'Dim Kota Hotel'!$A$2:$A$21)</f>
        <v>LOK 007</v>
      </c>
      <c r="S3517" t="s">
        <v>145</v>
      </c>
    </row>
    <row r="3518" spans="1:19" x14ac:dyDescent="0.25">
      <c r="A3518" t="s">
        <v>9075</v>
      </c>
      <c r="B3518" t="str">
        <f>_xlfn.XLOOKUP(Table2[[#This Row],[tanggal_checkin]],Table6[tanggal_checkin],Table6[id_checkin])</f>
        <v>CI 0326</v>
      </c>
      <c r="C3518" t="s">
        <v>11797</v>
      </c>
      <c r="D3518" t="str">
        <f>_xlfn.XLOOKUP(Table2[[#This Row],[tanggal_checkout]],Table4[tanggal_checkout],Table4[id_checkout])</f>
        <v>CO 0333</v>
      </c>
      <c r="E3518" t="s">
        <v>11872</v>
      </c>
      <c r="F3518" s="8">
        <v>0.87768518518518523</v>
      </c>
      <c r="G3518" t="str">
        <f>_xlfn.XLOOKUP(Table2[[#This Row],[nama_tamu]],Table10[nama_tamu],Table10[id_tamu])</f>
        <v>CUS 1833</v>
      </c>
      <c r="H3518" t="s">
        <v>9077</v>
      </c>
      <c r="I3518" t="str">
        <f>_xlfn.XLOOKUP(Table2[[#This Row],[tipe_kamar]],Table12[tipe_kamar],Table12[id_kamar])</f>
        <v>KMR 004</v>
      </c>
      <c r="J3518" t="s">
        <v>47</v>
      </c>
      <c r="K3518">
        <v>8</v>
      </c>
      <c r="L3518">
        <v>501000</v>
      </c>
      <c r="M3518">
        <v>4008000</v>
      </c>
      <c r="N3518" t="str">
        <f>_xlfn.XLOOKUP(Table2[[#This Row],[metode_pembayaran]],Table11[metode_pembayaran],Table11[id_pembayaran])</f>
        <v>MP 05</v>
      </c>
      <c r="O3518" t="s">
        <v>72</v>
      </c>
      <c r="P3518" t="str">
        <f>_xlfn.XLOOKUP(Table2[[#This Row],[status_reservasi]],'Dim Status Reservasi'!$B$2:$B$5,'Dim Status Reservasi'!$A$2:$A$5)</f>
        <v>ST 001</v>
      </c>
      <c r="Q3518" t="s">
        <v>214</v>
      </c>
      <c r="R3518" t="str">
        <f>_xlfn.XLOOKUP(Table2[[#This Row],[kota_hotel]],'Dim Kota Hotel'!$B$2:$B$21,'Dim Kota Hotel'!$A$2:$A$21)</f>
        <v>LOK 011</v>
      </c>
      <c r="S3518" t="s">
        <v>38</v>
      </c>
    </row>
    <row r="3519" spans="1:19" x14ac:dyDescent="0.25">
      <c r="A3519" t="s">
        <v>9078</v>
      </c>
      <c r="B3519" t="str">
        <f>_xlfn.XLOOKUP(Table2[[#This Row],[tanggal_checkin]],Table6[tanggal_checkin],Table6[id_checkin])</f>
        <v>CI 0806</v>
      </c>
      <c r="C3519" t="s">
        <v>11372</v>
      </c>
      <c r="D3519" t="str">
        <f>_xlfn.XLOOKUP(Table2[[#This Row],[tanggal_checkout]],Table4[tanggal_checkout],Table4[id_checkout])</f>
        <v>CO 0817</v>
      </c>
      <c r="E3519" t="s">
        <v>11228</v>
      </c>
      <c r="F3519" s="8">
        <v>0.18152777777777779</v>
      </c>
      <c r="G3519" t="str">
        <f>_xlfn.XLOOKUP(Table2[[#This Row],[nama_tamu]],Table10[nama_tamu],Table10[id_tamu])</f>
        <v>CUS 2663</v>
      </c>
      <c r="H3519" t="s">
        <v>9079</v>
      </c>
      <c r="I3519" t="str">
        <f>_xlfn.XLOOKUP(Table2[[#This Row],[tipe_kamar]],Table12[tipe_kamar],Table12[id_kamar])</f>
        <v>KMR 001</v>
      </c>
      <c r="J3519" t="s">
        <v>23</v>
      </c>
      <c r="K3519">
        <v>7</v>
      </c>
      <c r="L3519">
        <v>599000</v>
      </c>
      <c r="M3519">
        <v>4193000</v>
      </c>
      <c r="N3519" t="str">
        <f>_xlfn.XLOOKUP(Table2[[#This Row],[metode_pembayaran]],Table11[metode_pembayaran],Table11[id_pembayaran])</f>
        <v>MP 05</v>
      </c>
      <c r="O3519" t="s">
        <v>72</v>
      </c>
      <c r="P3519" t="str">
        <f>_xlfn.XLOOKUP(Table2[[#This Row],[status_reservasi]],'Dim Status Reservasi'!$B$2:$B$5,'Dim Status Reservasi'!$A$2:$A$5)</f>
        <v>ST 003</v>
      </c>
      <c r="Q3519" t="s">
        <v>37</v>
      </c>
      <c r="R3519" t="str">
        <f>_xlfn.XLOOKUP(Table2[[#This Row],[kota_hotel]],'Dim Kota Hotel'!$B$2:$B$21,'Dim Kota Hotel'!$A$2:$A$21)</f>
        <v>LOK 016</v>
      </c>
      <c r="S3519" t="s">
        <v>117</v>
      </c>
    </row>
    <row r="3520" spans="1:19" x14ac:dyDescent="0.25">
      <c r="A3520" t="s">
        <v>9080</v>
      </c>
      <c r="B3520" t="str">
        <f>_xlfn.XLOOKUP(Table2[[#This Row],[tanggal_checkin]],Table6[tanggal_checkin],Table6[id_checkin])</f>
        <v>CI 0488</v>
      </c>
      <c r="C3520" t="s">
        <v>11599</v>
      </c>
      <c r="D3520" t="str">
        <f>_xlfn.XLOOKUP(Table2[[#This Row],[tanggal_checkout]],Table4[tanggal_checkout],Table4[id_checkout])</f>
        <v>CO 0497</v>
      </c>
      <c r="E3520" t="s">
        <v>11945</v>
      </c>
      <c r="F3520" s="8">
        <v>0.68333333333333335</v>
      </c>
      <c r="G3520" t="str">
        <f>_xlfn.XLOOKUP(Table2[[#This Row],[nama_tamu]],Table10[nama_tamu],Table10[id_tamu])</f>
        <v>CUS 1730</v>
      </c>
      <c r="H3520" t="s">
        <v>9082</v>
      </c>
      <c r="I3520" t="str">
        <f>_xlfn.XLOOKUP(Table2[[#This Row],[tipe_kamar]],Table12[tipe_kamar],Table12[id_kamar])</f>
        <v>KMR 002</v>
      </c>
      <c r="J3520" t="s">
        <v>82</v>
      </c>
      <c r="K3520">
        <v>7</v>
      </c>
      <c r="L3520">
        <v>395000</v>
      </c>
      <c r="M3520">
        <v>2765000</v>
      </c>
      <c r="N3520" t="str">
        <f>_xlfn.XLOOKUP(Table2[[#This Row],[metode_pembayaran]],Table11[metode_pembayaran],Table11[id_pembayaran])</f>
        <v>MP 03</v>
      </c>
      <c r="O3520" t="s">
        <v>36</v>
      </c>
      <c r="P3520" t="str">
        <f>_xlfn.XLOOKUP(Table2[[#This Row],[status_reservasi]],'Dim Status Reservasi'!$B$2:$B$5,'Dim Status Reservasi'!$A$2:$A$5)</f>
        <v>ST 004</v>
      </c>
      <c r="Q3520" t="s">
        <v>48</v>
      </c>
      <c r="R3520" t="str">
        <f>_xlfn.XLOOKUP(Table2[[#This Row],[kota_hotel]],'Dim Kota Hotel'!$B$2:$B$21,'Dim Kota Hotel'!$A$2:$A$21)</f>
        <v>LOK 002</v>
      </c>
      <c r="S3520" t="s">
        <v>60</v>
      </c>
    </row>
    <row r="3521" spans="1:19" x14ac:dyDescent="0.25">
      <c r="A3521" t="s">
        <v>9083</v>
      </c>
      <c r="B3521" t="str">
        <f>_xlfn.XLOOKUP(Table2[[#This Row],[tanggal_checkin]],Table6[tanggal_checkin],Table6[id_checkin])</f>
        <v>CI 0035</v>
      </c>
      <c r="C3521" t="s">
        <v>11736</v>
      </c>
      <c r="D3521" t="str">
        <f>_xlfn.XLOOKUP(Table2[[#This Row],[tanggal_checkout]],Table4[tanggal_checkout],Table4[id_checkout])</f>
        <v>CO 0037</v>
      </c>
      <c r="E3521" t="s">
        <v>10973</v>
      </c>
      <c r="F3521" s="8">
        <v>0.56508101851851855</v>
      </c>
      <c r="G3521" t="str">
        <f>_xlfn.XLOOKUP(Table2[[#This Row],[nama_tamu]],Table10[nama_tamu],Table10[id_tamu])</f>
        <v>CUS 2176</v>
      </c>
      <c r="H3521" t="s">
        <v>9084</v>
      </c>
      <c r="I3521" t="str">
        <f>_xlfn.XLOOKUP(Table2[[#This Row],[tipe_kamar]],Table12[tipe_kamar],Table12[id_kamar])</f>
        <v>KMR 003</v>
      </c>
      <c r="J3521" t="s">
        <v>64</v>
      </c>
      <c r="K3521">
        <v>2</v>
      </c>
      <c r="L3521">
        <v>1348000</v>
      </c>
      <c r="M3521">
        <v>2696000</v>
      </c>
      <c r="N3521" t="str">
        <f>_xlfn.XLOOKUP(Table2[[#This Row],[metode_pembayaran]],Table11[metode_pembayaran],Table11[id_pembayaran])</f>
        <v>MP 05</v>
      </c>
      <c r="O3521" t="s">
        <v>72</v>
      </c>
      <c r="P3521" t="str">
        <f>_xlfn.XLOOKUP(Table2[[#This Row],[status_reservasi]],'Dim Status Reservasi'!$B$2:$B$5,'Dim Status Reservasi'!$A$2:$A$5)</f>
        <v>ST 003</v>
      </c>
      <c r="Q3521" t="s">
        <v>37</v>
      </c>
      <c r="R3521" t="str">
        <f>_xlfn.XLOOKUP(Table2[[#This Row],[kota_hotel]],'Dim Kota Hotel'!$B$2:$B$21,'Dim Kota Hotel'!$A$2:$A$21)</f>
        <v>LOK 006</v>
      </c>
      <c r="S3521" t="s">
        <v>129</v>
      </c>
    </row>
    <row r="3522" spans="1:19" x14ac:dyDescent="0.25">
      <c r="A3522" t="s">
        <v>9085</v>
      </c>
      <c r="B3522" t="str">
        <f>_xlfn.XLOOKUP(Table2[[#This Row],[tanggal_checkin]],Table6[tanggal_checkin],Table6[id_checkin])</f>
        <v>CI 1054</v>
      </c>
      <c r="C3522" t="s">
        <v>11376</v>
      </c>
      <c r="D3522" t="str">
        <f>_xlfn.XLOOKUP(Table2[[#This Row],[tanggal_checkout]],Table4[tanggal_checkout],Table4[id_checkout])</f>
        <v>CO 1058</v>
      </c>
      <c r="E3522" t="s">
        <v>11996</v>
      </c>
      <c r="F3522" s="8">
        <v>0.14818287037037037</v>
      </c>
      <c r="G3522" t="str">
        <f>_xlfn.XLOOKUP(Table2[[#This Row],[nama_tamu]],Table10[nama_tamu],Table10[id_tamu])</f>
        <v>CUS 3141</v>
      </c>
      <c r="H3522" t="s">
        <v>9086</v>
      </c>
      <c r="I3522" t="str">
        <f>_xlfn.XLOOKUP(Table2[[#This Row],[tipe_kamar]],Table12[tipe_kamar],Table12[id_kamar])</f>
        <v>KMR 004</v>
      </c>
      <c r="J3522" t="s">
        <v>47</v>
      </c>
      <c r="K3522">
        <v>1</v>
      </c>
      <c r="L3522">
        <v>481000</v>
      </c>
      <c r="M3522">
        <v>481000</v>
      </c>
      <c r="N3522" t="str">
        <f>_xlfn.XLOOKUP(Table2[[#This Row],[metode_pembayaran]],Table11[metode_pembayaran],Table11[id_pembayaran])</f>
        <v>MP 04</v>
      </c>
      <c r="O3522" t="s">
        <v>53</v>
      </c>
      <c r="P3522" t="str">
        <f>_xlfn.XLOOKUP(Table2[[#This Row],[status_reservasi]],'Dim Status Reservasi'!$B$2:$B$5,'Dim Status Reservasi'!$A$2:$A$5)</f>
        <v>ST 002</v>
      </c>
      <c r="Q3522" t="s">
        <v>124</v>
      </c>
      <c r="R3522" t="str">
        <f>_xlfn.XLOOKUP(Table2[[#This Row],[kota_hotel]],'Dim Kota Hotel'!$B$2:$B$21,'Dim Kota Hotel'!$A$2:$A$21)</f>
        <v>LOK 014</v>
      </c>
      <c r="S3522" t="s">
        <v>222</v>
      </c>
    </row>
    <row r="3523" spans="1:19" x14ac:dyDescent="0.25">
      <c r="A3523" t="s">
        <v>9087</v>
      </c>
      <c r="B3523" t="str">
        <f>_xlfn.XLOOKUP(Table2[[#This Row],[tanggal_checkin]],Table6[tanggal_checkin],Table6[id_checkin])</f>
        <v>CI 0283</v>
      </c>
      <c r="C3523" t="s">
        <v>11759</v>
      </c>
      <c r="D3523" t="str">
        <f>_xlfn.XLOOKUP(Table2[[#This Row],[tanggal_checkout]],Table4[tanggal_checkout],Table4[id_checkout])</f>
        <v>CO 0285</v>
      </c>
      <c r="E3523" t="s">
        <v>11055</v>
      </c>
      <c r="F3523" s="8">
        <v>0.37777777777777777</v>
      </c>
      <c r="G3523" t="str">
        <f>_xlfn.XLOOKUP(Table2[[#This Row],[nama_tamu]],Table10[nama_tamu],Table10[id_tamu])</f>
        <v>CUS 3328</v>
      </c>
      <c r="H3523" t="s">
        <v>9088</v>
      </c>
      <c r="I3523" t="str">
        <f>_xlfn.XLOOKUP(Table2[[#This Row],[tipe_kamar]],Table12[tipe_kamar],Table12[id_kamar])</f>
        <v>KMR 003</v>
      </c>
      <c r="J3523" t="s">
        <v>64</v>
      </c>
      <c r="K3523">
        <v>4</v>
      </c>
      <c r="L3523">
        <v>1160000</v>
      </c>
      <c r="M3523">
        <v>4640000</v>
      </c>
      <c r="N3523" t="str">
        <f>_xlfn.XLOOKUP(Table2[[#This Row],[metode_pembayaran]],Table11[metode_pembayaran],Table11[id_pembayaran])</f>
        <v>MP 03</v>
      </c>
      <c r="O3523" t="s">
        <v>36</v>
      </c>
      <c r="P3523" t="str">
        <f>_xlfn.XLOOKUP(Table2[[#This Row],[status_reservasi]],'Dim Status Reservasi'!$B$2:$B$5,'Dim Status Reservasi'!$A$2:$A$5)</f>
        <v>ST 004</v>
      </c>
      <c r="Q3523" t="s">
        <v>48</v>
      </c>
      <c r="R3523" t="str">
        <f>_xlfn.XLOOKUP(Table2[[#This Row],[kota_hotel]],'Dim Kota Hotel'!$B$2:$B$21,'Dim Kota Hotel'!$A$2:$A$21)</f>
        <v>LOK 020</v>
      </c>
      <c r="S3523" t="s">
        <v>94</v>
      </c>
    </row>
    <row r="3524" spans="1:19" x14ac:dyDescent="0.25">
      <c r="A3524" t="s">
        <v>9089</v>
      </c>
      <c r="B3524" t="str">
        <f>_xlfn.XLOOKUP(Table2[[#This Row],[tanggal_checkin]],Table6[tanggal_checkin],Table6[id_checkin])</f>
        <v>CI 0208</v>
      </c>
      <c r="C3524" t="s">
        <v>11828</v>
      </c>
      <c r="D3524" t="str">
        <f>_xlfn.XLOOKUP(Table2[[#This Row],[tanggal_checkout]],Table4[tanggal_checkout],Table4[id_checkout])</f>
        <v>CO 0213</v>
      </c>
      <c r="E3524" t="s">
        <v>11669</v>
      </c>
      <c r="F3524" s="8">
        <v>4.5254629629629631E-2</v>
      </c>
      <c r="G3524" t="str">
        <f>_xlfn.XLOOKUP(Table2[[#This Row],[nama_tamu]],Table10[nama_tamu],Table10[id_tamu])</f>
        <v>CUS 0790</v>
      </c>
      <c r="H3524" t="s">
        <v>9091</v>
      </c>
      <c r="I3524" t="str">
        <f>_xlfn.XLOOKUP(Table2[[#This Row],[tipe_kamar]],Table12[tipe_kamar],Table12[id_kamar])</f>
        <v>KMR 003</v>
      </c>
      <c r="J3524" t="s">
        <v>64</v>
      </c>
      <c r="K3524">
        <v>6</v>
      </c>
      <c r="L3524">
        <v>1119000</v>
      </c>
      <c r="M3524">
        <v>6714000</v>
      </c>
      <c r="N3524" t="str">
        <f>_xlfn.XLOOKUP(Table2[[#This Row],[metode_pembayaran]],Table11[metode_pembayaran],Table11[id_pembayaran])</f>
        <v>MP 02</v>
      </c>
      <c r="O3524" t="s">
        <v>30</v>
      </c>
      <c r="P3524" t="str">
        <f>_xlfn.XLOOKUP(Table2[[#This Row],[status_reservasi]],'Dim Status Reservasi'!$B$2:$B$5,'Dim Status Reservasi'!$A$2:$A$5)</f>
        <v>ST 003</v>
      </c>
      <c r="Q3524" t="s">
        <v>37</v>
      </c>
      <c r="R3524" t="str">
        <f>_xlfn.XLOOKUP(Table2[[#This Row],[kota_hotel]],'Dim Kota Hotel'!$B$2:$B$21,'Dim Kota Hotel'!$A$2:$A$21)</f>
        <v>LOK 011</v>
      </c>
      <c r="S3524" t="s">
        <v>38</v>
      </c>
    </row>
    <row r="3525" spans="1:19" x14ac:dyDescent="0.25">
      <c r="A3525" t="s">
        <v>9092</v>
      </c>
      <c r="B3525" t="str">
        <f>_xlfn.XLOOKUP(Table2[[#This Row],[tanggal_checkin]],Table6[tanggal_checkin],Table6[id_checkin])</f>
        <v>CI 0309</v>
      </c>
      <c r="C3525" t="s">
        <v>11164</v>
      </c>
      <c r="D3525" t="str">
        <f>_xlfn.XLOOKUP(Table2[[#This Row],[tanggal_checkout]],Table4[tanggal_checkout],Table4[id_checkout])</f>
        <v>CO 0312</v>
      </c>
      <c r="E3525" t="s">
        <v>11912</v>
      </c>
      <c r="F3525" s="8">
        <v>0.39035879629629627</v>
      </c>
      <c r="G3525" t="str">
        <f>_xlfn.XLOOKUP(Table2[[#This Row],[nama_tamu]],Table10[nama_tamu],Table10[id_tamu])</f>
        <v>CUS 3091</v>
      </c>
      <c r="H3525" t="s">
        <v>9093</v>
      </c>
      <c r="I3525" t="str">
        <f>_xlfn.XLOOKUP(Table2[[#This Row],[tipe_kamar]],Table12[tipe_kamar],Table12[id_kamar])</f>
        <v>KMR 004</v>
      </c>
      <c r="J3525" t="s">
        <v>47</v>
      </c>
      <c r="K3525">
        <v>5</v>
      </c>
      <c r="L3525">
        <v>429000</v>
      </c>
      <c r="M3525">
        <v>2145000</v>
      </c>
      <c r="N3525" t="str">
        <f>_xlfn.XLOOKUP(Table2[[#This Row],[metode_pembayaran]],Table11[metode_pembayaran],Table11[id_pembayaran])</f>
        <v>MP 04</v>
      </c>
      <c r="O3525" t="s">
        <v>53</v>
      </c>
      <c r="P3525" t="str">
        <f>_xlfn.XLOOKUP(Table2[[#This Row],[status_reservasi]],'Dim Status Reservasi'!$B$2:$B$5,'Dim Status Reservasi'!$A$2:$A$5)</f>
        <v>ST 003</v>
      </c>
      <c r="Q3525" t="s">
        <v>37</v>
      </c>
      <c r="R3525" t="str">
        <f>_xlfn.XLOOKUP(Table2[[#This Row],[kota_hotel]],'Dim Kota Hotel'!$B$2:$B$21,'Dim Kota Hotel'!$A$2:$A$21)</f>
        <v>LOK 006</v>
      </c>
      <c r="S3525" t="s">
        <v>129</v>
      </c>
    </row>
    <row r="3526" spans="1:19" x14ac:dyDescent="0.25">
      <c r="A3526" t="s">
        <v>9094</v>
      </c>
      <c r="B3526" t="str">
        <f>_xlfn.XLOOKUP(Table2[[#This Row],[tanggal_checkin]],Table6[tanggal_checkin],Table6[id_checkin])</f>
        <v>CI 0494</v>
      </c>
      <c r="C3526" t="s">
        <v>11594</v>
      </c>
      <c r="D3526" t="str">
        <f>_xlfn.XLOOKUP(Table2[[#This Row],[tanggal_checkout]],Table4[tanggal_checkout],Table4[id_checkout])</f>
        <v>CO 0500</v>
      </c>
      <c r="E3526" t="s">
        <v>11226</v>
      </c>
      <c r="F3526" s="8">
        <v>0.76384259259259257</v>
      </c>
      <c r="G3526" t="str">
        <f>_xlfn.XLOOKUP(Table2[[#This Row],[nama_tamu]],Table10[nama_tamu],Table10[id_tamu])</f>
        <v>CUS 4021</v>
      </c>
      <c r="H3526" t="s">
        <v>9095</v>
      </c>
      <c r="I3526" t="str">
        <f>_xlfn.XLOOKUP(Table2[[#This Row],[tipe_kamar]],Table12[tipe_kamar],Table12[id_kamar])</f>
        <v>KMR 001</v>
      </c>
      <c r="J3526" t="s">
        <v>23</v>
      </c>
      <c r="K3526">
        <v>5</v>
      </c>
      <c r="L3526">
        <v>675000</v>
      </c>
      <c r="M3526">
        <v>3375000</v>
      </c>
      <c r="N3526" t="str">
        <f>_xlfn.XLOOKUP(Table2[[#This Row],[metode_pembayaran]],Table11[metode_pembayaran],Table11[id_pembayaran])</f>
        <v>MP 02</v>
      </c>
      <c r="O3526" t="s">
        <v>30</v>
      </c>
      <c r="P3526" t="str">
        <f>_xlfn.XLOOKUP(Table2[[#This Row],[status_reservasi]],'Dim Status Reservasi'!$B$2:$B$5,'Dim Status Reservasi'!$A$2:$A$5)</f>
        <v>ST 003</v>
      </c>
      <c r="Q3526" t="s">
        <v>37</v>
      </c>
      <c r="R3526" t="str">
        <f>_xlfn.XLOOKUP(Table2[[#This Row],[kota_hotel]],'Dim Kota Hotel'!$B$2:$B$21,'Dim Kota Hotel'!$A$2:$A$21)</f>
        <v>LOK 016</v>
      </c>
      <c r="S3526" t="s">
        <v>117</v>
      </c>
    </row>
    <row r="3527" spans="1:19" x14ac:dyDescent="0.25">
      <c r="A3527" t="s">
        <v>9096</v>
      </c>
      <c r="B3527" t="str">
        <f>_xlfn.XLOOKUP(Table2[[#This Row],[tanggal_checkin]],Table6[tanggal_checkin],Table6[id_checkin])</f>
        <v>CI 0050</v>
      </c>
      <c r="C3527" t="s">
        <v>11318</v>
      </c>
      <c r="D3527" t="str">
        <f>_xlfn.XLOOKUP(Table2[[#This Row],[tanggal_checkout]],Table4[tanggal_checkout],Table4[id_checkout])</f>
        <v>CO 0051</v>
      </c>
      <c r="E3527" t="s">
        <v>10966</v>
      </c>
      <c r="F3527" s="8">
        <v>0.93762731481481476</v>
      </c>
      <c r="G3527" t="str">
        <f>_xlfn.XLOOKUP(Table2[[#This Row],[nama_tamu]],Table10[nama_tamu],Table10[id_tamu])</f>
        <v>CUS 3218</v>
      </c>
      <c r="H3527" t="s">
        <v>9097</v>
      </c>
      <c r="I3527" t="str">
        <f>_xlfn.XLOOKUP(Table2[[#This Row],[tipe_kamar]],Table12[tipe_kamar],Table12[id_kamar])</f>
        <v>KMR 002</v>
      </c>
      <c r="J3527" t="s">
        <v>82</v>
      </c>
      <c r="K3527">
        <v>1</v>
      </c>
      <c r="L3527">
        <v>385000</v>
      </c>
      <c r="M3527">
        <v>385000</v>
      </c>
      <c r="N3527" t="str">
        <f>_xlfn.XLOOKUP(Table2[[#This Row],[metode_pembayaran]],Table11[metode_pembayaran],Table11[id_pembayaran])</f>
        <v>MP 02</v>
      </c>
      <c r="O3527" t="s">
        <v>30</v>
      </c>
      <c r="P3527" t="str">
        <f>_xlfn.XLOOKUP(Table2[[#This Row],[status_reservasi]],'Dim Status Reservasi'!$B$2:$B$5,'Dim Status Reservasi'!$A$2:$A$5)</f>
        <v>ST 002</v>
      </c>
      <c r="Q3527" t="s">
        <v>124</v>
      </c>
      <c r="R3527" t="str">
        <f>_xlfn.XLOOKUP(Table2[[#This Row],[kota_hotel]],'Dim Kota Hotel'!$B$2:$B$21,'Dim Kota Hotel'!$A$2:$A$21)</f>
        <v>LOK 013</v>
      </c>
      <c r="S3527" t="s">
        <v>160</v>
      </c>
    </row>
    <row r="3528" spans="1:19" x14ac:dyDescent="0.25">
      <c r="A3528" t="s">
        <v>9098</v>
      </c>
      <c r="B3528" t="str">
        <f>_xlfn.XLOOKUP(Table2[[#This Row],[tanggal_checkin]],Table6[tanggal_checkin],Table6[id_checkin])</f>
        <v>CI 0893</v>
      </c>
      <c r="C3528" t="s">
        <v>11747</v>
      </c>
      <c r="D3528" t="str">
        <f>_xlfn.XLOOKUP(Table2[[#This Row],[tanggal_checkout]],Table4[tanggal_checkout],Table4[id_checkout])</f>
        <v>CO 0897</v>
      </c>
      <c r="E3528" t="s">
        <v>10975</v>
      </c>
      <c r="F3528" s="8">
        <v>0.16302083333333334</v>
      </c>
      <c r="G3528" t="str">
        <f>_xlfn.XLOOKUP(Table2[[#This Row],[nama_tamu]],Table10[nama_tamu],Table10[id_tamu])</f>
        <v>CUS 3302</v>
      </c>
      <c r="H3528" t="s">
        <v>9099</v>
      </c>
      <c r="I3528" t="str">
        <f>_xlfn.XLOOKUP(Table2[[#This Row],[tipe_kamar]],Table12[tipe_kamar],Table12[id_kamar])</f>
        <v>KMR 004</v>
      </c>
      <c r="J3528" t="s">
        <v>47</v>
      </c>
      <c r="K3528">
        <v>3</v>
      </c>
      <c r="L3528">
        <v>452000</v>
      </c>
      <c r="M3528">
        <v>1356000</v>
      </c>
      <c r="N3528" t="str">
        <f>_xlfn.XLOOKUP(Table2[[#This Row],[metode_pembayaran]],Table11[metode_pembayaran],Table11[id_pembayaran])</f>
        <v>MP 05</v>
      </c>
      <c r="O3528" t="s">
        <v>72</v>
      </c>
      <c r="P3528" t="str">
        <f>_xlfn.XLOOKUP(Table2[[#This Row],[status_reservasi]],'Dim Status Reservasi'!$B$2:$B$5,'Dim Status Reservasi'!$A$2:$A$5)</f>
        <v>ST 004</v>
      </c>
      <c r="Q3528" t="s">
        <v>48</v>
      </c>
      <c r="R3528" t="str">
        <f>_xlfn.XLOOKUP(Table2[[#This Row],[kota_hotel]],'Dim Kota Hotel'!$B$2:$B$21,'Dim Kota Hotel'!$A$2:$A$21)</f>
        <v>LOK 012</v>
      </c>
      <c r="S3528" t="s">
        <v>25</v>
      </c>
    </row>
    <row r="3529" spans="1:19" x14ac:dyDescent="0.25">
      <c r="A3529" t="s">
        <v>9100</v>
      </c>
      <c r="B3529" t="str">
        <f>_xlfn.XLOOKUP(Table2[[#This Row],[tanggal_checkin]],Table6[tanggal_checkin],Table6[id_checkin])</f>
        <v>CI 0727</v>
      </c>
      <c r="C3529" t="s">
        <v>11028</v>
      </c>
      <c r="D3529" t="str">
        <f>_xlfn.XLOOKUP(Table2[[#This Row],[tanggal_checkout]],Table4[tanggal_checkout],Table4[id_checkout])</f>
        <v>CO 0733</v>
      </c>
      <c r="E3529" t="s">
        <v>11743</v>
      </c>
      <c r="F3529" s="8">
        <v>0.61223379629629626</v>
      </c>
      <c r="G3529" t="str">
        <f>_xlfn.XLOOKUP(Table2[[#This Row],[nama_tamu]],Table10[nama_tamu],Table10[id_tamu])</f>
        <v>CUS 2351</v>
      </c>
      <c r="H3529" t="s">
        <v>9101</v>
      </c>
      <c r="I3529" t="str">
        <f>_xlfn.XLOOKUP(Table2[[#This Row],[tipe_kamar]],Table12[tipe_kamar],Table12[id_kamar])</f>
        <v>KMR 002</v>
      </c>
      <c r="J3529" t="s">
        <v>82</v>
      </c>
      <c r="K3529">
        <v>3</v>
      </c>
      <c r="L3529">
        <v>326000</v>
      </c>
      <c r="M3529">
        <v>978000</v>
      </c>
      <c r="N3529" t="str">
        <f>_xlfn.XLOOKUP(Table2[[#This Row],[metode_pembayaran]],Table11[metode_pembayaran],Table11[id_pembayaran])</f>
        <v>MP 03</v>
      </c>
      <c r="O3529" t="s">
        <v>36</v>
      </c>
      <c r="P3529" t="str">
        <f>_xlfn.XLOOKUP(Table2[[#This Row],[status_reservasi]],'Dim Status Reservasi'!$B$2:$B$5,'Dim Status Reservasi'!$A$2:$A$5)</f>
        <v>ST 001</v>
      </c>
      <c r="Q3529" t="s">
        <v>214</v>
      </c>
      <c r="R3529" t="str">
        <f>_xlfn.XLOOKUP(Table2[[#This Row],[kota_hotel]],'Dim Kota Hotel'!$B$2:$B$21,'Dim Kota Hotel'!$A$2:$A$21)</f>
        <v>LOK 002</v>
      </c>
      <c r="S3529" t="s">
        <v>60</v>
      </c>
    </row>
    <row r="3530" spans="1:19" x14ac:dyDescent="0.25">
      <c r="A3530" t="s">
        <v>9102</v>
      </c>
      <c r="B3530" t="str">
        <f>_xlfn.XLOOKUP(Table2[[#This Row],[tanggal_checkin]],Table6[tanggal_checkin],Table6[id_checkin])</f>
        <v>CI 0756</v>
      </c>
      <c r="C3530" t="s">
        <v>11008</v>
      </c>
      <c r="D3530" t="str">
        <f>_xlfn.XLOOKUP(Table2[[#This Row],[tanggal_checkout]],Table4[tanggal_checkout],Table4[id_checkout])</f>
        <v>CO 0767</v>
      </c>
      <c r="E3530" t="s">
        <v>11757</v>
      </c>
      <c r="F3530" s="8">
        <v>0.71266203703703701</v>
      </c>
      <c r="G3530" t="str">
        <f>_xlfn.XLOOKUP(Table2[[#This Row],[nama_tamu]],Table10[nama_tamu],Table10[id_tamu])</f>
        <v>CUS 3812</v>
      </c>
      <c r="H3530" t="s">
        <v>9103</v>
      </c>
      <c r="I3530" t="str">
        <f>_xlfn.XLOOKUP(Table2[[#This Row],[tipe_kamar]],Table12[tipe_kamar],Table12[id_kamar])</f>
        <v>KMR 001</v>
      </c>
      <c r="J3530" t="s">
        <v>23</v>
      </c>
      <c r="K3530">
        <v>9</v>
      </c>
      <c r="L3530">
        <v>547000</v>
      </c>
      <c r="M3530">
        <v>4923000</v>
      </c>
      <c r="N3530" t="str">
        <f>_xlfn.XLOOKUP(Table2[[#This Row],[metode_pembayaran]],Table11[metode_pembayaran],Table11[id_pembayaran])</f>
        <v>MP 05</v>
      </c>
      <c r="O3530" t="s">
        <v>72</v>
      </c>
      <c r="P3530" t="str">
        <f>_xlfn.XLOOKUP(Table2[[#This Row],[status_reservasi]],'Dim Status Reservasi'!$B$2:$B$5,'Dim Status Reservasi'!$A$2:$A$5)</f>
        <v>ST 004</v>
      </c>
      <c r="Q3530" t="s">
        <v>48</v>
      </c>
      <c r="R3530" t="str">
        <f>_xlfn.XLOOKUP(Table2[[#This Row],[kota_hotel]],'Dim Kota Hotel'!$B$2:$B$21,'Dim Kota Hotel'!$A$2:$A$21)</f>
        <v>LOK 001</v>
      </c>
      <c r="S3530" t="s">
        <v>74</v>
      </c>
    </row>
    <row r="3531" spans="1:19" x14ac:dyDescent="0.25">
      <c r="A3531" t="s">
        <v>9104</v>
      </c>
      <c r="B3531" t="str">
        <f>_xlfn.XLOOKUP(Table2[[#This Row],[tanggal_checkin]],Table6[tanggal_checkin],Table6[id_checkin])</f>
        <v>CI 0741</v>
      </c>
      <c r="C3531" t="s">
        <v>11007</v>
      </c>
      <c r="D3531" t="str">
        <f>_xlfn.XLOOKUP(Table2[[#This Row],[tanggal_checkout]],Table4[tanggal_checkout],Table4[id_checkout])</f>
        <v>CO 0751</v>
      </c>
      <c r="E3531" t="s">
        <v>10980</v>
      </c>
      <c r="F3531" s="8">
        <v>0.5710763888888889</v>
      </c>
      <c r="G3531" t="str">
        <f>_xlfn.XLOOKUP(Table2[[#This Row],[nama_tamu]],Table10[nama_tamu],Table10[id_tamu])</f>
        <v>CUS 4087</v>
      </c>
      <c r="H3531" t="s">
        <v>9105</v>
      </c>
      <c r="I3531" t="str">
        <f>_xlfn.XLOOKUP(Table2[[#This Row],[tipe_kamar]],Table12[tipe_kamar],Table12[id_kamar])</f>
        <v>KMR 001</v>
      </c>
      <c r="J3531" t="s">
        <v>23</v>
      </c>
      <c r="K3531">
        <v>7</v>
      </c>
      <c r="L3531">
        <v>641000</v>
      </c>
      <c r="M3531">
        <v>4487000</v>
      </c>
      <c r="N3531" t="str">
        <f>_xlfn.XLOOKUP(Table2[[#This Row],[metode_pembayaran]],Table11[metode_pembayaran],Table11[id_pembayaran])</f>
        <v>MP 04</v>
      </c>
      <c r="O3531" t="s">
        <v>53</v>
      </c>
      <c r="P3531" t="str">
        <f>_xlfn.XLOOKUP(Table2[[#This Row],[status_reservasi]],'Dim Status Reservasi'!$B$2:$B$5,'Dim Status Reservasi'!$A$2:$A$5)</f>
        <v>ST 003</v>
      </c>
      <c r="Q3531" t="s">
        <v>37</v>
      </c>
      <c r="R3531" t="str">
        <f>_xlfn.XLOOKUP(Table2[[#This Row],[kota_hotel]],'Dim Kota Hotel'!$B$2:$B$21,'Dim Kota Hotel'!$A$2:$A$21)</f>
        <v>LOK 013</v>
      </c>
      <c r="S3531" t="s">
        <v>160</v>
      </c>
    </row>
    <row r="3532" spans="1:19" x14ac:dyDescent="0.25">
      <c r="A3532" t="s">
        <v>9106</v>
      </c>
      <c r="B3532" t="str">
        <f>_xlfn.XLOOKUP(Table2[[#This Row],[tanggal_checkin]],Table6[tanggal_checkin],Table6[id_checkin])</f>
        <v>CI 0890</v>
      </c>
      <c r="C3532" t="s">
        <v>11010</v>
      </c>
      <c r="D3532" t="str">
        <f>_xlfn.XLOOKUP(Table2[[#This Row],[tanggal_checkout]],Table4[tanggal_checkout],Table4[id_checkout])</f>
        <v>CO 0895</v>
      </c>
      <c r="E3532" t="s">
        <v>11844</v>
      </c>
      <c r="F3532" s="8">
        <v>0.9858217592592593</v>
      </c>
      <c r="G3532" t="str">
        <f>_xlfn.XLOOKUP(Table2[[#This Row],[nama_tamu]],Table10[nama_tamu],Table10[id_tamu])</f>
        <v>CUS 3886</v>
      </c>
      <c r="H3532" t="s">
        <v>9107</v>
      </c>
      <c r="I3532" t="str">
        <f>_xlfn.XLOOKUP(Table2[[#This Row],[tipe_kamar]],Table12[tipe_kamar],Table12[id_kamar])</f>
        <v>KMR 003</v>
      </c>
      <c r="J3532" t="s">
        <v>64</v>
      </c>
      <c r="K3532">
        <v>4</v>
      </c>
      <c r="L3532">
        <v>1334000</v>
      </c>
      <c r="M3532">
        <v>5336000</v>
      </c>
      <c r="N3532" t="str">
        <f>_xlfn.XLOOKUP(Table2[[#This Row],[metode_pembayaran]],Table11[metode_pembayaran],Table11[id_pembayaran])</f>
        <v>MP 04</v>
      </c>
      <c r="O3532" t="s">
        <v>53</v>
      </c>
      <c r="P3532" t="str">
        <f>_xlfn.XLOOKUP(Table2[[#This Row],[status_reservasi]],'Dim Status Reservasi'!$B$2:$B$5,'Dim Status Reservasi'!$A$2:$A$5)</f>
        <v>ST 002</v>
      </c>
      <c r="Q3532" t="s">
        <v>124</v>
      </c>
      <c r="R3532" t="str">
        <f>_xlfn.XLOOKUP(Table2[[#This Row],[kota_hotel]],'Dim Kota Hotel'!$B$2:$B$21,'Dim Kota Hotel'!$A$2:$A$21)</f>
        <v>LOK 015</v>
      </c>
      <c r="S3532" t="s">
        <v>233</v>
      </c>
    </row>
    <row r="3533" spans="1:19" x14ac:dyDescent="0.25">
      <c r="A3533" t="s">
        <v>9108</v>
      </c>
      <c r="B3533" t="str">
        <f>_xlfn.XLOOKUP(Table2[[#This Row],[tanggal_checkin]],Table6[tanggal_checkin],Table6[id_checkin])</f>
        <v>CI 0960</v>
      </c>
      <c r="C3533" t="s">
        <v>11612</v>
      </c>
      <c r="D3533" t="str">
        <f>_xlfn.XLOOKUP(Table2[[#This Row],[tanggal_checkout]],Table4[tanggal_checkout],Table4[id_checkout])</f>
        <v>CO 0968</v>
      </c>
      <c r="E3533" t="s">
        <v>11051</v>
      </c>
      <c r="F3533" s="8">
        <v>0.67579861111111106</v>
      </c>
      <c r="G3533" t="str">
        <f>_xlfn.XLOOKUP(Table2[[#This Row],[nama_tamu]],Table10[nama_tamu],Table10[id_tamu])</f>
        <v>CUS 4137</v>
      </c>
      <c r="H3533" t="s">
        <v>9109</v>
      </c>
      <c r="I3533" t="str">
        <f>_xlfn.XLOOKUP(Table2[[#This Row],[tipe_kamar]],Table12[tipe_kamar],Table12[id_kamar])</f>
        <v>KMR 003</v>
      </c>
      <c r="J3533" t="s">
        <v>64</v>
      </c>
      <c r="K3533">
        <v>5</v>
      </c>
      <c r="L3533">
        <v>1365000</v>
      </c>
      <c r="M3533">
        <v>6825000</v>
      </c>
      <c r="N3533" t="str">
        <f>_xlfn.XLOOKUP(Table2[[#This Row],[metode_pembayaran]],Table11[metode_pembayaran],Table11[id_pembayaran])</f>
        <v>MP 02</v>
      </c>
      <c r="O3533" t="s">
        <v>30</v>
      </c>
      <c r="P3533" t="str">
        <f>_xlfn.XLOOKUP(Table2[[#This Row],[status_reservasi]],'Dim Status Reservasi'!$B$2:$B$5,'Dim Status Reservasi'!$A$2:$A$5)</f>
        <v>ST 001</v>
      </c>
      <c r="Q3533" t="s">
        <v>214</v>
      </c>
      <c r="R3533" t="str">
        <f>_xlfn.XLOOKUP(Table2[[#This Row],[kota_hotel]],'Dim Kota Hotel'!$B$2:$B$21,'Dim Kota Hotel'!$A$2:$A$21)</f>
        <v>LOK 003</v>
      </c>
      <c r="S3533" t="s">
        <v>106</v>
      </c>
    </row>
    <row r="3534" spans="1:19" x14ac:dyDescent="0.25">
      <c r="A3534" t="s">
        <v>9110</v>
      </c>
      <c r="B3534" t="str">
        <f>_xlfn.XLOOKUP(Table2[[#This Row],[tanggal_checkin]],Table6[tanggal_checkin],Table6[id_checkin])</f>
        <v>CI 0414</v>
      </c>
      <c r="C3534" t="s">
        <v>11710</v>
      </c>
      <c r="D3534" t="str">
        <f>_xlfn.XLOOKUP(Table2[[#This Row],[tanggal_checkout]],Table4[tanggal_checkout],Table4[id_checkout])</f>
        <v>CO 0425</v>
      </c>
      <c r="E3534" t="s">
        <v>11446</v>
      </c>
      <c r="F3534" s="8">
        <v>0.92944444444444441</v>
      </c>
      <c r="G3534" t="str">
        <f>_xlfn.XLOOKUP(Table2[[#This Row],[nama_tamu]],Table10[nama_tamu],Table10[id_tamu])</f>
        <v>CUS 2219</v>
      </c>
      <c r="H3534" t="s">
        <v>9111</v>
      </c>
      <c r="I3534" t="str">
        <f>_xlfn.XLOOKUP(Table2[[#This Row],[tipe_kamar]],Table12[tipe_kamar],Table12[id_kamar])</f>
        <v>KMR 002</v>
      </c>
      <c r="J3534" t="s">
        <v>82</v>
      </c>
      <c r="K3534">
        <v>9</v>
      </c>
      <c r="L3534">
        <v>354000</v>
      </c>
      <c r="M3534">
        <v>3186000</v>
      </c>
      <c r="N3534" t="str">
        <f>_xlfn.XLOOKUP(Table2[[#This Row],[metode_pembayaran]],Table11[metode_pembayaran],Table11[id_pembayaran])</f>
        <v>MP 02</v>
      </c>
      <c r="O3534" t="s">
        <v>30</v>
      </c>
      <c r="P3534" t="str">
        <f>_xlfn.XLOOKUP(Table2[[#This Row],[status_reservasi]],'Dim Status Reservasi'!$B$2:$B$5,'Dim Status Reservasi'!$A$2:$A$5)</f>
        <v>ST 001</v>
      </c>
      <c r="Q3534" t="s">
        <v>214</v>
      </c>
      <c r="R3534" t="str">
        <f>_xlfn.XLOOKUP(Table2[[#This Row],[kota_hotel]],'Dim Kota Hotel'!$B$2:$B$21,'Dim Kota Hotel'!$A$2:$A$21)</f>
        <v>LOK 015</v>
      </c>
      <c r="S3534" t="s">
        <v>233</v>
      </c>
    </row>
    <row r="3535" spans="1:19" x14ac:dyDescent="0.25">
      <c r="A3535" t="s">
        <v>9112</v>
      </c>
      <c r="B3535" t="str">
        <f>_xlfn.XLOOKUP(Table2[[#This Row],[tanggal_checkin]],Table6[tanggal_checkin],Table6[id_checkin])</f>
        <v>CI 0838</v>
      </c>
      <c r="C3535" t="s">
        <v>11045</v>
      </c>
      <c r="D3535" t="str">
        <f>_xlfn.XLOOKUP(Table2[[#This Row],[tanggal_checkout]],Table4[tanggal_checkout],Table4[id_checkout])</f>
        <v>CO 0845</v>
      </c>
      <c r="E3535" t="s">
        <v>11987</v>
      </c>
      <c r="F3535" s="8">
        <v>0.29368055555555556</v>
      </c>
      <c r="G3535" t="str">
        <f>_xlfn.XLOOKUP(Table2[[#This Row],[nama_tamu]],Table10[nama_tamu],Table10[id_tamu])</f>
        <v>CUS 2215</v>
      </c>
      <c r="H3535" t="s">
        <v>9113</v>
      </c>
      <c r="I3535" t="str">
        <f>_xlfn.XLOOKUP(Table2[[#This Row],[tipe_kamar]],Table12[tipe_kamar],Table12[id_kamar])</f>
        <v>KMR 004</v>
      </c>
      <c r="J3535" t="s">
        <v>47</v>
      </c>
      <c r="K3535">
        <v>4</v>
      </c>
      <c r="L3535">
        <v>445000</v>
      </c>
      <c r="M3535">
        <v>1780000</v>
      </c>
      <c r="N3535" t="str">
        <f>_xlfn.XLOOKUP(Table2[[#This Row],[metode_pembayaran]],Table11[metode_pembayaran],Table11[id_pembayaran])</f>
        <v>MP 06</v>
      </c>
      <c r="O3535" t="s">
        <v>17</v>
      </c>
      <c r="P3535" t="str">
        <f>_xlfn.XLOOKUP(Table2[[#This Row],[status_reservasi]],'Dim Status Reservasi'!$B$2:$B$5,'Dim Status Reservasi'!$A$2:$A$5)</f>
        <v>ST 003</v>
      </c>
      <c r="Q3535" t="s">
        <v>37</v>
      </c>
      <c r="R3535" t="str">
        <f>_xlfn.XLOOKUP(Table2[[#This Row],[kota_hotel]],'Dim Kota Hotel'!$B$2:$B$21,'Dim Kota Hotel'!$A$2:$A$21)</f>
        <v>LOK 020</v>
      </c>
      <c r="S3535" t="s">
        <v>94</v>
      </c>
    </row>
    <row r="3536" spans="1:19" x14ac:dyDescent="0.25">
      <c r="A3536" t="s">
        <v>9114</v>
      </c>
      <c r="B3536" t="str">
        <f>_xlfn.XLOOKUP(Table2[[#This Row],[tanggal_checkin]],Table6[tanggal_checkin],Table6[id_checkin])</f>
        <v>CI 0927</v>
      </c>
      <c r="C3536" t="s">
        <v>11437</v>
      </c>
      <c r="D3536" t="str">
        <f>_xlfn.XLOOKUP(Table2[[#This Row],[tanggal_checkout]],Table4[tanggal_checkout],Table4[id_checkout])</f>
        <v>CO 0932</v>
      </c>
      <c r="E3536" t="s">
        <v>11108</v>
      </c>
      <c r="F3536" s="8">
        <v>0.40877314814814814</v>
      </c>
      <c r="G3536" t="str">
        <f>_xlfn.XLOOKUP(Table2[[#This Row],[nama_tamu]],Table10[nama_tamu],Table10[id_tamu])</f>
        <v>CUS 0633</v>
      </c>
      <c r="H3536" t="s">
        <v>9115</v>
      </c>
      <c r="I3536" t="str">
        <f>_xlfn.XLOOKUP(Table2[[#This Row],[tipe_kamar]],Table12[tipe_kamar],Table12[id_kamar])</f>
        <v>KMR 003</v>
      </c>
      <c r="J3536" t="s">
        <v>64</v>
      </c>
      <c r="K3536">
        <v>3</v>
      </c>
      <c r="L3536">
        <v>1290000</v>
      </c>
      <c r="M3536">
        <v>3870000</v>
      </c>
      <c r="N3536" t="str">
        <f>_xlfn.XLOOKUP(Table2[[#This Row],[metode_pembayaran]],Table11[metode_pembayaran],Table11[id_pembayaran])</f>
        <v>MP 06</v>
      </c>
      <c r="O3536" t="s">
        <v>17</v>
      </c>
      <c r="P3536" t="str">
        <f>_xlfn.XLOOKUP(Table2[[#This Row],[status_reservasi]],'Dim Status Reservasi'!$B$2:$B$5,'Dim Status Reservasi'!$A$2:$A$5)</f>
        <v>ST 002</v>
      </c>
      <c r="Q3536" t="s">
        <v>124</v>
      </c>
      <c r="R3536" t="str">
        <f>_xlfn.XLOOKUP(Table2[[#This Row],[kota_hotel]],'Dim Kota Hotel'!$B$2:$B$21,'Dim Kota Hotel'!$A$2:$A$21)</f>
        <v>LOK 010</v>
      </c>
      <c r="S3536" t="s">
        <v>226</v>
      </c>
    </row>
    <row r="3537" spans="1:19" x14ac:dyDescent="0.25">
      <c r="A3537" t="s">
        <v>9116</v>
      </c>
      <c r="B3537" t="str">
        <f>_xlfn.XLOOKUP(Table2[[#This Row],[tanggal_checkin]],Table6[tanggal_checkin],Table6[id_checkin])</f>
        <v>CI 0541</v>
      </c>
      <c r="C3537" t="s">
        <v>11631</v>
      </c>
      <c r="D3537" t="str">
        <f>_xlfn.XLOOKUP(Table2[[#This Row],[tanggal_checkout]],Table4[tanggal_checkout],Table4[id_checkout])</f>
        <v>CO 0547</v>
      </c>
      <c r="E3537" t="s">
        <v>11500</v>
      </c>
      <c r="F3537" s="8">
        <v>5.4421296296296294E-2</v>
      </c>
      <c r="G3537" t="str">
        <f>_xlfn.XLOOKUP(Table2[[#This Row],[nama_tamu]],Table10[nama_tamu],Table10[id_tamu])</f>
        <v>CUS 1922</v>
      </c>
      <c r="H3537" t="s">
        <v>9117</v>
      </c>
      <c r="I3537" t="str">
        <f>_xlfn.XLOOKUP(Table2[[#This Row],[tipe_kamar]],Table12[tipe_kamar],Table12[id_kamar])</f>
        <v>KMR 004</v>
      </c>
      <c r="J3537" t="s">
        <v>47</v>
      </c>
      <c r="K3537">
        <v>6</v>
      </c>
      <c r="L3537">
        <v>411000</v>
      </c>
      <c r="M3537">
        <v>2466000</v>
      </c>
      <c r="N3537" t="str">
        <f>_xlfn.XLOOKUP(Table2[[#This Row],[metode_pembayaran]],Table11[metode_pembayaran],Table11[id_pembayaran])</f>
        <v>MP 06</v>
      </c>
      <c r="O3537" t="s">
        <v>17</v>
      </c>
      <c r="P3537" t="str">
        <f>_xlfn.XLOOKUP(Table2[[#This Row],[status_reservasi]],'Dim Status Reservasi'!$B$2:$B$5,'Dim Status Reservasi'!$A$2:$A$5)</f>
        <v>ST 004</v>
      </c>
      <c r="Q3537" t="s">
        <v>48</v>
      </c>
      <c r="R3537" t="str">
        <f>_xlfn.XLOOKUP(Table2[[#This Row],[kota_hotel]],'Dim Kota Hotel'!$B$2:$B$21,'Dim Kota Hotel'!$A$2:$A$21)</f>
        <v>LOK 001</v>
      </c>
      <c r="S3537" t="s">
        <v>74</v>
      </c>
    </row>
    <row r="3538" spans="1:19" x14ac:dyDescent="0.25">
      <c r="A3538" t="s">
        <v>9118</v>
      </c>
      <c r="B3538" t="str">
        <f>_xlfn.XLOOKUP(Table2[[#This Row],[tanggal_checkin]],Table6[tanggal_checkin],Table6[id_checkin])</f>
        <v>CI 0857</v>
      </c>
      <c r="C3538" t="s">
        <v>11901</v>
      </c>
      <c r="D3538" t="str">
        <f>_xlfn.XLOOKUP(Table2[[#This Row],[tanggal_checkout]],Table4[tanggal_checkout],Table4[id_checkout])</f>
        <v>CO 0863</v>
      </c>
      <c r="E3538" t="s">
        <v>11592</v>
      </c>
      <c r="F3538" s="8">
        <v>0.51269675925925928</v>
      </c>
      <c r="G3538" t="str">
        <f>_xlfn.XLOOKUP(Table2[[#This Row],[nama_tamu]],Table10[nama_tamu],Table10[id_tamu])</f>
        <v>CUS 1620</v>
      </c>
      <c r="H3538" t="s">
        <v>9119</v>
      </c>
      <c r="I3538" t="str">
        <f>_xlfn.XLOOKUP(Table2[[#This Row],[tipe_kamar]],Table12[tipe_kamar],Table12[id_kamar])</f>
        <v>KMR 001</v>
      </c>
      <c r="J3538" t="s">
        <v>23</v>
      </c>
      <c r="K3538">
        <v>4</v>
      </c>
      <c r="L3538">
        <v>608000</v>
      </c>
      <c r="M3538">
        <v>2432000</v>
      </c>
      <c r="N3538" t="str">
        <f>_xlfn.XLOOKUP(Table2[[#This Row],[metode_pembayaran]],Table11[metode_pembayaran],Table11[id_pembayaran])</f>
        <v>MP 06</v>
      </c>
      <c r="O3538" t="s">
        <v>17</v>
      </c>
      <c r="P3538" t="str">
        <f>_xlfn.XLOOKUP(Table2[[#This Row],[status_reservasi]],'Dim Status Reservasi'!$B$2:$B$5,'Dim Status Reservasi'!$A$2:$A$5)</f>
        <v>ST 002</v>
      </c>
      <c r="Q3538" t="s">
        <v>124</v>
      </c>
      <c r="R3538" t="str">
        <f>_xlfn.XLOOKUP(Table2[[#This Row],[kota_hotel]],'Dim Kota Hotel'!$B$2:$B$21,'Dim Kota Hotel'!$A$2:$A$21)</f>
        <v>LOK 011</v>
      </c>
      <c r="S3538" t="s">
        <v>38</v>
      </c>
    </row>
    <row r="3539" spans="1:19" x14ac:dyDescent="0.25">
      <c r="A3539" t="s">
        <v>9120</v>
      </c>
      <c r="B3539" t="str">
        <f>_xlfn.XLOOKUP(Table2[[#This Row],[tanggal_checkin]],Table6[tanggal_checkin],Table6[id_checkin])</f>
        <v>CI 0362</v>
      </c>
      <c r="C3539" t="s">
        <v>11773</v>
      </c>
      <c r="D3539" t="str">
        <f>_xlfn.XLOOKUP(Table2[[#This Row],[tanggal_checkout]],Table4[tanggal_checkout],Table4[id_checkout])</f>
        <v>CO 0367</v>
      </c>
      <c r="E3539" t="s">
        <v>11584</v>
      </c>
      <c r="F3539" s="8">
        <v>0.11478009259259259</v>
      </c>
      <c r="G3539" t="str">
        <f>_xlfn.XLOOKUP(Table2[[#This Row],[nama_tamu]],Table10[nama_tamu],Table10[id_tamu])</f>
        <v>CUS 4033</v>
      </c>
      <c r="H3539" t="s">
        <v>9122</v>
      </c>
      <c r="I3539" t="str">
        <f>_xlfn.XLOOKUP(Table2[[#This Row],[tipe_kamar]],Table12[tipe_kamar],Table12[id_kamar])</f>
        <v>KMR 001</v>
      </c>
      <c r="J3539" t="s">
        <v>23</v>
      </c>
      <c r="K3539">
        <v>6</v>
      </c>
      <c r="L3539">
        <v>563000</v>
      </c>
      <c r="M3539">
        <v>3378000</v>
      </c>
      <c r="N3539" t="str">
        <f>_xlfn.XLOOKUP(Table2[[#This Row],[metode_pembayaran]],Table11[metode_pembayaran],Table11[id_pembayaran])</f>
        <v>MP 04</v>
      </c>
      <c r="O3539" t="s">
        <v>53</v>
      </c>
      <c r="P3539" t="str">
        <f>_xlfn.XLOOKUP(Table2[[#This Row],[status_reservasi]],'Dim Status Reservasi'!$B$2:$B$5,'Dim Status Reservasi'!$A$2:$A$5)</f>
        <v>ST 004</v>
      </c>
      <c r="Q3539" t="s">
        <v>48</v>
      </c>
      <c r="R3539" t="str">
        <f>_xlfn.XLOOKUP(Table2[[#This Row],[kota_hotel]],'Dim Kota Hotel'!$B$2:$B$21,'Dim Kota Hotel'!$A$2:$A$21)</f>
        <v>LOK 014</v>
      </c>
      <c r="S3539" t="s">
        <v>222</v>
      </c>
    </row>
    <row r="3540" spans="1:19" x14ac:dyDescent="0.25">
      <c r="A3540" t="s">
        <v>9123</v>
      </c>
      <c r="B3540" t="str">
        <f>_xlfn.XLOOKUP(Table2[[#This Row],[tanggal_checkin]],Table6[tanggal_checkin],Table6[id_checkin])</f>
        <v>CI 0920</v>
      </c>
      <c r="C3540" t="s">
        <v>11397</v>
      </c>
      <c r="D3540" t="str">
        <f>_xlfn.XLOOKUP(Table2[[#This Row],[tanggal_checkout]],Table4[tanggal_checkout],Table4[id_checkout])</f>
        <v>CO 0931</v>
      </c>
      <c r="E3540" t="s">
        <v>11546</v>
      </c>
      <c r="F3540" s="8">
        <v>0.16238425925925926</v>
      </c>
      <c r="G3540" t="str">
        <f>_xlfn.XLOOKUP(Table2[[#This Row],[nama_tamu]],Table10[nama_tamu],Table10[id_tamu])</f>
        <v>CUS 3952</v>
      </c>
      <c r="H3540" t="s">
        <v>9125</v>
      </c>
      <c r="I3540" t="str">
        <f>_xlfn.XLOOKUP(Table2[[#This Row],[tipe_kamar]],Table12[tipe_kamar],Table12[id_kamar])</f>
        <v>KMR 003</v>
      </c>
      <c r="J3540" t="s">
        <v>64</v>
      </c>
      <c r="K3540">
        <v>9</v>
      </c>
      <c r="L3540">
        <v>1202000</v>
      </c>
      <c r="M3540">
        <v>10818000</v>
      </c>
      <c r="N3540" t="str">
        <f>_xlfn.XLOOKUP(Table2[[#This Row],[metode_pembayaran]],Table11[metode_pembayaran],Table11[id_pembayaran])</f>
        <v>MP 02</v>
      </c>
      <c r="O3540" t="s">
        <v>30</v>
      </c>
      <c r="P3540" t="str">
        <f>_xlfn.XLOOKUP(Table2[[#This Row],[status_reservasi]],'Dim Status Reservasi'!$B$2:$B$5,'Dim Status Reservasi'!$A$2:$A$5)</f>
        <v>ST 002</v>
      </c>
      <c r="Q3540" t="s">
        <v>124</v>
      </c>
      <c r="R3540" t="str">
        <f>_xlfn.XLOOKUP(Table2[[#This Row],[kota_hotel]],'Dim Kota Hotel'!$B$2:$B$21,'Dim Kota Hotel'!$A$2:$A$21)</f>
        <v>LOK 019</v>
      </c>
      <c r="S3540" t="s">
        <v>133</v>
      </c>
    </row>
    <row r="3541" spans="1:19" x14ac:dyDescent="0.25">
      <c r="A3541" t="s">
        <v>9126</v>
      </c>
      <c r="B3541" t="str">
        <f>_xlfn.XLOOKUP(Table2[[#This Row],[tanggal_checkin]],Table6[tanggal_checkin],Table6[id_checkin])</f>
        <v>CI 0091</v>
      </c>
      <c r="C3541" t="s">
        <v>11445</v>
      </c>
      <c r="D3541" t="str">
        <f>_xlfn.XLOOKUP(Table2[[#This Row],[tanggal_checkout]],Table4[tanggal_checkout],Table4[id_checkout])</f>
        <v>CO 0097</v>
      </c>
      <c r="E3541" t="s">
        <v>11323</v>
      </c>
      <c r="F3541" s="8">
        <v>4.6226851851851852E-2</v>
      </c>
      <c r="G3541" t="str">
        <f>_xlfn.XLOOKUP(Table2[[#This Row],[nama_tamu]],Table10[nama_tamu],Table10[id_tamu])</f>
        <v>CUS 1617</v>
      </c>
      <c r="H3541" t="s">
        <v>9128</v>
      </c>
      <c r="I3541" t="str">
        <f>_xlfn.XLOOKUP(Table2[[#This Row],[tipe_kamar]],Table12[tipe_kamar],Table12[id_kamar])</f>
        <v>KMR 001</v>
      </c>
      <c r="J3541" t="s">
        <v>23</v>
      </c>
      <c r="K3541">
        <v>6</v>
      </c>
      <c r="L3541">
        <v>585000</v>
      </c>
      <c r="M3541">
        <v>3510000</v>
      </c>
      <c r="N3541" t="str">
        <f>_xlfn.XLOOKUP(Table2[[#This Row],[metode_pembayaran]],Table11[metode_pembayaran],Table11[id_pembayaran])</f>
        <v>MP 02</v>
      </c>
      <c r="O3541" t="s">
        <v>30</v>
      </c>
      <c r="P3541" t="str">
        <f>_xlfn.XLOOKUP(Table2[[#This Row],[status_reservasi]],'Dim Status Reservasi'!$B$2:$B$5,'Dim Status Reservasi'!$A$2:$A$5)</f>
        <v>ST 004</v>
      </c>
      <c r="Q3541" t="s">
        <v>48</v>
      </c>
      <c r="R3541" t="str">
        <f>_xlfn.XLOOKUP(Table2[[#This Row],[kota_hotel]],'Dim Kota Hotel'!$B$2:$B$21,'Dim Kota Hotel'!$A$2:$A$21)</f>
        <v>LOK 014</v>
      </c>
      <c r="S3541" t="s">
        <v>222</v>
      </c>
    </row>
    <row r="3542" spans="1:19" x14ac:dyDescent="0.25">
      <c r="A3542" t="s">
        <v>9129</v>
      </c>
      <c r="B3542" t="str">
        <f>_xlfn.XLOOKUP(Table2[[#This Row],[tanggal_checkin]],Table6[tanggal_checkin],Table6[id_checkin])</f>
        <v>CI 0983</v>
      </c>
      <c r="C3542" t="s">
        <v>11068</v>
      </c>
      <c r="D3542" t="str">
        <f>_xlfn.XLOOKUP(Table2[[#This Row],[tanggal_checkout]],Table4[tanggal_checkout],Table4[id_checkout])</f>
        <v>CO 0995</v>
      </c>
      <c r="E3542" t="s">
        <v>11144</v>
      </c>
      <c r="F3542" s="8">
        <v>0.12562499999999999</v>
      </c>
      <c r="G3542" t="str">
        <f>_xlfn.XLOOKUP(Table2[[#This Row],[nama_tamu]],Table10[nama_tamu],Table10[id_tamu])</f>
        <v>CUS 2527</v>
      </c>
      <c r="H3542" t="s">
        <v>9130</v>
      </c>
      <c r="I3542" t="str">
        <f>_xlfn.XLOOKUP(Table2[[#This Row],[tipe_kamar]],Table12[tipe_kamar],Table12[id_kamar])</f>
        <v>KMR 002</v>
      </c>
      <c r="J3542" t="s">
        <v>82</v>
      </c>
      <c r="K3542">
        <v>9</v>
      </c>
      <c r="L3542">
        <v>327000</v>
      </c>
      <c r="M3542">
        <v>2943000</v>
      </c>
      <c r="N3542" t="str">
        <f>_xlfn.XLOOKUP(Table2[[#This Row],[metode_pembayaran]],Table11[metode_pembayaran],Table11[id_pembayaran])</f>
        <v>MP 03</v>
      </c>
      <c r="O3542" t="s">
        <v>36</v>
      </c>
      <c r="P3542" t="str">
        <f>_xlfn.XLOOKUP(Table2[[#This Row],[status_reservasi]],'Dim Status Reservasi'!$B$2:$B$5,'Dim Status Reservasi'!$A$2:$A$5)</f>
        <v>ST 004</v>
      </c>
      <c r="Q3542" t="s">
        <v>48</v>
      </c>
      <c r="R3542" t="str">
        <f>_xlfn.XLOOKUP(Table2[[#This Row],[kota_hotel]],'Dim Kota Hotel'!$B$2:$B$21,'Dim Kota Hotel'!$A$2:$A$21)</f>
        <v>LOK 007</v>
      </c>
      <c r="S3542" t="s">
        <v>145</v>
      </c>
    </row>
    <row r="3543" spans="1:19" x14ac:dyDescent="0.25">
      <c r="A3543" t="s">
        <v>9131</v>
      </c>
      <c r="B3543" t="str">
        <f>_xlfn.XLOOKUP(Table2[[#This Row],[tanggal_checkin]],Table6[tanggal_checkin],Table6[id_checkin])</f>
        <v>CI 0546</v>
      </c>
      <c r="C3543" t="s">
        <v>12039</v>
      </c>
      <c r="D3543" t="str">
        <f>_xlfn.XLOOKUP(Table2[[#This Row],[tanggal_checkout]],Table4[tanggal_checkout],Table4[id_checkout])</f>
        <v>CO 0553</v>
      </c>
      <c r="E3543" t="s">
        <v>11953</v>
      </c>
      <c r="F3543" s="8">
        <v>4.6122685185185183E-2</v>
      </c>
      <c r="G3543" t="str">
        <f>_xlfn.XLOOKUP(Table2[[#This Row],[nama_tamu]],Table10[nama_tamu],Table10[id_tamu])</f>
        <v>CUS 2493</v>
      </c>
      <c r="H3543" t="s">
        <v>9133</v>
      </c>
      <c r="I3543" t="str">
        <f>_xlfn.XLOOKUP(Table2[[#This Row],[tipe_kamar]],Table12[tipe_kamar],Table12[id_kamar])</f>
        <v>KMR 001</v>
      </c>
      <c r="J3543" t="s">
        <v>23</v>
      </c>
      <c r="K3543">
        <v>7</v>
      </c>
      <c r="L3543">
        <v>653000</v>
      </c>
      <c r="M3543">
        <v>4571000</v>
      </c>
      <c r="N3543" t="str">
        <f>_xlfn.XLOOKUP(Table2[[#This Row],[metode_pembayaran]],Table11[metode_pembayaran],Table11[id_pembayaran])</f>
        <v>MP 01</v>
      </c>
      <c r="O3543" t="s">
        <v>24</v>
      </c>
      <c r="P3543" t="str">
        <f>_xlfn.XLOOKUP(Table2[[#This Row],[status_reservasi]],'Dim Status Reservasi'!$B$2:$B$5,'Dim Status Reservasi'!$A$2:$A$5)</f>
        <v>ST 004</v>
      </c>
      <c r="Q3543" t="s">
        <v>48</v>
      </c>
      <c r="R3543" t="str">
        <f>_xlfn.XLOOKUP(Table2[[#This Row],[kota_hotel]],'Dim Kota Hotel'!$B$2:$B$21,'Dim Kota Hotel'!$A$2:$A$21)</f>
        <v>LOK 012</v>
      </c>
      <c r="S3543" t="s">
        <v>25</v>
      </c>
    </row>
    <row r="3544" spans="1:19" x14ac:dyDescent="0.25">
      <c r="A3544" t="s">
        <v>9134</v>
      </c>
      <c r="B3544" t="str">
        <f>_xlfn.XLOOKUP(Table2[[#This Row],[tanggal_checkin]],Table6[tanggal_checkin],Table6[id_checkin])</f>
        <v>CI 0942</v>
      </c>
      <c r="C3544" t="s">
        <v>11218</v>
      </c>
      <c r="D3544" t="str">
        <f>_xlfn.XLOOKUP(Table2[[#This Row],[tanggal_checkout]],Table4[tanggal_checkout],Table4[id_checkout])</f>
        <v>CO 0954</v>
      </c>
      <c r="E3544" t="s">
        <v>11273</v>
      </c>
      <c r="F3544" s="8">
        <v>0.67718750000000005</v>
      </c>
      <c r="G3544" t="str">
        <f>_xlfn.XLOOKUP(Table2[[#This Row],[nama_tamu]],Table10[nama_tamu],Table10[id_tamu])</f>
        <v>CUS 2574</v>
      </c>
      <c r="H3544" t="s">
        <v>9135</v>
      </c>
      <c r="I3544" t="str">
        <f>_xlfn.XLOOKUP(Table2[[#This Row],[tipe_kamar]],Table12[tipe_kamar],Table12[id_kamar])</f>
        <v>KMR 002</v>
      </c>
      <c r="J3544" t="s">
        <v>82</v>
      </c>
      <c r="K3544">
        <v>9</v>
      </c>
      <c r="L3544">
        <v>379000</v>
      </c>
      <c r="M3544">
        <v>3411000</v>
      </c>
      <c r="N3544" t="str">
        <f>_xlfn.XLOOKUP(Table2[[#This Row],[metode_pembayaran]],Table11[metode_pembayaran],Table11[id_pembayaran])</f>
        <v>MP 04</v>
      </c>
      <c r="O3544" t="s">
        <v>53</v>
      </c>
      <c r="P3544" t="str">
        <f>_xlfn.XLOOKUP(Table2[[#This Row],[status_reservasi]],'Dim Status Reservasi'!$B$2:$B$5,'Dim Status Reservasi'!$A$2:$A$5)</f>
        <v>ST 003</v>
      </c>
      <c r="Q3544" t="s">
        <v>37</v>
      </c>
      <c r="R3544" t="str">
        <f>_xlfn.XLOOKUP(Table2[[#This Row],[kota_hotel]],'Dim Kota Hotel'!$B$2:$B$21,'Dim Kota Hotel'!$A$2:$A$21)</f>
        <v>LOK 014</v>
      </c>
      <c r="S3544" t="s">
        <v>222</v>
      </c>
    </row>
    <row r="3545" spans="1:19" x14ac:dyDescent="0.25">
      <c r="A3545" t="s">
        <v>9136</v>
      </c>
      <c r="B3545" t="str">
        <f>_xlfn.XLOOKUP(Table2[[#This Row],[tanggal_checkin]],Table6[tanggal_checkin],Table6[id_checkin])</f>
        <v>CI 0708</v>
      </c>
      <c r="C3545" t="s">
        <v>12048</v>
      </c>
      <c r="D3545" t="str">
        <f>_xlfn.XLOOKUP(Table2[[#This Row],[tanggal_checkout]],Table4[tanggal_checkout],Table4[id_checkout])</f>
        <v>CO 0718</v>
      </c>
      <c r="E3545" t="s">
        <v>11149</v>
      </c>
      <c r="F3545" s="8">
        <v>0.90032407407407411</v>
      </c>
      <c r="G3545" t="str">
        <f>_xlfn.XLOOKUP(Table2[[#This Row],[nama_tamu]],Table10[nama_tamu],Table10[id_tamu])</f>
        <v>CUS 3367</v>
      </c>
      <c r="H3545" t="s">
        <v>9137</v>
      </c>
      <c r="I3545" t="str">
        <f>_xlfn.XLOOKUP(Table2[[#This Row],[tipe_kamar]],Table12[tipe_kamar],Table12[id_kamar])</f>
        <v>KMR 001</v>
      </c>
      <c r="J3545" t="s">
        <v>23</v>
      </c>
      <c r="K3545">
        <v>8</v>
      </c>
      <c r="L3545">
        <v>660000</v>
      </c>
      <c r="M3545">
        <v>5280000</v>
      </c>
      <c r="N3545" t="str">
        <f>_xlfn.XLOOKUP(Table2[[#This Row],[metode_pembayaran]],Table11[metode_pembayaran],Table11[id_pembayaran])</f>
        <v>MP 02</v>
      </c>
      <c r="O3545" t="s">
        <v>30</v>
      </c>
      <c r="P3545" t="str">
        <f>_xlfn.XLOOKUP(Table2[[#This Row],[status_reservasi]],'Dim Status Reservasi'!$B$2:$B$5,'Dim Status Reservasi'!$A$2:$A$5)</f>
        <v>ST 002</v>
      </c>
      <c r="Q3545" t="s">
        <v>124</v>
      </c>
      <c r="R3545" t="str">
        <f>_xlfn.XLOOKUP(Table2[[#This Row],[kota_hotel]],'Dim Kota Hotel'!$B$2:$B$21,'Dim Kota Hotel'!$A$2:$A$21)</f>
        <v>LOK 007</v>
      </c>
      <c r="S3545" t="s">
        <v>145</v>
      </c>
    </row>
    <row r="3546" spans="1:19" x14ac:dyDescent="0.25">
      <c r="A3546" t="s">
        <v>9138</v>
      </c>
      <c r="B3546" t="str">
        <f>_xlfn.XLOOKUP(Table2[[#This Row],[tanggal_checkin]],Table6[tanggal_checkin],Table6[id_checkin])</f>
        <v>CI 0071</v>
      </c>
      <c r="C3546" t="s">
        <v>11398</v>
      </c>
      <c r="D3546" t="str">
        <f>_xlfn.XLOOKUP(Table2[[#This Row],[tanggal_checkout]],Table4[tanggal_checkout],Table4[id_checkout])</f>
        <v>CO 0078</v>
      </c>
      <c r="E3546" t="s">
        <v>11443</v>
      </c>
      <c r="F3546" s="8">
        <v>0.68200231481481477</v>
      </c>
      <c r="G3546" t="str">
        <f>_xlfn.XLOOKUP(Table2[[#This Row],[nama_tamu]],Table10[nama_tamu],Table10[id_tamu])</f>
        <v>CUS 0851</v>
      </c>
      <c r="H3546" t="s">
        <v>9139</v>
      </c>
      <c r="I3546" t="str">
        <f>_xlfn.XLOOKUP(Table2[[#This Row],[tipe_kamar]],Table12[tipe_kamar],Table12[id_kamar])</f>
        <v>KMR 002</v>
      </c>
      <c r="J3546" t="s">
        <v>82</v>
      </c>
      <c r="K3546">
        <v>7</v>
      </c>
      <c r="L3546">
        <v>321000</v>
      </c>
      <c r="M3546">
        <v>2247000</v>
      </c>
      <c r="N3546" t="str">
        <f>_xlfn.XLOOKUP(Table2[[#This Row],[metode_pembayaran]],Table11[metode_pembayaran],Table11[id_pembayaran])</f>
        <v>MP 01</v>
      </c>
      <c r="O3546" t="s">
        <v>24</v>
      </c>
      <c r="P3546" t="str">
        <f>_xlfn.XLOOKUP(Table2[[#This Row],[status_reservasi]],'Dim Status Reservasi'!$B$2:$B$5,'Dim Status Reservasi'!$A$2:$A$5)</f>
        <v>ST 004</v>
      </c>
      <c r="Q3546" t="s">
        <v>48</v>
      </c>
      <c r="R3546" t="str">
        <f>_xlfn.XLOOKUP(Table2[[#This Row],[kota_hotel]],'Dim Kota Hotel'!$B$2:$B$21,'Dim Kota Hotel'!$A$2:$A$21)</f>
        <v>LOK 005</v>
      </c>
      <c r="S3546" t="s">
        <v>43</v>
      </c>
    </row>
    <row r="3547" spans="1:19" x14ac:dyDescent="0.25">
      <c r="A3547" t="s">
        <v>9140</v>
      </c>
      <c r="B3547" t="str">
        <f>_xlfn.XLOOKUP(Table2[[#This Row],[tanggal_checkin]],Table6[tanggal_checkin],Table6[id_checkin])</f>
        <v>CI 0099</v>
      </c>
      <c r="C3547" t="s">
        <v>12049</v>
      </c>
      <c r="D3547" t="str">
        <f>_xlfn.XLOOKUP(Table2[[#This Row],[tanggal_checkout]],Table4[tanggal_checkout],Table4[id_checkout])</f>
        <v>CO 0102</v>
      </c>
      <c r="E3547" t="s">
        <v>11595</v>
      </c>
      <c r="F3547" s="8">
        <v>0.29119212962962965</v>
      </c>
      <c r="G3547" t="str">
        <f>_xlfn.XLOOKUP(Table2[[#This Row],[nama_tamu]],Table10[nama_tamu],Table10[id_tamu])</f>
        <v>CUS 0357</v>
      </c>
      <c r="H3547" t="s">
        <v>9142</v>
      </c>
      <c r="I3547" t="str">
        <f>_xlfn.XLOOKUP(Table2[[#This Row],[tipe_kamar]],Table12[tipe_kamar],Table12[id_kamar])</f>
        <v>KMR 004</v>
      </c>
      <c r="J3547" t="s">
        <v>47</v>
      </c>
      <c r="K3547">
        <v>3</v>
      </c>
      <c r="L3547">
        <v>442000</v>
      </c>
      <c r="M3547">
        <v>1326000</v>
      </c>
      <c r="N3547" t="str">
        <f>_xlfn.XLOOKUP(Table2[[#This Row],[metode_pembayaran]],Table11[metode_pembayaran],Table11[id_pembayaran])</f>
        <v>MP 04</v>
      </c>
      <c r="O3547" t="s">
        <v>53</v>
      </c>
      <c r="P3547" t="str">
        <f>_xlfn.XLOOKUP(Table2[[#This Row],[status_reservasi]],'Dim Status Reservasi'!$B$2:$B$5,'Dim Status Reservasi'!$A$2:$A$5)</f>
        <v>ST 002</v>
      </c>
      <c r="Q3547" t="s">
        <v>124</v>
      </c>
      <c r="R3547" t="str">
        <f>_xlfn.XLOOKUP(Table2[[#This Row],[kota_hotel]],'Dim Kota Hotel'!$B$2:$B$21,'Dim Kota Hotel'!$A$2:$A$21)</f>
        <v>LOK 011</v>
      </c>
      <c r="S3547" t="s">
        <v>38</v>
      </c>
    </row>
    <row r="3548" spans="1:19" x14ac:dyDescent="0.25">
      <c r="A3548" t="s">
        <v>9143</v>
      </c>
      <c r="B3548" t="str">
        <f>_xlfn.XLOOKUP(Table2[[#This Row],[tanggal_checkin]],Table6[tanggal_checkin],Table6[id_checkin])</f>
        <v>CI 0372</v>
      </c>
      <c r="C3548" t="s">
        <v>11035</v>
      </c>
      <c r="D3548" t="str">
        <f>_xlfn.XLOOKUP(Table2[[#This Row],[tanggal_checkout]],Table4[tanggal_checkout],Table4[id_checkout])</f>
        <v>CO 0377</v>
      </c>
      <c r="E3548" t="s">
        <v>11013</v>
      </c>
      <c r="F3548" s="8">
        <v>0.64645833333333336</v>
      </c>
      <c r="G3548" t="str">
        <f>_xlfn.XLOOKUP(Table2[[#This Row],[nama_tamu]],Table10[nama_tamu],Table10[id_tamu])</f>
        <v>CUS 2330</v>
      </c>
      <c r="H3548" t="s">
        <v>9144</v>
      </c>
      <c r="I3548" t="str">
        <f>_xlfn.XLOOKUP(Table2[[#This Row],[tipe_kamar]],Table12[tipe_kamar],Table12[id_kamar])</f>
        <v>KMR 002</v>
      </c>
      <c r="J3548" t="s">
        <v>82</v>
      </c>
      <c r="K3548">
        <v>5</v>
      </c>
      <c r="L3548">
        <v>400000</v>
      </c>
      <c r="M3548">
        <v>2000000</v>
      </c>
      <c r="N3548" t="str">
        <f>_xlfn.XLOOKUP(Table2[[#This Row],[metode_pembayaran]],Table11[metode_pembayaran],Table11[id_pembayaran])</f>
        <v>MP 04</v>
      </c>
      <c r="O3548" t="s">
        <v>53</v>
      </c>
      <c r="P3548" t="str">
        <f>_xlfn.XLOOKUP(Table2[[#This Row],[status_reservasi]],'Dim Status Reservasi'!$B$2:$B$5,'Dim Status Reservasi'!$A$2:$A$5)</f>
        <v>ST 004</v>
      </c>
      <c r="Q3548" t="s">
        <v>48</v>
      </c>
      <c r="R3548" t="str">
        <f>_xlfn.XLOOKUP(Table2[[#This Row],[kota_hotel]],'Dim Kota Hotel'!$B$2:$B$21,'Dim Kota Hotel'!$A$2:$A$21)</f>
        <v>LOK 018</v>
      </c>
      <c r="S3548" t="s">
        <v>102</v>
      </c>
    </row>
    <row r="3549" spans="1:19" x14ac:dyDescent="0.25">
      <c r="A3549" t="s">
        <v>9145</v>
      </c>
      <c r="B3549" t="str">
        <f>_xlfn.XLOOKUP(Table2[[#This Row],[tanggal_checkin]],Table6[tanggal_checkin],Table6[id_checkin])</f>
        <v>CI 0551</v>
      </c>
      <c r="C3549" t="s">
        <v>11246</v>
      </c>
      <c r="D3549" t="str">
        <f>_xlfn.XLOOKUP(Table2[[#This Row],[tanggal_checkout]],Table4[tanggal_checkout],Table4[id_checkout])</f>
        <v>CO 0553</v>
      </c>
      <c r="E3549" t="s">
        <v>11953</v>
      </c>
      <c r="F3549" s="8">
        <v>0.82871527777777776</v>
      </c>
      <c r="G3549" t="str">
        <f>_xlfn.XLOOKUP(Table2[[#This Row],[nama_tamu]],Table10[nama_tamu],Table10[id_tamu])</f>
        <v>CUS 3919</v>
      </c>
      <c r="H3549" t="s">
        <v>9146</v>
      </c>
      <c r="I3549" t="str">
        <f>_xlfn.XLOOKUP(Table2[[#This Row],[tipe_kamar]],Table12[tipe_kamar],Table12[id_kamar])</f>
        <v>KMR 004</v>
      </c>
      <c r="J3549" t="s">
        <v>47</v>
      </c>
      <c r="K3549">
        <v>2</v>
      </c>
      <c r="L3549">
        <v>424000</v>
      </c>
      <c r="M3549">
        <v>848000</v>
      </c>
      <c r="N3549" t="str">
        <f>_xlfn.XLOOKUP(Table2[[#This Row],[metode_pembayaran]],Table11[metode_pembayaran],Table11[id_pembayaran])</f>
        <v>MP 04</v>
      </c>
      <c r="O3549" t="s">
        <v>53</v>
      </c>
      <c r="P3549" t="str">
        <f>_xlfn.XLOOKUP(Table2[[#This Row],[status_reservasi]],'Dim Status Reservasi'!$B$2:$B$5,'Dim Status Reservasi'!$A$2:$A$5)</f>
        <v>ST 004</v>
      </c>
      <c r="Q3549" t="s">
        <v>48</v>
      </c>
      <c r="R3549" t="str">
        <f>_xlfn.XLOOKUP(Table2[[#This Row],[kota_hotel]],'Dim Kota Hotel'!$B$2:$B$21,'Dim Kota Hotel'!$A$2:$A$21)</f>
        <v>LOK 007</v>
      </c>
      <c r="S3549" t="s">
        <v>145</v>
      </c>
    </row>
    <row r="3550" spans="1:19" x14ac:dyDescent="0.25">
      <c r="A3550" t="s">
        <v>9147</v>
      </c>
      <c r="B3550" t="str">
        <f>_xlfn.XLOOKUP(Table2[[#This Row],[tanggal_checkin]],Table6[tanggal_checkin],Table6[id_checkin])</f>
        <v>CI 0773</v>
      </c>
      <c r="C3550" t="s">
        <v>11015</v>
      </c>
      <c r="D3550" t="str">
        <f>_xlfn.XLOOKUP(Table2[[#This Row],[tanggal_checkout]],Table4[tanggal_checkout],Table4[id_checkout])</f>
        <v>CO 0781</v>
      </c>
      <c r="E3550" t="s">
        <v>12014</v>
      </c>
      <c r="F3550" s="8">
        <v>5.7314814814814811E-2</v>
      </c>
      <c r="G3550" t="str">
        <f>_xlfn.XLOOKUP(Table2[[#This Row],[nama_tamu]],Table10[nama_tamu],Table10[id_tamu])</f>
        <v>CUS 2518</v>
      </c>
      <c r="H3550" t="s">
        <v>9148</v>
      </c>
      <c r="I3550" t="str">
        <f>_xlfn.XLOOKUP(Table2[[#This Row],[tipe_kamar]],Table12[tipe_kamar],Table12[id_kamar])</f>
        <v>KMR 002</v>
      </c>
      <c r="J3550" t="s">
        <v>82</v>
      </c>
      <c r="K3550">
        <v>5</v>
      </c>
      <c r="L3550">
        <v>352000</v>
      </c>
      <c r="M3550">
        <v>1760000</v>
      </c>
      <c r="N3550" t="str">
        <f>_xlfn.XLOOKUP(Table2[[#This Row],[metode_pembayaran]],Table11[metode_pembayaran],Table11[id_pembayaran])</f>
        <v>MP 01</v>
      </c>
      <c r="O3550" t="s">
        <v>24</v>
      </c>
      <c r="P3550" t="str">
        <f>_xlfn.XLOOKUP(Table2[[#This Row],[status_reservasi]],'Dim Status Reservasi'!$B$2:$B$5,'Dim Status Reservasi'!$A$2:$A$5)</f>
        <v>ST 003</v>
      </c>
      <c r="Q3550" t="s">
        <v>37</v>
      </c>
      <c r="R3550" t="str">
        <f>_xlfn.XLOOKUP(Table2[[#This Row],[kota_hotel]],'Dim Kota Hotel'!$B$2:$B$21,'Dim Kota Hotel'!$A$2:$A$21)</f>
        <v>LOK 015</v>
      </c>
      <c r="S3550" t="s">
        <v>233</v>
      </c>
    </row>
    <row r="3551" spans="1:19" x14ac:dyDescent="0.25">
      <c r="A3551" t="s">
        <v>9149</v>
      </c>
      <c r="B3551" t="str">
        <f>_xlfn.XLOOKUP(Table2[[#This Row],[tanggal_checkin]],Table6[tanggal_checkin],Table6[id_checkin])</f>
        <v>CI 0050</v>
      </c>
      <c r="C3551" t="s">
        <v>11318</v>
      </c>
      <c r="D3551" t="str">
        <f>_xlfn.XLOOKUP(Table2[[#This Row],[tanggal_checkout]],Table4[tanggal_checkout],Table4[id_checkout])</f>
        <v>CO 0053</v>
      </c>
      <c r="E3551" t="s">
        <v>11326</v>
      </c>
      <c r="F3551" s="8">
        <v>0.78864583333333338</v>
      </c>
      <c r="G3551" t="str">
        <f>_xlfn.XLOOKUP(Table2[[#This Row],[nama_tamu]],Table10[nama_tamu],Table10[id_tamu])</f>
        <v>CUS 3861</v>
      </c>
      <c r="H3551" t="s">
        <v>9150</v>
      </c>
      <c r="I3551" t="str">
        <f>_xlfn.XLOOKUP(Table2[[#This Row],[tipe_kamar]],Table12[tipe_kamar],Table12[id_kamar])</f>
        <v>KMR 002</v>
      </c>
      <c r="J3551" t="s">
        <v>82</v>
      </c>
      <c r="K3551">
        <v>3</v>
      </c>
      <c r="L3551">
        <v>342000</v>
      </c>
      <c r="M3551">
        <v>1026000</v>
      </c>
      <c r="N3551" t="str">
        <f>_xlfn.XLOOKUP(Table2[[#This Row],[metode_pembayaran]],Table11[metode_pembayaran],Table11[id_pembayaran])</f>
        <v>MP 06</v>
      </c>
      <c r="O3551" t="s">
        <v>17</v>
      </c>
      <c r="P3551" t="str">
        <f>_xlfn.XLOOKUP(Table2[[#This Row],[status_reservasi]],'Dim Status Reservasi'!$B$2:$B$5,'Dim Status Reservasi'!$A$2:$A$5)</f>
        <v>ST 004</v>
      </c>
      <c r="Q3551" t="s">
        <v>48</v>
      </c>
      <c r="R3551" t="str">
        <f>_xlfn.XLOOKUP(Table2[[#This Row],[kota_hotel]],'Dim Kota Hotel'!$B$2:$B$21,'Dim Kota Hotel'!$A$2:$A$21)</f>
        <v>LOK 019</v>
      </c>
      <c r="S3551" t="s">
        <v>133</v>
      </c>
    </row>
    <row r="3552" spans="1:19" x14ac:dyDescent="0.25">
      <c r="A3552" t="s">
        <v>9151</v>
      </c>
      <c r="B3552" t="str">
        <f>_xlfn.XLOOKUP(Table2[[#This Row],[tanggal_checkin]],Table6[tanggal_checkin],Table6[id_checkin])</f>
        <v>CI 0211</v>
      </c>
      <c r="C3552" t="s">
        <v>11645</v>
      </c>
      <c r="D3552" t="str">
        <f>_xlfn.XLOOKUP(Table2[[#This Row],[tanggal_checkout]],Table4[tanggal_checkout],Table4[id_checkout])</f>
        <v>CO 0218</v>
      </c>
      <c r="E3552" t="s">
        <v>11823</v>
      </c>
      <c r="F3552" s="8">
        <v>0.35721064814814812</v>
      </c>
      <c r="G3552" t="str">
        <f>_xlfn.XLOOKUP(Table2[[#This Row],[nama_tamu]],Table10[nama_tamu],Table10[id_tamu])</f>
        <v>CUS 1493</v>
      </c>
      <c r="H3552" t="s">
        <v>9152</v>
      </c>
      <c r="I3552" t="str">
        <f>_xlfn.XLOOKUP(Table2[[#This Row],[tipe_kamar]],Table12[tipe_kamar],Table12[id_kamar])</f>
        <v>KMR 002</v>
      </c>
      <c r="J3552" t="s">
        <v>82</v>
      </c>
      <c r="K3552">
        <v>8</v>
      </c>
      <c r="L3552">
        <v>319000</v>
      </c>
      <c r="M3552">
        <v>2552000</v>
      </c>
      <c r="N3552" t="str">
        <f>_xlfn.XLOOKUP(Table2[[#This Row],[metode_pembayaran]],Table11[metode_pembayaran],Table11[id_pembayaran])</f>
        <v>MP 06</v>
      </c>
      <c r="O3552" t="s">
        <v>17</v>
      </c>
      <c r="P3552" t="str">
        <f>_xlfn.XLOOKUP(Table2[[#This Row],[status_reservasi]],'Dim Status Reservasi'!$B$2:$B$5,'Dim Status Reservasi'!$A$2:$A$5)</f>
        <v>ST 004</v>
      </c>
      <c r="Q3552" t="s">
        <v>48</v>
      </c>
      <c r="R3552" t="str">
        <f>_xlfn.XLOOKUP(Table2[[#This Row],[kota_hotel]],'Dim Kota Hotel'!$B$2:$B$21,'Dim Kota Hotel'!$A$2:$A$21)</f>
        <v>LOK 001</v>
      </c>
      <c r="S3552" t="s">
        <v>74</v>
      </c>
    </row>
    <row r="3553" spans="1:19" x14ac:dyDescent="0.25">
      <c r="A3553" t="s">
        <v>9153</v>
      </c>
      <c r="B3553" t="str">
        <f>_xlfn.XLOOKUP(Table2[[#This Row],[tanggal_checkin]],Table6[tanggal_checkin],Table6[id_checkin])</f>
        <v>CI 0283</v>
      </c>
      <c r="C3553" t="s">
        <v>11759</v>
      </c>
      <c r="D3553" t="str">
        <f>_xlfn.XLOOKUP(Table2[[#This Row],[tanggal_checkout]],Table4[tanggal_checkout],Table4[id_checkout])</f>
        <v>CO 0290</v>
      </c>
      <c r="E3553" t="s">
        <v>11433</v>
      </c>
      <c r="F3553" s="8">
        <v>0.67650462962962965</v>
      </c>
      <c r="G3553" t="str">
        <f>_xlfn.XLOOKUP(Table2[[#This Row],[nama_tamu]],Table10[nama_tamu],Table10[id_tamu])</f>
        <v>CUS 1115</v>
      </c>
      <c r="H3553" t="s">
        <v>9155</v>
      </c>
      <c r="I3553" t="str">
        <f>_xlfn.XLOOKUP(Table2[[#This Row],[tipe_kamar]],Table12[tipe_kamar],Table12[id_kamar])</f>
        <v>KMR 003</v>
      </c>
      <c r="J3553" t="s">
        <v>64</v>
      </c>
      <c r="K3553">
        <v>9</v>
      </c>
      <c r="L3553">
        <v>1108000</v>
      </c>
      <c r="M3553">
        <v>9972000</v>
      </c>
      <c r="N3553" t="str">
        <f>_xlfn.XLOOKUP(Table2[[#This Row],[metode_pembayaran]],Table11[metode_pembayaran],Table11[id_pembayaran])</f>
        <v>MP 02</v>
      </c>
      <c r="O3553" t="s">
        <v>30</v>
      </c>
      <c r="P3553" t="str">
        <f>_xlfn.XLOOKUP(Table2[[#This Row],[status_reservasi]],'Dim Status Reservasi'!$B$2:$B$5,'Dim Status Reservasi'!$A$2:$A$5)</f>
        <v>ST 003</v>
      </c>
      <c r="Q3553" t="s">
        <v>37</v>
      </c>
      <c r="R3553" t="str">
        <f>_xlfn.XLOOKUP(Table2[[#This Row],[kota_hotel]],'Dim Kota Hotel'!$B$2:$B$21,'Dim Kota Hotel'!$A$2:$A$21)</f>
        <v>LOK 006</v>
      </c>
      <c r="S3553" t="s">
        <v>129</v>
      </c>
    </row>
    <row r="3554" spans="1:19" x14ac:dyDescent="0.25">
      <c r="A3554" t="s">
        <v>9156</v>
      </c>
      <c r="B3554" t="str">
        <f>_xlfn.XLOOKUP(Table2[[#This Row],[tanggal_checkin]],Table6[tanggal_checkin],Table6[id_checkin])</f>
        <v>CI 0590</v>
      </c>
      <c r="C3554" t="s">
        <v>10987</v>
      </c>
      <c r="D3554" t="str">
        <f>_xlfn.XLOOKUP(Table2[[#This Row],[tanggal_checkout]],Table4[tanggal_checkout],Table4[id_checkout])</f>
        <v>CO 0591</v>
      </c>
      <c r="E3554" t="s">
        <v>11254</v>
      </c>
      <c r="F3554" s="8">
        <v>0.66513888888888884</v>
      </c>
      <c r="G3554" t="str">
        <f>_xlfn.XLOOKUP(Table2[[#This Row],[nama_tamu]],Table10[nama_tamu],Table10[id_tamu])</f>
        <v>CUS 2837</v>
      </c>
      <c r="H3554" t="s">
        <v>9157</v>
      </c>
      <c r="I3554" t="str">
        <f>_xlfn.XLOOKUP(Table2[[#This Row],[tipe_kamar]],Table12[tipe_kamar],Table12[id_kamar])</f>
        <v>KMR 002</v>
      </c>
      <c r="J3554" t="s">
        <v>82</v>
      </c>
      <c r="K3554">
        <v>1</v>
      </c>
      <c r="L3554">
        <v>342000</v>
      </c>
      <c r="M3554">
        <v>342000</v>
      </c>
      <c r="N3554" t="str">
        <f>_xlfn.XLOOKUP(Table2[[#This Row],[metode_pembayaran]],Table11[metode_pembayaran],Table11[id_pembayaran])</f>
        <v>MP 01</v>
      </c>
      <c r="O3554" t="s">
        <v>24</v>
      </c>
      <c r="P3554" t="str">
        <f>_xlfn.XLOOKUP(Table2[[#This Row],[status_reservasi]],'Dim Status Reservasi'!$B$2:$B$5,'Dim Status Reservasi'!$A$2:$A$5)</f>
        <v>ST 003</v>
      </c>
      <c r="Q3554" t="s">
        <v>37</v>
      </c>
      <c r="R3554" t="str">
        <f>_xlfn.XLOOKUP(Table2[[#This Row],[kota_hotel]],'Dim Kota Hotel'!$B$2:$B$21,'Dim Kota Hotel'!$A$2:$A$21)</f>
        <v>LOK 008</v>
      </c>
      <c r="S3554" t="s">
        <v>68</v>
      </c>
    </row>
    <row r="3555" spans="1:19" x14ac:dyDescent="0.25">
      <c r="A3555" t="s">
        <v>9158</v>
      </c>
      <c r="B3555" t="str">
        <f>_xlfn.XLOOKUP(Table2[[#This Row],[tanggal_checkin]],Table6[tanggal_checkin],Table6[id_checkin])</f>
        <v>CI 0556</v>
      </c>
      <c r="C3555" t="s">
        <v>11917</v>
      </c>
      <c r="D3555" t="str">
        <f>_xlfn.XLOOKUP(Table2[[#This Row],[tanggal_checkout]],Table4[tanggal_checkout],Table4[id_checkout])</f>
        <v>CO 0561</v>
      </c>
      <c r="E3555" t="s">
        <v>11203</v>
      </c>
      <c r="F3555" s="8">
        <v>0.2230324074074074</v>
      </c>
      <c r="G3555" t="str">
        <f>_xlfn.XLOOKUP(Table2[[#This Row],[nama_tamu]],Table10[nama_tamu],Table10[id_tamu])</f>
        <v>CUS 0826</v>
      </c>
      <c r="H3555" t="s">
        <v>9159</v>
      </c>
      <c r="I3555" t="str">
        <f>_xlfn.XLOOKUP(Table2[[#This Row],[tipe_kamar]],Table12[tipe_kamar],Table12[id_kamar])</f>
        <v>KMR 002</v>
      </c>
      <c r="J3555" t="s">
        <v>82</v>
      </c>
      <c r="K3555">
        <v>5</v>
      </c>
      <c r="L3555">
        <v>382000</v>
      </c>
      <c r="M3555">
        <v>1910000</v>
      </c>
      <c r="N3555" t="str">
        <f>_xlfn.XLOOKUP(Table2[[#This Row],[metode_pembayaran]],Table11[metode_pembayaran],Table11[id_pembayaran])</f>
        <v>MP 01</v>
      </c>
      <c r="O3555" t="s">
        <v>24</v>
      </c>
      <c r="P3555" t="str">
        <f>_xlfn.XLOOKUP(Table2[[#This Row],[status_reservasi]],'Dim Status Reservasi'!$B$2:$B$5,'Dim Status Reservasi'!$A$2:$A$5)</f>
        <v>ST 002</v>
      </c>
      <c r="Q3555" t="s">
        <v>124</v>
      </c>
      <c r="R3555" t="str">
        <f>_xlfn.XLOOKUP(Table2[[#This Row],[kota_hotel]],'Dim Kota Hotel'!$B$2:$B$21,'Dim Kota Hotel'!$A$2:$A$21)</f>
        <v>LOK 008</v>
      </c>
      <c r="S3555" t="s">
        <v>68</v>
      </c>
    </row>
    <row r="3556" spans="1:19" x14ac:dyDescent="0.25">
      <c r="A3556" t="s">
        <v>9160</v>
      </c>
      <c r="B3556" t="str">
        <f>_xlfn.XLOOKUP(Table2[[#This Row],[tanggal_checkin]],Table6[tanggal_checkin],Table6[id_checkin])</f>
        <v>CI 0251</v>
      </c>
      <c r="C3556" t="s">
        <v>11342</v>
      </c>
      <c r="D3556" t="str">
        <f>_xlfn.XLOOKUP(Table2[[#This Row],[tanggal_checkout]],Table4[tanggal_checkout],Table4[id_checkout])</f>
        <v>CO 0253</v>
      </c>
      <c r="E3556" t="s">
        <v>11518</v>
      </c>
      <c r="F3556" s="8">
        <v>0.27725694444444443</v>
      </c>
      <c r="G3556" t="str">
        <f>_xlfn.XLOOKUP(Table2[[#This Row],[nama_tamu]],Table10[nama_tamu],Table10[id_tamu])</f>
        <v>CUS 1682</v>
      </c>
      <c r="H3556" t="s">
        <v>9161</v>
      </c>
      <c r="I3556" t="str">
        <f>_xlfn.XLOOKUP(Table2[[#This Row],[tipe_kamar]],Table12[tipe_kamar],Table12[id_kamar])</f>
        <v>KMR 002</v>
      </c>
      <c r="J3556" t="s">
        <v>82</v>
      </c>
      <c r="K3556">
        <v>4</v>
      </c>
      <c r="L3556">
        <v>327000</v>
      </c>
      <c r="M3556">
        <v>1308000</v>
      </c>
      <c r="N3556" t="str">
        <f>_xlfn.XLOOKUP(Table2[[#This Row],[metode_pembayaran]],Table11[metode_pembayaran],Table11[id_pembayaran])</f>
        <v>MP 01</v>
      </c>
      <c r="O3556" t="s">
        <v>24</v>
      </c>
      <c r="P3556" t="str">
        <f>_xlfn.XLOOKUP(Table2[[#This Row],[status_reservasi]],'Dim Status Reservasi'!$B$2:$B$5,'Dim Status Reservasi'!$A$2:$A$5)</f>
        <v>ST 003</v>
      </c>
      <c r="Q3556" t="s">
        <v>37</v>
      </c>
      <c r="R3556" t="str">
        <f>_xlfn.XLOOKUP(Table2[[#This Row],[kota_hotel]],'Dim Kota Hotel'!$B$2:$B$21,'Dim Kota Hotel'!$A$2:$A$21)</f>
        <v>LOK 008</v>
      </c>
      <c r="S3556" t="s">
        <v>68</v>
      </c>
    </row>
    <row r="3557" spans="1:19" x14ac:dyDescent="0.25">
      <c r="A3557" t="s">
        <v>9162</v>
      </c>
      <c r="B3557" t="str">
        <f>_xlfn.XLOOKUP(Table2[[#This Row],[tanggal_checkin]],Table6[tanggal_checkin],Table6[id_checkin])</f>
        <v>CI 0116</v>
      </c>
      <c r="C3557" t="s">
        <v>11447</v>
      </c>
      <c r="D3557" t="str">
        <f>_xlfn.XLOOKUP(Table2[[#This Row],[tanggal_checkout]],Table4[tanggal_checkout],Table4[id_checkout])</f>
        <v>CO 0122</v>
      </c>
      <c r="E3557" t="s">
        <v>11425</v>
      </c>
      <c r="F3557" s="8">
        <v>0.22665509259259259</v>
      </c>
      <c r="G3557" t="str">
        <f>_xlfn.XLOOKUP(Table2[[#This Row],[nama_tamu]],Table10[nama_tamu],Table10[id_tamu])</f>
        <v>CUS 2844</v>
      </c>
      <c r="H3557" t="s">
        <v>9164</v>
      </c>
      <c r="I3557" t="str">
        <f>_xlfn.XLOOKUP(Table2[[#This Row],[tipe_kamar]],Table12[tipe_kamar],Table12[id_kamar])</f>
        <v>KMR 001</v>
      </c>
      <c r="J3557" t="s">
        <v>23</v>
      </c>
      <c r="K3557">
        <v>6</v>
      </c>
      <c r="L3557">
        <v>689000</v>
      </c>
      <c r="M3557">
        <v>4134000</v>
      </c>
      <c r="N3557" t="str">
        <f>_xlfn.XLOOKUP(Table2[[#This Row],[metode_pembayaran]],Table11[metode_pembayaran],Table11[id_pembayaran])</f>
        <v>MP 06</v>
      </c>
      <c r="O3557" t="s">
        <v>17</v>
      </c>
      <c r="P3557" t="str">
        <f>_xlfn.XLOOKUP(Table2[[#This Row],[status_reservasi]],'Dim Status Reservasi'!$B$2:$B$5,'Dim Status Reservasi'!$A$2:$A$5)</f>
        <v>ST 004</v>
      </c>
      <c r="Q3557" t="s">
        <v>48</v>
      </c>
      <c r="R3557" t="str">
        <f>_xlfn.XLOOKUP(Table2[[#This Row],[kota_hotel]],'Dim Kota Hotel'!$B$2:$B$21,'Dim Kota Hotel'!$A$2:$A$21)</f>
        <v>LOK 013</v>
      </c>
      <c r="S3557" t="s">
        <v>160</v>
      </c>
    </row>
    <row r="3558" spans="1:19" x14ac:dyDescent="0.25">
      <c r="A3558" t="s">
        <v>9165</v>
      </c>
      <c r="B3558" t="str">
        <f>_xlfn.XLOOKUP(Table2[[#This Row],[tanggal_checkin]],Table6[tanggal_checkin],Table6[id_checkin])</f>
        <v>CI 1016</v>
      </c>
      <c r="C3558" t="s">
        <v>11748</v>
      </c>
      <c r="D3558" t="str">
        <f>_xlfn.XLOOKUP(Table2[[#This Row],[tanggal_checkout]],Table4[tanggal_checkout],Table4[id_checkout])</f>
        <v>CO 1024</v>
      </c>
      <c r="E3558" t="s">
        <v>11749</v>
      </c>
      <c r="F3558" s="8">
        <v>0.44295138888888891</v>
      </c>
      <c r="G3558" t="str">
        <f>_xlfn.XLOOKUP(Table2[[#This Row],[nama_tamu]],Table10[nama_tamu],Table10[id_tamu])</f>
        <v>CUS 2254</v>
      </c>
      <c r="H3558" t="s">
        <v>9167</v>
      </c>
      <c r="I3558" t="str">
        <f>_xlfn.XLOOKUP(Table2[[#This Row],[tipe_kamar]],Table12[tipe_kamar],Table12[id_kamar])</f>
        <v>KMR 003</v>
      </c>
      <c r="J3558" t="s">
        <v>64</v>
      </c>
      <c r="K3558">
        <v>5</v>
      </c>
      <c r="L3558">
        <v>1214000</v>
      </c>
      <c r="M3558">
        <v>6070000</v>
      </c>
      <c r="N3558" t="str">
        <f>_xlfn.XLOOKUP(Table2[[#This Row],[metode_pembayaran]],Table11[metode_pembayaran],Table11[id_pembayaran])</f>
        <v>MP 06</v>
      </c>
      <c r="O3558" t="s">
        <v>17</v>
      </c>
      <c r="P3558" t="str">
        <f>_xlfn.XLOOKUP(Table2[[#This Row],[status_reservasi]],'Dim Status Reservasi'!$B$2:$B$5,'Dim Status Reservasi'!$A$2:$A$5)</f>
        <v>ST 003</v>
      </c>
      <c r="Q3558" t="s">
        <v>37</v>
      </c>
      <c r="R3558" t="str">
        <f>_xlfn.XLOOKUP(Table2[[#This Row],[kota_hotel]],'Dim Kota Hotel'!$B$2:$B$21,'Dim Kota Hotel'!$A$2:$A$21)</f>
        <v>LOK 010</v>
      </c>
      <c r="S3558" t="s">
        <v>226</v>
      </c>
    </row>
    <row r="3559" spans="1:19" x14ac:dyDescent="0.25">
      <c r="A3559" t="s">
        <v>9168</v>
      </c>
      <c r="B3559" t="str">
        <f>_xlfn.XLOOKUP(Table2[[#This Row],[tanggal_checkin]],Table6[tanggal_checkin],Table6[id_checkin])</f>
        <v>CI 0034</v>
      </c>
      <c r="C3559" t="s">
        <v>11638</v>
      </c>
      <c r="D3559" t="str">
        <f>_xlfn.XLOOKUP(Table2[[#This Row],[tanggal_checkout]],Table4[tanggal_checkout],Table4[id_checkout])</f>
        <v>CO 0040</v>
      </c>
      <c r="E3559" t="s">
        <v>11122</v>
      </c>
      <c r="F3559" s="8">
        <v>0.89001157407407405</v>
      </c>
      <c r="G3559" t="str">
        <f>_xlfn.XLOOKUP(Table2[[#This Row],[nama_tamu]],Table10[nama_tamu],Table10[id_tamu])</f>
        <v>CUS 1998</v>
      </c>
      <c r="H3559" t="s">
        <v>9170</v>
      </c>
      <c r="I3559" t="str">
        <f>_xlfn.XLOOKUP(Table2[[#This Row],[tipe_kamar]],Table12[tipe_kamar],Table12[id_kamar])</f>
        <v>KMR 002</v>
      </c>
      <c r="J3559" t="s">
        <v>82</v>
      </c>
      <c r="K3559">
        <v>6</v>
      </c>
      <c r="L3559">
        <v>332000</v>
      </c>
      <c r="M3559">
        <v>1992000</v>
      </c>
      <c r="N3559" t="str">
        <f>_xlfn.XLOOKUP(Table2[[#This Row],[metode_pembayaran]],Table11[metode_pembayaran],Table11[id_pembayaran])</f>
        <v>MP 01</v>
      </c>
      <c r="O3559" t="s">
        <v>24</v>
      </c>
      <c r="P3559" t="str">
        <f>_xlfn.XLOOKUP(Table2[[#This Row],[status_reservasi]],'Dim Status Reservasi'!$B$2:$B$5,'Dim Status Reservasi'!$A$2:$A$5)</f>
        <v>ST 004</v>
      </c>
      <c r="Q3559" t="s">
        <v>48</v>
      </c>
      <c r="R3559" t="str">
        <f>_xlfn.XLOOKUP(Table2[[#This Row],[kota_hotel]],'Dim Kota Hotel'!$B$2:$B$21,'Dim Kota Hotel'!$A$2:$A$21)</f>
        <v>LOK 012</v>
      </c>
      <c r="S3559" t="s">
        <v>25</v>
      </c>
    </row>
    <row r="3560" spans="1:19" x14ac:dyDescent="0.25">
      <c r="A3560" t="s">
        <v>9171</v>
      </c>
      <c r="B3560" t="str">
        <f>_xlfn.XLOOKUP(Table2[[#This Row],[tanggal_checkin]],Table6[tanggal_checkin],Table6[id_checkin])</f>
        <v>CI 1047</v>
      </c>
      <c r="C3560" t="s">
        <v>11364</v>
      </c>
      <c r="D3560" t="str">
        <f>_xlfn.XLOOKUP(Table2[[#This Row],[tanggal_checkout]],Table4[tanggal_checkout],Table4[id_checkout])</f>
        <v>CO 1058</v>
      </c>
      <c r="E3560" t="s">
        <v>11996</v>
      </c>
      <c r="F3560" s="8">
        <v>0.18702546296296296</v>
      </c>
      <c r="G3560" t="str">
        <f>_xlfn.XLOOKUP(Table2[[#This Row],[nama_tamu]],Table10[nama_tamu],Table10[id_tamu])</f>
        <v>CUS 0139</v>
      </c>
      <c r="H3560" t="s">
        <v>11134</v>
      </c>
      <c r="I3560" t="str">
        <f>_xlfn.XLOOKUP(Table2[[#This Row],[tipe_kamar]],Table12[tipe_kamar],Table12[id_kamar])</f>
        <v>KMR 004</v>
      </c>
      <c r="J3560" t="s">
        <v>47</v>
      </c>
      <c r="K3560">
        <v>8</v>
      </c>
      <c r="L3560">
        <v>461000</v>
      </c>
      <c r="M3560">
        <v>3688000</v>
      </c>
      <c r="N3560" t="str">
        <f>_xlfn.XLOOKUP(Table2[[#This Row],[metode_pembayaran]],Table11[metode_pembayaran],Table11[id_pembayaran])</f>
        <v>MP 03</v>
      </c>
      <c r="O3560" t="s">
        <v>36</v>
      </c>
      <c r="P3560" t="str">
        <f>_xlfn.XLOOKUP(Table2[[#This Row],[status_reservasi]],'Dim Status Reservasi'!$B$2:$B$5,'Dim Status Reservasi'!$A$2:$A$5)</f>
        <v>ST 004</v>
      </c>
      <c r="Q3560" t="s">
        <v>48</v>
      </c>
      <c r="R3560" t="str">
        <f>_xlfn.XLOOKUP(Table2[[#This Row],[kota_hotel]],'Dim Kota Hotel'!$B$2:$B$21,'Dim Kota Hotel'!$A$2:$A$21)</f>
        <v>LOK 019</v>
      </c>
      <c r="S3560" t="s">
        <v>133</v>
      </c>
    </row>
    <row r="3561" spans="1:19" x14ac:dyDescent="0.25">
      <c r="A3561" t="s">
        <v>9173</v>
      </c>
      <c r="B3561" t="str">
        <f>_xlfn.XLOOKUP(Table2[[#This Row],[tanggal_checkin]],Table6[tanggal_checkin],Table6[id_checkin])</f>
        <v>CI 0572</v>
      </c>
      <c r="C3561" t="s">
        <v>11249</v>
      </c>
      <c r="D3561" t="str">
        <f>_xlfn.XLOOKUP(Table2[[#This Row],[tanggal_checkout]],Table4[tanggal_checkout],Table4[id_checkout])</f>
        <v>CO 0573</v>
      </c>
      <c r="E3561" t="s">
        <v>11262</v>
      </c>
      <c r="F3561" s="8">
        <v>0.63763888888888887</v>
      </c>
      <c r="G3561" t="str">
        <f>_xlfn.XLOOKUP(Table2[[#This Row],[nama_tamu]],Table10[nama_tamu],Table10[id_tamu])</f>
        <v>CUS 2810</v>
      </c>
      <c r="H3561" t="s">
        <v>9174</v>
      </c>
      <c r="I3561" t="str">
        <f>_xlfn.XLOOKUP(Table2[[#This Row],[tipe_kamar]],Table12[tipe_kamar],Table12[id_kamar])</f>
        <v>KMR 001</v>
      </c>
      <c r="J3561" t="s">
        <v>23</v>
      </c>
      <c r="K3561">
        <v>1</v>
      </c>
      <c r="L3561">
        <v>594000</v>
      </c>
      <c r="M3561">
        <v>594000</v>
      </c>
      <c r="N3561" t="str">
        <f>_xlfn.XLOOKUP(Table2[[#This Row],[metode_pembayaran]],Table11[metode_pembayaran],Table11[id_pembayaran])</f>
        <v>MP 05</v>
      </c>
      <c r="O3561" t="s">
        <v>72</v>
      </c>
      <c r="P3561" t="str">
        <f>_xlfn.XLOOKUP(Table2[[#This Row],[status_reservasi]],'Dim Status Reservasi'!$B$2:$B$5,'Dim Status Reservasi'!$A$2:$A$5)</f>
        <v>ST 003</v>
      </c>
      <c r="Q3561" t="s">
        <v>37</v>
      </c>
      <c r="R3561" t="str">
        <f>_xlfn.XLOOKUP(Table2[[#This Row],[kota_hotel]],'Dim Kota Hotel'!$B$2:$B$21,'Dim Kota Hotel'!$A$2:$A$21)</f>
        <v>LOK 012</v>
      </c>
      <c r="S3561" t="s">
        <v>25</v>
      </c>
    </row>
    <row r="3562" spans="1:19" x14ac:dyDescent="0.25">
      <c r="A3562" t="s">
        <v>9175</v>
      </c>
      <c r="B3562" t="str">
        <f>_xlfn.XLOOKUP(Table2[[#This Row],[tanggal_checkin]],Table6[tanggal_checkin],Table6[id_checkin])</f>
        <v>CI 0968</v>
      </c>
      <c r="C3562" t="s">
        <v>11052</v>
      </c>
      <c r="D3562" t="str">
        <f>_xlfn.XLOOKUP(Table2[[#This Row],[tanggal_checkout]],Table4[tanggal_checkout],Table4[id_checkout])</f>
        <v>CO 0977</v>
      </c>
      <c r="E3562" t="s">
        <v>11843</v>
      </c>
      <c r="F3562" s="8">
        <v>0.6275694444444444</v>
      </c>
      <c r="G3562" t="str">
        <f>_xlfn.XLOOKUP(Table2[[#This Row],[nama_tamu]],Table10[nama_tamu],Table10[id_tamu])</f>
        <v>CUS 1893</v>
      </c>
      <c r="H3562" t="s">
        <v>9176</v>
      </c>
      <c r="I3562" t="str">
        <f>_xlfn.XLOOKUP(Table2[[#This Row],[tipe_kamar]],Table12[tipe_kamar],Table12[id_kamar])</f>
        <v>KMR 004</v>
      </c>
      <c r="J3562" t="s">
        <v>47</v>
      </c>
      <c r="K3562">
        <v>6</v>
      </c>
      <c r="L3562">
        <v>488000</v>
      </c>
      <c r="M3562">
        <v>2928000</v>
      </c>
      <c r="N3562" t="str">
        <f>_xlfn.XLOOKUP(Table2[[#This Row],[metode_pembayaran]],Table11[metode_pembayaran],Table11[id_pembayaran])</f>
        <v>MP 06</v>
      </c>
      <c r="O3562" t="s">
        <v>17</v>
      </c>
      <c r="P3562" t="str">
        <f>_xlfn.XLOOKUP(Table2[[#This Row],[status_reservasi]],'Dim Status Reservasi'!$B$2:$B$5,'Dim Status Reservasi'!$A$2:$A$5)</f>
        <v>ST 003</v>
      </c>
      <c r="Q3562" t="s">
        <v>37</v>
      </c>
      <c r="R3562" t="str">
        <f>_xlfn.XLOOKUP(Table2[[#This Row],[kota_hotel]],'Dim Kota Hotel'!$B$2:$B$21,'Dim Kota Hotel'!$A$2:$A$21)</f>
        <v>LOK 017</v>
      </c>
      <c r="S3562" t="s">
        <v>84</v>
      </c>
    </row>
    <row r="3563" spans="1:19" x14ac:dyDescent="0.25">
      <c r="A3563" t="s">
        <v>9177</v>
      </c>
      <c r="B3563" t="str">
        <f>_xlfn.XLOOKUP(Table2[[#This Row],[tanggal_checkin]],Table6[tanggal_checkin],Table6[id_checkin])</f>
        <v>CI 0152</v>
      </c>
      <c r="C3563" t="s">
        <v>11128</v>
      </c>
      <c r="D3563" t="str">
        <f>_xlfn.XLOOKUP(Table2[[#This Row],[tanggal_checkout]],Table4[tanggal_checkout],Table4[id_checkout])</f>
        <v>CO 0158</v>
      </c>
      <c r="E3563" t="s">
        <v>11628</v>
      </c>
      <c r="F3563" s="8">
        <v>0.86571759259259262</v>
      </c>
      <c r="G3563" t="str">
        <f>_xlfn.XLOOKUP(Table2[[#This Row],[nama_tamu]],Table10[nama_tamu],Table10[id_tamu])</f>
        <v>CUS 2069</v>
      </c>
      <c r="H3563" t="s">
        <v>9178</v>
      </c>
      <c r="I3563" t="str">
        <f>_xlfn.XLOOKUP(Table2[[#This Row],[tipe_kamar]],Table12[tipe_kamar],Table12[id_kamar])</f>
        <v>KMR 001</v>
      </c>
      <c r="J3563" t="s">
        <v>23</v>
      </c>
      <c r="K3563">
        <v>5</v>
      </c>
      <c r="L3563">
        <v>662000</v>
      </c>
      <c r="M3563">
        <v>3310000</v>
      </c>
      <c r="N3563" t="str">
        <f>_xlfn.XLOOKUP(Table2[[#This Row],[metode_pembayaran]],Table11[metode_pembayaran],Table11[id_pembayaran])</f>
        <v>MP 06</v>
      </c>
      <c r="O3563" t="s">
        <v>17</v>
      </c>
      <c r="P3563" t="str">
        <f>_xlfn.XLOOKUP(Table2[[#This Row],[status_reservasi]],'Dim Status Reservasi'!$B$2:$B$5,'Dim Status Reservasi'!$A$2:$A$5)</f>
        <v>ST 004</v>
      </c>
      <c r="Q3563" t="s">
        <v>48</v>
      </c>
      <c r="R3563" t="str">
        <f>_xlfn.XLOOKUP(Table2[[#This Row],[kota_hotel]],'Dim Kota Hotel'!$B$2:$B$21,'Dim Kota Hotel'!$A$2:$A$21)</f>
        <v>LOK 001</v>
      </c>
      <c r="S3563" t="s">
        <v>74</v>
      </c>
    </row>
    <row r="3564" spans="1:19" x14ac:dyDescent="0.25">
      <c r="A3564" t="s">
        <v>9179</v>
      </c>
      <c r="B3564" t="str">
        <f>_xlfn.XLOOKUP(Table2[[#This Row],[tanggal_checkin]],Table6[tanggal_checkin],Table6[id_checkin])</f>
        <v>CI 0972</v>
      </c>
      <c r="C3564" t="s">
        <v>11550</v>
      </c>
      <c r="D3564" t="str">
        <f>_xlfn.XLOOKUP(Table2[[#This Row],[tanggal_checkout]],Table4[tanggal_checkout],Table4[id_checkout])</f>
        <v>CO 0978</v>
      </c>
      <c r="E3564" t="s">
        <v>11104</v>
      </c>
      <c r="F3564" s="8">
        <v>2.8287037037037038E-2</v>
      </c>
      <c r="G3564" t="str">
        <f>_xlfn.XLOOKUP(Table2[[#This Row],[nama_tamu]],Table10[nama_tamu],Table10[id_tamu])</f>
        <v>CUS 3596</v>
      </c>
      <c r="H3564" t="s">
        <v>9180</v>
      </c>
      <c r="I3564" t="str">
        <f>_xlfn.XLOOKUP(Table2[[#This Row],[tipe_kamar]],Table12[tipe_kamar],Table12[id_kamar])</f>
        <v>KMR 002</v>
      </c>
      <c r="J3564" t="s">
        <v>82</v>
      </c>
      <c r="K3564">
        <v>3</v>
      </c>
      <c r="L3564">
        <v>327000</v>
      </c>
      <c r="M3564">
        <v>981000</v>
      </c>
      <c r="N3564" t="str">
        <f>_xlfn.XLOOKUP(Table2[[#This Row],[metode_pembayaran]],Table11[metode_pembayaran],Table11[id_pembayaran])</f>
        <v>MP 03</v>
      </c>
      <c r="O3564" t="s">
        <v>36</v>
      </c>
      <c r="P3564" t="str">
        <f>_xlfn.XLOOKUP(Table2[[#This Row],[status_reservasi]],'Dim Status Reservasi'!$B$2:$B$5,'Dim Status Reservasi'!$A$2:$A$5)</f>
        <v>ST 004</v>
      </c>
      <c r="Q3564" t="s">
        <v>48</v>
      </c>
      <c r="R3564" t="str">
        <f>_xlfn.XLOOKUP(Table2[[#This Row],[kota_hotel]],'Dim Kota Hotel'!$B$2:$B$21,'Dim Kota Hotel'!$A$2:$A$21)</f>
        <v>LOK 003</v>
      </c>
      <c r="S3564" t="s">
        <v>106</v>
      </c>
    </row>
    <row r="3565" spans="1:19" x14ac:dyDescent="0.25">
      <c r="A3565" t="s">
        <v>9181</v>
      </c>
      <c r="B3565" t="str">
        <f>_xlfn.XLOOKUP(Table2[[#This Row],[tanggal_checkin]],Table6[tanggal_checkin],Table6[id_checkin])</f>
        <v>CI 0450</v>
      </c>
      <c r="C3565" t="s">
        <v>11137</v>
      </c>
      <c r="D3565" t="str">
        <f>_xlfn.XLOOKUP(Table2[[#This Row],[tanggal_checkout]],Table4[tanggal_checkout],Table4[id_checkout])</f>
        <v>CO 0457</v>
      </c>
      <c r="E3565" t="s">
        <v>11511</v>
      </c>
      <c r="F3565" s="8">
        <v>0.56702546296296297</v>
      </c>
      <c r="G3565" t="str">
        <f>_xlfn.XLOOKUP(Table2[[#This Row],[nama_tamu]],Table10[nama_tamu],Table10[id_tamu])</f>
        <v>CUS 0811</v>
      </c>
      <c r="H3565" t="s">
        <v>9182</v>
      </c>
      <c r="I3565" t="str">
        <f>_xlfn.XLOOKUP(Table2[[#This Row],[tipe_kamar]],Table12[tipe_kamar],Table12[id_kamar])</f>
        <v>KMR 002</v>
      </c>
      <c r="J3565" t="s">
        <v>82</v>
      </c>
      <c r="K3565">
        <v>5</v>
      </c>
      <c r="L3565">
        <v>324000</v>
      </c>
      <c r="M3565">
        <v>1620000</v>
      </c>
      <c r="N3565" t="str">
        <f>_xlfn.XLOOKUP(Table2[[#This Row],[metode_pembayaran]],Table11[metode_pembayaran],Table11[id_pembayaran])</f>
        <v>MP 01</v>
      </c>
      <c r="O3565" t="s">
        <v>24</v>
      </c>
      <c r="P3565" t="str">
        <f>_xlfn.XLOOKUP(Table2[[#This Row],[status_reservasi]],'Dim Status Reservasi'!$B$2:$B$5,'Dim Status Reservasi'!$A$2:$A$5)</f>
        <v>ST 004</v>
      </c>
      <c r="Q3565" t="s">
        <v>48</v>
      </c>
      <c r="R3565" t="str">
        <f>_xlfn.XLOOKUP(Table2[[#This Row],[kota_hotel]],'Dim Kota Hotel'!$B$2:$B$21,'Dim Kota Hotel'!$A$2:$A$21)</f>
        <v>LOK 006</v>
      </c>
      <c r="S3565" t="s">
        <v>129</v>
      </c>
    </row>
    <row r="3566" spans="1:19" x14ac:dyDescent="0.25">
      <c r="A3566" t="s">
        <v>9183</v>
      </c>
      <c r="B3566" t="str">
        <f>_xlfn.XLOOKUP(Table2[[#This Row],[tanggal_checkin]],Table6[tanggal_checkin],Table6[id_checkin])</f>
        <v>CI 0988</v>
      </c>
      <c r="C3566" t="s">
        <v>11143</v>
      </c>
      <c r="D3566" t="str">
        <f>_xlfn.XLOOKUP(Table2[[#This Row],[tanggal_checkout]],Table4[tanggal_checkout],Table4[id_checkout])</f>
        <v>CO 0993</v>
      </c>
      <c r="E3566" t="s">
        <v>11141</v>
      </c>
      <c r="F3566" s="8">
        <v>0.87814814814814812</v>
      </c>
      <c r="G3566" t="str">
        <f>_xlfn.XLOOKUP(Table2[[#This Row],[nama_tamu]],Table10[nama_tamu],Table10[id_tamu])</f>
        <v>CUS 0341</v>
      </c>
      <c r="H3566" t="s">
        <v>9185</v>
      </c>
      <c r="I3566" t="str">
        <f>_xlfn.XLOOKUP(Table2[[#This Row],[tipe_kamar]],Table12[tipe_kamar],Table12[id_kamar])</f>
        <v>KMR 002</v>
      </c>
      <c r="J3566" t="s">
        <v>82</v>
      </c>
      <c r="K3566">
        <v>2</v>
      </c>
      <c r="L3566">
        <v>348000</v>
      </c>
      <c r="M3566">
        <v>696000</v>
      </c>
      <c r="N3566" t="str">
        <f>_xlfn.XLOOKUP(Table2[[#This Row],[metode_pembayaran]],Table11[metode_pembayaran],Table11[id_pembayaran])</f>
        <v>MP 01</v>
      </c>
      <c r="O3566" t="s">
        <v>24</v>
      </c>
      <c r="P3566" t="str">
        <f>_xlfn.XLOOKUP(Table2[[#This Row],[status_reservasi]],'Dim Status Reservasi'!$B$2:$B$5,'Dim Status Reservasi'!$A$2:$A$5)</f>
        <v>ST 003</v>
      </c>
      <c r="Q3566" t="s">
        <v>37</v>
      </c>
      <c r="R3566" t="str">
        <f>_xlfn.XLOOKUP(Table2[[#This Row],[kota_hotel]],'Dim Kota Hotel'!$B$2:$B$21,'Dim Kota Hotel'!$A$2:$A$21)</f>
        <v>LOK 004</v>
      </c>
      <c r="S3566" t="s">
        <v>49</v>
      </c>
    </row>
    <row r="3567" spans="1:19" x14ac:dyDescent="0.25">
      <c r="A3567" t="s">
        <v>9186</v>
      </c>
      <c r="B3567" t="str">
        <f>_xlfn.XLOOKUP(Table2[[#This Row],[tanggal_checkin]],Table6[tanggal_checkin],Table6[id_checkin])</f>
        <v>CI 0305</v>
      </c>
      <c r="C3567" t="s">
        <v>11590</v>
      </c>
      <c r="D3567" t="str">
        <f>_xlfn.XLOOKUP(Table2[[#This Row],[tanggal_checkout]],Table4[tanggal_checkout],Table4[id_checkout])</f>
        <v>CO 0311</v>
      </c>
      <c r="E3567" t="s">
        <v>11210</v>
      </c>
      <c r="F3567" s="8">
        <v>0.76854166666666668</v>
      </c>
      <c r="G3567" t="str">
        <f>_xlfn.XLOOKUP(Table2[[#This Row],[nama_tamu]],Table10[nama_tamu],Table10[id_tamu])</f>
        <v>CUS 2983</v>
      </c>
      <c r="H3567" t="s">
        <v>9187</v>
      </c>
      <c r="I3567" t="str">
        <f>_xlfn.XLOOKUP(Table2[[#This Row],[tipe_kamar]],Table12[tipe_kamar],Table12[id_kamar])</f>
        <v>KMR 001</v>
      </c>
      <c r="J3567" t="s">
        <v>23</v>
      </c>
      <c r="K3567">
        <v>8</v>
      </c>
      <c r="L3567">
        <v>586000</v>
      </c>
      <c r="M3567">
        <v>4688000</v>
      </c>
      <c r="N3567" t="str">
        <f>_xlfn.XLOOKUP(Table2[[#This Row],[metode_pembayaran]],Table11[metode_pembayaran],Table11[id_pembayaran])</f>
        <v>MP 04</v>
      </c>
      <c r="O3567" t="s">
        <v>53</v>
      </c>
      <c r="P3567" t="str">
        <f>_xlfn.XLOOKUP(Table2[[#This Row],[status_reservasi]],'Dim Status Reservasi'!$B$2:$B$5,'Dim Status Reservasi'!$A$2:$A$5)</f>
        <v>ST 003</v>
      </c>
      <c r="Q3567" t="s">
        <v>37</v>
      </c>
      <c r="R3567" t="str">
        <f>_xlfn.XLOOKUP(Table2[[#This Row],[kota_hotel]],'Dim Kota Hotel'!$B$2:$B$21,'Dim Kota Hotel'!$A$2:$A$21)</f>
        <v>LOK 015</v>
      </c>
      <c r="S3567" t="s">
        <v>233</v>
      </c>
    </row>
    <row r="3568" spans="1:19" x14ac:dyDescent="0.25">
      <c r="A3568" t="s">
        <v>9188</v>
      </c>
      <c r="B3568" t="str">
        <f>_xlfn.XLOOKUP(Table2[[#This Row],[tanggal_checkin]],Table6[tanggal_checkin],Table6[id_checkin])</f>
        <v>CI 0838</v>
      </c>
      <c r="C3568" t="s">
        <v>11045</v>
      </c>
      <c r="D3568" t="str">
        <f>_xlfn.XLOOKUP(Table2[[#This Row],[tanggal_checkout]],Table4[tanggal_checkout],Table4[id_checkout])</f>
        <v>CO 0847</v>
      </c>
      <c r="E3568" t="s">
        <v>11609</v>
      </c>
      <c r="F3568" s="8">
        <v>0.50680555555555551</v>
      </c>
      <c r="G3568" t="str">
        <f>_xlfn.XLOOKUP(Table2[[#This Row],[nama_tamu]],Table10[nama_tamu],Table10[id_tamu])</f>
        <v>CUS 1974</v>
      </c>
      <c r="H3568" t="s">
        <v>9190</v>
      </c>
      <c r="I3568" t="str">
        <f>_xlfn.XLOOKUP(Table2[[#This Row],[tipe_kamar]],Table12[tipe_kamar],Table12[id_kamar])</f>
        <v>KMR 002</v>
      </c>
      <c r="J3568" t="s">
        <v>82</v>
      </c>
      <c r="K3568">
        <v>6</v>
      </c>
      <c r="L3568">
        <v>394000</v>
      </c>
      <c r="M3568">
        <v>2364000</v>
      </c>
      <c r="N3568" t="str">
        <f>_xlfn.XLOOKUP(Table2[[#This Row],[metode_pembayaran]],Table11[metode_pembayaran],Table11[id_pembayaran])</f>
        <v>MP 03</v>
      </c>
      <c r="O3568" t="s">
        <v>36</v>
      </c>
      <c r="P3568" t="str">
        <f>_xlfn.XLOOKUP(Table2[[#This Row],[status_reservasi]],'Dim Status Reservasi'!$B$2:$B$5,'Dim Status Reservasi'!$A$2:$A$5)</f>
        <v>ST 003</v>
      </c>
      <c r="Q3568" t="s">
        <v>37</v>
      </c>
      <c r="R3568" t="str">
        <f>_xlfn.XLOOKUP(Table2[[#This Row],[kota_hotel]],'Dim Kota Hotel'!$B$2:$B$21,'Dim Kota Hotel'!$A$2:$A$21)</f>
        <v>LOK 008</v>
      </c>
      <c r="S3568" t="s">
        <v>68</v>
      </c>
    </row>
    <row r="3569" spans="1:19" x14ac:dyDescent="0.25">
      <c r="A3569" t="s">
        <v>9191</v>
      </c>
      <c r="B3569" t="str">
        <f>_xlfn.XLOOKUP(Table2[[#This Row],[tanggal_checkin]],Table6[tanggal_checkin],Table6[id_checkin])</f>
        <v>CI 0810</v>
      </c>
      <c r="C3569" t="s">
        <v>11208</v>
      </c>
      <c r="D3569" t="str">
        <f>_xlfn.XLOOKUP(Table2[[#This Row],[tanggal_checkout]],Table4[tanggal_checkout],Table4[id_checkout])</f>
        <v>CO 0820</v>
      </c>
      <c r="E3569" t="s">
        <v>11887</v>
      </c>
      <c r="F3569" s="8">
        <v>0.87690972222222219</v>
      </c>
      <c r="G3569" t="str">
        <f>_xlfn.XLOOKUP(Table2[[#This Row],[nama_tamu]],Table10[nama_tamu],Table10[id_tamu])</f>
        <v>CUS 0759</v>
      </c>
      <c r="H3569" t="s">
        <v>9193</v>
      </c>
      <c r="I3569" t="str">
        <f>_xlfn.XLOOKUP(Table2[[#This Row],[tipe_kamar]],Table12[tipe_kamar],Table12[id_kamar])</f>
        <v>KMR 001</v>
      </c>
      <c r="J3569" t="s">
        <v>23</v>
      </c>
      <c r="K3569">
        <v>6</v>
      </c>
      <c r="L3569">
        <v>680000</v>
      </c>
      <c r="M3569">
        <v>4080000</v>
      </c>
      <c r="N3569" t="str">
        <f>_xlfn.XLOOKUP(Table2[[#This Row],[metode_pembayaran]],Table11[metode_pembayaran],Table11[id_pembayaran])</f>
        <v>MP 03</v>
      </c>
      <c r="O3569" t="s">
        <v>36</v>
      </c>
      <c r="P3569" t="str">
        <f>_xlfn.XLOOKUP(Table2[[#This Row],[status_reservasi]],'Dim Status Reservasi'!$B$2:$B$5,'Dim Status Reservasi'!$A$2:$A$5)</f>
        <v>ST 003</v>
      </c>
      <c r="Q3569" t="s">
        <v>37</v>
      </c>
      <c r="R3569" t="str">
        <f>_xlfn.XLOOKUP(Table2[[#This Row],[kota_hotel]],'Dim Kota Hotel'!$B$2:$B$21,'Dim Kota Hotel'!$A$2:$A$21)</f>
        <v>LOK 011</v>
      </c>
      <c r="S3569" t="s">
        <v>38</v>
      </c>
    </row>
    <row r="3570" spans="1:19" x14ac:dyDescent="0.25">
      <c r="A3570" t="s">
        <v>9194</v>
      </c>
      <c r="B3570" t="str">
        <f>_xlfn.XLOOKUP(Table2[[#This Row],[tanggal_checkin]],Table6[tanggal_checkin],Table6[id_checkin])</f>
        <v>CI 0643</v>
      </c>
      <c r="C3570" t="s">
        <v>11601</v>
      </c>
      <c r="D3570" t="str">
        <f>_xlfn.XLOOKUP(Table2[[#This Row],[tanggal_checkout]],Table4[tanggal_checkout],Table4[id_checkout])</f>
        <v>CO 0647</v>
      </c>
      <c r="E3570" t="s">
        <v>12018</v>
      </c>
      <c r="F3570" s="8">
        <v>0.924224537037037</v>
      </c>
      <c r="G3570" t="str">
        <f>_xlfn.XLOOKUP(Table2[[#This Row],[nama_tamu]],Table10[nama_tamu],Table10[id_tamu])</f>
        <v>CUS 1751</v>
      </c>
      <c r="H3570" t="s">
        <v>9195</v>
      </c>
      <c r="I3570" t="str">
        <f>_xlfn.XLOOKUP(Table2[[#This Row],[tipe_kamar]],Table12[tipe_kamar],Table12[id_kamar])</f>
        <v>KMR 001</v>
      </c>
      <c r="J3570" t="s">
        <v>23</v>
      </c>
      <c r="K3570">
        <v>4</v>
      </c>
      <c r="L3570">
        <v>572000</v>
      </c>
      <c r="M3570">
        <v>2288000</v>
      </c>
      <c r="N3570" t="str">
        <f>_xlfn.XLOOKUP(Table2[[#This Row],[metode_pembayaran]],Table11[metode_pembayaran],Table11[id_pembayaran])</f>
        <v>MP 06</v>
      </c>
      <c r="O3570" t="s">
        <v>17</v>
      </c>
      <c r="P3570" t="str">
        <f>_xlfn.XLOOKUP(Table2[[#This Row],[status_reservasi]],'Dim Status Reservasi'!$B$2:$B$5,'Dim Status Reservasi'!$A$2:$A$5)</f>
        <v>ST 004</v>
      </c>
      <c r="Q3570" t="s">
        <v>48</v>
      </c>
      <c r="R3570" t="str">
        <f>_xlfn.XLOOKUP(Table2[[#This Row],[kota_hotel]],'Dim Kota Hotel'!$B$2:$B$21,'Dim Kota Hotel'!$A$2:$A$21)</f>
        <v>LOK 017</v>
      </c>
      <c r="S3570" t="s">
        <v>84</v>
      </c>
    </row>
    <row r="3571" spans="1:19" x14ac:dyDescent="0.25">
      <c r="A3571" t="s">
        <v>9196</v>
      </c>
      <c r="B3571" t="str">
        <f>_xlfn.XLOOKUP(Table2[[#This Row],[tanggal_checkin]],Table6[tanggal_checkin],Table6[id_checkin])</f>
        <v>CI 0101</v>
      </c>
      <c r="C3571" t="s">
        <v>11889</v>
      </c>
      <c r="D3571" t="str">
        <f>_xlfn.XLOOKUP(Table2[[#This Row],[tanggal_checkout]],Table4[tanggal_checkout],Table4[id_checkout])</f>
        <v>CO 0110</v>
      </c>
      <c r="E3571" t="s">
        <v>11890</v>
      </c>
      <c r="F3571" s="8">
        <v>0.49121527777777779</v>
      </c>
      <c r="G3571" t="str">
        <f>_xlfn.XLOOKUP(Table2[[#This Row],[nama_tamu]],Table10[nama_tamu],Table10[id_tamu])</f>
        <v>CUS 2249</v>
      </c>
      <c r="H3571" t="s">
        <v>9198</v>
      </c>
      <c r="I3571" t="str">
        <f>_xlfn.XLOOKUP(Table2[[#This Row],[tipe_kamar]],Table12[tipe_kamar],Table12[id_kamar])</f>
        <v>KMR 004</v>
      </c>
      <c r="J3571" t="s">
        <v>47</v>
      </c>
      <c r="K3571">
        <v>9</v>
      </c>
      <c r="L3571">
        <v>449000</v>
      </c>
      <c r="M3571">
        <v>4041000</v>
      </c>
      <c r="N3571" t="str">
        <f>_xlfn.XLOOKUP(Table2[[#This Row],[metode_pembayaran]],Table11[metode_pembayaran],Table11[id_pembayaran])</f>
        <v>MP 03</v>
      </c>
      <c r="O3571" t="s">
        <v>36</v>
      </c>
      <c r="P3571" t="str">
        <f>_xlfn.XLOOKUP(Table2[[#This Row],[status_reservasi]],'Dim Status Reservasi'!$B$2:$B$5,'Dim Status Reservasi'!$A$2:$A$5)</f>
        <v>ST 004</v>
      </c>
      <c r="Q3571" t="s">
        <v>48</v>
      </c>
      <c r="R3571" t="str">
        <f>_xlfn.XLOOKUP(Table2[[#This Row],[kota_hotel]],'Dim Kota Hotel'!$B$2:$B$21,'Dim Kota Hotel'!$A$2:$A$21)</f>
        <v>LOK 010</v>
      </c>
      <c r="S3571" t="s">
        <v>226</v>
      </c>
    </row>
    <row r="3572" spans="1:19" x14ac:dyDescent="0.25">
      <c r="A3572" t="s">
        <v>9199</v>
      </c>
      <c r="B3572" t="str">
        <f>_xlfn.XLOOKUP(Table2[[#This Row],[tanggal_checkin]],Table6[tanggal_checkin],Table6[id_checkin])</f>
        <v>CI 0655</v>
      </c>
      <c r="C3572" t="s">
        <v>11730</v>
      </c>
      <c r="D3572" t="str">
        <f>_xlfn.XLOOKUP(Table2[[#This Row],[tanggal_checkout]],Table4[tanggal_checkout],Table4[id_checkout])</f>
        <v>CO 0658</v>
      </c>
      <c r="E3572" t="s">
        <v>11481</v>
      </c>
      <c r="F3572" s="8">
        <v>0.82298611111111108</v>
      </c>
      <c r="G3572" t="str">
        <f>_xlfn.XLOOKUP(Table2[[#This Row],[nama_tamu]],Table10[nama_tamu],Table10[id_tamu])</f>
        <v>CUS 0219</v>
      </c>
      <c r="H3572" t="s">
        <v>9201</v>
      </c>
      <c r="I3572" t="str">
        <f>_xlfn.XLOOKUP(Table2[[#This Row],[tipe_kamar]],Table12[tipe_kamar],Table12[id_kamar])</f>
        <v>KMR 003</v>
      </c>
      <c r="J3572" t="s">
        <v>64</v>
      </c>
      <c r="K3572">
        <v>2</v>
      </c>
      <c r="L3572">
        <v>1267000</v>
      </c>
      <c r="M3572">
        <v>2534000</v>
      </c>
      <c r="N3572" t="str">
        <f>_xlfn.XLOOKUP(Table2[[#This Row],[metode_pembayaran]],Table11[metode_pembayaran],Table11[id_pembayaran])</f>
        <v>MP 02</v>
      </c>
      <c r="O3572" t="s">
        <v>30</v>
      </c>
      <c r="P3572" t="str">
        <f>_xlfn.XLOOKUP(Table2[[#This Row],[status_reservasi]],'Dim Status Reservasi'!$B$2:$B$5,'Dim Status Reservasi'!$A$2:$A$5)</f>
        <v>ST 004</v>
      </c>
      <c r="Q3572" t="s">
        <v>48</v>
      </c>
      <c r="R3572" t="str">
        <f>_xlfn.XLOOKUP(Table2[[#This Row],[kota_hotel]],'Dim Kota Hotel'!$B$2:$B$21,'Dim Kota Hotel'!$A$2:$A$21)</f>
        <v>LOK 017</v>
      </c>
      <c r="S3572" t="s">
        <v>84</v>
      </c>
    </row>
    <row r="3573" spans="1:19" x14ac:dyDescent="0.25">
      <c r="A3573" t="s">
        <v>9202</v>
      </c>
      <c r="B3573" t="str">
        <f>_xlfn.XLOOKUP(Table2[[#This Row],[tanggal_checkin]],Table6[tanggal_checkin],Table6[id_checkin])</f>
        <v>CI 0276</v>
      </c>
      <c r="C3573" t="s">
        <v>11949</v>
      </c>
      <c r="D3573" t="str">
        <f>_xlfn.XLOOKUP(Table2[[#This Row],[tanggal_checkout]],Table4[tanggal_checkout],Table4[id_checkout])</f>
        <v>CO 0281</v>
      </c>
      <c r="E3573" t="s">
        <v>11759</v>
      </c>
      <c r="F3573" s="8">
        <v>0.57475694444444447</v>
      </c>
      <c r="G3573" t="str">
        <f>_xlfn.XLOOKUP(Table2[[#This Row],[nama_tamu]],Table10[nama_tamu],Table10[id_tamu])</f>
        <v>CUS 3260</v>
      </c>
      <c r="H3573" t="s">
        <v>9204</v>
      </c>
      <c r="I3573" t="str">
        <f>_xlfn.XLOOKUP(Table2[[#This Row],[tipe_kamar]],Table12[tipe_kamar],Table12[id_kamar])</f>
        <v>KMR 001</v>
      </c>
      <c r="J3573" t="s">
        <v>23</v>
      </c>
      <c r="K3573">
        <v>7</v>
      </c>
      <c r="L3573">
        <v>582000</v>
      </c>
      <c r="M3573">
        <v>4074000</v>
      </c>
      <c r="N3573" t="str">
        <f>_xlfn.XLOOKUP(Table2[[#This Row],[metode_pembayaran]],Table11[metode_pembayaran],Table11[id_pembayaran])</f>
        <v>MP 04</v>
      </c>
      <c r="O3573" t="s">
        <v>53</v>
      </c>
      <c r="P3573" t="str">
        <f>_xlfn.XLOOKUP(Table2[[#This Row],[status_reservasi]],'Dim Status Reservasi'!$B$2:$B$5,'Dim Status Reservasi'!$A$2:$A$5)</f>
        <v>ST 003</v>
      </c>
      <c r="Q3573" t="s">
        <v>37</v>
      </c>
      <c r="R3573" t="str">
        <f>_xlfn.XLOOKUP(Table2[[#This Row],[kota_hotel]],'Dim Kota Hotel'!$B$2:$B$21,'Dim Kota Hotel'!$A$2:$A$21)</f>
        <v>LOK 018</v>
      </c>
      <c r="S3573" t="s">
        <v>102</v>
      </c>
    </row>
    <row r="3574" spans="1:19" x14ac:dyDescent="0.25">
      <c r="A3574" t="s">
        <v>9205</v>
      </c>
      <c r="B3574" t="str">
        <f>_xlfn.XLOOKUP(Table2[[#This Row],[tanggal_checkin]],Table6[tanggal_checkin],Table6[id_checkin])</f>
        <v>CI 0933</v>
      </c>
      <c r="C3574" t="s">
        <v>11898</v>
      </c>
      <c r="D3574" t="str">
        <f>_xlfn.XLOOKUP(Table2[[#This Row],[tanggal_checkout]],Table4[tanggal_checkout],Table4[id_checkout])</f>
        <v>CO 0945</v>
      </c>
      <c r="E3574" t="s">
        <v>11218</v>
      </c>
      <c r="F3574" s="8">
        <v>0.522974537037037</v>
      </c>
      <c r="G3574" t="str">
        <f>_xlfn.XLOOKUP(Table2[[#This Row],[nama_tamu]],Table10[nama_tamu],Table10[id_tamu])</f>
        <v>CUS 3775</v>
      </c>
      <c r="H3574" t="s">
        <v>9207</v>
      </c>
      <c r="I3574" t="str">
        <f>_xlfn.XLOOKUP(Table2[[#This Row],[tipe_kamar]],Table12[tipe_kamar],Table12[id_kamar])</f>
        <v>KMR 004</v>
      </c>
      <c r="J3574" t="s">
        <v>47</v>
      </c>
      <c r="K3574">
        <v>9</v>
      </c>
      <c r="L3574">
        <v>435000</v>
      </c>
      <c r="M3574">
        <v>3915000</v>
      </c>
      <c r="N3574" t="str">
        <f>_xlfn.XLOOKUP(Table2[[#This Row],[metode_pembayaran]],Table11[metode_pembayaran],Table11[id_pembayaran])</f>
        <v>MP 02</v>
      </c>
      <c r="O3574" t="s">
        <v>30</v>
      </c>
      <c r="P3574" t="str">
        <f>_xlfn.XLOOKUP(Table2[[#This Row],[status_reservasi]],'Dim Status Reservasi'!$B$2:$B$5,'Dim Status Reservasi'!$A$2:$A$5)</f>
        <v>ST 001</v>
      </c>
      <c r="Q3574" t="s">
        <v>214</v>
      </c>
      <c r="R3574" t="str">
        <f>_xlfn.XLOOKUP(Table2[[#This Row],[kota_hotel]],'Dim Kota Hotel'!$B$2:$B$21,'Dim Kota Hotel'!$A$2:$A$21)</f>
        <v>LOK 009</v>
      </c>
      <c r="S3574" t="s">
        <v>19</v>
      </c>
    </row>
    <row r="3575" spans="1:19" x14ac:dyDescent="0.25">
      <c r="A3575" t="s">
        <v>9208</v>
      </c>
      <c r="B3575" t="str">
        <f>_xlfn.XLOOKUP(Table2[[#This Row],[tanggal_checkin]],Table6[tanggal_checkin],Table6[id_checkin])</f>
        <v>CI 0060</v>
      </c>
      <c r="C3575" t="s">
        <v>11346</v>
      </c>
      <c r="D3575" t="str">
        <f>_xlfn.XLOOKUP(Table2[[#This Row],[tanggal_checkout]],Table4[tanggal_checkout],Table4[id_checkout])</f>
        <v>CO 0067</v>
      </c>
      <c r="E3575" t="s">
        <v>11698</v>
      </c>
      <c r="F3575" s="8">
        <v>0.75762731481481482</v>
      </c>
      <c r="G3575" t="str">
        <f>_xlfn.XLOOKUP(Table2[[#This Row],[nama_tamu]],Table10[nama_tamu],Table10[id_tamu])</f>
        <v>CUS 0187</v>
      </c>
      <c r="H3575" t="s">
        <v>9210</v>
      </c>
      <c r="I3575" t="str">
        <f>_xlfn.XLOOKUP(Table2[[#This Row],[tipe_kamar]],Table12[tipe_kamar],Table12[id_kamar])</f>
        <v>KMR 003</v>
      </c>
      <c r="J3575" t="s">
        <v>64</v>
      </c>
      <c r="K3575">
        <v>7</v>
      </c>
      <c r="L3575">
        <v>1163000</v>
      </c>
      <c r="M3575">
        <v>8141000</v>
      </c>
      <c r="N3575" t="str">
        <f>_xlfn.XLOOKUP(Table2[[#This Row],[metode_pembayaran]],Table11[metode_pembayaran],Table11[id_pembayaran])</f>
        <v>MP 04</v>
      </c>
      <c r="O3575" t="s">
        <v>53</v>
      </c>
      <c r="P3575" t="str">
        <f>_xlfn.XLOOKUP(Table2[[#This Row],[status_reservasi]],'Dim Status Reservasi'!$B$2:$B$5,'Dim Status Reservasi'!$A$2:$A$5)</f>
        <v>ST 001</v>
      </c>
      <c r="Q3575" t="s">
        <v>214</v>
      </c>
      <c r="R3575" t="str">
        <f>_xlfn.XLOOKUP(Table2[[#This Row],[kota_hotel]],'Dim Kota Hotel'!$B$2:$B$21,'Dim Kota Hotel'!$A$2:$A$21)</f>
        <v>LOK 013</v>
      </c>
      <c r="S3575" t="s">
        <v>160</v>
      </c>
    </row>
    <row r="3576" spans="1:19" x14ac:dyDescent="0.25">
      <c r="A3576" t="s">
        <v>9211</v>
      </c>
      <c r="B3576" t="str">
        <f>_xlfn.XLOOKUP(Table2[[#This Row],[tanggal_checkin]],Table6[tanggal_checkin],Table6[id_checkin])</f>
        <v>CI 0770</v>
      </c>
      <c r="C3576" t="s">
        <v>11605</v>
      </c>
      <c r="D3576" t="str">
        <f>_xlfn.XLOOKUP(Table2[[#This Row],[tanggal_checkout]],Table4[tanggal_checkout],Table4[id_checkout])</f>
        <v>CO 0780</v>
      </c>
      <c r="E3576" t="s">
        <v>12038</v>
      </c>
      <c r="F3576" s="8">
        <v>0.40140046296296295</v>
      </c>
      <c r="G3576" t="str">
        <f>_xlfn.XLOOKUP(Table2[[#This Row],[nama_tamu]],Table10[nama_tamu],Table10[id_tamu])</f>
        <v>CUS 2833</v>
      </c>
      <c r="H3576" t="s">
        <v>9212</v>
      </c>
      <c r="I3576" t="str">
        <f>_xlfn.XLOOKUP(Table2[[#This Row],[tipe_kamar]],Table12[tipe_kamar],Table12[id_kamar])</f>
        <v>KMR 004</v>
      </c>
      <c r="J3576" t="s">
        <v>47</v>
      </c>
      <c r="K3576">
        <v>8</v>
      </c>
      <c r="L3576">
        <v>512000</v>
      </c>
      <c r="M3576">
        <v>4096000</v>
      </c>
      <c r="N3576" t="str">
        <f>_xlfn.XLOOKUP(Table2[[#This Row],[metode_pembayaran]],Table11[metode_pembayaran],Table11[id_pembayaran])</f>
        <v>MP 03</v>
      </c>
      <c r="O3576" t="s">
        <v>36</v>
      </c>
      <c r="P3576" t="str">
        <f>_xlfn.XLOOKUP(Table2[[#This Row],[status_reservasi]],'Dim Status Reservasi'!$B$2:$B$5,'Dim Status Reservasi'!$A$2:$A$5)</f>
        <v>ST 003</v>
      </c>
      <c r="Q3576" t="s">
        <v>37</v>
      </c>
      <c r="R3576" t="str">
        <f>_xlfn.XLOOKUP(Table2[[#This Row],[kota_hotel]],'Dim Kota Hotel'!$B$2:$B$21,'Dim Kota Hotel'!$A$2:$A$21)</f>
        <v>LOK 018</v>
      </c>
      <c r="S3576" t="s">
        <v>102</v>
      </c>
    </row>
    <row r="3577" spans="1:19" x14ac:dyDescent="0.25">
      <c r="A3577" t="s">
        <v>9213</v>
      </c>
      <c r="B3577" t="str">
        <f>_xlfn.XLOOKUP(Table2[[#This Row],[tanggal_checkin]],Table6[tanggal_checkin],Table6[id_checkin])</f>
        <v>CI 0171</v>
      </c>
      <c r="C3577" t="s">
        <v>11059</v>
      </c>
      <c r="D3577" t="str">
        <f>_xlfn.XLOOKUP(Table2[[#This Row],[tanggal_checkout]],Table4[tanggal_checkout],Table4[id_checkout])</f>
        <v>CO 0174</v>
      </c>
      <c r="E3577" t="s">
        <v>11101</v>
      </c>
      <c r="F3577" s="8">
        <v>0.6375925925925926</v>
      </c>
      <c r="G3577" t="str">
        <f>_xlfn.XLOOKUP(Table2[[#This Row],[nama_tamu]],Table10[nama_tamu],Table10[id_tamu])</f>
        <v>CUS 0505</v>
      </c>
      <c r="H3577" t="s">
        <v>9214</v>
      </c>
      <c r="I3577" t="str">
        <f>_xlfn.XLOOKUP(Table2[[#This Row],[tipe_kamar]],Table12[tipe_kamar],Table12[id_kamar])</f>
        <v>KMR 001</v>
      </c>
      <c r="J3577" t="s">
        <v>23</v>
      </c>
      <c r="K3577">
        <v>1</v>
      </c>
      <c r="L3577">
        <v>570000</v>
      </c>
      <c r="M3577">
        <v>570000</v>
      </c>
      <c r="N3577" t="str">
        <f>_xlfn.XLOOKUP(Table2[[#This Row],[metode_pembayaran]],Table11[metode_pembayaran],Table11[id_pembayaran])</f>
        <v>MP 06</v>
      </c>
      <c r="O3577" t="s">
        <v>17</v>
      </c>
      <c r="P3577" t="str">
        <f>_xlfn.XLOOKUP(Table2[[#This Row],[status_reservasi]],'Dim Status Reservasi'!$B$2:$B$5,'Dim Status Reservasi'!$A$2:$A$5)</f>
        <v>ST 004</v>
      </c>
      <c r="Q3577" t="s">
        <v>48</v>
      </c>
      <c r="R3577" t="str">
        <f>_xlfn.XLOOKUP(Table2[[#This Row],[kota_hotel]],'Dim Kota Hotel'!$B$2:$B$21,'Dim Kota Hotel'!$A$2:$A$21)</f>
        <v>LOK 008</v>
      </c>
      <c r="S3577" t="s">
        <v>68</v>
      </c>
    </row>
    <row r="3578" spans="1:19" x14ac:dyDescent="0.25">
      <c r="A3578" t="s">
        <v>9215</v>
      </c>
      <c r="B3578" t="str">
        <f>_xlfn.XLOOKUP(Table2[[#This Row],[tanggal_checkin]],Table6[tanggal_checkin],Table6[id_checkin])</f>
        <v>CI 0465</v>
      </c>
      <c r="C3578" t="s">
        <v>12022</v>
      </c>
      <c r="D3578" t="str">
        <f>_xlfn.XLOOKUP(Table2[[#This Row],[tanggal_checkout]],Table4[tanggal_checkout],Table4[id_checkout])</f>
        <v>CO 0469</v>
      </c>
      <c r="E3578" t="s">
        <v>11933</v>
      </c>
      <c r="F3578" s="8">
        <v>0.27672453703703703</v>
      </c>
      <c r="G3578" t="str">
        <f>_xlfn.XLOOKUP(Table2[[#This Row],[nama_tamu]],Table10[nama_tamu],Table10[id_tamu])</f>
        <v>CUS 2871</v>
      </c>
      <c r="H3578" t="s">
        <v>9216</v>
      </c>
      <c r="I3578" t="str">
        <f>_xlfn.XLOOKUP(Table2[[#This Row],[tipe_kamar]],Table12[tipe_kamar],Table12[id_kamar])</f>
        <v>KMR 004</v>
      </c>
      <c r="J3578" t="s">
        <v>47</v>
      </c>
      <c r="K3578">
        <v>3</v>
      </c>
      <c r="L3578">
        <v>512000</v>
      </c>
      <c r="M3578">
        <v>1536000</v>
      </c>
      <c r="N3578" t="str">
        <f>_xlfn.XLOOKUP(Table2[[#This Row],[metode_pembayaran]],Table11[metode_pembayaran],Table11[id_pembayaran])</f>
        <v>MP 05</v>
      </c>
      <c r="O3578" t="s">
        <v>72</v>
      </c>
      <c r="P3578" t="str">
        <f>_xlfn.XLOOKUP(Table2[[#This Row],[status_reservasi]],'Dim Status Reservasi'!$B$2:$B$5,'Dim Status Reservasi'!$A$2:$A$5)</f>
        <v>ST 003</v>
      </c>
      <c r="Q3578" t="s">
        <v>37</v>
      </c>
      <c r="R3578" t="str">
        <f>_xlfn.XLOOKUP(Table2[[#This Row],[kota_hotel]],'Dim Kota Hotel'!$B$2:$B$21,'Dim Kota Hotel'!$A$2:$A$21)</f>
        <v>LOK 012</v>
      </c>
      <c r="S3578" t="s">
        <v>25</v>
      </c>
    </row>
    <row r="3579" spans="1:19" x14ac:dyDescent="0.25">
      <c r="A3579" t="s">
        <v>9217</v>
      </c>
      <c r="B3579" t="str">
        <f>_xlfn.XLOOKUP(Table2[[#This Row],[tanggal_checkin]],Table6[tanggal_checkin],Table6[id_checkin])</f>
        <v>CI 0204</v>
      </c>
      <c r="C3579" t="s">
        <v>11032</v>
      </c>
      <c r="D3579" t="str">
        <f>_xlfn.XLOOKUP(Table2[[#This Row],[tanggal_checkout]],Table4[tanggal_checkout],Table4[id_checkout])</f>
        <v>CO 0209</v>
      </c>
      <c r="E3579" t="s">
        <v>11067</v>
      </c>
      <c r="F3579" s="8">
        <v>0.66684027777777777</v>
      </c>
      <c r="G3579" t="str">
        <f>_xlfn.XLOOKUP(Table2[[#This Row],[nama_tamu]],Table10[nama_tamu],Table10[id_tamu])</f>
        <v>CUS 0428</v>
      </c>
      <c r="H3579" t="s">
        <v>9218</v>
      </c>
      <c r="I3579" t="str">
        <f>_xlfn.XLOOKUP(Table2[[#This Row],[tipe_kamar]],Table12[tipe_kamar],Table12[id_kamar])</f>
        <v>KMR 001</v>
      </c>
      <c r="J3579" t="s">
        <v>23</v>
      </c>
      <c r="K3579">
        <v>5</v>
      </c>
      <c r="L3579">
        <v>617000</v>
      </c>
      <c r="M3579">
        <v>3085000</v>
      </c>
      <c r="N3579" t="str">
        <f>_xlfn.XLOOKUP(Table2[[#This Row],[metode_pembayaran]],Table11[metode_pembayaran],Table11[id_pembayaran])</f>
        <v>MP 05</v>
      </c>
      <c r="O3579" t="s">
        <v>72</v>
      </c>
      <c r="P3579" t="str">
        <f>_xlfn.XLOOKUP(Table2[[#This Row],[status_reservasi]],'Dim Status Reservasi'!$B$2:$B$5,'Dim Status Reservasi'!$A$2:$A$5)</f>
        <v>ST 003</v>
      </c>
      <c r="Q3579" t="s">
        <v>37</v>
      </c>
      <c r="R3579" t="str">
        <f>_xlfn.XLOOKUP(Table2[[#This Row],[kota_hotel]],'Dim Kota Hotel'!$B$2:$B$21,'Dim Kota Hotel'!$A$2:$A$21)</f>
        <v>LOK 008</v>
      </c>
      <c r="S3579" t="s">
        <v>68</v>
      </c>
    </row>
    <row r="3580" spans="1:19" x14ac:dyDescent="0.25">
      <c r="A3580" t="s">
        <v>9219</v>
      </c>
      <c r="B3580" t="str">
        <f>_xlfn.XLOOKUP(Table2[[#This Row],[tanggal_checkin]],Table6[tanggal_checkin],Table6[id_checkin])</f>
        <v>CI 0300</v>
      </c>
      <c r="C3580" t="s">
        <v>11088</v>
      </c>
      <c r="D3580" t="str">
        <f>_xlfn.XLOOKUP(Table2[[#This Row],[tanggal_checkout]],Table4[tanggal_checkout],Table4[id_checkout])</f>
        <v>CO 0301</v>
      </c>
      <c r="E3580" t="s">
        <v>11745</v>
      </c>
      <c r="F3580" s="8">
        <v>0.83915509259259258</v>
      </c>
      <c r="G3580" t="str">
        <f>_xlfn.XLOOKUP(Table2[[#This Row],[nama_tamu]],Table10[nama_tamu],Table10[id_tamu])</f>
        <v>CUS 2197</v>
      </c>
      <c r="H3580" t="s">
        <v>9220</v>
      </c>
      <c r="I3580" t="str">
        <f>_xlfn.XLOOKUP(Table2[[#This Row],[tipe_kamar]],Table12[tipe_kamar],Table12[id_kamar])</f>
        <v>KMR 004</v>
      </c>
      <c r="J3580" t="s">
        <v>47</v>
      </c>
      <c r="K3580">
        <v>3</v>
      </c>
      <c r="L3580">
        <v>431000</v>
      </c>
      <c r="M3580">
        <v>1293000</v>
      </c>
      <c r="N3580" t="str">
        <f>_xlfn.XLOOKUP(Table2[[#This Row],[metode_pembayaran]],Table11[metode_pembayaran],Table11[id_pembayaran])</f>
        <v>MP 04</v>
      </c>
      <c r="O3580" t="s">
        <v>53</v>
      </c>
      <c r="P3580" t="str">
        <f>_xlfn.XLOOKUP(Table2[[#This Row],[status_reservasi]],'Dim Status Reservasi'!$B$2:$B$5,'Dim Status Reservasi'!$A$2:$A$5)</f>
        <v>ST 004</v>
      </c>
      <c r="Q3580" t="s">
        <v>48</v>
      </c>
      <c r="R3580" t="str">
        <f>_xlfn.XLOOKUP(Table2[[#This Row],[kota_hotel]],'Dim Kota Hotel'!$B$2:$B$21,'Dim Kota Hotel'!$A$2:$A$21)</f>
        <v>LOK 004</v>
      </c>
      <c r="S3580" t="s">
        <v>49</v>
      </c>
    </row>
    <row r="3581" spans="1:19" x14ac:dyDescent="0.25">
      <c r="A3581" t="s">
        <v>9221</v>
      </c>
      <c r="B3581" t="str">
        <f>_xlfn.XLOOKUP(Table2[[#This Row],[tanggal_checkin]],Table6[tanggal_checkin],Table6[id_checkin])</f>
        <v>CI 0905</v>
      </c>
      <c r="C3581" t="s">
        <v>10976</v>
      </c>
      <c r="D3581" t="str">
        <f>_xlfn.XLOOKUP(Table2[[#This Row],[tanggal_checkout]],Table4[tanggal_checkout],Table4[id_checkout])</f>
        <v>CO 0907</v>
      </c>
      <c r="E3581" t="s">
        <v>11283</v>
      </c>
      <c r="F3581" s="8">
        <v>0.43601851851851853</v>
      </c>
      <c r="G3581" t="str">
        <f>_xlfn.XLOOKUP(Table2[[#This Row],[nama_tamu]],Table10[nama_tamu],Table10[id_tamu])</f>
        <v>CUS 1109</v>
      </c>
      <c r="H3581" t="s">
        <v>9223</v>
      </c>
      <c r="I3581" t="str">
        <f>_xlfn.XLOOKUP(Table2[[#This Row],[tipe_kamar]],Table12[tipe_kamar],Table12[id_kamar])</f>
        <v>KMR 001</v>
      </c>
      <c r="J3581" t="s">
        <v>23</v>
      </c>
      <c r="K3581">
        <v>1</v>
      </c>
      <c r="L3581">
        <v>689000</v>
      </c>
      <c r="M3581">
        <v>689000</v>
      </c>
      <c r="N3581" t="str">
        <f>_xlfn.XLOOKUP(Table2[[#This Row],[metode_pembayaran]],Table11[metode_pembayaran],Table11[id_pembayaran])</f>
        <v>MP 03</v>
      </c>
      <c r="O3581" t="s">
        <v>36</v>
      </c>
      <c r="P3581" t="str">
        <f>_xlfn.XLOOKUP(Table2[[#This Row],[status_reservasi]],'Dim Status Reservasi'!$B$2:$B$5,'Dim Status Reservasi'!$A$2:$A$5)</f>
        <v>ST 001</v>
      </c>
      <c r="Q3581" t="s">
        <v>214</v>
      </c>
      <c r="R3581" t="str">
        <f>_xlfn.XLOOKUP(Table2[[#This Row],[kota_hotel]],'Dim Kota Hotel'!$B$2:$B$21,'Dim Kota Hotel'!$A$2:$A$21)</f>
        <v>LOK 015</v>
      </c>
      <c r="S3581" t="s">
        <v>233</v>
      </c>
    </row>
    <row r="3582" spans="1:19" x14ac:dyDescent="0.25">
      <c r="A3582" t="s">
        <v>9224</v>
      </c>
      <c r="B3582" t="str">
        <f>_xlfn.XLOOKUP(Table2[[#This Row],[tanggal_checkin]],Table6[tanggal_checkin],Table6[id_checkin])</f>
        <v>CI 0815</v>
      </c>
      <c r="C3582" t="s">
        <v>11229</v>
      </c>
      <c r="D3582" t="str">
        <f>_xlfn.XLOOKUP(Table2[[#This Row],[tanggal_checkout]],Table4[tanggal_checkout],Table4[id_checkout])</f>
        <v>CO 0821</v>
      </c>
      <c r="E3582" t="s">
        <v>11216</v>
      </c>
      <c r="F3582" s="8">
        <v>0.49622685185185184</v>
      </c>
      <c r="G3582" t="str">
        <f>_xlfn.XLOOKUP(Table2[[#This Row],[nama_tamu]],Table10[nama_tamu],Table10[id_tamu])</f>
        <v>CUS 1134</v>
      </c>
      <c r="H3582" t="s">
        <v>9226</v>
      </c>
      <c r="I3582" t="str">
        <f>_xlfn.XLOOKUP(Table2[[#This Row],[tipe_kamar]],Table12[tipe_kamar],Table12[id_kamar])</f>
        <v>KMR 001</v>
      </c>
      <c r="J3582" t="s">
        <v>23</v>
      </c>
      <c r="K3582">
        <v>2</v>
      </c>
      <c r="L3582">
        <v>547000</v>
      </c>
      <c r="M3582">
        <v>1094000</v>
      </c>
      <c r="N3582" t="str">
        <f>_xlfn.XLOOKUP(Table2[[#This Row],[metode_pembayaran]],Table11[metode_pembayaran],Table11[id_pembayaran])</f>
        <v>MP 06</v>
      </c>
      <c r="O3582" t="s">
        <v>17</v>
      </c>
      <c r="P3582" t="str">
        <f>_xlfn.XLOOKUP(Table2[[#This Row],[status_reservasi]],'Dim Status Reservasi'!$B$2:$B$5,'Dim Status Reservasi'!$A$2:$A$5)</f>
        <v>ST 003</v>
      </c>
      <c r="Q3582" t="s">
        <v>37</v>
      </c>
      <c r="R3582" t="str">
        <f>_xlfn.XLOOKUP(Table2[[#This Row],[kota_hotel]],'Dim Kota Hotel'!$B$2:$B$21,'Dim Kota Hotel'!$A$2:$A$21)</f>
        <v>LOK 014</v>
      </c>
      <c r="S3582" t="s">
        <v>222</v>
      </c>
    </row>
    <row r="3583" spans="1:19" x14ac:dyDescent="0.25">
      <c r="A3583" t="s">
        <v>9227</v>
      </c>
      <c r="B3583" t="str">
        <f>_xlfn.XLOOKUP(Table2[[#This Row],[tanggal_checkin]],Table6[tanggal_checkin],Table6[id_checkin])</f>
        <v>CI 0014</v>
      </c>
      <c r="C3583" t="s">
        <v>11085</v>
      </c>
      <c r="D3583" t="str">
        <f>_xlfn.XLOOKUP(Table2[[#This Row],[tanggal_checkout]],Table4[tanggal_checkout],Table4[id_checkout])</f>
        <v>CO 0022</v>
      </c>
      <c r="E3583" t="s">
        <v>11946</v>
      </c>
      <c r="F3583" s="8">
        <v>0.96936342592592595</v>
      </c>
      <c r="G3583" t="str">
        <f>_xlfn.XLOOKUP(Table2[[#This Row],[nama_tamu]],Table10[nama_tamu],Table10[id_tamu])</f>
        <v>CUS 0853</v>
      </c>
      <c r="H3583" t="s">
        <v>9228</v>
      </c>
      <c r="I3583" t="str">
        <f>_xlfn.XLOOKUP(Table2[[#This Row],[tipe_kamar]],Table12[tipe_kamar],Table12[id_kamar])</f>
        <v>KMR 004</v>
      </c>
      <c r="J3583" t="s">
        <v>47</v>
      </c>
      <c r="K3583">
        <v>9</v>
      </c>
      <c r="L3583">
        <v>421000</v>
      </c>
      <c r="M3583">
        <v>3789000</v>
      </c>
      <c r="N3583" t="str">
        <f>_xlfn.XLOOKUP(Table2[[#This Row],[metode_pembayaran]],Table11[metode_pembayaran],Table11[id_pembayaran])</f>
        <v>MP 06</v>
      </c>
      <c r="O3583" t="s">
        <v>17</v>
      </c>
      <c r="P3583" t="str">
        <f>_xlfn.XLOOKUP(Table2[[#This Row],[status_reservasi]],'Dim Status Reservasi'!$B$2:$B$5,'Dim Status Reservasi'!$A$2:$A$5)</f>
        <v>ST 004</v>
      </c>
      <c r="Q3583" t="s">
        <v>48</v>
      </c>
      <c r="R3583" t="str">
        <f>_xlfn.XLOOKUP(Table2[[#This Row],[kota_hotel]],'Dim Kota Hotel'!$B$2:$B$21,'Dim Kota Hotel'!$A$2:$A$21)</f>
        <v>LOK 012</v>
      </c>
      <c r="S3583" t="s">
        <v>25</v>
      </c>
    </row>
    <row r="3584" spans="1:19" x14ac:dyDescent="0.25">
      <c r="A3584" t="s">
        <v>9229</v>
      </c>
      <c r="B3584" t="str">
        <f>_xlfn.XLOOKUP(Table2[[#This Row],[tanggal_checkin]],Table6[tanggal_checkin],Table6[id_checkin])</f>
        <v>CI 0935</v>
      </c>
      <c r="C3584" t="s">
        <v>11405</v>
      </c>
      <c r="D3584" t="str">
        <f>_xlfn.XLOOKUP(Table2[[#This Row],[tanggal_checkout]],Table4[tanggal_checkout],Table4[id_checkout])</f>
        <v>CO 0942</v>
      </c>
      <c r="E3584" t="s">
        <v>11041</v>
      </c>
      <c r="F3584" s="8">
        <v>0.5786458333333333</v>
      </c>
      <c r="G3584" t="str">
        <f>_xlfn.XLOOKUP(Table2[[#This Row],[nama_tamu]],Table10[nama_tamu],Table10[id_tamu])</f>
        <v>CUS 3014</v>
      </c>
      <c r="H3584" t="s">
        <v>9230</v>
      </c>
      <c r="I3584" t="str">
        <f>_xlfn.XLOOKUP(Table2[[#This Row],[tipe_kamar]],Table12[tipe_kamar],Table12[id_kamar])</f>
        <v>KMR 004</v>
      </c>
      <c r="J3584" t="s">
        <v>47</v>
      </c>
      <c r="K3584">
        <v>4</v>
      </c>
      <c r="L3584">
        <v>425000</v>
      </c>
      <c r="M3584">
        <v>1700000</v>
      </c>
      <c r="N3584" t="str">
        <f>_xlfn.XLOOKUP(Table2[[#This Row],[metode_pembayaran]],Table11[metode_pembayaran],Table11[id_pembayaran])</f>
        <v>MP 03</v>
      </c>
      <c r="O3584" t="s">
        <v>36</v>
      </c>
      <c r="P3584" t="str">
        <f>_xlfn.XLOOKUP(Table2[[#This Row],[status_reservasi]],'Dim Status Reservasi'!$B$2:$B$5,'Dim Status Reservasi'!$A$2:$A$5)</f>
        <v>ST 004</v>
      </c>
      <c r="Q3584" t="s">
        <v>48</v>
      </c>
      <c r="R3584" t="str">
        <f>_xlfn.XLOOKUP(Table2[[#This Row],[kota_hotel]],'Dim Kota Hotel'!$B$2:$B$21,'Dim Kota Hotel'!$A$2:$A$21)</f>
        <v>LOK 014</v>
      </c>
      <c r="S3584" t="s">
        <v>222</v>
      </c>
    </row>
    <row r="3585" spans="1:19" x14ac:dyDescent="0.25">
      <c r="A3585" t="s">
        <v>9231</v>
      </c>
      <c r="B3585" t="str">
        <f>_xlfn.XLOOKUP(Table2[[#This Row],[tanggal_checkin]],Table6[tanggal_checkin],Table6[id_checkin])</f>
        <v>CI 0039</v>
      </c>
      <c r="C3585" t="s">
        <v>11737</v>
      </c>
      <c r="D3585" t="str">
        <f>_xlfn.XLOOKUP(Table2[[#This Row],[tanggal_checkout]],Table4[tanggal_checkout],Table4[id_checkout])</f>
        <v>CO 0042</v>
      </c>
      <c r="E3585" t="s">
        <v>11441</v>
      </c>
      <c r="F3585" s="8">
        <v>0.69416666666666671</v>
      </c>
      <c r="G3585" t="str">
        <f>_xlfn.XLOOKUP(Table2[[#This Row],[nama_tamu]],Table10[nama_tamu],Table10[id_tamu])</f>
        <v>CUS 1126</v>
      </c>
      <c r="H3585" t="s">
        <v>9233</v>
      </c>
      <c r="I3585" t="str">
        <f>_xlfn.XLOOKUP(Table2[[#This Row],[tipe_kamar]],Table12[tipe_kamar],Table12[id_kamar])</f>
        <v>KMR 002</v>
      </c>
      <c r="J3585" t="s">
        <v>82</v>
      </c>
      <c r="K3585">
        <v>3</v>
      </c>
      <c r="L3585">
        <v>386000</v>
      </c>
      <c r="M3585">
        <v>1158000</v>
      </c>
      <c r="N3585" t="str">
        <f>_xlfn.XLOOKUP(Table2[[#This Row],[metode_pembayaran]],Table11[metode_pembayaran],Table11[id_pembayaran])</f>
        <v>MP 05</v>
      </c>
      <c r="O3585" t="s">
        <v>72</v>
      </c>
      <c r="P3585" t="str">
        <f>_xlfn.XLOOKUP(Table2[[#This Row],[status_reservasi]],'Dim Status Reservasi'!$B$2:$B$5,'Dim Status Reservasi'!$A$2:$A$5)</f>
        <v>ST 004</v>
      </c>
      <c r="Q3585" t="s">
        <v>48</v>
      </c>
      <c r="R3585" t="str">
        <f>_xlfn.XLOOKUP(Table2[[#This Row],[kota_hotel]],'Dim Kota Hotel'!$B$2:$B$21,'Dim Kota Hotel'!$A$2:$A$21)</f>
        <v>LOK 005</v>
      </c>
      <c r="S3585" t="s">
        <v>43</v>
      </c>
    </row>
    <row r="3586" spans="1:19" x14ac:dyDescent="0.25">
      <c r="A3586" t="s">
        <v>9234</v>
      </c>
      <c r="B3586" t="str">
        <f>_xlfn.XLOOKUP(Table2[[#This Row],[tanggal_checkin]],Table6[tanggal_checkin],Table6[id_checkin])</f>
        <v>CI 0258</v>
      </c>
      <c r="C3586" t="s">
        <v>12034</v>
      </c>
      <c r="D3586" t="str">
        <f>_xlfn.XLOOKUP(Table2[[#This Row],[tanggal_checkout]],Table4[tanggal_checkout],Table4[id_checkout])</f>
        <v>CO 0258</v>
      </c>
      <c r="E3586" t="s">
        <v>11760</v>
      </c>
      <c r="F3586" s="8">
        <v>0.70745370370370375</v>
      </c>
      <c r="G3586" t="str">
        <f>_xlfn.XLOOKUP(Table2[[#This Row],[nama_tamu]],Table10[nama_tamu],Table10[id_tamu])</f>
        <v>CUS 2932</v>
      </c>
      <c r="H3586" t="s">
        <v>9235</v>
      </c>
      <c r="I3586" t="str">
        <f>_xlfn.XLOOKUP(Table2[[#This Row],[tipe_kamar]],Table12[tipe_kamar],Table12[id_kamar])</f>
        <v>KMR 004</v>
      </c>
      <c r="J3586" t="s">
        <v>47</v>
      </c>
      <c r="K3586">
        <v>2</v>
      </c>
      <c r="L3586">
        <v>448000</v>
      </c>
      <c r="M3586">
        <v>896000</v>
      </c>
      <c r="N3586" t="str">
        <f>_xlfn.XLOOKUP(Table2[[#This Row],[metode_pembayaran]],Table11[metode_pembayaran],Table11[id_pembayaran])</f>
        <v>MP 06</v>
      </c>
      <c r="O3586" t="s">
        <v>17</v>
      </c>
      <c r="P3586" t="str">
        <f>_xlfn.XLOOKUP(Table2[[#This Row],[status_reservasi]],'Dim Status Reservasi'!$B$2:$B$5,'Dim Status Reservasi'!$A$2:$A$5)</f>
        <v>ST 003</v>
      </c>
      <c r="Q3586" t="s">
        <v>37</v>
      </c>
      <c r="R3586" t="str">
        <f>_xlfn.XLOOKUP(Table2[[#This Row],[kota_hotel]],'Dim Kota Hotel'!$B$2:$B$21,'Dim Kota Hotel'!$A$2:$A$21)</f>
        <v>LOK 003</v>
      </c>
      <c r="S3586" t="s">
        <v>106</v>
      </c>
    </row>
    <row r="3587" spans="1:19" x14ac:dyDescent="0.25">
      <c r="A3587" t="s">
        <v>9236</v>
      </c>
      <c r="B3587" t="str">
        <f>_xlfn.XLOOKUP(Table2[[#This Row],[tanggal_checkin]],Table6[tanggal_checkin],Table6[id_checkin])</f>
        <v>CI 0863</v>
      </c>
      <c r="C3587" t="s">
        <v>11702</v>
      </c>
      <c r="D3587" t="str">
        <f>_xlfn.XLOOKUP(Table2[[#This Row],[tanggal_checkout]],Table4[tanggal_checkout],Table4[id_checkout])</f>
        <v>CO 0867</v>
      </c>
      <c r="E3587" t="s">
        <v>11679</v>
      </c>
      <c r="F3587" s="8">
        <v>0.74716435185185182</v>
      </c>
      <c r="G3587" t="str">
        <f>_xlfn.XLOOKUP(Table2[[#This Row],[nama_tamu]],Table10[nama_tamu],Table10[id_tamu])</f>
        <v>CUS 3899</v>
      </c>
      <c r="H3587" t="s">
        <v>9238</v>
      </c>
      <c r="I3587" t="str">
        <f>_xlfn.XLOOKUP(Table2[[#This Row],[tipe_kamar]],Table12[tipe_kamar],Table12[id_kamar])</f>
        <v>KMR 004</v>
      </c>
      <c r="J3587" t="s">
        <v>47</v>
      </c>
      <c r="K3587">
        <v>2</v>
      </c>
      <c r="L3587">
        <v>469000</v>
      </c>
      <c r="M3587">
        <v>938000</v>
      </c>
      <c r="N3587" t="str">
        <f>_xlfn.XLOOKUP(Table2[[#This Row],[metode_pembayaran]],Table11[metode_pembayaran],Table11[id_pembayaran])</f>
        <v>MP 02</v>
      </c>
      <c r="O3587" t="s">
        <v>30</v>
      </c>
      <c r="P3587" t="str">
        <f>_xlfn.XLOOKUP(Table2[[#This Row],[status_reservasi]],'Dim Status Reservasi'!$B$2:$B$5,'Dim Status Reservasi'!$A$2:$A$5)</f>
        <v>ST 001</v>
      </c>
      <c r="Q3587" t="s">
        <v>214</v>
      </c>
      <c r="R3587" t="str">
        <f>_xlfn.XLOOKUP(Table2[[#This Row],[kota_hotel]],'Dim Kota Hotel'!$B$2:$B$21,'Dim Kota Hotel'!$A$2:$A$21)</f>
        <v>LOK 020</v>
      </c>
      <c r="S3587" t="s">
        <v>94</v>
      </c>
    </row>
    <row r="3588" spans="1:19" x14ac:dyDescent="0.25">
      <c r="A3588" t="s">
        <v>9239</v>
      </c>
      <c r="B3588" t="str">
        <f>_xlfn.XLOOKUP(Table2[[#This Row],[tanggal_checkin]],Table6[tanggal_checkin],Table6[id_checkin])</f>
        <v>CI 0386</v>
      </c>
      <c r="C3588" t="s">
        <v>11199</v>
      </c>
      <c r="D3588" t="str">
        <f>_xlfn.XLOOKUP(Table2[[#This Row],[tanggal_checkout]],Table4[tanggal_checkout],Table4[id_checkout])</f>
        <v>CO 0391</v>
      </c>
      <c r="E3588" t="s">
        <v>11776</v>
      </c>
      <c r="F3588" s="8">
        <v>0.39037037037037037</v>
      </c>
      <c r="G3588" t="str">
        <f>_xlfn.XLOOKUP(Table2[[#This Row],[nama_tamu]],Table10[nama_tamu],Table10[id_tamu])</f>
        <v>CUS 0742</v>
      </c>
      <c r="H3588" t="s">
        <v>9241</v>
      </c>
      <c r="I3588" t="str">
        <f>_xlfn.XLOOKUP(Table2[[#This Row],[tipe_kamar]],Table12[tipe_kamar],Table12[id_kamar])</f>
        <v>KMR 002</v>
      </c>
      <c r="J3588" t="s">
        <v>82</v>
      </c>
      <c r="K3588">
        <v>4</v>
      </c>
      <c r="L3588">
        <v>344000</v>
      </c>
      <c r="M3588">
        <v>1376000</v>
      </c>
      <c r="N3588" t="str">
        <f>_xlfn.XLOOKUP(Table2[[#This Row],[metode_pembayaran]],Table11[metode_pembayaran],Table11[id_pembayaran])</f>
        <v>MP 06</v>
      </c>
      <c r="O3588" t="s">
        <v>17</v>
      </c>
      <c r="P3588" t="str">
        <f>_xlfn.XLOOKUP(Table2[[#This Row],[status_reservasi]],'Dim Status Reservasi'!$B$2:$B$5,'Dim Status Reservasi'!$A$2:$A$5)</f>
        <v>ST 001</v>
      </c>
      <c r="Q3588" t="s">
        <v>214</v>
      </c>
      <c r="R3588" t="str">
        <f>_xlfn.XLOOKUP(Table2[[#This Row],[kota_hotel]],'Dim Kota Hotel'!$B$2:$B$21,'Dim Kota Hotel'!$A$2:$A$21)</f>
        <v>LOK 012</v>
      </c>
      <c r="S3588" t="s">
        <v>25</v>
      </c>
    </row>
    <row r="3589" spans="1:19" x14ac:dyDescent="0.25">
      <c r="A3589" t="s">
        <v>9242</v>
      </c>
      <c r="B3589" t="str">
        <f>_xlfn.XLOOKUP(Table2[[#This Row],[tanggal_checkin]],Table6[tanggal_checkin],Table6[id_checkin])</f>
        <v>CI 0603</v>
      </c>
      <c r="C3589" t="s">
        <v>11583</v>
      </c>
      <c r="D3589" t="str">
        <f>_xlfn.XLOOKUP(Table2[[#This Row],[tanggal_checkout]],Table4[tanggal_checkout],Table4[id_checkout])</f>
        <v>CO 0611</v>
      </c>
      <c r="E3589" t="s">
        <v>11181</v>
      </c>
      <c r="F3589" s="8">
        <v>4.4826388888888888E-2</v>
      </c>
      <c r="G3589" t="str">
        <f>_xlfn.XLOOKUP(Table2[[#This Row],[nama_tamu]],Table10[nama_tamu],Table10[id_tamu])</f>
        <v>CUS 2550</v>
      </c>
      <c r="H3589" t="s">
        <v>9243</v>
      </c>
      <c r="I3589" t="str">
        <f>_xlfn.XLOOKUP(Table2[[#This Row],[tipe_kamar]],Table12[tipe_kamar],Table12[id_kamar])</f>
        <v>KMR 002</v>
      </c>
      <c r="J3589" t="s">
        <v>82</v>
      </c>
      <c r="K3589">
        <v>8</v>
      </c>
      <c r="L3589">
        <v>401000</v>
      </c>
      <c r="M3589">
        <v>3208000</v>
      </c>
      <c r="N3589" t="str">
        <f>_xlfn.XLOOKUP(Table2[[#This Row],[metode_pembayaran]],Table11[metode_pembayaran],Table11[id_pembayaran])</f>
        <v>MP 02</v>
      </c>
      <c r="O3589" t="s">
        <v>30</v>
      </c>
      <c r="P3589" t="str">
        <f>_xlfn.XLOOKUP(Table2[[#This Row],[status_reservasi]],'Dim Status Reservasi'!$B$2:$B$5,'Dim Status Reservasi'!$A$2:$A$5)</f>
        <v>ST 004</v>
      </c>
      <c r="Q3589" t="s">
        <v>48</v>
      </c>
      <c r="R3589" t="str">
        <f>_xlfn.XLOOKUP(Table2[[#This Row],[kota_hotel]],'Dim Kota Hotel'!$B$2:$B$21,'Dim Kota Hotel'!$A$2:$A$21)</f>
        <v>LOK 016</v>
      </c>
      <c r="S3589" t="s">
        <v>117</v>
      </c>
    </row>
    <row r="3590" spans="1:19" x14ac:dyDescent="0.25">
      <c r="A3590" t="s">
        <v>9244</v>
      </c>
      <c r="B3590" t="str">
        <f>_xlfn.XLOOKUP(Table2[[#This Row],[tanggal_checkin]],Table6[tanggal_checkin],Table6[id_checkin])</f>
        <v>CI 0538</v>
      </c>
      <c r="C3590" t="s">
        <v>11916</v>
      </c>
      <c r="D3590" t="str">
        <f>_xlfn.XLOOKUP(Table2[[#This Row],[tanggal_checkout]],Table4[tanggal_checkout],Table4[id_checkout])</f>
        <v>CO 0545</v>
      </c>
      <c r="E3590" t="s">
        <v>11938</v>
      </c>
      <c r="F3590" s="8">
        <v>0.17</v>
      </c>
      <c r="G3590" t="str">
        <f>_xlfn.XLOOKUP(Table2[[#This Row],[nama_tamu]],Table10[nama_tamu],Table10[id_tamu])</f>
        <v>CUS 0535</v>
      </c>
      <c r="H3590" t="s">
        <v>9245</v>
      </c>
      <c r="I3590" t="str">
        <f>_xlfn.XLOOKUP(Table2[[#This Row],[tipe_kamar]],Table12[tipe_kamar],Table12[id_kamar])</f>
        <v>KMR 001</v>
      </c>
      <c r="J3590" t="s">
        <v>23</v>
      </c>
      <c r="K3590">
        <v>7</v>
      </c>
      <c r="L3590">
        <v>607000</v>
      </c>
      <c r="M3590">
        <v>4249000</v>
      </c>
      <c r="N3590" t="str">
        <f>_xlfn.XLOOKUP(Table2[[#This Row],[metode_pembayaran]],Table11[metode_pembayaran],Table11[id_pembayaran])</f>
        <v>MP 02</v>
      </c>
      <c r="O3590" t="s">
        <v>30</v>
      </c>
      <c r="P3590" t="str">
        <f>_xlfn.XLOOKUP(Table2[[#This Row],[status_reservasi]],'Dim Status Reservasi'!$B$2:$B$5,'Dim Status Reservasi'!$A$2:$A$5)</f>
        <v>ST 001</v>
      </c>
      <c r="Q3590" t="s">
        <v>214</v>
      </c>
      <c r="R3590" t="str">
        <f>_xlfn.XLOOKUP(Table2[[#This Row],[kota_hotel]],'Dim Kota Hotel'!$B$2:$B$21,'Dim Kota Hotel'!$A$2:$A$21)</f>
        <v>LOK 011</v>
      </c>
      <c r="S3590" t="s">
        <v>38</v>
      </c>
    </row>
    <row r="3591" spans="1:19" x14ac:dyDescent="0.25">
      <c r="A3591" t="s">
        <v>9246</v>
      </c>
      <c r="B3591" t="str">
        <f>_xlfn.XLOOKUP(Table2[[#This Row],[tanggal_checkin]],Table6[tanggal_checkin],Table6[id_checkin])</f>
        <v>CI 0601</v>
      </c>
      <c r="C3591" t="s">
        <v>11259</v>
      </c>
      <c r="D3591" t="str">
        <f>_xlfn.XLOOKUP(Table2[[#This Row],[tanggal_checkout]],Table4[tanggal_checkout],Table4[id_checkout])</f>
        <v>CO 0605</v>
      </c>
      <c r="E3591" t="s">
        <v>11352</v>
      </c>
      <c r="F3591" s="8">
        <v>0.59815972222222225</v>
      </c>
      <c r="G3591" t="str">
        <f>_xlfn.XLOOKUP(Table2[[#This Row],[nama_tamu]],Table10[nama_tamu],Table10[id_tamu])</f>
        <v>CUS 0982</v>
      </c>
      <c r="H3591" t="s">
        <v>9247</v>
      </c>
      <c r="I3591" t="str">
        <f>_xlfn.XLOOKUP(Table2[[#This Row],[tipe_kamar]],Table12[tipe_kamar],Table12[id_kamar])</f>
        <v>KMR 001</v>
      </c>
      <c r="J3591" t="s">
        <v>23</v>
      </c>
      <c r="K3591">
        <v>4</v>
      </c>
      <c r="L3591">
        <v>610000</v>
      </c>
      <c r="M3591">
        <v>2440000</v>
      </c>
      <c r="N3591" t="str">
        <f>_xlfn.XLOOKUP(Table2[[#This Row],[metode_pembayaran]],Table11[metode_pembayaran],Table11[id_pembayaran])</f>
        <v>MP 05</v>
      </c>
      <c r="O3591" t="s">
        <v>72</v>
      </c>
      <c r="P3591" t="str">
        <f>_xlfn.XLOOKUP(Table2[[#This Row],[status_reservasi]],'Dim Status Reservasi'!$B$2:$B$5,'Dim Status Reservasi'!$A$2:$A$5)</f>
        <v>ST 003</v>
      </c>
      <c r="Q3591" t="s">
        <v>37</v>
      </c>
      <c r="R3591" t="str">
        <f>_xlfn.XLOOKUP(Table2[[#This Row],[kota_hotel]],'Dim Kota Hotel'!$B$2:$B$21,'Dim Kota Hotel'!$A$2:$A$21)</f>
        <v>LOK 016</v>
      </c>
      <c r="S3591" t="s">
        <v>117</v>
      </c>
    </row>
    <row r="3592" spans="1:19" x14ac:dyDescent="0.25">
      <c r="A3592" t="s">
        <v>9248</v>
      </c>
      <c r="B3592" t="str">
        <f>_xlfn.XLOOKUP(Table2[[#This Row],[tanggal_checkin]],Table6[tanggal_checkin],Table6[id_checkin])</f>
        <v>CI 1051</v>
      </c>
      <c r="C3592" t="s">
        <v>11388</v>
      </c>
      <c r="D3592" t="str">
        <f>_xlfn.XLOOKUP(Table2[[#This Row],[tanggal_checkout]],Table4[tanggal_checkout],Table4[id_checkout])</f>
        <v>CO 1062</v>
      </c>
      <c r="E3592" t="s">
        <v>11555</v>
      </c>
      <c r="F3592" s="8">
        <v>0.84329861111111115</v>
      </c>
      <c r="G3592" t="str">
        <f>_xlfn.XLOOKUP(Table2[[#This Row],[nama_tamu]],Table10[nama_tamu],Table10[id_tamu])</f>
        <v>CUS 0694</v>
      </c>
      <c r="H3592" t="s">
        <v>9249</v>
      </c>
      <c r="I3592" t="str">
        <f>_xlfn.XLOOKUP(Table2[[#This Row],[tipe_kamar]],Table12[tipe_kamar],Table12[id_kamar])</f>
        <v>KMR 003</v>
      </c>
      <c r="J3592" t="s">
        <v>64</v>
      </c>
      <c r="K3592">
        <v>8</v>
      </c>
      <c r="L3592">
        <v>1331000</v>
      </c>
      <c r="M3592">
        <v>10648000</v>
      </c>
      <c r="N3592" t="str">
        <f>_xlfn.XLOOKUP(Table2[[#This Row],[metode_pembayaran]],Table11[metode_pembayaran],Table11[id_pembayaran])</f>
        <v>MP 06</v>
      </c>
      <c r="O3592" t="s">
        <v>17</v>
      </c>
      <c r="P3592" t="str">
        <f>_xlfn.XLOOKUP(Table2[[#This Row],[status_reservasi]],'Dim Status Reservasi'!$B$2:$B$5,'Dim Status Reservasi'!$A$2:$A$5)</f>
        <v>ST 003</v>
      </c>
      <c r="Q3592" t="s">
        <v>37</v>
      </c>
      <c r="R3592" t="str">
        <f>_xlfn.XLOOKUP(Table2[[#This Row],[kota_hotel]],'Dim Kota Hotel'!$B$2:$B$21,'Dim Kota Hotel'!$A$2:$A$21)</f>
        <v>LOK 018</v>
      </c>
      <c r="S3592" t="s">
        <v>102</v>
      </c>
    </row>
    <row r="3593" spans="1:19" x14ac:dyDescent="0.25">
      <c r="A3593" t="s">
        <v>9250</v>
      </c>
      <c r="B3593" t="str">
        <f>_xlfn.XLOOKUP(Table2[[#This Row],[tanggal_checkin]],Table6[tanggal_checkin],Table6[id_checkin])</f>
        <v>CI 0359</v>
      </c>
      <c r="C3593" t="s">
        <v>11905</v>
      </c>
      <c r="D3593" t="str">
        <f>_xlfn.XLOOKUP(Table2[[#This Row],[tanggal_checkout]],Table4[tanggal_checkout],Table4[id_checkout])</f>
        <v>CO 0358</v>
      </c>
      <c r="E3593" t="s">
        <v>11910</v>
      </c>
      <c r="F3593" s="8">
        <v>5.1527777777777777E-2</v>
      </c>
      <c r="G3593" t="str">
        <f>_xlfn.XLOOKUP(Table2[[#This Row],[nama_tamu]],Table10[nama_tamu],Table10[id_tamu])</f>
        <v>CUS 1145</v>
      </c>
      <c r="H3593" t="s">
        <v>9252</v>
      </c>
      <c r="I3593" t="str">
        <f>_xlfn.XLOOKUP(Table2[[#This Row],[tipe_kamar]],Table12[tipe_kamar],Table12[id_kamar])</f>
        <v>KMR 003</v>
      </c>
      <c r="J3593" t="s">
        <v>64</v>
      </c>
      <c r="K3593">
        <v>1</v>
      </c>
      <c r="L3593">
        <v>1258000</v>
      </c>
      <c r="M3593">
        <v>1258000</v>
      </c>
      <c r="N3593" t="str">
        <f>_xlfn.XLOOKUP(Table2[[#This Row],[metode_pembayaran]],Table11[metode_pembayaran],Table11[id_pembayaran])</f>
        <v>MP 02</v>
      </c>
      <c r="O3593" t="s">
        <v>30</v>
      </c>
      <c r="P3593" t="str">
        <f>_xlfn.XLOOKUP(Table2[[#This Row],[status_reservasi]],'Dim Status Reservasi'!$B$2:$B$5,'Dim Status Reservasi'!$A$2:$A$5)</f>
        <v>ST 004</v>
      </c>
      <c r="Q3593" t="s">
        <v>48</v>
      </c>
      <c r="R3593" t="str">
        <f>_xlfn.XLOOKUP(Table2[[#This Row],[kota_hotel]],'Dim Kota Hotel'!$B$2:$B$21,'Dim Kota Hotel'!$A$2:$A$21)</f>
        <v>LOK 019</v>
      </c>
      <c r="S3593" t="s">
        <v>133</v>
      </c>
    </row>
    <row r="3594" spans="1:19" x14ac:dyDescent="0.25">
      <c r="A3594" t="s">
        <v>9253</v>
      </c>
      <c r="B3594" t="str">
        <f>_xlfn.XLOOKUP(Table2[[#This Row],[tanggal_checkin]],Table6[tanggal_checkin],Table6[id_checkin])</f>
        <v>CI 0053</v>
      </c>
      <c r="C3594" t="s">
        <v>11326</v>
      </c>
      <c r="D3594" t="str">
        <f>_xlfn.XLOOKUP(Table2[[#This Row],[tanggal_checkout]],Table4[tanggal_checkout],Table4[id_checkout])</f>
        <v>CO 0059</v>
      </c>
      <c r="E3594" t="s">
        <v>11060</v>
      </c>
      <c r="F3594" s="8">
        <v>0.76619212962962968</v>
      </c>
      <c r="G3594" t="str">
        <f>_xlfn.XLOOKUP(Table2[[#This Row],[nama_tamu]],Table10[nama_tamu],Table10[id_tamu])</f>
        <v>CUS 1129</v>
      </c>
      <c r="H3594" t="s">
        <v>9254</v>
      </c>
      <c r="I3594" t="str">
        <f>_xlfn.XLOOKUP(Table2[[#This Row],[tipe_kamar]],Table12[tipe_kamar],Table12[id_kamar])</f>
        <v>KMR 004</v>
      </c>
      <c r="J3594" t="s">
        <v>47</v>
      </c>
      <c r="K3594">
        <v>6</v>
      </c>
      <c r="L3594">
        <v>447000</v>
      </c>
      <c r="M3594">
        <v>2682000</v>
      </c>
      <c r="N3594" t="str">
        <f>_xlfn.XLOOKUP(Table2[[#This Row],[metode_pembayaran]],Table11[metode_pembayaran],Table11[id_pembayaran])</f>
        <v>MP 02</v>
      </c>
      <c r="O3594" t="s">
        <v>30</v>
      </c>
      <c r="P3594" t="str">
        <f>_xlfn.XLOOKUP(Table2[[#This Row],[status_reservasi]],'Dim Status Reservasi'!$B$2:$B$5,'Dim Status Reservasi'!$A$2:$A$5)</f>
        <v>ST 004</v>
      </c>
      <c r="Q3594" t="s">
        <v>48</v>
      </c>
      <c r="R3594" t="str">
        <f>_xlfn.XLOOKUP(Table2[[#This Row],[kota_hotel]],'Dim Kota Hotel'!$B$2:$B$21,'Dim Kota Hotel'!$A$2:$A$21)</f>
        <v>LOK 011</v>
      </c>
      <c r="S3594" t="s">
        <v>38</v>
      </c>
    </row>
    <row r="3595" spans="1:19" x14ac:dyDescent="0.25">
      <c r="A3595" t="s">
        <v>9255</v>
      </c>
      <c r="B3595" t="str">
        <f>_xlfn.XLOOKUP(Table2[[#This Row],[tanggal_checkin]],Table6[tanggal_checkin],Table6[id_checkin])</f>
        <v>CI 0958</v>
      </c>
      <c r="C3595" t="s">
        <v>11330</v>
      </c>
      <c r="D3595" t="str">
        <f>_xlfn.XLOOKUP(Table2[[#This Row],[tanggal_checkout]],Table4[tanggal_checkout],Table4[id_checkout])</f>
        <v>CO 0962</v>
      </c>
      <c r="E3595" t="s">
        <v>11626</v>
      </c>
      <c r="F3595" s="8">
        <v>0.78937500000000005</v>
      </c>
      <c r="G3595" t="str">
        <f>_xlfn.XLOOKUP(Table2[[#This Row],[nama_tamu]],Table10[nama_tamu],Table10[id_tamu])</f>
        <v>CUS 0674</v>
      </c>
      <c r="H3595" t="s">
        <v>9256</v>
      </c>
      <c r="I3595" t="str">
        <f>_xlfn.XLOOKUP(Table2[[#This Row],[tipe_kamar]],Table12[tipe_kamar],Table12[id_kamar])</f>
        <v>KMR 003</v>
      </c>
      <c r="J3595" t="s">
        <v>64</v>
      </c>
      <c r="K3595">
        <v>1</v>
      </c>
      <c r="L3595">
        <v>1198000</v>
      </c>
      <c r="M3595">
        <v>1198000</v>
      </c>
      <c r="N3595" t="str">
        <f>_xlfn.XLOOKUP(Table2[[#This Row],[metode_pembayaran]],Table11[metode_pembayaran],Table11[id_pembayaran])</f>
        <v>MP 06</v>
      </c>
      <c r="O3595" t="s">
        <v>17</v>
      </c>
      <c r="P3595" t="str">
        <f>_xlfn.XLOOKUP(Table2[[#This Row],[status_reservasi]],'Dim Status Reservasi'!$B$2:$B$5,'Dim Status Reservasi'!$A$2:$A$5)</f>
        <v>ST 004</v>
      </c>
      <c r="Q3595" t="s">
        <v>48</v>
      </c>
      <c r="R3595" t="str">
        <f>_xlfn.XLOOKUP(Table2[[#This Row],[kota_hotel]],'Dim Kota Hotel'!$B$2:$B$21,'Dim Kota Hotel'!$A$2:$A$21)</f>
        <v>LOK 018</v>
      </c>
      <c r="S3595" t="s">
        <v>102</v>
      </c>
    </row>
    <row r="3596" spans="1:19" x14ac:dyDescent="0.25">
      <c r="A3596" t="s">
        <v>9257</v>
      </c>
      <c r="B3596" t="str">
        <f>_xlfn.XLOOKUP(Table2[[#This Row],[tanggal_checkin]],Table6[tanggal_checkin],Table6[id_checkin])</f>
        <v>CI 0676</v>
      </c>
      <c r="C3596" t="s">
        <v>11424</v>
      </c>
      <c r="D3596" t="str">
        <f>_xlfn.XLOOKUP(Table2[[#This Row],[tanggal_checkout]],Table4[tanggal_checkout],Table4[id_checkout])</f>
        <v>CO 0679</v>
      </c>
      <c r="E3596" t="s">
        <v>11723</v>
      </c>
      <c r="F3596" s="8">
        <v>0.66180555555555554</v>
      </c>
      <c r="G3596" t="str">
        <f>_xlfn.XLOOKUP(Table2[[#This Row],[nama_tamu]],Table10[nama_tamu],Table10[id_tamu])</f>
        <v>CUS 3060</v>
      </c>
      <c r="H3596" t="s">
        <v>9258</v>
      </c>
      <c r="I3596" t="str">
        <f>_xlfn.XLOOKUP(Table2[[#This Row],[tipe_kamar]],Table12[tipe_kamar],Table12[id_kamar])</f>
        <v>KMR 002</v>
      </c>
      <c r="J3596" t="s">
        <v>82</v>
      </c>
      <c r="K3596">
        <v>2</v>
      </c>
      <c r="L3596">
        <v>355000</v>
      </c>
      <c r="M3596">
        <v>710000</v>
      </c>
      <c r="N3596" t="str">
        <f>_xlfn.XLOOKUP(Table2[[#This Row],[metode_pembayaran]],Table11[metode_pembayaran],Table11[id_pembayaran])</f>
        <v>MP 04</v>
      </c>
      <c r="O3596" t="s">
        <v>53</v>
      </c>
      <c r="P3596" t="str">
        <f>_xlfn.XLOOKUP(Table2[[#This Row],[status_reservasi]],'Dim Status Reservasi'!$B$2:$B$5,'Dim Status Reservasi'!$A$2:$A$5)</f>
        <v>ST 003</v>
      </c>
      <c r="Q3596" t="s">
        <v>37</v>
      </c>
      <c r="R3596" t="str">
        <f>_xlfn.XLOOKUP(Table2[[#This Row],[kota_hotel]],'Dim Kota Hotel'!$B$2:$B$21,'Dim Kota Hotel'!$A$2:$A$21)</f>
        <v>LOK 015</v>
      </c>
      <c r="S3596" t="s">
        <v>233</v>
      </c>
    </row>
    <row r="3597" spans="1:19" x14ac:dyDescent="0.25">
      <c r="A3597" t="s">
        <v>9259</v>
      </c>
      <c r="B3597" t="str">
        <f>_xlfn.XLOOKUP(Table2[[#This Row],[tanggal_checkin]],Table6[tanggal_checkin],Table6[id_checkin])</f>
        <v>CI 0725</v>
      </c>
      <c r="C3597" t="s">
        <v>11637</v>
      </c>
      <c r="D3597" t="str">
        <f>_xlfn.XLOOKUP(Table2[[#This Row],[tanggal_checkout]],Table4[tanggal_checkout],Table4[id_checkout])</f>
        <v>CO 0734</v>
      </c>
      <c r="E3597" t="s">
        <v>12027</v>
      </c>
      <c r="F3597" s="8">
        <v>0.3863773148148148</v>
      </c>
      <c r="G3597" t="str">
        <f>_xlfn.XLOOKUP(Table2[[#This Row],[nama_tamu]],Table10[nama_tamu],Table10[id_tamu])</f>
        <v>CUS 3394</v>
      </c>
      <c r="H3597" t="s">
        <v>9260</v>
      </c>
      <c r="I3597" t="str">
        <f>_xlfn.XLOOKUP(Table2[[#This Row],[tipe_kamar]],Table12[tipe_kamar],Table12[id_kamar])</f>
        <v>KMR 002</v>
      </c>
      <c r="J3597" t="s">
        <v>82</v>
      </c>
      <c r="K3597">
        <v>6</v>
      </c>
      <c r="L3597">
        <v>348000</v>
      </c>
      <c r="M3597">
        <v>2088000</v>
      </c>
      <c r="N3597" t="str">
        <f>_xlfn.XLOOKUP(Table2[[#This Row],[metode_pembayaran]],Table11[metode_pembayaran],Table11[id_pembayaran])</f>
        <v>MP 04</v>
      </c>
      <c r="O3597" t="s">
        <v>53</v>
      </c>
      <c r="P3597" t="str">
        <f>_xlfn.XLOOKUP(Table2[[#This Row],[status_reservasi]],'Dim Status Reservasi'!$B$2:$B$5,'Dim Status Reservasi'!$A$2:$A$5)</f>
        <v>ST 004</v>
      </c>
      <c r="Q3597" t="s">
        <v>48</v>
      </c>
      <c r="R3597" t="str">
        <f>_xlfn.XLOOKUP(Table2[[#This Row],[kota_hotel]],'Dim Kota Hotel'!$B$2:$B$21,'Dim Kota Hotel'!$A$2:$A$21)</f>
        <v>LOK 013</v>
      </c>
      <c r="S3597" t="s">
        <v>160</v>
      </c>
    </row>
    <row r="3598" spans="1:19" x14ac:dyDescent="0.25">
      <c r="A3598" t="s">
        <v>9261</v>
      </c>
      <c r="B3598" t="str">
        <f>_xlfn.XLOOKUP(Table2[[#This Row],[tanggal_checkin]],Table6[tanggal_checkin],Table6[id_checkin])</f>
        <v>CI 0838</v>
      </c>
      <c r="C3598" t="s">
        <v>11045</v>
      </c>
      <c r="D3598" t="str">
        <f>_xlfn.XLOOKUP(Table2[[#This Row],[tanggal_checkout]],Table4[tanggal_checkout],Table4[id_checkout])</f>
        <v>CO 0846</v>
      </c>
      <c r="E3598" t="s">
        <v>11303</v>
      </c>
      <c r="F3598" s="8">
        <v>0.37594907407407407</v>
      </c>
      <c r="G3598" t="str">
        <f>_xlfn.XLOOKUP(Table2[[#This Row],[nama_tamu]],Table10[nama_tamu],Table10[id_tamu])</f>
        <v>CUS 3578</v>
      </c>
      <c r="H3598" t="s">
        <v>9262</v>
      </c>
      <c r="I3598" t="str">
        <f>_xlfn.XLOOKUP(Table2[[#This Row],[tipe_kamar]],Table12[tipe_kamar],Table12[id_kamar])</f>
        <v>KMR 002</v>
      </c>
      <c r="J3598" t="s">
        <v>82</v>
      </c>
      <c r="K3598">
        <v>5</v>
      </c>
      <c r="L3598">
        <v>344000</v>
      </c>
      <c r="M3598">
        <v>1720000</v>
      </c>
      <c r="N3598" t="str">
        <f>_xlfn.XLOOKUP(Table2[[#This Row],[metode_pembayaran]],Table11[metode_pembayaran],Table11[id_pembayaran])</f>
        <v>MP 04</v>
      </c>
      <c r="O3598" t="s">
        <v>53</v>
      </c>
      <c r="P3598" t="str">
        <f>_xlfn.XLOOKUP(Table2[[#This Row],[status_reservasi]],'Dim Status Reservasi'!$B$2:$B$5,'Dim Status Reservasi'!$A$2:$A$5)</f>
        <v>ST 003</v>
      </c>
      <c r="Q3598" t="s">
        <v>37</v>
      </c>
      <c r="R3598" t="str">
        <f>_xlfn.XLOOKUP(Table2[[#This Row],[kota_hotel]],'Dim Kota Hotel'!$B$2:$B$21,'Dim Kota Hotel'!$A$2:$A$21)</f>
        <v>LOK 010</v>
      </c>
      <c r="S3598" t="s">
        <v>226</v>
      </c>
    </row>
    <row r="3599" spans="1:19" x14ac:dyDescent="0.25">
      <c r="A3599" t="s">
        <v>9263</v>
      </c>
      <c r="B3599" t="str">
        <f>_xlfn.XLOOKUP(Table2[[#This Row],[tanggal_checkin]],Table6[tanggal_checkin],Table6[id_checkin])</f>
        <v>CI 0800</v>
      </c>
      <c r="C3599" t="s">
        <v>11306</v>
      </c>
      <c r="D3599" t="str">
        <f>_xlfn.XLOOKUP(Table2[[#This Row],[tanggal_checkout]],Table4[tanggal_checkout],Table4[id_checkout])</f>
        <v>CO 0809</v>
      </c>
      <c r="E3599" t="s">
        <v>11578</v>
      </c>
      <c r="F3599" s="8">
        <v>0.34907407407407409</v>
      </c>
      <c r="G3599" t="str">
        <f>_xlfn.XLOOKUP(Table2[[#This Row],[nama_tamu]],Table10[nama_tamu],Table10[id_tamu])</f>
        <v>CUS 1812</v>
      </c>
      <c r="H3599" t="s">
        <v>9265</v>
      </c>
      <c r="I3599" t="str">
        <f>_xlfn.XLOOKUP(Table2[[#This Row],[tipe_kamar]],Table12[tipe_kamar],Table12[id_kamar])</f>
        <v>KMR 001</v>
      </c>
      <c r="J3599" t="s">
        <v>23</v>
      </c>
      <c r="K3599">
        <v>5</v>
      </c>
      <c r="L3599">
        <v>664000</v>
      </c>
      <c r="M3599">
        <v>3320000</v>
      </c>
      <c r="N3599" t="str">
        <f>_xlfn.XLOOKUP(Table2[[#This Row],[metode_pembayaran]],Table11[metode_pembayaran],Table11[id_pembayaran])</f>
        <v>MP 06</v>
      </c>
      <c r="O3599" t="s">
        <v>17</v>
      </c>
      <c r="P3599" t="str">
        <f>_xlfn.XLOOKUP(Table2[[#This Row],[status_reservasi]],'Dim Status Reservasi'!$B$2:$B$5,'Dim Status Reservasi'!$A$2:$A$5)</f>
        <v>ST 004</v>
      </c>
      <c r="Q3599" t="s">
        <v>48</v>
      </c>
      <c r="R3599" t="str">
        <f>_xlfn.XLOOKUP(Table2[[#This Row],[kota_hotel]],'Dim Kota Hotel'!$B$2:$B$21,'Dim Kota Hotel'!$A$2:$A$21)</f>
        <v>LOK 014</v>
      </c>
      <c r="S3599" t="s">
        <v>222</v>
      </c>
    </row>
    <row r="3600" spans="1:19" x14ac:dyDescent="0.25">
      <c r="A3600" t="s">
        <v>9266</v>
      </c>
      <c r="B3600" t="str">
        <f>_xlfn.XLOOKUP(Table2[[#This Row],[tanggal_checkin]],Table6[tanggal_checkin],Table6[id_checkin])</f>
        <v>CI 0456</v>
      </c>
      <c r="C3600" t="s">
        <v>11764</v>
      </c>
      <c r="D3600" t="str">
        <f>_xlfn.XLOOKUP(Table2[[#This Row],[tanggal_checkout]],Table4[tanggal_checkout],Table4[id_checkout])</f>
        <v>CO 0467</v>
      </c>
      <c r="E3600" t="s">
        <v>12022</v>
      </c>
      <c r="F3600" s="8">
        <v>0.7823148148148148</v>
      </c>
      <c r="G3600" t="str">
        <f>_xlfn.XLOOKUP(Table2[[#This Row],[nama_tamu]],Table10[nama_tamu],Table10[id_tamu])</f>
        <v>CUS 2171</v>
      </c>
      <c r="H3600" t="s">
        <v>9267</v>
      </c>
      <c r="I3600" t="str">
        <f>_xlfn.XLOOKUP(Table2[[#This Row],[tipe_kamar]],Table12[tipe_kamar],Table12[id_kamar])</f>
        <v>KMR 001</v>
      </c>
      <c r="J3600" t="s">
        <v>23</v>
      </c>
      <c r="K3600">
        <v>9</v>
      </c>
      <c r="L3600">
        <v>577000</v>
      </c>
      <c r="M3600">
        <v>5193000</v>
      </c>
      <c r="N3600" t="str">
        <f>_xlfn.XLOOKUP(Table2[[#This Row],[metode_pembayaran]],Table11[metode_pembayaran],Table11[id_pembayaran])</f>
        <v>MP 04</v>
      </c>
      <c r="O3600" t="s">
        <v>53</v>
      </c>
      <c r="P3600" t="str">
        <f>_xlfn.XLOOKUP(Table2[[#This Row],[status_reservasi]],'Dim Status Reservasi'!$B$2:$B$5,'Dim Status Reservasi'!$A$2:$A$5)</f>
        <v>ST 004</v>
      </c>
      <c r="Q3600" t="s">
        <v>48</v>
      </c>
      <c r="R3600" t="str">
        <f>_xlfn.XLOOKUP(Table2[[#This Row],[kota_hotel]],'Dim Kota Hotel'!$B$2:$B$21,'Dim Kota Hotel'!$A$2:$A$21)</f>
        <v>LOK 019</v>
      </c>
      <c r="S3600" t="s">
        <v>133</v>
      </c>
    </row>
    <row r="3601" spans="1:19" x14ac:dyDescent="0.25">
      <c r="A3601" t="s">
        <v>9268</v>
      </c>
      <c r="B3601" t="str">
        <f>_xlfn.XLOOKUP(Table2[[#This Row],[tanggal_checkin]],Table6[tanggal_checkin],Table6[id_checkin])</f>
        <v>CI 0703</v>
      </c>
      <c r="C3601" t="s">
        <v>10994</v>
      </c>
      <c r="D3601" t="str">
        <f>_xlfn.XLOOKUP(Table2[[#This Row],[tanggal_checkout]],Table4[tanggal_checkout],Table4[id_checkout])</f>
        <v>CO 0708</v>
      </c>
      <c r="E3601" t="s">
        <v>11513</v>
      </c>
      <c r="F3601" s="8">
        <v>0.66819444444444442</v>
      </c>
      <c r="G3601" t="str">
        <f>_xlfn.XLOOKUP(Table2[[#This Row],[nama_tamu]],Table10[nama_tamu],Table10[id_tamu])</f>
        <v>CUS 2839</v>
      </c>
      <c r="H3601" t="s">
        <v>9269</v>
      </c>
      <c r="I3601" t="str">
        <f>_xlfn.XLOOKUP(Table2[[#This Row],[tipe_kamar]],Table12[tipe_kamar],Table12[id_kamar])</f>
        <v>KMR 004</v>
      </c>
      <c r="J3601" t="s">
        <v>47</v>
      </c>
      <c r="K3601">
        <v>3</v>
      </c>
      <c r="L3601">
        <v>514000</v>
      </c>
      <c r="M3601">
        <v>1542000</v>
      </c>
      <c r="N3601" t="str">
        <f>_xlfn.XLOOKUP(Table2[[#This Row],[metode_pembayaran]],Table11[metode_pembayaran],Table11[id_pembayaran])</f>
        <v>MP 04</v>
      </c>
      <c r="O3601" t="s">
        <v>53</v>
      </c>
      <c r="P3601" t="str">
        <f>_xlfn.XLOOKUP(Table2[[#This Row],[status_reservasi]],'Dim Status Reservasi'!$B$2:$B$5,'Dim Status Reservasi'!$A$2:$A$5)</f>
        <v>ST 003</v>
      </c>
      <c r="Q3601" t="s">
        <v>37</v>
      </c>
      <c r="R3601" t="str">
        <f>_xlfn.XLOOKUP(Table2[[#This Row],[kota_hotel]],'Dim Kota Hotel'!$B$2:$B$21,'Dim Kota Hotel'!$A$2:$A$21)</f>
        <v>LOK 005</v>
      </c>
      <c r="S3601" t="s">
        <v>43</v>
      </c>
    </row>
    <row r="3602" spans="1:19" x14ac:dyDescent="0.25">
      <c r="A3602" t="s">
        <v>9270</v>
      </c>
      <c r="B3602" t="str">
        <f>_xlfn.XLOOKUP(Table2[[#This Row],[tanggal_checkin]],Table6[tanggal_checkin],Table6[id_checkin])</f>
        <v>CI 0802</v>
      </c>
      <c r="C3602" t="s">
        <v>11574</v>
      </c>
      <c r="D3602" t="str">
        <f>_xlfn.XLOOKUP(Table2[[#This Row],[tanggal_checkout]],Table4[tanggal_checkout],Table4[id_checkout])</f>
        <v>CO 0813</v>
      </c>
      <c r="E3602" t="s">
        <v>11373</v>
      </c>
      <c r="F3602" s="8">
        <v>0.84468750000000004</v>
      </c>
      <c r="G3602" t="str">
        <f>_xlfn.XLOOKUP(Table2[[#This Row],[nama_tamu]],Table10[nama_tamu],Table10[id_tamu])</f>
        <v>CUS 3261</v>
      </c>
      <c r="H3602" t="s">
        <v>9271</v>
      </c>
      <c r="I3602" t="str">
        <f>_xlfn.XLOOKUP(Table2[[#This Row],[tipe_kamar]],Table12[tipe_kamar],Table12[id_kamar])</f>
        <v>KMR 004</v>
      </c>
      <c r="J3602" t="s">
        <v>47</v>
      </c>
      <c r="K3602">
        <v>7</v>
      </c>
      <c r="L3602">
        <v>497000</v>
      </c>
      <c r="M3602">
        <v>3479000</v>
      </c>
      <c r="N3602" t="str">
        <f>_xlfn.XLOOKUP(Table2[[#This Row],[metode_pembayaran]],Table11[metode_pembayaran],Table11[id_pembayaran])</f>
        <v>MP 06</v>
      </c>
      <c r="O3602" t="s">
        <v>17</v>
      </c>
      <c r="P3602" t="str">
        <f>_xlfn.XLOOKUP(Table2[[#This Row],[status_reservasi]],'Dim Status Reservasi'!$B$2:$B$5,'Dim Status Reservasi'!$A$2:$A$5)</f>
        <v>ST 004</v>
      </c>
      <c r="Q3602" t="s">
        <v>48</v>
      </c>
      <c r="R3602" t="str">
        <f>_xlfn.XLOOKUP(Table2[[#This Row],[kota_hotel]],'Dim Kota Hotel'!$B$2:$B$21,'Dim Kota Hotel'!$A$2:$A$21)</f>
        <v>LOK 003</v>
      </c>
      <c r="S3602" t="s">
        <v>106</v>
      </c>
    </row>
    <row r="3603" spans="1:19" x14ac:dyDescent="0.25">
      <c r="A3603" t="s">
        <v>9272</v>
      </c>
      <c r="B3603" t="str">
        <f>_xlfn.XLOOKUP(Table2[[#This Row],[tanggal_checkin]],Table6[tanggal_checkin],Table6[id_checkin])</f>
        <v>CI 0642</v>
      </c>
      <c r="C3603" t="s">
        <v>11907</v>
      </c>
      <c r="D3603" t="str">
        <f>_xlfn.XLOOKUP(Table2[[#This Row],[tanggal_checkout]],Table4[tanggal_checkout],Table4[id_checkout])</f>
        <v>CO 0643</v>
      </c>
      <c r="E3603" t="s">
        <v>11601</v>
      </c>
      <c r="F3603" s="8">
        <v>0.68516203703703704</v>
      </c>
      <c r="G3603" t="str">
        <f>_xlfn.XLOOKUP(Table2[[#This Row],[nama_tamu]],Table10[nama_tamu],Table10[id_tamu])</f>
        <v>CUS 2596</v>
      </c>
      <c r="H3603" t="s">
        <v>9273</v>
      </c>
      <c r="I3603" t="str">
        <f>_xlfn.XLOOKUP(Table2[[#This Row],[tipe_kamar]],Table12[tipe_kamar],Table12[id_kamar])</f>
        <v>KMR 003</v>
      </c>
      <c r="J3603" t="s">
        <v>64</v>
      </c>
      <c r="K3603">
        <v>1</v>
      </c>
      <c r="L3603">
        <v>1189000</v>
      </c>
      <c r="M3603">
        <v>1189000</v>
      </c>
      <c r="N3603" t="str">
        <f>_xlfn.XLOOKUP(Table2[[#This Row],[metode_pembayaran]],Table11[metode_pembayaran],Table11[id_pembayaran])</f>
        <v>MP 02</v>
      </c>
      <c r="O3603" t="s">
        <v>30</v>
      </c>
      <c r="P3603" t="str">
        <f>_xlfn.XLOOKUP(Table2[[#This Row],[status_reservasi]],'Dim Status Reservasi'!$B$2:$B$5,'Dim Status Reservasi'!$A$2:$A$5)</f>
        <v>ST 001</v>
      </c>
      <c r="Q3603" t="s">
        <v>214</v>
      </c>
      <c r="R3603" t="str">
        <f>_xlfn.XLOOKUP(Table2[[#This Row],[kota_hotel]],'Dim Kota Hotel'!$B$2:$B$21,'Dim Kota Hotel'!$A$2:$A$21)</f>
        <v>LOK 003</v>
      </c>
      <c r="S3603" t="s">
        <v>106</v>
      </c>
    </row>
    <row r="3604" spans="1:19" x14ac:dyDescent="0.25">
      <c r="A3604" t="s">
        <v>9274</v>
      </c>
      <c r="B3604" t="str">
        <f>_xlfn.XLOOKUP(Table2[[#This Row],[tanggal_checkin]],Table6[tanggal_checkin],Table6[id_checkin])</f>
        <v>CI 0390</v>
      </c>
      <c r="C3604" t="s">
        <v>11776</v>
      </c>
      <c r="D3604" t="str">
        <f>_xlfn.XLOOKUP(Table2[[#This Row],[tanggal_checkout]],Table4[tanggal_checkout],Table4[id_checkout])</f>
        <v>CO 0393</v>
      </c>
      <c r="E3604" t="s">
        <v>11365</v>
      </c>
      <c r="F3604" s="8">
        <v>1.3194444444444445E-3</v>
      </c>
      <c r="G3604" t="str">
        <f>_xlfn.XLOOKUP(Table2[[#This Row],[nama_tamu]],Table10[nama_tamu],Table10[id_tamu])</f>
        <v>CUS 1212</v>
      </c>
      <c r="H3604" t="s">
        <v>9276</v>
      </c>
      <c r="I3604" t="str">
        <f>_xlfn.XLOOKUP(Table2[[#This Row],[tipe_kamar]],Table12[tipe_kamar],Table12[id_kamar])</f>
        <v>KMR 003</v>
      </c>
      <c r="J3604" t="s">
        <v>64</v>
      </c>
      <c r="K3604">
        <v>2</v>
      </c>
      <c r="L3604">
        <v>1126000</v>
      </c>
      <c r="M3604">
        <v>2252000</v>
      </c>
      <c r="N3604" t="str">
        <f>_xlfn.XLOOKUP(Table2[[#This Row],[metode_pembayaran]],Table11[metode_pembayaran],Table11[id_pembayaran])</f>
        <v>MP 02</v>
      </c>
      <c r="O3604" t="s">
        <v>30</v>
      </c>
      <c r="P3604" t="str">
        <f>_xlfn.XLOOKUP(Table2[[#This Row],[status_reservasi]],'Dim Status Reservasi'!$B$2:$B$5,'Dim Status Reservasi'!$A$2:$A$5)</f>
        <v>ST 003</v>
      </c>
      <c r="Q3604" t="s">
        <v>37</v>
      </c>
      <c r="R3604" t="str">
        <f>_xlfn.XLOOKUP(Table2[[#This Row],[kota_hotel]],'Dim Kota Hotel'!$B$2:$B$21,'Dim Kota Hotel'!$A$2:$A$21)</f>
        <v>LOK 001</v>
      </c>
      <c r="S3604" t="s">
        <v>74</v>
      </c>
    </row>
    <row r="3605" spans="1:19" x14ac:dyDescent="0.25">
      <c r="A3605" t="s">
        <v>9277</v>
      </c>
      <c r="B3605" t="str">
        <f>_xlfn.XLOOKUP(Table2[[#This Row],[tanggal_checkin]],Table6[tanggal_checkin],Table6[id_checkin])</f>
        <v>CI 0175</v>
      </c>
      <c r="C3605" t="s">
        <v>11102</v>
      </c>
      <c r="D3605" t="str">
        <f>_xlfn.XLOOKUP(Table2[[#This Row],[tanggal_checkout]],Table4[tanggal_checkout],Table4[id_checkout])</f>
        <v>CO 0181</v>
      </c>
      <c r="E3605" t="s">
        <v>10978</v>
      </c>
      <c r="F3605" s="8">
        <v>0.75582175925925921</v>
      </c>
      <c r="G3605" t="str">
        <f>_xlfn.XLOOKUP(Table2[[#This Row],[nama_tamu]],Table10[nama_tamu],Table10[id_tamu])</f>
        <v>CUS 1344</v>
      </c>
      <c r="H3605" t="s">
        <v>9278</v>
      </c>
      <c r="I3605" t="str">
        <f>_xlfn.XLOOKUP(Table2[[#This Row],[tipe_kamar]],Table12[tipe_kamar],Table12[id_kamar])</f>
        <v>KMR 002</v>
      </c>
      <c r="J3605" t="s">
        <v>82</v>
      </c>
      <c r="K3605">
        <v>4</v>
      </c>
      <c r="L3605">
        <v>350000</v>
      </c>
      <c r="M3605">
        <v>1400000</v>
      </c>
      <c r="N3605" t="str">
        <f>_xlfn.XLOOKUP(Table2[[#This Row],[metode_pembayaran]],Table11[metode_pembayaran],Table11[id_pembayaran])</f>
        <v>MP 06</v>
      </c>
      <c r="O3605" t="s">
        <v>17</v>
      </c>
      <c r="P3605" t="str">
        <f>_xlfn.XLOOKUP(Table2[[#This Row],[status_reservasi]],'Dim Status Reservasi'!$B$2:$B$5,'Dim Status Reservasi'!$A$2:$A$5)</f>
        <v>ST 001</v>
      </c>
      <c r="Q3605" t="s">
        <v>214</v>
      </c>
      <c r="R3605" t="str">
        <f>_xlfn.XLOOKUP(Table2[[#This Row],[kota_hotel]],'Dim Kota Hotel'!$B$2:$B$21,'Dim Kota Hotel'!$A$2:$A$21)</f>
        <v>LOK 017</v>
      </c>
      <c r="S3605" t="s">
        <v>84</v>
      </c>
    </row>
    <row r="3606" spans="1:19" x14ac:dyDescent="0.25">
      <c r="A3606" t="s">
        <v>9279</v>
      </c>
      <c r="B3606" t="str">
        <f>_xlfn.XLOOKUP(Table2[[#This Row],[tanggal_checkin]],Table6[tanggal_checkin],Table6[id_checkin])</f>
        <v>CI 0826</v>
      </c>
      <c r="C3606" t="s">
        <v>11831</v>
      </c>
      <c r="D3606" t="str">
        <f>_xlfn.XLOOKUP(Table2[[#This Row],[tanggal_checkout]],Table4[tanggal_checkout],Table4[id_checkout])</f>
        <v>CO 0834</v>
      </c>
      <c r="E3606" t="s">
        <v>11311</v>
      </c>
      <c r="F3606" s="8">
        <v>0.89910879629629625</v>
      </c>
      <c r="G3606" t="str">
        <f>_xlfn.XLOOKUP(Table2[[#This Row],[nama_tamu]],Table10[nama_tamu],Table10[id_tamu])</f>
        <v>CUS 4140</v>
      </c>
      <c r="H3606" t="s">
        <v>9280</v>
      </c>
      <c r="I3606" t="str">
        <f>_xlfn.XLOOKUP(Table2[[#This Row],[tipe_kamar]],Table12[tipe_kamar],Table12[id_kamar])</f>
        <v>KMR 001</v>
      </c>
      <c r="J3606" t="s">
        <v>23</v>
      </c>
      <c r="K3606">
        <v>4</v>
      </c>
      <c r="L3606">
        <v>659000</v>
      </c>
      <c r="M3606">
        <v>2636000</v>
      </c>
      <c r="N3606" t="str">
        <f>_xlfn.XLOOKUP(Table2[[#This Row],[metode_pembayaran]],Table11[metode_pembayaran],Table11[id_pembayaran])</f>
        <v>MP 06</v>
      </c>
      <c r="O3606" t="s">
        <v>17</v>
      </c>
      <c r="P3606" t="str">
        <f>_xlfn.XLOOKUP(Table2[[#This Row],[status_reservasi]],'Dim Status Reservasi'!$B$2:$B$5,'Dim Status Reservasi'!$A$2:$A$5)</f>
        <v>ST 004</v>
      </c>
      <c r="Q3606" t="s">
        <v>48</v>
      </c>
      <c r="R3606" t="str">
        <f>_xlfn.XLOOKUP(Table2[[#This Row],[kota_hotel]],'Dim Kota Hotel'!$B$2:$B$21,'Dim Kota Hotel'!$A$2:$A$21)</f>
        <v>LOK 018</v>
      </c>
      <c r="S3606" t="s">
        <v>102</v>
      </c>
    </row>
    <row r="3607" spans="1:19" x14ac:dyDescent="0.25">
      <c r="A3607" t="s">
        <v>9281</v>
      </c>
      <c r="B3607" t="str">
        <f>_xlfn.XLOOKUP(Table2[[#This Row],[tanggal_checkin]],Table6[tanggal_checkin],Table6[id_checkin])</f>
        <v>CI 0240</v>
      </c>
      <c r="C3607" t="s">
        <v>11920</v>
      </c>
      <c r="D3607" t="str">
        <f>_xlfn.XLOOKUP(Table2[[#This Row],[tanggal_checkout]],Table4[tanggal_checkout],Table4[id_checkout])</f>
        <v>CO 0246</v>
      </c>
      <c r="E3607" t="s">
        <v>11918</v>
      </c>
      <c r="F3607" s="8">
        <v>0.39325231481481482</v>
      </c>
      <c r="G3607" t="str">
        <f>_xlfn.XLOOKUP(Table2[[#This Row],[nama_tamu]],Table10[nama_tamu],Table10[id_tamu])</f>
        <v>CUS 0606</v>
      </c>
      <c r="H3607" t="s">
        <v>9283</v>
      </c>
      <c r="I3607" t="str">
        <f>_xlfn.XLOOKUP(Table2[[#This Row],[tipe_kamar]],Table12[tipe_kamar],Table12[id_kamar])</f>
        <v>KMR 003</v>
      </c>
      <c r="J3607" t="s">
        <v>64</v>
      </c>
      <c r="K3607">
        <v>8</v>
      </c>
      <c r="L3607">
        <v>1355000</v>
      </c>
      <c r="M3607">
        <v>10840000</v>
      </c>
      <c r="N3607" t="str">
        <f>_xlfn.XLOOKUP(Table2[[#This Row],[metode_pembayaran]],Table11[metode_pembayaran],Table11[id_pembayaran])</f>
        <v>MP 01</v>
      </c>
      <c r="O3607" t="s">
        <v>24</v>
      </c>
      <c r="P3607" t="str">
        <f>_xlfn.XLOOKUP(Table2[[#This Row],[status_reservasi]],'Dim Status Reservasi'!$B$2:$B$5,'Dim Status Reservasi'!$A$2:$A$5)</f>
        <v>ST 004</v>
      </c>
      <c r="Q3607" t="s">
        <v>48</v>
      </c>
      <c r="R3607" t="str">
        <f>_xlfn.XLOOKUP(Table2[[#This Row],[kota_hotel]],'Dim Kota Hotel'!$B$2:$B$21,'Dim Kota Hotel'!$A$2:$A$21)</f>
        <v>LOK 011</v>
      </c>
      <c r="S3607" t="s">
        <v>38</v>
      </c>
    </row>
    <row r="3608" spans="1:19" x14ac:dyDescent="0.25">
      <c r="A3608" t="s">
        <v>9284</v>
      </c>
      <c r="B3608" t="str">
        <f>_xlfn.XLOOKUP(Table2[[#This Row],[tanggal_checkin]],Table6[tanggal_checkin],Table6[id_checkin])</f>
        <v>CI 0813</v>
      </c>
      <c r="C3608" t="s">
        <v>11228</v>
      </c>
      <c r="D3608" t="str">
        <f>_xlfn.XLOOKUP(Table2[[#This Row],[tanggal_checkout]],Table4[tanggal_checkout],Table4[id_checkout])</f>
        <v>CO 0826</v>
      </c>
      <c r="E3608" t="s">
        <v>11835</v>
      </c>
      <c r="F3608" s="8">
        <v>0.52675925925925926</v>
      </c>
      <c r="G3608" t="str">
        <f>_xlfn.XLOOKUP(Table2[[#This Row],[nama_tamu]],Table10[nama_tamu],Table10[id_tamu])</f>
        <v>CUS 3559</v>
      </c>
      <c r="H3608" t="s">
        <v>9286</v>
      </c>
      <c r="I3608" t="str">
        <f>_xlfn.XLOOKUP(Table2[[#This Row],[tipe_kamar]],Table12[tipe_kamar],Table12[id_kamar])</f>
        <v>KMR 003</v>
      </c>
      <c r="J3608" t="s">
        <v>64</v>
      </c>
      <c r="K3608">
        <v>9</v>
      </c>
      <c r="L3608">
        <v>1360000</v>
      </c>
      <c r="M3608">
        <v>12240000</v>
      </c>
      <c r="N3608" t="str">
        <f>_xlfn.XLOOKUP(Table2[[#This Row],[metode_pembayaran]],Table11[metode_pembayaran],Table11[id_pembayaran])</f>
        <v>MP 04</v>
      </c>
      <c r="O3608" t="s">
        <v>53</v>
      </c>
      <c r="P3608" t="str">
        <f>_xlfn.XLOOKUP(Table2[[#This Row],[status_reservasi]],'Dim Status Reservasi'!$B$2:$B$5,'Dim Status Reservasi'!$A$2:$A$5)</f>
        <v>ST 004</v>
      </c>
      <c r="Q3608" t="s">
        <v>48</v>
      </c>
      <c r="R3608" t="str">
        <f>_xlfn.XLOOKUP(Table2[[#This Row],[kota_hotel]],'Dim Kota Hotel'!$B$2:$B$21,'Dim Kota Hotel'!$A$2:$A$21)</f>
        <v>LOK 005</v>
      </c>
      <c r="S3608" t="s">
        <v>43</v>
      </c>
    </row>
    <row r="3609" spans="1:19" x14ac:dyDescent="0.25">
      <c r="A3609" t="s">
        <v>9287</v>
      </c>
      <c r="B3609" t="str">
        <f>_xlfn.XLOOKUP(Table2[[#This Row],[tanggal_checkin]],Table6[tanggal_checkin],Table6[id_checkin])</f>
        <v>CI 0727</v>
      </c>
      <c r="C3609" t="s">
        <v>11028</v>
      </c>
      <c r="D3609" t="str">
        <f>_xlfn.XLOOKUP(Table2[[#This Row],[tanggal_checkout]],Table4[tanggal_checkout],Table4[id_checkout])</f>
        <v>CO 0732</v>
      </c>
      <c r="E3609" t="s">
        <v>11294</v>
      </c>
      <c r="F3609" s="8">
        <v>0.80313657407407413</v>
      </c>
      <c r="G3609" t="str">
        <f>_xlfn.XLOOKUP(Table2[[#This Row],[nama_tamu]],Table10[nama_tamu],Table10[id_tamu])</f>
        <v>CUS 1449</v>
      </c>
      <c r="H3609" t="s">
        <v>9288</v>
      </c>
      <c r="I3609" t="str">
        <f>_xlfn.XLOOKUP(Table2[[#This Row],[tipe_kamar]],Table12[tipe_kamar],Table12[id_kamar])</f>
        <v>KMR 003</v>
      </c>
      <c r="J3609" t="s">
        <v>64</v>
      </c>
      <c r="K3609">
        <v>2</v>
      </c>
      <c r="L3609">
        <v>1285000</v>
      </c>
      <c r="M3609">
        <v>2570000</v>
      </c>
      <c r="N3609" t="str">
        <f>_xlfn.XLOOKUP(Table2[[#This Row],[metode_pembayaran]],Table11[metode_pembayaran],Table11[id_pembayaran])</f>
        <v>MP 03</v>
      </c>
      <c r="O3609" t="s">
        <v>36</v>
      </c>
      <c r="P3609" t="str">
        <f>_xlfn.XLOOKUP(Table2[[#This Row],[status_reservasi]],'Dim Status Reservasi'!$B$2:$B$5,'Dim Status Reservasi'!$A$2:$A$5)</f>
        <v>ST 003</v>
      </c>
      <c r="Q3609" t="s">
        <v>37</v>
      </c>
      <c r="R3609" t="str">
        <f>_xlfn.XLOOKUP(Table2[[#This Row],[kota_hotel]],'Dim Kota Hotel'!$B$2:$B$21,'Dim Kota Hotel'!$A$2:$A$21)</f>
        <v>LOK 008</v>
      </c>
      <c r="S3609" t="s">
        <v>68</v>
      </c>
    </row>
    <row r="3610" spans="1:19" x14ac:dyDescent="0.25">
      <c r="A3610" t="s">
        <v>9289</v>
      </c>
      <c r="B3610" t="str">
        <f>_xlfn.XLOOKUP(Table2[[#This Row],[tanggal_checkin]],Table6[tanggal_checkin],Table6[id_checkin])</f>
        <v>CI 0019</v>
      </c>
      <c r="C3610" t="s">
        <v>11805</v>
      </c>
      <c r="D3610" t="str">
        <f>_xlfn.XLOOKUP(Table2[[#This Row],[tanggal_checkout]],Table4[tanggal_checkout],Table4[id_checkout])</f>
        <v>CO 0021</v>
      </c>
      <c r="E3610" t="s">
        <v>11740</v>
      </c>
      <c r="F3610" s="8">
        <v>0.35531249999999998</v>
      </c>
      <c r="G3610" t="str">
        <f>_xlfn.XLOOKUP(Table2[[#This Row],[nama_tamu]],Table10[nama_tamu],Table10[id_tamu])</f>
        <v>CUS 1339</v>
      </c>
      <c r="H3610" t="s">
        <v>9290</v>
      </c>
      <c r="I3610" t="str">
        <f>_xlfn.XLOOKUP(Table2[[#This Row],[tipe_kamar]],Table12[tipe_kamar],Table12[id_kamar])</f>
        <v>KMR 003</v>
      </c>
      <c r="J3610" t="s">
        <v>64</v>
      </c>
      <c r="K3610">
        <v>3</v>
      </c>
      <c r="L3610">
        <v>1320000</v>
      </c>
      <c r="M3610">
        <v>3960000</v>
      </c>
      <c r="N3610" t="str">
        <f>_xlfn.XLOOKUP(Table2[[#This Row],[metode_pembayaran]],Table11[metode_pembayaran],Table11[id_pembayaran])</f>
        <v>MP 05</v>
      </c>
      <c r="O3610" t="s">
        <v>72</v>
      </c>
      <c r="P3610" t="str">
        <f>_xlfn.XLOOKUP(Table2[[#This Row],[status_reservasi]],'Dim Status Reservasi'!$B$2:$B$5,'Dim Status Reservasi'!$A$2:$A$5)</f>
        <v>ST 003</v>
      </c>
      <c r="Q3610" t="s">
        <v>37</v>
      </c>
      <c r="R3610" t="str">
        <f>_xlfn.XLOOKUP(Table2[[#This Row],[kota_hotel]],'Dim Kota Hotel'!$B$2:$B$21,'Dim Kota Hotel'!$A$2:$A$21)</f>
        <v>LOK 002</v>
      </c>
      <c r="S3610" t="s">
        <v>60</v>
      </c>
    </row>
    <row r="3611" spans="1:19" x14ac:dyDescent="0.25">
      <c r="A3611" t="s">
        <v>9291</v>
      </c>
      <c r="B3611" t="str">
        <f>_xlfn.XLOOKUP(Table2[[#This Row],[tanggal_checkin]],Table6[tanggal_checkin],Table6[id_checkin])</f>
        <v>CI 0942</v>
      </c>
      <c r="C3611" t="s">
        <v>11218</v>
      </c>
      <c r="D3611" t="str">
        <f>_xlfn.XLOOKUP(Table2[[#This Row],[tanggal_checkout]],Table4[tanggal_checkout],Table4[id_checkout])</f>
        <v>CO 0950</v>
      </c>
      <c r="E3611" t="s">
        <v>11408</v>
      </c>
      <c r="F3611" s="8">
        <v>0.72825231481481478</v>
      </c>
      <c r="G3611" t="str">
        <f>_xlfn.XLOOKUP(Table2[[#This Row],[nama_tamu]],Table10[nama_tamu],Table10[id_tamu])</f>
        <v>CUS 4133</v>
      </c>
      <c r="H3611" t="s">
        <v>9292</v>
      </c>
      <c r="I3611" t="str">
        <f>_xlfn.XLOOKUP(Table2[[#This Row],[tipe_kamar]],Table12[tipe_kamar],Table12[id_kamar])</f>
        <v>KMR 002</v>
      </c>
      <c r="J3611" t="s">
        <v>82</v>
      </c>
      <c r="K3611">
        <v>5</v>
      </c>
      <c r="L3611">
        <v>386000</v>
      </c>
      <c r="M3611">
        <v>1930000</v>
      </c>
      <c r="N3611" t="str">
        <f>_xlfn.XLOOKUP(Table2[[#This Row],[metode_pembayaran]],Table11[metode_pembayaran],Table11[id_pembayaran])</f>
        <v>MP 06</v>
      </c>
      <c r="O3611" t="s">
        <v>17</v>
      </c>
      <c r="P3611" t="str">
        <f>_xlfn.XLOOKUP(Table2[[#This Row],[status_reservasi]],'Dim Status Reservasi'!$B$2:$B$5,'Dim Status Reservasi'!$A$2:$A$5)</f>
        <v>ST 003</v>
      </c>
      <c r="Q3611" t="s">
        <v>37</v>
      </c>
      <c r="R3611" t="str">
        <f>_xlfn.XLOOKUP(Table2[[#This Row],[kota_hotel]],'Dim Kota Hotel'!$B$2:$B$21,'Dim Kota Hotel'!$A$2:$A$21)</f>
        <v>LOK 008</v>
      </c>
      <c r="S3611" t="s">
        <v>68</v>
      </c>
    </row>
    <row r="3612" spans="1:19" x14ac:dyDescent="0.25">
      <c r="A3612" t="s">
        <v>9293</v>
      </c>
      <c r="B3612" t="str">
        <f>_xlfn.XLOOKUP(Table2[[#This Row],[tanggal_checkin]],Table6[tanggal_checkin],Table6[id_checkin])</f>
        <v>CI 0268</v>
      </c>
      <c r="C3612" t="s">
        <v>11310</v>
      </c>
      <c r="D3612" t="str">
        <f>_xlfn.XLOOKUP(Table2[[#This Row],[tanggal_checkout]],Table4[tanggal_checkout],Table4[id_checkout])</f>
        <v>CO 0275</v>
      </c>
      <c r="E3612" t="s">
        <v>11589</v>
      </c>
      <c r="F3612" s="8">
        <v>0.72993055555555553</v>
      </c>
      <c r="G3612" t="str">
        <f>_xlfn.XLOOKUP(Table2[[#This Row],[nama_tamu]],Table10[nama_tamu],Table10[id_tamu])</f>
        <v>CUS 2453</v>
      </c>
      <c r="H3612" t="s">
        <v>9294</v>
      </c>
      <c r="I3612" t="str">
        <f>_xlfn.XLOOKUP(Table2[[#This Row],[tipe_kamar]],Table12[tipe_kamar],Table12[id_kamar])</f>
        <v>KMR 001</v>
      </c>
      <c r="J3612" t="s">
        <v>23</v>
      </c>
      <c r="K3612">
        <v>9</v>
      </c>
      <c r="L3612">
        <v>644000</v>
      </c>
      <c r="M3612">
        <v>5796000</v>
      </c>
      <c r="N3612" t="str">
        <f>_xlfn.XLOOKUP(Table2[[#This Row],[metode_pembayaran]],Table11[metode_pembayaran],Table11[id_pembayaran])</f>
        <v>MP 01</v>
      </c>
      <c r="O3612" t="s">
        <v>24</v>
      </c>
      <c r="P3612" t="str">
        <f>_xlfn.XLOOKUP(Table2[[#This Row],[status_reservasi]],'Dim Status Reservasi'!$B$2:$B$5,'Dim Status Reservasi'!$A$2:$A$5)</f>
        <v>ST 003</v>
      </c>
      <c r="Q3612" t="s">
        <v>37</v>
      </c>
      <c r="R3612" t="str">
        <f>_xlfn.XLOOKUP(Table2[[#This Row],[kota_hotel]],'Dim Kota Hotel'!$B$2:$B$21,'Dim Kota Hotel'!$A$2:$A$21)</f>
        <v>LOK 019</v>
      </c>
      <c r="S3612" t="s">
        <v>133</v>
      </c>
    </row>
    <row r="3613" spans="1:19" x14ac:dyDescent="0.25">
      <c r="A3613" t="s">
        <v>9295</v>
      </c>
      <c r="B3613" t="str">
        <f>_xlfn.XLOOKUP(Table2[[#This Row],[tanggal_checkin]],Table6[tanggal_checkin],Table6[id_checkin])</f>
        <v>CI 1073</v>
      </c>
      <c r="C3613" t="s">
        <v>11635</v>
      </c>
      <c r="D3613" t="str">
        <f>_xlfn.XLOOKUP(Table2[[#This Row],[tanggal_checkout]],Table4[tanggal_checkout],Table4[id_checkout])</f>
        <v>CO 1079</v>
      </c>
      <c r="E3613" t="s">
        <v>12058</v>
      </c>
      <c r="F3613" s="8">
        <v>0.21454861111111112</v>
      </c>
      <c r="G3613" t="str">
        <f>_xlfn.XLOOKUP(Table2[[#This Row],[nama_tamu]],Table10[nama_tamu],Table10[id_tamu])</f>
        <v>CUS 3745</v>
      </c>
      <c r="H3613" t="s">
        <v>9296</v>
      </c>
      <c r="I3613" t="str">
        <f>_xlfn.XLOOKUP(Table2[[#This Row],[tipe_kamar]],Table12[tipe_kamar],Table12[id_kamar])</f>
        <v>KMR 004</v>
      </c>
      <c r="J3613" t="s">
        <v>47</v>
      </c>
      <c r="K3613">
        <v>4</v>
      </c>
      <c r="L3613">
        <v>426000</v>
      </c>
      <c r="M3613">
        <v>1704000</v>
      </c>
      <c r="N3613" t="str">
        <f>_xlfn.XLOOKUP(Table2[[#This Row],[metode_pembayaran]],Table11[metode_pembayaran],Table11[id_pembayaran])</f>
        <v>MP 03</v>
      </c>
      <c r="O3613" t="s">
        <v>36</v>
      </c>
      <c r="P3613" t="str">
        <f>_xlfn.XLOOKUP(Table2[[#This Row],[status_reservasi]],'Dim Status Reservasi'!$B$2:$B$5,'Dim Status Reservasi'!$A$2:$A$5)</f>
        <v>ST 003</v>
      </c>
      <c r="Q3613" t="s">
        <v>37</v>
      </c>
      <c r="R3613" t="str">
        <f>_xlfn.XLOOKUP(Table2[[#This Row],[kota_hotel]],'Dim Kota Hotel'!$B$2:$B$21,'Dim Kota Hotel'!$A$2:$A$21)</f>
        <v>LOK 014</v>
      </c>
      <c r="S3613" t="s">
        <v>222</v>
      </c>
    </row>
    <row r="3614" spans="1:19" x14ac:dyDescent="0.25">
      <c r="A3614" t="s">
        <v>9297</v>
      </c>
      <c r="B3614" t="str">
        <f>_xlfn.XLOOKUP(Table2[[#This Row],[tanggal_checkin]],Table6[tanggal_checkin],Table6[id_checkin])</f>
        <v>CI 0362</v>
      </c>
      <c r="C3614" t="s">
        <v>11773</v>
      </c>
      <c r="D3614" t="str">
        <f>_xlfn.XLOOKUP(Table2[[#This Row],[tanggal_checkout]],Table4[tanggal_checkout],Table4[id_checkout])</f>
        <v>CO 0369</v>
      </c>
      <c r="E3614" t="s">
        <v>11034</v>
      </c>
      <c r="F3614" s="8">
        <v>0.17662037037037037</v>
      </c>
      <c r="G3614" t="str">
        <f>_xlfn.XLOOKUP(Table2[[#This Row],[nama_tamu]],Table10[nama_tamu],Table10[id_tamu])</f>
        <v>CUS 2762</v>
      </c>
      <c r="H3614" t="s">
        <v>9299</v>
      </c>
      <c r="I3614" t="str">
        <f>_xlfn.XLOOKUP(Table2[[#This Row],[tipe_kamar]],Table12[tipe_kamar],Table12[id_kamar])</f>
        <v>KMR 001</v>
      </c>
      <c r="J3614" t="s">
        <v>23</v>
      </c>
      <c r="K3614">
        <v>8</v>
      </c>
      <c r="L3614">
        <v>559000</v>
      </c>
      <c r="M3614">
        <v>4472000</v>
      </c>
      <c r="N3614" t="str">
        <f>_xlfn.XLOOKUP(Table2[[#This Row],[metode_pembayaran]],Table11[metode_pembayaran],Table11[id_pembayaran])</f>
        <v>MP 06</v>
      </c>
      <c r="O3614" t="s">
        <v>17</v>
      </c>
      <c r="P3614" t="str">
        <f>_xlfn.XLOOKUP(Table2[[#This Row],[status_reservasi]],'Dim Status Reservasi'!$B$2:$B$5,'Dim Status Reservasi'!$A$2:$A$5)</f>
        <v>ST 004</v>
      </c>
      <c r="Q3614" t="s">
        <v>48</v>
      </c>
      <c r="R3614" t="str">
        <f>_xlfn.XLOOKUP(Table2[[#This Row],[kota_hotel]],'Dim Kota Hotel'!$B$2:$B$21,'Dim Kota Hotel'!$A$2:$A$21)</f>
        <v>LOK 010</v>
      </c>
      <c r="S3614" t="s">
        <v>226</v>
      </c>
    </row>
    <row r="3615" spans="1:19" x14ac:dyDescent="0.25">
      <c r="A3615" t="s">
        <v>9300</v>
      </c>
      <c r="B3615" t="str">
        <f>_xlfn.XLOOKUP(Table2[[#This Row],[tanggal_checkin]],Table6[tanggal_checkin],Table6[id_checkin])</f>
        <v>CI 0006</v>
      </c>
      <c r="C3615" t="s">
        <v>11677</v>
      </c>
      <c r="D3615" t="str">
        <f>_xlfn.XLOOKUP(Table2[[#This Row],[tanggal_checkout]],Table4[tanggal_checkout],Table4[id_checkout])</f>
        <v>CO 0009</v>
      </c>
      <c r="E3615" t="s">
        <v>11686</v>
      </c>
      <c r="F3615" s="8">
        <v>2.9583333333333333E-2</v>
      </c>
      <c r="G3615" t="str">
        <f>_xlfn.XLOOKUP(Table2[[#This Row],[nama_tamu]],Table10[nama_tamu],Table10[id_tamu])</f>
        <v>CUS 4012</v>
      </c>
      <c r="H3615" t="s">
        <v>9301</v>
      </c>
      <c r="I3615" t="str">
        <f>_xlfn.XLOOKUP(Table2[[#This Row],[tipe_kamar]],Table12[tipe_kamar],Table12[id_kamar])</f>
        <v>KMR 002</v>
      </c>
      <c r="J3615" t="s">
        <v>82</v>
      </c>
      <c r="K3615">
        <v>4</v>
      </c>
      <c r="L3615">
        <v>397000</v>
      </c>
      <c r="M3615">
        <v>1588000</v>
      </c>
      <c r="N3615" t="str">
        <f>_xlfn.XLOOKUP(Table2[[#This Row],[metode_pembayaran]],Table11[metode_pembayaran],Table11[id_pembayaran])</f>
        <v>MP 06</v>
      </c>
      <c r="O3615" t="s">
        <v>17</v>
      </c>
      <c r="P3615" t="str">
        <f>_xlfn.XLOOKUP(Table2[[#This Row],[status_reservasi]],'Dim Status Reservasi'!$B$2:$B$5,'Dim Status Reservasi'!$A$2:$A$5)</f>
        <v>ST 003</v>
      </c>
      <c r="Q3615" t="s">
        <v>37</v>
      </c>
      <c r="R3615" t="str">
        <f>_xlfn.XLOOKUP(Table2[[#This Row],[kota_hotel]],'Dim Kota Hotel'!$B$2:$B$21,'Dim Kota Hotel'!$A$2:$A$21)</f>
        <v>LOK 020</v>
      </c>
      <c r="S3615" t="s">
        <v>94</v>
      </c>
    </row>
    <row r="3616" spans="1:19" x14ac:dyDescent="0.25">
      <c r="A3616" t="s">
        <v>9302</v>
      </c>
      <c r="B3616" t="str">
        <f>_xlfn.XLOOKUP(Table2[[#This Row],[tanggal_checkin]],Table6[tanggal_checkin],Table6[id_checkin])</f>
        <v>CI 1073</v>
      </c>
      <c r="C3616" t="s">
        <v>11635</v>
      </c>
      <c r="D3616" t="str">
        <f>_xlfn.XLOOKUP(Table2[[#This Row],[tanggal_checkout]],Table4[tanggal_checkout],Table4[id_checkout])</f>
        <v>CO 1077</v>
      </c>
      <c r="E3616" t="s">
        <v>11884</v>
      </c>
      <c r="F3616" s="8">
        <v>0.15114583333333334</v>
      </c>
      <c r="G3616" t="str">
        <f>_xlfn.XLOOKUP(Table2[[#This Row],[nama_tamu]],Table10[nama_tamu],Table10[id_tamu])</f>
        <v>CUS 1257</v>
      </c>
      <c r="H3616" t="s">
        <v>9303</v>
      </c>
      <c r="I3616" t="str">
        <f>_xlfn.XLOOKUP(Table2[[#This Row],[tipe_kamar]],Table12[tipe_kamar],Table12[id_kamar])</f>
        <v>KMR 002</v>
      </c>
      <c r="J3616" t="s">
        <v>82</v>
      </c>
      <c r="K3616">
        <v>2</v>
      </c>
      <c r="L3616">
        <v>398000</v>
      </c>
      <c r="M3616">
        <v>796000</v>
      </c>
      <c r="N3616" t="str">
        <f>_xlfn.XLOOKUP(Table2[[#This Row],[metode_pembayaran]],Table11[metode_pembayaran],Table11[id_pembayaran])</f>
        <v>MP 05</v>
      </c>
      <c r="O3616" t="s">
        <v>72</v>
      </c>
      <c r="P3616" t="str">
        <f>_xlfn.XLOOKUP(Table2[[#This Row],[status_reservasi]],'Dim Status Reservasi'!$B$2:$B$5,'Dim Status Reservasi'!$A$2:$A$5)</f>
        <v>ST 003</v>
      </c>
      <c r="Q3616" t="s">
        <v>37</v>
      </c>
      <c r="R3616" t="str">
        <f>_xlfn.XLOOKUP(Table2[[#This Row],[kota_hotel]],'Dim Kota Hotel'!$B$2:$B$21,'Dim Kota Hotel'!$A$2:$A$21)</f>
        <v>LOK 020</v>
      </c>
      <c r="S3616" t="s">
        <v>94</v>
      </c>
    </row>
    <row r="3617" spans="1:19" x14ac:dyDescent="0.25">
      <c r="A3617" t="s">
        <v>9304</v>
      </c>
      <c r="B3617" t="str">
        <f>_xlfn.XLOOKUP(Table2[[#This Row],[tanggal_checkin]],Table6[tanggal_checkin],Table6[id_checkin])</f>
        <v>CI 0310</v>
      </c>
      <c r="C3617" t="s">
        <v>11095</v>
      </c>
      <c r="D3617" t="str">
        <f>_xlfn.XLOOKUP(Table2[[#This Row],[tanggal_checkout]],Table4[tanggal_checkout],Table4[id_checkout])</f>
        <v>CO 0315</v>
      </c>
      <c r="E3617" t="s">
        <v>11165</v>
      </c>
      <c r="F3617" s="8">
        <v>0.20195601851851852</v>
      </c>
      <c r="G3617" t="str">
        <f>_xlfn.XLOOKUP(Table2[[#This Row],[nama_tamu]],Table10[nama_tamu],Table10[id_tamu])</f>
        <v>CUS 0043</v>
      </c>
      <c r="H3617" t="s">
        <v>9305</v>
      </c>
      <c r="I3617" t="str">
        <f>_xlfn.XLOOKUP(Table2[[#This Row],[tipe_kamar]],Table12[tipe_kamar],Table12[id_kamar])</f>
        <v>KMR 004</v>
      </c>
      <c r="J3617" t="s">
        <v>47</v>
      </c>
      <c r="K3617">
        <v>7</v>
      </c>
      <c r="L3617">
        <v>497000</v>
      </c>
      <c r="M3617">
        <v>3479000</v>
      </c>
      <c r="N3617" t="str">
        <f>_xlfn.XLOOKUP(Table2[[#This Row],[metode_pembayaran]],Table11[metode_pembayaran],Table11[id_pembayaran])</f>
        <v>MP 01</v>
      </c>
      <c r="O3617" t="s">
        <v>24</v>
      </c>
      <c r="P3617" t="str">
        <f>_xlfn.XLOOKUP(Table2[[#This Row],[status_reservasi]],'Dim Status Reservasi'!$B$2:$B$5,'Dim Status Reservasi'!$A$2:$A$5)</f>
        <v>ST 004</v>
      </c>
      <c r="Q3617" t="s">
        <v>48</v>
      </c>
      <c r="R3617" t="str">
        <f>_xlfn.XLOOKUP(Table2[[#This Row],[kota_hotel]],'Dim Kota Hotel'!$B$2:$B$21,'Dim Kota Hotel'!$A$2:$A$21)</f>
        <v>LOK 005</v>
      </c>
      <c r="S3617" t="s">
        <v>43</v>
      </c>
    </row>
    <row r="3618" spans="1:19" x14ac:dyDescent="0.25">
      <c r="A3618" t="s">
        <v>9306</v>
      </c>
      <c r="B3618" t="str">
        <f>_xlfn.XLOOKUP(Table2[[#This Row],[tanggal_checkin]],Table6[tanggal_checkin],Table6[id_checkin])</f>
        <v>CI 0679</v>
      </c>
      <c r="C3618" t="s">
        <v>12054</v>
      </c>
      <c r="D3618" t="str">
        <f>_xlfn.XLOOKUP(Table2[[#This Row],[tanggal_checkout]],Table4[tanggal_checkout],Table4[id_checkout])</f>
        <v>CO 0683</v>
      </c>
      <c r="E3618" t="s">
        <v>12050</v>
      </c>
      <c r="F3618" s="8">
        <v>0.98810185185185184</v>
      </c>
      <c r="G3618" t="str">
        <f>_xlfn.XLOOKUP(Table2[[#This Row],[nama_tamu]],Table10[nama_tamu],Table10[id_tamu])</f>
        <v>CUS 2937</v>
      </c>
      <c r="H3618" t="s">
        <v>9307</v>
      </c>
      <c r="I3618" t="str">
        <f>_xlfn.XLOOKUP(Table2[[#This Row],[tipe_kamar]],Table12[tipe_kamar],Table12[id_kamar])</f>
        <v>KMR 002</v>
      </c>
      <c r="J3618" t="s">
        <v>82</v>
      </c>
      <c r="K3618">
        <v>3</v>
      </c>
      <c r="L3618">
        <v>399000</v>
      </c>
      <c r="M3618">
        <v>1197000</v>
      </c>
      <c r="N3618" t="str">
        <f>_xlfn.XLOOKUP(Table2[[#This Row],[metode_pembayaran]],Table11[metode_pembayaran],Table11[id_pembayaran])</f>
        <v>MP 05</v>
      </c>
      <c r="O3618" t="s">
        <v>72</v>
      </c>
      <c r="P3618" t="str">
        <f>_xlfn.XLOOKUP(Table2[[#This Row],[status_reservasi]],'Dim Status Reservasi'!$B$2:$B$5,'Dim Status Reservasi'!$A$2:$A$5)</f>
        <v>ST 004</v>
      </c>
      <c r="Q3618" t="s">
        <v>48</v>
      </c>
      <c r="R3618" t="str">
        <f>_xlfn.XLOOKUP(Table2[[#This Row],[kota_hotel]],'Dim Kota Hotel'!$B$2:$B$21,'Dim Kota Hotel'!$A$2:$A$21)</f>
        <v>LOK 011</v>
      </c>
      <c r="S3618" t="s">
        <v>38</v>
      </c>
    </row>
    <row r="3619" spans="1:19" x14ac:dyDescent="0.25">
      <c r="A3619" t="s">
        <v>9308</v>
      </c>
      <c r="B3619" t="str">
        <f>_xlfn.XLOOKUP(Table2[[#This Row],[tanggal_checkin]],Table6[tanggal_checkin],Table6[id_checkin])</f>
        <v>CI 0019</v>
      </c>
      <c r="C3619" t="s">
        <v>11805</v>
      </c>
      <c r="D3619" t="str">
        <f>_xlfn.XLOOKUP(Table2[[#This Row],[tanggal_checkout]],Table4[tanggal_checkout],Table4[id_checkout])</f>
        <v>CO 0022</v>
      </c>
      <c r="E3619" t="s">
        <v>11946</v>
      </c>
      <c r="F3619" s="8">
        <v>0.74717592592592597</v>
      </c>
      <c r="G3619" t="str">
        <f>_xlfn.XLOOKUP(Table2[[#This Row],[nama_tamu]],Table10[nama_tamu],Table10[id_tamu])</f>
        <v>CUS 3661</v>
      </c>
      <c r="H3619" t="s">
        <v>9309</v>
      </c>
      <c r="I3619" t="str">
        <f>_xlfn.XLOOKUP(Table2[[#This Row],[tipe_kamar]],Table12[tipe_kamar],Table12[id_kamar])</f>
        <v>KMR 001</v>
      </c>
      <c r="J3619" t="s">
        <v>23</v>
      </c>
      <c r="K3619">
        <v>4</v>
      </c>
      <c r="L3619">
        <v>631000</v>
      </c>
      <c r="M3619">
        <v>2524000</v>
      </c>
      <c r="N3619" t="str">
        <f>_xlfn.XLOOKUP(Table2[[#This Row],[metode_pembayaran]],Table11[metode_pembayaran],Table11[id_pembayaran])</f>
        <v>MP 04</v>
      </c>
      <c r="O3619" t="s">
        <v>53</v>
      </c>
      <c r="P3619" t="str">
        <f>_xlfn.XLOOKUP(Table2[[#This Row],[status_reservasi]],'Dim Status Reservasi'!$B$2:$B$5,'Dim Status Reservasi'!$A$2:$A$5)</f>
        <v>ST 003</v>
      </c>
      <c r="Q3619" t="s">
        <v>37</v>
      </c>
      <c r="R3619" t="str">
        <f>_xlfn.XLOOKUP(Table2[[#This Row],[kota_hotel]],'Dim Kota Hotel'!$B$2:$B$21,'Dim Kota Hotel'!$A$2:$A$21)</f>
        <v>LOK 015</v>
      </c>
      <c r="S3619" t="s">
        <v>233</v>
      </c>
    </row>
    <row r="3620" spans="1:19" x14ac:dyDescent="0.25">
      <c r="A3620" t="s">
        <v>9310</v>
      </c>
      <c r="B3620" t="str">
        <f>_xlfn.XLOOKUP(Table2[[#This Row],[tanggal_checkin]],Table6[tanggal_checkin],Table6[id_checkin])</f>
        <v>CI 0314</v>
      </c>
      <c r="C3620" t="s">
        <v>11912</v>
      </c>
      <c r="D3620" t="str">
        <f>_xlfn.XLOOKUP(Table2[[#This Row],[tanggal_checkout]],Table4[tanggal_checkout],Table4[id_checkout])</f>
        <v>CO 0314</v>
      </c>
      <c r="E3620" t="s">
        <v>11417</v>
      </c>
      <c r="F3620" s="8">
        <v>0.5659143518518519</v>
      </c>
      <c r="G3620" t="str">
        <f>_xlfn.XLOOKUP(Table2[[#This Row],[nama_tamu]],Table10[nama_tamu],Table10[id_tamu])</f>
        <v>CUS 0139</v>
      </c>
      <c r="H3620" t="s">
        <v>11134</v>
      </c>
      <c r="I3620" t="str">
        <f>_xlfn.XLOOKUP(Table2[[#This Row],[tipe_kamar]],Table12[tipe_kamar],Table12[id_kamar])</f>
        <v>KMR 004</v>
      </c>
      <c r="J3620" t="s">
        <v>47</v>
      </c>
      <c r="K3620">
        <v>2</v>
      </c>
      <c r="L3620">
        <v>489000</v>
      </c>
      <c r="M3620">
        <v>978000</v>
      </c>
      <c r="N3620" t="str">
        <f>_xlfn.XLOOKUP(Table2[[#This Row],[metode_pembayaran]],Table11[metode_pembayaran],Table11[id_pembayaran])</f>
        <v>MP 04</v>
      </c>
      <c r="O3620" t="s">
        <v>53</v>
      </c>
      <c r="P3620" t="str">
        <f>_xlfn.XLOOKUP(Table2[[#This Row],[status_reservasi]],'Dim Status Reservasi'!$B$2:$B$5,'Dim Status Reservasi'!$A$2:$A$5)</f>
        <v>ST 004</v>
      </c>
      <c r="Q3620" t="s">
        <v>48</v>
      </c>
      <c r="R3620" t="str">
        <f>_xlfn.XLOOKUP(Table2[[#This Row],[kota_hotel]],'Dim Kota Hotel'!$B$2:$B$21,'Dim Kota Hotel'!$A$2:$A$21)</f>
        <v>LOK 009</v>
      </c>
      <c r="S3620" t="s">
        <v>19</v>
      </c>
    </row>
    <row r="3621" spans="1:19" x14ac:dyDescent="0.25">
      <c r="A3621" t="s">
        <v>9311</v>
      </c>
      <c r="B3621" t="str">
        <f>_xlfn.XLOOKUP(Table2[[#This Row],[tanggal_checkin]],Table6[tanggal_checkin],Table6[id_checkin])</f>
        <v>CI 1045</v>
      </c>
      <c r="C3621" t="s">
        <v>11363</v>
      </c>
      <c r="D3621" t="str">
        <f>_xlfn.XLOOKUP(Table2[[#This Row],[tanggal_checkout]],Table4[tanggal_checkout],Table4[id_checkout])</f>
        <v>CO 1051</v>
      </c>
      <c r="E3621" t="s">
        <v>12025</v>
      </c>
      <c r="F3621" s="8">
        <v>0.84526620370370376</v>
      </c>
      <c r="G3621" t="str">
        <f>_xlfn.XLOOKUP(Table2[[#This Row],[nama_tamu]],Table10[nama_tamu],Table10[id_tamu])</f>
        <v>CUS 3573</v>
      </c>
      <c r="H3621" t="s">
        <v>9313</v>
      </c>
      <c r="I3621" t="str">
        <f>_xlfn.XLOOKUP(Table2[[#This Row],[tipe_kamar]],Table12[tipe_kamar],Table12[id_kamar])</f>
        <v>KMR 004</v>
      </c>
      <c r="J3621" t="s">
        <v>47</v>
      </c>
      <c r="K3621">
        <v>3</v>
      </c>
      <c r="L3621">
        <v>472000</v>
      </c>
      <c r="M3621">
        <v>1416000</v>
      </c>
      <c r="N3621" t="str">
        <f>_xlfn.XLOOKUP(Table2[[#This Row],[metode_pembayaran]],Table11[metode_pembayaran],Table11[id_pembayaran])</f>
        <v>MP 03</v>
      </c>
      <c r="O3621" t="s">
        <v>36</v>
      </c>
      <c r="P3621" t="str">
        <f>_xlfn.XLOOKUP(Table2[[#This Row],[status_reservasi]],'Dim Status Reservasi'!$B$2:$B$5,'Dim Status Reservasi'!$A$2:$A$5)</f>
        <v>ST 004</v>
      </c>
      <c r="Q3621" t="s">
        <v>48</v>
      </c>
      <c r="R3621" t="str">
        <f>_xlfn.XLOOKUP(Table2[[#This Row],[kota_hotel]],'Dim Kota Hotel'!$B$2:$B$21,'Dim Kota Hotel'!$A$2:$A$21)</f>
        <v>LOK 016</v>
      </c>
      <c r="S3621" t="s">
        <v>117</v>
      </c>
    </row>
    <row r="3622" spans="1:19" x14ac:dyDescent="0.25">
      <c r="A3622" t="s">
        <v>9314</v>
      </c>
      <c r="B3622" t="str">
        <f>_xlfn.XLOOKUP(Table2[[#This Row],[tanggal_checkin]],Table6[tanggal_checkin],Table6[id_checkin])</f>
        <v>CI 1050</v>
      </c>
      <c r="C3622" t="s">
        <v>11453</v>
      </c>
      <c r="D3622" t="str">
        <f>_xlfn.XLOOKUP(Table2[[#This Row],[tanggal_checkout]],Table4[tanggal_checkout],Table4[id_checkout])</f>
        <v>CO 1055</v>
      </c>
      <c r="E3622" t="s">
        <v>11837</v>
      </c>
      <c r="F3622" s="8">
        <v>0.72468750000000004</v>
      </c>
      <c r="G3622" t="str">
        <f>_xlfn.XLOOKUP(Table2[[#This Row],[nama_tamu]],Table10[nama_tamu],Table10[id_tamu])</f>
        <v>CUS 2272</v>
      </c>
      <c r="H3622" t="s">
        <v>9315</v>
      </c>
      <c r="I3622" t="str">
        <f>_xlfn.XLOOKUP(Table2[[#This Row],[tipe_kamar]],Table12[tipe_kamar],Table12[id_kamar])</f>
        <v>KMR 001</v>
      </c>
      <c r="J3622" t="s">
        <v>23</v>
      </c>
      <c r="K3622">
        <v>2</v>
      </c>
      <c r="L3622">
        <v>642000</v>
      </c>
      <c r="M3622">
        <v>1284000</v>
      </c>
      <c r="N3622" t="str">
        <f>_xlfn.XLOOKUP(Table2[[#This Row],[metode_pembayaran]],Table11[metode_pembayaran],Table11[id_pembayaran])</f>
        <v>MP 03</v>
      </c>
      <c r="O3622" t="s">
        <v>36</v>
      </c>
      <c r="P3622" t="str">
        <f>_xlfn.XLOOKUP(Table2[[#This Row],[status_reservasi]],'Dim Status Reservasi'!$B$2:$B$5,'Dim Status Reservasi'!$A$2:$A$5)</f>
        <v>ST 004</v>
      </c>
      <c r="Q3622" t="s">
        <v>48</v>
      </c>
      <c r="R3622" t="str">
        <f>_xlfn.XLOOKUP(Table2[[#This Row],[kota_hotel]],'Dim Kota Hotel'!$B$2:$B$21,'Dim Kota Hotel'!$A$2:$A$21)</f>
        <v>LOK 009</v>
      </c>
      <c r="S3622" t="s">
        <v>19</v>
      </c>
    </row>
    <row r="3623" spans="1:19" x14ac:dyDescent="0.25">
      <c r="A3623" t="s">
        <v>9316</v>
      </c>
      <c r="B3623" t="str">
        <f>_xlfn.XLOOKUP(Table2[[#This Row],[tanggal_checkin]],Table6[tanggal_checkin],Table6[id_checkin])</f>
        <v>CI 0645</v>
      </c>
      <c r="C3623" t="s">
        <v>11487</v>
      </c>
      <c r="D3623" t="str">
        <f>_xlfn.XLOOKUP(Table2[[#This Row],[tanggal_checkout]],Table4[tanggal_checkout],Table4[id_checkout])</f>
        <v>CO 0652</v>
      </c>
      <c r="E3623" t="s">
        <v>11258</v>
      </c>
      <c r="F3623" s="8">
        <v>0.69878472222222221</v>
      </c>
      <c r="G3623" t="str">
        <f>_xlfn.XLOOKUP(Table2[[#This Row],[nama_tamu]],Table10[nama_tamu],Table10[id_tamu])</f>
        <v>CUS 1485</v>
      </c>
      <c r="H3623" t="s">
        <v>9318</v>
      </c>
      <c r="I3623" t="str">
        <f>_xlfn.XLOOKUP(Table2[[#This Row],[tipe_kamar]],Table12[tipe_kamar],Table12[id_kamar])</f>
        <v>KMR 003</v>
      </c>
      <c r="J3623" t="s">
        <v>64</v>
      </c>
      <c r="K3623">
        <v>7</v>
      </c>
      <c r="L3623">
        <v>1342000</v>
      </c>
      <c r="M3623">
        <v>9394000</v>
      </c>
      <c r="N3623" t="str">
        <f>_xlfn.XLOOKUP(Table2[[#This Row],[metode_pembayaran]],Table11[metode_pembayaran],Table11[id_pembayaran])</f>
        <v>MP 04</v>
      </c>
      <c r="O3623" t="s">
        <v>53</v>
      </c>
      <c r="P3623" t="str">
        <f>_xlfn.XLOOKUP(Table2[[#This Row],[status_reservasi]],'Dim Status Reservasi'!$B$2:$B$5,'Dim Status Reservasi'!$A$2:$A$5)</f>
        <v>ST 003</v>
      </c>
      <c r="Q3623" t="s">
        <v>37</v>
      </c>
      <c r="R3623" t="str">
        <f>_xlfn.XLOOKUP(Table2[[#This Row],[kota_hotel]],'Dim Kota Hotel'!$B$2:$B$21,'Dim Kota Hotel'!$A$2:$A$21)</f>
        <v>LOK 002</v>
      </c>
      <c r="S3623" t="s">
        <v>60</v>
      </c>
    </row>
    <row r="3624" spans="1:19" x14ac:dyDescent="0.25">
      <c r="A3624" t="s">
        <v>9319</v>
      </c>
      <c r="B3624" t="str">
        <f>_xlfn.XLOOKUP(Table2[[#This Row],[tanggal_checkin]],Table6[tanggal_checkin],Table6[id_checkin])</f>
        <v>CI 0348</v>
      </c>
      <c r="C3624" t="s">
        <v>11896</v>
      </c>
      <c r="D3624" t="str">
        <f>_xlfn.XLOOKUP(Table2[[#This Row],[tanggal_checkout]],Table4[tanggal_checkout],Table4[id_checkout])</f>
        <v>CO 0348</v>
      </c>
      <c r="E3624" t="s">
        <v>11856</v>
      </c>
      <c r="F3624" s="8">
        <v>0.57927083333333329</v>
      </c>
      <c r="G3624" t="str">
        <f>_xlfn.XLOOKUP(Table2[[#This Row],[nama_tamu]],Table10[nama_tamu],Table10[id_tamu])</f>
        <v>CUS 1011</v>
      </c>
      <c r="H3624" t="s">
        <v>9321</v>
      </c>
      <c r="I3624" t="str">
        <f>_xlfn.XLOOKUP(Table2[[#This Row],[tipe_kamar]],Table12[tipe_kamar],Table12[id_kamar])</f>
        <v>KMR 002</v>
      </c>
      <c r="J3624" t="s">
        <v>82</v>
      </c>
      <c r="K3624">
        <v>1</v>
      </c>
      <c r="L3624">
        <v>316000</v>
      </c>
      <c r="M3624">
        <v>316000</v>
      </c>
      <c r="N3624" t="str">
        <f>_xlfn.XLOOKUP(Table2[[#This Row],[metode_pembayaran]],Table11[metode_pembayaran],Table11[id_pembayaran])</f>
        <v>MP 01</v>
      </c>
      <c r="O3624" t="s">
        <v>24</v>
      </c>
      <c r="P3624" t="str">
        <f>_xlfn.XLOOKUP(Table2[[#This Row],[status_reservasi]],'Dim Status Reservasi'!$B$2:$B$5,'Dim Status Reservasi'!$A$2:$A$5)</f>
        <v>ST 003</v>
      </c>
      <c r="Q3624" t="s">
        <v>37</v>
      </c>
      <c r="R3624" t="str">
        <f>_xlfn.XLOOKUP(Table2[[#This Row],[kota_hotel]],'Dim Kota Hotel'!$B$2:$B$21,'Dim Kota Hotel'!$A$2:$A$21)</f>
        <v>LOK 007</v>
      </c>
      <c r="S3624" t="s">
        <v>145</v>
      </c>
    </row>
    <row r="3625" spans="1:19" x14ac:dyDescent="0.25">
      <c r="A3625" t="s">
        <v>9322</v>
      </c>
      <c r="B3625" t="str">
        <f>_xlfn.XLOOKUP(Table2[[#This Row],[tanggal_checkin]],Table6[tanggal_checkin],Table6[id_checkin])</f>
        <v>CI 0737</v>
      </c>
      <c r="C3625" t="s">
        <v>11133</v>
      </c>
      <c r="D3625" t="str">
        <f>_xlfn.XLOOKUP(Table2[[#This Row],[tanggal_checkout]],Table4[tanggal_checkout],Table4[id_checkout])</f>
        <v>CO 0745</v>
      </c>
      <c r="E3625" t="s">
        <v>10979</v>
      </c>
      <c r="F3625" s="8">
        <v>0.57023148148148151</v>
      </c>
      <c r="G3625" t="str">
        <f>_xlfn.XLOOKUP(Table2[[#This Row],[nama_tamu]],Table10[nama_tamu],Table10[id_tamu])</f>
        <v>CUS 3138</v>
      </c>
      <c r="H3625" t="s">
        <v>9323</v>
      </c>
      <c r="I3625" t="str">
        <f>_xlfn.XLOOKUP(Table2[[#This Row],[tipe_kamar]],Table12[tipe_kamar],Table12[id_kamar])</f>
        <v>KMR 001</v>
      </c>
      <c r="J3625" t="s">
        <v>23</v>
      </c>
      <c r="K3625">
        <v>5</v>
      </c>
      <c r="L3625">
        <v>622000</v>
      </c>
      <c r="M3625">
        <v>3110000</v>
      </c>
      <c r="N3625" t="str">
        <f>_xlfn.XLOOKUP(Table2[[#This Row],[metode_pembayaran]],Table11[metode_pembayaran],Table11[id_pembayaran])</f>
        <v>MP 06</v>
      </c>
      <c r="O3625" t="s">
        <v>17</v>
      </c>
      <c r="P3625" t="str">
        <f>_xlfn.XLOOKUP(Table2[[#This Row],[status_reservasi]],'Dim Status Reservasi'!$B$2:$B$5,'Dim Status Reservasi'!$A$2:$A$5)</f>
        <v>ST 002</v>
      </c>
      <c r="Q3625" t="s">
        <v>124</v>
      </c>
      <c r="R3625" t="str">
        <f>_xlfn.XLOOKUP(Table2[[#This Row],[kota_hotel]],'Dim Kota Hotel'!$B$2:$B$21,'Dim Kota Hotel'!$A$2:$A$21)</f>
        <v>LOK 008</v>
      </c>
      <c r="S3625" t="s">
        <v>68</v>
      </c>
    </row>
    <row r="3626" spans="1:19" x14ac:dyDescent="0.25">
      <c r="A3626" t="s">
        <v>9324</v>
      </c>
      <c r="B3626" t="str">
        <f>_xlfn.XLOOKUP(Table2[[#This Row],[tanggal_checkin]],Table6[tanggal_checkin],Table6[id_checkin])</f>
        <v>CI 0272</v>
      </c>
      <c r="C3626" t="s">
        <v>11963</v>
      </c>
      <c r="D3626" t="str">
        <f>_xlfn.XLOOKUP(Table2[[#This Row],[tanggal_checkout]],Table4[tanggal_checkout],Table4[id_checkout])</f>
        <v>CO 0272</v>
      </c>
      <c r="E3626" t="s">
        <v>11672</v>
      </c>
      <c r="F3626" s="8">
        <v>0.98496527777777776</v>
      </c>
      <c r="G3626" t="str">
        <f>_xlfn.XLOOKUP(Table2[[#This Row],[nama_tamu]],Table10[nama_tamu],Table10[id_tamu])</f>
        <v>CUS 2138</v>
      </c>
      <c r="H3626" t="s">
        <v>9325</v>
      </c>
      <c r="I3626" t="str">
        <f>_xlfn.XLOOKUP(Table2[[#This Row],[tipe_kamar]],Table12[tipe_kamar],Table12[id_kamar])</f>
        <v>KMR 004</v>
      </c>
      <c r="J3626" t="s">
        <v>47</v>
      </c>
      <c r="K3626">
        <v>2</v>
      </c>
      <c r="L3626">
        <v>482000</v>
      </c>
      <c r="M3626">
        <v>964000</v>
      </c>
      <c r="N3626" t="str">
        <f>_xlfn.XLOOKUP(Table2[[#This Row],[metode_pembayaran]],Table11[metode_pembayaran],Table11[id_pembayaran])</f>
        <v>MP 05</v>
      </c>
      <c r="O3626" t="s">
        <v>72</v>
      </c>
      <c r="P3626" t="str">
        <f>_xlfn.XLOOKUP(Table2[[#This Row],[status_reservasi]],'Dim Status Reservasi'!$B$2:$B$5,'Dim Status Reservasi'!$A$2:$A$5)</f>
        <v>ST 002</v>
      </c>
      <c r="Q3626" t="s">
        <v>124</v>
      </c>
      <c r="R3626" t="str">
        <f>_xlfn.XLOOKUP(Table2[[#This Row],[kota_hotel]],'Dim Kota Hotel'!$B$2:$B$21,'Dim Kota Hotel'!$A$2:$A$21)</f>
        <v>LOK 003</v>
      </c>
      <c r="S3626" t="s">
        <v>106</v>
      </c>
    </row>
    <row r="3627" spans="1:19" x14ac:dyDescent="0.25">
      <c r="A3627" t="s">
        <v>9326</v>
      </c>
      <c r="B3627" t="str">
        <f>_xlfn.XLOOKUP(Table2[[#This Row],[tanggal_checkin]],Table6[tanggal_checkin],Table6[id_checkin])</f>
        <v>CI 0054</v>
      </c>
      <c r="C3627" t="s">
        <v>11300</v>
      </c>
      <c r="D3627" t="str">
        <f>_xlfn.XLOOKUP(Table2[[#This Row],[tanggal_checkout]],Table4[tanggal_checkout],Table4[id_checkout])</f>
        <v>CO 0059</v>
      </c>
      <c r="E3627" t="s">
        <v>11060</v>
      </c>
      <c r="F3627" s="8">
        <v>0.45887731481481481</v>
      </c>
      <c r="G3627" t="str">
        <f>_xlfn.XLOOKUP(Table2[[#This Row],[nama_tamu]],Table10[nama_tamu],Table10[id_tamu])</f>
        <v>CUS 2292</v>
      </c>
      <c r="H3627" t="s">
        <v>9327</v>
      </c>
      <c r="I3627" t="str">
        <f>_xlfn.XLOOKUP(Table2[[#This Row],[tipe_kamar]],Table12[tipe_kamar],Table12[id_kamar])</f>
        <v>KMR 003</v>
      </c>
      <c r="J3627" t="s">
        <v>64</v>
      </c>
      <c r="K3627">
        <v>5</v>
      </c>
      <c r="L3627">
        <v>1295000</v>
      </c>
      <c r="M3627">
        <v>6475000</v>
      </c>
      <c r="N3627" t="str">
        <f>_xlfn.XLOOKUP(Table2[[#This Row],[metode_pembayaran]],Table11[metode_pembayaran],Table11[id_pembayaran])</f>
        <v>MP 04</v>
      </c>
      <c r="O3627" t="s">
        <v>53</v>
      </c>
      <c r="P3627" t="str">
        <f>_xlfn.XLOOKUP(Table2[[#This Row],[status_reservasi]],'Dim Status Reservasi'!$B$2:$B$5,'Dim Status Reservasi'!$A$2:$A$5)</f>
        <v>ST 003</v>
      </c>
      <c r="Q3627" t="s">
        <v>37</v>
      </c>
      <c r="R3627" t="str">
        <f>_xlfn.XLOOKUP(Table2[[#This Row],[kota_hotel]],'Dim Kota Hotel'!$B$2:$B$21,'Dim Kota Hotel'!$A$2:$A$21)</f>
        <v>LOK 005</v>
      </c>
      <c r="S3627" t="s">
        <v>43</v>
      </c>
    </row>
    <row r="3628" spans="1:19" x14ac:dyDescent="0.25">
      <c r="A3628" t="s">
        <v>9328</v>
      </c>
      <c r="B3628" t="str">
        <f>_xlfn.XLOOKUP(Table2[[#This Row],[tanggal_checkin]],Table6[tanggal_checkin],Table6[id_checkin])</f>
        <v>CI 0829</v>
      </c>
      <c r="C3628" t="s">
        <v>11251</v>
      </c>
      <c r="D3628" t="str">
        <f>_xlfn.XLOOKUP(Table2[[#This Row],[tanggal_checkout]],Table4[tanggal_checkout],Table4[id_checkout])</f>
        <v>CO 0836</v>
      </c>
      <c r="E3628" t="s">
        <v>11450</v>
      </c>
      <c r="F3628" s="8">
        <v>0.73559027777777775</v>
      </c>
      <c r="G3628" t="str">
        <f>_xlfn.XLOOKUP(Table2[[#This Row],[nama_tamu]],Table10[nama_tamu],Table10[id_tamu])</f>
        <v>CUS 2246</v>
      </c>
      <c r="H3628" t="s">
        <v>9329</v>
      </c>
      <c r="I3628" t="str">
        <f>_xlfn.XLOOKUP(Table2[[#This Row],[tipe_kamar]],Table12[tipe_kamar],Table12[id_kamar])</f>
        <v>KMR 002</v>
      </c>
      <c r="J3628" t="s">
        <v>82</v>
      </c>
      <c r="K3628">
        <v>3</v>
      </c>
      <c r="L3628">
        <v>363000</v>
      </c>
      <c r="M3628">
        <v>1089000</v>
      </c>
      <c r="N3628" t="str">
        <f>_xlfn.XLOOKUP(Table2[[#This Row],[metode_pembayaran]],Table11[metode_pembayaran],Table11[id_pembayaran])</f>
        <v>MP 06</v>
      </c>
      <c r="O3628" t="s">
        <v>17</v>
      </c>
      <c r="P3628" t="str">
        <f>_xlfn.XLOOKUP(Table2[[#This Row],[status_reservasi]],'Dim Status Reservasi'!$B$2:$B$5,'Dim Status Reservasi'!$A$2:$A$5)</f>
        <v>ST 002</v>
      </c>
      <c r="Q3628" t="s">
        <v>124</v>
      </c>
      <c r="R3628" t="str">
        <f>_xlfn.XLOOKUP(Table2[[#This Row],[kota_hotel]],'Dim Kota Hotel'!$B$2:$B$21,'Dim Kota Hotel'!$A$2:$A$21)</f>
        <v>LOK 008</v>
      </c>
      <c r="S3628" t="s">
        <v>68</v>
      </c>
    </row>
    <row r="3629" spans="1:19" x14ac:dyDescent="0.25">
      <c r="A3629" t="s">
        <v>9330</v>
      </c>
      <c r="B3629" t="str">
        <f>_xlfn.XLOOKUP(Table2[[#This Row],[tanggal_checkin]],Table6[tanggal_checkin],Table6[id_checkin])</f>
        <v>CI 0970</v>
      </c>
      <c r="C3629" t="s">
        <v>10996</v>
      </c>
      <c r="D3629" t="str">
        <f>_xlfn.XLOOKUP(Table2[[#This Row],[tanggal_checkout]],Table4[tanggal_checkout],Table4[id_checkout])</f>
        <v>CO 0982</v>
      </c>
      <c r="E3629" t="s">
        <v>11391</v>
      </c>
      <c r="F3629" s="8">
        <v>0.72504629629629624</v>
      </c>
      <c r="G3629" t="str">
        <f>_xlfn.XLOOKUP(Table2[[#This Row],[nama_tamu]],Table10[nama_tamu],Table10[id_tamu])</f>
        <v>CUS 0631</v>
      </c>
      <c r="H3629" t="s">
        <v>9331</v>
      </c>
      <c r="I3629" t="str">
        <f>_xlfn.XLOOKUP(Table2[[#This Row],[tipe_kamar]],Table12[tipe_kamar],Table12[id_kamar])</f>
        <v>KMR 003</v>
      </c>
      <c r="J3629" t="s">
        <v>64</v>
      </c>
      <c r="K3629">
        <v>9</v>
      </c>
      <c r="L3629">
        <v>1210000</v>
      </c>
      <c r="M3629">
        <v>10890000</v>
      </c>
      <c r="N3629" t="str">
        <f>_xlfn.XLOOKUP(Table2[[#This Row],[metode_pembayaran]],Table11[metode_pembayaran],Table11[id_pembayaran])</f>
        <v>MP 06</v>
      </c>
      <c r="O3629" t="s">
        <v>17</v>
      </c>
      <c r="P3629" t="str">
        <f>_xlfn.XLOOKUP(Table2[[#This Row],[status_reservasi]],'Dim Status Reservasi'!$B$2:$B$5,'Dim Status Reservasi'!$A$2:$A$5)</f>
        <v>ST 004</v>
      </c>
      <c r="Q3629" t="s">
        <v>48</v>
      </c>
      <c r="R3629" t="str">
        <f>_xlfn.XLOOKUP(Table2[[#This Row],[kota_hotel]],'Dim Kota Hotel'!$B$2:$B$21,'Dim Kota Hotel'!$A$2:$A$21)</f>
        <v>LOK 007</v>
      </c>
      <c r="S3629" t="s">
        <v>145</v>
      </c>
    </row>
    <row r="3630" spans="1:19" x14ac:dyDescent="0.25">
      <c r="A3630" t="s">
        <v>9332</v>
      </c>
      <c r="B3630" t="str">
        <f>_xlfn.XLOOKUP(Table2[[#This Row],[tanggal_checkin]],Table6[tanggal_checkin],Table6[id_checkin])</f>
        <v>CI 0502</v>
      </c>
      <c r="C3630" t="s">
        <v>11474</v>
      </c>
      <c r="D3630" t="str">
        <f>_xlfn.XLOOKUP(Table2[[#This Row],[tanggal_checkout]],Table4[tanggal_checkout],Table4[id_checkout])</f>
        <v>CO 0512</v>
      </c>
      <c r="E3630" t="s">
        <v>11879</v>
      </c>
      <c r="F3630" s="8">
        <v>0.25778935185185187</v>
      </c>
      <c r="G3630" t="str">
        <f>_xlfn.XLOOKUP(Table2[[#This Row],[nama_tamu]],Table10[nama_tamu],Table10[id_tamu])</f>
        <v>CUS 0494</v>
      </c>
      <c r="H3630" t="s">
        <v>9333</v>
      </c>
      <c r="I3630" t="str">
        <f>_xlfn.XLOOKUP(Table2[[#This Row],[tipe_kamar]],Table12[tipe_kamar],Table12[id_kamar])</f>
        <v>KMR 003</v>
      </c>
      <c r="J3630" t="s">
        <v>64</v>
      </c>
      <c r="K3630">
        <v>9</v>
      </c>
      <c r="L3630">
        <v>1124000</v>
      </c>
      <c r="M3630">
        <v>10116000</v>
      </c>
      <c r="N3630" t="str">
        <f>_xlfn.XLOOKUP(Table2[[#This Row],[metode_pembayaran]],Table11[metode_pembayaran],Table11[id_pembayaran])</f>
        <v>MP 06</v>
      </c>
      <c r="O3630" t="s">
        <v>17</v>
      </c>
      <c r="P3630" t="str">
        <f>_xlfn.XLOOKUP(Table2[[#This Row],[status_reservasi]],'Dim Status Reservasi'!$B$2:$B$5,'Dim Status Reservasi'!$A$2:$A$5)</f>
        <v>ST 003</v>
      </c>
      <c r="Q3630" t="s">
        <v>37</v>
      </c>
      <c r="R3630" t="str">
        <f>_xlfn.XLOOKUP(Table2[[#This Row],[kota_hotel]],'Dim Kota Hotel'!$B$2:$B$21,'Dim Kota Hotel'!$A$2:$A$21)</f>
        <v>LOK 002</v>
      </c>
      <c r="S3630" t="s">
        <v>60</v>
      </c>
    </row>
    <row r="3631" spans="1:19" x14ac:dyDescent="0.25">
      <c r="A3631" t="s">
        <v>9334</v>
      </c>
      <c r="B3631" t="str">
        <f>_xlfn.XLOOKUP(Table2[[#This Row],[tanggal_checkin]],Table6[tanggal_checkin],Table6[id_checkin])</f>
        <v>CI 0700</v>
      </c>
      <c r="C3631" t="s">
        <v>12052</v>
      </c>
      <c r="D3631" t="str">
        <f>_xlfn.XLOOKUP(Table2[[#This Row],[tanggal_checkout]],Table4[tanggal_checkout],Table4[id_checkout])</f>
        <v>CO 0705</v>
      </c>
      <c r="E3631" t="s">
        <v>10994</v>
      </c>
      <c r="F3631" s="8">
        <v>0.61077546296296292</v>
      </c>
      <c r="G3631" t="str">
        <f>_xlfn.XLOOKUP(Table2[[#This Row],[nama_tamu]],Table10[nama_tamu],Table10[id_tamu])</f>
        <v>CUS 1198</v>
      </c>
      <c r="H3631" t="s">
        <v>9335</v>
      </c>
      <c r="I3631" t="str">
        <f>_xlfn.XLOOKUP(Table2[[#This Row],[tipe_kamar]],Table12[tipe_kamar],Table12[id_kamar])</f>
        <v>KMR 004</v>
      </c>
      <c r="J3631" t="s">
        <v>47</v>
      </c>
      <c r="K3631">
        <v>3</v>
      </c>
      <c r="L3631">
        <v>480000</v>
      </c>
      <c r="M3631">
        <v>1440000</v>
      </c>
      <c r="N3631" t="str">
        <f>_xlfn.XLOOKUP(Table2[[#This Row],[metode_pembayaran]],Table11[metode_pembayaran],Table11[id_pembayaran])</f>
        <v>MP 06</v>
      </c>
      <c r="O3631" t="s">
        <v>17</v>
      </c>
      <c r="P3631" t="str">
        <f>_xlfn.XLOOKUP(Table2[[#This Row],[status_reservasi]],'Dim Status Reservasi'!$B$2:$B$5,'Dim Status Reservasi'!$A$2:$A$5)</f>
        <v>ST 003</v>
      </c>
      <c r="Q3631" t="s">
        <v>37</v>
      </c>
      <c r="R3631" t="str">
        <f>_xlfn.XLOOKUP(Table2[[#This Row],[kota_hotel]],'Dim Kota Hotel'!$B$2:$B$21,'Dim Kota Hotel'!$A$2:$A$21)</f>
        <v>LOK 007</v>
      </c>
      <c r="S3631" t="s">
        <v>145</v>
      </c>
    </row>
    <row r="3632" spans="1:19" x14ac:dyDescent="0.25">
      <c r="A3632" t="s">
        <v>9336</v>
      </c>
      <c r="B3632" t="str">
        <f>_xlfn.XLOOKUP(Table2[[#This Row],[tanggal_checkin]],Table6[tanggal_checkin],Table6[id_checkin])</f>
        <v>CI 1072</v>
      </c>
      <c r="C3632" t="s">
        <v>11524</v>
      </c>
      <c r="D3632" t="str">
        <f>_xlfn.XLOOKUP(Table2[[#This Row],[tanggal_checkout]],Table4[tanggal_checkout],Table4[id_checkout])</f>
        <v>CO 1077</v>
      </c>
      <c r="E3632" t="s">
        <v>11884</v>
      </c>
      <c r="F3632" s="8">
        <v>0.43451388888888887</v>
      </c>
      <c r="G3632" t="str">
        <f>_xlfn.XLOOKUP(Table2[[#This Row],[nama_tamu]],Table10[nama_tamu],Table10[id_tamu])</f>
        <v>CUS 3969</v>
      </c>
      <c r="H3632" t="s">
        <v>9337</v>
      </c>
      <c r="I3632" t="str">
        <f>_xlfn.XLOOKUP(Table2[[#This Row],[tipe_kamar]],Table12[tipe_kamar],Table12[id_kamar])</f>
        <v>KMR 002</v>
      </c>
      <c r="J3632" t="s">
        <v>82</v>
      </c>
      <c r="K3632">
        <v>3</v>
      </c>
      <c r="L3632">
        <v>380000</v>
      </c>
      <c r="M3632">
        <v>1140000</v>
      </c>
      <c r="N3632" t="str">
        <f>_xlfn.XLOOKUP(Table2[[#This Row],[metode_pembayaran]],Table11[metode_pembayaran],Table11[id_pembayaran])</f>
        <v>MP 06</v>
      </c>
      <c r="O3632" t="s">
        <v>17</v>
      </c>
      <c r="P3632" t="str">
        <f>_xlfn.XLOOKUP(Table2[[#This Row],[status_reservasi]],'Dim Status Reservasi'!$B$2:$B$5,'Dim Status Reservasi'!$A$2:$A$5)</f>
        <v>ST 004</v>
      </c>
      <c r="Q3632" t="s">
        <v>48</v>
      </c>
      <c r="R3632" t="str">
        <f>_xlfn.XLOOKUP(Table2[[#This Row],[kota_hotel]],'Dim Kota Hotel'!$B$2:$B$21,'Dim Kota Hotel'!$A$2:$A$21)</f>
        <v>LOK 011</v>
      </c>
      <c r="S3632" t="s">
        <v>38</v>
      </c>
    </row>
    <row r="3633" spans="1:19" x14ac:dyDescent="0.25">
      <c r="A3633" t="s">
        <v>9338</v>
      </c>
      <c r="B3633" t="str">
        <f>_xlfn.XLOOKUP(Table2[[#This Row],[tanggal_checkin]],Table6[tanggal_checkin],Table6[id_checkin])</f>
        <v>CI 0770</v>
      </c>
      <c r="C3633" t="s">
        <v>11605</v>
      </c>
      <c r="D3633" t="str">
        <f>_xlfn.XLOOKUP(Table2[[#This Row],[tanggal_checkout]],Table4[tanggal_checkout],Table4[id_checkout])</f>
        <v>CO 0775</v>
      </c>
      <c r="E3633" t="s">
        <v>11999</v>
      </c>
      <c r="F3633" s="8">
        <v>0.68790509259259258</v>
      </c>
      <c r="G3633" t="str">
        <f>_xlfn.XLOOKUP(Table2[[#This Row],[nama_tamu]],Table10[nama_tamu],Table10[id_tamu])</f>
        <v>CUS 2147</v>
      </c>
      <c r="H3633" t="s">
        <v>9339</v>
      </c>
      <c r="I3633" t="str">
        <f>_xlfn.XLOOKUP(Table2[[#This Row],[tipe_kamar]],Table12[tipe_kamar],Table12[id_kamar])</f>
        <v>KMR 004</v>
      </c>
      <c r="J3633" t="s">
        <v>47</v>
      </c>
      <c r="K3633">
        <v>3</v>
      </c>
      <c r="L3633">
        <v>405000</v>
      </c>
      <c r="M3633">
        <v>1215000</v>
      </c>
      <c r="N3633" t="str">
        <f>_xlfn.XLOOKUP(Table2[[#This Row],[metode_pembayaran]],Table11[metode_pembayaran],Table11[id_pembayaran])</f>
        <v>MP 06</v>
      </c>
      <c r="O3633" t="s">
        <v>17</v>
      </c>
      <c r="P3633" t="str">
        <f>_xlfn.XLOOKUP(Table2[[#This Row],[status_reservasi]],'Dim Status Reservasi'!$B$2:$B$5,'Dim Status Reservasi'!$A$2:$A$5)</f>
        <v>ST 003</v>
      </c>
      <c r="Q3633" t="s">
        <v>37</v>
      </c>
      <c r="R3633" t="str">
        <f>_xlfn.XLOOKUP(Table2[[#This Row],[kota_hotel]],'Dim Kota Hotel'!$B$2:$B$21,'Dim Kota Hotel'!$A$2:$A$21)</f>
        <v>LOK 009</v>
      </c>
      <c r="S3633" t="s">
        <v>19</v>
      </c>
    </row>
    <row r="3634" spans="1:19" x14ac:dyDescent="0.25">
      <c r="A3634" t="s">
        <v>9340</v>
      </c>
      <c r="B3634" t="str">
        <f>_xlfn.XLOOKUP(Table2[[#This Row],[tanggal_checkin]],Table6[tanggal_checkin],Table6[id_checkin])</f>
        <v>CI 0258</v>
      </c>
      <c r="C3634" t="s">
        <v>12034</v>
      </c>
      <c r="D3634" t="str">
        <f>_xlfn.XLOOKUP(Table2[[#This Row],[tanggal_checkout]],Table4[tanggal_checkout],Table4[id_checkout])</f>
        <v>CO 0258</v>
      </c>
      <c r="E3634" t="s">
        <v>11760</v>
      </c>
      <c r="F3634" s="8">
        <v>0.79864583333333339</v>
      </c>
      <c r="G3634" t="str">
        <f>_xlfn.XLOOKUP(Table2[[#This Row],[nama_tamu]],Table10[nama_tamu],Table10[id_tamu])</f>
        <v>CUS 0142</v>
      </c>
      <c r="H3634" t="s">
        <v>9341</v>
      </c>
      <c r="I3634" t="str">
        <f>_xlfn.XLOOKUP(Table2[[#This Row],[tipe_kamar]],Table12[tipe_kamar],Table12[id_kamar])</f>
        <v>KMR 004</v>
      </c>
      <c r="J3634" t="s">
        <v>47</v>
      </c>
      <c r="K3634">
        <v>2</v>
      </c>
      <c r="L3634">
        <v>464000</v>
      </c>
      <c r="M3634">
        <v>928000</v>
      </c>
      <c r="N3634" t="str">
        <f>_xlfn.XLOOKUP(Table2[[#This Row],[metode_pembayaran]],Table11[metode_pembayaran],Table11[id_pembayaran])</f>
        <v>MP 06</v>
      </c>
      <c r="O3634" t="s">
        <v>17</v>
      </c>
      <c r="P3634" t="str">
        <f>_xlfn.XLOOKUP(Table2[[#This Row],[status_reservasi]],'Dim Status Reservasi'!$B$2:$B$5,'Dim Status Reservasi'!$A$2:$A$5)</f>
        <v>ST 003</v>
      </c>
      <c r="Q3634" t="s">
        <v>37</v>
      </c>
      <c r="R3634" t="str">
        <f>_xlfn.XLOOKUP(Table2[[#This Row],[kota_hotel]],'Dim Kota Hotel'!$B$2:$B$21,'Dim Kota Hotel'!$A$2:$A$21)</f>
        <v>LOK 004</v>
      </c>
      <c r="S3634" t="s">
        <v>49</v>
      </c>
    </row>
    <row r="3635" spans="1:19" x14ac:dyDescent="0.25">
      <c r="A3635" t="s">
        <v>9342</v>
      </c>
      <c r="B3635" t="str">
        <f>_xlfn.XLOOKUP(Table2[[#This Row],[tanggal_checkin]],Table6[tanggal_checkin],Table6[id_checkin])</f>
        <v>CI 0752</v>
      </c>
      <c r="C3635" t="s">
        <v>11075</v>
      </c>
      <c r="D3635" t="str">
        <f>_xlfn.XLOOKUP(Table2[[#This Row],[tanggal_checkout]],Table4[tanggal_checkout],Table4[id_checkout])</f>
        <v>CO 0759</v>
      </c>
      <c r="E3635" t="s">
        <v>11741</v>
      </c>
      <c r="F3635" s="8">
        <v>1.9039351851851852E-2</v>
      </c>
      <c r="G3635" t="str">
        <f>_xlfn.XLOOKUP(Table2[[#This Row],[nama_tamu]],Table10[nama_tamu],Table10[id_tamu])</f>
        <v>CUS 2241</v>
      </c>
      <c r="H3635" t="s">
        <v>9343</v>
      </c>
      <c r="I3635" t="str">
        <f>_xlfn.XLOOKUP(Table2[[#This Row],[tipe_kamar]],Table12[tipe_kamar],Table12[id_kamar])</f>
        <v>KMR 003</v>
      </c>
      <c r="J3635" t="s">
        <v>64</v>
      </c>
      <c r="K3635">
        <v>5</v>
      </c>
      <c r="L3635">
        <v>1298000</v>
      </c>
      <c r="M3635">
        <v>6490000</v>
      </c>
      <c r="N3635" t="str">
        <f>_xlfn.XLOOKUP(Table2[[#This Row],[metode_pembayaran]],Table11[metode_pembayaran],Table11[id_pembayaran])</f>
        <v>MP 02</v>
      </c>
      <c r="O3635" t="s">
        <v>30</v>
      </c>
      <c r="P3635" t="str">
        <f>_xlfn.XLOOKUP(Table2[[#This Row],[status_reservasi]],'Dim Status Reservasi'!$B$2:$B$5,'Dim Status Reservasi'!$A$2:$A$5)</f>
        <v>ST 004</v>
      </c>
      <c r="Q3635" t="s">
        <v>48</v>
      </c>
      <c r="R3635" t="str">
        <f>_xlfn.XLOOKUP(Table2[[#This Row],[kota_hotel]],'Dim Kota Hotel'!$B$2:$B$21,'Dim Kota Hotel'!$A$2:$A$21)</f>
        <v>LOK 012</v>
      </c>
      <c r="S3635" t="s">
        <v>25</v>
      </c>
    </row>
    <row r="3636" spans="1:19" x14ac:dyDescent="0.25">
      <c r="A3636" t="s">
        <v>9344</v>
      </c>
      <c r="B3636" t="str">
        <f>_xlfn.XLOOKUP(Table2[[#This Row],[tanggal_checkin]],Table6[tanggal_checkin],Table6[id_checkin])</f>
        <v>CI 0297</v>
      </c>
      <c r="C3636" t="s">
        <v>11857</v>
      </c>
      <c r="D3636" t="str">
        <f>_xlfn.XLOOKUP(Table2[[#This Row],[tanggal_checkout]],Table4[tanggal_checkout],Table4[id_checkout])</f>
        <v>CO 0298</v>
      </c>
      <c r="E3636" t="s">
        <v>11088</v>
      </c>
      <c r="F3636" s="8">
        <v>0.8792592592592593</v>
      </c>
      <c r="G3636" t="str">
        <f>_xlfn.XLOOKUP(Table2[[#This Row],[nama_tamu]],Table10[nama_tamu],Table10[id_tamu])</f>
        <v>CUS 1316</v>
      </c>
      <c r="H3636" t="s">
        <v>9345</v>
      </c>
      <c r="I3636" t="str">
        <f>_xlfn.XLOOKUP(Table2[[#This Row],[tipe_kamar]],Table12[tipe_kamar],Table12[id_kamar])</f>
        <v>KMR 001</v>
      </c>
      <c r="J3636" t="s">
        <v>23</v>
      </c>
      <c r="K3636">
        <v>3</v>
      </c>
      <c r="L3636">
        <v>632000</v>
      </c>
      <c r="M3636">
        <v>1896000</v>
      </c>
      <c r="N3636" t="str">
        <f>_xlfn.XLOOKUP(Table2[[#This Row],[metode_pembayaran]],Table11[metode_pembayaran],Table11[id_pembayaran])</f>
        <v>MP 01</v>
      </c>
      <c r="O3636" t="s">
        <v>24</v>
      </c>
      <c r="P3636" t="str">
        <f>_xlfn.XLOOKUP(Table2[[#This Row],[status_reservasi]],'Dim Status Reservasi'!$B$2:$B$5,'Dim Status Reservasi'!$A$2:$A$5)</f>
        <v>ST 003</v>
      </c>
      <c r="Q3636" t="s">
        <v>37</v>
      </c>
      <c r="R3636" t="str">
        <f>_xlfn.XLOOKUP(Table2[[#This Row],[kota_hotel]],'Dim Kota Hotel'!$B$2:$B$21,'Dim Kota Hotel'!$A$2:$A$21)</f>
        <v>LOK 016</v>
      </c>
      <c r="S3636" t="s">
        <v>117</v>
      </c>
    </row>
    <row r="3637" spans="1:19" x14ac:dyDescent="0.25">
      <c r="A3637" t="s">
        <v>9346</v>
      </c>
      <c r="B3637" t="str">
        <f>_xlfn.XLOOKUP(Table2[[#This Row],[tanggal_checkin]],Table6[tanggal_checkin],Table6[id_checkin])</f>
        <v>CI 0137</v>
      </c>
      <c r="C3637" t="s">
        <v>11358</v>
      </c>
      <c r="D3637" t="str">
        <f>_xlfn.XLOOKUP(Table2[[#This Row],[tanggal_checkout]],Table4[tanggal_checkout],Table4[id_checkout])</f>
        <v>CO 0139</v>
      </c>
      <c r="E3637" t="s">
        <v>11822</v>
      </c>
      <c r="F3637" s="8">
        <v>0.41292824074074075</v>
      </c>
      <c r="G3637" t="str">
        <f>_xlfn.XLOOKUP(Table2[[#This Row],[nama_tamu]],Table10[nama_tamu],Table10[id_tamu])</f>
        <v>CUS 0580</v>
      </c>
      <c r="H3637" t="s">
        <v>9347</v>
      </c>
      <c r="I3637" t="str">
        <f>_xlfn.XLOOKUP(Table2[[#This Row],[tipe_kamar]],Table12[tipe_kamar],Table12[id_kamar])</f>
        <v>KMR 003</v>
      </c>
      <c r="J3637" t="s">
        <v>64</v>
      </c>
      <c r="K3637">
        <v>2</v>
      </c>
      <c r="L3637">
        <v>1281000</v>
      </c>
      <c r="M3637">
        <v>2562000</v>
      </c>
      <c r="N3637" t="str">
        <f>_xlfn.XLOOKUP(Table2[[#This Row],[metode_pembayaran]],Table11[metode_pembayaran],Table11[id_pembayaran])</f>
        <v>MP 02</v>
      </c>
      <c r="O3637" t="s">
        <v>30</v>
      </c>
      <c r="P3637" t="str">
        <f>_xlfn.XLOOKUP(Table2[[#This Row],[status_reservasi]],'Dim Status Reservasi'!$B$2:$B$5,'Dim Status Reservasi'!$A$2:$A$5)</f>
        <v>ST 003</v>
      </c>
      <c r="Q3637" t="s">
        <v>37</v>
      </c>
      <c r="R3637" t="str">
        <f>_xlfn.XLOOKUP(Table2[[#This Row],[kota_hotel]],'Dim Kota Hotel'!$B$2:$B$21,'Dim Kota Hotel'!$A$2:$A$21)</f>
        <v>LOK 010</v>
      </c>
      <c r="S3637" t="s">
        <v>226</v>
      </c>
    </row>
    <row r="3638" spans="1:19" x14ac:dyDescent="0.25">
      <c r="A3638" t="s">
        <v>9348</v>
      </c>
      <c r="B3638" t="str">
        <f>_xlfn.XLOOKUP(Table2[[#This Row],[tanggal_checkin]],Table6[tanggal_checkin],Table6[id_checkin])</f>
        <v>CI 0314</v>
      </c>
      <c r="C3638" t="s">
        <v>11912</v>
      </c>
      <c r="D3638" t="str">
        <f>_xlfn.XLOOKUP(Table2[[#This Row],[tanggal_checkout]],Table4[tanggal_checkout],Table4[id_checkout])</f>
        <v>CO 0317</v>
      </c>
      <c r="E3638" t="s">
        <v>11666</v>
      </c>
      <c r="F3638" s="8">
        <v>0.72795138888888888</v>
      </c>
      <c r="G3638" t="str">
        <f>_xlfn.XLOOKUP(Table2[[#This Row],[nama_tamu]],Table10[nama_tamu],Table10[id_tamu])</f>
        <v>CUS 1882</v>
      </c>
      <c r="H3638" t="s">
        <v>9349</v>
      </c>
      <c r="I3638" t="str">
        <f>_xlfn.XLOOKUP(Table2[[#This Row],[tipe_kamar]],Table12[tipe_kamar],Table12[id_kamar])</f>
        <v>KMR 001</v>
      </c>
      <c r="J3638" t="s">
        <v>23</v>
      </c>
      <c r="K3638">
        <v>5</v>
      </c>
      <c r="L3638">
        <v>564000</v>
      </c>
      <c r="M3638">
        <v>2820000</v>
      </c>
      <c r="N3638" t="str">
        <f>_xlfn.XLOOKUP(Table2[[#This Row],[metode_pembayaran]],Table11[metode_pembayaran],Table11[id_pembayaran])</f>
        <v>MP 02</v>
      </c>
      <c r="O3638" t="s">
        <v>30</v>
      </c>
      <c r="P3638" t="str">
        <f>_xlfn.XLOOKUP(Table2[[#This Row],[status_reservasi]],'Dim Status Reservasi'!$B$2:$B$5,'Dim Status Reservasi'!$A$2:$A$5)</f>
        <v>ST 003</v>
      </c>
      <c r="Q3638" t="s">
        <v>37</v>
      </c>
      <c r="R3638" t="str">
        <f>_xlfn.XLOOKUP(Table2[[#This Row],[kota_hotel]],'Dim Kota Hotel'!$B$2:$B$21,'Dim Kota Hotel'!$A$2:$A$21)</f>
        <v>LOK 007</v>
      </c>
      <c r="S3638" t="s">
        <v>145</v>
      </c>
    </row>
    <row r="3639" spans="1:19" x14ac:dyDescent="0.25">
      <c r="A3639" t="s">
        <v>9350</v>
      </c>
      <c r="B3639" t="str">
        <f>_xlfn.XLOOKUP(Table2[[#This Row],[tanggal_checkin]],Table6[tanggal_checkin],Table6[id_checkin])</f>
        <v>CI 0701</v>
      </c>
      <c r="C3639" t="s">
        <v>11379</v>
      </c>
      <c r="D3639" t="str">
        <f>_xlfn.XLOOKUP(Table2[[#This Row],[tanggal_checkout]],Table4[tanggal_checkout],Table4[id_checkout])</f>
        <v>CO 0704</v>
      </c>
      <c r="E3639" t="s">
        <v>11663</v>
      </c>
      <c r="F3639" s="8">
        <v>0.5618981481481482</v>
      </c>
      <c r="G3639" t="str">
        <f>_xlfn.XLOOKUP(Table2[[#This Row],[nama_tamu]],Table10[nama_tamu],Table10[id_tamu])</f>
        <v>CUS 2445</v>
      </c>
      <c r="H3639" t="s">
        <v>9352</v>
      </c>
      <c r="I3639" t="str">
        <f>_xlfn.XLOOKUP(Table2[[#This Row],[tipe_kamar]],Table12[tipe_kamar],Table12[id_kamar])</f>
        <v>KMR 004</v>
      </c>
      <c r="J3639" t="s">
        <v>47</v>
      </c>
      <c r="K3639">
        <v>1</v>
      </c>
      <c r="L3639">
        <v>419000</v>
      </c>
      <c r="M3639">
        <v>419000</v>
      </c>
      <c r="N3639" t="str">
        <f>_xlfn.XLOOKUP(Table2[[#This Row],[metode_pembayaran]],Table11[metode_pembayaran],Table11[id_pembayaran])</f>
        <v>MP 05</v>
      </c>
      <c r="O3639" t="s">
        <v>72</v>
      </c>
      <c r="P3639" t="str">
        <f>_xlfn.XLOOKUP(Table2[[#This Row],[status_reservasi]],'Dim Status Reservasi'!$B$2:$B$5,'Dim Status Reservasi'!$A$2:$A$5)</f>
        <v>ST 004</v>
      </c>
      <c r="Q3639" t="s">
        <v>48</v>
      </c>
      <c r="R3639" t="str">
        <f>_xlfn.XLOOKUP(Table2[[#This Row],[kota_hotel]],'Dim Kota Hotel'!$B$2:$B$21,'Dim Kota Hotel'!$A$2:$A$21)</f>
        <v>LOK 020</v>
      </c>
      <c r="S3639" t="s">
        <v>94</v>
      </c>
    </row>
    <row r="3640" spans="1:19" x14ac:dyDescent="0.25">
      <c r="A3640" t="s">
        <v>9353</v>
      </c>
      <c r="B3640" t="str">
        <f>_xlfn.XLOOKUP(Table2[[#This Row],[tanggal_checkin]],Table6[tanggal_checkin],Table6[id_checkin])</f>
        <v>CI 0427</v>
      </c>
      <c r="C3640" t="s">
        <v>11897</v>
      </c>
      <c r="D3640" t="str">
        <f>_xlfn.XLOOKUP(Table2[[#This Row],[tanggal_checkout]],Table4[tanggal_checkout],Table4[id_checkout])</f>
        <v>CO 0430</v>
      </c>
      <c r="E3640" t="s">
        <v>11232</v>
      </c>
      <c r="F3640" s="8">
        <v>0.64209490740740738</v>
      </c>
      <c r="G3640" t="str">
        <f>_xlfn.XLOOKUP(Table2[[#This Row],[nama_tamu]],Table10[nama_tamu],Table10[id_tamu])</f>
        <v>CUS 2687</v>
      </c>
      <c r="H3640" t="s">
        <v>9354</v>
      </c>
      <c r="I3640" t="str">
        <f>_xlfn.XLOOKUP(Table2[[#This Row],[tipe_kamar]],Table12[tipe_kamar],Table12[id_kamar])</f>
        <v>KMR 004</v>
      </c>
      <c r="J3640" t="s">
        <v>47</v>
      </c>
      <c r="K3640">
        <v>1</v>
      </c>
      <c r="L3640">
        <v>411000</v>
      </c>
      <c r="M3640">
        <v>411000</v>
      </c>
      <c r="N3640" t="str">
        <f>_xlfn.XLOOKUP(Table2[[#This Row],[metode_pembayaran]],Table11[metode_pembayaran],Table11[id_pembayaran])</f>
        <v>MP 01</v>
      </c>
      <c r="O3640" t="s">
        <v>24</v>
      </c>
      <c r="P3640" t="str">
        <f>_xlfn.XLOOKUP(Table2[[#This Row],[status_reservasi]],'Dim Status Reservasi'!$B$2:$B$5,'Dim Status Reservasi'!$A$2:$A$5)</f>
        <v>ST 004</v>
      </c>
      <c r="Q3640" t="s">
        <v>48</v>
      </c>
      <c r="R3640" t="str">
        <f>_xlfn.XLOOKUP(Table2[[#This Row],[kota_hotel]],'Dim Kota Hotel'!$B$2:$B$21,'Dim Kota Hotel'!$A$2:$A$21)</f>
        <v>LOK 014</v>
      </c>
      <c r="S3640" t="s">
        <v>222</v>
      </c>
    </row>
    <row r="3641" spans="1:19" x14ac:dyDescent="0.25">
      <c r="A3641" t="s">
        <v>9355</v>
      </c>
      <c r="B3641" t="str">
        <f>_xlfn.XLOOKUP(Table2[[#This Row],[tanggal_checkin]],Table6[tanggal_checkin],Table6[id_checkin])</f>
        <v>CI 0366</v>
      </c>
      <c r="C3641" t="s">
        <v>11875</v>
      </c>
      <c r="D3641" t="str">
        <f>_xlfn.XLOOKUP(Table2[[#This Row],[tanggal_checkout]],Table4[tanggal_checkout],Table4[id_checkout])</f>
        <v>CO 0374</v>
      </c>
      <c r="E3641" t="s">
        <v>12059</v>
      </c>
      <c r="F3641" s="8">
        <v>0.81921296296296298</v>
      </c>
      <c r="G3641" t="str">
        <f>_xlfn.XLOOKUP(Table2[[#This Row],[nama_tamu]],Table10[nama_tamu],Table10[id_tamu])</f>
        <v>CUS 3747</v>
      </c>
      <c r="H3641" t="s">
        <v>9356</v>
      </c>
      <c r="I3641" t="str">
        <f>_xlfn.XLOOKUP(Table2[[#This Row],[tipe_kamar]],Table12[tipe_kamar],Table12[id_kamar])</f>
        <v>KMR 004</v>
      </c>
      <c r="J3641" t="s">
        <v>47</v>
      </c>
      <c r="K3641">
        <v>9</v>
      </c>
      <c r="L3641">
        <v>418000</v>
      </c>
      <c r="M3641">
        <v>3762000</v>
      </c>
      <c r="N3641" t="str">
        <f>_xlfn.XLOOKUP(Table2[[#This Row],[metode_pembayaran]],Table11[metode_pembayaran],Table11[id_pembayaran])</f>
        <v>MP 02</v>
      </c>
      <c r="O3641" t="s">
        <v>30</v>
      </c>
      <c r="P3641" t="str">
        <f>_xlfn.XLOOKUP(Table2[[#This Row],[status_reservasi]],'Dim Status Reservasi'!$B$2:$B$5,'Dim Status Reservasi'!$A$2:$A$5)</f>
        <v>ST 003</v>
      </c>
      <c r="Q3641" t="s">
        <v>37</v>
      </c>
      <c r="R3641" t="str">
        <f>_xlfn.XLOOKUP(Table2[[#This Row],[kota_hotel]],'Dim Kota Hotel'!$B$2:$B$21,'Dim Kota Hotel'!$A$2:$A$21)</f>
        <v>LOK 009</v>
      </c>
      <c r="S3641" t="s">
        <v>19</v>
      </c>
    </row>
    <row r="3642" spans="1:19" x14ac:dyDescent="0.25">
      <c r="A3642" t="s">
        <v>9357</v>
      </c>
      <c r="B3642" t="str">
        <f>_xlfn.XLOOKUP(Table2[[#This Row],[tanggal_checkin]],Table6[tanggal_checkin],Table6[id_checkin])</f>
        <v>CI 0206</v>
      </c>
      <c r="C3642" t="s">
        <v>11966</v>
      </c>
      <c r="D3642" t="str">
        <f>_xlfn.XLOOKUP(Table2[[#This Row],[tanggal_checkout]],Table4[tanggal_checkout],Table4[id_checkout])</f>
        <v>CO 0213</v>
      </c>
      <c r="E3642" t="s">
        <v>11669</v>
      </c>
      <c r="F3642" s="8">
        <v>0.48972222222222223</v>
      </c>
      <c r="G3642" t="str">
        <f>_xlfn.XLOOKUP(Table2[[#This Row],[nama_tamu]],Table10[nama_tamu],Table10[id_tamu])</f>
        <v>CUS 0497</v>
      </c>
      <c r="H3642" t="s">
        <v>9358</v>
      </c>
      <c r="I3642" t="str">
        <f>_xlfn.XLOOKUP(Table2[[#This Row],[tipe_kamar]],Table12[tipe_kamar],Table12[id_kamar])</f>
        <v>KMR 003</v>
      </c>
      <c r="J3642" t="s">
        <v>64</v>
      </c>
      <c r="K3642">
        <v>8</v>
      </c>
      <c r="L3642">
        <v>1169000</v>
      </c>
      <c r="M3642">
        <v>9352000</v>
      </c>
      <c r="N3642" t="str">
        <f>_xlfn.XLOOKUP(Table2[[#This Row],[metode_pembayaran]],Table11[metode_pembayaran],Table11[id_pembayaran])</f>
        <v>MP 06</v>
      </c>
      <c r="O3642" t="s">
        <v>17</v>
      </c>
      <c r="P3642" t="str">
        <f>_xlfn.XLOOKUP(Table2[[#This Row],[status_reservasi]],'Dim Status Reservasi'!$B$2:$B$5,'Dim Status Reservasi'!$A$2:$A$5)</f>
        <v>ST 004</v>
      </c>
      <c r="Q3642" t="s">
        <v>48</v>
      </c>
      <c r="R3642" t="str">
        <f>_xlfn.XLOOKUP(Table2[[#This Row],[kota_hotel]],'Dim Kota Hotel'!$B$2:$B$21,'Dim Kota Hotel'!$A$2:$A$21)</f>
        <v>LOK 020</v>
      </c>
      <c r="S3642" t="s">
        <v>94</v>
      </c>
    </row>
    <row r="3643" spans="1:19" x14ac:dyDescent="0.25">
      <c r="A3643" t="s">
        <v>9359</v>
      </c>
      <c r="B3643" t="str">
        <f>_xlfn.XLOOKUP(Table2[[#This Row],[tanggal_checkin]],Table6[tanggal_checkin],Table6[id_checkin])</f>
        <v>CI 0965</v>
      </c>
      <c r="C3643" t="s">
        <v>11051</v>
      </c>
      <c r="D3643" t="str">
        <f>_xlfn.XLOOKUP(Table2[[#This Row],[tanggal_checkout]],Table4[tanggal_checkout],Table4[id_checkout])</f>
        <v>CO 0975</v>
      </c>
      <c r="E3643" t="s">
        <v>11699</v>
      </c>
      <c r="F3643" s="8">
        <v>0.68769675925925922</v>
      </c>
      <c r="G3643" t="str">
        <f>_xlfn.XLOOKUP(Table2[[#This Row],[nama_tamu]],Table10[nama_tamu],Table10[id_tamu])</f>
        <v>CUS 1884</v>
      </c>
      <c r="H3643" t="s">
        <v>9360</v>
      </c>
      <c r="I3643" t="str">
        <f>_xlfn.XLOOKUP(Table2[[#This Row],[tipe_kamar]],Table12[tipe_kamar],Table12[id_kamar])</f>
        <v>KMR 002</v>
      </c>
      <c r="J3643" t="s">
        <v>82</v>
      </c>
      <c r="K3643">
        <v>7</v>
      </c>
      <c r="L3643">
        <v>365000</v>
      </c>
      <c r="M3643">
        <v>2555000</v>
      </c>
      <c r="N3643" t="str">
        <f>_xlfn.XLOOKUP(Table2[[#This Row],[metode_pembayaran]],Table11[metode_pembayaran],Table11[id_pembayaran])</f>
        <v>MP 05</v>
      </c>
      <c r="O3643" t="s">
        <v>72</v>
      </c>
      <c r="P3643" t="str">
        <f>_xlfn.XLOOKUP(Table2[[#This Row],[status_reservasi]],'Dim Status Reservasi'!$B$2:$B$5,'Dim Status Reservasi'!$A$2:$A$5)</f>
        <v>ST 004</v>
      </c>
      <c r="Q3643" t="s">
        <v>48</v>
      </c>
      <c r="R3643" t="str">
        <f>_xlfn.XLOOKUP(Table2[[#This Row],[kota_hotel]],'Dim Kota Hotel'!$B$2:$B$21,'Dim Kota Hotel'!$A$2:$A$21)</f>
        <v>LOK 011</v>
      </c>
      <c r="S3643" t="s">
        <v>38</v>
      </c>
    </row>
    <row r="3644" spans="1:19" x14ac:dyDescent="0.25">
      <c r="A3644" t="s">
        <v>9361</v>
      </c>
      <c r="B3644" t="str">
        <f>_xlfn.XLOOKUP(Table2[[#This Row],[tanggal_checkin]],Table6[tanggal_checkin],Table6[id_checkin])</f>
        <v>CI 0916</v>
      </c>
      <c r="C3644" t="s">
        <v>11851</v>
      </c>
      <c r="D3644" t="str">
        <f>_xlfn.XLOOKUP(Table2[[#This Row],[tanggal_checkout]],Table4[tanggal_checkout],Table4[id_checkout])</f>
        <v>CO 0926</v>
      </c>
      <c r="E3644" t="s">
        <v>11222</v>
      </c>
      <c r="F3644" s="8">
        <v>0.82225694444444442</v>
      </c>
      <c r="G3644" t="str">
        <f>_xlfn.XLOOKUP(Table2[[#This Row],[nama_tamu]],Table10[nama_tamu],Table10[id_tamu])</f>
        <v>CUS 0139</v>
      </c>
      <c r="H3644" t="s">
        <v>11134</v>
      </c>
      <c r="I3644" t="str">
        <f>_xlfn.XLOOKUP(Table2[[#This Row],[tipe_kamar]],Table12[tipe_kamar],Table12[id_kamar])</f>
        <v>KMR 004</v>
      </c>
      <c r="J3644" t="s">
        <v>47</v>
      </c>
      <c r="K3644">
        <v>8</v>
      </c>
      <c r="L3644">
        <v>441000</v>
      </c>
      <c r="M3644">
        <v>3528000</v>
      </c>
      <c r="N3644" t="str">
        <f>_xlfn.XLOOKUP(Table2[[#This Row],[metode_pembayaran]],Table11[metode_pembayaran],Table11[id_pembayaran])</f>
        <v>MP 01</v>
      </c>
      <c r="O3644" t="s">
        <v>24</v>
      </c>
      <c r="P3644" t="str">
        <f>_xlfn.XLOOKUP(Table2[[#This Row],[status_reservasi]],'Dim Status Reservasi'!$B$2:$B$5,'Dim Status Reservasi'!$A$2:$A$5)</f>
        <v>ST 001</v>
      </c>
      <c r="Q3644" t="s">
        <v>214</v>
      </c>
      <c r="R3644" t="str">
        <f>_xlfn.XLOOKUP(Table2[[#This Row],[kota_hotel]],'Dim Kota Hotel'!$B$2:$B$21,'Dim Kota Hotel'!$A$2:$A$21)</f>
        <v>LOK 019</v>
      </c>
      <c r="S3644" t="s">
        <v>133</v>
      </c>
    </row>
    <row r="3645" spans="1:19" x14ac:dyDescent="0.25">
      <c r="A3645" t="s">
        <v>9362</v>
      </c>
      <c r="B3645" t="str">
        <f>_xlfn.XLOOKUP(Table2[[#This Row],[tanggal_checkin]],Table6[tanggal_checkin],Table6[id_checkin])</f>
        <v>CI 0874</v>
      </c>
      <c r="C3645" t="s">
        <v>11705</v>
      </c>
      <c r="D3645" t="str">
        <f>_xlfn.XLOOKUP(Table2[[#This Row],[tanggal_checkout]],Table4[tanggal_checkout],Table4[id_checkout])</f>
        <v>CO 0883</v>
      </c>
      <c r="E3645" t="s">
        <v>11277</v>
      </c>
      <c r="F3645" s="8">
        <v>0.89453703703703702</v>
      </c>
      <c r="G3645" t="str">
        <f>_xlfn.XLOOKUP(Table2[[#This Row],[nama_tamu]],Table10[nama_tamu],Table10[id_tamu])</f>
        <v>CUS 4058</v>
      </c>
      <c r="H3645" t="s">
        <v>9364</v>
      </c>
      <c r="I3645" t="str">
        <f>_xlfn.XLOOKUP(Table2[[#This Row],[tipe_kamar]],Table12[tipe_kamar],Table12[id_kamar])</f>
        <v>KMR 001</v>
      </c>
      <c r="J3645" t="s">
        <v>23</v>
      </c>
      <c r="K3645">
        <v>8</v>
      </c>
      <c r="L3645">
        <v>556000</v>
      </c>
      <c r="M3645">
        <v>4448000</v>
      </c>
      <c r="N3645" t="str">
        <f>_xlfn.XLOOKUP(Table2[[#This Row],[metode_pembayaran]],Table11[metode_pembayaran],Table11[id_pembayaran])</f>
        <v>MP 01</v>
      </c>
      <c r="O3645" t="s">
        <v>24</v>
      </c>
      <c r="P3645" t="str">
        <f>_xlfn.XLOOKUP(Table2[[#This Row],[status_reservasi]],'Dim Status Reservasi'!$B$2:$B$5,'Dim Status Reservasi'!$A$2:$A$5)</f>
        <v>ST 004</v>
      </c>
      <c r="Q3645" t="s">
        <v>48</v>
      </c>
      <c r="R3645" t="str">
        <f>_xlfn.XLOOKUP(Table2[[#This Row],[kota_hotel]],'Dim Kota Hotel'!$B$2:$B$21,'Dim Kota Hotel'!$A$2:$A$21)</f>
        <v>LOK 004</v>
      </c>
      <c r="S3645" t="s">
        <v>49</v>
      </c>
    </row>
    <row r="3646" spans="1:19" x14ac:dyDescent="0.25">
      <c r="A3646" t="s">
        <v>9365</v>
      </c>
      <c r="B3646" t="str">
        <f>_xlfn.XLOOKUP(Table2[[#This Row],[tanggal_checkin]],Table6[tanggal_checkin],Table6[id_checkin])</f>
        <v>CI 0993</v>
      </c>
      <c r="C3646" t="s">
        <v>11826</v>
      </c>
      <c r="D3646" t="str">
        <f>_xlfn.XLOOKUP(Table2[[#This Row],[tanggal_checkout]],Table4[tanggal_checkout],Table4[id_checkout])</f>
        <v>CO 1003</v>
      </c>
      <c r="E3646" t="s">
        <v>11004</v>
      </c>
      <c r="F3646" s="8">
        <v>0.90630787037037042</v>
      </c>
      <c r="G3646" t="str">
        <f>_xlfn.XLOOKUP(Table2[[#This Row],[nama_tamu]],Table10[nama_tamu],Table10[id_tamu])</f>
        <v>CUS 2599</v>
      </c>
      <c r="H3646" t="s">
        <v>9366</v>
      </c>
      <c r="I3646" t="str">
        <f>_xlfn.XLOOKUP(Table2[[#This Row],[tipe_kamar]],Table12[tipe_kamar],Table12[id_kamar])</f>
        <v>KMR 001</v>
      </c>
      <c r="J3646" t="s">
        <v>23</v>
      </c>
      <c r="K3646">
        <v>7</v>
      </c>
      <c r="L3646">
        <v>630000</v>
      </c>
      <c r="M3646">
        <v>4410000</v>
      </c>
      <c r="N3646" t="str">
        <f>_xlfn.XLOOKUP(Table2[[#This Row],[metode_pembayaran]],Table11[metode_pembayaran],Table11[id_pembayaran])</f>
        <v>MP 04</v>
      </c>
      <c r="O3646" t="s">
        <v>53</v>
      </c>
      <c r="P3646" t="str">
        <f>_xlfn.XLOOKUP(Table2[[#This Row],[status_reservasi]],'Dim Status Reservasi'!$B$2:$B$5,'Dim Status Reservasi'!$A$2:$A$5)</f>
        <v>ST 003</v>
      </c>
      <c r="Q3646" t="s">
        <v>37</v>
      </c>
      <c r="R3646" t="str">
        <f>_xlfn.XLOOKUP(Table2[[#This Row],[kota_hotel]],'Dim Kota Hotel'!$B$2:$B$21,'Dim Kota Hotel'!$A$2:$A$21)</f>
        <v>LOK 017</v>
      </c>
      <c r="S3646" t="s">
        <v>84</v>
      </c>
    </row>
    <row r="3647" spans="1:19" x14ac:dyDescent="0.25">
      <c r="A3647" t="s">
        <v>9367</v>
      </c>
      <c r="B3647" t="str">
        <f>_xlfn.XLOOKUP(Table2[[#This Row],[tanggal_checkin]],Table6[tanggal_checkin],Table6[id_checkin])</f>
        <v>CI 0956</v>
      </c>
      <c r="C3647" t="s">
        <v>11329</v>
      </c>
      <c r="D3647" t="str">
        <f>_xlfn.XLOOKUP(Table2[[#This Row],[tanggal_checkout]],Table4[tanggal_checkout],Table4[id_checkout])</f>
        <v>CO 0966</v>
      </c>
      <c r="E3647" t="s">
        <v>10995</v>
      </c>
      <c r="F3647" s="8">
        <v>0.17598379629629629</v>
      </c>
      <c r="G3647" t="str">
        <f>_xlfn.XLOOKUP(Table2[[#This Row],[nama_tamu]],Table10[nama_tamu],Table10[id_tamu])</f>
        <v>CUS 1437</v>
      </c>
      <c r="H3647" t="s">
        <v>9369</v>
      </c>
      <c r="I3647" t="str">
        <f>_xlfn.XLOOKUP(Table2[[#This Row],[tipe_kamar]],Table12[tipe_kamar],Table12[id_kamar])</f>
        <v>KMR 003</v>
      </c>
      <c r="J3647" t="s">
        <v>64</v>
      </c>
      <c r="K3647">
        <v>7</v>
      </c>
      <c r="L3647">
        <v>1373000</v>
      </c>
      <c r="M3647">
        <v>9611000</v>
      </c>
      <c r="N3647" t="str">
        <f>_xlfn.XLOOKUP(Table2[[#This Row],[metode_pembayaran]],Table11[metode_pembayaran],Table11[id_pembayaran])</f>
        <v>MP 03</v>
      </c>
      <c r="O3647" t="s">
        <v>36</v>
      </c>
      <c r="P3647" t="str">
        <f>_xlfn.XLOOKUP(Table2[[#This Row],[status_reservasi]],'Dim Status Reservasi'!$B$2:$B$5,'Dim Status Reservasi'!$A$2:$A$5)</f>
        <v>ST 003</v>
      </c>
      <c r="Q3647" t="s">
        <v>37</v>
      </c>
      <c r="R3647" t="str">
        <f>_xlfn.XLOOKUP(Table2[[#This Row],[kota_hotel]],'Dim Kota Hotel'!$B$2:$B$21,'Dim Kota Hotel'!$A$2:$A$21)</f>
        <v>LOK 009</v>
      </c>
      <c r="S3647" t="s">
        <v>19</v>
      </c>
    </row>
    <row r="3648" spans="1:19" x14ac:dyDescent="0.25">
      <c r="A3648" t="s">
        <v>9370</v>
      </c>
      <c r="B3648" t="str">
        <f>_xlfn.XLOOKUP(Table2[[#This Row],[tanggal_checkin]],Table6[tanggal_checkin],Table6[id_checkin])</f>
        <v>CI 0729</v>
      </c>
      <c r="C3648" t="s">
        <v>11294</v>
      </c>
      <c r="D3648" t="str">
        <f>_xlfn.XLOOKUP(Table2[[#This Row],[tanggal_checkout]],Table4[tanggal_checkout],Table4[id_checkout])</f>
        <v>CO 0736</v>
      </c>
      <c r="E3648" t="s">
        <v>11006</v>
      </c>
      <c r="F3648" s="8">
        <v>0.47923611111111108</v>
      </c>
      <c r="G3648" t="str">
        <f>_xlfn.XLOOKUP(Table2[[#This Row],[nama_tamu]],Table10[nama_tamu],Table10[id_tamu])</f>
        <v>CUS 2768</v>
      </c>
      <c r="H3648" t="s">
        <v>9372</v>
      </c>
      <c r="I3648" t="str">
        <f>_xlfn.XLOOKUP(Table2[[#This Row],[tipe_kamar]],Table12[tipe_kamar],Table12[id_kamar])</f>
        <v>KMR 003</v>
      </c>
      <c r="J3648" t="s">
        <v>64</v>
      </c>
      <c r="K3648">
        <v>4</v>
      </c>
      <c r="L3648">
        <v>1379000</v>
      </c>
      <c r="M3648">
        <v>5516000</v>
      </c>
      <c r="N3648" t="str">
        <f>_xlfn.XLOOKUP(Table2[[#This Row],[metode_pembayaran]],Table11[metode_pembayaran],Table11[id_pembayaran])</f>
        <v>MP 02</v>
      </c>
      <c r="O3648" t="s">
        <v>30</v>
      </c>
      <c r="P3648" t="str">
        <f>_xlfn.XLOOKUP(Table2[[#This Row],[status_reservasi]],'Dim Status Reservasi'!$B$2:$B$5,'Dim Status Reservasi'!$A$2:$A$5)</f>
        <v>ST 002</v>
      </c>
      <c r="Q3648" t="s">
        <v>124</v>
      </c>
      <c r="R3648" t="str">
        <f>_xlfn.XLOOKUP(Table2[[#This Row],[kota_hotel]],'Dim Kota Hotel'!$B$2:$B$21,'Dim Kota Hotel'!$A$2:$A$21)</f>
        <v>LOK 020</v>
      </c>
      <c r="S3648" t="s">
        <v>94</v>
      </c>
    </row>
    <row r="3649" spans="1:19" x14ac:dyDescent="0.25">
      <c r="A3649" t="s">
        <v>9373</v>
      </c>
      <c r="B3649" t="str">
        <f>_xlfn.XLOOKUP(Table2[[#This Row],[tanggal_checkin]],Table6[tanggal_checkin],Table6[id_checkin])</f>
        <v>CI 0125</v>
      </c>
      <c r="C3649" t="s">
        <v>11426</v>
      </c>
      <c r="D3649" t="str">
        <f>_xlfn.XLOOKUP(Table2[[#This Row],[tanggal_checkout]],Table4[tanggal_checkout],Table4[id_checkout])</f>
        <v>CO 0134</v>
      </c>
      <c r="E3649" t="s">
        <v>11268</v>
      </c>
      <c r="F3649" s="8">
        <v>1.6261574074074074E-2</v>
      </c>
      <c r="G3649" t="str">
        <f>_xlfn.XLOOKUP(Table2[[#This Row],[nama_tamu]],Table10[nama_tamu],Table10[id_tamu])</f>
        <v>CUS 2264</v>
      </c>
      <c r="H3649" t="s">
        <v>9374</v>
      </c>
      <c r="I3649" t="str">
        <f>_xlfn.XLOOKUP(Table2[[#This Row],[tipe_kamar]],Table12[tipe_kamar],Table12[id_kamar])</f>
        <v>KMR 004</v>
      </c>
      <c r="J3649" t="s">
        <v>47</v>
      </c>
      <c r="K3649">
        <v>9</v>
      </c>
      <c r="L3649">
        <v>410000</v>
      </c>
      <c r="M3649">
        <v>3690000</v>
      </c>
      <c r="N3649" t="str">
        <f>_xlfn.XLOOKUP(Table2[[#This Row],[metode_pembayaran]],Table11[metode_pembayaran],Table11[id_pembayaran])</f>
        <v>MP 02</v>
      </c>
      <c r="O3649" t="s">
        <v>30</v>
      </c>
      <c r="P3649" t="str">
        <f>_xlfn.XLOOKUP(Table2[[#This Row],[status_reservasi]],'Dim Status Reservasi'!$B$2:$B$5,'Dim Status Reservasi'!$A$2:$A$5)</f>
        <v>ST 004</v>
      </c>
      <c r="Q3649" t="s">
        <v>48</v>
      </c>
      <c r="R3649" t="str">
        <f>_xlfn.XLOOKUP(Table2[[#This Row],[kota_hotel]],'Dim Kota Hotel'!$B$2:$B$21,'Dim Kota Hotel'!$A$2:$A$21)</f>
        <v>LOK 009</v>
      </c>
      <c r="S3649" t="s">
        <v>19</v>
      </c>
    </row>
    <row r="3650" spans="1:19" x14ac:dyDescent="0.25">
      <c r="A3650" t="s">
        <v>9375</v>
      </c>
      <c r="B3650" t="str">
        <f>_xlfn.XLOOKUP(Table2[[#This Row],[tanggal_checkin]],Table6[tanggal_checkin],Table6[id_checkin])</f>
        <v>CI 0280</v>
      </c>
      <c r="C3650" t="s">
        <v>11367</v>
      </c>
      <c r="D3650" t="str">
        <f>_xlfn.XLOOKUP(Table2[[#This Row],[tanggal_checkout]],Table4[tanggal_checkout],Table4[id_checkout])</f>
        <v>CO 0281</v>
      </c>
      <c r="E3650" t="s">
        <v>11759</v>
      </c>
      <c r="F3650" s="8">
        <v>0.26415509259259257</v>
      </c>
      <c r="G3650" t="str">
        <f>_xlfn.XLOOKUP(Table2[[#This Row],[nama_tamu]],Table10[nama_tamu],Table10[id_tamu])</f>
        <v>CUS 1034</v>
      </c>
      <c r="H3650" t="s">
        <v>9376</v>
      </c>
      <c r="I3650" t="str">
        <f>_xlfn.XLOOKUP(Table2[[#This Row],[tipe_kamar]],Table12[tipe_kamar],Table12[id_kamar])</f>
        <v>KMR 001</v>
      </c>
      <c r="J3650" t="s">
        <v>23</v>
      </c>
      <c r="K3650">
        <v>3</v>
      </c>
      <c r="L3650">
        <v>661000</v>
      </c>
      <c r="M3650">
        <v>1983000</v>
      </c>
      <c r="N3650" t="str">
        <f>_xlfn.XLOOKUP(Table2[[#This Row],[metode_pembayaran]],Table11[metode_pembayaran],Table11[id_pembayaran])</f>
        <v>MP 01</v>
      </c>
      <c r="O3650" t="s">
        <v>24</v>
      </c>
      <c r="P3650" t="str">
        <f>_xlfn.XLOOKUP(Table2[[#This Row],[status_reservasi]],'Dim Status Reservasi'!$B$2:$B$5,'Dim Status Reservasi'!$A$2:$A$5)</f>
        <v>ST 002</v>
      </c>
      <c r="Q3650" t="s">
        <v>124</v>
      </c>
      <c r="R3650" t="str">
        <f>_xlfn.XLOOKUP(Table2[[#This Row],[kota_hotel]],'Dim Kota Hotel'!$B$2:$B$21,'Dim Kota Hotel'!$A$2:$A$21)</f>
        <v>LOK 004</v>
      </c>
      <c r="S3650" t="s">
        <v>49</v>
      </c>
    </row>
    <row r="3651" spans="1:19" x14ac:dyDescent="0.25">
      <c r="A3651" t="s">
        <v>9377</v>
      </c>
      <c r="B3651" t="str">
        <f>_xlfn.XLOOKUP(Table2[[#This Row],[tanggal_checkin]],Table6[tanggal_checkin],Table6[id_checkin])</f>
        <v>CI 0082</v>
      </c>
      <c r="C3651" t="s">
        <v>12046</v>
      </c>
      <c r="D3651" t="str">
        <f>_xlfn.XLOOKUP(Table2[[#This Row],[tanggal_checkout]],Table4[tanggal_checkout],Table4[id_checkout])</f>
        <v>CO 0087</v>
      </c>
      <c r="E3651" t="s">
        <v>11959</v>
      </c>
      <c r="F3651" s="8">
        <v>9.4166666666666662E-2</v>
      </c>
      <c r="G3651" t="str">
        <f>_xlfn.XLOOKUP(Table2[[#This Row],[nama_tamu]],Table10[nama_tamu],Table10[id_tamu])</f>
        <v>CUS 0872</v>
      </c>
      <c r="H3651" t="s">
        <v>9378</v>
      </c>
      <c r="I3651" t="str">
        <f>_xlfn.XLOOKUP(Table2[[#This Row],[tipe_kamar]],Table12[tipe_kamar],Table12[id_kamar])</f>
        <v>KMR 002</v>
      </c>
      <c r="J3651" t="s">
        <v>82</v>
      </c>
      <c r="K3651">
        <v>5</v>
      </c>
      <c r="L3651">
        <v>338000</v>
      </c>
      <c r="M3651">
        <v>1690000</v>
      </c>
      <c r="N3651" t="str">
        <f>_xlfn.XLOOKUP(Table2[[#This Row],[metode_pembayaran]],Table11[metode_pembayaran],Table11[id_pembayaran])</f>
        <v>MP 01</v>
      </c>
      <c r="O3651" t="s">
        <v>24</v>
      </c>
      <c r="P3651" t="str">
        <f>_xlfn.XLOOKUP(Table2[[#This Row],[status_reservasi]],'Dim Status Reservasi'!$B$2:$B$5,'Dim Status Reservasi'!$A$2:$A$5)</f>
        <v>ST 004</v>
      </c>
      <c r="Q3651" t="s">
        <v>48</v>
      </c>
      <c r="R3651" t="str">
        <f>_xlfn.XLOOKUP(Table2[[#This Row],[kota_hotel]],'Dim Kota Hotel'!$B$2:$B$21,'Dim Kota Hotel'!$A$2:$A$21)</f>
        <v>LOK 002</v>
      </c>
      <c r="S3651" t="s">
        <v>60</v>
      </c>
    </row>
    <row r="3652" spans="1:19" x14ac:dyDescent="0.25">
      <c r="A3652" t="s">
        <v>9379</v>
      </c>
      <c r="B3652" t="str">
        <f>_xlfn.XLOOKUP(Table2[[#This Row],[tanggal_checkin]],Table6[tanggal_checkin],Table6[id_checkin])</f>
        <v>CI 0308</v>
      </c>
      <c r="C3652" t="s">
        <v>11630</v>
      </c>
      <c r="D3652" t="str">
        <f>_xlfn.XLOOKUP(Table2[[#This Row],[tanggal_checkout]],Table4[tanggal_checkout],Table4[id_checkout])</f>
        <v>CO 0309</v>
      </c>
      <c r="E3652" t="s">
        <v>11536</v>
      </c>
      <c r="F3652" s="8">
        <v>8.4803240740740735E-2</v>
      </c>
      <c r="G3652" t="str">
        <f>_xlfn.XLOOKUP(Table2[[#This Row],[nama_tamu]],Table10[nama_tamu],Table10[id_tamu])</f>
        <v>CUS 3764</v>
      </c>
      <c r="H3652" t="s">
        <v>9380</v>
      </c>
      <c r="I3652" t="str">
        <f>_xlfn.XLOOKUP(Table2[[#This Row],[tipe_kamar]],Table12[tipe_kamar],Table12[id_kamar])</f>
        <v>KMR 004</v>
      </c>
      <c r="J3652" t="s">
        <v>47</v>
      </c>
      <c r="K3652">
        <v>3</v>
      </c>
      <c r="L3652">
        <v>491000</v>
      </c>
      <c r="M3652">
        <v>1473000</v>
      </c>
      <c r="N3652" t="str">
        <f>_xlfn.XLOOKUP(Table2[[#This Row],[metode_pembayaran]],Table11[metode_pembayaran],Table11[id_pembayaran])</f>
        <v>MP 05</v>
      </c>
      <c r="O3652" t="s">
        <v>72</v>
      </c>
      <c r="P3652" t="str">
        <f>_xlfn.XLOOKUP(Table2[[#This Row],[status_reservasi]],'Dim Status Reservasi'!$B$2:$B$5,'Dim Status Reservasi'!$A$2:$A$5)</f>
        <v>ST 003</v>
      </c>
      <c r="Q3652" t="s">
        <v>37</v>
      </c>
      <c r="R3652" t="str">
        <f>_xlfn.XLOOKUP(Table2[[#This Row],[kota_hotel]],'Dim Kota Hotel'!$B$2:$B$21,'Dim Kota Hotel'!$A$2:$A$21)</f>
        <v>LOK 018</v>
      </c>
      <c r="S3652" t="s">
        <v>102</v>
      </c>
    </row>
    <row r="3653" spans="1:19" x14ac:dyDescent="0.25">
      <c r="A3653" t="s">
        <v>9381</v>
      </c>
      <c r="B3653" t="str">
        <f>_xlfn.XLOOKUP(Table2[[#This Row],[tanggal_checkin]],Table6[tanggal_checkin],Table6[id_checkin])</f>
        <v>CI 0785</v>
      </c>
      <c r="C3653" t="s">
        <v>11708</v>
      </c>
      <c r="D3653" t="str">
        <f>_xlfn.XLOOKUP(Table2[[#This Row],[tanggal_checkout]],Table4[tanggal_checkout],Table4[id_checkout])</f>
        <v>CO 0796</v>
      </c>
      <c r="E3653" t="s">
        <v>11622</v>
      </c>
      <c r="F3653" s="8">
        <v>0.88697916666666665</v>
      </c>
      <c r="G3653" t="str">
        <f>_xlfn.XLOOKUP(Table2[[#This Row],[nama_tamu]],Table10[nama_tamu],Table10[id_tamu])</f>
        <v>CUS 0238</v>
      </c>
      <c r="H3653" t="s">
        <v>9383</v>
      </c>
      <c r="I3653" t="str">
        <f>_xlfn.XLOOKUP(Table2[[#This Row],[tipe_kamar]],Table12[tipe_kamar],Table12[id_kamar])</f>
        <v>KMR 003</v>
      </c>
      <c r="J3653" t="s">
        <v>64</v>
      </c>
      <c r="K3653">
        <v>8</v>
      </c>
      <c r="L3653">
        <v>1267000</v>
      </c>
      <c r="M3653">
        <v>10136000</v>
      </c>
      <c r="N3653" t="str">
        <f>_xlfn.XLOOKUP(Table2[[#This Row],[metode_pembayaran]],Table11[metode_pembayaran],Table11[id_pembayaran])</f>
        <v>MP 04</v>
      </c>
      <c r="O3653" t="s">
        <v>53</v>
      </c>
      <c r="P3653" t="str">
        <f>_xlfn.XLOOKUP(Table2[[#This Row],[status_reservasi]],'Dim Status Reservasi'!$B$2:$B$5,'Dim Status Reservasi'!$A$2:$A$5)</f>
        <v>ST 004</v>
      </c>
      <c r="Q3653" t="s">
        <v>48</v>
      </c>
      <c r="R3653" t="str">
        <f>_xlfn.XLOOKUP(Table2[[#This Row],[kota_hotel]],'Dim Kota Hotel'!$B$2:$B$21,'Dim Kota Hotel'!$A$2:$A$21)</f>
        <v>LOK 003</v>
      </c>
      <c r="S3653" t="s">
        <v>106</v>
      </c>
    </row>
    <row r="3654" spans="1:19" x14ac:dyDescent="0.25">
      <c r="A3654" t="s">
        <v>9384</v>
      </c>
      <c r="B3654" t="str">
        <f>_xlfn.XLOOKUP(Table2[[#This Row],[tanggal_checkin]],Table6[tanggal_checkin],Table6[id_checkin])</f>
        <v>CI 0369</v>
      </c>
      <c r="C3654" t="s">
        <v>11034</v>
      </c>
      <c r="D3654" t="str">
        <f>_xlfn.XLOOKUP(Table2[[#This Row],[tanggal_checkout]],Table4[tanggal_checkout],Table4[id_checkout])</f>
        <v>CO 0374</v>
      </c>
      <c r="E3654" t="s">
        <v>12059</v>
      </c>
      <c r="F3654" s="8">
        <v>0.63518518518518519</v>
      </c>
      <c r="G3654" t="str">
        <f>_xlfn.XLOOKUP(Table2[[#This Row],[nama_tamu]],Table10[nama_tamu],Table10[id_tamu])</f>
        <v>CUS 3900</v>
      </c>
      <c r="H3654" t="s">
        <v>9385</v>
      </c>
      <c r="I3654" t="str">
        <f>_xlfn.XLOOKUP(Table2[[#This Row],[tipe_kamar]],Table12[tipe_kamar],Table12[id_kamar])</f>
        <v>KMR 004</v>
      </c>
      <c r="J3654" t="s">
        <v>47</v>
      </c>
      <c r="K3654">
        <v>5</v>
      </c>
      <c r="L3654">
        <v>442000</v>
      </c>
      <c r="M3654">
        <v>2210000</v>
      </c>
      <c r="N3654" t="str">
        <f>_xlfn.XLOOKUP(Table2[[#This Row],[metode_pembayaran]],Table11[metode_pembayaran],Table11[id_pembayaran])</f>
        <v>MP 06</v>
      </c>
      <c r="O3654" t="s">
        <v>17</v>
      </c>
      <c r="P3654" t="str">
        <f>_xlfn.XLOOKUP(Table2[[#This Row],[status_reservasi]],'Dim Status Reservasi'!$B$2:$B$5,'Dim Status Reservasi'!$A$2:$A$5)</f>
        <v>ST 004</v>
      </c>
      <c r="Q3654" t="s">
        <v>48</v>
      </c>
      <c r="R3654" t="str">
        <f>_xlfn.XLOOKUP(Table2[[#This Row],[kota_hotel]],'Dim Kota Hotel'!$B$2:$B$21,'Dim Kota Hotel'!$A$2:$A$21)</f>
        <v>LOK 009</v>
      </c>
      <c r="S3654" t="s">
        <v>19</v>
      </c>
    </row>
    <row r="3655" spans="1:19" x14ac:dyDescent="0.25">
      <c r="A3655" t="s">
        <v>9386</v>
      </c>
      <c r="B3655" t="str">
        <f>_xlfn.XLOOKUP(Table2[[#This Row],[tanggal_checkin]],Table6[tanggal_checkin],Table6[id_checkin])</f>
        <v>CI 0485</v>
      </c>
      <c r="C3655" t="s">
        <v>11063</v>
      </c>
      <c r="D3655" t="str">
        <f>_xlfn.XLOOKUP(Table2[[#This Row],[tanggal_checkout]],Table4[tanggal_checkout],Table4[id_checkout])</f>
        <v>CO 0492</v>
      </c>
      <c r="E3655" t="s">
        <v>11944</v>
      </c>
      <c r="F3655" s="8">
        <v>0.89969907407407412</v>
      </c>
      <c r="G3655" t="str">
        <f>_xlfn.XLOOKUP(Table2[[#This Row],[nama_tamu]],Table10[nama_tamu],Table10[id_tamu])</f>
        <v>CUS 0661</v>
      </c>
      <c r="H3655" t="s">
        <v>9388</v>
      </c>
      <c r="I3655" t="str">
        <f>_xlfn.XLOOKUP(Table2[[#This Row],[tipe_kamar]],Table12[tipe_kamar],Table12[id_kamar])</f>
        <v>KMR 001</v>
      </c>
      <c r="J3655" t="s">
        <v>23</v>
      </c>
      <c r="K3655">
        <v>5</v>
      </c>
      <c r="L3655">
        <v>563000</v>
      </c>
      <c r="M3655">
        <v>2815000</v>
      </c>
      <c r="N3655" t="str">
        <f>_xlfn.XLOOKUP(Table2[[#This Row],[metode_pembayaran]],Table11[metode_pembayaran],Table11[id_pembayaran])</f>
        <v>MP 03</v>
      </c>
      <c r="O3655" t="s">
        <v>36</v>
      </c>
      <c r="P3655" t="str">
        <f>_xlfn.XLOOKUP(Table2[[#This Row],[status_reservasi]],'Dim Status Reservasi'!$B$2:$B$5,'Dim Status Reservasi'!$A$2:$A$5)</f>
        <v>ST 003</v>
      </c>
      <c r="Q3655" t="s">
        <v>37</v>
      </c>
      <c r="R3655" t="str">
        <f>_xlfn.XLOOKUP(Table2[[#This Row],[kota_hotel]],'Dim Kota Hotel'!$B$2:$B$21,'Dim Kota Hotel'!$A$2:$A$21)</f>
        <v>LOK 005</v>
      </c>
      <c r="S3655" t="s">
        <v>43</v>
      </c>
    </row>
    <row r="3656" spans="1:19" x14ac:dyDescent="0.25">
      <c r="A3656" t="s">
        <v>9389</v>
      </c>
      <c r="B3656" t="str">
        <f>_xlfn.XLOOKUP(Table2[[#This Row],[tanggal_checkin]],Table6[tanggal_checkin],Table6[id_checkin])</f>
        <v>CI 0891</v>
      </c>
      <c r="C3656" t="s">
        <v>11351</v>
      </c>
      <c r="D3656" t="str">
        <f>_xlfn.XLOOKUP(Table2[[#This Row],[tanggal_checkout]],Table4[tanggal_checkout],Table4[id_checkout])</f>
        <v>CO 0899</v>
      </c>
      <c r="E3656" t="s">
        <v>11279</v>
      </c>
      <c r="F3656" s="8">
        <v>0.76093750000000004</v>
      </c>
      <c r="G3656" t="str">
        <f>_xlfn.XLOOKUP(Table2[[#This Row],[nama_tamu]],Table10[nama_tamu],Table10[id_tamu])</f>
        <v>CUS 1166</v>
      </c>
      <c r="H3656" t="s">
        <v>9390</v>
      </c>
      <c r="I3656" t="str">
        <f>_xlfn.XLOOKUP(Table2[[#This Row],[tipe_kamar]],Table12[tipe_kamar],Table12[id_kamar])</f>
        <v>KMR 003</v>
      </c>
      <c r="J3656" t="s">
        <v>64</v>
      </c>
      <c r="K3656">
        <v>7</v>
      </c>
      <c r="L3656">
        <v>1266000</v>
      </c>
      <c r="M3656">
        <v>8862000</v>
      </c>
      <c r="N3656" t="str">
        <f>_xlfn.XLOOKUP(Table2[[#This Row],[metode_pembayaran]],Table11[metode_pembayaran],Table11[id_pembayaran])</f>
        <v>MP 02</v>
      </c>
      <c r="O3656" t="s">
        <v>30</v>
      </c>
      <c r="P3656" t="str">
        <f>_xlfn.XLOOKUP(Table2[[#This Row],[status_reservasi]],'Dim Status Reservasi'!$B$2:$B$5,'Dim Status Reservasi'!$A$2:$A$5)</f>
        <v>ST 004</v>
      </c>
      <c r="Q3656" t="s">
        <v>48</v>
      </c>
      <c r="R3656" t="str">
        <f>_xlfn.XLOOKUP(Table2[[#This Row],[kota_hotel]],'Dim Kota Hotel'!$B$2:$B$21,'Dim Kota Hotel'!$A$2:$A$21)</f>
        <v>LOK 013</v>
      </c>
      <c r="S3656" t="s">
        <v>160</v>
      </c>
    </row>
    <row r="3657" spans="1:19" x14ac:dyDescent="0.25">
      <c r="A3657" t="s">
        <v>9391</v>
      </c>
      <c r="B3657" t="str">
        <f>_xlfn.XLOOKUP(Table2[[#This Row],[tanggal_checkin]],Table6[tanggal_checkin],Table6[id_checkin])</f>
        <v>CI 1055</v>
      </c>
      <c r="C3657" t="s">
        <v>11996</v>
      </c>
      <c r="D3657" t="str">
        <f>_xlfn.XLOOKUP(Table2[[#This Row],[tanggal_checkout]],Table4[tanggal_checkout],Table4[id_checkout])</f>
        <v>CO 1059</v>
      </c>
      <c r="E3657" t="s">
        <v>11964</v>
      </c>
      <c r="F3657" s="8">
        <v>1.0497685185185185E-2</v>
      </c>
      <c r="G3657" t="str">
        <f>_xlfn.XLOOKUP(Table2[[#This Row],[nama_tamu]],Table10[nama_tamu],Table10[id_tamu])</f>
        <v>CUS 2026</v>
      </c>
      <c r="H3657" t="s">
        <v>9393</v>
      </c>
      <c r="I3657" t="str">
        <f>_xlfn.XLOOKUP(Table2[[#This Row],[tipe_kamar]],Table12[tipe_kamar],Table12[id_kamar])</f>
        <v>KMR 004</v>
      </c>
      <c r="J3657" t="s">
        <v>47</v>
      </c>
      <c r="K3657">
        <v>1</v>
      </c>
      <c r="L3657">
        <v>410000</v>
      </c>
      <c r="M3657">
        <v>410000</v>
      </c>
      <c r="N3657" t="str">
        <f>_xlfn.XLOOKUP(Table2[[#This Row],[metode_pembayaran]],Table11[metode_pembayaran],Table11[id_pembayaran])</f>
        <v>MP 06</v>
      </c>
      <c r="O3657" t="s">
        <v>17</v>
      </c>
      <c r="P3657" t="str">
        <f>_xlfn.XLOOKUP(Table2[[#This Row],[status_reservasi]],'Dim Status Reservasi'!$B$2:$B$5,'Dim Status Reservasi'!$A$2:$A$5)</f>
        <v>ST 003</v>
      </c>
      <c r="Q3657" t="s">
        <v>37</v>
      </c>
      <c r="R3657" t="str">
        <f>_xlfn.XLOOKUP(Table2[[#This Row],[kota_hotel]],'Dim Kota Hotel'!$B$2:$B$21,'Dim Kota Hotel'!$A$2:$A$21)</f>
        <v>LOK 014</v>
      </c>
      <c r="S3657" t="s">
        <v>222</v>
      </c>
    </row>
    <row r="3658" spans="1:19" x14ac:dyDescent="0.25">
      <c r="A3658" t="s">
        <v>9394</v>
      </c>
      <c r="B3658" t="str">
        <f>_xlfn.XLOOKUP(Table2[[#This Row],[tanggal_checkin]],Table6[tanggal_checkin],Table6[id_checkin])</f>
        <v>CI 0229</v>
      </c>
      <c r="C3658" t="s">
        <v>11854</v>
      </c>
      <c r="D3658" t="str">
        <f>_xlfn.XLOOKUP(Table2[[#This Row],[tanggal_checkout]],Table4[tanggal_checkout],Table4[id_checkout])</f>
        <v>CO 0230</v>
      </c>
      <c r="E3658" t="s">
        <v>11864</v>
      </c>
      <c r="F3658" s="8">
        <v>0.21818287037037037</v>
      </c>
      <c r="G3658" t="str">
        <f>_xlfn.XLOOKUP(Table2[[#This Row],[nama_tamu]],Table10[nama_tamu],Table10[id_tamu])</f>
        <v>CUS 1827</v>
      </c>
      <c r="H3658" t="s">
        <v>9395</v>
      </c>
      <c r="I3658" t="str">
        <f>_xlfn.XLOOKUP(Table2[[#This Row],[tipe_kamar]],Table12[tipe_kamar],Table12[id_kamar])</f>
        <v>KMR 001</v>
      </c>
      <c r="J3658" t="s">
        <v>23</v>
      </c>
      <c r="K3658">
        <v>2</v>
      </c>
      <c r="L3658">
        <v>677000</v>
      </c>
      <c r="M3658">
        <v>1354000</v>
      </c>
      <c r="N3658" t="str">
        <f>_xlfn.XLOOKUP(Table2[[#This Row],[metode_pembayaran]],Table11[metode_pembayaran],Table11[id_pembayaran])</f>
        <v>MP 01</v>
      </c>
      <c r="O3658" t="s">
        <v>24</v>
      </c>
      <c r="P3658" t="str">
        <f>_xlfn.XLOOKUP(Table2[[#This Row],[status_reservasi]],'Dim Status Reservasi'!$B$2:$B$5,'Dim Status Reservasi'!$A$2:$A$5)</f>
        <v>ST 003</v>
      </c>
      <c r="Q3658" t="s">
        <v>37</v>
      </c>
      <c r="R3658" t="str">
        <f>_xlfn.XLOOKUP(Table2[[#This Row],[kota_hotel]],'Dim Kota Hotel'!$B$2:$B$21,'Dim Kota Hotel'!$A$2:$A$21)</f>
        <v>LOK 009</v>
      </c>
      <c r="S3658" t="s">
        <v>19</v>
      </c>
    </row>
    <row r="3659" spans="1:19" x14ac:dyDescent="0.25">
      <c r="A3659" t="s">
        <v>9396</v>
      </c>
      <c r="B3659" t="str">
        <f>_xlfn.XLOOKUP(Table2[[#This Row],[tanggal_checkin]],Table6[tanggal_checkin],Table6[id_checkin])</f>
        <v>CI 0584</v>
      </c>
      <c r="C3659" t="s">
        <v>11166</v>
      </c>
      <c r="D3659" t="str">
        <f>_xlfn.XLOOKUP(Table2[[#This Row],[tanggal_checkout]],Table4[tanggal_checkout],Table4[id_checkout])</f>
        <v>CO 0587</v>
      </c>
      <c r="E3659" t="s">
        <v>11965</v>
      </c>
      <c r="F3659" s="8">
        <v>0.47957175925925927</v>
      </c>
      <c r="G3659" t="str">
        <f>_xlfn.XLOOKUP(Table2[[#This Row],[nama_tamu]],Table10[nama_tamu],Table10[id_tamu])</f>
        <v>CUS 0813</v>
      </c>
      <c r="H3659" t="s">
        <v>9397</v>
      </c>
      <c r="I3659" t="str">
        <f>_xlfn.XLOOKUP(Table2[[#This Row],[tipe_kamar]],Table12[tipe_kamar],Table12[id_kamar])</f>
        <v>KMR 002</v>
      </c>
      <c r="J3659" t="s">
        <v>82</v>
      </c>
      <c r="K3659">
        <v>2</v>
      </c>
      <c r="L3659">
        <v>371000</v>
      </c>
      <c r="M3659">
        <v>742000</v>
      </c>
      <c r="N3659" t="str">
        <f>_xlfn.XLOOKUP(Table2[[#This Row],[metode_pembayaran]],Table11[metode_pembayaran],Table11[id_pembayaran])</f>
        <v>MP 05</v>
      </c>
      <c r="O3659" t="s">
        <v>72</v>
      </c>
      <c r="P3659" t="str">
        <f>_xlfn.XLOOKUP(Table2[[#This Row],[status_reservasi]],'Dim Status Reservasi'!$B$2:$B$5,'Dim Status Reservasi'!$A$2:$A$5)</f>
        <v>ST 003</v>
      </c>
      <c r="Q3659" t="s">
        <v>37</v>
      </c>
      <c r="R3659" t="str">
        <f>_xlfn.XLOOKUP(Table2[[#This Row],[kota_hotel]],'Dim Kota Hotel'!$B$2:$B$21,'Dim Kota Hotel'!$A$2:$A$21)</f>
        <v>LOK 016</v>
      </c>
      <c r="S3659" t="s">
        <v>117</v>
      </c>
    </row>
    <row r="3660" spans="1:19" x14ac:dyDescent="0.25">
      <c r="A3660" t="s">
        <v>9398</v>
      </c>
      <c r="B3660" t="str">
        <f>_xlfn.XLOOKUP(Table2[[#This Row],[tanggal_checkin]],Table6[tanggal_checkin],Table6[id_checkin])</f>
        <v>CI 0018</v>
      </c>
      <c r="C3660" t="s">
        <v>12036</v>
      </c>
      <c r="D3660" t="str">
        <f>_xlfn.XLOOKUP(Table2[[#This Row],[tanggal_checkout]],Table4[tanggal_checkout],Table4[id_checkout])</f>
        <v>CO 0022</v>
      </c>
      <c r="E3660" t="s">
        <v>11946</v>
      </c>
      <c r="F3660" s="8">
        <v>0.79664351851851856</v>
      </c>
      <c r="G3660" t="str">
        <f>_xlfn.XLOOKUP(Table2[[#This Row],[nama_tamu]],Table10[nama_tamu],Table10[id_tamu])</f>
        <v>CUS 0636</v>
      </c>
      <c r="H3660" t="s">
        <v>9399</v>
      </c>
      <c r="I3660" t="str">
        <f>_xlfn.XLOOKUP(Table2[[#This Row],[tipe_kamar]],Table12[tipe_kamar],Table12[id_kamar])</f>
        <v>KMR 002</v>
      </c>
      <c r="J3660" t="s">
        <v>82</v>
      </c>
      <c r="K3660">
        <v>5</v>
      </c>
      <c r="L3660">
        <v>344000</v>
      </c>
      <c r="M3660">
        <v>1720000</v>
      </c>
      <c r="N3660" t="str">
        <f>_xlfn.XLOOKUP(Table2[[#This Row],[metode_pembayaran]],Table11[metode_pembayaran],Table11[id_pembayaran])</f>
        <v>MP 03</v>
      </c>
      <c r="O3660" t="s">
        <v>36</v>
      </c>
      <c r="P3660" t="str">
        <f>_xlfn.XLOOKUP(Table2[[#This Row],[status_reservasi]],'Dim Status Reservasi'!$B$2:$B$5,'Dim Status Reservasi'!$A$2:$A$5)</f>
        <v>ST 003</v>
      </c>
      <c r="Q3660" t="s">
        <v>37</v>
      </c>
      <c r="R3660" t="str">
        <f>_xlfn.XLOOKUP(Table2[[#This Row],[kota_hotel]],'Dim Kota Hotel'!$B$2:$B$21,'Dim Kota Hotel'!$A$2:$A$21)</f>
        <v>LOK 014</v>
      </c>
      <c r="S3660" t="s">
        <v>222</v>
      </c>
    </row>
    <row r="3661" spans="1:19" x14ac:dyDescent="0.25">
      <c r="A3661" t="s">
        <v>9400</v>
      </c>
      <c r="B3661" t="str">
        <f>_xlfn.XLOOKUP(Table2[[#This Row],[tanggal_checkin]],Table6[tanggal_checkin],Table6[id_checkin])</f>
        <v>CI 0345</v>
      </c>
      <c r="C3661" t="s">
        <v>11750</v>
      </c>
      <c r="D3661" t="str">
        <f>_xlfn.XLOOKUP(Table2[[#This Row],[tanggal_checkout]],Table4[tanggal_checkout],Table4[id_checkout])</f>
        <v>CO 0347</v>
      </c>
      <c r="E3661" t="s">
        <v>11896</v>
      </c>
      <c r="F3661" s="8">
        <v>0.64531249999999996</v>
      </c>
      <c r="G3661" t="str">
        <f>_xlfn.XLOOKUP(Table2[[#This Row],[nama_tamu]],Table10[nama_tamu],Table10[id_tamu])</f>
        <v>CUS 2699</v>
      </c>
      <c r="H3661" t="s">
        <v>9401</v>
      </c>
      <c r="I3661" t="str">
        <f>_xlfn.XLOOKUP(Table2[[#This Row],[tipe_kamar]],Table12[tipe_kamar],Table12[id_kamar])</f>
        <v>KMR 004</v>
      </c>
      <c r="J3661" t="s">
        <v>47</v>
      </c>
      <c r="K3661">
        <v>3</v>
      </c>
      <c r="L3661">
        <v>422000</v>
      </c>
      <c r="M3661">
        <v>1266000</v>
      </c>
      <c r="N3661" t="str">
        <f>_xlfn.XLOOKUP(Table2[[#This Row],[metode_pembayaran]],Table11[metode_pembayaran],Table11[id_pembayaran])</f>
        <v>MP 06</v>
      </c>
      <c r="O3661" t="s">
        <v>17</v>
      </c>
      <c r="P3661" t="str">
        <f>_xlfn.XLOOKUP(Table2[[#This Row],[status_reservasi]],'Dim Status Reservasi'!$B$2:$B$5,'Dim Status Reservasi'!$A$2:$A$5)</f>
        <v>ST 004</v>
      </c>
      <c r="Q3661" t="s">
        <v>48</v>
      </c>
      <c r="R3661" t="str">
        <f>_xlfn.XLOOKUP(Table2[[#This Row],[kota_hotel]],'Dim Kota Hotel'!$B$2:$B$21,'Dim Kota Hotel'!$A$2:$A$21)</f>
        <v>LOK 011</v>
      </c>
      <c r="S3661" t="s">
        <v>38</v>
      </c>
    </row>
    <row r="3662" spans="1:19" x14ac:dyDescent="0.25">
      <c r="A3662" t="s">
        <v>9402</v>
      </c>
      <c r="B3662" t="str">
        <f>_xlfn.XLOOKUP(Table2[[#This Row],[tanggal_checkin]],Table6[tanggal_checkin],Table6[id_checkin])</f>
        <v>CI 0909</v>
      </c>
      <c r="C3662" t="s">
        <v>11684</v>
      </c>
      <c r="D3662" t="str">
        <f>_xlfn.XLOOKUP(Table2[[#This Row],[tanggal_checkout]],Table4[tanggal_checkout],Table4[id_checkout])</f>
        <v>CO 0912</v>
      </c>
      <c r="E3662" t="s">
        <v>11384</v>
      </c>
      <c r="F3662" s="8">
        <v>0.86004629629629625</v>
      </c>
      <c r="G3662" t="str">
        <f>_xlfn.XLOOKUP(Table2[[#This Row],[nama_tamu]],Table10[nama_tamu],Table10[id_tamu])</f>
        <v>CUS 3373</v>
      </c>
      <c r="H3662" t="s">
        <v>9403</v>
      </c>
      <c r="I3662" t="str">
        <f>_xlfn.XLOOKUP(Table2[[#This Row],[tipe_kamar]],Table12[tipe_kamar],Table12[id_kamar])</f>
        <v>KMR 001</v>
      </c>
      <c r="J3662" t="s">
        <v>23</v>
      </c>
      <c r="K3662">
        <v>2</v>
      </c>
      <c r="L3662">
        <v>644000</v>
      </c>
      <c r="M3662">
        <v>1288000</v>
      </c>
      <c r="N3662" t="str">
        <f>_xlfn.XLOOKUP(Table2[[#This Row],[metode_pembayaran]],Table11[metode_pembayaran],Table11[id_pembayaran])</f>
        <v>MP 05</v>
      </c>
      <c r="O3662" t="s">
        <v>72</v>
      </c>
      <c r="P3662" t="str">
        <f>_xlfn.XLOOKUP(Table2[[#This Row],[status_reservasi]],'Dim Status Reservasi'!$B$2:$B$5,'Dim Status Reservasi'!$A$2:$A$5)</f>
        <v>ST 004</v>
      </c>
      <c r="Q3662" t="s">
        <v>48</v>
      </c>
      <c r="R3662" t="str">
        <f>_xlfn.XLOOKUP(Table2[[#This Row],[kota_hotel]],'Dim Kota Hotel'!$B$2:$B$21,'Dim Kota Hotel'!$A$2:$A$21)</f>
        <v>LOK 011</v>
      </c>
      <c r="S3662" t="s">
        <v>38</v>
      </c>
    </row>
    <row r="3663" spans="1:19" x14ac:dyDescent="0.25">
      <c r="A3663" t="s">
        <v>9404</v>
      </c>
      <c r="B3663" t="str">
        <f>_xlfn.XLOOKUP(Table2[[#This Row],[tanggal_checkin]],Table6[tanggal_checkin],Table6[id_checkin])</f>
        <v>CI 0141</v>
      </c>
      <c r="C3663" t="s">
        <v>11871</v>
      </c>
      <c r="D3663" t="str">
        <f>_xlfn.XLOOKUP(Table2[[#This Row],[tanggal_checkout]],Table4[tanggal_checkout],Table4[id_checkout])</f>
        <v>CO 0147</v>
      </c>
      <c r="E3663" t="s">
        <v>11180</v>
      </c>
      <c r="F3663" s="8">
        <v>0.64429398148148154</v>
      </c>
      <c r="G3663" t="str">
        <f>_xlfn.XLOOKUP(Table2[[#This Row],[nama_tamu]],Table10[nama_tamu],Table10[id_tamu])</f>
        <v>CUS 1618</v>
      </c>
      <c r="H3663" t="s">
        <v>9406</v>
      </c>
      <c r="I3663" t="str">
        <f>_xlfn.XLOOKUP(Table2[[#This Row],[tipe_kamar]],Table12[tipe_kamar],Table12[id_kamar])</f>
        <v>KMR 001</v>
      </c>
      <c r="J3663" t="s">
        <v>23</v>
      </c>
      <c r="K3663">
        <v>6</v>
      </c>
      <c r="L3663">
        <v>593000</v>
      </c>
      <c r="M3663">
        <v>3558000</v>
      </c>
      <c r="N3663" t="str">
        <f>_xlfn.XLOOKUP(Table2[[#This Row],[metode_pembayaran]],Table11[metode_pembayaran],Table11[id_pembayaran])</f>
        <v>MP 01</v>
      </c>
      <c r="O3663" t="s">
        <v>24</v>
      </c>
      <c r="P3663" t="str">
        <f>_xlfn.XLOOKUP(Table2[[#This Row],[status_reservasi]],'Dim Status Reservasi'!$B$2:$B$5,'Dim Status Reservasi'!$A$2:$A$5)</f>
        <v>ST 003</v>
      </c>
      <c r="Q3663" t="s">
        <v>37</v>
      </c>
      <c r="R3663" t="str">
        <f>_xlfn.XLOOKUP(Table2[[#This Row],[kota_hotel]],'Dim Kota Hotel'!$B$2:$B$21,'Dim Kota Hotel'!$A$2:$A$21)</f>
        <v>LOK 018</v>
      </c>
      <c r="S3663" t="s">
        <v>102</v>
      </c>
    </row>
    <row r="3664" spans="1:19" x14ac:dyDescent="0.25">
      <c r="A3664" t="s">
        <v>9407</v>
      </c>
      <c r="B3664" t="str">
        <f>_xlfn.XLOOKUP(Table2[[#This Row],[tanggal_checkin]],Table6[tanggal_checkin],Table6[id_checkin])</f>
        <v>CI 0553</v>
      </c>
      <c r="C3664" t="s">
        <v>11953</v>
      </c>
      <c r="D3664" t="str">
        <f>_xlfn.XLOOKUP(Table2[[#This Row],[tanggal_checkout]],Table4[tanggal_checkout],Table4[id_checkout])</f>
        <v>CO 0561</v>
      </c>
      <c r="E3664" t="s">
        <v>11203</v>
      </c>
      <c r="F3664" s="8">
        <v>0.18736111111111112</v>
      </c>
      <c r="G3664" t="str">
        <f>_xlfn.XLOOKUP(Table2[[#This Row],[nama_tamu]],Table10[nama_tamu],Table10[id_tamu])</f>
        <v>CUS 0238</v>
      </c>
      <c r="H3664" t="s">
        <v>9383</v>
      </c>
      <c r="I3664" t="str">
        <f>_xlfn.XLOOKUP(Table2[[#This Row],[tipe_kamar]],Table12[tipe_kamar],Table12[id_kamar])</f>
        <v>KMR 003</v>
      </c>
      <c r="J3664" t="s">
        <v>64</v>
      </c>
      <c r="K3664">
        <v>8</v>
      </c>
      <c r="L3664">
        <v>1208000</v>
      </c>
      <c r="M3664">
        <v>9664000</v>
      </c>
      <c r="N3664" t="str">
        <f>_xlfn.XLOOKUP(Table2[[#This Row],[metode_pembayaran]],Table11[metode_pembayaran],Table11[id_pembayaran])</f>
        <v>MP 02</v>
      </c>
      <c r="O3664" t="s">
        <v>30</v>
      </c>
      <c r="P3664" t="str">
        <f>_xlfn.XLOOKUP(Table2[[#This Row],[status_reservasi]],'Dim Status Reservasi'!$B$2:$B$5,'Dim Status Reservasi'!$A$2:$A$5)</f>
        <v>ST 004</v>
      </c>
      <c r="Q3664" t="s">
        <v>48</v>
      </c>
      <c r="R3664" t="str">
        <f>_xlfn.XLOOKUP(Table2[[#This Row],[kota_hotel]],'Dim Kota Hotel'!$B$2:$B$21,'Dim Kota Hotel'!$A$2:$A$21)</f>
        <v>LOK 012</v>
      </c>
      <c r="S3664" t="s">
        <v>25</v>
      </c>
    </row>
    <row r="3665" spans="1:19" x14ac:dyDescent="0.25">
      <c r="A3665" t="s">
        <v>9409</v>
      </c>
      <c r="B3665" t="str">
        <f>_xlfn.XLOOKUP(Table2[[#This Row],[tanggal_checkin]],Table6[tanggal_checkin],Table6[id_checkin])</f>
        <v>CI 0159</v>
      </c>
      <c r="C3665" t="s">
        <v>12047</v>
      </c>
      <c r="D3665" t="str">
        <f>_xlfn.XLOOKUP(Table2[[#This Row],[tanggal_checkout]],Table4[tanggal_checkout],Table4[id_checkout])</f>
        <v>CO 0164</v>
      </c>
      <c r="E3665" t="s">
        <v>11271</v>
      </c>
      <c r="F3665" s="8">
        <v>0.59440972222222221</v>
      </c>
      <c r="G3665" t="str">
        <f>_xlfn.XLOOKUP(Table2[[#This Row],[nama_tamu]],Table10[nama_tamu],Table10[id_tamu])</f>
        <v>CUS 2665</v>
      </c>
      <c r="H3665" t="s">
        <v>9410</v>
      </c>
      <c r="I3665" t="str">
        <f>_xlfn.XLOOKUP(Table2[[#This Row],[tipe_kamar]],Table12[tipe_kamar],Table12[id_kamar])</f>
        <v>KMR 002</v>
      </c>
      <c r="J3665" t="s">
        <v>82</v>
      </c>
      <c r="K3665">
        <v>4</v>
      </c>
      <c r="L3665">
        <v>373000</v>
      </c>
      <c r="M3665">
        <v>1492000</v>
      </c>
      <c r="N3665" t="str">
        <f>_xlfn.XLOOKUP(Table2[[#This Row],[metode_pembayaran]],Table11[metode_pembayaran],Table11[id_pembayaran])</f>
        <v>MP 01</v>
      </c>
      <c r="O3665" t="s">
        <v>24</v>
      </c>
      <c r="P3665" t="str">
        <f>_xlfn.XLOOKUP(Table2[[#This Row],[status_reservasi]],'Dim Status Reservasi'!$B$2:$B$5,'Dim Status Reservasi'!$A$2:$A$5)</f>
        <v>ST 002</v>
      </c>
      <c r="Q3665" t="s">
        <v>124</v>
      </c>
      <c r="R3665" t="str">
        <f>_xlfn.XLOOKUP(Table2[[#This Row],[kota_hotel]],'Dim Kota Hotel'!$B$2:$B$21,'Dim Kota Hotel'!$A$2:$A$21)</f>
        <v>LOK 006</v>
      </c>
      <c r="S3665" t="s">
        <v>129</v>
      </c>
    </row>
    <row r="3666" spans="1:19" x14ac:dyDescent="0.25">
      <c r="A3666" t="s">
        <v>9411</v>
      </c>
      <c r="B3666" t="str">
        <f>_xlfn.XLOOKUP(Table2[[#This Row],[tanggal_checkin]],Table6[tanggal_checkin],Table6[id_checkin])</f>
        <v>CI 0364</v>
      </c>
      <c r="C3666" t="s">
        <v>10992</v>
      </c>
      <c r="D3666" t="str">
        <f>_xlfn.XLOOKUP(Table2[[#This Row],[tanggal_checkout]],Table4[tanggal_checkout],Table4[id_checkout])</f>
        <v>CO 0364</v>
      </c>
      <c r="E3666" t="s">
        <v>11881</v>
      </c>
      <c r="F3666" s="8">
        <v>0.79362268518518519</v>
      </c>
      <c r="G3666" t="str">
        <f>_xlfn.XLOOKUP(Table2[[#This Row],[nama_tamu]],Table10[nama_tamu],Table10[id_tamu])</f>
        <v>CUS 2222</v>
      </c>
      <c r="H3666" t="s">
        <v>9412</v>
      </c>
      <c r="I3666" t="str">
        <f>_xlfn.XLOOKUP(Table2[[#This Row],[tipe_kamar]],Table12[tipe_kamar],Table12[id_kamar])</f>
        <v>KMR 001</v>
      </c>
      <c r="J3666" t="s">
        <v>23</v>
      </c>
      <c r="K3666">
        <v>1</v>
      </c>
      <c r="L3666">
        <v>640000</v>
      </c>
      <c r="M3666">
        <v>640000</v>
      </c>
      <c r="N3666" t="str">
        <f>_xlfn.XLOOKUP(Table2[[#This Row],[metode_pembayaran]],Table11[metode_pembayaran],Table11[id_pembayaran])</f>
        <v>MP 05</v>
      </c>
      <c r="O3666" t="s">
        <v>72</v>
      </c>
      <c r="P3666" t="str">
        <f>_xlfn.XLOOKUP(Table2[[#This Row],[status_reservasi]],'Dim Status Reservasi'!$B$2:$B$5,'Dim Status Reservasi'!$A$2:$A$5)</f>
        <v>ST 004</v>
      </c>
      <c r="Q3666" t="s">
        <v>48</v>
      </c>
      <c r="R3666" t="str">
        <f>_xlfn.XLOOKUP(Table2[[#This Row],[kota_hotel]],'Dim Kota Hotel'!$B$2:$B$21,'Dim Kota Hotel'!$A$2:$A$21)</f>
        <v>LOK 004</v>
      </c>
      <c r="S3666" t="s">
        <v>49</v>
      </c>
    </row>
    <row r="3667" spans="1:19" x14ac:dyDescent="0.25">
      <c r="A3667" t="s">
        <v>9413</v>
      </c>
      <c r="B3667" t="str">
        <f>_xlfn.XLOOKUP(Table2[[#This Row],[tanggal_checkin]],Table6[tanggal_checkin],Table6[id_checkin])</f>
        <v>CI 0894</v>
      </c>
      <c r="C3667" t="s">
        <v>11844</v>
      </c>
      <c r="D3667" t="str">
        <f>_xlfn.XLOOKUP(Table2[[#This Row],[tanggal_checkout]],Table4[tanggal_checkout],Table4[id_checkout])</f>
        <v>CO 0902</v>
      </c>
      <c r="E3667" t="s">
        <v>11124</v>
      </c>
      <c r="F3667" s="8">
        <v>0.24716435185185184</v>
      </c>
      <c r="G3667" t="str">
        <f>_xlfn.XLOOKUP(Table2[[#This Row],[nama_tamu]],Table10[nama_tamu],Table10[id_tamu])</f>
        <v>CUS 2920</v>
      </c>
      <c r="H3667" t="s">
        <v>9414</v>
      </c>
      <c r="I3667" t="str">
        <f>_xlfn.XLOOKUP(Table2[[#This Row],[tipe_kamar]],Table12[tipe_kamar],Table12[id_kamar])</f>
        <v>KMR 004</v>
      </c>
      <c r="J3667" t="s">
        <v>47</v>
      </c>
      <c r="K3667">
        <v>7</v>
      </c>
      <c r="L3667">
        <v>484000</v>
      </c>
      <c r="M3667">
        <v>3388000</v>
      </c>
      <c r="N3667" t="str">
        <f>_xlfn.XLOOKUP(Table2[[#This Row],[metode_pembayaran]],Table11[metode_pembayaran],Table11[id_pembayaran])</f>
        <v>MP 04</v>
      </c>
      <c r="O3667" t="s">
        <v>53</v>
      </c>
      <c r="P3667" t="str">
        <f>_xlfn.XLOOKUP(Table2[[#This Row],[status_reservasi]],'Dim Status Reservasi'!$B$2:$B$5,'Dim Status Reservasi'!$A$2:$A$5)</f>
        <v>ST 004</v>
      </c>
      <c r="Q3667" t="s">
        <v>48</v>
      </c>
      <c r="R3667" t="str">
        <f>_xlfn.XLOOKUP(Table2[[#This Row],[kota_hotel]],'Dim Kota Hotel'!$B$2:$B$21,'Dim Kota Hotel'!$A$2:$A$21)</f>
        <v>LOK 005</v>
      </c>
      <c r="S3667" t="s">
        <v>43</v>
      </c>
    </row>
    <row r="3668" spans="1:19" x14ac:dyDescent="0.25">
      <c r="A3668" t="s">
        <v>9415</v>
      </c>
      <c r="B3668" t="str">
        <f>_xlfn.XLOOKUP(Table2[[#This Row],[tanggal_checkin]],Table6[tanggal_checkin],Table6[id_checkin])</f>
        <v>CI 0906</v>
      </c>
      <c r="C3668" t="s">
        <v>11283</v>
      </c>
      <c r="D3668" t="str">
        <f>_xlfn.XLOOKUP(Table2[[#This Row],[tanggal_checkout]],Table4[tanggal_checkout],Table4[id_checkout])</f>
        <v>CO 0912</v>
      </c>
      <c r="E3668" t="s">
        <v>11384</v>
      </c>
      <c r="F3668" s="8">
        <v>0.6012615740740741</v>
      </c>
      <c r="G3668" t="str">
        <f>_xlfn.XLOOKUP(Table2[[#This Row],[nama_tamu]],Table10[nama_tamu],Table10[id_tamu])</f>
        <v>CUS 0068</v>
      </c>
      <c r="H3668" t="s">
        <v>9416</v>
      </c>
      <c r="I3668" t="str">
        <f>_xlfn.XLOOKUP(Table2[[#This Row],[tipe_kamar]],Table12[tipe_kamar],Table12[id_kamar])</f>
        <v>KMR 004</v>
      </c>
      <c r="J3668" t="s">
        <v>47</v>
      </c>
      <c r="K3668">
        <v>5</v>
      </c>
      <c r="L3668">
        <v>456000</v>
      </c>
      <c r="M3668">
        <v>2280000</v>
      </c>
      <c r="N3668" t="str">
        <f>_xlfn.XLOOKUP(Table2[[#This Row],[metode_pembayaran]],Table11[metode_pembayaran],Table11[id_pembayaran])</f>
        <v>MP 05</v>
      </c>
      <c r="O3668" t="s">
        <v>72</v>
      </c>
      <c r="P3668" t="str">
        <f>_xlfn.XLOOKUP(Table2[[#This Row],[status_reservasi]],'Dim Status Reservasi'!$B$2:$B$5,'Dim Status Reservasi'!$A$2:$A$5)</f>
        <v>ST 003</v>
      </c>
      <c r="Q3668" t="s">
        <v>37</v>
      </c>
      <c r="R3668" t="str">
        <f>_xlfn.XLOOKUP(Table2[[#This Row],[kota_hotel]],'Dim Kota Hotel'!$B$2:$B$21,'Dim Kota Hotel'!$A$2:$A$21)</f>
        <v>LOK 014</v>
      </c>
      <c r="S3668" t="s">
        <v>222</v>
      </c>
    </row>
    <row r="3669" spans="1:19" x14ac:dyDescent="0.25">
      <c r="A3669" t="s">
        <v>9417</v>
      </c>
      <c r="B3669" t="str">
        <f>_xlfn.XLOOKUP(Table2[[#This Row],[tanggal_checkin]],Table6[tanggal_checkin],Table6[id_checkin])</f>
        <v>CI 0869</v>
      </c>
      <c r="C3669" t="s">
        <v>11833</v>
      </c>
      <c r="D3669" t="str">
        <f>_xlfn.XLOOKUP(Table2[[#This Row],[tanggal_checkout]],Table4[tanggal_checkout],Table4[id_checkout])</f>
        <v>CO 0873</v>
      </c>
      <c r="E3669" t="s">
        <v>11951</v>
      </c>
      <c r="F3669" s="8">
        <v>0.25072916666666667</v>
      </c>
      <c r="G3669" t="str">
        <f>_xlfn.XLOOKUP(Table2[[#This Row],[nama_tamu]],Table10[nama_tamu],Table10[id_tamu])</f>
        <v>CUS 1013</v>
      </c>
      <c r="H3669" t="s">
        <v>9418</v>
      </c>
      <c r="I3669" t="str">
        <f>_xlfn.XLOOKUP(Table2[[#This Row],[tipe_kamar]],Table12[tipe_kamar],Table12[id_kamar])</f>
        <v>KMR 002</v>
      </c>
      <c r="J3669" t="s">
        <v>82</v>
      </c>
      <c r="K3669">
        <v>2</v>
      </c>
      <c r="L3669">
        <v>328000</v>
      </c>
      <c r="M3669">
        <v>656000</v>
      </c>
      <c r="N3669" t="str">
        <f>_xlfn.XLOOKUP(Table2[[#This Row],[metode_pembayaran]],Table11[metode_pembayaran],Table11[id_pembayaran])</f>
        <v>MP 04</v>
      </c>
      <c r="O3669" t="s">
        <v>53</v>
      </c>
      <c r="P3669" t="str">
        <f>_xlfn.XLOOKUP(Table2[[#This Row],[status_reservasi]],'Dim Status Reservasi'!$B$2:$B$5,'Dim Status Reservasi'!$A$2:$A$5)</f>
        <v>ST 002</v>
      </c>
      <c r="Q3669" t="s">
        <v>124</v>
      </c>
      <c r="R3669" t="str">
        <f>_xlfn.XLOOKUP(Table2[[#This Row],[kota_hotel]],'Dim Kota Hotel'!$B$2:$B$21,'Dim Kota Hotel'!$A$2:$A$21)</f>
        <v>LOK 020</v>
      </c>
      <c r="S3669" t="s">
        <v>94</v>
      </c>
    </row>
    <row r="3670" spans="1:19" x14ac:dyDescent="0.25">
      <c r="A3670" t="s">
        <v>9419</v>
      </c>
      <c r="B3670" t="str">
        <f>_xlfn.XLOOKUP(Table2[[#This Row],[tanggal_checkin]],Table6[tanggal_checkin],Table6[id_checkin])</f>
        <v>CI 0572</v>
      </c>
      <c r="C3670" t="s">
        <v>11249</v>
      </c>
      <c r="D3670" t="str">
        <f>_xlfn.XLOOKUP(Table2[[#This Row],[tanggal_checkout]],Table4[tanggal_checkout],Table4[id_checkout])</f>
        <v>CO 0580</v>
      </c>
      <c r="E3670" t="s">
        <v>11369</v>
      </c>
      <c r="F3670" s="8">
        <v>0.99549768518518522</v>
      </c>
      <c r="G3670" t="str">
        <f>_xlfn.XLOOKUP(Table2[[#This Row],[nama_tamu]],Table10[nama_tamu],Table10[id_tamu])</f>
        <v>CUS 2533</v>
      </c>
      <c r="H3670" t="s">
        <v>9421</v>
      </c>
      <c r="I3670" t="str">
        <f>_xlfn.XLOOKUP(Table2[[#This Row],[tipe_kamar]],Table12[tipe_kamar],Table12[id_kamar])</f>
        <v>KMR 001</v>
      </c>
      <c r="J3670" t="s">
        <v>23</v>
      </c>
      <c r="K3670">
        <v>8</v>
      </c>
      <c r="L3670">
        <v>582000</v>
      </c>
      <c r="M3670">
        <v>4656000</v>
      </c>
      <c r="N3670" t="str">
        <f>_xlfn.XLOOKUP(Table2[[#This Row],[metode_pembayaran]],Table11[metode_pembayaran],Table11[id_pembayaran])</f>
        <v>MP 04</v>
      </c>
      <c r="O3670" t="s">
        <v>53</v>
      </c>
      <c r="P3670" t="str">
        <f>_xlfn.XLOOKUP(Table2[[#This Row],[status_reservasi]],'Dim Status Reservasi'!$B$2:$B$5,'Dim Status Reservasi'!$A$2:$A$5)</f>
        <v>ST 004</v>
      </c>
      <c r="Q3670" t="s">
        <v>48</v>
      </c>
      <c r="R3670" t="str">
        <f>_xlfn.XLOOKUP(Table2[[#This Row],[kota_hotel]],'Dim Kota Hotel'!$B$2:$B$21,'Dim Kota Hotel'!$A$2:$A$21)</f>
        <v>LOK 003</v>
      </c>
      <c r="S3670" t="s">
        <v>106</v>
      </c>
    </row>
    <row r="3671" spans="1:19" x14ac:dyDescent="0.25">
      <c r="A3671" t="s">
        <v>9422</v>
      </c>
      <c r="B3671" t="str">
        <f>_xlfn.XLOOKUP(Table2[[#This Row],[tanggal_checkin]],Table6[tanggal_checkin],Table6[id_checkin])</f>
        <v>CI 0533</v>
      </c>
      <c r="C3671" t="s">
        <v>11076</v>
      </c>
      <c r="D3671" t="str">
        <f>_xlfn.XLOOKUP(Table2[[#This Row],[tanggal_checkout]],Table4[tanggal_checkout],Table4[id_checkout])</f>
        <v>CO 0538</v>
      </c>
      <c r="E3671" t="s">
        <v>11990</v>
      </c>
      <c r="F3671" s="8">
        <v>0.58917824074074077</v>
      </c>
      <c r="G3671" t="str">
        <f>_xlfn.XLOOKUP(Table2[[#This Row],[nama_tamu]],Table10[nama_tamu],Table10[id_tamu])</f>
        <v>CUS 1475</v>
      </c>
      <c r="H3671" t="s">
        <v>9423</v>
      </c>
      <c r="I3671" t="str">
        <f>_xlfn.XLOOKUP(Table2[[#This Row],[tipe_kamar]],Table12[tipe_kamar],Table12[id_kamar])</f>
        <v>KMR 002</v>
      </c>
      <c r="J3671" t="s">
        <v>82</v>
      </c>
      <c r="K3671">
        <v>4</v>
      </c>
      <c r="L3671">
        <v>380000</v>
      </c>
      <c r="M3671">
        <v>1520000</v>
      </c>
      <c r="N3671" t="str">
        <f>_xlfn.XLOOKUP(Table2[[#This Row],[metode_pembayaran]],Table11[metode_pembayaran],Table11[id_pembayaran])</f>
        <v>MP 01</v>
      </c>
      <c r="O3671" t="s">
        <v>24</v>
      </c>
      <c r="P3671" t="str">
        <f>_xlfn.XLOOKUP(Table2[[#This Row],[status_reservasi]],'Dim Status Reservasi'!$B$2:$B$5,'Dim Status Reservasi'!$A$2:$A$5)</f>
        <v>ST 001</v>
      </c>
      <c r="Q3671" t="s">
        <v>214</v>
      </c>
      <c r="R3671" t="str">
        <f>_xlfn.XLOOKUP(Table2[[#This Row],[kota_hotel]],'Dim Kota Hotel'!$B$2:$B$21,'Dim Kota Hotel'!$A$2:$A$21)</f>
        <v>LOK 005</v>
      </c>
      <c r="S3671" t="s">
        <v>43</v>
      </c>
    </row>
    <row r="3672" spans="1:19" x14ac:dyDescent="0.25">
      <c r="A3672" t="s">
        <v>9424</v>
      </c>
      <c r="B3672" t="str">
        <f>_xlfn.XLOOKUP(Table2[[#This Row],[tanggal_checkin]],Table6[tanggal_checkin],Table6[id_checkin])</f>
        <v>CI 0942</v>
      </c>
      <c r="C3672" t="s">
        <v>11218</v>
      </c>
      <c r="D3672" t="str">
        <f>_xlfn.XLOOKUP(Table2[[#This Row],[tanggal_checkout]],Table4[tanggal_checkout],Table4[id_checkout])</f>
        <v>CO 0951</v>
      </c>
      <c r="E3672" t="s">
        <v>11462</v>
      </c>
      <c r="F3672" s="8">
        <v>2.462962962962963E-2</v>
      </c>
      <c r="G3672" t="str">
        <f>_xlfn.XLOOKUP(Table2[[#This Row],[nama_tamu]],Table10[nama_tamu],Table10[id_tamu])</f>
        <v>CUS 1591</v>
      </c>
      <c r="H3672" t="s">
        <v>5559</v>
      </c>
      <c r="I3672" t="str">
        <f>_xlfn.XLOOKUP(Table2[[#This Row],[tipe_kamar]],Table12[tipe_kamar],Table12[id_kamar])</f>
        <v>KMR 004</v>
      </c>
      <c r="J3672" t="s">
        <v>47</v>
      </c>
      <c r="K3672">
        <v>6</v>
      </c>
      <c r="L3672">
        <v>405000</v>
      </c>
      <c r="M3672">
        <v>2430000</v>
      </c>
      <c r="N3672" t="str">
        <f>_xlfn.XLOOKUP(Table2[[#This Row],[metode_pembayaran]],Table11[metode_pembayaran],Table11[id_pembayaran])</f>
        <v>MP 01</v>
      </c>
      <c r="O3672" t="s">
        <v>24</v>
      </c>
      <c r="P3672" t="str">
        <f>_xlfn.XLOOKUP(Table2[[#This Row],[status_reservasi]],'Dim Status Reservasi'!$B$2:$B$5,'Dim Status Reservasi'!$A$2:$A$5)</f>
        <v>ST 004</v>
      </c>
      <c r="Q3672" t="s">
        <v>48</v>
      </c>
      <c r="R3672" t="str">
        <f>_xlfn.XLOOKUP(Table2[[#This Row],[kota_hotel]],'Dim Kota Hotel'!$B$2:$B$21,'Dim Kota Hotel'!$A$2:$A$21)</f>
        <v>LOK 004</v>
      </c>
      <c r="S3672" t="s">
        <v>49</v>
      </c>
    </row>
    <row r="3673" spans="1:19" x14ac:dyDescent="0.25">
      <c r="A3673" t="s">
        <v>9425</v>
      </c>
      <c r="B3673" t="str">
        <f>_xlfn.XLOOKUP(Table2[[#This Row],[tanggal_checkin]],Table6[tanggal_checkin],Table6[id_checkin])</f>
        <v>CI 0258</v>
      </c>
      <c r="C3673" t="s">
        <v>12034</v>
      </c>
      <c r="D3673" t="str">
        <f>_xlfn.XLOOKUP(Table2[[#This Row],[tanggal_checkout]],Table4[tanggal_checkout],Table4[id_checkout])</f>
        <v>CO 0265</v>
      </c>
      <c r="E3673" t="s">
        <v>11948</v>
      </c>
      <c r="F3673" s="8">
        <v>0.20418981481481482</v>
      </c>
      <c r="G3673" t="str">
        <f>_xlfn.XLOOKUP(Table2[[#This Row],[nama_tamu]],Table10[nama_tamu],Table10[id_tamu])</f>
        <v>CUS 1769</v>
      </c>
      <c r="H3673" t="s">
        <v>9426</v>
      </c>
      <c r="I3673" t="str">
        <f>_xlfn.XLOOKUP(Table2[[#This Row],[tipe_kamar]],Table12[tipe_kamar],Table12[id_kamar])</f>
        <v>KMR 003</v>
      </c>
      <c r="J3673" t="s">
        <v>64</v>
      </c>
      <c r="K3673">
        <v>9</v>
      </c>
      <c r="L3673">
        <v>1120000</v>
      </c>
      <c r="M3673">
        <v>10080000</v>
      </c>
      <c r="N3673" t="str">
        <f>_xlfn.XLOOKUP(Table2[[#This Row],[metode_pembayaran]],Table11[metode_pembayaran],Table11[id_pembayaran])</f>
        <v>MP 06</v>
      </c>
      <c r="O3673" t="s">
        <v>17</v>
      </c>
      <c r="P3673" t="str">
        <f>_xlfn.XLOOKUP(Table2[[#This Row],[status_reservasi]],'Dim Status Reservasi'!$B$2:$B$5,'Dim Status Reservasi'!$A$2:$A$5)</f>
        <v>ST 004</v>
      </c>
      <c r="Q3673" t="s">
        <v>48</v>
      </c>
      <c r="R3673" t="str">
        <f>_xlfn.XLOOKUP(Table2[[#This Row],[kota_hotel]],'Dim Kota Hotel'!$B$2:$B$21,'Dim Kota Hotel'!$A$2:$A$21)</f>
        <v>LOK 017</v>
      </c>
      <c r="S3673" t="s">
        <v>84</v>
      </c>
    </row>
    <row r="3674" spans="1:19" x14ac:dyDescent="0.25">
      <c r="A3674" t="s">
        <v>9427</v>
      </c>
      <c r="B3674" t="str">
        <f>_xlfn.XLOOKUP(Table2[[#This Row],[tanggal_checkin]],Table6[tanggal_checkin],Table6[id_checkin])</f>
        <v>CI 0151</v>
      </c>
      <c r="C3674" t="s">
        <v>12010</v>
      </c>
      <c r="D3674" t="str">
        <f>_xlfn.XLOOKUP(Table2[[#This Row],[tanggal_checkout]],Table4[tanggal_checkout],Table4[id_checkout])</f>
        <v>CO 0158</v>
      </c>
      <c r="E3674" t="s">
        <v>11628</v>
      </c>
      <c r="F3674" s="8">
        <v>0.68186342592592597</v>
      </c>
      <c r="G3674" t="str">
        <f>_xlfn.XLOOKUP(Table2[[#This Row],[nama_tamu]],Table10[nama_tamu],Table10[id_tamu])</f>
        <v>CUS 1050</v>
      </c>
      <c r="H3674" t="s">
        <v>9429</v>
      </c>
      <c r="I3674" t="str">
        <f>_xlfn.XLOOKUP(Table2[[#This Row],[tipe_kamar]],Table12[tipe_kamar],Table12[id_kamar])</f>
        <v>KMR 004</v>
      </c>
      <c r="J3674" t="s">
        <v>47</v>
      </c>
      <c r="K3674">
        <v>7</v>
      </c>
      <c r="L3674">
        <v>434000</v>
      </c>
      <c r="M3674">
        <v>3038000</v>
      </c>
      <c r="N3674" t="str">
        <f>_xlfn.XLOOKUP(Table2[[#This Row],[metode_pembayaran]],Table11[metode_pembayaran],Table11[id_pembayaran])</f>
        <v>MP 06</v>
      </c>
      <c r="O3674" t="s">
        <v>17</v>
      </c>
      <c r="P3674" t="str">
        <f>_xlfn.XLOOKUP(Table2[[#This Row],[status_reservasi]],'Dim Status Reservasi'!$B$2:$B$5,'Dim Status Reservasi'!$A$2:$A$5)</f>
        <v>ST 003</v>
      </c>
      <c r="Q3674" t="s">
        <v>37</v>
      </c>
      <c r="R3674" t="str">
        <f>_xlfn.XLOOKUP(Table2[[#This Row],[kota_hotel]],'Dim Kota Hotel'!$B$2:$B$21,'Dim Kota Hotel'!$A$2:$A$21)</f>
        <v>LOK 008</v>
      </c>
      <c r="S3674" t="s">
        <v>68</v>
      </c>
    </row>
    <row r="3675" spans="1:19" x14ac:dyDescent="0.25">
      <c r="A3675" t="s">
        <v>9430</v>
      </c>
      <c r="B3675" t="str">
        <f>_xlfn.XLOOKUP(Table2[[#This Row],[tanggal_checkin]],Table6[tanggal_checkin],Table6[id_checkin])</f>
        <v>CI 0163</v>
      </c>
      <c r="C3675" t="s">
        <v>11271</v>
      </c>
      <c r="D3675" t="str">
        <f>_xlfn.XLOOKUP(Table2[[#This Row],[tanggal_checkout]],Table4[tanggal_checkout],Table4[id_checkout])</f>
        <v>CO 0170</v>
      </c>
      <c r="E3675" t="s">
        <v>11413</v>
      </c>
      <c r="F3675" s="8">
        <v>0.14402777777777778</v>
      </c>
      <c r="G3675" t="str">
        <f>_xlfn.XLOOKUP(Table2[[#This Row],[nama_tamu]],Table10[nama_tamu],Table10[id_tamu])</f>
        <v>CUS 0560</v>
      </c>
      <c r="H3675" t="s">
        <v>9431</v>
      </c>
      <c r="I3675" t="str">
        <f>_xlfn.XLOOKUP(Table2[[#This Row],[tipe_kamar]],Table12[tipe_kamar],Table12[id_kamar])</f>
        <v>KMR 003</v>
      </c>
      <c r="J3675" t="s">
        <v>64</v>
      </c>
      <c r="K3675">
        <v>6</v>
      </c>
      <c r="L3675">
        <v>1265000</v>
      </c>
      <c r="M3675">
        <v>7590000</v>
      </c>
      <c r="N3675" t="str">
        <f>_xlfn.XLOOKUP(Table2[[#This Row],[metode_pembayaran]],Table11[metode_pembayaran],Table11[id_pembayaran])</f>
        <v>MP 06</v>
      </c>
      <c r="O3675" t="s">
        <v>17</v>
      </c>
      <c r="P3675" t="str">
        <f>_xlfn.XLOOKUP(Table2[[#This Row],[status_reservasi]],'Dim Status Reservasi'!$B$2:$B$5,'Dim Status Reservasi'!$A$2:$A$5)</f>
        <v>ST 002</v>
      </c>
      <c r="Q3675" t="s">
        <v>124</v>
      </c>
      <c r="R3675" t="str">
        <f>_xlfn.XLOOKUP(Table2[[#This Row],[kota_hotel]],'Dim Kota Hotel'!$B$2:$B$21,'Dim Kota Hotel'!$A$2:$A$21)</f>
        <v>LOK 015</v>
      </c>
      <c r="S3675" t="s">
        <v>233</v>
      </c>
    </row>
    <row r="3676" spans="1:19" x14ac:dyDescent="0.25">
      <c r="A3676" t="s">
        <v>9432</v>
      </c>
      <c r="B3676" t="str">
        <f>_xlfn.XLOOKUP(Table2[[#This Row],[tanggal_checkin]],Table6[tanggal_checkin],Table6[id_checkin])</f>
        <v>CI 0309</v>
      </c>
      <c r="C3676" t="s">
        <v>11164</v>
      </c>
      <c r="D3676" t="str">
        <f>_xlfn.XLOOKUP(Table2[[#This Row],[tanggal_checkout]],Table4[tanggal_checkout],Table4[id_checkout])</f>
        <v>CO 0315</v>
      </c>
      <c r="E3676" t="s">
        <v>11165</v>
      </c>
      <c r="F3676" s="8">
        <v>8.5706018518518515E-2</v>
      </c>
      <c r="G3676" t="str">
        <f>_xlfn.XLOOKUP(Table2[[#This Row],[nama_tamu]],Table10[nama_tamu],Table10[id_tamu])</f>
        <v>CUS 1098</v>
      </c>
      <c r="H3676" t="s">
        <v>9433</v>
      </c>
      <c r="I3676" t="str">
        <f>_xlfn.XLOOKUP(Table2[[#This Row],[tipe_kamar]],Table12[tipe_kamar],Table12[id_kamar])</f>
        <v>KMR 003</v>
      </c>
      <c r="J3676" t="s">
        <v>64</v>
      </c>
      <c r="K3676">
        <v>8</v>
      </c>
      <c r="L3676">
        <v>1278000</v>
      </c>
      <c r="M3676">
        <v>10224000</v>
      </c>
      <c r="N3676" t="str">
        <f>_xlfn.XLOOKUP(Table2[[#This Row],[metode_pembayaran]],Table11[metode_pembayaran],Table11[id_pembayaran])</f>
        <v>MP 01</v>
      </c>
      <c r="O3676" t="s">
        <v>24</v>
      </c>
      <c r="P3676" t="str">
        <f>_xlfn.XLOOKUP(Table2[[#This Row],[status_reservasi]],'Dim Status Reservasi'!$B$2:$B$5,'Dim Status Reservasi'!$A$2:$A$5)</f>
        <v>ST 002</v>
      </c>
      <c r="Q3676" t="s">
        <v>124</v>
      </c>
      <c r="R3676" t="str">
        <f>_xlfn.XLOOKUP(Table2[[#This Row],[kota_hotel]],'Dim Kota Hotel'!$B$2:$B$21,'Dim Kota Hotel'!$A$2:$A$21)</f>
        <v>LOK 020</v>
      </c>
      <c r="S3676" t="s">
        <v>94</v>
      </c>
    </row>
    <row r="3677" spans="1:19" x14ac:dyDescent="0.25">
      <c r="A3677" t="s">
        <v>9434</v>
      </c>
      <c r="B3677" t="str">
        <f>_xlfn.XLOOKUP(Table2[[#This Row],[tanggal_checkin]],Table6[tanggal_checkin],Table6[id_checkin])</f>
        <v>CI 0193</v>
      </c>
      <c r="C3677" t="s">
        <v>11517</v>
      </c>
      <c r="D3677" t="str">
        <f>_xlfn.XLOOKUP(Table2[[#This Row],[tanggal_checkout]],Table4[tanggal_checkout],Table4[id_checkout])</f>
        <v>CO 0197</v>
      </c>
      <c r="E3677" t="s">
        <v>11539</v>
      </c>
      <c r="F3677" s="8">
        <v>5.3831018518518521E-2</v>
      </c>
      <c r="G3677" t="str">
        <f>_xlfn.XLOOKUP(Table2[[#This Row],[nama_tamu]],Table10[nama_tamu],Table10[id_tamu])</f>
        <v>CUS 2319</v>
      </c>
      <c r="H3677" t="s">
        <v>9435</v>
      </c>
      <c r="I3677" t="str">
        <f>_xlfn.XLOOKUP(Table2[[#This Row],[tipe_kamar]],Table12[tipe_kamar],Table12[id_kamar])</f>
        <v>KMR 002</v>
      </c>
      <c r="J3677" t="s">
        <v>82</v>
      </c>
      <c r="K3677">
        <v>3</v>
      </c>
      <c r="L3677">
        <v>402000</v>
      </c>
      <c r="M3677">
        <v>1206000</v>
      </c>
      <c r="N3677" t="str">
        <f>_xlfn.XLOOKUP(Table2[[#This Row],[metode_pembayaran]],Table11[metode_pembayaran],Table11[id_pembayaran])</f>
        <v>MP 01</v>
      </c>
      <c r="O3677" t="s">
        <v>24</v>
      </c>
      <c r="P3677" t="str">
        <f>_xlfn.XLOOKUP(Table2[[#This Row],[status_reservasi]],'Dim Status Reservasi'!$B$2:$B$5,'Dim Status Reservasi'!$A$2:$A$5)</f>
        <v>ST 003</v>
      </c>
      <c r="Q3677" t="s">
        <v>37</v>
      </c>
      <c r="R3677" t="str">
        <f>_xlfn.XLOOKUP(Table2[[#This Row],[kota_hotel]],'Dim Kota Hotel'!$B$2:$B$21,'Dim Kota Hotel'!$A$2:$A$21)</f>
        <v>LOK 003</v>
      </c>
      <c r="S3677" t="s">
        <v>106</v>
      </c>
    </row>
    <row r="3678" spans="1:19" x14ac:dyDescent="0.25">
      <c r="A3678" t="s">
        <v>9436</v>
      </c>
      <c r="B3678" t="str">
        <f>_xlfn.XLOOKUP(Table2[[#This Row],[tanggal_checkin]],Table6[tanggal_checkin],Table6[id_checkin])</f>
        <v>CI 1030</v>
      </c>
      <c r="C3678" t="s">
        <v>11498</v>
      </c>
      <c r="D3678" t="str">
        <f>_xlfn.XLOOKUP(Table2[[#This Row],[tanggal_checkout]],Table4[tanggal_checkout],Table4[id_checkout])</f>
        <v>CO 1042</v>
      </c>
      <c r="E3678" t="s">
        <v>11597</v>
      </c>
      <c r="F3678" s="8">
        <v>0.30792824074074077</v>
      </c>
      <c r="G3678" t="str">
        <f>_xlfn.XLOOKUP(Table2[[#This Row],[nama_tamu]],Table10[nama_tamu],Table10[id_tamu])</f>
        <v>CUS 1770</v>
      </c>
      <c r="H3678" t="s">
        <v>9437</v>
      </c>
      <c r="I3678" t="str">
        <f>_xlfn.XLOOKUP(Table2[[#This Row],[tipe_kamar]],Table12[tipe_kamar],Table12[id_kamar])</f>
        <v>KMR 003</v>
      </c>
      <c r="J3678" t="s">
        <v>64</v>
      </c>
      <c r="K3678">
        <v>9</v>
      </c>
      <c r="L3678">
        <v>1242000</v>
      </c>
      <c r="M3678">
        <v>11178000</v>
      </c>
      <c r="N3678" t="str">
        <f>_xlfn.XLOOKUP(Table2[[#This Row],[metode_pembayaran]],Table11[metode_pembayaran],Table11[id_pembayaran])</f>
        <v>MP 02</v>
      </c>
      <c r="O3678" t="s">
        <v>30</v>
      </c>
      <c r="P3678" t="str">
        <f>_xlfn.XLOOKUP(Table2[[#This Row],[status_reservasi]],'Dim Status Reservasi'!$B$2:$B$5,'Dim Status Reservasi'!$A$2:$A$5)</f>
        <v>ST 001</v>
      </c>
      <c r="Q3678" t="s">
        <v>214</v>
      </c>
      <c r="R3678" t="str">
        <f>_xlfn.XLOOKUP(Table2[[#This Row],[kota_hotel]],'Dim Kota Hotel'!$B$2:$B$21,'Dim Kota Hotel'!$A$2:$A$21)</f>
        <v>LOK 018</v>
      </c>
      <c r="S3678" t="s">
        <v>102</v>
      </c>
    </row>
    <row r="3679" spans="1:19" x14ac:dyDescent="0.25">
      <c r="A3679" t="s">
        <v>9438</v>
      </c>
      <c r="B3679" t="str">
        <f>_xlfn.XLOOKUP(Table2[[#This Row],[tanggal_checkin]],Table6[tanggal_checkin],Table6[id_checkin])</f>
        <v>CI 0748</v>
      </c>
      <c r="C3679" t="s">
        <v>10980</v>
      </c>
      <c r="D3679" t="str">
        <f>_xlfn.XLOOKUP(Table2[[#This Row],[tanggal_checkout]],Table4[tanggal_checkout],Table4[id_checkout])</f>
        <v>CO 0753</v>
      </c>
      <c r="E3679" t="s">
        <v>11973</v>
      </c>
      <c r="F3679" s="8">
        <v>0.52324074074074078</v>
      </c>
      <c r="G3679" t="str">
        <f>_xlfn.XLOOKUP(Table2[[#This Row],[nama_tamu]],Table10[nama_tamu],Table10[id_tamu])</f>
        <v>CUS 0139</v>
      </c>
      <c r="H3679" t="s">
        <v>11134</v>
      </c>
      <c r="I3679" t="str">
        <f>_xlfn.XLOOKUP(Table2[[#This Row],[tipe_kamar]],Table12[tipe_kamar],Table12[id_kamar])</f>
        <v>KMR 002</v>
      </c>
      <c r="J3679" t="s">
        <v>82</v>
      </c>
      <c r="K3679">
        <v>3</v>
      </c>
      <c r="L3679">
        <v>381000</v>
      </c>
      <c r="M3679">
        <v>1143000</v>
      </c>
      <c r="N3679" t="str">
        <f>_xlfn.XLOOKUP(Table2[[#This Row],[metode_pembayaran]],Table11[metode_pembayaran],Table11[id_pembayaran])</f>
        <v>MP 06</v>
      </c>
      <c r="O3679" t="s">
        <v>17</v>
      </c>
      <c r="P3679" t="str">
        <f>_xlfn.XLOOKUP(Table2[[#This Row],[status_reservasi]],'Dim Status Reservasi'!$B$2:$B$5,'Dim Status Reservasi'!$A$2:$A$5)</f>
        <v>ST 001</v>
      </c>
      <c r="Q3679" t="s">
        <v>214</v>
      </c>
      <c r="R3679" t="str">
        <f>_xlfn.XLOOKUP(Table2[[#This Row],[kota_hotel]],'Dim Kota Hotel'!$B$2:$B$21,'Dim Kota Hotel'!$A$2:$A$21)</f>
        <v>LOK 012</v>
      </c>
      <c r="S3679" t="s">
        <v>25</v>
      </c>
    </row>
    <row r="3680" spans="1:19" x14ac:dyDescent="0.25">
      <c r="A3680" t="s">
        <v>9439</v>
      </c>
      <c r="B3680" t="str">
        <f>_xlfn.XLOOKUP(Table2[[#This Row],[tanggal_checkin]],Table6[tanggal_checkin],Table6[id_checkin])</f>
        <v>CI 0730</v>
      </c>
      <c r="C3680" t="s">
        <v>11743</v>
      </c>
      <c r="D3680" t="str">
        <f>_xlfn.XLOOKUP(Table2[[#This Row],[tanggal_checkout]],Table4[tanggal_checkout],Table4[id_checkout])</f>
        <v>CO 0734</v>
      </c>
      <c r="E3680" t="s">
        <v>12027</v>
      </c>
      <c r="F3680" s="8">
        <v>0.85863425925925929</v>
      </c>
      <c r="G3680" t="str">
        <f>_xlfn.XLOOKUP(Table2[[#This Row],[nama_tamu]],Table10[nama_tamu],Table10[id_tamu])</f>
        <v>CUS 0301</v>
      </c>
      <c r="H3680" t="s">
        <v>9440</v>
      </c>
      <c r="I3680" t="str">
        <f>_xlfn.XLOOKUP(Table2[[#This Row],[tipe_kamar]],Table12[tipe_kamar],Table12[id_kamar])</f>
        <v>KMR 004</v>
      </c>
      <c r="J3680" t="s">
        <v>47</v>
      </c>
      <c r="K3680">
        <v>1</v>
      </c>
      <c r="L3680">
        <v>504000</v>
      </c>
      <c r="M3680">
        <v>504000</v>
      </c>
      <c r="N3680" t="str">
        <f>_xlfn.XLOOKUP(Table2[[#This Row],[metode_pembayaran]],Table11[metode_pembayaran],Table11[id_pembayaran])</f>
        <v>MP 05</v>
      </c>
      <c r="O3680" t="s">
        <v>72</v>
      </c>
      <c r="P3680" t="str">
        <f>_xlfn.XLOOKUP(Table2[[#This Row],[status_reservasi]],'Dim Status Reservasi'!$B$2:$B$5,'Dim Status Reservasi'!$A$2:$A$5)</f>
        <v>ST 004</v>
      </c>
      <c r="Q3680" t="s">
        <v>48</v>
      </c>
      <c r="R3680" t="str">
        <f>_xlfn.XLOOKUP(Table2[[#This Row],[kota_hotel]],'Dim Kota Hotel'!$B$2:$B$21,'Dim Kota Hotel'!$A$2:$A$21)</f>
        <v>LOK 002</v>
      </c>
      <c r="S3680" t="s">
        <v>60</v>
      </c>
    </row>
    <row r="3681" spans="1:19" x14ac:dyDescent="0.25">
      <c r="A3681" t="s">
        <v>9441</v>
      </c>
      <c r="B3681" t="str">
        <f>_xlfn.XLOOKUP(Table2[[#This Row],[tanggal_checkin]],Table6[tanggal_checkin],Table6[id_checkin])</f>
        <v>CI 0012</v>
      </c>
      <c r="C3681" t="s">
        <v>11974</v>
      </c>
      <c r="D3681" t="str">
        <f>_xlfn.XLOOKUP(Table2[[#This Row],[tanggal_checkout]],Table4[tanggal_checkout],Table4[id_checkout])</f>
        <v>CO 0019</v>
      </c>
      <c r="E3681" t="s">
        <v>11382</v>
      </c>
      <c r="F3681" s="8">
        <v>0.42909722222222224</v>
      </c>
      <c r="G3681" t="str">
        <f>_xlfn.XLOOKUP(Table2[[#This Row],[nama_tamu]],Table10[nama_tamu],Table10[id_tamu])</f>
        <v>CUS 1979</v>
      </c>
      <c r="H3681" t="s">
        <v>9443</v>
      </c>
      <c r="I3681" t="str">
        <f>_xlfn.XLOOKUP(Table2[[#This Row],[tipe_kamar]],Table12[tipe_kamar],Table12[id_kamar])</f>
        <v>KMR 004</v>
      </c>
      <c r="J3681" t="s">
        <v>47</v>
      </c>
      <c r="K3681">
        <v>8</v>
      </c>
      <c r="L3681">
        <v>417000</v>
      </c>
      <c r="M3681">
        <v>3336000</v>
      </c>
      <c r="N3681" t="str">
        <f>_xlfn.XLOOKUP(Table2[[#This Row],[metode_pembayaran]],Table11[metode_pembayaran],Table11[id_pembayaran])</f>
        <v>MP 02</v>
      </c>
      <c r="O3681" t="s">
        <v>30</v>
      </c>
      <c r="P3681" t="str">
        <f>_xlfn.XLOOKUP(Table2[[#This Row],[status_reservasi]],'Dim Status Reservasi'!$B$2:$B$5,'Dim Status Reservasi'!$A$2:$A$5)</f>
        <v>ST 004</v>
      </c>
      <c r="Q3681" t="s">
        <v>48</v>
      </c>
      <c r="R3681" t="str">
        <f>_xlfn.XLOOKUP(Table2[[#This Row],[kota_hotel]],'Dim Kota Hotel'!$B$2:$B$21,'Dim Kota Hotel'!$A$2:$A$21)</f>
        <v>LOK 005</v>
      </c>
      <c r="S3681" t="s">
        <v>43</v>
      </c>
    </row>
    <row r="3682" spans="1:19" x14ac:dyDescent="0.25">
      <c r="A3682" t="s">
        <v>9444</v>
      </c>
      <c r="B3682" t="str">
        <f>_xlfn.XLOOKUP(Table2[[#This Row],[tanggal_checkin]],Table6[tanggal_checkin],Table6[id_checkin])</f>
        <v>CI 0934</v>
      </c>
      <c r="C3682" t="s">
        <v>11874</v>
      </c>
      <c r="D3682" t="str">
        <f>_xlfn.XLOOKUP(Table2[[#This Row],[tanggal_checkout]],Table4[tanggal_checkout],Table4[id_checkout])</f>
        <v>CO 0944</v>
      </c>
      <c r="E3682" t="s">
        <v>11772</v>
      </c>
      <c r="F3682" s="8">
        <v>0.88339120370370372</v>
      </c>
      <c r="G3682" t="str">
        <f>_xlfn.XLOOKUP(Table2[[#This Row],[nama_tamu]],Table10[nama_tamu],Table10[id_tamu])</f>
        <v>CUS 0139</v>
      </c>
      <c r="H3682" t="s">
        <v>11134</v>
      </c>
      <c r="I3682" t="str">
        <f>_xlfn.XLOOKUP(Table2[[#This Row],[tipe_kamar]],Table12[tipe_kamar],Table12[id_kamar])</f>
        <v>KMR 004</v>
      </c>
      <c r="J3682" t="s">
        <v>47</v>
      </c>
      <c r="K3682">
        <v>7</v>
      </c>
      <c r="L3682">
        <v>434000</v>
      </c>
      <c r="M3682">
        <v>3038000</v>
      </c>
      <c r="N3682" t="str">
        <f>_xlfn.XLOOKUP(Table2[[#This Row],[metode_pembayaran]],Table11[metode_pembayaran],Table11[id_pembayaran])</f>
        <v>MP 02</v>
      </c>
      <c r="O3682" t="s">
        <v>30</v>
      </c>
      <c r="P3682" t="str">
        <f>_xlfn.XLOOKUP(Table2[[#This Row],[status_reservasi]],'Dim Status Reservasi'!$B$2:$B$5,'Dim Status Reservasi'!$A$2:$A$5)</f>
        <v>ST 002</v>
      </c>
      <c r="Q3682" t="s">
        <v>124</v>
      </c>
      <c r="R3682" t="str">
        <f>_xlfn.XLOOKUP(Table2[[#This Row],[kota_hotel]],'Dim Kota Hotel'!$B$2:$B$21,'Dim Kota Hotel'!$A$2:$A$21)</f>
        <v>LOK 012</v>
      </c>
      <c r="S3682" t="s">
        <v>25</v>
      </c>
    </row>
    <row r="3683" spans="1:19" x14ac:dyDescent="0.25">
      <c r="A3683" t="s">
        <v>9446</v>
      </c>
      <c r="B3683" t="str">
        <f>_xlfn.XLOOKUP(Table2[[#This Row],[tanggal_checkin]],Table6[tanggal_checkin],Table6[id_checkin])</f>
        <v>CI 0640</v>
      </c>
      <c r="C3683" t="s">
        <v>11224</v>
      </c>
      <c r="D3683" t="str">
        <f>_xlfn.XLOOKUP(Table2[[#This Row],[tanggal_checkout]],Table4[tanggal_checkout],Table4[id_checkout])</f>
        <v>CO 0642</v>
      </c>
      <c r="E3683" t="s">
        <v>11907</v>
      </c>
      <c r="F3683" s="8">
        <v>0.16621527777777778</v>
      </c>
      <c r="G3683" t="str">
        <f>_xlfn.XLOOKUP(Table2[[#This Row],[nama_tamu]],Table10[nama_tamu],Table10[id_tamu])</f>
        <v>CUS 3549</v>
      </c>
      <c r="H3683" t="s">
        <v>9447</v>
      </c>
      <c r="I3683" t="str">
        <f>_xlfn.XLOOKUP(Table2[[#This Row],[tipe_kamar]],Table12[tipe_kamar],Table12[id_kamar])</f>
        <v>KMR 002</v>
      </c>
      <c r="J3683" t="s">
        <v>82</v>
      </c>
      <c r="K3683">
        <v>2</v>
      </c>
      <c r="L3683">
        <v>327000</v>
      </c>
      <c r="M3683">
        <v>654000</v>
      </c>
      <c r="N3683" t="str">
        <f>_xlfn.XLOOKUP(Table2[[#This Row],[metode_pembayaran]],Table11[metode_pembayaran],Table11[id_pembayaran])</f>
        <v>MP 03</v>
      </c>
      <c r="O3683" t="s">
        <v>36</v>
      </c>
      <c r="P3683" t="str">
        <f>_xlfn.XLOOKUP(Table2[[#This Row],[status_reservasi]],'Dim Status Reservasi'!$B$2:$B$5,'Dim Status Reservasi'!$A$2:$A$5)</f>
        <v>ST 003</v>
      </c>
      <c r="Q3683" t="s">
        <v>37</v>
      </c>
      <c r="R3683" t="str">
        <f>_xlfn.XLOOKUP(Table2[[#This Row],[kota_hotel]],'Dim Kota Hotel'!$B$2:$B$21,'Dim Kota Hotel'!$A$2:$A$21)</f>
        <v>LOK 017</v>
      </c>
      <c r="S3683" t="s">
        <v>84</v>
      </c>
    </row>
    <row r="3684" spans="1:19" x14ac:dyDescent="0.25">
      <c r="A3684" t="s">
        <v>9448</v>
      </c>
      <c r="B3684" t="str">
        <f>_xlfn.XLOOKUP(Table2[[#This Row],[tanggal_checkin]],Table6[tanggal_checkin],Table6[id_checkin])</f>
        <v>CI 0546</v>
      </c>
      <c r="C3684" t="s">
        <v>12039</v>
      </c>
      <c r="D3684" t="str">
        <f>_xlfn.XLOOKUP(Table2[[#This Row],[tanggal_checkout]],Table4[tanggal_checkout],Table4[id_checkout])</f>
        <v>CO 0552</v>
      </c>
      <c r="E3684" t="s">
        <v>11921</v>
      </c>
      <c r="F3684" s="8">
        <v>0.42394675925925923</v>
      </c>
      <c r="G3684" t="str">
        <f>_xlfn.XLOOKUP(Table2[[#This Row],[nama_tamu]],Table10[nama_tamu],Table10[id_tamu])</f>
        <v>CUS 2424</v>
      </c>
      <c r="H3684" t="s">
        <v>9449</v>
      </c>
      <c r="I3684" t="str">
        <f>_xlfn.XLOOKUP(Table2[[#This Row],[tipe_kamar]],Table12[tipe_kamar],Table12[id_kamar])</f>
        <v>KMR 001</v>
      </c>
      <c r="J3684" t="s">
        <v>23</v>
      </c>
      <c r="K3684">
        <v>6</v>
      </c>
      <c r="L3684">
        <v>664000</v>
      </c>
      <c r="M3684">
        <v>3984000</v>
      </c>
      <c r="N3684" t="str">
        <f>_xlfn.XLOOKUP(Table2[[#This Row],[metode_pembayaran]],Table11[metode_pembayaran],Table11[id_pembayaran])</f>
        <v>MP 04</v>
      </c>
      <c r="O3684" t="s">
        <v>53</v>
      </c>
      <c r="P3684" t="str">
        <f>_xlfn.XLOOKUP(Table2[[#This Row],[status_reservasi]],'Dim Status Reservasi'!$B$2:$B$5,'Dim Status Reservasi'!$A$2:$A$5)</f>
        <v>ST 003</v>
      </c>
      <c r="Q3684" t="s">
        <v>37</v>
      </c>
      <c r="R3684" t="str">
        <f>_xlfn.XLOOKUP(Table2[[#This Row],[kota_hotel]],'Dim Kota Hotel'!$B$2:$B$21,'Dim Kota Hotel'!$A$2:$A$21)</f>
        <v>LOK 005</v>
      </c>
      <c r="S3684" t="s">
        <v>43</v>
      </c>
    </row>
    <row r="3685" spans="1:19" x14ac:dyDescent="0.25">
      <c r="A3685" t="s">
        <v>9450</v>
      </c>
      <c r="B3685" t="str">
        <f>_xlfn.XLOOKUP(Table2[[#This Row],[tanggal_checkin]],Table6[tanggal_checkin],Table6[id_checkin])</f>
        <v>CI 1058</v>
      </c>
      <c r="C3685" t="s">
        <v>11992</v>
      </c>
      <c r="D3685" t="str">
        <f>_xlfn.XLOOKUP(Table2[[#This Row],[tanggal_checkout]],Table4[tanggal_checkout],Table4[id_checkout])</f>
        <v>CO 1065</v>
      </c>
      <c r="E3685" t="s">
        <v>11030</v>
      </c>
      <c r="F3685" s="8">
        <v>0.55864583333333329</v>
      </c>
      <c r="G3685" t="str">
        <f>_xlfn.XLOOKUP(Table2[[#This Row],[nama_tamu]],Table10[nama_tamu],Table10[id_tamu])</f>
        <v>CUS 4052</v>
      </c>
      <c r="H3685" t="s">
        <v>9451</v>
      </c>
      <c r="I3685" t="str">
        <f>_xlfn.XLOOKUP(Table2[[#This Row],[tipe_kamar]],Table12[tipe_kamar],Table12[id_kamar])</f>
        <v>KMR 001</v>
      </c>
      <c r="J3685" t="s">
        <v>23</v>
      </c>
      <c r="K3685">
        <v>5</v>
      </c>
      <c r="L3685">
        <v>558000</v>
      </c>
      <c r="M3685">
        <v>2790000</v>
      </c>
      <c r="N3685" t="str">
        <f>_xlfn.XLOOKUP(Table2[[#This Row],[metode_pembayaran]],Table11[metode_pembayaran],Table11[id_pembayaran])</f>
        <v>MP 04</v>
      </c>
      <c r="O3685" t="s">
        <v>53</v>
      </c>
      <c r="P3685" t="str">
        <f>_xlfn.XLOOKUP(Table2[[#This Row],[status_reservasi]],'Dim Status Reservasi'!$B$2:$B$5,'Dim Status Reservasi'!$A$2:$A$5)</f>
        <v>ST 003</v>
      </c>
      <c r="Q3685" t="s">
        <v>37</v>
      </c>
      <c r="R3685" t="str">
        <f>_xlfn.XLOOKUP(Table2[[#This Row],[kota_hotel]],'Dim Kota Hotel'!$B$2:$B$21,'Dim Kota Hotel'!$A$2:$A$21)</f>
        <v>LOK 019</v>
      </c>
      <c r="S3685" t="s">
        <v>133</v>
      </c>
    </row>
    <row r="3686" spans="1:19" x14ac:dyDescent="0.25">
      <c r="A3686" t="s">
        <v>9452</v>
      </c>
      <c r="B3686" t="str">
        <f>_xlfn.XLOOKUP(Table2[[#This Row],[tanggal_checkin]],Table6[tanggal_checkin],Table6[id_checkin])</f>
        <v>CI 0614</v>
      </c>
      <c r="C3686" t="s">
        <v>11728</v>
      </c>
      <c r="D3686" t="str">
        <f>_xlfn.XLOOKUP(Table2[[#This Row],[tanggal_checkout]],Table4[tanggal_checkout],Table4[id_checkout])</f>
        <v>CO 0617</v>
      </c>
      <c r="E3686" t="s">
        <v>11313</v>
      </c>
      <c r="F3686" s="8">
        <v>0.32025462962962964</v>
      </c>
      <c r="G3686" t="str">
        <f>_xlfn.XLOOKUP(Table2[[#This Row],[nama_tamu]],Table10[nama_tamu],Table10[id_tamu])</f>
        <v>CUS 1779</v>
      </c>
      <c r="H3686" t="s">
        <v>9453</v>
      </c>
      <c r="I3686" t="str">
        <f>_xlfn.XLOOKUP(Table2[[#This Row],[tipe_kamar]],Table12[tipe_kamar],Table12[id_kamar])</f>
        <v>KMR 001</v>
      </c>
      <c r="J3686" t="s">
        <v>23</v>
      </c>
      <c r="K3686">
        <v>3</v>
      </c>
      <c r="L3686">
        <v>574000</v>
      </c>
      <c r="M3686">
        <v>1722000</v>
      </c>
      <c r="N3686" t="str">
        <f>_xlfn.XLOOKUP(Table2[[#This Row],[metode_pembayaran]],Table11[metode_pembayaran],Table11[id_pembayaran])</f>
        <v>MP 06</v>
      </c>
      <c r="O3686" t="s">
        <v>17</v>
      </c>
      <c r="P3686" t="str">
        <f>_xlfn.XLOOKUP(Table2[[#This Row],[status_reservasi]],'Dim Status Reservasi'!$B$2:$B$5,'Dim Status Reservasi'!$A$2:$A$5)</f>
        <v>ST 003</v>
      </c>
      <c r="Q3686" t="s">
        <v>37</v>
      </c>
      <c r="R3686" t="str">
        <f>_xlfn.XLOOKUP(Table2[[#This Row],[kota_hotel]],'Dim Kota Hotel'!$B$2:$B$21,'Dim Kota Hotel'!$A$2:$A$21)</f>
        <v>LOK 019</v>
      </c>
      <c r="S3686" t="s">
        <v>133</v>
      </c>
    </row>
    <row r="3687" spans="1:19" x14ac:dyDescent="0.25">
      <c r="A3687" t="s">
        <v>9454</v>
      </c>
      <c r="B3687" t="str">
        <f>_xlfn.XLOOKUP(Table2[[#This Row],[tanggal_checkin]],Table6[tanggal_checkin],Table6[id_checkin])</f>
        <v>CI 0097</v>
      </c>
      <c r="C3687" t="s">
        <v>11323</v>
      </c>
      <c r="D3687" t="str">
        <f>_xlfn.XLOOKUP(Table2[[#This Row],[tanggal_checkout]],Table4[tanggal_checkout],Table4[id_checkout])</f>
        <v>CO 0102</v>
      </c>
      <c r="E3687" t="s">
        <v>11595</v>
      </c>
      <c r="F3687" s="8">
        <v>0.89907407407407403</v>
      </c>
      <c r="G3687" t="str">
        <f>_xlfn.XLOOKUP(Table2[[#This Row],[nama_tamu]],Table10[nama_tamu],Table10[id_tamu])</f>
        <v>CUS 4116</v>
      </c>
      <c r="H3687" t="s">
        <v>9455</v>
      </c>
      <c r="I3687" t="str">
        <f>_xlfn.XLOOKUP(Table2[[#This Row],[tipe_kamar]],Table12[tipe_kamar],Table12[id_kamar])</f>
        <v>KMR 004</v>
      </c>
      <c r="J3687" t="s">
        <v>47</v>
      </c>
      <c r="K3687">
        <v>5</v>
      </c>
      <c r="L3687">
        <v>507000</v>
      </c>
      <c r="M3687">
        <v>2535000</v>
      </c>
      <c r="N3687" t="str">
        <f>_xlfn.XLOOKUP(Table2[[#This Row],[metode_pembayaran]],Table11[metode_pembayaran],Table11[id_pembayaran])</f>
        <v>MP 05</v>
      </c>
      <c r="O3687" t="s">
        <v>72</v>
      </c>
      <c r="P3687" t="str">
        <f>_xlfn.XLOOKUP(Table2[[#This Row],[status_reservasi]],'Dim Status Reservasi'!$B$2:$B$5,'Dim Status Reservasi'!$A$2:$A$5)</f>
        <v>ST 002</v>
      </c>
      <c r="Q3687" t="s">
        <v>124</v>
      </c>
      <c r="R3687" t="str">
        <f>_xlfn.XLOOKUP(Table2[[#This Row],[kota_hotel]],'Dim Kota Hotel'!$B$2:$B$21,'Dim Kota Hotel'!$A$2:$A$21)</f>
        <v>LOK 016</v>
      </c>
      <c r="S3687" t="s">
        <v>117</v>
      </c>
    </row>
    <row r="3688" spans="1:19" x14ac:dyDescent="0.25">
      <c r="A3688" t="s">
        <v>9456</v>
      </c>
      <c r="B3688" t="str">
        <f>_xlfn.XLOOKUP(Table2[[#This Row],[tanggal_checkin]],Table6[tanggal_checkin],Table6[id_checkin])</f>
        <v>CI 0825</v>
      </c>
      <c r="C3688" t="s">
        <v>11037</v>
      </c>
      <c r="D3688" t="str">
        <f>_xlfn.XLOOKUP(Table2[[#This Row],[tanggal_checkout]],Table4[tanggal_checkout],Table4[id_checkout])</f>
        <v>CO 0835</v>
      </c>
      <c r="E3688" t="s">
        <v>11647</v>
      </c>
      <c r="F3688" s="8">
        <v>0.95947916666666666</v>
      </c>
      <c r="G3688" t="str">
        <f>_xlfn.XLOOKUP(Table2[[#This Row],[nama_tamu]],Table10[nama_tamu],Table10[id_tamu])</f>
        <v>CUS 0426</v>
      </c>
      <c r="H3688" t="s">
        <v>9457</v>
      </c>
      <c r="I3688" t="str">
        <f>_xlfn.XLOOKUP(Table2[[#This Row],[tipe_kamar]],Table12[tipe_kamar],Table12[id_kamar])</f>
        <v>KMR 002</v>
      </c>
      <c r="J3688" t="s">
        <v>82</v>
      </c>
      <c r="K3688">
        <v>6</v>
      </c>
      <c r="L3688">
        <v>319000</v>
      </c>
      <c r="M3688">
        <v>1914000</v>
      </c>
      <c r="N3688" t="str">
        <f>_xlfn.XLOOKUP(Table2[[#This Row],[metode_pembayaran]],Table11[metode_pembayaran],Table11[id_pembayaran])</f>
        <v>MP 06</v>
      </c>
      <c r="O3688" t="s">
        <v>17</v>
      </c>
      <c r="P3688" t="str">
        <f>_xlfn.XLOOKUP(Table2[[#This Row],[status_reservasi]],'Dim Status Reservasi'!$B$2:$B$5,'Dim Status Reservasi'!$A$2:$A$5)</f>
        <v>ST 004</v>
      </c>
      <c r="Q3688" t="s">
        <v>48</v>
      </c>
      <c r="R3688" t="str">
        <f>_xlfn.XLOOKUP(Table2[[#This Row],[kota_hotel]],'Dim Kota Hotel'!$B$2:$B$21,'Dim Kota Hotel'!$A$2:$A$21)</f>
        <v>LOK 013</v>
      </c>
      <c r="S3688" t="s">
        <v>160</v>
      </c>
    </row>
    <row r="3689" spans="1:19" x14ac:dyDescent="0.25">
      <c r="A3689" t="s">
        <v>9458</v>
      </c>
      <c r="B3689" t="str">
        <f>_xlfn.XLOOKUP(Table2[[#This Row],[tanggal_checkin]],Table6[tanggal_checkin],Table6[id_checkin])</f>
        <v>CI 0964</v>
      </c>
      <c r="C3689" t="s">
        <v>11386</v>
      </c>
      <c r="D3689" t="str">
        <f>_xlfn.XLOOKUP(Table2[[#This Row],[tanggal_checkout]],Table4[tanggal_checkout],Table4[id_checkout])</f>
        <v>CO 0971</v>
      </c>
      <c r="E3689" t="s">
        <v>11939</v>
      </c>
      <c r="F3689" s="8">
        <v>0.71813657407407405</v>
      </c>
      <c r="G3689" t="str">
        <f>_xlfn.XLOOKUP(Table2[[#This Row],[nama_tamu]],Table10[nama_tamu],Table10[id_tamu])</f>
        <v>CUS 1785</v>
      </c>
      <c r="H3689" t="s">
        <v>9459</v>
      </c>
      <c r="I3689" t="str">
        <f>_xlfn.XLOOKUP(Table2[[#This Row],[tipe_kamar]],Table12[tipe_kamar],Table12[id_kamar])</f>
        <v>KMR 004</v>
      </c>
      <c r="J3689" t="s">
        <v>47</v>
      </c>
      <c r="K3689">
        <v>4</v>
      </c>
      <c r="L3689">
        <v>425000</v>
      </c>
      <c r="M3689">
        <v>1700000</v>
      </c>
      <c r="N3689" t="str">
        <f>_xlfn.XLOOKUP(Table2[[#This Row],[metode_pembayaran]],Table11[metode_pembayaran],Table11[id_pembayaran])</f>
        <v>MP 05</v>
      </c>
      <c r="O3689" t="s">
        <v>72</v>
      </c>
      <c r="P3689" t="str">
        <f>_xlfn.XLOOKUP(Table2[[#This Row],[status_reservasi]],'Dim Status Reservasi'!$B$2:$B$5,'Dim Status Reservasi'!$A$2:$A$5)</f>
        <v>ST 004</v>
      </c>
      <c r="Q3689" t="s">
        <v>48</v>
      </c>
      <c r="R3689" t="str">
        <f>_xlfn.XLOOKUP(Table2[[#This Row],[kota_hotel]],'Dim Kota Hotel'!$B$2:$B$21,'Dim Kota Hotel'!$A$2:$A$21)</f>
        <v>LOK 009</v>
      </c>
      <c r="S3689" t="s">
        <v>19</v>
      </c>
    </row>
    <row r="3690" spans="1:19" x14ac:dyDescent="0.25">
      <c r="A3690" t="s">
        <v>9460</v>
      </c>
      <c r="B3690" t="str">
        <f>_xlfn.XLOOKUP(Table2[[#This Row],[tanggal_checkin]],Table6[tanggal_checkin],Table6[id_checkin])</f>
        <v>CI 0012</v>
      </c>
      <c r="C3690" t="s">
        <v>11974</v>
      </c>
      <c r="D3690" t="str">
        <f>_xlfn.XLOOKUP(Table2[[#This Row],[tanggal_checkout]],Table4[tanggal_checkout],Table4[id_checkout])</f>
        <v>CO 0017</v>
      </c>
      <c r="E3690" t="s">
        <v>12036</v>
      </c>
      <c r="F3690" s="8">
        <v>0.7648611111111111</v>
      </c>
      <c r="G3690" t="str">
        <f>_xlfn.XLOOKUP(Table2[[#This Row],[nama_tamu]],Table10[nama_tamu],Table10[id_tamu])</f>
        <v>CUS 3486</v>
      </c>
      <c r="H3690" t="s">
        <v>9461</v>
      </c>
      <c r="I3690" t="str">
        <f>_xlfn.XLOOKUP(Table2[[#This Row],[tipe_kamar]],Table12[tipe_kamar],Table12[id_kamar])</f>
        <v>KMR 002</v>
      </c>
      <c r="J3690" t="s">
        <v>82</v>
      </c>
      <c r="K3690">
        <v>6</v>
      </c>
      <c r="L3690">
        <v>331000</v>
      </c>
      <c r="M3690">
        <v>1986000</v>
      </c>
      <c r="N3690" t="str">
        <f>_xlfn.XLOOKUP(Table2[[#This Row],[metode_pembayaran]],Table11[metode_pembayaran],Table11[id_pembayaran])</f>
        <v>MP 01</v>
      </c>
      <c r="O3690" t="s">
        <v>24</v>
      </c>
      <c r="P3690" t="str">
        <f>_xlfn.XLOOKUP(Table2[[#This Row],[status_reservasi]],'Dim Status Reservasi'!$B$2:$B$5,'Dim Status Reservasi'!$A$2:$A$5)</f>
        <v>ST 004</v>
      </c>
      <c r="Q3690" t="s">
        <v>48</v>
      </c>
      <c r="R3690" t="str">
        <f>_xlfn.XLOOKUP(Table2[[#This Row],[kota_hotel]],'Dim Kota Hotel'!$B$2:$B$21,'Dim Kota Hotel'!$A$2:$A$21)</f>
        <v>LOK 004</v>
      </c>
      <c r="S3690" t="s">
        <v>49</v>
      </c>
    </row>
    <row r="3691" spans="1:19" x14ac:dyDescent="0.25">
      <c r="A3691" t="s">
        <v>9462</v>
      </c>
      <c r="B3691" t="str">
        <f>_xlfn.XLOOKUP(Table2[[#This Row],[tanggal_checkin]],Table6[tanggal_checkin],Table6[id_checkin])</f>
        <v>CI 0314</v>
      </c>
      <c r="C3691" t="s">
        <v>11912</v>
      </c>
      <c r="D3691" t="str">
        <f>_xlfn.XLOOKUP(Table2[[#This Row],[tanggal_checkout]],Table4[tanggal_checkout],Table4[id_checkout])</f>
        <v>CO 0316</v>
      </c>
      <c r="E3691" t="s">
        <v>11418</v>
      </c>
      <c r="F3691" s="8">
        <v>0.45079861111111114</v>
      </c>
      <c r="G3691" t="str">
        <f>_xlfn.XLOOKUP(Table2[[#This Row],[nama_tamu]],Table10[nama_tamu],Table10[id_tamu])</f>
        <v>CUS 3679</v>
      </c>
      <c r="H3691" t="s">
        <v>9463</v>
      </c>
      <c r="I3691" t="str">
        <f>_xlfn.XLOOKUP(Table2[[#This Row],[tipe_kamar]],Table12[tipe_kamar],Table12[id_kamar])</f>
        <v>KMR 003</v>
      </c>
      <c r="J3691" t="s">
        <v>64</v>
      </c>
      <c r="K3691">
        <v>4</v>
      </c>
      <c r="L3691">
        <v>1354000</v>
      </c>
      <c r="M3691">
        <v>5416000</v>
      </c>
      <c r="N3691" t="str">
        <f>_xlfn.XLOOKUP(Table2[[#This Row],[metode_pembayaran]],Table11[metode_pembayaran],Table11[id_pembayaran])</f>
        <v>MP 01</v>
      </c>
      <c r="O3691" t="s">
        <v>24</v>
      </c>
      <c r="P3691" t="str">
        <f>_xlfn.XLOOKUP(Table2[[#This Row],[status_reservasi]],'Dim Status Reservasi'!$B$2:$B$5,'Dim Status Reservasi'!$A$2:$A$5)</f>
        <v>ST 001</v>
      </c>
      <c r="Q3691" t="s">
        <v>214</v>
      </c>
      <c r="R3691" t="str">
        <f>_xlfn.XLOOKUP(Table2[[#This Row],[kota_hotel]],'Dim Kota Hotel'!$B$2:$B$21,'Dim Kota Hotel'!$A$2:$A$21)</f>
        <v>LOK 012</v>
      </c>
      <c r="S3691" t="s">
        <v>25</v>
      </c>
    </row>
    <row r="3692" spans="1:19" x14ac:dyDescent="0.25">
      <c r="A3692" t="s">
        <v>9464</v>
      </c>
      <c r="B3692" t="str">
        <f>_xlfn.XLOOKUP(Table2[[#This Row],[tanggal_checkin]],Table6[tanggal_checkin],Table6[id_checkin])</f>
        <v>CI 0536</v>
      </c>
      <c r="C3692" t="s">
        <v>11001</v>
      </c>
      <c r="D3692" t="str">
        <f>_xlfn.XLOOKUP(Table2[[#This Row],[tanggal_checkout]],Table4[tanggal_checkout],Table4[id_checkout])</f>
        <v>CO 0541</v>
      </c>
      <c r="E3692" t="s">
        <v>11531</v>
      </c>
      <c r="F3692" s="8">
        <v>0.2112037037037037</v>
      </c>
      <c r="G3692" t="str">
        <f>_xlfn.XLOOKUP(Table2[[#This Row],[nama_tamu]],Table10[nama_tamu],Table10[id_tamu])</f>
        <v>CUS 0297</v>
      </c>
      <c r="H3692" t="s">
        <v>9465</v>
      </c>
      <c r="I3692" t="str">
        <f>_xlfn.XLOOKUP(Table2[[#This Row],[tipe_kamar]],Table12[tipe_kamar],Table12[id_kamar])</f>
        <v>KMR 003</v>
      </c>
      <c r="J3692" t="s">
        <v>64</v>
      </c>
      <c r="K3692">
        <v>4</v>
      </c>
      <c r="L3692">
        <v>1358000</v>
      </c>
      <c r="M3692">
        <v>5432000</v>
      </c>
      <c r="N3692" t="str">
        <f>_xlfn.XLOOKUP(Table2[[#This Row],[metode_pembayaran]],Table11[metode_pembayaran],Table11[id_pembayaran])</f>
        <v>MP 01</v>
      </c>
      <c r="O3692" t="s">
        <v>24</v>
      </c>
      <c r="P3692" t="str">
        <f>_xlfn.XLOOKUP(Table2[[#This Row],[status_reservasi]],'Dim Status Reservasi'!$B$2:$B$5,'Dim Status Reservasi'!$A$2:$A$5)</f>
        <v>ST 003</v>
      </c>
      <c r="Q3692" t="s">
        <v>37</v>
      </c>
      <c r="R3692" t="str">
        <f>_xlfn.XLOOKUP(Table2[[#This Row],[kota_hotel]],'Dim Kota Hotel'!$B$2:$B$21,'Dim Kota Hotel'!$A$2:$A$21)</f>
        <v>LOK 007</v>
      </c>
      <c r="S3692" t="s">
        <v>145</v>
      </c>
    </row>
    <row r="3693" spans="1:19" x14ac:dyDescent="0.25">
      <c r="A3693" t="s">
        <v>9466</v>
      </c>
      <c r="B3693" t="str">
        <f>_xlfn.XLOOKUP(Table2[[#This Row],[tanggal_checkin]],Table6[tanggal_checkin],Table6[id_checkin])</f>
        <v>CI 0976</v>
      </c>
      <c r="C3693" t="s">
        <v>11151</v>
      </c>
      <c r="D3693" t="str">
        <f>_xlfn.XLOOKUP(Table2[[#This Row],[tanggal_checkout]],Table4[tanggal_checkout],Table4[id_checkout])</f>
        <v>CO 0987</v>
      </c>
      <c r="E3693" t="s">
        <v>11836</v>
      </c>
      <c r="F3693" s="8">
        <v>0.66060185185185183</v>
      </c>
      <c r="G3693" t="str">
        <f>_xlfn.XLOOKUP(Table2[[#This Row],[nama_tamu]],Table10[nama_tamu],Table10[id_tamu])</f>
        <v>CUS 1181</v>
      </c>
      <c r="H3693" t="s">
        <v>9467</v>
      </c>
      <c r="I3693" t="str">
        <f>_xlfn.XLOOKUP(Table2[[#This Row],[tipe_kamar]],Table12[tipe_kamar],Table12[id_kamar])</f>
        <v>KMR 001</v>
      </c>
      <c r="J3693" t="s">
        <v>23</v>
      </c>
      <c r="K3693">
        <v>8</v>
      </c>
      <c r="L3693">
        <v>688000</v>
      </c>
      <c r="M3693">
        <v>5504000</v>
      </c>
      <c r="N3693" t="str">
        <f>_xlfn.XLOOKUP(Table2[[#This Row],[metode_pembayaran]],Table11[metode_pembayaran],Table11[id_pembayaran])</f>
        <v>MP 01</v>
      </c>
      <c r="O3693" t="s">
        <v>24</v>
      </c>
      <c r="P3693" t="str">
        <f>_xlfn.XLOOKUP(Table2[[#This Row],[status_reservasi]],'Dim Status Reservasi'!$B$2:$B$5,'Dim Status Reservasi'!$A$2:$A$5)</f>
        <v>ST 002</v>
      </c>
      <c r="Q3693" t="s">
        <v>124</v>
      </c>
      <c r="R3693" t="str">
        <f>_xlfn.XLOOKUP(Table2[[#This Row],[kota_hotel]],'Dim Kota Hotel'!$B$2:$B$21,'Dim Kota Hotel'!$A$2:$A$21)</f>
        <v>LOK 003</v>
      </c>
      <c r="S3693" t="s">
        <v>106</v>
      </c>
    </row>
    <row r="3694" spans="1:19" x14ac:dyDescent="0.25">
      <c r="A3694" t="s">
        <v>9468</v>
      </c>
      <c r="B3694" t="str">
        <f>_xlfn.XLOOKUP(Table2[[#This Row],[tanggal_checkin]],Table6[tanggal_checkin],Table6[id_checkin])</f>
        <v>CI 1047</v>
      </c>
      <c r="C3694" t="s">
        <v>11364</v>
      </c>
      <c r="D3694" t="str">
        <f>_xlfn.XLOOKUP(Table2[[#This Row],[tanggal_checkout]],Table4[tanggal_checkout],Table4[id_checkout])</f>
        <v>CO 1052</v>
      </c>
      <c r="E3694" t="s">
        <v>10998</v>
      </c>
      <c r="F3694" s="8">
        <v>0.1670949074074074</v>
      </c>
      <c r="G3694" t="str">
        <f>_xlfn.XLOOKUP(Table2[[#This Row],[nama_tamu]],Table10[nama_tamu],Table10[id_tamu])</f>
        <v>CUS 2059</v>
      </c>
      <c r="H3694" t="s">
        <v>9469</v>
      </c>
      <c r="I3694" t="str">
        <f>_xlfn.XLOOKUP(Table2[[#This Row],[tipe_kamar]],Table12[tipe_kamar],Table12[id_kamar])</f>
        <v>KMR 002</v>
      </c>
      <c r="J3694" t="s">
        <v>82</v>
      </c>
      <c r="K3694">
        <v>2</v>
      </c>
      <c r="L3694">
        <v>375000</v>
      </c>
      <c r="M3694">
        <v>750000</v>
      </c>
      <c r="N3694" t="str">
        <f>_xlfn.XLOOKUP(Table2[[#This Row],[metode_pembayaran]],Table11[metode_pembayaran],Table11[id_pembayaran])</f>
        <v>MP 03</v>
      </c>
      <c r="O3694" t="s">
        <v>36</v>
      </c>
      <c r="P3694" t="str">
        <f>_xlfn.XLOOKUP(Table2[[#This Row],[status_reservasi]],'Dim Status Reservasi'!$B$2:$B$5,'Dim Status Reservasi'!$A$2:$A$5)</f>
        <v>ST 003</v>
      </c>
      <c r="Q3694" t="s">
        <v>37</v>
      </c>
      <c r="R3694" t="str">
        <f>_xlfn.XLOOKUP(Table2[[#This Row],[kota_hotel]],'Dim Kota Hotel'!$B$2:$B$21,'Dim Kota Hotel'!$A$2:$A$21)</f>
        <v>LOK 008</v>
      </c>
      <c r="S3694" t="s">
        <v>68</v>
      </c>
    </row>
    <row r="3695" spans="1:19" x14ac:dyDescent="0.25">
      <c r="A3695" t="s">
        <v>9470</v>
      </c>
      <c r="B3695" t="str">
        <f>_xlfn.XLOOKUP(Table2[[#This Row],[tanggal_checkin]],Table6[tanggal_checkin],Table6[id_checkin])</f>
        <v>CI 0951</v>
      </c>
      <c r="C3695" t="s">
        <v>11273</v>
      </c>
      <c r="D3695" t="str">
        <f>_xlfn.XLOOKUP(Table2[[#This Row],[tanggal_checkout]],Table4[tanggal_checkout],Table4[id_checkout])</f>
        <v>CO 0956</v>
      </c>
      <c r="E3695" t="s">
        <v>11701</v>
      </c>
      <c r="F3695" s="8">
        <v>0.84725694444444444</v>
      </c>
      <c r="G3695" t="str">
        <f>_xlfn.XLOOKUP(Table2[[#This Row],[nama_tamu]],Table10[nama_tamu],Table10[id_tamu])</f>
        <v>CUS 2347</v>
      </c>
      <c r="H3695" t="s">
        <v>9471</v>
      </c>
      <c r="I3695" t="str">
        <f>_xlfn.XLOOKUP(Table2[[#This Row],[tipe_kamar]],Table12[tipe_kamar],Table12[id_kamar])</f>
        <v>KMR 002</v>
      </c>
      <c r="J3695" t="s">
        <v>82</v>
      </c>
      <c r="K3695">
        <v>2</v>
      </c>
      <c r="L3695">
        <v>361000</v>
      </c>
      <c r="M3695">
        <v>722000</v>
      </c>
      <c r="N3695" t="str">
        <f>_xlfn.XLOOKUP(Table2[[#This Row],[metode_pembayaran]],Table11[metode_pembayaran],Table11[id_pembayaran])</f>
        <v>MP 06</v>
      </c>
      <c r="O3695" t="s">
        <v>17</v>
      </c>
      <c r="P3695" t="str">
        <f>_xlfn.XLOOKUP(Table2[[#This Row],[status_reservasi]],'Dim Status Reservasi'!$B$2:$B$5,'Dim Status Reservasi'!$A$2:$A$5)</f>
        <v>ST 004</v>
      </c>
      <c r="Q3695" t="s">
        <v>48</v>
      </c>
      <c r="R3695" t="str">
        <f>_xlfn.XLOOKUP(Table2[[#This Row],[kota_hotel]],'Dim Kota Hotel'!$B$2:$B$21,'Dim Kota Hotel'!$A$2:$A$21)</f>
        <v>LOK 019</v>
      </c>
      <c r="S3695" t="s">
        <v>133</v>
      </c>
    </row>
    <row r="3696" spans="1:19" x14ac:dyDescent="0.25">
      <c r="A3696" t="s">
        <v>9472</v>
      </c>
      <c r="B3696" t="str">
        <f>_xlfn.XLOOKUP(Table2[[#This Row],[tanggal_checkin]],Table6[tanggal_checkin],Table6[id_checkin])</f>
        <v>CI 1022</v>
      </c>
      <c r="C3696" t="s">
        <v>11908</v>
      </c>
      <c r="D3696" t="str">
        <f>_xlfn.XLOOKUP(Table2[[#This Row],[tanggal_checkout]],Table4[tanggal_checkout],Table4[id_checkout])</f>
        <v>CO 1034</v>
      </c>
      <c r="E3696" t="s">
        <v>11387</v>
      </c>
      <c r="F3696" s="8">
        <v>0.94657407407407412</v>
      </c>
      <c r="G3696" t="str">
        <f>_xlfn.XLOOKUP(Table2[[#This Row],[nama_tamu]],Table10[nama_tamu],Table10[id_tamu])</f>
        <v>CUS 2399</v>
      </c>
      <c r="H3696" t="s">
        <v>9473</v>
      </c>
      <c r="I3696" t="str">
        <f>_xlfn.XLOOKUP(Table2[[#This Row],[tipe_kamar]],Table12[tipe_kamar],Table12[id_kamar])</f>
        <v>KMR 002</v>
      </c>
      <c r="J3696" t="s">
        <v>82</v>
      </c>
      <c r="K3696">
        <v>9</v>
      </c>
      <c r="L3696">
        <v>396000</v>
      </c>
      <c r="M3696">
        <v>3564000</v>
      </c>
      <c r="N3696" t="str">
        <f>_xlfn.XLOOKUP(Table2[[#This Row],[metode_pembayaran]],Table11[metode_pembayaran],Table11[id_pembayaran])</f>
        <v>MP 02</v>
      </c>
      <c r="O3696" t="s">
        <v>30</v>
      </c>
      <c r="P3696" t="str">
        <f>_xlfn.XLOOKUP(Table2[[#This Row],[status_reservasi]],'Dim Status Reservasi'!$B$2:$B$5,'Dim Status Reservasi'!$A$2:$A$5)</f>
        <v>ST 004</v>
      </c>
      <c r="Q3696" t="s">
        <v>48</v>
      </c>
      <c r="R3696" t="str">
        <f>_xlfn.XLOOKUP(Table2[[#This Row],[kota_hotel]],'Dim Kota Hotel'!$B$2:$B$21,'Dim Kota Hotel'!$A$2:$A$21)</f>
        <v>LOK 016</v>
      </c>
      <c r="S3696" t="s">
        <v>117</v>
      </c>
    </row>
    <row r="3697" spans="1:19" x14ac:dyDescent="0.25">
      <c r="A3697" t="s">
        <v>9474</v>
      </c>
      <c r="B3697" t="str">
        <f>_xlfn.XLOOKUP(Table2[[#This Row],[tanggal_checkin]],Table6[tanggal_checkin],Table6[id_checkin])</f>
        <v>CI 0898</v>
      </c>
      <c r="C3697" t="s">
        <v>11279</v>
      </c>
      <c r="D3697" t="str">
        <f>_xlfn.XLOOKUP(Table2[[#This Row],[tanggal_checkout]],Table4[tanggal_checkout],Table4[id_checkout])</f>
        <v>CO 0903</v>
      </c>
      <c r="E3697" t="s">
        <v>11801</v>
      </c>
      <c r="F3697" s="8">
        <v>0.6331134259259259</v>
      </c>
      <c r="G3697" t="str">
        <f>_xlfn.XLOOKUP(Table2[[#This Row],[nama_tamu]],Table10[nama_tamu],Table10[id_tamu])</f>
        <v>CUS 0511</v>
      </c>
      <c r="H3697" t="s">
        <v>9475</v>
      </c>
      <c r="I3697" t="str">
        <f>_xlfn.XLOOKUP(Table2[[#This Row],[tipe_kamar]],Table12[tipe_kamar],Table12[id_kamar])</f>
        <v>KMR 003</v>
      </c>
      <c r="J3697" t="s">
        <v>64</v>
      </c>
      <c r="K3697">
        <v>4</v>
      </c>
      <c r="L3697">
        <v>1169000</v>
      </c>
      <c r="M3697">
        <v>4676000</v>
      </c>
      <c r="N3697" t="str">
        <f>_xlfn.XLOOKUP(Table2[[#This Row],[metode_pembayaran]],Table11[metode_pembayaran],Table11[id_pembayaran])</f>
        <v>MP 05</v>
      </c>
      <c r="O3697" t="s">
        <v>72</v>
      </c>
      <c r="P3697" t="str">
        <f>_xlfn.XLOOKUP(Table2[[#This Row],[status_reservasi]],'Dim Status Reservasi'!$B$2:$B$5,'Dim Status Reservasi'!$A$2:$A$5)</f>
        <v>ST 004</v>
      </c>
      <c r="Q3697" t="s">
        <v>48</v>
      </c>
      <c r="R3697" t="str">
        <f>_xlfn.XLOOKUP(Table2[[#This Row],[kota_hotel]],'Dim Kota Hotel'!$B$2:$B$21,'Dim Kota Hotel'!$A$2:$A$21)</f>
        <v>LOK 010</v>
      </c>
      <c r="S3697" t="s">
        <v>226</v>
      </c>
    </row>
    <row r="3698" spans="1:19" x14ac:dyDescent="0.25">
      <c r="A3698" t="s">
        <v>9476</v>
      </c>
      <c r="B3698" t="str">
        <f>_xlfn.XLOOKUP(Table2[[#This Row],[tanggal_checkin]],Table6[tanggal_checkin],Table6[id_checkin])</f>
        <v>CI 0571</v>
      </c>
      <c r="C3698" t="s">
        <v>11089</v>
      </c>
      <c r="D3698" t="str">
        <f>_xlfn.XLOOKUP(Table2[[#This Row],[tanggal_checkout]],Table4[tanggal_checkout],Table4[id_checkout])</f>
        <v>CO 0576</v>
      </c>
      <c r="E3698" t="s">
        <v>11395</v>
      </c>
      <c r="F3698" s="8">
        <v>0.70511574074074079</v>
      </c>
      <c r="G3698" t="str">
        <f>_xlfn.XLOOKUP(Table2[[#This Row],[nama_tamu]],Table10[nama_tamu],Table10[id_tamu])</f>
        <v>CUS 1557</v>
      </c>
      <c r="H3698" t="s">
        <v>9478</v>
      </c>
      <c r="I3698" t="str">
        <f>_xlfn.XLOOKUP(Table2[[#This Row],[tipe_kamar]],Table12[tipe_kamar],Table12[id_kamar])</f>
        <v>KMR 004</v>
      </c>
      <c r="J3698" t="s">
        <v>47</v>
      </c>
      <c r="K3698">
        <v>5</v>
      </c>
      <c r="L3698">
        <v>453000</v>
      </c>
      <c r="M3698">
        <v>2265000</v>
      </c>
      <c r="N3698" t="str">
        <f>_xlfn.XLOOKUP(Table2[[#This Row],[metode_pembayaran]],Table11[metode_pembayaran],Table11[id_pembayaran])</f>
        <v>MP 06</v>
      </c>
      <c r="O3698" t="s">
        <v>17</v>
      </c>
      <c r="P3698" t="str">
        <f>_xlfn.XLOOKUP(Table2[[#This Row],[status_reservasi]],'Dim Status Reservasi'!$B$2:$B$5,'Dim Status Reservasi'!$A$2:$A$5)</f>
        <v>ST 003</v>
      </c>
      <c r="Q3698" t="s">
        <v>37</v>
      </c>
      <c r="R3698" t="str">
        <f>_xlfn.XLOOKUP(Table2[[#This Row],[kota_hotel]],'Dim Kota Hotel'!$B$2:$B$21,'Dim Kota Hotel'!$A$2:$A$21)</f>
        <v>LOK 006</v>
      </c>
      <c r="S3698" t="s">
        <v>129</v>
      </c>
    </row>
    <row r="3699" spans="1:19" x14ac:dyDescent="0.25">
      <c r="A3699" t="s">
        <v>9479</v>
      </c>
      <c r="B3699" t="str">
        <f>_xlfn.XLOOKUP(Table2[[#This Row],[tanggal_checkin]],Table6[tanggal_checkin],Table6[id_checkin])</f>
        <v>CI 0324</v>
      </c>
      <c r="C3699" t="s">
        <v>11784</v>
      </c>
      <c r="D3699" t="str">
        <f>_xlfn.XLOOKUP(Table2[[#This Row],[tanggal_checkout]],Table4[tanggal_checkout],Table4[id_checkout])</f>
        <v>CO 0325</v>
      </c>
      <c r="E3699" t="s">
        <v>11797</v>
      </c>
      <c r="F3699" s="8">
        <v>0.60030092592592588</v>
      </c>
      <c r="G3699" t="str">
        <f>_xlfn.XLOOKUP(Table2[[#This Row],[nama_tamu]],Table10[nama_tamu],Table10[id_tamu])</f>
        <v>CUS 4017</v>
      </c>
      <c r="H3699" t="s">
        <v>9480</v>
      </c>
      <c r="I3699" t="str">
        <f>_xlfn.XLOOKUP(Table2[[#This Row],[tipe_kamar]],Table12[tipe_kamar],Table12[id_kamar])</f>
        <v>KMR 002</v>
      </c>
      <c r="J3699" t="s">
        <v>82</v>
      </c>
      <c r="K3699">
        <v>2</v>
      </c>
      <c r="L3699">
        <v>341000</v>
      </c>
      <c r="M3699">
        <v>682000</v>
      </c>
      <c r="N3699" t="str">
        <f>_xlfn.XLOOKUP(Table2[[#This Row],[metode_pembayaran]],Table11[metode_pembayaran],Table11[id_pembayaran])</f>
        <v>MP 04</v>
      </c>
      <c r="O3699" t="s">
        <v>53</v>
      </c>
      <c r="P3699" t="str">
        <f>_xlfn.XLOOKUP(Table2[[#This Row],[status_reservasi]],'Dim Status Reservasi'!$B$2:$B$5,'Dim Status Reservasi'!$A$2:$A$5)</f>
        <v>ST 003</v>
      </c>
      <c r="Q3699" t="s">
        <v>37</v>
      </c>
      <c r="R3699" t="str">
        <f>_xlfn.XLOOKUP(Table2[[#This Row],[kota_hotel]],'Dim Kota Hotel'!$B$2:$B$21,'Dim Kota Hotel'!$A$2:$A$21)</f>
        <v>LOK 013</v>
      </c>
      <c r="S3699" t="s">
        <v>160</v>
      </c>
    </row>
    <row r="3700" spans="1:19" x14ac:dyDescent="0.25">
      <c r="A3700" t="s">
        <v>9481</v>
      </c>
      <c r="B3700" t="str">
        <f>_xlfn.XLOOKUP(Table2[[#This Row],[tanggal_checkin]],Table6[tanggal_checkin],Table6[id_checkin])</f>
        <v>CI 0592</v>
      </c>
      <c r="C3700" t="s">
        <v>12043</v>
      </c>
      <c r="D3700" t="str">
        <f>_xlfn.XLOOKUP(Table2[[#This Row],[tanggal_checkout]],Table4[tanggal_checkout],Table4[id_checkout])</f>
        <v>CO 0594</v>
      </c>
      <c r="E3700" t="s">
        <v>11794</v>
      </c>
      <c r="F3700" s="8">
        <v>0.44287037037037036</v>
      </c>
      <c r="G3700" t="str">
        <f>_xlfn.XLOOKUP(Table2[[#This Row],[nama_tamu]],Table10[nama_tamu],Table10[id_tamu])</f>
        <v>CUS 2279</v>
      </c>
      <c r="H3700" t="s">
        <v>9482</v>
      </c>
      <c r="I3700" t="str">
        <f>_xlfn.XLOOKUP(Table2[[#This Row],[tipe_kamar]],Table12[tipe_kamar],Table12[id_kamar])</f>
        <v>KMR 002</v>
      </c>
      <c r="J3700" t="s">
        <v>82</v>
      </c>
      <c r="K3700">
        <v>2</v>
      </c>
      <c r="L3700">
        <v>393000</v>
      </c>
      <c r="M3700">
        <v>786000</v>
      </c>
      <c r="N3700" t="str">
        <f>_xlfn.XLOOKUP(Table2[[#This Row],[metode_pembayaran]],Table11[metode_pembayaran],Table11[id_pembayaran])</f>
        <v>MP 01</v>
      </c>
      <c r="O3700" t="s">
        <v>24</v>
      </c>
      <c r="P3700" t="str">
        <f>_xlfn.XLOOKUP(Table2[[#This Row],[status_reservasi]],'Dim Status Reservasi'!$B$2:$B$5,'Dim Status Reservasi'!$A$2:$A$5)</f>
        <v>ST 004</v>
      </c>
      <c r="Q3700" t="s">
        <v>48</v>
      </c>
      <c r="R3700" t="str">
        <f>_xlfn.XLOOKUP(Table2[[#This Row],[kota_hotel]],'Dim Kota Hotel'!$B$2:$B$21,'Dim Kota Hotel'!$A$2:$A$21)</f>
        <v>LOK 006</v>
      </c>
      <c r="S3700" t="s">
        <v>129</v>
      </c>
    </row>
    <row r="3701" spans="1:19" x14ac:dyDescent="0.25">
      <c r="A3701" t="s">
        <v>9483</v>
      </c>
      <c r="B3701" t="str">
        <f>_xlfn.XLOOKUP(Table2[[#This Row],[tanggal_checkin]],Table6[tanggal_checkin],Table6[id_checkin])</f>
        <v>CI 0852</v>
      </c>
      <c r="C3701" t="s">
        <v>11162</v>
      </c>
      <c r="D3701" t="str">
        <f>_xlfn.XLOOKUP(Table2[[#This Row],[tanggal_checkout]],Table4[tanggal_checkout],Table4[id_checkout])</f>
        <v>CO 0862</v>
      </c>
      <c r="E3701" t="s">
        <v>11792</v>
      </c>
      <c r="F3701" s="8">
        <v>0.3215277777777778</v>
      </c>
      <c r="G3701" t="str">
        <f>_xlfn.XLOOKUP(Table2[[#This Row],[nama_tamu]],Table10[nama_tamu],Table10[id_tamu])</f>
        <v>CUS 0938</v>
      </c>
      <c r="H3701" t="s">
        <v>9484</v>
      </c>
      <c r="I3701" t="str">
        <f>_xlfn.XLOOKUP(Table2[[#This Row],[tipe_kamar]],Table12[tipe_kamar],Table12[id_kamar])</f>
        <v>KMR 004</v>
      </c>
      <c r="J3701" t="s">
        <v>47</v>
      </c>
      <c r="K3701">
        <v>8</v>
      </c>
      <c r="L3701">
        <v>446000</v>
      </c>
      <c r="M3701">
        <v>3568000</v>
      </c>
      <c r="N3701" t="str">
        <f>_xlfn.XLOOKUP(Table2[[#This Row],[metode_pembayaran]],Table11[metode_pembayaran],Table11[id_pembayaran])</f>
        <v>MP 05</v>
      </c>
      <c r="O3701" t="s">
        <v>72</v>
      </c>
      <c r="P3701" t="str">
        <f>_xlfn.XLOOKUP(Table2[[#This Row],[status_reservasi]],'Dim Status Reservasi'!$B$2:$B$5,'Dim Status Reservasi'!$A$2:$A$5)</f>
        <v>ST 003</v>
      </c>
      <c r="Q3701" t="s">
        <v>37</v>
      </c>
      <c r="R3701" t="str">
        <f>_xlfn.XLOOKUP(Table2[[#This Row],[kota_hotel]],'Dim Kota Hotel'!$B$2:$B$21,'Dim Kota Hotel'!$A$2:$A$21)</f>
        <v>LOK 013</v>
      </c>
      <c r="S3701" t="s">
        <v>160</v>
      </c>
    </row>
    <row r="3702" spans="1:19" x14ac:dyDescent="0.25">
      <c r="A3702" t="s">
        <v>9485</v>
      </c>
      <c r="B3702" t="str">
        <f>_xlfn.XLOOKUP(Table2[[#This Row],[tanggal_checkin]],Table6[tanggal_checkin],Table6[id_checkin])</f>
        <v>CI 0064</v>
      </c>
      <c r="C3702" t="s">
        <v>11061</v>
      </c>
      <c r="D3702" t="str">
        <f>_xlfn.XLOOKUP(Table2[[#This Row],[tanggal_checkout]],Table4[tanggal_checkout],Table4[id_checkout])</f>
        <v>CO 0068</v>
      </c>
      <c r="E3702" t="s">
        <v>11296</v>
      </c>
      <c r="F3702" s="8">
        <v>0.91621527777777778</v>
      </c>
      <c r="G3702" t="str">
        <f>_xlfn.XLOOKUP(Table2[[#This Row],[nama_tamu]],Table10[nama_tamu],Table10[id_tamu])</f>
        <v>CUS 2153</v>
      </c>
      <c r="H3702" t="s">
        <v>9487</v>
      </c>
      <c r="I3702" t="str">
        <f>_xlfn.XLOOKUP(Table2[[#This Row],[tipe_kamar]],Table12[tipe_kamar],Table12[id_kamar])</f>
        <v>KMR 004</v>
      </c>
      <c r="J3702" t="s">
        <v>47</v>
      </c>
      <c r="K3702">
        <v>4</v>
      </c>
      <c r="L3702">
        <v>504000</v>
      </c>
      <c r="M3702">
        <v>2016000</v>
      </c>
      <c r="N3702" t="str">
        <f>_xlfn.XLOOKUP(Table2[[#This Row],[metode_pembayaran]],Table11[metode_pembayaran],Table11[id_pembayaran])</f>
        <v>MP 04</v>
      </c>
      <c r="O3702" t="s">
        <v>53</v>
      </c>
      <c r="P3702" t="str">
        <f>_xlfn.XLOOKUP(Table2[[#This Row],[status_reservasi]],'Dim Status Reservasi'!$B$2:$B$5,'Dim Status Reservasi'!$A$2:$A$5)</f>
        <v>ST 004</v>
      </c>
      <c r="Q3702" t="s">
        <v>48</v>
      </c>
      <c r="R3702" t="str">
        <f>_xlfn.XLOOKUP(Table2[[#This Row],[kota_hotel]],'Dim Kota Hotel'!$B$2:$B$21,'Dim Kota Hotel'!$A$2:$A$21)</f>
        <v>LOK 010</v>
      </c>
      <c r="S3702" t="s">
        <v>226</v>
      </c>
    </row>
    <row r="3703" spans="1:19" x14ac:dyDescent="0.25">
      <c r="A3703" t="s">
        <v>9488</v>
      </c>
      <c r="B3703" t="str">
        <f>_xlfn.XLOOKUP(Table2[[#This Row],[tanggal_checkin]],Table6[tanggal_checkin],Table6[id_checkin])</f>
        <v>CI 0252</v>
      </c>
      <c r="C3703" t="s">
        <v>11154</v>
      </c>
      <c r="D3703" t="str">
        <f>_xlfn.XLOOKUP(Table2[[#This Row],[tanggal_checkout]],Table4[tanggal_checkout],Table4[id_checkout])</f>
        <v>CO 0259</v>
      </c>
      <c r="E3703" t="s">
        <v>11914</v>
      </c>
      <c r="F3703" s="8">
        <v>0.73071759259259261</v>
      </c>
      <c r="G3703" t="str">
        <f>_xlfn.XLOOKUP(Table2[[#This Row],[nama_tamu]],Table10[nama_tamu],Table10[id_tamu])</f>
        <v>CUS 3971</v>
      </c>
      <c r="H3703" t="s">
        <v>9489</v>
      </c>
      <c r="I3703" t="str">
        <f>_xlfn.XLOOKUP(Table2[[#This Row],[tipe_kamar]],Table12[tipe_kamar],Table12[id_kamar])</f>
        <v>KMR 003</v>
      </c>
      <c r="J3703" t="s">
        <v>64</v>
      </c>
      <c r="K3703">
        <v>9</v>
      </c>
      <c r="L3703">
        <v>1226000</v>
      </c>
      <c r="M3703">
        <v>11034000</v>
      </c>
      <c r="N3703" t="str">
        <f>_xlfn.XLOOKUP(Table2[[#This Row],[metode_pembayaran]],Table11[metode_pembayaran],Table11[id_pembayaran])</f>
        <v>MP 06</v>
      </c>
      <c r="O3703" t="s">
        <v>17</v>
      </c>
      <c r="P3703" t="str">
        <f>_xlfn.XLOOKUP(Table2[[#This Row],[status_reservasi]],'Dim Status Reservasi'!$B$2:$B$5,'Dim Status Reservasi'!$A$2:$A$5)</f>
        <v>ST 004</v>
      </c>
      <c r="Q3703" t="s">
        <v>48</v>
      </c>
      <c r="R3703" t="str">
        <f>_xlfn.XLOOKUP(Table2[[#This Row],[kota_hotel]],'Dim Kota Hotel'!$B$2:$B$21,'Dim Kota Hotel'!$A$2:$A$21)</f>
        <v>LOK 008</v>
      </c>
      <c r="S3703" t="s">
        <v>68</v>
      </c>
    </row>
    <row r="3704" spans="1:19" x14ac:dyDescent="0.25">
      <c r="A3704" t="s">
        <v>9490</v>
      </c>
      <c r="B3704" t="str">
        <f>_xlfn.XLOOKUP(Table2[[#This Row],[tanggal_checkin]],Table6[tanggal_checkin],Table6[id_checkin])</f>
        <v>CI 0335</v>
      </c>
      <c r="C3704" t="s">
        <v>10967</v>
      </c>
      <c r="D3704" t="str">
        <f>_xlfn.XLOOKUP(Table2[[#This Row],[tanggal_checkout]],Table4[tanggal_checkout],Table4[id_checkout])</f>
        <v>CO 0341</v>
      </c>
      <c r="E3704" t="s">
        <v>11569</v>
      </c>
      <c r="F3704" s="8">
        <v>0.24033564814814815</v>
      </c>
      <c r="G3704" t="str">
        <f>_xlfn.XLOOKUP(Table2[[#This Row],[nama_tamu]],Table10[nama_tamu],Table10[id_tamu])</f>
        <v>CUS 0139</v>
      </c>
      <c r="H3704" t="s">
        <v>11134</v>
      </c>
      <c r="I3704" t="str">
        <f>_xlfn.XLOOKUP(Table2[[#This Row],[tipe_kamar]],Table12[tipe_kamar],Table12[id_kamar])</f>
        <v>KMR 003</v>
      </c>
      <c r="J3704" t="s">
        <v>64</v>
      </c>
      <c r="K3704">
        <v>7</v>
      </c>
      <c r="L3704">
        <v>1137000</v>
      </c>
      <c r="M3704">
        <v>7959000</v>
      </c>
      <c r="N3704" t="str">
        <f>_xlfn.XLOOKUP(Table2[[#This Row],[metode_pembayaran]],Table11[metode_pembayaran],Table11[id_pembayaran])</f>
        <v>MP 01</v>
      </c>
      <c r="O3704" t="s">
        <v>24</v>
      </c>
      <c r="P3704" t="str">
        <f>_xlfn.XLOOKUP(Table2[[#This Row],[status_reservasi]],'Dim Status Reservasi'!$B$2:$B$5,'Dim Status Reservasi'!$A$2:$A$5)</f>
        <v>ST 003</v>
      </c>
      <c r="Q3704" t="s">
        <v>37</v>
      </c>
      <c r="R3704" t="str">
        <f>_xlfn.XLOOKUP(Table2[[#This Row],[kota_hotel]],'Dim Kota Hotel'!$B$2:$B$21,'Dim Kota Hotel'!$A$2:$A$21)</f>
        <v>LOK 009</v>
      </c>
      <c r="S3704" t="s">
        <v>19</v>
      </c>
    </row>
    <row r="3705" spans="1:19" x14ac:dyDescent="0.25">
      <c r="A3705" t="s">
        <v>9491</v>
      </c>
      <c r="B3705" t="str">
        <f>_xlfn.XLOOKUP(Table2[[#This Row],[tanggal_checkin]],Table6[tanggal_checkin],Table6[id_checkin])</f>
        <v>CI 0068</v>
      </c>
      <c r="C3705" t="s">
        <v>11296</v>
      </c>
      <c r="D3705" t="str">
        <f>_xlfn.XLOOKUP(Table2[[#This Row],[tanggal_checkout]],Table4[tanggal_checkout],Table4[id_checkout])</f>
        <v>CO 0071</v>
      </c>
      <c r="E3705" t="s">
        <v>11398</v>
      </c>
      <c r="F3705" s="8">
        <v>0.73356481481481484</v>
      </c>
      <c r="G3705" t="str">
        <f>_xlfn.XLOOKUP(Table2[[#This Row],[nama_tamu]],Table10[nama_tamu],Table10[id_tamu])</f>
        <v>CUS 0621</v>
      </c>
      <c r="H3705" t="s">
        <v>9492</v>
      </c>
      <c r="I3705" t="str">
        <f>_xlfn.XLOOKUP(Table2[[#This Row],[tipe_kamar]],Table12[tipe_kamar],Table12[id_kamar])</f>
        <v>KMR 003</v>
      </c>
      <c r="J3705" t="s">
        <v>64</v>
      </c>
      <c r="K3705">
        <v>3</v>
      </c>
      <c r="L3705">
        <v>1287000</v>
      </c>
      <c r="M3705">
        <v>3861000</v>
      </c>
      <c r="N3705" t="str">
        <f>_xlfn.XLOOKUP(Table2[[#This Row],[metode_pembayaran]],Table11[metode_pembayaran],Table11[id_pembayaran])</f>
        <v>MP 02</v>
      </c>
      <c r="O3705" t="s">
        <v>30</v>
      </c>
      <c r="P3705" t="str">
        <f>_xlfn.XLOOKUP(Table2[[#This Row],[status_reservasi]],'Dim Status Reservasi'!$B$2:$B$5,'Dim Status Reservasi'!$A$2:$A$5)</f>
        <v>ST 004</v>
      </c>
      <c r="Q3705" t="s">
        <v>48</v>
      </c>
      <c r="R3705" t="str">
        <f>_xlfn.XLOOKUP(Table2[[#This Row],[kota_hotel]],'Dim Kota Hotel'!$B$2:$B$21,'Dim Kota Hotel'!$A$2:$A$21)</f>
        <v>LOK 004</v>
      </c>
      <c r="S3705" t="s">
        <v>49</v>
      </c>
    </row>
    <row r="3706" spans="1:19" x14ac:dyDescent="0.25">
      <c r="A3706" t="s">
        <v>9493</v>
      </c>
      <c r="B3706" t="str">
        <f>_xlfn.XLOOKUP(Table2[[#This Row],[tanggal_checkin]],Table6[tanggal_checkin],Table6[id_checkin])</f>
        <v>CI 0797</v>
      </c>
      <c r="C3706" t="s">
        <v>11623</v>
      </c>
      <c r="D3706" t="str">
        <f>_xlfn.XLOOKUP(Table2[[#This Row],[tanggal_checkout]],Table4[tanggal_checkout],Table4[id_checkout])</f>
        <v>CO 0803</v>
      </c>
      <c r="E3706" t="s">
        <v>12016</v>
      </c>
      <c r="F3706" s="8">
        <v>0.13885416666666667</v>
      </c>
      <c r="G3706" t="str">
        <f>_xlfn.XLOOKUP(Table2[[#This Row],[nama_tamu]],Table10[nama_tamu],Table10[id_tamu])</f>
        <v>CUS 1534</v>
      </c>
      <c r="H3706" t="s">
        <v>9494</v>
      </c>
      <c r="I3706" t="str">
        <f>_xlfn.XLOOKUP(Table2[[#This Row],[tipe_kamar]],Table12[tipe_kamar],Table12[id_kamar])</f>
        <v>KMR 002</v>
      </c>
      <c r="J3706" t="s">
        <v>82</v>
      </c>
      <c r="K3706">
        <v>2</v>
      </c>
      <c r="L3706">
        <v>376000</v>
      </c>
      <c r="M3706">
        <v>752000</v>
      </c>
      <c r="N3706" t="str">
        <f>_xlfn.XLOOKUP(Table2[[#This Row],[metode_pembayaran]],Table11[metode_pembayaran],Table11[id_pembayaran])</f>
        <v>MP 06</v>
      </c>
      <c r="O3706" t="s">
        <v>17</v>
      </c>
      <c r="P3706" t="str">
        <f>_xlfn.XLOOKUP(Table2[[#This Row],[status_reservasi]],'Dim Status Reservasi'!$B$2:$B$5,'Dim Status Reservasi'!$A$2:$A$5)</f>
        <v>ST 002</v>
      </c>
      <c r="Q3706" t="s">
        <v>124</v>
      </c>
      <c r="R3706" t="str">
        <f>_xlfn.XLOOKUP(Table2[[#This Row],[kota_hotel]],'Dim Kota Hotel'!$B$2:$B$21,'Dim Kota Hotel'!$A$2:$A$21)</f>
        <v>LOK 017</v>
      </c>
      <c r="S3706" t="s">
        <v>84</v>
      </c>
    </row>
    <row r="3707" spans="1:19" x14ac:dyDescent="0.25">
      <c r="A3707" t="s">
        <v>9495</v>
      </c>
      <c r="B3707" t="str">
        <f>_xlfn.XLOOKUP(Table2[[#This Row],[tanggal_checkin]],Table6[tanggal_checkin],Table6[id_checkin])</f>
        <v>CI 0267</v>
      </c>
      <c r="C3707" t="s">
        <v>11948</v>
      </c>
      <c r="D3707" t="str">
        <f>_xlfn.XLOOKUP(Table2[[#This Row],[tanggal_checkout]],Table4[tanggal_checkout],Table4[id_checkout])</f>
        <v>CO 0272</v>
      </c>
      <c r="E3707" t="s">
        <v>11672</v>
      </c>
      <c r="F3707" s="8">
        <v>0.49355324074074075</v>
      </c>
      <c r="G3707" t="str">
        <f>_xlfn.XLOOKUP(Table2[[#This Row],[nama_tamu]],Table10[nama_tamu],Table10[id_tamu])</f>
        <v>CUS 0844</v>
      </c>
      <c r="H3707" t="s">
        <v>9496</v>
      </c>
      <c r="I3707" t="str">
        <f>_xlfn.XLOOKUP(Table2[[#This Row],[tipe_kamar]],Table12[tipe_kamar],Table12[id_kamar])</f>
        <v>KMR 001</v>
      </c>
      <c r="J3707" t="s">
        <v>23</v>
      </c>
      <c r="K3707">
        <v>7</v>
      </c>
      <c r="L3707">
        <v>588000</v>
      </c>
      <c r="M3707">
        <v>4116000</v>
      </c>
      <c r="N3707" t="str">
        <f>_xlfn.XLOOKUP(Table2[[#This Row],[metode_pembayaran]],Table11[metode_pembayaran],Table11[id_pembayaran])</f>
        <v>MP 05</v>
      </c>
      <c r="O3707" t="s">
        <v>72</v>
      </c>
      <c r="P3707" t="str">
        <f>_xlfn.XLOOKUP(Table2[[#This Row],[status_reservasi]],'Dim Status Reservasi'!$B$2:$B$5,'Dim Status Reservasi'!$A$2:$A$5)</f>
        <v>ST 002</v>
      </c>
      <c r="Q3707" t="s">
        <v>124</v>
      </c>
      <c r="R3707" t="str">
        <f>_xlfn.XLOOKUP(Table2[[#This Row],[kota_hotel]],'Dim Kota Hotel'!$B$2:$B$21,'Dim Kota Hotel'!$A$2:$A$21)</f>
        <v>LOK 010</v>
      </c>
      <c r="S3707" t="s">
        <v>226</v>
      </c>
    </row>
    <row r="3708" spans="1:19" x14ac:dyDescent="0.25">
      <c r="A3708" t="s">
        <v>9497</v>
      </c>
      <c r="B3708" t="str">
        <f>_xlfn.XLOOKUP(Table2[[#This Row],[tanggal_checkin]],Table6[tanggal_checkin],Table6[id_checkin])</f>
        <v>CI 0051</v>
      </c>
      <c r="C3708" t="s">
        <v>10966</v>
      </c>
      <c r="D3708" t="str">
        <f>_xlfn.XLOOKUP(Table2[[#This Row],[tanggal_checkout]],Table4[tanggal_checkout],Table4[id_checkout])</f>
        <v>CO 0059</v>
      </c>
      <c r="E3708" t="s">
        <v>11060</v>
      </c>
      <c r="F3708" s="8">
        <v>1.4965277777777777E-2</v>
      </c>
      <c r="G3708" t="str">
        <f>_xlfn.XLOOKUP(Table2[[#This Row],[nama_tamu]],Table10[nama_tamu],Table10[id_tamu])</f>
        <v>CUS 1865</v>
      </c>
      <c r="H3708" t="s">
        <v>9498</v>
      </c>
      <c r="I3708" t="str">
        <f>_xlfn.XLOOKUP(Table2[[#This Row],[tipe_kamar]],Table12[tipe_kamar],Table12[id_kamar])</f>
        <v>KMR 003</v>
      </c>
      <c r="J3708" t="s">
        <v>64</v>
      </c>
      <c r="K3708">
        <v>8</v>
      </c>
      <c r="L3708">
        <v>1347000</v>
      </c>
      <c r="M3708">
        <v>10776000</v>
      </c>
      <c r="N3708" t="str">
        <f>_xlfn.XLOOKUP(Table2[[#This Row],[metode_pembayaran]],Table11[metode_pembayaran],Table11[id_pembayaran])</f>
        <v>MP 04</v>
      </c>
      <c r="O3708" t="s">
        <v>53</v>
      </c>
      <c r="P3708" t="str">
        <f>_xlfn.XLOOKUP(Table2[[#This Row],[status_reservasi]],'Dim Status Reservasi'!$B$2:$B$5,'Dim Status Reservasi'!$A$2:$A$5)</f>
        <v>ST 004</v>
      </c>
      <c r="Q3708" t="s">
        <v>48</v>
      </c>
      <c r="R3708" t="str">
        <f>_xlfn.XLOOKUP(Table2[[#This Row],[kota_hotel]],'Dim Kota Hotel'!$B$2:$B$21,'Dim Kota Hotel'!$A$2:$A$21)</f>
        <v>LOK 019</v>
      </c>
      <c r="S3708" t="s">
        <v>133</v>
      </c>
    </row>
    <row r="3709" spans="1:19" x14ac:dyDescent="0.25">
      <c r="A3709" t="s">
        <v>9499</v>
      </c>
      <c r="B3709" t="str">
        <f>_xlfn.XLOOKUP(Table2[[#This Row],[tanggal_checkin]],Table6[tanggal_checkin],Table6[id_checkin])</f>
        <v>CI 0271</v>
      </c>
      <c r="C3709" t="s">
        <v>11733</v>
      </c>
      <c r="D3709" t="str">
        <f>_xlfn.XLOOKUP(Table2[[#This Row],[tanggal_checkout]],Table4[tanggal_checkout],Table4[id_checkout])</f>
        <v>CO 0277</v>
      </c>
      <c r="E3709" t="s">
        <v>11807</v>
      </c>
      <c r="F3709" s="8">
        <v>0.33572916666666669</v>
      </c>
      <c r="G3709" t="str">
        <f>_xlfn.XLOOKUP(Table2[[#This Row],[nama_tamu]],Table10[nama_tamu],Table10[id_tamu])</f>
        <v>CUS 0707</v>
      </c>
      <c r="H3709" t="s">
        <v>9500</v>
      </c>
      <c r="I3709" t="str">
        <f>_xlfn.XLOOKUP(Table2[[#This Row],[tipe_kamar]],Table12[tipe_kamar],Table12[id_kamar])</f>
        <v>KMR 002</v>
      </c>
      <c r="J3709" t="s">
        <v>82</v>
      </c>
      <c r="K3709">
        <v>8</v>
      </c>
      <c r="L3709">
        <v>349000</v>
      </c>
      <c r="M3709">
        <v>2792000</v>
      </c>
      <c r="N3709" t="str">
        <f>_xlfn.XLOOKUP(Table2[[#This Row],[metode_pembayaran]],Table11[metode_pembayaran],Table11[id_pembayaran])</f>
        <v>MP 06</v>
      </c>
      <c r="O3709" t="s">
        <v>17</v>
      </c>
      <c r="P3709" t="str">
        <f>_xlfn.XLOOKUP(Table2[[#This Row],[status_reservasi]],'Dim Status Reservasi'!$B$2:$B$5,'Dim Status Reservasi'!$A$2:$A$5)</f>
        <v>ST 002</v>
      </c>
      <c r="Q3709" t="s">
        <v>124</v>
      </c>
      <c r="R3709" t="str">
        <f>_xlfn.XLOOKUP(Table2[[#This Row],[kota_hotel]],'Dim Kota Hotel'!$B$2:$B$21,'Dim Kota Hotel'!$A$2:$A$21)</f>
        <v>LOK 001</v>
      </c>
      <c r="S3709" t="s">
        <v>74</v>
      </c>
    </row>
    <row r="3710" spans="1:19" x14ac:dyDescent="0.25">
      <c r="A3710" t="s">
        <v>9501</v>
      </c>
      <c r="B3710" t="str">
        <f>_xlfn.XLOOKUP(Table2[[#This Row],[tanggal_checkin]],Table6[tanggal_checkin],Table6[id_checkin])</f>
        <v>CI 1053</v>
      </c>
      <c r="C3710" t="s">
        <v>10999</v>
      </c>
      <c r="D3710" t="str">
        <f>_xlfn.XLOOKUP(Table2[[#This Row],[tanggal_checkout]],Table4[tanggal_checkout],Table4[id_checkout])</f>
        <v>CO 1061</v>
      </c>
      <c r="E3710" t="s">
        <v>11992</v>
      </c>
      <c r="F3710" s="8">
        <v>0.77075231481481477</v>
      </c>
      <c r="G3710" t="str">
        <f>_xlfn.XLOOKUP(Table2[[#This Row],[nama_tamu]],Table10[nama_tamu],Table10[id_tamu])</f>
        <v>CUS 0139</v>
      </c>
      <c r="H3710" t="s">
        <v>11134</v>
      </c>
      <c r="I3710" t="str">
        <f>_xlfn.XLOOKUP(Table2[[#This Row],[tipe_kamar]],Table12[tipe_kamar],Table12[id_kamar])</f>
        <v>KMR 002</v>
      </c>
      <c r="J3710" t="s">
        <v>82</v>
      </c>
      <c r="K3710">
        <v>5</v>
      </c>
      <c r="L3710">
        <v>316000</v>
      </c>
      <c r="M3710">
        <v>1580000</v>
      </c>
      <c r="N3710" t="str">
        <f>_xlfn.XLOOKUP(Table2[[#This Row],[metode_pembayaran]],Table11[metode_pembayaran],Table11[id_pembayaran])</f>
        <v>MP 03</v>
      </c>
      <c r="O3710" t="s">
        <v>36</v>
      </c>
      <c r="P3710" t="str">
        <f>_xlfn.XLOOKUP(Table2[[#This Row],[status_reservasi]],'Dim Status Reservasi'!$B$2:$B$5,'Dim Status Reservasi'!$A$2:$A$5)</f>
        <v>ST 004</v>
      </c>
      <c r="Q3710" t="s">
        <v>48</v>
      </c>
      <c r="R3710" t="str">
        <f>_xlfn.XLOOKUP(Table2[[#This Row],[kota_hotel]],'Dim Kota Hotel'!$B$2:$B$21,'Dim Kota Hotel'!$A$2:$A$21)</f>
        <v>LOK 014</v>
      </c>
      <c r="S3710" t="s">
        <v>222</v>
      </c>
    </row>
    <row r="3711" spans="1:19" x14ac:dyDescent="0.25">
      <c r="A3711" t="s">
        <v>9502</v>
      </c>
      <c r="B3711" t="str">
        <f>_xlfn.XLOOKUP(Table2[[#This Row],[tanggal_checkin]],Table6[tanggal_checkin],Table6[id_checkin])</f>
        <v>CI 0034</v>
      </c>
      <c r="C3711" t="s">
        <v>11638</v>
      </c>
      <c r="D3711" t="str">
        <f>_xlfn.XLOOKUP(Table2[[#This Row],[tanggal_checkout]],Table4[tanggal_checkout],Table4[id_checkout])</f>
        <v>CO 0039</v>
      </c>
      <c r="E3711" t="s">
        <v>11737</v>
      </c>
      <c r="F3711" s="8">
        <v>0.10805555555555556</v>
      </c>
      <c r="G3711" t="str">
        <f>_xlfn.XLOOKUP(Table2[[#This Row],[nama_tamu]],Table10[nama_tamu],Table10[id_tamu])</f>
        <v>CUS 3581</v>
      </c>
      <c r="H3711" t="s">
        <v>9503</v>
      </c>
      <c r="I3711" t="str">
        <f>_xlfn.XLOOKUP(Table2[[#This Row],[tipe_kamar]],Table12[tipe_kamar],Table12[id_kamar])</f>
        <v>KMR 001</v>
      </c>
      <c r="J3711" t="s">
        <v>23</v>
      </c>
      <c r="K3711">
        <v>5</v>
      </c>
      <c r="L3711">
        <v>639000</v>
      </c>
      <c r="M3711">
        <v>3195000</v>
      </c>
      <c r="N3711" t="str">
        <f>_xlfn.XLOOKUP(Table2[[#This Row],[metode_pembayaran]],Table11[metode_pembayaran],Table11[id_pembayaran])</f>
        <v>MP 02</v>
      </c>
      <c r="O3711" t="s">
        <v>30</v>
      </c>
      <c r="P3711" t="str">
        <f>_xlfn.XLOOKUP(Table2[[#This Row],[status_reservasi]],'Dim Status Reservasi'!$B$2:$B$5,'Dim Status Reservasi'!$A$2:$A$5)</f>
        <v>ST 004</v>
      </c>
      <c r="Q3711" t="s">
        <v>48</v>
      </c>
      <c r="R3711" t="str">
        <f>_xlfn.XLOOKUP(Table2[[#This Row],[kota_hotel]],'Dim Kota Hotel'!$B$2:$B$21,'Dim Kota Hotel'!$A$2:$A$21)</f>
        <v>LOK 017</v>
      </c>
      <c r="S3711" t="s">
        <v>84</v>
      </c>
    </row>
    <row r="3712" spans="1:19" x14ac:dyDescent="0.25">
      <c r="A3712" t="s">
        <v>9504</v>
      </c>
      <c r="B3712" t="str">
        <f>_xlfn.XLOOKUP(Table2[[#This Row],[tanggal_checkin]],Table6[tanggal_checkin],Table6[id_checkin])</f>
        <v>CI 0075</v>
      </c>
      <c r="C3712" t="s">
        <v>11040</v>
      </c>
      <c r="D3712" t="str">
        <f>_xlfn.XLOOKUP(Table2[[#This Row],[tanggal_checkout]],Table4[tanggal_checkout],Table4[id_checkout])</f>
        <v>CO 0078</v>
      </c>
      <c r="E3712" t="s">
        <v>11443</v>
      </c>
      <c r="F3712" s="8">
        <v>0.65027777777777773</v>
      </c>
      <c r="G3712" t="str">
        <f>_xlfn.XLOOKUP(Table2[[#This Row],[nama_tamu]],Table10[nama_tamu],Table10[id_tamu])</f>
        <v>CUS 2991</v>
      </c>
      <c r="H3712" t="s">
        <v>9505</v>
      </c>
      <c r="I3712" t="str">
        <f>_xlfn.XLOOKUP(Table2[[#This Row],[tipe_kamar]],Table12[tipe_kamar],Table12[id_kamar])</f>
        <v>KMR 003</v>
      </c>
      <c r="J3712" t="s">
        <v>64</v>
      </c>
      <c r="K3712">
        <v>3</v>
      </c>
      <c r="L3712">
        <v>1198000</v>
      </c>
      <c r="M3712">
        <v>3594000</v>
      </c>
      <c r="N3712" t="str">
        <f>_xlfn.XLOOKUP(Table2[[#This Row],[metode_pembayaran]],Table11[metode_pembayaran],Table11[id_pembayaran])</f>
        <v>MP 04</v>
      </c>
      <c r="O3712" t="s">
        <v>53</v>
      </c>
      <c r="P3712" t="str">
        <f>_xlfn.XLOOKUP(Table2[[#This Row],[status_reservasi]],'Dim Status Reservasi'!$B$2:$B$5,'Dim Status Reservasi'!$A$2:$A$5)</f>
        <v>ST 003</v>
      </c>
      <c r="Q3712" t="s">
        <v>37</v>
      </c>
      <c r="R3712" t="str">
        <f>_xlfn.XLOOKUP(Table2[[#This Row],[kota_hotel]],'Dim Kota Hotel'!$B$2:$B$21,'Dim Kota Hotel'!$A$2:$A$21)</f>
        <v>LOK 007</v>
      </c>
      <c r="S3712" t="s">
        <v>145</v>
      </c>
    </row>
    <row r="3713" spans="1:19" x14ac:dyDescent="0.25">
      <c r="A3713" t="s">
        <v>9506</v>
      </c>
      <c r="B3713" t="str">
        <f>_xlfn.XLOOKUP(Table2[[#This Row],[tanggal_checkin]],Table6[tanggal_checkin],Table6[id_checkin])</f>
        <v>CI 0492</v>
      </c>
      <c r="C3713" t="s">
        <v>11691</v>
      </c>
      <c r="D3713" t="str">
        <f>_xlfn.XLOOKUP(Table2[[#This Row],[tanggal_checkout]],Table4[tanggal_checkout],Table4[id_checkout])</f>
        <v>CO 0499</v>
      </c>
      <c r="E3713" t="s">
        <v>12001</v>
      </c>
      <c r="F3713" s="8">
        <v>0.41278935185185184</v>
      </c>
      <c r="G3713" t="str">
        <f>_xlfn.XLOOKUP(Table2[[#This Row],[nama_tamu]],Table10[nama_tamu],Table10[id_tamu])</f>
        <v>CUS 2643</v>
      </c>
      <c r="H3713" t="s">
        <v>9508</v>
      </c>
      <c r="I3713" t="str">
        <f>_xlfn.XLOOKUP(Table2[[#This Row],[tipe_kamar]],Table12[tipe_kamar],Table12[id_kamar])</f>
        <v>KMR 004</v>
      </c>
      <c r="J3713" t="s">
        <v>47</v>
      </c>
      <c r="K3713">
        <v>6</v>
      </c>
      <c r="L3713">
        <v>419000</v>
      </c>
      <c r="M3713">
        <v>2514000</v>
      </c>
      <c r="N3713" t="str">
        <f>_xlfn.XLOOKUP(Table2[[#This Row],[metode_pembayaran]],Table11[metode_pembayaran],Table11[id_pembayaran])</f>
        <v>MP 05</v>
      </c>
      <c r="O3713" t="s">
        <v>72</v>
      </c>
      <c r="P3713" t="str">
        <f>_xlfn.XLOOKUP(Table2[[#This Row],[status_reservasi]],'Dim Status Reservasi'!$B$2:$B$5,'Dim Status Reservasi'!$A$2:$A$5)</f>
        <v>ST 001</v>
      </c>
      <c r="Q3713" t="s">
        <v>214</v>
      </c>
      <c r="R3713" t="str">
        <f>_xlfn.XLOOKUP(Table2[[#This Row],[kota_hotel]],'Dim Kota Hotel'!$B$2:$B$21,'Dim Kota Hotel'!$A$2:$A$21)</f>
        <v>LOK 012</v>
      </c>
      <c r="S3713" t="s">
        <v>25</v>
      </c>
    </row>
    <row r="3714" spans="1:19" x14ac:dyDescent="0.25">
      <c r="A3714" t="s">
        <v>9509</v>
      </c>
      <c r="B3714" t="str">
        <f>_xlfn.XLOOKUP(Table2[[#This Row],[tanggal_checkin]],Table6[tanggal_checkin],Table6[id_checkin])</f>
        <v>CI 0484</v>
      </c>
      <c r="C3714" t="s">
        <v>11193</v>
      </c>
      <c r="D3714" t="str">
        <f>_xlfn.XLOOKUP(Table2[[#This Row],[tanggal_checkout]],Table4[tanggal_checkout],Table4[id_checkout])</f>
        <v>CO 0495</v>
      </c>
      <c r="E3714" t="s">
        <v>11431</v>
      </c>
      <c r="F3714" s="8">
        <v>0.7399189814814815</v>
      </c>
      <c r="G3714" t="str">
        <f>_xlfn.XLOOKUP(Table2[[#This Row],[nama_tamu]],Table10[nama_tamu],Table10[id_tamu])</f>
        <v>CUS 2580</v>
      </c>
      <c r="H3714" t="s">
        <v>9510</v>
      </c>
      <c r="I3714" t="str">
        <f>_xlfn.XLOOKUP(Table2[[#This Row],[tipe_kamar]],Table12[tipe_kamar],Table12[id_kamar])</f>
        <v>KMR 001</v>
      </c>
      <c r="J3714" t="s">
        <v>23</v>
      </c>
      <c r="K3714">
        <v>9</v>
      </c>
      <c r="L3714">
        <v>557000</v>
      </c>
      <c r="M3714">
        <v>5013000</v>
      </c>
      <c r="N3714" t="str">
        <f>_xlfn.XLOOKUP(Table2[[#This Row],[metode_pembayaran]],Table11[metode_pembayaran],Table11[id_pembayaran])</f>
        <v>MP 02</v>
      </c>
      <c r="O3714" t="s">
        <v>30</v>
      </c>
      <c r="P3714" t="str">
        <f>_xlfn.XLOOKUP(Table2[[#This Row],[status_reservasi]],'Dim Status Reservasi'!$B$2:$B$5,'Dim Status Reservasi'!$A$2:$A$5)</f>
        <v>ST 004</v>
      </c>
      <c r="Q3714" t="s">
        <v>48</v>
      </c>
      <c r="R3714" t="str">
        <f>_xlfn.XLOOKUP(Table2[[#This Row],[kota_hotel]],'Dim Kota Hotel'!$B$2:$B$21,'Dim Kota Hotel'!$A$2:$A$21)</f>
        <v>LOK 015</v>
      </c>
      <c r="S3714" t="s">
        <v>233</v>
      </c>
    </row>
    <row r="3715" spans="1:19" x14ac:dyDescent="0.25">
      <c r="A3715" t="s">
        <v>9511</v>
      </c>
      <c r="B3715" t="str">
        <f>_xlfn.XLOOKUP(Table2[[#This Row],[tanggal_checkin]],Table6[tanggal_checkin],Table6[id_checkin])</f>
        <v>CI 0559</v>
      </c>
      <c r="C3715" t="s">
        <v>11542</v>
      </c>
      <c r="D3715" t="str">
        <f>_xlfn.XLOOKUP(Table2[[#This Row],[tanggal_checkout]],Table4[tanggal_checkout],Table4[id_checkout])</f>
        <v>CO 0567</v>
      </c>
      <c r="E3715" t="s">
        <v>11967</v>
      </c>
      <c r="F3715" s="8">
        <v>0.86017361111111112</v>
      </c>
      <c r="G3715" t="str">
        <f>_xlfn.XLOOKUP(Table2[[#This Row],[nama_tamu]],Table10[nama_tamu],Table10[id_tamu])</f>
        <v>CUS 2852</v>
      </c>
      <c r="H3715" t="s">
        <v>9512</v>
      </c>
      <c r="I3715" t="str">
        <f>_xlfn.XLOOKUP(Table2[[#This Row],[tipe_kamar]],Table12[tipe_kamar],Table12[id_kamar])</f>
        <v>KMR 003</v>
      </c>
      <c r="J3715" t="s">
        <v>64</v>
      </c>
      <c r="K3715">
        <v>8</v>
      </c>
      <c r="L3715">
        <v>1196000</v>
      </c>
      <c r="M3715">
        <v>9568000</v>
      </c>
      <c r="N3715" t="str">
        <f>_xlfn.XLOOKUP(Table2[[#This Row],[metode_pembayaran]],Table11[metode_pembayaran],Table11[id_pembayaran])</f>
        <v>MP 02</v>
      </c>
      <c r="O3715" t="s">
        <v>30</v>
      </c>
      <c r="P3715" t="str">
        <f>_xlfn.XLOOKUP(Table2[[#This Row],[status_reservasi]],'Dim Status Reservasi'!$B$2:$B$5,'Dim Status Reservasi'!$A$2:$A$5)</f>
        <v>ST 003</v>
      </c>
      <c r="Q3715" t="s">
        <v>37</v>
      </c>
      <c r="R3715" t="str">
        <f>_xlfn.XLOOKUP(Table2[[#This Row],[kota_hotel]],'Dim Kota Hotel'!$B$2:$B$21,'Dim Kota Hotel'!$A$2:$A$21)</f>
        <v>LOK 009</v>
      </c>
      <c r="S3715" t="s">
        <v>19</v>
      </c>
    </row>
    <row r="3716" spans="1:19" x14ac:dyDescent="0.25">
      <c r="A3716" t="s">
        <v>9513</v>
      </c>
      <c r="B3716" t="str">
        <f>_xlfn.XLOOKUP(Table2[[#This Row],[tanggal_checkin]],Table6[tanggal_checkin],Table6[id_checkin])</f>
        <v>CI 0367</v>
      </c>
      <c r="C3716" t="s">
        <v>11140</v>
      </c>
      <c r="D3716" t="str">
        <f>_xlfn.XLOOKUP(Table2[[#This Row],[tanggal_checkout]],Table4[tanggal_checkout],Table4[id_checkout])</f>
        <v>CO 0374</v>
      </c>
      <c r="E3716" t="s">
        <v>12059</v>
      </c>
      <c r="F3716" s="8">
        <v>0.60696759259259259</v>
      </c>
      <c r="G3716" t="str">
        <f>_xlfn.XLOOKUP(Table2[[#This Row],[nama_tamu]],Table10[nama_tamu],Table10[id_tamu])</f>
        <v>CUS 1247</v>
      </c>
      <c r="H3716" t="s">
        <v>9514</v>
      </c>
      <c r="I3716" t="str">
        <f>_xlfn.XLOOKUP(Table2[[#This Row],[tipe_kamar]],Table12[tipe_kamar],Table12[id_kamar])</f>
        <v>KMR 003</v>
      </c>
      <c r="J3716" t="s">
        <v>64</v>
      </c>
      <c r="K3716">
        <v>8</v>
      </c>
      <c r="L3716">
        <v>1110000</v>
      </c>
      <c r="M3716">
        <v>8880000</v>
      </c>
      <c r="N3716" t="str">
        <f>_xlfn.XLOOKUP(Table2[[#This Row],[metode_pembayaran]],Table11[metode_pembayaran],Table11[id_pembayaran])</f>
        <v>MP 04</v>
      </c>
      <c r="O3716" t="s">
        <v>53</v>
      </c>
      <c r="P3716" t="str">
        <f>_xlfn.XLOOKUP(Table2[[#This Row],[status_reservasi]],'Dim Status Reservasi'!$B$2:$B$5,'Dim Status Reservasi'!$A$2:$A$5)</f>
        <v>ST 003</v>
      </c>
      <c r="Q3716" t="s">
        <v>37</v>
      </c>
      <c r="R3716" t="str">
        <f>_xlfn.XLOOKUP(Table2[[#This Row],[kota_hotel]],'Dim Kota Hotel'!$B$2:$B$21,'Dim Kota Hotel'!$A$2:$A$21)</f>
        <v>LOK 011</v>
      </c>
      <c r="S3716" t="s">
        <v>38</v>
      </c>
    </row>
    <row r="3717" spans="1:19" x14ac:dyDescent="0.25">
      <c r="A3717" t="s">
        <v>9515</v>
      </c>
      <c r="B3717" t="str">
        <f>_xlfn.XLOOKUP(Table2[[#This Row],[tanggal_checkin]],Table6[tanggal_checkin],Table6[id_checkin])</f>
        <v>CI 0953</v>
      </c>
      <c r="C3717" t="s">
        <v>11701</v>
      </c>
      <c r="D3717" t="str">
        <f>_xlfn.XLOOKUP(Table2[[#This Row],[tanggal_checkout]],Table4[tanggal_checkout],Table4[id_checkout])</f>
        <v>CO 0957</v>
      </c>
      <c r="E3717" t="s">
        <v>11274</v>
      </c>
      <c r="F3717" s="8">
        <v>0.31276620370370373</v>
      </c>
      <c r="G3717" t="str">
        <f>_xlfn.XLOOKUP(Table2[[#This Row],[nama_tamu]],Table10[nama_tamu],Table10[id_tamu])</f>
        <v>CUS 3651</v>
      </c>
      <c r="H3717" t="s">
        <v>9516</v>
      </c>
      <c r="I3717" t="str">
        <f>_xlfn.XLOOKUP(Table2[[#This Row],[tipe_kamar]],Table12[tipe_kamar],Table12[id_kamar])</f>
        <v>KMR 001</v>
      </c>
      <c r="J3717" t="s">
        <v>23</v>
      </c>
      <c r="K3717">
        <v>1</v>
      </c>
      <c r="L3717">
        <v>654000</v>
      </c>
      <c r="M3717">
        <v>654000</v>
      </c>
      <c r="N3717" t="str">
        <f>_xlfn.XLOOKUP(Table2[[#This Row],[metode_pembayaran]],Table11[metode_pembayaran],Table11[id_pembayaran])</f>
        <v>MP 02</v>
      </c>
      <c r="O3717" t="s">
        <v>30</v>
      </c>
      <c r="P3717" t="str">
        <f>_xlfn.XLOOKUP(Table2[[#This Row],[status_reservasi]],'Dim Status Reservasi'!$B$2:$B$5,'Dim Status Reservasi'!$A$2:$A$5)</f>
        <v>ST 003</v>
      </c>
      <c r="Q3717" t="s">
        <v>37</v>
      </c>
      <c r="R3717" t="str">
        <f>_xlfn.XLOOKUP(Table2[[#This Row],[kota_hotel]],'Dim Kota Hotel'!$B$2:$B$21,'Dim Kota Hotel'!$A$2:$A$21)</f>
        <v>LOK 018</v>
      </c>
      <c r="S3717" t="s">
        <v>102</v>
      </c>
    </row>
    <row r="3718" spans="1:19" x14ac:dyDescent="0.25">
      <c r="A3718" t="s">
        <v>9517</v>
      </c>
      <c r="B3718" t="str">
        <f>_xlfn.XLOOKUP(Table2[[#This Row],[tanggal_checkin]],Table6[tanggal_checkin],Table6[id_checkin])</f>
        <v>CI 1033</v>
      </c>
      <c r="C3718" t="s">
        <v>11692</v>
      </c>
      <c r="D3718" t="str">
        <f>_xlfn.XLOOKUP(Table2[[#This Row],[tanggal_checkout]],Table4[tanggal_checkout],Table4[id_checkout])</f>
        <v>CO 1040</v>
      </c>
      <c r="E3718" t="s">
        <v>11159</v>
      </c>
      <c r="F3718" s="8">
        <v>0.66886574074074079</v>
      </c>
      <c r="G3718" t="str">
        <f>_xlfn.XLOOKUP(Table2[[#This Row],[nama_tamu]],Table10[nama_tamu],Table10[id_tamu])</f>
        <v>CUS 1433</v>
      </c>
      <c r="H3718" t="s">
        <v>9518</v>
      </c>
      <c r="I3718" t="str">
        <f>_xlfn.XLOOKUP(Table2[[#This Row],[tipe_kamar]],Table12[tipe_kamar],Table12[id_kamar])</f>
        <v>KMR 003</v>
      </c>
      <c r="J3718" t="s">
        <v>64</v>
      </c>
      <c r="K3718">
        <v>4</v>
      </c>
      <c r="L3718">
        <v>1357000</v>
      </c>
      <c r="M3718">
        <v>5428000</v>
      </c>
      <c r="N3718" t="str">
        <f>_xlfn.XLOOKUP(Table2[[#This Row],[metode_pembayaran]],Table11[metode_pembayaran],Table11[id_pembayaran])</f>
        <v>MP 06</v>
      </c>
      <c r="O3718" t="s">
        <v>17</v>
      </c>
      <c r="P3718" t="str">
        <f>_xlfn.XLOOKUP(Table2[[#This Row],[status_reservasi]],'Dim Status Reservasi'!$B$2:$B$5,'Dim Status Reservasi'!$A$2:$A$5)</f>
        <v>ST 001</v>
      </c>
      <c r="Q3718" t="s">
        <v>214</v>
      </c>
      <c r="R3718" t="str">
        <f>_xlfn.XLOOKUP(Table2[[#This Row],[kota_hotel]],'Dim Kota Hotel'!$B$2:$B$21,'Dim Kota Hotel'!$A$2:$A$21)</f>
        <v>LOK 014</v>
      </c>
      <c r="S3718" t="s">
        <v>222</v>
      </c>
    </row>
    <row r="3719" spans="1:19" x14ac:dyDescent="0.25">
      <c r="A3719" t="s">
        <v>9519</v>
      </c>
      <c r="B3719" t="str">
        <f>_xlfn.XLOOKUP(Table2[[#This Row],[tanggal_checkin]],Table6[tanggal_checkin],Table6[id_checkin])</f>
        <v>CI 0312</v>
      </c>
      <c r="C3719" t="s">
        <v>11209</v>
      </c>
      <c r="D3719" t="str">
        <f>_xlfn.XLOOKUP(Table2[[#This Row],[tanggal_checkout]],Table4[tanggal_checkout],Table4[id_checkout])</f>
        <v>CO 0318</v>
      </c>
      <c r="E3719" t="s">
        <v>11719</v>
      </c>
      <c r="F3719" s="8">
        <v>0.18214120370370371</v>
      </c>
      <c r="G3719" t="str">
        <f>_xlfn.XLOOKUP(Table2[[#This Row],[nama_tamu]],Table10[nama_tamu],Table10[id_tamu])</f>
        <v>CUS 1003</v>
      </c>
      <c r="H3719" t="s">
        <v>9521</v>
      </c>
      <c r="I3719" t="str">
        <f>_xlfn.XLOOKUP(Table2[[#This Row],[tipe_kamar]],Table12[tipe_kamar],Table12[id_kamar])</f>
        <v>KMR 001</v>
      </c>
      <c r="J3719" t="s">
        <v>23</v>
      </c>
      <c r="K3719">
        <v>8</v>
      </c>
      <c r="L3719">
        <v>568000</v>
      </c>
      <c r="M3719">
        <v>4544000</v>
      </c>
      <c r="N3719" t="str">
        <f>_xlfn.XLOOKUP(Table2[[#This Row],[metode_pembayaran]],Table11[metode_pembayaran],Table11[id_pembayaran])</f>
        <v>MP 05</v>
      </c>
      <c r="O3719" t="s">
        <v>72</v>
      </c>
      <c r="P3719" t="str">
        <f>_xlfn.XLOOKUP(Table2[[#This Row],[status_reservasi]],'Dim Status Reservasi'!$B$2:$B$5,'Dim Status Reservasi'!$A$2:$A$5)</f>
        <v>ST 003</v>
      </c>
      <c r="Q3719" t="s">
        <v>37</v>
      </c>
      <c r="R3719" t="str">
        <f>_xlfn.XLOOKUP(Table2[[#This Row],[kota_hotel]],'Dim Kota Hotel'!$B$2:$B$21,'Dim Kota Hotel'!$A$2:$A$21)</f>
        <v>LOK 009</v>
      </c>
      <c r="S3719" t="s">
        <v>19</v>
      </c>
    </row>
    <row r="3720" spans="1:19" x14ac:dyDescent="0.25">
      <c r="A3720" t="s">
        <v>9522</v>
      </c>
      <c r="B3720" t="str">
        <f>_xlfn.XLOOKUP(Table2[[#This Row],[tanggal_checkin]],Table6[tanggal_checkin],Table6[id_checkin])</f>
        <v>CI 0389</v>
      </c>
      <c r="C3720" t="s">
        <v>11455</v>
      </c>
      <c r="D3720" t="str">
        <f>_xlfn.XLOOKUP(Table2[[#This Row],[tanggal_checkout]],Table4[tanggal_checkout],Table4[id_checkout])</f>
        <v>CO 0397</v>
      </c>
      <c r="E3720" t="s">
        <v>11118</v>
      </c>
      <c r="F3720" s="8">
        <v>0.45997685185185183</v>
      </c>
      <c r="G3720" t="str">
        <f>_xlfn.XLOOKUP(Table2[[#This Row],[nama_tamu]],Table10[nama_tamu],Table10[id_tamu])</f>
        <v>CUS 2883</v>
      </c>
      <c r="H3720" t="s">
        <v>9523</v>
      </c>
      <c r="I3720" t="str">
        <f>_xlfn.XLOOKUP(Table2[[#This Row],[tipe_kamar]],Table12[tipe_kamar],Table12[id_kamar])</f>
        <v>KMR 001</v>
      </c>
      <c r="J3720" t="s">
        <v>23</v>
      </c>
      <c r="K3720">
        <v>7</v>
      </c>
      <c r="L3720">
        <v>570000</v>
      </c>
      <c r="M3720">
        <v>3990000</v>
      </c>
      <c r="N3720" t="str">
        <f>_xlfn.XLOOKUP(Table2[[#This Row],[metode_pembayaran]],Table11[metode_pembayaran],Table11[id_pembayaran])</f>
        <v>MP 05</v>
      </c>
      <c r="O3720" t="s">
        <v>72</v>
      </c>
      <c r="P3720" t="str">
        <f>_xlfn.XLOOKUP(Table2[[#This Row],[status_reservasi]],'Dim Status Reservasi'!$B$2:$B$5,'Dim Status Reservasi'!$A$2:$A$5)</f>
        <v>ST 003</v>
      </c>
      <c r="Q3720" t="s">
        <v>37</v>
      </c>
      <c r="R3720" t="str">
        <f>_xlfn.XLOOKUP(Table2[[#This Row],[kota_hotel]],'Dim Kota Hotel'!$B$2:$B$21,'Dim Kota Hotel'!$A$2:$A$21)</f>
        <v>LOK 020</v>
      </c>
      <c r="S3720" t="s">
        <v>94</v>
      </c>
    </row>
    <row r="3721" spans="1:19" x14ac:dyDescent="0.25">
      <c r="A3721" t="s">
        <v>9524</v>
      </c>
      <c r="B3721" t="str">
        <f>_xlfn.XLOOKUP(Table2[[#This Row],[tanggal_checkin]],Table6[tanggal_checkin],Table6[id_checkin])</f>
        <v>CI 0226</v>
      </c>
      <c r="C3721" t="s">
        <v>11968</v>
      </c>
      <c r="D3721" t="str">
        <f>_xlfn.XLOOKUP(Table2[[#This Row],[tanggal_checkout]],Table4[tanggal_checkout],Table4[id_checkout])</f>
        <v>CO 0228</v>
      </c>
      <c r="E3721" t="s">
        <v>11854</v>
      </c>
      <c r="F3721" s="8">
        <v>0.85059027777777774</v>
      </c>
      <c r="G3721" t="str">
        <f>_xlfn.XLOOKUP(Table2[[#This Row],[nama_tamu]],Table10[nama_tamu],Table10[id_tamu])</f>
        <v>CUS 3613</v>
      </c>
      <c r="H3721" t="s">
        <v>9525</v>
      </c>
      <c r="I3721" t="str">
        <f>_xlfn.XLOOKUP(Table2[[#This Row],[tipe_kamar]],Table12[tipe_kamar],Table12[id_kamar])</f>
        <v>KMR 001</v>
      </c>
      <c r="J3721" t="s">
        <v>23</v>
      </c>
      <c r="K3721">
        <v>3</v>
      </c>
      <c r="L3721">
        <v>559000</v>
      </c>
      <c r="M3721">
        <v>1677000</v>
      </c>
      <c r="N3721" t="str">
        <f>_xlfn.XLOOKUP(Table2[[#This Row],[metode_pembayaran]],Table11[metode_pembayaran],Table11[id_pembayaran])</f>
        <v>MP 01</v>
      </c>
      <c r="O3721" t="s">
        <v>24</v>
      </c>
      <c r="P3721" t="str">
        <f>_xlfn.XLOOKUP(Table2[[#This Row],[status_reservasi]],'Dim Status Reservasi'!$B$2:$B$5,'Dim Status Reservasi'!$A$2:$A$5)</f>
        <v>ST 003</v>
      </c>
      <c r="Q3721" t="s">
        <v>37</v>
      </c>
      <c r="R3721" t="str">
        <f>_xlfn.XLOOKUP(Table2[[#This Row],[kota_hotel]],'Dim Kota Hotel'!$B$2:$B$21,'Dim Kota Hotel'!$A$2:$A$21)</f>
        <v>LOK 013</v>
      </c>
      <c r="S3721" t="s">
        <v>160</v>
      </c>
    </row>
    <row r="3722" spans="1:19" x14ac:dyDescent="0.25">
      <c r="A3722" t="s">
        <v>9526</v>
      </c>
      <c r="B3722" t="str">
        <f>_xlfn.XLOOKUP(Table2[[#This Row],[tanggal_checkin]],Table6[tanggal_checkin],Table6[id_checkin])</f>
        <v>CI 0339</v>
      </c>
      <c r="C3722" t="s">
        <v>11177</v>
      </c>
      <c r="D3722" t="str">
        <f>_xlfn.XLOOKUP(Table2[[#This Row],[tanggal_checkout]],Table4[tanggal_checkout],Table4[id_checkout])</f>
        <v>CO 0341</v>
      </c>
      <c r="E3722" t="s">
        <v>11569</v>
      </c>
      <c r="F3722" s="8">
        <v>0.903900462962963</v>
      </c>
      <c r="G3722" t="str">
        <f>_xlfn.XLOOKUP(Table2[[#This Row],[nama_tamu]],Table10[nama_tamu],Table10[id_tamu])</f>
        <v>CUS 1249</v>
      </c>
      <c r="H3722" t="s">
        <v>9527</v>
      </c>
      <c r="I3722" t="str">
        <f>_xlfn.XLOOKUP(Table2[[#This Row],[tipe_kamar]],Table12[tipe_kamar],Table12[id_kamar])</f>
        <v>KMR 004</v>
      </c>
      <c r="J3722" t="s">
        <v>47</v>
      </c>
      <c r="K3722">
        <v>3</v>
      </c>
      <c r="L3722">
        <v>475000</v>
      </c>
      <c r="M3722">
        <v>1425000</v>
      </c>
      <c r="N3722" t="str">
        <f>_xlfn.XLOOKUP(Table2[[#This Row],[metode_pembayaran]],Table11[metode_pembayaran],Table11[id_pembayaran])</f>
        <v>MP 05</v>
      </c>
      <c r="O3722" t="s">
        <v>72</v>
      </c>
      <c r="P3722" t="str">
        <f>_xlfn.XLOOKUP(Table2[[#This Row],[status_reservasi]],'Dim Status Reservasi'!$B$2:$B$5,'Dim Status Reservasi'!$A$2:$A$5)</f>
        <v>ST 003</v>
      </c>
      <c r="Q3722" t="s">
        <v>37</v>
      </c>
      <c r="R3722" t="str">
        <f>_xlfn.XLOOKUP(Table2[[#This Row],[kota_hotel]],'Dim Kota Hotel'!$B$2:$B$21,'Dim Kota Hotel'!$A$2:$A$21)</f>
        <v>LOK 014</v>
      </c>
      <c r="S3722" t="s">
        <v>222</v>
      </c>
    </row>
    <row r="3723" spans="1:19" x14ac:dyDescent="0.25">
      <c r="A3723" t="s">
        <v>9528</v>
      </c>
      <c r="B3723" t="str">
        <f>_xlfn.XLOOKUP(Table2[[#This Row],[tanggal_checkin]],Table6[tanggal_checkin],Table6[id_checkin])</f>
        <v>CI 0209</v>
      </c>
      <c r="C3723" t="s">
        <v>11067</v>
      </c>
      <c r="D3723" t="str">
        <f>_xlfn.XLOOKUP(Table2[[#This Row],[tanggal_checkout]],Table4[tanggal_checkout],Table4[id_checkout])</f>
        <v>CO 0214</v>
      </c>
      <c r="E3723" t="s">
        <v>11187</v>
      </c>
      <c r="F3723" s="8">
        <v>0.43396990740740743</v>
      </c>
      <c r="G3723" t="str">
        <f>_xlfn.XLOOKUP(Table2[[#This Row],[nama_tamu]],Table10[nama_tamu],Table10[id_tamu])</f>
        <v>CUS 3628</v>
      </c>
      <c r="H3723" t="s">
        <v>9530</v>
      </c>
      <c r="I3723" t="str">
        <f>_xlfn.XLOOKUP(Table2[[#This Row],[tipe_kamar]],Table12[tipe_kamar],Table12[id_kamar])</f>
        <v>KMR 002</v>
      </c>
      <c r="J3723" t="s">
        <v>82</v>
      </c>
      <c r="K3723">
        <v>6</v>
      </c>
      <c r="L3723">
        <v>380000</v>
      </c>
      <c r="M3723">
        <v>2280000</v>
      </c>
      <c r="N3723" t="str">
        <f>_xlfn.XLOOKUP(Table2[[#This Row],[metode_pembayaran]],Table11[metode_pembayaran],Table11[id_pembayaran])</f>
        <v>MP 01</v>
      </c>
      <c r="O3723" t="s">
        <v>24</v>
      </c>
      <c r="P3723" t="str">
        <f>_xlfn.XLOOKUP(Table2[[#This Row],[status_reservasi]],'Dim Status Reservasi'!$B$2:$B$5,'Dim Status Reservasi'!$A$2:$A$5)</f>
        <v>ST 004</v>
      </c>
      <c r="Q3723" t="s">
        <v>48</v>
      </c>
      <c r="R3723" t="str">
        <f>_xlfn.XLOOKUP(Table2[[#This Row],[kota_hotel]],'Dim Kota Hotel'!$B$2:$B$21,'Dim Kota Hotel'!$A$2:$A$21)</f>
        <v>LOK 005</v>
      </c>
      <c r="S3723" t="s">
        <v>43</v>
      </c>
    </row>
    <row r="3724" spans="1:19" x14ac:dyDescent="0.25">
      <c r="A3724" t="s">
        <v>9531</v>
      </c>
      <c r="B3724" t="str">
        <f>_xlfn.XLOOKUP(Table2[[#This Row],[tanggal_checkin]],Table6[tanggal_checkin],Table6[id_checkin])</f>
        <v>CI 0315</v>
      </c>
      <c r="C3724" t="s">
        <v>11417</v>
      </c>
      <c r="D3724" t="str">
        <f>_xlfn.XLOOKUP(Table2[[#This Row],[tanggal_checkout]],Table4[tanggal_checkout],Table4[id_checkout])</f>
        <v>CO 0315</v>
      </c>
      <c r="E3724" t="s">
        <v>11165</v>
      </c>
      <c r="F3724" s="8">
        <v>0.12267361111111111</v>
      </c>
      <c r="G3724" t="str">
        <f>_xlfn.XLOOKUP(Table2[[#This Row],[nama_tamu]],Table10[nama_tamu],Table10[id_tamu])</f>
        <v>CUS 1207</v>
      </c>
      <c r="H3724" t="s">
        <v>9532</v>
      </c>
      <c r="I3724" t="str">
        <f>_xlfn.XLOOKUP(Table2[[#This Row],[tipe_kamar]],Table12[tipe_kamar],Table12[id_kamar])</f>
        <v>KMR 004</v>
      </c>
      <c r="J3724" t="s">
        <v>47</v>
      </c>
      <c r="K3724">
        <v>1</v>
      </c>
      <c r="L3724">
        <v>510000</v>
      </c>
      <c r="M3724">
        <v>510000</v>
      </c>
      <c r="N3724" t="str">
        <f>_xlfn.XLOOKUP(Table2[[#This Row],[metode_pembayaran]],Table11[metode_pembayaran],Table11[id_pembayaran])</f>
        <v>MP 03</v>
      </c>
      <c r="O3724" t="s">
        <v>36</v>
      </c>
      <c r="P3724" t="str">
        <f>_xlfn.XLOOKUP(Table2[[#This Row],[status_reservasi]],'Dim Status Reservasi'!$B$2:$B$5,'Dim Status Reservasi'!$A$2:$A$5)</f>
        <v>ST 003</v>
      </c>
      <c r="Q3724" t="s">
        <v>37</v>
      </c>
      <c r="R3724" t="str">
        <f>_xlfn.XLOOKUP(Table2[[#This Row],[kota_hotel]],'Dim Kota Hotel'!$B$2:$B$21,'Dim Kota Hotel'!$A$2:$A$21)</f>
        <v>LOK 009</v>
      </c>
      <c r="S3724" t="s">
        <v>19</v>
      </c>
    </row>
    <row r="3725" spans="1:19" x14ac:dyDescent="0.25">
      <c r="A3725" t="s">
        <v>9533</v>
      </c>
      <c r="B3725" t="str">
        <f>_xlfn.XLOOKUP(Table2[[#This Row],[tanggal_checkin]],Table6[tanggal_checkin],Table6[id_checkin])</f>
        <v>CI 0144</v>
      </c>
      <c r="C3725" t="s">
        <v>11191</v>
      </c>
      <c r="D3725" t="str">
        <f>_xlfn.XLOOKUP(Table2[[#This Row],[tanggal_checkout]],Table4[tanggal_checkout],Table4[id_checkout])</f>
        <v>CO 0147</v>
      </c>
      <c r="E3725" t="s">
        <v>11180</v>
      </c>
      <c r="F3725" s="8">
        <v>0.90814814814814815</v>
      </c>
      <c r="G3725" t="str">
        <f>_xlfn.XLOOKUP(Table2[[#This Row],[nama_tamu]],Table10[nama_tamu],Table10[id_tamu])</f>
        <v>CUS 2923</v>
      </c>
      <c r="H3725" t="s">
        <v>9534</v>
      </c>
      <c r="I3725" t="str">
        <f>_xlfn.XLOOKUP(Table2[[#This Row],[tipe_kamar]],Table12[tipe_kamar],Table12[id_kamar])</f>
        <v>KMR 004</v>
      </c>
      <c r="J3725" t="s">
        <v>47</v>
      </c>
      <c r="K3725">
        <v>3</v>
      </c>
      <c r="L3725">
        <v>469000</v>
      </c>
      <c r="M3725">
        <v>1407000</v>
      </c>
      <c r="N3725" t="str">
        <f>_xlfn.XLOOKUP(Table2[[#This Row],[metode_pembayaran]],Table11[metode_pembayaran],Table11[id_pembayaran])</f>
        <v>MP 04</v>
      </c>
      <c r="O3725" t="s">
        <v>53</v>
      </c>
      <c r="P3725" t="str">
        <f>_xlfn.XLOOKUP(Table2[[#This Row],[status_reservasi]],'Dim Status Reservasi'!$B$2:$B$5,'Dim Status Reservasi'!$A$2:$A$5)</f>
        <v>ST 004</v>
      </c>
      <c r="Q3725" t="s">
        <v>48</v>
      </c>
      <c r="R3725" t="str">
        <f>_xlfn.XLOOKUP(Table2[[#This Row],[kota_hotel]],'Dim Kota Hotel'!$B$2:$B$21,'Dim Kota Hotel'!$A$2:$A$21)</f>
        <v>LOK 012</v>
      </c>
      <c r="S3725" t="s">
        <v>25</v>
      </c>
    </row>
    <row r="3726" spans="1:19" x14ac:dyDescent="0.25">
      <c r="A3726" t="s">
        <v>9535</v>
      </c>
      <c r="B3726" t="str">
        <f>_xlfn.XLOOKUP(Table2[[#This Row],[tanggal_checkin]],Table6[tanggal_checkin],Table6[id_checkin])</f>
        <v>CI 0614</v>
      </c>
      <c r="C3726" t="s">
        <v>11728</v>
      </c>
      <c r="D3726" t="str">
        <f>_xlfn.XLOOKUP(Table2[[#This Row],[tanggal_checkout]],Table4[tanggal_checkout],Table4[id_checkout])</f>
        <v>CO 0619</v>
      </c>
      <c r="E3726" t="s">
        <v>11428</v>
      </c>
      <c r="F3726" s="8">
        <v>0.57913194444444449</v>
      </c>
      <c r="G3726" t="str">
        <f>_xlfn.XLOOKUP(Table2[[#This Row],[nama_tamu]],Table10[nama_tamu],Table10[id_tamu])</f>
        <v>CUS 2165</v>
      </c>
      <c r="H3726" t="s">
        <v>9536</v>
      </c>
      <c r="I3726" t="str">
        <f>_xlfn.XLOOKUP(Table2[[#This Row],[tipe_kamar]],Table12[tipe_kamar],Table12[id_kamar])</f>
        <v>KMR 004</v>
      </c>
      <c r="J3726" t="s">
        <v>47</v>
      </c>
      <c r="K3726">
        <v>5</v>
      </c>
      <c r="L3726">
        <v>443000</v>
      </c>
      <c r="M3726">
        <v>2215000</v>
      </c>
      <c r="N3726" t="str">
        <f>_xlfn.XLOOKUP(Table2[[#This Row],[metode_pembayaran]],Table11[metode_pembayaran],Table11[id_pembayaran])</f>
        <v>MP 05</v>
      </c>
      <c r="O3726" t="s">
        <v>72</v>
      </c>
      <c r="P3726" t="str">
        <f>_xlfn.XLOOKUP(Table2[[#This Row],[status_reservasi]],'Dim Status Reservasi'!$B$2:$B$5,'Dim Status Reservasi'!$A$2:$A$5)</f>
        <v>ST 003</v>
      </c>
      <c r="Q3726" t="s">
        <v>37</v>
      </c>
      <c r="R3726" t="str">
        <f>_xlfn.XLOOKUP(Table2[[#This Row],[kota_hotel]],'Dim Kota Hotel'!$B$2:$B$21,'Dim Kota Hotel'!$A$2:$A$21)</f>
        <v>LOK 020</v>
      </c>
      <c r="S3726" t="s">
        <v>94</v>
      </c>
    </row>
    <row r="3727" spans="1:19" x14ac:dyDescent="0.25">
      <c r="A3727" t="s">
        <v>9537</v>
      </c>
      <c r="B3727" t="str">
        <f>_xlfn.XLOOKUP(Table2[[#This Row],[tanggal_checkin]],Table6[tanggal_checkin],Table6[id_checkin])</f>
        <v>CI 0006</v>
      </c>
      <c r="C3727" t="s">
        <v>11677</v>
      </c>
      <c r="D3727" t="str">
        <f>_xlfn.XLOOKUP(Table2[[#This Row],[tanggal_checkout]],Table4[tanggal_checkout],Table4[id_checkout])</f>
        <v>CO 0013</v>
      </c>
      <c r="E3727" t="s">
        <v>11085</v>
      </c>
      <c r="F3727" s="8">
        <v>0.10662037037037037</v>
      </c>
      <c r="G3727" t="str">
        <f>_xlfn.XLOOKUP(Table2[[#This Row],[nama_tamu]],Table10[nama_tamu],Table10[id_tamu])</f>
        <v>CUS 1965</v>
      </c>
      <c r="H3727" t="s">
        <v>9539</v>
      </c>
      <c r="I3727" t="str">
        <f>_xlfn.XLOOKUP(Table2[[#This Row],[tipe_kamar]],Table12[tipe_kamar],Table12[id_kamar])</f>
        <v>KMR 004</v>
      </c>
      <c r="J3727" t="s">
        <v>47</v>
      </c>
      <c r="K3727">
        <v>8</v>
      </c>
      <c r="L3727">
        <v>472000</v>
      </c>
      <c r="M3727">
        <v>3776000</v>
      </c>
      <c r="N3727" t="str">
        <f>_xlfn.XLOOKUP(Table2[[#This Row],[metode_pembayaran]],Table11[metode_pembayaran],Table11[id_pembayaran])</f>
        <v>MP 05</v>
      </c>
      <c r="O3727" t="s">
        <v>72</v>
      </c>
      <c r="P3727" t="str">
        <f>_xlfn.XLOOKUP(Table2[[#This Row],[status_reservasi]],'Dim Status Reservasi'!$B$2:$B$5,'Dim Status Reservasi'!$A$2:$A$5)</f>
        <v>ST 004</v>
      </c>
      <c r="Q3727" t="s">
        <v>48</v>
      </c>
      <c r="R3727" t="str">
        <f>_xlfn.XLOOKUP(Table2[[#This Row],[kota_hotel]],'Dim Kota Hotel'!$B$2:$B$21,'Dim Kota Hotel'!$A$2:$A$21)</f>
        <v>LOK 014</v>
      </c>
      <c r="S3727" t="s">
        <v>222</v>
      </c>
    </row>
    <row r="3728" spans="1:19" x14ac:dyDescent="0.25">
      <c r="A3728" t="s">
        <v>9540</v>
      </c>
      <c r="B3728" t="str">
        <f>_xlfn.XLOOKUP(Table2[[#This Row],[tanggal_checkin]],Table6[tanggal_checkin],Table6[id_checkin])</f>
        <v>CI 0266</v>
      </c>
      <c r="C3728" t="s">
        <v>11309</v>
      </c>
      <c r="D3728" t="str">
        <f>_xlfn.XLOOKUP(Table2[[#This Row],[tanggal_checkout]],Table4[tanggal_checkout],Table4[id_checkout])</f>
        <v>CO 0272</v>
      </c>
      <c r="E3728" t="s">
        <v>11672</v>
      </c>
      <c r="F3728" s="8">
        <v>0.10395833333333333</v>
      </c>
      <c r="G3728" t="str">
        <f>_xlfn.XLOOKUP(Table2[[#This Row],[nama_tamu]],Table10[nama_tamu],Table10[id_tamu])</f>
        <v>CUS 3644</v>
      </c>
      <c r="H3728" t="s">
        <v>9541</v>
      </c>
      <c r="I3728" t="str">
        <f>_xlfn.XLOOKUP(Table2[[#This Row],[tipe_kamar]],Table12[tipe_kamar],Table12[id_kamar])</f>
        <v>KMR 004</v>
      </c>
      <c r="J3728" t="s">
        <v>47</v>
      </c>
      <c r="K3728">
        <v>8</v>
      </c>
      <c r="L3728">
        <v>430000</v>
      </c>
      <c r="M3728">
        <v>3440000</v>
      </c>
      <c r="N3728" t="str">
        <f>_xlfn.XLOOKUP(Table2[[#This Row],[metode_pembayaran]],Table11[metode_pembayaran],Table11[id_pembayaran])</f>
        <v>MP 06</v>
      </c>
      <c r="O3728" t="s">
        <v>17</v>
      </c>
      <c r="P3728" t="str">
        <f>_xlfn.XLOOKUP(Table2[[#This Row],[status_reservasi]],'Dim Status Reservasi'!$B$2:$B$5,'Dim Status Reservasi'!$A$2:$A$5)</f>
        <v>ST 003</v>
      </c>
      <c r="Q3728" t="s">
        <v>37</v>
      </c>
      <c r="R3728" t="str">
        <f>_xlfn.XLOOKUP(Table2[[#This Row],[kota_hotel]],'Dim Kota Hotel'!$B$2:$B$21,'Dim Kota Hotel'!$A$2:$A$21)</f>
        <v>LOK 009</v>
      </c>
      <c r="S3728" t="s">
        <v>19</v>
      </c>
    </row>
    <row r="3729" spans="1:19" x14ac:dyDescent="0.25">
      <c r="A3729" t="s">
        <v>9542</v>
      </c>
      <c r="B3729" t="str">
        <f>_xlfn.XLOOKUP(Table2[[#This Row],[tanggal_checkin]],Table6[tanggal_checkin],Table6[id_checkin])</f>
        <v>CI 0274</v>
      </c>
      <c r="C3729" t="s">
        <v>11672</v>
      </c>
      <c r="D3729" t="str">
        <f>_xlfn.XLOOKUP(Table2[[#This Row],[tanggal_checkout]],Table4[tanggal_checkout],Table4[id_checkout])</f>
        <v>CO 0275</v>
      </c>
      <c r="E3729" t="s">
        <v>11589</v>
      </c>
      <c r="F3729" s="8">
        <v>0.87061342592592594</v>
      </c>
      <c r="G3729" t="str">
        <f>_xlfn.XLOOKUP(Table2[[#This Row],[nama_tamu]],Table10[nama_tamu],Table10[id_tamu])</f>
        <v>CUS 3880</v>
      </c>
      <c r="H3729" t="s">
        <v>9543</v>
      </c>
      <c r="I3729" t="str">
        <f>_xlfn.XLOOKUP(Table2[[#This Row],[tipe_kamar]],Table12[tipe_kamar],Table12[id_kamar])</f>
        <v>KMR 004</v>
      </c>
      <c r="J3729" t="s">
        <v>47</v>
      </c>
      <c r="K3729">
        <v>3</v>
      </c>
      <c r="L3729">
        <v>458000</v>
      </c>
      <c r="M3729">
        <v>1374000</v>
      </c>
      <c r="N3729" t="str">
        <f>_xlfn.XLOOKUP(Table2[[#This Row],[metode_pembayaran]],Table11[metode_pembayaran],Table11[id_pembayaran])</f>
        <v>MP 06</v>
      </c>
      <c r="O3729" t="s">
        <v>17</v>
      </c>
      <c r="P3729" t="str">
        <f>_xlfn.XLOOKUP(Table2[[#This Row],[status_reservasi]],'Dim Status Reservasi'!$B$2:$B$5,'Dim Status Reservasi'!$A$2:$A$5)</f>
        <v>ST 004</v>
      </c>
      <c r="Q3729" t="s">
        <v>48</v>
      </c>
      <c r="R3729" t="str">
        <f>_xlfn.XLOOKUP(Table2[[#This Row],[kota_hotel]],'Dim Kota Hotel'!$B$2:$B$21,'Dim Kota Hotel'!$A$2:$A$21)</f>
        <v>LOK 016</v>
      </c>
      <c r="S3729" t="s">
        <v>117</v>
      </c>
    </row>
    <row r="3730" spans="1:19" x14ac:dyDescent="0.25">
      <c r="A3730" t="s">
        <v>9544</v>
      </c>
      <c r="B3730" t="str">
        <f>_xlfn.XLOOKUP(Table2[[#This Row],[tanggal_checkin]],Table6[tanggal_checkin],Table6[id_checkin])</f>
        <v>CI 0892</v>
      </c>
      <c r="C3730" t="s">
        <v>11407</v>
      </c>
      <c r="D3730" t="str">
        <f>_xlfn.XLOOKUP(Table2[[#This Row],[tanggal_checkout]],Table4[tanggal_checkout],Table4[id_checkout])</f>
        <v>CO 0897</v>
      </c>
      <c r="E3730" t="s">
        <v>10975</v>
      </c>
      <c r="F3730" s="8">
        <v>0.24101851851851852</v>
      </c>
      <c r="G3730" t="str">
        <f>_xlfn.XLOOKUP(Table2[[#This Row],[nama_tamu]],Table10[nama_tamu],Table10[id_tamu])</f>
        <v>CUS 0414</v>
      </c>
      <c r="H3730" t="s">
        <v>9546</v>
      </c>
      <c r="I3730" t="str">
        <f>_xlfn.XLOOKUP(Table2[[#This Row],[tipe_kamar]],Table12[tipe_kamar],Table12[id_kamar])</f>
        <v>KMR 002</v>
      </c>
      <c r="J3730" t="s">
        <v>82</v>
      </c>
      <c r="K3730">
        <v>4</v>
      </c>
      <c r="L3730">
        <v>320000</v>
      </c>
      <c r="M3730">
        <v>1280000</v>
      </c>
      <c r="N3730" t="str">
        <f>_xlfn.XLOOKUP(Table2[[#This Row],[metode_pembayaran]],Table11[metode_pembayaran],Table11[id_pembayaran])</f>
        <v>MP 06</v>
      </c>
      <c r="O3730" t="s">
        <v>17</v>
      </c>
      <c r="P3730" t="str">
        <f>_xlfn.XLOOKUP(Table2[[#This Row],[status_reservasi]],'Dim Status Reservasi'!$B$2:$B$5,'Dim Status Reservasi'!$A$2:$A$5)</f>
        <v>ST 004</v>
      </c>
      <c r="Q3730" t="s">
        <v>48</v>
      </c>
      <c r="R3730" t="str">
        <f>_xlfn.XLOOKUP(Table2[[#This Row],[kota_hotel]],'Dim Kota Hotel'!$B$2:$B$21,'Dim Kota Hotel'!$A$2:$A$21)</f>
        <v>LOK 018</v>
      </c>
      <c r="S3730" t="s">
        <v>102</v>
      </c>
    </row>
    <row r="3731" spans="1:19" x14ac:dyDescent="0.25">
      <c r="A3731" t="s">
        <v>9547</v>
      </c>
      <c r="B3731" t="str">
        <f>_xlfn.XLOOKUP(Table2[[#This Row],[tanggal_checkin]],Table6[tanggal_checkin],Table6[id_checkin])</f>
        <v>CI 0001</v>
      </c>
      <c r="C3731" t="s">
        <v>11957</v>
      </c>
      <c r="D3731" t="str">
        <f>_xlfn.XLOOKUP(Table2[[#This Row],[tanggal_checkout]],Table4[tanggal_checkout],Table4[id_checkout])</f>
        <v>CO 0009</v>
      </c>
      <c r="E3731" t="s">
        <v>11686</v>
      </c>
      <c r="F3731" s="8">
        <v>0.1038425925925926</v>
      </c>
      <c r="G3731" t="str">
        <f>_xlfn.XLOOKUP(Table2[[#This Row],[nama_tamu]],Table10[nama_tamu],Table10[id_tamu])</f>
        <v>CUS 2717</v>
      </c>
      <c r="H3731" t="s">
        <v>9548</v>
      </c>
      <c r="I3731" t="str">
        <f>_xlfn.XLOOKUP(Table2[[#This Row],[tipe_kamar]],Table12[tipe_kamar],Table12[id_kamar])</f>
        <v>KMR 002</v>
      </c>
      <c r="J3731" t="s">
        <v>82</v>
      </c>
      <c r="K3731">
        <v>9</v>
      </c>
      <c r="L3731">
        <v>317000</v>
      </c>
      <c r="M3731">
        <v>2853000</v>
      </c>
      <c r="N3731" t="str">
        <f>_xlfn.XLOOKUP(Table2[[#This Row],[metode_pembayaran]],Table11[metode_pembayaran],Table11[id_pembayaran])</f>
        <v>MP 01</v>
      </c>
      <c r="O3731" t="s">
        <v>24</v>
      </c>
      <c r="P3731" t="str">
        <f>_xlfn.XLOOKUP(Table2[[#This Row],[status_reservasi]],'Dim Status Reservasi'!$B$2:$B$5,'Dim Status Reservasi'!$A$2:$A$5)</f>
        <v>ST 001</v>
      </c>
      <c r="Q3731" t="s">
        <v>214</v>
      </c>
      <c r="R3731" t="str">
        <f>_xlfn.XLOOKUP(Table2[[#This Row],[kota_hotel]],'Dim Kota Hotel'!$B$2:$B$21,'Dim Kota Hotel'!$A$2:$A$21)</f>
        <v>LOK 013</v>
      </c>
      <c r="S3731" t="s">
        <v>160</v>
      </c>
    </row>
    <row r="3732" spans="1:19" x14ac:dyDescent="0.25">
      <c r="A3732" t="s">
        <v>9549</v>
      </c>
      <c r="B3732" t="str">
        <f>_xlfn.XLOOKUP(Table2[[#This Row],[tanggal_checkin]],Table6[tanggal_checkin],Table6[id_checkin])</f>
        <v>CI 0466</v>
      </c>
      <c r="C3732" t="s">
        <v>11877</v>
      </c>
      <c r="D3732" t="str">
        <f>_xlfn.XLOOKUP(Table2[[#This Row],[tanggal_checkout]],Table4[tanggal_checkout],Table4[id_checkout])</f>
        <v>CO 0472</v>
      </c>
      <c r="E3732" t="s">
        <v>11419</v>
      </c>
      <c r="F3732" s="8">
        <v>0.27431712962962962</v>
      </c>
      <c r="G3732" t="str">
        <f>_xlfn.XLOOKUP(Table2[[#This Row],[nama_tamu]],Table10[nama_tamu],Table10[id_tamu])</f>
        <v>CUS 1511</v>
      </c>
      <c r="H3732" t="s">
        <v>9550</v>
      </c>
      <c r="I3732" t="str">
        <f>_xlfn.XLOOKUP(Table2[[#This Row],[tipe_kamar]],Table12[tipe_kamar],Table12[id_kamar])</f>
        <v>KMR 002</v>
      </c>
      <c r="J3732" t="s">
        <v>82</v>
      </c>
      <c r="K3732">
        <v>5</v>
      </c>
      <c r="L3732">
        <v>342000</v>
      </c>
      <c r="M3732">
        <v>1710000</v>
      </c>
      <c r="N3732" t="str">
        <f>_xlfn.XLOOKUP(Table2[[#This Row],[metode_pembayaran]],Table11[metode_pembayaran],Table11[id_pembayaran])</f>
        <v>MP 06</v>
      </c>
      <c r="O3732" t="s">
        <v>17</v>
      </c>
      <c r="P3732" t="str">
        <f>_xlfn.XLOOKUP(Table2[[#This Row],[status_reservasi]],'Dim Status Reservasi'!$B$2:$B$5,'Dim Status Reservasi'!$A$2:$A$5)</f>
        <v>ST 003</v>
      </c>
      <c r="Q3732" t="s">
        <v>37</v>
      </c>
      <c r="R3732" t="str">
        <f>_xlfn.XLOOKUP(Table2[[#This Row],[kota_hotel]],'Dim Kota Hotel'!$B$2:$B$21,'Dim Kota Hotel'!$A$2:$A$21)</f>
        <v>LOK 008</v>
      </c>
      <c r="S3732" t="s">
        <v>68</v>
      </c>
    </row>
    <row r="3733" spans="1:19" x14ac:dyDescent="0.25">
      <c r="A3733" t="s">
        <v>9551</v>
      </c>
      <c r="B3733" t="str">
        <f>_xlfn.XLOOKUP(Table2[[#This Row],[tanggal_checkin]],Table6[tanggal_checkin],Table6[id_checkin])</f>
        <v>CI 0604</v>
      </c>
      <c r="C3733" t="s">
        <v>11058</v>
      </c>
      <c r="D3733" t="str">
        <f>_xlfn.XLOOKUP(Table2[[#This Row],[tanggal_checkout]],Table4[tanggal_checkout],Table4[id_checkout])</f>
        <v>CO 0613</v>
      </c>
      <c r="E3733" t="s">
        <v>12051</v>
      </c>
      <c r="F3733" s="8">
        <v>0.43057870370370371</v>
      </c>
      <c r="G3733" t="str">
        <f>_xlfn.XLOOKUP(Table2[[#This Row],[nama_tamu]],Table10[nama_tamu],Table10[id_tamu])</f>
        <v>CUS 2571</v>
      </c>
      <c r="H3733" t="s">
        <v>9553</v>
      </c>
      <c r="I3733" t="str">
        <f>_xlfn.XLOOKUP(Table2[[#This Row],[tipe_kamar]],Table12[tipe_kamar],Table12[id_kamar])</f>
        <v>KMR 003</v>
      </c>
      <c r="J3733" t="s">
        <v>64</v>
      </c>
      <c r="K3733">
        <v>9</v>
      </c>
      <c r="L3733">
        <v>1252000</v>
      </c>
      <c r="M3733">
        <v>11268000</v>
      </c>
      <c r="N3733" t="str">
        <f>_xlfn.XLOOKUP(Table2[[#This Row],[metode_pembayaran]],Table11[metode_pembayaran],Table11[id_pembayaran])</f>
        <v>MP 02</v>
      </c>
      <c r="O3733" t="s">
        <v>30</v>
      </c>
      <c r="P3733" t="str">
        <f>_xlfn.XLOOKUP(Table2[[#This Row],[status_reservasi]],'Dim Status Reservasi'!$B$2:$B$5,'Dim Status Reservasi'!$A$2:$A$5)</f>
        <v>ST 004</v>
      </c>
      <c r="Q3733" t="s">
        <v>48</v>
      </c>
      <c r="R3733" t="str">
        <f>_xlfn.XLOOKUP(Table2[[#This Row],[kota_hotel]],'Dim Kota Hotel'!$B$2:$B$21,'Dim Kota Hotel'!$A$2:$A$21)</f>
        <v>LOK 009</v>
      </c>
      <c r="S3733" t="s">
        <v>19</v>
      </c>
    </row>
    <row r="3734" spans="1:19" x14ac:dyDescent="0.25">
      <c r="A3734" t="s">
        <v>9554</v>
      </c>
      <c r="B3734" t="str">
        <f>_xlfn.XLOOKUP(Table2[[#This Row],[tanggal_checkin]],Table6[tanggal_checkin],Table6[id_checkin])</f>
        <v>CI 1001</v>
      </c>
      <c r="C3734" t="s">
        <v>11005</v>
      </c>
      <c r="D3734" t="str">
        <f>_xlfn.XLOOKUP(Table2[[#This Row],[tanggal_checkout]],Table4[tanggal_checkout],Table4[id_checkout])</f>
        <v>CO 1012</v>
      </c>
      <c r="E3734" t="s">
        <v>11131</v>
      </c>
      <c r="F3734" s="8">
        <v>0.70868055555555554</v>
      </c>
      <c r="G3734" t="str">
        <f>_xlfn.XLOOKUP(Table2[[#This Row],[nama_tamu]],Table10[nama_tamu],Table10[id_tamu])</f>
        <v>CUS 1839</v>
      </c>
      <c r="H3734" t="s">
        <v>9555</v>
      </c>
      <c r="I3734" t="str">
        <f>_xlfn.XLOOKUP(Table2[[#This Row],[tipe_kamar]],Table12[tipe_kamar],Table12[id_kamar])</f>
        <v>KMR 003</v>
      </c>
      <c r="J3734" t="s">
        <v>64</v>
      </c>
      <c r="K3734">
        <v>8</v>
      </c>
      <c r="L3734">
        <v>1317000</v>
      </c>
      <c r="M3734">
        <v>10536000</v>
      </c>
      <c r="N3734" t="str">
        <f>_xlfn.XLOOKUP(Table2[[#This Row],[metode_pembayaran]],Table11[metode_pembayaran],Table11[id_pembayaran])</f>
        <v>MP 01</v>
      </c>
      <c r="O3734" t="s">
        <v>24</v>
      </c>
      <c r="P3734" t="str">
        <f>_xlfn.XLOOKUP(Table2[[#This Row],[status_reservasi]],'Dim Status Reservasi'!$B$2:$B$5,'Dim Status Reservasi'!$A$2:$A$5)</f>
        <v>ST 004</v>
      </c>
      <c r="Q3734" t="s">
        <v>48</v>
      </c>
      <c r="R3734" t="str">
        <f>_xlfn.XLOOKUP(Table2[[#This Row],[kota_hotel]],'Dim Kota Hotel'!$B$2:$B$21,'Dim Kota Hotel'!$A$2:$A$21)</f>
        <v>LOK 008</v>
      </c>
      <c r="S3734" t="s">
        <v>68</v>
      </c>
    </row>
    <row r="3735" spans="1:19" x14ac:dyDescent="0.25">
      <c r="A3735" t="s">
        <v>9556</v>
      </c>
      <c r="B3735" t="str">
        <f>_xlfn.XLOOKUP(Table2[[#This Row],[tanggal_checkin]],Table6[tanggal_checkin],Table6[id_checkin])</f>
        <v>CI 0078</v>
      </c>
      <c r="C3735" t="s">
        <v>11443</v>
      </c>
      <c r="D3735" t="str">
        <f>_xlfn.XLOOKUP(Table2[[#This Row],[tanggal_checkout]],Table4[tanggal_checkout],Table4[id_checkout])</f>
        <v>CO 0082</v>
      </c>
      <c r="E3735" t="s">
        <v>12046</v>
      </c>
      <c r="F3735" s="8">
        <v>0.18972222222222221</v>
      </c>
      <c r="G3735" t="str">
        <f>_xlfn.XLOOKUP(Table2[[#This Row],[nama_tamu]],Table10[nama_tamu],Table10[id_tamu])</f>
        <v>CUS 2528</v>
      </c>
      <c r="H3735" t="s">
        <v>9557</v>
      </c>
      <c r="I3735" t="str">
        <f>_xlfn.XLOOKUP(Table2[[#This Row],[tipe_kamar]],Table12[tipe_kamar],Table12[id_kamar])</f>
        <v>KMR 001</v>
      </c>
      <c r="J3735" t="s">
        <v>23</v>
      </c>
      <c r="K3735">
        <v>4</v>
      </c>
      <c r="L3735">
        <v>588000</v>
      </c>
      <c r="M3735">
        <v>2352000</v>
      </c>
      <c r="N3735" t="str">
        <f>_xlfn.XLOOKUP(Table2[[#This Row],[metode_pembayaran]],Table11[metode_pembayaran],Table11[id_pembayaran])</f>
        <v>MP 04</v>
      </c>
      <c r="O3735" t="s">
        <v>53</v>
      </c>
      <c r="P3735" t="str">
        <f>_xlfn.XLOOKUP(Table2[[#This Row],[status_reservasi]],'Dim Status Reservasi'!$B$2:$B$5,'Dim Status Reservasi'!$A$2:$A$5)</f>
        <v>ST 003</v>
      </c>
      <c r="Q3735" t="s">
        <v>37</v>
      </c>
      <c r="R3735" t="str">
        <f>_xlfn.XLOOKUP(Table2[[#This Row],[kota_hotel]],'Dim Kota Hotel'!$B$2:$B$21,'Dim Kota Hotel'!$A$2:$A$21)</f>
        <v>LOK 011</v>
      </c>
      <c r="S3735" t="s">
        <v>38</v>
      </c>
    </row>
    <row r="3736" spans="1:19" x14ac:dyDescent="0.25">
      <c r="A3736" t="s">
        <v>9558</v>
      </c>
      <c r="B3736" t="str">
        <f>_xlfn.XLOOKUP(Table2[[#This Row],[tanggal_checkin]],Table6[tanggal_checkin],Table6[id_checkin])</f>
        <v>CI 0406</v>
      </c>
      <c r="C3736" t="s">
        <v>11355</v>
      </c>
      <c r="D3736" t="str">
        <f>_xlfn.XLOOKUP(Table2[[#This Row],[tanggal_checkout]],Table4[tanggal_checkout],Table4[id_checkout])</f>
        <v>CO 0408</v>
      </c>
      <c r="E3736" t="s">
        <v>11183</v>
      </c>
      <c r="F3736" s="8">
        <v>0.33988425925925925</v>
      </c>
      <c r="G3736" t="str">
        <f>_xlfn.XLOOKUP(Table2[[#This Row],[nama_tamu]],Table10[nama_tamu],Table10[id_tamu])</f>
        <v>CUS 4055</v>
      </c>
      <c r="H3736" t="s">
        <v>9560</v>
      </c>
      <c r="I3736" t="str">
        <f>_xlfn.XLOOKUP(Table2[[#This Row],[tipe_kamar]],Table12[tipe_kamar],Table12[id_kamar])</f>
        <v>KMR 002</v>
      </c>
      <c r="J3736" t="s">
        <v>82</v>
      </c>
      <c r="K3736">
        <v>1</v>
      </c>
      <c r="L3736">
        <v>401000</v>
      </c>
      <c r="M3736">
        <v>401000</v>
      </c>
      <c r="N3736" t="str">
        <f>_xlfn.XLOOKUP(Table2[[#This Row],[metode_pembayaran]],Table11[metode_pembayaran],Table11[id_pembayaran])</f>
        <v>MP 01</v>
      </c>
      <c r="O3736" t="s">
        <v>24</v>
      </c>
      <c r="P3736" t="str">
        <f>_xlfn.XLOOKUP(Table2[[#This Row],[status_reservasi]],'Dim Status Reservasi'!$B$2:$B$5,'Dim Status Reservasi'!$A$2:$A$5)</f>
        <v>ST 004</v>
      </c>
      <c r="Q3736" t="s">
        <v>48</v>
      </c>
      <c r="R3736" t="str">
        <f>_xlfn.XLOOKUP(Table2[[#This Row],[kota_hotel]],'Dim Kota Hotel'!$B$2:$B$21,'Dim Kota Hotel'!$A$2:$A$21)</f>
        <v>LOK 002</v>
      </c>
      <c r="S3736" t="s">
        <v>60</v>
      </c>
    </row>
    <row r="3737" spans="1:19" x14ac:dyDescent="0.25">
      <c r="A3737" t="s">
        <v>9561</v>
      </c>
      <c r="B3737" t="str">
        <f>_xlfn.XLOOKUP(Table2[[#This Row],[tanggal_checkin]],Table6[tanggal_checkin],Table6[id_checkin])</f>
        <v>CI 0763</v>
      </c>
      <c r="C3737" t="s">
        <v>11516</v>
      </c>
      <c r="D3737" t="str">
        <f>_xlfn.XLOOKUP(Table2[[#This Row],[tanggal_checkout]],Table4[tanggal_checkout],Table4[id_checkout])</f>
        <v>CO 0773</v>
      </c>
      <c r="E3737" t="s">
        <v>11981</v>
      </c>
      <c r="F3737" s="8">
        <v>0.36483796296296295</v>
      </c>
      <c r="G3737" t="str">
        <f>_xlfn.XLOOKUP(Table2[[#This Row],[nama_tamu]],Table10[nama_tamu],Table10[id_tamu])</f>
        <v>CUS 2179</v>
      </c>
      <c r="H3737" t="s">
        <v>9563</v>
      </c>
      <c r="I3737" t="str">
        <f>_xlfn.XLOOKUP(Table2[[#This Row],[tipe_kamar]],Table12[tipe_kamar],Table12[id_kamar])</f>
        <v>KMR 003</v>
      </c>
      <c r="J3737" t="s">
        <v>64</v>
      </c>
      <c r="K3737">
        <v>8</v>
      </c>
      <c r="L3737">
        <v>1144000</v>
      </c>
      <c r="M3737">
        <v>9152000</v>
      </c>
      <c r="N3737" t="str">
        <f>_xlfn.XLOOKUP(Table2[[#This Row],[metode_pembayaran]],Table11[metode_pembayaran],Table11[id_pembayaran])</f>
        <v>MP 02</v>
      </c>
      <c r="O3737" t="s">
        <v>30</v>
      </c>
      <c r="P3737" t="str">
        <f>_xlfn.XLOOKUP(Table2[[#This Row],[status_reservasi]],'Dim Status Reservasi'!$B$2:$B$5,'Dim Status Reservasi'!$A$2:$A$5)</f>
        <v>ST 003</v>
      </c>
      <c r="Q3737" t="s">
        <v>37</v>
      </c>
      <c r="R3737" t="str">
        <f>_xlfn.XLOOKUP(Table2[[#This Row],[kota_hotel]],'Dim Kota Hotel'!$B$2:$B$21,'Dim Kota Hotel'!$A$2:$A$21)</f>
        <v>LOK 008</v>
      </c>
      <c r="S3737" t="s">
        <v>68</v>
      </c>
    </row>
    <row r="3738" spans="1:19" x14ac:dyDescent="0.25">
      <c r="A3738" t="s">
        <v>9564</v>
      </c>
      <c r="B3738" t="str">
        <f>_xlfn.XLOOKUP(Table2[[#This Row],[tanggal_checkin]],Table6[tanggal_checkin],Table6[id_checkin])</f>
        <v>CI 1040</v>
      </c>
      <c r="C3738" t="s">
        <v>12007</v>
      </c>
      <c r="D3738" t="str">
        <f>_xlfn.XLOOKUP(Table2[[#This Row],[tanggal_checkout]],Table4[tanggal_checkout],Table4[id_checkout])</f>
        <v>CO 1052</v>
      </c>
      <c r="E3738" t="s">
        <v>10998</v>
      </c>
      <c r="F3738" s="8">
        <v>0.77473379629629635</v>
      </c>
      <c r="G3738" t="str">
        <f>_xlfn.XLOOKUP(Table2[[#This Row],[nama_tamu]],Table10[nama_tamu],Table10[id_tamu])</f>
        <v>CUS 0946</v>
      </c>
      <c r="H3738" t="s">
        <v>9565</v>
      </c>
      <c r="I3738" t="str">
        <f>_xlfn.XLOOKUP(Table2[[#This Row],[tipe_kamar]],Table12[tipe_kamar],Table12[id_kamar])</f>
        <v>KMR 001</v>
      </c>
      <c r="J3738" t="s">
        <v>23</v>
      </c>
      <c r="K3738">
        <v>9</v>
      </c>
      <c r="L3738">
        <v>626000</v>
      </c>
      <c r="M3738">
        <v>5634000</v>
      </c>
      <c r="N3738" t="str">
        <f>_xlfn.XLOOKUP(Table2[[#This Row],[metode_pembayaran]],Table11[metode_pembayaran],Table11[id_pembayaran])</f>
        <v>MP 06</v>
      </c>
      <c r="O3738" t="s">
        <v>17</v>
      </c>
      <c r="P3738" t="str">
        <f>_xlfn.XLOOKUP(Table2[[#This Row],[status_reservasi]],'Dim Status Reservasi'!$B$2:$B$5,'Dim Status Reservasi'!$A$2:$A$5)</f>
        <v>ST 003</v>
      </c>
      <c r="Q3738" t="s">
        <v>37</v>
      </c>
      <c r="R3738" t="str">
        <f>_xlfn.XLOOKUP(Table2[[#This Row],[kota_hotel]],'Dim Kota Hotel'!$B$2:$B$21,'Dim Kota Hotel'!$A$2:$A$21)</f>
        <v>LOK 019</v>
      </c>
      <c r="S3738" t="s">
        <v>133</v>
      </c>
    </row>
    <row r="3739" spans="1:19" x14ac:dyDescent="0.25">
      <c r="A3739" t="s">
        <v>9566</v>
      </c>
      <c r="B3739" t="str">
        <f>_xlfn.XLOOKUP(Table2[[#This Row],[tanggal_checkin]],Table6[tanggal_checkin],Table6[id_checkin])</f>
        <v>CI 0814</v>
      </c>
      <c r="C3739" t="s">
        <v>11415</v>
      </c>
      <c r="D3739" t="str">
        <f>_xlfn.XLOOKUP(Table2[[#This Row],[tanggal_checkout]],Table4[tanggal_checkout],Table4[id_checkout])</f>
        <v>CO 0821</v>
      </c>
      <c r="E3739" t="s">
        <v>11216</v>
      </c>
      <c r="F3739" s="8">
        <v>0.19914351851851853</v>
      </c>
      <c r="G3739" t="str">
        <f>_xlfn.XLOOKUP(Table2[[#This Row],[nama_tamu]],Table10[nama_tamu],Table10[id_tamu])</f>
        <v>CUS 0554</v>
      </c>
      <c r="H3739" t="s">
        <v>9567</v>
      </c>
      <c r="I3739" t="str">
        <f>_xlfn.XLOOKUP(Table2[[#This Row],[tipe_kamar]],Table12[tipe_kamar],Table12[id_kamar])</f>
        <v>KMR 001</v>
      </c>
      <c r="J3739" t="s">
        <v>23</v>
      </c>
      <c r="K3739">
        <v>3</v>
      </c>
      <c r="L3739">
        <v>658000</v>
      </c>
      <c r="M3739">
        <v>1974000</v>
      </c>
      <c r="N3739" t="str">
        <f>_xlfn.XLOOKUP(Table2[[#This Row],[metode_pembayaran]],Table11[metode_pembayaran],Table11[id_pembayaran])</f>
        <v>MP 05</v>
      </c>
      <c r="O3739" t="s">
        <v>72</v>
      </c>
      <c r="P3739" t="str">
        <f>_xlfn.XLOOKUP(Table2[[#This Row],[status_reservasi]],'Dim Status Reservasi'!$B$2:$B$5,'Dim Status Reservasi'!$A$2:$A$5)</f>
        <v>ST 004</v>
      </c>
      <c r="Q3739" t="s">
        <v>48</v>
      </c>
      <c r="R3739" t="str">
        <f>_xlfn.XLOOKUP(Table2[[#This Row],[kota_hotel]],'Dim Kota Hotel'!$B$2:$B$21,'Dim Kota Hotel'!$A$2:$A$21)</f>
        <v>LOK 005</v>
      </c>
      <c r="S3739" t="s">
        <v>43</v>
      </c>
    </row>
    <row r="3740" spans="1:19" x14ac:dyDescent="0.25">
      <c r="A3740" t="s">
        <v>9568</v>
      </c>
      <c r="B3740" t="str">
        <f>_xlfn.XLOOKUP(Table2[[#This Row],[tanggal_checkin]],Table6[tanggal_checkin],Table6[id_checkin])</f>
        <v>CI 0645</v>
      </c>
      <c r="C3740" t="s">
        <v>11487</v>
      </c>
      <c r="D3740" t="str">
        <f>_xlfn.XLOOKUP(Table2[[#This Row],[tanggal_checkout]],Table4[tanggal_checkout],Table4[id_checkout])</f>
        <v>CO 0651</v>
      </c>
      <c r="E3740" t="s">
        <v>11423</v>
      </c>
      <c r="F3740" s="8">
        <v>0.46559027777777778</v>
      </c>
      <c r="G3740" t="str">
        <f>_xlfn.XLOOKUP(Table2[[#This Row],[nama_tamu]],Table10[nama_tamu],Table10[id_tamu])</f>
        <v>CUS 2031</v>
      </c>
      <c r="H3740" t="s">
        <v>9570</v>
      </c>
      <c r="I3740" t="str">
        <f>_xlfn.XLOOKUP(Table2[[#This Row],[tipe_kamar]],Table12[tipe_kamar],Table12[id_kamar])</f>
        <v>KMR 002</v>
      </c>
      <c r="J3740" t="s">
        <v>82</v>
      </c>
      <c r="K3740">
        <v>6</v>
      </c>
      <c r="L3740">
        <v>318000</v>
      </c>
      <c r="M3740">
        <v>1908000</v>
      </c>
      <c r="N3740" t="str">
        <f>_xlfn.XLOOKUP(Table2[[#This Row],[metode_pembayaran]],Table11[metode_pembayaran],Table11[id_pembayaran])</f>
        <v>MP 05</v>
      </c>
      <c r="O3740" t="s">
        <v>72</v>
      </c>
      <c r="P3740" t="str">
        <f>_xlfn.XLOOKUP(Table2[[#This Row],[status_reservasi]],'Dim Status Reservasi'!$B$2:$B$5,'Dim Status Reservasi'!$A$2:$A$5)</f>
        <v>ST 003</v>
      </c>
      <c r="Q3740" t="s">
        <v>37</v>
      </c>
      <c r="R3740" t="str">
        <f>_xlfn.XLOOKUP(Table2[[#This Row],[kota_hotel]],'Dim Kota Hotel'!$B$2:$B$21,'Dim Kota Hotel'!$A$2:$A$21)</f>
        <v>LOK 004</v>
      </c>
      <c r="S3740" t="s">
        <v>49</v>
      </c>
    </row>
    <row r="3741" spans="1:19" x14ac:dyDescent="0.25">
      <c r="A3741" t="s">
        <v>9571</v>
      </c>
      <c r="B3741" t="str">
        <f>_xlfn.XLOOKUP(Table2[[#This Row],[tanggal_checkin]],Table6[tanggal_checkin],Table6[id_checkin])</f>
        <v>CI 0036</v>
      </c>
      <c r="C3741" t="s">
        <v>11639</v>
      </c>
      <c r="D3741" t="str">
        <f>_xlfn.XLOOKUP(Table2[[#This Row],[tanggal_checkout]],Table4[tanggal_checkout],Table4[id_checkout])</f>
        <v>CO 0045</v>
      </c>
      <c r="E3741" t="s">
        <v>11471</v>
      </c>
      <c r="F3741" s="8">
        <v>0.23063657407407406</v>
      </c>
      <c r="G3741" t="str">
        <f>_xlfn.XLOOKUP(Table2[[#This Row],[nama_tamu]],Table10[nama_tamu],Table10[id_tamu])</f>
        <v>CUS 0308</v>
      </c>
      <c r="H3741" t="s">
        <v>9572</v>
      </c>
      <c r="I3741" t="str">
        <f>_xlfn.XLOOKUP(Table2[[#This Row],[tipe_kamar]],Table12[tipe_kamar],Table12[id_kamar])</f>
        <v>KMR 002</v>
      </c>
      <c r="J3741" t="s">
        <v>82</v>
      </c>
      <c r="K3741">
        <v>9</v>
      </c>
      <c r="L3741">
        <v>326000</v>
      </c>
      <c r="M3741">
        <v>2934000</v>
      </c>
      <c r="N3741" t="str">
        <f>_xlfn.XLOOKUP(Table2[[#This Row],[metode_pembayaran]],Table11[metode_pembayaran],Table11[id_pembayaran])</f>
        <v>MP 02</v>
      </c>
      <c r="O3741" t="s">
        <v>30</v>
      </c>
      <c r="P3741" t="str">
        <f>_xlfn.XLOOKUP(Table2[[#This Row],[status_reservasi]],'Dim Status Reservasi'!$B$2:$B$5,'Dim Status Reservasi'!$A$2:$A$5)</f>
        <v>ST 004</v>
      </c>
      <c r="Q3741" t="s">
        <v>48</v>
      </c>
      <c r="R3741" t="str">
        <f>_xlfn.XLOOKUP(Table2[[#This Row],[kota_hotel]],'Dim Kota Hotel'!$B$2:$B$21,'Dim Kota Hotel'!$A$2:$A$21)</f>
        <v>LOK 001</v>
      </c>
      <c r="S3741" t="s">
        <v>74</v>
      </c>
    </row>
    <row r="3742" spans="1:19" x14ac:dyDescent="0.25">
      <c r="A3742" t="s">
        <v>9573</v>
      </c>
      <c r="B3742" t="str">
        <f>_xlfn.XLOOKUP(Table2[[#This Row],[tanggal_checkin]],Table6[tanggal_checkin],Table6[id_checkin])</f>
        <v>CI 0857</v>
      </c>
      <c r="C3742" t="s">
        <v>11901</v>
      </c>
      <c r="D3742" t="str">
        <f>_xlfn.XLOOKUP(Table2[[#This Row],[tanggal_checkout]],Table4[tanggal_checkout],Table4[id_checkout])</f>
        <v>CO 0860</v>
      </c>
      <c r="E3742" t="s">
        <v>11882</v>
      </c>
      <c r="F3742" s="8">
        <v>0.61881944444444448</v>
      </c>
      <c r="G3742" t="str">
        <f>_xlfn.XLOOKUP(Table2[[#This Row],[nama_tamu]],Table10[nama_tamu],Table10[id_tamu])</f>
        <v>CUS 2231</v>
      </c>
      <c r="H3742" t="s">
        <v>9575</v>
      </c>
      <c r="I3742" t="str">
        <f>_xlfn.XLOOKUP(Table2[[#This Row],[tipe_kamar]],Table12[tipe_kamar],Table12[id_kamar])</f>
        <v>KMR 003</v>
      </c>
      <c r="J3742" t="s">
        <v>64</v>
      </c>
      <c r="K3742">
        <v>1</v>
      </c>
      <c r="L3742">
        <v>1228000</v>
      </c>
      <c r="M3742">
        <v>1228000</v>
      </c>
      <c r="N3742" t="str">
        <f>_xlfn.XLOOKUP(Table2[[#This Row],[metode_pembayaran]],Table11[metode_pembayaran],Table11[id_pembayaran])</f>
        <v>MP 02</v>
      </c>
      <c r="O3742" t="s">
        <v>30</v>
      </c>
      <c r="P3742" t="str">
        <f>_xlfn.XLOOKUP(Table2[[#This Row],[status_reservasi]],'Dim Status Reservasi'!$B$2:$B$5,'Dim Status Reservasi'!$A$2:$A$5)</f>
        <v>ST 002</v>
      </c>
      <c r="Q3742" t="s">
        <v>124</v>
      </c>
      <c r="R3742" t="str">
        <f>_xlfn.XLOOKUP(Table2[[#This Row],[kota_hotel]],'Dim Kota Hotel'!$B$2:$B$21,'Dim Kota Hotel'!$A$2:$A$21)</f>
        <v>LOK 005</v>
      </c>
      <c r="S3742" t="s">
        <v>43</v>
      </c>
    </row>
    <row r="3743" spans="1:19" x14ac:dyDescent="0.25">
      <c r="A3743" t="s">
        <v>9576</v>
      </c>
      <c r="B3743" t="str">
        <f>_xlfn.XLOOKUP(Table2[[#This Row],[tanggal_checkin]],Table6[tanggal_checkin],Table6[id_checkin])</f>
        <v>CI 0117</v>
      </c>
      <c r="C3743" t="s">
        <v>11357</v>
      </c>
      <c r="D3743" t="str">
        <f>_xlfn.XLOOKUP(Table2[[#This Row],[tanggal_checkout]],Table4[tanggal_checkout],Table4[id_checkout])</f>
        <v>CO 0124</v>
      </c>
      <c r="E3743" t="s">
        <v>11520</v>
      </c>
      <c r="F3743" s="8">
        <v>0.44175925925925924</v>
      </c>
      <c r="G3743" t="str">
        <f>_xlfn.XLOOKUP(Table2[[#This Row],[nama_tamu]],Table10[nama_tamu],Table10[id_tamu])</f>
        <v>CUS 3193</v>
      </c>
      <c r="H3743" t="s">
        <v>9577</v>
      </c>
      <c r="I3743" t="str">
        <f>_xlfn.XLOOKUP(Table2[[#This Row],[tipe_kamar]],Table12[tipe_kamar],Table12[id_kamar])</f>
        <v>KMR 001</v>
      </c>
      <c r="J3743" t="s">
        <v>23</v>
      </c>
      <c r="K3743">
        <v>7</v>
      </c>
      <c r="L3743">
        <v>632000</v>
      </c>
      <c r="M3743">
        <v>4424000</v>
      </c>
      <c r="N3743" t="str">
        <f>_xlfn.XLOOKUP(Table2[[#This Row],[metode_pembayaran]],Table11[metode_pembayaran],Table11[id_pembayaran])</f>
        <v>MP 04</v>
      </c>
      <c r="O3743" t="s">
        <v>53</v>
      </c>
      <c r="P3743" t="str">
        <f>_xlfn.XLOOKUP(Table2[[#This Row],[status_reservasi]],'Dim Status Reservasi'!$B$2:$B$5,'Dim Status Reservasi'!$A$2:$A$5)</f>
        <v>ST 003</v>
      </c>
      <c r="Q3743" t="s">
        <v>37</v>
      </c>
      <c r="R3743" t="str">
        <f>_xlfn.XLOOKUP(Table2[[#This Row],[kota_hotel]],'Dim Kota Hotel'!$B$2:$B$21,'Dim Kota Hotel'!$A$2:$A$21)</f>
        <v>LOK 010</v>
      </c>
      <c r="S3743" t="s">
        <v>226</v>
      </c>
    </row>
    <row r="3744" spans="1:19" x14ac:dyDescent="0.25">
      <c r="A3744" t="s">
        <v>9578</v>
      </c>
      <c r="B3744" t="str">
        <f>_xlfn.XLOOKUP(Table2[[#This Row],[tanggal_checkin]],Table6[tanggal_checkin],Table6[id_checkin])</f>
        <v>CI 0415</v>
      </c>
      <c r="C3744" t="s">
        <v>12026</v>
      </c>
      <c r="D3744" t="str">
        <f>_xlfn.XLOOKUP(Table2[[#This Row],[tanggal_checkout]],Table4[tanggal_checkout],Table4[id_checkout])</f>
        <v>CO 0425</v>
      </c>
      <c r="E3744" t="s">
        <v>11446</v>
      </c>
      <c r="F3744" s="8">
        <v>0.11222222222222222</v>
      </c>
      <c r="G3744" t="str">
        <f>_xlfn.XLOOKUP(Table2[[#This Row],[nama_tamu]],Table10[nama_tamu],Table10[id_tamu])</f>
        <v>CUS 2157</v>
      </c>
      <c r="H3744" t="s">
        <v>9579</v>
      </c>
      <c r="I3744" t="str">
        <f>_xlfn.XLOOKUP(Table2[[#This Row],[tipe_kamar]],Table12[tipe_kamar],Table12[id_kamar])</f>
        <v>KMR 003</v>
      </c>
      <c r="J3744" t="s">
        <v>64</v>
      </c>
      <c r="K3744">
        <v>8</v>
      </c>
      <c r="L3744">
        <v>1358000</v>
      </c>
      <c r="M3744">
        <v>10864000</v>
      </c>
      <c r="N3744" t="str">
        <f>_xlfn.XLOOKUP(Table2[[#This Row],[metode_pembayaran]],Table11[metode_pembayaran],Table11[id_pembayaran])</f>
        <v>MP 01</v>
      </c>
      <c r="O3744" t="s">
        <v>24</v>
      </c>
      <c r="P3744" t="str">
        <f>_xlfn.XLOOKUP(Table2[[#This Row],[status_reservasi]],'Dim Status Reservasi'!$B$2:$B$5,'Dim Status Reservasi'!$A$2:$A$5)</f>
        <v>ST 004</v>
      </c>
      <c r="Q3744" t="s">
        <v>48</v>
      </c>
      <c r="R3744" t="str">
        <f>_xlfn.XLOOKUP(Table2[[#This Row],[kota_hotel]],'Dim Kota Hotel'!$B$2:$B$21,'Dim Kota Hotel'!$A$2:$A$21)</f>
        <v>LOK 014</v>
      </c>
      <c r="S3744" t="s">
        <v>222</v>
      </c>
    </row>
    <row r="3745" spans="1:19" x14ac:dyDescent="0.25">
      <c r="A3745" t="s">
        <v>9580</v>
      </c>
      <c r="B3745" t="str">
        <f>_xlfn.XLOOKUP(Table2[[#This Row],[tanggal_checkin]],Table6[tanggal_checkin],Table6[id_checkin])</f>
        <v>CI 0567</v>
      </c>
      <c r="C3745" t="s">
        <v>11967</v>
      </c>
      <c r="D3745" t="str">
        <f>_xlfn.XLOOKUP(Table2[[#This Row],[tanggal_checkout]],Table4[tanggal_checkout],Table4[id_checkout])</f>
        <v>CO 0572</v>
      </c>
      <c r="E3745" t="s">
        <v>11249</v>
      </c>
      <c r="F3745" s="8">
        <v>0.82060185185185186</v>
      </c>
      <c r="G3745" t="str">
        <f>_xlfn.XLOOKUP(Table2[[#This Row],[nama_tamu]],Table10[nama_tamu],Table10[id_tamu])</f>
        <v>CUS 3094</v>
      </c>
      <c r="H3745" t="s">
        <v>9581</v>
      </c>
      <c r="I3745" t="str">
        <f>_xlfn.XLOOKUP(Table2[[#This Row],[tipe_kamar]],Table12[tipe_kamar],Table12[id_kamar])</f>
        <v>KMR 003</v>
      </c>
      <c r="J3745" t="s">
        <v>64</v>
      </c>
      <c r="K3745">
        <v>5</v>
      </c>
      <c r="L3745">
        <v>1300000</v>
      </c>
      <c r="M3745">
        <v>6500000</v>
      </c>
      <c r="N3745" t="str">
        <f>_xlfn.XLOOKUP(Table2[[#This Row],[metode_pembayaran]],Table11[metode_pembayaran],Table11[id_pembayaran])</f>
        <v>MP 03</v>
      </c>
      <c r="O3745" t="s">
        <v>36</v>
      </c>
      <c r="P3745" t="str">
        <f>_xlfn.XLOOKUP(Table2[[#This Row],[status_reservasi]],'Dim Status Reservasi'!$B$2:$B$5,'Dim Status Reservasi'!$A$2:$A$5)</f>
        <v>ST 003</v>
      </c>
      <c r="Q3745" t="s">
        <v>37</v>
      </c>
      <c r="R3745" t="str">
        <f>_xlfn.XLOOKUP(Table2[[#This Row],[kota_hotel]],'Dim Kota Hotel'!$B$2:$B$21,'Dim Kota Hotel'!$A$2:$A$21)</f>
        <v>LOK 004</v>
      </c>
      <c r="S3745" t="s">
        <v>49</v>
      </c>
    </row>
    <row r="3746" spans="1:19" x14ac:dyDescent="0.25">
      <c r="A3746" t="s">
        <v>9582</v>
      </c>
      <c r="B3746" t="str">
        <f>_xlfn.XLOOKUP(Table2[[#This Row],[tanggal_checkin]],Table6[tanggal_checkin],Table6[id_checkin])</f>
        <v>CI 0537</v>
      </c>
      <c r="C3746" t="s">
        <v>11990</v>
      </c>
      <c r="D3746" t="str">
        <f>_xlfn.XLOOKUP(Table2[[#This Row],[tanggal_checkout]],Table4[tanggal_checkout],Table4[id_checkout])</f>
        <v>CO 0545</v>
      </c>
      <c r="E3746" t="s">
        <v>11938</v>
      </c>
      <c r="F3746" s="8">
        <v>0.30288194444444444</v>
      </c>
      <c r="G3746" t="str">
        <f>_xlfn.XLOOKUP(Table2[[#This Row],[nama_tamu]],Table10[nama_tamu],Table10[id_tamu])</f>
        <v>CUS 3150</v>
      </c>
      <c r="H3746" t="s">
        <v>9583</v>
      </c>
      <c r="I3746" t="str">
        <f>_xlfn.XLOOKUP(Table2[[#This Row],[tipe_kamar]],Table12[tipe_kamar],Table12[id_kamar])</f>
        <v>KMR 003</v>
      </c>
      <c r="J3746" t="s">
        <v>64</v>
      </c>
      <c r="K3746">
        <v>8</v>
      </c>
      <c r="L3746">
        <v>1187000</v>
      </c>
      <c r="M3746">
        <v>9496000</v>
      </c>
      <c r="N3746" t="str">
        <f>_xlfn.XLOOKUP(Table2[[#This Row],[metode_pembayaran]],Table11[metode_pembayaran],Table11[id_pembayaran])</f>
        <v>MP 05</v>
      </c>
      <c r="O3746" t="s">
        <v>72</v>
      </c>
      <c r="P3746" t="str">
        <f>_xlfn.XLOOKUP(Table2[[#This Row],[status_reservasi]],'Dim Status Reservasi'!$B$2:$B$5,'Dim Status Reservasi'!$A$2:$A$5)</f>
        <v>ST 004</v>
      </c>
      <c r="Q3746" t="s">
        <v>48</v>
      </c>
      <c r="R3746" t="str">
        <f>_xlfn.XLOOKUP(Table2[[#This Row],[kota_hotel]],'Dim Kota Hotel'!$B$2:$B$21,'Dim Kota Hotel'!$A$2:$A$21)</f>
        <v>LOK 003</v>
      </c>
      <c r="S3746" t="s">
        <v>106</v>
      </c>
    </row>
    <row r="3747" spans="1:19" x14ac:dyDescent="0.25">
      <c r="A3747" t="s">
        <v>9584</v>
      </c>
      <c r="B3747" t="str">
        <f>_xlfn.XLOOKUP(Table2[[#This Row],[tanggal_checkin]],Table6[tanggal_checkin],Table6[id_checkin])</f>
        <v>CI 0875</v>
      </c>
      <c r="C3747" t="s">
        <v>11276</v>
      </c>
      <c r="D3747" t="str">
        <f>_xlfn.XLOOKUP(Table2[[#This Row],[tanggal_checkout]],Table4[tanggal_checkout],Table4[id_checkout])</f>
        <v>CO 0884</v>
      </c>
      <c r="E3747" t="s">
        <v>11332</v>
      </c>
      <c r="F3747" s="8">
        <v>0.50723379629629628</v>
      </c>
      <c r="G3747" t="str">
        <f>_xlfn.XLOOKUP(Table2[[#This Row],[nama_tamu]],Table10[nama_tamu],Table10[id_tamu])</f>
        <v>CUS 3782</v>
      </c>
      <c r="H3747" t="s">
        <v>9585</v>
      </c>
      <c r="I3747" t="str">
        <f>_xlfn.XLOOKUP(Table2[[#This Row],[tipe_kamar]],Table12[tipe_kamar],Table12[id_kamar])</f>
        <v>KMR 003</v>
      </c>
      <c r="J3747" t="s">
        <v>64</v>
      </c>
      <c r="K3747">
        <v>8</v>
      </c>
      <c r="L3747">
        <v>1140000</v>
      </c>
      <c r="M3747">
        <v>9120000</v>
      </c>
      <c r="N3747" t="str">
        <f>_xlfn.XLOOKUP(Table2[[#This Row],[metode_pembayaran]],Table11[metode_pembayaran],Table11[id_pembayaran])</f>
        <v>MP 05</v>
      </c>
      <c r="O3747" t="s">
        <v>72</v>
      </c>
      <c r="P3747" t="str">
        <f>_xlfn.XLOOKUP(Table2[[#This Row],[status_reservasi]],'Dim Status Reservasi'!$B$2:$B$5,'Dim Status Reservasi'!$A$2:$A$5)</f>
        <v>ST 003</v>
      </c>
      <c r="Q3747" t="s">
        <v>37</v>
      </c>
      <c r="R3747" t="str">
        <f>_xlfn.XLOOKUP(Table2[[#This Row],[kota_hotel]],'Dim Kota Hotel'!$B$2:$B$21,'Dim Kota Hotel'!$A$2:$A$21)</f>
        <v>LOK 006</v>
      </c>
      <c r="S3747" t="s">
        <v>129</v>
      </c>
    </row>
    <row r="3748" spans="1:19" x14ac:dyDescent="0.25">
      <c r="A3748" t="s">
        <v>9586</v>
      </c>
      <c r="B3748" t="str">
        <f>_xlfn.XLOOKUP(Table2[[#This Row],[tanggal_checkin]],Table6[tanggal_checkin],Table6[id_checkin])</f>
        <v>CI 0374</v>
      </c>
      <c r="C3748" t="s">
        <v>11585</v>
      </c>
      <c r="D3748" t="str">
        <f>_xlfn.XLOOKUP(Table2[[#This Row],[tanggal_checkout]],Table4[tanggal_checkout],Table4[id_checkout])</f>
        <v>CO 0380</v>
      </c>
      <c r="E3748" t="s">
        <v>11298</v>
      </c>
      <c r="F3748" s="8">
        <v>0.60673611111111114</v>
      </c>
      <c r="G3748" t="str">
        <f>_xlfn.XLOOKUP(Table2[[#This Row],[nama_tamu]],Table10[nama_tamu],Table10[id_tamu])</f>
        <v>CUS 2740</v>
      </c>
      <c r="H3748" t="s">
        <v>9587</v>
      </c>
      <c r="I3748" t="str">
        <f>_xlfn.XLOOKUP(Table2[[#This Row],[tipe_kamar]],Table12[tipe_kamar],Table12[id_kamar])</f>
        <v>KMR 002</v>
      </c>
      <c r="J3748" t="s">
        <v>82</v>
      </c>
      <c r="K3748">
        <v>5</v>
      </c>
      <c r="L3748">
        <v>397000</v>
      </c>
      <c r="M3748">
        <v>1985000</v>
      </c>
      <c r="N3748" t="str">
        <f>_xlfn.XLOOKUP(Table2[[#This Row],[metode_pembayaran]],Table11[metode_pembayaran],Table11[id_pembayaran])</f>
        <v>MP 06</v>
      </c>
      <c r="O3748" t="s">
        <v>17</v>
      </c>
      <c r="P3748" t="str">
        <f>_xlfn.XLOOKUP(Table2[[#This Row],[status_reservasi]],'Dim Status Reservasi'!$B$2:$B$5,'Dim Status Reservasi'!$A$2:$A$5)</f>
        <v>ST 003</v>
      </c>
      <c r="Q3748" t="s">
        <v>37</v>
      </c>
      <c r="R3748" t="str">
        <f>_xlfn.XLOOKUP(Table2[[#This Row],[kota_hotel]],'Dim Kota Hotel'!$B$2:$B$21,'Dim Kota Hotel'!$A$2:$A$21)</f>
        <v>LOK 012</v>
      </c>
      <c r="S3748" t="s">
        <v>25</v>
      </c>
    </row>
    <row r="3749" spans="1:19" x14ac:dyDescent="0.25">
      <c r="A3749" t="s">
        <v>9588</v>
      </c>
      <c r="B3749" t="str">
        <f>_xlfn.XLOOKUP(Table2[[#This Row],[tanggal_checkin]],Table6[tanggal_checkin],Table6[id_checkin])</f>
        <v>CI 0368</v>
      </c>
      <c r="C3749" t="s">
        <v>11584</v>
      </c>
      <c r="D3749" t="str">
        <f>_xlfn.XLOOKUP(Table2[[#This Row],[tanggal_checkout]],Table4[tanggal_checkout],Table4[id_checkout])</f>
        <v>CO 0373</v>
      </c>
      <c r="E3749" t="s">
        <v>12002</v>
      </c>
      <c r="F3749" s="8">
        <v>0.5524189814814815</v>
      </c>
      <c r="G3749" t="str">
        <f>_xlfn.XLOOKUP(Table2[[#This Row],[nama_tamu]],Table10[nama_tamu],Table10[id_tamu])</f>
        <v>CUS 2039</v>
      </c>
      <c r="H3749" t="s">
        <v>9590</v>
      </c>
      <c r="I3749" t="str">
        <f>_xlfn.XLOOKUP(Table2[[#This Row],[tipe_kamar]],Table12[tipe_kamar],Table12[id_kamar])</f>
        <v>KMR 003</v>
      </c>
      <c r="J3749" t="s">
        <v>64</v>
      </c>
      <c r="K3749">
        <v>6</v>
      </c>
      <c r="L3749">
        <v>1247000</v>
      </c>
      <c r="M3749">
        <v>7482000</v>
      </c>
      <c r="N3749" t="str">
        <f>_xlfn.XLOOKUP(Table2[[#This Row],[metode_pembayaran]],Table11[metode_pembayaran],Table11[id_pembayaran])</f>
        <v>MP 05</v>
      </c>
      <c r="O3749" t="s">
        <v>72</v>
      </c>
      <c r="P3749" t="str">
        <f>_xlfn.XLOOKUP(Table2[[#This Row],[status_reservasi]],'Dim Status Reservasi'!$B$2:$B$5,'Dim Status Reservasi'!$A$2:$A$5)</f>
        <v>ST 004</v>
      </c>
      <c r="Q3749" t="s">
        <v>48</v>
      </c>
      <c r="R3749" t="str">
        <f>_xlfn.XLOOKUP(Table2[[#This Row],[kota_hotel]],'Dim Kota Hotel'!$B$2:$B$21,'Dim Kota Hotel'!$A$2:$A$21)</f>
        <v>LOK 010</v>
      </c>
      <c r="S3749" t="s">
        <v>226</v>
      </c>
    </row>
    <row r="3750" spans="1:19" x14ac:dyDescent="0.25">
      <c r="A3750" t="s">
        <v>9591</v>
      </c>
      <c r="B3750" t="str">
        <f>_xlfn.XLOOKUP(Table2[[#This Row],[tanggal_checkin]],Table6[tanggal_checkin],Table6[id_checkin])</f>
        <v>CI 0279</v>
      </c>
      <c r="C3750" t="s">
        <v>11807</v>
      </c>
      <c r="D3750" t="str">
        <f>_xlfn.XLOOKUP(Table2[[#This Row],[tanggal_checkout]],Table4[tanggal_checkout],Table4[id_checkout])</f>
        <v>CO 0280</v>
      </c>
      <c r="E3750" t="s">
        <v>11652</v>
      </c>
      <c r="F3750" s="8">
        <v>0.24182870370370371</v>
      </c>
      <c r="G3750" t="str">
        <f>_xlfn.XLOOKUP(Table2[[#This Row],[nama_tamu]],Table10[nama_tamu],Table10[id_tamu])</f>
        <v>CUS 1275</v>
      </c>
      <c r="H3750" t="s">
        <v>9593</v>
      </c>
      <c r="I3750" t="str">
        <f>_xlfn.XLOOKUP(Table2[[#This Row],[tipe_kamar]],Table12[tipe_kamar],Table12[id_kamar])</f>
        <v>KMR 003</v>
      </c>
      <c r="J3750" t="s">
        <v>64</v>
      </c>
      <c r="K3750">
        <v>3</v>
      </c>
      <c r="L3750">
        <v>1334000</v>
      </c>
      <c r="M3750">
        <v>4002000</v>
      </c>
      <c r="N3750" t="str">
        <f>_xlfn.XLOOKUP(Table2[[#This Row],[metode_pembayaran]],Table11[metode_pembayaran],Table11[id_pembayaran])</f>
        <v>MP 03</v>
      </c>
      <c r="O3750" t="s">
        <v>36</v>
      </c>
      <c r="P3750" t="str">
        <f>_xlfn.XLOOKUP(Table2[[#This Row],[status_reservasi]],'Dim Status Reservasi'!$B$2:$B$5,'Dim Status Reservasi'!$A$2:$A$5)</f>
        <v>ST 004</v>
      </c>
      <c r="Q3750" t="s">
        <v>48</v>
      </c>
      <c r="R3750" t="str">
        <f>_xlfn.XLOOKUP(Table2[[#This Row],[kota_hotel]],'Dim Kota Hotel'!$B$2:$B$21,'Dim Kota Hotel'!$A$2:$A$21)</f>
        <v>LOK 008</v>
      </c>
      <c r="S3750" t="s">
        <v>68</v>
      </c>
    </row>
    <row r="3751" spans="1:19" x14ac:dyDescent="0.25">
      <c r="A3751" t="s">
        <v>9594</v>
      </c>
      <c r="B3751" t="str">
        <f>_xlfn.XLOOKUP(Table2[[#This Row],[tanggal_checkin]],Table6[tanggal_checkin],Table6[id_checkin])</f>
        <v>CI 0962</v>
      </c>
      <c r="C3751" t="s">
        <v>11537</v>
      </c>
      <c r="D3751" t="str">
        <f>_xlfn.XLOOKUP(Table2[[#This Row],[tanggal_checkout]],Table4[tanggal_checkout],Table4[id_checkout])</f>
        <v>CO 0969</v>
      </c>
      <c r="E3751" t="s">
        <v>11547</v>
      </c>
      <c r="F3751" s="8">
        <v>0.79502314814814812</v>
      </c>
      <c r="G3751" t="str">
        <f>_xlfn.XLOOKUP(Table2[[#This Row],[nama_tamu]],Table10[nama_tamu],Table10[id_tamu])</f>
        <v>CUS 3124</v>
      </c>
      <c r="H3751" t="s">
        <v>9596</v>
      </c>
      <c r="I3751" t="str">
        <f>_xlfn.XLOOKUP(Table2[[#This Row],[tipe_kamar]],Table12[tipe_kamar],Table12[id_kamar])</f>
        <v>KMR 003</v>
      </c>
      <c r="J3751" t="s">
        <v>64</v>
      </c>
      <c r="K3751">
        <v>4</v>
      </c>
      <c r="L3751">
        <v>1359000</v>
      </c>
      <c r="M3751">
        <v>5436000</v>
      </c>
      <c r="N3751" t="str">
        <f>_xlfn.XLOOKUP(Table2[[#This Row],[metode_pembayaran]],Table11[metode_pembayaran],Table11[id_pembayaran])</f>
        <v>MP 03</v>
      </c>
      <c r="O3751" t="s">
        <v>36</v>
      </c>
      <c r="P3751" t="str">
        <f>_xlfn.XLOOKUP(Table2[[#This Row],[status_reservasi]],'Dim Status Reservasi'!$B$2:$B$5,'Dim Status Reservasi'!$A$2:$A$5)</f>
        <v>ST 004</v>
      </c>
      <c r="Q3751" t="s">
        <v>48</v>
      </c>
      <c r="R3751" t="str">
        <f>_xlfn.XLOOKUP(Table2[[#This Row],[kota_hotel]],'Dim Kota Hotel'!$B$2:$B$21,'Dim Kota Hotel'!$A$2:$A$21)</f>
        <v>LOK 020</v>
      </c>
      <c r="S3751" t="s">
        <v>94</v>
      </c>
    </row>
    <row r="3752" spans="1:19" x14ac:dyDescent="0.25">
      <c r="A3752" t="s">
        <v>9597</v>
      </c>
      <c r="B3752" t="str">
        <f>_xlfn.XLOOKUP(Table2[[#This Row],[tanggal_checkin]],Table6[tanggal_checkin],Table6[id_checkin])</f>
        <v>CI 0641</v>
      </c>
      <c r="C3752" t="s">
        <v>11795</v>
      </c>
      <c r="D3752" t="str">
        <f>_xlfn.XLOOKUP(Table2[[#This Row],[tanggal_checkout]],Table4[tanggal_checkout],Table4[id_checkout])</f>
        <v>CO 0648</v>
      </c>
      <c r="E3752" t="s">
        <v>11422</v>
      </c>
      <c r="F3752" s="8">
        <v>0.88944444444444448</v>
      </c>
      <c r="G3752" t="str">
        <f>_xlfn.XLOOKUP(Table2[[#This Row],[nama_tamu]],Table10[nama_tamu],Table10[id_tamu])</f>
        <v>CUS 3787</v>
      </c>
      <c r="H3752" t="s">
        <v>9598</v>
      </c>
      <c r="I3752" t="str">
        <f>_xlfn.XLOOKUP(Table2[[#This Row],[tipe_kamar]],Table12[tipe_kamar],Table12[id_kamar])</f>
        <v>KMR 004</v>
      </c>
      <c r="J3752" t="s">
        <v>47</v>
      </c>
      <c r="K3752">
        <v>7</v>
      </c>
      <c r="L3752">
        <v>515000</v>
      </c>
      <c r="M3752">
        <v>3605000</v>
      </c>
      <c r="N3752" t="str">
        <f>_xlfn.XLOOKUP(Table2[[#This Row],[metode_pembayaran]],Table11[metode_pembayaran],Table11[id_pembayaran])</f>
        <v>MP 06</v>
      </c>
      <c r="O3752" t="s">
        <v>17</v>
      </c>
      <c r="P3752" t="str">
        <f>_xlfn.XLOOKUP(Table2[[#This Row],[status_reservasi]],'Dim Status Reservasi'!$B$2:$B$5,'Dim Status Reservasi'!$A$2:$A$5)</f>
        <v>ST 004</v>
      </c>
      <c r="Q3752" t="s">
        <v>48</v>
      </c>
      <c r="R3752" t="str">
        <f>_xlfn.XLOOKUP(Table2[[#This Row],[kota_hotel]],'Dim Kota Hotel'!$B$2:$B$21,'Dim Kota Hotel'!$A$2:$A$21)</f>
        <v>LOK 012</v>
      </c>
      <c r="S3752" t="s">
        <v>25</v>
      </c>
    </row>
    <row r="3753" spans="1:19" x14ac:dyDescent="0.25">
      <c r="A3753" t="s">
        <v>9599</v>
      </c>
      <c r="B3753" t="str">
        <f>_xlfn.XLOOKUP(Table2[[#This Row],[tanggal_checkin]],Table6[tanggal_checkin],Table6[id_checkin])</f>
        <v>CI 0223</v>
      </c>
      <c r="C3753" t="s">
        <v>11985</v>
      </c>
      <c r="D3753" t="str">
        <f>_xlfn.XLOOKUP(Table2[[#This Row],[tanggal_checkout]],Table4[tanggal_checkout],Table4[id_checkout])</f>
        <v>CO 0223</v>
      </c>
      <c r="E3753" t="s">
        <v>11188</v>
      </c>
      <c r="F3753" s="8">
        <v>0.67065972222222225</v>
      </c>
      <c r="G3753" t="str">
        <f>_xlfn.XLOOKUP(Table2[[#This Row],[nama_tamu]],Table10[nama_tamu],Table10[id_tamu])</f>
        <v>CUS 4063</v>
      </c>
      <c r="H3753" t="s">
        <v>9600</v>
      </c>
      <c r="I3753" t="str">
        <f>_xlfn.XLOOKUP(Table2[[#This Row],[tipe_kamar]],Table12[tipe_kamar],Table12[id_kamar])</f>
        <v>KMR 001</v>
      </c>
      <c r="J3753" t="s">
        <v>23</v>
      </c>
      <c r="K3753">
        <v>1</v>
      </c>
      <c r="L3753">
        <v>636000</v>
      </c>
      <c r="M3753">
        <v>636000</v>
      </c>
      <c r="N3753" t="str">
        <f>_xlfn.XLOOKUP(Table2[[#This Row],[metode_pembayaran]],Table11[metode_pembayaran],Table11[id_pembayaran])</f>
        <v>MP 06</v>
      </c>
      <c r="O3753" t="s">
        <v>17</v>
      </c>
      <c r="P3753" t="str">
        <f>_xlfn.XLOOKUP(Table2[[#This Row],[status_reservasi]],'Dim Status Reservasi'!$B$2:$B$5,'Dim Status Reservasi'!$A$2:$A$5)</f>
        <v>ST 003</v>
      </c>
      <c r="Q3753" t="s">
        <v>37</v>
      </c>
      <c r="R3753" t="str">
        <f>_xlfn.XLOOKUP(Table2[[#This Row],[kota_hotel]],'Dim Kota Hotel'!$B$2:$B$21,'Dim Kota Hotel'!$A$2:$A$21)</f>
        <v>LOK 013</v>
      </c>
      <c r="S3753" t="s">
        <v>160</v>
      </c>
    </row>
    <row r="3754" spans="1:19" x14ac:dyDescent="0.25">
      <c r="A3754" t="s">
        <v>9601</v>
      </c>
      <c r="B3754" t="str">
        <f>_xlfn.XLOOKUP(Table2[[#This Row],[tanggal_checkin]],Table6[tanggal_checkin],Table6[id_checkin])</f>
        <v>CI 0066</v>
      </c>
      <c r="C3754" t="s">
        <v>11039</v>
      </c>
      <c r="D3754" t="str">
        <f>_xlfn.XLOOKUP(Table2[[#This Row],[tanggal_checkout]],Table4[tanggal_checkout],Table4[id_checkout])</f>
        <v>CO 0074</v>
      </c>
      <c r="E3754" t="s">
        <v>11185</v>
      </c>
      <c r="F3754" s="8">
        <v>0.2248263888888889</v>
      </c>
      <c r="G3754" t="str">
        <f>_xlfn.XLOOKUP(Table2[[#This Row],[nama_tamu]],Table10[nama_tamu],Table10[id_tamu])</f>
        <v>CUS 3797</v>
      </c>
      <c r="H3754" t="s">
        <v>9602</v>
      </c>
      <c r="I3754" t="str">
        <f>_xlfn.XLOOKUP(Table2[[#This Row],[tipe_kamar]],Table12[tipe_kamar],Table12[id_kamar])</f>
        <v>KMR 004</v>
      </c>
      <c r="J3754" t="s">
        <v>47</v>
      </c>
      <c r="K3754">
        <v>8</v>
      </c>
      <c r="L3754">
        <v>512000</v>
      </c>
      <c r="M3754">
        <v>4096000</v>
      </c>
      <c r="N3754" t="str">
        <f>_xlfn.XLOOKUP(Table2[[#This Row],[metode_pembayaran]],Table11[metode_pembayaran],Table11[id_pembayaran])</f>
        <v>MP 06</v>
      </c>
      <c r="O3754" t="s">
        <v>17</v>
      </c>
      <c r="P3754" t="str">
        <f>_xlfn.XLOOKUP(Table2[[#This Row],[status_reservasi]],'Dim Status Reservasi'!$B$2:$B$5,'Dim Status Reservasi'!$A$2:$A$5)</f>
        <v>ST 004</v>
      </c>
      <c r="Q3754" t="s">
        <v>48</v>
      </c>
      <c r="R3754" t="str">
        <f>_xlfn.XLOOKUP(Table2[[#This Row],[kota_hotel]],'Dim Kota Hotel'!$B$2:$B$21,'Dim Kota Hotel'!$A$2:$A$21)</f>
        <v>LOK 011</v>
      </c>
      <c r="S3754" t="s">
        <v>38</v>
      </c>
    </row>
    <row r="3755" spans="1:19" x14ac:dyDescent="0.25">
      <c r="A3755" t="s">
        <v>9603</v>
      </c>
      <c r="B3755" t="str">
        <f>_xlfn.XLOOKUP(Table2[[#This Row],[tanggal_checkin]],Table6[tanggal_checkin],Table6[id_checkin])</f>
        <v>CI 0917</v>
      </c>
      <c r="C3755" t="s">
        <v>11493</v>
      </c>
      <c r="D3755" t="str">
        <f>_xlfn.XLOOKUP(Table2[[#This Row],[tanggal_checkout]],Table4[tanggal_checkout],Table4[id_checkout])</f>
        <v>CO 0926</v>
      </c>
      <c r="E3755" t="s">
        <v>11222</v>
      </c>
      <c r="F3755" s="8">
        <v>0.75484953703703705</v>
      </c>
      <c r="G3755" t="str">
        <f>_xlfn.XLOOKUP(Table2[[#This Row],[nama_tamu]],Table10[nama_tamu],Table10[id_tamu])</f>
        <v>CUS 4132</v>
      </c>
      <c r="H3755" t="s">
        <v>9604</v>
      </c>
      <c r="I3755" t="str">
        <f>_xlfn.XLOOKUP(Table2[[#This Row],[tipe_kamar]],Table12[tipe_kamar],Table12[id_kamar])</f>
        <v>KMR 003</v>
      </c>
      <c r="J3755" t="s">
        <v>64</v>
      </c>
      <c r="K3755">
        <v>7</v>
      </c>
      <c r="L3755">
        <v>1340000</v>
      </c>
      <c r="M3755">
        <v>9380000</v>
      </c>
      <c r="N3755" t="str">
        <f>_xlfn.XLOOKUP(Table2[[#This Row],[metode_pembayaran]],Table11[metode_pembayaran],Table11[id_pembayaran])</f>
        <v>MP 06</v>
      </c>
      <c r="O3755" t="s">
        <v>17</v>
      </c>
      <c r="P3755" t="str">
        <f>_xlfn.XLOOKUP(Table2[[#This Row],[status_reservasi]],'Dim Status Reservasi'!$B$2:$B$5,'Dim Status Reservasi'!$A$2:$A$5)</f>
        <v>ST 003</v>
      </c>
      <c r="Q3755" t="s">
        <v>37</v>
      </c>
      <c r="R3755" t="str">
        <f>_xlfn.XLOOKUP(Table2[[#This Row],[kota_hotel]],'Dim Kota Hotel'!$B$2:$B$21,'Dim Kota Hotel'!$A$2:$A$21)</f>
        <v>LOK 010</v>
      </c>
      <c r="S3755" t="s">
        <v>226</v>
      </c>
    </row>
    <row r="3756" spans="1:19" x14ac:dyDescent="0.25">
      <c r="A3756" t="s">
        <v>9605</v>
      </c>
      <c r="B3756" t="str">
        <f>_xlfn.XLOOKUP(Table2[[#This Row],[tanggal_checkin]],Table6[tanggal_checkin],Table6[id_checkin])</f>
        <v>CI 1039</v>
      </c>
      <c r="C3756" t="s">
        <v>11597</v>
      </c>
      <c r="D3756" t="str">
        <f>_xlfn.XLOOKUP(Table2[[#This Row],[tanggal_checkout]],Table4[tanggal_checkout],Table4[id_checkout])</f>
        <v>CO 1043</v>
      </c>
      <c r="E3756" t="s">
        <v>12007</v>
      </c>
      <c r="F3756" s="8">
        <v>0.54458333333333331</v>
      </c>
      <c r="G3756" t="str">
        <f>_xlfn.XLOOKUP(Table2[[#This Row],[nama_tamu]],Table10[nama_tamu],Table10[id_tamu])</f>
        <v>CUS 0895</v>
      </c>
      <c r="H3756" t="s">
        <v>9606</v>
      </c>
      <c r="I3756" t="str">
        <f>_xlfn.XLOOKUP(Table2[[#This Row],[tipe_kamar]],Table12[tipe_kamar],Table12[id_kamar])</f>
        <v>KMR 003</v>
      </c>
      <c r="J3756" t="s">
        <v>64</v>
      </c>
      <c r="K3756">
        <v>1</v>
      </c>
      <c r="L3756">
        <v>1088000</v>
      </c>
      <c r="M3756">
        <v>1088000</v>
      </c>
      <c r="N3756" t="str">
        <f>_xlfn.XLOOKUP(Table2[[#This Row],[metode_pembayaran]],Table11[metode_pembayaran],Table11[id_pembayaran])</f>
        <v>MP 06</v>
      </c>
      <c r="O3756" t="s">
        <v>17</v>
      </c>
      <c r="P3756" t="str">
        <f>_xlfn.XLOOKUP(Table2[[#This Row],[status_reservasi]],'Dim Status Reservasi'!$B$2:$B$5,'Dim Status Reservasi'!$A$2:$A$5)</f>
        <v>ST 003</v>
      </c>
      <c r="Q3756" t="s">
        <v>37</v>
      </c>
      <c r="R3756" t="str">
        <f>_xlfn.XLOOKUP(Table2[[#This Row],[kota_hotel]],'Dim Kota Hotel'!$B$2:$B$21,'Dim Kota Hotel'!$A$2:$A$21)</f>
        <v>LOK 009</v>
      </c>
      <c r="S3756" t="s">
        <v>19</v>
      </c>
    </row>
    <row r="3757" spans="1:19" x14ac:dyDescent="0.25">
      <c r="A3757" t="s">
        <v>9607</v>
      </c>
      <c r="B3757" t="str">
        <f>_xlfn.XLOOKUP(Table2[[#This Row],[tanggal_checkin]],Table6[tanggal_checkin],Table6[id_checkin])</f>
        <v>CI 0898</v>
      </c>
      <c r="C3757" t="s">
        <v>11279</v>
      </c>
      <c r="D3757" t="str">
        <f>_xlfn.XLOOKUP(Table2[[#This Row],[tanggal_checkout]],Table4[tanggal_checkout],Table4[id_checkout])</f>
        <v>CO 0905</v>
      </c>
      <c r="E3757" t="s">
        <v>11125</v>
      </c>
      <c r="F3757" s="8">
        <v>0.90010416666666671</v>
      </c>
      <c r="G3757" t="str">
        <f>_xlfn.XLOOKUP(Table2[[#This Row],[nama_tamu]],Table10[nama_tamu],Table10[id_tamu])</f>
        <v>CUS 1560</v>
      </c>
      <c r="H3757" t="s">
        <v>9608</v>
      </c>
      <c r="I3757" t="str">
        <f>_xlfn.XLOOKUP(Table2[[#This Row],[tipe_kamar]],Table12[tipe_kamar],Table12[id_kamar])</f>
        <v>KMR 002</v>
      </c>
      <c r="J3757" t="s">
        <v>82</v>
      </c>
      <c r="K3757">
        <v>6</v>
      </c>
      <c r="L3757">
        <v>344000</v>
      </c>
      <c r="M3757">
        <v>2064000</v>
      </c>
      <c r="N3757" t="str">
        <f>_xlfn.XLOOKUP(Table2[[#This Row],[metode_pembayaran]],Table11[metode_pembayaran],Table11[id_pembayaran])</f>
        <v>MP 03</v>
      </c>
      <c r="O3757" t="s">
        <v>36</v>
      </c>
      <c r="P3757" t="str">
        <f>_xlfn.XLOOKUP(Table2[[#This Row],[status_reservasi]],'Dim Status Reservasi'!$B$2:$B$5,'Dim Status Reservasi'!$A$2:$A$5)</f>
        <v>ST 003</v>
      </c>
      <c r="Q3757" t="s">
        <v>37</v>
      </c>
      <c r="R3757" t="str">
        <f>_xlfn.XLOOKUP(Table2[[#This Row],[kota_hotel]],'Dim Kota Hotel'!$B$2:$B$21,'Dim Kota Hotel'!$A$2:$A$21)</f>
        <v>LOK 008</v>
      </c>
      <c r="S3757" t="s">
        <v>68</v>
      </c>
    </row>
    <row r="3758" spans="1:19" x14ac:dyDescent="0.25">
      <c r="A3758" t="s">
        <v>9609</v>
      </c>
      <c r="B3758" t="str">
        <f>_xlfn.XLOOKUP(Table2[[#This Row],[tanggal_checkin]],Table6[tanggal_checkin],Table6[id_checkin])</f>
        <v>CI 0287</v>
      </c>
      <c r="C3758" t="s">
        <v>11055</v>
      </c>
      <c r="D3758" t="str">
        <f>_xlfn.XLOOKUP(Table2[[#This Row],[tanggal_checkout]],Table4[tanggal_checkout],Table4[id_checkout])</f>
        <v>CO 0293</v>
      </c>
      <c r="E3758" t="s">
        <v>10970</v>
      </c>
      <c r="F3758" s="8">
        <v>0.77579861111111115</v>
      </c>
      <c r="G3758" t="str">
        <f>_xlfn.XLOOKUP(Table2[[#This Row],[nama_tamu]],Table10[nama_tamu],Table10[id_tamu])</f>
        <v>CUS 1749</v>
      </c>
      <c r="H3758" t="s">
        <v>9610</v>
      </c>
      <c r="I3758" t="str">
        <f>_xlfn.XLOOKUP(Table2[[#This Row],[tipe_kamar]],Table12[tipe_kamar],Table12[id_kamar])</f>
        <v>KMR 003</v>
      </c>
      <c r="J3758" t="s">
        <v>64</v>
      </c>
      <c r="K3758">
        <v>8</v>
      </c>
      <c r="L3758">
        <v>1160000</v>
      </c>
      <c r="M3758">
        <v>9280000</v>
      </c>
      <c r="N3758" t="str">
        <f>_xlfn.XLOOKUP(Table2[[#This Row],[metode_pembayaran]],Table11[metode_pembayaran],Table11[id_pembayaran])</f>
        <v>MP 03</v>
      </c>
      <c r="O3758" t="s">
        <v>36</v>
      </c>
      <c r="P3758" t="str">
        <f>_xlfn.XLOOKUP(Table2[[#This Row],[status_reservasi]],'Dim Status Reservasi'!$B$2:$B$5,'Dim Status Reservasi'!$A$2:$A$5)</f>
        <v>ST 003</v>
      </c>
      <c r="Q3758" t="s">
        <v>37</v>
      </c>
      <c r="R3758" t="str">
        <f>_xlfn.XLOOKUP(Table2[[#This Row],[kota_hotel]],'Dim Kota Hotel'!$B$2:$B$21,'Dim Kota Hotel'!$A$2:$A$21)</f>
        <v>LOK 009</v>
      </c>
      <c r="S3758" t="s">
        <v>19</v>
      </c>
    </row>
    <row r="3759" spans="1:19" x14ac:dyDescent="0.25">
      <c r="A3759" t="s">
        <v>9611</v>
      </c>
      <c r="B3759" t="str">
        <f>_xlfn.XLOOKUP(Table2[[#This Row],[tanggal_checkin]],Table6[tanggal_checkin],Table6[id_checkin])</f>
        <v>CI 0669</v>
      </c>
      <c r="C3759" t="s">
        <v>11928</v>
      </c>
      <c r="D3759" t="str">
        <f>_xlfn.XLOOKUP(Table2[[#This Row],[tanggal_checkout]],Table4[tanggal_checkout],Table4[id_checkout])</f>
        <v>CO 0679</v>
      </c>
      <c r="E3759" t="s">
        <v>11723</v>
      </c>
      <c r="F3759" s="8">
        <v>0.92023148148148148</v>
      </c>
      <c r="G3759" t="str">
        <f>_xlfn.XLOOKUP(Table2[[#This Row],[nama_tamu]],Table10[nama_tamu],Table10[id_tamu])</f>
        <v>CUS 1122</v>
      </c>
      <c r="H3759" t="s">
        <v>9612</v>
      </c>
      <c r="I3759" t="str">
        <f>_xlfn.XLOOKUP(Table2[[#This Row],[tipe_kamar]],Table12[tipe_kamar],Table12[id_kamar])</f>
        <v>KMR 004</v>
      </c>
      <c r="J3759" t="s">
        <v>47</v>
      </c>
      <c r="K3759">
        <v>9</v>
      </c>
      <c r="L3759">
        <v>496000</v>
      </c>
      <c r="M3759">
        <v>4464000</v>
      </c>
      <c r="N3759" t="str">
        <f>_xlfn.XLOOKUP(Table2[[#This Row],[metode_pembayaran]],Table11[metode_pembayaran],Table11[id_pembayaran])</f>
        <v>MP 06</v>
      </c>
      <c r="O3759" t="s">
        <v>17</v>
      </c>
      <c r="P3759" t="str">
        <f>_xlfn.XLOOKUP(Table2[[#This Row],[status_reservasi]],'Dim Status Reservasi'!$B$2:$B$5,'Dim Status Reservasi'!$A$2:$A$5)</f>
        <v>ST 001</v>
      </c>
      <c r="Q3759" t="s">
        <v>214</v>
      </c>
      <c r="R3759" t="str">
        <f>_xlfn.XLOOKUP(Table2[[#This Row],[kota_hotel]],'Dim Kota Hotel'!$B$2:$B$21,'Dim Kota Hotel'!$A$2:$A$21)</f>
        <v>LOK 009</v>
      </c>
      <c r="S3759" t="s">
        <v>19</v>
      </c>
    </row>
    <row r="3760" spans="1:19" x14ac:dyDescent="0.25">
      <c r="A3760" t="s">
        <v>9613</v>
      </c>
      <c r="B3760" t="str">
        <f>_xlfn.XLOOKUP(Table2[[#This Row],[tanggal_checkin]],Table6[tanggal_checkin],Table6[id_checkin])</f>
        <v>CI 0244</v>
      </c>
      <c r="C3760" t="s">
        <v>11673</v>
      </c>
      <c r="D3760" t="str">
        <f>_xlfn.XLOOKUP(Table2[[#This Row],[tanggal_checkout]],Table4[tanggal_checkout],Table4[id_checkout])</f>
        <v>CO 0249</v>
      </c>
      <c r="E3760" t="s">
        <v>11342</v>
      </c>
      <c r="F3760" s="8">
        <v>0.81989583333333338</v>
      </c>
      <c r="G3760" t="str">
        <f>_xlfn.XLOOKUP(Table2[[#This Row],[nama_tamu]],Table10[nama_tamu],Table10[id_tamu])</f>
        <v>CUS 0049</v>
      </c>
      <c r="H3760" t="s">
        <v>9614</v>
      </c>
      <c r="I3760" t="str">
        <f>_xlfn.XLOOKUP(Table2[[#This Row],[tipe_kamar]],Table12[tipe_kamar],Table12[id_kamar])</f>
        <v>KMR 001</v>
      </c>
      <c r="J3760" t="s">
        <v>23</v>
      </c>
      <c r="K3760">
        <v>7</v>
      </c>
      <c r="L3760">
        <v>612000</v>
      </c>
      <c r="M3760">
        <v>4284000</v>
      </c>
      <c r="N3760" t="str">
        <f>_xlfn.XLOOKUP(Table2[[#This Row],[metode_pembayaran]],Table11[metode_pembayaran],Table11[id_pembayaran])</f>
        <v>MP 04</v>
      </c>
      <c r="O3760" t="s">
        <v>53</v>
      </c>
      <c r="P3760" t="str">
        <f>_xlfn.XLOOKUP(Table2[[#This Row],[status_reservasi]],'Dim Status Reservasi'!$B$2:$B$5,'Dim Status Reservasi'!$A$2:$A$5)</f>
        <v>ST 003</v>
      </c>
      <c r="Q3760" t="s">
        <v>37</v>
      </c>
      <c r="R3760" t="str">
        <f>_xlfn.XLOOKUP(Table2[[#This Row],[kota_hotel]],'Dim Kota Hotel'!$B$2:$B$21,'Dim Kota Hotel'!$A$2:$A$21)</f>
        <v>LOK 008</v>
      </c>
      <c r="S3760" t="s">
        <v>68</v>
      </c>
    </row>
    <row r="3761" spans="1:19" x14ac:dyDescent="0.25">
      <c r="A3761" t="s">
        <v>9615</v>
      </c>
      <c r="B3761" t="str">
        <f>_xlfn.XLOOKUP(Table2[[#This Row],[tanggal_checkin]],Table6[tanggal_checkin],Table6[id_checkin])</f>
        <v>CI 0432</v>
      </c>
      <c r="C3761" t="s">
        <v>11079</v>
      </c>
      <c r="D3761" t="str">
        <f>_xlfn.XLOOKUP(Table2[[#This Row],[tanggal_checkout]],Table4[tanggal_checkout],Table4[id_checkout])</f>
        <v>CO 0437</v>
      </c>
      <c r="E3761" t="s">
        <v>11658</v>
      </c>
      <c r="F3761" s="8">
        <v>0.28090277777777778</v>
      </c>
      <c r="G3761" t="str">
        <f>_xlfn.XLOOKUP(Table2[[#This Row],[nama_tamu]],Table10[nama_tamu],Table10[id_tamu])</f>
        <v>CUS 3226</v>
      </c>
      <c r="H3761" t="s">
        <v>9616</v>
      </c>
      <c r="I3761" t="str">
        <f>_xlfn.XLOOKUP(Table2[[#This Row],[tipe_kamar]],Table12[tipe_kamar],Table12[id_kamar])</f>
        <v>KMR 003</v>
      </c>
      <c r="J3761" t="s">
        <v>64</v>
      </c>
      <c r="K3761">
        <v>3</v>
      </c>
      <c r="L3761">
        <v>1121000</v>
      </c>
      <c r="M3761">
        <v>3363000</v>
      </c>
      <c r="N3761" t="str">
        <f>_xlfn.XLOOKUP(Table2[[#This Row],[metode_pembayaran]],Table11[metode_pembayaran],Table11[id_pembayaran])</f>
        <v>MP 06</v>
      </c>
      <c r="O3761" t="s">
        <v>17</v>
      </c>
      <c r="P3761" t="str">
        <f>_xlfn.XLOOKUP(Table2[[#This Row],[status_reservasi]],'Dim Status Reservasi'!$B$2:$B$5,'Dim Status Reservasi'!$A$2:$A$5)</f>
        <v>ST 004</v>
      </c>
      <c r="Q3761" t="s">
        <v>48</v>
      </c>
      <c r="R3761" t="str">
        <f>_xlfn.XLOOKUP(Table2[[#This Row],[kota_hotel]],'Dim Kota Hotel'!$B$2:$B$21,'Dim Kota Hotel'!$A$2:$A$21)</f>
        <v>LOK 016</v>
      </c>
      <c r="S3761" t="s">
        <v>117</v>
      </c>
    </row>
    <row r="3762" spans="1:19" x14ac:dyDescent="0.25">
      <c r="A3762" t="s">
        <v>9617</v>
      </c>
      <c r="B3762" t="str">
        <f>_xlfn.XLOOKUP(Table2[[#This Row],[tanggal_checkin]],Table6[tanggal_checkin],Table6[id_checkin])</f>
        <v>CI 0574</v>
      </c>
      <c r="C3762" t="s">
        <v>11263</v>
      </c>
      <c r="D3762" t="str">
        <f>_xlfn.XLOOKUP(Table2[[#This Row],[tanggal_checkout]],Table4[tanggal_checkout],Table4[id_checkout])</f>
        <v>CO 0578</v>
      </c>
      <c r="E3762" t="s">
        <v>11608</v>
      </c>
      <c r="F3762" s="8">
        <v>0.35059027777777779</v>
      </c>
      <c r="G3762" t="str">
        <f>_xlfn.XLOOKUP(Table2[[#This Row],[nama_tamu]],Table10[nama_tamu],Table10[id_tamu])</f>
        <v>CUS 3791</v>
      </c>
      <c r="H3762" t="s">
        <v>9618</v>
      </c>
      <c r="I3762" t="str">
        <f>_xlfn.XLOOKUP(Table2[[#This Row],[tipe_kamar]],Table12[tipe_kamar],Table12[id_kamar])</f>
        <v>KMR 003</v>
      </c>
      <c r="J3762" t="s">
        <v>64</v>
      </c>
      <c r="K3762">
        <v>4</v>
      </c>
      <c r="L3762">
        <v>1253000</v>
      </c>
      <c r="M3762">
        <v>5012000</v>
      </c>
      <c r="N3762" t="str">
        <f>_xlfn.XLOOKUP(Table2[[#This Row],[metode_pembayaran]],Table11[metode_pembayaran],Table11[id_pembayaran])</f>
        <v>MP 03</v>
      </c>
      <c r="O3762" t="s">
        <v>36</v>
      </c>
      <c r="P3762" t="str">
        <f>_xlfn.XLOOKUP(Table2[[#This Row],[status_reservasi]],'Dim Status Reservasi'!$B$2:$B$5,'Dim Status Reservasi'!$A$2:$A$5)</f>
        <v>ST 004</v>
      </c>
      <c r="Q3762" t="s">
        <v>48</v>
      </c>
      <c r="R3762" t="str">
        <f>_xlfn.XLOOKUP(Table2[[#This Row],[kota_hotel]],'Dim Kota Hotel'!$B$2:$B$21,'Dim Kota Hotel'!$A$2:$A$21)</f>
        <v>LOK 020</v>
      </c>
      <c r="S3762" t="s">
        <v>94</v>
      </c>
    </row>
    <row r="3763" spans="1:19" x14ac:dyDescent="0.25">
      <c r="A3763" t="s">
        <v>9619</v>
      </c>
      <c r="B3763" t="str">
        <f>_xlfn.XLOOKUP(Table2[[#This Row],[tanggal_checkin]],Table6[tanggal_checkin],Table6[id_checkin])</f>
        <v>CI 0265</v>
      </c>
      <c r="C3763" t="s">
        <v>11817</v>
      </c>
      <c r="D3763" t="str">
        <f>_xlfn.XLOOKUP(Table2[[#This Row],[tanggal_checkout]],Table4[tanggal_checkout],Table4[id_checkout])</f>
        <v>CO 0265</v>
      </c>
      <c r="E3763" t="s">
        <v>11948</v>
      </c>
      <c r="F3763" s="8">
        <v>0.39064814814814813</v>
      </c>
      <c r="G3763" t="str">
        <f>_xlfn.XLOOKUP(Table2[[#This Row],[nama_tamu]],Table10[nama_tamu],Table10[id_tamu])</f>
        <v>CUS 3530</v>
      </c>
      <c r="H3763" t="s">
        <v>8742</v>
      </c>
      <c r="I3763" t="str">
        <f>_xlfn.XLOOKUP(Table2[[#This Row],[tipe_kamar]],Table12[tipe_kamar],Table12[id_kamar])</f>
        <v>KMR 004</v>
      </c>
      <c r="J3763" t="s">
        <v>47</v>
      </c>
      <c r="K3763">
        <v>2</v>
      </c>
      <c r="L3763">
        <v>457000</v>
      </c>
      <c r="M3763">
        <v>914000</v>
      </c>
      <c r="N3763" t="str">
        <f>_xlfn.XLOOKUP(Table2[[#This Row],[metode_pembayaran]],Table11[metode_pembayaran],Table11[id_pembayaran])</f>
        <v>MP 05</v>
      </c>
      <c r="O3763" t="s">
        <v>72</v>
      </c>
      <c r="P3763" t="str">
        <f>_xlfn.XLOOKUP(Table2[[#This Row],[status_reservasi]],'Dim Status Reservasi'!$B$2:$B$5,'Dim Status Reservasi'!$A$2:$A$5)</f>
        <v>ST 003</v>
      </c>
      <c r="Q3763" t="s">
        <v>37</v>
      </c>
      <c r="R3763" t="str">
        <f>_xlfn.XLOOKUP(Table2[[#This Row],[kota_hotel]],'Dim Kota Hotel'!$B$2:$B$21,'Dim Kota Hotel'!$A$2:$A$21)</f>
        <v>LOK 015</v>
      </c>
      <c r="S3763" t="s">
        <v>233</v>
      </c>
    </row>
    <row r="3764" spans="1:19" x14ac:dyDescent="0.25">
      <c r="A3764" t="s">
        <v>9620</v>
      </c>
      <c r="B3764" t="str">
        <f>_xlfn.XLOOKUP(Table2[[#This Row],[tanggal_checkin]],Table6[tanggal_checkin],Table6[id_checkin])</f>
        <v>CI 0784</v>
      </c>
      <c r="C3764" t="s">
        <v>11470</v>
      </c>
      <c r="D3764" t="str">
        <f>_xlfn.XLOOKUP(Table2[[#This Row],[tanggal_checkout]],Table4[tanggal_checkout],Table4[id_checkout])</f>
        <v>CO 0790</v>
      </c>
      <c r="E3764" t="s">
        <v>11494</v>
      </c>
      <c r="F3764" s="8">
        <v>0.8884143518518518</v>
      </c>
      <c r="G3764" t="str">
        <f>_xlfn.XLOOKUP(Table2[[#This Row],[nama_tamu]],Table10[nama_tamu],Table10[id_tamu])</f>
        <v>CUS 1252</v>
      </c>
      <c r="H3764" t="s">
        <v>9622</v>
      </c>
      <c r="I3764" t="str">
        <f>_xlfn.XLOOKUP(Table2[[#This Row],[tipe_kamar]],Table12[tipe_kamar],Table12[id_kamar])</f>
        <v>KMR 003</v>
      </c>
      <c r="J3764" t="s">
        <v>64</v>
      </c>
      <c r="K3764">
        <v>3</v>
      </c>
      <c r="L3764">
        <v>1267000</v>
      </c>
      <c r="M3764">
        <v>3801000</v>
      </c>
      <c r="N3764" t="str">
        <f>_xlfn.XLOOKUP(Table2[[#This Row],[metode_pembayaran]],Table11[metode_pembayaran],Table11[id_pembayaran])</f>
        <v>MP 02</v>
      </c>
      <c r="O3764" t="s">
        <v>30</v>
      </c>
      <c r="P3764" t="str">
        <f>_xlfn.XLOOKUP(Table2[[#This Row],[status_reservasi]],'Dim Status Reservasi'!$B$2:$B$5,'Dim Status Reservasi'!$A$2:$A$5)</f>
        <v>ST 004</v>
      </c>
      <c r="Q3764" t="s">
        <v>48</v>
      </c>
      <c r="R3764" t="str">
        <f>_xlfn.XLOOKUP(Table2[[#This Row],[kota_hotel]],'Dim Kota Hotel'!$B$2:$B$21,'Dim Kota Hotel'!$A$2:$A$21)</f>
        <v>LOK 003</v>
      </c>
      <c r="S3764" t="s">
        <v>106</v>
      </c>
    </row>
    <row r="3765" spans="1:19" x14ac:dyDescent="0.25">
      <c r="A3765" t="s">
        <v>9623</v>
      </c>
      <c r="B3765" t="str">
        <f>_xlfn.XLOOKUP(Table2[[#This Row],[tanggal_checkin]],Table6[tanggal_checkin],Table6[id_checkin])</f>
        <v>CI 0853</v>
      </c>
      <c r="C3765" t="s">
        <v>11775</v>
      </c>
      <c r="D3765" t="str">
        <f>_xlfn.XLOOKUP(Table2[[#This Row],[tanggal_checkout]],Table4[tanggal_checkout],Table4[id_checkout])</f>
        <v>CO 0861</v>
      </c>
      <c r="E3765" t="s">
        <v>11116</v>
      </c>
      <c r="F3765" s="8">
        <v>0.45864583333333331</v>
      </c>
      <c r="G3765" t="str">
        <f>_xlfn.XLOOKUP(Table2[[#This Row],[nama_tamu]],Table10[nama_tamu],Table10[id_tamu])</f>
        <v>CUS 2677</v>
      </c>
      <c r="H3765" t="s">
        <v>9625</v>
      </c>
      <c r="I3765" t="str">
        <f>_xlfn.XLOOKUP(Table2[[#This Row],[tipe_kamar]],Table12[tipe_kamar],Table12[id_kamar])</f>
        <v>KMR 002</v>
      </c>
      <c r="J3765" t="s">
        <v>82</v>
      </c>
      <c r="K3765">
        <v>6</v>
      </c>
      <c r="L3765">
        <v>332000</v>
      </c>
      <c r="M3765">
        <v>1992000</v>
      </c>
      <c r="N3765" t="str">
        <f>_xlfn.XLOOKUP(Table2[[#This Row],[metode_pembayaran]],Table11[metode_pembayaran],Table11[id_pembayaran])</f>
        <v>MP 04</v>
      </c>
      <c r="O3765" t="s">
        <v>53</v>
      </c>
      <c r="P3765" t="str">
        <f>_xlfn.XLOOKUP(Table2[[#This Row],[status_reservasi]],'Dim Status Reservasi'!$B$2:$B$5,'Dim Status Reservasi'!$A$2:$A$5)</f>
        <v>ST 004</v>
      </c>
      <c r="Q3765" t="s">
        <v>48</v>
      </c>
      <c r="R3765" t="str">
        <f>_xlfn.XLOOKUP(Table2[[#This Row],[kota_hotel]],'Dim Kota Hotel'!$B$2:$B$21,'Dim Kota Hotel'!$A$2:$A$21)</f>
        <v>LOK 006</v>
      </c>
      <c r="S3765" t="s">
        <v>129</v>
      </c>
    </row>
    <row r="3766" spans="1:19" x14ac:dyDescent="0.25">
      <c r="A3766" t="s">
        <v>9626</v>
      </c>
      <c r="B3766" t="str">
        <f>_xlfn.XLOOKUP(Table2[[#This Row],[tanggal_checkin]],Table6[tanggal_checkin],Table6[id_checkin])</f>
        <v>CI 0299</v>
      </c>
      <c r="C3766" t="s">
        <v>11301</v>
      </c>
      <c r="D3766" t="str">
        <f>_xlfn.XLOOKUP(Table2[[#This Row],[tanggal_checkout]],Table4[tanggal_checkout],Table4[id_checkout])</f>
        <v>CO 0300</v>
      </c>
      <c r="E3766" t="s">
        <v>11304</v>
      </c>
      <c r="F3766" s="8">
        <v>6.3078703703703708E-3</v>
      </c>
      <c r="G3766" t="str">
        <f>_xlfn.XLOOKUP(Table2[[#This Row],[nama_tamu]],Table10[nama_tamu],Table10[id_tamu])</f>
        <v>CUS 1942</v>
      </c>
      <c r="H3766" t="s">
        <v>9627</v>
      </c>
      <c r="I3766" t="str">
        <f>_xlfn.XLOOKUP(Table2[[#This Row],[tipe_kamar]],Table12[tipe_kamar],Table12[id_kamar])</f>
        <v>KMR 003</v>
      </c>
      <c r="J3766" t="s">
        <v>64</v>
      </c>
      <c r="K3766">
        <v>3</v>
      </c>
      <c r="L3766">
        <v>1231000</v>
      </c>
      <c r="M3766">
        <v>3693000</v>
      </c>
      <c r="N3766" t="str">
        <f>_xlfn.XLOOKUP(Table2[[#This Row],[metode_pembayaran]],Table11[metode_pembayaran],Table11[id_pembayaran])</f>
        <v>MP 04</v>
      </c>
      <c r="O3766" t="s">
        <v>53</v>
      </c>
      <c r="P3766" t="str">
        <f>_xlfn.XLOOKUP(Table2[[#This Row],[status_reservasi]],'Dim Status Reservasi'!$B$2:$B$5,'Dim Status Reservasi'!$A$2:$A$5)</f>
        <v>ST 002</v>
      </c>
      <c r="Q3766" t="s">
        <v>124</v>
      </c>
      <c r="R3766" t="str">
        <f>_xlfn.XLOOKUP(Table2[[#This Row],[kota_hotel]],'Dim Kota Hotel'!$B$2:$B$21,'Dim Kota Hotel'!$A$2:$A$21)</f>
        <v>LOK 009</v>
      </c>
      <c r="S3766" t="s">
        <v>19</v>
      </c>
    </row>
    <row r="3767" spans="1:19" x14ac:dyDescent="0.25">
      <c r="A3767" t="s">
        <v>9628</v>
      </c>
      <c r="B3767" t="str">
        <f>_xlfn.XLOOKUP(Table2[[#This Row],[tanggal_checkin]],Table6[tanggal_checkin],Table6[id_checkin])</f>
        <v>CI 0959</v>
      </c>
      <c r="C3767" t="s">
        <v>11626</v>
      </c>
      <c r="D3767" t="str">
        <f>_xlfn.XLOOKUP(Table2[[#This Row],[tanggal_checkout]],Table4[tanggal_checkout],Table4[id_checkout])</f>
        <v>CO 0964</v>
      </c>
      <c r="E3767" t="s">
        <v>11127</v>
      </c>
      <c r="F3767" s="8">
        <v>0.51851851851851849</v>
      </c>
      <c r="G3767" t="str">
        <f>_xlfn.XLOOKUP(Table2[[#This Row],[nama_tamu]],Table10[nama_tamu],Table10[id_tamu])</f>
        <v>CUS 4086</v>
      </c>
      <c r="H3767" t="s">
        <v>9629</v>
      </c>
      <c r="I3767" t="str">
        <f>_xlfn.XLOOKUP(Table2[[#This Row],[tipe_kamar]],Table12[tipe_kamar],Table12[id_kamar])</f>
        <v>KMR 002</v>
      </c>
      <c r="J3767" t="s">
        <v>82</v>
      </c>
      <c r="K3767">
        <v>2</v>
      </c>
      <c r="L3767">
        <v>327000</v>
      </c>
      <c r="M3767">
        <v>654000</v>
      </c>
      <c r="N3767" t="str">
        <f>_xlfn.XLOOKUP(Table2[[#This Row],[metode_pembayaran]],Table11[metode_pembayaran],Table11[id_pembayaran])</f>
        <v>MP 05</v>
      </c>
      <c r="O3767" t="s">
        <v>72</v>
      </c>
      <c r="P3767" t="str">
        <f>_xlfn.XLOOKUP(Table2[[#This Row],[status_reservasi]],'Dim Status Reservasi'!$B$2:$B$5,'Dim Status Reservasi'!$A$2:$A$5)</f>
        <v>ST 003</v>
      </c>
      <c r="Q3767" t="s">
        <v>37</v>
      </c>
      <c r="R3767" t="str">
        <f>_xlfn.XLOOKUP(Table2[[#This Row],[kota_hotel]],'Dim Kota Hotel'!$B$2:$B$21,'Dim Kota Hotel'!$A$2:$A$21)</f>
        <v>LOK 020</v>
      </c>
      <c r="S3767" t="s">
        <v>94</v>
      </c>
    </row>
    <row r="3768" spans="1:19" x14ac:dyDescent="0.25">
      <c r="A3768" t="s">
        <v>9630</v>
      </c>
      <c r="B3768" t="str">
        <f>_xlfn.XLOOKUP(Table2[[#This Row],[tanggal_checkin]],Table6[tanggal_checkin],Table6[id_checkin])</f>
        <v>CI 0866</v>
      </c>
      <c r="C3768" t="s">
        <v>11865</v>
      </c>
      <c r="D3768" t="str">
        <f>_xlfn.XLOOKUP(Table2[[#This Row],[tanggal_checkout]],Table4[tanggal_checkout],Table4[id_checkout])</f>
        <v>CO 0874</v>
      </c>
      <c r="E3768" t="s">
        <v>11834</v>
      </c>
      <c r="F3768" s="8">
        <v>0.88665509259259256</v>
      </c>
      <c r="G3768" t="str">
        <f>_xlfn.XLOOKUP(Table2[[#This Row],[nama_tamu]],Table10[nama_tamu],Table10[id_tamu])</f>
        <v>CUS 3248</v>
      </c>
      <c r="H3768" t="s">
        <v>9631</v>
      </c>
      <c r="I3768" t="str">
        <f>_xlfn.XLOOKUP(Table2[[#This Row],[tipe_kamar]],Table12[tipe_kamar],Table12[id_kamar])</f>
        <v>KMR 003</v>
      </c>
      <c r="J3768" t="s">
        <v>64</v>
      </c>
      <c r="K3768">
        <v>6</v>
      </c>
      <c r="L3768">
        <v>1224000</v>
      </c>
      <c r="M3768">
        <v>7344000</v>
      </c>
      <c r="N3768" t="str">
        <f>_xlfn.XLOOKUP(Table2[[#This Row],[metode_pembayaran]],Table11[metode_pembayaran],Table11[id_pembayaran])</f>
        <v>MP 06</v>
      </c>
      <c r="O3768" t="s">
        <v>17</v>
      </c>
      <c r="P3768" t="str">
        <f>_xlfn.XLOOKUP(Table2[[#This Row],[status_reservasi]],'Dim Status Reservasi'!$B$2:$B$5,'Dim Status Reservasi'!$A$2:$A$5)</f>
        <v>ST 004</v>
      </c>
      <c r="Q3768" t="s">
        <v>48</v>
      </c>
      <c r="R3768" t="str">
        <f>_xlfn.XLOOKUP(Table2[[#This Row],[kota_hotel]],'Dim Kota Hotel'!$B$2:$B$21,'Dim Kota Hotel'!$A$2:$A$21)</f>
        <v>LOK 010</v>
      </c>
      <c r="S3768" t="s">
        <v>226</v>
      </c>
    </row>
    <row r="3769" spans="1:19" x14ac:dyDescent="0.25">
      <c r="A3769" t="s">
        <v>9632</v>
      </c>
      <c r="B3769" t="str">
        <f>_xlfn.XLOOKUP(Table2[[#This Row],[tanggal_checkin]],Table6[tanggal_checkin],Table6[id_checkin])</f>
        <v>CI 0427</v>
      </c>
      <c r="C3769" t="s">
        <v>11897</v>
      </c>
      <c r="D3769" t="str">
        <f>_xlfn.XLOOKUP(Table2[[#This Row],[tanggal_checkout]],Table4[tanggal_checkout],Table4[id_checkout])</f>
        <v>CO 0432</v>
      </c>
      <c r="E3769" t="s">
        <v>11211</v>
      </c>
      <c r="F3769" s="8">
        <v>0.30421296296296296</v>
      </c>
      <c r="G3769" t="str">
        <f>_xlfn.XLOOKUP(Table2[[#This Row],[nama_tamu]],Table10[nama_tamu],Table10[id_tamu])</f>
        <v>CUS 3477</v>
      </c>
      <c r="H3769" t="s">
        <v>9633</v>
      </c>
      <c r="I3769" t="str">
        <f>_xlfn.XLOOKUP(Table2[[#This Row],[tipe_kamar]],Table12[tipe_kamar],Table12[id_kamar])</f>
        <v>KMR 004</v>
      </c>
      <c r="J3769" t="s">
        <v>47</v>
      </c>
      <c r="K3769">
        <v>3</v>
      </c>
      <c r="L3769">
        <v>495000</v>
      </c>
      <c r="M3769">
        <v>1485000</v>
      </c>
      <c r="N3769" t="str">
        <f>_xlfn.XLOOKUP(Table2[[#This Row],[metode_pembayaran]],Table11[metode_pembayaran],Table11[id_pembayaran])</f>
        <v>MP 02</v>
      </c>
      <c r="O3769" t="s">
        <v>30</v>
      </c>
      <c r="P3769" t="str">
        <f>_xlfn.XLOOKUP(Table2[[#This Row],[status_reservasi]],'Dim Status Reservasi'!$B$2:$B$5,'Dim Status Reservasi'!$A$2:$A$5)</f>
        <v>ST 003</v>
      </c>
      <c r="Q3769" t="s">
        <v>37</v>
      </c>
      <c r="R3769" t="str">
        <f>_xlfn.XLOOKUP(Table2[[#This Row],[kota_hotel]],'Dim Kota Hotel'!$B$2:$B$21,'Dim Kota Hotel'!$A$2:$A$21)</f>
        <v>LOK 011</v>
      </c>
      <c r="S3769" t="s">
        <v>38</v>
      </c>
    </row>
    <row r="3770" spans="1:19" x14ac:dyDescent="0.25">
      <c r="A3770" t="s">
        <v>9634</v>
      </c>
      <c r="B3770" t="str">
        <f>_xlfn.XLOOKUP(Table2[[#This Row],[tanggal_checkin]],Table6[tanggal_checkin],Table6[id_checkin])</f>
        <v>CI 0413</v>
      </c>
      <c r="C3770" t="s">
        <v>12041</v>
      </c>
      <c r="D3770" t="str">
        <f>_xlfn.XLOOKUP(Table2[[#This Row],[tanggal_checkout]],Table4[tanggal_checkout],Table4[id_checkout])</f>
        <v>CO 0416</v>
      </c>
      <c r="E3770" t="s">
        <v>11710</v>
      </c>
      <c r="F3770" s="8">
        <v>0.25461805555555556</v>
      </c>
      <c r="G3770" t="str">
        <f>_xlfn.XLOOKUP(Table2[[#This Row],[nama_tamu]],Table10[nama_tamu],Table10[id_tamu])</f>
        <v>CUS 3551</v>
      </c>
      <c r="H3770" t="s">
        <v>9636</v>
      </c>
      <c r="I3770" t="str">
        <f>_xlfn.XLOOKUP(Table2[[#This Row],[tipe_kamar]],Table12[tipe_kamar],Table12[id_kamar])</f>
        <v>KMR 001</v>
      </c>
      <c r="J3770" t="s">
        <v>23</v>
      </c>
      <c r="K3770">
        <v>1</v>
      </c>
      <c r="L3770">
        <v>559000</v>
      </c>
      <c r="M3770">
        <v>559000</v>
      </c>
      <c r="N3770" t="str">
        <f>_xlfn.XLOOKUP(Table2[[#This Row],[metode_pembayaran]],Table11[metode_pembayaran],Table11[id_pembayaran])</f>
        <v>MP 04</v>
      </c>
      <c r="O3770" t="s">
        <v>53</v>
      </c>
      <c r="P3770" t="str">
        <f>_xlfn.XLOOKUP(Table2[[#This Row],[status_reservasi]],'Dim Status Reservasi'!$B$2:$B$5,'Dim Status Reservasi'!$A$2:$A$5)</f>
        <v>ST 004</v>
      </c>
      <c r="Q3770" t="s">
        <v>48</v>
      </c>
      <c r="R3770" t="str">
        <f>_xlfn.XLOOKUP(Table2[[#This Row],[kota_hotel]],'Dim Kota Hotel'!$B$2:$B$21,'Dim Kota Hotel'!$A$2:$A$21)</f>
        <v>LOK 010</v>
      </c>
      <c r="S3770" t="s">
        <v>226</v>
      </c>
    </row>
    <row r="3771" spans="1:19" x14ac:dyDescent="0.25">
      <c r="A3771" t="s">
        <v>9637</v>
      </c>
      <c r="B3771" t="str">
        <f>_xlfn.XLOOKUP(Table2[[#This Row],[tanggal_checkin]],Table6[tanggal_checkin],Table6[id_checkin])</f>
        <v>CI 0653</v>
      </c>
      <c r="C3771" t="s">
        <v>11960</v>
      </c>
      <c r="D3771" t="str">
        <f>_xlfn.XLOOKUP(Table2[[#This Row],[tanggal_checkout]],Table4[tanggal_checkout],Table4[id_checkout])</f>
        <v>CO 0662</v>
      </c>
      <c r="E3771" t="s">
        <v>11950</v>
      </c>
      <c r="F3771" s="8">
        <v>0.83733796296296292</v>
      </c>
      <c r="G3771" t="str">
        <f>_xlfn.XLOOKUP(Table2[[#This Row],[nama_tamu]],Table10[nama_tamu],Table10[id_tamu])</f>
        <v>CUS 0942</v>
      </c>
      <c r="H3771" t="s">
        <v>9638</v>
      </c>
      <c r="I3771" t="str">
        <f>_xlfn.XLOOKUP(Table2[[#This Row],[tipe_kamar]],Table12[tipe_kamar],Table12[id_kamar])</f>
        <v>KMR 001</v>
      </c>
      <c r="J3771" t="s">
        <v>23</v>
      </c>
      <c r="K3771">
        <v>8</v>
      </c>
      <c r="L3771">
        <v>586000</v>
      </c>
      <c r="M3771">
        <v>4688000</v>
      </c>
      <c r="N3771" t="str">
        <f>_xlfn.XLOOKUP(Table2[[#This Row],[metode_pembayaran]],Table11[metode_pembayaran],Table11[id_pembayaran])</f>
        <v>MP 05</v>
      </c>
      <c r="O3771" t="s">
        <v>72</v>
      </c>
      <c r="P3771" t="str">
        <f>_xlfn.XLOOKUP(Table2[[#This Row],[status_reservasi]],'Dim Status Reservasi'!$B$2:$B$5,'Dim Status Reservasi'!$A$2:$A$5)</f>
        <v>ST 004</v>
      </c>
      <c r="Q3771" t="s">
        <v>48</v>
      </c>
      <c r="R3771" t="str">
        <f>_xlfn.XLOOKUP(Table2[[#This Row],[kota_hotel]],'Dim Kota Hotel'!$B$2:$B$21,'Dim Kota Hotel'!$A$2:$A$21)</f>
        <v>LOK 003</v>
      </c>
      <c r="S3771" t="s">
        <v>106</v>
      </c>
    </row>
    <row r="3772" spans="1:19" x14ac:dyDescent="0.25">
      <c r="A3772" t="s">
        <v>9639</v>
      </c>
      <c r="B3772" t="str">
        <f>_xlfn.XLOOKUP(Table2[[#This Row],[tanggal_checkin]],Table6[tanggal_checkin],Table6[id_checkin])</f>
        <v>CI 0006</v>
      </c>
      <c r="C3772" t="s">
        <v>11677</v>
      </c>
      <c r="D3772" t="str">
        <f>_xlfn.XLOOKUP(Table2[[#This Row],[tanggal_checkout]],Table4[tanggal_checkout],Table4[id_checkout])</f>
        <v>CO 0014</v>
      </c>
      <c r="E3772" t="s">
        <v>11603</v>
      </c>
      <c r="F3772" s="8">
        <v>0.7917939814814815</v>
      </c>
      <c r="G3772" t="str">
        <f>_xlfn.XLOOKUP(Table2[[#This Row],[nama_tamu]],Table10[nama_tamu],Table10[id_tamu])</f>
        <v>CUS 3802</v>
      </c>
      <c r="H3772" t="s">
        <v>9641</v>
      </c>
      <c r="I3772" t="str">
        <f>_xlfn.XLOOKUP(Table2[[#This Row],[tipe_kamar]],Table12[tipe_kamar],Table12[id_kamar])</f>
        <v>KMR 002</v>
      </c>
      <c r="J3772" t="s">
        <v>82</v>
      </c>
      <c r="K3772">
        <v>9</v>
      </c>
      <c r="L3772">
        <v>376000</v>
      </c>
      <c r="M3772">
        <v>3384000</v>
      </c>
      <c r="N3772" t="str">
        <f>_xlfn.XLOOKUP(Table2[[#This Row],[metode_pembayaran]],Table11[metode_pembayaran],Table11[id_pembayaran])</f>
        <v>MP 06</v>
      </c>
      <c r="O3772" t="s">
        <v>17</v>
      </c>
      <c r="P3772" t="str">
        <f>_xlfn.XLOOKUP(Table2[[#This Row],[status_reservasi]],'Dim Status Reservasi'!$B$2:$B$5,'Dim Status Reservasi'!$A$2:$A$5)</f>
        <v>ST 004</v>
      </c>
      <c r="Q3772" t="s">
        <v>48</v>
      </c>
      <c r="R3772" t="str">
        <f>_xlfn.XLOOKUP(Table2[[#This Row],[kota_hotel]],'Dim Kota Hotel'!$B$2:$B$21,'Dim Kota Hotel'!$A$2:$A$21)</f>
        <v>LOK 018</v>
      </c>
      <c r="S3772" t="s">
        <v>102</v>
      </c>
    </row>
    <row r="3773" spans="1:19" x14ac:dyDescent="0.25">
      <c r="A3773" t="s">
        <v>9642</v>
      </c>
      <c r="B3773" t="str">
        <f>_xlfn.XLOOKUP(Table2[[#This Row],[tanggal_checkin]],Table6[tanggal_checkin],Table6[id_checkin])</f>
        <v>CI 0810</v>
      </c>
      <c r="C3773" t="s">
        <v>11208</v>
      </c>
      <c r="D3773" t="str">
        <f>_xlfn.XLOOKUP(Table2[[#This Row],[tanggal_checkout]],Table4[tanggal_checkout],Table4[id_checkout])</f>
        <v>CO 0822</v>
      </c>
      <c r="E3773" t="s">
        <v>11081</v>
      </c>
      <c r="F3773" s="8">
        <v>0.29445601851851849</v>
      </c>
      <c r="G3773" t="str">
        <f>_xlfn.XLOOKUP(Table2[[#This Row],[nama_tamu]],Table10[nama_tamu],Table10[id_tamu])</f>
        <v>CUS 0084</v>
      </c>
      <c r="H3773" t="s">
        <v>9643</v>
      </c>
      <c r="I3773" t="str">
        <f>_xlfn.XLOOKUP(Table2[[#This Row],[tipe_kamar]],Table12[tipe_kamar],Table12[id_kamar])</f>
        <v>KMR 003</v>
      </c>
      <c r="J3773" t="s">
        <v>64</v>
      </c>
      <c r="K3773">
        <v>8</v>
      </c>
      <c r="L3773">
        <v>1134000</v>
      </c>
      <c r="M3773">
        <v>9072000</v>
      </c>
      <c r="N3773" t="str">
        <f>_xlfn.XLOOKUP(Table2[[#This Row],[metode_pembayaran]],Table11[metode_pembayaran],Table11[id_pembayaran])</f>
        <v>MP 02</v>
      </c>
      <c r="O3773" t="s">
        <v>30</v>
      </c>
      <c r="P3773" t="str">
        <f>_xlfn.XLOOKUP(Table2[[#This Row],[status_reservasi]],'Dim Status Reservasi'!$B$2:$B$5,'Dim Status Reservasi'!$A$2:$A$5)</f>
        <v>ST 002</v>
      </c>
      <c r="Q3773" t="s">
        <v>124</v>
      </c>
      <c r="R3773" t="str">
        <f>_xlfn.XLOOKUP(Table2[[#This Row],[kota_hotel]],'Dim Kota Hotel'!$B$2:$B$21,'Dim Kota Hotel'!$A$2:$A$21)</f>
        <v>LOK 007</v>
      </c>
      <c r="S3773" t="s">
        <v>145</v>
      </c>
    </row>
    <row r="3774" spans="1:19" x14ac:dyDescent="0.25">
      <c r="A3774" t="s">
        <v>9644</v>
      </c>
      <c r="B3774" t="str">
        <f>_xlfn.XLOOKUP(Table2[[#This Row],[tanggal_checkin]],Table6[tanggal_checkin],Table6[id_checkin])</f>
        <v>CI 0567</v>
      </c>
      <c r="C3774" t="s">
        <v>11967</v>
      </c>
      <c r="D3774" t="str">
        <f>_xlfn.XLOOKUP(Table2[[#This Row],[tanggal_checkout]],Table4[tanggal_checkout],Table4[id_checkout])</f>
        <v>CO 0570</v>
      </c>
      <c r="E3774" t="s">
        <v>12013</v>
      </c>
      <c r="F3774" s="8">
        <v>0.23682870370370371</v>
      </c>
      <c r="G3774" t="str">
        <f>_xlfn.XLOOKUP(Table2[[#This Row],[nama_tamu]],Table10[nama_tamu],Table10[id_tamu])</f>
        <v>CUS 0382</v>
      </c>
      <c r="H3774" t="s">
        <v>9645</v>
      </c>
      <c r="I3774" t="str">
        <f>_xlfn.XLOOKUP(Table2[[#This Row],[tipe_kamar]],Table12[tipe_kamar],Table12[id_kamar])</f>
        <v>KMR 003</v>
      </c>
      <c r="J3774" t="s">
        <v>64</v>
      </c>
      <c r="K3774">
        <v>3</v>
      </c>
      <c r="L3774">
        <v>1217000</v>
      </c>
      <c r="M3774">
        <v>3651000</v>
      </c>
      <c r="N3774" t="str">
        <f>_xlfn.XLOOKUP(Table2[[#This Row],[metode_pembayaran]],Table11[metode_pembayaran],Table11[id_pembayaran])</f>
        <v>MP 02</v>
      </c>
      <c r="O3774" t="s">
        <v>30</v>
      </c>
      <c r="P3774" t="str">
        <f>_xlfn.XLOOKUP(Table2[[#This Row],[status_reservasi]],'Dim Status Reservasi'!$B$2:$B$5,'Dim Status Reservasi'!$A$2:$A$5)</f>
        <v>ST 001</v>
      </c>
      <c r="Q3774" t="s">
        <v>214</v>
      </c>
      <c r="R3774" t="str">
        <f>_xlfn.XLOOKUP(Table2[[#This Row],[kota_hotel]],'Dim Kota Hotel'!$B$2:$B$21,'Dim Kota Hotel'!$A$2:$A$21)</f>
        <v>LOK 007</v>
      </c>
      <c r="S3774" t="s">
        <v>145</v>
      </c>
    </row>
    <row r="3775" spans="1:19" x14ac:dyDescent="0.25">
      <c r="A3775" t="s">
        <v>9646</v>
      </c>
      <c r="B3775" t="str">
        <f>_xlfn.XLOOKUP(Table2[[#This Row],[tanggal_checkin]],Table6[tanggal_checkin],Table6[id_checkin])</f>
        <v>CI 0982</v>
      </c>
      <c r="C3775" t="s">
        <v>11292</v>
      </c>
      <c r="D3775" t="str">
        <f>_xlfn.XLOOKUP(Table2[[#This Row],[tanggal_checkout]],Table4[tanggal_checkout],Table4[id_checkout])</f>
        <v>CO 0990</v>
      </c>
      <c r="E3775" t="s">
        <v>11197</v>
      </c>
      <c r="F3775" s="8">
        <v>0.86604166666666671</v>
      </c>
      <c r="G3775" t="str">
        <f>_xlfn.XLOOKUP(Table2[[#This Row],[nama_tamu]],Table10[nama_tamu],Table10[id_tamu])</f>
        <v>CUS 1696</v>
      </c>
      <c r="H3775" t="s">
        <v>9647</v>
      </c>
      <c r="I3775" t="str">
        <f>_xlfn.XLOOKUP(Table2[[#This Row],[tipe_kamar]],Table12[tipe_kamar],Table12[id_kamar])</f>
        <v>KMR 004</v>
      </c>
      <c r="J3775" t="s">
        <v>47</v>
      </c>
      <c r="K3775">
        <v>5</v>
      </c>
      <c r="L3775">
        <v>459000</v>
      </c>
      <c r="M3775">
        <v>2295000</v>
      </c>
      <c r="N3775" t="str">
        <f>_xlfn.XLOOKUP(Table2[[#This Row],[metode_pembayaran]],Table11[metode_pembayaran],Table11[id_pembayaran])</f>
        <v>MP 03</v>
      </c>
      <c r="O3775" t="s">
        <v>36</v>
      </c>
      <c r="P3775" t="str">
        <f>_xlfn.XLOOKUP(Table2[[#This Row],[status_reservasi]],'Dim Status Reservasi'!$B$2:$B$5,'Dim Status Reservasi'!$A$2:$A$5)</f>
        <v>ST 003</v>
      </c>
      <c r="Q3775" t="s">
        <v>37</v>
      </c>
      <c r="R3775" t="str">
        <f>_xlfn.XLOOKUP(Table2[[#This Row],[kota_hotel]],'Dim Kota Hotel'!$B$2:$B$21,'Dim Kota Hotel'!$A$2:$A$21)</f>
        <v>LOK 003</v>
      </c>
      <c r="S3775" t="s">
        <v>106</v>
      </c>
    </row>
    <row r="3776" spans="1:19" x14ac:dyDescent="0.25">
      <c r="A3776" t="s">
        <v>9648</v>
      </c>
      <c r="B3776" t="str">
        <f>_xlfn.XLOOKUP(Table2[[#This Row],[tanggal_checkin]],Table6[tanggal_checkin],Table6[id_checkin])</f>
        <v>CI 0995</v>
      </c>
      <c r="C3776" t="s">
        <v>11217</v>
      </c>
      <c r="D3776" t="str">
        <f>_xlfn.XLOOKUP(Table2[[#This Row],[tanggal_checkout]],Table4[tanggal_checkout],Table4[id_checkout])</f>
        <v>CO 1003</v>
      </c>
      <c r="E3776" t="s">
        <v>11004</v>
      </c>
      <c r="F3776" s="8">
        <v>8.2384259259259254E-2</v>
      </c>
      <c r="G3776" t="str">
        <f>_xlfn.XLOOKUP(Table2[[#This Row],[nama_tamu]],Table10[nama_tamu],Table10[id_tamu])</f>
        <v>CUS 0139</v>
      </c>
      <c r="H3776" t="s">
        <v>11134</v>
      </c>
      <c r="I3776" t="str">
        <f>_xlfn.XLOOKUP(Table2[[#This Row],[tipe_kamar]],Table12[tipe_kamar],Table12[id_kamar])</f>
        <v>KMR 001</v>
      </c>
      <c r="J3776" t="s">
        <v>23</v>
      </c>
      <c r="K3776">
        <v>5</v>
      </c>
      <c r="L3776">
        <v>650000</v>
      </c>
      <c r="M3776">
        <v>3250000</v>
      </c>
      <c r="N3776" t="str">
        <f>_xlfn.XLOOKUP(Table2[[#This Row],[metode_pembayaran]],Table11[metode_pembayaran],Table11[id_pembayaran])</f>
        <v>MP 02</v>
      </c>
      <c r="O3776" t="s">
        <v>30</v>
      </c>
      <c r="P3776" t="str">
        <f>_xlfn.XLOOKUP(Table2[[#This Row],[status_reservasi]],'Dim Status Reservasi'!$B$2:$B$5,'Dim Status Reservasi'!$A$2:$A$5)</f>
        <v>ST 004</v>
      </c>
      <c r="Q3776" t="s">
        <v>48</v>
      </c>
      <c r="R3776" t="str">
        <f>_xlfn.XLOOKUP(Table2[[#This Row],[kota_hotel]],'Dim Kota Hotel'!$B$2:$B$21,'Dim Kota Hotel'!$A$2:$A$21)</f>
        <v>LOK 003</v>
      </c>
      <c r="S3776" t="s">
        <v>106</v>
      </c>
    </row>
    <row r="3777" spans="1:19" x14ac:dyDescent="0.25">
      <c r="A3777" t="s">
        <v>9649</v>
      </c>
      <c r="B3777" t="str">
        <f>_xlfn.XLOOKUP(Table2[[#This Row],[tanggal_checkin]],Table6[tanggal_checkin],Table6[id_checkin])</f>
        <v>CI 0820</v>
      </c>
      <c r="C3777" t="s">
        <v>11113</v>
      </c>
      <c r="D3777" t="str">
        <f>_xlfn.XLOOKUP(Table2[[#This Row],[tanggal_checkout]],Table4[tanggal_checkout],Table4[id_checkout])</f>
        <v>CO 0825</v>
      </c>
      <c r="E3777" t="s">
        <v>11114</v>
      </c>
      <c r="F3777" s="8">
        <v>0.39373842592592595</v>
      </c>
      <c r="G3777" t="str">
        <f>_xlfn.XLOOKUP(Table2[[#This Row],[nama_tamu]],Table10[nama_tamu],Table10[id_tamu])</f>
        <v>CUS 1930</v>
      </c>
      <c r="H3777" t="s">
        <v>9650</v>
      </c>
      <c r="I3777" t="str">
        <f>_xlfn.XLOOKUP(Table2[[#This Row],[tipe_kamar]],Table12[tipe_kamar],Table12[id_kamar])</f>
        <v>KMR 002</v>
      </c>
      <c r="J3777" t="s">
        <v>82</v>
      </c>
      <c r="K3777">
        <v>1</v>
      </c>
      <c r="L3777">
        <v>402000</v>
      </c>
      <c r="M3777">
        <v>402000</v>
      </c>
      <c r="N3777" t="str">
        <f>_xlfn.XLOOKUP(Table2[[#This Row],[metode_pembayaran]],Table11[metode_pembayaran],Table11[id_pembayaran])</f>
        <v>MP 02</v>
      </c>
      <c r="O3777" t="s">
        <v>30</v>
      </c>
      <c r="P3777" t="str">
        <f>_xlfn.XLOOKUP(Table2[[#This Row],[status_reservasi]],'Dim Status Reservasi'!$B$2:$B$5,'Dim Status Reservasi'!$A$2:$A$5)</f>
        <v>ST 001</v>
      </c>
      <c r="Q3777" t="s">
        <v>214</v>
      </c>
      <c r="R3777" t="str">
        <f>_xlfn.XLOOKUP(Table2[[#This Row],[kota_hotel]],'Dim Kota Hotel'!$B$2:$B$21,'Dim Kota Hotel'!$A$2:$A$21)</f>
        <v>LOK 008</v>
      </c>
      <c r="S3777" t="s">
        <v>68</v>
      </c>
    </row>
    <row r="3778" spans="1:19" x14ac:dyDescent="0.25">
      <c r="A3778" t="s">
        <v>9651</v>
      </c>
      <c r="B3778" t="str">
        <f>_xlfn.XLOOKUP(Table2[[#This Row],[tanggal_checkin]],Table6[tanggal_checkin],Table6[id_checkin])</f>
        <v>CI 0709</v>
      </c>
      <c r="C3778" t="s">
        <v>11126</v>
      </c>
      <c r="D3778" t="str">
        <f>_xlfn.XLOOKUP(Table2[[#This Row],[tanggal_checkout]],Table4[tanggal_checkout],Table4[id_checkout])</f>
        <v>CO 0716</v>
      </c>
      <c r="E3778" t="s">
        <v>11676</v>
      </c>
      <c r="F3778" s="8">
        <v>0.17402777777777778</v>
      </c>
      <c r="G3778" t="str">
        <f>_xlfn.XLOOKUP(Table2[[#This Row],[nama_tamu]],Table10[nama_tamu],Table10[id_tamu])</f>
        <v>CUS 3116</v>
      </c>
      <c r="H3778" t="s">
        <v>9652</v>
      </c>
      <c r="I3778" t="str">
        <f>_xlfn.XLOOKUP(Table2[[#This Row],[tipe_kamar]],Table12[tipe_kamar],Table12[id_kamar])</f>
        <v>KMR 003</v>
      </c>
      <c r="J3778" t="s">
        <v>64</v>
      </c>
      <c r="K3778">
        <v>5</v>
      </c>
      <c r="L3778">
        <v>1361000</v>
      </c>
      <c r="M3778">
        <v>6805000</v>
      </c>
      <c r="N3778" t="str">
        <f>_xlfn.XLOOKUP(Table2[[#This Row],[metode_pembayaran]],Table11[metode_pembayaran],Table11[id_pembayaran])</f>
        <v>MP 05</v>
      </c>
      <c r="O3778" t="s">
        <v>72</v>
      </c>
      <c r="P3778" t="str">
        <f>_xlfn.XLOOKUP(Table2[[#This Row],[status_reservasi]],'Dim Status Reservasi'!$B$2:$B$5,'Dim Status Reservasi'!$A$2:$A$5)</f>
        <v>ST 004</v>
      </c>
      <c r="Q3778" t="s">
        <v>48</v>
      </c>
      <c r="R3778" t="str">
        <f>_xlfn.XLOOKUP(Table2[[#This Row],[kota_hotel]],'Dim Kota Hotel'!$B$2:$B$21,'Dim Kota Hotel'!$A$2:$A$21)</f>
        <v>LOK 016</v>
      </c>
      <c r="S3778" t="s">
        <v>117</v>
      </c>
    </row>
    <row r="3779" spans="1:19" x14ac:dyDescent="0.25">
      <c r="A3779" t="s">
        <v>9653</v>
      </c>
      <c r="B3779" t="str">
        <f>_xlfn.XLOOKUP(Table2[[#This Row],[tanggal_checkin]],Table6[tanggal_checkin],Table6[id_checkin])</f>
        <v>CI 0810</v>
      </c>
      <c r="C3779" t="s">
        <v>11208</v>
      </c>
      <c r="D3779" t="str">
        <f>_xlfn.XLOOKUP(Table2[[#This Row],[tanggal_checkout]],Table4[tanggal_checkout],Table4[id_checkout])</f>
        <v>CO 0820</v>
      </c>
      <c r="E3779" t="s">
        <v>11887</v>
      </c>
      <c r="F3779" s="8">
        <v>0.38393518518518521</v>
      </c>
      <c r="G3779" t="str">
        <f>_xlfn.XLOOKUP(Table2[[#This Row],[nama_tamu]],Table10[nama_tamu],Table10[id_tamu])</f>
        <v>CUS 3255</v>
      </c>
      <c r="H3779" t="s">
        <v>9654</v>
      </c>
      <c r="I3779" t="str">
        <f>_xlfn.XLOOKUP(Table2[[#This Row],[tipe_kamar]],Table12[tipe_kamar],Table12[id_kamar])</f>
        <v>KMR 004</v>
      </c>
      <c r="J3779" t="s">
        <v>47</v>
      </c>
      <c r="K3779">
        <v>6</v>
      </c>
      <c r="L3779">
        <v>479000</v>
      </c>
      <c r="M3779">
        <v>2874000</v>
      </c>
      <c r="N3779" t="str">
        <f>_xlfn.XLOOKUP(Table2[[#This Row],[metode_pembayaran]],Table11[metode_pembayaran],Table11[id_pembayaran])</f>
        <v>MP 06</v>
      </c>
      <c r="O3779" t="s">
        <v>17</v>
      </c>
      <c r="P3779" t="str">
        <f>_xlfn.XLOOKUP(Table2[[#This Row],[status_reservasi]],'Dim Status Reservasi'!$B$2:$B$5,'Dim Status Reservasi'!$A$2:$A$5)</f>
        <v>ST 002</v>
      </c>
      <c r="Q3779" t="s">
        <v>124</v>
      </c>
      <c r="R3779" t="str">
        <f>_xlfn.XLOOKUP(Table2[[#This Row],[kota_hotel]],'Dim Kota Hotel'!$B$2:$B$21,'Dim Kota Hotel'!$A$2:$A$21)</f>
        <v>LOK 002</v>
      </c>
      <c r="S3779" t="s">
        <v>60</v>
      </c>
    </row>
    <row r="3780" spans="1:19" x14ac:dyDescent="0.25">
      <c r="A3780" t="s">
        <v>9655</v>
      </c>
      <c r="B3780" t="str">
        <f>_xlfn.XLOOKUP(Table2[[#This Row],[tanggal_checkin]],Table6[tanggal_checkin],Table6[id_checkin])</f>
        <v>CI 0747</v>
      </c>
      <c r="C3780" t="s">
        <v>10997</v>
      </c>
      <c r="D3780" t="str">
        <f>_xlfn.XLOOKUP(Table2[[#This Row],[tanggal_checkout]],Table4[tanggal_checkout],Table4[id_checkout])</f>
        <v>CO 0758</v>
      </c>
      <c r="E3780" t="s">
        <v>11008</v>
      </c>
      <c r="F3780" s="8">
        <v>0.46956018518518516</v>
      </c>
      <c r="G3780" t="str">
        <f>_xlfn.XLOOKUP(Table2[[#This Row],[nama_tamu]],Table10[nama_tamu],Table10[id_tamu])</f>
        <v>CUS 0139</v>
      </c>
      <c r="H3780" t="s">
        <v>11134</v>
      </c>
      <c r="I3780" t="str">
        <f>_xlfn.XLOOKUP(Table2[[#This Row],[tipe_kamar]],Table12[tipe_kamar],Table12[id_kamar])</f>
        <v>KMR 003</v>
      </c>
      <c r="J3780" t="s">
        <v>64</v>
      </c>
      <c r="K3780">
        <v>9</v>
      </c>
      <c r="L3780">
        <v>1159000</v>
      </c>
      <c r="M3780">
        <v>10431000</v>
      </c>
      <c r="N3780" t="str">
        <f>_xlfn.XLOOKUP(Table2[[#This Row],[metode_pembayaran]],Table11[metode_pembayaran],Table11[id_pembayaran])</f>
        <v>MP 04</v>
      </c>
      <c r="O3780" t="s">
        <v>53</v>
      </c>
      <c r="P3780" t="str">
        <f>_xlfn.XLOOKUP(Table2[[#This Row],[status_reservasi]],'Dim Status Reservasi'!$B$2:$B$5,'Dim Status Reservasi'!$A$2:$A$5)</f>
        <v>ST 004</v>
      </c>
      <c r="Q3780" t="s">
        <v>48</v>
      </c>
      <c r="R3780" t="str">
        <f>_xlfn.XLOOKUP(Table2[[#This Row],[kota_hotel]],'Dim Kota Hotel'!$B$2:$B$21,'Dim Kota Hotel'!$A$2:$A$21)</f>
        <v>LOK 012</v>
      </c>
      <c r="S3780" t="s">
        <v>25</v>
      </c>
    </row>
    <row r="3781" spans="1:19" x14ac:dyDescent="0.25">
      <c r="A3781" t="s">
        <v>9657</v>
      </c>
      <c r="B3781" t="str">
        <f>_xlfn.XLOOKUP(Table2[[#This Row],[tanggal_checkin]],Table6[tanggal_checkin],Table6[id_checkin])</f>
        <v>CI 0235</v>
      </c>
      <c r="C3781" t="s">
        <v>11528</v>
      </c>
      <c r="D3781" t="str">
        <f>_xlfn.XLOOKUP(Table2[[#This Row],[tanggal_checkout]],Table4[tanggal_checkout],Table4[id_checkout])</f>
        <v>CO 0235</v>
      </c>
      <c r="E3781" t="s">
        <v>11192</v>
      </c>
      <c r="F3781" s="8">
        <v>0.9475231481481482</v>
      </c>
      <c r="G3781" t="str">
        <f>_xlfn.XLOOKUP(Table2[[#This Row],[nama_tamu]],Table10[nama_tamu],Table10[id_tamu])</f>
        <v>CUS 2521</v>
      </c>
      <c r="H3781" t="s">
        <v>9659</v>
      </c>
      <c r="I3781" t="str">
        <f>_xlfn.XLOOKUP(Table2[[#This Row],[tipe_kamar]],Table12[tipe_kamar],Table12[id_kamar])</f>
        <v>KMR 003</v>
      </c>
      <c r="J3781" t="s">
        <v>64</v>
      </c>
      <c r="K3781">
        <v>1</v>
      </c>
      <c r="L3781">
        <v>1213000</v>
      </c>
      <c r="M3781">
        <v>1213000</v>
      </c>
      <c r="N3781" t="str">
        <f>_xlfn.XLOOKUP(Table2[[#This Row],[metode_pembayaran]],Table11[metode_pembayaran],Table11[id_pembayaran])</f>
        <v>MP 06</v>
      </c>
      <c r="O3781" t="s">
        <v>17</v>
      </c>
      <c r="P3781" t="str">
        <f>_xlfn.XLOOKUP(Table2[[#This Row],[status_reservasi]],'Dim Status Reservasi'!$B$2:$B$5,'Dim Status Reservasi'!$A$2:$A$5)</f>
        <v>ST 004</v>
      </c>
      <c r="Q3781" t="s">
        <v>48</v>
      </c>
      <c r="R3781" t="str">
        <f>_xlfn.XLOOKUP(Table2[[#This Row],[kota_hotel]],'Dim Kota Hotel'!$B$2:$B$21,'Dim Kota Hotel'!$A$2:$A$21)</f>
        <v>LOK 013</v>
      </c>
      <c r="S3781" t="s">
        <v>160</v>
      </c>
    </row>
    <row r="3782" spans="1:19" x14ac:dyDescent="0.25">
      <c r="A3782" t="s">
        <v>9660</v>
      </c>
      <c r="B3782" t="str">
        <f>_xlfn.XLOOKUP(Table2[[#This Row],[tanggal_checkin]],Table6[tanggal_checkin],Table6[id_checkin])</f>
        <v>CI 0601</v>
      </c>
      <c r="C3782" t="s">
        <v>11259</v>
      </c>
      <c r="D3782" t="str">
        <f>_xlfn.XLOOKUP(Table2[[#This Row],[tanggal_checkout]],Table4[tanggal_checkout],Table4[id_checkout])</f>
        <v>CO 0606</v>
      </c>
      <c r="E3782" t="s">
        <v>11260</v>
      </c>
      <c r="F3782" s="8">
        <v>0.22552083333333334</v>
      </c>
      <c r="G3782" t="str">
        <f>_xlfn.XLOOKUP(Table2[[#This Row],[nama_tamu]],Table10[nama_tamu],Table10[id_tamu])</f>
        <v>CUS 2415</v>
      </c>
      <c r="H3782" t="s">
        <v>9661</v>
      </c>
      <c r="I3782" t="str">
        <f>_xlfn.XLOOKUP(Table2[[#This Row],[tipe_kamar]],Table12[tipe_kamar],Table12[id_kamar])</f>
        <v>KMR 003</v>
      </c>
      <c r="J3782" t="s">
        <v>64</v>
      </c>
      <c r="K3782">
        <v>5</v>
      </c>
      <c r="L3782">
        <v>1262000</v>
      </c>
      <c r="M3782">
        <v>6310000</v>
      </c>
      <c r="N3782" t="str">
        <f>_xlfn.XLOOKUP(Table2[[#This Row],[metode_pembayaran]],Table11[metode_pembayaran],Table11[id_pembayaran])</f>
        <v>MP 02</v>
      </c>
      <c r="O3782" t="s">
        <v>30</v>
      </c>
      <c r="P3782" t="str">
        <f>_xlfn.XLOOKUP(Table2[[#This Row],[status_reservasi]],'Dim Status Reservasi'!$B$2:$B$5,'Dim Status Reservasi'!$A$2:$A$5)</f>
        <v>ST 003</v>
      </c>
      <c r="Q3782" t="s">
        <v>37</v>
      </c>
      <c r="R3782" t="str">
        <f>_xlfn.XLOOKUP(Table2[[#This Row],[kota_hotel]],'Dim Kota Hotel'!$B$2:$B$21,'Dim Kota Hotel'!$A$2:$A$21)</f>
        <v>LOK 006</v>
      </c>
      <c r="S3782" t="s">
        <v>129</v>
      </c>
    </row>
    <row r="3783" spans="1:19" x14ac:dyDescent="0.25">
      <c r="A3783" t="s">
        <v>9662</v>
      </c>
      <c r="B3783" t="str">
        <f>_xlfn.XLOOKUP(Table2[[#This Row],[tanggal_checkin]],Table6[tanggal_checkin],Table6[id_checkin])</f>
        <v>CI 0182</v>
      </c>
      <c r="C3783" t="s">
        <v>11086</v>
      </c>
      <c r="D3783" t="str">
        <f>_xlfn.XLOOKUP(Table2[[#This Row],[tanggal_checkout]],Table4[tanggal_checkout],Table4[id_checkout])</f>
        <v>CO 0187</v>
      </c>
      <c r="E3783" t="s">
        <v>11053</v>
      </c>
      <c r="F3783" s="8">
        <v>0.18474537037037037</v>
      </c>
      <c r="G3783" t="str">
        <f>_xlfn.XLOOKUP(Table2[[#This Row],[nama_tamu]],Table10[nama_tamu],Table10[id_tamu])</f>
        <v>CUS 0917</v>
      </c>
      <c r="H3783" t="s">
        <v>9664</v>
      </c>
      <c r="I3783" t="str">
        <f>_xlfn.XLOOKUP(Table2[[#This Row],[tipe_kamar]],Table12[tipe_kamar],Table12[id_kamar])</f>
        <v>KMR 004</v>
      </c>
      <c r="J3783" t="s">
        <v>47</v>
      </c>
      <c r="K3783">
        <v>4</v>
      </c>
      <c r="L3783">
        <v>482000</v>
      </c>
      <c r="M3783">
        <v>1928000</v>
      </c>
      <c r="N3783" t="str">
        <f>_xlfn.XLOOKUP(Table2[[#This Row],[metode_pembayaran]],Table11[metode_pembayaran],Table11[id_pembayaran])</f>
        <v>MP 05</v>
      </c>
      <c r="O3783" t="s">
        <v>72</v>
      </c>
      <c r="P3783" t="str">
        <f>_xlfn.XLOOKUP(Table2[[#This Row],[status_reservasi]],'Dim Status Reservasi'!$B$2:$B$5,'Dim Status Reservasi'!$A$2:$A$5)</f>
        <v>ST 001</v>
      </c>
      <c r="Q3783" t="s">
        <v>214</v>
      </c>
      <c r="R3783" t="str">
        <f>_xlfn.XLOOKUP(Table2[[#This Row],[kota_hotel]],'Dim Kota Hotel'!$B$2:$B$21,'Dim Kota Hotel'!$A$2:$A$21)</f>
        <v>LOK 001</v>
      </c>
      <c r="S3783" t="s">
        <v>74</v>
      </c>
    </row>
    <row r="3784" spans="1:19" x14ac:dyDescent="0.25">
      <c r="A3784" t="s">
        <v>9665</v>
      </c>
      <c r="B3784" t="str">
        <f>_xlfn.XLOOKUP(Table2[[#This Row],[tanggal_checkin]],Table6[tanggal_checkin],Table6[id_checkin])</f>
        <v>CI 0955</v>
      </c>
      <c r="C3784" t="s">
        <v>11752</v>
      </c>
      <c r="D3784" t="str">
        <f>_xlfn.XLOOKUP(Table2[[#This Row],[tanggal_checkout]],Table4[tanggal_checkout],Table4[id_checkout])</f>
        <v>CO 0964</v>
      </c>
      <c r="E3784" t="s">
        <v>11127</v>
      </c>
      <c r="F3784" s="8">
        <v>0.35655092592592591</v>
      </c>
      <c r="G3784" t="str">
        <f>_xlfn.XLOOKUP(Table2[[#This Row],[nama_tamu]],Table10[nama_tamu],Table10[id_tamu])</f>
        <v>CUS 0623</v>
      </c>
      <c r="H3784" t="s">
        <v>9666</v>
      </c>
      <c r="I3784" t="str">
        <f>_xlfn.XLOOKUP(Table2[[#This Row],[tipe_kamar]],Table12[tipe_kamar],Table12[id_kamar])</f>
        <v>KMR 004</v>
      </c>
      <c r="J3784" t="s">
        <v>47</v>
      </c>
      <c r="K3784">
        <v>6</v>
      </c>
      <c r="L3784">
        <v>480000</v>
      </c>
      <c r="M3784">
        <v>2880000</v>
      </c>
      <c r="N3784" t="str">
        <f>_xlfn.XLOOKUP(Table2[[#This Row],[metode_pembayaran]],Table11[metode_pembayaran],Table11[id_pembayaran])</f>
        <v>MP 05</v>
      </c>
      <c r="O3784" t="s">
        <v>72</v>
      </c>
      <c r="P3784" t="str">
        <f>_xlfn.XLOOKUP(Table2[[#This Row],[status_reservasi]],'Dim Status Reservasi'!$B$2:$B$5,'Dim Status Reservasi'!$A$2:$A$5)</f>
        <v>ST 002</v>
      </c>
      <c r="Q3784" t="s">
        <v>124</v>
      </c>
      <c r="R3784" t="str">
        <f>_xlfn.XLOOKUP(Table2[[#This Row],[kota_hotel]],'Dim Kota Hotel'!$B$2:$B$21,'Dim Kota Hotel'!$A$2:$A$21)</f>
        <v>LOK 010</v>
      </c>
      <c r="S3784" t="s">
        <v>226</v>
      </c>
    </row>
    <row r="3785" spans="1:19" x14ac:dyDescent="0.25">
      <c r="A3785" t="s">
        <v>9667</v>
      </c>
      <c r="B3785" t="str">
        <f>_xlfn.XLOOKUP(Table2[[#This Row],[tanggal_checkin]],Table6[tanggal_checkin],Table6[id_checkin])</f>
        <v>CI 0693</v>
      </c>
      <c r="C3785" t="s">
        <v>11739</v>
      </c>
      <c r="D3785" t="str">
        <f>_xlfn.XLOOKUP(Table2[[#This Row],[tanggal_checkout]],Table4[tanggal_checkout],Table4[id_checkout])</f>
        <v>CO 0697</v>
      </c>
      <c r="E3785" t="s">
        <v>11632</v>
      </c>
      <c r="F3785" s="8">
        <v>2.9409722222222223E-2</v>
      </c>
      <c r="G3785" t="str">
        <f>_xlfn.XLOOKUP(Table2[[#This Row],[nama_tamu]],Table10[nama_tamu],Table10[id_tamu])</f>
        <v>CUS 0937</v>
      </c>
      <c r="H3785" t="s">
        <v>9668</v>
      </c>
      <c r="I3785" t="str">
        <f>_xlfn.XLOOKUP(Table2[[#This Row],[tipe_kamar]],Table12[tipe_kamar],Table12[id_kamar])</f>
        <v>KMR 002</v>
      </c>
      <c r="J3785" t="s">
        <v>82</v>
      </c>
      <c r="K3785">
        <v>2</v>
      </c>
      <c r="L3785">
        <v>386000</v>
      </c>
      <c r="M3785">
        <v>772000</v>
      </c>
      <c r="N3785" t="str">
        <f>_xlfn.XLOOKUP(Table2[[#This Row],[metode_pembayaran]],Table11[metode_pembayaran],Table11[id_pembayaran])</f>
        <v>MP 01</v>
      </c>
      <c r="O3785" t="s">
        <v>24</v>
      </c>
      <c r="P3785" t="str">
        <f>_xlfn.XLOOKUP(Table2[[#This Row],[status_reservasi]],'Dim Status Reservasi'!$B$2:$B$5,'Dim Status Reservasi'!$A$2:$A$5)</f>
        <v>ST 004</v>
      </c>
      <c r="Q3785" t="s">
        <v>48</v>
      </c>
      <c r="R3785" t="str">
        <f>_xlfn.XLOOKUP(Table2[[#This Row],[kota_hotel]],'Dim Kota Hotel'!$B$2:$B$21,'Dim Kota Hotel'!$A$2:$A$21)</f>
        <v>LOK 006</v>
      </c>
      <c r="S3785" t="s">
        <v>129</v>
      </c>
    </row>
    <row r="3786" spans="1:19" x14ac:dyDescent="0.25">
      <c r="A3786" t="s">
        <v>9669</v>
      </c>
      <c r="B3786" t="str">
        <f>_xlfn.XLOOKUP(Table2[[#This Row],[tanggal_checkin]],Table6[tanggal_checkin],Table6[id_checkin])</f>
        <v>CI 0699</v>
      </c>
      <c r="C3786" t="s">
        <v>10993</v>
      </c>
      <c r="D3786" t="str">
        <f>_xlfn.XLOOKUP(Table2[[#This Row],[tanggal_checkout]],Table4[tanggal_checkout],Table4[id_checkout])</f>
        <v>CO 0707</v>
      </c>
      <c r="E3786" t="s">
        <v>11931</v>
      </c>
      <c r="F3786" s="8">
        <v>0.79009259259259257</v>
      </c>
      <c r="G3786" t="str">
        <f>_xlfn.XLOOKUP(Table2[[#This Row],[nama_tamu]],Table10[nama_tamu],Table10[id_tamu])</f>
        <v>CUS 3504</v>
      </c>
      <c r="H3786" t="s">
        <v>9670</v>
      </c>
      <c r="I3786" t="str">
        <f>_xlfn.XLOOKUP(Table2[[#This Row],[tipe_kamar]],Table12[tipe_kamar],Table12[id_kamar])</f>
        <v>KMR 004</v>
      </c>
      <c r="J3786" t="s">
        <v>47</v>
      </c>
      <c r="K3786">
        <v>6</v>
      </c>
      <c r="L3786">
        <v>417000</v>
      </c>
      <c r="M3786">
        <v>2502000</v>
      </c>
      <c r="N3786" t="str">
        <f>_xlfn.XLOOKUP(Table2[[#This Row],[metode_pembayaran]],Table11[metode_pembayaran],Table11[id_pembayaran])</f>
        <v>MP 04</v>
      </c>
      <c r="O3786" t="s">
        <v>53</v>
      </c>
      <c r="P3786" t="str">
        <f>_xlfn.XLOOKUP(Table2[[#This Row],[status_reservasi]],'Dim Status Reservasi'!$B$2:$B$5,'Dim Status Reservasi'!$A$2:$A$5)</f>
        <v>ST 004</v>
      </c>
      <c r="Q3786" t="s">
        <v>48</v>
      </c>
      <c r="R3786" t="str">
        <f>_xlfn.XLOOKUP(Table2[[#This Row],[kota_hotel]],'Dim Kota Hotel'!$B$2:$B$21,'Dim Kota Hotel'!$A$2:$A$21)</f>
        <v>LOK 019</v>
      </c>
      <c r="S3786" t="s">
        <v>133</v>
      </c>
    </row>
    <row r="3787" spans="1:19" x14ac:dyDescent="0.25">
      <c r="A3787" t="s">
        <v>9671</v>
      </c>
      <c r="B3787" t="str">
        <f>_xlfn.XLOOKUP(Table2[[#This Row],[tanggal_checkin]],Table6[tanggal_checkin],Table6[id_checkin])</f>
        <v>CI 0589</v>
      </c>
      <c r="C3787" t="s">
        <v>11272</v>
      </c>
      <c r="D3787" t="str">
        <f>_xlfn.XLOOKUP(Table2[[#This Row],[tanggal_checkout]],Table4[tanggal_checkout],Table4[id_checkout])</f>
        <v>CO 0593</v>
      </c>
      <c r="E3787" t="s">
        <v>11563</v>
      </c>
      <c r="F3787" s="8">
        <v>0.19613425925925926</v>
      </c>
      <c r="G3787" t="str">
        <f>_xlfn.XLOOKUP(Table2[[#This Row],[nama_tamu]],Table10[nama_tamu],Table10[id_tamu])</f>
        <v>CUS 2639</v>
      </c>
      <c r="H3787" t="s">
        <v>9672</v>
      </c>
      <c r="I3787" t="str">
        <f>_xlfn.XLOOKUP(Table2[[#This Row],[tipe_kamar]],Table12[tipe_kamar],Table12[id_kamar])</f>
        <v>KMR 004</v>
      </c>
      <c r="J3787" t="s">
        <v>47</v>
      </c>
      <c r="K3787">
        <v>4</v>
      </c>
      <c r="L3787">
        <v>486000</v>
      </c>
      <c r="M3787">
        <v>1944000</v>
      </c>
      <c r="N3787" t="str">
        <f>_xlfn.XLOOKUP(Table2[[#This Row],[metode_pembayaran]],Table11[metode_pembayaran],Table11[id_pembayaran])</f>
        <v>MP 06</v>
      </c>
      <c r="O3787" t="s">
        <v>17</v>
      </c>
      <c r="P3787" t="str">
        <f>_xlfn.XLOOKUP(Table2[[#This Row],[status_reservasi]],'Dim Status Reservasi'!$B$2:$B$5,'Dim Status Reservasi'!$A$2:$A$5)</f>
        <v>ST 004</v>
      </c>
      <c r="Q3787" t="s">
        <v>48</v>
      </c>
      <c r="R3787" t="str">
        <f>_xlfn.XLOOKUP(Table2[[#This Row],[kota_hotel]],'Dim Kota Hotel'!$B$2:$B$21,'Dim Kota Hotel'!$A$2:$A$21)</f>
        <v>LOK 011</v>
      </c>
      <c r="S3787" t="s">
        <v>38</v>
      </c>
    </row>
    <row r="3788" spans="1:19" x14ac:dyDescent="0.25">
      <c r="A3788" t="s">
        <v>9673</v>
      </c>
      <c r="B3788" t="str">
        <f>_xlfn.XLOOKUP(Table2[[#This Row],[tanggal_checkin]],Table6[tanggal_checkin],Table6[id_checkin])</f>
        <v>CI 0469</v>
      </c>
      <c r="C3788" t="s">
        <v>11458</v>
      </c>
      <c r="D3788" t="str">
        <f>_xlfn.XLOOKUP(Table2[[#This Row],[tanggal_checkout]],Table4[tanggal_checkout],Table4[id_checkout])</f>
        <v>CO 0472</v>
      </c>
      <c r="E3788" t="s">
        <v>11419</v>
      </c>
      <c r="F3788" s="8">
        <v>0.61594907407407407</v>
      </c>
      <c r="G3788" t="str">
        <f>_xlfn.XLOOKUP(Table2[[#This Row],[nama_tamu]],Table10[nama_tamu],Table10[id_tamu])</f>
        <v>CUS 1228</v>
      </c>
      <c r="H3788" t="s">
        <v>9674</v>
      </c>
      <c r="I3788" t="str">
        <f>_xlfn.XLOOKUP(Table2[[#This Row],[tipe_kamar]],Table12[tipe_kamar],Table12[id_kamar])</f>
        <v>KMR 001</v>
      </c>
      <c r="J3788" t="s">
        <v>23</v>
      </c>
      <c r="K3788">
        <v>2</v>
      </c>
      <c r="L3788">
        <v>648000</v>
      </c>
      <c r="M3788">
        <v>1296000</v>
      </c>
      <c r="N3788" t="str">
        <f>_xlfn.XLOOKUP(Table2[[#This Row],[metode_pembayaran]],Table11[metode_pembayaran],Table11[id_pembayaran])</f>
        <v>MP 01</v>
      </c>
      <c r="O3788" t="s">
        <v>24</v>
      </c>
      <c r="P3788" t="str">
        <f>_xlfn.XLOOKUP(Table2[[#This Row],[status_reservasi]],'Dim Status Reservasi'!$B$2:$B$5,'Dim Status Reservasi'!$A$2:$A$5)</f>
        <v>ST 004</v>
      </c>
      <c r="Q3788" t="s">
        <v>48</v>
      </c>
      <c r="R3788" t="str">
        <f>_xlfn.XLOOKUP(Table2[[#This Row],[kota_hotel]],'Dim Kota Hotel'!$B$2:$B$21,'Dim Kota Hotel'!$A$2:$A$21)</f>
        <v>LOK 010</v>
      </c>
      <c r="S3788" t="s">
        <v>226</v>
      </c>
    </row>
    <row r="3789" spans="1:19" x14ac:dyDescent="0.25">
      <c r="A3789" t="s">
        <v>9675</v>
      </c>
      <c r="B3789" t="str">
        <f>_xlfn.XLOOKUP(Table2[[#This Row],[tanggal_checkin]],Table6[tanggal_checkin],Table6[id_checkin])</f>
        <v>CI 0254</v>
      </c>
      <c r="C3789" t="s">
        <v>11155</v>
      </c>
      <c r="D3789" t="str">
        <f>_xlfn.XLOOKUP(Table2[[#This Row],[tanggal_checkout]],Table4[tanggal_checkout],Table4[id_checkout])</f>
        <v>CO 0256</v>
      </c>
      <c r="E3789" t="s">
        <v>12034</v>
      </c>
      <c r="F3789" s="8">
        <v>0.81195601851851851</v>
      </c>
      <c r="G3789" t="str">
        <f>_xlfn.XLOOKUP(Table2[[#This Row],[nama_tamu]],Table10[nama_tamu],Table10[id_tamu])</f>
        <v>CUS 1543</v>
      </c>
      <c r="H3789" t="s">
        <v>9677</v>
      </c>
      <c r="I3789" t="str">
        <f>_xlfn.XLOOKUP(Table2[[#This Row],[tipe_kamar]],Table12[tipe_kamar],Table12[id_kamar])</f>
        <v>KMR 004</v>
      </c>
      <c r="J3789" t="s">
        <v>47</v>
      </c>
      <c r="K3789">
        <v>4</v>
      </c>
      <c r="L3789">
        <v>466000</v>
      </c>
      <c r="M3789">
        <v>1864000</v>
      </c>
      <c r="N3789" t="str">
        <f>_xlfn.XLOOKUP(Table2[[#This Row],[metode_pembayaran]],Table11[metode_pembayaran],Table11[id_pembayaran])</f>
        <v>MP 05</v>
      </c>
      <c r="O3789" t="s">
        <v>72</v>
      </c>
      <c r="P3789" t="str">
        <f>_xlfn.XLOOKUP(Table2[[#This Row],[status_reservasi]],'Dim Status Reservasi'!$B$2:$B$5,'Dim Status Reservasi'!$A$2:$A$5)</f>
        <v>ST 004</v>
      </c>
      <c r="Q3789" t="s">
        <v>48</v>
      </c>
      <c r="R3789" t="str">
        <f>_xlfn.XLOOKUP(Table2[[#This Row],[kota_hotel]],'Dim Kota Hotel'!$B$2:$B$21,'Dim Kota Hotel'!$A$2:$A$21)</f>
        <v>LOK 013</v>
      </c>
      <c r="S3789" t="s">
        <v>160</v>
      </c>
    </row>
    <row r="3790" spans="1:19" x14ac:dyDescent="0.25">
      <c r="A3790" t="s">
        <v>9678</v>
      </c>
      <c r="B3790" t="str">
        <f>_xlfn.XLOOKUP(Table2[[#This Row],[tanggal_checkin]],Table6[tanggal_checkin],Table6[id_checkin])</f>
        <v>CI 0063</v>
      </c>
      <c r="C3790" t="s">
        <v>11243</v>
      </c>
      <c r="D3790" t="str">
        <f>_xlfn.XLOOKUP(Table2[[#This Row],[tanggal_checkout]],Table4[tanggal_checkout],Table4[id_checkout])</f>
        <v>CO 0071</v>
      </c>
      <c r="E3790" t="s">
        <v>11398</v>
      </c>
      <c r="F3790" s="8">
        <v>9.9548611111111115E-2</v>
      </c>
      <c r="G3790" t="str">
        <f>_xlfn.XLOOKUP(Table2[[#This Row],[nama_tamu]],Table10[nama_tamu],Table10[id_tamu])</f>
        <v>CUS 1663</v>
      </c>
      <c r="H3790" t="s">
        <v>9680</v>
      </c>
      <c r="I3790" t="str">
        <f>_xlfn.XLOOKUP(Table2[[#This Row],[tipe_kamar]],Table12[tipe_kamar],Table12[id_kamar])</f>
        <v>KMR 004</v>
      </c>
      <c r="J3790" t="s">
        <v>47</v>
      </c>
      <c r="K3790">
        <v>8</v>
      </c>
      <c r="L3790">
        <v>465000</v>
      </c>
      <c r="M3790">
        <v>3720000</v>
      </c>
      <c r="N3790" t="str">
        <f>_xlfn.XLOOKUP(Table2[[#This Row],[metode_pembayaran]],Table11[metode_pembayaran],Table11[id_pembayaran])</f>
        <v>MP 05</v>
      </c>
      <c r="O3790" t="s">
        <v>72</v>
      </c>
      <c r="P3790" t="str">
        <f>_xlfn.XLOOKUP(Table2[[#This Row],[status_reservasi]],'Dim Status Reservasi'!$B$2:$B$5,'Dim Status Reservasi'!$A$2:$A$5)</f>
        <v>ST 004</v>
      </c>
      <c r="Q3790" t="s">
        <v>48</v>
      </c>
      <c r="R3790" t="str">
        <f>_xlfn.XLOOKUP(Table2[[#This Row],[kota_hotel]],'Dim Kota Hotel'!$B$2:$B$21,'Dim Kota Hotel'!$A$2:$A$21)</f>
        <v>LOK 003</v>
      </c>
      <c r="S3790" t="s">
        <v>106</v>
      </c>
    </row>
    <row r="3791" spans="1:19" x14ac:dyDescent="0.25">
      <c r="A3791" t="s">
        <v>9681</v>
      </c>
      <c r="B3791" t="str">
        <f>_xlfn.XLOOKUP(Table2[[#This Row],[tanggal_checkin]],Table6[tanggal_checkin],Table6[id_checkin])</f>
        <v>CI 0864</v>
      </c>
      <c r="C3791" t="s">
        <v>11117</v>
      </c>
      <c r="D3791" t="str">
        <f>_xlfn.XLOOKUP(Table2[[#This Row],[tanggal_checkout]],Table4[tanggal_checkout],Table4[id_checkout])</f>
        <v>CO 0874</v>
      </c>
      <c r="E3791" t="s">
        <v>11834</v>
      </c>
      <c r="F3791" s="8">
        <v>3.3020833333333333E-2</v>
      </c>
      <c r="G3791" t="str">
        <f>_xlfn.XLOOKUP(Table2[[#This Row],[nama_tamu]],Table10[nama_tamu],Table10[id_tamu])</f>
        <v>CUS 0677</v>
      </c>
      <c r="H3791" t="s">
        <v>9683</v>
      </c>
      <c r="I3791" t="str">
        <f>_xlfn.XLOOKUP(Table2[[#This Row],[tipe_kamar]],Table12[tipe_kamar],Table12[id_kamar])</f>
        <v>KMR 001</v>
      </c>
      <c r="J3791" t="s">
        <v>23</v>
      </c>
      <c r="K3791">
        <v>8</v>
      </c>
      <c r="L3791">
        <v>543000</v>
      </c>
      <c r="M3791">
        <v>4344000</v>
      </c>
      <c r="N3791" t="str">
        <f>_xlfn.XLOOKUP(Table2[[#This Row],[metode_pembayaran]],Table11[metode_pembayaran],Table11[id_pembayaran])</f>
        <v>MP 06</v>
      </c>
      <c r="O3791" t="s">
        <v>17</v>
      </c>
      <c r="P3791" t="str">
        <f>_xlfn.XLOOKUP(Table2[[#This Row],[status_reservasi]],'Dim Status Reservasi'!$B$2:$B$5,'Dim Status Reservasi'!$A$2:$A$5)</f>
        <v>ST 004</v>
      </c>
      <c r="Q3791" t="s">
        <v>48</v>
      </c>
      <c r="R3791" t="str">
        <f>_xlfn.XLOOKUP(Table2[[#This Row],[kota_hotel]],'Dim Kota Hotel'!$B$2:$B$21,'Dim Kota Hotel'!$A$2:$A$21)</f>
        <v>LOK 004</v>
      </c>
      <c r="S3791" t="s">
        <v>49</v>
      </c>
    </row>
    <row r="3792" spans="1:19" x14ac:dyDescent="0.25">
      <c r="A3792" t="s">
        <v>9684</v>
      </c>
      <c r="B3792" t="str">
        <f>_xlfn.XLOOKUP(Table2[[#This Row],[tanggal_checkin]],Table6[tanggal_checkin],Table6[id_checkin])</f>
        <v>CI 0684</v>
      </c>
      <c r="C3792" t="s">
        <v>11804</v>
      </c>
      <c r="D3792" t="str">
        <f>_xlfn.XLOOKUP(Table2[[#This Row],[tanggal_checkout]],Table4[tanggal_checkout],Table4[id_checkout])</f>
        <v>CO 0690</v>
      </c>
      <c r="E3792" t="s">
        <v>11700</v>
      </c>
      <c r="F3792" s="8">
        <v>3.9178240740740743E-2</v>
      </c>
      <c r="G3792" t="str">
        <f>_xlfn.XLOOKUP(Table2[[#This Row],[nama_tamu]],Table10[nama_tamu],Table10[id_tamu])</f>
        <v>CUS 0139</v>
      </c>
      <c r="H3792" t="s">
        <v>11134</v>
      </c>
      <c r="I3792" t="str">
        <f>_xlfn.XLOOKUP(Table2[[#This Row],[tipe_kamar]],Table12[tipe_kamar],Table12[id_kamar])</f>
        <v>KMR 002</v>
      </c>
      <c r="J3792" t="s">
        <v>82</v>
      </c>
      <c r="K3792">
        <v>4</v>
      </c>
      <c r="L3792">
        <v>382000</v>
      </c>
      <c r="M3792">
        <v>1528000</v>
      </c>
      <c r="N3792" t="str">
        <f>_xlfn.XLOOKUP(Table2[[#This Row],[metode_pembayaran]],Table11[metode_pembayaran],Table11[id_pembayaran])</f>
        <v>MP 06</v>
      </c>
      <c r="O3792" t="s">
        <v>17</v>
      </c>
      <c r="P3792" t="str">
        <f>_xlfn.XLOOKUP(Table2[[#This Row],[status_reservasi]],'Dim Status Reservasi'!$B$2:$B$5,'Dim Status Reservasi'!$A$2:$A$5)</f>
        <v>ST 003</v>
      </c>
      <c r="Q3792" t="s">
        <v>37</v>
      </c>
      <c r="R3792" t="str">
        <f>_xlfn.XLOOKUP(Table2[[#This Row],[kota_hotel]],'Dim Kota Hotel'!$B$2:$B$21,'Dim Kota Hotel'!$A$2:$A$21)</f>
        <v>LOK 011</v>
      </c>
      <c r="S3792" t="s">
        <v>38</v>
      </c>
    </row>
    <row r="3793" spans="1:19" x14ac:dyDescent="0.25">
      <c r="A3793" t="s">
        <v>9685</v>
      </c>
      <c r="B3793" t="str">
        <f>_xlfn.XLOOKUP(Table2[[#This Row],[tanggal_checkin]],Table6[tanggal_checkin],Table6[id_checkin])</f>
        <v>CI 0296</v>
      </c>
      <c r="C3793" t="s">
        <v>11056</v>
      </c>
      <c r="D3793" t="str">
        <f>_xlfn.XLOOKUP(Table2[[#This Row],[tanggal_checkout]],Table4[tanggal_checkout],Table4[id_checkout])</f>
        <v>CO 0301</v>
      </c>
      <c r="E3793" t="s">
        <v>11745</v>
      </c>
      <c r="F3793" s="8">
        <v>0.78591435185185188</v>
      </c>
      <c r="G3793" t="str">
        <f>_xlfn.XLOOKUP(Table2[[#This Row],[nama_tamu]],Table10[nama_tamu],Table10[id_tamu])</f>
        <v>CUS 1549</v>
      </c>
      <c r="H3793" t="s">
        <v>9686</v>
      </c>
      <c r="I3793" t="str">
        <f>_xlfn.XLOOKUP(Table2[[#This Row],[tipe_kamar]],Table12[tipe_kamar],Table12[id_kamar])</f>
        <v>KMR 001</v>
      </c>
      <c r="J3793" t="s">
        <v>23</v>
      </c>
      <c r="K3793">
        <v>7</v>
      </c>
      <c r="L3793">
        <v>663000</v>
      </c>
      <c r="M3793">
        <v>4641000</v>
      </c>
      <c r="N3793" t="str">
        <f>_xlfn.XLOOKUP(Table2[[#This Row],[metode_pembayaran]],Table11[metode_pembayaran],Table11[id_pembayaran])</f>
        <v>MP 02</v>
      </c>
      <c r="O3793" t="s">
        <v>30</v>
      </c>
      <c r="P3793" t="str">
        <f>_xlfn.XLOOKUP(Table2[[#This Row],[status_reservasi]],'Dim Status Reservasi'!$B$2:$B$5,'Dim Status Reservasi'!$A$2:$A$5)</f>
        <v>ST 004</v>
      </c>
      <c r="Q3793" t="s">
        <v>48</v>
      </c>
      <c r="R3793" t="str">
        <f>_xlfn.XLOOKUP(Table2[[#This Row],[kota_hotel]],'Dim Kota Hotel'!$B$2:$B$21,'Dim Kota Hotel'!$A$2:$A$21)</f>
        <v>LOK 013</v>
      </c>
      <c r="S3793" t="s">
        <v>160</v>
      </c>
    </row>
    <row r="3794" spans="1:19" x14ac:dyDescent="0.25">
      <c r="A3794" t="s">
        <v>9687</v>
      </c>
      <c r="B3794" t="str">
        <f>_xlfn.XLOOKUP(Table2[[#This Row],[tanggal_checkin]],Table6[tanggal_checkin],Table6[id_checkin])</f>
        <v>CI 0678</v>
      </c>
      <c r="C3794" t="s">
        <v>11723</v>
      </c>
      <c r="D3794" t="str">
        <f>_xlfn.XLOOKUP(Table2[[#This Row],[tanggal_checkout]],Table4[tanggal_checkout],Table4[id_checkout])</f>
        <v>CO 0681</v>
      </c>
      <c r="E3794" t="s">
        <v>11870</v>
      </c>
      <c r="F3794" s="8">
        <v>0.86796296296296294</v>
      </c>
      <c r="G3794" t="str">
        <f>_xlfn.XLOOKUP(Table2[[#This Row],[nama_tamu]],Table10[nama_tamu],Table10[id_tamu])</f>
        <v>CUS 1429</v>
      </c>
      <c r="H3794" t="s">
        <v>9689</v>
      </c>
      <c r="I3794" t="str">
        <f>_xlfn.XLOOKUP(Table2[[#This Row],[tipe_kamar]],Table12[tipe_kamar],Table12[id_kamar])</f>
        <v>KMR 001</v>
      </c>
      <c r="J3794" t="s">
        <v>23</v>
      </c>
      <c r="K3794">
        <v>2</v>
      </c>
      <c r="L3794">
        <v>681000</v>
      </c>
      <c r="M3794">
        <v>1362000</v>
      </c>
      <c r="N3794" t="str">
        <f>_xlfn.XLOOKUP(Table2[[#This Row],[metode_pembayaran]],Table11[metode_pembayaran],Table11[id_pembayaran])</f>
        <v>MP 06</v>
      </c>
      <c r="O3794" t="s">
        <v>17</v>
      </c>
      <c r="P3794" t="str">
        <f>_xlfn.XLOOKUP(Table2[[#This Row],[status_reservasi]],'Dim Status Reservasi'!$B$2:$B$5,'Dim Status Reservasi'!$A$2:$A$5)</f>
        <v>ST 003</v>
      </c>
      <c r="Q3794" t="s">
        <v>37</v>
      </c>
      <c r="R3794" t="str">
        <f>_xlfn.XLOOKUP(Table2[[#This Row],[kota_hotel]],'Dim Kota Hotel'!$B$2:$B$21,'Dim Kota Hotel'!$A$2:$A$21)</f>
        <v>LOK 010</v>
      </c>
      <c r="S3794" t="s">
        <v>226</v>
      </c>
    </row>
    <row r="3795" spans="1:19" x14ac:dyDescent="0.25">
      <c r="A3795" t="s">
        <v>9690</v>
      </c>
      <c r="B3795" t="str">
        <f>_xlfn.XLOOKUP(Table2[[#This Row],[tanggal_checkin]],Table6[tanggal_checkin],Table6[id_checkin])</f>
        <v>CI 0485</v>
      </c>
      <c r="C3795" t="s">
        <v>11063</v>
      </c>
      <c r="D3795" t="str">
        <f>_xlfn.XLOOKUP(Table2[[#This Row],[tanggal_checkout]],Table4[tanggal_checkout],Table4[id_checkout])</f>
        <v>CO 0494</v>
      </c>
      <c r="E3795" t="s">
        <v>11691</v>
      </c>
      <c r="F3795" s="8">
        <v>0.75511574074074073</v>
      </c>
      <c r="G3795" t="str">
        <f>_xlfn.XLOOKUP(Table2[[#This Row],[nama_tamu]],Table10[nama_tamu],Table10[id_tamu])</f>
        <v>CUS 0139</v>
      </c>
      <c r="H3795" t="s">
        <v>11134</v>
      </c>
      <c r="I3795" t="str">
        <f>_xlfn.XLOOKUP(Table2[[#This Row],[tipe_kamar]],Table12[tipe_kamar],Table12[id_kamar])</f>
        <v>KMR 004</v>
      </c>
      <c r="J3795" t="s">
        <v>47</v>
      </c>
      <c r="K3795">
        <v>7</v>
      </c>
      <c r="L3795">
        <v>509000</v>
      </c>
      <c r="M3795">
        <v>3563000</v>
      </c>
      <c r="N3795" t="str">
        <f>_xlfn.XLOOKUP(Table2[[#This Row],[metode_pembayaran]],Table11[metode_pembayaran],Table11[id_pembayaran])</f>
        <v>MP 06</v>
      </c>
      <c r="O3795" t="s">
        <v>17</v>
      </c>
      <c r="P3795" t="str">
        <f>_xlfn.XLOOKUP(Table2[[#This Row],[status_reservasi]],'Dim Status Reservasi'!$B$2:$B$5,'Dim Status Reservasi'!$A$2:$A$5)</f>
        <v>ST 002</v>
      </c>
      <c r="Q3795" t="s">
        <v>124</v>
      </c>
      <c r="R3795" t="str">
        <f>_xlfn.XLOOKUP(Table2[[#This Row],[kota_hotel]],'Dim Kota Hotel'!$B$2:$B$21,'Dim Kota Hotel'!$A$2:$A$21)</f>
        <v>LOK 016</v>
      </c>
      <c r="S3795" t="s">
        <v>117</v>
      </c>
    </row>
    <row r="3796" spans="1:19" x14ac:dyDescent="0.25">
      <c r="A3796" t="s">
        <v>9692</v>
      </c>
      <c r="B3796" t="str">
        <f>_xlfn.XLOOKUP(Table2[[#This Row],[tanggal_checkin]],Table6[tanggal_checkin],Table6[id_checkin])</f>
        <v>CI 0077</v>
      </c>
      <c r="C3796" t="s">
        <v>11467</v>
      </c>
      <c r="D3796" t="str">
        <f>_xlfn.XLOOKUP(Table2[[#This Row],[tanggal_checkout]],Table4[tanggal_checkout],Table4[id_checkout])</f>
        <v>CO 0080</v>
      </c>
      <c r="E3796" t="s">
        <v>11861</v>
      </c>
      <c r="F3796" s="8">
        <v>8.4490740740740741E-3</v>
      </c>
      <c r="G3796" t="str">
        <f>_xlfn.XLOOKUP(Table2[[#This Row],[nama_tamu]],Table10[nama_tamu],Table10[id_tamu])</f>
        <v>CUS 1611</v>
      </c>
      <c r="H3796" t="s">
        <v>9694</v>
      </c>
      <c r="I3796" t="str">
        <f>_xlfn.XLOOKUP(Table2[[#This Row],[tipe_kamar]],Table12[tipe_kamar],Table12[id_kamar])</f>
        <v>KMR 004</v>
      </c>
      <c r="J3796" t="s">
        <v>47</v>
      </c>
      <c r="K3796">
        <v>3</v>
      </c>
      <c r="L3796">
        <v>455000</v>
      </c>
      <c r="M3796">
        <v>1365000</v>
      </c>
      <c r="N3796" t="str">
        <f>_xlfn.XLOOKUP(Table2[[#This Row],[metode_pembayaran]],Table11[metode_pembayaran],Table11[id_pembayaran])</f>
        <v>MP 05</v>
      </c>
      <c r="O3796" t="s">
        <v>72</v>
      </c>
      <c r="P3796" t="str">
        <f>_xlfn.XLOOKUP(Table2[[#This Row],[status_reservasi]],'Dim Status Reservasi'!$B$2:$B$5,'Dim Status Reservasi'!$A$2:$A$5)</f>
        <v>ST 004</v>
      </c>
      <c r="Q3796" t="s">
        <v>48</v>
      </c>
      <c r="R3796" t="str">
        <f>_xlfn.XLOOKUP(Table2[[#This Row],[kota_hotel]],'Dim Kota Hotel'!$B$2:$B$21,'Dim Kota Hotel'!$A$2:$A$21)</f>
        <v>LOK 004</v>
      </c>
      <c r="S3796" t="s">
        <v>49</v>
      </c>
    </row>
    <row r="3797" spans="1:19" x14ac:dyDescent="0.25">
      <c r="A3797" t="s">
        <v>9695</v>
      </c>
      <c r="B3797" t="str">
        <f>_xlfn.XLOOKUP(Table2[[#This Row],[tanggal_checkin]],Table6[tanggal_checkin],Table6[id_checkin])</f>
        <v>CI 0742</v>
      </c>
      <c r="C3797" t="s">
        <v>10979</v>
      </c>
      <c r="D3797" t="str">
        <f>_xlfn.XLOOKUP(Table2[[#This Row],[tanggal_checkout]],Table4[tanggal_checkout],Table4[id_checkout])</f>
        <v>CO 0749</v>
      </c>
      <c r="E3797" t="s">
        <v>11103</v>
      </c>
      <c r="F3797" s="8">
        <v>6.9166666666666668E-2</v>
      </c>
      <c r="G3797" t="str">
        <f>_xlfn.XLOOKUP(Table2[[#This Row],[nama_tamu]],Table10[nama_tamu],Table10[id_tamu])</f>
        <v>CUS 3823</v>
      </c>
      <c r="H3797" t="s">
        <v>9696</v>
      </c>
      <c r="I3797" t="str">
        <f>_xlfn.XLOOKUP(Table2[[#This Row],[tipe_kamar]],Table12[tipe_kamar],Table12[id_kamar])</f>
        <v>KMR 003</v>
      </c>
      <c r="J3797" t="s">
        <v>64</v>
      </c>
      <c r="K3797">
        <v>4</v>
      </c>
      <c r="L3797">
        <v>1364000</v>
      </c>
      <c r="M3797">
        <v>5456000</v>
      </c>
      <c r="N3797" t="str">
        <f>_xlfn.XLOOKUP(Table2[[#This Row],[metode_pembayaran]],Table11[metode_pembayaran],Table11[id_pembayaran])</f>
        <v>MP 02</v>
      </c>
      <c r="O3797" t="s">
        <v>30</v>
      </c>
      <c r="P3797" t="str">
        <f>_xlfn.XLOOKUP(Table2[[#This Row],[status_reservasi]],'Dim Status Reservasi'!$B$2:$B$5,'Dim Status Reservasi'!$A$2:$A$5)</f>
        <v>ST 003</v>
      </c>
      <c r="Q3797" t="s">
        <v>37</v>
      </c>
      <c r="R3797" t="str">
        <f>_xlfn.XLOOKUP(Table2[[#This Row],[kota_hotel]],'Dim Kota Hotel'!$B$2:$B$21,'Dim Kota Hotel'!$A$2:$A$21)</f>
        <v>LOK 013</v>
      </c>
      <c r="S3797" t="s">
        <v>160</v>
      </c>
    </row>
    <row r="3798" spans="1:19" x14ac:dyDescent="0.25">
      <c r="A3798" t="s">
        <v>9697</v>
      </c>
      <c r="B3798" t="str">
        <f>_xlfn.XLOOKUP(Table2[[#This Row],[tanggal_checkin]],Table6[tanggal_checkin],Table6[id_checkin])</f>
        <v>CI 0265</v>
      </c>
      <c r="C3798" t="s">
        <v>11817</v>
      </c>
      <c r="D3798" t="str">
        <f>_xlfn.XLOOKUP(Table2[[#This Row],[tanggal_checkout]],Table4[tanggal_checkout],Table4[id_checkout])</f>
        <v>CO 0271</v>
      </c>
      <c r="E3798" t="s">
        <v>11213</v>
      </c>
      <c r="F3798" s="8">
        <v>0.54569444444444448</v>
      </c>
      <c r="G3798" t="str">
        <f>_xlfn.XLOOKUP(Table2[[#This Row],[nama_tamu]],Table10[nama_tamu],Table10[id_tamu])</f>
        <v>CUS 0491</v>
      </c>
      <c r="H3798" t="s">
        <v>9698</v>
      </c>
      <c r="I3798" t="str">
        <f>_xlfn.XLOOKUP(Table2[[#This Row],[tipe_kamar]],Table12[tipe_kamar],Table12[id_kamar])</f>
        <v>KMR 002</v>
      </c>
      <c r="J3798" t="s">
        <v>82</v>
      </c>
      <c r="K3798">
        <v>8</v>
      </c>
      <c r="L3798">
        <v>364000</v>
      </c>
      <c r="M3798">
        <v>2912000</v>
      </c>
      <c r="N3798" t="str">
        <f>_xlfn.XLOOKUP(Table2[[#This Row],[metode_pembayaran]],Table11[metode_pembayaran],Table11[id_pembayaran])</f>
        <v>MP 06</v>
      </c>
      <c r="O3798" t="s">
        <v>17</v>
      </c>
      <c r="P3798" t="str">
        <f>_xlfn.XLOOKUP(Table2[[#This Row],[status_reservasi]],'Dim Status Reservasi'!$B$2:$B$5,'Dim Status Reservasi'!$A$2:$A$5)</f>
        <v>ST 004</v>
      </c>
      <c r="Q3798" t="s">
        <v>48</v>
      </c>
      <c r="R3798" t="str">
        <f>_xlfn.XLOOKUP(Table2[[#This Row],[kota_hotel]],'Dim Kota Hotel'!$B$2:$B$21,'Dim Kota Hotel'!$A$2:$A$21)</f>
        <v>LOK 001</v>
      </c>
      <c r="S3798" t="s">
        <v>74</v>
      </c>
    </row>
    <row r="3799" spans="1:19" x14ac:dyDescent="0.25">
      <c r="A3799" t="s">
        <v>9699</v>
      </c>
      <c r="B3799" t="str">
        <f>_xlfn.XLOOKUP(Table2[[#This Row],[tanggal_checkin]],Table6[tanggal_checkin],Table6[id_checkin])</f>
        <v>CI 0973</v>
      </c>
      <c r="C3799" t="s">
        <v>11840</v>
      </c>
      <c r="D3799" t="str">
        <f>_xlfn.XLOOKUP(Table2[[#This Row],[tanggal_checkout]],Table4[tanggal_checkout],Table4[id_checkout])</f>
        <v>CO 0984</v>
      </c>
      <c r="E3799" t="s">
        <v>11105</v>
      </c>
      <c r="F3799" s="8">
        <v>0.29756944444444444</v>
      </c>
      <c r="G3799" t="str">
        <f>_xlfn.XLOOKUP(Table2[[#This Row],[nama_tamu]],Table10[nama_tamu],Table10[id_tamu])</f>
        <v>CUS 3368</v>
      </c>
      <c r="H3799" t="s">
        <v>9700</v>
      </c>
      <c r="I3799" t="str">
        <f>_xlfn.XLOOKUP(Table2[[#This Row],[tipe_kamar]],Table12[tipe_kamar],Table12[id_kamar])</f>
        <v>KMR 002</v>
      </c>
      <c r="J3799" t="s">
        <v>82</v>
      </c>
      <c r="K3799">
        <v>8</v>
      </c>
      <c r="L3799">
        <v>376000</v>
      </c>
      <c r="M3799">
        <v>3008000</v>
      </c>
      <c r="N3799" t="str">
        <f>_xlfn.XLOOKUP(Table2[[#This Row],[metode_pembayaran]],Table11[metode_pembayaran],Table11[id_pembayaran])</f>
        <v>MP 05</v>
      </c>
      <c r="O3799" t="s">
        <v>72</v>
      </c>
      <c r="P3799" t="str">
        <f>_xlfn.XLOOKUP(Table2[[#This Row],[status_reservasi]],'Dim Status Reservasi'!$B$2:$B$5,'Dim Status Reservasi'!$A$2:$A$5)</f>
        <v>ST 003</v>
      </c>
      <c r="Q3799" t="s">
        <v>37</v>
      </c>
      <c r="R3799" t="str">
        <f>_xlfn.XLOOKUP(Table2[[#This Row],[kota_hotel]],'Dim Kota Hotel'!$B$2:$B$21,'Dim Kota Hotel'!$A$2:$A$21)</f>
        <v>LOK 001</v>
      </c>
      <c r="S3799" t="s">
        <v>74</v>
      </c>
    </row>
    <row r="3800" spans="1:19" x14ac:dyDescent="0.25">
      <c r="A3800" t="s">
        <v>9701</v>
      </c>
      <c r="B3800" t="str">
        <f>_xlfn.XLOOKUP(Table2[[#This Row],[tanggal_checkin]],Table6[tanggal_checkin],Table6[id_checkin])</f>
        <v>CI 0527</v>
      </c>
      <c r="C3800" t="s">
        <v>11071</v>
      </c>
      <c r="D3800" t="str">
        <f>_xlfn.XLOOKUP(Table2[[#This Row],[tanggal_checkout]],Table4[tanggal_checkout],Table4[id_checkout])</f>
        <v>CO 0534</v>
      </c>
      <c r="E3800" t="s">
        <v>11076</v>
      </c>
      <c r="F3800" s="8">
        <v>0.96570601851851856</v>
      </c>
      <c r="G3800" t="str">
        <f>_xlfn.XLOOKUP(Table2[[#This Row],[nama_tamu]],Table10[nama_tamu],Table10[id_tamu])</f>
        <v>CUS 3254</v>
      </c>
      <c r="H3800" t="s">
        <v>9703</v>
      </c>
      <c r="I3800" t="str">
        <f>_xlfn.XLOOKUP(Table2[[#This Row],[tipe_kamar]],Table12[tipe_kamar],Table12[id_kamar])</f>
        <v>KMR 003</v>
      </c>
      <c r="J3800" t="s">
        <v>64</v>
      </c>
      <c r="K3800">
        <v>6</v>
      </c>
      <c r="L3800">
        <v>1376000</v>
      </c>
      <c r="M3800">
        <v>8256000</v>
      </c>
      <c r="N3800" t="str">
        <f>_xlfn.XLOOKUP(Table2[[#This Row],[metode_pembayaran]],Table11[metode_pembayaran],Table11[id_pembayaran])</f>
        <v>MP 03</v>
      </c>
      <c r="O3800" t="s">
        <v>36</v>
      </c>
      <c r="P3800" t="str">
        <f>_xlfn.XLOOKUP(Table2[[#This Row],[status_reservasi]],'Dim Status Reservasi'!$B$2:$B$5,'Dim Status Reservasi'!$A$2:$A$5)</f>
        <v>ST 002</v>
      </c>
      <c r="Q3800" t="s">
        <v>124</v>
      </c>
      <c r="R3800" t="str">
        <f>_xlfn.XLOOKUP(Table2[[#This Row],[kota_hotel]],'Dim Kota Hotel'!$B$2:$B$21,'Dim Kota Hotel'!$A$2:$A$21)</f>
        <v>LOK 007</v>
      </c>
      <c r="S3800" t="s">
        <v>145</v>
      </c>
    </row>
    <row r="3801" spans="1:19" x14ac:dyDescent="0.25">
      <c r="A3801" t="s">
        <v>9704</v>
      </c>
      <c r="B3801" t="str">
        <f>_xlfn.XLOOKUP(Table2[[#This Row],[tanggal_checkin]],Table6[tanggal_checkin],Table6[id_checkin])</f>
        <v>CI 0841</v>
      </c>
      <c r="C3801" t="s">
        <v>11566</v>
      </c>
      <c r="D3801" t="str">
        <f>_xlfn.XLOOKUP(Table2[[#This Row],[tanggal_checkout]],Table4[tanggal_checkout],Table4[id_checkout])</f>
        <v>CO 0846</v>
      </c>
      <c r="E3801" t="s">
        <v>11303</v>
      </c>
      <c r="F3801" s="8">
        <v>0.25011574074074072</v>
      </c>
      <c r="G3801" t="str">
        <f>_xlfn.XLOOKUP(Table2[[#This Row],[nama_tamu]],Table10[nama_tamu],Table10[id_tamu])</f>
        <v>CUS 0710</v>
      </c>
      <c r="H3801" t="s">
        <v>9705</v>
      </c>
      <c r="I3801" t="str">
        <f>_xlfn.XLOOKUP(Table2[[#This Row],[tipe_kamar]],Table12[tipe_kamar],Table12[id_kamar])</f>
        <v>KMR 003</v>
      </c>
      <c r="J3801" t="s">
        <v>64</v>
      </c>
      <c r="K3801">
        <v>2</v>
      </c>
      <c r="L3801">
        <v>1221000</v>
      </c>
      <c r="M3801">
        <v>2442000</v>
      </c>
      <c r="N3801" t="str">
        <f>_xlfn.XLOOKUP(Table2[[#This Row],[metode_pembayaran]],Table11[metode_pembayaran],Table11[id_pembayaran])</f>
        <v>MP 06</v>
      </c>
      <c r="O3801" t="s">
        <v>17</v>
      </c>
      <c r="P3801" t="str">
        <f>_xlfn.XLOOKUP(Table2[[#This Row],[status_reservasi]],'Dim Status Reservasi'!$B$2:$B$5,'Dim Status Reservasi'!$A$2:$A$5)</f>
        <v>ST 004</v>
      </c>
      <c r="Q3801" t="s">
        <v>48</v>
      </c>
      <c r="R3801" t="str">
        <f>_xlfn.XLOOKUP(Table2[[#This Row],[kota_hotel]],'Dim Kota Hotel'!$B$2:$B$21,'Dim Kota Hotel'!$A$2:$A$21)</f>
        <v>LOK 016</v>
      </c>
      <c r="S3801" t="s">
        <v>117</v>
      </c>
    </row>
    <row r="3802" spans="1:19" x14ac:dyDescent="0.25">
      <c r="A3802" t="s">
        <v>9706</v>
      </c>
      <c r="B3802" t="str">
        <f>_xlfn.XLOOKUP(Table2[[#This Row],[tanggal_checkin]],Table6[tanggal_checkin],Table6[id_checkin])</f>
        <v>CI 0914</v>
      </c>
      <c r="C3802" t="s">
        <v>12031</v>
      </c>
      <c r="D3802" t="str">
        <f>_xlfn.XLOOKUP(Table2[[#This Row],[tanggal_checkout]],Table4[tanggal_checkout],Table4[id_checkout])</f>
        <v>CO 0923</v>
      </c>
      <c r="E3802" t="s">
        <v>11983</v>
      </c>
      <c r="F3802" s="8">
        <v>0.39619212962962963</v>
      </c>
      <c r="G3802" t="str">
        <f>_xlfn.XLOOKUP(Table2[[#This Row],[nama_tamu]],Table10[nama_tamu],Table10[id_tamu])</f>
        <v>CUS 1968</v>
      </c>
      <c r="H3802" t="s">
        <v>9708</v>
      </c>
      <c r="I3802" t="str">
        <f>_xlfn.XLOOKUP(Table2[[#This Row],[tipe_kamar]],Table12[tipe_kamar],Table12[id_kamar])</f>
        <v>KMR 004</v>
      </c>
      <c r="J3802" t="s">
        <v>47</v>
      </c>
      <c r="K3802">
        <v>7</v>
      </c>
      <c r="L3802">
        <v>495000</v>
      </c>
      <c r="M3802">
        <v>3465000</v>
      </c>
      <c r="N3802" t="str">
        <f>_xlfn.XLOOKUP(Table2[[#This Row],[metode_pembayaran]],Table11[metode_pembayaran],Table11[id_pembayaran])</f>
        <v>MP 03</v>
      </c>
      <c r="O3802" t="s">
        <v>36</v>
      </c>
      <c r="P3802" t="str">
        <f>_xlfn.XLOOKUP(Table2[[#This Row],[status_reservasi]],'Dim Status Reservasi'!$B$2:$B$5,'Dim Status Reservasi'!$A$2:$A$5)</f>
        <v>ST 004</v>
      </c>
      <c r="Q3802" t="s">
        <v>48</v>
      </c>
      <c r="R3802" t="str">
        <f>_xlfn.XLOOKUP(Table2[[#This Row],[kota_hotel]],'Dim Kota Hotel'!$B$2:$B$21,'Dim Kota Hotel'!$A$2:$A$21)</f>
        <v>LOK 004</v>
      </c>
      <c r="S3802" t="s">
        <v>49</v>
      </c>
    </row>
    <row r="3803" spans="1:19" x14ac:dyDescent="0.25">
      <c r="A3803" t="s">
        <v>9709</v>
      </c>
      <c r="B3803" t="str">
        <f>_xlfn.XLOOKUP(Table2[[#This Row],[tanggal_checkin]],Table6[tanggal_checkin],Table6[id_checkin])</f>
        <v>CI 0547</v>
      </c>
      <c r="C3803" t="s">
        <v>11500</v>
      </c>
      <c r="D3803" t="str">
        <f>_xlfn.XLOOKUP(Table2[[#This Row],[tanggal_checkout]],Table4[tanggal_checkout],Table4[id_checkout])</f>
        <v>CO 0550</v>
      </c>
      <c r="E3803" t="s">
        <v>11811</v>
      </c>
      <c r="F3803" s="8">
        <v>1.6875000000000001E-2</v>
      </c>
      <c r="G3803" t="str">
        <f>_xlfn.XLOOKUP(Table2[[#This Row],[nama_tamu]],Table10[nama_tamu],Table10[id_tamu])</f>
        <v>CUS 3468</v>
      </c>
      <c r="H3803" t="s">
        <v>9710</v>
      </c>
      <c r="I3803" t="str">
        <f>_xlfn.XLOOKUP(Table2[[#This Row],[tipe_kamar]],Table12[tipe_kamar],Table12[id_kamar])</f>
        <v>KMR 002</v>
      </c>
      <c r="J3803" t="s">
        <v>82</v>
      </c>
      <c r="K3803">
        <v>3</v>
      </c>
      <c r="L3803">
        <v>346000</v>
      </c>
      <c r="M3803">
        <v>1038000</v>
      </c>
      <c r="N3803" t="str">
        <f>_xlfn.XLOOKUP(Table2[[#This Row],[metode_pembayaran]],Table11[metode_pembayaran],Table11[id_pembayaran])</f>
        <v>MP 06</v>
      </c>
      <c r="O3803" t="s">
        <v>17</v>
      </c>
      <c r="P3803" t="str">
        <f>_xlfn.XLOOKUP(Table2[[#This Row],[status_reservasi]],'Dim Status Reservasi'!$B$2:$B$5,'Dim Status Reservasi'!$A$2:$A$5)</f>
        <v>ST 003</v>
      </c>
      <c r="Q3803" t="s">
        <v>37</v>
      </c>
      <c r="R3803" t="str">
        <f>_xlfn.XLOOKUP(Table2[[#This Row],[kota_hotel]],'Dim Kota Hotel'!$B$2:$B$21,'Dim Kota Hotel'!$A$2:$A$21)</f>
        <v>LOK 018</v>
      </c>
      <c r="S3803" t="s">
        <v>102</v>
      </c>
    </row>
    <row r="3804" spans="1:19" x14ac:dyDescent="0.25">
      <c r="A3804" t="s">
        <v>9711</v>
      </c>
      <c r="B3804" t="str">
        <f>_xlfn.XLOOKUP(Table2[[#This Row],[tanggal_checkin]],Table6[tanggal_checkin],Table6[id_checkin])</f>
        <v>CI 0993</v>
      </c>
      <c r="C3804" t="s">
        <v>11826</v>
      </c>
      <c r="D3804" t="str">
        <f>_xlfn.XLOOKUP(Table2[[#This Row],[tanggal_checkout]],Table4[tanggal_checkout],Table4[id_checkout])</f>
        <v>CO 1005</v>
      </c>
      <c r="E3804" t="s">
        <v>11952</v>
      </c>
      <c r="F3804" s="8">
        <v>0.22859953703703703</v>
      </c>
      <c r="G3804" t="str">
        <f>_xlfn.XLOOKUP(Table2[[#This Row],[nama_tamu]],Table10[nama_tamu],Table10[id_tamu])</f>
        <v>CUS 1752</v>
      </c>
      <c r="H3804" t="s">
        <v>9713</v>
      </c>
      <c r="I3804" t="str">
        <f>_xlfn.XLOOKUP(Table2[[#This Row],[tipe_kamar]],Table12[tipe_kamar],Table12[id_kamar])</f>
        <v>KMR 001</v>
      </c>
      <c r="J3804" t="s">
        <v>23</v>
      </c>
      <c r="K3804">
        <v>9</v>
      </c>
      <c r="L3804">
        <v>624000</v>
      </c>
      <c r="M3804">
        <v>5616000</v>
      </c>
      <c r="N3804" t="str">
        <f>_xlfn.XLOOKUP(Table2[[#This Row],[metode_pembayaran]],Table11[metode_pembayaran],Table11[id_pembayaran])</f>
        <v>MP 03</v>
      </c>
      <c r="O3804" t="s">
        <v>36</v>
      </c>
      <c r="P3804" t="str">
        <f>_xlfn.XLOOKUP(Table2[[#This Row],[status_reservasi]],'Dim Status Reservasi'!$B$2:$B$5,'Dim Status Reservasi'!$A$2:$A$5)</f>
        <v>ST 003</v>
      </c>
      <c r="Q3804" t="s">
        <v>37</v>
      </c>
      <c r="R3804" t="str">
        <f>_xlfn.XLOOKUP(Table2[[#This Row],[kota_hotel]],'Dim Kota Hotel'!$B$2:$B$21,'Dim Kota Hotel'!$A$2:$A$21)</f>
        <v>LOK 012</v>
      </c>
      <c r="S3804" t="s">
        <v>25</v>
      </c>
    </row>
    <row r="3805" spans="1:19" x14ac:dyDescent="0.25">
      <c r="A3805" t="s">
        <v>9714</v>
      </c>
      <c r="B3805" t="str">
        <f>_xlfn.XLOOKUP(Table2[[#This Row],[tanggal_checkin]],Table6[tanggal_checkin],Table6[id_checkin])</f>
        <v>CI 0627</v>
      </c>
      <c r="C3805" t="s">
        <v>11135</v>
      </c>
      <c r="D3805" t="str">
        <f>_xlfn.XLOOKUP(Table2[[#This Row],[tanggal_checkout]],Table4[tanggal_checkout],Table4[id_checkout])</f>
        <v>CO 0634</v>
      </c>
      <c r="E3805" t="s">
        <v>11020</v>
      </c>
      <c r="F3805" s="8">
        <v>0.46840277777777778</v>
      </c>
      <c r="G3805" t="str">
        <f>_xlfn.XLOOKUP(Table2[[#This Row],[nama_tamu]],Table10[nama_tamu],Table10[id_tamu])</f>
        <v>CUS 1872</v>
      </c>
      <c r="H3805" t="s">
        <v>9716</v>
      </c>
      <c r="I3805" t="str">
        <f>_xlfn.XLOOKUP(Table2[[#This Row],[tipe_kamar]],Table12[tipe_kamar],Table12[id_kamar])</f>
        <v>KMR 001</v>
      </c>
      <c r="J3805" t="s">
        <v>23</v>
      </c>
      <c r="K3805">
        <v>7</v>
      </c>
      <c r="L3805">
        <v>565000</v>
      </c>
      <c r="M3805">
        <v>3955000</v>
      </c>
      <c r="N3805" t="str">
        <f>_xlfn.XLOOKUP(Table2[[#This Row],[metode_pembayaran]],Table11[metode_pembayaran],Table11[id_pembayaran])</f>
        <v>MP 04</v>
      </c>
      <c r="O3805" t="s">
        <v>53</v>
      </c>
      <c r="P3805" t="str">
        <f>_xlfn.XLOOKUP(Table2[[#This Row],[status_reservasi]],'Dim Status Reservasi'!$B$2:$B$5,'Dim Status Reservasi'!$A$2:$A$5)</f>
        <v>ST 003</v>
      </c>
      <c r="Q3805" t="s">
        <v>37</v>
      </c>
      <c r="R3805" t="str">
        <f>_xlfn.XLOOKUP(Table2[[#This Row],[kota_hotel]],'Dim Kota Hotel'!$B$2:$B$21,'Dim Kota Hotel'!$A$2:$A$21)</f>
        <v>LOK 019</v>
      </c>
      <c r="S3805" t="s">
        <v>133</v>
      </c>
    </row>
    <row r="3806" spans="1:19" x14ac:dyDescent="0.25">
      <c r="A3806" t="s">
        <v>9717</v>
      </c>
      <c r="B3806" t="str">
        <f>_xlfn.XLOOKUP(Table2[[#This Row],[tanggal_checkin]],Table6[tanggal_checkin],Table6[id_checkin])</f>
        <v>CI 1015</v>
      </c>
      <c r="C3806" t="s">
        <v>11713</v>
      </c>
      <c r="D3806" t="str">
        <f>_xlfn.XLOOKUP(Table2[[#This Row],[tanggal_checkout]],Table4[tanggal_checkout],Table4[id_checkout])</f>
        <v>CO 1020</v>
      </c>
      <c r="E3806" t="s">
        <v>11484</v>
      </c>
      <c r="F3806" s="8">
        <v>0.32126157407407407</v>
      </c>
      <c r="G3806" t="str">
        <f>_xlfn.XLOOKUP(Table2[[#This Row],[nama_tamu]],Table10[nama_tamu],Table10[id_tamu])</f>
        <v>CUS 3585</v>
      </c>
      <c r="H3806" t="s">
        <v>9718</v>
      </c>
      <c r="I3806" t="str">
        <f>_xlfn.XLOOKUP(Table2[[#This Row],[tipe_kamar]],Table12[tipe_kamar],Table12[id_kamar])</f>
        <v>KMR 004</v>
      </c>
      <c r="J3806" t="s">
        <v>47</v>
      </c>
      <c r="K3806">
        <v>2</v>
      </c>
      <c r="L3806">
        <v>480000</v>
      </c>
      <c r="M3806">
        <v>960000</v>
      </c>
      <c r="N3806" t="str">
        <f>_xlfn.XLOOKUP(Table2[[#This Row],[metode_pembayaran]],Table11[metode_pembayaran],Table11[id_pembayaran])</f>
        <v>MP 05</v>
      </c>
      <c r="O3806" t="s">
        <v>72</v>
      </c>
      <c r="P3806" t="str">
        <f>_xlfn.XLOOKUP(Table2[[#This Row],[status_reservasi]],'Dim Status Reservasi'!$B$2:$B$5,'Dim Status Reservasi'!$A$2:$A$5)</f>
        <v>ST 004</v>
      </c>
      <c r="Q3806" t="s">
        <v>48</v>
      </c>
      <c r="R3806" t="str">
        <f>_xlfn.XLOOKUP(Table2[[#This Row],[kota_hotel]],'Dim Kota Hotel'!$B$2:$B$21,'Dim Kota Hotel'!$A$2:$A$21)</f>
        <v>LOK 001</v>
      </c>
      <c r="S3806" t="s">
        <v>74</v>
      </c>
    </row>
    <row r="3807" spans="1:19" x14ac:dyDescent="0.25">
      <c r="A3807" t="s">
        <v>9719</v>
      </c>
      <c r="B3807" t="str">
        <f>_xlfn.XLOOKUP(Table2[[#This Row],[tanggal_checkin]],Table6[tanggal_checkin],Table6[id_checkin])</f>
        <v>CI 1004</v>
      </c>
      <c r="C3807" t="s">
        <v>11703</v>
      </c>
      <c r="D3807" t="str">
        <f>_xlfn.XLOOKUP(Table2[[#This Row],[tanggal_checkout]],Table4[tanggal_checkout],Table4[id_checkout])</f>
        <v>CO 1014</v>
      </c>
      <c r="E3807" t="s">
        <v>11763</v>
      </c>
      <c r="F3807" s="8">
        <v>0.35758101851851853</v>
      </c>
      <c r="G3807" t="str">
        <f>_xlfn.XLOOKUP(Table2[[#This Row],[nama_tamu]],Table10[nama_tamu],Table10[id_tamu])</f>
        <v>CUS 1777</v>
      </c>
      <c r="H3807" t="s">
        <v>9720</v>
      </c>
      <c r="I3807" t="str">
        <f>_xlfn.XLOOKUP(Table2[[#This Row],[tipe_kamar]],Table12[tipe_kamar],Table12[id_kamar])</f>
        <v>KMR 003</v>
      </c>
      <c r="J3807" t="s">
        <v>64</v>
      </c>
      <c r="K3807">
        <v>7</v>
      </c>
      <c r="L3807">
        <v>1115000</v>
      </c>
      <c r="M3807">
        <v>7805000</v>
      </c>
      <c r="N3807" t="str">
        <f>_xlfn.XLOOKUP(Table2[[#This Row],[metode_pembayaran]],Table11[metode_pembayaran],Table11[id_pembayaran])</f>
        <v>MP 04</v>
      </c>
      <c r="O3807" t="s">
        <v>53</v>
      </c>
      <c r="P3807" t="str">
        <f>_xlfn.XLOOKUP(Table2[[#This Row],[status_reservasi]],'Dim Status Reservasi'!$B$2:$B$5,'Dim Status Reservasi'!$A$2:$A$5)</f>
        <v>ST 003</v>
      </c>
      <c r="Q3807" t="s">
        <v>37</v>
      </c>
      <c r="R3807" t="str">
        <f>_xlfn.XLOOKUP(Table2[[#This Row],[kota_hotel]],'Dim Kota Hotel'!$B$2:$B$21,'Dim Kota Hotel'!$A$2:$A$21)</f>
        <v>LOK 004</v>
      </c>
      <c r="S3807" t="s">
        <v>49</v>
      </c>
    </row>
    <row r="3808" spans="1:19" x14ac:dyDescent="0.25">
      <c r="A3808" t="s">
        <v>9721</v>
      </c>
      <c r="B3808" t="str">
        <f>_xlfn.XLOOKUP(Table2[[#This Row],[tanggal_checkin]],Table6[tanggal_checkin],Table6[id_checkin])</f>
        <v>CI 0797</v>
      </c>
      <c r="C3808" t="s">
        <v>11623</v>
      </c>
      <c r="D3808" t="str">
        <f>_xlfn.XLOOKUP(Table2[[#This Row],[tanggal_checkout]],Table4[tanggal_checkout],Table4[id_checkout])</f>
        <v>CO 0802</v>
      </c>
      <c r="E3808" t="s">
        <v>11506</v>
      </c>
      <c r="F3808" s="8">
        <v>0.34254629629629629</v>
      </c>
      <c r="G3808" t="str">
        <f>_xlfn.XLOOKUP(Table2[[#This Row],[nama_tamu]],Table10[nama_tamu],Table10[id_tamu])</f>
        <v>CUS 0552</v>
      </c>
      <c r="H3808" t="s">
        <v>9722</v>
      </c>
      <c r="I3808" t="str">
        <f>_xlfn.XLOOKUP(Table2[[#This Row],[tipe_kamar]],Table12[tipe_kamar],Table12[id_kamar])</f>
        <v>KMR 003</v>
      </c>
      <c r="J3808" t="s">
        <v>64</v>
      </c>
      <c r="K3808">
        <v>1</v>
      </c>
      <c r="L3808">
        <v>1272000</v>
      </c>
      <c r="M3808">
        <v>1272000</v>
      </c>
      <c r="N3808" t="str">
        <f>_xlfn.XLOOKUP(Table2[[#This Row],[metode_pembayaran]],Table11[metode_pembayaran],Table11[id_pembayaran])</f>
        <v>MP 05</v>
      </c>
      <c r="O3808" t="s">
        <v>72</v>
      </c>
      <c r="P3808" t="str">
        <f>_xlfn.XLOOKUP(Table2[[#This Row],[status_reservasi]],'Dim Status Reservasi'!$B$2:$B$5,'Dim Status Reservasi'!$A$2:$A$5)</f>
        <v>ST 004</v>
      </c>
      <c r="Q3808" t="s">
        <v>48</v>
      </c>
      <c r="R3808" t="str">
        <f>_xlfn.XLOOKUP(Table2[[#This Row],[kota_hotel]],'Dim Kota Hotel'!$B$2:$B$21,'Dim Kota Hotel'!$A$2:$A$21)</f>
        <v>LOK 006</v>
      </c>
      <c r="S3808" t="s">
        <v>129</v>
      </c>
    </row>
    <row r="3809" spans="1:19" x14ac:dyDescent="0.25">
      <c r="A3809" t="s">
        <v>9723</v>
      </c>
      <c r="B3809" t="str">
        <f>_xlfn.XLOOKUP(Table2[[#This Row],[tanggal_checkin]],Table6[tanggal_checkin],Table6[id_checkin])</f>
        <v>CI 0713</v>
      </c>
      <c r="C3809" t="s">
        <v>11525</v>
      </c>
      <c r="D3809" t="str">
        <f>_xlfn.XLOOKUP(Table2[[#This Row],[tanggal_checkout]],Table4[tanggal_checkout],Table4[id_checkout])</f>
        <v>CO 0717</v>
      </c>
      <c r="E3809" t="s">
        <v>11971</v>
      </c>
      <c r="F3809" s="8">
        <v>0.81119212962962961</v>
      </c>
      <c r="G3809" t="str">
        <f>_xlfn.XLOOKUP(Table2[[#This Row],[nama_tamu]],Table10[nama_tamu],Table10[id_tamu])</f>
        <v>CUS 3857</v>
      </c>
      <c r="H3809" t="s">
        <v>9724</v>
      </c>
      <c r="I3809" t="str">
        <f>_xlfn.XLOOKUP(Table2[[#This Row],[tipe_kamar]],Table12[tipe_kamar],Table12[id_kamar])</f>
        <v>KMR 004</v>
      </c>
      <c r="J3809" t="s">
        <v>47</v>
      </c>
      <c r="K3809">
        <v>2</v>
      </c>
      <c r="L3809">
        <v>495000</v>
      </c>
      <c r="M3809">
        <v>990000</v>
      </c>
      <c r="N3809" t="str">
        <f>_xlfn.XLOOKUP(Table2[[#This Row],[metode_pembayaran]],Table11[metode_pembayaran],Table11[id_pembayaran])</f>
        <v>MP 03</v>
      </c>
      <c r="O3809" t="s">
        <v>36</v>
      </c>
      <c r="P3809" t="str">
        <f>_xlfn.XLOOKUP(Table2[[#This Row],[status_reservasi]],'Dim Status Reservasi'!$B$2:$B$5,'Dim Status Reservasi'!$A$2:$A$5)</f>
        <v>ST 003</v>
      </c>
      <c r="Q3809" t="s">
        <v>37</v>
      </c>
      <c r="R3809" t="str">
        <f>_xlfn.XLOOKUP(Table2[[#This Row],[kota_hotel]],'Dim Kota Hotel'!$B$2:$B$21,'Dim Kota Hotel'!$A$2:$A$21)</f>
        <v>LOK 013</v>
      </c>
      <c r="S3809" t="s">
        <v>160</v>
      </c>
    </row>
    <row r="3810" spans="1:19" x14ac:dyDescent="0.25">
      <c r="A3810" t="s">
        <v>9725</v>
      </c>
      <c r="B3810" t="str">
        <f>_xlfn.XLOOKUP(Table2[[#This Row],[tanggal_checkin]],Table6[tanggal_checkin],Table6[id_checkin])</f>
        <v>CI 0300</v>
      </c>
      <c r="C3810" t="s">
        <v>11088</v>
      </c>
      <c r="D3810" t="str">
        <f>_xlfn.XLOOKUP(Table2[[#This Row],[tanggal_checkout]],Table4[tanggal_checkout],Table4[id_checkout])</f>
        <v>CO 0304</v>
      </c>
      <c r="E3810" t="s">
        <v>11853</v>
      </c>
      <c r="F3810" s="8">
        <v>0.86150462962962959</v>
      </c>
      <c r="G3810" t="str">
        <f>_xlfn.XLOOKUP(Table2[[#This Row],[nama_tamu]],Table10[nama_tamu],Table10[id_tamu])</f>
        <v>CUS 3457</v>
      </c>
      <c r="H3810" t="s">
        <v>9726</v>
      </c>
      <c r="I3810" t="str">
        <f>_xlfn.XLOOKUP(Table2[[#This Row],[tipe_kamar]],Table12[tipe_kamar],Table12[id_kamar])</f>
        <v>KMR 004</v>
      </c>
      <c r="J3810" t="s">
        <v>47</v>
      </c>
      <c r="K3810">
        <v>6</v>
      </c>
      <c r="L3810">
        <v>468000</v>
      </c>
      <c r="M3810">
        <v>2808000</v>
      </c>
      <c r="N3810" t="str">
        <f>_xlfn.XLOOKUP(Table2[[#This Row],[metode_pembayaran]],Table11[metode_pembayaran],Table11[id_pembayaran])</f>
        <v>MP 03</v>
      </c>
      <c r="O3810" t="s">
        <v>36</v>
      </c>
      <c r="P3810" t="str">
        <f>_xlfn.XLOOKUP(Table2[[#This Row],[status_reservasi]],'Dim Status Reservasi'!$B$2:$B$5,'Dim Status Reservasi'!$A$2:$A$5)</f>
        <v>ST 004</v>
      </c>
      <c r="Q3810" t="s">
        <v>48</v>
      </c>
      <c r="R3810" t="str">
        <f>_xlfn.XLOOKUP(Table2[[#This Row],[kota_hotel]],'Dim Kota Hotel'!$B$2:$B$21,'Dim Kota Hotel'!$A$2:$A$21)</f>
        <v>LOK 002</v>
      </c>
      <c r="S3810" t="s">
        <v>60</v>
      </c>
    </row>
    <row r="3811" spans="1:19" x14ac:dyDescent="0.25">
      <c r="A3811" t="s">
        <v>9727</v>
      </c>
      <c r="B3811" t="str">
        <f>_xlfn.XLOOKUP(Table2[[#This Row],[tanggal_checkin]],Table6[tanggal_checkin],Table6[id_checkin])</f>
        <v>CI 0467</v>
      </c>
      <c r="C3811" t="s">
        <v>10958</v>
      </c>
      <c r="D3811" t="str">
        <f>_xlfn.XLOOKUP(Table2[[#This Row],[tanggal_checkout]],Table4[tanggal_checkout],Table4[id_checkout])</f>
        <v>CO 0472</v>
      </c>
      <c r="E3811" t="s">
        <v>11419</v>
      </c>
      <c r="F3811" s="8">
        <v>0.46910879629629632</v>
      </c>
      <c r="G3811" t="str">
        <f>_xlfn.XLOOKUP(Table2[[#This Row],[nama_tamu]],Table10[nama_tamu],Table10[id_tamu])</f>
        <v>CUS 3275</v>
      </c>
      <c r="H3811" t="s">
        <v>9728</v>
      </c>
      <c r="I3811" t="str">
        <f>_xlfn.XLOOKUP(Table2[[#This Row],[tipe_kamar]],Table12[tipe_kamar],Table12[id_kamar])</f>
        <v>KMR 001</v>
      </c>
      <c r="J3811" t="s">
        <v>23</v>
      </c>
      <c r="K3811">
        <v>4</v>
      </c>
      <c r="L3811">
        <v>548000</v>
      </c>
      <c r="M3811">
        <v>2192000</v>
      </c>
      <c r="N3811" t="str">
        <f>_xlfn.XLOOKUP(Table2[[#This Row],[metode_pembayaran]],Table11[metode_pembayaran],Table11[id_pembayaran])</f>
        <v>MP 03</v>
      </c>
      <c r="O3811" t="s">
        <v>36</v>
      </c>
      <c r="P3811" t="str">
        <f>_xlfn.XLOOKUP(Table2[[#This Row],[status_reservasi]],'Dim Status Reservasi'!$B$2:$B$5,'Dim Status Reservasi'!$A$2:$A$5)</f>
        <v>ST 004</v>
      </c>
      <c r="Q3811" t="s">
        <v>48</v>
      </c>
      <c r="R3811" t="str">
        <f>_xlfn.XLOOKUP(Table2[[#This Row],[kota_hotel]],'Dim Kota Hotel'!$B$2:$B$21,'Dim Kota Hotel'!$A$2:$A$21)</f>
        <v>LOK 007</v>
      </c>
      <c r="S3811" t="s">
        <v>145</v>
      </c>
    </row>
    <row r="3812" spans="1:19" x14ac:dyDescent="0.25">
      <c r="A3812" t="s">
        <v>9729</v>
      </c>
      <c r="B3812" t="str">
        <f>_xlfn.XLOOKUP(Table2[[#This Row],[tanggal_checkin]],Table6[tanggal_checkin],Table6[id_checkin])</f>
        <v>CI 0096</v>
      </c>
      <c r="C3812" t="s">
        <v>11468</v>
      </c>
      <c r="D3812" t="str">
        <f>_xlfn.XLOOKUP(Table2[[#This Row],[tanggal_checkout]],Table4[tanggal_checkout],Table4[id_checkout])</f>
        <v>CO 0100</v>
      </c>
      <c r="E3812" t="s">
        <v>11111</v>
      </c>
      <c r="F3812" s="8">
        <v>0.82446759259259261</v>
      </c>
      <c r="G3812" t="str">
        <f>_xlfn.XLOOKUP(Table2[[#This Row],[nama_tamu]],Table10[nama_tamu],Table10[id_tamu])</f>
        <v>CUS 0367</v>
      </c>
      <c r="H3812" t="s">
        <v>9730</v>
      </c>
      <c r="I3812" t="str">
        <f>_xlfn.XLOOKUP(Table2[[#This Row],[tipe_kamar]],Table12[tipe_kamar],Table12[id_kamar])</f>
        <v>KMR 003</v>
      </c>
      <c r="J3812" t="s">
        <v>64</v>
      </c>
      <c r="K3812">
        <v>4</v>
      </c>
      <c r="L3812">
        <v>1278000</v>
      </c>
      <c r="M3812">
        <v>5112000</v>
      </c>
      <c r="N3812" t="str">
        <f>_xlfn.XLOOKUP(Table2[[#This Row],[metode_pembayaran]],Table11[metode_pembayaran],Table11[id_pembayaran])</f>
        <v>MP 06</v>
      </c>
      <c r="O3812" t="s">
        <v>17</v>
      </c>
      <c r="P3812" t="str">
        <f>_xlfn.XLOOKUP(Table2[[#This Row],[status_reservasi]],'Dim Status Reservasi'!$B$2:$B$5,'Dim Status Reservasi'!$A$2:$A$5)</f>
        <v>ST 003</v>
      </c>
      <c r="Q3812" t="s">
        <v>37</v>
      </c>
      <c r="R3812" t="str">
        <f>_xlfn.XLOOKUP(Table2[[#This Row],[kota_hotel]],'Dim Kota Hotel'!$B$2:$B$21,'Dim Kota Hotel'!$A$2:$A$21)</f>
        <v>LOK 001</v>
      </c>
      <c r="S3812" t="s">
        <v>74</v>
      </c>
    </row>
    <row r="3813" spans="1:19" x14ac:dyDescent="0.25">
      <c r="A3813" t="s">
        <v>9731</v>
      </c>
      <c r="B3813" t="str">
        <f>_xlfn.XLOOKUP(Table2[[#This Row],[tanggal_checkin]],Table6[tanggal_checkin],Table6[id_checkin])</f>
        <v>CI 1058</v>
      </c>
      <c r="C3813" t="s">
        <v>11992</v>
      </c>
      <c r="D3813" t="str">
        <f>_xlfn.XLOOKUP(Table2[[#This Row],[tanggal_checkout]],Table4[tanggal_checkout],Table4[id_checkout])</f>
        <v>CO 1064</v>
      </c>
      <c r="E3813" t="s">
        <v>11712</v>
      </c>
      <c r="F3813" s="8">
        <v>0.49667824074074074</v>
      </c>
      <c r="G3813" t="str">
        <f>_xlfn.XLOOKUP(Table2[[#This Row],[nama_tamu]],Table10[nama_tamu],Table10[id_tamu])</f>
        <v>CUS 3638</v>
      </c>
      <c r="H3813" t="s">
        <v>6857</v>
      </c>
      <c r="I3813" t="str">
        <f>_xlfn.XLOOKUP(Table2[[#This Row],[tipe_kamar]],Table12[tipe_kamar],Table12[id_kamar])</f>
        <v>KMR 003</v>
      </c>
      <c r="J3813" t="s">
        <v>64</v>
      </c>
      <c r="K3813">
        <v>4</v>
      </c>
      <c r="L3813">
        <v>1379000</v>
      </c>
      <c r="M3813">
        <v>5516000</v>
      </c>
      <c r="N3813" t="str">
        <f>_xlfn.XLOOKUP(Table2[[#This Row],[metode_pembayaran]],Table11[metode_pembayaran],Table11[id_pembayaran])</f>
        <v>MP 01</v>
      </c>
      <c r="O3813" t="s">
        <v>24</v>
      </c>
      <c r="P3813" t="str">
        <f>_xlfn.XLOOKUP(Table2[[#This Row],[status_reservasi]],'Dim Status Reservasi'!$B$2:$B$5,'Dim Status Reservasi'!$A$2:$A$5)</f>
        <v>ST 003</v>
      </c>
      <c r="Q3813" t="s">
        <v>37</v>
      </c>
      <c r="R3813" t="str">
        <f>_xlfn.XLOOKUP(Table2[[#This Row],[kota_hotel]],'Dim Kota Hotel'!$B$2:$B$21,'Dim Kota Hotel'!$A$2:$A$21)</f>
        <v>LOK 007</v>
      </c>
      <c r="S3813" t="s">
        <v>145</v>
      </c>
    </row>
    <row r="3814" spans="1:19" x14ac:dyDescent="0.25">
      <c r="A3814" t="s">
        <v>9732</v>
      </c>
      <c r="B3814" t="str">
        <f>_xlfn.XLOOKUP(Table2[[#This Row],[tanggal_checkin]],Table6[tanggal_checkin],Table6[id_checkin])</f>
        <v>CI 0656</v>
      </c>
      <c r="C3814" t="s">
        <v>11264</v>
      </c>
      <c r="D3814" t="str">
        <f>_xlfn.XLOOKUP(Table2[[#This Row],[tanggal_checkout]],Table4[tanggal_checkout],Table4[id_checkout])</f>
        <v>CO 0660</v>
      </c>
      <c r="E3814" t="s">
        <v>11618</v>
      </c>
      <c r="F3814" s="8">
        <v>0.68711805555555561</v>
      </c>
      <c r="G3814" t="str">
        <f>_xlfn.XLOOKUP(Table2[[#This Row],[nama_tamu]],Table10[nama_tamu],Table10[id_tamu])</f>
        <v>CUS 4070</v>
      </c>
      <c r="H3814" t="s">
        <v>9733</v>
      </c>
      <c r="I3814" t="str">
        <f>_xlfn.XLOOKUP(Table2[[#This Row],[tipe_kamar]],Table12[tipe_kamar],Table12[id_kamar])</f>
        <v>KMR 002</v>
      </c>
      <c r="J3814" t="s">
        <v>82</v>
      </c>
      <c r="K3814">
        <v>3</v>
      </c>
      <c r="L3814">
        <v>391000</v>
      </c>
      <c r="M3814">
        <v>1173000</v>
      </c>
      <c r="N3814" t="str">
        <f>_xlfn.XLOOKUP(Table2[[#This Row],[metode_pembayaran]],Table11[metode_pembayaran],Table11[id_pembayaran])</f>
        <v>MP 01</v>
      </c>
      <c r="O3814" t="s">
        <v>24</v>
      </c>
      <c r="P3814" t="str">
        <f>_xlfn.XLOOKUP(Table2[[#This Row],[status_reservasi]],'Dim Status Reservasi'!$B$2:$B$5,'Dim Status Reservasi'!$A$2:$A$5)</f>
        <v>ST 004</v>
      </c>
      <c r="Q3814" t="s">
        <v>48</v>
      </c>
      <c r="R3814" t="str">
        <f>_xlfn.XLOOKUP(Table2[[#This Row],[kota_hotel]],'Dim Kota Hotel'!$B$2:$B$21,'Dim Kota Hotel'!$A$2:$A$21)</f>
        <v>LOK 013</v>
      </c>
      <c r="S3814" t="s">
        <v>160</v>
      </c>
    </row>
    <row r="3815" spans="1:19" x14ac:dyDescent="0.25">
      <c r="A3815" t="s">
        <v>9734</v>
      </c>
      <c r="B3815" t="str">
        <f>_xlfn.XLOOKUP(Table2[[#This Row],[tanggal_checkin]],Table6[tanggal_checkin],Table6[id_checkin])</f>
        <v>CI 0997</v>
      </c>
      <c r="C3815" t="s">
        <v>11142</v>
      </c>
      <c r="D3815" t="str">
        <f>_xlfn.XLOOKUP(Table2[[#This Row],[tanggal_checkout]],Table4[tanggal_checkout],Table4[id_checkout])</f>
        <v>CO 1009</v>
      </c>
      <c r="E3815" t="s">
        <v>12017</v>
      </c>
      <c r="F3815" s="8">
        <v>0.67399305555555555</v>
      </c>
      <c r="G3815" t="str">
        <f>_xlfn.XLOOKUP(Table2[[#This Row],[nama_tamu]],Table10[nama_tamu],Table10[id_tamu])</f>
        <v>CUS 2118</v>
      </c>
      <c r="H3815" t="s">
        <v>9735</v>
      </c>
      <c r="I3815" t="str">
        <f>_xlfn.XLOOKUP(Table2[[#This Row],[tipe_kamar]],Table12[tipe_kamar],Table12[id_kamar])</f>
        <v>KMR 004</v>
      </c>
      <c r="J3815" t="s">
        <v>47</v>
      </c>
      <c r="K3815">
        <v>9</v>
      </c>
      <c r="L3815">
        <v>427000</v>
      </c>
      <c r="M3815">
        <v>3843000</v>
      </c>
      <c r="N3815" t="str">
        <f>_xlfn.XLOOKUP(Table2[[#This Row],[metode_pembayaran]],Table11[metode_pembayaran],Table11[id_pembayaran])</f>
        <v>MP 02</v>
      </c>
      <c r="O3815" t="s">
        <v>30</v>
      </c>
      <c r="P3815" t="str">
        <f>_xlfn.XLOOKUP(Table2[[#This Row],[status_reservasi]],'Dim Status Reservasi'!$B$2:$B$5,'Dim Status Reservasi'!$A$2:$A$5)</f>
        <v>ST 003</v>
      </c>
      <c r="Q3815" t="s">
        <v>37</v>
      </c>
      <c r="R3815" t="str">
        <f>_xlfn.XLOOKUP(Table2[[#This Row],[kota_hotel]],'Dim Kota Hotel'!$B$2:$B$21,'Dim Kota Hotel'!$A$2:$A$21)</f>
        <v>LOK 015</v>
      </c>
      <c r="S3815" t="s">
        <v>233</v>
      </c>
    </row>
    <row r="3816" spans="1:19" x14ac:dyDescent="0.25">
      <c r="A3816" t="s">
        <v>9736</v>
      </c>
      <c r="B3816" t="str">
        <f>_xlfn.XLOOKUP(Table2[[#This Row],[tanggal_checkin]],Table6[tanggal_checkin],Table6[id_checkin])</f>
        <v>CI 0654</v>
      </c>
      <c r="C3816" t="s">
        <v>11169</v>
      </c>
      <c r="D3816" t="str">
        <f>_xlfn.XLOOKUP(Table2[[#This Row],[tanggal_checkout]],Table4[tanggal_checkout],Table4[id_checkout])</f>
        <v>CO 0660</v>
      </c>
      <c r="E3816" t="s">
        <v>11618</v>
      </c>
      <c r="F3816" s="8">
        <v>0.98884259259259255</v>
      </c>
      <c r="G3816" t="str">
        <f>_xlfn.XLOOKUP(Table2[[#This Row],[nama_tamu]],Table10[nama_tamu],Table10[id_tamu])</f>
        <v>CUS 0478</v>
      </c>
      <c r="H3816" t="s">
        <v>9737</v>
      </c>
      <c r="I3816" t="str">
        <f>_xlfn.XLOOKUP(Table2[[#This Row],[tipe_kamar]],Table12[tipe_kamar],Table12[id_kamar])</f>
        <v>KMR 004</v>
      </c>
      <c r="J3816" t="s">
        <v>47</v>
      </c>
      <c r="K3816">
        <v>5</v>
      </c>
      <c r="L3816">
        <v>416000</v>
      </c>
      <c r="M3816">
        <v>2080000</v>
      </c>
      <c r="N3816" t="str">
        <f>_xlfn.XLOOKUP(Table2[[#This Row],[metode_pembayaran]],Table11[metode_pembayaran],Table11[id_pembayaran])</f>
        <v>MP 05</v>
      </c>
      <c r="O3816" t="s">
        <v>72</v>
      </c>
      <c r="P3816" t="str">
        <f>_xlfn.XLOOKUP(Table2[[#This Row],[status_reservasi]],'Dim Status Reservasi'!$B$2:$B$5,'Dim Status Reservasi'!$A$2:$A$5)</f>
        <v>ST 003</v>
      </c>
      <c r="Q3816" t="s">
        <v>37</v>
      </c>
      <c r="R3816" t="str">
        <f>_xlfn.XLOOKUP(Table2[[#This Row],[kota_hotel]],'Dim Kota Hotel'!$B$2:$B$21,'Dim Kota Hotel'!$A$2:$A$21)</f>
        <v>LOK 016</v>
      </c>
      <c r="S3816" t="s">
        <v>117</v>
      </c>
    </row>
    <row r="3817" spans="1:19" x14ac:dyDescent="0.25">
      <c r="A3817" t="s">
        <v>9738</v>
      </c>
      <c r="B3817" t="str">
        <f>_xlfn.XLOOKUP(Table2[[#This Row],[tanggal_checkin]],Table6[tanggal_checkin],Table6[id_checkin])</f>
        <v>CI 0510</v>
      </c>
      <c r="C3817" t="s">
        <v>11049</v>
      </c>
      <c r="D3817" t="str">
        <f>_xlfn.XLOOKUP(Table2[[#This Row],[tanggal_checkout]],Table4[tanggal_checkout],Table4[id_checkout])</f>
        <v>CO 0513</v>
      </c>
      <c r="E3817" t="s">
        <v>11690</v>
      </c>
      <c r="F3817" s="8">
        <v>0.81612268518518516</v>
      </c>
      <c r="G3817" t="str">
        <f>_xlfn.XLOOKUP(Table2[[#This Row],[nama_tamu]],Table10[nama_tamu],Table10[id_tamu])</f>
        <v>CUS 3434</v>
      </c>
      <c r="H3817" t="s">
        <v>9739</v>
      </c>
      <c r="I3817" t="str">
        <f>_xlfn.XLOOKUP(Table2[[#This Row],[tipe_kamar]],Table12[tipe_kamar],Table12[id_kamar])</f>
        <v>KMR 004</v>
      </c>
      <c r="J3817" t="s">
        <v>47</v>
      </c>
      <c r="K3817">
        <v>2</v>
      </c>
      <c r="L3817">
        <v>428000</v>
      </c>
      <c r="M3817">
        <v>856000</v>
      </c>
      <c r="N3817" t="str">
        <f>_xlfn.XLOOKUP(Table2[[#This Row],[metode_pembayaran]],Table11[metode_pembayaran],Table11[id_pembayaran])</f>
        <v>MP 05</v>
      </c>
      <c r="O3817" t="s">
        <v>72</v>
      </c>
      <c r="P3817" t="str">
        <f>_xlfn.XLOOKUP(Table2[[#This Row],[status_reservasi]],'Dim Status Reservasi'!$B$2:$B$5,'Dim Status Reservasi'!$A$2:$A$5)</f>
        <v>ST 002</v>
      </c>
      <c r="Q3817" t="s">
        <v>124</v>
      </c>
      <c r="R3817" t="str">
        <f>_xlfn.XLOOKUP(Table2[[#This Row],[kota_hotel]],'Dim Kota Hotel'!$B$2:$B$21,'Dim Kota Hotel'!$A$2:$A$21)</f>
        <v>LOK 014</v>
      </c>
      <c r="S3817" t="s">
        <v>222</v>
      </c>
    </row>
    <row r="3818" spans="1:19" x14ac:dyDescent="0.25">
      <c r="A3818" t="s">
        <v>9740</v>
      </c>
      <c r="B3818" t="str">
        <f>_xlfn.XLOOKUP(Table2[[#This Row],[tanggal_checkin]],Table6[tanggal_checkin],Table6[id_checkin])</f>
        <v>CI 0032</v>
      </c>
      <c r="C3818" t="s">
        <v>11766</v>
      </c>
      <c r="D3818" t="str">
        <f>_xlfn.XLOOKUP(Table2[[#This Row],[tanggal_checkout]],Table4[tanggal_checkout],Table4[id_checkout])</f>
        <v>CO 0036</v>
      </c>
      <c r="E3818" t="s">
        <v>11639</v>
      </c>
      <c r="F3818" s="8">
        <v>0.49153935185185182</v>
      </c>
      <c r="G3818" t="str">
        <f>_xlfn.XLOOKUP(Table2[[#This Row],[nama_tamu]],Table10[nama_tamu],Table10[id_tamu])</f>
        <v>CUS 4079</v>
      </c>
      <c r="H3818" t="s">
        <v>9742</v>
      </c>
      <c r="I3818" t="str">
        <f>_xlfn.XLOOKUP(Table2[[#This Row],[tipe_kamar]],Table12[tipe_kamar],Table12[id_kamar])</f>
        <v>KMR 003</v>
      </c>
      <c r="J3818" t="s">
        <v>64</v>
      </c>
      <c r="K3818">
        <v>4</v>
      </c>
      <c r="L3818">
        <v>1239000</v>
      </c>
      <c r="M3818">
        <v>4956000</v>
      </c>
      <c r="N3818" t="str">
        <f>_xlfn.XLOOKUP(Table2[[#This Row],[metode_pembayaran]],Table11[metode_pembayaran],Table11[id_pembayaran])</f>
        <v>MP 01</v>
      </c>
      <c r="O3818" t="s">
        <v>24</v>
      </c>
      <c r="P3818" t="str">
        <f>_xlfn.XLOOKUP(Table2[[#This Row],[status_reservasi]],'Dim Status Reservasi'!$B$2:$B$5,'Dim Status Reservasi'!$A$2:$A$5)</f>
        <v>ST 004</v>
      </c>
      <c r="Q3818" t="s">
        <v>48</v>
      </c>
      <c r="R3818" t="str">
        <f>_xlfn.XLOOKUP(Table2[[#This Row],[kota_hotel]],'Dim Kota Hotel'!$B$2:$B$21,'Dim Kota Hotel'!$A$2:$A$21)</f>
        <v>LOK 004</v>
      </c>
      <c r="S3818" t="s">
        <v>49</v>
      </c>
    </row>
    <row r="3819" spans="1:19" x14ac:dyDescent="0.25">
      <c r="A3819" t="s">
        <v>9743</v>
      </c>
      <c r="B3819" t="str">
        <f>_xlfn.XLOOKUP(Table2[[#This Row],[tanggal_checkin]],Table6[tanggal_checkin],Table6[id_checkin])</f>
        <v>CI 0331</v>
      </c>
      <c r="C3819" t="s">
        <v>11545</v>
      </c>
      <c r="D3819" t="str">
        <f>_xlfn.XLOOKUP(Table2[[#This Row],[tanggal_checkout]],Table4[tanggal_checkout],Table4[id_checkout])</f>
        <v>CO 0337</v>
      </c>
      <c r="E3819" t="s">
        <v>11873</v>
      </c>
      <c r="F3819" s="8">
        <v>0.73060185185185189</v>
      </c>
      <c r="G3819" t="str">
        <f>_xlfn.XLOOKUP(Table2[[#This Row],[nama_tamu]],Table10[nama_tamu],Table10[id_tamu])</f>
        <v>CUS 1842</v>
      </c>
      <c r="H3819" t="s">
        <v>9744</v>
      </c>
      <c r="I3819" t="str">
        <f>_xlfn.XLOOKUP(Table2[[#This Row],[tipe_kamar]],Table12[tipe_kamar],Table12[id_kamar])</f>
        <v>KMR 004</v>
      </c>
      <c r="J3819" t="s">
        <v>47</v>
      </c>
      <c r="K3819">
        <v>7</v>
      </c>
      <c r="L3819">
        <v>485000</v>
      </c>
      <c r="M3819">
        <v>3395000</v>
      </c>
      <c r="N3819" t="str">
        <f>_xlfn.XLOOKUP(Table2[[#This Row],[metode_pembayaran]],Table11[metode_pembayaran],Table11[id_pembayaran])</f>
        <v>MP 06</v>
      </c>
      <c r="O3819" t="s">
        <v>17</v>
      </c>
      <c r="P3819" t="str">
        <f>_xlfn.XLOOKUP(Table2[[#This Row],[status_reservasi]],'Dim Status Reservasi'!$B$2:$B$5,'Dim Status Reservasi'!$A$2:$A$5)</f>
        <v>ST 003</v>
      </c>
      <c r="Q3819" t="s">
        <v>37</v>
      </c>
      <c r="R3819" t="str">
        <f>_xlfn.XLOOKUP(Table2[[#This Row],[kota_hotel]],'Dim Kota Hotel'!$B$2:$B$21,'Dim Kota Hotel'!$A$2:$A$21)</f>
        <v>LOK 017</v>
      </c>
      <c r="S3819" t="s">
        <v>84</v>
      </c>
    </row>
    <row r="3820" spans="1:19" x14ac:dyDescent="0.25">
      <c r="A3820" t="s">
        <v>9745</v>
      </c>
      <c r="B3820" t="str">
        <f>_xlfn.XLOOKUP(Table2[[#This Row],[tanggal_checkin]],Table6[tanggal_checkin],Table6[id_checkin])</f>
        <v>CI 0005</v>
      </c>
      <c r="C3820" t="s">
        <v>11958</v>
      </c>
      <c r="D3820" t="str">
        <f>_xlfn.XLOOKUP(Table2[[#This Row],[tanggal_checkout]],Table4[tanggal_checkout],Table4[id_checkout])</f>
        <v>CO 0011</v>
      </c>
      <c r="E3820" t="s">
        <v>11974</v>
      </c>
      <c r="F3820" s="8">
        <v>0.87531250000000005</v>
      </c>
      <c r="G3820" t="str">
        <f>_xlfn.XLOOKUP(Table2[[#This Row],[nama_tamu]],Table10[nama_tamu],Table10[id_tamu])</f>
        <v>CUS 0909</v>
      </c>
      <c r="H3820" t="s">
        <v>9746</v>
      </c>
      <c r="I3820" t="str">
        <f>_xlfn.XLOOKUP(Table2[[#This Row],[tipe_kamar]],Table12[tipe_kamar],Table12[id_kamar])</f>
        <v>KMR 004</v>
      </c>
      <c r="J3820" t="s">
        <v>47</v>
      </c>
      <c r="K3820">
        <v>7</v>
      </c>
      <c r="L3820">
        <v>427000</v>
      </c>
      <c r="M3820">
        <v>2989000</v>
      </c>
      <c r="N3820" t="str">
        <f>_xlfn.XLOOKUP(Table2[[#This Row],[metode_pembayaran]],Table11[metode_pembayaran],Table11[id_pembayaran])</f>
        <v>MP 03</v>
      </c>
      <c r="O3820" t="s">
        <v>36</v>
      </c>
      <c r="P3820" t="str">
        <f>_xlfn.XLOOKUP(Table2[[#This Row],[status_reservasi]],'Dim Status Reservasi'!$B$2:$B$5,'Dim Status Reservasi'!$A$2:$A$5)</f>
        <v>ST 004</v>
      </c>
      <c r="Q3820" t="s">
        <v>48</v>
      </c>
      <c r="R3820" t="str">
        <f>_xlfn.XLOOKUP(Table2[[#This Row],[kota_hotel]],'Dim Kota Hotel'!$B$2:$B$21,'Dim Kota Hotel'!$A$2:$A$21)</f>
        <v>LOK 002</v>
      </c>
      <c r="S3820" t="s">
        <v>60</v>
      </c>
    </row>
    <row r="3821" spans="1:19" x14ac:dyDescent="0.25">
      <c r="A3821" t="s">
        <v>9747</v>
      </c>
      <c r="B3821" t="str">
        <f>_xlfn.XLOOKUP(Table2[[#This Row],[tanggal_checkin]],Table6[tanggal_checkin],Table6[id_checkin])</f>
        <v>CI 0063</v>
      </c>
      <c r="C3821" t="s">
        <v>11243</v>
      </c>
      <c r="D3821" t="str">
        <f>_xlfn.XLOOKUP(Table2[[#This Row],[tanggal_checkout]],Table4[tanggal_checkout],Table4[id_checkout])</f>
        <v>CO 0071</v>
      </c>
      <c r="E3821" t="s">
        <v>11398</v>
      </c>
      <c r="F3821" s="8">
        <v>0.53939814814814813</v>
      </c>
      <c r="G3821" t="str">
        <f>_xlfn.XLOOKUP(Table2[[#This Row],[nama_tamu]],Table10[nama_tamu],Table10[id_tamu])</f>
        <v>CUS 0200</v>
      </c>
      <c r="H3821" t="s">
        <v>9748</v>
      </c>
      <c r="I3821" t="str">
        <f>_xlfn.XLOOKUP(Table2[[#This Row],[tipe_kamar]],Table12[tipe_kamar],Table12[id_kamar])</f>
        <v>KMR 002</v>
      </c>
      <c r="J3821" t="s">
        <v>82</v>
      </c>
      <c r="K3821">
        <v>8</v>
      </c>
      <c r="L3821">
        <v>387000</v>
      </c>
      <c r="M3821">
        <v>3096000</v>
      </c>
      <c r="N3821" t="str">
        <f>_xlfn.XLOOKUP(Table2[[#This Row],[metode_pembayaran]],Table11[metode_pembayaran],Table11[id_pembayaran])</f>
        <v>MP 02</v>
      </c>
      <c r="O3821" t="s">
        <v>30</v>
      </c>
      <c r="P3821" t="str">
        <f>_xlfn.XLOOKUP(Table2[[#This Row],[status_reservasi]],'Dim Status Reservasi'!$B$2:$B$5,'Dim Status Reservasi'!$A$2:$A$5)</f>
        <v>ST 004</v>
      </c>
      <c r="Q3821" t="s">
        <v>48</v>
      </c>
      <c r="R3821" t="str">
        <f>_xlfn.XLOOKUP(Table2[[#This Row],[kota_hotel]],'Dim Kota Hotel'!$B$2:$B$21,'Dim Kota Hotel'!$A$2:$A$21)</f>
        <v>LOK 010</v>
      </c>
      <c r="S3821" t="s">
        <v>226</v>
      </c>
    </row>
    <row r="3822" spans="1:19" x14ac:dyDescent="0.25">
      <c r="A3822" t="s">
        <v>9749</v>
      </c>
      <c r="B3822" t="str">
        <f>_xlfn.XLOOKUP(Table2[[#This Row],[tanggal_checkin]],Table6[tanggal_checkin],Table6[id_checkin])</f>
        <v>CI 0701</v>
      </c>
      <c r="C3822" t="s">
        <v>11379</v>
      </c>
      <c r="D3822" t="str">
        <f>_xlfn.XLOOKUP(Table2[[#This Row],[tanggal_checkout]],Table4[tanggal_checkout],Table4[id_checkout])</f>
        <v>CO 0707</v>
      </c>
      <c r="E3822" t="s">
        <v>11931</v>
      </c>
      <c r="F3822" s="8">
        <v>0.18781249999999999</v>
      </c>
      <c r="G3822" t="str">
        <f>_xlfn.XLOOKUP(Table2[[#This Row],[nama_tamu]],Table10[nama_tamu],Table10[id_tamu])</f>
        <v>CUS 3887</v>
      </c>
      <c r="H3822" t="s">
        <v>9751</v>
      </c>
      <c r="I3822" t="str">
        <f>_xlfn.XLOOKUP(Table2[[#This Row],[tipe_kamar]],Table12[tipe_kamar],Table12[id_kamar])</f>
        <v>KMR 002</v>
      </c>
      <c r="J3822" t="s">
        <v>82</v>
      </c>
      <c r="K3822">
        <v>4</v>
      </c>
      <c r="L3822">
        <v>363000</v>
      </c>
      <c r="M3822">
        <v>1452000</v>
      </c>
      <c r="N3822" t="str">
        <f>_xlfn.XLOOKUP(Table2[[#This Row],[metode_pembayaran]],Table11[metode_pembayaran],Table11[id_pembayaran])</f>
        <v>MP 01</v>
      </c>
      <c r="O3822" t="s">
        <v>24</v>
      </c>
      <c r="P3822" t="str">
        <f>_xlfn.XLOOKUP(Table2[[#This Row],[status_reservasi]],'Dim Status Reservasi'!$B$2:$B$5,'Dim Status Reservasi'!$A$2:$A$5)</f>
        <v>ST 002</v>
      </c>
      <c r="Q3822" t="s">
        <v>124</v>
      </c>
      <c r="R3822" t="str">
        <f>_xlfn.XLOOKUP(Table2[[#This Row],[kota_hotel]],'Dim Kota Hotel'!$B$2:$B$21,'Dim Kota Hotel'!$A$2:$A$21)</f>
        <v>LOK 002</v>
      </c>
      <c r="S3822" t="s">
        <v>60</v>
      </c>
    </row>
    <row r="3823" spans="1:19" x14ac:dyDescent="0.25">
      <c r="A3823" t="s">
        <v>9752</v>
      </c>
      <c r="B3823" t="str">
        <f>_xlfn.XLOOKUP(Table2[[#This Row],[tanggal_checkin]],Table6[tanggal_checkin],Table6[id_checkin])</f>
        <v>CI 0181</v>
      </c>
      <c r="C3823" t="s">
        <v>11624</v>
      </c>
      <c r="D3823" t="str">
        <f>_xlfn.XLOOKUP(Table2[[#This Row],[tanggal_checkout]],Table4[tanggal_checkout],Table4[id_checkout])</f>
        <v>CO 0188</v>
      </c>
      <c r="E3823" t="s">
        <v>11508</v>
      </c>
      <c r="F3823" s="8">
        <v>0.42185185185185187</v>
      </c>
      <c r="G3823" t="str">
        <f>_xlfn.XLOOKUP(Table2[[#This Row],[nama_tamu]],Table10[nama_tamu],Table10[id_tamu])</f>
        <v>CUS 1097</v>
      </c>
      <c r="H3823" t="s">
        <v>9753</v>
      </c>
      <c r="I3823" t="str">
        <f>_xlfn.XLOOKUP(Table2[[#This Row],[tipe_kamar]],Table12[tipe_kamar],Table12[id_kamar])</f>
        <v>KMR 002</v>
      </c>
      <c r="J3823" t="s">
        <v>82</v>
      </c>
      <c r="K3823">
        <v>6</v>
      </c>
      <c r="L3823">
        <v>367000</v>
      </c>
      <c r="M3823">
        <v>2202000</v>
      </c>
      <c r="N3823" t="str">
        <f>_xlfn.XLOOKUP(Table2[[#This Row],[metode_pembayaran]],Table11[metode_pembayaran],Table11[id_pembayaran])</f>
        <v>MP 02</v>
      </c>
      <c r="O3823" t="s">
        <v>30</v>
      </c>
      <c r="P3823" t="str">
        <f>_xlfn.XLOOKUP(Table2[[#This Row],[status_reservasi]],'Dim Status Reservasi'!$B$2:$B$5,'Dim Status Reservasi'!$A$2:$A$5)</f>
        <v>ST 003</v>
      </c>
      <c r="Q3823" t="s">
        <v>37</v>
      </c>
      <c r="R3823" t="str">
        <f>_xlfn.XLOOKUP(Table2[[#This Row],[kota_hotel]],'Dim Kota Hotel'!$B$2:$B$21,'Dim Kota Hotel'!$A$2:$A$21)</f>
        <v>LOK 014</v>
      </c>
      <c r="S3823" t="s">
        <v>222</v>
      </c>
    </row>
    <row r="3824" spans="1:19" x14ac:dyDescent="0.25">
      <c r="A3824" t="s">
        <v>9754</v>
      </c>
      <c r="B3824" t="str">
        <f>_xlfn.XLOOKUP(Table2[[#This Row],[tanggal_checkin]],Table6[tanggal_checkin],Table6[id_checkin])</f>
        <v>CI 0010</v>
      </c>
      <c r="C3824" t="s">
        <v>11686</v>
      </c>
      <c r="D3824" t="str">
        <f>_xlfn.XLOOKUP(Table2[[#This Row],[tanggal_checkout]],Table4[tanggal_checkout],Table4[id_checkout])</f>
        <v>CO 0012</v>
      </c>
      <c r="E3824" t="s">
        <v>11084</v>
      </c>
      <c r="F3824" s="8">
        <v>0.82085648148148149</v>
      </c>
      <c r="G3824" t="str">
        <f>_xlfn.XLOOKUP(Table2[[#This Row],[nama_tamu]],Table10[nama_tamu],Table10[id_tamu])</f>
        <v>CUS 1438</v>
      </c>
      <c r="H3824" t="s">
        <v>9756</v>
      </c>
      <c r="I3824" t="str">
        <f>_xlfn.XLOOKUP(Table2[[#This Row],[tipe_kamar]],Table12[tipe_kamar],Table12[id_kamar])</f>
        <v>KMR 003</v>
      </c>
      <c r="J3824" t="s">
        <v>64</v>
      </c>
      <c r="K3824">
        <v>3</v>
      </c>
      <c r="L3824">
        <v>1107000</v>
      </c>
      <c r="M3824">
        <v>3321000</v>
      </c>
      <c r="N3824" t="str">
        <f>_xlfn.XLOOKUP(Table2[[#This Row],[metode_pembayaran]],Table11[metode_pembayaran],Table11[id_pembayaran])</f>
        <v>MP 01</v>
      </c>
      <c r="O3824" t="s">
        <v>24</v>
      </c>
      <c r="P3824" t="str">
        <f>_xlfn.XLOOKUP(Table2[[#This Row],[status_reservasi]],'Dim Status Reservasi'!$B$2:$B$5,'Dim Status Reservasi'!$A$2:$A$5)</f>
        <v>ST 004</v>
      </c>
      <c r="Q3824" t="s">
        <v>48</v>
      </c>
      <c r="R3824" t="str">
        <f>_xlfn.XLOOKUP(Table2[[#This Row],[kota_hotel]],'Dim Kota Hotel'!$B$2:$B$21,'Dim Kota Hotel'!$A$2:$A$21)</f>
        <v>LOK 003</v>
      </c>
      <c r="S3824" t="s">
        <v>106</v>
      </c>
    </row>
    <row r="3825" spans="1:19" x14ac:dyDescent="0.25">
      <c r="A3825" t="s">
        <v>9757</v>
      </c>
      <c r="B3825" t="str">
        <f>_xlfn.XLOOKUP(Table2[[#This Row],[tanggal_checkin]],Table6[tanggal_checkin],Table6[id_checkin])</f>
        <v>CI 0284</v>
      </c>
      <c r="C3825" t="s">
        <v>11368</v>
      </c>
      <c r="D3825" t="str">
        <f>_xlfn.XLOOKUP(Table2[[#This Row],[tanggal_checkout]],Table4[tanggal_checkout],Table4[id_checkout])</f>
        <v>CO 0291</v>
      </c>
      <c r="E3825" t="s">
        <v>11732</v>
      </c>
      <c r="F3825" s="8">
        <v>0.69519675925925928</v>
      </c>
      <c r="G3825" t="str">
        <f>_xlfn.XLOOKUP(Table2[[#This Row],[nama_tamu]],Table10[nama_tamu],Table10[id_tamu])</f>
        <v>CUS 0551</v>
      </c>
      <c r="H3825" t="s">
        <v>9758</v>
      </c>
      <c r="I3825" t="str">
        <f>_xlfn.XLOOKUP(Table2[[#This Row],[tipe_kamar]],Table12[tipe_kamar],Table12[id_kamar])</f>
        <v>KMR 003</v>
      </c>
      <c r="J3825" t="s">
        <v>64</v>
      </c>
      <c r="K3825">
        <v>9</v>
      </c>
      <c r="L3825">
        <v>1356000</v>
      </c>
      <c r="M3825">
        <v>12204000</v>
      </c>
      <c r="N3825" t="str">
        <f>_xlfn.XLOOKUP(Table2[[#This Row],[metode_pembayaran]],Table11[metode_pembayaran],Table11[id_pembayaran])</f>
        <v>MP 01</v>
      </c>
      <c r="O3825" t="s">
        <v>24</v>
      </c>
      <c r="P3825" t="str">
        <f>_xlfn.XLOOKUP(Table2[[#This Row],[status_reservasi]],'Dim Status Reservasi'!$B$2:$B$5,'Dim Status Reservasi'!$A$2:$A$5)</f>
        <v>ST 003</v>
      </c>
      <c r="Q3825" t="s">
        <v>37</v>
      </c>
      <c r="R3825" t="str">
        <f>_xlfn.XLOOKUP(Table2[[#This Row],[kota_hotel]],'Dim Kota Hotel'!$B$2:$B$21,'Dim Kota Hotel'!$A$2:$A$21)</f>
        <v>LOK 020</v>
      </c>
      <c r="S3825" t="s">
        <v>94</v>
      </c>
    </row>
    <row r="3826" spans="1:19" x14ac:dyDescent="0.25">
      <c r="A3826" t="s">
        <v>9759</v>
      </c>
      <c r="B3826" t="str">
        <f>_xlfn.XLOOKUP(Table2[[#This Row],[tanggal_checkin]],Table6[tanggal_checkin],Table6[id_checkin])</f>
        <v>CI 1063</v>
      </c>
      <c r="C3826" t="s">
        <v>11030</v>
      </c>
      <c r="D3826" t="str">
        <f>_xlfn.XLOOKUP(Table2[[#This Row],[tanggal_checkout]],Table4[tanggal_checkout],Table4[id_checkout])</f>
        <v>CO 1072</v>
      </c>
      <c r="E3826" t="s">
        <v>11031</v>
      </c>
      <c r="F3826" s="8">
        <v>0.4104976851851852</v>
      </c>
      <c r="G3826" t="str">
        <f>_xlfn.XLOOKUP(Table2[[#This Row],[nama_tamu]],Table10[nama_tamu],Table10[id_tamu])</f>
        <v>CUS 0284</v>
      </c>
      <c r="H3826" t="s">
        <v>9761</v>
      </c>
      <c r="I3826" t="str">
        <f>_xlfn.XLOOKUP(Table2[[#This Row],[tipe_kamar]],Table12[tipe_kamar],Table12[id_kamar])</f>
        <v>KMR 003</v>
      </c>
      <c r="J3826" t="s">
        <v>64</v>
      </c>
      <c r="K3826">
        <v>7</v>
      </c>
      <c r="L3826">
        <v>1249000</v>
      </c>
      <c r="M3826">
        <v>8743000</v>
      </c>
      <c r="N3826" t="str">
        <f>_xlfn.XLOOKUP(Table2[[#This Row],[metode_pembayaran]],Table11[metode_pembayaran],Table11[id_pembayaran])</f>
        <v>MP 06</v>
      </c>
      <c r="O3826" t="s">
        <v>17</v>
      </c>
      <c r="P3826" t="str">
        <f>_xlfn.XLOOKUP(Table2[[#This Row],[status_reservasi]],'Dim Status Reservasi'!$B$2:$B$5,'Dim Status Reservasi'!$A$2:$A$5)</f>
        <v>ST 001</v>
      </c>
      <c r="Q3826" t="s">
        <v>214</v>
      </c>
      <c r="R3826" t="str">
        <f>_xlfn.XLOOKUP(Table2[[#This Row],[kota_hotel]],'Dim Kota Hotel'!$B$2:$B$21,'Dim Kota Hotel'!$A$2:$A$21)</f>
        <v>LOK 014</v>
      </c>
      <c r="S3826" t="s">
        <v>222</v>
      </c>
    </row>
    <row r="3827" spans="1:19" x14ac:dyDescent="0.25">
      <c r="A3827" t="s">
        <v>9762</v>
      </c>
      <c r="B3827" t="str">
        <f>_xlfn.XLOOKUP(Table2[[#This Row],[tanggal_checkin]],Table6[tanggal_checkin],Table6[id_checkin])</f>
        <v>CI 0097</v>
      </c>
      <c r="C3827" t="s">
        <v>11323</v>
      </c>
      <c r="D3827" t="str">
        <f>_xlfn.XLOOKUP(Table2[[#This Row],[tanggal_checkout]],Table4[tanggal_checkout],Table4[id_checkout])</f>
        <v>CO 0100</v>
      </c>
      <c r="E3827" t="s">
        <v>11111</v>
      </c>
      <c r="F3827" s="8">
        <v>0.29002314814814817</v>
      </c>
      <c r="G3827" t="str">
        <f>_xlfn.XLOOKUP(Table2[[#This Row],[nama_tamu]],Table10[nama_tamu],Table10[id_tamu])</f>
        <v>CUS 3858</v>
      </c>
      <c r="H3827" t="s">
        <v>9763</v>
      </c>
      <c r="I3827" t="str">
        <f>_xlfn.XLOOKUP(Table2[[#This Row],[tipe_kamar]],Table12[tipe_kamar],Table12[id_kamar])</f>
        <v>KMR 001</v>
      </c>
      <c r="J3827" t="s">
        <v>23</v>
      </c>
      <c r="K3827">
        <v>3</v>
      </c>
      <c r="L3827">
        <v>671000</v>
      </c>
      <c r="M3827">
        <v>2013000</v>
      </c>
      <c r="N3827" t="str">
        <f>_xlfn.XLOOKUP(Table2[[#This Row],[metode_pembayaran]],Table11[metode_pembayaran],Table11[id_pembayaran])</f>
        <v>MP 03</v>
      </c>
      <c r="O3827" t="s">
        <v>36</v>
      </c>
      <c r="P3827" t="str">
        <f>_xlfn.XLOOKUP(Table2[[#This Row],[status_reservasi]],'Dim Status Reservasi'!$B$2:$B$5,'Dim Status Reservasi'!$A$2:$A$5)</f>
        <v>ST 002</v>
      </c>
      <c r="Q3827" t="s">
        <v>124</v>
      </c>
      <c r="R3827" t="str">
        <f>_xlfn.XLOOKUP(Table2[[#This Row],[kota_hotel]],'Dim Kota Hotel'!$B$2:$B$21,'Dim Kota Hotel'!$A$2:$A$21)</f>
        <v>LOK 014</v>
      </c>
      <c r="S3827" t="s">
        <v>222</v>
      </c>
    </row>
    <row r="3828" spans="1:19" x14ac:dyDescent="0.25">
      <c r="A3828" t="s">
        <v>9764</v>
      </c>
      <c r="B3828" t="str">
        <f>_xlfn.XLOOKUP(Table2[[#This Row],[tanggal_checkin]],Table6[tanggal_checkin],Table6[id_checkin])</f>
        <v>CI 0644</v>
      </c>
      <c r="C3828" t="s">
        <v>11607</v>
      </c>
      <c r="D3828" t="str">
        <f>_xlfn.XLOOKUP(Table2[[#This Row],[tanggal_checkout]],Table4[tanggal_checkout],Table4[id_checkout])</f>
        <v>CO 0645</v>
      </c>
      <c r="E3828" t="s">
        <v>11487</v>
      </c>
      <c r="F3828" s="8">
        <v>0.49792824074074077</v>
      </c>
      <c r="G3828" t="str">
        <f>_xlfn.XLOOKUP(Table2[[#This Row],[nama_tamu]],Table10[nama_tamu],Table10[id_tamu])</f>
        <v>CUS 3223</v>
      </c>
      <c r="H3828" t="s">
        <v>9765</v>
      </c>
      <c r="I3828" t="str">
        <f>_xlfn.XLOOKUP(Table2[[#This Row],[tipe_kamar]],Table12[tipe_kamar],Table12[id_kamar])</f>
        <v>KMR 004</v>
      </c>
      <c r="J3828" t="s">
        <v>47</v>
      </c>
      <c r="K3828">
        <v>1</v>
      </c>
      <c r="L3828">
        <v>465000</v>
      </c>
      <c r="M3828">
        <v>465000</v>
      </c>
      <c r="N3828" t="str">
        <f>_xlfn.XLOOKUP(Table2[[#This Row],[metode_pembayaran]],Table11[metode_pembayaran],Table11[id_pembayaran])</f>
        <v>MP 03</v>
      </c>
      <c r="O3828" t="s">
        <v>36</v>
      </c>
      <c r="P3828" t="str">
        <f>_xlfn.XLOOKUP(Table2[[#This Row],[status_reservasi]],'Dim Status Reservasi'!$B$2:$B$5,'Dim Status Reservasi'!$A$2:$A$5)</f>
        <v>ST 004</v>
      </c>
      <c r="Q3828" t="s">
        <v>48</v>
      </c>
      <c r="R3828" t="str">
        <f>_xlfn.XLOOKUP(Table2[[#This Row],[kota_hotel]],'Dim Kota Hotel'!$B$2:$B$21,'Dim Kota Hotel'!$A$2:$A$21)</f>
        <v>LOK 016</v>
      </c>
      <c r="S3828" t="s">
        <v>117</v>
      </c>
    </row>
    <row r="3829" spans="1:19" x14ac:dyDescent="0.25">
      <c r="A3829" t="s">
        <v>9766</v>
      </c>
      <c r="B3829" t="str">
        <f>_xlfn.XLOOKUP(Table2[[#This Row],[tanggal_checkin]],Table6[tanggal_checkin],Table6[id_checkin])</f>
        <v>CI 0271</v>
      </c>
      <c r="C3829" t="s">
        <v>11733</v>
      </c>
      <c r="D3829" t="str">
        <f>_xlfn.XLOOKUP(Table2[[#This Row],[tanggal_checkout]],Table4[tanggal_checkout],Table4[id_checkout])</f>
        <v>CO 0274</v>
      </c>
      <c r="E3829" t="s">
        <v>11949</v>
      </c>
      <c r="F3829" s="8">
        <v>5.0057870370370371E-2</v>
      </c>
      <c r="G3829" t="str">
        <f>_xlfn.XLOOKUP(Table2[[#This Row],[nama_tamu]],Table10[nama_tamu],Table10[id_tamu])</f>
        <v>CUS 2739</v>
      </c>
      <c r="H3829" t="s">
        <v>9767</v>
      </c>
      <c r="I3829" t="str">
        <f>_xlfn.XLOOKUP(Table2[[#This Row],[tipe_kamar]],Table12[tipe_kamar],Table12[id_kamar])</f>
        <v>KMR 004</v>
      </c>
      <c r="J3829" t="s">
        <v>47</v>
      </c>
      <c r="K3829">
        <v>5</v>
      </c>
      <c r="L3829">
        <v>507000</v>
      </c>
      <c r="M3829">
        <v>2535000</v>
      </c>
      <c r="N3829" t="str">
        <f>_xlfn.XLOOKUP(Table2[[#This Row],[metode_pembayaran]],Table11[metode_pembayaran],Table11[id_pembayaran])</f>
        <v>MP 02</v>
      </c>
      <c r="O3829" t="s">
        <v>30</v>
      </c>
      <c r="P3829" t="str">
        <f>_xlfn.XLOOKUP(Table2[[#This Row],[status_reservasi]],'Dim Status Reservasi'!$B$2:$B$5,'Dim Status Reservasi'!$A$2:$A$5)</f>
        <v>ST 004</v>
      </c>
      <c r="Q3829" t="s">
        <v>48</v>
      </c>
      <c r="R3829" t="str">
        <f>_xlfn.XLOOKUP(Table2[[#This Row],[kota_hotel]],'Dim Kota Hotel'!$B$2:$B$21,'Dim Kota Hotel'!$A$2:$A$21)</f>
        <v>LOK 004</v>
      </c>
      <c r="S3829" t="s">
        <v>49</v>
      </c>
    </row>
    <row r="3830" spans="1:19" x14ac:dyDescent="0.25">
      <c r="A3830" t="s">
        <v>9768</v>
      </c>
      <c r="B3830" t="str">
        <f>_xlfn.XLOOKUP(Table2[[#This Row],[tanggal_checkin]],Table6[tanggal_checkin],Table6[id_checkin])</f>
        <v>CI 0396</v>
      </c>
      <c r="C3830" t="s">
        <v>11118</v>
      </c>
      <c r="D3830" t="str">
        <f>_xlfn.XLOOKUP(Table2[[#This Row],[tanggal_checkout]],Table4[tanggal_checkout],Table4[id_checkout])</f>
        <v>CO 0404</v>
      </c>
      <c r="E3830" t="s">
        <v>11287</v>
      </c>
      <c r="F3830" s="8">
        <v>0.35299768518518521</v>
      </c>
      <c r="G3830" t="str">
        <f>_xlfn.XLOOKUP(Table2[[#This Row],[nama_tamu]],Table10[nama_tamu],Table10[id_tamu])</f>
        <v>CUS 3822</v>
      </c>
      <c r="H3830" t="s">
        <v>9770</v>
      </c>
      <c r="I3830" t="str">
        <f>_xlfn.XLOOKUP(Table2[[#This Row],[tipe_kamar]],Table12[tipe_kamar],Table12[id_kamar])</f>
        <v>KMR 001</v>
      </c>
      <c r="J3830" t="s">
        <v>23</v>
      </c>
      <c r="K3830">
        <v>7</v>
      </c>
      <c r="L3830">
        <v>610000</v>
      </c>
      <c r="M3830">
        <v>4270000</v>
      </c>
      <c r="N3830" t="str">
        <f>_xlfn.XLOOKUP(Table2[[#This Row],[metode_pembayaran]],Table11[metode_pembayaran],Table11[id_pembayaran])</f>
        <v>MP 03</v>
      </c>
      <c r="O3830" t="s">
        <v>36</v>
      </c>
      <c r="P3830" t="str">
        <f>_xlfn.XLOOKUP(Table2[[#This Row],[status_reservasi]],'Dim Status Reservasi'!$B$2:$B$5,'Dim Status Reservasi'!$A$2:$A$5)</f>
        <v>ST 004</v>
      </c>
      <c r="Q3830" t="s">
        <v>48</v>
      </c>
      <c r="R3830" t="str">
        <f>_xlfn.XLOOKUP(Table2[[#This Row],[kota_hotel]],'Dim Kota Hotel'!$B$2:$B$21,'Dim Kota Hotel'!$A$2:$A$21)</f>
        <v>LOK 002</v>
      </c>
      <c r="S3830" t="s">
        <v>60</v>
      </c>
    </row>
    <row r="3831" spans="1:19" x14ac:dyDescent="0.25">
      <c r="A3831" t="s">
        <v>9771</v>
      </c>
      <c r="B3831" t="str">
        <f>_xlfn.XLOOKUP(Table2[[#This Row],[tanggal_checkin]],Table6[tanggal_checkin],Table6[id_checkin])</f>
        <v>CI 0329</v>
      </c>
      <c r="C3831" t="s">
        <v>11785</v>
      </c>
      <c r="D3831" t="str">
        <f>_xlfn.XLOOKUP(Table2[[#This Row],[tanggal_checkout]],Table4[tanggal_checkout],Table4[id_checkout])</f>
        <v>CO 0337</v>
      </c>
      <c r="E3831" t="s">
        <v>11873</v>
      </c>
      <c r="F3831" s="8">
        <v>0.27218750000000003</v>
      </c>
      <c r="G3831" t="str">
        <f>_xlfn.XLOOKUP(Table2[[#This Row],[nama_tamu]],Table10[nama_tamu],Table10[id_tamu])</f>
        <v>CUS 3411</v>
      </c>
      <c r="H3831" t="s">
        <v>9773</v>
      </c>
      <c r="I3831" t="str">
        <f>_xlfn.XLOOKUP(Table2[[#This Row],[tipe_kamar]],Table12[tipe_kamar],Table12[id_kamar])</f>
        <v>KMR 004</v>
      </c>
      <c r="J3831" t="s">
        <v>47</v>
      </c>
      <c r="K3831">
        <v>9</v>
      </c>
      <c r="L3831">
        <v>454000</v>
      </c>
      <c r="M3831">
        <v>4086000</v>
      </c>
      <c r="N3831" t="str">
        <f>_xlfn.XLOOKUP(Table2[[#This Row],[metode_pembayaran]],Table11[metode_pembayaran],Table11[id_pembayaran])</f>
        <v>MP 05</v>
      </c>
      <c r="O3831" t="s">
        <v>72</v>
      </c>
      <c r="P3831" t="str">
        <f>_xlfn.XLOOKUP(Table2[[#This Row],[status_reservasi]],'Dim Status Reservasi'!$B$2:$B$5,'Dim Status Reservasi'!$A$2:$A$5)</f>
        <v>ST 003</v>
      </c>
      <c r="Q3831" t="s">
        <v>37</v>
      </c>
      <c r="R3831" t="str">
        <f>_xlfn.XLOOKUP(Table2[[#This Row],[kota_hotel]],'Dim Kota Hotel'!$B$2:$B$21,'Dim Kota Hotel'!$A$2:$A$21)</f>
        <v>LOK 020</v>
      </c>
      <c r="S3831" t="s">
        <v>94</v>
      </c>
    </row>
    <row r="3832" spans="1:19" x14ac:dyDescent="0.25">
      <c r="A3832" t="s">
        <v>9774</v>
      </c>
      <c r="B3832" t="str">
        <f>_xlfn.XLOOKUP(Table2[[#This Row],[tanggal_checkin]],Table6[tanggal_checkin],Table6[id_checkin])</f>
        <v>CI 0690</v>
      </c>
      <c r="C3832" t="s">
        <v>11242</v>
      </c>
      <c r="D3832" t="str">
        <f>_xlfn.XLOOKUP(Table2[[#This Row],[tanggal_checkout]],Table4[tanggal_checkout],Table4[id_checkout])</f>
        <v>CO 0697</v>
      </c>
      <c r="E3832" t="s">
        <v>11632</v>
      </c>
      <c r="F3832" s="8">
        <v>0.67749999999999999</v>
      </c>
      <c r="G3832" t="str">
        <f>_xlfn.XLOOKUP(Table2[[#This Row],[nama_tamu]],Table10[nama_tamu],Table10[id_tamu])</f>
        <v>CUS 4139</v>
      </c>
      <c r="H3832" t="s">
        <v>9775</v>
      </c>
      <c r="I3832" t="str">
        <f>_xlfn.XLOOKUP(Table2[[#This Row],[tipe_kamar]],Table12[tipe_kamar],Table12[id_kamar])</f>
        <v>KMR 003</v>
      </c>
      <c r="J3832" t="s">
        <v>64</v>
      </c>
      <c r="K3832">
        <v>5</v>
      </c>
      <c r="L3832">
        <v>1175000</v>
      </c>
      <c r="M3832">
        <v>5875000</v>
      </c>
      <c r="N3832" t="str">
        <f>_xlfn.XLOOKUP(Table2[[#This Row],[metode_pembayaran]],Table11[metode_pembayaran],Table11[id_pembayaran])</f>
        <v>MP 04</v>
      </c>
      <c r="O3832" t="s">
        <v>53</v>
      </c>
      <c r="P3832" t="str">
        <f>_xlfn.XLOOKUP(Table2[[#This Row],[status_reservasi]],'Dim Status Reservasi'!$B$2:$B$5,'Dim Status Reservasi'!$A$2:$A$5)</f>
        <v>ST 004</v>
      </c>
      <c r="Q3832" t="s">
        <v>48</v>
      </c>
      <c r="R3832" t="str">
        <f>_xlfn.XLOOKUP(Table2[[#This Row],[kota_hotel]],'Dim Kota Hotel'!$B$2:$B$21,'Dim Kota Hotel'!$A$2:$A$21)</f>
        <v>LOK 015</v>
      </c>
      <c r="S3832" t="s">
        <v>233</v>
      </c>
    </row>
    <row r="3833" spans="1:19" x14ac:dyDescent="0.25">
      <c r="A3833" t="s">
        <v>9776</v>
      </c>
      <c r="B3833" t="str">
        <f>_xlfn.XLOOKUP(Table2[[#This Row],[tanggal_checkin]],Table6[tanggal_checkin],Table6[id_checkin])</f>
        <v>CI 0056</v>
      </c>
      <c r="C3833" t="s">
        <v>11327</v>
      </c>
      <c r="D3833" t="str">
        <f>_xlfn.XLOOKUP(Table2[[#This Row],[tanggal_checkout]],Table4[tanggal_checkout],Table4[id_checkout])</f>
        <v>CO 0062</v>
      </c>
      <c r="E3833" t="s">
        <v>11295</v>
      </c>
      <c r="F3833" s="8">
        <v>0.40105324074074072</v>
      </c>
      <c r="G3833" t="str">
        <f>_xlfn.XLOOKUP(Table2[[#This Row],[nama_tamu]],Table10[nama_tamu],Table10[id_tamu])</f>
        <v>CUS 1859</v>
      </c>
      <c r="H3833" t="s">
        <v>9777</v>
      </c>
      <c r="I3833" t="str">
        <f>_xlfn.XLOOKUP(Table2[[#This Row],[tipe_kamar]],Table12[tipe_kamar],Table12[id_kamar])</f>
        <v>KMR 004</v>
      </c>
      <c r="J3833" t="s">
        <v>47</v>
      </c>
      <c r="K3833">
        <v>6</v>
      </c>
      <c r="L3833">
        <v>475000</v>
      </c>
      <c r="M3833">
        <v>2850000</v>
      </c>
      <c r="N3833" t="str">
        <f>_xlfn.XLOOKUP(Table2[[#This Row],[metode_pembayaran]],Table11[metode_pembayaran],Table11[id_pembayaran])</f>
        <v>MP 02</v>
      </c>
      <c r="O3833" t="s">
        <v>30</v>
      </c>
      <c r="P3833" t="str">
        <f>_xlfn.XLOOKUP(Table2[[#This Row],[status_reservasi]],'Dim Status Reservasi'!$B$2:$B$5,'Dim Status Reservasi'!$A$2:$A$5)</f>
        <v>ST 001</v>
      </c>
      <c r="Q3833" t="s">
        <v>214</v>
      </c>
      <c r="R3833" t="str">
        <f>_xlfn.XLOOKUP(Table2[[#This Row],[kota_hotel]],'Dim Kota Hotel'!$B$2:$B$21,'Dim Kota Hotel'!$A$2:$A$21)</f>
        <v>LOK 020</v>
      </c>
      <c r="S3833" t="s">
        <v>94</v>
      </c>
    </row>
    <row r="3834" spans="1:19" x14ac:dyDescent="0.25">
      <c r="A3834" t="s">
        <v>9778</v>
      </c>
      <c r="B3834" t="str">
        <f>_xlfn.XLOOKUP(Table2[[#This Row],[tanggal_checkin]],Table6[tanggal_checkin],Table6[id_checkin])</f>
        <v>CI 0208</v>
      </c>
      <c r="C3834" t="s">
        <v>11828</v>
      </c>
      <c r="D3834" t="str">
        <f>_xlfn.XLOOKUP(Table2[[#This Row],[tanggal_checkout]],Table4[tanggal_checkout],Table4[id_checkout])</f>
        <v>CO 0209</v>
      </c>
      <c r="E3834" t="s">
        <v>11067</v>
      </c>
      <c r="F3834" s="8">
        <v>9.3483796296296301E-2</v>
      </c>
      <c r="G3834" t="str">
        <f>_xlfn.XLOOKUP(Table2[[#This Row],[nama_tamu]],Table10[nama_tamu],Table10[id_tamu])</f>
        <v>CUS 3342</v>
      </c>
      <c r="H3834" t="s">
        <v>9779</v>
      </c>
      <c r="I3834" t="str">
        <f>_xlfn.XLOOKUP(Table2[[#This Row],[tipe_kamar]],Table12[tipe_kamar],Table12[id_kamar])</f>
        <v>KMR 002</v>
      </c>
      <c r="J3834" t="s">
        <v>82</v>
      </c>
      <c r="K3834">
        <v>1</v>
      </c>
      <c r="L3834">
        <v>345000</v>
      </c>
      <c r="M3834">
        <v>345000</v>
      </c>
      <c r="N3834" t="str">
        <f>_xlfn.XLOOKUP(Table2[[#This Row],[metode_pembayaran]],Table11[metode_pembayaran],Table11[id_pembayaran])</f>
        <v>MP 03</v>
      </c>
      <c r="O3834" t="s">
        <v>36</v>
      </c>
      <c r="P3834" t="str">
        <f>_xlfn.XLOOKUP(Table2[[#This Row],[status_reservasi]],'Dim Status Reservasi'!$B$2:$B$5,'Dim Status Reservasi'!$A$2:$A$5)</f>
        <v>ST 003</v>
      </c>
      <c r="Q3834" t="s">
        <v>37</v>
      </c>
      <c r="R3834" t="str">
        <f>_xlfn.XLOOKUP(Table2[[#This Row],[kota_hotel]],'Dim Kota Hotel'!$B$2:$B$21,'Dim Kota Hotel'!$A$2:$A$21)</f>
        <v>LOK 017</v>
      </c>
      <c r="S3834" t="s">
        <v>84</v>
      </c>
    </row>
    <row r="3835" spans="1:19" x14ac:dyDescent="0.25">
      <c r="A3835" t="s">
        <v>9780</v>
      </c>
      <c r="B3835" t="str">
        <f>_xlfn.XLOOKUP(Table2[[#This Row],[tanggal_checkin]],Table6[tanggal_checkin],Table6[id_checkin])</f>
        <v>CI 0968</v>
      </c>
      <c r="C3835" t="s">
        <v>11052</v>
      </c>
      <c r="D3835" t="str">
        <f>_xlfn.XLOOKUP(Table2[[#This Row],[tanggal_checkout]],Table4[tanggal_checkout],Table4[id_checkout])</f>
        <v>CO 0975</v>
      </c>
      <c r="E3835" t="s">
        <v>11699</v>
      </c>
      <c r="F3835" s="8">
        <v>0.66105324074074079</v>
      </c>
      <c r="G3835" t="str">
        <f>_xlfn.XLOOKUP(Table2[[#This Row],[nama_tamu]],Table10[nama_tamu],Table10[id_tamu])</f>
        <v>CUS 1235</v>
      </c>
      <c r="H3835" t="s">
        <v>9781</v>
      </c>
      <c r="I3835" t="str">
        <f>_xlfn.XLOOKUP(Table2[[#This Row],[tipe_kamar]],Table12[tipe_kamar],Table12[id_kamar])</f>
        <v>KMR 004</v>
      </c>
      <c r="J3835" t="s">
        <v>47</v>
      </c>
      <c r="K3835">
        <v>3</v>
      </c>
      <c r="L3835">
        <v>468000</v>
      </c>
      <c r="M3835">
        <v>1404000</v>
      </c>
      <c r="N3835" t="str">
        <f>_xlfn.XLOOKUP(Table2[[#This Row],[metode_pembayaran]],Table11[metode_pembayaran],Table11[id_pembayaran])</f>
        <v>MP 05</v>
      </c>
      <c r="O3835" t="s">
        <v>72</v>
      </c>
      <c r="P3835" t="str">
        <f>_xlfn.XLOOKUP(Table2[[#This Row],[status_reservasi]],'Dim Status Reservasi'!$B$2:$B$5,'Dim Status Reservasi'!$A$2:$A$5)</f>
        <v>ST 003</v>
      </c>
      <c r="Q3835" t="s">
        <v>37</v>
      </c>
      <c r="R3835" t="str">
        <f>_xlfn.XLOOKUP(Table2[[#This Row],[kota_hotel]],'Dim Kota Hotel'!$B$2:$B$21,'Dim Kota Hotel'!$A$2:$A$21)</f>
        <v>LOK 017</v>
      </c>
      <c r="S3835" t="s">
        <v>84</v>
      </c>
    </row>
    <row r="3836" spans="1:19" x14ac:dyDescent="0.25">
      <c r="A3836" t="s">
        <v>9782</v>
      </c>
      <c r="B3836" t="str">
        <f>_xlfn.XLOOKUP(Table2[[#This Row],[tanggal_checkin]],Table6[tanggal_checkin],Table6[id_checkin])</f>
        <v>CI 1036</v>
      </c>
      <c r="C3836" t="s">
        <v>11906</v>
      </c>
      <c r="D3836" t="str">
        <f>_xlfn.XLOOKUP(Table2[[#This Row],[tanggal_checkout]],Table4[tanggal_checkout],Table4[id_checkout])</f>
        <v>CO 1045</v>
      </c>
      <c r="E3836" t="s">
        <v>11598</v>
      </c>
      <c r="F3836" s="8">
        <v>0.13552083333333334</v>
      </c>
      <c r="G3836" t="str">
        <f>_xlfn.XLOOKUP(Table2[[#This Row],[nama_tamu]],Table10[nama_tamu],Table10[id_tamu])</f>
        <v>CUS 0282</v>
      </c>
      <c r="H3836" t="s">
        <v>9783</v>
      </c>
      <c r="I3836" t="str">
        <f>_xlfn.XLOOKUP(Table2[[#This Row],[tipe_kamar]],Table12[tipe_kamar],Table12[id_kamar])</f>
        <v>KMR 001</v>
      </c>
      <c r="J3836" t="s">
        <v>23</v>
      </c>
      <c r="K3836">
        <v>6</v>
      </c>
      <c r="L3836">
        <v>563000</v>
      </c>
      <c r="M3836">
        <v>3378000</v>
      </c>
      <c r="N3836" t="str">
        <f>_xlfn.XLOOKUP(Table2[[#This Row],[metode_pembayaran]],Table11[metode_pembayaran],Table11[id_pembayaran])</f>
        <v>MP 06</v>
      </c>
      <c r="O3836" t="s">
        <v>17</v>
      </c>
      <c r="P3836" t="str">
        <f>_xlfn.XLOOKUP(Table2[[#This Row],[status_reservasi]],'Dim Status Reservasi'!$B$2:$B$5,'Dim Status Reservasi'!$A$2:$A$5)</f>
        <v>ST 003</v>
      </c>
      <c r="Q3836" t="s">
        <v>37</v>
      </c>
      <c r="R3836" t="str">
        <f>_xlfn.XLOOKUP(Table2[[#This Row],[kota_hotel]],'Dim Kota Hotel'!$B$2:$B$21,'Dim Kota Hotel'!$A$2:$A$21)</f>
        <v>LOK 015</v>
      </c>
      <c r="S3836" t="s">
        <v>233</v>
      </c>
    </row>
    <row r="3837" spans="1:19" x14ac:dyDescent="0.25">
      <c r="A3837" t="s">
        <v>9784</v>
      </c>
      <c r="B3837" t="str">
        <f>_xlfn.XLOOKUP(Table2[[#This Row],[tanggal_checkin]],Table6[tanggal_checkin],Table6[id_checkin])</f>
        <v>CI 0393</v>
      </c>
      <c r="C3837" t="s">
        <v>11337</v>
      </c>
      <c r="D3837" t="str">
        <f>_xlfn.XLOOKUP(Table2[[#This Row],[tanggal_checkout]],Table4[tanggal_checkout],Table4[id_checkout])</f>
        <v>CO 0398</v>
      </c>
      <c r="E3837" t="s">
        <v>11803</v>
      </c>
      <c r="F3837" s="8">
        <v>0.11689814814814815</v>
      </c>
      <c r="G3837" t="str">
        <f>_xlfn.XLOOKUP(Table2[[#This Row],[nama_tamu]],Table10[nama_tamu],Table10[id_tamu])</f>
        <v>CUS 3820</v>
      </c>
      <c r="H3837" t="s">
        <v>9785</v>
      </c>
      <c r="I3837" t="str">
        <f>_xlfn.XLOOKUP(Table2[[#This Row],[tipe_kamar]],Table12[tipe_kamar],Table12[id_kamar])</f>
        <v>KMR 001</v>
      </c>
      <c r="J3837" t="s">
        <v>23</v>
      </c>
      <c r="K3837">
        <v>4</v>
      </c>
      <c r="L3837">
        <v>584000</v>
      </c>
      <c r="M3837">
        <v>2336000</v>
      </c>
      <c r="N3837" t="str">
        <f>_xlfn.XLOOKUP(Table2[[#This Row],[metode_pembayaran]],Table11[metode_pembayaran],Table11[id_pembayaran])</f>
        <v>MP 01</v>
      </c>
      <c r="O3837" t="s">
        <v>24</v>
      </c>
      <c r="P3837" t="str">
        <f>_xlfn.XLOOKUP(Table2[[#This Row],[status_reservasi]],'Dim Status Reservasi'!$B$2:$B$5,'Dim Status Reservasi'!$A$2:$A$5)</f>
        <v>ST 001</v>
      </c>
      <c r="Q3837" t="s">
        <v>214</v>
      </c>
      <c r="R3837" t="str">
        <f>_xlfn.XLOOKUP(Table2[[#This Row],[kota_hotel]],'Dim Kota Hotel'!$B$2:$B$21,'Dim Kota Hotel'!$A$2:$A$21)</f>
        <v>LOK 007</v>
      </c>
      <c r="S3837" t="s">
        <v>145</v>
      </c>
    </row>
    <row r="3838" spans="1:19" x14ac:dyDescent="0.25">
      <c r="A3838" t="s">
        <v>9786</v>
      </c>
      <c r="B3838" t="str">
        <f>_xlfn.XLOOKUP(Table2[[#This Row],[tanggal_checkin]],Table6[tanggal_checkin],Table6[id_checkin])</f>
        <v>CI 0818</v>
      </c>
      <c r="C3838" t="s">
        <v>11081</v>
      </c>
      <c r="D3838" t="str">
        <f>_xlfn.XLOOKUP(Table2[[#This Row],[tanggal_checkout]],Table4[tanggal_checkout],Table4[id_checkout])</f>
        <v>CO 0825</v>
      </c>
      <c r="E3838" t="s">
        <v>11114</v>
      </c>
      <c r="F3838" s="8">
        <v>0.41608796296296297</v>
      </c>
      <c r="G3838" t="str">
        <f>_xlfn.XLOOKUP(Table2[[#This Row],[nama_tamu]],Table10[nama_tamu],Table10[id_tamu])</f>
        <v>CUS 0731</v>
      </c>
      <c r="H3838" t="s">
        <v>9787</v>
      </c>
      <c r="I3838" t="str">
        <f>_xlfn.XLOOKUP(Table2[[#This Row],[tipe_kamar]],Table12[tipe_kamar],Table12[id_kamar])</f>
        <v>KMR 003</v>
      </c>
      <c r="J3838" t="s">
        <v>64</v>
      </c>
      <c r="K3838">
        <v>3</v>
      </c>
      <c r="L3838">
        <v>1346000</v>
      </c>
      <c r="M3838">
        <v>4038000</v>
      </c>
      <c r="N3838" t="str">
        <f>_xlfn.XLOOKUP(Table2[[#This Row],[metode_pembayaran]],Table11[metode_pembayaran],Table11[id_pembayaran])</f>
        <v>MP 06</v>
      </c>
      <c r="O3838" t="s">
        <v>17</v>
      </c>
      <c r="P3838" t="str">
        <f>_xlfn.XLOOKUP(Table2[[#This Row],[status_reservasi]],'Dim Status Reservasi'!$B$2:$B$5,'Dim Status Reservasi'!$A$2:$A$5)</f>
        <v>ST 001</v>
      </c>
      <c r="Q3838" t="s">
        <v>214</v>
      </c>
      <c r="R3838" t="str">
        <f>_xlfn.XLOOKUP(Table2[[#This Row],[kota_hotel]],'Dim Kota Hotel'!$B$2:$B$21,'Dim Kota Hotel'!$A$2:$A$21)</f>
        <v>LOK 007</v>
      </c>
      <c r="S3838" t="s">
        <v>145</v>
      </c>
    </row>
    <row r="3839" spans="1:19" x14ac:dyDescent="0.25">
      <c r="A3839" t="s">
        <v>9788</v>
      </c>
      <c r="B3839" t="str">
        <f>_xlfn.XLOOKUP(Table2[[#This Row],[tanggal_checkin]],Table6[tanggal_checkin],Table6[id_checkin])</f>
        <v>CI 0174</v>
      </c>
      <c r="C3839" t="s">
        <v>11414</v>
      </c>
      <c r="D3839" t="str">
        <f>_xlfn.XLOOKUP(Table2[[#This Row],[tanggal_checkout]],Table4[tanggal_checkout],Table4[id_checkout])</f>
        <v>CO 0181</v>
      </c>
      <c r="E3839" t="s">
        <v>10978</v>
      </c>
      <c r="F3839" s="8">
        <v>0.66137731481481477</v>
      </c>
      <c r="G3839" t="str">
        <f>_xlfn.XLOOKUP(Table2[[#This Row],[nama_tamu]],Table10[nama_tamu],Table10[id_tamu])</f>
        <v>CUS 2332</v>
      </c>
      <c r="H3839" t="s">
        <v>9790</v>
      </c>
      <c r="I3839" t="str">
        <f>_xlfn.XLOOKUP(Table2[[#This Row],[tipe_kamar]],Table12[tipe_kamar],Table12[id_kamar])</f>
        <v>KMR 001</v>
      </c>
      <c r="J3839" t="s">
        <v>23</v>
      </c>
      <c r="K3839">
        <v>5</v>
      </c>
      <c r="L3839">
        <v>589000</v>
      </c>
      <c r="M3839">
        <v>2945000</v>
      </c>
      <c r="N3839" t="str">
        <f>_xlfn.XLOOKUP(Table2[[#This Row],[metode_pembayaran]],Table11[metode_pembayaran],Table11[id_pembayaran])</f>
        <v>MP 06</v>
      </c>
      <c r="O3839" t="s">
        <v>17</v>
      </c>
      <c r="P3839" t="str">
        <f>_xlfn.XLOOKUP(Table2[[#This Row],[status_reservasi]],'Dim Status Reservasi'!$B$2:$B$5,'Dim Status Reservasi'!$A$2:$A$5)</f>
        <v>ST 004</v>
      </c>
      <c r="Q3839" t="s">
        <v>48</v>
      </c>
      <c r="R3839" t="str">
        <f>_xlfn.XLOOKUP(Table2[[#This Row],[kota_hotel]],'Dim Kota Hotel'!$B$2:$B$21,'Dim Kota Hotel'!$A$2:$A$21)</f>
        <v>LOK 005</v>
      </c>
      <c r="S3839" t="s">
        <v>43</v>
      </c>
    </row>
    <row r="3840" spans="1:19" x14ac:dyDescent="0.25">
      <c r="A3840" t="s">
        <v>9791</v>
      </c>
      <c r="B3840" t="str">
        <f>_xlfn.XLOOKUP(Table2[[#This Row],[tanggal_checkin]],Table6[tanggal_checkin],Table6[id_checkin])</f>
        <v>CI 0898</v>
      </c>
      <c r="C3840" t="s">
        <v>11279</v>
      </c>
      <c r="D3840" t="str">
        <f>_xlfn.XLOOKUP(Table2[[#This Row],[tanggal_checkout]],Table4[tanggal_checkout],Table4[id_checkout])</f>
        <v>CO 0900</v>
      </c>
      <c r="E3840" t="s">
        <v>12056</v>
      </c>
      <c r="F3840" s="8">
        <v>0.29599537037037038</v>
      </c>
      <c r="G3840" t="str">
        <f>_xlfn.XLOOKUP(Table2[[#This Row],[nama_tamu]],Table10[nama_tamu],Table10[id_tamu])</f>
        <v>CUS 0875</v>
      </c>
      <c r="H3840" t="s">
        <v>9792</v>
      </c>
      <c r="I3840" t="str">
        <f>_xlfn.XLOOKUP(Table2[[#This Row],[tipe_kamar]],Table12[tipe_kamar],Table12[id_kamar])</f>
        <v>KMR 003</v>
      </c>
      <c r="J3840" t="s">
        <v>64</v>
      </c>
      <c r="K3840">
        <v>1</v>
      </c>
      <c r="L3840">
        <v>1354000</v>
      </c>
      <c r="M3840">
        <v>1354000</v>
      </c>
      <c r="N3840" t="str">
        <f>_xlfn.XLOOKUP(Table2[[#This Row],[metode_pembayaran]],Table11[metode_pembayaran],Table11[id_pembayaran])</f>
        <v>MP 01</v>
      </c>
      <c r="O3840" t="s">
        <v>24</v>
      </c>
      <c r="P3840" t="str">
        <f>_xlfn.XLOOKUP(Table2[[#This Row],[status_reservasi]],'Dim Status Reservasi'!$B$2:$B$5,'Dim Status Reservasi'!$A$2:$A$5)</f>
        <v>ST 004</v>
      </c>
      <c r="Q3840" t="s">
        <v>48</v>
      </c>
      <c r="R3840" t="str">
        <f>_xlfn.XLOOKUP(Table2[[#This Row],[kota_hotel]],'Dim Kota Hotel'!$B$2:$B$21,'Dim Kota Hotel'!$A$2:$A$21)</f>
        <v>LOK 016</v>
      </c>
      <c r="S3840" t="s">
        <v>117</v>
      </c>
    </row>
    <row r="3841" spans="1:19" x14ac:dyDescent="0.25">
      <c r="A3841" t="s">
        <v>9793</v>
      </c>
      <c r="B3841" t="str">
        <f>_xlfn.XLOOKUP(Table2[[#This Row],[tanggal_checkin]],Table6[tanggal_checkin],Table6[id_checkin])</f>
        <v>CI 0526</v>
      </c>
      <c r="C3841" t="s">
        <v>11581</v>
      </c>
      <c r="D3841" t="str">
        <f>_xlfn.XLOOKUP(Table2[[#This Row],[tanggal_checkout]],Table4[tanggal_checkout],Table4[id_checkout])</f>
        <v>CO 0532</v>
      </c>
      <c r="E3841" t="s">
        <v>11000</v>
      </c>
      <c r="F3841" s="8">
        <v>0.22064814814814815</v>
      </c>
      <c r="G3841" t="str">
        <f>_xlfn.XLOOKUP(Table2[[#This Row],[nama_tamu]],Table10[nama_tamu],Table10[id_tamu])</f>
        <v>CUS 2130</v>
      </c>
      <c r="H3841" t="s">
        <v>9795</v>
      </c>
      <c r="I3841" t="str">
        <f>_xlfn.XLOOKUP(Table2[[#This Row],[tipe_kamar]],Table12[tipe_kamar],Table12[id_kamar])</f>
        <v>KMR 001</v>
      </c>
      <c r="J3841" t="s">
        <v>23</v>
      </c>
      <c r="K3841">
        <v>5</v>
      </c>
      <c r="L3841">
        <v>595000</v>
      </c>
      <c r="M3841">
        <v>2975000</v>
      </c>
      <c r="N3841" t="str">
        <f>_xlfn.XLOOKUP(Table2[[#This Row],[metode_pembayaran]],Table11[metode_pembayaran],Table11[id_pembayaran])</f>
        <v>MP 06</v>
      </c>
      <c r="O3841" t="s">
        <v>17</v>
      </c>
      <c r="P3841" t="str">
        <f>_xlfn.XLOOKUP(Table2[[#This Row],[status_reservasi]],'Dim Status Reservasi'!$B$2:$B$5,'Dim Status Reservasi'!$A$2:$A$5)</f>
        <v>ST 003</v>
      </c>
      <c r="Q3841" t="s">
        <v>37</v>
      </c>
      <c r="R3841" t="str">
        <f>_xlfn.XLOOKUP(Table2[[#This Row],[kota_hotel]],'Dim Kota Hotel'!$B$2:$B$21,'Dim Kota Hotel'!$A$2:$A$21)</f>
        <v>LOK 010</v>
      </c>
      <c r="S3841" t="s">
        <v>226</v>
      </c>
    </row>
    <row r="3842" spans="1:19" x14ac:dyDescent="0.25">
      <c r="A3842" t="s">
        <v>9796</v>
      </c>
      <c r="B3842" t="str">
        <f>_xlfn.XLOOKUP(Table2[[#This Row],[tanggal_checkin]],Table6[tanggal_checkin],Table6[id_checkin])</f>
        <v>CI 0411</v>
      </c>
      <c r="C3842" t="s">
        <v>11929</v>
      </c>
      <c r="D3842" t="str">
        <f>_xlfn.XLOOKUP(Table2[[#This Row],[tanggal_checkout]],Table4[tanggal_checkout],Table4[id_checkout])</f>
        <v>CO 0418</v>
      </c>
      <c r="E3842" t="s">
        <v>11491</v>
      </c>
      <c r="F3842" s="8">
        <v>0.81819444444444445</v>
      </c>
      <c r="G3842" t="str">
        <f>_xlfn.XLOOKUP(Table2[[#This Row],[nama_tamu]],Table10[nama_tamu],Table10[id_tamu])</f>
        <v>CUS 0334</v>
      </c>
      <c r="H3842" t="s">
        <v>9797</v>
      </c>
      <c r="I3842" t="str">
        <f>_xlfn.XLOOKUP(Table2[[#This Row],[tipe_kamar]],Table12[tipe_kamar],Table12[id_kamar])</f>
        <v>KMR 003</v>
      </c>
      <c r="J3842" t="s">
        <v>64</v>
      </c>
      <c r="K3842">
        <v>5</v>
      </c>
      <c r="L3842">
        <v>1272000</v>
      </c>
      <c r="M3842">
        <v>6360000</v>
      </c>
      <c r="N3842" t="str">
        <f>_xlfn.XLOOKUP(Table2[[#This Row],[metode_pembayaran]],Table11[metode_pembayaran],Table11[id_pembayaran])</f>
        <v>MP 05</v>
      </c>
      <c r="O3842" t="s">
        <v>72</v>
      </c>
      <c r="P3842" t="str">
        <f>_xlfn.XLOOKUP(Table2[[#This Row],[status_reservasi]],'Dim Status Reservasi'!$B$2:$B$5,'Dim Status Reservasi'!$A$2:$A$5)</f>
        <v>ST 001</v>
      </c>
      <c r="Q3842" t="s">
        <v>214</v>
      </c>
      <c r="R3842" t="str">
        <f>_xlfn.XLOOKUP(Table2[[#This Row],[kota_hotel]],'Dim Kota Hotel'!$B$2:$B$21,'Dim Kota Hotel'!$A$2:$A$21)</f>
        <v>LOK 002</v>
      </c>
      <c r="S3842" t="s">
        <v>60</v>
      </c>
    </row>
    <row r="3843" spans="1:19" x14ac:dyDescent="0.25">
      <c r="A3843" t="s">
        <v>9798</v>
      </c>
      <c r="B3843" t="str">
        <f>_xlfn.XLOOKUP(Table2[[#This Row],[tanggal_checkin]],Table6[tanggal_checkin],Table6[id_checkin])</f>
        <v>CI 0328</v>
      </c>
      <c r="C3843" t="s">
        <v>11986</v>
      </c>
      <c r="D3843" t="str">
        <f>_xlfn.XLOOKUP(Table2[[#This Row],[tanggal_checkout]],Table4[tanggal_checkout],Table4[id_checkout])</f>
        <v>CO 0328</v>
      </c>
      <c r="E3843" t="s">
        <v>11785</v>
      </c>
      <c r="F3843" s="8">
        <v>0.95826388888888892</v>
      </c>
      <c r="G3843" t="str">
        <f>_xlfn.XLOOKUP(Table2[[#This Row],[nama_tamu]],Table10[nama_tamu],Table10[id_tamu])</f>
        <v>CUS 4128</v>
      </c>
      <c r="H3843" t="s">
        <v>9799</v>
      </c>
      <c r="I3843" t="str">
        <f>_xlfn.XLOOKUP(Table2[[#This Row],[tipe_kamar]],Table12[tipe_kamar],Table12[id_kamar])</f>
        <v>KMR 003</v>
      </c>
      <c r="J3843" t="s">
        <v>64</v>
      </c>
      <c r="K3843">
        <v>1</v>
      </c>
      <c r="L3843">
        <v>1187000</v>
      </c>
      <c r="M3843">
        <v>1187000</v>
      </c>
      <c r="N3843" t="str">
        <f>_xlfn.XLOOKUP(Table2[[#This Row],[metode_pembayaran]],Table11[metode_pembayaran],Table11[id_pembayaran])</f>
        <v>MP 04</v>
      </c>
      <c r="O3843" t="s">
        <v>53</v>
      </c>
      <c r="P3843" t="str">
        <f>_xlfn.XLOOKUP(Table2[[#This Row],[status_reservasi]],'Dim Status Reservasi'!$B$2:$B$5,'Dim Status Reservasi'!$A$2:$A$5)</f>
        <v>ST 001</v>
      </c>
      <c r="Q3843" t="s">
        <v>214</v>
      </c>
      <c r="R3843" t="str">
        <f>_xlfn.XLOOKUP(Table2[[#This Row],[kota_hotel]],'Dim Kota Hotel'!$B$2:$B$21,'Dim Kota Hotel'!$A$2:$A$21)</f>
        <v>LOK 011</v>
      </c>
      <c r="S3843" t="s">
        <v>38</v>
      </c>
    </row>
    <row r="3844" spans="1:19" x14ac:dyDescent="0.25">
      <c r="A3844" t="s">
        <v>9800</v>
      </c>
      <c r="B3844" t="str">
        <f>_xlfn.XLOOKUP(Table2[[#This Row],[tanggal_checkin]],Table6[tanggal_checkin],Table6[id_checkin])</f>
        <v>CI 0417</v>
      </c>
      <c r="C3844" t="s">
        <v>11064</v>
      </c>
      <c r="D3844" t="str">
        <f>_xlfn.XLOOKUP(Table2[[#This Row],[tanggal_checkout]],Table4[tanggal_checkout],Table4[id_checkout])</f>
        <v>CO 0426</v>
      </c>
      <c r="E3844" t="s">
        <v>11078</v>
      </c>
      <c r="F3844" s="8">
        <v>0.73624999999999996</v>
      </c>
      <c r="G3844" t="str">
        <f>_xlfn.XLOOKUP(Table2[[#This Row],[nama_tamu]],Table10[nama_tamu],Table10[id_tamu])</f>
        <v>CUS 1082</v>
      </c>
      <c r="H3844" t="s">
        <v>9802</v>
      </c>
      <c r="I3844" t="str">
        <f>_xlfn.XLOOKUP(Table2[[#This Row],[tipe_kamar]],Table12[tipe_kamar],Table12[id_kamar])</f>
        <v>KMR 004</v>
      </c>
      <c r="J3844" t="s">
        <v>47</v>
      </c>
      <c r="K3844">
        <v>7</v>
      </c>
      <c r="L3844">
        <v>421000</v>
      </c>
      <c r="M3844">
        <v>2947000</v>
      </c>
      <c r="N3844" t="str">
        <f>_xlfn.XLOOKUP(Table2[[#This Row],[metode_pembayaran]],Table11[metode_pembayaran],Table11[id_pembayaran])</f>
        <v>MP 06</v>
      </c>
      <c r="O3844" t="s">
        <v>17</v>
      </c>
      <c r="P3844" t="str">
        <f>_xlfn.XLOOKUP(Table2[[#This Row],[status_reservasi]],'Dim Status Reservasi'!$B$2:$B$5,'Dim Status Reservasi'!$A$2:$A$5)</f>
        <v>ST 002</v>
      </c>
      <c r="Q3844" t="s">
        <v>124</v>
      </c>
      <c r="R3844" t="str">
        <f>_xlfn.XLOOKUP(Table2[[#This Row],[kota_hotel]],'Dim Kota Hotel'!$B$2:$B$21,'Dim Kota Hotel'!$A$2:$A$21)</f>
        <v>LOK 009</v>
      </c>
      <c r="S3844" t="s">
        <v>19</v>
      </c>
    </row>
    <row r="3845" spans="1:19" x14ac:dyDescent="0.25">
      <c r="A3845" t="s">
        <v>9803</v>
      </c>
      <c r="B3845" t="str">
        <f>_xlfn.XLOOKUP(Table2[[#This Row],[tanggal_checkin]],Table6[tanggal_checkin],Table6[id_checkin])</f>
        <v>CI 0657</v>
      </c>
      <c r="C3845" t="s">
        <v>11481</v>
      </c>
      <c r="D3845" t="str">
        <f>_xlfn.XLOOKUP(Table2[[#This Row],[tanggal_checkout]],Table4[tanggal_checkout],Table4[id_checkout])</f>
        <v>CO 0667</v>
      </c>
      <c r="E3845" t="s">
        <v>11925</v>
      </c>
      <c r="F3845" s="8">
        <v>0.26413194444444443</v>
      </c>
      <c r="G3845" t="str">
        <f>_xlfn.XLOOKUP(Table2[[#This Row],[nama_tamu]],Table10[nama_tamu],Table10[id_tamu])</f>
        <v>CUS 3869</v>
      </c>
      <c r="H3845" t="s">
        <v>9805</v>
      </c>
      <c r="I3845" t="str">
        <f>_xlfn.XLOOKUP(Table2[[#This Row],[tipe_kamar]],Table12[tipe_kamar],Table12[id_kamar])</f>
        <v>KMR 003</v>
      </c>
      <c r="J3845" t="s">
        <v>64</v>
      </c>
      <c r="K3845">
        <v>9</v>
      </c>
      <c r="L3845">
        <v>1253000</v>
      </c>
      <c r="M3845">
        <v>11277000</v>
      </c>
      <c r="N3845" t="str">
        <f>_xlfn.XLOOKUP(Table2[[#This Row],[metode_pembayaran]],Table11[metode_pembayaran],Table11[id_pembayaran])</f>
        <v>MP 02</v>
      </c>
      <c r="O3845" t="s">
        <v>30</v>
      </c>
      <c r="P3845" t="str">
        <f>_xlfn.XLOOKUP(Table2[[#This Row],[status_reservasi]],'Dim Status Reservasi'!$B$2:$B$5,'Dim Status Reservasi'!$A$2:$A$5)</f>
        <v>ST 002</v>
      </c>
      <c r="Q3845" t="s">
        <v>124</v>
      </c>
      <c r="R3845" t="str">
        <f>_xlfn.XLOOKUP(Table2[[#This Row],[kota_hotel]],'Dim Kota Hotel'!$B$2:$B$21,'Dim Kota Hotel'!$A$2:$A$21)</f>
        <v>LOK 020</v>
      </c>
      <c r="S3845" t="s">
        <v>94</v>
      </c>
    </row>
    <row r="3846" spans="1:19" x14ac:dyDescent="0.25">
      <c r="A3846" t="s">
        <v>9806</v>
      </c>
      <c r="B3846" t="str">
        <f>_xlfn.XLOOKUP(Table2[[#This Row],[tanggal_checkin]],Table6[tanggal_checkin],Table6[id_checkin])</f>
        <v>CI 0146</v>
      </c>
      <c r="C3846" t="s">
        <v>11371</v>
      </c>
      <c r="D3846" t="str">
        <f>_xlfn.XLOOKUP(Table2[[#This Row],[tanggal_checkout]],Table4[tanggal_checkout],Table4[id_checkout])</f>
        <v>CO 0153</v>
      </c>
      <c r="E3846" t="s">
        <v>11128</v>
      </c>
      <c r="F3846" s="8">
        <v>0.58689814814814811</v>
      </c>
      <c r="G3846" t="str">
        <f>_xlfn.XLOOKUP(Table2[[#This Row],[nama_tamu]],Table10[nama_tamu],Table10[id_tamu])</f>
        <v>CUS 2726</v>
      </c>
      <c r="H3846" t="s">
        <v>9807</v>
      </c>
      <c r="I3846" t="str">
        <f>_xlfn.XLOOKUP(Table2[[#This Row],[tipe_kamar]],Table12[tipe_kamar],Table12[id_kamar])</f>
        <v>KMR 003</v>
      </c>
      <c r="J3846" t="s">
        <v>64</v>
      </c>
      <c r="K3846">
        <v>7</v>
      </c>
      <c r="L3846">
        <v>1379000</v>
      </c>
      <c r="M3846">
        <v>9653000</v>
      </c>
      <c r="N3846" t="str">
        <f>_xlfn.XLOOKUP(Table2[[#This Row],[metode_pembayaran]],Table11[metode_pembayaran],Table11[id_pembayaran])</f>
        <v>MP 04</v>
      </c>
      <c r="O3846" t="s">
        <v>53</v>
      </c>
      <c r="P3846" t="str">
        <f>_xlfn.XLOOKUP(Table2[[#This Row],[status_reservasi]],'Dim Status Reservasi'!$B$2:$B$5,'Dim Status Reservasi'!$A$2:$A$5)</f>
        <v>ST 002</v>
      </c>
      <c r="Q3846" t="s">
        <v>124</v>
      </c>
      <c r="R3846" t="str">
        <f>_xlfn.XLOOKUP(Table2[[#This Row],[kota_hotel]],'Dim Kota Hotel'!$B$2:$B$21,'Dim Kota Hotel'!$A$2:$A$21)</f>
        <v>LOK 013</v>
      </c>
      <c r="S3846" t="s">
        <v>160</v>
      </c>
    </row>
    <row r="3847" spans="1:19" x14ac:dyDescent="0.25">
      <c r="A3847" t="s">
        <v>9808</v>
      </c>
      <c r="B3847" t="str">
        <f>_xlfn.XLOOKUP(Table2[[#This Row],[tanggal_checkin]],Table6[tanggal_checkin],Table6[id_checkin])</f>
        <v>CI 0959</v>
      </c>
      <c r="C3847" t="s">
        <v>11626</v>
      </c>
      <c r="D3847" t="str">
        <f>_xlfn.XLOOKUP(Table2[[#This Row],[tanggal_checkout]],Table4[tanggal_checkout],Table4[id_checkout])</f>
        <v>CO 0966</v>
      </c>
      <c r="E3847" t="s">
        <v>10995</v>
      </c>
      <c r="F3847" s="8">
        <v>0.31209490740740742</v>
      </c>
      <c r="G3847" t="str">
        <f>_xlfn.XLOOKUP(Table2[[#This Row],[nama_tamu]],Table10[nama_tamu],Table10[id_tamu])</f>
        <v>CUS 3445</v>
      </c>
      <c r="H3847" t="s">
        <v>9809</v>
      </c>
      <c r="I3847" t="str">
        <f>_xlfn.XLOOKUP(Table2[[#This Row],[tipe_kamar]],Table12[tipe_kamar],Table12[id_kamar])</f>
        <v>KMR 001</v>
      </c>
      <c r="J3847" t="s">
        <v>23</v>
      </c>
      <c r="K3847">
        <v>4</v>
      </c>
      <c r="L3847">
        <v>624000</v>
      </c>
      <c r="M3847">
        <v>2496000</v>
      </c>
      <c r="N3847" t="str">
        <f>_xlfn.XLOOKUP(Table2[[#This Row],[metode_pembayaran]],Table11[metode_pembayaran],Table11[id_pembayaran])</f>
        <v>MP 01</v>
      </c>
      <c r="O3847" t="s">
        <v>24</v>
      </c>
      <c r="P3847" t="str">
        <f>_xlfn.XLOOKUP(Table2[[#This Row],[status_reservasi]],'Dim Status Reservasi'!$B$2:$B$5,'Dim Status Reservasi'!$A$2:$A$5)</f>
        <v>ST 004</v>
      </c>
      <c r="Q3847" t="s">
        <v>48</v>
      </c>
      <c r="R3847" t="str">
        <f>_xlfn.XLOOKUP(Table2[[#This Row],[kota_hotel]],'Dim Kota Hotel'!$B$2:$B$21,'Dim Kota Hotel'!$A$2:$A$21)</f>
        <v>LOK 009</v>
      </c>
      <c r="S3847" t="s">
        <v>19</v>
      </c>
    </row>
    <row r="3848" spans="1:19" x14ac:dyDescent="0.25">
      <c r="A3848" t="s">
        <v>9810</v>
      </c>
      <c r="B3848" t="str">
        <f>_xlfn.XLOOKUP(Table2[[#This Row],[tanggal_checkin]],Table6[tanggal_checkin],Table6[id_checkin])</f>
        <v>CI 0928</v>
      </c>
      <c r="C3848" t="s">
        <v>11546</v>
      </c>
      <c r="D3848" t="str">
        <f>_xlfn.XLOOKUP(Table2[[#This Row],[tanggal_checkout]],Table4[tanggal_checkout],Table4[id_checkout])</f>
        <v>CO 0934</v>
      </c>
      <c r="E3848" t="s">
        <v>11660</v>
      </c>
      <c r="F3848" s="8">
        <v>0.91526620370370371</v>
      </c>
      <c r="G3848" t="str">
        <f>_xlfn.XLOOKUP(Table2[[#This Row],[nama_tamu]],Table10[nama_tamu],Table10[id_tamu])</f>
        <v>CUS 2011</v>
      </c>
      <c r="H3848" t="s">
        <v>9811</v>
      </c>
      <c r="I3848" t="str">
        <f>_xlfn.XLOOKUP(Table2[[#This Row],[tipe_kamar]],Table12[tipe_kamar],Table12[id_kamar])</f>
        <v>KMR 002</v>
      </c>
      <c r="J3848" t="s">
        <v>82</v>
      </c>
      <c r="K3848">
        <v>3</v>
      </c>
      <c r="L3848">
        <v>345000</v>
      </c>
      <c r="M3848">
        <v>1035000</v>
      </c>
      <c r="N3848" t="str">
        <f>_xlfn.XLOOKUP(Table2[[#This Row],[metode_pembayaran]],Table11[metode_pembayaran],Table11[id_pembayaran])</f>
        <v>MP 01</v>
      </c>
      <c r="O3848" t="s">
        <v>24</v>
      </c>
      <c r="P3848" t="str">
        <f>_xlfn.XLOOKUP(Table2[[#This Row],[status_reservasi]],'Dim Status Reservasi'!$B$2:$B$5,'Dim Status Reservasi'!$A$2:$A$5)</f>
        <v>ST 004</v>
      </c>
      <c r="Q3848" t="s">
        <v>48</v>
      </c>
      <c r="R3848" t="str">
        <f>_xlfn.XLOOKUP(Table2[[#This Row],[kota_hotel]],'Dim Kota Hotel'!$B$2:$B$21,'Dim Kota Hotel'!$A$2:$A$21)</f>
        <v>LOK 003</v>
      </c>
      <c r="S3848" t="s">
        <v>106</v>
      </c>
    </row>
    <row r="3849" spans="1:19" x14ac:dyDescent="0.25">
      <c r="A3849" t="s">
        <v>9812</v>
      </c>
      <c r="B3849" t="str">
        <f>_xlfn.XLOOKUP(Table2[[#This Row],[tanggal_checkin]],Table6[tanggal_checkin],Table6[id_checkin])</f>
        <v>CI 0058</v>
      </c>
      <c r="C3849" t="s">
        <v>11806</v>
      </c>
      <c r="D3849" t="str">
        <f>_xlfn.XLOOKUP(Table2[[#This Row],[tanggal_checkout]],Table4[tanggal_checkout],Table4[id_checkout])</f>
        <v>CO 0065</v>
      </c>
      <c r="E3849" t="s">
        <v>11707</v>
      </c>
      <c r="F3849" s="8">
        <v>0.56792824074074078</v>
      </c>
      <c r="G3849" t="str">
        <f>_xlfn.XLOOKUP(Table2[[#This Row],[nama_tamu]],Table10[nama_tamu],Table10[id_tamu])</f>
        <v>CUS 1213</v>
      </c>
      <c r="H3849" t="s">
        <v>9813</v>
      </c>
      <c r="I3849" t="str">
        <f>_xlfn.XLOOKUP(Table2[[#This Row],[tipe_kamar]],Table12[tipe_kamar],Table12[id_kamar])</f>
        <v>KMR 004</v>
      </c>
      <c r="J3849" t="s">
        <v>47</v>
      </c>
      <c r="K3849">
        <v>7</v>
      </c>
      <c r="L3849">
        <v>450000</v>
      </c>
      <c r="M3849">
        <v>3150000</v>
      </c>
      <c r="N3849" t="str">
        <f>_xlfn.XLOOKUP(Table2[[#This Row],[metode_pembayaran]],Table11[metode_pembayaran],Table11[id_pembayaran])</f>
        <v>MP 02</v>
      </c>
      <c r="O3849" t="s">
        <v>30</v>
      </c>
      <c r="P3849" t="str">
        <f>_xlfn.XLOOKUP(Table2[[#This Row],[status_reservasi]],'Dim Status Reservasi'!$B$2:$B$5,'Dim Status Reservasi'!$A$2:$A$5)</f>
        <v>ST 003</v>
      </c>
      <c r="Q3849" t="s">
        <v>37</v>
      </c>
      <c r="R3849" t="str">
        <f>_xlfn.XLOOKUP(Table2[[#This Row],[kota_hotel]],'Dim Kota Hotel'!$B$2:$B$21,'Dim Kota Hotel'!$A$2:$A$21)</f>
        <v>LOK 002</v>
      </c>
      <c r="S3849" t="s">
        <v>60</v>
      </c>
    </row>
    <row r="3850" spans="1:19" x14ac:dyDescent="0.25">
      <c r="A3850" t="s">
        <v>9814</v>
      </c>
      <c r="B3850" t="str">
        <f>_xlfn.XLOOKUP(Table2[[#This Row],[tanggal_checkin]],Table6[tanggal_checkin],Table6[id_checkin])</f>
        <v>CI 1043</v>
      </c>
      <c r="C3850" t="s">
        <v>12045</v>
      </c>
      <c r="D3850" t="str">
        <f>_xlfn.XLOOKUP(Table2[[#This Row],[tanggal_checkout]],Table4[tanggal_checkout],Table4[id_checkout])</f>
        <v>CO 1047</v>
      </c>
      <c r="E3850" t="s">
        <v>11535</v>
      </c>
      <c r="F3850" s="8">
        <v>0.11109953703703704</v>
      </c>
      <c r="G3850" t="str">
        <f>_xlfn.XLOOKUP(Table2[[#This Row],[nama_tamu]],Table10[nama_tamu],Table10[id_tamu])</f>
        <v>CUS 2716</v>
      </c>
      <c r="H3850" t="s">
        <v>1832</v>
      </c>
      <c r="I3850" t="str">
        <f>_xlfn.XLOOKUP(Table2[[#This Row],[tipe_kamar]],Table12[tipe_kamar],Table12[id_kamar])</f>
        <v>KMR 004</v>
      </c>
      <c r="J3850" t="s">
        <v>47</v>
      </c>
      <c r="K3850">
        <v>1</v>
      </c>
      <c r="L3850">
        <v>484000</v>
      </c>
      <c r="M3850">
        <v>484000</v>
      </c>
      <c r="N3850" t="str">
        <f>_xlfn.XLOOKUP(Table2[[#This Row],[metode_pembayaran]],Table11[metode_pembayaran],Table11[id_pembayaran])</f>
        <v>MP 02</v>
      </c>
      <c r="O3850" t="s">
        <v>30</v>
      </c>
      <c r="P3850" t="str">
        <f>_xlfn.XLOOKUP(Table2[[#This Row],[status_reservasi]],'Dim Status Reservasi'!$B$2:$B$5,'Dim Status Reservasi'!$A$2:$A$5)</f>
        <v>ST 003</v>
      </c>
      <c r="Q3850" t="s">
        <v>37</v>
      </c>
      <c r="R3850" t="str">
        <f>_xlfn.XLOOKUP(Table2[[#This Row],[kota_hotel]],'Dim Kota Hotel'!$B$2:$B$21,'Dim Kota Hotel'!$A$2:$A$21)</f>
        <v>LOK 011</v>
      </c>
      <c r="S3850" t="s">
        <v>38</v>
      </c>
    </row>
    <row r="3851" spans="1:19" x14ac:dyDescent="0.25">
      <c r="A3851" t="s">
        <v>9815</v>
      </c>
      <c r="B3851" t="str">
        <f>_xlfn.XLOOKUP(Table2[[#This Row],[tanggal_checkin]],Table6[tanggal_checkin],Table6[id_checkin])</f>
        <v>CI 0350</v>
      </c>
      <c r="C3851" t="s">
        <v>11390</v>
      </c>
      <c r="D3851" t="str">
        <f>_xlfn.XLOOKUP(Table2[[#This Row],[tanggal_checkout]],Table4[tanggal_checkout],Table4[id_checkout])</f>
        <v>CO 0352</v>
      </c>
      <c r="E3851" t="s">
        <v>11374</v>
      </c>
      <c r="F3851" s="8">
        <v>0.26850694444444445</v>
      </c>
      <c r="G3851" t="str">
        <f>_xlfn.XLOOKUP(Table2[[#This Row],[nama_tamu]],Table10[nama_tamu],Table10[id_tamu])</f>
        <v>CUS 2289</v>
      </c>
      <c r="H3851" t="s">
        <v>9816</v>
      </c>
      <c r="I3851" t="str">
        <f>_xlfn.XLOOKUP(Table2[[#This Row],[tipe_kamar]],Table12[tipe_kamar],Table12[id_kamar])</f>
        <v>KMR 001</v>
      </c>
      <c r="J3851" t="s">
        <v>23</v>
      </c>
      <c r="K3851">
        <v>3</v>
      </c>
      <c r="L3851">
        <v>631000</v>
      </c>
      <c r="M3851">
        <v>1893000</v>
      </c>
      <c r="N3851" t="str">
        <f>_xlfn.XLOOKUP(Table2[[#This Row],[metode_pembayaran]],Table11[metode_pembayaran],Table11[id_pembayaran])</f>
        <v>MP 03</v>
      </c>
      <c r="O3851" t="s">
        <v>36</v>
      </c>
      <c r="P3851" t="str">
        <f>_xlfn.XLOOKUP(Table2[[#This Row],[status_reservasi]],'Dim Status Reservasi'!$B$2:$B$5,'Dim Status Reservasi'!$A$2:$A$5)</f>
        <v>ST 002</v>
      </c>
      <c r="Q3851" t="s">
        <v>124</v>
      </c>
      <c r="R3851" t="str">
        <f>_xlfn.XLOOKUP(Table2[[#This Row],[kota_hotel]],'Dim Kota Hotel'!$B$2:$B$21,'Dim Kota Hotel'!$A$2:$A$21)</f>
        <v>LOK 007</v>
      </c>
      <c r="S3851" t="s">
        <v>145</v>
      </c>
    </row>
    <row r="3852" spans="1:19" x14ac:dyDescent="0.25">
      <c r="A3852" t="s">
        <v>9817</v>
      </c>
      <c r="B3852" t="str">
        <f>_xlfn.XLOOKUP(Table2[[#This Row],[tanggal_checkin]],Table6[tanggal_checkin],Table6[id_checkin])</f>
        <v>CI 0970</v>
      </c>
      <c r="C3852" t="s">
        <v>10996</v>
      </c>
      <c r="D3852" t="str">
        <f>_xlfn.XLOOKUP(Table2[[#This Row],[tanggal_checkout]],Table4[tanggal_checkout],Table4[id_checkout])</f>
        <v>CO 0977</v>
      </c>
      <c r="E3852" t="s">
        <v>11843</v>
      </c>
      <c r="F3852" s="8">
        <v>0.4010185185185185</v>
      </c>
      <c r="G3852" t="str">
        <f>_xlfn.XLOOKUP(Table2[[#This Row],[nama_tamu]],Table10[nama_tamu],Table10[id_tamu])</f>
        <v>CUS 0706</v>
      </c>
      <c r="H3852" t="s">
        <v>9818</v>
      </c>
      <c r="I3852" t="str">
        <f>_xlfn.XLOOKUP(Table2[[#This Row],[tipe_kamar]],Table12[tipe_kamar],Table12[id_kamar])</f>
        <v>KMR 003</v>
      </c>
      <c r="J3852" t="s">
        <v>64</v>
      </c>
      <c r="K3852">
        <v>4</v>
      </c>
      <c r="L3852">
        <v>1275000</v>
      </c>
      <c r="M3852">
        <v>5100000</v>
      </c>
      <c r="N3852" t="str">
        <f>_xlfn.XLOOKUP(Table2[[#This Row],[metode_pembayaran]],Table11[metode_pembayaran],Table11[id_pembayaran])</f>
        <v>MP 01</v>
      </c>
      <c r="O3852" t="s">
        <v>24</v>
      </c>
      <c r="P3852" t="str">
        <f>_xlfn.XLOOKUP(Table2[[#This Row],[status_reservasi]],'Dim Status Reservasi'!$B$2:$B$5,'Dim Status Reservasi'!$A$2:$A$5)</f>
        <v>ST 003</v>
      </c>
      <c r="Q3852" t="s">
        <v>37</v>
      </c>
      <c r="R3852" t="str">
        <f>_xlfn.XLOOKUP(Table2[[#This Row],[kota_hotel]],'Dim Kota Hotel'!$B$2:$B$21,'Dim Kota Hotel'!$A$2:$A$21)</f>
        <v>LOK 001</v>
      </c>
      <c r="S3852" t="s">
        <v>74</v>
      </c>
    </row>
    <row r="3853" spans="1:19" x14ac:dyDescent="0.25">
      <c r="A3853" t="s">
        <v>9819</v>
      </c>
      <c r="B3853" t="str">
        <f>_xlfn.XLOOKUP(Table2[[#This Row],[tanggal_checkin]],Table6[tanggal_checkin],Table6[id_checkin])</f>
        <v>CI 0951</v>
      </c>
      <c r="C3853" t="s">
        <v>11273</v>
      </c>
      <c r="D3853" t="str">
        <f>_xlfn.XLOOKUP(Table2[[#This Row],[tanggal_checkout]],Table4[tanggal_checkout],Table4[id_checkout])</f>
        <v>CO 0960</v>
      </c>
      <c r="E3853" t="s">
        <v>11984</v>
      </c>
      <c r="F3853" s="8">
        <v>0.7434722222222222</v>
      </c>
      <c r="G3853" t="str">
        <f>_xlfn.XLOOKUP(Table2[[#This Row],[nama_tamu]],Table10[nama_tamu],Table10[id_tamu])</f>
        <v>CUS 3174</v>
      </c>
      <c r="H3853" t="s">
        <v>9821</v>
      </c>
      <c r="I3853" t="str">
        <f>_xlfn.XLOOKUP(Table2[[#This Row],[tipe_kamar]],Table12[tipe_kamar],Table12[id_kamar])</f>
        <v>KMR 003</v>
      </c>
      <c r="J3853" t="s">
        <v>64</v>
      </c>
      <c r="K3853">
        <v>6</v>
      </c>
      <c r="L3853">
        <v>1351000</v>
      </c>
      <c r="M3853">
        <v>8106000</v>
      </c>
      <c r="N3853" t="str">
        <f>_xlfn.XLOOKUP(Table2[[#This Row],[metode_pembayaran]],Table11[metode_pembayaran],Table11[id_pembayaran])</f>
        <v>MP 02</v>
      </c>
      <c r="O3853" t="s">
        <v>30</v>
      </c>
      <c r="P3853" t="str">
        <f>_xlfn.XLOOKUP(Table2[[#This Row],[status_reservasi]],'Dim Status Reservasi'!$B$2:$B$5,'Dim Status Reservasi'!$A$2:$A$5)</f>
        <v>ST 004</v>
      </c>
      <c r="Q3853" t="s">
        <v>48</v>
      </c>
      <c r="R3853" t="str">
        <f>_xlfn.XLOOKUP(Table2[[#This Row],[kota_hotel]],'Dim Kota Hotel'!$B$2:$B$21,'Dim Kota Hotel'!$A$2:$A$21)</f>
        <v>LOK 009</v>
      </c>
      <c r="S3853" t="s">
        <v>19</v>
      </c>
    </row>
    <row r="3854" spans="1:19" x14ac:dyDescent="0.25">
      <c r="A3854" t="s">
        <v>9822</v>
      </c>
      <c r="B3854" t="str">
        <f>_xlfn.XLOOKUP(Table2[[#This Row],[tanggal_checkin]],Table6[tanggal_checkin],Table6[id_checkin])</f>
        <v>CI 1053</v>
      </c>
      <c r="C3854" t="s">
        <v>10999</v>
      </c>
      <c r="D3854" t="str">
        <f>_xlfn.XLOOKUP(Table2[[#This Row],[tanggal_checkout]],Table4[tanggal_checkout],Table4[id_checkout])</f>
        <v>CO 1062</v>
      </c>
      <c r="E3854" t="s">
        <v>11555</v>
      </c>
      <c r="F3854" s="8">
        <v>0.73421296296296301</v>
      </c>
      <c r="G3854" t="str">
        <f>_xlfn.XLOOKUP(Table2[[#This Row],[nama_tamu]],Table10[nama_tamu],Table10[id_tamu])</f>
        <v>CUS 1476</v>
      </c>
      <c r="H3854" t="s">
        <v>9824</v>
      </c>
      <c r="I3854" t="str">
        <f>_xlfn.XLOOKUP(Table2[[#This Row],[tipe_kamar]],Table12[tipe_kamar],Table12[id_kamar])</f>
        <v>KMR 002</v>
      </c>
      <c r="J3854" t="s">
        <v>82</v>
      </c>
      <c r="K3854">
        <v>6</v>
      </c>
      <c r="L3854">
        <v>381000</v>
      </c>
      <c r="M3854">
        <v>2286000</v>
      </c>
      <c r="N3854" t="str">
        <f>_xlfn.XLOOKUP(Table2[[#This Row],[metode_pembayaran]],Table11[metode_pembayaran],Table11[id_pembayaran])</f>
        <v>MP 03</v>
      </c>
      <c r="O3854" t="s">
        <v>36</v>
      </c>
      <c r="P3854" t="str">
        <f>_xlfn.XLOOKUP(Table2[[#This Row],[status_reservasi]],'Dim Status Reservasi'!$B$2:$B$5,'Dim Status Reservasi'!$A$2:$A$5)</f>
        <v>ST 004</v>
      </c>
      <c r="Q3854" t="s">
        <v>48</v>
      </c>
      <c r="R3854" t="str">
        <f>_xlfn.XLOOKUP(Table2[[#This Row],[kota_hotel]],'Dim Kota Hotel'!$B$2:$B$21,'Dim Kota Hotel'!$A$2:$A$21)</f>
        <v>LOK 019</v>
      </c>
      <c r="S3854" t="s">
        <v>133</v>
      </c>
    </row>
    <row r="3855" spans="1:19" x14ac:dyDescent="0.25">
      <c r="A3855" t="s">
        <v>9825</v>
      </c>
      <c r="B3855" t="str">
        <f>_xlfn.XLOOKUP(Table2[[#This Row],[tanggal_checkin]],Table6[tanggal_checkin],Table6[id_checkin])</f>
        <v>CI 0212</v>
      </c>
      <c r="C3855" t="s">
        <v>11072</v>
      </c>
      <c r="D3855" t="str">
        <f>_xlfn.XLOOKUP(Table2[[#This Row],[tanggal_checkout]],Table4[tanggal_checkout],Table4[id_checkout])</f>
        <v>CO 0212</v>
      </c>
      <c r="E3855" t="s">
        <v>11033</v>
      </c>
      <c r="F3855" s="8">
        <v>0.95336805555555559</v>
      </c>
      <c r="G3855" t="str">
        <f>_xlfn.XLOOKUP(Table2[[#This Row],[nama_tamu]],Table10[nama_tamu],Table10[id_tamu])</f>
        <v>CUS 3080</v>
      </c>
      <c r="H3855" t="s">
        <v>9826</v>
      </c>
      <c r="I3855" t="str">
        <f>_xlfn.XLOOKUP(Table2[[#This Row],[tipe_kamar]],Table12[tipe_kamar],Table12[id_kamar])</f>
        <v>KMR 004</v>
      </c>
      <c r="J3855" t="s">
        <v>47</v>
      </c>
      <c r="K3855">
        <v>1</v>
      </c>
      <c r="L3855">
        <v>493000</v>
      </c>
      <c r="M3855">
        <v>493000</v>
      </c>
      <c r="N3855" t="str">
        <f>_xlfn.XLOOKUP(Table2[[#This Row],[metode_pembayaran]],Table11[metode_pembayaran],Table11[id_pembayaran])</f>
        <v>MP 06</v>
      </c>
      <c r="O3855" t="s">
        <v>17</v>
      </c>
      <c r="P3855" t="str">
        <f>_xlfn.XLOOKUP(Table2[[#This Row],[status_reservasi]],'Dim Status Reservasi'!$B$2:$B$5,'Dim Status Reservasi'!$A$2:$A$5)</f>
        <v>ST 001</v>
      </c>
      <c r="Q3855" t="s">
        <v>214</v>
      </c>
      <c r="R3855" t="str">
        <f>_xlfn.XLOOKUP(Table2[[#This Row],[kota_hotel]],'Dim Kota Hotel'!$B$2:$B$21,'Dim Kota Hotel'!$A$2:$A$21)</f>
        <v>LOK 006</v>
      </c>
      <c r="S3855" t="s">
        <v>129</v>
      </c>
    </row>
    <row r="3856" spans="1:19" x14ac:dyDescent="0.25">
      <c r="A3856" t="s">
        <v>9827</v>
      </c>
      <c r="B3856" t="str">
        <f>_xlfn.XLOOKUP(Table2[[#This Row],[tanggal_checkin]],Table6[tanggal_checkin],Table6[id_checkin])</f>
        <v>CI 0950</v>
      </c>
      <c r="C3856" t="s">
        <v>11724</v>
      </c>
      <c r="D3856" t="str">
        <f>_xlfn.XLOOKUP(Table2[[#This Row],[tanggal_checkout]],Table4[tanggal_checkout],Table4[id_checkout])</f>
        <v>CO 0956</v>
      </c>
      <c r="E3856" t="s">
        <v>11701</v>
      </c>
      <c r="F3856" s="8">
        <v>0.13059027777777779</v>
      </c>
      <c r="G3856" t="str">
        <f>_xlfn.XLOOKUP(Table2[[#This Row],[nama_tamu]],Table10[nama_tamu],Table10[id_tamu])</f>
        <v>CUS 1978</v>
      </c>
      <c r="H3856" t="s">
        <v>9828</v>
      </c>
      <c r="I3856" t="str">
        <f>_xlfn.XLOOKUP(Table2[[#This Row],[tipe_kamar]],Table12[tipe_kamar],Table12[id_kamar])</f>
        <v>KMR 001</v>
      </c>
      <c r="J3856" t="s">
        <v>23</v>
      </c>
      <c r="K3856">
        <v>3</v>
      </c>
      <c r="L3856">
        <v>631000</v>
      </c>
      <c r="M3856">
        <v>1893000</v>
      </c>
      <c r="N3856" t="str">
        <f>_xlfn.XLOOKUP(Table2[[#This Row],[metode_pembayaran]],Table11[metode_pembayaran],Table11[id_pembayaran])</f>
        <v>MP 05</v>
      </c>
      <c r="O3856" t="s">
        <v>72</v>
      </c>
      <c r="P3856" t="str">
        <f>_xlfn.XLOOKUP(Table2[[#This Row],[status_reservasi]],'Dim Status Reservasi'!$B$2:$B$5,'Dim Status Reservasi'!$A$2:$A$5)</f>
        <v>ST 003</v>
      </c>
      <c r="Q3856" t="s">
        <v>37</v>
      </c>
      <c r="R3856" t="str">
        <f>_xlfn.XLOOKUP(Table2[[#This Row],[kota_hotel]],'Dim Kota Hotel'!$B$2:$B$21,'Dim Kota Hotel'!$A$2:$A$21)</f>
        <v>LOK 012</v>
      </c>
      <c r="S3856" t="s">
        <v>25</v>
      </c>
    </row>
    <row r="3857" spans="1:19" x14ac:dyDescent="0.25">
      <c r="A3857" t="s">
        <v>9829</v>
      </c>
      <c r="B3857" t="str">
        <f>_xlfn.XLOOKUP(Table2[[#This Row],[tanggal_checkin]],Table6[tanggal_checkin],Table6[id_checkin])</f>
        <v>CI 0425</v>
      </c>
      <c r="C3857" t="s">
        <v>11231</v>
      </c>
      <c r="D3857" t="str">
        <f>_xlfn.XLOOKUP(Table2[[#This Row],[tanggal_checkout]],Table4[tanggal_checkout],Table4[id_checkout])</f>
        <v>CO 0432</v>
      </c>
      <c r="E3857" t="s">
        <v>11211</v>
      </c>
      <c r="F3857" s="8">
        <v>7.4074074074074077E-3</v>
      </c>
      <c r="G3857" t="str">
        <f>_xlfn.XLOOKUP(Table2[[#This Row],[nama_tamu]],Table10[nama_tamu],Table10[id_tamu])</f>
        <v>CUS 0139</v>
      </c>
      <c r="H3857" t="s">
        <v>11134</v>
      </c>
      <c r="I3857" t="str">
        <f>_xlfn.XLOOKUP(Table2[[#This Row],[tipe_kamar]],Table12[tipe_kamar],Table12[id_kamar])</f>
        <v>KMR 004</v>
      </c>
      <c r="J3857" t="s">
        <v>47</v>
      </c>
      <c r="K3857">
        <v>5</v>
      </c>
      <c r="L3857">
        <v>485000</v>
      </c>
      <c r="M3857">
        <v>2425000</v>
      </c>
      <c r="N3857" t="str">
        <f>_xlfn.XLOOKUP(Table2[[#This Row],[metode_pembayaran]],Table11[metode_pembayaran],Table11[id_pembayaran])</f>
        <v>MP 01</v>
      </c>
      <c r="O3857" t="s">
        <v>24</v>
      </c>
      <c r="P3857" t="str">
        <f>_xlfn.XLOOKUP(Table2[[#This Row],[status_reservasi]],'Dim Status Reservasi'!$B$2:$B$5,'Dim Status Reservasi'!$A$2:$A$5)</f>
        <v>ST 003</v>
      </c>
      <c r="Q3857" t="s">
        <v>37</v>
      </c>
      <c r="R3857" t="str">
        <f>_xlfn.XLOOKUP(Table2[[#This Row],[kota_hotel]],'Dim Kota Hotel'!$B$2:$B$21,'Dim Kota Hotel'!$A$2:$A$21)</f>
        <v>LOK 007</v>
      </c>
      <c r="S3857" t="s">
        <v>145</v>
      </c>
    </row>
    <row r="3858" spans="1:19" x14ac:dyDescent="0.25">
      <c r="A3858" t="s">
        <v>9831</v>
      </c>
      <c r="B3858" t="str">
        <f>_xlfn.XLOOKUP(Table2[[#This Row],[tanggal_checkin]],Table6[tanggal_checkin],Table6[id_checkin])</f>
        <v>CI 0974</v>
      </c>
      <c r="C3858" t="s">
        <v>11843</v>
      </c>
      <c r="D3858" t="str">
        <f>_xlfn.XLOOKUP(Table2[[#This Row],[tanggal_checkout]],Table4[tanggal_checkout],Table4[id_checkout])</f>
        <v>CO 0986</v>
      </c>
      <c r="E3858" t="s">
        <v>11068</v>
      </c>
      <c r="F3858" s="8">
        <v>0.56425925925925924</v>
      </c>
      <c r="G3858" t="str">
        <f>_xlfn.XLOOKUP(Table2[[#This Row],[nama_tamu]],Table10[nama_tamu],Table10[id_tamu])</f>
        <v>CUS 1434</v>
      </c>
      <c r="H3858" t="s">
        <v>9832</v>
      </c>
      <c r="I3858" t="str">
        <f>_xlfn.XLOOKUP(Table2[[#This Row],[tipe_kamar]],Table12[tipe_kamar],Table12[id_kamar])</f>
        <v>KMR 003</v>
      </c>
      <c r="J3858" t="s">
        <v>64</v>
      </c>
      <c r="K3858">
        <v>9</v>
      </c>
      <c r="L3858">
        <v>1339000</v>
      </c>
      <c r="M3858">
        <v>12051000</v>
      </c>
      <c r="N3858" t="str">
        <f>_xlfn.XLOOKUP(Table2[[#This Row],[metode_pembayaran]],Table11[metode_pembayaran],Table11[id_pembayaran])</f>
        <v>MP 03</v>
      </c>
      <c r="O3858" t="s">
        <v>36</v>
      </c>
      <c r="P3858" t="str">
        <f>_xlfn.XLOOKUP(Table2[[#This Row],[status_reservasi]],'Dim Status Reservasi'!$B$2:$B$5,'Dim Status Reservasi'!$A$2:$A$5)</f>
        <v>ST 002</v>
      </c>
      <c r="Q3858" t="s">
        <v>124</v>
      </c>
      <c r="R3858" t="str">
        <f>_xlfn.XLOOKUP(Table2[[#This Row],[kota_hotel]],'Dim Kota Hotel'!$B$2:$B$21,'Dim Kota Hotel'!$A$2:$A$21)</f>
        <v>LOK 013</v>
      </c>
      <c r="S3858" t="s">
        <v>160</v>
      </c>
    </row>
    <row r="3859" spans="1:19" x14ac:dyDescent="0.25">
      <c r="A3859" t="s">
        <v>9833</v>
      </c>
      <c r="B3859" t="str">
        <f>_xlfn.XLOOKUP(Table2[[#This Row],[tanggal_checkin]],Table6[tanggal_checkin],Table6[id_checkin])</f>
        <v>CI 0805</v>
      </c>
      <c r="C3859" t="s">
        <v>11578</v>
      </c>
      <c r="D3859" t="str">
        <f>_xlfn.XLOOKUP(Table2[[#This Row],[tanggal_checkout]],Table4[tanggal_checkout],Table4[id_checkout])</f>
        <v>CO 0811</v>
      </c>
      <c r="E3859" t="s">
        <v>11575</v>
      </c>
      <c r="F3859" s="8">
        <v>0.5481018518518519</v>
      </c>
      <c r="G3859" t="str">
        <f>_xlfn.XLOOKUP(Table2[[#This Row],[nama_tamu]],Table10[nama_tamu],Table10[id_tamu])</f>
        <v>CUS 2995</v>
      </c>
      <c r="H3859" t="s">
        <v>9834</v>
      </c>
      <c r="I3859" t="str">
        <f>_xlfn.XLOOKUP(Table2[[#This Row],[tipe_kamar]],Table12[tipe_kamar],Table12[id_kamar])</f>
        <v>KMR 001</v>
      </c>
      <c r="J3859" t="s">
        <v>23</v>
      </c>
      <c r="K3859">
        <v>2</v>
      </c>
      <c r="L3859">
        <v>674000</v>
      </c>
      <c r="M3859">
        <v>1348000</v>
      </c>
      <c r="N3859" t="str">
        <f>_xlfn.XLOOKUP(Table2[[#This Row],[metode_pembayaran]],Table11[metode_pembayaran],Table11[id_pembayaran])</f>
        <v>MP 02</v>
      </c>
      <c r="O3859" t="s">
        <v>30</v>
      </c>
      <c r="P3859" t="str">
        <f>_xlfn.XLOOKUP(Table2[[#This Row],[status_reservasi]],'Dim Status Reservasi'!$B$2:$B$5,'Dim Status Reservasi'!$A$2:$A$5)</f>
        <v>ST 003</v>
      </c>
      <c r="Q3859" t="s">
        <v>37</v>
      </c>
      <c r="R3859" t="str">
        <f>_xlfn.XLOOKUP(Table2[[#This Row],[kota_hotel]],'Dim Kota Hotel'!$B$2:$B$21,'Dim Kota Hotel'!$A$2:$A$21)</f>
        <v>LOK 011</v>
      </c>
      <c r="S3859" t="s">
        <v>38</v>
      </c>
    </row>
    <row r="3860" spans="1:19" x14ac:dyDescent="0.25">
      <c r="A3860" t="s">
        <v>9835</v>
      </c>
      <c r="B3860" t="str">
        <f>_xlfn.XLOOKUP(Table2[[#This Row],[tanggal_checkin]],Table6[tanggal_checkin],Table6[id_checkin])</f>
        <v>CI 0526</v>
      </c>
      <c r="C3860" t="s">
        <v>11581</v>
      </c>
      <c r="D3860" t="str">
        <f>_xlfn.XLOOKUP(Table2[[#This Row],[tanggal_checkout]],Table4[tanggal_checkout],Table4[id_checkout])</f>
        <v>CO 0528</v>
      </c>
      <c r="E3860" t="s">
        <v>11071</v>
      </c>
      <c r="F3860" s="8">
        <v>0.46728009259259257</v>
      </c>
      <c r="G3860" t="str">
        <f>_xlfn.XLOOKUP(Table2[[#This Row],[nama_tamu]],Table10[nama_tamu],Table10[id_tamu])</f>
        <v>CUS 1797</v>
      </c>
      <c r="H3860" t="s">
        <v>9837</v>
      </c>
      <c r="I3860" t="str">
        <f>_xlfn.XLOOKUP(Table2[[#This Row],[tipe_kamar]],Table12[tipe_kamar],Table12[id_kamar])</f>
        <v>KMR 004</v>
      </c>
      <c r="J3860" t="s">
        <v>47</v>
      </c>
      <c r="K3860">
        <v>1</v>
      </c>
      <c r="L3860">
        <v>508000</v>
      </c>
      <c r="M3860">
        <v>508000</v>
      </c>
      <c r="N3860" t="str">
        <f>_xlfn.XLOOKUP(Table2[[#This Row],[metode_pembayaran]],Table11[metode_pembayaran],Table11[id_pembayaran])</f>
        <v>MP 03</v>
      </c>
      <c r="O3860" t="s">
        <v>36</v>
      </c>
      <c r="P3860" t="str">
        <f>_xlfn.XLOOKUP(Table2[[#This Row],[status_reservasi]],'Dim Status Reservasi'!$B$2:$B$5,'Dim Status Reservasi'!$A$2:$A$5)</f>
        <v>ST 003</v>
      </c>
      <c r="Q3860" t="s">
        <v>37</v>
      </c>
      <c r="R3860" t="str">
        <f>_xlfn.XLOOKUP(Table2[[#This Row],[kota_hotel]],'Dim Kota Hotel'!$B$2:$B$21,'Dim Kota Hotel'!$A$2:$A$21)</f>
        <v>LOK 008</v>
      </c>
      <c r="S3860" t="s">
        <v>68</v>
      </c>
    </row>
    <row r="3861" spans="1:19" x14ac:dyDescent="0.25">
      <c r="A3861" t="s">
        <v>9838</v>
      </c>
      <c r="B3861" t="str">
        <f>_xlfn.XLOOKUP(Table2[[#This Row],[tanggal_checkin]],Table6[tanggal_checkin],Table6[id_checkin])</f>
        <v>CI 0579</v>
      </c>
      <c r="C3861" t="s">
        <v>11090</v>
      </c>
      <c r="D3861" t="str">
        <f>_xlfn.XLOOKUP(Table2[[#This Row],[tanggal_checkout]],Table4[tanggal_checkout],Table4[id_checkout])</f>
        <v>CO 0582</v>
      </c>
      <c r="E3861" t="s">
        <v>11106</v>
      </c>
      <c r="F3861" s="8">
        <v>3.3206018518518517E-2</v>
      </c>
      <c r="G3861" t="str">
        <f>_xlfn.XLOOKUP(Table2[[#This Row],[nama_tamu]],Table10[nama_tamu],Table10[id_tamu])</f>
        <v>CUS 1175</v>
      </c>
      <c r="H3861" t="s">
        <v>9840</v>
      </c>
      <c r="I3861" t="str">
        <f>_xlfn.XLOOKUP(Table2[[#This Row],[tipe_kamar]],Table12[tipe_kamar],Table12[id_kamar])</f>
        <v>KMR 001</v>
      </c>
      <c r="J3861" t="s">
        <v>23</v>
      </c>
      <c r="K3861">
        <v>3</v>
      </c>
      <c r="L3861">
        <v>545000</v>
      </c>
      <c r="M3861">
        <v>1635000</v>
      </c>
      <c r="N3861" t="str">
        <f>_xlfn.XLOOKUP(Table2[[#This Row],[metode_pembayaran]],Table11[metode_pembayaran],Table11[id_pembayaran])</f>
        <v>MP 05</v>
      </c>
      <c r="O3861" t="s">
        <v>72</v>
      </c>
      <c r="P3861" t="str">
        <f>_xlfn.XLOOKUP(Table2[[#This Row],[status_reservasi]],'Dim Status Reservasi'!$B$2:$B$5,'Dim Status Reservasi'!$A$2:$A$5)</f>
        <v>ST 003</v>
      </c>
      <c r="Q3861" t="s">
        <v>37</v>
      </c>
      <c r="R3861" t="str">
        <f>_xlfn.XLOOKUP(Table2[[#This Row],[kota_hotel]],'Dim Kota Hotel'!$B$2:$B$21,'Dim Kota Hotel'!$A$2:$A$21)</f>
        <v>LOK 009</v>
      </c>
      <c r="S3861" t="s">
        <v>19</v>
      </c>
    </row>
    <row r="3862" spans="1:19" x14ac:dyDescent="0.25">
      <c r="A3862" t="s">
        <v>9841</v>
      </c>
      <c r="B3862" t="str">
        <f>_xlfn.XLOOKUP(Table2[[#This Row],[tanggal_checkin]],Table6[tanggal_checkin],Table6[id_checkin])</f>
        <v>CI 0566</v>
      </c>
      <c r="C3862" t="s">
        <v>12004</v>
      </c>
      <c r="D3862" t="str">
        <f>_xlfn.XLOOKUP(Table2[[#This Row],[tanggal_checkout]],Table4[tanggal_checkout],Table4[id_checkout])</f>
        <v>CO 0569</v>
      </c>
      <c r="E3862" t="s">
        <v>11696</v>
      </c>
      <c r="F3862" s="8">
        <v>0.27994212962962961</v>
      </c>
      <c r="G3862" t="str">
        <f>_xlfn.XLOOKUP(Table2[[#This Row],[nama_tamu]],Table10[nama_tamu],Table10[id_tamu])</f>
        <v>CUS 3502</v>
      </c>
      <c r="H3862" t="s">
        <v>9843</v>
      </c>
      <c r="I3862" t="str">
        <f>_xlfn.XLOOKUP(Table2[[#This Row],[tipe_kamar]],Table12[tipe_kamar],Table12[id_kamar])</f>
        <v>KMR 004</v>
      </c>
      <c r="J3862" t="s">
        <v>47</v>
      </c>
      <c r="K3862">
        <v>3</v>
      </c>
      <c r="L3862">
        <v>478000</v>
      </c>
      <c r="M3862">
        <v>1434000</v>
      </c>
      <c r="N3862" t="str">
        <f>_xlfn.XLOOKUP(Table2[[#This Row],[metode_pembayaran]],Table11[metode_pembayaran],Table11[id_pembayaran])</f>
        <v>MP 03</v>
      </c>
      <c r="O3862" t="s">
        <v>36</v>
      </c>
      <c r="P3862" t="str">
        <f>_xlfn.XLOOKUP(Table2[[#This Row],[status_reservasi]],'Dim Status Reservasi'!$B$2:$B$5,'Dim Status Reservasi'!$A$2:$A$5)</f>
        <v>ST 004</v>
      </c>
      <c r="Q3862" t="s">
        <v>48</v>
      </c>
      <c r="R3862" t="str">
        <f>_xlfn.XLOOKUP(Table2[[#This Row],[kota_hotel]],'Dim Kota Hotel'!$B$2:$B$21,'Dim Kota Hotel'!$A$2:$A$21)</f>
        <v>LOK 011</v>
      </c>
      <c r="S3862" t="s">
        <v>38</v>
      </c>
    </row>
    <row r="3863" spans="1:19" x14ac:dyDescent="0.25">
      <c r="A3863" t="s">
        <v>9844</v>
      </c>
      <c r="B3863" t="str">
        <f>_xlfn.XLOOKUP(Table2[[#This Row],[tanggal_checkin]],Table6[tanggal_checkin],Table6[id_checkin])</f>
        <v>CI 0249</v>
      </c>
      <c r="C3863" t="s">
        <v>11625</v>
      </c>
      <c r="D3863" t="str">
        <f>_xlfn.XLOOKUP(Table2[[#This Row],[tanggal_checkout]],Table4[tanggal_checkout],Table4[id_checkout])</f>
        <v>CO 0253</v>
      </c>
      <c r="E3863" t="s">
        <v>11518</v>
      </c>
      <c r="F3863" s="8">
        <v>4.0312500000000001E-2</v>
      </c>
      <c r="G3863" t="str">
        <f>_xlfn.XLOOKUP(Table2[[#This Row],[nama_tamu]],Table10[nama_tamu],Table10[id_tamu])</f>
        <v>CUS 2832</v>
      </c>
      <c r="H3863" t="s">
        <v>9845</v>
      </c>
      <c r="I3863" t="str">
        <f>_xlfn.XLOOKUP(Table2[[#This Row],[tipe_kamar]],Table12[tipe_kamar],Table12[id_kamar])</f>
        <v>KMR 001</v>
      </c>
      <c r="J3863" t="s">
        <v>23</v>
      </c>
      <c r="K3863">
        <v>6</v>
      </c>
      <c r="L3863">
        <v>627000</v>
      </c>
      <c r="M3863">
        <v>3762000</v>
      </c>
      <c r="N3863" t="str">
        <f>_xlfn.XLOOKUP(Table2[[#This Row],[metode_pembayaran]],Table11[metode_pembayaran],Table11[id_pembayaran])</f>
        <v>MP 01</v>
      </c>
      <c r="O3863" t="s">
        <v>24</v>
      </c>
      <c r="P3863" t="str">
        <f>_xlfn.XLOOKUP(Table2[[#This Row],[status_reservasi]],'Dim Status Reservasi'!$B$2:$B$5,'Dim Status Reservasi'!$A$2:$A$5)</f>
        <v>ST 003</v>
      </c>
      <c r="Q3863" t="s">
        <v>37</v>
      </c>
      <c r="R3863" t="str">
        <f>_xlfn.XLOOKUP(Table2[[#This Row],[kota_hotel]],'Dim Kota Hotel'!$B$2:$B$21,'Dim Kota Hotel'!$A$2:$A$21)</f>
        <v>LOK 020</v>
      </c>
      <c r="S3863" t="s">
        <v>94</v>
      </c>
    </row>
    <row r="3864" spans="1:19" x14ac:dyDescent="0.25">
      <c r="A3864" t="s">
        <v>9846</v>
      </c>
      <c r="B3864" t="str">
        <f>_xlfn.XLOOKUP(Table2[[#This Row],[tanggal_checkin]],Table6[tanggal_checkin],Table6[id_checkin])</f>
        <v>CI 1012</v>
      </c>
      <c r="C3864" t="s">
        <v>11995</v>
      </c>
      <c r="D3864" t="str">
        <f>_xlfn.XLOOKUP(Table2[[#This Row],[tanggal_checkout]],Table4[tanggal_checkout],Table4[id_checkout])</f>
        <v>CO 1017</v>
      </c>
      <c r="E3864" t="s">
        <v>11018</v>
      </c>
      <c r="F3864" s="8">
        <v>0.19881944444444444</v>
      </c>
      <c r="G3864" t="str">
        <f>_xlfn.XLOOKUP(Table2[[#This Row],[nama_tamu]],Table10[nama_tamu],Table10[id_tamu])</f>
        <v>CUS 0139</v>
      </c>
      <c r="H3864" t="s">
        <v>11134</v>
      </c>
      <c r="I3864" t="str">
        <f>_xlfn.XLOOKUP(Table2[[#This Row],[tipe_kamar]],Table12[tipe_kamar],Table12[id_kamar])</f>
        <v>KMR 003</v>
      </c>
      <c r="J3864" t="s">
        <v>64</v>
      </c>
      <c r="K3864">
        <v>2</v>
      </c>
      <c r="L3864">
        <v>1350000</v>
      </c>
      <c r="M3864">
        <v>2700000</v>
      </c>
      <c r="N3864" t="str">
        <f>_xlfn.XLOOKUP(Table2[[#This Row],[metode_pembayaran]],Table11[metode_pembayaran],Table11[id_pembayaran])</f>
        <v>MP 02</v>
      </c>
      <c r="O3864" t="s">
        <v>30</v>
      </c>
      <c r="P3864" t="str">
        <f>_xlfn.XLOOKUP(Table2[[#This Row],[status_reservasi]],'Dim Status Reservasi'!$B$2:$B$5,'Dim Status Reservasi'!$A$2:$A$5)</f>
        <v>ST 001</v>
      </c>
      <c r="Q3864" t="s">
        <v>214</v>
      </c>
      <c r="R3864" t="str">
        <f>_xlfn.XLOOKUP(Table2[[#This Row],[kota_hotel]],'Dim Kota Hotel'!$B$2:$B$21,'Dim Kota Hotel'!$A$2:$A$21)</f>
        <v>LOK 001</v>
      </c>
      <c r="S3864" t="s">
        <v>74</v>
      </c>
    </row>
    <row r="3865" spans="1:19" x14ac:dyDescent="0.25">
      <c r="A3865" t="s">
        <v>9848</v>
      </c>
      <c r="B3865" t="str">
        <f>_xlfn.XLOOKUP(Table2[[#This Row],[tanggal_checkin]],Table6[tanggal_checkin],Table6[id_checkin])</f>
        <v>CI 0419</v>
      </c>
      <c r="C3865" t="s">
        <v>11683</v>
      </c>
      <c r="D3865" t="str">
        <f>_xlfn.XLOOKUP(Table2[[#This Row],[tanggal_checkout]],Table4[tanggal_checkout],Table4[id_checkout])</f>
        <v>CO 0426</v>
      </c>
      <c r="E3865" t="s">
        <v>11078</v>
      </c>
      <c r="F3865" s="8">
        <v>0.46179398148148149</v>
      </c>
      <c r="G3865" t="str">
        <f>_xlfn.XLOOKUP(Table2[[#This Row],[nama_tamu]],Table10[nama_tamu],Table10[id_tamu])</f>
        <v>CUS 1403</v>
      </c>
      <c r="H3865" t="s">
        <v>9849</v>
      </c>
      <c r="I3865" t="str">
        <f>_xlfn.XLOOKUP(Table2[[#This Row],[tipe_kamar]],Table12[tipe_kamar],Table12[id_kamar])</f>
        <v>KMR 001</v>
      </c>
      <c r="J3865" t="s">
        <v>23</v>
      </c>
      <c r="K3865">
        <v>5</v>
      </c>
      <c r="L3865">
        <v>654000</v>
      </c>
      <c r="M3865">
        <v>3270000</v>
      </c>
      <c r="N3865" t="str">
        <f>_xlfn.XLOOKUP(Table2[[#This Row],[metode_pembayaran]],Table11[metode_pembayaran],Table11[id_pembayaran])</f>
        <v>MP 06</v>
      </c>
      <c r="O3865" t="s">
        <v>17</v>
      </c>
      <c r="P3865" t="str">
        <f>_xlfn.XLOOKUP(Table2[[#This Row],[status_reservasi]],'Dim Status Reservasi'!$B$2:$B$5,'Dim Status Reservasi'!$A$2:$A$5)</f>
        <v>ST 004</v>
      </c>
      <c r="Q3865" t="s">
        <v>48</v>
      </c>
      <c r="R3865" t="str">
        <f>_xlfn.XLOOKUP(Table2[[#This Row],[kota_hotel]],'Dim Kota Hotel'!$B$2:$B$21,'Dim Kota Hotel'!$A$2:$A$21)</f>
        <v>LOK 016</v>
      </c>
      <c r="S3865" t="s">
        <v>117</v>
      </c>
    </row>
    <row r="3866" spans="1:19" x14ac:dyDescent="0.25">
      <c r="A3866" t="s">
        <v>9850</v>
      </c>
      <c r="B3866" t="str">
        <f>_xlfn.XLOOKUP(Table2[[#This Row],[tanggal_checkin]],Table6[tanggal_checkin],Table6[id_checkin])</f>
        <v>CI 0944</v>
      </c>
      <c r="C3866" t="s">
        <v>11448</v>
      </c>
      <c r="D3866" t="str">
        <f>_xlfn.XLOOKUP(Table2[[#This Row],[tanggal_checkout]],Table4[tanggal_checkout],Table4[id_checkout])</f>
        <v>CO 0952</v>
      </c>
      <c r="E3866" t="s">
        <v>11620</v>
      </c>
      <c r="F3866" s="8">
        <v>0.66678240740740746</v>
      </c>
      <c r="G3866" t="str">
        <f>_xlfn.XLOOKUP(Table2[[#This Row],[nama_tamu]],Table10[nama_tamu],Table10[id_tamu])</f>
        <v>CUS 0833</v>
      </c>
      <c r="H3866" t="s">
        <v>9851</v>
      </c>
      <c r="I3866" t="str">
        <f>_xlfn.XLOOKUP(Table2[[#This Row],[tipe_kamar]],Table12[tipe_kamar],Table12[id_kamar])</f>
        <v>KMR 002</v>
      </c>
      <c r="J3866" t="s">
        <v>82</v>
      </c>
      <c r="K3866">
        <v>5</v>
      </c>
      <c r="L3866">
        <v>336000</v>
      </c>
      <c r="M3866">
        <v>1680000</v>
      </c>
      <c r="N3866" t="str">
        <f>_xlfn.XLOOKUP(Table2[[#This Row],[metode_pembayaran]],Table11[metode_pembayaran],Table11[id_pembayaran])</f>
        <v>MP 03</v>
      </c>
      <c r="O3866" t="s">
        <v>36</v>
      </c>
      <c r="P3866" t="str">
        <f>_xlfn.XLOOKUP(Table2[[#This Row],[status_reservasi]],'Dim Status Reservasi'!$B$2:$B$5,'Dim Status Reservasi'!$A$2:$A$5)</f>
        <v>ST 004</v>
      </c>
      <c r="Q3866" t="s">
        <v>48</v>
      </c>
      <c r="R3866" t="str">
        <f>_xlfn.XLOOKUP(Table2[[#This Row],[kota_hotel]],'Dim Kota Hotel'!$B$2:$B$21,'Dim Kota Hotel'!$A$2:$A$21)</f>
        <v>LOK 013</v>
      </c>
      <c r="S3866" t="s">
        <v>160</v>
      </c>
    </row>
    <row r="3867" spans="1:19" x14ac:dyDescent="0.25">
      <c r="A3867" t="s">
        <v>9852</v>
      </c>
      <c r="B3867" t="str">
        <f>_xlfn.XLOOKUP(Table2[[#This Row],[tanggal_checkin]],Table6[tanggal_checkin],Table6[id_checkin])</f>
        <v>CI 0057</v>
      </c>
      <c r="C3867" t="s">
        <v>11850</v>
      </c>
      <c r="D3867" t="str">
        <f>_xlfn.XLOOKUP(Table2[[#This Row],[tanggal_checkout]],Table4[tanggal_checkout],Table4[id_checkout])</f>
        <v>CO 0066</v>
      </c>
      <c r="E3867" t="s">
        <v>11039</v>
      </c>
      <c r="F3867" s="8">
        <v>0.77681712962962968</v>
      </c>
      <c r="G3867" t="str">
        <f>_xlfn.XLOOKUP(Table2[[#This Row],[nama_tamu]],Table10[nama_tamu],Table10[id_tamu])</f>
        <v>CUS 2884</v>
      </c>
      <c r="H3867" t="s">
        <v>9853</v>
      </c>
      <c r="I3867" t="str">
        <f>_xlfn.XLOOKUP(Table2[[#This Row],[tipe_kamar]],Table12[tipe_kamar],Table12[id_kamar])</f>
        <v>KMR 003</v>
      </c>
      <c r="J3867" t="s">
        <v>64</v>
      </c>
      <c r="K3867">
        <v>9</v>
      </c>
      <c r="L3867">
        <v>1208000</v>
      </c>
      <c r="M3867">
        <v>10872000</v>
      </c>
      <c r="N3867" t="str">
        <f>_xlfn.XLOOKUP(Table2[[#This Row],[metode_pembayaran]],Table11[metode_pembayaran],Table11[id_pembayaran])</f>
        <v>MP 05</v>
      </c>
      <c r="O3867" t="s">
        <v>72</v>
      </c>
      <c r="P3867" t="str">
        <f>_xlfn.XLOOKUP(Table2[[#This Row],[status_reservasi]],'Dim Status Reservasi'!$B$2:$B$5,'Dim Status Reservasi'!$A$2:$A$5)</f>
        <v>ST 001</v>
      </c>
      <c r="Q3867" t="s">
        <v>214</v>
      </c>
      <c r="R3867" t="str">
        <f>_xlfn.XLOOKUP(Table2[[#This Row],[kota_hotel]],'Dim Kota Hotel'!$B$2:$B$21,'Dim Kota Hotel'!$A$2:$A$21)</f>
        <v>LOK 012</v>
      </c>
      <c r="S3867" t="s">
        <v>25</v>
      </c>
    </row>
    <row r="3868" spans="1:19" x14ac:dyDescent="0.25">
      <c r="A3868" t="s">
        <v>9854</v>
      </c>
      <c r="B3868" t="str">
        <f>_xlfn.XLOOKUP(Table2[[#This Row],[tanggal_checkin]],Table6[tanggal_checkin],Table6[id_checkin])</f>
        <v>CI 0908</v>
      </c>
      <c r="C3868" t="s">
        <v>11538</v>
      </c>
      <c r="D3868" t="str">
        <f>_xlfn.XLOOKUP(Table2[[#This Row],[tanggal_checkout]],Table4[tanggal_checkout],Table4[id_checkout])</f>
        <v>CO 0913</v>
      </c>
      <c r="E3868" t="s">
        <v>11396</v>
      </c>
      <c r="F3868" s="8">
        <v>0.17872685185185186</v>
      </c>
      <c r="G3868" t="str">
        <f>_xlfn.XLOOKUP(Table2[[#This Row],[nama_tamu]],Table10[nama_tamu],Table10[id_tamu])</f>
        <v>CUS 3301</v>
      </c>
      <c r="H3868" t="s">
        <v>9856</v>
      </c>
      <c r="I3868" t="str">
        <f>_xlfn.XLOOKUP(Table2[[#This Row],[tipe_kamar]],Table12[tipe_kamar],Table12[id_kamar])</f>
        <v>KMR 004</v>
      </c>
      <c r="J3868" t="s">
        <v>47</v>
      </c>
      <c r="K3868">
        <v>4</v>
      </c>
      <c r="L3868">
        <v>450000</v>
      </c>
      <c r="M3868">
        <v>1800000</v>
      </c>
      <c r="N3868" t="str">
        <f>_xlfn.XLOOKUP(Table2[[#This Row],[metode_pembayaran]],Table11[metode_pembayaran],Table11[id_pembayaran])</f>
        <v>MP 01</v>
      </c>
      <c r="O3868" t="s">
        <v>24</v>
      </c>
      <c r="P3868" t="str">
        <f>_xlfn.XLOOKUP(Table2[[#This Row],[status_reservasi]],'Dim Status Reservasi'!$B$2:$B$5,'Dim Status Reservasi'!$A$2:$A$5)</f>
        <v>ST 004</v>
      </c>
      <c r="Q3868" t="s">
        <v>48</v>
      </c>
      <c r="R3868" t="str">
        <f>_xlfn.XLOOKUP(Table2[[#This Row],[kota_hotel]],'Dim Kota Hotel'!$B$2:$B$21,'Dim Kota Hotel'!$A$2:$A$21)</f>
        <v>LOK 004</v>
      </c>
      <c r="S3868" t="s">
        <v>49</v>
      </c>
    </row>
    <row r="3869" spans="1:19" x14ac:dyDescent="0.25">
      <c r="A3869" t="s">
        <v>9857</v>
      </c>
      <c r="B3869" t="str">
        <f>_xlfn.XLOOKUP(Table2[[#This Row],[tanggal_checkin]],Table6[tanggal_checkin],Table6[id_checkin])</f>
        <v>CI 0143</v>
      </c>
      <c r="C3869" t="s">
        <v>11515</v>
      </c>
      <c r="D3869" t="str">
        <f>_xlfn.XLOOKUP(Table2[[#This Row],[tanggal_checkout]],Table4[tanggal_checkout],Table4[id_checkout])</f>
        <v>CO 0148</v>
      </c>
      <c r="E3869" t="s">
        <v>11421</v>
      </c>
      <c r="F3869" s="8">
        <v>3.2638888888888891E-3</v>
      </c>
      <c r="G3869" t="str">
        <f>_xlfn.XLOOKUP(Table2[[#This Row],[nama_tamu]],Table10[nama_tamu],Table10[id_tamu])</f>
        <v>CUS 3297</v>
      </c>
      <c r="H3869" t="s">
        <v>9858</v>
      </c>
      <c r="I3869" t="str">
        <f>_xlfn.XLOOKUP(Table2[[#This Row],[tipe_kamar]],Table12[tipe_kamar],Table12[id_kamar])</f>
        <v>KMR 003</v>
      </c>
      <c r="J3869" t="s">
        <v>64</v>
      </c>
      <c r="K3869">
        <v>5</v>
      </c>
      <c r="L3869">
        <v>1377000</v>
      </c>
      <c r="M3869">
        <v>6885000</v>
      </c>
      <c r="N3869" t="str">
        <f>_xlfn.XLOOKUP(Table2[[#This Row],[metode_pembayaran]],Table11[metode_pembayaran],Table11[id_pembayaran])</f>
        <v>MP 06</v>
      </c>
      <c r="O3869" t="s">
        <v>17</v>
      </c>
      <c r="P3869" t="str">
        <f>_xlfn.XLOOKUP(Table2[[#This Row],[status_reservasi]],'Dim Status Reservasi'!$B$2:$B$5,'Dim Status Reservasi'!$A$2:$A$5)</f>
        <v>ST 003</v>
      </c>
      <c r="Q3869" t="s">
        <v>37</v>
      </c>
      <c r="R3869" t="str">
        <f>_xlfn.XLOOKUP(Table2[[#This Row],[kota_hotel]],'Dim Kota Hotel'!$B$2:$B$21,'Dim Kota Hotel'!$A$2:$A$21)</f>
        <v>LOK 015</v>
      </c>
      <c r="S3869" t="s">
        <v>233</v>
      </c>
    </row>
    <row r="3870" spans="1:19" x14ac:dyDescent="0.25">
      <c r="A3870" t="s">
        <v>9859</v>
      </c>
      <c r="B3870" t="str">
        <f>_xlfn.XLOOKUP(Table2[[#This Row],[tanggal_checkin]],Table6[tanggal_checkin],Table6[id_checkin])</f>
        <v>CI 0158</v>
      </c>
      <c r="C3870" t="s">
        <v>11129</v>
      </c>
      <c r="D3870" t="str">
        <f>_xlfn.XLOOKUP(Table2[[#This Row],[tanggal_checkout]],Table4[tanggal_checkout],Table4[id_checkout])</f>
        <v>CO 0166</v>
      </c>
      <c r="E3870" t="s">
        <v>11204</v>
      </c>
      <c r="F3870" s="8">
        <v>0.57484953703703701</v>
      </c>
      <c r="G3870" t="str">
        <f>_xlfn.XLOOKUP(Table2[[#This Row],[nama_tamu]],Table10[nama_tamu],Table10[id_tamu])</f>
        <v>CUS 1956</v>
      </c>
      <c r="H3870" t="s">
        <v>9860</v>
      </c>
      <c r="I3870" t="str">
        <f>_xlfn.XLOOKUP(Table2[[#This Row],[tipe_kamar]],Table12[tipe_kamar],Table12[id_kamar])</f>
        <v>KMR 004</v>
      </c>
      <c r="J3870" t="s">
        <v>47</v>
      </c>
      <c r="K3870">
        <v>7</v>
      </c>
      <c r="L3870">
        <v>433000</v>
      </c>
      <c r="M3870">
        <v>3031000</v>
      </c>
      <c r="N3870" t="str">
        <f>_xlfn.XLOOKUP(Table2[[#This Row],[metode_pembayaran]],Table11[metode_pembayaran],Table11[id_pembayaran])</f>
        <v>MP 06</v>
      </c>
      <c r="O3870" t="s">
        <v>17</v>
      </c>
      <c r="P3870" t="str">
        <f>_xlfn.XLOOKUP(Table2[[#This Row],[status_reservasi]],'Dim Status Reservasi'!$B$2:$B$5,'Dim Status Reservasi'!$A$2:$A$5)</f>
        <v>ST 003</v>
      </c>
      <c r="Q3870" t="s">
        <v>37</v>
      </c>
      <c r="R3870" t="str">
        <f>_xlfn.XLOOKUP(Table2[[#This Row],[kota_hotel]],'Dim Kota Hotel'!$B$2:$B$21,'Dim Kota Hotel'!$A$2:$A$21)</f>
        <v>LOK 010</v>
      </c>
      <c r="S3870" t="s">
        <v>226</v>
      </c>
    </row>
    <row r="3871" spans="1:19" x14ac:dyDescent="0.25">
      <c r="A3871" t="s">
        <v>9861</v>
      </c>
      <c r="B3871" t="str">
        <f>_xlfn.XLOOKUP(Table2[[#This Row],[tanggal_checkin]],Table6[tanggal_checkin],Table6[id_checkin])</f>
        <v>CI 1068</v>
      </c>
      <c r="C3871" t="s">
        <v>11523</v>
      </c>
      <c r="D3871" t="str">
        <f>_xlfn.XLOOKUP(Table2[[#This Row],[tanggal_checkout]],Table4[tanggal_checkout],Table4[id_checkout])</f>
        <v>CO 1075</v>
      </c>
      <c r="E3871" t="s">
        <v>11635</v>
      </c>
      <c r="F3871" s="8">
        <v>0.63861111111111113</v>
      </c>
      <c r="G3871" t="str">
        <f>_xlfn.XLOOKUP(Table2[[#This Row],[nama_tamu]],Table10[nama_tamu],Table10[id_tamu])</f>
        <v>CUS 3591</v>
      </c>
      <c r="H3871" t="s">
        <v>9862</v>
      </c>
      <c r="I3871" t="str">
        <f>_xlfn.XLOOKUP(Table2[[#This Row],[tipe_kamar]],Table12[tipe_kamar],Table12[id_kamar])</f>
        <v>KMR 004</v>
      </c>
      <c r="J3871" t="s">
        <v>47</v>
      </c>
      <c r="K3871">
        <v>5</v>
      </c>
      <c r="L3871">
        <v>455000</v>
      </c>
      <c r="M3871">
        <v>2275000</v>
      </c>
      <c r="N3871" t="str">
        <f>_xlfn.XLOOKUP(Table2[[#This Row],[metode_pembayaran]],Table11[metode_pembayaran],Table11[id_pembayaran])</f>
        <v>MP 02</v>
      </c>
      <c r="O3871" t="s">
        <v>30</v>
      </c>
      <c r="P3871" t="str">
        <f>_xlfn.XLOOKUP(Table2[[#This Row],[status_reservasi]],'Dim Status Reservasi'!$B$2:$B$5,'Dim Status Reservasi'!$A$2:$A$5)</f>
        <v>ST 001</v>
      </c>
      <c r="Q3871" t="s">
        <v>214</v>
      </c>
      <c r="R3871" t="str">
        <f>_xlfn.XLOOKUP(Table2[[#This Row],[kota_hotel]],'Dim Kota Hotel'!$B$2:$B$21,'Dim Kota Hotel'!$A$2:$A$21)</f>
        <v>LOK 020</v>
      </c>
      <c r="S3871" t="s">
        <v>94</v>
      </c>
    </row>
    <row r="3872" spans="1:19" x14ac:dyDescent="0.25">
      <c r="A3872" t="s">
        <v>9863</v>
      </c>
      <c r="B3872" t="str">
        <f>_xlfn.XLOOKUP(Table2[[#This Row],[tanggal_checkin]],Table6[tanggal_checkin],Table6[id_checkin])</f>
        <v>CI 0460</v>
      </c>
      <c r="C3872" t="s">
        <v>12000</v>
      </c>
      <c r="D3872" t="str">
        <f>_xlfn.XLOOKUP(Table2[[#This Row],[tanggal_checkout]],Table4[tanggal_checkout],Table4[id_checkout])</f>
        <v>CO 0463</v>
      </c>
      <c r="E3872" t="s">
        <v>11648</v>
      </c>
      <c r="F3872" s="8">
        <v>0.99267361111111108</v>
      </c>
      <c r="G3872" t="str">
        <f>_xlfn.XLOOKUP(Table2[[#This Row],[nama_tamu]],Table10[nama_tamu],Table10[id_tamu])</f>
        <v>CUS 2620</v>
      </c>
      <c r="H3872" t="s">
        <v>9864</v>
      </c>
      <c r="I3872" t="str">
        <f>_xlfn.XLOOKUP(Table2[[#This Row],[tipe_kamar]],Table12[tipe_kamar],Table12[id_kamar])</f>
        <v>KMR 001</v>
      </c>
      <c r="J3872" t="s">
        <v>23</v>
      </c>
      <c r="K3872">
        <v>1</v>
      </c>
      <c r="L3872">
        <v>564000</v>
      </c>
      <c r="M3872">
        <v>564000</v>
      </c>
      <c r="N3872" t="str">
        <f>_xlfn.XLOOKUP(Table2[[#This Row],[metode_pembayaran]],Table11[metode_pembayaran],Table11[id_pembayaran])</f>
        <v>MP 04</v>
      </c>
      <c r="O3872" t="s">
        <v>53</v>
      </c>
      <c r="P3872" t="str">
        <f>_xlfn.XLOOKUP(Table2[[#This Row],[status_reservasi]],'Dim Status Reservasi'!$B$2:$B$5,'Dim Status Reservasi'!$A$2:$A$5)</f>
        <v>ST 004</v>
      </c>
      <c r="Q3872" t="s">
        <v>48</v>
      </c>
      <c r="R3872" t="str">
        <f>_xlfn.XLOOKUP(Table2[[#This Row],[kota_hotel]],'Dim Kota Hotel'!$B$2:$B$21,'Dim Kota Hotel'!$A$2:$A$21)</f>
        <v>LOK 004</v>
      </c>
      <c r="S3872" t="s">
        <v>49</v>
      </c>
    </row>
    <row r="3873" spans="1:19" x14ac:dyDescent="0.25">
      <c r="A3873" t="s">
        <v>9865</v>
      </c>
      <c r="B3873" t="str">
        <f>_xlfn.XLOOKUP(Table2[[#This Row],[tanggal_checkin]],Table6[tanggal_checkin],Table6[id_checkin])</f>
        <v>CI 0315</v>
      </c>
      <c r="C3873" t="s">
        <v>11417</v>
      </c>
      <c r="D3873" t="str">
        <f>_xlfn.XLOOKUP(Table2[[#This Row],[tanggal_checkout]],Table4[tanggal_checkout],Table4[id_checkout])</f>
        <v>CO 0320</v>
      </c>
      <c r="E3873" t="s">
        <v>11245</v>
      </c>
      <c r="F3873" s="8">
        <v>0.24376157407407406</v>
      </c>
      <c r="G3873" t="str">
        <f>_xlfn.XLOOKUP(Table2[[#This Row],[nama_tamu]],Table10[nama_tamu],Table10[id_tamu])</f>
        <v>CUS 1309</v>
      </c>
      <c r="H3873" t="s">
        <v>9866</v>
      </c>
      <c r="I3873" t="str">
        <f>_xlfn.XLOOKUP(Table2[[#This Row],[tipe_kamar]],Table12[tipe_kamar],Table12[id_kamar])</f>
        <v>KMR 004</v>
      </c>
      <c r="J3873" t="s">
        <v>47</v>
      </c>
      <c r="K3873">
        <v>6</v>
      </c>
      <c r="L3873">
        <v>456000</v>
      </c>
      <c r="M3873">
        <v>2736000</v>
      </c>
      <c r="N3873" t="str">
        <f>_xlfn.XLOOKUP(Table2[[#This Row],[metode_pembayaran]],Table11[metode_pembayaran],Table11[id_pembayaran])</f>
        <v>MP 04</v>
      </c>
      <c r="O3873" t="s">
        <v>53</v>
      </c>
      <c r="P3873" t="str">
        <f>_xlfn.XLOOKUP(Table2[[#This Row],[status_reservasi]],'Dim Status Reservasi'!$B$2:$B$5,'Dim Status Reservasi'!$A$2:$A$5)</f>
        <v>ST 004</v>
      </c>
      <c r="Q3873" t="s">
        <v>48</v>
      </c>
      <c r="R3873" t="str">
        <f>_xlfn.XLOOKUP(Table2[[#This Row],[kota_hotel]],'Dim Kota Hotel'!$B$2:$B$21,'Dim Kota Hotel'!$A$2:$A$21)</f>
        <v>LOK 007</v>
      </c>
      <c r="S3873" t="s">
        <v>145</v>
      </c>
    </row>
    <row r="3874" spans="1:19" x14ac:dyDescent="0.25">
      <c r="A3874" t="s">
        <v>9867</v>
      </c>
      <c r="B3874" t="str">
        <f>_xlfn.XLOOKUP(Table2[[#This Row],[tanggal_checkin]],Table6[tanggal_checkin],Table6[id_checkin])</f>
        <v>CI 0639</v>
      </c>
      <c r="C3874" t="s">
        <v>11783</v>
      </c>
      <c r="D3874" t="str">
        <f>_xlfn.XLOOKUP(Table2[[#This Row],[tanggal_checkout]],Table4[tanggal_checkout],Table4[id_checkout])</f>
        <v>CO 0641</v>
      </c>
      <c r="E3874" t="s">
        <v>11795</v>
      </c>
      <c r="F3874" s="8">
        <v>0.6290162037037037</v>
      </c>
      <c r="G3874" t="str">
        <f>_xlfn.XLOOKUP(Table2[[#This Row],[nama_tamu]],Table10[nama_tamu],Table10[id_tamu])</f>
        <v>CUS 1521</v>
      </c>
      <c r="H3874" t="s">
        <v>9868</v>
      </c>
      <c r="I3874" t="str">
        <f>_xlfn.XLOOKUP(Table2[[#This Row],[tipe_kamar]],Table12[tipe_kamar],Table12[id_kamar])</f>
        <v>KMR 001</v>
      </c>
      <c r="J3874" t="s">
        <v>23</v>
      </c>
      <c r="K3874">
        <v>2</v>
      </c>
      <c r="L3874">
        <v>564000</v>
      </c>
      <c r="M3874">
        <v>1128000</v>
      </c>
      <c r="N3874" t="str">
        <f>_xlfn.XLOOKUP(Table2[[#This Row],[metode_pembayaran]],Table11[metode_pembayaran],Table11[id_pembayaran])</f>
        <v>MP 05</v>
      </c>
      <c r="O3874" t="s">
        <v>72</v>
      </c>
      <c r="P3874" t="str">
        <f>_xlfn.XLOOKUP(Table2[[#This Row],[status_reservasi]],'Dim Status Reservasi'!$B$2:$B$5,'Dim Status Reservasi'!$A$2:$A$5)</f>
        <v>ST 004</v>
      </c>
      <c r="Q3874" t="s">
        <v>48</v>
      </c>
      <c r="R3874" t="str">
        <f>_xlfn.XLOOKUP(Table2[[#This Row],[kota_hotel]],'Dim Kota Hotel'!$B$2:$B$21,'Dim Kota Hotel'!$A$2:$A$21)</f>
        <v>LOK 006</v>
      </c>
      <c r="S3874" t="s">
        <v>129</v>
      </c>
    </row>
    <row r="3875" spans="1:19" x14ac:dyDescent="0.25">
      <c r="A3875" t="s">
        <v>9869</v>
      </c>
      <c r="B3875" t="str">
        <f>_xlfn.XLOOKUP(Table2[[#This Row],[tanggal_checkin]],Table6[tanggal_checkin],Table6[id_checkin])</f>
        <v>CI 0882</v>
      </c>
      <c r="C3875" t="s">
        <v>11277</v>
      </c>
      <c r="D3875" t="str">
        <f>_xlfn.XLOOKUP(Table2[[#This Row],[tanggal_checkout]],Table4[tanggal_checkout],Table4[id_checkout])</f>
        <v>CO 0887</v>
      </c>
      <c r="E3875" t="s">
        <v>11633</v>
      </c>
      <c r="F3875" s="8">
        <v>0.81241898148148151</v>
      </c>
      <c r="G3875" t="str">
        <f>_xlfn.XLOOKUP(Table2[[#This Row],[nama_tamu]],Table10[nama_tamu],Table10[id_tamu])</f>
        <v>CUS 2623</v>
      </c>
      <c r="H3875" t="s">
        <v>9871</v>
      </c>
      <c r="I3875" t="str">
        <f>_xlfn.XLOOKUP(Table2[[#This Row],[tipe_kamar]],Table12[tipe_kamar],Table12[id_kamar])</f>
        <v>KMR 004</v>
      </c>
      <c r="J3875" t="s">
        <v>47</v>
      </c>
      <c r="K3875">
        <v>4</v>
      </c>
      <c r="L3875">
        <v>426000</v>
      </c>
      <c r="M3875">
        <v>1704000</v>
      </c>
      <c r="N3875" t="str">
        <f>_xlfn.XLOOKUP(Table2[[#This Row],[metode_pembayaran]],Table11[metode_pembayaran],Table11[id_pembayaran])</f>
        <v>MP 02</v>
      </c>
      <c r="O3875" t="s">
        <v>30</v>
      </c>
      <c r="P3875" t="str">
        <f>_xlfn.XLOOKUP(Table2[[#This Row],[status_reservasi]],'Dim Status Reservasi'!$B$2:$B$5,'Dim Status Reservasi'!$A$2:$A$5)</f>
        <v>ST 003</v>
      </c>
      <c r="Q3875" t="s">
        <v>37</v>
      </c>
      <c r="R3875" t="str">
        <f>_xlfn.XLOOKUP(Table2[[#This Row],[kota_hotel]],'Dim Kota Hotel'!$B$2:$B$21,'Dim Kota Hotel'!$A$2:$A$21)</f>
        <v>LOK 004</v>
      </c>
      <c r="S3875" t="s">
        <v>49</v>
      </c>
    </row>
    <row r="3876" spans="1:19" x14ac:dyDescent="0.25">
      <c r="A3876" t="s">
        <v>9872</v>
      </c>
      <c r="B3876" t="str">
        <f>_xlfn.XLOOKUP(Table2[[#This Row],[tanggal_checkin]],Table6[tanggal_checkin],Table6[id_checkin])</f>
        <v>CI 0025</v>
      </c>
      <c r="C3876" t="s">
        <v>11947</v>
      </c>
      <c r="D3876" t="str">
        <f>_xlfn.XLOOKUP(Table2[[#This Row],[tanggal_checkout]],Table4[tanggal_checkout],Table4[id_checkout])</f>
        <v>CO 0026</v>
      </c>
      <c r="E3876" t="s">
        <v>11943</v>
      </c>
      <c r="F3876" s="8">
        <v>0.51968749999999997</v>
      </c>
      <c r="G3876" t="str">
        <f>_xlfn.XLOOKUP(Table2[[#This Row],[nama_tamu]],Table10[nama_tamu],Table10[id_tamu])</f>
        <v>CUS 3211</v>
      </c>
      <c r="H3876" t="s">
        <v>9873</v>
      </c>
      <c r="I3876" t="str">
        <f>_xlfn.XLOOKUP(Table2[[#This Row],[tipe_kamar]],Table12[tipe_kamar],Table12[id_kamar])</f>
        <v>KMR 004</v>
      </c>
      <c r="J3876" t="s">
        <v>47</v>
      </c>
      <c r="K3876">
        <v>1</v>
      </c>
      <c r="L3876">
        <v>484000</v>
      </c>
      <c r="M3876">
        <v>484000</v>
      </c>
      <c r="N3876" t="str">
        <f>_xlfn.XLOOKUP(Table2[[#This Row],[metode_pembayaran]],Table11[metode_pembayaran],Table11[id_pembayaran])</f>
        <v>MP 04</v>
      </c>
      <c r="O3876" t="s">
        <v>53</v>
      </c>
      <c r="P3876" t="str">
        <f>_xlfn.XLOOKUP(Table2[[#This Row],[status_reservasi]],'Dim Status Reservasi'!$B$2:$B$5,'Dim Status Reservasi'!$A$2:$A$5)</f>
        <v>ST 003</v>
      </c>
      <c r="Q3876" t="s">
        <v>37</v>
      </c>
      <c r="R3876" t="str">
        <f>_xlfn.XLOOKUP(Table2[[#This Row],[kota_hotel]],'Dim Kota Hotel'!$B$2:$B$21,'Dim Kota Hotel'!$A$2:$A$21)</f>
        <v>LOK 002</v>
      </c>
      <c r="S3876" t="s">
        <v>60</v>
      </c>
    </row>
    <row r="3877" spans="1:19" x14ac:dyDescent="0.25">
      <c r="A3877" t="s">
        <v>9874</v>
      </c>
      <c r="B3877" t="str">
        <f>_xlfn.XLOOKUP(Table2[[#This Row],[tanggal_checkin]],Table6[tanggal_checkin],Table6[id_checkin])</f>
        <v>CI 0952</v>
      </c>
      <c r="C3877" t="s">
        <v>11278</v>
      </c>
      <c r="D3877" t="str">
        <f>_xlfn.XLOOKUP(Table2[[#This Row],[tanggal_checkout]],Table4[tanggal_checkout],Table4[id_checkout])</f>
        <v>CO 0956</v>
      </c>
      <c r="E3877" t="s">
        <v>11701</v>
      </c>
      <c r="F3877" s="8">
        <v>0.99601851851851853</v>
      </c>
      <c r="G3877" t="str">
        <f>_xlfn.XLOOKUP(Table2[[#This Row],[nama_tamu]],Table10[nama_tamu],Table10[id_tamu])</f>
        <v>CUS 0802</v>
      </c>
      <c r="H3877" t="s">
        <v>9875</v>
      </c>
      <c r="I3877" t="str">
        <f>_xlfn.XLOOKUP(Table2[[#This Row],[tipe_kamar]],Table12[tipe_kamar],Table12[id_kamar])</f>
        <v>KMR 003</v>
      </c>
      <c r="J3877" t="s">
        <v>64</v>
      </c>
      <c r="K3877">
        <v>1</v>
      </c>
      <c r="L3877">
        <v>1362000</v>
      </c>
      <c r="M3877">
        <v>1362000</v>
      </c>
      <c r="N3877" t="str">
        <f>_xlfn.XLOOKUP(Table2[[#This Row],[metode_pembayaran]],Table11[metode_pembayaran],Table11[id_pembayaran])</f>
        <v>MP 06</v>
      </c>
      <c r="O3877" t="s">
        <v>17</v>
      </c>
      <c r="P3877" t="str">
        <f>_xlfn.XLOOKUP(Table2[[#This Row],[status_reservasi]],'Dim Status Reservasi'!$B$2:$B$5,'Dim Status Reservasi'!$A$2:$A$5)</f>
        <v>ST 003</v>
      </c>
      <c r="Q3877" t="s">
        <v>37</v>
      </c>
      <c r="R3877" t="str">
        <f>_xlfn.XLOOKUP(Table2[[#This Row],[kota_hotel]],'Dim Kota Hotel'!$B$2:$B$21,'Dim Kota Hotel'!$A$2:$A$21)</f>
        <v>LOK 008</v>
      </c>
      <c r="S3877" t="s">
        <v>68</v>
      </c>
    </row>
    <row r="3878" spans="1:19" x14ac:dyDescent="0.25">
      <c r="A3878" t="s">
        <v>9876</v>
      </c>
      <c r="B3878" t="str">
        <f>_xlfn.XLOOKUP(Table2[[#This Row],[tanggal_checkin]],Table6[tanggal_checkin],Table6[id_checkin])</f>
        <v>CI 0985</v>
      </c>
      <c r="C3878" t="s">
        <v>11069</v>
      </c>
      <c r="D3878" t="str">
        <f>_xlfn.XLOOKUP(Table2[[#This Row],[tanggal_checkout]],Table4[tanggal_checkout],Table4[id_checkout])</f>
        <v>CO 0994</v>
      </c>
      <c r="E3878" t="s">
        <v>11024</v>
      </c>
      <c r="F3878" s="8">
        <v>0.95810185185185182</v>
      </c>
      <c r="G3878" t="str">
        <f>_xlfn.XLOOKUP(Table2[[#This Row],[nama_tamu]],Table10[nama_tamu],Table10[id_tamu])</f>
        <v>CUS 0978</v>
      </c>
      <c r="H3878" t="s">
        <v>9877</v>
      </c>
      <c r="I3878" t="str">
        <f>_xlfn.XLOOKUP(Table2[[#This Row],[tipe_kamar]],Table12[tipe_kamar],Table12[id_kamar])</f>
        <v>KMR 003</v>
      </c>
      <c r="J3878" t="s">
        <v>64</v>
      </c>
      <c r="K3878">
        <v>6</v>
      </c>
      <c r="L3878">
        <v>1314000</v>
      </c>
      <c r="M3878">
        <v>7884000</v>
      </c>
      <c r="N3878" t="str">
        <f>_xlfn.XLOOKUP(Table2[[#This Row],[metode_pembayaran]],Table11[metode_pembayaran],Table11[id_pembayaran])</f>
        <v>MP 03</v>
      </c>
      <c r="O3878" t="s">
        <v>36</v>
      </c>
      <c r="P3878" t="str">
        <f>_xlfn.XLOOKUP(Table2[[#This Row],[status_reservasi]],'Dim Status Reservasi'!$B$2:$B$5,'Dim Status Reservasi'!$A$2:$A$5)</f>
        <v>ST 004</v>
      </c>
      <c r="Q3878" t="s">
        <v>48</v>
      </c>
      <c r="R3878" t="str">
        <f>_xlfn.XLOOKUP(Table2[[#This Row],[kota_hotel]],'Dim Kota Hotel'!$B$2:$B$21,'Dim Kota Hotel'!$A$2:$A$21)</f>
        <v>LOK 005</v>
      </c>
      <c r="S3878" t="s">
        <v>43</v>
      </c>
    </row>
    <row r="3879" spans="1:19" x14ac:dyDescent="0.25">
      <c r="A3879" t="s">
        <v>9878</v>
      </c>
      <c r="B3879" t="str">
        <f>_xlfn.XLOOKUP(Table2[[#This Row],[tanggal_checkin]],Table6[tanggal_checkin],Table6[id_checkin])</f>
        <v>CI 0593</v>
      </c>
      <c r="C3879" t="s">
        <v>11563</v>
      </c>
      <c r="D3879" t="str">
        <f>_xlfn.XLOOKUP(Table2[[#This Row],[tanggal_checkout]],Table4[tanggal_checkout],Table4[id_checkout])</f>
        <v>CO 0597</v>
      </c>
      <c r="E3879" t="s">
        <v>11057</v>
      </c>
      <c r="F3879" s="8">
        <v>0.2988425925925926</v>
      </c>
      <c r="G3879" t="str">
        <f>_xlfn.XLOOKUP(Table2[[#This Row],[nama_tamu]],Table10[nama_tamu],Table10[id_tamu])</f>
        <v>CUS 3868</v>
      </c>
      <c r="H3879" t="s">
        <v>9880</v>
      </c>
      <c r="I3879" t="str">
        <f>_xlfn.XLOOKUP(Table2[[#This Row],[tipe_kamar]],Table12[tipe_kamar],Table12[id_kamar])</f>
        <v>KMR 003</v>
      </c>
      <c r="J3879" t="s">
        <v>64</v>
      </c>
      <c r="K3879">
        <v>4</v>
      </c>
      <c r="L3879">
        <v>1199000</v>
      </c>
      <c r="M3879">
        <v>4796000</v>
      </c>
      <c r="N3879" t="str">
        <f>_xlfn.XLOOKUP(Table2[[#This Row],[metode_pembayaran]],Table11[metode_pembayaran],Table11[id_pembayaran])</f>
        <v>MP 04</v>
      </c>
      <c r="O3879" t="s">
        <v>53</v>
      </c>
      <c r="P3879" t="str">
        <f>_xlfn.XLOOKUP(Table2[[#This Row],[status_reservasi]],'Dim Status Reservasi'!$B$2:$B$5,'Dim Status Reservasi'!$A$2:$A$5)</f>
        <v>ST 004</v>
      </c>
      <c r="Q3879" t="s">
        <v>48</v>
      </c>
      <c r="R3879" t="str">
        <f>_xlfn.XLOOKUP(Table2[[#This Row],[kota_hotel]],'Dim Kota Hotel'!$B$2:$B$21,'Dim Kota Hotel'!$A$2:$A$21)</f>
        <v>LOK 005</v>
      </c>
      <c r="S3879" t="s">
        <v>43</v>
      </c>
    </row>
    <row r="3880" spans="1:19" x14ac:dyDescent="0.25">
      <c r="A3880" t="s">
        <v>9881</v>
      </c>
      <c r="B3880" t="str">
        <f>_xlfn.XLOOKUP(Table2[[#This Row],[tanggal_checkin]],Table6[tanggal_checkin],Table6[id_checkin])</f>
        <v>CI 0727</v>
      </c>
      <c r="C3880" t="s">
        <v>11028</v>
      </c>
      <c r="D3880" t="str">
        <f>_xlfn.XLOOKUP(Table2[[#This Row],[tanggal_checkout]],Table4[tanggal_checkout],Table4[id_checkout])</f>
        <v>CO 0733</v>
      </c>
      <c r="E3880" t="s">
        <v>11743</v>
      </c>
      <c r="F3880" s="8">
        <v>0.79885416666666664</v>
      </c>
      <c r="G3880" t="str">
        <f>_xlfn.XLOOKUP(Table2[[#This Row],[nama_tamu]],Table10[nama_tamu],Table10[id_tamu])</f>
        <v>CUS 4119</v>
      </c>
      <c r="H3880" t="s">
        <v>9882</v>
      </c>
      <c r="I3880" t="str">
        <f>_xlfn.XLOOKUP(Table2[[#This Row],[tipe_kamar]],Table12[tipe_kamar],Table12[id_kamar])</f>
        <v>KMR 002</v>
      </c>
      <c r="J3880" t="s">
        <v>82</v>
      </c>
      <c r="K3880">
        <v>3</v>
      </c>
      <c r="L3880">
        <v>390000</v>
      </c>
      <c r="M3880">
        <v>1170000</v>
      </c>
      <c r="N3880" t="str">
        <f>_xlfn.XLOOKUP(Table2[[#This Row],[metode_pembayaran]],Table11[metode_pembayaran],Table11[id_pembayaran])</f>
        <v>MP 06</v>
      </c>
      <c r="O3880" t="s">
        <v>17</v>
      </c>
      <c r="P3880" t="str">
        <f>_xlfn.XLOOKUP(Table2[[#This Row],[status_reservasi]],'Dim Status Reservasi'!$B$2:$B$5,'Dim Status Reservasi'!$A$2:$A$5)</f>
        <v>ST 004</v>
      </c>
      <c r="Q3880" t="s">
        <v>48</v>
      </c>
      <c r="R3880" t="str">
        <f>_xlfn.XLOOKUP(Table2[[#This Row],[kota_hotel]],'Dim Kota Hotel'!$B$2:$B$21,'Dim Kota Hotel'!$A$2:$A$21)</f>
        <v>LOK 020</v>
      </c>
      <c r="S3880" t="s">
        <v>94</v>
      </c>
    </row>
    <row r="3881" spans="1:19" x14ac:dyDescent="0.25">
      <c r="A3881" t="s">
        <v>9883</v>
      </c>
      <c r="B3881" t="str">
        <f>_xlfn.XLOOKUP(Table2[[#This Row],[tanggal_checkin]],Table6[tanggal_checkin],Table6[id_checkin])</f>
        <v>CI 0533</v>
      </c>
      <c r="C3881" t="s">
        <v>11076</v>
      </c>
      <c r="D3881" t="str">
        <f>_xlfn.XLOOKUP(Table2[[#This Row],[tanggal_checkout]],Table4[tanggal_checkout],Table4[id_checkout])</f>
        <v>CO 0536</v>
      </c>
      <c r="E3881" t="s">
        <v>11077</v>
      </c>
      <c r="F3881" s="8">
        <v>0.95643518518518522</v>
      </c>
      <c r="G3881" t="str">
        <f>_xlfn.XLOOKUP(Table2[[#This Row],[nama_tamu]],Table10[nama_tamu],Table10[id_tamu])</f>
        <v>CUS 3362</v>
      </c>
      <c r="H3881" t="s">
        <v>9884</v>
      </c>
      <c r="I3881" t="str">
        <f>_xlfn.XLOOKUP(Table2[[#This Row],[tipe_kamar]],Table12[tipe_kamar],Table12[id_kamar])</f>
        <v>KMR 004</v>
      </c>
      <c r="J3881" t="s">
        <v>47</v>
      </c>
      <c r="K3881">
        <v>2</v>
      </c>
      <c r="L3881">
        <v>514000</v>
      </c>
      <c r="M3881">
        <v>1028000</v>
      </c>
      <c r="N3881" t="str">
        <f>_xlfn.XLOOKUP(Table2[[#This Row],[metode_pembayaran]],Table11[metode_pembayaran],Table11[id_pembayaran])</f>
        <v>MP 04</v>
      </c>
      <c r="O3881" t="s">
        <v>53</v>
      </c>
      <c r="P3881" t="str">
        <f>_xlfn.XLOOKUP(Table2[[#This Row],[status_reservasi]],'Dim Status Reservasi'!$B$2:$B$5,'Dim Status Reservasi'!$A$2:$A$5)</f>
        <v>ST 003</v>
      </c>
      <c r="Q3881" t="s">
        <v>37</v>
      </c>
      <c r="R3881" t="str">
        <f>_xlfn.XLOOKUP(Table2[[#This Row],[kota_hotel]],'Dim Kota Hotel'!$B$2:$B$21,'Dim Kota Hotel'!$A$2:$A$21)</f>
        <v>LOK 003</v>
      </c>
      <c r="S3881" t="s">
        <v>106</v>
      </c>
    </row>
    <row r="3882" spans="1:19" x14ac:dyDescent="0.25">
      <c r="A3882" t="s">
        <v>9885</v>
      </c>
      <c r="B3882" t="str">
        <f>_xlfn.XLOOKUP(Table2[[#This Row],[tanggal_checkin]],Table6[tanggal_checkin],Table6[id_checkin])</f>
        <v>CI 0549</v>
      </c>
      <c r="C3882" t="s">
        <v>11810</v>
      </c>
      <c r="D3882" t="str">
        <f>_xlfn.XLOOKUP(Table2[[#This Row],[tanggal_checkout]],Table4[tanggal_checkout],Table4[id_checkout])</f>
        <v>CO 0554</v>
      </c>
      <c r="E3882" t="s">
        <v>11202</v>
      </c>
      <c r="F3882" s="8">
        <v>0.20925925925925926</v>
      </c>
      <c r="G3882" t="str">
        <f>_xlfn.XLOOKUP(Table2[[#This Row],[nama_tamu]],Table10[nama_tamu],Table10[id_tamu])</f>
        <v>CUS 0139</v>
      </c>
      <c r="H3882" t="s">
        <v>11134</v>
      </c>
      <c r="I3882" t="str">
        <f>_xlfn.XLOOKUP(Table2[[#This Row],[tipe_kamar]],Table12[tipe_kamar],Table12[id_kamar])</f>
        <v>KMR 004</v>
      </c>
      <c r="J3882" t="s">
        <v>47</v>
      </c>
      <c r="K3882">
        <v>5</v>
      </c>
      <c r="L3882">
        <v>515000</v>
      </c>
      <c r="M3882">
        <v>2575000</v>
      </c>
      <c r="N3882" t="str">
        <f>_xlfn.XLOOKUP(Table2[[#This Row],[metode_pembayaran]],Table11[metode_pembayaran],Table11[id_pembayaran])</f>
        <v>MP 01</v>
      </c>
      <c r="O3882" t="s">
        <v>24</v>
      </c>
      <c r="P3882" t="str">
        <f>_xlfn.XLOOKUP(Table2[[#This Row],[status_reservasi]],'Dim Status Reservasi'!$B$2:$B$5,'Dim Status Reservasi'!$A$2:$A$5)</f>
        <v>ST 004</v>
      </c>
      <c r="Q3882" t="s">
        <v>48</v>
      </c>
      <c r="R3882" t="str">
        <f>_xlfn.XLOOKUP(Table2[[#This Row],[kota_hotel]],'Dim Kota Hotel'!$B$2:$B$21,'Dim Kota Hotel'!$A$2:$A$21)</f>
        <v>LOK 006</v>
      </c>
      <c r="S3882" t="s">
        <v>129</v>
      </c>
    </row>
    <row r="3883" spans="1:19" x14ac:dyDescent="0.25">
      <c r="A3883" t="s">
        <v>9886</v>
      </c>
      <c r="B3883" t="str">
        <f>_xlfn.XLOOKUP(Table2[[#This Row],[tanggal_checkin]],Table6[tanggal_checkin],Table6[id_checkin])</f>
        <v>CI 0485</v>
      </c>
      <c r="C3883" t="s">
        <v>11063</v>
      </c>
      <c r="D3883" t="str">
        <f>_xlfn.XLOOKUP(Table2[[#This Row],[tanggal_checkout]],Table4[tanggal_checkout],Table4[id_checkout])</f>
        <v>CO 0490</v>
      </c>
      <c r="E3883" t="s">
        <v>11599</v>
      </c>
      <c r="F3883" s="8">
        <v>0.81688657407407406</v>
      </c>
      <c r="G3883" t="str">
        <f>_xlfn.XLOOKUP(Table2[[#This Row],[nama_tamu]],Table10[nama_tamu],Table10[id_tamu])</f>
        <v>CUS 1243</v>
      </c>
      <c r="H3883" t="s">
        <v>9888</v>
      </c>
      <c r="I3883" t="str">
        <f>_xlfn.XLOOKUP(Table2[[#This Row],[tipe_kamar]],Table12[tipe_kamar],Table12[id_kamar])</f>
        <v>KMR 002</v>
      </c>
      <c r="J3883" t="s">
        <v>82</v>
      </c>
      <c r="K3883">
        <v>3</v>
      </c>
      <c r="L3883">
        <v>350000</v>
      </c>
      <c r="M3883">
        <v>1050000</v>
      </c>
      <c r="N3883" t="str">
        <f>_xlfn.XLOOKUP(Table2[[#This Row],[metode_pembayaran]],Table11[metode_pembayaran],Table11[id_pembayaran])</f>
        <v>MP 06</v>
      </c>
      <c r="O3883" t="s">
        <v>17</v>
      </c>
      <c r="P3883" t="str">
        <f>_xlfn.XLOOKUP(Table2[[#This Row],[status_reservasi]],'Dim Status Reservasi'!$B$2:$B$5,'Dim Status Reservasi'!$A$2:$A$5)</f>
        <v>ST 003</v>
      </c>
      <c r="Q3883" t="s">
        <v>37</v>
      </c>
      <c r="R3883" t="str">
        <f>_xlfn.XLOOKUP(Table2[[#This Row],[kota_hotel]],'Dim Kota Hotel'!$B$2:$B$21,'Dim Kota Hotel'!$A$2:$A$21)</f>
        <v>LOK 002</v>
      </c>
      <c r="S3883" t="s">
        <v>60</v>
      </c>
    </row>
    <row r="3884" spans="1:19" x14ac:dyDescent="0.25">
      <c r="A3884" t="s">
        <v>9889</v>
      </c>
      <c r="B3884" t="str">
        <f>_xlfn.XLOOKUP(Table2[[#This Row],[tanggal_checkin]],Table6[tanggal_checkin],Table6[id_checkin])</f>
        <v>CI 0736</v>
      </c>
      <c r="C3884" t="s">
        <v>11029</v>
      </c>
      <c r="D3884" t="str">
        <f>_xlfn.XLOOKUP(Table2[[#This Row],[tanggal_checkout]],Table4[tanggal_checkout],Table4[id_checkout])</f>
        <v>CO 0747</v>
      </c>
      <c r="E3884" t="s">
        <v>11457</v>
      </c>
      <c r="F3884" s="8">
        <v>0.17780092592592592</v>
      </c>
      <c r="G3884" t="str">
        <f>_xlfn.XLOOKUP(Table2[[#This Row],[nama_tamu]],Table10[nama_tamu],Table10[id_tamu])</f>
        <v>CUS 0195</v>
      </c>
      <c r="H3884" t="s">
        <v>9890</v>
      </c>
      <c r="I3884" t="str">
        <f>_xlfn.XLOOKUP(Table2[[#This Row],[tipe_kamar]],Table12[tipe_kamar],Table12[id_kamar])</f>
        <v>KMR 002</v>
      </c>
      <c r="J3884" t="s">
        <v>82</v>
      </c>
      <c r="K3884">
        <v>8</v>
      </c>
      <c r="L3884">
        <v>359000</v>
      </c>
      <c r="M3884">
        <v>2872000</v>
      </c>
      <c r="N3884" t="str">
        <f>_xlfn.XLOOKUP(Table2[[#This Row],[metode_pembayaran]],Table11[metode_pembayaran],Table11[id_pembayaran])</f>
        <v>MP 05</v>
      </c>
      <c r="O3884" t="s">
        <v>72</v>
      </c>
      <c r="P3884" t="str">
        <f>_xlfn.XLOOKUP(Table2[[#This Row],[status_reservasi]],'Dim Status Reservasi'!$B$2:$B$5,'Dim Status Reservasi'!$A$2:$A$5)</f>
        <v>ST 003</v>
      </c>
      <c r="Q3884" t="s">
        <v>37</v>
      </c>
      <c r="R3884" t="str">
        <f>_xlfn.XLOOKUP(Table2[[#This Row],[kota_hotel]],'Dim Kota Hotel'!$B$2:$B$21,'Dim Kota Hotel'!$A$2:$A$21)</f>
        <v>LOK 016</v>
      </c>
      <c r="S3884" t="s">
        <v>117</v>
      </c>
    </row>
    <row r="3885" spans="1:19" x14ac:dyDescent="0.25">
      <c r="A3885" t="s">
        <v>9891</v>
      </c>
      <c r="B3885" t="str">
        <f>_xlfn.XLOOKUP(Table2[[#This Row],[tanggal_checkin]],Table6[tanggal_checkin],Table6[id_checkin])</f>
        <v>CI 0128</v>
      </c>
      <c r="C3885" t="s">
        <v>11099</v>
      </c>
      <c r="D3885" t="str">
        <f>_xlfn.XLOOKUP(Table2[[#This Row],[tanggal_checkout]],Table4[tanggal_checkout],Table4[id_checkout])</f>
        <v>CO 0130</v>
      </c>
      <c r="E3885" t="s">
        <v>11521</v>
      </c>
      <c r="F3885" s="8">
        <v>0.14524305555555556</v>
      </c>
      <c r="G3885" t="str">
        <f>_xlfn.XLOOKUP(Table2[[#This Row],[nama_tamu]],Table10[nama_tamu],Table10[id_tamu])</f>
        <v>CUS 1425</v>
      </c>
      <c r="H3885" t="s">
        <v>9892</v>
      </c>
      <c r="I3885" t="str">
        <f>_xlfn.XLOOKUP(Table2[[#This Row],[tipe_kamar]],Table12[tipe_kamar],Table12[id_kamar])</f>
        <v>KMR 001</v>
      </c>
      <c r="J3885" t="s">
        <v>23</v>
      </c>
      <c r="K3885">
        <v>2</v>
      </c>
      <c r="L3885">
        <v>611000</v>
      </c>
      <c r="M3885">
        <v>1222000</v>
      </c>
      <c r="N3885" t="str">
        <f>_xlfn.XLOOKUP(Table2[[#This Row],[metode_pembayaran]],Table11[metode_pembayaran],Table11[id_pembayaran])</f>
        <v>MP 02</v>
      </c>
      <c r="O3885" t="s">
        <v>30</v>
      </c>
      <c r="P3885" t="str">
        <f>_xlfn.XLOOKUP(Table2[[#This Row],[status_reservasi]],'Dim Status Reservasi'!$B$2:$B$5,'Dim Status Reservasi'!$A$2:$A$5)</f>
        <v>ST 004</v>
      </c>
      <c r="Q3885" t="s">
        <v>48</v>
      </c>
      <c r="R3885" t="str">
        <f>_xlfn.XLOOKUP(Table2[[#This Row],[kota_hotel]],'Dim Kota Hotel'!$B$2:$B$21,'Dim Kota Hotel'!$A$2:$A$21)</f>
        <v>LOK 004</v>
      </c>
      <c r="S3885" t="s">
        <v>49</v>
      </c>
    </row>
    <row r="3886" spans="1:19" x14ac:dyDescent="0.25">
      <c r="A3886" t="s">
        <v>9893</v>
      </c>
      <c r="B3886" t="str">
        <f>_xlfn.XLOOKUP(Table2[[#This Row],[tanggal_checkin]],Table6[tanggal_checkin],Table6[id_checkin])</f>
        <v>CI 0522</v>
      </c>
      <c r="C3886" t="s">
        <v>10990</v>
      </c>
      <c r="D3886" t="str">
        <f>_xlfn.XLOOKUP(Table2[[#This Row],[tanggal_checkout]],Table4[tanggal_checkout],Table4[id_checkout])</f>
        <v>CO 0526</v>
      </c>
      <c r="E3886" t="s">
        <v>12009</v>
      </c>
      <c r="F3886" s="8">
        <v>0.42881944444444442</v>
      </c>
      <c r="G3886" t="str">
        <f>_xlfn.XLOOKUP(Table2[[#This Row],[nama_tamu]],Table10[nama_tamu],Table10[id_tamu])</f>
        <v>CUS 0139</v>
      </c>
      <c r="H3886" t="s">
        <v>11134</v>
      </c>
      <c r="I3886" t="str">
        <f>_xlfn.XLOOKUP(Table2[[#This Row],[tipe_kamar]],Table12[tipe_kamar],Table12[id_kamar])</f>
        <v>KMR 003</v>
      </c>
      <c r="J3886" t="s">
        <v>64</v>
      </c>
      <c r="K3886">
        <v>3</v>
      </c>
      <c r="L3886">
        <v>1194000</v>
      </c>
      <c r="M3886">
        <v>3582000</v>
      </c>
      <c r="N3886" t="str">
        <f>_xlfn.XLOOKUP(Table2[[#This Row],[metode_pembayaran]],Table11[metode_pembayaran],Table11[id_pembayaran])</f>
        <v>MP 02</v>
      </c>
      <c r="O3886" t="s">
        <v>30</v>
      </c>
      <c r="P3886" t="str">
        <f>_xlfn.XLOOKUP(Table2[[#This Row],[status_reservasi]],'Dim Status Reservasi'!$B$2:$B$5,'Dim Status Reservasi'!$A$2:$A$5)</f>
        <v>ST 004</v>
      </c>
      <c r="Q3886" t="s">
        <v>48</v>
      </c>
      <c r="R3886" t="str">
        <f>_xlfn.XLOOKUP(Table2[[#This Row],[kota_hotel]],'Dim Kota Hotel'!$B$2:$B$21,'Dim Kota Hotel'!$A$2:$A$21)</f>
        <v>LOK 014</v>
      </c>
      <c r="S3886" t="s">
        <v>222</v>
      </c>
    </row>
    <row r="3887" spans="1:19" x14ac:dyDescent="0.25">
      <c r="A3887" t="s">
        <v>9894</v>
      </c>
      <c r="B3887" t="str">
        <f>_xlfn.XLOOKUP(Table2[[#This Row],[tanggal_checkin]],Table6[tanggal_checkin],Table6[id_checkin])</f>
        <v>CI 0977</v>
      </c>
      <c r="C3887" t="s">
        <v>11551</v>
      </c>
      <c r="D3887" t="str">
        <f>_xlfn.XLOOKUP(Table2[[#This Row],[tanggal_checkout]],Table4[tanggal_checkout],Table4[id_checkout])</f>
        <v>CO 0988</v>
      </c>
      <c r="E3887" t="s">
        <v>11069</v>
      </c>
      <c r="F3887" s="8">
        <v>2.9224537037037038E-2</v>
      </c>
      <c r="G3887" t="str">
        <f>_xlfn.XLOOKUP(Table2[[#This Row],[nama_tamu]],Table10[nama_tamu],Table10[id_tamu])</f>
        <v>CUS 0995</v>
      </c>
      <c r="H3887" t="s">
        <v>9895</v>
      </c>
      <c r="I3887" t="str">
        <f>_xlfn.XLOOKUP(Table2[[#This Row],[tipe_kamar]],Table12[tipe_kamar],Table12[id_kamar])</f>
        <v>KMR 002</v>
      </c>
      <c r="J3887" t="s">
        <v>82</v>
      </c>
      <c r="K3887">
        <v>8</v>
      </c>
      <c r="L3887">
        <v>320000</v>
      </c>
      <c r="M3887">
        <v>2560000</v>
      </c>
      <c r="N3887" t="str">
        <f>_xlfn.XLOOKUP(Table2[[#This Row],[metode_pembayaran]],Table11[metode_pembayaran],Table11[id_pembayaran])</f>
        <v>MP 03</v>
      </c>
      <c r="O3887" t="s">
        <v>36</v>
      </c>
      <c r="P3887" t="str">
        <f>_xlfn.XLOOKUP(Table2[[#This Row],[status_reservasi]],'Dim Status Reservasi'!$B$2:$B$5,'Dim Status Reservasi'!$A$2:$A$5)</f>
        <v>ST 004</v>
      </c>
      <c r="Q3887" t="s">
        <v>48</v>
      </c>
      <c r="R3887" t="str">
        <f>_xlfn.XLOOKUP(Table2[[#This Row],[kota_hotel]],'Dim Kota Hotel'!$B$2:$B$21,'Dim Kota Hotel'!$A$2:$A$21)</f>
        <v>LOK 001</v>
      </c>
      <c r="S3887" t="s">
        <v>74</v>
      </c>
    </row>
    <row r="3888" spans="1:19" x14ac:dyDescent="0.25">
      <c r="A3888" t="s">
        <v>9896</v>
      </c>
      <c r="B3888" t="str">
        <f>_xlfn.XLOOKUP(Table2[[#This Row],[tanggal_checkin]],Table6[tanggal_checkin],Table6[id_checkin])</f>
        <v>CI 0596</v>
      </c>
      <c r="C3888" t="s">
        <v>10988</v>
      </c>
      <c r="D3888" t="str">
        <f>_xlfn.XLOOKUP(Table2[[#This Row],[tanggal_checkout]],Table4[tanggal_checkout],Table4[id_checkout])</f>
        <v>CO 0603</v>
      </c>
      <c r="E3888" t="s">
        <v>11583</v>
      </c>
      <c r="F3888" s="8">
        <v>9.3159722222222227E-2</v>
      </c>
      <c r="G3888" t="str">
        <f>_xlfn.XLOOKUP(Table2[[#This Row],[nama_tamu]],Table10[nama_tamu],Table10[id_tamu])</f>
        <v>CUS 3390</v>
      </c>
      <c r="H3888" t="s">
        <v>9897</v>
      </c>
      <c r="I3888" t="str">
        <f>_xlfn.XLOOKUP(Table2[[#This Row],[tipe_kamar]],Table12[tipe_kamar],Table12[id_kamar])</f>
        <v>KMR 001</v>
      </c>
      <c r="J3888" t="s">
        <v>23</v>
      </c>
      <c r="K3888">
        <v>7</v>
      </c>
      <c r="L3888">
        <v>607000</v>
      </c>
      <c r="M3888">
        <v>4249000</v>
      </c>
      <c r="N3888" t="str">
        <f>_xlfn.XLOOKUP(Table2[[#This Row],[metode_pembayaran]],Table11[metode_pembayaran],Table11[id_pembayaran])</f>
        <v>MP 06</v>
      </c>
      <c r="O3888" t="s">
        <v>17</v>
      </c>
      <c r="P3888" t="str">
        <f>_xlfn.XLOOKUP(Table2[[#This Row],[status_reservasi]],'Dim Status Reservasi'!$B$2:$B$5,'Dim Status Reservasi'!$A$2:$A$5)</f>
        <v>ST 004</v>
      </c>
      <c r="Q3888" t="s">
        <v>48</v>
      </c>
      <c r="R3888" t="str">
        <f>_xlfn.XLOOKUP(Table2[[#This Row],[kota_hotel]],'Dim Kota Hotel'!$B$2:$B$21,'Dim Kota Hotel'!$A$2:$A$21)</f>
        <v>LOK 001</v>
      </c>
      <c r="S3888" t="s">
        <v>74</v>
      </c>
    </row>
    <row r="3889" spans="1:19" x14ac:dyDescent="0.25">
      <c r="A3889" t="s">
        <v>9898</v>
      </c>
      <c r="B3889" t="str">
        <f>_xlfn.XLOOKUP(Table2[[#This Row],[tanggal_checkin]],Table6[tanggal_checkin],Table6[id_checkin])</f>
        <v>CI 0063</v>
      </c>
      <c r="C3889" t="s">
        <v>11243</v>
      </c>
      <c r="D3889" t="str">
        <f>_xlfn.XLOOKUP(Table2[[#This Row],[tanggal_checkout]],Table4[tanggal_checkout],Table4[id_checkout])</f>
        <v>CO 0065</v>
      </c>
      <c r="E3889" t="s">
        <v>11707</v>
      </c>
      <c r="F3889" s="8">
        <v>0.76442129629629629</v>
      </c>
      <c r="G3889" t="str">
        <f>_xlfn.XLOOKUP(Table2[[#This Row],[nama_tamu]],Table10[nama_tamu],Table10[id_tamu])</f>
        <v>CUS 0139</v>
      </c>
      <c r="H3889" t="s">
        <v>11134</v>
      </c>
      <c r="I3889" t="str">
        <f>_xlfn.XLOOKUP(Table2[[#This Row],[tipe_kamar]],Table12[tipe_kamar],Table12[id_kamar])</f>
        <v>KMR 004</v>
      </c>
      <c r="J3889" t="s">
        <v>47</v>
      </c>
      <c r="K3889">
        <v>2</v>
      </c>
      <c r="L3889">
        <v>414000</v>
      </c>
      <c r="M3889">
        <v>828000</v>
      </c>
      <c r="N3889" t="str">
        <f>_xlfn.XLOOKUP(Table2[[#This Row],[metode_pembayaran]],Table11[metode_pembayaran],Table11[id_pembayaran])</f>
        <v>MP 06</v>
      </c>
      <c r="O3889" t="s">
        <v>17</v>
      </c>
      <c r="P3889" t="str">
        <f>_xlfn.XLOOKUP(Table2[[#This Row],[status_reservasi]],'Dim Status Reservasi'!$B$2:$B$5,'Dim Status Reservasi'!$A$2:$A$5)</f>
        <v>ST 004</v>
      </c>
      <c r="Q3889" t="s">
        <v>48</v>
      </c>
      <c r="R3889" t="str">
        <f>_xlfn.XLOOKUP(Table2[[#This Row],[kota_hotel]],'Dim Kota Hotel'!$B$2:$B$21,'Dim Kota Hotel'!$A$2:$A$21)</f>
        <v>LOK 011</v>
      </c>
      <c r="S3889" t="s">
        <v>38</v>
      </c>
    </row>
    <row r="3890" spans="1:19" x14ac:dyDescent="0.25">
      <c r="A3890" t="s">
        <v>9900</v>
      </c>
      <c r="B3890" t="str">
        <f>_xlfn.XLOOKUP(Table2[[#This Row],[tanggal_checkin]],Table6[tanggal_checkin],Table6[id_checkin])</f>
        <v>CI 0775</v>
      </c>
      <c r="C3890" t="s">
        <v>11606</v>
      </c>
      <c r="D3890" t="str">
        <f>_xlfn.XLOOKUP(Table2[[#This Row],[tanggal_checkout]],Table4[tanggal_checkout],Table4[id_checkout])</f>
        <v>CO 0779</v>
      </c>
      <c r="E3890" t="s">
        <v>11860</v>
      </c>
      <c r="F3890" s="8">
        <v>0.59960648148148143</v>
      </c>
      <c r="G3890" t="str">
        <f>_xlfn.XLOOKUP(Table2[[#This Row],[nama_tamu]],Table10[nama_tamu],Table10[id_tamu])</f>
        <v>CUS 1843</v>
      </c>
      <c r="H3890" t="s">
        <v>9901</v>
      </c>
      <c r="I3890" t="str">
        <f>_xlfn.XLOOKUP(Table2[[#This Row],[tipe_kamar]],Table12[tipe_kamar],Table12[id_kamar])</f>
        <v>KMR 003</v>
      </c>
      <c r="J3890" t="s">
        <v>64</v>
      </c>
      <c r="K3890">
        <v>1</v>
      </c>
      <c r="L3890">
        <v>1216000</v>
      </c>
      <c r="M3890">
        <v>1216000</v>
      </c>
      <c r="N3890" t="str">
        <f>_xlfn.XLOOKUP(Table2[[#This Row],[metode_pembayaran]],Table11[metode_pembayaran],Table11[id_pembayaran])</f>
        <v>MP 01</v>
      </c>
      <c r="O3890" t="s">
        <v>24</v>
      </c>
      <c r="P3890" t="str">
        <f>_xlfn.XLOOKUP(Table2[[#This Row],[status_reservasi]],'Dim Status Reservasi'!$B$2:$B$5,'Dim Status Reservasi'!$A$2:$A$5)</f>
        <v>ST 004</v>
      </c>
      <c r="Q3890" t="s">
        <v>48</v>
      </c>
      <c r="R3890" t="str">
        <f>_xlfn.XLOOKUP(Table2[[#This Row],[kota_hotel]],'Dim Kota Hotel'!$B$2:$B$21,'Dim Kota Hotel'!$A$2:$A$21)</f>
        <v>LOK 009</v>
      </c>
      <c r="S3890" t="s">
        <v>19</v>
      </c>
    </row>
    <row r="3891" spans="1:19" x14ac:dyDescent="0.25">
      <c r="A3891" t="s">
        <v>9902</v>
      </c>
      <c r="B3891" t="str">
        <f>_xlfn.XLOOKUP(Table2[[#This Row],[tanggal_checkin]],Table6[tanggal_checkin],Table6[id_checkin])</f>
        <v>CI 0378</v>
      </c>
      <c r="C3891" t="s">
        <v>11297</v>
      </c>
      <c r="D3891" t="str">
        <f>_xlfn.XLOOKUP(Table2[[#This Row],[tanggal_checkout]],Table4[tanggal_checkout],Table4[id_checkout])</f>
        <v>CO 0387</v>
      </c>
      <c r="E3891" t="s">
        <v>11199</v>
      </c>
      <c r="F3891" s="8">
        <v>0.25929398148148147</v>
      </c>
      <c r="G3891" t="str">
        <f>_xlfn.XLOOKUP(Table2[[#This Row],[nama_tamu]],Table10[nama_tamu],Table10[id_tamu])</f>
        <v>CUS 1105</v>
      </c>
      <c r="H3891" t="s">
        <v>9903</v>
      </c>
      <c r="I3891" t="str">
        <f>_xlfn.XLOOKUP(Table2[[#This Row],[tipe_kamar]],Table12[tipe_kamar],Table12[id_kamar])</f>
        <v>KMR 002</v>
      </c>
      <c r="J3891" t="s">
        <v>82</v>
      </c>
      <c r="K3891">
        <v>8</v>
      </c>
      <c r="L3891">
        <v>369000</v>
      </c>
      <c r="M3891">
        <v>2952000</v>
      </c>
      <c r="N3891" t="str">
        <f>_xlfn.XLOOKUP(Table2[[#This Row],[metode_pembayaran]],Table11[metode_pembayaran],Table11[id_pembayaran])</f>
        <v>MP 01</v>
      </c>
      <c r="O3891" t="s">
        <v>24</v>
      </c>
      <c r="P3891" t="str">
        <f>_xlfn.XLOOKUP(Table2[[#This Row],[status_reservasi]],'Dim Status Reservasi'!$B$2:$B$5,'Dim Status Reservasi'!$A$2:$A$5)</f>
        <v>ST 002</v>
      </c>
      <c r="Q3891" t="s">
        <v>124</v>
      </c>
      <c r="R3891" t="str">
        <f>_xlfn.XLOOKUP(Table2[[#This Row],[kota_hotel]],'Dim Kota Hotel'!$B$2:$B$21,'Dim Kota Hotel'!$A$2:$A$21)</f>
        <v>LOK 008</v>
      </c>
      <c r="S3891" t="s">
        <v>68</v>
      </c>
    </row>
    <row r="3892" spans="1:19" x14ac:dyDescent="0.25">
      <c r="A3892" t="s">
        <v>9904</v>
      </c>
      <c r="B3892" t="str">
        <f>_xlfn.XLOOKUP(Table2[[#This Row],[tanggal_checkin]],Table6[tanggal_checkin],Table6[id_checkin])</f>
        <v>CI 0058</v>
      </c>
      <c r="C3892" t="s">
        <v>11806</v>
      </c>
      <c r="D3892" t="str">
        <f>_xlfn.XLOOKUP(Table2[[#This Row],[tanggal_checkout]],Table4[tanggal_checkout],Table4[id_checkout])</f>
        <v>CO 0062</v>
      </c>
      <c r="E3892" t="s">
        <v>11295</v>
      </c>
      <c r="F3892" s="8">
        <v>0.21377314814814816</v>
      </c>
      <c r="G3892" t="str">
        <f>_xlfn.XLOOKUP(Table2[[#This Row],[nama_tamu]],Table10[nama_tamu],Table10[id_tamu])</f>
        <v>CUS 1225</v>
      </c>
      <c r="H3892" t="s">
        <v>9905</v>
      </c>
      <c r="I3892" t="str">
        <f>_xlfn.XLOOKUP(Table2[[#This Row],[tipe_kamar]],Table12[tipe_kamar],Table12[id_kamar])</f>
        <v>KMR 002</v>
      </c>
      <c r="J3892" t="s">
        <v>82</v>
      </c>
      <c r="K3892">
        <v>4</v>
      </c>
      <c r="L3892">
        <v>363000</v>
      </c>
      <c r="M3892">
        <v>1452000</v>
      </c>
      <c r="N3892" t="str">
        <f>_xlfn.XLOOKUP(Table2[[#This Row],[metode_pembayaran]],Table11[metode_pembayaran],Table11[id_pembayaran])</f>
        <v>MP 02</v>
      </c>
      <c r="O3892" t="s">
        <v>30</v>
      </c>
      <c r="P3892" t="str">
        <f>_xlfn.XLOOKUP(Table2[[#This Row],[status_reservasi]],'Dim Status Reservasi'!$B$2:$B$5,'Dim Status Reservasi'!$A$2:$A$5)</f>
        <v>ST 003</v>
      </c>
      <c r="Q3892" t="s">
        <v>37</v>
      </c>
      <c r="R3892" t="str">
        <f>_xlfn.XLOOKUP(Table2[[#This Row],[kota_hotel]],'Dim Kota Hotel'!$B$2:$B$21,'Dim Kota Hotel'!$A$2:$A$21)</f>
        <v>LOK 010</v>
      </c>
      <c r="S3892" t="s">
        <v>226</v>
      </c>
    </row>
    <row r="3893" spans="1:19" x14ac:dyDescent="0.25">
      <c r="A3893" t="s">
        <v>9906</v>
      </c>
      <c r="B3893" t="str">
        <f>_xlfn.XLOOKUP(Table2[[#This Row],[tanggal_checkin]],Table6[tanggal_checkin],Table6[id_checkin])</f>
        <v>CI 0986</v>
      </c>
      <c r="C3893" t="s">
        <v>11717</v>
      </c>
      <c r="D3893" t="str">
        <f>_xlfn.XLOOKUP(Table2[[#This Row],[tanggal_checkout]],Table4[tanggal_checkout],Table4[id_checkout])</f>
        <v>CO 0996</v>
      </c>
      <c r="E3893" t="s">
        <v>11826</v>
      </c>
      <c r="F3893" s="8">
        <v>0.703587962962963</v>
      </c>
      <c r="G3893" t="str">
        <f>_xlfn.XLOOKUP(Table2[[#This Row],[nama_tamu]],Table10[nama_tamu],Table10[id_tamu])</f>
        <v>CUS 0449</v>
      </c>
      <c r="H3893" t="s">
        <v>9907</v>
      </c>
      <c r="I3893" t="str">
        <f>_xlfn.XLOOKUP(Table2[[#This Row],[tipe_kamar]],Table12[tipe_kamar],Table12[id_kamar])</f>
        <v>KMR 002</v>
      </c>
      <c r="J3893" t="s">
        <v>82</v>
      </c>
      <c r="K3893">
        <v>7</v>
      </c>
      <c r="L3893">
        <v>335000</v>
      </c>
      <c r="M3893">
        <v>2345000</v>
      </c>
      <c r="N3893" t="str">
        <f>_xlfn.XLOOKUP(Table2[[#This Row],[metode_pembayaran]],Table11[metode_pembayaran],Table11[id_pembayaran])</f>
        <v>MP 06</v>
      </c>
      <c r="O3893" t="s">
        <v>17</v>
      </c>
      <c r="P3893" t="str">
        <f>_xlfn.XLOOKUP(Table2[[#This Row],[status_reservasi]],'Dim Status Reservasi'!$B$2:$B$5,'Dim Status Reservasi'!$A$2:$A$5)</f>
        <v>ST 003</v>
      </c>
      <c r="Q3893" t="s">
        <v>37</v>
      </c>
      <c r="R3893" t="str">
        <f>_xlfn.XLOOKUP(Table2[[#This Row],[kota_hotel]],'Dim Kota Hotel'!$B$2:$B$21,'Dim Kota Hotel'!$A$2:$A$21)</f>
        <v>LOK 011</v>
      </c>
      <c r="S3893" t="s">
        <v>38</v>
      </c>
    </row>
    <row r="3894" spans="1:19" x14ac:dyDescent="0.25">
      <c r="A3894" t="s">
        <v>9908</v>
      </c>
      <c r="B3894" t="str">
        <f>_xlfn.XLOOKUP(Table2[[#This Row],[tanggal_checkin]],Table6[tanggal_checkin],Table6[id_checkin])</f>
        <v>CI 0324</v>
      </c>
      <c r="C3894" t="s">
        <v>11784</v>
      </c>
      <c r="D3894" t="str">
        <f>_xlfn.XLOOKUP(Table2[[#This Row],[tanggal_checkout]],Table4[tanggal_checkout],Table4[id_checkout])</f>
        <v>CO 0326</v>
      </c>
      <c r="E3894" t="s">
        <v>11900</v>
      </c>
      <c r="F3894" s="8">
        <v>0.68501157407407409</v>
      </c>
      <c r="G3894" t="str">
        <f>_xlfn.XLOOKUP(Table2[[#This Row],[nama_tamu]],Table10[nama_tamu],Table10[id_tamu])</f>
        <v>CUS 2187</v>
      </c>
      <c r="H3894" t="s">
        <v>9910</v>
      </c>
      <c r="I3894" t="str">
        <f>_xlfn.XLOOKUP(Table2[[#This Row],[tipe_kamar]],Table12[tipe_kamar],Table12[id_kamar])</f>
        <v>KMR 004</v>
      </c>
      <c r="J3894" t="s">
        <v>47</v>
      </c>
      <c r="K3894">
        <v>3</v>
      </c>
      <c r="L3894">
        <v>455000</v>
      </c>
      <c r="M3894">
        <v>1365000</v>
      </c>
      <c r="N3894" t="str">
        <f>_xlfn.XLOOKUP(Table2[[#This Row],[metode_pembayaran]],Table11[metode_pembayaran],Table11[id_pembayaran])</f>
        <v>MP 01</v>
      </c>
      <c r="O3894" t="s">
        <v>24</v>
      </c>
      <c r="P3894" t="str">
        <f>_xlfn.XLOOKUP(Table2[[#This Row],[status_reservasi]],'Dim Status Reservasi'!$B$2:$B$5,'Dim Status Reservasi'!$A$2:$A$5)</f>
        <v>ST 003</v>
      </c>
      <c r="Q3894" t="s">
        <v>37</v>
      </c>
      <c r="R3894" t="str">
        <f>_xlfn.XLOOKUP(Table2[[#This Row],[kota_hotel]],'Dim Kota Hotel'!$B$2:$B$21,'Dim Kota Hotel'!$A$2:$A$21)</f>
        <v>LOK 015</v>
      </c>
      <c r="S3894" t="s">
        <v>233</v>
      </c>
    </row>
    <row r="3895" spans="1:19" x14ac:dyDescent="0.25">
      <c r="A3895" t="s">
        <v>9911</v>
      </c>
      <c r="B3895" t="str">
        <f>_xlfn.XLOOKUP(Table2[[#This Row],[tanggal_checkin]],Table6[tanggal_checkin],Table6[id_checkin])</f>
        <v>CI 0713</v>
      </c>
      <c r="C3895" t="s">
        <v>11525</v>
      </c>
      <c r="D3895" t="str">
        <f>_xlfn.XLOOKUP(Table2[[#This Row],[tanggal_checkout]],Table4[tanggal_checkout],Table4[id_checkout])</f>
        <v>CO 0716</v>
      </c>
      <c r="E3895" t="s">
        <v>11676</v>
      </c>
      <c r="F3895" s="8">
        <v>0.14600694444444445</v>
      </c>
      <c r="G3895" t="str">
        <f>_xlfn.XLOOKUP(Table2[[#This Row],[nama_tamu]],Table10[nama_tamu],Table10[id_tamu])</f>
        <v>CUS 4080</v>
      </c>
      <c r="H3895" t="s">
        <v>9912</v>
      </c>
      <c r="I3895" t="str">
        <f>_xlfn.XLOOKUP(Table2[[#This Row],[tipe_kamar]],Table12[tipe_kamar],Table12[id_kamar])</f>
        <v>KMR 001</v>
      </c>
      <c r="J3895" t="s">
        <v>23</v>
      </c>
      <c r="K3895">
        <v>1</v>
      </c>
      <c r="L3895">
        <v>665000</v>
      </c>
      <c r="M3895">
        <v>665000</v>
      </c>
      <c r="N3895" t="str">
        <f>_xlfn.XLOOKUP(Table2[[#This Row],[metode_pembayaran]],Table11[metode_pembayaran],Table11[id_pembayaran])</f>
        <v>MP 02</v>
      </c>
      <c r="O3895" t="s">
        <v>30</v>
      </c>
      <c r="P3895" t="str">
        <f>_xlfn.XLOOKUP(Table2[[#This Row],[status_reservasi]],'Dim Status Reservasi'!$B$2:$B$5,'Dim Status Reservasi'!$A$2:$A$5)</f>
        <v>ST 003</v>
      </c>
      <c r="Q3895" t="s">
        <v>37</v>
      </c>
      <c r="R3895" t="str">
        <f>_xlfn.XLOOKUP(Table2[[#This Row],[kota_hotel]],'Dim Kota Hotel'!$B$2:$B$21,'Dim Kota Hotel'!$A$2:$A$21)</f>
        <v>LOK 006</v>
      </c>
      <c r="S3895" t="s">
        <v>129</v>
      </c>
    </row>
    <row r="3896" spans="1:19" x14ac:dyDescent="0.25">
      <c r="A3896" t="s">
        <v>9913</v>
      </c>
      <c r="B3896" t="str">
        <f>_xlfn.XLOOKUP(Table2[[#This Row],[tanggal_checkin]],Table6[tanggal_checkin],Table6[id_checkin])</f>
        <v>CI 0235</v>
      </c>
      <c r="C3896" t="s">
        <v>11528</v>
      </c>
      <c r="D3896" t="str">
        <f>_xlfn.XLOOKUP(Table2[[#This Row],[tanggal_checkout]],Table4[tanggal_checkout],Table4[id_checkout])</f>
        <v>CO 0241</v>
      </c>
      <c r="E3896" t="s">
        <v>12012</v>
      </c>
      <c r="F3896" s="8">
        <v>0.96099537037037042</v>
      </c>
      <c r="G3896" t="str">
        <f>_xlfn.XLOOKUP(Table2[[#This Row],[nama_tamu]],Table10[nama_tamu],Table10[id_tamu])</f>
        <v>CUS 3418</v>
      </c>
      <c r="H3896" t="s">
        <v>9914</v>
      </c>
      <c r="I3896" t="str">
        <f>_xlfn.XLOOKUP(Table2[[#This Row],[tipe_kamar]],Table12[tipe_kamar],Table12[id_kamar])</f>
        <v>KMR 003</v>
      </c>
      <c r="J3896" t="s">
        <v>64</v>
      </c>
      <c r="K3896">
        <v>8</v>
      </c>
      <c r="L3896">
        <v>1278000</v>
      </c>
      <c r="M3896">
        <v>10224000</v>
      </c>
      <c r="N3896" t="str">
        <f>_xlfn.XLOOKUP(Table2[[#This Row],[metode_pembayaran]],Table11[metode_pembayaran],Table11[id_pembayaran])</f>
        <v>MP 02</v>
      </c>
      <c r="O3896" t="s">
        <v>30</v>
      </c>
      <c r="P3896" t="str">
        <f>_xlfn.XLOOKUP(Table2[[#This Row],[status_reservasi]],'Dim Status Reservasi'!$B$2:$B$5,'Dim Status Reservasi'!$A$2:$A$5)</f>
        <v>ST 003</v>
      </c>
      <c r="Q3896" t="s">
        <v>37</v>
      </c>
      <c r="R3896" t="str">
        <f>_xlfn.XLOOKUP(Table2[[#This Row],[kota_hotel]],'Dim Kota Hotel'!$B$2:$B$21,'Dim Kota Hotel'!$A$2:$A$21)</f>
        <v>LOK 015</v>
      </c>
      <c r="S3896" t="s">
        <v>233</v>
      </c>
    </row>
    <row r="3897" spans="1:19" x14ac:dyDescent="0.25">
      <c r="A3897" t="s">
        <v>9915</v>
      </c>
      <c r="B3897" t="str">
        <f>_xlfn.XLOOKUP(Table2[[#This Row],[tanggal_checkin]],Table6[tanggal_checkin],Table6[id_checkin])</f>
        <v>CI 0622</v>
      </c>
      <c r="C3897" t="s">
        <v>11280</v>
      </c>
      <c r="D3897" t="str">
        <f>_xlfn.XLOOKUP(Table2[[#This Row],[tanggal_checkout]],Table4[tanggal_checkout],Table4[id_checkout])</f>
        <v>CO 0627</v>
      </c>
      <c r="E3897" t="s">
        <v>11135</v>
      </c>
      <c r="F3897" s="8">
        <v>0.43239583333333331</v>
      </c>
      <c r="G3897" t="str">
        <f>_xlfn.XLOOKUP(Table2[[#This Row],[nama_tamu]],Table10[nama_tamu],Table10[id_tamu])</f>
        <v>CUS 2517</v>
      </c>
      <c r="H3897" t="s">
        <v>9916</v>
      </c>
      <c r="I3897" t="str">
        <f>_xlfn.XLOOKUP(Table2[[#This Row],[tipe_kamar]],Table12[tipe_kamar],Table12[id_kamar])</f>
        <v>KMR 003</v>
      </c>
      <c r="J3897" t="s">
        <v>64</v>
      </c>
      <c r="K3897">
        <v>5</v>
      </c>
      <c r="L3897">
        <v>1372000</v>
      </c>
      <c r="M3897">
        <v>6860000</v>
      </c>
      <c r="N3897" t="str">
        <f>_xlfn.XLOOKUP(Table2[[#This Row],[metode_pembayaran]],Table11[metode_pembayaran],Table11[id_pembayaran])</f>
        <v>MP 04</v>
      </c>
      <c r="O3897" t="s">
        <v>53</v>
      </c>
      <c r="P3897" t="str">
        <f>_xlfn.XLOOKUP(Table2[[#This Row],[status_reservasi]],'Dim Status Reservasi'!$B$2:$B$5,'Dim Status Reservasi'!$A$2:$A$5)</f>
        <v>ST 004</v>
      </c>
      <c r="Q3897" t="s">
        <v>48</v>
      </c>
      <c r="R3897" t="str">
        <f>_xlfn.XLOOKUP(Table2[[#This Row],[kota_hotel]],'Dim Kota Hotel'!$B$2:$B$21,'Dim Kota Hotel'!$A$2:$A$21)</f>
        <v>LOK 004</v>
      </c>
      <c r="S3897" t="s">
        <v>49</v>
      </c>
    </row>
    <row r="3898" spans="1:19" x14ac:dyDescent="0.25">
      <c r="A3898" t="s">
        <v>9917</v>
      </c>
      <c r="B3898" t="str">
        <f>_xlfn.XLOOKUP(Table2[[#This Row],[tanggal_checkin]],Table6[tanggal_checkin],Table6[id_checkin])</f>
        <v>CI 0989</v>
      </c>
      <c r="C3898" t="s">
        <v>11023</v>
      </c>
      <c r="D3898" t="str">
        <f>_xlfn.XLOOKUP(Table2[[#This Row],[tanggal_checkout]],Table4[tanggal_checkout],Table4[id_checkout])</f>
        <v>CO 0993</v>
      </c>
      <c r="E3898" t="s">
        <v>11141</v>
      </c>
      <c r="F3898" s="8">
        <v>0.28753472222222221</v>
      </c>
      <c r="G3898" t="str">
        <f>_xlfn.XLOOKUP(Table2[[#This Row],[nama_tamu]],Table10[nama_tamu],Table10[id_tamu])</f>
        <v>CUS 3569</v>
      </c>
      <c r="H3898" t="s">
        <v>9918</v>
      </c>
      <c r="I3898" t="str">
        <f>_xlfn.XLOOKUP(Table2[[#This Row],[tipe_kamar]],Table12[tipe_kamar],Table12[id_kamar])</f>
        <v>KMR 004</v>
      </c>
      <c r="J3898" t="s">
        <v>47</v>
      </c>
      <c r="K3898">
        <v>1</v>
      </c>
      <c r="L3898">
        <v>458000</v>
      </c>
      <c r="M3898">
        <v>458000</v>
      </c>
      <c r="N3898" t="str">
        <f>_xlfn.XLOOKUP(Table2[[#This Row],[metode_pembayaran]],Table11[metode_pembayaran],Table11[id_pembayaran])</f>
        <v>MP 05</v>
      </c>
      <c r="O3898" t="s">
        <v>72</v>
      </c>
      <c r="P3898" t="str">
        <f>_xlfn.XLOOKUP(Table2[[#This Row],[status_reservasi]],'Dim Status Reservasi'!$B$2:$B$5,'Dim Status Reservasi'!$A$2:$A$5)</f>
        <v>ST 004</v>
      </c>
      <c r="Q3898" t="s">
        <v>48</v>
      </c>
      <c r="R3898" t="str">
        <f>_xlfn.XLOOKUP(Table2[[#This Row],[kota_hotel]],'Dim Kota Hotel'!$B$2:$B$21,'Dim Kota Hotel'!$A$2:$A$21)</f>
        <v>LOK 010</v>
      </c>
      <c r="S3898" t="s">
        <v>226</v>
      </c>
    </row>
    <row r="3899" spans="1:19" x14ac:dyDescent="0.25">
      <c r="A3899" t="s">
        <v>9919</v>
      </c>
      <c r="B3899" t="str">
        <f>_xlfn.XLOOKUP(Table2[[#This Row],[tanggal_checkin]],Table6[tanggal_checkin],Table6[id_checkin])</f>
        <v>CI 0151</v>
      </c>
      <c r="C3899" t="s">
        <v>12010</v>
      </c>
      <c r="D3899" t="str">
        <f>_xlfn.XLOOKUP(Table2[[#This Row],[tanggal_checkout]],Table4[tanggal_checkout],Table4[id_checkout])</f>
        <v>CO 0159</v>
      </c>
      <c r="E3899" t="s">
        <v>11129</v>
      </c>
      <c r="F3899" s="8">
        <v>0.91443287037037035</v>
      </c>
      <c r="G3899" t="str">
        <f>_xlfn.XLOOKUP(Table2[[#This Row],[nama_tamu]],Table10[nama_tamu],Table10[id_tamu])</f>
        <v>CUS 0988</v>
      </c>
      <c r="H3899" t="s">
        <v>9920</v>
      </c>
      <c r="I3899" t="str">
        <f>_xlfn.XLOOKUP(Table2[[#This Row],[tipe_kamar]],Table12[tipe_kamar],Table12[id_kamar])</f>
        <v>KMR 003</v>
      </c>
      <c r="J3899" t="s">
        <v>64</v>
      </c>
      <c r="K3899">
        <v>8</v>
      </c>
      <c r="L3899">
        <v>1303000</v>
      </c>
      <c r="M3899">
        <v>10424000</v>
      </c>
      <c r="N3899" t="str">
        <f>_xlfn.XLOOKUP(Table2[[#This Row],[metode_pembayaran]],Table11[metode_pembayaran],Table11[id_pembayaran])</f>
        <v>MP 03</v>
      </c>
      <c r="O3899" t="s">
        <v>36</v>
      </c>
      <c r="P3899" t="str">
        <f>_xlfn.XLOOKUP(Table2[[#This Row],[status_reservasi]],'Dim Status Reservasi'!$B$2:$B$5,'Dim Status Reservasi'!$A$2:$A$5)</f>
        <v>ST 004</v>
      </c>
      <c r="Q3899" t="s">
        <v>48</v>
      </c>
      <c r="R3899" t="str">
        <f>_xlfn.XLOOKUP(Table2[[#This Row],[kota_hotel]],'Dim Kota Hotel'!$B$2:$B$21,'Dim Kota Hotel'!$A$2:$A$21)</f>
        <v>LOK 013</v>
      </c>
      <c r="S3899" t="s">
        <v>160</v>
      </c>
    </row>
    <row r="3900" spans="1:19" x14ac:dyDescent="0.25">
      <c r="A3900" t="s">
        <v>9921</v>
      </c>
      <c r="B3900" t="str">
        <f>_xlfn.XLOOKUP(Table2[[#This Row],[tanggal_checkin]],Table6[tanggal_checkin],Table6[id_checkin])</f>
        <v>CI 0536</v>
      </c>
      <c r="C3900" t="s">
        <v>11001</v>
      </c>
      <c r="D3900" t="str">
        <f>_xlfn.XLOOKUP(Table2[[#This Row],[tanggal_checkout]],Table4[tanggal_checkout],Table4[id_checkout])</f>
        <v>CO 0538</v>
      </c>
      <c r="E3900" t="s">
        <v>11990</v>
      </c>
      <c r="F3900" s="8">
        <v>0.87936342592592598</v>
      </c>
      <c r="G3900" t="str">
        <f>_xlfn.XLOOKUP(Table2[[#This Row],[nama_tamu]],Table10[nama_tamu],Table10[id_tamu])</f>
        <v>CUS 2634</v>
      </c>
      <c r="H3900" t="s">
        <v>9922</v>
      </c>
      <c r="I3900" t="str">
        <f>_xlfn.XLOOKUP(Table2[[#This Row],[tipe_kamar]],Table12[tipe_kamar],Table12[id_kamar])</f>
        <v>KMR 001</v>
      </c>
      <c r="J3900" t="s">
        <v>23</v>
      </c>
      <c r="K3900">
        <v>1</v>
      </c>
      <c r="L3900">
        <v>573000</v>
      </c>
      <c r="M3900">
        <v>573000</v>
      </c>
      <c r="N3900" t="str">
        <f>_xlfn.XLOOKUP(Table2[[#This Row],[metode_pembayaran]],Table11[metode_pembayaran],Table11[id_pembayaran])</f>
        <v>MP 04</v>
      </c>
      <c r="O3900" t="s">
        <v>53</v>
      </c>
      <c r="P3900" t="str">
        <f>_xlfn.XLOOKUP(Table2[[#This Row],[status_reservasi]],'Dim Status Reservasi'!$B$2:$B$5,'Dim Status Reservasi'!$A$2:$A$5)</f>
        <v>ST 002</v>
      </c>
      <c r="Q3900" t="s">
        <v>124</v>
      </c>
      <c r="R3900" t="str">
        <f>_xlfn.XLOOKUP(Table2[[#This Row],[kota_hotel]],'Dim Kota Hotel'!$B$2:$B$21,'Dim Kota Hotel'!$A$2:$A$21)</f>
        <v>LOK 002</v>
      </c>
      <c r="S3900" t="s">
        <v>60</v>
      </c>
    </row>
    <row r="3901" spans="1:19" x14ac:dyDescent="0.25">
      <c r="A3901" t="s">
        <v>9923</v>
      </c>
      <c r="B3901" t="str">
        <f>_xlfn.XLOOKUP(Table2[[#This Row],[tanggal_checkin]],Table6[tanggal_checkin],Table6[id_checkin])</f>
        <v>CI 0027</v>
      </c>
      <c r="C3901" t="s">
        <v>11786</v>
      </c>
      <c r="D3901" t="str">
        <f>_xlfn.XLOOKUP(Table2[[#This Row],[tanggal_checkout]],Table4[tanggal_checkout],Table4[id_checkout])</f>
        <v>CO 0033</v>
      </c>
      <c r="E3901" t="s">
        <v>11393</v>
      </c>
      <c r="F3901" s="8">
        <v>0.43204861111111109</v>
      </c>
      <c r="G3901" t="str">
        <f>_xlfn.XLOOKUP(Table2[[#This Row],[nama_tamu]],Table10[nama_tamu],Table10[id_tamu])</f>
        <v>CUS 1603</v>
      </c>
      <c r="H3901" t="s">
        <v>9924</v>
      </c>
      <c r="I3901" t="str">
        <f>_xlfn.XLOOKUP(Table2[[#This Row],[tipe_kamar]],Table12[tipe_kamar],Table12[id_kamar])</f>
        <v>KMR 001</v>
      </c>
      <c r="J3901" t="s">
        <v>23</v>
      </c>
      <c r="K3901">
        <v>6</v>
      </c>
      <c r="L3901">
        <v>618000</v>
      </c>
      <c r="M3901">
        <v>3708000</v>
      </c>
      <c r="N3901" t="str">
        <f>_xlfn.XLOOKUP(Table2[[#This Row],[metode_pembayaran]],Table11[metode_pembayaran],Table11[id_pembayaran])</f>
        <v>MP 01</v>
      </c>
      <c r="O3901" t="s">
        <v>24</v>
      </c>
      <c r="P3901" t="str">
        <f>_xlfn.XLOOKUP(Table2[[#This Row],[status_reservasi]],'Dim Status Reservasi'!$B$2:$B$5,'Dim Status Reservasi'!$A$2:$A$5)</f>
        <v>ST 004</v>
      </c>
      <c r="Q3901" t="s">
        <v>48</v>
      </c>
      <c r="R3901" t="str">
        <f>_xlfn.XLOOKUP(Table2[[#This Row],[kota_hotel]],'Dim Kota Hotel'!$B$2:$B$21,'Dim Kota Hotel'!$A$2:$A$21)</f>
        <v>LOK 018</v>
      </c>
      <c r="S3901" t="s">
        <v>102</v>
      </c>
    </row>
    <row r="3902" spans="1:19" x14ac:dyDescent="0.25">
      <c r="A3902" t="s">
        <v>9925</v>
      </c>
      <c r="B3902" t="str">
        <f>_xlfn.XLOOKUP(Table2[[#This Row],[tanggal_checkin]],Table6[tanggal_checkin],Table6[id_checkin])</f>
        <v>CI 0338</v>
      </c>
      <c r="C3902" t="s">
        <v>11873</v>
      </c>
      <c r="D3902" t="str">
        <f>_xlfn.XLOOKUP(Table2[[#This Row],[tanggal_checkout]],Table4[tanggal_checkout],Table4[id_checkout])</f>
        <v>CO 0339</v>
      </c>
      <c r="E3902" t="s">
        <v>11178</v>
      </c>
      <c r="F3902" s="8">
        <v>0.53773148148148153</v>
      </c>
      <c r="G3902" t="str">
        <f>_xlfn.XLOOKUP(Table2[[#This Row],[nama_tamu]],Table10[nama_tamu],Table10[id_tamu])</f>
        <v>CUS 0859</v>
      </c>
      <c r="H3902" t="s">
        <v>9926</v>
      </c>
      <c r="I3902" t="str">
        <f>_xlfn.XLOOKUP(Table2[[#This Row],[tipe_kamar]],Table12[tipe_kamar],Table12[id_kamar])</f>
        <v>KMR 002</v>
      </c>
      <c r="J3902" t="s">
        <v>82</v>
      </c>
      <c r="K3902">
        <v>2</v>
      </c>
      <c r="L3902">
        <v>331000</v>
      </c>
      <c r="M3902">
        <v>662000</v>
      </c>
      <c r="N3902" t="str">
        <f>_xlfn.XLOOKUP(Table2[[#This Row],[metode_pembayaran]],Table11[metode_pembayaran],Table11[id_pembayaran])</f>
        <v>MP 01</v>
      </c>
      <c r="O3902" t="s">
        <v>24</v>
      </c>
      <c r="P3902" t="str">
        <f>_xlfn.XLOOKUP(Table2[[#This Row],[status_reservasi]],'Dim Status Reservasi'!$B$2:$B$5,'Dim Status Reservasi'!$A$2:$A$5)</f>
        <v>ST 001</v>
      </c>
      <c r="Q3902" t="s">
        <v>214</v>
      </c>
      <c r="R3902" t="str">
        <f>_xlfn.XLOOKUP(Table2[[#This Row],[kota_hotel]],'Dim Kota Hotel'!$B$2:$B$21,'Dim Kota Hotel'!$A$2:$A$21)</f>
        <v>LOK 016</v>
      </c>
      <c r="S3902" t="s">
        <v>117</v>
      </c>
    </row>
    <row r="3903" spans="1:19" x14ac:dyDescent="0.25">
      <c r="A3903" t="s">
        <v>9927</v>
      </c>
      <c r="B3903" t="str">
        <f>_xlfn.XLOOKUP(Table2[[#This Row],[tanggal_checkin]],Table6[tanggal_checkin],Table6[id_checkin])</f>
        <v>CI 0830</v>
      </c>
      <c r="C3903" t="s">
        <v>11311</v>
      </c>
      <c r="D3903" t="str">
        <f>_xlfn.XLOOKUP(Table2[[#This Row],[tanggal_checkout]],Table4[tanggal_checkout],Table4[id_checkout])</f>
        <v>CO 0839</v>
      </c>
      <c r="E3903" t="s">
        <v>11312</v>
      </c>
      <c r="F3903" s="8">
        <v>0.68998842592592591</v>
      </c>
      <c r="G3903" t="str">
        <f>_xlfn.XLOOKUP(Table2[[#This Row],[nama_tamu]],Table10[nama_tamu],Table10[id_tamu])</f>
        <v>CUS 3424</v>
      </c>
      <c r="H3903" t="s">
        <v>9928</v>
      </c>
      <c r="I3903" t="str">
        <f>_xlfn.XLOOKUP(Table2[[#This Row],[tipe_kamar]],Table12[tipe_kamar],Table12[id_kamar])</f>
        <v>KMR 004</v>
      </c>
      <c r="J3903" t="s">
        <v>47</v>
      </c>
      <c r="K3903">
        <v>5</v>
      </c>
      <c r="L3903">
        <v>487000</v>
      </c>
      <c r="M3903">
        <v>2435000</v>
      </c>
      <c r="N3903" t="str">
        <f>_xlfn.XLOOKUP(Table2[[#This Row],[metode_pembayaran]],Table11[metode_pembayaran],Table11[id_pembayaran])</f>
        <v>MP 06</v>
      </c>
      <c r="O3903" t="s">
        <v>17</v>
      </c>
      <c r="P3903" t="str">
        <f>_xlfn.XLOOKUP(Table2[[#This Row],[status_reservasi]],'Dim Status Reservasi'!$B$2:$B$5,'Dim Status Reservasi'!$A$2:$A$5)</f>
        <v>ST 003</v>
      </c>
      <c r="Q3903" t="s">
        <v>37</v>
      </c>
      <c r="R3903" t="str">
        <f>_xlfn.XLOOKUP(Table2[[#This Row],[kota_hotel]],'Dim Kota Hotel'!$B$2:$B$21,'Dim Kota Hotel'!$A$2:$A$21)</f>
        <v>LOK 013</v>
      </c>
      <c r="S3903" t="s">
        <v>160</v>
      </c>
    </row>
    <row r="3904" spans="1:19" x14ac:dyDescent="0.25">
      <c r="A3904" t="s">
        <v>9929</v>
      </c>
      <c r="B3904" t="str">
        <f>_xlfn.XLOOKUP(Table2[[#This Row],[tanggal_checkin]],Table6[tanggal_checkin],Table6[id_checkin])</f>
        <v>CI 0668</v>
      </c>
      <c r="C3904" t="s">
        <v>11171</v>
      </c>
      <c r="D3904" t="str">
        <f>_xlfn.XLOOKUP(Table2[[#This Row],[tanggal_checkout]],Table4[tanggal_checkout],Table4[id_checkout])</f>
        <v>CO 0672</v>
      </c>
      <c r="E3904" t="s">
        <v>11503</v>
      </c>
      <c r="F3904" s="8">
        <v>0.28554398148148147</v>
      </c>
      <c r="G3904" t="str">
        <f>_xlfn.XLOOKUP(Table2[[#This Row],[nama_tamu]],Table10[nama_tamu],Table10[id_tamu])</f>
        <v>CUS 3994</v>
      </c>
      <c r="H3904" t="s">
        <v>9930</v>
      </c>
      <c r="I3904" t="str">
        <f>_xlfn.XLOOKUP(Table2[[#This Row],[tipe_kamar]],Table12[tipe_kamar],Table12[id_kamar])</f>
        <v>KMR 002</v>
      </c>
      <c r="J3904" t="s">
        <v>82</v>
      </c>
      <c r="K3904">
        <v>2</v>
      </c>
      <c r="L3904">
        <v>329000</v>
      </c>
      <c r="M3904">
        <v>658000</v>
      </c>
      <c r="N3904" t="str">
        <f>_xlfn.XLOOKUP(Table2[[#This Row],[metode_pembayaran]],Table11[metode_pembayaran],Table11[id_pembayaran])</f>
        <v>MP 04</v>
      </c>
      <c r="O3904" t="s">
        <v>53</v>
      </c>
      <c r="P3904" t="str">
        <f>_xlfn.XLOOKUP(Table2[[#This Row],[status_reservasi]],'Dim Status Reservasi'!$B$2:$B$5,'Dim Status Reservasi'!$A$2:$A$5)</f>
        <v>ST 004</v>
      </c>
      <c r="Q3904" t="s">
        <v>48</v>
      </c>
      <c r="R3904" t="str">
        <f>_xlfn.XLOOKUP(Table2[[#This Row],[kota_hotel]],'Dim Kota Hotel'!$B$2:$B$21,'Dim Kota Hotel'!$A$2:$A$21)</f>
        <v>LOK 011</v>
      </c>
      <c r="S3904" t="s">
        <v>38</v>
      </c>
    </row>
    <row r="3905" spans="1:19" x14ac:dyDescent="0.25">
      <c r="A3905" t="s">
        <v>9931</v>
      </c>
      <c r="B3905" t="str">
        <f>_xlfn.XLOOKUP(Table2[[#This Row],[tanggal_checkin]],Table6[tanggal_checkin],Table6[id_checkin])</f>
        <v>CI 1057</v>
      </c>
      <c r="C3905" t="s">
        <v>11534</v>
      </c>
      <c r="D3905" t="str">
        <f>_xlfn.XLOOKUP(Table2[[#This Row],[tanggal_checkout]],Table4[tanggal_checkout],Table4[id_checkout])</f>
        <v>CO 1067</v>
      </c>
      <c r="E3905" t="s">
        <v>11460</v>
      </c>
      <c r="F3905" s="8">
        <v>0.54049768518518515</v>
      </c>
      <c r="G3905" t="str">
        <f>_xlfn.XLOOKUP(Table2[[#This Row],[nama_tamu]],Table10[nama_tamu],Table10[id_tamu])</f>
        <v>CUS 1877</v>
      </c>
      <c r="H3905" t="s">
        <v>9932</v>
      </c>
      <c r="I3905" t="str">
        <f>_xlfn.XLOOKUP(Table2[[#This Row],[tipe_kamar]],Table12[tipe_kamar],Table12[id_kamar])</f>
        <v>KMR 002</v>
      </c>
      <c r="J3905" t="s">
        <v>82</v>
      </c>
      <c r="K3905">
        <v>8</v>
      </c>
      <c r="L3905">
        <v>364000</v>
      </c>
      <c r="M3905">
        <v>2912000</v>
      </c>
      <c r="N3905" t="str">
        <f>_xlfn.XLOOKUP(Table2[[#This Row],[metode_pembayaran]],Table11[metode_pembayaran],Table11[id_pembayaran])</f>
        <v>MP 06</v>
      </c>
      <c r="O3905" t="s">
        <v>17</v>
      </c>
      <c r="P3905" t="str">
        <f>_xlfn.XLOOKUP(Table2[[#This Row],[status_reservasi]],'Dim Status Reservasi'!$B$2:$B$5,'Dim Status Reservasi'!$A$2:$A$5)</f>
        <v>ST 003</v>
      </c>
      <c r="Q3905" t="s">
        <v>37</v>
      </c>
      <c r="R3905" t="str">
        <f>_xlfn.XLOOKUP(Table2[[#This Row],[kota_hotel]],'Dim Kota Hotel'!$B$2:$B$21,'Dim Kota Hotel'!$A$2:$A$21)</f>
        <v>LOK 008</v>
      </c>
      <c r="S3905" t="s">
        <v>68</v>
      </c>
    </row>
    <row r="3906" spans="1:19" x14ac:dyDescent="0.25">
      <c r="A3906" t="s">
        <v>9933</v>
      </c>
      <c r="B3906" t="str">
        <f>_xlfn.XLOOKUP(Table2[[#This Row],[tanggal_checkin]],Table6[tanggal_checkin],Table6[id_checkin])</f>
        <v>CI 0697</v>
      </c>
      <c r="C3906" t="s">
        <v>11789</v>
      </c>
      <c r="D3906" t="str">
        <f>_xlfn.XLOOKUP(Table2[[#This Row],[tanggal_checkout]],Table4[tanggal_checkout],Table4[id_checkout])</f>
        <v>CO 0708</v>
      </c>
      <c r="E3906" t="s">
        <v>11513</v>
      </c>
      <c r="F3906" s="8">
        <v>0.89810185185185187</v>
      </c>
      <c r="G3906" t="str">
        <f>_xlfn.XLOOKUP(Table2[[#This Row],[nama_tamu]],Table10[nama_tamu],Table10[id_tamu])</f>
        <v>CUS 1564</v>
      </c>
      <c r="H3906" t="s">
        <v>9066</v>
      </c>
      <c r="I3906" t="str">
        <f>_xlfn.XLOOKUP(Table2[[#This Row],[tipe_kamar]],Table12[tipe_kamar],Table12[id_kamar])</f>
        <v>KMR 003</v>
      </c>
      <c r="J3906" t="s">
        <v>64</v>
      </c>
      <c r="K3906">
        <v>9</v>
      </c>
      <c r="L3906">
        <v>1215000</v>
      </c>
      <c r="M3906">
        <v>10935000</v>
      </c>
      <c r="N3906" t="str">
        <f>_xlfn.XLOOKUP(Table2[[#This Row],[metode_pembayaran]],Table11[metode_pembayaran],Table11[id_pembayaran])</f>
        <v>MP 03</v>
      </c>
      <c r="O3906" t="s">
        <v>36</v>
      </c>
      <c r="P3906" t="str">
        <f>_xlfn.XLOOKUP(Table2[[#This Row],[status_reservasi]],'Dim Status Reservasi'!$B$2:$B$5,'Dim Status Reservasi'!$A$2:$A$5)</f>
        <v>ST 004</v>
      </c>
      <c r="Q3906" t="s">
        <v>48</v>
      </c>
      <c r="R3906" t="str">
        <f>_xlfn.XLOOKUP(Table2[[#This Row],[kota_hotel]],'Dim Kota Hotel'!$B$2:$B$21,'Dim Kota Hotel'!$A$2:$A$21)</f>
        <v>LOK 014</v>
      </c>
      <c r="S3906" t="s">
        <v>222</v>
      </c>
    </row>
    <row r="3907" spans="1:19" x14ac:dyDescent="0.25">
      <c r="A3907" t="s">
        <v>9934</v>
      </c>
      <c r="B3907" t="str">
        <f>_xlfn.XLOOKUP(Table2[[#This Row],[tanggal_checkin]],Table6[tanggal_checkin],Table6[id_checkin])</f>
        <v>CI 0792</v>
      </c>
      <c r="C3907" t="s">
        <v>11464</v>
      </c>
      <c r="D3907" t="str">
        <f>_xlfn.XLOOKUP(Table2[[#This Row],[tanggal_checkout]],Table4[tanggal_checkout],Table4[id_checkout])</f>
        <v>CO 0799</v>
      </c>
      <c r="E3907" t="s">
        <v>11275</v>
      </c>
      <c r="F3907" s="8">
        <v>0.17390046296296297</v>
      </c>
      <c r="G3907" t="str">
        <f>_xlfn.XLOOKUP(Table2[[#This Row],[nama_tamu]],Table10[nama_tamu],Table10[id_tamu])</f>
        <v>CUS 3308</v>
      </c>
      <c r="H3907" t="s">
        <v>9936</v>
      </c>
      <c r="I3907" t="str">
        <f>_xlfn.XLOOKUP(Table2[[#This Row],[tipe_kamar]],Table12[tipe_kamar],Table12[id_kamar])</f>
        <v>KMR 004</v>
      </c>
      <c r="J3907" t="s">
        <v>47</v>
      </c>
      <c r="K3907">
        <v>4</v>
      </c>
      <c r="L3907">
        <v>405000</v>
      </c>
      <c r="M3907">
        <v>1620000</v>
      </c>
      <c r="N3907" t="str">
        <f>_xlfn.XLOOKUP(Table2[[#This Row],[metode_pembayaran]],Table11[metode_pembayaran],Table11[id_pembayaran])</f>
        <v>MP 04</v>
      </c>
      <c r="O3907" t="s">
        <v>53</v>
      </c>
      <c r="P3907" t="str">
        <f>_xlfn.XLOOKUP(Table2[[#This Row],[status_reservasi]],'Dim Status Reservasi'!$B$2:$B$5,'Dim Status Reservasi'!$A$2:$A$5)</f>
        <v>ST 004</v>
      </c>
      <c r="Q3907" t="s">
        <v>48</v>
      </c>
      <c r="R3907" t="str">
        <f>_xlfn.XLOOKUP(Table2[[#This Row],[kota_hotel]],'Dim Kota Hotel'!$B$2:$B$21,'Dim Kota Hotel'!$A$2:$A$21)</f>
        <v>LOK 006</v>
      </c>
      <c r="S3907" t="s">
        <v>129</v>
      </c>
    </row>
    <row r="3908" spans="1:19" x14ac:dyDescent="0.25">
      <c r="A3908" t="s">
        <v>9937</v>
      </c>
      <c r="B3908" t="str">
        <f>_xlfn.XLOOKUP(Table2[[#This Row],[tanggal_checkin]],Table6[tanggal_checkin],Table6[id_checkin])</f>
        <v>CI 0923</v>
      </c>
      <c r="C3908" t="s">
        <v>11107</v>
      </c>
      <c r="D3908" t="str">
        <f>_xlfn.XLOOKUP(Table2[[#This Row],[tanggal_checkout]],Table4[tanggal_checkout],Table4[id_checkout])</f>
        <v>CO 0927</v>
      </c>
      <c r="E3908" t="s">
        <v>11427</v>
      </c>
      <c r="F3908" s="8">
        <v>0.99541666666666662</v>
      </c>
      <c r="G3908" t="str">
        <f>_xlfn.XLOOKUP(Table2[[#This Row],[nama_tamu]],Table10[nama_tamu],Table10[id_tamu])</f>
        <v>CUS 3458</v>
      </c>
      <c r="H3908" t="s">
        <v>9938</v>
      </c>
      <c r="I3908" t="str">
        <f>_xlfn.XLOOKUP(Table2[[#This Row],[tipe_kamar]],Table12[tipe_kamar],Table12[id_kamar])</f>
        <v>KMR 002</v>
      </c>
      <c r="J3908" t="s">
        <v>82</v>
      </c>
      <c r="K3908">
        <v>2</v>
      </c>
      <c r="L3908">
        <v>391000</v>
      </c>
      <c r="M3908">
        <v>782000</v>
      </c>
      <c r="N3908" t="str">
        <f>_xlfn.XLOOKUP(Table2[[#This Row],[metode_pembayaran]],Table11[metode_pembayaran],Table11[id_pembayaran])</f>
        <v>MP 03</v>
      </c>
      <c r="O3908" t="s">
        <v>36</v>
      </c>
      <c r="P3908" t="str">
        <f>_xlfn.XLOOKUP(Table2[[#This Row],[status_reservasi]],'Dim Status Reservasi'!$B$2:$B$5,'Dim Status Reservasi'!$A$2:$A$5)</f>
        <v>ST 004</v>
      </c>
      <c r="Q3908" t="s">
        <v>48</v>
      </c>
      <c r="R3908" t="str">
        <f>_xlfn.XLOOKUP(Table2[[#This Row],[kota_hotel]],'Dim Kota Hotel'!$B$2:$B$21,'Dim Kota Hotel'!$A$2:$A$21)</f>
        <v>LOK 013</v>
      </c>
      <c r="S3908" t="s">
        <v>160</v>
      </c>
    </row>
    <row r="3909" spans="1:19" x14ac:dyDescent="0.25">
      <c r="A3909" t="s">
        <v>9939</v>
      </c>
      <c r="B3909" t="str">
        <f>_xlfn.XLOOKUP(Table2[[#This Row],[tanggal_checkin]],Table6[tanggal_checkin],Table6[id_checkin])</f>
        <v>CI 1074</v>
      </c>
      <c r="C3909" t="s">
        <v>12032</v>
      </c>
      <c r="D3909" t="str">
        <f>_xlfn.XLOOKUP(Table2[[#This Row],[tanggal_checkout]],Table4[tanggal_checkout],Table4[id_checkout])</f>
        <v>CO 1083</v>
      </c>
      <c r="E3909" t="s">
        <v>11994</v>
      </c>
      <c r="F3909" s="8">
        <v>0.52458333333333329</v>
      </c>
      <c r="G3909" t="str">
        <f>_xlfn.XLOOKUP(Table2[[#This Row],[nama_tamu]],Table10[nama_tamu],Table10[id_tamu])</f>
        <v>CUS 2221</v>
      </c>
      <c r="H3909" t="s">
        <v>9940</v>
      </c>
      <c r="I3909" t="str">
        <f>_xlfn.XLOOKUP(Table2[[#This Row],[tipe_kamar]],Table12[tipe_kamar],Table12[id_kamar])</f>
        <v>KMR 001</v>
      </c>
      <c r="J3909" t="s">
        <v>23</v>
      </c>
      <c r="K3909">
        <v>7</v>
      </c>
      <c r="L3909">
        <v>613000</v>
      </c>
      <c r="M3909">
        <v>4291000</v>
      </c>
      <c r="N3909" t="str">
        <f>_xlfn.XLOOKUP(Table2[[#This Row],[metode_pembayaran]],Table11[metode_pembayaran],Table11[id_pembayaran])</f>
        <v>MP 06</v>
      </c>
      <c r="O3909" t="s">
        <v>17</v>
      </c>
      <c r="P3909" t="str">
        <f>_xlfn.XLOOKUP(Table2[[#This Row],[status_reservasi]],'Dim Status Reservasi'!$B$2:$B$5,'Dim Status Reservasi'!$A$2:$A$5)</f>
        <v>ST 004</v>
      </c>
      <c r="Q3909" t="s">
        <v>48</v>
      </c>
      <c r="R3909" t="str">
        <f>_xlfn.XLOOKUP(Table2[[#This Row],[kota_hotel]],'Dim Kota Hotel'!$B$2:$B$21,'Dim Kota Hotel'!$A$2:$A$21)</f>
        <v>LOK 008</v>
      </c>
      <c r="S3909" t="s">
        <v>68</v>
      </c>
    </row>
    <row r="3910" spans="1:19" x14ac:dyDescent="0.25">
      <c r="A3910" t="s">
        <v>9941</v>
      </c>
      <c r="B3910" t="str">
        <f>_xlfn.XLOOKUP(Table2[[#This Row],[tanggal_checkin]],Table6[tanggal_checkin],Table6[id_checkin])</f>
        <v>CI 0950</v>
      </c>
      <c r="C3910" t="s">
        <v>11724</v>
      </c>
      <c r="D3910" t="str">
        <f>_xlfn.XLOOKUP(Table2[[#This Row],[tanggal_checkout]],Table4[tanggal_checkout],Table4[id_checkout])</f>
        <v>CO 0956</v>
      </c>
      <c r="E3910" t="s">
        <v>11701</v>
      </c>
      <c r="F3910" s="8">
        <v>0.73460648148148144</v>
      </c>
      <c r="G3910" t="str">
        <f>_xlfn.XLOOKUP(Table2[[#This Row],[nama_tamu]],Table10[nama_tamu],Table10[id_tamu])</f>
        <v>CUS 1963</v>
      </c>
      <c r="H3910" t="s">
        <v>9942</v>
      </c>
      <c r="I3910" t="str">
        <f>_xlfn.XLOOKUP(Table2[[#This Row],[tipe_kamar]],Table12[tipe_kamar],Table12[id_kamar])</f>
        <v>KMR 003</v>
      </c>
      <c r="J3910" t="s">
        <v>64</v>
      </c>
      <c r="K3910">
        <v>3</v>
      </c>
      <c r="L3910">
        <v>1107000</v>
      </c>
      <c r="M3910">
        <v>3321000</v>
      </c>
      <c r="N3910" t="str">
        <f>_xlfn.XLOOKUP(Table2[[#This Row],[metode_pembayaran]],Table11[metode_pembayaran],Table11[id_pembayaran])</f>
        <v>MP 01</v>
      </c>
      <c r="O3910" t="s">
        <v>24</v>
      </c>
      <c r="P3910" t="str">
        <f>_xlfn.XLOOKUP(Table2[[#This Row],[status_reservasi]],'Dim Status Reservasi'!$B$2:$B$5,'Dim Status Reservasi'!$A$2:$A$5)</f>
        <v>ST 004</v>
      </c>
      <c r="Q3910" t="s">
        <v>48</v>
      </c>
      <c r="R3910" t="str">
        <f>_xlfn.XLOOKUP(Table2[[#This Row],[kota_hotel]],'Dim Kota Hotel'!$B$2:$B$21,'Dim Kota Hotel'!$A$2:$A$21)</f>
        <v>LOK 002</v>
      </c>
      <c r="S3910" t="s">
        <v>60</v>
      </c>
    </row>
    <row r="3911" spans="1:19" x14ac:dyDescent="0.25">
      <c r="A3911" t="s">
        <v>9943</v>
      </c>
      <c r="B3911" t="str">
        <f>_xlfn.XLOOKUP(Table2[[#This Row],[tanggal_checkin]],Table6[tanggal_checkin],Table6[id_checkin])</f>
        <v>CI 0573</v>
      </c>
      <c r="C3911" t="s">
        <v>11262</v>
      </c>
      <c r="D3911" t="str">
        <f>_xlfn.XLOOKUP(Table2[[#This Row],[tanggal_checkout]],Table4[tanggal_checkout],Table4[id_checkout])</f>
        <v>CO 0575</v>
      </c>
      <c r="E3911" t="s">
        <v>11394</v>
      </c>
      <c r="F3911" s="8">
        <v>0.44856481481481481</v>
      </c>
      <c r="G3911" t="str">
        <f>_xlfn.XLOOKUP(Table2[[#This Row],[nama_tamu]],Table10[nama_tamu],Table10[id_tamu])</f>
        <v>CUS 2015</v>
      </c>
      <c r="H3911" t="s">
        <v>9944</v>
      </c>
      <c r="I3911" t="str">
        <f>_xlfn.XLOOKUP(Table2[[#This Row],[tipe_kamar]],Table12[tipe_kamar],Table12[id_kamar])</f>
        <v>KMR 003</v>
      </c>
      <c r="J3911" t="s">
        <v>64</v>
      </c>
      <c r="K3911">
        <v>2</v>
      </c>
      <c r="L3911">
        <v>1226000</v>
      </c>
      <c r="M3911">
        <v>2452000</v>
      </c>
      <c r="N3911" t="str">
        <f>_xlfn.XLOOKUP(Table2[[#This Row],[metode_pembayaran]],Table11[metode_pembayaran],Table11[id_pembayaran])</f>
        <v>MP 03</v>
      </c>
      <c r="O3911" t="s">
        <v>36</v>
      </c>
      <c r="P3911" t="str">
        <f>_xlfn.XLOOKUP(Table2[[#This Row],[status_reservasi]],'Dim Status Reservasi'!$B$2:$B$5,'Dim Status Reservasi'!$A$2:$A$5)</f>
        <v>ST 002</v>
      </c>
      <c r="Q3911" t="s">
        <v>124</v>
      </c>
      <c r="R3911" t="str">
        <f>_xlfn.XLOOKUP(Table2[[#This Row],[kota_hotel]],'Dim Kota Hotel'!$B$2:$B$21,'Dim Kota Hotel'!$A$2:$A$21)</f>
        <v>LOK 015</v>
      </c>
      <c r="S3911" t="s">
        <v>233</v>
      </c>
    </row>
    <row r="3912" spans="1:19" x14ac:dyDescent="0.25">
      <c r="A3912" t="s">
        <v>9945</v>
      </c>
      <c r="B3912" t="str">
        <f>_xlfn.XLOOKUP(Table2[[#This Row],[tanggal_checkin]],Table6[tanggal_checkin],Table6[id_checkin])</f>
        <v>CI 0075</v>
      </c>
      <c r="C3912" t="s">
        <v>11040</v>
      </c>
      <c r="D3912" t="str">
        <f>_xlfn.XLOOKUP(Table2[[#This Row],[tanggal_checkout]],Table4[tanggal_checkout],Table4[id_checkout])</f>
        <v>CO 0082</v>
      </c>
      <c r="E3912" t="s">
        <v>12046</v>
      </c>
      <c r="F3912" s="8">
        <v>0.58410879629629631</v>
      </c>
      <c r="G3912" t="str">
        <f>_xlfn.XLOOKUP(Table2[[#This Row],[nama_tamu]],Table10[nama_tamu],Table10[id_tamu])</f>
        <v>CUS 3655</v>
      </c>
      <c r="H3912" t="s">
        <v>9946</v>
      </c>
      <c r="I3912" t="str">
        <f>_xlfn.XLOOKUP(Table2[[#This Row],[tipe_kamar]],Table12[tipe_kamar],Table12[id_kamar])</f>
        <v>KMR 003</v>
      </c>
      <c r="J3912" t="s">
        <v>64</v>
      </c>
      <c r="K3912">
        <v>7</v>
      </c>
      <c r="L3912">
        <v>1252000</v>
      </c>
      <c r="M3912">
        <v>8764000</v>
      </c>
      <c r="N3912" t="str">
        <f>_xlfn.XLOOKUP(Table2[[#This Row],[metode_pembayaran]],Table11[metode_pembayaran],Table11[id_pembayaran])</f>
        <v>MP 01</v>
      </c>
      <c r="O3912" t="s">
        <v>24</v>
      </c>
      <c r="P3912" t="str">
        <f>_xlfn.XLOOKUP(Table2[[#This Row],[status_reservasi]],'Dim Status Reservasi'!$B$2:$B$5,'Dim Status Reservasi'!$A$2:$A$5)</f>
        <v>ST 002</v>
      </c>
      <c r="Q3912" t="s">
        <v>124</v>
      </c>
      <c r="R3912" t="str">
        <f>_xlfn.XLOOKUP(Table2[[#This Row],[kota_hotel]],'Dim Kota Hotel'!$B$2:$B$21,'Dim Kota Hotel'!$A$2:$A$21)</f>
        <v>LOK 006</v>
      </c>
      <c r="S3912" t="s">
        <v>129</v>
      </c>
    </row>
    <row r="3913" spans="1:19" x14ac:dyDescent="0.25">
      <c r="A3913" t="s">
        <v>9947</v>
      </c>
      <c r="B3913" t="str">
        <f>_xlfn.XLOOKUP(Table2[[#This Row],[tanggal_checkin]],Table6[tanggal_checkin],Table6[id_checkin])</f>
        <v>CI 0109</v>
      </c>
      <c r="C3913" t="s">
        <v>11112</v>
      </c>
      <c r="D3913" t="str">
        <f>_xlfn.XLOOKUP(Table2[[#This Row],[tanggal_checkout]],Table4[tanggal_checkout],Table4[id_checkout])</f>
        <v>CO 0115</v>
      </c>
      <c r="E3913" t="s">
        <v>11970</v>
      </c>
      <c r="F3913" s="8">
        <v>0.77348379629629627</v>
      </c>
      <c r="G3913" t="str">
        <f>_xlfn.XLOOKUP(Table2[[#This Row],[nama_tamu]],Table10[nama_tamu],Table10[id_tamu])</f>
        <v>CUS 2484</v>
      </c>
      <c r="H3913" t="s">
        <v>9948</v>
      </c>
      <c r="I3913" t="str">
        <f>_xlfn.XLOOKUP(Table2[[#This Row],[tipe_kamar]],Table12[tipe_kamar],Table12[id_kamar])</f>
        <v>KMR 003</v>
      </c>
      <c r="J3913" t="s">
        <v>64</v>
      </c>
      <c r="K3913">
        <v>6</v>
      </c>
      <c r="L3913">
        <v>1378000</v>
      </c>
      <c r="M3913">
        <v>8268000</v>
      </c>
      <c r="N3913" t="str">
        <f>_xlfn.XLOOKUP(Table2[[#This Row],[metode_pembayaran]],Table11[metode_pembayaran],Table11[id_pembayaran])</f>
        <v>MP 01</v>
      </c>
      <c r="O3913" t="s">
        <v>24</v>
      </c>
      <c r="P3913" t="str">
        <f>_xlfn.XLOOKUP(Table2[[#This Row],[status_reservasi]],'Dim Status Reservasi'!$B$2:$B$5,'Dim Status Reservasi'!$A$2:$A$5)</f>
        <v>ST 003</v>
      </c>
      <c r="Q3913" t="s">
        <v>37</v>
      </c>
      <c r="R3913" t="str">
        <f>_xlfn.XLOOKUP(Table2[[#This Row],[kota_hotel]],'Dim Kota Hotel'!$B$2:$B$21,'Dim Kota Hotel'!$A$2:$A$21)</f>
        <v>LOK 020</v>
      </c>
      <c r="S3913" t="s">
        <v>94</v>
      </c>
    </row>
    <row r="3914" spans="1:19" x14ac:dyDescent="0.25">
      <c r="A3914" t="s">
        <v>9949</v>
      </c>
      <c r="B3914" t="str">
        <f>_xlfn.XLOOKUP(Table2[[#This Row],[tanggal_checkin]],Table6[tanggal_checkin],Table6[id_checkin])</f>
        <v>CI 0478</v>
      </c>
      <c r="C3914" t="s">
        <v>11678</v>
      </c>
      <c r="D3914" t="str">
        <f>_xlfn.XLOOKUP(Table2[[#This Row],[tanggal_checkout]],Table4[tanggal_checkout],Table4[id_checkout])</f>
        <v>CO 0489</v>
      </c>
      <c r="E3914" t="s">
        <v>11334</v>
      </c>
      <c r="F3914" s="8">
        <v>0.26483796296296297</v>
      </c>
      <c r="G3914" t="str">
        <f>_xlfn.XLOOKUP(Table2[[#This Row],[nama_tamu]],Table10[nama_tamu],Table10[id_tamu])</f>
        <v>CUS 0518</v>
      </c>
      <c r="H3914" t="s">
        <v>9950</v>
      </c>
      <c r="I3914" t="str">
        <f>_xlfn.XLOOKUP(Table2[[#This Row],[tipe_kamar]],Table12[tipe_kamar],Table12[id_kamar])</f>
        <v>KMR 003</v>
      </c>
      <c r="J3914" t="s">
        <v>64</v>
      </c>
      <c r="K3914">
        <v>9</v>
      </c>
      <c r="L3914">
        <v>1119000</v>
      </c>
      <c r="M3914">
        <v>10071000</v>
      </c>
      <c r="N3914" t="str">
        <f>_xlfn.XLOOKUP(Table2[[#This Row],[metode_pembayaran]],Table11[metode_pembayaran],Table11[id_pembayaran])</f>
        <v>MP 05</v>
      </c>
      <c r="O3914" t="s">
        <v>72</v>
      </c>
      <c r="P3914" t="str">
        <f>_xlfn.XLOOKUP(Table2[[#This Row],[status_reservasi]],'Dim Status Reservasi'!$B$2:$B$5,'Dim Status Reservasi'!$A$2:$A$5)</f>
        <v>ST 001</v>
      </c>
      <c r="Q3914" t="s">
        <v>214</v>
      </c>
      <c r="R3914" t="str">
        <f>_xlfn.XLOOKUP(Table2[[#This Row],[kota_hotel]],'Dim Kota Hotel'!$B$2:$B$21,'Dim Kota Hotel'!$A$2:$A$21)</f>
        <v>LOK 014</v>
      </c>
      <c r="S3914" t="s">
        <v>222</v>
      </c>
    </row>
    <row r="3915" spans="1:19" x14ac:dyDescent="0.25">
      <c r="A3915" t="s">
        <v>9951</v>
      </c>
      <c r="B3915" t="str">
        <f>_xlfn.XLOOKUP(Table2[[#This Row],[tanggal_checkin]],Table6[tanggal_checkin],Table6[id_checkin])</f>
        <v>CI 0273</v>
      </c>
      <c r="C3915" t="s">
        <v>11213</v>
      </c>
      <c r="D3915" t="str">
        <f>_xlfn.XLOOKUP(Table2[[#This Row],[tanggal_checkout]],Table4[tanggal_checkout],Table4[id_checkout])</f>
        <v>CO 0272</v>
      </c>
      <c r="E3915" t="s">
        <v>11672</v>
      </c>
      <c r="F3915" s="8">
        <v>0.71974537037037034</v>
      </c>
      <c r="G3915" t="str">
        <f>_xlfn.XLOOKUP(Table2[[#This Row],[nama_tamu]],Table10[nama_tamu],Table10[id_tamu])</f>
        <v>CUS 3609</v>
      </c>
      <c r="H3915" t="s">
        <v>9953</v>
      </c>
      <c r="I3915" t="str">
        <f>_xlfn.XLOOKUP(Table2[[#This Row],[tipe_kamar]],Table12[tipe_kamar],Table12[id_kamar])</f>
        <v>KMR 001</v>
      </c>
      <c r="J3915" t="s">
        <v>23</v>
      </c>
      <c r="K3915">
        <v>1</v>
      </c>
      <c r="L3915">
        <v>682000</v>
      </c>
      <c r="M3915">
        <v>682000</v>
      </c>
      <c r="N3915" t="str">
        <f>_xlfn.XLOOKUP(Table2[[#This Row],[metode_pembayaran]],Table11[metode_pembayaran],Table11[id_pembayaran])</f>
        <v>MP 06</v>
      </c>
      <c r="O3915" t="s">
        <v>17</v>
      </c>
      <c r="P3915" t="str">
        <f>_xlfn.XLOOKUP(Table2[[#This Row],[status_reservasi]],'Dim Status Reservasi'!$B$2:$B$5,'Dim Status Reservasi'!$A$2:$A$5)</f>
        <v>ST 003</v>
      </c>
      <c r="Q3915" t="s">
        <v>37</v>
      </c>
      <c r="R3915" t="str">
        <f>_xlfn.XLOOKUP(Table2[[#This Row],[kota_hotel]],'Dim Kota Hotel'!$B$2:$B$21,'Dim Kota Hotel'!$A$2:$A$21)</f>
        <v>LOK 003</v>
      </c>
      <c r="S3915" t="s">
        <v>106</v>
      </c>
    </row>
    <row r="3916" spans="1:19" x14ac:dyDescent="0.25">
      <c r="A3916" t="s">
        <v>9954</v>
      </c>
      <c r="B3916" t="str">
        <f>_xlfn.XLOOKUP(Table2[[#This Row],[tanggal_checkin]],Table6[tanggal_checkin],Table6[id_checkin])</f>
        <v>CI 0948</v>
      </c>
      <c r="C3916" t="s">
        <v>11462</v>
      </c>
      <c r="D3916" t="str">
        <f>_xlfn.XLOOKUP(Table2[[#This Row],[tanggal_checkout]],Table4[tanggal_checkout],Table4[id_checkout])</f>
        <v>CO 0960</v>
      </c>
      <c r="E3916" t="s">
        <v>11984</v>
      </c>
      <c r="F3916" s="8">
        <v>0.70819444444444446</v>
      </c>
      <c r="G3916" t="str">
        <f>_xlfn.XLOOKUP(Table2[[#This Row],[nama_tamu]],Table10[nama_tamu],Table10[id_tamu])</f>
        <v>CUS 2253</v>
      </c>
      <c r="H3916" t="s">
        <v>9955</v>
      </c>
      <c r="I3916" t="str">
        <f>_xlfn.XLOOKUP(Table2[[#This Row],[tipe_kamar]],Table12[tipe_kamar],Table12[id_kamar])</f>
        <v>KMR 004</v>
      </c>
      <c r="J3916" t="s">
        <v>47</v>
      </c>
      <c r="K3916">
        <v>9</v>
      </c>
      <c r="L3916">
        <v>453000</v>
      </c>
      <c r="M3916">
        <v>4077000</v>
      </c>
      <c r="N3916" t="str">
        <f>_xlfn.XLOOKUP(Table2[[#This Row],[metode_pembayaran]],Table11[metode_pembayaran],Table11[id_pembayaran])</f>
        <v>MP 06</v>
      </c>
      <c r="O3916" t="s">
        <v>17</v>
      </c>
      <c r="P3916" t="str">
        <f>_xlfn.XLOOKUP(Table2[[#This Row],[status_reservasi]],'Dim Status Reservasi'!$B$2:$B$5,'Dim Status Reservasi'!$A$2:$A$5)</f>
        <v>ST 002</v>
      </c>
      <c r="Q3916" t="s">
        <v>124</v>
      </c>
      <c r="R3916" t="str">
        <f>_xlfn.XLOOKUP(Table2[[#This Row],[kota_hotel]],'Dim Kota Hotel'!$B$2:$B$21,'Dim Kota Hotel'!$A$2:$A$21)</f>
        <v>LOK 004</v>
      </c>
      <c r="S3916" t="s">
        <v>49</v>
      </c>
    </row>
    <row r="3917" spans="1:19" x14ac:dyDescent="0.25">
      <c r="A3917" t="s">
        <v>9956</v>
      </c>
      <c r="B3917" t="str">
        <f>_xlfn.XLOOKUP(Table2[[#This Row],[tanggal_checkin]],Table6[tanggal_checkin],Table6[id_checkin])</f>
        <v>CI 0398</v>
      </c>
      <c r="C3917" t="s">
        <v>11338</v>
      </c>
      <c r="D3917" t="str">
        <f>_xlfn.XLOOKUP(Table2[[#This Row],[tanggal_checkout]],Table4[tanggal_checkout],Table4[id_checkout])</f>
        <v>CO 0400</v>
      </c>
      <c r="E3917" t="s">
        <v>11354</v>
      </c>
      <c r="F3917" s="8">
        <v>0.65225694444444449</v>
      </c>
      <c r="G3917" t="str">
        <f>_xlfn.XLOOKUP(Table2[[#This Row],[nama_tamu]],Table10[nama_tamu],Table10[id_tamu])</f>
        <v>CUS 3079</v>
      </c>
      <c r="H3917" t="s">
        <v>9958</v>
      </c>
      <c r="I3917" t="str">
        <f>_xlfn.XLOOKUP(Table2[[#This Row],[tipe_kamar]],Table12[tipe_kamar],Table12[id_kamar])</f>
        <v>KMR 004</v>
      </c>
      <c r="J3917" t="s">
        <v>47</v>
      </c>
      <c r="K3917">
        <v>1</v>
      </c>
      <c r="L3917">
        <v>429000</v>
      </c>
      <c r="M3917">
        <v>429000</v>
      </c>
      <c r="N3917" t="str">
        <f>_xlfn.XLOOKUP(Table2[[#This Row],[metode_pembayaran]],Table11[metode_pembayaran],Table11[id_pembayaran])</f>
        <v>MP 03</v>
      </c>
      <c r="O3917" t="s">
        <v>36</v>
      </c>
      <c r="P3917" t="str">
        <f>_xlfn.XLOOKUP(Table2[[#This Row],[status_reservasi]],'Dim Status Reservasi'!$B$2:$B$5,'Dim Status Reservasi'!$A$2:$A$5)</f>
        <v>ST 003</v>
      </c>
      <c r="Q3917" t="s">
        <v>37</v>
      </c>
      <c r="R3917" t="str">
        <f>_xlfn.XLOOKUP(Table2[[#This Row],[kota_hotel]],'Dim Kota Hotel'!$B$2:$B$21,'Dim Kota Hotel'!$A$2:$A$21)</f>
        <v>LOK 003</v>
      </c>
      <c r="S3917" t="s">
        <v>106</v>
      </c>
    </row>
    <row r="3918" spans="1:19" x14ac:dyDescent="0.25">
      <c r="A3918" t="s">
        <v>9959</v>
      </c>
      <c r="B3918" t="str">
        <f>_xlfn.XLOOKUP(Table2[[#This Row],[tanggal_checkin]],Table6[tanggal_checkin],Table6[id_checkin])</f>
        <v>CI 0075</v>
      </c>
      <c r="C3918" t="s">
        <v>11040</v>
      </c>
      <c r="D3918" t="str">
        <f>_xlfn.XLOOKUP(Table2[[#This Row],[tanggal_checkout]],Table4[tanggal_checkout],Table4[id_checkout])</f>
        <v>CO 0077</v>
      </c>
      <c r="E3918" t="s">
        <v>11467</v>
      </c>
      <c r="F3918" s="8">
        <v>7.0011574074074073E-2</v>
      </c>
      <c r="G3918" t="str">
        <f>_xlfn.XLOOKUP(Table2[[#This Row],[nama_tamu]],Table10[nama_tamu],Table10[id_tamu])</f>
        <v>CUS 0232</v>
      </c>
      <c r="H3918" t="s">
        <v>9960</v>
      </c>
      <c r="I3918" t="str">
        <f>_xlfn.XLOOKUP(Table2[[#This Row],[tipe_kamar]],Table12[tipe_kamar],Table12[id_kamar])</f>
        <v>KMR 004</v>
      </c>
      <c r="J3918" t="s">
        <v>47</v>
      </c>
      <c r="K3918">
        <v>2</v>
      </c>
      <c r="L3918">
        <v>448000</v>
      </c>
      <c r="M3918">
        <v>896000</v>
      </c>
      <c r="N3918" t="str">
        <f>_xlfn.XLOOKUP(Table2[[#This Row],[metode_pembayaran]],Table11[metode_pembayaran],Table11[id_pembayaran])</f>
        <v>MP 06</v>
      </c>
      <c r="O3918" t="s">
        <v>17</v>
      </c>
      <c r="P3918" t="str">
        <f>_xlfn.XLOOKUP(Table2[[#This Row],[status_reservasi]],'Dim Status Reservasi'!$B$2:$B$5,'Dim Status Reservasi'!$A$2:$A$5)</f>
        <v>ST 002</v>
      </c>
      <c r="Q3918" t="s">
        <v>124</v>
      </c>
      <c r="R3918" t="str">
        <f>_xlfn.XLOOKUP(Table2[[#This Row],[kota_hotel]],'Dim Kota Hotel'!$B$2:$B$21,'Dim Kota Hotel'!$A$2:$A$21)</f>
        <v>LOK 011</v>
      </c>
      <c r="S3918" t="s">
        <v>38</v>
      </c>
    </row>
    <row r="3919" spans="1:19" x14ac:dyDescent="0.25">
      <c r="A3919" t="s">
        <v>9961</v>
      </c>
      <c r="B3919" t="str">
        <f>_xlfn.XLOOKUP(Table2[[#This Row],[tanggal_checkin]],Table6[tanggal_checkin],Table6[id_checkin])</f>
        <v>CI 0179</v>
      </c>
      <c r="C3919" t="s">
        <v>10978</v>
      </c>
      <c r="D3919" t="str">
        <f>_xlfn.XLOOKUP(Table2[[#This Row],[tanggal_checkout]],Table4[tanggal_checkout],Table4[id_checkout])</f>
        <v>CO 0186</v>
      </c>
      <c r="E3919" t="s">
        <v>11087</v>
      </c>
      <c r="F3919" s="8">
        <v>0.15103009259259259</v>
      </c>
      <c r="G3919" t="str">
        <f>_xlfn.XLOOKUP(Table2[[#This Row],[nama_tamu]],Table10[nama_tamu],Table10[id_tamu])</f>
        <v>CUS 0912</v>
      </c>
      <c r="H3919" t="s">
        <v>9962</v>
      </c>
      <c r="I3919" t="str">
        <f>_xlfn.XLOOKUP(Table2[[#This Row],[tipe_kamar]],Table12[tipe_kamar],Table12[id_kamar])</f>
        <v>KMR 002</v>
      </c>
      <c r="J3919" t="s">
        <v>82</v>
      </c>
      <c r="K3919">
        <v>6</v>
      </c>
      <c r="L3919">
        <v>339000</v>
      </c>
      <c r="M3919">
        <v>2034000</v>
      </c>
      <c r="N3919" t="str">
        <f>_xlfn.XLOOKUP(Table2[[#This Row],[metode_pembayaran]],Table11[metode_pembayaran],Table11[id_pembayaran])</f>
        <v>MP 06</v>
      </c>
      <c r="O3919" t="s">
        <v>17</v>
      </c>
      <c r="P3919" t="str">
        <f>_xlfn.XLOOKUP(Table2[[#This Row],[status_reservasi]],'Dim Status Reservasi'!$B$2:$B$5,'Dim Status Reservasi'!$A$2:$A$5)</f>
        <v>ST 004</v>
      </c>
      <c r="Q3919" t="s">
        <v>48</v>
      </c>
      <c r="R3919" t="str">
        <f>_xlfn.XLOOKUP(Table2[[#This Row],[kota_hotel]],'Dim Kota Hotel'!$B$2:$B$21,'Dim Kota Hotel'!$A$2:$A$21)</f>
        <v>LOK 006</v>
      </c>
      <c r="S3919" t="s">
        <v>129</v>
      </c>
    </row>
    <row r="3920" spans="1:19" x14ac:dyDescent="0.25">
      <c r="A3920" t="s">
        <v>9963</v>
      </c>
      <c r="B3920" t="str">
        <f>_xlfn.XLOOKUP(Table2[[#This Row],[tanggal_checkin]],Table6[tanggal_checkin],Table6[id_checkin])</f>
        <v>CI 0474</v>
      </c>
      <c r="C3920" t="s">
        <v>11878</v>
      </c>
      <c r="D3920" t="str">
        <f>_xlfn.XLOOKUP(Table2[[#This Row],[tanggal_checkout]],Table4[tanggal_checkout],Table4[id_checkout])</f>
        <v>CO 0479</v>
      </c>
      <c r="E3920" t="s">
        <v>10963</v>
      </c>
      <c r="F3920" s="8">
        <v>0.72782407407407412</v>
      </c>
      <c r="G3920" t="str">
        <f>_xlfn.XLOOKUP(Table2[[#This Row],[nama_tamu]],Table10[nama_tamu],Table10[id_tamu])</f>
        <v>CUS 3340</v>
      </c>
      <c r="H3920" t="s">
        <v>9964</v>
      </c>
      <c r="I3920" t="str">
        <f>_xlfn.XLOOKUP(Table2[[#This Row],[tipe_kamar]],Table12[tipe_kamar],Table12[id_kamar])</f>
        <v>KMR 003</v>
      </c>
      <c r="J3920" t="s">
        <v>64</v>
      </c>
      <c r="K3920">
        <v>3</v>
      </c>
      <c r="L3920">
        <v>1084000</v>
      </c>
      <c r="M3920">
        <v>3252000</v>
      </c>
      <c r="N3920" t="str">
        <f>_xlfn.XLOOKUP(Table2[[#This Row],[metode_pembayaran]],Table11[metode_pembayaran],Table11[id_pembayaran])</f>
        <v>MP 06</v>
      </c>
      <c r="O3920" t="s">
        <v>17</v>
      </c>
      <c r="P3920" t="str">
        <f>_xlfn.XLOOKUP(Table2[[#This Row],[status_reservasi]],'Dim Status Reservasi'!$B$2:$B$5,'Dim Status Reservasi'!$A$2:$A$5)</f>
        <v>ST 004</v>
      </c>
      <c r="Q3920" t="s">
        <v>48</v>
      </c>
      <c r="R3920" t="str">
        <f>_xlfn.XLOOKUP(Table2[[#This Row],[kota_hotel]],'Dim Kota Hotel'!$B$2:$B$21,'Dim Kota Hotel'!$A$2:$A$21)</f>
        <v>LOK 011</v>
      </c>
      <c r="S3920" t="s">
        <v>38</v>
      </c>
    </row>
    <row r="3921" spans="1:19" x14ac:dyDescent="0.25">
      <c r="A3921" t="s">
        <v>9965</v>
      </c>
      <c r="B3921" t="str">
        <f>_xlfn.XLOOKUP(Table2[[#This Row],[tanggal_checkin]],Table6[tanggal_checkin],Table6[id_checkin])</f>
        <v>CI 0420</v>
      </c>
      <c r="C3921" t="s">
        <v>11711</v>
      </c>
      <c r="D3921" t="str">
        <f>_xlfn.XLOOKUP(Table2[[#This Row],[tanggal_checkout]],Table4[tanggal_checkout],Table4[id_checkout])</f>
        <v>CO 0427</v>
      </c>
      <c r="E3921" t="s">
        <v>11231</v>
      </c>
      <c r="F3921" s="8">
        <v>0.71664351851851849</v>
      </c>
      <c r="G3921" t="str">
        <f>_xlfn.XLOOKUP(Table2[[#This Row],[nama_tamu]],Table10[nama_tamu],Table10[id_tamu])</f>
        <v>CUS 3317</v>
      </c>
      <c r="H3921" t="s">
        <v>9966</v>
      </c>
      <c r="I3921" t="str">
        <f>_xlfn.XLOOKUP(Table2[[#This Row],[tipe_kamar]],Table12[tipe_kamar],Table12[id_kamar])</f>
        <v>KMR 004</v>
      </c>
      <c r="J3921" t="s">
        <v>47</v>
      </c>
      <c r="K3921">
        <v>5</v>
      </c>
      <c r="L3921">
        <v>475000</v>
      </c>
      <c r="M3921">
        <v>2375000</v>
      </c>
      <c r="N3921" t="str">
        <f>_xlfn.XLOOKUP(Table2[[#This Row],[metode_pembayaran]],Table11[metode_pembayaran],Table11[id_pembayaran])</f>
        <v>MP 03</v>
      </c>
      <c r="O3921" t="s">
        <v>36</v>
      </c>
      <c r="P3921" t="str">
        <f>_xlfn.XLOOKUP(Table2[[#This Row],[status_reservasi]],'Dim Status Reservasi'!$B$2:$B$5,'Dim Status Reservasi'!$A$2:$A$5)</f>
        <v>ST 003</v>
      </c>
      <c r="Q3921" t="s">
        <v>37</v>
      </c>
      <c r="R3921" t="str">
        <f>_xlfn.XLOOKUP(Table2[[#This Row],[kota_hotel]],'Dim Kota Hotel'!$B$2:$B$21,'Dim Kota Hotel'!$A$2:$A$21)</f>
        <v>LOK 009</v>
      </c>
      <c r="S3921" t="s">
        <v>19</v>
      </c>
    </row>
    <row r="3922" spans="1:19" x14ac:dyDescent="0.25">
      <c r="A3922" t="s">
        <v>9967</v>
      </c>
      <c r="B3922" t="str">
        <f>_xlfn.XLOOKUP(Table2[[#This Row],[tanggal_checkin]],Table6[tanggal_checkin],Table6[id_checkin])</f>
        <v>CI 0701</v>
      </c>
      <c r="C3922" t="s">
        <v>11379</v>
      </c>
      <c r="D3922" t="str">
        <f>_xlfn.XLOOKUP(Table2[[#This Row],[tanggal_checkout]],Table4[tanggal_checkout],Table4[id_checkout])</f>
        <v>CO 0705</v>
      </c>
      <c r="E3922" t="s">
        <v>10994</v>
      </c>
      <c r="F3922" s="8">
        <v>0.45814814814814814</v>
      </c>
      <c r="G3922" t="str">
        <f>_xlfn.XLOOKUP(Table2[[#This Row],[nama_tamu]],Table10[nama_tamu],Table10[id_tamu])</f>
        <v>CUS 3877</v>
      </c>
      <c r="H3922" t="s">
        <v>9968</v>
      </c>
      <c r="I3922" t="str">
        <f>_xlfn.XLOOKUP(Table2[[#This Row],[tipe_kamar]],Table12[tipe_kamar],Table12[id_kamar])</f>
        <v>KMR 004</v>
      </c>
      <c r="J3922" t="s">
        <v>47</v>
      </c>
      <c r="K3922">
        <v>2</v>
      </c>
      <c r="L3922">
        <v>506000</v>
      </c>
      <c r="M3922">
        <v>1012000</v>
      </c>
      <c r="N3922" t="str">
        <f>_xlfn.XLOOKUP(Table2[[#This Row],[metode_pembayaran]],Table11[metode_pembayaran],Table11[id_pembayaran])</f>
        <v>MP 06</v>
      </c>
      <c r="O3922" t="s">
        <v>17</v>
      </c>
      <c r="P3922" t="str">
        <f>_xlfn.XLOOKUP(Table2[[#This Row],[status_reservasi]],'Dim Status Reservasi'!$B$2:$B$5,'Dim Status Reservasi'!$A$2:$A$5)</f>
        <v>ST 004</v>
      </c>
      <c r="Q3922" t="s">
        <v>48</v>
      </c>
      <c r="R3922" t="str">
        <f>_xlfn.XLOOKUP(Table2[[#This Row],[kota_hotel]],'Dim Kota Hotel'!$B$2:$B$21,'Dim Kota Hotel'!$A$2:$A$21)</f>
        <v>LOK 003</v>
      </c>
      <c r="S3922" t="s">
        <v>106</v>
      </c>
    </row>
    <row r="3923" spans="1:19" x14ac:dyDescent="0.25">
      <c r="A3923" t="s">
        <v>9969</v>
      </c>
      <c r="B3923" t="str">
        <f>_xlfn.XLOOKUP(Table2[[#This Row],[tanggal_checkin]],Table6[tanggal_checkin],Table6[id_checkin])</f>
        <v>CI 0588</v>
      </c>
      <c r="C3923" t="s">
        <v>11027</v>
      </c>
      <c r="D3923" t="str">
        <f>_xlfn.XLOOKUP(Table2[[#This Row],[tanggal_checkout]],Table4[tanggal_checkout],Table4[id_checkout])</f>
        <v>CO 0590</v>
      </c>
      <c r="E3923" t="s">
        <v>10987</v>
      </c>
      <c r="F3923" s="8">
        <v>0.65937500000000004</v>
      </c>
      <c r="G3923" t="str">
        <f>_xlfn.XLOOKUP(Table2[[#This Row],[nama_tamu]],Table10[nama_tamu],Table10[id_tamu])</f>
        <v>CUS 3925</v>
      </c>
      <c r="H3923" t="s">
        <v>9970</v>
      </c>
      <c r="I3923" t="str">
        <f>_xlfn.XLOOKUP(Table2[[#This Row],[tipe_kamar]],Table12[tipe_kamar],Table12[id_kamar])</f>
        <v>KMR 004</v>
      </c>
      <c r="J3923" t="s">
        <v>47</v>
      </c>
      <c r="K3923">
        <v>2</v>
      </c>
      <c r="L3923">
        <v>415000</v>
      </c>
      <c r="M3923">
        <v>830000</v>
      </c>
      <c r="N3923" t="str">
        <f>_xlfn.XLOOKUP(Table2[[#This Row],[metode_pembayaran]],Table11[metode_pembayaran],Table11[id_pembayaran])</f>
        <v>MP 04</v>
      </c>
      <c r="O3923" t="s">
        <v>53</v>
      </c>
      <c r="P3923" t="str">
        <f>_xlfn.XLOOKUP(Table2[[#This Row],[status_reservasi]],'Dim Status Reservasi'!$B$2:$B$5,'Dim Status Reservasi'!$A$2:$A$5)</f>
        <v>ST 003</v>
      </c>
      <c r="Q3923" t="s">
        <v>37</v>
      </c>
      <c r="R3923" t="str">
        <f>_xlfn.XLOOKUP(Table2[[#This Row],[kota_hotel]],'Dim Kota Hotel'!$B$2:$B$21,'Dim Kota Hotel'!$A$2:$A$21)</f>
        <v>LOK 018</v>
      </c>
      <c r="S3923" t="s">
        <v>102</v>
      </c>
    </row>
    <row r="3924" spans="1:19" x14ac:dyDescent="0.25">
      <c r="A3924" t="s">
        <v>9971</v>
      </c>
      <c r="B3924" t="str">
        <f>_xlfn.XLOOKUP(Table2[[#This Row],[tanggal_checkin]],Table6[tanggal_checkin],Table6[id_checkin])</f>
        <v>CI 0403</v>
      </c>
      <c r="C3924" t="s">
        <v>11287</v>
      </c>
      <c r="D3924" t="str">
        <f>_xlfn.XLOOKUP(Table2[[#This Row],[tanggal_checkout]],Table4[tanggal_checkout],Table4[id_checkout])</f>
        <v>CO 0408</v>
      </c>
      <c r="E3924" t="s">
        <v>11183</v>
      </c>
      <c r="F3924" s="8">
        <v>0.83086805555555554</v>
      </c>
      <c r="G3924" t="str">
        <f>_xlfn.XLOOKUP(Table2[[#This Row],[nama_tamu]],Table10[nama_tamu],Table10[id_tamu])</f>
        <v>CUS 0667</v>
      </c>
      <c r="H3924" t="s">
        <v>9972</v>
      </c>
      <c r="I3924" t="str">
        <f>_xlfn.XLOOKUP(Table2[[#This Row],[tipe_kamar]],Table12[tipe_kamar],Table12[id_kamar])</f>
        <v>KMR 001</v>
      </c>
      <c r="J3924" t="s">
        <v>23</v>
      </c>
      <c r="K3924">
        <v>4</v>
      </c>
      <c r="L3924">
        <v>654000</v>
      </c>
      <c r="M3924">
        <v>2616000</v>
      </c>
      <c r="N3924" t="str">
        <f>_xlfn.XLOOKUP(Table2[[#This Row],[metode_pembayaran]],Table11[metode_pembayaran],Table11[id_pembayaran])</f>
        <v>MP 05</v>
      </c>
      <c r="O3924" t="s">
        <v>72</v>
      </c>
      <c r="P3924" t="str">
        <f>_xlfn.XLOOKUP(Table2[[#This Row],[status_reservasi]],'Dim Status Reservasi'!$B$2:$B$5,'Dim Status Reservasi'!$A$2:$A$5)</f>
        <v>ST 004</v>
      </c>
      <c r="Q3924" t="s">
        <v>48</v>
      </c>
      <c r="R3924" t="str">
        <f>_xlfn.XLOOKUP(Table2[[#This Row],[kota_hotel]],'Dim Kota Hotel'!$B$2:$B$21,'Dim Kota Hotel'!$A$2:$A$21)</f>
        <v>LOK 014</v>
      </c>
      <c r="S3924" t="s">
        <v>222</v>
      </c>
    </row>
    <row r="3925" spans="1:19" x14ac:dyDescent="0.25">
      <c r="A3925" t="s">
        <v>9973</v>
      </c>
      <c r="B3925" t="str">
        <f>_xlfn.XLOOKUP(Table2[[#This Row],[tanggal_checkin]],Table6[tanggal_checkin],Table6[id_checkin])</f>
        <v>CI 0570</v>
      </c>
      <c r="C3925" t="s">
        <v>12013</v>
      </c>
      <c r="D3925" t="str">
        <f>_xlfn.XLOOKUP(Table2[[#This Row],[tanggal_checkout]],Table4[tanggal_checkout],Table4[id_checkout])</f>
        <v>CO 0577</v>
      </c>
      <c r="E3925" t="s">
        <v>11697</v>
      </c>
      <c r="F3925" s="8">
        <v>0.37490740740740741</v>
      </c>
      <c r="G3925" t="str">
        <f>_xlfn.XLOOKUP(Table2[[#This Row],[nama_tamu]],Table10[nama_tamu],Table10[id_tamu])</f>
        <v>CUS 1119</v>
      </c>
      <c r="H3925" t="s">
        <v>9975</v>
      </c>
      <c r="I3925" t="str">
        <f>_xlfn.XLOOKUP(Table2[[#This Row],[tipe_kamar]],Table12[tipe_kamar],Table12[id_kamar])</f>
        <v>KMR 002</v>
      </c>
      <c r="J3925" t="s">
        <v>82</v>
      </c>
      <c r="K3925">
        <v>7</v>
      </c>
      <c r="L3925">
        <v>369000</v>
      </c>
      <c r="M3925">
        <v>2583000</v>
      </c>
      <c r="N3925" t="str">
        <f>_xlfn.XLOOKUP(Table2[[#This Row],[metode_pembayaran]],Table11[metode_pembayaran],Table11[id_pembayaran])</f>
        <v>MP 06</v>
      </c>
      <c r="O3925" t="s">
        <v>17</v>
      </c>
      <c r="P3925" t="str">
        <f>_xlfn.XLOOKUP(Table2[[#This Row],[status_reservasi]],'Dim Status Reservasi'!$B$2:$B$5,'Dim Status Reservasi'!$A$2:$A$5)</f>
        <v>ST 001</v>
      </c>
      <c r="Q3925" t="s">
        <v>214</v>
      </c>
      <c r="R3925" t="str">
        <f>_xlfn.XLOOKUP(Table2[[#This Row],[kota_hotel]],'Dim Kota Hotel'!$B$2:$B$21,'Dim Kota Hotel'!$A$2:$A$21)</f>
        <v>LOK 016</v>
      </c>
      <c r="S3925" t="s">
        <v>117</v>
      </c>
    </row>
    <row r="3926" spans="1:19" x14ac:dyDescent="0.25">
      <c r="A3926" t="s">
        <v>9976</v>
      </c>
      <c r="B3926" t="str">
        <f>_xlfn.XLOOKUP(Table2[[#This Row],[tanggal_checkin]],Table6[tanggal_checkin],Table6[id_checkin])</f>
        <v>CI 0753</v>
      </c>
      <c r="C3926" t="s">
        <v>11377</v>
      </c>
      <c r="D3926" t="str">
        <f>_xlfn.XLOOKUP(Table2[[#This Row],[tanggal_checkout]],Table4[tanggal_checkout],Table4[id_checkout])</f>
        <v>CO 0762</v>
      </c>
      <c r="E3926" t="s">
        <v>11174</v>
      </c>
      <c r="F3926" s="8">
        <v>0.81841435185185185</v>
      </c>
      <c r="G3926" t="str">
        <f>_xlfn.XLOOKUP(Table2[[#This Row],[nama_tamu]],Table10[nama_tamu],Table10[id_tamu])</f>
        <v>CUS 2168</v>
      </c>
      <c r="H3926" t="s">
        <v>9977</v>
      </c>
      <c r="I3926" t="str">
        <f>_xlfn.XLOOKUP(Table2[[#This Row],[tipe_kamar]],Table12[tipe_kamar],Table12[id_kamar])</f>
        <v>KMR 002</v>
      </c>
      <c r="J3926" t="s">
        <v>82</v>
      </c>
      <c r="K3926">
        <v>7</v>
      </c>
      <c r="L3926">
        <v>356000</v>
      </c>
      <c r="M3926">
        <v>2492000</v>
      </c>
      <c r="N3926" t="str">
        <f>_xlfn.XLOOKUP(Table2[[#This Row],[metode_pembayaran]],Table11[metode_pembayaran],Table11[id_pembayaran])</f>
        <v>MP 02</v>
      </c>
      <c r="O3926" t="s">
        <v>30</v>
      </c>
      <c r="P3926" t="str">
        <f>_xlfn.XLOOKUP(Table2[[#This Row],[status_reservasi]],'Dim Status Reservasi'!$B$2:$B$5,'Dim Status Reservasi'!$A$2:$A$5)</f>
        <v>ST 004</v>
      </c>
      <c r="Q3926" t="s">
        <v>48</v>
      </c>
      <c r="R3926" t="str">
        <f>_xlfn.XLOOKUP(Table2[[#This Row],[kota_hotel]],'Dim Kota Hotel'!$B$2:$B$21,'Dim Kota Hotel'!$A$2:$A$21)</f>
        <v>LOK 009</v>
      </c>
      <c r="S3926" t="s">
        <v>19</v>
      </c>
    </row>
    <row r="3927" spans="1:19" x14ac:dyDescent="0.25">
      <c r="A3927" t="s">
        <v>9978</v>
      </c>
      <c r="B3927" t="str">
        <f>_xlfn.XLOOKUP(Table2[[#This Row],[tanggal_checkin]],Table6[tanggal_checkin],Table6[id_checkin])</f>
        <v>CI 0670</v>
      </c>
      <c r="C3927" t="s">
        <v>11503</v>
      </c>
      <c r="D3927" t="str">
        <f>_xlfn.XLOOKUP(Table2[[#This Row],[tanggal_checkout]],Table4[tanggal_checkout],Table4[id_checkout])</f>
        <v>CO 0675</v>
      </c>
      <c r="E3927" t="s">
        <v>11360</v>
      </c>
      <c r="F3927" s="8">
        <v>0.79496527777777781</v>
      </c>
      <c r="G3927" t="str">
        <f>_xlfn.XLOOKUP(Table2[[#This Row],[nama_tamu]],Table10[nama_tamu],Table10[id_tamu])</f>
        <v>CUS 2609</v>
      </c>
      <c r="H3927" t="s">
        <v>9979</v>
      </c>
      <c r="I3927" t="str">
        <f>_xlfn.XLOOKUP(Table2[[#This Row],[tipe_kamar]],Table12[tipe_kamar],Table12[id_kamar])</f>
        <v>KMR 002</v>
      </c>
      <c r="J3927" t="s">
        <v>82</v>
      </c>
      <c r="K3927">
        <v>4</v>
      </c>
      <c r="L3927">
        <v>341000</v>
      </c>
      <c r="M3927">
        <v>1364000</v>
      </c>
      <c r="N3927" t="str">
        <f>_xlfn.XLOOKUP(Table2[[#This Row],[metode_pembayaran]],Table11[metode_pembayaran],Table11[id_pembayaran])</f>
        <v>MP 04</v>
      </c>
      <c r="O3927" t="s">
        <v>53</v>
      </c>
      <c r="P3927" t="str">
        <f>_xlfn.XLOOKUP(Table2[[#This Row],[status_reservasi]],'Dim Status Reservasi'!$B$2:$B$5,'Dim Status Reservasi'!$A$2:$A$5)</f>
        <v>ST 004</v>
      </c>
      <c r="Q3927" t="s">
        <v>48</v>
      </c>
      <c r="R3927" t="str">
        <f>_xlfn.XLOOKUP(Table2[[#This Row],[kota_hotel]],'Dim Kota Hotel'!$B$2:$B$21,'Dim Kota Hotel'!$A$2:$A$21)</f>
        <v>LOK 019</v>
      </c>
      <c r="S3927" t="s">
        <v>133</v>
      </c>
    </row>
    <row r="3928" spans="1:19" x14ac:dyDescent="0.25">
      <c r="A3928" t="s">
        <v>9980</v>
      </c>
      <c r="B3928" t="str">
        <f>_xlfn.XLOOKUP(Table2[[#This Row],[tanggal_checkin]],Table6[tanggal_checkin],Table6[id_checkin])</f>
        <v>CI 0893</v>
      </c>
      <c r="C3928" t="s">
        <v>11747</v>
      </c>
      <c r="D3928" t="str">
        <f>_xlfn.XLOOKUP(Table2[[#This Row],[tanggal_checkout]],Table4[tanggal_checkout],Table4[id_checkout])</f>
        <v>CO 0902</v>
      </c>
      <c r="E3928" t="s">
        <v>11124</v>
      </c>
      <c r="F3928" s="8">
        <v>0.50212962962962959</v>
      </c>
      <c r="G3928" t="str">
        <f>_xlfn.XLOOKUP(Table2[[#This Row],[nama_tamu]],Table10[nama_tamu],Table10[id_tamu])</f>
        <v>CUS 2673</v>
      </c>
      <c r="H3928" t="s">
        <v>9982</v>
      </c>
      <c r="I3928" t="str">
        <f>_xlfn.XLOOKUP(Table2[[#This Row],[tipe_kamar]],Table12[tipe_kamar],Table12[id_kamar])</f>
        <v>KMR 004</v>
      </c>
      <c r="J3928" t="s">
        <v>47</v>
      </c>
      <c r="K3928">
        <v>8</v>
      </c>
      <c r="L3928">
        <v>516000</v>
      </c>
      <c r="M3928">
        <v>4128000</v>
      </c>
      <c r="N3928" t="str">
        <f>_xlfn.XLOOKUP(Table2[[#This Row],[metode_pembayaran]],Table11[metode_pembayaran],Table11[id_pembayaran])</f>
        <v>MP 02</v>
      </c>
      <c r="O3928" t="s">
        <v>30</v>
      </c>
      <c r="P3928" t="str">
        <f>_xlfn.XLOOKUP(Table2[[#This Row],[status_reservasi]],'Dim Status Reservasi'!$B$2:$B$5,'Dim Status Reservasi'!$A$2:$A$5)</f>
        <v>ST 002</v>
      </c>
      <c r="Q3928" t="s">
        <v>124</v>
      </c>
      <c r="R3928" t="str">
        <f>_xlfn.XLOOKUP(Table2[[#This Row],[kota_hotel]],'Dim Kota Hotel'!$B$2:$B$21,'Dim Kota Hotel'!$A$2:$A$21)</f>
        <v>LOK 005</v>
      </c>
      <c r="S3928" t="s">
        <v>43</v>
      </c>
    </row>
    <row r="3929" spans="1:19" x14ac:dyDescent="0.25">
      <c r="A3929" t="s">
        <v>9983</v>
      </c>
      <c r="B3929" t="str">
        <f>_xlfn.XLOOKUP(Table2[[#This Row],[tanggal_checkin]],Table6[tanggal_checkin],Table6[id_checkin])</f>
        <v>CI 0767</v>
      </c>
      <c r="C3929" t="s">
        <v>10982</v>
      </c>
      <c r="D3929" t="str">
        <f>_xlfn.XLOOKUP(Table2[[#This Row],[tanggal_checkout]],Table4[tanggal_checkout],Table4[id_checkout])</f>
        <v>CO 0778</v>
      </c>
      <c r="E3929" t="s">
        <v>11606</v>
      </c>
      <c r="F3929" s="8">
        <v>0.42440972222222223</v>
      </c>
      <c r="G3929" t="str">
        <f>_xlfn.XLOOKUP(Table2[[#This Row],[nama_tamu]],Table10[nama_tamu],Table10[id_tamu])</f>
        <v>CUS 0380</v>
      </c>
      <c r="H3929" t="s">
        <v>9984</v>
      </c>
      <c r="I3929" t="str">
        <f>_xlfn.XLOOKUP(Table2[[#This Row],[tipe_kamar]],Table12[tipe_kamar],Table12[id_kamar])</f>
        <v>KMR 001</v>
      </c>
      <c r="J3929" t="s">
        <v>23</v>
      </c>
      <c r="K3929">
        <v>9</v>
      </c>
      <c r="L3929">
        <v>632000</v>
      </c>
      <c r="M3929">
        <v>5688000</v>
      </c>
      <c r="N3929" t="str">
        <f>_xlfn.XLOOKUP(Table2[[#This Row],[metode_pembayaran]],Table11[metode_pembayaran],Table11[id_pembayaran])</f>
        <v>MP 01</v>
      </c>
      <c r="O3929" t="s">
        <v>24</v>
      </c>
      <c r="P3929" t="str">
        <f>_xlfn.XLOOKUP(Table2[[#This Row],[status_reservasi]],'Dim Status Reservasi'!$B$2:$B$5,'Dim Status Reservasi'!$A$2:$A$5)</f>
        <v>ST 004</v>
      </c>
      <c r="Q3929" t="s">
        <v>48</v>
      </c>
      <c r="R3929" t="str">
        <f>_xlfn.XLOOKUP(Table2[[#This Row],[kota_hotel]],'Dim Kota Hotel'!$B$2:$B$21,'Dim Kota Hotel'!$A$2:$A$21)</f>
        <v>LOK 016</v>
      </c>
      <c r="S3929" t="s">
        <v>117</v>
      </c>
    </row>
    <row r="3930" spans="1:19" x14ac:dyDescent="0.25">
      <c r="A3930" t="s">
        <v>9985</v>
      </c>
      <c r="B3930" t="str">
        <f>_xlfn.XLOOKUP(Table2[[#This Row],[tanggal_checkin]],Table6[tanggal_checkin],Table6[id_checkin])</f>
        <v>CI 0390</v>
      </c>
      <c r="C3930" t="s">
        <v>11776</v>
      </c>
      <c r="D3930" t="str">
        <f>_xlfn.XLOOKUP(Table2[[#This Row],[tanggal_checkout]],Table4[tanggal_checkout],Table4[id_checkout])</f>
        <v>CO 0393</v>
      </c>
      <c r="E3930" t="s">
        <v>11365</v>
      </c>
      <c r="F3930" s="8">
        <v>0.72964120370370367</v>
      </c>
      <c r="G3930" t="str">
        <f>_xlfn.XLOOKUP(Table2[[#This Row],[nama_tamu]],Table10[nama_tamu],Table10[id_tamu])</f>
        <v>CUS 2915</v>
      </c>
      <c r="H3930" t="s">
        <v>9986</v>
      </c>
      <c r="I3930" t="str">
        <f>_xlfn.XLOOKUP(Table2[[#This Row],[tipe_kamar]],Table12[tipe_kamar],Table12[id_kamar])</f>
        <v>KMR 004</v>
      </c>
      <c r="J3930" t="s">
        <v>47</v>
      </c>
      <c r="K3930">
        <v>2</v>
      </c>
      <c r="L3930">
        <v>468000</v>
      </c>
      <c r="M3930">
        <v>936000</v>
      </c>
      <c r="N3930" t="str">
        <f>_xlfn.XLOOKUP(Table2[[#This Row],[metode_pembayaran]],Table11[metode_pembayaran],Table11[id_pembayaran])</f>
        <v>MP 04</v>
      </c>
      <c r="O3930" t="s">
        <v>53</v>
      </c>
      <c r="P3930" t="str">
        <f>_xlfn.XLOOKUP(Table2[[#This Row],[status_reservasi]],'Dim Status Reservasi'!$B$2:$B$5,'Dim Status Reservasi'!$A$2:$A$5)</f>
        <v>ST 003</v>
      </c>
      <c r="Q3930" t="s">
        <v>37</v>
      </c>
      <c r="R3930" t="str">
        <f>_xlfn.XLOOKUP(Table2[[#This Row],[kota_hotel]],'Dim Kota Hotel'!$B$2:$B$21,'Dim Kota Hotel'!$A$2:$A$21)</f>
        <v>LOK 005</v>
      </c>
      <c r="S3930" t="s">
        <v>43</v>
      </c>
    </row>
    <row r="3931" spans="1:19" x14ac:dyDescent="0.25">
      <c r="A3931" t="s">
        <v>9987</v>
      </c>
      <c r="B3931" t="str">
        <f>_xlfn.XLOOKUP(Table2[[#This Row],[tanggal_checkin]],Table6[tanggal_checkin],Table6[id_checkin])</f>
        <v>CI 1058</v>
      </c>
      <c r="C3931" t="s">
        <v>11992</v>
      </c>
      <c r="D3931" t="str">
        <f>_xlfn.XLOOKUP(Table2[[#This Row],[tanggal_checkout]],Table4[tanggal_checkout],Table4[id_checkout])</f>
        <v>CO 1064</v>
      </c>
      <c r="E3931" t="s">
        <v>11712</v>
      </c>
      <c r="F3931" s="8">
        <v>0.29196759259259258</v>
      </c>
      <c r="G3931" t="str">
        <f>_xlfn.XLOOKUP(Table2[[#This Row],[nama_tamu]],Table10[nama_tamu],Table10[id_tamu])</f>
        <v>CUS 0410</v>
      </c>
      <c r="H3931" t="s">
        <v>9988</v>
      </c>
      <c r="I3931" t="str">
        <f>_xlfn.XLOOKUP(Table2[[#This Row],[tipe_kamar]],Table12[tipe_kamar],Table12[id_kamar])</f>
        <v>KMR 002</v>
      </c>
      <c r="J3931" t="s">
        <v>82</v>
      </c>
      <c r="K3931">
        <v>4</v>
      </c>
      <c r="L3931">
        <v>382000</v>
      </c>
      <c r="M3931">
        <v>1528000</v>
      </c>
      <c r="N3931" t="str">
        <f>_xlfn.XLOOKUP(Table2[[#This Row],[metode_pembayaran]],Table11[metode_pembayaran],Table11[id_pembayaran])</f>
        <v>MP 01</v>
      </c>
      <c r="O3931" t="s">
        <v>24</v>
      </c>
      <c r="P3931" t="str">
        <f>_xlfn.XLOOKUP(Table2[[#This Row],[status_reservasi]],'Dim Status Reservasi'!$B$2:$B$5,'Dim Status Reservasi'!$A$2:$A$5)</f>
        <v>ST 004</v>
      </c>
      <c r="Q3931" t="s">
        <v>48</v>
      </c>
      <c r="R3931" t="str">
        <f>_xlfn.XLOOKUP(Table2[[#This Row],[kota_hotel]],'Dim Kota Hotel'!$B$2:$B$21,'Dim Kota Hotel'!$A$2:$A$21)</f>
        <v>LOK 013</v>
      </c>
      <c r="S3931" t="s">
        <v>160</v>
      </c>
    </row>
    <row r="3932" spans="1:19" x14ac:dyDescent="0.25">
      <c r="A3932" t="s">
        <v>9989</v>
      </c>
      <c r="B3932" t="str">
        <f>_xlfn.XLOOKUP(Table2[[#This Row],[tanggal_checkin]],Table6[tanggal_checkin],Table6[id_checkin])</f>
        <v>CI 0352</v>
      </c>
      <c r="C3932" t="s">
        <v>11998</v>
      </c>
      <c r="D3932" t="str">
        <f>_xlfn.XLOOKUP(Table2[[#This Row],[tanggal_checkout]],Table4[tanggal_checkout],Table4[id_checkout])</f>
        <v>CO 0359</v>
      </c>
      <c r="E3932" t="s">
        <v>12035</v>
      </c>
      <c r="F3932" s="8">
        <v>0.81532407407407403</v>
      </c>
      <c r="G3932" t="str">
        <f>_xlfn.XLOOKUP(Table2[[#This Row],[nama_tamu]],Table10[nama_tamu],Table10[id_tamu])</f>
        <v>CUS 3796</v>
      </c>
      <c r="H3932" t="s">
        <v>9990</v>
      </c>
      <c r="I3932" t="str">
        <f>_xlfn.XLOOKUP(Table2[[#This Row],[tipe_kamar]],Table12[tipe_kamar],Table12[id_kamar])</f>
        <v>KMR 001</v>
      </c>
      <c r="J3932" t="s">
        <v>23</v>
      </c>
      <c r="K3932">
        <v>9</v>
      </c>
      <c r="L3932">
        <v>571000</v>
      </c>
      <c r="M3932">
        <v>5139000</v>
      </c>
      <c r="N3932" t="str">
        <f>_xlfn.XLOOKUP(Table2[[#This Row],[metode_pembayaran]],Table11[metode_pembayaran],Table11[id_pembayaran])</f>
        <v>MP 02</v>
      </c>
      <c r="O3932" t="s">
        <v>30</v>
      </c>
      <c r="P3932" t="str">
        <f>_xlfn.XLOOKUP(Table2[[#This Row],[status_reservasi]],'Dim Status Reservasi'!$B$2:$B$5,'Dim Status Reservasi'!$A$2:$A$5)</f>
        <v>ST 003</v>
      </c>
      <c r="Q3932" t="s">
        <v>37</v>
      </c>
      <c r="R3932" t="str">
        <f>_xlfn.XLOOKUP(Table2[[#This Row],[kota_hotel]],'Dim Kota Hotel'!$B$2:$B$21,'Dim Kota Hotel'!$A$2:$A$21)</f>
        <v>LOK 019</v>
      </c>
      <c r="S3932" t="s">
        <v>133</v>
      </c>
    </row>
    <row r="3933" spans="1:19" x14ac:dyDescent="0.25">
      <c r="A3933" t="s">
        <v>9991</v>
      </c>
      <c r="B3933" t="str">
        <f>_xlfn.XLOOKUP(Table2[[#This Row],[tanggal_checkin]],Table6[tanggal_checkin],Table6[id_checkin])</f>
        <v>CI 0144</v>
      </c>
      <c r="C3933" t="s">
        <v>11191</v>
      </c>
      <c r="D3933" t="str">
        <f>_xlfn.XLOOKUP(Table2[[#This Row],[tanggal_checkout]],Table4[tanggal_checkout],Table4[id_checkout])</f>
        <v>CO 0146</v>
      </c>
      <c r="E3933" t="s">
        <v>11371</v>
      </c>
      <c r="F3933" s="8">
        <v>0.37012731481481481</v>
      </c>
      <c r="G3933" t="str">
        <f>_xlfn.XLOOKUP(Table2[[#This Row],[nama_tamu]],Table10[nama_tamu],Table10[id_tamu])</f>
        <v>CUS 0860</v>
      </c>
      <c r="H3933" t="s">
        <v>9992</v>
      </c>
      <c r="I3933" t="str">
        <f>_xlfn.XLOOKUP(Table2[[#This Row],[tipe_kamar]],Table12[tipe_kamar],Table12[id_kamar])</f>
        <v>KMR 003</v>
      </c>
      <c r="J3933" t="s">
        <v>64</v>
      </c>
      <c r="K3933">
        <v>2</v>
      </c>
      <c r="L3933">
        <v>1379000</v>
      </c>
      <c r="M3933">
        <v>2758000</v>
      </c>
      <c r="N3933" t="str">
        <f>_xlfn.XLOOKUP(Table2[[#This Row],[metode_pembayaran]],Table11[metode_pembayaran],Table11[id_pembayaran])</f>
        <v>MP 06</v>
      </c>
      <c r="O3933" t="s">
        <v>17</v>
      </c>
      <c r="P3933" t="str">
        <f>_xlfn.XLOOKUP(Table2[[#This Row],[status_reservasi]],'Dim Status Reservasi'!$B$2:$B$5,'Dim Status Reservasi'!$A$2:$A$5)</f>
        <v>ST 003</v>
      </c>
      <c r="Q3933" t="s">
        <v>37</v>
      </c>
      <c r="R3933" t="str">
        <f>_xlfn.XLOOKUP(Table2[[#This Row],[kota_hotel]],'Dim Kota Hotel'!$B$2:$B$21,'Dim Kota Hotel'!$A$2:$A$21)</f>
        <v>LOK 006</v>
      </c>
      <c r="S3933" t="s">
        <v>129</v>
      </c>
    </row>
    <row r="3934" spans="1:19" x14ac:dyDescent="0.25">
      <c r="A3934" t="s">
        <v>9993</v>
      </c>
      <c r="B3934" t="str">
        <f>_xlfn.XLOOKUP(Table2[[#This Row],[tanggal_checkin]],Table6[tanggal_checkin],Table6[id_checkin])</f>
        <v>CI 0908</v>
      </c>
      <c r="C3934" t="s">
        <v>11538</v>
      </c>
      <c r="D3934" t="str">
        <f>_xlfn.XLOOKUP(Table2[[#This Row],[tanggal_checkout]],Table4[tanggal_checkout],Table4[id_checkout])</f>
        <v>CO 0914</v>
      </c>
      <c r="E3934" t="s">
        <v>11043</v>
      </c>
      <c r="F3934" s="8">
        <v>7.604166666666666E-2</v>
      </c>
      <c r="G3934" t="str">
        <f>_xlfn.XLOOKUP(Table2[[#This Row],[nama_tamu]],Table10[nama_tamu],Table10[id_tamu])</f>
        <v>CUS 4085</v>
      </c>
      <c r="H3934" t="s">
        <v>9994</v>
      </c>
      <c r="I3934" t="str">
        <f>_xlfn.XLOOKUP(Table2[[#This Row],[tipe_kamar]],Table12[tipe_kamar],Table12[id_kamar])</f>
        <v>KMR 004</v>
      </c>
      <c r="J3934" t="s">
        <v>47</v>
      </c>
      <c r="K3934">
        <v>5</v>
      </c>
      <c r="L3934">
        <v>505000</v>
      </c>
      <c r="M3934">
        <v>2525000</v>
      </c>
      <c r="N3934" t="str">
        <f>_xlfn.XLOOKUP(Table2[[#This Row],[metode_pembayaran]],Table11[metode_pembayaran],Table11[id_pembayaran])</f>
        <v>MP 02</v>
      </c>
      <c r="O3934" t="s">
        <v>30</v>
      </c>
      <c r="P3934" t="str">
        <f>_xlfn.XLOOKUP(Table2[[#This Row],[status_reservasi]],'Dim Status Reservasi'!$B$2:$B$5,'Dim Status Reservasi'!$A$2:$A$5)</f>
        <v>ST 003</v>
      </c>
      <c r="Q3934" t="s">
        <v>37</v>
      </c>
      <c r="R3934" t="str">
        <f>_xlfn.XLOOKUP(Table2[[#This Row],[kota_hotel]],'Dim Kota Hotel'!$B$2:$B$21,'Dim Kota Hotel'!$A$2:$A$21)</f>
        <v>LOK 006</v>
      </c>
      <c r="S3934" t="s">
        <v>129</v>
      </c>
    </row>
    <row r="3935" spans="1:19" x14ac:dyDescent="0.25">
      <c r="A3935" t="s">
        <v>9995</v>
      </c>
      <c r="B3935" t="str">
        <f>_xlfn.XLOOKUP(Table2[[#This Row],[tanggal_checkin]],Table6[tanggal_checkin],Table6[id_checkin])</f>
        <v>CI 0141</v>
      </c>
      <c r="C3935" t="s">
        <v>11871</v>
      </c>
      <c r="D3935" t="str">
        <f>_xlfn.XLOOKUP(Table2[[#This Row],[tanggal_checkout]],Table4[tanggal_checkout],Table4[id_checkout])</f>
        <v>CO 0147</v>
      </c>
      <c r="E3935" t="s">
        <v>11180</v>
      </c>
      <c r="F3935" s="8">
        <v>0.41783564814814816</v>
      </c>
      <c r="G3935" t="str">
        <f>_xlfn.XLOOKUP(Table2[[#This Row],[nama_tamu]],Table10[nama_tamu],Table10[id_tamu])</f>
        <v>CUS 3200</v>
      </c>
      <c r="H3935" t="s">
        <v>9996</v>
      </c>
      <c r="I3935" t="str">
        <f>_xlfn.XLOOKUP(Table2[[#This Row],[tipe_kamar]],Table12[tipe_kamar],Table12[id_kamar])</f>
        <v>KMR 002</v>
      </c>
      <c r="J3935" t="s">
        <v>82</v>
      </c>
      <c r="K3935">
        <v>6</v>
      </c>
      <c r="L3935">
        <v>316000</v>
      </c>
      <c r="M3935">
        <v>1896000</v>
      </c>
      <c r="N3935" t="str">
        <f>_xlfn.XLOOKUP(Table2[[#This Row],[metode_pembayaran]],Table11[metode_pembayaran],Table11[id_pembayaran])</f>
        <v>MP 05</v>
      </c>
      <c r="O3935" t="s">
        <v>72</v>
      </c>
      <c r="P3935" t="str">
        <f>_xlfn.XLOOKUP(Table2[[#This Row],[status_reservasi]],'Dim Status Reservasi'!$B$2:$B$5,'Dim Status Reservasi'!$A$2:$A$5)</f>
        <v>ST 003</v>
      </c>
      <c r="Q3935" t="s">
        <v>37</v>
      </c>
      <c r="R3935" t="str">
        <f>_xlfn.XLOOKUP(Table2[[#This Row],[kota_hotel]],'Dim Kota Hotel'!$B$2:$B$21,'Dim Kota Hotel'!$A$2:$A$21)</f>
        <v>LOK 008</v>
      </c>
      <c r="S3935" t="s">
        <v>68</v>
      </c>
    </row>
    <row r="3936" spans="1:19" x14ac:dyDescent="0.25">
      <c r="A3936" t="s">
        <v>9997</v>
      </c>
      <c r="B3936" t="str">
        <f>_xlfn.XLOOKUP(Table2[[#This Row],[tanggal_checkin]],Table6[tanggal_checkin],Table6[id_checkin])</f>
        <v>CI 1047</v>
      </c>
      <c r="C3936" t="s">
        <v>11364</v>
      </c>
      <c r="D3936" t="str">
        <f>_xlfn.XLOOKUP(Table2[[#This Row],[tanggal_checkout]],Table4[tanggal_checkout],Table4[id_checkout])</f>
        <v>CO 1053</v>
      </c>
      <c r="E3936" t="s">
        <v>11453</v>
      </c>
      <c r="F3936" s="8">
        <v>0.43518518518518517</v>
      </c>
      <c r="G3936" t="str">
        <f>_xlfn.XLOOKUP(Table2[[#This Row],[nama_tamu]],Table10[nama_tamu],Table10[id_tamu])</f>
        <v>CUS 0498</v>
      </c>
      <c r="H3936" t="s">
        <v>9998</v>
      </c>
      <c r="I3936" t="str">
        <f>_xlfn.XLOOKUP(Table2[[#This Row],[tipe_kamar]],Table12[tipe_kamar],Table12[id_kamar])</f>
        <v>KMR 004</v>
      </c>
      <c r="J3936" t="s">
        <v>47</v>
      </c>
      <c r="K3936">
        <v>3</v>
      </c>
      <c r="L3936">
        <v>414000</v>
      </c>
      <c r="M3936">
        <v>1242000</v>
      </c>
      <c r="N3936" t="str">
        <f>_xlfn.XLOOKUP(Table2[[#This Row],[metode_pembayaran]],Table11[metode_pembayaran],Table11[id_pembayaran])</f>
        <v>MP 02</v>
      </c>
      <c r="O3936" t="s">
        <v>30</v>
      </c>
      <c r="P3936" t="str">
        <f>_xlfn.XLOOKUP(Table2[[#This Row],[status_reservasi]],'Dim Status Reservasi'!$B$2:$B$5,'Dim Status Reservasi'!$A$2:$A$5)</f>
        <v>ST 001</v>
      </c>
      <c r="Q3936" t="s">
        <v>214</v>
      </c>
      <c r="R3936" t="str">
        <f>_xlfn.XLOOKUP(Table2[[#This Row],[kota_hotel]],'Dim Kota Hotel'!$B$2:$B$21,'Dim Kota Hotel'!$A$2:$A$21)</f>
        <v>LOK 014</v>
      </c>
      <c r="S3936" t="s">
        <v>222</v>
      </c>
    </row>
    <row r="3937" spans="1:19" x14ac:dyDescent="0.25">
      <c r="A3937" t="s">
        <v>9999</v>
      </c>
      <c r="B3937" t="str">
        <f>_xlfn.XLOOKUP(Table2[[#This Row],[tanggal_checkin]],Table6[tanggal_checkin],Table6[id_checkin])</f>
        <v>CI 0221</v>
      </c>
      <c r="C3937" t="s">
        <v>11930</v>
      </c>
      <c r="D3937" t="str">
        <f>_xlfn.XLOOKUP(Table2[[#This Row],[tanggal_checkout]],Table4[tanggal_checkout],Table4[id_checkout])</f>
        <v>CO 0227</v>
      </c>
      <c r="E3937" t="s">
        <v>11195</v>
      </c>
      <c r="F3937" s="8">
        <v>0.66924768518518518</v>
      </c>
      <c r="G3937" t="str">
        <f>_xlfn.XLOOKUP(Table2[[#This Row],[nama_tamu]],Table10[nama_tamu],Table10[id_tamu])</f>
        <v>CUS 2142</v>
      </c>
      <c r="H3937" t="s">
        <v>10001</v>
      </c>
      <c r="I3937" t="str">
        <f>_xlfn.XLOOKUP(Table2[[#This Row],[tipe_kamar]],Table12[tipe_kamar],Table12[id_kamar])</f>
        <v>KMR 001</v>
      </c>
      <c r="J3937" t="s">
        <v>23</v>
      </c>
      <c r="K3937">
        <v>7</v>
      </c>
      <c r="L3937">
        <v>622000</v>
      </c>
      <c r="M3937">
        <v>4354000</v>
      </c>
      <c r="N3937" t="str">
        <f>_xlfn.XLOOKUP(Table2[[#This Row],[metode_pembayaran]],Table11[metode_pembayaran],Table11[id_pembayaran])</f>
        <v>MP 06</v>
      </c>
      <c r="O3937" t="s">
        <v>17</v>
      </c>
      <c r="P3937" t="str">
        <f>_xlfn.XLOOKUP(Table2[[#This Row],[status_reservasi]],'Dim Status Reservasi'!$B$2:$B$5,'Dim Status Reservasi'!$A$2:$A$5)</f>
        <v>ST 003</v>
      </c>
      <c r="Q3937" t="s">
        <v>37</v>
      </c>
      <c r="R3937" t="str">
        <f>_xlfn.XLOOKUP(Table2[[#This Row],[kota_hotel]],'Dim Kota Hotel'!$B$2:$B$21,'Dim Kota Hotel'!$A$2:$A$21)</f>
        <v>LOK 010</v>
      </c>
      <c r="S3937" t="s">
        <v>226</v>
      </c>
    </row>
    <row r="3938" spans="1:19" x14ac:dyDescent="0.25">
      <c r="A3938" t="s">
        <v>10002</v>
      </c>
      <c r="B3938" t="str">
        <f>_xlfn.XLOOKUP(Table2[[#This Row],[tanggal_checkin]],Table6[tanggal_checkin],Table6[id_checkin])</f>
        <v>CI 0889</v>
      </c>
      <c r="C3938" t="s">
        <v>11406</v>
      </c>
      <c r="D3938" t="str">
        <f>_xlfn.XLOOKUP(Table2[[#This Row],[tanggal_checkout]],Table4[tanggal_checkout],Table4[id_checkout])</f>
        <v>CO 0895</v>
      </c>
      <c r="E3938" t="s">
        <v>11844</v>
      </c>
      <c r="F3938" s="8">
        <v>0.43876157407407407</v>
      </c>
      <c r="G3938" t="str">
        <f>_xlfn.XLOOKUP(Table2[[#This Row],[nama_tamu]],Table10[nama_tamu],Table10[id_tamu])</f>
        <v>CUS 0179</v>
      </c>
      <c r="H3938" t="s">
        <v>10004</v>
      </c>
      <c r="I3938" t="str">
        <f>_xlfn.XLOOKUP(Table2[[#This Row],[tipe_kamar]],Table12[tipe_kamar],Table12[id_kamar])</f>
        <v>KMR 003</v>
      </c>
      <c r="J3938" t="s">
        <v>64</v>
      </c>
      <c r="K3938">
        <v>5</v>
      </c>
      <c r="L3938">
        <v>1244000</v>
      </c>
      <c r="M3938">
        <v>6220000</v>
      </c>
      <c r="N3938" t="str">
        <f>_xlfn.XLOOKUP(Table2[[#This Row],[metode_pembayaran]],Table11[metode_pembayaran],Table11[id_pembayaran])</f>
        <v>MP 03</v>
      </c>
      <c r="O3938" t="s">
        <v>36</v>
      </c>
      <c r="P3938" t="str">
        <f>_xlfn.XLOOKUP(Table2[[#This Row],[status_reservasi]],'Dim Status Reservasi'!$B$2:$B$5,'Dim Status Reservasi'!$A$2:$A$5)</f>
        <v>ST 003</v>
      </c>
      <c r="Q3938" t="s">
        <v>37</v>
      </c>
      <c r="R3938" t="str">
        <f>_xlfn.XLOOKUP(Table2[[#This Row],[kota_hotel]],'Dim Kota Hotel'!$B$2:$B$21,'Dim Kota Hotel'!$A$2:$A$21)</f>
        <v>LOK 017</v>
      </c>
      <c r="S3938" t="s">
        <v>84</v>
      </c>
    </row>
    <row r="3939" spans="1:19" x14ac:dyDescent="0.25">
      <c r="A3939" t="s">
        <v>10005</v>
      </c>
      <c r="B3939" t="str">
        <f>_xlfn.XLOOKUP(Table2[[#This Row],[tanggal_checkin]],Table6[tanggal_checkin],Table6[id_checkin])</f>
        <v>CI 0428</v>
      </c>
      <c r="C3939" t="s">
        <v>11232</v>
      </c>
      <c r="D3939" t="str">
        <f>_xlfn.XLOOKUP(Table2[[#This Row],[tanggal_checkout]],Table4[tanggal_checkout],Table4[id_checkout])</f>
        <v>CO 0432</v>
      </c>
      <c r="E3939" t="s">
        <v>11211</v>
      </c>
      <c r="F3939" s="8">
        <v>0.42488425925925927</v>
      </c>
      <c r="G3939" t="str">
        <f>_xlfn.XLOOKUP(Table2[[#This Row],[nama_tamu]],Table10[nama_tamu],Table10[id_tamu])</f>
        <v>CUS 4157</v>
      </c>
      <c r="H3939" t="s">
        <v>10006</v>
      </c>
      <c r="I3939" t="str">
        <f>_xlfn.XLOOKUP(Table2[[#This Row],[tipe_kamar]],Table12[tipe_kamar],Table12[id_kamar])</f>
        <v>KMR 003</v>
      </c>
      <c r="J3939" t="s">
        <v>64</v>
      </c>
      <c r="K3939">
        <v>2</v>
      </c>
      <c r="L3939">
        <v>1356000</v>
      </c>
      <c r="M3939">
        <v>2712000</v>
      </c>
      <c r="N3939" t="str">
        <f>_xlfn.XLOOKUP(Table2[[#This Row],[metode_pembayaran]],Table11[metode_pembayaran],Table11[id_pembayaran])</f>
        <v>MP 03</v>
      </c>
      <c r="O3939" t="s">
        <v>36</v>
      </c>
      <c r="P3939" t="str">
        <f>_xlfn.XLOOKUP(Table2[[#This Row],[status_reservasi]],'Dim Status Reservasi'!$B$2:$B$5,'Dim Status Reservasi'!$A$2:$A$5)</f>
        <v>ST 004</v>
      </c>
      <c r="Q3939" t="s">
        <v>48</v>
      </c>
      <c r="R3939" t="str">
        <f>_xlfn.XLOOKUP(Table2[[#This Row],[kota_hotel]],'Dim Kota Hotel'!$B$2:$B$21,'Dim Kota Hotel'!$A$2:$A$21)</f>
        <v>LOK 005</v>
      </c>
      <c r="S3939" t="s">
        <v>43</v>
      </c>
    </row>
    <row r="3940" spans="1:19" x14ac:dyDescent="0.25">
      <c r="A3940" t="s">
        <v>10007</v>
      </c>
      <c r="B3940" t="str">
        <f>_xlfn.XLOOKUP(Table2[[#This Row],[tanggal_checkin]],Table6[tanggal_checkin],Table6[id_checkin])</f>
        <v>CI 0647</v>
      </c>
      <c r="C3940" t="s">
        <v>12018</v>
      </c>
      <c r="D3940" t="str">
        <f>_xlfn.XLOOKUP(Table2[[#This Row],[tanggal_checkout]],Table4[tanggal_checkout],Table4[id_checkout])</f>
        <v>CO 0650</v>
      </c>
      <c r="E3940" t="s">
        <v>11541</v>
      </c>
      <c r="F3940" s="8">
        <v>1.4108796296296296E-2</v>
      </c>
      <c r="G3940" t="str">
        <f>_xlfn.XLOOKUP(Table2[[#This Row],[nama_tamu]],Table10[nama_tamu],Table10[id_tamu])</f>
        <v>CUS 2738</v>
      </c>
      <c r="H3940" t="s">
        <v>10009</v>
      </c>
      <c r="I3940" t="str">
        <f>_xlfn.XLOOKUP(Table2[[#This Row],[tipe_kamar]],Table12[tipe_kamar],Table12[id_kamar])</f>
        <v>KMR 001</v>
      </c>
      <c r="J3940" t="s">
        <v>23</v>
      </c>
      <c r="K3940">
        <v>3</v>
      </c>
      <c r="L3940">
        <v>679000</v>
      </c>
      <c r="M3940">
        <v>2037000</v>
      </c>
      <c r="N3940" t="str">
        <f>_xlfn.XLOOKUP(Table2[[#This Row],[metode_pembayaran]],Table11[metode_pembayaran],Table11[id_pembayaran])</f>
        <v>MP 04</v>
      </c>
      <c r="O3940" t="s">
        <v>53</v>
      </c>
      <c r="P3940" t="str">
        <f>_xlfn.XLOOKUP(Table2[[#This Row],[status_reservasi]],'Dim Status Reservasi'!$B$2:$B$5,'Dim Status Reservasi'!$A$2:$A$5)</f>
        <v>ST 002</v>
      </c>
      <c r="Q3940" t="s">
        <v>124</v>
      </c>
      <c r="R3940" t="str">
        <f>_xlfn.XLOOKUP(Table2[[#This Row],[kota_hotel]],'Dim Kota Hotel'!$B$2:$B$21,'Dim Kota Hotel'!$A$2:$A$21)</f>
        <v>LOK 018</v>
      </c>
      <c r="S3940" t="s">
        <v>102</v>
      </c>
    </row>
    <row r="3941" spans="1:19" x14ac:dyDescent="0.25">
      <c r="A3941" t="s">
        <v>10010</v>
      </c>
      <c r="B3941" t="str">
        <f>_xlfn.XLOOKUP(Table2[[#This Row],[tanggal_checkin]],Table6[tanggal_checkin],Table6[id_checkin])</f>
        <v>CI 0129</v>
      </c>
      <c r="C3941" t="s">
        <v>11366</v>
      </c>
      <c r="D3941" t="str">
        <f>_xlfn.XLOOKUP(Table2[[#This Row],[tanggal_checkout]],Table4[tanggal_checkout],Table4[id_checkout])</f>
        <v>CO 0131</v>
      </c>
      <c r="E3941" t="s">
        <v>10985</v>
      </c>
      <c r="F3941" s="8">
        <v>0.66773148148148154</v>
      </c>
      <c r="G3941" t="str">
        <f>_xlfn.XLOOKUP(Table2[[#This Row],[nama_tamu]],Table10[nama_tamu],Table10[id_tamu])</f>
        <v>CUS 0524</v>
      </c>
      <c r="H3941" t="s">
        <v>10011</v>
      </c>
      <c r="I3941" t="str">
        <f>_xlfn.XLOOKUP(Table2[[#This Row],[tipe_kamar]],Table12[tipe_kamar],Table12[id_kamar])</f>
        <v>KMR 004</v>
      </c>
      <c r="J3941" t="s">
        <v>47</v>
      </c>
      <c r="K3941">
        <v>2</v>
      </c>
      <c r="L3941">
        <v>424000</v>
      </c>
      <c r="M3941">
        <v>848000</v>
      </c>
      <c r="N3941" t="str">
        <f>_xlfn.XLOOKUP(Table2[[#This Row],[metode_pembayaran]],Table11[metode_pembayaran],Table11[id_pembayaran])</f>
        <v>MP 06</v>
      </c>
      <c r="O3941" t="s">
        <v>17</v>
      </c>
      <c r="P3941" t="str">
        <f>_xlfn.XLOOKUP(Table2[[#This Row],[status_reservasi]],'Dim Status Reservasi'!$B$2:$B$5,'Dim Status Reservasi'!$A$2:$A$5)</f>
        <v>ST 003</v>
      </c>
      <c r="Q3941" t="s">
        <v>37</v>
      </c>
      <c r="R3941" t="str">
        <f>_xlfn.XLOOKUP(Table2[[#This Row],[kota_hotel]],'Dim Kota Hotel'!$B$2:$B$21,'Dim Kota Hotel'!$A$2:$A$21)</f>
        <v>LOK 019</v>
      </c>
      <c r="S3941" t="s">
        <v>133</v>
      </c>
    </row>
    <row r="3942" spans="1:19" x14ac:dyDescent="0.25">
      <c r="A3942" t="s">
        <v>10012</v>
      </c>
      <c r="B3942" t="str">
        <f>_xlfn.XLOOKUP(Table2[[#This Row],[tanggal_checkin]],Table6[tanggal_checkin],Table6[id_checkin])</f>
        <v>CI 0908</v>
      </c>
      <c r="C3942" t="s">
        <v>11538</v>
      </c>
      <c r="D3942" t="str">
        <f>_xlfn.XLOOKUP(Table2[[#This Row],[tanggal_checkout]],Table4[tanggal_checkout],Table4[id_checkout])</f>
        <v>CO 0915</v>
      </c>
      <c r="E3942" t="s">
        <v>11735</v>
      </c>
      <c r="F3942" s="8">
        <v>0.80535879629629625</v>
      </c>
      <c r="G3942" t="str">
        <f>_xlfn.XLOOKUP(Table2[[#This Row],[nama_tamu]],Table10[nama_tamu],Table10[id_tamu])</f>
        <v>CUS 1215</v>
      </c>
      <c r="H3942" t="s">
        <v>10013</v>
      </c>
      <c r="I3942" t="str">
        <f>_xlfn.XLOOKUP(Table2[[#This Row],[tipe_kamar]],Table12[tipe_kamar],Table12[id_kamar])</f>
        <v>KMR 003</v>
      </c>
      <c r="J3942" t="s">
        <v>64</v>
      </c>
      <c r="K3942">
        <v>6</v>
      </c>
      <c r="L3942">
        <v>1082000</v>
      </c>
      <c r="M3942">
        <v>6492000</v>
      </c>
      <c r="N3942" t="str">
        <f>_xlfn.XLOOKUP(Table2[[#This Row],[metode_pembayaran]],Table11[metode_pembayaran],Table11[id_pembayaran])</f>
        <v>MP 02</v>
      </c>
      <c r="O3942" t="s">
        <v>30</v>
      </c>
      <c r="P3942" t="str">
        <f>_xlfn.XLOOKUP(Table2[[#This Row],[status_reservasi]],'Dim Status Reservasi'!$B$2:$B$5,'Dim Status Reservasi'!$A$2:$A$5)</f>
        <v>ST 004</v>
      </c>
      <c r="Q3942" t="s">
        <v>48</v>
      </c>
      <c r="R3942" t="str">
        <f>_xlfn.XLOOKUP(Table2[[#This Row],[kota_hotel]],'Dim Kota Hotel'!$B$2:$B$21,'Dim Kota Hotel'!$A$2:$A$21)</f>
        <v>LOK 008</v>
      </c>
      <c r="S3942" t="s">
        <v>68</v>
      </c>
    </row>
    <row r="3943" spans="1:19" x14ac:dyDescent="0.25">
      <c r="A3943" t="s">
        <v>10014</v>
      </c>
      <c r="B3943" t="str">
        <f>_xlfn.XLOOKUP(Table2[[#This Row],[tanggal_checkin]],Table6[tanggal_checkin],Table6[id_checkin])</f>
        <v>CI 0387</v>
      </c>
      <c r="C3943" t="s">
        <v>11839</v>
      </c>
      <c r="D3943" t="str">
        <f>_xlfn.XLOOKUP(Table2[[#This Row],[tanggal_checkout]],Table4[tanggal_checkout],Table4[id_checkout])</f>
        <v>CO 0389</v>
      </c>
      <c r="E3943" t="s">
        <v>11176</v>
      </c>
      <c r="F3943" s="8">
        <v>0.49447916666666669</v>
      </c>
      <c r="G3943" t="str">
        <f>_xlfn.XLOOKUP(Table2[[#This Row],[nama_tamu]],Table10[nama_tamu],Table10[id_tamu])</f>
        <v>CUS 2971</v>
      </c>
      <c r="H3943" t="s">
        <v>10016</v>
      </c>
      <c r="I3943" t="str">
        <f>_xlfn.XLOOKUP(Table2[[#This Row],[tipe_kamar]],Table12[tipe_kamar],Table12[id_kamar])</f>
        <v>KMR 003</v>
      </c>
      <c r="J3943" t="s">
        <v>64</v>
      </c>
      <c r="K3943">
        <v>1</v>
      </c>
      <c r="L3943">
        <v>1367000</v>
      </c>
      <c r="M3943">
        <v>1367000</v>
      </c>
      <c r="N3943" t="str">
        <f>_xlfn.XLOOKUP(Table2[[#This Row],[metode_pembayaran]],Table11[metode_pembayaran],Table11[id_pembayaran])</f>
        <v>MP 05</v>
      </c>
      <c r="O3943" t="s">
        <v>72</v>
      </c>
      <c r="P3943" t="str">
        <f>_xlfn.XLOOKUP(Table2[[#This Row],[status_reservasi]],'Dim Status Reservasi'!$B$2:$B$5,'Dim Status Reservasi'!$A$2:$A$5)</f>
        <v>ST 004</v>
      </c>
      <c r="Q3943" t="s">
        <v>48</v>
      </c>
      <c r="R3943" t="str">
        <f>_xlfn.XLOOKUP(Table2[[#This Row],[kota_hotel]],'Dim Kota Hotel'!$B$2:$B$21,'Dim Kota Hotel'!$A$2:$A$21)</f>
        <v>LOK 009</v>
      </c>
      <c r="S3943" t="s">
        <v>19</v>
      </c>
    </row>
    <row r="3944" spans="1:19" x14ac:dyDescent="0.25">
      <c r="A3944" t="s">
        <v>10017</v>
      </c>
      <c r="B3944" t="str">
        <f>_xlfn.XLOOKUP(Table2[[#This Row],[tanggal_checkin]],Table6[tanggal_checkin],Table6[id_checkin])</f>
        <v>CI 0960</v>
      </c>
      <c r="C3944" t="s">
        <v>11612</v>
      </c>
      <c r="D3944" t="str">
        <f>_xlfn.XLOOKUP(Table2[[#This Row],[tanggal_checkout]],Table4[tanggal_checkout],Table4[id_checkout])</f>
        <v>CO 0969</v>
      </c>
      <c r="E3944" t="s">
        <v>11547</v>
      </c>
      <c r="F3944" s="8">
        <v>0.74165509259259255</v>
      </c>
      <c r="G3944" t="str">
        <f>_xlfn.XLOOKUP(Table2[[#This Row],[nama_tamu]],Table10[nama_tamu],Table10[id_tamu])</f>
        <v>CUS 1342</v>
      </c>
      <c r="H3944" t="s">
        <v>10018</v>
      </c>
      <c r="I3944" t="str">
        <f>_xlfn.XLOOKUP(Table2[[#This Row],[tipe_kamar]],Table12[tipe_kamar],Table12[id_kamar])</f>
        <v>KMR 003</v>
      </c>
      <c r="J3944" t="s">
        <v>64</v>
      </c>
      <c r="K3944">
        <v>6</v>
      </c>
      <c r="L3944">
        <v>1095000</v>
      </c>
      <c r="M3944">
        <v>6570000</v>
      </c>
      <c r="N3944" t="str">
        <f>_xlfn.XLOOKUP(Table2[[#This Row],[metode_pembayaran]],Table11[metode_pembayaran],Table11[id_pembayaran])</f>
        <v>MP 03</v>
      </c>
      <c r="O3944" t="s">
        <v>36</v>
      </c>
      <c r="P3944" t="str">
        <f>_xlfn.XLOOKUP(Table2[[#This Row],[status_reservasi]],'Dim Status Reservasi'!$B$2:$B$5,'Dim Status Reservasi'!$A$2:$A$5)</f>
        <v>ST 004</v>
      </c>
      <c r="Q3944" t="s">
        <v>48</v>
      </c>
      <c r="R3944" t="str">
        <f>_xlfn.XLOOKUP(Table2[[#This Row],[kota_hotel]],'Dim Kota Hotel'!$B$2:$B$21,'Dim Kota Hotel'!$A$2:$A$21)</f>
        <v>LOK 008</v>
      </c>
      <c r="S3944" t="s">
        <v>68</v>
      </c>
    </row>
    <row r="3945" spans="1:19" x14ac:dyDescent="0.25">
      <c r="A3945" t="s">
        <v>10019</v>
      </c>
      <c r="B3945" t="str">
        <f>_xlfn.XLOOKUP(Table2[[#This Row],[tanggal_checkin]],Table6[tanggal_checkin],Table6[id_checkin])</f>
        <v>CI 0965</v>
      </c>
      <c r="C3945" t="s">
        <v>11051</v>
      </c>
      <c r="D3945" t="str">
        <f>_xlfn.XLOOKUP(Table2[[#This Row],[tanggal_checkout]],Table4[tanggal_checkout],Table4[id_checkout])</f>
        <v>CO 0973</v>
      </c>
      <c r="E3945" t="s">
        <v>11548</v>
      </c>
      <c r="F3945" s="8">
        <v>0.15856481481481483</v>
      </c>
      <c r="G3945" t="str">
        <f>_xlfn.XLOOKUP(Table2[[#This Row],[nama_tamu]],Table10[nama_tamu],Table10[id_tamu])</f>
        <v>CUS 0852</v>
      </c>
      <c r="H3945" t="s">
        <v>10020</v>
      </c>
      <c r="I3945" t="str">
        <f>_xlfn.XLOOKUP(Table2[[#This Row],[tipe_kamar]],Table12[tipe_kamar],Table12[id_kamar])</f>
        <v>KMR 003</v>
      </c>
      <c r="J3945" t="s">
        <v>64</v>
      </c>
      <c r="K3945">
        <v>5</v>
      </c>
      <c r="L3945">
        <v>1093000</v>
      </c>
      <c r="M3945">
        <v>5465000</v>
      </c>
      <c r="N3945" t="str">
        <f>_xlfn.XLOOKUP(Table2[[#This Row],[metode_pembayaran]],Table11[metode_pembayaran],Table11[id_pembayaran])</f>
        <v>MP 04</v>
      </c>
      <c r="O3945" t="s">
        <v>53</v>
      </c>
      <c r="P3945" t="str">
        <f>_xlfn.XLOOKUP(Table2[[#This Row],[status_reservasi]],'Dim Status Reservasi'!$B$2:$B$5,'Dim Status Reservasi'!$A$2:$A$5)</f>
        <v>ST 004</v>
      </c>
      <c r="Q3945" t="s">
        <v>48</v>
      </c>
      <c r="R3945" t="str">
        <f>_xlfn.XLOOKUP(Table2[[#This Row],[kota_hotel]],'Dim Kota Hotel'!$B$2:$B$21,'Dim Kota Hotel'!$A$2:$A$21)</f>
        <v>LOK 012</v>
      </c>
      <c r="S3945" t="s">
        <v>25</v>
      </c>
    </row>
    <row r="3946" spans="1:19" x14ac:dyDescent="0.25">
      <c r="A3946" t="s">
        <v>10021</v>
      </c>
      <c r="B3946" t="str">
        <f>_xlfn.XLOOKUP(Table2[[#This Row],[tanggal_checkin]],Table6[tanggal_checkin],Table6[id_checkin])</f>
        <v>CI 0596</v>
      </c>
      <c r="C3946" t="s">
        <v>10988</v>
      </c>
      <c r="D3946" t="str">
        <f>_xlfn.XLOOKUP(Table2[[#This Row],[tanggal_checkout]],Table4[tanggal_checkout],Table4[id_checkout])</f>
        <v>CO 0599</v>
      </c>
      <c r="E3946" t="s">
        <v>11674</v>
      </c>
      <c r="F3946" s="8">
        <v>0.29922453703703705</v>
      </c>
      <c r="G3946" t="str">
        <f>_xlfn.XLOOKUP(Table2[[#This Row],[nama_tamu]],Table10[nama_tamu],Table10[id_tamu])</f>
        <v>CUS 0021</v>
      </c>
      <c r="H3946" t="s">
        <v>10022</v>
      </c>
      <c r="I3946" t="str">
        <f>_xlfn.XLOOKUP(Table2[[#This Row],[tipe_kamar]],Table12[tipe_kamar],Table12[id_kamar])</f>
        <v>KMR 004</v>
      </c>
      <c r="J3946" t="s">
        <v>47</v>
      </c>
      <c r="K3946">
        <v>3</v>
      </c>
      <c r="L3946">
        <v>517000</v>
      </c>
      <c r="M3946">
        <v>1551000</v>
      </c>
      <c r="N3946" t="str">
        <f>_xlfn.XLOOKUP(Table2[[#This Row],[metode_pembayaran]],Table11[metode_pembayaran],Table11[id_pembayaran])</f>
        <v>MP 02</v>
      </c>
      <c r="O3946" t="s">
        <v>30</v>
      </c>
      <c r="P3946" t="str">
        <f>_xlfn.XLOOKUP(Table2[[#This Row],[status_reservasi]],'Dim Status Reservasi'!$B$2:$B$5,'Dim Status Reservasi'!$A$2:$A$5)</f>
        <v>ST 004</v>
      </c>
      <c r="Q3946" t="s">
        <v>48</v>
      </c>
      <c r="R3946" t="str">
        <f>_xlfn.XLOOKUP(Table2[[#This Row],[kota_hotel]],'Dim Kota Hotel'!$B$2:$B$21,'Dim Kota Hotel'!$A$2:$A$21)</f>
        <v>LOK 008</v>
      </c>
      <c r="S3946" t="s">
        <v>68</v>
      </c>
    </row>
    <row r="3947" spans="1:19" x14ac:dyDescent="0.25">
      <c r="A3947" t="s">
        <v>10023</v>
      </c>
      <c r="B3947" t="str">
        <f>_xlfn.XLOOKUP(Table2[[#This Row],[tanggal_checkin]],Table6[tanggal_checkin],Table6[id_checkin])</f>
        <v>CI 0009</v>
      </c>
      <c r="C3947" t="s">
        <v>12055</v>
      </c>
      <c r="D3947" t="str">
        <f>_xlfn.XLOOKUP(Table2[[#This Row],[tanggal_checkout]],Table4[tanggal_checkout],Table4[id_checkout])</f>
        <v>CO 0016</v>
      </c>
      <c r="E3947" t="s">
        <v>11650</v>
      </c>
      <c r="F3947" s="8">
        <v>0.93238425925925927</v>
      </c>
      <c r="G3947" t="str">
        <f>_xlfn.XLOOKUP(Table2[[#This Row],[nama_tamu]],Table10[nama_tamu],Table10[id_tamu])</f>
        <v>CUS 0663</v>
      </c>
      <c r="H3947" t="s">
        <v>10025</v>
      </c>
      <c r="I3947" t="str">
        <f>_xlfn.XLOOKUP(Table2[[#This Row],[tipe_kamar]],Table12[tipe_kamar],Table12[id_kamar])</f>
        <v>KMR 002</v>
      </c>
      <c r="J3947" t="s">
        <v>82</v>
      </c>
      <c r="K3947">
        <v>8</v>
      </c>
      <c r="L3947">
        <v>335000</v>
      </c>
      <c r="M3947">
        <v>2680000</v>
      </c>
      <c r="N3947" t="str">
        <f>_xlfn.XLOOKUP(Table2[[#This Row],[metode_pembayaran]],Table11[metode_pembayaran],Table11[id_pembayaran])</f>
        <v>MP 05</v>
      </c>
      <c r="O3947" t="s">
        <v>72</v>
      </c>
      <c r="P3947" t="str">
        <f>_xlfn.XLOOKUP(Table2[[#This Row],[status_reservasi]],'Dim Status Reservasi'!$B$2:$B$5,'Dim Status Reservasi'!$A$2:$A$5)</f>
        <v>ST 003</v>
      </c>
      <c r="Q3947" t="s">
        <v>37</v>
      </c>
      <c r="R3947" t="str">
        <f>_xlfn.XLOOKUP(Table2[[#This Row],[kota_hotel]],'Dim Kota Hotel'!$B$2:$B$21,'Dim Kota Hotel'!$A$2:$A$21)</f>
        <v>LOK 002</v>
      </c>
      <c r="S3947" t="s">
        <v>60</v>
      </c>
    </row>
    <row r="3948" spans="1:19" x14ac:dyDescent="0.25">
      <c r="A3948" t="s">
        <v>10026</v>
      </c>
      <c r="B3948" t="str">
        <f>_xlfn.XLOOKUP(Table2[[#This Row],[tanggal_checkin]],Table6[tanggal_checkin],Table6[id_checkin])</f>
        <v>CI 0633</v>
      </c>
      <c r="C3948" t="s">
        <v>11223</v>
      </c>
      <c r="D3948" t="str">
        <f>_xlfn.XLOOKUP(Table2[[#This Row],[tanggal_checkout]],Table4[tanggal_checkout],Table4[id_checkout])</f>
        <v>CO 0636</v>
      </c>
      <c r="E3948" t="s">
        <v>11315</v>
      </c>
      <c r="F3948" s="8">
        <v>0.95728009259259261</v>
      </c>
      <c r="G3948" t="str">
        <f>_xlfn.XLOOKUP(Table2[[#This Row],[nama_tamu]],Table10[nama_tamu],Table10[id_tamu])</f>
        <v>CUS 1768</v>
      </c>
      <c r="H3948" t="s">
        <v>10027</v>
      </c>
      <c r="I3948" t="str">
        <f>_xlfn.XLOOKUP(Table2[[#This Row],[tipe_kamar]],Table12[tipe_kamar],Table12[id_kamar])</f>
        <v>KMR 003</v>
      </c>
      <c r="J3948" t="s">
        <v>64</v>
      </c>
      <c r="K3948">
        <v>3</v>
      </c>
      <c r="L3948">
        <v>1304000</v>
      </c>
      <c r="M3948">
        <v>3912000</v>
      </c>
      <c r="N3948" t="str">
        <f>_xlfn.XLOOKUP(Table2[[#This Row],[metode_pembayaran]],Table11[metode_pembayaran],Table11[id_pembayaran])</f>
        <v>MP 01</v>
      </c>
      <c r="O3948" t="s">
        <v>24</v>
      </c>
      <c r="P3948" t="str">
        <f>_xlfn.XLOOKUP(Table2[[#This Row],[status_reservasi]],'Dim Status Reservasi'!$B$2:$B$5,'Dim Status Reservasi'!$A$2:$A$5)</f>
        <v>ST 004</v>
      </c>
      <c r="Q3948" t="s">
        <v>48</v>
      </c>
      <c r="R3948" t="str">
        <f>_xlfn.XLOOKUP(Table2[[#This Row],[kota_hotel]],'Dim Kota Hotel'!$B$2:$B$21,'Dim Kota Hotel'!$A$2:$A$21)</f>
        <v>LOK 013</v>
      </c>
      <c r="S3948" t="s">
        <v>160</v>
      </c>
    </row>
    <row r="3949" spans="1:19" x14ac:dyDescent="0.25">
      <c r="A3949" t="s">
        <v>10028</v>
      </c>
      <c r="B3949" t="str">
        <f>_xlfn.XLOOKUP(Table2[[#This Row],[tanggal_checkin]],Table6[tanggal_checkin],Table6[id_checkin])</f>
        <v>CI 0803</v>
      </c>
      <c r="C3949" t="s">
        <v>11110</v>
      </c>
      <c r="D3949" t="str">
        <f>_xlfn.XLOOKUP(Table2[[#This Row],[tanggal_checkout]],Table4[tanggal_checkout],Table4[id_checkout])</f>
        <v>CO 0816</v>
      </c>
      <c r="E3949" t="s">
        <v>11727</v>
      </c>
      <c r="F3949" s="8">
        <v>8.8379629629629627E-2</v>
      </c>
      <c r="G3949" t="str">
        <f>_xlfn.XLOOKUP(Table2[[#This Row],[nama_tamu]],Table10[nama_tamu],Table10[id_tamu])</f>
        <v>CUS 1949</v>
      </c>
      <c r="H3949" t="s">
        <v>10029</v>
      </c>
      <c r="I3949" t="str">
        <f>_xlfn.XLOOKUP(Table2[[#This Row],[tipe_kamar]],Table12[tipe_kamar],Table12[id_kamar])</f>
        <v>KMR 002</v>
      </c>
      <c r="J3949" t="s">
        <v>82</v>
      </c>
      <c r="K3949">
        <v>9</v>
      </c>
      <c r="L3949">
        <v>396000</v>
      </c>
      <c r="M3949">
        <v>3564000</v>
      </c>
      <c r="N3949" t="str">
        <f>_xlfn.XLOOKUP(Table2[[#This Row],[metode_pembayaran]],Table11[metode_pembayaran],Table11[id_pembayaran])</f>
        <v>MP 01</v>
      </c>
      <c r="O3949" t="s">
        <v>24</v>
      </c>
      <c r="P3949" t="str">
        <f>_xlfn.XLOOKUP(Table2[[#This Row],[status_reservasi]],'Dim Status Reservasi'!$B$2:$B$5,'Dim Status Reservasi'!$A$2:$A$5)</f>
        <v>ST 003</v>
      </c>
      <c r="Q3949" t="s">
        <v>37</v>
      </c>
      <c r="R3949" t="str">
        <f>_xlfn.XLOOKUP(Table2[[#This Row],[kota_hotel]],'Dim Kota Hotel'!$B$2:$B$21,'Dim Kota Hotel'!$A$2:$A$21)</f>
        <v>LOK 008</v>
      </c>
      <c r="S3949" t="s">
        <v>68</v>
      </c>
    </row>
    <row r="3950" spans="1:19" x14ac:dyDescent="0.25">
      <c r="A3950" t="s">
        <v>10030</v>
      </c>
      <c r="B3950" t="str">
        <f>_xlfn.XLOOKUP(Table2[[#This Row],[tanggal_checkin]],Table6[tanggal_checkin],Table6[id_checkin])</f>
        <v>CI 0108</v>
      </c>
      <c r="C3950" t="s">
        <v>11482</v>
      </c>
      <c r="D3950" t="str">
        <f>_xlfn.XLOOKUP(Table2[[#This Row],[tanggal_checkout]],Table4[tanggal_checkout],Table4[id_checkout])</f>
        <v>CO 0109</v>
      </c>
      <c r="E3950" t="s">
        <v>11112</v>
      </c>
      <c r="F3950" s="8">
        <v>0.5799305555555555</v>
      </c>
      <c r="G3950" t="str">
        <f>_xlfn.XLOOKUP(Table2[[#This Row],[nama_tamu]],Table10[nama_tamu],Table10[id_tamu])</f>
        <v>CUS 0268</v>
      </c>
      <c r="H3950" t="s">
        <v>10032</v>
      </c>
      <c r="I3950" t="str">
        <f>_xlfn.XLOOKUP(Table2[[#This Row],[tipe_kamar]],Table12[tipe_kamar],Table12[id_kamar])</f>
        <v>KMR 002</v>
      </c>
      <c r="J3950" t="s">
        <v>82</v>
      </c>
      <c r="K3950">
        <v>1</v>
      </c>
      <c r="L3950">
        <v>325000</v>
      </c>
      <c r="M3950">
        <v>325000</v>
      </c>
      <c r="N3950" t="str">
        <f>_xlfn.XLOOKUP(Table2[[#This Row],[metode_pembayaran]],Table11[metode_pembayaran],Table11[id_pembayaran])</f>
        <v>MP 03</v>
      </c>
      <c r="O3950" t="s">
        <v>36</v>
      </c>
      <c r="P3950" t="str">
        <f>_xlfn.XLOOKUP(Table2[[#This Row],[status_reservasi]],'Dim Status Reservasi'!$B$2:$B$5,'Dim Status Reservasi'!$A$2:$A$5)</f>
        <v>ST 004</v>
      </c>
      <c r="Q3950" t="s">
        <v>48</v>
      </c>
      <c r="R3950" t="str">
        <f>_xlfn.XLOOKUP(Table2[[#This Row],[kota_hotel]],'Dim Kota Hotel'!$B$2:$B$21,'Dim Kota Hotel'!$A$2:$A$21)</f>
        <v>LOK 016</v>
      </c>
      <c r="S3950" t="s">
        <v>117</v>
      </c>
    </row>
    <row r="3951" spans="1:19" x14ac:dyDescent="0.25">
      <c r="A3951" t="s">
        <v>10033</v>
      </c>
      <c r="B3951" t="str">
        <f>_xlfn.XLOOKUP(Table2[[#This Row],[tanggal_checkin]],Table6[tanggal_checkin],Table6[id_checkin])</f>
        <v>CI 0471</v>
      </c>
      <c r="C3951" t="s">
        <v>11419</v>
      </c>
      <c r="D3951" t="str">
        <f>_xlfn.XLOOKUP(Table2[[#This Row],[tanggal_checkout]],Table4[tanggal_checkout],Table4[id_checkout])</f>
        <v>CO 0473</v>
      </c>
      <c r="E3951" t="s">
        <v>11219</v>
      </c>
      <c r="F3951" s="8">
        <v>0.20474537037037038</v>
      </c>
      <c r="G3951" t="str">
        <f>_xlfn.XLOOKUP(Table2[[#This Row],[nama_tamu]],Table10[nama_tamu],Table10[id_tamu])</f>
        <v>CUS 2514</v>
      </c>
      <c r="H3951" t="s">
        <v>10034</v>
      </c>
      <c r="I3951" t="str">
        <f>_xlfn.XLOOKUP(Table2[[#This Row],[tipe_kamar]],Table12[tipe_kamar],Table12[id_kamar])</f>
        <v>KMR 003</v>
      </c>
      <c r="J3951" t="s">
        <v>64</v>
      </c>
      <c r="K3951">
        <v>1</v>
      </c>
      <c r="L3951">
        <v>1371000</v>
      </c>
      <c r="M3951">
        <v>1371000</v>
      </c>
      <c r="N3951" t="str">
        <f>_xlfn.XLOOKUP(Table2[[#This Row],[metode_pembayaran]],Table11[metode_pembayaran],Table11[id_pembayaran])</f>
        <v>MP 06</v>
      </c>
      <c r="O3951" t="s">
        <v>17</v>
      </c>
      <c r="P3951" t="str">
        <f>_xlfn.XLOOKUP(Table2[[#This Row],[status_reservasi]],'Dim Status Reservasi'!$B$2:$B$5,'Dim Status Reservasi'!$A$2:$A$5)</f>
        <v>ST 004</v>
      </c>
      <c r="Q3951" t="s">
        <v>48</v>
      </c>
      <c r="R3951" t="str">
        <f>_xlfn.XLOOKUP(Table2[[#This Row],[kota_hotel]],'Dim Kota Hotel'!$B$2:$B$21,'Dim Kota Hotel'!$A$2:$A$21)</f>
        <v>LOK 007</v>
      </c>
      <c r="S3951" t="s">
        <v>145</v>
      </c>
    </row>
    <row r="3952" spans="1:19" x14ac:dyDescent="0.25">
      <c r="A3952" t="s">
        <v>10035</v>
      </c>
      <c r="B3952" t="str">
        <f>_xlfn.XLOOKUP(Table2[[#This Row],[tanggal_checkin]],Table6[tanggal_checkin],Table6[id_checkin])</f>
        <v>CI 0495</v>
      </c>
      <c r="C3952" t="s">
        <v>11945</v>
      </c>
      <c r="D3952" t="str">
        <f>_xlfn.XLOOKUP(Table2[[#This Row],[tanggal_checkout]],Table4[tanggal_checkout],Table4[id_checkout])</f>
        <v>CO 0503</v>
      </c>
      <c r="E3952" t="s">
        <v>11474</v>
      </c>
      <c r="F3952" s="8">
        <v>0.21311342592592591</v>
      </c>
      <c r="G3952" t="str">
        <f>_xlfn.XLOOKUP(Table2[[#This Row],[nama_tamu]],Table10[nama_tamu],Table10[id_tamu])</f>
        <v>CUS 3393</v>
      </c>
      <c r="H3952" t="s">
        <v>10037</v>
      </c>
      <c r="I3952" t="str">
        <f>_xlfn.XLOOKUP(Table2[[#This Row],[tipe_kamar]],Table12[tipe_kamar],Table12[id_kamar])</f>
        <v>KMR 001</v>
      </c>
      <c r="J3952" t="s">
        <v>23</v>
      </c>
      <c r="K3952">
        <v>7</v>
      </c>
      <c r="L3952">
        <v>643000</v>
      </c>
      <c r="M3952">
        <v>4501000</v>
      </c>
      <c r="N3952" t="str">
        <f>_xlfn.XLOOKUP(Table2[[#This Row],[metode_pembayaran]],Table11[metode_pembayaran],Table11[id_pembayaran])</f>
        <v>MP 04</v>
      </c>
      <c r="O3952" t="s">
        <v>53</v>
      </c>
      <c r="P3952" t="str">
        <f>_xlfn.XLOOKUP(Table2[[#This Row],[status_reservasi]],'Dim Status Reservasi'!$B$2:$B$5,'Dim Status Reservasi'!$A$2:$A$5)</f>
        <v>ST 004</v>
      </c>
      <c r="Q3952" t="s">
        <v>48</v>
      </c>
      <c r="R3952" t="str">
        <f>_xlfn.XLOOKUP(Table2[[#This Row],[kota_hotel]],'Dim Kota Hotel'!$B$2:$B$21,'Dim Kota Hotel'!$A$2:$A$21)</f>
        <v>LOK 005</v>
      </c>
      <c r="S3952" t="s">
        <v>43</v>
      </c>
    </row>
    <row r="3953" spans="1:19" x14ac:dyDescent="0.25">
      <c r="A3953" t="s">
        <v>10038</v>
      </c>
      <c r="B3953" t="str">
        <f>_xlfn.XLOOKUP(Table2[[#This Row],[tanggal_checkin]],Table6[tanggal_checkin],Table6[id_checkin])</f>
        <v>CI 0456</v>
      </c>
      <c r="C3953" t="s">
        <v>11764</v>
      </c>
      <c r="D3953" t="str">
        <f>_xlfn.XLOOKUP(Table2[[#This Row],[tanggal_checkout]],Table4[tanggal_checkout],Table4[id_checkout])</f>
        <v>CO 0464</v>
      </c>
      <c r="E3953" t="s">
        <v>11649</v>
      </c>
      <c r="F3953" s="8">
        <v>5.1828703703703703E-2</v>
      </c>
      <c r="G3953" t="str">
        <f>_xlfn.XLOOKUP(Table2[[#This Row],[nama_tamu]],Table10[nama_tamu],Table10[id_tamu])</f>
        <v>CUS 1230</v>
      </c>
      <c r="H3953" t="s">
        <v>10040</v>
      </c>
      <c r="I3953" t="str">
        <f>_xlfn.XLOOKUP(Table2[[#This Row],[tipe_kamar]],Table12[tipe_kamar],Table12[id_kamar])</f>
        <v>KMR 002</v>
      </c>
      <c r="J3953" t="s">
        <v>82</v>
      </c>
      <c r="K3953">
        <v>6</v>
      </c>
      <c r="L3953">
        <v>318000</v>
      </c>
      <c r="M3953">
        <v>1908000</v>
      </c>
      <c r="N3953" t="str">
        <f>_xlfn.XLOOKUP(Table2[[#This Row],[metode_pembayaran]],Table11[metode_pembayaran],Table11[id_pembayaran])</f>
        <v>MP 01</v>
      </c>
      <c r="O3953" t="s">
        <v>24</v>
      </c>
      <c r="P3953" t="str">
        <f>_xlfn.XLOOKUP(Table2[[#This Row],[status_reservasi]],'Dim Status Reservasi'!$B$2:$B$5,'Dim Status Reservasi'!$A$2:$A$5)</f>
        <v>ST 004</v>
      </c>
      <c r="Q3953" t="s">
        <v>48</v>
      </c>
      <c r="R3953" t="str">
        <f>_xlfn.XLOOKUP(Table2[[#This Row],[kota_hotel]],'Dim Kota Hotel'!$B$2:$B$21,'Dim Kota Hotel'!$A$2:$A$21)</f>
        <v>LOK 004</v>
      </c>
      <c r="S3953" t="s">
        <v>49</v>
      </c>
    </row>
    <row r="3954" spans="1:19" x14ac:dyDescent="0.25">
      <c r="A3954" t="s">
        <v>10041</v>
      </c>
      <c r="B3954" t="str">
        <f>_xlfn.XLOOKUP(Table2[[#This Row],[tanggal_checkin]],Table6[tanggal_checkin],Table6[id_checkin])</f>
        <v>CI 0473</v>
      </c>
      <c r="C3954" t="s">
        <v>11615</v>
      </c>
      <c r="D3954" t="str">
        <f>_xlfn.XLOOKUP(Table2[[#This Row],[tanggal_checkout]],Table4[tanggal_checkout],Table4[id_checkout])</f>
        <v>CO 0480</v>
      </c>
      <c r="E3954" t="s">
        <v>11678</v>
      </c>
      <c r="F3954" s="8">
        <v>0.79471064814814818</v>
      </c>
      <c r="G3954" t="str">
        <f>_xlfn.XLOOKUP(Table2[[#This Row],[nama_tamu]],Table10[nama_tamu],Table10[id_tamu])</f>
        <v>CUS 0234</v>
      </c>
      <c r="H3954" t="s">
        <v>10042</v>
      </c>
      <c r="I3954" t="str">
        <f>_xlfn.XLOOKUP(Table2[[#This Row],[tipe_kamar]],Table12[tipe_kamar],Table12[id_kamar])</f>
        <v>KMR 003</v>
      </c>
      <c r="J3954" t="s">
        <v>64</v>
      </c>
      <c r="K3954">
        <v>5</v>
      </c>
      <c r="L3954">
        <v>1251000</v>
      </c>
      <c r="M3954">
        <v>6255000</v>
      </c>
      <c r="N3954" t="str">
        <f>_xlfn.XLOOKUP(Table2[[#This Row],[metode_pembayaran]],Table11[metode_pembayaran],Table11[id_pembayaran])</f>
        <v>MP 01</v>
      </c>
      <c r="O3954" t="s">
        <v>24</v>
      </c>
      <c r="P3954" t="str">
        <f>_xlfn.XLOOKUP(Table2[[#This Row],[status_reservasi]],'Dim Status Reservasi'!$B$2:$B$5,'Dim Status Reservasi'!$A$2:$A$5)</f>
        <v>ST 001</v>
      </c>
      <c r="Q3954" t="s">
        <v>214</v>
      </c>
      <c r="R3954" t="str">
        <f>_xlfn.XLOOKUP(Table2[[#This Row],[kota_hotel]],'Dim Kota Hotel'!$B$2:$B$21,'Dim Kota Hotel'!$A$2:$A$21)</f>
        <v>LOK 015</v>
      </c>
      <c r="S3954" t="s">
        <v>233</v>
      </c>
    </row>
    <row r="3955" spans="1:19" x14ac:dyDescent="0.25">
      <c r="A3955" t="s">
        <v>10043</v>
      </c>
      <c r="B3955" t="str">
        <f>_xlfn.XLOOKUP(Table2[[#This Row],[tanggal_checkin]],Table6[tanggal_checkin],Table6[id_checkin])</f>
        <v>CI 0103</v>
      </c>
      <c r="C3955" t="s">
        <v>11940</v>
      </c>
      <c r="D3955" t="str">
        <f>_xlfn.XLOOKUP(Table2[[#This Row],[tanggal_checkout]],Table4[tanggal_checkout],Table4[id_checkout])</f>
        <v>CO 0112</v>
      </c>
      <c r="E3955" t="s">
        <v>11961</v>
      </c>
      <c r="F3955" s="8">
        <v>0.96556712962962965</v>
      </c>
      <c r="G3955" t="str">
        <f>_xlfn.XLOOKUP(Table2[[#This Row],[nama_tamu]],Table10[nama_tamu],Table10[id_tamu])</f>
        <v>CUS 2167</v>
      </c>
      <c r="H3955" t="s">
        <v>10044</v>
      </c>
      <c r="I3955" t="str">
        <f>_xlfn.XLOOKUP(Table2[[#This Row],[tipe_kamar]],Table12[tipe_kamar],Table12[id_kamar])</f>
        <v>KMR 003</v>
      </c>
      <c r="J3955" t="s">
        <v>64</v>
      </c>
      <c r="K3955">
        <v>9</v>
      </c>
      <c r="L3955">
        <v>1130000</v>
      </c>
      <c r="M3955">
        <v>10170000</v>
      </c>
      <c r="N3955" t="str">
        <f>_xlfn.XLOOKUP(Table2[[#This Row],[metode_pembayaran]],Table11[metode_pembayaran],Table11[id_pembayaran])</f>
        <v>MP 06</v>
      </c>
      <c r="O3955" t="s">
        <v>17</v>
      </c>
      <c r="P3955" t="str">
        <f>_xlfn.XLOOKUP(Table2[[#This Row],[status_reservasi]],'Dim Status Reservasi'!$B$2:$B$5,'Dim Status Reservasi'!$A$2:$A$5)</f>
        <v>ST 003</v>
      </c>
      <c r="Q3955" t="s">
        <v>37</v>
      </c>
      <c r="R3955" t="str">
        <f>_xlfn.XLOOKUP(Table2[[#This Row],[kota_hotel]],'Dim Kota Hotel'!$B$2:$B$21,'Dim Kota Hotel'!$A$2:$A$21)</f>
        <v>LOK 005</v>
      </c>
      <c r="S3955" t="s">
        <v>43</v>
      </c>
    </row>
    <row r="3956" spans="1:19" x14ac:dyDescent="0.25">
      <c r="A3956" t="s">
        <v>10045</v>
      </c>
      <c r="B3956" t="str">
        <f>_xlfn.XLOOKUP(Table2[[#This Row],[tanggal_checkin]],Table6[tanggal_checkin],Table6[id_checkin])</f>
        <v>CI 0880</v>
      </c>
      <c r="C3956" t="s">
        <v>11400</v>
      </c>
      <c r="D3956" t="str">
        <f>_xlfn.XLOOKUP(Table2[[#This Row],[tanggal_checkout]],Table4[tanggal_checkout],Table4[id_checkout])</f>
        <v>CO 0885</v>
      </c>
      <c r="E3956" t="s">
        <v>11687</v>
      </c>
      <c r="F3956" s="8">
        <v>3.3449074074074076E-2</v>
      </c>
      <c r="G3956" t="str">
        <f>_xlfn.XLOOKUP(Table2[[#This Row],[nama_tamu]],Table10[nama_tamu],Table10[id_tamu])</f>
        <v>CUS 2859</v>
      </c>
      <c r="H3956" t="s">
        <v>10046</v>
      </c>
      <c r="I3956" t="str">
        <f>_xlfn.XLOOKUP(Table2[[#This Row],[tipe_kamar]],Table12[tipe_kamar],Table12[id_kamar])</f>
        <v>KMR 002</v>
      </c>
      <c r="J3956" t="s">
        <v>82</v>
      </c>
      <c r="K3956">
        <v>4</v>
      </c>
      <c r="L3956">
        <v>384000</v>
      </c>
      <c r="M3956">
        <v>1536000</v>
      </c>
      <c r="N3956" t="str">
        <f>_xlfn.XLOOKUP(Table2[[#This Row],[metode_pembayaran]],Table11[metode_pembayaran],Table11[id_pembayaran])</f>
        <v>MP 01</v>
      </c>
      <c r="O3956" t="s">
        <v>24</v>
      </c>
      <c r="P3956" t="str">
        <f>_xlfn.XLOOKUP(Table2[[#This Row],[status_reservasi]],'Dim Status Reservasi'!$B$2:$B$5,'Dim Status Reservasi'!$A$2:$A$5)</f>
        <v>ST 004</v>
      </c>
      <c r="Q3956" t="s">
        <v>48</v>
      </c>
      <c r="R3956" t="str">
        <f>_xlfn.XLOOKUP(Table2[[#This Row],[kota_hotel]],'Dim Kota Hotel'!$B$2:$B$21,'Dim Kota Hotel'!$A$2:$A$21)</f>
        <v>LOK 009</v>
      </c>
      <c r="S3956" t="s">
        <v>19</v>
      </c>
    </row>
    <row r="3957" spans="1:19" x14ac:dyDescent="0.25">
      <c r="A3957" t="s">
        <v>10047</v>
      </c>
      <c r="B3957" t="str">
        <f>_xlfn.XLOOKUP(Table2[[#This Row],[tanggal_checkin]],Table6[tanggal_checkin],Table6[id_checkin])</f>
        <v>CI 0226</v>
      </c>
      <c r="C3957" t="s">
        <v>11968</v>
      </c>
      <c r="D3957" t="str">
        <f>_xlfn.XLOOKUP(Table2[[#This Row],[tanggal_checkout]],Table4[tanggal_checkout],Table4[id_checkout])</f>
        <v>CO 0232</v>
      </c>
      <c r="E3957" t="s">
        <v>11721</v>
      </c>
      <c r="F3957" s="8">
        <v>0.75097222222222226</v>
      </c>
      <c r="G3957" t="str">
        <f>_xlfn.XLOOKUP(Table2[[#This Row],[nama_tamu]],Table10[nama_tamu],Table10[id_tamu])</f>
        <v>CUS 2525</v>
      </c>
      <c r="H3957" t="s">
        <v>10048</v>
      </c>
      <c r="I3957" t="str">
        <f>_xlfn.XLOOKUP(Table2[[#This Row],[tipe_kamar]],Table12[tipe_kamar],Table12[id_kamar])</f>
        <v>KMR 003</v>
      </c>
      <c r="J3957" t="s">
        <v>64</v>
      </c>
      <c r="K3957">
        <v>7</v>
      </c>
      <c r="L3957">
        <v>1203000</v>
      </c>
      <c r="M3957">
        <v>8421000</v>
      </c>
      <c r="N3957" t="str">
        <f>_xlfn.XLOOKUP(Table2[[#This Row],[metode_pembayaran]],Table11[metode_pembayaran],Table11[id_pembayaran])</f>
        <v>MP 02</v>
      </c>
      <c r="O3957" t="s">
        <v>30</v>
      </c>
      <c r="P3957" t="str">
        <f>_xlfn.XLOOKUP(Table2[[#This Row],[status_reservasi]],'Dim Status Reservasi'!$B$2:$B$5,'Dim Status Reservasi'!$A$2:$A$5)</f>
        <v>ST 003</v>
      </c>
      <c r="Q3957" t="s">
        <v>37</v>
      </c>
      <c r="R3957" t="str">
        <f>_xlfn.XLOOKUP(Table2[[#This Row],[kota_hotel]],'Dim Kota Hotel'!$B$2:$B$21,'Dim Kota Hotel'!$A$2:$A$21)</f>
        <v>LOK 015</v>
      </c>
      <c r="S3957" t="s">
        <v>233</v>
      </c>
    </row>
    <row r="3958" spans="1:19" x14ac:dyDescent="0.25">
      <c r="A3958" t="s">
        <v>10049</v>
      </c>
      <c r="B3958" t="str">
        <f>_xlfn.XLOOKUP(Table2[[#This Row],[tanggal_checkin]],Table6[tanggal_checkin],Table6[id_checkin])</f>
        <v>CI 0965</v>
      </c>
      <c r="C3958" t="s">
        <v>11051</v>
      </c>
      <c r="D3958" t="str">
        <f>_xlfn.XLOOKUP(Table2[[#This Row],[tanggal_checkout]],Table4[tanggal_checkout],Table4[id_checkout])</f>
        <v>CO 0972</v>
      </c>
      <c r="E3958" t="s">
        <v>11052</v>
      </c>
      <c r="F3958" s="8">
        <v>0.23335648148148147</v>
      </c>
      <c r="G3958" t="str">
        <f>_xlfn.XLOOKUP(Table2[[#This Row],[nama_tamu]],Table10[nama_tamu],Table10[id_tamu])</f>
        <v>CUS 2348</v>
      </c>
      <c r="H3958" t="s">
        <v>10051</v>
      </c>
      <c r="I3958" t="str">
        <f>_xlfn.XLOOKUP(Table2[[#This Row],[tipe_kamar]],Table12[tipe_kamar],Table12[id_kamar])</f>
        <v>KMR 001</v>
      </c>
      <c r="J3958" t="s">
        <v>23</v>
      </c>
      <c r="K3958">
        <v>4</v>
      </c>
      <c r="L3958">
        <v>625000</v>
      </c>
      <c r="M3958">
        <v>2500000</v>
      </c>
      <c r="N3958" t="str">
        <f>_xlfn.XLOOKUP(Table2[[#This Row],[metode_pembayaran]],Table11[metode_pembayaran],Table11[id_pembayaran])</f>
        <v>MP 03</v>
      </c>
      <c r="O3958" t="s">
        <v>36</v>
      </c>
      <c r="P3958" t="str">
        <f>_xlfn.XLOOKUP(Table2[[#This Row],[status_reservasi]],'Dim Status Reservasi'!$B$2:$B$5,'Dim Status Reservasi'!$A$2:$A$5)</f>
        <v>ST 002</v>
      </c>
      <c r="Q3958" t="s">
        <v>124</v>
      </c>
      <c r="R3958" t="str">
        <f>_xlfn.XLOOKUP(Table2[[#This Row],[kota_hotel]],'Dim Kota Hotel'!$B$2:$B$21,'Dim Kota Hotel'!$A$2:$A$21)</f>
        <v>LOK 002</v>
      </c>
      <c r="S3958" t="s">
        <v>60</v>
      </c>
    </row>
    <row r="3959" spans="1:19" x14ac:dyDescent="0.25">
      <c r="A3959" t="s">
        <v>10052</v>
      </c>
      <c r="B3959" t="str">
        <f>_xlfn.XLOOKUP(Table2[[#This Row],[tanggal_checkin]],Table6[tanggal_checkin],Table6[id_checkin])</f>
        <v>CI 0262</v>
      </c>
      <c r="C3959" t="s">
        <v>11002</v>
      </c>
      <c r="D3959" t="str">
        <f>_xlfn.XLOOKUP(Table2[[#This Row],[tanggal_checkout]],Table4[tanggal_checkout],Table4[id_checkout])</f>
        <v>CO 0267</v>
      </c>
      <c r="E3959" t="s">
        <v>11671</v>
      </c>
      <c r="F3959" s="8">
        <v>0.7537962962962963</v>
      </c>
      <c r="G3959" t="str">
        <f>_xlfn.XLOOKUP(Table2[[#This Row],[nama_tamu]],Table10[nama_tamu],Table10[id_tamu])</f>
        <v>CUS 2823</v>
      </c>
      <c r="H3959" t="s">
        <v>10053</v>
      </c>
      <c r="I3959" t="str">
        <f>_xlfn.XLOOKUP(Table2[[#This Row],[tipe_kamar]],Table12[tipe_kamar],Table12[id_kamar])</f>
        <v>KMR 001</v>
      </c>
      <c r="J3959" t="s">
        <v>23</v>
      </c>
      <c r="K3959">
        <v>7</v>
      </c>
      <c r="L3959">
        <v>612000</v>
      </c>
      <c r="M3959">
        <v>4284000</v>
      </c>
      <c r="N3959" t="str">
        <f>_xlfn.XLOOKUP(Table2[[#This Row],[metode_pembayaran]],Table11[metode_pembayaran],Table11[id_pembayaran])</f>
        <v>MP 01</v>
      </c>
      <c r="O3959" t="s">
        <v>24</v>
      </c>
      <c r="P3959" t="str">
        <f>_xlfn.XLOOKUP(Table2[[#This Row],[status_reservasi]],'Dim Status Reservasi'!$B$2:$B$5,'Dim Status Reservasi'!$A$2:$A$5)</f>
        <v>ST 002</v>
      </c>
      <c r="Q3959" t="s">
        <v>124</v>
      </c>
      <c r="R3959" t="str">
        <f>_xlfn.XLOOKUP(Table2[[#This Row],[kota_hotel]],'Dim Kota Hotel'!$B$2:$B$21,'Dim Kota Hotel'!$A$2:$A$21)</f>
        <v>LOK 019</v>
      </c>
      <c r="S3959" t="s">
        <v>133</v>
      </c>
    </row>
    <row r="3960" spans="1:19" x14ac:dyDescent="0.25">
      <c r="A3960" t="s">
        <v>10054</v>
      </c>
      <c r="B3960" t="str">
        <f>_xlfn.XLOOKUP(Table2[[#This Row],[tanggal_checkin]],Table6[tanggal_checkin],Table6[id_checkin])</f>
        <v>CI 0837</v>
      </c>
      <c r="C3960" t="s">
        <v>11238</v>
      </c>
      <c r="D3960" t="str">
        <f>_xlfn.XLOOKUP(Table2[[#This Row],[tanggal_checkout]],Table4[tanggal_checkout],Table4[id_checkout])</f>
        <v>CO 0849</v>
      </c>
      <c r="E3960" t="s">
        <v>11097</v>
      </c>
      <c r="F3960" s="8">
        <v>0.80872685185185189</v>
      </c>
      <c r="G3960" t="str">
        <f>_xlfn.XLOOKUP(Table2[[#This Row],[nama_tamu]],Table10[nama_tamu],Table10[id_tamu])</f>
        <v>CUS 0218</v>
      </c>
      <c r="H3960" t="s">
        <v>10055</v>
      </c>
      <c r="I3960" t="str">
        <f>_xlfn.XLOOKUP(Table2[[#This Row],[tipe_kamar]],Table12[tipe_kamar],Table12[id_kamar])</f>
        <v>KMR 004</v>
      </c>
      <c r="J3960" t="s">
        <v>47</v>
      </c>
      <c r="K3960">
        <v>9</v>
      </c>
      <c r="L3960">
        <v>446000</v>
      </c>
      <c r="M3960">
        <v>4014000</v>
      </c>
      <c r="N3960" t="str">
        <f>_xlfn.XLOOKUP(Table2[[#This Row],[metode_pembayaran]],Table11[metode_pembayaran],Table11[id_pembayaran])</f>
        <v>MP 04</v>
      </c>
      <c r="O3960" t="s">
        <v>53</v>
      </c>
      <c r="P3960" t="str">
        <f>_xlfn.XLOOKUP(Table2[[#This Row],[status_reservasi]],'Dim Status Reservasi'!$B$2:$B$5,'Dim Status Reservasi'!$A$2:$A$5)</f>
        <v>ST 004</v>
      </c>
      <c r="Q3960" t="s">
        <v>48</v>
      </c>
      <c r="R3960" t="str">
        <f>_xlfn.XLOOKUP(Table2[[#This Row],[kota_hotel]],'Dim Kota Hotel'!$B$2:$B$21,'Dim Kota Hotel'!$A$2:$A$21)</f>
        <v>LOK 015</v>
      </c>
      <c r="S3960" t="s">
        <v>233</v>
      </c>
    </row>
    <row r="3961" spans="1:19" x14ac:dyDescent="0.25">
      <c r="A3961" t="s">
        <v>10056</v>
      </c>
      <c r="B3961" t="str">
        <f>_xlfn.XLOOKUP(Table2[[#This Row],[tanggal_checkin]],Table6[tanggal_checkin],Table6[id_checkin])</f>
        <v>CI 0112</v>
      </c>
      <c r="C3961" t="s">
        <v>11961</v>
      </c>
      <c r="D3961" t="str">
        <f>_xlfn.XLOOKUP(Table2[[#This Row],[tanggal_checkout]],Table4[tanggal_checkout],Table4[id_checkout])</f>
        <v>CO 0120</v>
      </c>
      <c r="E3961" t="s">
        <v>11568</v>
      </c>
      <c r="F3961" s="8">
        <v>0.17126157407407408</v>
      </c>
      <c r="G3961" t="str">
        <f>_xlfn.XLOOKUP(Table2[[#This Row],[nama_tamu]],Table10[nama_tamu],Table10[id_tamu])</f>
        <v>CUS 0557</v>
      </c>
      <c r="H3961" t="s">
        <v>10057</v>
      </c>
      <c r="I3961" t="str">
        <f>_xlfn.XLOOKUP(Table2[[#This Row],[tipe_kamar]],Table12[tipe_kamar],Table12[id_kamar])</f>
        <v>KMR 002</v>
      </c>
      <c r="J3961" t="s">
        <v>82</v>
      </c>
      <c r="K3961">
        <v>8</v>
      </c>
      <c r="L3961">
        <v>343000</v>
      </c>
      <c r="M3961">
        <v>2744000</v>
      </c>
      <c r="N3961" t="str">
        <f>_xlfn.XLOOKUP(Table2[[#This Row],[metode_pembayaran]],Table11[metode_pembayaran],Table11[id_pembayaran])</f>
        <v>MP 04</v>
      </c>
      <c r="O3961" t="s">
        <v>53</v>
      </c>
      <c r="P3961" t="str">
        <f>_xlfn.XLOOKUP(Table2[[#This Row],[status_reservasi]],'Dim Status Reservasi'!$B$2:$B$5,'Dim Status Reservasi'!$A$2:$A$5)</f>
        <v>ST 004</v>
      </c>
      <c r="Q3961" t="s">
        <v>48</v>
      </c>
      <c r="R3961" t="str">
        <f>_xlfn.XLOOKUP(Table2[[#This Row],[kota_hotel]],'Dim Kota Hotel'!$B$2:$B$21,'Dim Kota Hotel'!$A$2:$A$21)</f>
        <v>LOK 013</v>
      </c>
      <c r="S3961" t="s">
        <v>160</v>
      </c>
    </row>
    <row r="3962" spans="1:19" x14ac:dyDescent="0.25">
      <c r="A3962" t="s">
        <v>10058</v>
      </c>
      <c r="B3962" t="str">
        <f>_xlfn.XLOOKUP(Table2[[#This Row],[tanggal_checkin]],Table6[tanggal_checkin],Table6[id_checkin])</f>
        <v>CI 0375</v>
      </c>
      <c r="C3962" t="s">
        <v>11619</v>
      </c>
      <c r="D3962" t="str">
        <f>_xlfn.XLOOKUP(Table2[[#This Row],[tanggal_checkout]],Table4[tanggal_checkout],Table4[id_checkout])</f>
        <v>CO 0382</v>
      </c>
      <c r="E3962" t="s">
        <v>11175</v>
      </c>
      <c r="F3962" s="8">
        <v>0.37697916666666664</v>
      </c>
      <c r="G3962" t="str">
        <f>_xlfn.XLOOKUP(Table2[[#This Row],[nama_tamu]],Table10[nama_tamu],Table10[id_tamu])</f>
        <v>CUS 2946</v>
      </c>
      <c r="H3962" t="s">
        <v>10059</v>
      </c>
      <c r="I3962" t="str">
        <f>_xlfn.XLOOKUP(Table2[[#This Row],[tipe_kamar]],Table12[tipe_kamar],Table12[id_kamar])</f>
        <v>KMR 001</v>
      </c>
      <c r="J3962" t="s">
        <v>23</v>
      </c>
      <c r="K3962">
        <v>6</v>
      </c>
      <c r="L3962">
        <v>611000</v>
      </c>
      <c r="M3962">
        <v>3666000</v>
      </c>
      <c r="N3962" t="str">
        <f>_xlfn.XLOOKUP(Table2[[#This Row],[metode_pembayaran]],Table11[metode_pembayaran],Table11[id_pembayaran])</f>
        <v>MP 04</v>
      </c>
      <c r="O3962" t="s">
        <v>53</v>
      </c>
      <c r="P3962" t="str">
        <f>_xlfn.XLOOKUP(Table2[[#This Row],[status_reservasi]],'Dim Status Reservasi'!$B$2:$B$5,'Dim Status Reservasi'!$A$2:$A$5)</f>
        <v>ST 003</v>
      </c>
      <c r="Q3962" t="s">
        <v>37</v>
      </c>
      <c r="R3962" t="str">
        <f>_xlfn.XLOOKUP(Table2[[#This Row],[kota_hotel]],'Dim Kota Hotel'!$B$2:$B$21,'Dim Kota Hotel'!$A$2:$A$21)</f>
        <v>LOK 006</v>
      </c>
      <c r="S3962" t="s">
        <v>129</v>
      </c>
    </row>
    <row r="3963" spans="1:19" x14ac:dyDescent="0.25">
      <c r="A3963" t="s">
        <v>10060</v>
      </c>
      <c r="B3963" t="str">
        <f>_xlfn.XLOOKUP(Table2[[#This Row],[tanggal_checkin]],Table6[tanggal_checkin],Table6[id_checkin])</f>
        <v>CI 0245</v>
      </c>
      <c r="C3963" t="s">
        <v>11139</v>
      </c>
      <c r="D3963" t="str">
        <f>_xlfn.XLOOKUP(Table2[[#This Row],[tanggal_checkout]],Table4[tanggal_checkout],Table4[id_checkout])</f>
        <v>CO 0248</v>
      </c>
      <c r="E3963" t="s">
        <v>11909</v>
      </c>
      <c r="F3963" s="8">
        <v>0.39384259259259258</v>
      </c>
      <c r="G3963" t="str">
        <f>_xlfn.XLOOKUP(Table2[[#This Row],[nama_tamu]],Table10[nama_tamu],Table10[id_tamu])</f>
        <v>CUS 1246</v>
      </c>
      <c r="H3963" t="s">
        <v>10061</v>
      </c>
      <c r="I3963" t="str">
        <f>_xlfn.XLOOKUP(Table2[[#This Row],[tipe_kamar]],Table12[tipe_kamar],Table12[id_kamar])</f>
        <v>KMR 003</v>
      </c>
      <c r="J3963" t="s">
        <v>64</v>
      </c>
      <c r="K3963">
        <v>5</v>
      </c>
      <c r="L3963">
        <v>1295000</v>
      </c>
      <c r="M3963">
        <v>6475000</v>
      </c>
      <c r="N3963" t="str">
        <f>_xlfn.XLOOKUP(Table2[[#This Row],[metode_pembayaran]],Table11[metode_pembayaran],Table11[id_pembayaran])</f>
        <v>MP 06</v>
      </c>
      <c r="O3963" t="s">
        <v>17</v>
      </c>
      <c r="P3963" t="str">
        <f>_xlfn.XLOOKUP(Table2[[#This Row],[status_reservasi]],'Dim Status Reservasi'!$B$2:$B$5,'Dim Status Reservasi'!$A$2:$A$5)</f>
        <v>ST 004</v>
      </c>
      <c r="Q3963" t="s">
        <v>48</v>
      </c>
      <c r="R3963" t="str">
        <f>_xlfn.XLOOKUP(Table2[[#This Row],[kota_hotel]],'Dim Kota Hotel'!$B$2:$B$21,'Dim Kota Hotel'!$A$2:$A$21)</f>
        <v>LOK 004</v>
      </c>
      <c r="S3963" t="s">
        <v>49</v>
      </c>
    </row>
    <row r="3964" spans="1:19" x14ac:dyDescent="0.25">
      <c r="A3964" t="s">
        <v>10062</v>
      </c>
      <c r="B3964" t="str">
        <f>_xlfn.XLOOKUP(Table2[[#This Row],[tanggal_checkin]],Table6[tanggal_checkin],Table6[id_checkin])</f>
        <v>CI 0647</v>
      </c>
      <c r="C3964" t="s">
        <v>12018</v>
      </c>
      <c r="D3964" t="str">
        <f>_xlfn.XLOOKUP(Table2[[#This Row],[tanggal_checkout]],Table4[tanggal_checkout],Table4[id_checkout])</f>
        <v>CO 0655</v>
      </c>
      <c r="E3964" t="s">
        <v>11169</v>
      </c>
      <c r="F3964" s="8">
        <v>0.51847222222222222</v>
      </c>
      <c r="G3964" t="str">
        <f>_xlfn.XLOOKUP(Table2[[#This Row],[nama_tamu]],Table10[nama_tamu],Table10[id_tamu])</f>
        <v>CUS 1822</v>
      </c>
      <c r="H3964" t="s">
        <v>10063</v>
      </c>
      <c r="I3964" t="str">
        <f>_xlfn.XLOOKUP(Table2[[#This Row],[tipe_kamar]],Table12[tipe_kamar],Table12[id_kamar])</f>
        <v>KMR 002</v>
      </c>
      <c r="J3964" t="s">
        <v>82</v>
      </c>
      <c r="K3964">
        <v>8</v>
      </c>
      <c r="L3964">
        <v>336000</v>
      </c>
      <c r="M3964">
        <v>2688000</v>
      </c>
      <c r="N3964" t="str">
        <f>_xlfn.XLOOKUP(Table2[[#This Row],[metode_pembayaran]],Table11[metode_pembayaran],Table11[id_pembayaran])</f>
        <v>MP 06</v>
      </c>
      <c r="O3964" t="s">
        <v>17</v>
      </c>
      <c r="P3964" t="str">
        <f>_xlfn.XLOOKUP(Table2[[#This Row],[status_reservasi]],'Dim Status Reservasi'!$B$2:$B$5,'Dim Status Reservasi'!$A$2:$A$5)</f>
        <v>ST 001</v>
      </c>
      <c r="Q3964" t="s">
        <v>214</v>
      </c>
      <c r="R3964" t="str">
        <f>_xlfn.XLOOKUP(Table2[[#This Row],[kota_hotel]],'Dim Kota Hotel'!$B$2:$B$21,'Dim Kota Hotel'!$A$2:$A$21)</f>
        <v>LOK 010</v>
      </c>
      <c r="S3964" t="s">
        <v>226</v>
      </c>
    </row>
    <row r="3965" spans="1:19" x14ac:dyDescent="0.25">
      <c r="A3965" t="s">
        <v>10064</v>
      </c>
      <c r="B3965" t="str">
        <f>_xlfn.XLOOKUP(Table2[[#This Row],[tanggal_checkin]],Table6[tanggal_checkin],Table6[id_checkin])</f>
        <v>CI 0510</v>
      </c>
      <c r="C3965" t="s">
        <v>11049</v>
      </c>
      <c r="D3965" t="str">
        <f>_xlfn.XLOOKUP(Table2[[#This Row],[tanggal_checkout]],Table4[tanggal_checkout],Table4[id_checkout])</f>
        <v>CO 0516</v>
      </c>
      <c r="E3965" t="s">
        <v>11866</v>
      </c>
      <c r="F3965" s="8">
        <v>8.0937499999999996E-2</v>
      </c>
      <c r="G3965" t="str">
        <f>_xlfn.XLOOKUP(Table2[[#This Row],[nama_tamu]],Table10[nama_tamu],Table10[id_tamu])</f>
        <v>CUS 2539</v>
      </c>
      <c r="H3965" t="s">
        <v>10065</v>
      </c>
      <c r="I3965" t="str">
        <f>_xlfn.XLOOKUP(Table2[[#This Row],[tipe_kamar]],Table12[tipe_kamar],Table12[id_kamar])</f>
        <v>KMR 004</v>
      </c>
      <c r="J3965" t="s">
        <v>47</v>
      </c>
      <c r="K3965">
        <v>5</v>
      </c>
      <c r="L3965">
        <v>483000</v>
      </c>
      <c r="M3965">
        <v>2415000</v>
      </c>
      <c r="N3965" t="str">
        <f>_xlfn.XLOOKUP(Table2[[#This Row],[metode_pembayaran]],Table11[metode_pembayaran],Table11[id_pembayaran])</f>
        <v>MP 05</v>
      </c>
      <c r="O3965" t="s">
        <v>72</v>
      </c>
      <c r="P3965" t="str">
        <f>_xlfn.XLOOKUP(Table2[[#This Row],[status_reservasi]],'Dim Status Reservasi'!$B$2:$B$5,'Dim Status Reservasi'!$A$2:$A$5)</f>
        <v>ST 004</v>
      </c>
      <c r="Q3965" t="s">
        <v>48</v>
      </c>
      <c r="R3965" t="str">
        <f>_xlfn.XLOOKUP(Table2[[#This Row],[kota_hotel]],'Dim Kota Hotel'!$B$2:$B$21,'Dim Kota Hotel'!$A$2:$A$21)</f>
        <v>LOK 003</v>
      </c>
      <c r="S3965" t="s">
        <v>106</v>
      </c>
    </row>
    <row r="3966" spans="1:19" x14ac:dyDescent="0.25">
      <c r="A3966" t="s">
        <v>10066</v>
      </c>
      <c r="B3966" t="str">
        <f>_xlfn.XLOOKUP(Table2[[#This Row],[tanggal_checkin]],Table6[tanggal_checkin],Table6[id_checkin])</f>
        <v>CI 0808</v>
      </c>
      <c r="C3966" t="s">
        <v>11207</v>
      </c>
      <c r="D3966" t="str">
        <f>_xlfn.XLOOKUP(Table2[[#This Row],[tanggal_checkout]],Table4[tanggal_checkout],Table4[id_checkout])</f>
        <v>CO 0820</v>
      </c>
      <c r="E3966" t="s">
        <v>11887</v>
      </c>
      <c r="F3966" s="8">
        <v>0.50936342592592587</v>
      </c>
      <c r="G3966" t="str">
        <f>_xlfn.XLOOKUP(Table2[[#This Row],[nama_tamu]],Table10[nama_tamu],Table10[id_tamu])</f>
        <v>CUS 0929</v>
      </c>
      <c r="H3966" t="s">
        <v>10068</v>
      </c>
      <c r="I3966" t="str">
        <f>_xlfn.XLOOKUP(Table2[[#This Row],[tipe_kamar]],Table12[tipe_kamar],Table12[id_kamar])</f>
        <v>KMR 001</v>
      </c>
      <c r="J3966" t="s">
        <v>23</v>
      </c>
      <c r="K3966">
        <v>8</v>
      </c>
      <c r="L3966">
        <v>682000</v>
      </c>
      <c r="M3966">
        <v>5456000</v>
      </c>
      <c r="N3966" t="str">
        <f>_xlfn.XLOOKUP(Table2[[#This Row],[metode_pembayaran]],Table11[metode_pembayaran],Table11[id_pembayaran])</f>
        <v>MP 05</v>
      </c>
      <c r="O3966" t="s">
        <v>72</v>
      </c>
      <c r="P3966" t="str">
        <f>_xlfn.XLOOKUP(Table2[[#This Row],[status_reservasi]],'Dim Status Reservasi'!$B$2:$B$5,'Dim Status Reservasi'!$A$2:$A$5)</f>
        <v>ST 003</v>
      </c>
      <c r="Q3966" t="s">
        <v>37</v>
      </c>
      <c r="R3966" t="str">
        <f>_xlfn.XLOOKUP(Table2[[#This Row],[kota_hotel]],'Dim Kota Hotel'!$B$2:$B$21,'Dim Kota Hotel'!$A$2:$A$21)</f>
        <v>LOK 007</v>
      </c>
      <c r="S3966" t="s">
        <v>145</v>
      </c>
    </row>
    <row r="3967" spans="1:19" x14ac:dyDescent="0.25">
      <c r="A3967" t="s">
        <v>10069</v>
      </c>
      <c r="B3967" t="str">
        <f>_xlfn.XLOOKUP(Table2[[#This Row],[tanggal_checkin]],Table6[tanggal_checkin],Table6[id_checkin])</f>
        <v>CI 0191</v>
      </c>
      <c r="C3967" t="s">
        <v>11012</v>
      </c>
      <c r="D3967" t="str">
        <f>_xlfn.XLOOKUP(Table2[[#This Row],[tanggal_checkout]],Table4[tanggal_checkout],Table4[id_checkout])</f>
        <v>CO 0200</v>
      </c>
      <c r="E3967" t="s">
        <v>11924</v>
      </c>
      <c r="F3967" s="8">
        <v>0.61702546296296301</v>
      </c>
      <c r="G3967" t="str">
        <f>_xlfn.XLOOKUP(Table2[[#This Row],[nama_tamu]],Table10[nama_tamu],Table10[id_tamu])</f>
        <v>CUS 0123</v>
      </c>
      <c r="H3967" t="s">
        <v>10070</v>
      </c>
      <c r="I3967" t="str">
        <f>_xlfn.XLOOKUP(Table2[[#This Row],[tipe_kamar]],Table12[tipe_kamar],Table12[id_kamar])</f>
        <v>KMR 003</v>
      </c>
      <c r="J3967" t="s">
        <v>64</v>
      </c>
      <c r="K3967">
        <v>8</v>
      </c>
      <c r="L3967">
        <v>1216000</v>
      </c>
      <c r="M3967">
        <v>9728000</v>
      </c>
      <c r="N3967" t="str">
        <f>_xlfn.XLOOKUP(Table2[[#This Row],[metode_pembayaran]],Table11[metode_pembayaran],Table11[id_pembayaran])</f>
        <v>MP 01</v>
      </c>
      <c r="O3967" t="s">
        <v>24</v>
      </c>
      <c r="P3967" t="str">
        <f>_xlfn.XLOOKUP(Table2[[#This Row],[status_reservasi]],'Dim Status Reservasi'!$B$2:$B$5,'Dim Status Reservasi'!$A$2:$A$5)</f>
        <v>ST 004</v>
      </c>
      <c r="Q3967" t="s">
        <v>48</v>
      </c>
      <c r="R3967" t="str">
        <f>_xlfn.XLOOKUP(Table2[[#This Row],[kota_hotel]],'Dim Kota Hotel'!$B$2:$B$21,'Dim Kota Hotel'!$A$2:$A$21)</f>
        <v>LOK 007</v>
      </c>
      <c r="S3967" t="s">
        <v>145</v>
      </c>
    </row>
    <row r="3968" spans="1:19" x14ac:dyDescent="0.25">
      <c r="A3968" t="s">
        <v>10071</v>
      </c>
      <c r="B3968" t="str">
        <f>_xlfn.XLOOKUP(Table2[[#This Row],[tanggal_checkin]],Table6[tanggal_checkin],Table6[id_checkin])</f>
        <v>CI 0501</v>
      </c>
      <c r="C3968" t="s">
        <v>11621</v>
      </c>
      <c r="D3968" t="str">
        <f>_xlfn.XLOOKUP(Table2[[#This Row],[tanggal_checkout]],Table4[tanggal_checkout],Table4[id_checkout])</f>
        <v>CO 0508</v>
      </c>
      <c r="E3968" t="s">
        <v>11600</v>
      </c>
      <c r="F3968" s="8">
        <v>0.68138888888888893</v>
      </c>
      <c r="G3968" t="str">
        <f>_xlfn.XLOOKUP(Table2[[#This Row],[nama_tamu]],Table10[nama_tamu],Table10[id_tamu])</f>
        <v>CUS 0581</v>
      </c>
      <c r="H3968" t="s">
        <v>10072</v>
      </c>
      <c r="I3968" t="str">
        <f>_xlfn.XLOOKUP(Table2[[#This Row],[tipe_kamar]],Table12[tipe_kamar],Table12[id_kamar])</f>
        <v>KMR 001</v>
      </c>
      <c r="J3968" t="s">
        <v>23</v>
      </c>
      <c r="K3968">
        <v>6</v>
      </c>
      <c r="L3968">
        <v>678000</v>
      </c>
      <c r="M3968">
        <v>4068000</v>
      </c>
      <c r="N3968" t="str">
        <f>_xlfn.XLOOKUP(Table2[[#This Row],[metode_pembayaran]],Table11[metode_pembayaran],Table11[id_pembayaran])</f>
        <v>MP 02</v>
      </c>
      <c r="O3968" t="s">
        <v>30</v>
      </c>
      <c r="P3968" t="str">
        <f>_xlfn.XLOOKUP(Table2[[#This Row],[status_reservasi]],'Dim Status Reservasi'!$B$2:$B$5,'Dim Status Reservasi'!$A$2:$A$5)</f>
        <v>ST 003</v>
      </c>
      <c r="Q3968" t="s">
        <v>37</v>
      </c>
      <c r="R3968" t="str">
        <f>_xlfn.XLOOKUP(Table2[[#This Row],[kota_hotel]],'Dim Kota Hotel'!$B$2:$B$21,'Dim Kota Hotel'!$A$2:$A$21)</f>
        <v>LOK 016</v>
      </c>
      <c r="S3968" t="s">
        <v>117</v>
      </c>
    </row>
    <row r="3969" spans="1:19" x14ac:dyDescent="0.25">
      <c r="A3969" t="s">
        <v>10073</v>
      </c>
      <c r="B3969" t="str">
        <f>_xlfn.XLOOKUP(Table2[[#This Row],[tanggal_checkin]],Table6[tanggal_checkin],Table6[id_checkin])</f>
        <v>CI 0400</v>
      </c>
      <c r="C3969" t="s">
        <v>11286</v>
      </c>
      <c r="D3969" t="str">
        <f>_xlfn.XLOOKUP(Table2[[#This Row],[tanggal_checkout]],Table4[tanggal_checkout],Table4[id_checkout])</f>
        <v>CO 0408</v>
      </c>
      <c r="E3969" t="s">
        <v>11183</v>
      </c>
      <c r="F3969" s="8">
        <v>0.32300925925925927</v>
      </c>
      <c r="G3969" t="str">
        <f>_xlfn.XLOOKUP(Table2[[#This Row],[nama_tamu]],Table10[nama_tamu],Table10[id_tamu])</f>
        <v>CUS 4083</v>
      </c>
      <c r="H3969" t="s">
        <v>10075</v>
      </c>
      <c r="I3969" t="str">
        <f>_xlfn.XLOOKUP(Table2[[#This Row],[tipe_kamar]],Table12[tipe_kamar],Table12[id_kamar])</f>
        <v>KMR 002</v>
      </c>
      <c r="J3969" t="s">
        <v>82</v>
      </c>
      <c r="K3969">
        <v>7</v>
      </c>
      <c r="L3969">
        <v>326000</v>
      </c>
      <c r="M3969">
        <v>2282000</v>
      </c>
      <c r="N3969" t="str">
        <f>_xlfn.XLOOKUP(Table2[[#This Row],[metode_pembayaran]],Table11[metode_pembayaran],Table11[id_pembayaran])</f>
        <v>MP 02</v>
      </c>
      <c r="O3969" t="s">
        <v>30</v>
      </c>
      <c r="P3969" t="str">
        <f>_xlfn.XLOOKUP(Table2[[#This Row],[status_reservasi]],'Dim Status Reservasi'!$B$2:$B$5,'Dim Status Reservasi'!$A$2:$A$5)</f>
        <v>ST 004</v>
      </c>
      <c r="Q3969" t="s">
        <v>48</v>
      </c>
      <c r="R3969" t="str">
        <f>_xlfn.XLOOKUP(Table2[[#This Row],[kota_hotel]],'Dim Kota Hotel'!$B$2:$B$21,'Dim Kota Hotel'!$A$2:$A$21)</f>
        <v>LOK 005</v>
      </c>
      <c r="S3969" t="s">
        <v>43</v>
      </c>
    </row>
    <row r="3970" spans="1:19" x14ac:dyDescent="0.25">
      <c r="A3970" t="s">
        <v>10076</v>
      </c>
      <c r="B3970" t="str">
        <f>_xlfn.XLOOKUP(Table2[[#This Row],[tanggal_checkin]],Table6[tanggal_checkin],Table6[id_checkin])</f>
        <v>CI 0569</v>
      </c>
      <c r="C3970" t="s">
        <v>11696</v>
      </c>
      <c r="D3970" t="str">
        <f>_xlfn.XLOOKUP(Table2[[#This Row],[tanggal_checkout]],Table4[tanggal_checkout],Table4[id_checkout])</f>
        <v>CO 0578</v>
      </c>
      <c r="E3970" t="s">
        <v>11608</v>
      </c>
      <c r="F3970" s="8">
        <v>0.15956018518518519</v>
      </c>
      <c r="G3970" t="str">
        <f>_xlfn.XLOOKUP(Table2[[#This Row],[nama_tamu]],Table10[nama_tamu],Table10[id_tamu])</f>
        <v>CUS 1280</v>
      </c>
      <c r="H3970" t="s">
        <v>10077</v>
      </c>
      <c r="I3970" t="str">
        <f>_xlfn.XLOOKUP(Table2[[#This Row],[tipe_kamar]],Table12[tipe_kamar],Table12[id_kamar])</f>
        <v>KMR 003</v>
      </c>
      <c r="J3970" t="s">
        <v>64</v>
      </c>
      <c r="K3970">
        <v>9</v>
      </c>
      <c r="L3970">
        <v>1177000</v>
      </c>
      <c r="M3970">
        <v>10593000</v>
      </c>
      <c r="N3970" t="str">
        <f>_xlfn.XLOOKUP(Table2[[#This Row],[metode_pembayaran]],Table11[metode_pembayaran],Table11[id_pembayaran])</f>
        <v>MP 01</v>
      </c>
      <c r="O3970" t="s">
        <v>24</v>
      </c>
      <c r="P3970" t="str">
        <f>_xlfn.XLOOKUP(Table2[[#This Row],[status_reservasi]],'Dim Status Reservasi'!$B$2:$B$5,'Dim Status Reservasi'!$A$2:$A$5)</f>
        <v>ST 004</v>
      </c>
      <c r="Q3970" t="s">
        <v>48</v>
      </c>
      <c r="R3970" t="str">
        <f>_xlfn.XLOOKUP(Table2[[#This Row],[kota_hotel]],'Dim Kota Hotel'!$B$2:$B$21,'Dim Kota Hotel'!$A$2:$A$21)</f>
        <v>LOK 015</v>
      </c>
      <c r="S3970" t="s">
        <v>233</v>
      </c>
    </row>
    <row r="3971" spans="1:19" x14ac:dyDescent="0.25">
      <c r="A3971" t="s">
        <v>10078</v>
      </c>
      <c r="B3971" t="str">
        <f>_xlfn.XLOOKUP(Table2[[#This Row],[tanggal_checkin]],Table6[tanggal_checkin],Table6[id_checkin])</f>
        <v>CI 0378</v>
      </c>
      <c r="C3971" t="s">
        <v>11297</v>
      </c>
      <c r="D3971" t="str">
        <f>_xlfn.XLOOKUP(Table2[[#This Row],[tanggal_checkout]],Table4[tanggal_checkout],Table4[id_checkout])</f>
        <v>CO 0384</v>
      </c>
      <c r="E3971" t="s">
        <v>11962</v>
      </c>
      <c r="F3971" s="8">
        <v>0.7537962962962963</v>
      </c>
      <c r="G3971" t="str">
        <f>_xlfn.XLOOKUP(Table2[[#This Row],[nama_tamu]],Table10[nama_tamu],Table10[id_tamu])</f>
        <v>CUS 3618</v>
      </c>
      <c r="H3971" t="s">
        <v>10079</v>
      </c>
      <c r="I3971" t="str">
        <f>_xlfn.XLOOKUP(Table2[[#This Row],[tipe_kamar]],Table12[tipe_kamar],Table12[id_kamar])</f>
        <v>KMR 003</v>
      </c>
      <c r="J3971" t="s">
        <v>64</v>
      </c>
      <c r="K3971">
        <v>5</v>
      </c>
      <c r="L3971">
        <v>1200000</v>
      </c>
      <c r="M3971">
        <v>6000000</v>
      </c>
      <c r="N3971" t="str">
        <f>_xlfn.XLOOKUP(Table2[[#This Row],[metode_pembayaran]],Table11[metode_pembayaran],Table11[id_pembayaran])</f>
        <v>MP 05</v>
      </c>
      <c r="O3971" t="s">
        <v>72</v>
      </c>
      <c r="P3971" t="str">
        <f>_xlfn.XLOOKUP(Table2[[#This Row],[status_reservasi]],'Dim Status Reservasi'!$B$2:$B$5,'Dim Status Reservasi'!$A$2:$A$5)</f>
        <v>ST 004</v>
      </c>
      <c r="Q3971" t="s">
        <v>48</v>
      </c>
      <c r="R3971" t="str">
        <f>_xlfn.XLOOKUP(Table2[[#This Row],[kota_hotel]],'Dim Kota Hotel'!$B$2:$B$21,'Dim Kota Hotel'!$A$2:$A$21)</f>
        <v>LOK 009</v>
      </c>
      <c r="S3971" t="s">
        <v>19</v>
      </c>
    </row>
    <row r="3972" spans="1:19" x14ac:dyDescent="0.25">
      <c r="A3972" t="s">
        <v>10080</v>
      </c>
      <c r="B3972" t="str">
        <f>_xlfn.XLOOKUP(Table2[[#This Row],[tanggal_checkin]],Table6[tanggal_checkin],Table6[id_checkin])</f>
        <v>CI 0108</v>
      </c>
      <c r="C3972" t="s">
        <v>11482</v>
      </c>
      <c r="D3972" t="str">
        <f>_xlfn.XLOOKUP(Table2[[#This Row],[tanggal_checkout]],Table4[tanggal_checkout],Table4[id_checkout])</f>
        <v>CO 0111</v>
      </c>
      <c r="E3972" t="s">
        <v>11596</v>
      </c>
      <c r="F3972" s="8">
        <v>0.27743055555555557</v>
      </c>
      <c r="G3972" t="str">
        <f>_xlfn.XLOOKUP(Table2[[#This Row],[nama_tamu]],Table10[nama_tamu],Table10[id_tamu])</f>
        <v>CUS 1353</v>
      </c>
      <c r="H3972" t="s">
        <v>10081</v>
      </c>
      <c r="I3972" t="str">
        <f>_xlfn.XLOOKUP(Table2[[#This Row],[tipe_kamar]],Table12[tipe_kamar],Table12[id_kamar])</f>
        <v>KMR 004</v>
      </c>
      <c r="J3972" t="s">
        <v>47</v>
      </c>
      <c r="K3972">
        <v>3</v>
      </c>
      <c r="L3972">
        <v>448000</v>
      </c>
      <c r="M3972">
        <v>1344000</v>
      </c>
      <c r="N3972" t="str">
        <f>_xlfn.XLOOKUP(Table2[[#This Row],[metode_pembayaran]],Table11[metode_pembayaran],Table11[id_pembayaran])</f>
        <v>MP 04</v>
      </c>
      <c r="O3972" t="s">
        <v>53</v>
      </c>
      <c r="P3972" t="str">
        <f>_xlfn.XLOOKUP(Table2[[#This Row],[status_reservasi]],'Dim Status Reservasi'!$B$2:$B$5,'Dim Status Reservasi'!$A$2:$A$5)</f>
        <v>ST 004</v>
      </c>
      <c r="Q3972" t="s">
        <v>48</v>
      </c>
      <c r="R3972" t="str">
        <f>_xlfn.XLOOKUP(Table2[[#This Row],[kota_hotel]],'Dim Kota Hotel'!$B$2:$B$21,'Dim Kota Hotel'!$A$2:$A$21)</f>
        <v>LOK 001</v>
      </c>
      <c r="S3972" t="s">
        <v>74</v>
      </c>
    </row>
    <row r="3973" spans="1:19" x14ac:dyDescent="0.25">
      <c r="A3973" t="s">
        <v>10082</v>
      </c>
      <c r="B3973" t="str">
        <f>_xlfn.XLOOKUP(Table2[[#This Row],[tanggal_checkin]],Table6[tanggal_checkin],Table6[id_checkin])</f>
        <v>CI 0205</v>
      </c>
      <c r="C3973" t="s">
        <v>11680</v>
      </c>
      <c r="D3973" t="str">
        <f>_xlfn.XLOOKUP(Table2[[#This Row],[tanggal_checkout]],Table4[tanggal_checkout],Table4[id_checkout])</f>
        <v>CO 0211</v>
      </c>
      <c r="E3973" t="s">
        <v>11645</v>
      </c>
      <c r="F3973" s="8">
        <v>0.7787384259259259</v>
      </c>
      <c r="G3973" t="str">
        <f>_xlfn.XLOOKUP(Table2[[#This Row],[nama_tamu]],Table10[nama_tamu],Table10[id_tamu])</f>
        <v>CUS 0204</v>
      </c>
      <c r="H3973" t="s">
        <v>10083</v>
      </c>
      <c r="I3973" t="str">
        <f>_xlfn.XLOOKUP(Table2[[#This Row],[tipe_kamar]],Table12[tipe_kamar],Table12[id_kamar])</f>
        <v>KMR 004</v>
      </c>
      <c r="J3973" t="s">
        <v>47</v>
      </c>
      <c r="K3973">
        <v>6</v>
      </c>
      <c r="L3973">
        <v>443000</v>
      </c>
      <c r="M3973">
        <v>2658000</v>
      </c>
      <c r="N3973" t="str">
        <f>_xlfn.XLOOKUP(Table2[[#This Row],[metode_pembayaran]],Table11[metode_pembayaran],Table11[id_pembayaran])</f>
        <v>MP 03</v>
      </c>
      <c r="O3973" t="s">
        <v>36</v>
      </c>
      <c r="P3973" t="str">
        <f>_xlfn.XLOOKUP(Table2[[#This Row],[status_reservasi]],'Dim Status Reservasi'!$B$2:$B$5,'Dim Status Reservasi'!$A$2:$A$5)</f>
        <v>ST 004</v>
      </c>
      <c r="Q3973" t="s">
        <v>48</v>
      </c>
      <c r="R3973" t="str">
        <f>_xlfn.XLOOKUP(Table2[[#This Row],[kota_hotel]],'Dim Kota Hotel'!$B$2:$B$21,'Dim Kota Hotel'!$A$2:$A$21)</f>
        <v>LOK 010</v>
      </c>
      <c r="S3973" t="s">
        <v>226</v>
      </c>
    </row>
    <row r="3974" spans="1:19" x14ac:dyDescent="0.25">
      <c r="A3974" t="s">
        <v>10084</v>
      </c>
      <c r="B3974" t="str">
        <f>_xlfn.XLOOKUP(Table2[[#This Row],[tanggal_checkin]],Table6[tanggal_checkin],Table6[id_checkin])</f>
        <v>CI 0001</v>
      </c>
      <c r="C3974" t="s">
        <v>11957</v>
      </c>
      <c r="D3974" t="str">
        <f>_xlfn.XLOOKUP(Table2[[#This Row],[tanggal_checkout]],Table4[tanggal_checkout],Table4[id_checkout])</f>
        <v>CO 0005</v>
      </c>
      <c r="E3974" t="s">
        <v>11958</v>
      </c>
      <c r="F3974" s="8">
        <v>0.46980324074074076</v>
      </c>
      <c r="G3974" t="str">
        <f>_xlfn.XLOOKUP(Table2[[#This Row],[nama_tamu]],Table10[nama_tamu],Table10[id_tamu])</f>
        <v>CUS 0417</v>
      </c>
      <c r="H3974" t="s">
        <v>10085</v>
      </c>
      <c r="I3974" t="str">
        <f>_xlfn.XLOOKUP(Table2[[#This Row],[tipe_kamar]],Table12[tipe_kamar],Table12[id_kamar])</f>
        <v>KMR 001</v>
      </c>
      <c r="J3974" t="s">
        <v>23</v>
      </c>
      <c r="K3974">
        <v>4</v>
      </c>
      <c r="L3974">
        <v>682000</v>
      </c>
      <c r="M3974">
        <v>2728000</v>
      </c>
      <c r="N3974" t="str">
        <f>_xlfn.XLOOKUP(Table2[[#This Row],[metode_pembayaran]],Table11[metode_pembayaran],Table11[id_pembayaran])</f>
        <v>MP 01</v>
      </c>
      <c r="O3974" t="s">
        <v>24</v>
      </c>
      <c r="P3974" t="str">
        <f>_xlfn.XLOOKUP(Table2[[#This Row],[status_reservasi]],'Dim Status Reservasi'!$B$2:$B$5,'Dim Status Reservasi'!$A$2:$A$5)</f>
        <v>ST 003</v>
      </c>
      <c r="Q3974" t="s">
        <v>37</v>
      </c>
      <c r="R3974" t="str">
        <f>_xlfn.XLOOKUP(Table2[[#This Row],[kota_hotel]],'Dim Kota Hotel'!$B$2:$B$21,'Dim Kota Hotel'!$A$2:$A$21)</f>
        <v>LOK 009</v>
      </c>
      <c r="S3974" t="s">
        <v>19</v>
      </c>
    </row>
    <row r="3975" spans="1:19" x14ac:dyDescent="0.25">
      <c r="A3975" t="s">
        <v>10086</v>
      </c>
      <c r="B3975" t="str">
        <f>_xlfn.XLOOKUP(Table2[[#This Row],[tanggal_checkin]],Table6[tanggal_checkin],Table6[id_checkin])</f>
        <v>CI 0134</v>
      </c>
      <c r="C3975" t="s">
        <v>11268</v>
      </c>
      <c r="D3975" t="str">
        <f>_xlfn.XLOOKUP(Table2[[#This Row],[tanggal_checkout]],Table4[tanggal_checkout],Table4[id_checkout])</f>
        <v>CO 0140</v>
      </c>
      <c r="E3975" t="s">
        <v>11359</v>
      </c>
      <c r="F3975" s="8">
        <v>0.77883101851851855</v>
      </c>
      <c r="G3975" t="str">
        <f>_xlfn.XLOOKUP(Table2[[#This Row],[nama_tamu]],Table10[nama_tamu],Table10[id_tamu])</f>
        <v>CUS 2589</v>
      </c>
      <c r="H3975" t="s">
        <v>10087</v>
      </c>
      <c r="I3975" t="str">
        <f>_xlfn.XLOOKUP(Table2[[#This Row],[tipe_kamar]],Table12[tipe_kamar],Table12[id_kamar])</f>
        <v>KMR 002</v>
      </c>
      <c r="J3975" t="s">
        <v>82</v>
      </c>
      <c r="K3975">
        <v>6</v>
      </c>
      <c r="L3975">
        <v>331000</v>
      </c>
      <c r="M3975">
        <v>1986000</v>
      </c>
      <c r="N3975" t="str">
        <f>_xlfn.XLOOKUP(Table2[[#This Row],[metode_pembayaran]],Table11[metode_pembayaran],Table11[id_pembayaran])</f>
        <v>MP 05</v>
      </c>
      <c r="O3975" t="s">
        <v>72</v>
      </c>
      <c r="P3975" t="str">
        <f>_xlfn.XLOOKUP(Table2[[#This Row],[status_reservasi]],'Dim Status Reservasi'!$B$2:$B$5,'Dim Status Reservasi'!$A$2:$A$5)</f>
        <v>ST 004</v>
      </c>
      <c r="Q3975" t="s">
        <v>48</v>
      </c>
      <c r="R3975" t="str">
        <f>_xlfn.XLOOKUP(Table2[[#This Row],[kota_hotel]],'Dim Kota Hotel'!$B$2:$B$21,'Dim Kota Hotel'!$A$2:$A$21)</f>
        <v>LOK 019</v>
      </c>
      <c r="S3975" t="s">
        <v>133</v>
      </c>
    </row>
    <row r="3976" spans="1:19" x14ac:dyDescent="0.25">
      <c r="A3976" t="s">
        <v>10088</v>
      </c>
      <c r="B3976" t="str">
        <f>_xlfn.XLOOKUP(Table2[[#This Row],[tanggal_checkin]],Table6[tanggal_checkin],Table6[id_checkin])</f>
        <v>CI 0387</v>
      </c>
      <c r="C3976" t="s">
        <v>11839</v>
      </c>
      <c r="D3976" t="str">
        <f>_xlfn.XLOOKUP(Table2[[#This Row],[tanggal_checkout]],Table4[tanggal_checkout],Table4[id_checkout])</f>
        <v>CO 0391</v>
      </c>
      <c r="E3976" t="s">
        <v>11776</v>
      </c>
      <c r="F3976" s="8">
        <v>0.62056712962962968</v>
      </c>
      <c r="G3976" t="str">
        <f>_xlfn.XLOOKUP(Table2[[#This Row],[nama_tamu]],Table10[nama_tamu],Table10[id_tamu])</f>
        <v>CUS 2858</v>
      </c>
      <c r="H3976" t="s">
        <v>10090</v>
      </c>
      <c r="I3976" t="str">
        <f>_xlfn.XLOOKUP(Table2[[#This Row],[tipe_kamar]],Table12[tipe_kamar],Table12[id_kamar])</f>
        <v>KMR 003</v>
      </c>
      <c r="J3976" t="s">
        <v>64</v>
      </c>
      <c r="K3976">
        <v>3</v>
      </c>
      <c r="L3976">
        <v>1091000</v>
      </c>
      <c r="M3976">
        <v>3273000</v>
      </c>
      <c r="N3976" t="str">
        <f>_xlfn.XLOOKUP(Table2[[#This Row],[metode_pembayaran]],Table11[metode_pembayaran],Table11[id_pembayaran])</f>
        <v>MP 03</v>
      </c>
      <c r="O3976" t="s">
        <v>36</v>
      </c>
      <c r="P3976" t="str">
        <f>_xlfn.XLOOKUP(Table2[[#This Row],[status_reservasi]],'Dim Status Reservasi'!$B$2:$B$5,'Dim Status Reservasi'!$A$2:$A$5)</f>
        <v>ST 003</v>
      </c>
      <c r="Q3976" t="s">
        <v>37</v>
      </c>
      <c r="R3976" t="str">
        <f>_xlfn.XLOOKUP(Table2[[#This Row],[kota_hotel]],'Dim Kota Hotel'!$B$2:$B$21,'Dim Kota Hotel'!$A$2:$A$21)</f>
        <v>LOK 019</v>
      </c>
      <c r="S3976" t="s">
        <v>133</v>
      </c>
    </row>
    <row r="3977" spans="1:19" x14ac:dyDescent="0.25">
      <c r="A3977" t="s">
        <v>10091</v>
      </c>
      <c r="B3977" t="str">
        <f>_xlfn.XLOOKUP(Table2[[#This Row],[tanggal_checkin]],Table6[tanggal_checkin],Table6[id_checkin])</f>
        <v>CI 0337</v>
      </c>
      <c r="C3977" t="s">
        <v>10968</v>
      </c>
      <c r="D3977" t="str">
        <f>_xlfn.XLOOKUP(Table2[[#This Row],[tanggal_checkout]],Table4[tanggal_checkout],Table4[id_checkout])</f>
        <v>CO 0344</v>
      </c>
      <c r="E3977" t="s">
        <v>11750</v>
      </c>
      <c r="F3977" s="8">
        <v>0.63787037037037042</v>
      </c>
      <c r="G3977" t="str">
        <f>_xlfn.XLOOKUP(Table2[[#This Row],[nama_tamu]],Table10[nama_tamu],Table10[id_tamu])</f>
        <v>CUS 3358</v>
      </c>
      <c r="H3977" t="s">
        <v>10092</v>
      </c>
      <c r="I3977" t="str">
        <f>_xlfn.XLOOKUP(Table2[[#This Row],[tipe_kamar]],Table12[tipe_kamar],Table12[id_kamar])</f>
        <v>KMR 002</v>
      </c>
      <c r="J3977" t="s">
        <v>82</v>
      </c>
      <c r="K3977">
        <v>8</v>
      </c>
      <c r="L3977">
        <v>367000</v>
      </c>
      <c r="M3977">
        <v>2936000</v>
      </c>
      <c r="N3977" t="str">
        <f>_xlfn.XLOOKUP(Table2[[#This Row],[metode_pembayaran]],Table11[metode_pembayaran],Table11[id_pembayaran])</f>
        <v>MP 04</v>
      </c>
      <c r="O3977" t="s">
        <v>53</v>
      </c>
      <c r="P3977" t="str">
        <f>_xlfn.XLOOKUP(Table2[[#This Row],[status_reservasi]],'Dim Status Reservasi'!$B$2:$B$5,'Dim Status Reservasi'!$A$2:$A$5)</f>
        <v>ST 001</v>
      </c>
      <c r="Q3977" t="s">
        <v>214</v>
      </c>
      <c r="R3977" t="str">
        <f>_xlfn.XLOOKUP(Table2[[#This Row],[kota_hotel]],'Dim Kota Hotel'!$B$2:$B$21,'Dim Kota Hotel'!$A$2:$A$21)</f>
        <v>LOK 020</v>
      </c>
      <c r="S3977" t="s">
        <v>94</v>
      </c>
    </row>
    <row r="3978" spans="1:19" x14ac:dyDescent="0.25">
      <c r="A3978" t="s">
        <v>10093</v>
      </c>
      <c r="B3978" t="str">
        <f>_xlfn.XLOOKUP(Table2[[#This Row],[tanggal_checkin]],Table6[tanggal_checkin],Table6[id_checkin])</f>
        <v>CI 0272</v>
      </c>
      <c r="C3978" t="s">
        <v>11963</v>
      </c>
      <c r="D3978" t="str">
        <f>_xlfn.XLOOKUP(Table2[[#This Row],[tanggal_checkout]],Table4[tanggal_checkout],Table4[id_checkout])</f>
        <v>CO 0272</v>
      </c>
      <c r="E3978" t="s">
        <v>11672</v>
      </c>
      <c r="F3978" s="8">
        <v>0.81211805555555561</v>
      </c>
      <c r="G3978" t="str">
        <f>_xlfn.XLOOKUP(Table2[[#This Row],[nama_tamu]],Table10[nama_tamu],Table10[id_tamu])</f>
        <v>CUS 0242</v>
      </c>
      <c r="H3978" t="s">
        <v>10094</v>
      </c>
      <c r="I3978" t="str">
        <f>_xlfn.XLOOKUP(Table2[[#This Row],[tipe_kamar]],Table12[tipe_kamar],Table12[id_kamar])</f>
        <v>KMR 004</v>
      </c>
      <c r="J3978" t="s">
        <v>47</v>
      </c>
      <c r="K3978">
        <v>2</v>
      </c>
      <c r="L3978">
        <v>509000</v>
      </c>
      <c r="M3978">
        <v>1018000</v>
      </c>
      <c r="N3978" t="str">
        <f>_xlfn.XLOOKUP(Table2[[#This Row],[metode_pembayaran]],Table11[metode_pembayaran],Table11[id_pembayaran])</f>
        <v>MP 01</v>
      </c>
      <c r="O3978" t="s">
        <v>24</v>
      </c>
      <c r="P3978" t="str">
        <f>_xlfn.XLOOKUP(Table2[[#This Row],[status_reservasi]],'Dim Status Reservasi'!$B$2:$B$5,'Dim Status Reservasi'!$A$2:$A$5)</f>
        <v>ST 004</v>
      </c>
      <c r="Q3978" t="s">
        <v>48</v>
      </c>
      <c r="R3978" t="str">
        <f>_xlfn.XLOOKUP(Table2[[#This Row],[kota_hotel]],'Dim Kota Hotel'!$B$2:$B$21,'Dim Kota Hotel'!$A$2:$A$21)</f>
        <v>LOK 012</v>
      </c>
      <c r="S3978" t="s">
        <v>25</v>
      </c>
    </row>
    <row r="3979" spans="1:19" x14ac:dyDescent="0.25">
      <c r="A3979" t="s">
        <v>10095</v>
      </c>
      <c r="B3979" t="str">
        <f>_xlfn.XLOOKUP(Table2[[#This Row],[tanggal_checkin]],Table6[tanggal_checkin],Table6[id_checkin])</f>
        <v>CI 0252</v>
      </c>
      <c r="C3979" t="s">
        <v>11154</v>
      </c>
      <c r="D3979" t="str">
        <f>_xlfn.XLOOKUP(Table2[[#This Row],[tanggal_checkout]],Table4[tanggal_checkout],Table4[id_checkout])</f>
        <v>CO 0258</v>
      </c>
      <c r="E3979" t="s">
        <v>11760</v>
      </c>
      <c r="F3979" s="8">
        <v>0.18833333333333332</v>
      </c>
      <c r="G3979" t="str">
        <f>_xlfn.XLOOKUP(Table2[[#This Row],[nama_tamu]],Table10[nama_tamu],Table10[id_tamu])</f>
        <v>CUS 0221</v>
      </c>
      <c r="H3979" t="s">
        <v>10096</v>
      </c>
      <c r="I3979" t="str">
        <f>_xlfn.XLOOKUP(Table2[[#This Row],[tipe_kamar]],Table12[tipe_kamar],Table12[id_kamar])</f>
        <v>KMR 004</v>
      </c>
      <c r="J3979" t="s">
        <v>47</v>
      </c>
      <c r="K3979">
        <v>8</v>
      </c>
      <c r="L3979">
        <v>499000</v>
      </c>
      <c r="M3979">
        <v>3992000</v>
      </c>
      <c r="N3979" t="str">
        <f>_xlfn.XLOOKUP(Table2[[#This Row],[metode_pembayaran]],Table11[metode_pembayaran],Table11[id_pembayaran])</f>
        <v>MP 03</v>
      </c>
      <c r="O3979" t="s">
        <v>36</v>
      </c>
      <c r="P3979" t="str">
        <f>_xlfn.XLOOKUP(Table2[[#This Row],[status_reservasi]],'Dim Status Reservasi'!$B$2:$B$5,'Dim Status Reservasi'!$A$2:$A$5)</f>
        <v>ST 003</v>
      </c>
      <c r="Q3979" t="s">
        <v>37</v>
      </c>
      <c r="R3979" t="str">
        <f>_xlfn.XLOOKUP(Table2[[#This Row],[kota_hotel]],'Dim Kota Hotel'!$B$2:$B$21,'Dim Kota Hotel'!$A$2:$A$21)</f>
        <v>LOK 018</v>
      </c>
      <c r="S3979" t="s">
        <v>102</v>
      </c>
    </row>
    <row r="3980" spans="1:19" x14ac:dyDescent="0.25">
      <c r="A3980" t="s">
        <v>10097</v>
      </c>
      <c r="B3980" t="str">
        <f>_xlfn.XLOOKUP(Table2[[#This Row],[tanggal_checkin]],Table6[tanggal_checkin],Table6[id_checkin])</f>
        <v>CI 0101</v>
      </c>
      <c r="C3980" t="s">
        <v>11889</v>
      </c>
      <c r="D3980" t="str">
        <f>_xlfn.XLOOKUP(Table2[[#This Row],[tanggal_checkout]],Table4[tanggal_checkout],Table4[id_checkout])</f>
        <v>CO 0104</v>
      </c>
      <c r="E3980" t="s">
        <v>11616</v>
      </c>
      <c r="F3980" s="8">
        <v>0.55474537037037042</v>
      </c>
      <c r="G3980" t="str">
        <f>_xlfn.XLOOKUP(Table2[[#This Row],[nama_tamu]],Table10[nama_tamu],Table10[id_tamu])</f>
        <v>CUS 0906</v>
      </c>
      <c r="H3980" t="s">
        <v>10098</v>
      </c>
      <c r="I3980" t="str">
        <f>_xlfn.XLOOKUP(Table2[[#This Row],[tipe_kamar]],Table12[tipe_kamar],Table12[id_kamar])</f>
        <v>KMR 002</v>
      </c>
      <c r="J3980" t="s">
        <v>82</v>
      </c>
      <c r="K3980">
        <v>3</v>
      </c>
      <c r="L3980">
        <v>355000</v>
      </c>
      <c r="M3980">
        <v>1065000</v>
      </c>
      <c r="N3980" t="str">
        <f>_xlfn.XLOOKUP(Table2[[#This Row],[metode_pembayaran]],Table11[metode_pembayaran],Table11[id_pembayaran])</f>
        <v>MP 06</v>
      </c>
      <c r="O3980" t="s">
        <v>17</v>
      </c>
      <c r="P3980" t="str">
        <f>_xlfn.XLOOKUP(Table2[[#This Row],[status_reservasi]],'Dim Status Reservasi'!$B$2:$B$5,'Dim Status Reservasi'!$A$2:$A$5)</f>
        <v>ST 004</v>
      </c>
      <c r="Q3980" t="s">
        <v>48</v>
      </c>
      <c r="R3980" t="str">
        <f>_xlfn.XLOOKUP(Table2[[#This Row],[kota_hotel]],'Dim Kota Hotel'!$B$2:$B$21,'Dim Kota Hotel'!$A$2:$A$21)</f>
        <v>LOK 009</v>
      </c>
      <c r="S3980" t="s">
        <v>19</v>
      </c>
    </row>
    <row r="3981" spans="1:19" x14ac:dyDescent="0.25">
      <c r="A3981" t="s">
        <v>10099</v>
      </c>
      <c r="B3981" t="str">
        <f>_xlfn.XLOOKUP(Table2[[#This Row],[tanggal_checkin]],Table6[tanggal_checkin],Table6[id_checkin])</f>
        <v>CI 1044</v>
      </c>
      <c r="C3981" t="s">
        <v>11535</v>
      </c>
      <c r="D3981" t="str">
        <f>_xlfn.XLOOKUP(Table2[[#This Row],[tanggal_checkout]],Table4[tanggal_checkout],Table4[id_checkout])</f>
        <v>CO 1053</v>
      </c>
      <c r="E3981" t="s">
        <v>11453</v>
      </c>
      <c r="F3981" s="8">
        <v>0.92340277777777779</v>
      </c>
      <c r="G3981" t="str">
        <f>_xlfn.XLOOKUP(Table2[[#This Row],[nama_tamu]],Table10[nama_tamu],Table10[id_tamu])</f>
        <v>CUS 0595</v>
      </c>
      <c r="H3981" t="s">
        <v>10101</v>
      </c>
      <c r="I3981" t="str">
        <f>_xlfn.XLOOKUP(Table2[[#This Row],[tipe_kamar]],Table12[tipe_kamar],Table12[id_kamar])</f>
        <v>KMR 002</v>
      </c>
      <c r="J3981" t="s">
        <v>82</v>
      </c>
      <c r="K3981">
        <v>6</v>
      </c>
      <c r="L3981">
        <v>401000</v>
      </c>
      <c r="M3981">
        <v>2406000</v>
      </c>
      <c r="N3981" t="str">
        <f>_xlfn.XLOOKUP(Table2[[#This Row],[metode_pembayaran]],Table11[metode_pembayaran],Table11[id_pembayaran])</f>
        <v>MP 05</v>
      </c>
      <c r="O3981" t="s">
        <v>72</v>
      </c>
      <c r="P3981" t="str">
        <f>_xlfn.XLOOKUP(Table2[[#This Row],[status_reservasi]],'Dim Status Reservasi'!$B$2:$B$5,'Dim Status Reservasi'!$A$2:$A$5)</f>
        <v>ST 003</v>
      </c>
      <c r="Q3981" t="s">
        <v>37</v>
      </c>
      <c r="R3981" t="str">
        <f>_xlfn.XLOOKUP(Table2[[#This Row],[kota_hotel]],'Dim Kota Hotel'!$B$2:$B$21,'Dim Kota Hotel'!$A$2:$A$21)</f>
        <v>LOK 008</v>
      </c>
      <c r="S3981" t="s">
        <v>68</v>
      </c>
    </row>
    <row r="3982" spans="1:19" x14ac:dyDescent="0.25">
      <c r="A3982" t="s">
        <v>10102</v>
      </c>
      <c r="B3982" t="str">
        <f>_xlfn.XLOOKUP(Table2[[#This Row],[tanggal_checkin]],Table6[tanggal_checkin],Table6[id_checkin])</f>
        <v>CI 0689</v>
      </c>
      <c r="C3982" t="s">
        <v>11729</v>
      </c>
      <c r="D3982" t="str">
        <f>_xlfn.XLOOKUP(Table2[[#This Row],[tanggal_checkout]],Table4[tanggal_checkout],Table4[id_checkout])</f>
        <v>CO 0699</v>
      </c>
      <c r="E3982" t="s">
        <v>11789</v>
      </c>
      <c r="F3982" s="8">
        <v>0.99231481481481476</v>
      </c>
      <c r="G3982" t="str">
        <f>_xlfn.XLOOKUP(Table2[[#This Row],[nama_tamu]],Table10[nama_tamu],Table10[id_tamu])</f>
        <v>CUS 1987</v>
      </c>
      <c r="H3982" t="s">
        <v>10103</v>
      </c>
      <c r="I3982" t="str">
        <f>_xlfn.XLOOKUP(Table2[[#This Row],[tipe_kamar]],Table12[tipe_kamar],Table12[id_kamar])</f>
        <v>KMR 001</v>
      </c>
      <c r="J3982" t="s">
        <v>23</v>
      </c>
      <c r="K3982">
        <v>8</v>
      </c>
      <c r="L3982">
        <v>642000</v>
      </c>
      <c r="M3982">
        <v>5136000</v>
      </c>
      <c r="N3982" t="str">
        <f>_xlfn.XLOOKUP(Table2[[#This Row],[metode_pembayaran]],Table11[metode_pembayaran],Table11[id_pembayaran])</f>
        <v>MP 01</v>
      </c>
      <c r="O3982" t="s">
        <v>24</v>
      </c>
      <c r="P3982" t="str">
        <f>_xlfn.XLOOKUP(Table2[[#This Row],[status_reservasi]],'Dim Status Reservasi'!$B$2:$B$5,'Dim Status Reservasi'!$A$2:$A$5)</f>
        <v>ST 004</v>
      </c>
      <c r="Q3982" t="s">
        <v>48</v>
      </c>
      <c r="R3982" t="str">
        <f>_xlfn.XLOOKUP(Table2[[#This Row],[kota_hotel]],'Dim Kota Hotel'!$B$2:$B$21,'Dim Kota Hotel'!$A$2:$A$21)</f>
        <v>LOK 008</v>
      </c>
      <c r="S3982" t="s">
        <v>68</v>
      </c>
    </row>
    <row r="3983" spans="1:19" x14ac:dyDescent="0.25">
      <c r="A3983" t="s">
        <v>10104</v>
      </c>
      <c r="B3983" t="str">
        <f>_xlfn.XLOOKUP(Table2[[#This Row],[tanggal_checkin]],Table6[tanggal_checkin],Table6[id_checkin])</f>
        <v>CI 0466</v>
      </c>
      <c r="C3983" t="s">
        <v>11877</v>
      </c>
      <c r="D3983" t="str">
        <f>_xlfn.XLOOKUP(Table2[[#This Row],[tanggal_checkout]],Table4[tanggal_checkout],Table4[id_checkout])</f>
        <v>CO 0472</v>
      </c>
      <c r="E3983" t="s">
        <v>11419</v>
      </c>
      <c r="F3983" s="8">
        <v>8.756944444444445E-2</v>
      </c>
      <c r="G3983" t="str">
        <f>_xlfn.XLOOKUP(Table2[[#This Row],[nama_tamu]],Table10[nama_tamu],Table10[id_tamu])</f>
        <v>CUS 1254</v>
      </c>
      <c r="H3983" t="s">
        <v>10105</v>
      </c>
      <c r="I3983" t="str">
        <f>_xlfn.XLOOKUP(Table2[[#This Row],[tipe_kamar]],Table12[tipe_kamar],Table12[id_kamar])</f>
        <v>KMR 002</v>
      </c>
      <c r="J3983" t="s">
        <v>82</v>
      </c>
      <c r="K3983">
        <v>5</v>
      </c>
      <c r="L3983">
        <v>393000</v>
      </c>
      <c r="M3983">
        <v>1965000</v>
      </c>
      <c r="N3983" t="str">
        <f>_xlfn.XLOOKUP(Table2[[#This Row],[metode_pembayaran]],Table11[metode_pembayaran],Table11[id_pembayaran])</f>
        <v>MP 02</v>
      </c>
      <c r="O3983" t="s">
        <v>30</v>
      </c>
      <c r="P3983" t="str">
        <f>_xlfn.XLOOKUP(Table2[[#This Row],[status_reservasi]],'Dim Status Reservasi'!$B$2:$B$5,'Dim Status Reservasi'!$A$2:$A$5)</f>
        <v>ST 003</v>
      </c>
      <c r="Q3983" t="s">
        <v>37</v>
      </c>
      <c r="R3983" t="str">
        <f>_xlfn.XLOOKUP(Table2[[#This Row],[kota_hotel]],'Dim Kota Hotel'!$B$2:$B$21,'Dim Kota Hotel'!$A$2:$A$21)</f>
        <v>LOK 006</v>
      </c>
      <c r="S3983" t="s">
        <v>129</v>
      </c>
    </row>
    <row r="3984" spans="1:19" x14ac:dyDescent="0.25">
      <c r="A3984" t="s">
        <v>10106</v>
      </c>
      <c r="B3984" t="str">
        <f>_xlfn.XLOOKUP(Table2[[#This Row],[tanggal_checkin]],Table6[tanggal_checkin],Table6[id_checkin])</f>
        <v>CI 0465</v>
      </c>
      <c r="C3984" t="s">
        <v>12022</v>
      </c>
      <c r="D3984" t="str">
        <f>_xlfn.XLOOKUP(Table2[[#This Row],[tanggal_checkout]],Table4[tanggal_checkout],Table4[id_checkout])</f>
        <v>CO 0474</v>
      </c>
      <c r="E3984" t="s">
        <v>11459</v>
      </c>
      <c r="F3984" s="8">
        <v>0.41303240740740743</v>
      </c>
      <c r="G3984" t="str">
        <f>_xlfn.XLOOKUP(Table2[[#This Row],[nama_tamu]],Table10[nama_tamu],Table10[id_tamu])</f>
        <v>CUS 0139</v>
      </c>
      <c r="H3984" t="s">
        <v>11134</v>
      </c>
      <c r="I3984" t="str">
        <f>_xlfn.XLOOKUP(Table2[[#This Row],[tipe_kamar]],Table12[tipe_kamar],Table12[id_kamar])</f>
        <v>KMR 001</v>
      </c>
      <c r="J3984" t="s">
        <v>23</v>
      </c>
      <c r="K3984">
        <v>8</v>
      </c>
      <c r="L3984">
        <v>612000</v>
      </c>
      <c r="M3984">
        <v>4896000</v>
      </c>
      <c r="N3984" t="str">
        <f>_xlfn.XLOOKUP(Table2[[#This Row],[metode_pembayaran]],Table11[metode_pembayaran],Table11[id_pembayaran])</f>
        <v>MP 06</v>
      </c>
      <c r="O3984" t="s">
        <v>17</v>
      </c>
      <c r="P3984" t="str">
        <f>_xlfn.XLOOKUP(Table2[[#This Row],[status_reservasi]],'Dim Status Reservasi'!$B$2:$B$5,'Dim Status Reservasi'!$A$2:$A$5)</f>
        <v>ST 003</v>
      </c>
      <c r="Q3984" t="s">
        <v>37</v>
      </c>
      <c r="R3984" t="str">
        <f>_xlfn.XLOOKUP(Table2[[#This Row],[kota_hotel]],'Dim Kota Hotel'!$B$2:$B$21,'Dim Kota Hotel'!$A$2:$A$21)</f>
        <v>LOK 004</v>
      </c>
      <c r="S3984" t="s">
        <v>49</v>
      </c>
    </row>
    <row r="3985" spans="1:19" x14ac:dyDescent="0.25">
      <c r="A3985" t="s">
        <v>10107</v>
      </c>
      <c r="B3985" t="str">
        <f>_xlfn.XLOOKUP(Table2[[#This Row],[tanggal_checkin]],Table6[tanggal_checkin],Table6[id_checkin])</f>
        <v>CI 0165</v>
      </c>
      <c r="C3985" t="s">
        <v>11204</v>
      </c>
      <c r="D3985" t="str">
        <f>_xlfn.XLOOKUP(Table2[[#This Row],[tanggal_checkout]],Table4[tanggal_checkout],Table4[id_checkout])</f>
        <v>CO 0170</v>
      </c>
      <c r="E3985" t="s">
        <v>11413</v>
      </c>
      <c r="F3985" s="8">
        <v>0.64023148148148146</v>
      </c>
      <c r="G3985" t="str">
        <f>_xlfn.XLOOKUP(Table2[[#This Row],[nama_tamu]],Table10[nama_tamu],Table10[id_tamu])</f>
        <v>CUS 1206</v>
      </c>
      <c r="H3985" t="s">
        <v>10108</v>
      </c>
      <c r="I3985" t="str">
        <f>_xlfn.XLOOKUP(Table2[[#This Row],[tipe_kamar]],Table12[tipe_kamar],Table12[id_kamar])</f>
        <v>KMR 004</v>
      </c>
      <c r="J3985" t="s">
        <v>47</v>
      </c>
      <c r="K3985">
        <v>4</v>
      </c>
      <c r="L3985">
        <v>471000</v>
      </c>
      <c r="M3985">
        <v>1884000</v>
      </c>
      <c r="N3985" t="str">
        <f>_xlfn.XLOOKUP(Table2[[#This Row],[metode_pembayaran]],Table11[metode_pembayaran],Table11[id_pembayaran])</f>
        <v>MP 01</v>
      </c>
      <c r="O3985" t="s">
        <v>24</v>
      </c>
      <c r="P3985" t="str">
        <f>_xlfn.XLOOKUP(Table2[[#This Row],[status_reservasi]],'Dim Status Reservasi'!$B$2:$B$5,'Dim Status Reservasi'!$A$2:$A$5)</f>
        <v>ST 004</v>
      </c>
      <c r="Q3985" t="s">
        <v>48</v>
      </c>
      <c r="R3985" t="str">
        <f>_xlfn.XLOOKUP(Table2[[#This Row],[kota_hotel]],'Dim Kota Hotel'!$B$2:$B$21,'Dim Kota Hotel'!$A$2:$A$21)</f>
        <v>LOK 010</v>
      </c>
      <c r="S3985" t="s">
        <v>226</v>
      </c>
    </row>
    <row r="3986" spans="1:19" x14ac:dyDescent="0.25">
      <c r="A3986" t="s">
        <v>10109</v>
      </c>
      <c r="B3986" t="str">
        <f>_xlfn.XLOOKUP(Table2[[#This Row],[tanggal_checkin]],Table6[tanggal_checkin],Table6[id_checkin])</f>
        <v>CI 0590</v>
      </c>
      <c r="C3986" t="s">
        <v>10987</v>
      </c>
      <c r="D3986" t="str">
        <f>_xlfn.XLOOKUP(Table2[[#This Row],[tanggal_checkout]],Table4[tanggal_checkout],Table4[id_checkout])</f>
        <v>CO 0599</v>
      </c>
      <c r="E3986" t="s">
        <v>11674</v>
      </c>
      <c r="F3986" s="8">
        <v>0.27403935185185185</v>
      </c>
      <c r="G3986" t="str">
        <f>_xlfn.XLOOKUP(Table2[[#This Row],[nama_tamu]],Table10[nama_tamu],Table10[id_tamu])</f>
        <v>CUS 1223</v>
      </c>
      <c r="H3986" t="s">
        <v>10110</v>
      </c>
      <c r="I3986" t="str">
        <f>_xlfn.XLOOKUP(Table2[[#This Row],[tipe_kamar]],Table12[tipe_kamar],Table12[id_kamar])</f>
        <v>KMR 003</v>
      </c>
      <c r="J3986" t="s">
        <v>64</v>
      </c>
      <c r="K3986">
        <v>9</v>
      </c>
      <c r="L3986">
        <v>1324000</v>
      </c>
      <c r="M3986">
        <v>11916000</v>
      </c>
      <c r="N3986" t="str">
        <f>_xlfn.XLOOKUP(Table2[[#This Row],[metode_pembayaran]],Table11[metode_pembayaran],Table11[id_pembayaran])</f>
        <v>MP 06</v>
      </c>
      <c r="O3986" t="s">
        <v>17</v>
      </c>
      <c r="P3986" t="str">
        <f>_xlfn.XLOOKUP(Table2[[#This Row],[status_reservasi]],'Dim Status Reservasi'!$B$2:$B$5,'Dim Status Reservasi'!$A$2:$A$5)</f>
        <v>ST 004</v>
      </c>
      <c r="Q3986" t="s">
        <v>48</v>
      </c>
      <c r="R3986" t="str">
        <f>_xlfn.XLOOKUP(Table2[[#This Row],[kota_hotel]],'Dim Kota Hotel'!$B$2:$B$21,'Dim Kota Hotel'!$A$2:$A$21)</f>
        <v>LOK 004</v>
      </c>
      <c r="S3986" t="s">
        <v>49</v>
      </c>
    </row>
    <row r="3987" spans="1:19" x14ac:dyDescent="0.25">
      <c r="A3987" t="s">
        <v>10111</v>
      </c>
      <c r="B3987" t="str">
        <f>_xlfn.XLOOKUP(Table2[[#This Row],[tanggal_checkin]],Table6[tanggal_checkin],Table6[id_checkin])</f>
        <v>CI 0646</v>
      </c>
      <c r="C3987" t="s">
        <v>11257</v>
      </c>
      <c r="D3987" t="str">
        <f>_xlfn.XLOOKUP(Table2[[#This Row],[tanggal_checkout]],Table4[tanggal_checkout],Table4[id_checkout])</f>
        <v>CO 0651</v>
      </c>
      <c r="E3987" t="s">
        <v>11423</v>
      </c>
      <c r="F3987" s="8">
        <v>0.34790509259259261</v>
      </c>
      <c r="G3987" t="str">
        <f>_xlfn.XLOOKUP(Table2[[#This Row],[nama_tamu]],Table10[nama_tamu],Table10[id_tamu])</f>
        <v>CUS 3431</v>
      </c>
      <c r="H3987" t="s">
        <v>10113</v>
      </c>
      <c r="I3987" t="str">
        <f>_xlfn.XLOOKUP(Table2[[#This Row],[tipe_kamar]],Table12[tipe_kamar],Table12[id_kamar])</f>
        <v>KMR 004</v>
      </c>
      <c r="J3987" t="s">
        <v>47</v>
      </c>
      <c r="K3987">
        <v>5</v>
      </c>
      <c r="L3987">
        <v>517000</v>
      </c>
      <c r="M3987">
        <v>2585000</v>
      </c>
      <c r="N3987" t="str">
        <f>_xlfn.XLOOKUP(Table2[[#This Row],[metode_pembayaran]],Table11[metode_pembayaran],Table11[id_pembayaran])</f>
        <v>MP 04</v>
      </c>
      <c r="O3987" t="s">
        <v>53</v>
      </c>
      <c r="P3987" t="str">
        <f>_xlfn.XLOOKUP(Table2[[#This Row],[status_reservasi]],'Dim Status Reservasi'!$B$2:$B$5,'Dim Status Reservasi'!$A$2:$A$5)</f>
        <v>ST 002</v>
      </c>
      <c r="Q3987" t="s">
        <v>124</v>
      </c>
      <c r="R3987" t="str">
        <f>_xlfn.XLOOKUP(Table2[[#This Row],[kota_hotel]],'Dim Kota Hotel'!$B$2:$B$21,'Dim Kota Hotel'!$A$2:$A$21)</f>
        <v>LOK 010</v>
      </c>
      <c r="S3987" t="s">
        <v>226</v>
      </c>
    </row>
    <row r="3988" spans="1:19" x14ac:dyDescent="0.25">
      <c r="A3988" t="s">
        <v>10114</v>
      </c>
      <c r="B3988" t="str">
        <f>_xlfn.XLOOKUP(Table2[[#This Row],[tanggal_checkin]],Table6[tanggal_checkin],Table6[id_checkin])</f>
        <v>CI 0674</v>
      </c>
      <c r="C3988" t="s">
        <v>11360</v>
      </c>
      <c r="D3988" t="str">
        <f>_xlfn.XLOOKUP(Table2[[#This Row],[tanggal_checkout]],Table4[tanggal_checkout],Table4[id_checkout])</f>
        <v>CO 0680</v>
      </c>
      <c r="E3988" t="s">
        <v>12054</v>
      </c>
      <c r="F3988" s="8">
        <v>0.2116550925925926</v>
      </c>
      <c r="G3988" t="str">
        <f>_xlfn.XLOOKUP(Table2[[#This Row],[nama_tamu]],Table10[nama_tamu],Table10[id_tamu])</f>
        <v>CUS 3298</v>
      </c>
      <c r="H3988" t="s">
        <v>10115</v>
      </c>
      <c r="I3988" t="str">
        <f>_xlfn.XLOOKUP(Table2[[#This Row],[tipe_kamar]],Table12[tipe_kamar],Table12[id_kamar])</f>
        <v>KMR 002</v>
      </c>
      <c r="J3988" t="s">
        <v>82</v>
      </c>
      <c r="K3988">
        <v>5</v>
      </c>
      <c r="L3988">
        <v>330000</v>
      </c>
      <c r="M3988">
        <v>1650000</v>
      </c>
      <c r="N3988" t="str">
        <f>_xlfn.XLOOKUP(Table2[[#This Row],[metode_pembayaran]],Table11[metode_pembayaran],Table11[id_pembayaran])</f>
        <v>MP 06</v>
      </c>
      <c r="O3988" t="s">
        <v>17</v>
      </c>
      <c r="P3988" t="str">
        <f>_xlfn.XLOOKUP(Table2[[#This Row],[status_reservasi]],'Dim Status Reservasi'!$B$2:$B$5,'Dim Status Reservasi'!$A$2:$A$5)</f>
        <v>ST 004</v>
      </c>
      <c r="Q3988" t="s">
        <v>48</v>
      </c>
      <c r="R3988" t="str">
        <f>_xlfn.XLOOKUP(Table2[[#This Row],[kota_hotel]],'Dim Kota Hotel'!$B$2:$B$21,'Dim Kota Hotel'!$A$2:$A$21)</f>
        <v>LOK 001</v>
      </c>
      <c r="S3988" t="s">
        <v>74</v>
      </c>
    </row>
    <row r="3989" spans="1:19" x14ac:dyDescent="0.25">
      <c r="A3989" t="s">
        <v>10116</v>
      </c>
      <c r="B3989" t="str">
        <f>_xlfn.XLOOKUP(Table2[[#This Row],[tanggal_checkin]],Table6[tanggal_checkin],Table6[id_checkin])</f>
        <v>CI 0209</v>
      </c>
      <c r="C3989" t="s">
        <v>11067</v>
      </c>
      <c r="D3989" t="str">
        <f>_xlfn.XLOOKUP(Table2[[#This Row],[tanggal_checkout]],Table4[tanggal_checkout],Table4[id_checkout])</f>
        <v>CO 0211</v>
      </c>
      <c r="E3989" t="s">
        <v>11645</v>
      </c>
      <c r="F3989" s="8">
        <v>0.26807870370370368</v>
      </c>
      <c r="G3989" t="str">
        <f>_xlfn.XLOOKUP(Table2[[#This Row],[nama_tamu]],Table10[nama_tamu],Table10[id_tamu])</f>
        <v>CUS 3172</v>
      </c>
      <c r="H3989" t="s">
        <v>10117</v>
      </c>
      <c r="I3989" t="str">
        <f>_xlfn.XLOOKUP(Table2[[#This Row],[tipe_kamar]],Table12[tipe_kamar],Table12[id_kamar])</f>
        <v>KMR 003</v>
      </c>
      <c r="J3989" t="s">
        <v>64</v>
      </c>
      <c r="K3989">
        <v>2</v>
      </c>
      <c r="L3989">
        <v>1136000</v>
      </c>
      <c r="M3989">
        <v>2272000</v>
      </c>
      <c r="N3989" t="str">
        <f>_xlfn.XLOOKUP(Table2[[#This Row],[metode_pembayaran]],Table11[metode_pembayaran],Table11[id_pembayaran])</f>
        <v>MP 06</v>
      </c>
      <c r="O3989" t="s">
        <v>17</v>
      </c>
      <c r="P3989" t="str">
        <f>_xlfn.XLOOKUP(Table2[[#This Row],[status_reservasi]],'Dim Status Reservasi'!$B$2:$B$5,'Dim Status Reservasi'!$A$2:$A$5)</f>
        <v>ST 003</v>
      </c>
      <c r="Q3989" t="s">
        <v>37</v>
      </c>
      <c r="R3989" t="str">
        <f>_xlfn.XLOOKUP(Table2[[#This Row],[kota_hotel]],'Dim Kota Hotel'!$B$2:$B$21,'Dim Kota Hotel'!$A$2:$A$21)</f>
        <v>LOK 003</v>
      </c>
      <c r="S3989" t="s">
        <v>106</v>
      </c>
    </row>
    <row r="3990" spans="1:19" x14ac:dyDescent="0.25">
      <c r="A3990" t="s">
        <v>10118</v>
      </c>
      <c r="B3990" t="str">
        <f>_xlfn.XLOOKUP(Table2[[#This Row],[tanggal_checkin]],Table6[tanggal_checkin],Table6[id_checkin])</f>
        <v>CI 0368</v>
      </c>
      <c r="C3990" t="s">
        <v>11584</v>
      </c>
      <c r="D3990" t="str">
        <f>_xlfn.XLOOKUP(Table2[[#This Row],[tanggal_checkout]],Table4[tanggal_checkout],Table4[id_checkout])</f>
        <v>CO 0370</v>
      </c>
      <c r="E3990" t="s">
        <v>11402</v>
      </c>
      <c r="F3990" s="8">
        <v>0.6720949074074074</v>
      </c>
      <c r="G3990" t="str">
        <f>_xlfn.XLOOKUP(Table2[[#This Row],[nama_tamu]],Table10[nama_tamu],Table10[id_tamu])</f>
        <v>CUS 0139</v>
      </c>
      <c r="H3990" t="s">
        <v>11134</v>
      </c>
      <c r="I3990" t="str">
        <f>_xlfn.XLOOKUP(Table2[[#This Row],[tipe_kamar]],Table12[tipe_kamar],Table12[id_kamar])</f>
        <v>KMR 004</v>
      </c>
      <c r="J3990" t="s">
        <v>47</v>
      </c>
      <c r="K3990">
        <v>3</v>
      </c>
      <c r="L3990">
        <v>517000</v>
      </c>
      <c r="M3990">
        <v>1551000</v>
      </c>
      <c r="N3990" t="str">
        <f>_xlfn.XLOOKUP(Table2[[#This Row],[metode_pembayaran]],Table11[metode_pembayaran],Table11[id_pembayaran])</f>
        <v>MP 05</v>
      </c>
      <c r="O3990" t="s">
        <v>72</v>
      </c>
      <c r="P3990" t="str">
        <f>_xlfn.XLOOKUP(Table2[[#This Row],[status_reservasi]],'Dim Status Reservasi'!$B$2:$B$5,'Dim Status Reservasi'!$A$2:$A$5)</f>
        <v>ST 004</v>
      </c>
      <c r="Q3990" t="s">
        <v>48</v>
      </c>
      <c r="R3990" t="str">
        <f>_xlfn.XLOOKUP(Table2[[#This Row],[kota_hotel]],'Dim Kota Hotel'!$B$2:$B$21,'Dim Kota Hotel'!$A$2:$A$21)</f>
        <v>LOK 017</v>
      </c>
      <c r="S3990" t="s">
        <v>84</v>
      </c>
    </row>
    <row r="3991" spans="1:19" x14ac:dyDescent="0.25">
      <c r="A3991" t="s">
        <v>10120</v>
      </c>
      <c r="B3991" t="str">
        <f>_xlfn.XLOOKUP(Table2[[#This Row],[tanggal_checkin]],Table6[tanggal_checkin],Table6[id_checkin])</f>
        <v>CI 0173</v>
      </c>
      <c r="C3991" t="s">
        <v>10977</v>
      </c>
      <c r="D3991" t="str">
        <f>_xlfn.XLOOKUP(Table2[[#This Row],[tanggal_checkout]],Table4[tanggal_checkout],Table4[id_checkout])</f>
        <v>CO 0180</v>
      </c>
      <c r="E3991" t="s">
        <v>11722</v>
      </c>
      <c r="F3991" s="8">
        <v>0.17340277777777777</v>
      </c>
      <c r="G3991" t="str">
        <f>_xlfn.XLOOKUP(Table2[[#This Row],[nama_tamu]],Table10[nama_tamu],Table10[id_tamu])</f>
        <v>CUS 2412</v>
      </c>
      <c r="H3991" t="s">
        <v>10122</v>
      </c>
      <c r="I3991" t="str">
        <f>_xlfn.XLOOKUP(Table2[[#This Row],[tipe_kamar]],Table12[tipe_kamar],Table12[id_kamar])</f>
        <v>KMR 003</v>
      </c>
      <c r="J3991" t="s">
        <v>64</v>
      </c>
      <c r="K3991">
        <v>5</v>
      </c>
      <c r="L3991">
        <v>1114000</v>
      </c>
      <c r="M3991">
        <v>5570000</v>
      </c>
      <c r="N3991" t="str">
        <f>_xlfn.XLOOKUP(Table2[[#This Row],[metode_pembayaran]],Table11[metode_pembayaran],Table11[id_pembayaran])</f>
        <v>MP 05</v>
      </c>
      <c r="O3991" t="s">
        <v>72</v>
      </c>
      <c r="P3991" t="str">
        <f>_xlfn.XLOOKUP(Table2[[#This Row],[status_reservasi]],'Dim Status Reservasi'!$B$2:$B$5,'Dim Status Reservasi'!$A$2:$A$5)</f>
        <v>ST 003</v>
      </c>
      <c r="Q3991" t="s">
        <v>37</v>
      </c>
      <c r="R3991" t="str">
        <f>_xlfn.XLOOKUP(Table2[[#This Row],[kota_hotel]],'Dim Kota Hotel'!$B$2:$B$21,'Dim Kota Hotel'!$A$2:$A$21)</f>
        <v>LOK 011</v>
      </c>
      <c r="S3991" t="s">
        <v>38</v>
      </c>
    </row>
    <row r="3992" spans="1:19" x14ac:dyDescent="0.25">
      <c r="A3992" t="s">
        <v>10123</v>
      </c>
      <c r="B3992" t="str">
        <f>_xlfn.XLOOKUP(Table2[[#This Row],[tanggal_checkin]],Table6[tanggal_checkin],Table6[id_checkin])</f>
        <v>CI 0404</v>
      </c>
      <c r="C3992" t="s">
        <v>11119</v>
      </c>
      <c r="D3992" t="str">
        <f>_xlfn.XLOOKUP(Table2[[#This Row],[tanggal_checkout]],Table4[tanggal_checkout],Table4[id_checkout])</f>
        <v>CO 0409</v>
      </c>
      <c r="E3992" t="s">
        <v>11911</v>
      </c>
      <c r="F3992" s="8">
        <v>0.70158564814814817</v>
      </c>
      <c r="G3992" t="str">
        <f>_xlfn.XLOOKUP(Table2[[#This Row],[nama_tamu]],Table10[nama_tamu],Table10[id_tamu])</f>
        <v>CUS 3648</v>
      </c>
      <c r="H3992" t="s">
        <v>10125</v>
      </c>
      <c r="I3992" t="str">
        <f>_xlfn.XLOOKUP(Table2[[#This Row],[tipe_kamar]],Table12[tipe_kamar],Table12[id_kamar])</f>
        <v>KMR 003</v>
      </c>
      <c r="J3992" t="s">
        <v>64</v>
      </c>
      <c r="K3992">
        <v>4</v>
      </c>
      <c r="L3992">
        <v>1082000</v>
      </c>
      <c r="M3992">
        <v>4328000</v>
      </c>
      <c r="N3992" t="str">
        <f>_xlfn.XLOOKUP(Table2[[#This Row],[metode_pembayaran]],Table11[metode_pembayaran],Table11[id_pembayaran])</f>
        <v>MP 02</v>
      </c>
      <c r="O3992" t="s">
        <v>30</v>
      </c>
      <c r="P3992" t="str">
        <f>_xlfn.XLOOKUP(Table2[[#This Row],[status_reservasi]],'Dim Status Reservasi'!$B$2:$B$5,'Dim Status Reservasi'!$A$2:$A$5)</f>
        <v>ST 004</v>
      </c>
      <c r="Q3992" t="s">
        <v>48</v>
      </c>
      <c r="R3992" t="str">
        <f>_xlfn.XLOOKUP(Table2[[#This Row],[kota_hotel]],'Dim Kota Hotel'!$B$2:$B$21,'Dim Kota Hotel'!$A$2:$A$21)</f>
        <v>LOK 016</v>
      </c>
      <c r="S3992" t="s">
        <v>117</v>
      </c>
    </row>
    <row r="3993" spans="1:19" x14ac:dyDescent="0.25">
      <c r="A3993" t="s">
        <v>10126</v>
      </c>
      <c r="B3993" t="str">
        <f>_xlfn.XLOOKUP(Table2[[#This Row],[tanggal_checkin]],Table6[tanggal_checkin],Table6[id_checkin])</f>
        <v>CI 0886</v>
      </c>
      <c r="C3993" t="s">
        <v>11633</v>
      </c>
      <c r="D3993" t="str">
        <f>_xlfn.XLOOKUP(Table2[[#This Row],[tanggal_checkout]],Table4[tanggal_checkout],Table4[id_checkout])</f>
        <v>CO 0892</v>
      </c>
      <c r="E3993" t="s">
        <v>11351</v>
      </c>
      <c r="F3993" s="8">
        <v>0.69460648148148152</v>
      </c>
      <c r="G3993" t="str">
        <f>_xlfn.XLOOKUP(Table2[[#This Row],[nama_tamu]],Table10[nama_tamu],Table10[id_tamu])</f>
        <v>CUS 0139</v>
      </c>
      <c r="H3993" t="s">
        <v>11134</v>
      </c>
      <c r="I3993" t="str">
        <f>_xlfn.XLOOKUP(Table2[[#This Row],[tipe_kamar]],Table12[tipe_kamar],Table12[id_kamar])</f>
        <v>KMR 003</v>
      </c>
      <c r="J3993" t="s">
        <v>64</v>
      </c>
      <c r="K3993">
        <v>5</v>
      </c>
      <c r="L3993">
        <v>1367000</v>
      </c>
      <c r="M3993">
        <v>6835000</v>
      </c>
      <c r="N3993" t="str">
        <f>_xlfn.XLOOKUP(Table2[[#This Row],[metode_pembayaran]],Table11[metode_pembayaran],Table11[id_pembayaran])</f>
        <v>MP 01</v>
      </c>
      <c r="O3993" t="s">
        <v>24</v>
      </c>
      <c r="P3993" t="str">
        <f>_xlfn.XLOOKUP(Table2[[#This Row],[status_reservasi]],'Dim Status Reservasi'!$B$2:$B$5,'Dim Status Reservasi'!$A$2:$A$5)</f>
        <v>ST 002</v>
      </c>
      <c r="Q3993" t="s">
        <v>124</v>
      </c>
      <c r="R3993" t="str">
        <f>_xlfn.XLOOKUP(Table2[[#This Row],[kota_hotel]],'Dim Kota Hotel'!$B$2:$B$21,'Dim Kota Hotel'!$A$2:$A$21)</f>
        <v>LOK 008</v>
      </c>
      <c r="S3993" t="s">
        <v>68</v>
      </c>
    </row>
    <row r="3994" spans="1:19" x14ac:dyDescent="0.25">
      <c r="A3994" t="s">
        <v>10127</v>
      </c>
      <c r="B3994" t="str">
        <f>_xlfn.XLOOKUP(Table2[[#This Row],[tanggal_checkin]],Table6[tanggal_checkin],Table6[id_checkin])</f>
        <v>CI 0229</v>
      </c>
      <c r="C3994" t="s">
        <v>11854</v>
      </c>
      <c r="D3994" t="str">
        <f>_xlfn.XLOOKUP(Table2[[#This Row],[tanggal_checkout]],Table4[tanggal_checkout],Table4[id_checkout])</f>
        <v>CO 0232</v>
      </c>
      <c r="E3994" t="s">
        <v>11721</v>
      </c>
      <c r="F3994" s="8">
        <v>2.2337962962962962E-2</v>
      </c>
      <c r="G3994" t="str">
        <f>_xlfn.XLOOKUP(Table2[[#This Row],[nama_tamu]],Table10[nama_tamu],Table10[id_tamu])</f>
        <v>CUS 1721</v>
      </c>
      <c r="H3994" t="s">
        <v>10129</v>
      </c>
      <c r="I3994" t="str">
        <f>_xlfn.XLOOKUP(Table2[[#This Row],[tipe_kamar]],Table12[tipe_kamar],Table12[id_kamar])</f>
        <v>KMR 001</v>
      </c>
      <c r="J3994" t="s">
        <v>23</v>
      </c>
      <c r="K3994">
        <v>4</v>
      </c>
      <c r="L3994">
        <v>575000</v>
      </c>
      <c r="M3994">
        <v>2300000</v>
      </c>
      <c r="N3994" t="str">
        <f>_xlfn.XLOOKUP(Table2[[#This Row],[metode_pembayaran]],Table11[metode_pembayaran],Table11[id_pembayaran])</f>
        <v>MP 01</v>
      </c>
      <c r="O3994" t="s">
        <v>24</v>
      </c>
      <c r="P3994" t="str">
        <f>_xlfn.XLOOKUP(Table2[[#This Row],[status_reservasi]],'Dim Status Reservasi'!$B$2:$B$5,'Dim Status Reservasi'!$A$2:$A$5)</f>
        <v>ST 003</v>
      </c>
      <c r="Q3994" t="s">
        <v>37</v>
      </c>
      <c r="R3994" t="str">
        <f>_xlfn.XLOOKUP(Table2[[#This Row],[kota_hotel]],'Dim Kota Hotel'!$B$2:$B$21,'Dim Kota Hotel'!$A$2:$A$21)</f>
        <v>LOK 014</v>
      </c>
      <c r="S3994" t="s">
        <v>222</v>
      </c>
    </row>
    <row r="3995" spans="1:19" x14ac:dyDescent="0.25">
      <c r="A3995" t="s">
        <v>10130</v>
      </c>
      <c r="B3995" t="str">
        <f>_xlfn.XLOOKUP(Table2[[#This Row],[tanggal_checkin]],Table6[tanggal_checkin],Table6[id_checkin])</f>
        <v>CI 0037</v>
      </c>
      <c r="C3995" t="s">
        <v>10973</v>
      </c>
      <c r="D3995" t="str">
        <f>_xlfn.XLOOKUP(Table2[[#This Row],[tanggal_checkout]],Table4[tanggal_checkout],Table4[id_checkout])</f>
        <v>CO 0046</v>
      </c>
      <c r="E3995" t="s">
        <v>11442</v>
      </c>
      <c r="F3995" s="8">
        <v>0.95149305555555552</v>
      </c>
      <c r="G3995" t="str">
        <f>_xlfn.XLOOKUP(Table2[[#This Row],[nama_tamu]],Table10[nama_tamu],Table10[id_tamu])</f>
        <v>CUS 2466</v>
      </c>
      <c r="H3995" t="s">
        <v>10131</v>
      </c>
      <c r="I3995" t="str">
        <f>_xlfn.XLOOKUP(Table2[[#This Row],[tipe_kamar]],Table12[tipe_kamar],Table12[id_kamar])</f>
        <v>KMR 001</v>
      </c>
      <c r="J3995" t="s">
        <v>23</v>
      </c>
      <c r="K3995">
        <v>9</v>
      </c>
      <c r="L3995">
        <v>662000</v>
      </c>
      <c r="M3995">
        <v>5958000</v>
      </c>
      <c r="N3995" t="str">
        <f>_xlfn.XLOOKUP(Table2[[#This Row],[metode_pembayaran]],Table11[metode_pembayaran],Table11[id_pembayaran])</f>
        <v>MP 06</v>
      </c>
      <c r="O3995" t="s">
        <v>17</v>
      </c>
      <c r="P3995" t="str">
        <f>_xlfn.XLOOKUP(Table2[[#This Row],[status_reservasi]],'Dim Status Reservasi'!$B$2:$B$5,'Dim Status Reservasi'!$A$2:$A$5)</f>
        <v>ST 004</v>
      </c>
      <c r="Q3995" t="s">
        <v>48</v>
      </c>
      <c r="R3995" t="str">
        <f>_xlfn.XLOOKUP(Table2[[#This Row],[kota_hotel]],'Dim Kota Hotel'!$B$2:$B$21,'Dim Kota Hotel'!$A$2:$A$21)</f>
        <v>LOK 010</v>
      </c>
      <c r="S3995" t="s">
        <v>226</v>
      </c>
    </row>
    <row r="3996" spans="1:19" x14ac:dyDescent="0.25">
      <c r="A3996" t="s">
        <v>10132</v>
      </c>
      <c r="B3996" t="str">
        <f>_xlfn.XLOOKUP(Table2[[#This Row],[tanggal_checkin]],Table6[tanggal_checkin],Table6[id_checkin])</f>
        <v>CI 0730</v>
      </c>
      <c r="C3996" t="s">
        <v>11743</v>
      </c>
      <c r="D3996" t="str">
        <f>_xlfn.XLOOKUP(Table2[[#This Row],[tanggal_checkout]],Table4[tanggal_checkout],Table4[id_checkout])</f>
        <v>CO 0736</v>
      </c>
      <c r="E3996" t="s">
        <v>11006</v>
      </c>
      <c r="F3996" s="8">
        <v>0.1517361111111111</v>
      </c>
      <c r="G3996" t="str">
        <f>_xlfn.XLOOKUP(Table2[[#This Row],[nama_tamu]],Table10[nama_tamu],Table10[id_tamu])</f>
        <v>CUS 2851</v>
      </c>
      <c r="H3996" t="s">
        <v>10133</v>
      </c>
      <c r="I3996" t="str">
        <f>_xlfn.XLOOKUP(Table2[[#This Row],[tipe_kamar]],Table12[tipe_kamar],Table12[id_kamar])</f>
        <v>KMR 004</v>
      </c>
      <c r="J3996" t="s">
        <v>47</v>
      </c>
      <c r="K3996">
        <v>3</v>
      </c>
      <c r="L3996">
        <v>486000</v>
      </c>
      <c r="M3996">
        <v>1458000</v>
      </c>
      <c r="N3996" t="str">
        <f>_xlfn.XLOOKUP(Table2[[#This Row],[metode_pembayaran]],Table11[metode_pembayaran],Table11[id_pembayaran])</f>
        <v>MP 04</v>
      </c>
      <c r="O3996" t="s">
        <v>53</v>
      </c>
      <c r="P3996" t="str">
        <f>_xlfn.XLOOKUP(Table2[[#This Row],[status_reservasi]],'Dim Status Reservasi'!$B$2:$B$5,'Dim Status Reservasi'!$A$2:$A$5)</f>
        <v>ST 004</v>
      </c>
      <c r="Q3996" t="s">
        <v>48</v>
      </c>
      <c r="R3996" t="str">
        <f>_xlfn.XLOOKUP(Table2[[#This Row],[kota_hotel]],'Dim Kota Hotel'!$B$2:$B$21,'Dim Kota Hotel'!$A$2:$A$21)</f>
        <v>LOK 020</v>
      </c>
      <c r="S3996" t="s">
        <v>94</v>
      </c>
    </row>
    <row r="3997" spans="1:19" x14ac:dyDescent="0.25">
      <c r="A3997" t="s">
        <v>10134</v>
      </c>
      <c r="B3997" t="str">
        <f>_xlfn.XLOOKUP(Table2[[#This Row],[tanggal_checkin]],Table6[tanggal_checkin],Table6[id_checkin])</f>
        <v>CI 0170</v>
      </c>
      <c r="C3997" t="s">
        <v>11348</v>
      </c>
      <c r="D3997" t="str">
        <f>_xlfn.XLOOKUP(Table2[[#This Row],[tanggal_checkout]],Table4[tanggal_checkout],Table4[id_checkout])</f>
        <v>CO 0176</v>
      </c>
      <c r="E3997" t="s">
        <v>11414</v>
      </c>
      <c r="F3997" s="8">
        <v>0.75932870370370376</v>
      </c>
      <c r="G3997" t="str">
        <f>_xlfn.XLOOKUP(Table2[[#This Row],[nama_tamu]],Table10[nama_tamu],Table10[id_tamu])</f>
        <v>CUS 0168</v>
      </c>
      <c r="H3997" t="s">
        <v>10135</v>
      </c>
      <c r="I3997" t="str">
        <f>_xlfn.XLOOKUP(Table2[[#This Row],[tipe_kamar]],Table12[tipe_kamar],Table12[id_kamar])</f>
        <v>KMR 002</v>
      </c>
      <c r="J3997" t="s">
        <v>82</v>
      </c>
      <c r="K3997">
        <v>4</v>
      </c>
      <c r="L3997">
        <v>395000</v>
      </c>
      <c r="M3997">
        <v>1580000</v>
      </c>
      <c r="N3997" t="str">
        <f>_xlfn.XLOOKUP(Table2[[#This Row],[metode_pembayaran]],Table11[metode_pembayaran],Table11[id_pembayaran])</f>
        <v>MP 02</v>
      </c>
      <c r="O3997" t="s">
        <v>30</v>
      </c>
      <c r="P3997" t="str">
        <f>_xlfn.XLOOKUP(Table2[[#This Row],[status_reservasi]],'Dim Status Reservasi'!$B$2:$B$5,'Dim Status Reservasi'!$A$2:$A$5)</f>
        <v>ST 004</v>
      </c>
      <c r="Q3997" t="s">
        <v>48</v>
      </c>
      <c r="R3997" t="str">
        <f>_xlfn.XLOOKUP(Table2[[#This Row],[kota_hotel]],'Dim Kota Hotel'!$B$2:$B$21,'Dim Kota Hotel'!$A$2:$A$21)</f>
        <v>LOK 013</v>
      </c>
      <c r="S3997" t="s">
        <v>160</v>
      </c>
    </row>
    <row r="3998" spans="1:19" x14ac:dyDescent="0.25">
      <c r="A3998" t="s">
        <v>10136</v>
      </c>
      <c r="B3998" t="str">
        <f>_xlfn.XLOOKUP(Table2[[#This Row],[tanggal_checkin]],Table6[tanggal_checkin],Table6[id_checkin])</f>
        <v>CI 0796</v>
      </c>
      <c r="C3998" t="s">
        <v>11109</v>
      </c>
      <c r="D3998" t="str">
        <f>_xlfn.XLOOKUP(Table2[[#This Row],[tanggal_checkout]],Table4[tanggal_checkout],Table4[id_checkout])</f>
        <v>CO 0809</v>
      </c>
      <c r="E3998" t="s">
        <v>11578</v>
      </c>
      <c r="F3998" s="8">
        <v>4.3622685185185188E-2</v>
      </c>
      <c r="G3998" t="str">
        <f>_xlfn.XLOOKUP(Table2[[#This Row],[nama_tamu]],Table10[nama_tamu],Table10[id_tamu])</f>
        <v>CUS 2301</v>
      </c>
      <c r="H3998" t="s">
        <v>10137</v>
      </c>
      <c r="I3998" t="str">
        <f>_xlfn.XLOOKUP(Table2[[#This Row],[tipe_kamar]],Table12[tipe_kamar],Table12[id_kamar])</f>
        <v>KMR 001</v>
      </c>
      <c r="J3998" t="s">
        <v>23</v>
      </c>
      <c r="K3998">
        <v>9</v>
      </c>
      <c r="L3998">
        <v>553000</v>
      </c>
      <c r="M3998">
        <v>4977000</v>
      </c>
      <c r="N3998" t="str">
        <f>_xlfn.XLOOKUP(Table2[[#This Row],[metode_pembayaran]],Table11[metode_pembayaran],Table11[id_pembayaran])</f>
        <v>MP 02</v>
      </c>
      <c r="O3998" t="s">
        <v>30</v>
      </c>
      <c r="P3998" t="str">
        <f>_xlfn.XLOOKUP(Table2[[#This Row],[status_reservasi]],'Dim Status Reservasi'!$B$2:$B$5,'Dim Status Reservasi'!$A$2:$A$5)</f>
        <v>ST 003</v>
      </c>
      <c r="Q3998" t="s">
        <v>37</v>
      </c>
      <c r="R3998" t="str">
        <f>_xlfn.XLOOKUP(Table2[[#This Row],[kota_hotel]],'Dim Kota Hotel'!$B$2:$B$21,'Dim Kota Hotel'!$A$2:$A$21)</f>
        <v>LOK 001</v>
      </c>
      <c r="S3998" t="s">
        <v>74</v>
      </c>
    </row>
    <row r="3999" spans="1:19" x14ac:dyDescent="0.25">
      <c r="A3999" t="s">
        <v>10138</v>
      </c>
      <c r="B3999" t="str">
        <f>_xlfn.XLOOKUP(Table2[[#This Row],[tanggal_checkin]],Table6[tanggal_checkin],Table6[id_checkin])</f>
        <v>CI 0296</v>
      </c>
      <c r="C3999" t="s">
        <v>11056</v>
      </c>
      <c r="D3999" t="str">
        <f>_xlfn.XLOOKUP(Table2[[#This Row],[tanggal_checkout]],Table4[tanggal_checkout],Table4[id_checkout])</f>
        <v>CO 0298</v>
      </c>
      <c r="E3999" t="s">
        <v>11088</v>
      </c>
      <c r="F3999" s="8">
        <v>0.92449074074074078</v>
      </c>
      <c r="G3999" t="str">
        <f>_xlfn.XLOOKUP(Table2[[#This Row],[nama_tamu]],Table10[nama_tamu],Table10[id_tamu])</f>
        <v>CUS 1204</v>
      </c>
      <c r="H3999" t="s">
        <v>10139</v>
      </c>
      <c r="I3999" t="str">
        <f>_xlfn.XLOOKUP(Table2[[#This Row],[tipe_kamar]],Table12[tipe_kamar],Table12[id_kamar])</f>
        <v>KMR 001</v>
      </c>
      <c r="J3999" t="s">
        <v>23</v>
      </c>
      <c r="K3999">
        <v>4</v>
      </c>
      <c r="L3999">
        <v>638000</v>
      </c>
      <c r="M3999">
        <v>2552000</v>
      </c>
      <c r="N3999" t="str">
        <f>_xlfn.XLOOKUP(Table2[[#This Row],[metode_pembayaran]],Table11[metode_pembayaran],Table11[id_pembayaran])</f>
        <v>MP 04</v>
      </c>
      <c r="O3999" t="s">
        <v>53</v>
      </c>
      <c r="P3999" t="str">
        <f>_xlfn.XLOOKUP(Table2[[#This Row],[status_reservasi]],'Dim Status Reservasi'!$B$2:$B$5,'Dim Status Reservasi'!$A$2:$A$5)</f>
        <v>ST 004</v>
      </c>
      <c r="Q3999" t="s">
        <v>48</v>
      </c>
      <c r="R3999" t="str">
        <f>_xlfn.XLOOKUP(Table2[[#This Row],[kota_hotel]],'Dim Kota Hotel'!$B$2:$B$21,'Dim Kota Hotel'!$A$2:$A$21)</f>
        <v>LOK 008</v>
      </c>
      <c r="S3999" t="s">
        <v>68</v>
      </c>
    </row>
    <row r="4000" spans="1:19" x14ac:dyDescent="0.25">
      <c r="A4000" t="s">
        <v>10140</v>
      </c>
      <c r="B4000" t="str">
        <f>_xlfn.XLOOKUP(Table2[[#This Row],[tanggal_checkin]],Table6[tanggal_checkin],Table6[id_checkin])</f>
        <v>CI 1060</v>
      </c>
      <c r="C4000" t="s">
        <v>11025</v>
      </c>
      <c r="D4000" t="str">
        <f>_xlfn.XLOOKUP(Table2[[#This Row],[tanggal_checkout]],Table4[tanggal_checkout],Table4[id_checkout])</f>
        <v>CO 1068</v>
      </c>
      <c r="E4000" t="s">
        <v>11655</v>
      </c>
      <c r="F4000" s="8">
        <v>0.69562500000000005</v>
      </c>
      <c r="G4000" t="str">
        <f>_xlfn.XLOOKUP(Table2[[#This Row],[nama_tamu]],Table10[nama_tamu],Table10[id_tamu])</f>
        <v>CUS 2829</v>
      </c>
      <c r="H4000" t="s">
        <v>10141</v>
      </c>
      <c r="I4000" t="str">
        <f>_xlfn.XLOOKUP(Table2[[#This Row],[tipe_kamar]],Table12[tipe_kamar],Table12[id_kamar])</f>
        <v>KMR 002</v>
      </c>
      <c r="J4000" t="s">
        <v>82</v>
      </c>
      <c r="K4000">
        <v>6</v>
      </c>
      <c r="L4000">
        <v>337000</v>
      </c>
      <c r="M4000">
        <v>2022000</v>
      </c>
      <c r="N4000" t="str">
        <f>_xlfn.XLOOKUP(Table2[[#This Row],[metode_pembayaran]],Table11[metode_pembayaran],Table11[id_pembayaran])</f>
        <v>MP 02</v>
      </c>
      <c r="O4000" t="s">
        <v>30</v>
      </c>
      <c r="P4000" t="str">
        <f>_xlfn.XLOOKUP(Table2[[#This Row],[status_reservasi]],'Dim Status Reservasi'!$B$2:$B$5,'Dim Status Reservasi'!$A$2:$A$5)</f>
        <v>ST 004</v>
      </c>
      <c r="Q4000" t="s">
        <v>48</v>
      </c>
      <c r="R4000" t="str">
        <f>_xlfn.XLOOKUP(Table2[[#This Row],[kota_hotel]],'Dim Kota Hotel'!$B$2:$B$21,'Dim Kota Hotel'!$A$2:$A$21)</f>
        <v>LOK 001</v>
      </c>
      <c r="S4000" t="s">
        <v>74</v>
      </c>
    </row>
    <row r="4001" spans="1:19" x14ac:dyDescent="0.25">
      <c r="A4001" t="s">
        <v>10142</v>
      </c>
      <c r="B4001" t="str">
        <f>_xlfn.XLOOKUP(Table2[[#This Row],[tanggal_checkin]],Table6[tanggal_checkin],Table6[id_checkin])</f>
        <v>CI 0040</v>
      </c>
      <c r="C4001" t="s">
        <v>11122</v>
      </c>
      <c r="D4001" t="str">
        <f>_xlfn.XLOOKUP(Table2[[#This Row],[tanggal_checkout]],Table4[tanggal_checkout],Table4[id_checkout])</f>
        <v>CO 0049</v>
      </c>
      <c r="E4001" t="s">
        <v>11299</v>
      </c>
      <c r="F4001" s="8">
        <v>0.19371527777777778</v>
      </c>
      <c r="G4001" t="str">
        <f>_xlfn.XLOOKUP(Table2[[#This Row],[nama_tamu]],Table10[nama_tamu],Table10[id_tamu])</f>
        <v>CUS 0876</v>
      </c>
      <c r="H4001" t="s">
        <v>10143</v>
      </c>
      <c r="I4001" t="str">
        <f>_xlfn.XLOOKUP(Table2[[#This Row],[tipe_kamar]],Table12[tipe_kamar],Table12[id_kamar])</f>
        <v>KMR 004</v>
      </c>
      <c r="J4001" t="s">
        <v>47</v>
      </c>
      <c r="K4001">
        <v>9</v>
      </c>
      <c r="L4001">
        <v>506000</v>
      </c>
      <c r="M4001">
        <v>4554000</v>
      </c>
      <c r="N4001" t="str">
        <f>_xlfn.XLOOKUP(Table2[[#This Row],[metode_pembayaran]],Table11[metode_pembayaran],Table11[id_pembayaran])</f>
        <v>MP 03</v>
      </c>
      <c r="O4001" t="s">
        <v>36</v>
      </c>
      <c r="P4001" t="str">
        <f>_xlfn.XLOOKUP(Table2[[#This Row],[status_reservasi]],'Dim Status Reservasi'!$B$2:$B$5,'Dim Status Reservasi'!$A$2:$A$5)</f>
        <v>ST 003</v>
      </c>
      <c r="Q4001" t="s">
        <v>37</v>
      </c>
      <c r="R4001" t="str">
        <f>_xlfn.XLOOKUP(Table2[[#This Row],[kota_hotel]],'Dim Kota Hotel'!$B$2:$B$21,'Dim Kota Hotel'!$A$2:$A$21)</f>
        <v>LOK 016</v>
      </c>
      <c r="S4001" t="s">
        <v>117</v>
      </c>
    </row>
    <row r="4002" spans="1:19" x14ac:dyDescent="0.25">
      <c r="A4002" t="s">
        <v>10144</v>
      </c>
      <c r="B4002" t="str">
        <f>_xlfn.XLOOKUP(Table2[[#This Row],[tanggal_checkin]],Table6[tanggal_checkin],Table6[id_checkin])</f>
        <v>CI 1049</v>
      </c>
      <c r="C4002" t="s">
        <v>10998</v>
      </c>
      <c r="D4002" t="str">
        <f>_xlfn.XLOOKUP(Table2[[#This Row],[tanggal_checkout]],Table4[tanggal_checkout],Table4[id_checkout])</f>
        <v>CO 1060</v>
      </c>
      <c r="E4002" t="s">
        <v>11534</v>
      </c>
      <c r="F4002" s="8">
        <v>0.15202546296296296</v>
      </c>
      <c r="G4002" t="str">
        <f>_xlfn.XLOOKUP(Table2[[#This Row],[nama_tamu]],Table10[nama_tamu],Table10[id_tamu])</f>
        <v>CUS 3020</v>
      </c>
      <c r="H4002" t="s">
        <v>10145</v>
      </c>
      <c r="I4002" t="str">
        <f>_xlfn.XLOOKUP(Table2[[#This Row],[tipe_kamar]],Table12[tipe_kamar],Table12[id_kamar])</f>
        <v>KMR 002</v>
      </c>
      <c r="J4002" t="s">
        <v>82</v>
      </c>
      <c r="K4002">
        <v>8</v>
      </c>
      <c r="L4002">
        <v>332000</v>
      </c>
      <c r="M4002">
        <v>2656000</v>
      </c>
      <c r="N4002" t="str">
        <f>_xlfn.XLOOKUP(Table2[[#This Row],[metode_pembayaran]],Table11[metode_pembayaran],Table11[id_pembayaran])</f>
        <v>MP 06</v>
      </c>
      <c r="O4002" t="s">
        <v>17</v>
      </c>
      <c r="P4002" t="str">
        <f>_xlfn.XLOOKUP(Table2[[#This Row],[status_reservasi]],'Dim Status Reservasi'!$B$2:$B$5,'Dim Status Reservasi'!$A$2:$A$5)</f>
        <v>ST 003</v>
      </c>
      <c r="Q4002" t="s">
        <v>37</v>
      </c>
      <c r="R4002" t="str">
        <f>_xlfn.XLOOKUP(Table2[[#This Row],[kota_hotel]],'Dim Kota Hotel'!$B$2:$B$21,'Dim Kota Hotel'!$A$2:$A$21)</f>
        <v>LOK 011</v>
      </c>
      <c r="S4002" t="s">
        <v>38</v>
      </c>
    </row>
    <row r="4003" spans="1:19" x14ac:dyDescent="0.25">
      <c r="A4003" t="s">
        <v>10146</v>
      </c>
      <c r="B4003" t="str">
        <f>_xlfn.XLOOKUP(Table2[[#This Row],[tanggal_checkin]],Table6[tanggal_checkin],Table6[id_checkin])</f>
        <v>CI 0297</v>
      </c>
      <c r="C4003" t="s">
        <v>11857</v>
      </c>
      <c r="D4003" t="str">
        <f>_xlfn.XLOOKUP(Table2[[#This Row],[tanggal_checkout]],Table4[tanggal_checkout],Table4[id_checkout])</f>
        <v>CO 0298</v>
      </c>
      <c r="E4003" t="s">
        <v>11088</v>
      </c>
      <c r="F4003" s="8">
        <v>0.14081018518518518</v>
      </c>
      <c r="G4003" t="str">
        <f>_xlfn.XLOOKUP(Table2[[#This Row],[nama_tamu]],Table10[nama_tamu],Table10[id_tamu])</f>
        <v>CUS 2372</v>
      </c>
      <c r="H4003" t="s">
        <v>10147</v>
      </c>
      <c r="I4003" t="str">
        <f>_xlfn.XLOOKUP(Table2[[#This Row],[tipe_kamar]],Table12[tipe_kamar],Table12[id_kamar])</f>
        <v>KMR 001</v>
      </c>
      <c r="J4003" t="s">
        <v>23</v>
      </c>
      <c r="K4003">
        <v>3</v>
      </c>
      <c r="L4003">
        <v>669000</v>
      </c>
      <c r="M4003">
        <v>2007000</v>
      </c>
      <c r="N4003" t="str">
        <f>_xlfn.XLOOKUP(Table2[[#This Row],[metode_pembayaran]],Table11[metode_pembayaran],Table11[id_pembayaran])</f>
        <v>MP 06</v>
      </c>
      <c r="O4003" t="s">
        <v>17</v>
      </c>
      <c r="P4003" t="str">
        <f>_xlfn.XLOOKUP(Table2[[#This Row],[status_reservasi]],'Dim Status Reservasi'!$B$2:$B$5,'Dim Status Reservasi'!$A$2:$A$5)</f>
        <v>ST 003</v>
      </c>
      <c r="Q4003" t="s">
        <v>37</v>
      </c>
      <c r="R4003" t="str">
        <f>_xlfn.XLOOKUP(Table2[[#This Row],[kota_hotel]],'Dim Kota Hotel'!$B$2:$B$21,'Dim Kota Hotel'!$A$2:$A$21)</f>
        <v>LOK 011</v>
      </c>
      <c r="S4003" t="s">
        <v>38</v>
      </c>
    </row>
    <row r="4004" spans="1:19" x14ac:dyDescent="0.25">
      <c r="A4004" t="s">
        <v>10148</v>
      </c>
      <c r="B4004" t="str">
        <f>_xlfn.XLOOKUP(Table2[[#This Row],[tanggal_checkin]],Table6[tanggal_checkin],Table6[id_checkin])</f>
        <v>CI 1074</v>
      </c>
      <c r="C4004" t="s">
        <v>12032</v>
      </c>
      <c r="D4004" t="str">
        <f>_xlfn.XLOOKUP(Table2[[#This Row],[tanggal_checkout]],Table4[tanggal_checkout],Table4[id_checkout])</f>
        <v>CO 1079</v>
      </c>
      <c r="E4004" t="s">
        <v>12058</v>
      </c>
      <c r="F4004" s="8">
        <v>0.87206018518518513</v>
      </c>
      <c r="G4004" t="str">
        <f>_xlfn.XLOOKUP(Table2[[#This Row],[nama_tamu]],Table10[nama_tamu],Table10[id_tamu])</f>
        <v>CUS 1841</v>
      </c>
      <c r="H4004" t="s">
        <v>10149</v>
      </c>
      <c r="I4004" t="str">
        <f>_xlfn.XLOOKUP(Table2[[#This Row],[tipe_kamar]],Table12[tipe_kamar],Table12[id_kamar])</f>
        <v>KMR 001</v>
      </c>
      <c r="J4004" t="s">
        <v>23</v>
      </c>
      <c r="K4004">
        <v>3</v>
      </c>
      <c r="L4004">
        <v>621000</v>
      </c>
      <c r="M4004">
        <v>1863000</v>
      </c>
      <c r="N4004" t="str">
        <f>_xlfn.XLOOKUP(Table2[[#This Row],[metode_pembayaran]],Table11[metode_pembayaran],Table11[id_pembayaran])</f>
        <v>MP 06</v>
      </c>
      <c r="O4004" t="s">
        <v>17</v>
      </c>
      <c r="P4004" t="str">
        <f>_xlfn.XLOOKUP(Table2[[#This Row],[status_reservasi]],'Dim Status Reservasi'!$B$2:$B$5,'Dim Status Reservasi'!$A$2:$A$5)</f>
        <v>ST 003</v>
      </c>
      <c r="Q4004" t="s">
        <v>37</v>
      </c>
      <c r="R4004" t="str">
        <f>_xlfn.XLOOKUP(Table2[[#This Row],[kota_hotel]],'Dim Kota Hotel'!$B$2:$B$21,'Dim Kota Hotel'!$A$2:$A$21)</f>
        <v>LOK 015</v>
      </c>
      <c r="S4004" t="s">
        <v>233</v>
      </c>
    </row>
    <row r="4005" spans="1:19" x14ac:dyDescent="0.25">
      <c r="A4005" t="s">
        <v>10150</v>
      </c>
      <c r="B4005" t="str">
        <f>_xlfn.XLOOKUP(Table2[[#This Row],[tanggal_checkin]],Table6[tanggal_checkin],Table6[id_checkin])</f>
        <v>CI 0700</v>
      </c>
      <c r="C4005" t="s">
        <v>12052</v>
      </c>
      <c r="D4005" t="str">
        <f>_xlfn.XLOOKUP(Table2[[#This Row],[tanggal_checkout]],Table4[tanggal_checkout],Table4[id_checkout])</f>
        <v>CO 0708</v>
      </c>
      <c r="E4005" t="s">
        <v>11513</v>
      </c>
      <c r="F4005" s="8">
        <v>0.11709490740740741</v>
      </c>
      <c r="G4005" t="str">
        <f>_xlfn.XLOOKUP(Table2[[#This Row],[nama_tamu]],Table10[nama_tamu],Table10[id_tamu])</f>
        <v>CUS 2193</v>
      </c>
      <c r="H4005" t="s">
        <v>10151</v>
      </c>
      <c r="I4005" t="str">
        <f>_xlfn.XLOOKUP(Table2[[#This Row],[tipe_kamar]],Table12[tipe_kamar],Table12[id_kamar])</f>
        <v>KMR 002</v>
      </c>
      <c r="J4005" t="s">
        <v>82</v>
      </c>
      <c r="K4005">
        <v>6</v>
      </c>
      <c r="L4005">
        <v>381000</v>
      </c>
      <c r="M4005">
        <v>2286000</v>
      </c>
      <c r="N4005" t="str">
        <f>_xlfn.XLOOKUP(Table2[[#This Row],[metode_pembayaran]],Table11[metode_pembayaran],Table11[id_pembayaran])</f>
        <v>MP 04</v>
      </c>
      <c r="O4005" t="s">
        <v>53</v>
      </c>
      <c r="P4005" t="str">
        <f>_xlfn.XLOOKUP(Table2[[#This Row],[status_reservasi]],'Dim Status Reservasi'!$B$2:$B$5,'Dim Status Reservasi'!$A$2:$A$5)</f>
        <v>ST 002</v>
      </c>
      <c r="Q4005" t="s">
        <v>124</v>
      </c>
      <c r="R4005" t="str">
        <f>_xlfn.XLOOKUP(Table2[[#This Row],[kota_hotel]],'Dim Kota Hotel'!$B$2:$B$21,'Dim Kota Hotel'!$A$2:$A$21)</f>
        <v>LOK 014</v>
      </c>
      <c r="S4005" t="s">
        <v>222</v>
      </c>
    </row>
    <row r="4006" spans="1:19" x14ac:dyDescent="0.25">
      <c r="A4006" t="s">
        <v>10152</v>
      </c>
      <c r="B4006" t="str">
        <f>_xlfn.XLOOKUP(Table2[[#This Row],[tanggal_checkin]],Table6[tanggal_checkin],Table6[id_checkin])</f>
        <v>CI 0929</v>
      </c>
      <c r="C4006" t="s">
        <v>11108</v>
      </c>
      <c r="D4006" t="str">
        <f>_xlfn.XLOOKUP(Table2[[#This Row],[tanggal_checkout]],Table4[tanggal_checkout],Table4[id_checkout])</f>
        <v>CO 0940</v>
      </c>
      <c r="E4006" t="s">
        <v>11345</v>
      </c>
      <c r="F4006" s="8">
        <v>0.33875</v>
      </c>
      <c r="G4006" t="str">
        <f>_xlfn.XLOOKUP(Table2[[#This Row],[nama_tamu]],Table10[nama_tamu],Table10[id_tamu])</f>
        <v>CUS 0776</v>
      </c>
      <c r="H4006" t="s">
        <v>10153</v>
      </c>
      <c r="I4006" t="str">
        <f>_xlfn.XLOOKUP(Table2[[#This Row],[tipe_kamar]],Table12[tipe_kamar],Table12[id_kamar])</f>
        <v>KMR 001</v>
      </c>
      <c r="J4006" t="s">
        <v>23</v>
      </c>
      <c r="K4006">
        <v>8</v>
      </c>
      <c r="L4006">
        <v>601000</v>
      </c>
      <c r="M4006">
        <v>4808000</v>
      </c>
      <c r="N4006" t="str">
        <f>_xlfn.XLOOKUP(Table2[[#This Row],[metode_pembayaran]],Table11[metode_pembayaran],Table11[id_pembayaran])</f>
        <v>MP 04</v>
      </c>
      <c r="O4006" t="s">
        <v>53</v>
      </c>
      <c r="P4006" t="str">
        <f>_xlfn.XLOOKUP(Table2[[#This Row],[status_reservasi]],'Dim Status Reservasi'!$B$2:$B$5,'Dim Status Reservasi'!$A$2:$A$5)</f>
        <v>ST 003</v>
      </c>
      <c r="Q4006" t="s">
        <v>37</v>
      </c>
      <c r="R4006" t="str">
        <f>_xlfn.XLOOKUP(Table2[[#This Row],[kota_hotel]],'Dim Kota Hotel'!$B$2:$B$21,'Dim Kota Hotel'!$A$2:$A$21)</f>
        <v>LOK 020</v>
      </c>
      <c r="S4006" t="s">
        <v>94</v>
      </c>
    </row>
    <row r="4007" spans="1:19" x14ac:dyDescent="0.25">
      <c r="A4007" t="s">
        <v>10154</v>
      </c>
      <c r="B4007" t="str">
        <f>_xlfn.XLOOKUP(Table2[[#This Row],[tanggal_checkin]],Table6[tanggal_checkin],Table6[id_checkin])</f>
        <v>CI 1004</v>
      </c>
      <c r="C4007" t="s">
        <v>11703</v>
      </c>
      <c r="D4007" t="str">
        <f>_xlfn.XLOOKUP(Table2[[#This Row],[tanggal_checkout]],Table4[tanggal_checkout],Table4[id_checkout])</f>
        <v>CO 1008</v>
      </c>
      <c r="E4007" t="s">
        <v>11017</v>
      </c>
      <c r="F4007" s="8">
        <v>0.8013541666666667</v>
      </c>
      <c r="G4007" t="str">
        <f>_xlfn.XLOOKUP(Table2[[#This Row],[nama_tamu]],Table10[nama_tamu],Table10[id_tamu])</f>
        <v>CUS 2619</v>
      </c>
      <c r="H4007" t="s">
        <v>10155</v>
      </c>
      <c r="I4007" t="str">
        <f>_xlfn.XLOOKUP(Table2[[#This Row],[tipe_kamar]],Table12[tipe_kamar],Table12[id_kamar])</f>
        <v>KMR 003</v>
      </c>
      <c r="J4007" t="s">
        <v>64</v>
      </c>
      <c r="K4007">
        <v>1</v>
      </c>
      <c r="L4007">
        <v>1346000</v>
      </c>
      <c r="M4007">
        <v>1346000</v>
      </c>
      <c r="N4007" t="str">
        <f>_xlfn.XLOOKUP(Table2[[#This Row],[metode_pembayaran]],Table11[metode_pembayaran],Table11[id_pembayaran])</f>
        <v>MP 06</v>
      </c>
      <c r="O4007" t="s">
        <v>17</v>
      </c>
      <c r="P4007" t="str">
        <f>_xlfn.XLOOKUP(Table2[[#This Row],[status_reservasi]],'Dim Status Reservasi'!$B$2:$B$5,'Dim Status Reservasi'!$A$2:$A$5)</f>
        <v>ST 004</v>
      </c>
      <c r="Q4007" t="s">
        <v>48</v>
      </c>
      <c r="R4007" t="str">
        <f>_xlfn.XLOOKUP(Table2[[#This Row],[kota_hotel]],'Dim Kota Hotel'!$B$2:$B$21,'Dim Kota Hotel'!$A$2:$A$21)</f>
        <v>LOK 017</v>
      </c>
      <c r="S4007" t="s">
        <v>84</v>
      </c>
    </row>
    <row r="4008" spans="1:19" x14ac:dyDescent="0.25">
      <c r="A4008" t="s">
        <v>10156</v>
      </c>
      <c r="B4008" t="str">
        <f>_xlfn.XLOOKUP(Table2[[#This Row],[tanggal_checkin]],Table6[tanggal_checkin],Table6[id_checkin])</f>
        <v>CI 0081</v>
      </c>
      <c r="C4008" t="s">
        <v>11454</v>
      </c>
      <c r="D4008" t="str">
        <f>_xlfn.XLOOKUP(Table2[[#This Row],[tanggal_checkout]],Table4[tanggal_checkout],Table4[id_checkout])</f>
        <v>CO 0085</v>
      </c>
      <c r="E4008" t="s">
        <v>11267</v>
      </c>
      <c r="F4008" s="8">
        <v>0.71462962962962961</v>
      </c>
      <c r="G4008" t="str">
        <f>_xlfn.XLOOKUP(Table2[[#This Row],[nama_tamu]],Table10[nama_tamu],Table10[id_tamu])</f>
        <v>CUS 1938</v>
      </c>
      <c r="H4008" t="s">
        <v>10157</v>
      </c>
      <c r="I4008" t="str">
        <f>_xlfn.XLOOKUP(Table2[[#This Row],[tipe_kamar]],Table12[tipe_kamar],Table12[id_kamar])</f>
        <v>KMR 002</v>
      </c>
      <c r="J4008" t="s">
        <v>82</v>
      </c>
      <c r="K4008">
        <v>4</v>
      </c>
      <c r="L4008">
        <v>393000</v>
      </c>
      <c r="M4008">
        <v>1572000</v>
      </c>
      <c r="N4008" t="str">
        <f>_xlfn.XLOOKUP(Table2[[#This Row],[metode_pembayaran]],Table11[metode_pembayaran],Table11[id_pembayaran])</f>
        <v>MP 05</v>
      </c>
      <c r="O4008" t="s">
        <v>72</v>
      </c>
      <c r="P4008" t="str">
        <f>_xlfn.XLOOKUP(Table2[[#This Row],[status_reservasi]],'Dim Status Reservasi'!$B$2:$B$5,'Dim Status Reservasi'!$A$2:$A$5)</f>
        <v>ST 003</v>
      </c>
      <c r="Q4008" t="s">
        <v>37</v>
      </c>
      <c r="R4008" t="str">
        <f>_xlfn.XLOOKUP(Table2[[#This Row],[kota_hotel]],'Dim Kota Hotel'!$B$2:$B$21,'Dim Kota Hotel'!$A$2:$A$21)</f>
        <v>LOK 006</v>
      </c>
      <c r="S4008" t="s">
        <v>129</v>
      </c>
    </row>
    <row r="4009" spans="1:19" x14ac:dyDescent="0.25">
      <c r="A4009" t="s">
        <v>10158</v>
      </c>
      <c r="B4009" t="str">
        <f>_xlfn.XLOOKUP(Table2[[#This Row],[tanggal_checkin]],Table6[tanggal_checkin],Table6[id_checkin])</f>
        <v>CI 0375</v>
      </c>
      <c r="C4009" t="s">
        <v>11619</v>
      </c>
      <c r="D4009" t="str">
        <f>_xlfn.XLOOKUP(Table2[[#This Row],[tanggal_checkout]],Table4[tanggal_checkout],Table4[id_checkout])</f>
        <v>CO 0385</v>
      </c>
      <c r="E4009" t="s">
        <v>11527</v>
      </c>
      <c r="F4009" s="8">
        <v>0.39076388888888891</v>
      </c>
      <c r="G4009" t="str">
        <f>_xlfn.XLOOKUP(Table2[[#This Row],[nama_tamu]],Table10[nama_tamu],Table10[id_tamu])</f>
        <v>CUS 3406</v>
      </c>
      <c r="H4009" t="s">
        <v>10160</v>
      </c>
      <c r="I4009" t="str">
        <f>_xlfn.XLOOKUP(Table2[[#This Row],[tipe_kamar]],Table12[tipe_kamar],Table12[id_kamar])</f>
        <v>KMR 001</v>
      </c>
      <c r="J4009" t="s">
        <v>23</v>
      </c>
      <c r="K4009">
        <v>9</v>
      </c>
      <c r="L4009">
        <v>653000</v>
      </c>
      <c r="M4009">
        <v>5877000</v>
      </c>
      <c r="N4009" t="str">
        <f>_xlfn.XLOOKUP(Table2[[#This Row],[metode_pembayaran]],Table11[metode_pembayaran],Table11[id_pembayaran])</f>
        <v>MP 03</v>
      </c>
      <c r="O4009" t="s">
        <v>36</v>
      </c>
      <c r="P4009" t="str">
        <f>_xlfn.XLOOKUP(Table2[[#This Row],[status_reservasi]],'Dim Status Reservasi'!$B$2:$B$5,'Dim Status Reservasi'!$A$2:$A$5)</f>
        <v>ST 004</v>
      </c>
      <c r="Q4009" t="s">
        <v>48</v>
      </c>
      <c r="R4009" t="str">
        <f>_xlfn.XLOOKUP(Table2[[#This Row],[kota_hotel]],'Dim Kota Hotel'!$B$2:$B$21,'Dim Kota Hotel'!$A$2:$A$21)</f>
        <v>LOK 013</v>
      </c>
      <c r="S4009" t="s">
        <v>160</v>
      </c>
    </row>
    <row r="4010" spans="1:19" x14ac:dyDescent="0.25">
      <c r="A4010" t="s">
        <v>10161</v>
      </c>
      <c r="B4010" t="str">
        <f>_xlfn.XLOOKUP(Table2[[#This Row],[tanggal_checkin]],Table6[tanggal_checkin],Table6[id_checkin])</f>
        <v>CI 0121</v>
      </c>
      <c r="C4010" t="s">
        <v>11977</v>
      </c>
      <c r="D4010" t="str">
        <f>_xlfn.XLOOKUP(Table2[[#This Row],[tanggal_checkout]],Table4[tanggal_checkout],Table4[id_checkout])</f>
        <v>CO 0123</v>
      </c>
      <c r="E4010" t="s">
        <v>11098</v>
      </c>
      <c r="F4010" s="8">
        <v>0.51547453703703705</v>
      </c>
      <c r="G4010" t="str">
        <f>_xlfn.XLOOKUP(Table2[[#This Row],[nama_tamu]],Table10[nama_tamu],Table10[id_tamu])</f>
        <v>CUS 3041</v>
      </c>
      <c r="H4010" t="s">
        <v>10162</v>
      </c>
      <c r="I4010" t="str">
        <f>_xlfn.XLOOKUP(Table2[[#This Row],[tipe_kamar]],Table12[tipe_kamar],Table12[id_kamar])</f>
        <v>KMR 004</v>
      </c>
      <c r="J4010" t="s">
        <v>47</v>
      </c>
      <c r="K4010">
        <v>2</v>
      </c>
      <c r="L4010">
        <v>410000</v>
      </c>
      <c r="M4010">
        <v>820000</v>
      </c>
      <c r="N4010" t="str">
        <f>_xlfn.XLOOKUP(Table2[[#This Row],[metode_pembayaran]],Table11[metode_pembayaran],Table11[id_pembayaran])</f>
        <v>MP 04</v>
      </c>
      <c r="O4010" t="s">
        <v>53</v>
      </c>
      <c r="P4010" t="str">
        <f>_xlfn.XLOOKUP(Table2[[#This Row],[status_reservasi]],'Dim Status Reservasi'!$B$2:$B$5,'Dim Status Reservasi'!$A$2:$A$5)</f>
        <v>ST 004</v>
      </c>
      <c r="Q4010" t="s">
        <v>48</v>
      </c>
      <c r="R4010" t="str">
        <f>_xlfn.XLOOKUP(Table2[[#This Row],[kota_hotel]],'Dim Kota Hotel'!$B$2:$B$21,'Dim Kota Hotel'!$A$2:$A$21)</f>
        <v>LOK 015</v>
      </c>
      <c r="S4010" t="s">
        <v>233</v>
      </c>
    </row>
    <row r="4011" spans="1:19" x14ac:dyDescent="0.25">
      <c r="A4011" t="s">
        <v>10163</v>
      </c>
      <c r="B4011" t="str">
        <f>_xlfn.XLOOKUP(Table2[[#This Row],[tanggal_checkin]],Table6[tanggal_checkin],Table6[id_checkin])</f>
        <v>CI 0149</v>
      </c>
      <c r="C4011" t="s">
        <v>11641</v>
      </c>
      <c r="D4011" t="str">
        <f>_xlfn.XLOOKUP(Table2[[#This Row],[tanggal_checkout]],Table4[tanggal_checkout],Table4[id_checkout])</f>
        <v>CO 0153</v>
      </c>
      <c r="E4011" t="s">
        <v>11128</v>
      </c>
      <c r="F4011" s="8">
        <v>0.4826273148148148</v>
      </c>
      <c r="G4011" t="str">
        <f>_xlfn.XLOOKUP(Table2[[#This Row],[nama_tamu]],Table10[nama_tamu],Table10[id_tamu])</f>
        <v>CUS 2392</v>
      </c>
      <c r="H4011" t="s">
        <v>10164</v>
      </c>
      <c r="I4011" t="str">
        <f>_xlfn.XLOOKUP(Table2[[#This Row],[tipe_kamar]],Table12[tipe_kamar],Table12[id_kamar])</f>
        <v>KMR 003</v>
      </c>
      <c r="J4011" t="s">
        <v>64</v>
      </c>
      <c r="K4011">
        <v>4</v>
      </c>
      <c r="L4011">
        <v>1257000</v>
      </c>
      <c r="M4011">
        <v>5028000</v>
      </c>
      <c r="N4011" t="str">
        <f>_xlfn.XLOOKUP(Table2[[#This Row],[metode_pembayaran]],Table11[metode_pembayaran],Table11[id_pembayaran])</f>
        <v>MP 04</v>
      </c>
      <c r="O4011" t="s">
        <v>53</v>
      </c>
      <c r="P4011" t="str">
        <f>_xlfn.XLOOKUP(Table2[[#This Row],[status_reservasi]],'Dim Status Reservasi'!$B$2:$B$5,'Dim Status Reservasi'!$A$2:$A$5)</f>
        <v>ST 004</v>
      </c>
      <c r="Q4011" t="s">
        <v>48</v>
      </c>
      <c r="R4011" t="str">
        <f>_xlfn.XLOOKUP(Table2[[#This Row],[kota_hotel]],'Dim Kota Hotel'!$B$2:$B$21,'Dim Kota Hotel'!$A$2:$A$21)</f>
        <v>LOK 018</v>
      </c>
      <c r="S4011" t="s">
        <v>102</v>
      </c>
    </row>
    <row r="4012" spans="1:19" x14ac:dyDescent="0.25">
      <c r="A4012" t="s">
        <v>10165</v>
      </c>
      <c r="B4012" t="str">
        <f>_xlfn.XLOOKUP(Table2[[#This Row],[tanggal_checkin]],Table6[tanggal_checkin],Table6[id_checkin])</f>
        <v>CI 0058</v>
      </c>
      <c r="C4012" t="s">
        <v>11806</v>
      </c>
      <c r="D4012" t="str">
        <f>_xlfn.XLOOKUP(Table2[[#This Row],[tanggal_checkout]],Table4[tanggal_checkout],Table4[id_checkout])</f>
        <v>CO 0061</v>
      </c>
      <c r="E4012" t="s">
        <v>11709</v>
      </c>
      <c r="F4012" s="8">
        <v>0.9749768518518519</v>
      </c>
      <c r="G4012" t="str">
        <f>_xlfn.XLOOKUP(Table2[[#This Row],[nama_tamu]],Table10[nama_tamu],Table10[id_tamu])</f>
        <v>CUS 0539</v>
      </c>
      <c r="H4012" t="s">
        <v>10166</v>
      </c>
      <c r="I4012" t="str">
        <f>_xlfn.XLOOKUP(Table2[[#This Row],[tipe_kamar]],Table12[tipe_kamar],Table12[id_kamar])</f>
        <v>KMR 003</v>
      </c>
      <c r="J4012" t="s">
        <v>64</v>
      </c>
      <c r="K4012">
        <v>3</v>
      </c>
      <c r="L4012">
        <v>1253000</v>
      </c>
      <c r="M4012">
        <v>3759000</v>
      </c>
      <c r="N4012" t="str">
        <f>_xlfn.XLOOKUP(Table2[[#This Row],[metode_pembayaran]],Table11[metode_pembayaran],Table11[id_pembayaran])</f>
        <v>MP 01</v>
      </c>
      <c r="O4012" t="s">
        <v>24</v>
      </c>
      <c r="P4012" t="str">
        <f>_xlfn.XLOOKUP(Table2[[#This Row],[status_reservasi]],'Dim Status Reservasi'!$B$2:$B$5,'Dim Status Reservasi'!$A$2:$A$5)</f>
        <v>ST 002</v>
      </c>
      <c r="Q4012" t="s">
        <v>124</v>
      </c>
      <c r="R4012" t="str">
        <f>_xlfn.XLOOKUP(Table2[[#This Row],[kota_hotel]],'Dim Kota Hotel'!$B$2:$B$21,'Dim Kota Hotel'!$A$2:$A$21)</f>
        <v>LOK 005</v>
      </c>
      <c r="S4012" t="s">
        <v>43</v>
      </c>
    </row>
    <row r="4013" spans="1:19" x14ac:dyDescent="0.25">
      <c r="A4013" t="s">
        <v>10167</v>
      </c>
      <c r="B4013" t="str">
        <f>_xlfn.XLOOKUP(Table2[[#This Row],[tanggal_checkin]],Table6[tanggal_checkin],Table6[id_checkin])</f>
        <v>CI 0575</v>
      </c>
      <c r="C4013" t="s">
        <v>11394</v>
      </c>
      <c r="D4013" t="str">
        <f>_xlfn.XLOOKUP(Table2[[#This Row],[tanggal_checkout]],Table4[tanggal_checkout],Table4[id_checkout])</f>
        <v>CO 0582</v>
      </c>
      <c r="E4013" t="s">
        <v>11106</v>
      </c>
      <c r="F4013" s="8">
        <v>0.52253472222222219</v>
      </c>
      <c r="G4013" t="str">
        <f>_xlfn.XLOOKUP(Table2[[#This Row],[nama_tamu]],Table10[nama_tamu],Table10[id_tamu])</f>
        <v>CUS 3885</v>
      </c>
      <c r="H4013" t="s">
        <v>10168</v>
      </c>
      <c r="I4013" t="str">
        <f>_xlfn.XLOOKUP(Table2[[#This Row],[tipe_kamar]],Table12[tipe_kamar],Table12[id_kamar])</f>
        <v>KMR 002</v>
      </c>
      <c r="J4013" t="s">
        <v>82</v>
      </c>
      <c r="K4013">
        <v>7</v>
      </c>
      <c r="L4013">
        <v>366000</v>
      </c>
      <c r="M4013">
        <v>2562000</v>
      </c>
      <c r="N4013" t="str">
        <f>_xlfn.XLOOKUP(Table2[[#This Row],[metode_pembayaran]],Table11[metode_pembayaran],Table11[id_pembayaran])</f>
        <v>MP 03</v>
      </c>
      <c r="O4013" t="s">
        <v>36</v>
      </c>
      <c r="P4013" t="str">
        <f>_xlfn.XLOOKUP(Table2[[#This Row],[status_reservasi]],'Dim Status Reservasi'!$B$2:$B$5,'Dim Status Reservasi'!$A$2:$A$5)</f>
        <v>ST 004</v>
      </c>
      <c r="Q4013" t="s">
        <v>48</v>
      </c>
      <c r="R4013" t="str">
        <f>_xlfn.XLOOKUP(Table2[[#This Row],[kota_hotel]],'Dim Kota Hotel'!$B$2:$B$21,'Dim Kota Hotel'!$A$2:$A$21)</f>
        <v>LOK 008</v>
      </c>
      <c r="S4013" t="s">
        <v>68</v>
      </c>
    </row>
    <row r="4014" spans="1:19" x14ac:dyDescent="0.25">
      <c r="A4014" t="s">
        <v>10169</v>
      </c>
      <c r="B4014" t="str">
        <f>_xlfn.XLOOKUP(Table2[[#This Row],[tanggal_checkin]],Table6[tanggal_checkin],Table6[id_checkin])</f>
        <v>CI 0512</v>
      </c>
      <c r="C4014" t="s">
        <v>11690</v>
      </c>
      <c r="D4014" t="str">
        <f>_xlfn.XLOOKUP(Table2[[#This Row],[tanggal_checkout]],Table4[tanggal_checkout],Table4[id_checkout])</f>
        <v>CO 0522</v>
      </c>
      <c r="E4014" t="s">
        <v>11688</v>
      </c>
      <c r="F4014" s="8">
        <v>0.19015046296296295</v>
      </c>
      <c r="G4014" t="str">
        <f>_xlfn.XLOOKUP(Table2[[#This Row],[nama_tamu]],Table10[nama_tamu],Table10[id_tamu])</f>
        <v>CUS 1156</v>
      </c>
      <c r="H4014" t="s">
        <v>10170</v>
      </c>
      <c r="I4014" t="str">
        <f>_xlfn.XLOOKUP(Table2[[#This Row],[tipe_kamar]],Table12[tipe_kamar],Table12[id_kamar])</f>
        <v>KMR 001</v>
      </c>
      <c r="J4014" t="s">
        <v>23</v>
      </c>
      <c r="K4014">
        <v>9</v>
      </c>
      <c r="L4014">
        <v>616000</v>
      </c>
      <c r="M4014">
        <v>5544000</v>
      </c>
      <c r="N4014" t="str">
        <f>_xlfn.XLOOKUP(Table2[[#This Row],[metode_pembayaran]],Table11[metode_pembayaran],Table11[id_pembayaran])</f>
        <v>MP 04</v>
      </c>
      <c r="O4014" t="s">
        <v>53</v>
      </c>
      <c r="P4014" t="str">
        <f>_xlfn.XLOOKUP(Table2[[#This Row],[status_reservasi]],'Dim Status Reservasi'!$B$2:$B$5,'Dim Status Reservasi'!$A$2:$A$5)</f>
        <v>ST 004</v>
      </c>
      <c r="Q4014" t="s">
        <v>48</v>
      </c>
      <c r="R4014" t="str">
        <f>_xlfn.XLOOKUP(Table2[[#This Row],[kota_hotel]],'Dim Kota Hotel'!$B$2:$B$21,'Dim Kota Hotel'!$A$2:$A$21)</f>
        <v>LOK 020</v>
      </c>
      <c r="S4014" t="s">
        <v>94</v>
      </c>
    </row>
    <row r="4015" spans="1:19" x14ac:dyDescent="0.25">
      <c r="A4015" t="s">
        <v>10171</v>
      </c>
      <c r="B4015" t="str">
        <f>_xlfn.XLOOKUP(Table2[[#This Row],[tanggal_checkin]],Table6[tanggal_checkin],Table6[id_checkin])</f>
        <v>CI 0633</v>
      </c>
      <c r="C4015" t="s">
        <v>11223</v>
      </c>
      <c r="D4015" t="str">
        <f>_xlfn.XLOOKUP(Table2[[#This Row],[tanggal_checkout]],Table4[tanggal_checkout],Table4[id_checkout])</f>
        <v>CO 0634</v>
      </c>
      <c r="E4015" t="s">
        <v>11020</v>
      </c>
      <c r="F4015" s="8">
        <v>0.97106481481481477</v>
      </c>
      <c r="G4015" t="str">
        <f>_xlfn.XLOOKUP(Table2[[#This Row],[nama_tamu]],Table10[nama_tamu],Table10[id_tamu])</f>
        <v>CUS 4178</v>
      </c>
      <c r="H4015" t="s">
        <v>10172</v>
      </c>
      <c r="I4015" t="str">
        <f>_xlfn.XLOOKUP(Table2[[#This Row],[tipe_kamar]],Table12[tipe_kamar],Table12[id_kamar])</f>
        <v>KMR 001</v>
      </c>
      <c r="J4015" t="s">
        <v>23</v>
      </c>
      <c r="K4015">
        <v>1</v>
      </c>
      <c r="L4015">
        <v>615000</v>
      </c>
      <c r="M4015">
        <v>615000</v>
      </c>
      <c r="N4015" t="str">
        <f>_xlfn.XLOOKUP(Table2[[#This Row],[metode_pembayaran]],Table11[metode_pembayaran],Table11[id_pembayaran])</f>
        <v>MP 01</v>
      </c>
      <c r="O4015" t="s">
        <v>24</v>
      </c>
      <c r="P4015" t="str">
        <f>_xlfn.XLOOKUP(Table2[[#This Row],[status_reservasi]],'Dim Status Reservasi'!$B$2:$B$5,'Dim Status Reservasi'!$A$2:$A$5)</f>
        <v>ST 004</v>
      </c>
      <c r="Q4015" t="s">
        <v>48</v>
      </c>
      <c r="R4015" t="str">
        <f>_xlfn.XLOOKUP(Table2[[#This Row],[kota_hotel]],'Dim Kota Hotel'!$B$2:$B$21,'Dim Kota Hotel'!$A$2:$A$21)</f>
        <v>LOK 004</v>
      </c>
      <c r="S4015" t="s">
        <v>49</v>
      </c>
    </row>
    <row r="4016" spans="1:19" x14ac:dyDescent="0.25">
      <c r="A4016" t="s">
        <v>10173</v>
      </c>
      <c r="B4016" t="str">
        <f>_xlfn.XLOOKUP(Table2[[#This Row],[tanggal_checkin]],Table6[tanggal_checkin],Table6[id_checkin])</f>
        <v>CI 0976</v>
      </c>
      <c r="C4016" t="s">
        <v>11151</v>
      </c>
      <c r="D4016" t="str">
        <f>_xlfn.XLOOKUP(Table2[[#This Row],[tanggal_checkout]],Table4[tanggal_checkout],Table4[id_checkout])</f>
        <v>CO 0986</v>
      </c>
      <c r="E4016" t="s">
        <v>11068</v>
      </c>
      <c r="F4016" s="8">
        <v>0.5280555555555555</v>
      </c>
      <c r="G4016" t="str">
        <f>_xlfn.XLOOKUP(Table2[[#This Row],[nama_tamu]],Table10[nama_tamu],Table10[id_tamu])</f>
        <v>CUS 0726</v>
      </c>
      <c r="H4016" t="s">
        <v>10175</v>
      </c>
      <c r="I4016" t="str">
        <f>_xlfn.XLOOKUP(Table2[[#This Row],[tipe_kamar]],Table12[tipe_kamar],Table12[id_kamar])</f>
        <v>KMR 001</v>
      </c>
      <c r="J4016" t="s">
        <v>23</v>
      </c>
      <c r="K4016">
        <v>7</v>
      </c>
      <c r="L4016">
        <v>643000</v>
      </c>
      <c r="M4016">
        <v>4501000</v>
      </c>
      <c r="N4016" t="str">
        <f>_xlfn.XLOOKUP(Table2[[#This Row],[metode_pembayaran]],Table11[metode_pembayaran],Table11[id_pembayaran])</f>
        <v>MP 01</v>
      </c>
      <c r="O4016" t="s">
        <v>24</v>
      </c>
      <c r="P4016" t="str">
        <f>_xlfn.XLOOKUP(Table2[[#This Row],[status_reservasi]],'Dim Status Reservasi'!$B$2:$B$5,'Dim Status Reservasi'!$A$2:$A$5)</f>
        <v>ST 002</v>
      </c>
      <c r="Q4016" t="s">
        <v>124</v>
      </c>
      <c r="R4016" t="str">
        <f>_xlfn.XLOOKUP(Table2[[#This Row],[kota_hotel]],'Dim Kota Hotel'!$B$2:$B$21,'Dim Kota Hotel'!$A$2:$A$21)</f>
        <v>LOK 015</v>
      </c>
      <c r="S4016" t="s">
        <v>233</v>
      </c>
    </row>
    <row r="4017" spans="1:19" x14ac:dyDescent="0.25">
      <c r="A4017" t="s">
        <v>10176</v>
      </c>
      <c r="B4017" t="str">
        <f>_xlfn.XLOOKUP(Table2[[#This Row],[tanggal_checkin]],Table6[tanggal_checkin],Table6[id_checkin])</f>
        <v>CI 0811</v>
      </c>
      <c r="C4017" t="s">
        <v>11321</v>
      </c>
      <c r="D4017" t="str">
        <f>_xlfn.XLOOKUP(Table2[[#This Row],[tanggal_checkout]],Table4[tanggal_checkout],Table4[id_checkout])</f>
        <v>CO 0817</v>
      </c>
      <c r="E4017" t="s">
        <v>11228</v>
      </c>
      <c r="F4017" s="8">
        <v>0.16568287037037038</v>
      </c>
      <c r="G4017" t="str">
        <f>_xlfn.XLOOKUP(Table2[[#This Row],[nama_tamu]],Table10[nama_tamu],Table10[id_tamu])</f>
        <v>CUS 2085</v>
      </c>
      <c r="H4017" t="s">
        <v>10177</v>
      </c>
      <c r="I4017" t="str">
        <f>_xlfn.XLOOKUP(Table2[[#This Row],[tipe_kamar]],Table12[tipe_kamar],Table12[id_kamar])</f>
        <v>KMR 001</v>
      </c>
      <c r="J4017" t="s">
        <v>23</v>
      </c>
      <c r="K4017">
        <v>2</v>
      </c>
      <c r="L4017">
        <v>625000</v>
      </c>
      <c r="M4017">
        <v>1250000</v>
      </c>
      <c r="N4017" t="str">
        <f>_xlfn.XLOOKUP(Table2[[#This Row],[metode_pembayaran]],Table11[metode_pembayaran],Table11[id_pembayaran])</f>
        <v>MP 05</v>
      </c>
      <c r="O4017" t="s">
        <v>72</v>
      </c>
      <c r="P4017" t="str">
        <f>_xlfn.XLOOKUP(Table2[[#This Row],[status_reservasi]],'Dim Status Reservasi'!$B$2:$B$5,'Dim Status Reservasi'!$A$2:$A$5)</f>
        <v>ST 001</v>
      </c>
      <c r="Q4017" t="s">
        <v>214</v>
      </c>
      <c r="R4017" t="str">
        <f>_xlfn.XLOOKUP(Table2[[#This Row],[kota_hotel]],'Dim Kota Hotel'!$B$2:$B$21,'Dim Kota Hotel'!$A$2:$A$21)</f>
        <v>LOK 009</v>
      </c>
      <c r="S4017" t="s">
        <v>19</v>
      </c>
    </row>
    <row r="4018" spans="1:19" x14ac:dyDescent="0.25">
      <c r="A4018" t="s">
        <v>10178</v>
      </c>
      <c r="B4018" t="str">
        <f>_xlfn.XLOOKUP(Table2[[#This Row],[tanggal_checkin]],Table6[tanggal_checkin],Table6[id_checkin])</f>
        <v>CI 0879</v>
      </c>
      <c r="C4018" t="s">
        <v>11689</v>
      </c>
      <c r="D4018" t="str">
        <f>_xlfn.XLOOKUP(Table2[[#This Row],[tanggal_checkout]],Table4[tanggal_checkout],Table4[id_checkout])</f>
        <v>CO 0887</v>
      </c>
      <c r="E4018" t="s">
        <v>11633</v>
      </c>
      <c r="F4018" s="8">
        <v>0.56520833333333331</v>
      </c>
      <c r="G4018" t="str">
        <f>_xlfn.XLOOKUP(Table2[[#This Row],[nama_tamu]],Table10[nama_tamu],Table10[id_tamu])</f>
        <v>CUS 3799</v>
      </c>
      <c r="H4018" t="s">
        <v>10179</v>
      </c>
      <c r="I4018" t="str">
        <f>_xlfn.XLOOKUP(Table2[[#This Row],[tipe_kamar]],Table12[tipe_kamar],Table12[id_kamar])</f>
        <v>KMR 001</v>
      </c>
      <c r="J4018" t="s">
        <v>23</v>
      </c>
      <c r="K4018">
        <v>7</v>
      </c>
      <c r="L4018">
        <v>662000</v>
      </c>
      <c r="M4018">
        <v>4634000</v>
      </c>
      <c r="N4018" t="str">
        <f>_xlfn.XLOOKUP(Table2[[#This Row],[metode_pembayaran]],Table11[metode_pembayaran],Table11[id_pembayaran])</f>
        <v>MP 03</v>
      </c>
      <c r="O4018" t="s">
        <v>36</v>
      </c>
      <c r="P4018" t="str">
        <f>_xlfn.XLOOKUP(Table2[[#This Row],[status_reservasi]],'Dim Status Reservasi'!$B$2:$B$5,'Dim Status Reservasi'!$A$2:$A$5)</f>
        <v>ST 001</v>
      </c>
      <c r="Q4018" t="s">
        <v>214</v>
      </c>
      <c r="R4018" t="str">
        <f>_xlfn.XLOOKUP(Table2[[#This Row],[kota_hotel]],'Dim Kota Hotel'!$B$2:$B$21,'Dim Kota Hotel'!$A$2:$A$21)</f>
        <v>LOK 009</v>
      </c>
      <c r="S4018" t="s">
        <v>19</v>
      </c>
    </row>
    <row r="4019" spans="1:19" x14ac:dyDescent="0.25">
      <c r="A4019" t="s">
        <v>10180</v>
      </c>
      <c r="B4019" t="str">
        <f>_xlfn.XLOOKUP(Table2[[#This Row],[tanggal_checkin]],Table6[tanggal_checkin],Table6[id_checkin])</f>
        <v>CI 0083</v>
      </c>
      <c r="C4019" t="s">
        <v>12028</v>
      </c>
      <c r="D4019" t="str">
        <f>_xlfn.XLOOKUP(Table2[[#This Row],[tanggal_checkout]],Table4[tanggal_checkout],Table4[id_checkout])</f>
        <v>CO 0086</v>
      </c>
      <c r="E4019" t="s">
        <v>11444</v>
      </c>
      <c r="F4019" s="8">
        <v>0.30784722222222222</v>
      </c>
      <c r="G4019" t="str">
        <f>_xlfn.XLOOKUP(Table2[[#This Row],[nama_tamu]],Table10[nama_tamu],Table10[id_tamu])</f>
        <v>CUS 3562</v>
      </c>
      <c r="H4019" t="s">
        <v>10181</v>
      </c>
      <c r="I4019" t="str">
        <f>_xlfn.XLOOKUP(Table2[[#This Row],[tipe_kamar]],Table12[tipe_kamar],Table12[id_kamar])</f>
        <v>KMR 002</v>
      </c>
      <c r="J4019" t="s">
        <v>82</v>
      </c>
      <c r="K4019">
        <v>3</v>
      </c>
      <c r="L4019">
        <v>315000</v>
      </c>
      <c r="M4019">
        <v>945000</v>
      </c>
      <c r="N4019" t="str">
        <f>_xlfn.XLOOKUP(Table2[[#This Row],[metode_pembayaran]],Table11[metode_pembayaran],Table11[id_pembayaran])</f>
        <v>MP 06</v>
      </c>
      <c r="O4019" t="s">
        <v>17</v>
      </c>
      <c r="P4019" t="str">
        <f>_xlfn.XLOOKUP(Table2[[#This Row],[status_reservasi]],'Dim Status Reservasi'!$B$2:$B$5,'Dim Status Reservasi'!$A$2:$A$5)</f>
        <v>ST 004</v>
      </c>
      <c r="Q4019" t="s">
        <v>48</v>
      </c>
      <c r="R4019" t="str">
        <f>_xlfn.XLOOKUP(Table2[[#This Row],[kota_hotel]],'Dim Kota Hotel'!$B$2:$B$21,'Dim Kota Hotel'!$A$2:$A$21)</f>
        <v>LOK 009</v>
      </c>
      <c r="S4019" t="s">
        <v>19</v>
      </c>
    </row>
    <row r="4020" spans="1:19" x14ac:dyDescent="0.25">
      <c r="A4020" t="s">
        <v>10182</v>
      </c>
      <c r="B4020" t="str">
        <f>_xlfn.XLOOKUP(Table2[[#This Row],[tanggal_checkin]],Table6[tanggal_checkin],Table6[id_checkin])</f>
        <v>CI 0445</v>
      </c>
      <c r="C4020" t="s">
        <v>11476</v>
      </c>
      <c r="D4020" t="str">
        <f>_xlfn.XLOOKUP(Table2[[#This Row],[tanggal_checkout]],Table4[tanggal_checkout],Table4[id_checkout])</f>
        <v>CO 0455</v>
      </c>
      <c r="E4020" t="s">
        <v>11675</v>
      </c>
      <c r="F4020" s="8">
        <v>0.46685185185185185</v>
      </c>
      <c r="G4020" t="str">
        <f>_xlfn.XLOOKUP(Table2[[#This Row],[nama_tamu]],Table10[nama_tamu],Table10[id_tamu])</f>
        <v>CUS 2116</v>
      </c>
      <c r="H4020" t="s">
        <v>10183</v>
      </c>
      <c r="I4020" t="str">
        <f>_xlfn.XLOOKUP(Table2[[#This Row],[tipe_kamar]],Table12[tipe_kamar],Table12[id_kamar])</f>
        <v>KMR 002</v>
      </c>
      <c r="J4020" t="s">
        <v>82</v>
      </c>
      <c r="K4020">
        <v>8</v>
      </c>
      <c r="L4020">
        <v>318000</v>
      </c>
      <c r="M4020">
        <v>2544000</v>
      </c>
      <c r="N4020" t="str">
        <f>_xlfn.XLOOKUP(Table2[[#This Row],[metode_pembayaran]],Table11[metode_pembayaran],Table11[id_pembayaran])</f>
        <v>MP 04</v>
      </c>
      <c r="O4020" t="s">
        <v>53</v>
      </c>
      <c r="P4020" t="str">
        <f>_xlfn.XLOOKUP(Table2[[#This Row],[status_reservasi]],'Dim Status Reservasi'!$B$2:$B$5,'Dim Status Reservasi'!$A$2:$A$5)</f>
        <v>ST 001</v>
      </c>
      <c r="Q4020" t="s">
        <v>214</v>
      </c>
      <c r="R4020" t="str">
        <f>_xlfn.XLOOKUP(Table2[[#This Row],[kota_hotel]],'Dim Kota Hotel'!$B$2:$B$21,'Dim Kota Hotel'!$A$2:$A$21)</f>
        <v>LOK 010</v>
      </c>
      <c r="S4020" t="s">
        <v>226</v>
      </c>
    </row>
    <row r="4021" spans="1:19" x14ac:dyDescent="0.25">
      <c r="A4021" t="s">
        <v>10184</v>
      </c>
      <c r="B4021" t="str">
        <f>_xlfn.XLOOKUP(Table2[[#This Row],[tanggal_checkin]],Table6[tanggal_checkin],Table6[id_checkin])</f>
        <v>CI 0435</v>
      </c>
      <c r="C4021" t="s">
        <v>11658</v>
      </c>
      <c r="D4021" t="str">
        <f>_xlfn.XLOOKUP(Table2[[#This Row],[tanggal_checkout]],Table4[tanggal_checkout],Table4[id_checkout])</f>
        <v>CO 0442</v>
      </c>
      <c r="E4021" t="s">
        <v>11082</v>
      </c>
      <c r="F4021" s="8">
        <v>0.40814814814814815</v>
      </c>
      <c r="G4021" t="str">
        <f>_xlfn.XLOOKUP(Table2[[#This Row],[nama_tamu]],Table10[nama_tamu],Table10[id_tamu])</f>
        <v>CUS 1679</v>
      </c>
      <c r="H4021" t="s">
        <v>10185</v>
      </c>
      <c r="I4021" t="str">
        <f>_xlfn.XLOOKUP(Table2[[#This Row],[tipe_kamar]],Table12[tipe_kamar],Table12[id_kamar])</f>
        <v>KMR 002</v>
      </c>
      <c r="J4021" t="s">
        <v>82</v>
      </c>
      <c r="K4021">
        <v>5</v>
      </c>
      <c r="L4021">
        <v>352000</v>
      </c>
      <c r="M4021">
        <v>1760000</v>
      </c>
      <c r="N4021" t="str">
        <f>_xlfn.XLOOKUP(Table2[[#This Row],[metode_pembayaran]],Table11[metode_pembayaran],Table11[id_pembayaran])</f>
        <v>MP 02</v>
      </c>
      <c r="O4021" t="s">
        <v>30</v>
      </c>
      <c r="P4021" t="str">
        <f>_xlfn.XLOOKUP(Table2[[#This Row],[status_reservasi]],'Dim Status Reservasi'!$B$2:$B$5,'Dim Status Reservasi'!$A$2:$A$5)</f>
        <v>ST 004</v>
      </c>
      <c r="Q4021" t="s">
        <v>48</v>
      </c>
      <c r="R4021" t="str">
        <f>_xlfn.XLOOKUP(Table2[[#This Row],[kota_hotel]],'Dim Kota Hotel'!$B$2:$B$21,'Dim Kota Hotel'!$A$2:$A$21)</f>
        <v>LOK 014</v>
      </c>
      <c r="S4021" t="s">
        <v>222</v>
      </c>
    </row>
    <row r="4022" spans="1:19" x14ac:dyDescent="0.25">
      <c r="A4022" t="s">
        <v>10186</v>
      </c>
      <c r="B4022" t="str">
        <f>_xlfn.XLOOKUP(Table2[[#This Row],[tanggal_checkin]],Table6[tanggal_checkin],Table6[id_checkin])</f>
        <v>CI 0015</v>
      </c>
      <c r="C4022" t="s">
        <v>11603</v>
      </c>
      <c r="D4022" t="str">
        <f>_xlfn.XLOOKUP(Table2[[#This Row],[tanggal_checkout]],Table4[tanggal_checkout],Table4[id_checkout])</f>
        <v>CO 0019</v>
      </c>
      <c r="E4022" t="s">
        <v>11382</v>
      </c>
      <c r="F4022" s="8">
        <v>2.1377314814814814E-2</v>
      </c>
      <c r="G4022" t="str">
        <f>_xlfn.XLOOKUP(Table2[[#This Row],[nama_tamu]],Table10[nama_tamu],Table10[id_tamu])</f>
        <v>CUS 1116</v>
      </c>
      <c r="H4022" t="s">
        <v>10187</v>
      </c>
      <c r="I4022" t="str">
        <f>_xlfn.XLOOKUP(Table2[[#This Row],[tipe_kamar]],Table12[tipe_kamar],Table12[id_kamar])</f>
        <v>KMR 002</v>
      </c>
      <c r="J4022" t="s">
        <v>82</v>
      </c>
      <c r="K4022">
        <v>5</v>
      </c>
      <c r="L4022">
        <v>333000</v>
      </c>
      <c r="M4022">
        <v>1665000</v>
      </c>
      <c r="N4022" t="str">
        <f>_xlfn.XLOOKUP(Table2[[#This Row],[metode_pembayaran]],Table11[metode_pembayaran],Table11[id_pembayaran])</f>
        <v>MP 04</v>
      </c>
      <c r="O4022" t="s">
        <v>53</v>
      </c>
      <c r="P4022" t="str">
        <f>_xlfn.XLOOKUP(Table2[[#This Row],[status_reservasi]],'Dim Status Reservasi'!$B$2:$B$5,'Dim Status Reservasi'!$A$2:$A$5)</f>
        <v>ST 003</v>
      </c>
      <c r="Q4022" t="s">
        <v>37</v>
      </c>
      <c r="R4022" t="str">
        <f>_xlfn.XLOOKUP(Table2[[#This Row],[kota_hotel]],'Dim Kota Hotel'!$B$2:$B$21,'Dim Kota Hotel'!$A$2:$A$21)</f>
        <v>LOK 018</v>
      </c>
      <c r="S4022" t="s">
        <v>102</v>
      </c>
    </row>
    <row r="4023" spans="1:19" x14ac:dyDescent="0.25">
      <c r="A4023" t="s">
        <v>10188</v>
      </c>
      <c r="B4023" t="str">
        <f>_xlfn.XLOOKUP(Table2[[#This Row],[tanggal_checkin]],Table6[tanggal_checkin],Table6[id_checkin])</f>
        <v>CI 0181</v>
      </c>
      <c r="C4023" t="s">
        <v>11624</v>
      </c>
      <c r="D4023" t="str">
        <f>_xlfn.XLOOKUP(Table2[[#This Row],[tanggal_checkout]],Table4[tanggal_checkout],Table4[id_checkout])</f>
        <v>CO 0185</v>
      </c>
      <c r="E4023" t="s">
        <v>11036</v>
      </c>
      <c r="F4023" s="8">
        <v>0.26466435185185183</v>
      </c>
      <c r="G4023" t="str">
        <f>_xlfn.XLOOKUP(Table2[[#This Row],[nama_tamu]],Table10[nama_tamu],Table10[id_tamu])</f>
        <v>CUS 1733</v>
      </c>
      <c r="H4023" t="s">
        <v>10189</v>
      </c>
      <c r="I4023" t="str">
        <f>_xlfn.XLOOKUP(Table2[[#This Row],[tipe_kamar]],Table12[tipe_kamar],Table12[id_kamar])</f>
        <v>KMR 004</v>
      </c>
      <c r="J4023" t="s">
        <v>47</v>
      </c>
      <c r="K4023">
        <v>3</v>
      </c>
      <c r="L4023">
        <v>443000</v>
      </c>
      <c r="M4023">
        <v>1329000</v>
      </c>
      <c r="N4023" t="str">
        <f>_xlfn.XLOOKUP(Table2[[#This Row],[metode_pembayaran]],Table11[metode_pembayaran],Table11[id_pembayaran])</f>
        <v>MP 06</v>
      </c>
      <c r="O4023" t="s">
        <v>17</v>
      </c>
      <c r="P4023" t="str">
        <f>_xlfn.XLOOKUP(Table2[[#This Row],[status_reservasi]],'Dim Status Reservasi'!$B$2:$B$5,'Dim Status Reservasi'!$A$2:$A$5)</f>
        <v>ST 003</v>
      </c>
      <c r="Q4023" t="s">
        <v>37</v>
      </c>
      <c r="R4023" t="str">
        <f>_xlfn.XLOOKUP(Table2[[#This Row],[kota_hotel]],'Dim Kota Hotel'!$B$2:$B$21,'Dim Kota Hotel'!$A$2:$A$21)</f>
        <v>LOK 005</v>
      </c>
      <c r="S4023" t="s">
        <v>43</v>
      </c>
    </row>
    <row r="4024" spans="1:19" x14ac:dyDescent="0.25">
      <c r="A4024" t="s">
        <v>10190</v>
      </c>
      <c r="B4024" t="str">
        <f>_xlfn.XLOOKUP(Table2[[#This Row],[tanggal_checkin]],Table6[tanggal_checkin],Table6[id_checkin])</f>
        <v>CI 0082</v>
      </c>
      <c r="C4024" t="s">
        <v>12046</v>
      </c>
      <c r="D4024" t="str">
        <f>_xlfn.XLOOKUP(Table2[[#This Row],[tanggal_checkout]],Table4[tanggal_checkout],Table4[id_checkout])</f>
        <v>CO 0091</v>
      </c>
      <c r="E4024" t="s">
        <v>11445</v>
      </c>
      <c r="F4024" s="8">
        <v>0.88115740740740744</v>
      </c>
      <c r="G4024" t="str">
        <f>_xlfn.XLOOKUP(Table2[[#This Row],[nama_tamu]],Table10[nama_tamu],Table10[id_tamu])</f>
        <v>CUS 1661</v>
      </c>
      <c r="H4024" t="s">
        <v>10191</v>
      </c>
      <c r="I4024" t="str">
        <f>_xlfn.XLOOKUP(Table2[[#This Row],[tipe_kamar]],Table12[tipe_kamar],Table12[id_kamar])</f>
        <v>KMR 001</v>
      </c>
      <c r="J4024" t="s">
        <v>23</v>
      </c>
      <c r="K4024">
        <v>9</v>
      </c>
      <c r="L4024">
        <v>673000</v>
      </c>
      <c r="M4024">
        <v>6057000</v>
      </c>
      <c r="N4024" t="str">
        <f>_xlfn.XLOOKUP(Table2[[#This Row],[metode_pembayaran]],Table11[metode_pembayaran],Table11[id_pembayaran])</f>
        <v>MP 01</v>
      </c>
      <c r="O4024" t="s">
        <v>24</v>
      </c>
      <c r="P4024" t="str">
        <f>_xlfn.XLOOKUP(Table2[[#This Row],[status_reservasi]],'Dim Status Reservasi'!$B$2:$B$5,'Dim Status Reservasi'!$A$2:$A$5)</f>
        <v>ST 004</v>
      </c>
      <c r="Q4024" t="s">
        <v>48</v>
      </c>
      <c r="R4024" t="str">
        <f>_xlfn.XLOOKUP(Table2[[#This Row],[kota_hotel]],'Dim Kota Hotel'!$B$2:$B$21,'Dim Kota Hotel'!$A$2:$A$21)</f>
        <v>LOK 007</v>
      </c>
      <c r="S4024" t="s">
        <v>145</v>
      </c>
    </row>
    <row r="4025" spans="1:19" x14ac:dyDescent="0.25">
      <c r="A4025" t="s">
        <v>10192</v>
      </c>
      <c r="B4025" t="str">
        <f>_xlfn.XLOOKUP(Table2[[#This Row],[tanggal_checkin]],Table6[tanggal_checkin],Table6[id_checkin])</f>
        <v>CI 0665</v>
      </c>
      <c r="C4025" t="s">
        <v>11436</v>
      </c>
      <c r="D4025" t="str">
        <f>_xlfn.XLOOKUP(Table2[[#This Row],[tanggal_checkout]],Table4[tanggal_checkout],Table4[id_checkout])</f>
        <v>CO 0672</v>
      </c>
      <c r="E4025" t="s">
        <v>11503</v>
      </c>
      <c r="F4025" s="8">
        <v>0.69063657407407408</v>
      </c>
      <c r="G4025" t="str">
        <f>_xlfn.XLOOKUP(Table2[[#This Row],[nama_tamu]],Table10[nama_tamu],Table10[id_tamu])</f>
        <v>CUS 2387</v>
      </c>
      <c r="H4025" t="s">
        <v>10193</v>
      </c>
      <c r="I4025" t="str">
        <f>_xlfn.XLOOKUP(Table2[[#This Row],[tipe_kamar]],Table12[tipe_kamar],Table12[id_kamar])</f>
        <v>KMR 003</v>
      </c>
      <c r="J4025" t="s">
        <v>64</v>
      </c>
      <c r="K4025">
        <v>6</v>
      </c>
      <c r="L4025">
        <v>1106000</v>
      </c>
      <c r="M4025">
        <v>6636000</v>
      </c>
      <c r="N4025" t="str">
        <f>_xlfn.XLOOKUP(Table2[[#This Row],[metode_pembayaran]],Table11[metode_pembayaran],Table11[id_pembayaran])</f>
        <v>MP 05</v>
      </c>
      <c r="O4025" t="s">
        <v>72</v>
      </c>
      <c r="P4025" t="str">
        <f>_xlfn.XLOOKUP(Table2[[#This Row],[status_reservasi]],'Dim Status Reservasi'!$B$2:$B$5,'Dim Status Reservasi'!$A$2:$A$5)</f>
        <v>ST 002</v>
      </c>
      <c r="Q4025" t="s">
        <v>124</v>
      </c>
      <c r="R4025" t="str">
        <f>_xlfn.XLOOKUP(Table2[[#This Row],[kota_hotel]],'Dim Kota Hotel'!$B$2:$B$21,'Dim Kota Hotel'!$A$2:$A$21)</f>
        <v>LOK 017</v>
      </c>
      <c r="S4025" t="s">
        <v>84</v>
      </c>
    </row>
    <row r="4026" spans="1:19" x14ac:dyDescent="0.25">
      <c r="A4026" t="s">
        <v>10194</v>
      </c>
      <c r="B4026" t="str">
        <f>_xlfn.XLOOKUP(Table2[[#This Row],[tanggal_checkin]],Table6[tanggal_checkin],Table6[id_checkin])</f>
        <v>CI 0281</v>
      </c>
      <c r="C4026" t="s">
        <v>11021</v>
      </c>
      <c r="D4026" t="str">
        <f>_xlfn.XLOOKUP(Table2[[#This Row],[tanggal_checkout]],Table4[tanggal_checkout],Table4[id_checkout])</f>
        <v>CO 0282</v>
      </c>
      <c r="E4026" t="s">
        <v>11368</v>
      </c>
      <c r="F4026" s="8">
        <v>0.35496527777777775</v>
      </c>
      <c r="G4026" t="str">
        <f>_xlfn.XLOOKUP(Table2[[#This Row],[nama_tamu]],Table10[nama_tamu],Table10[id_tamu])</f>
        <v>CUS 3507</v>
      </c>
      <c r="H4026" t="s">
        <v>10195</v>
      </c>
      <c r="I4026" t="str">
        <f>_xlfn.XLOOKUP(Table2[[#This Row],[tipe_kamar]],Table12[tipe_kamar],Table12[id_kamar])</f>
        <v>KMR 001</v>
      </c>
      <c r="J4026" t="s">
        <v>23</v>
      </c>
      <c r="K4026">
        <v>3</v>
      </c>
      <c r="L4026">
        <v>590000</v>
      </c>
      <c r="M4026">
        <v>1770000</v>
      </c>
      <c r="N4026" t="str">
        <f>_xlfn.XLOOKUP(Table2[[#This Row],[metode_pembayaran]],Table11[metode_pembayaran],Table11[id_pembayaran])</f>
        <v>MP 02</v>
      </c>
      <c r="O4026" t="s">
        <v>30</v>
      </c>
      <c r="P4026" t="str">
        <f>_xlfn.XLOOKUP(Table2[[#This Row],[status_reservasi]],'Dim Status Reservasi'!$B$2:$B$5,'Dim Status Reservasi'!$A$2:$A$5)</f>
        <v>ST 003</v>
      </c>
      <c r="Q4026" t="s">
        <v>37</v>
      </c>
      <c r="R4026" t="str">
        <f>_xlfn.XLOOKUP(Table2[[#This Row],[kota_hotel]],'Dim Kota Hotel'!$B$2:$B$21,'Dim Kota Hotel'!$A$2:$A$21)</f>
        <v>LOK 001</v>
      </c>
      <c r="S4026" t="s">
        <v>74</v>
      </c>
    </row>
    <row r="4027" spans="1:19" x14ac:dyDescent="0.25">
      <c r="A4027" t="s">
        <v>10196</v>
      </c>
      <c r="B4027" t="str">
        <f>_xlfn.XLOOKUP(Table2[[#This Row],[tanggal_checkin]],Table6[tanggal_checkin],Table6[id_checkin])</f>
        <v>CI 0640</v>
      </c>
      <c r="C4027" t="s">
        <v>11224</v>
      </c>
      <c r="D4027" t="str">
        <f>_xlfn.XLOOKUP(Table2[[#This Row],[tanggal_checkout]],Table4[tanggal_checkout],Table4[id_checkout])</f>
        <v>CO 0646</v>
      </c>
      <c r="E4027" t="s">
        <v>11257</v>
      </c>
      <c r="F4027" s="8">
        <v>0.76241898148148146</v>
      </c>
      <c r="G4027" t="str">
        <f>_xlfn.XLOOKUP(Table2[[#This Row],[nama_tamu]],Table10[nama_tamu],Table10[id_tamu])</f>
        <v>CUS 0521</v>
      </c>
      <c r="H4027" t="s">
        <v>10197</v>
      </c>
      <c r="I4027" t="str">
        <f>_xlfn.XLOOKUP(Table2[[#This Row],[tipe_kamar]],Table12[tipe_kamar],Table12[id_kamar])</f>
        <v>KMR 001</v>
      </c>
      <c r="J4027" t="s">
        <v>23</v>
      </c>
      <c r="K4027">
        <v>6</v>
      </c>
      <c r="L4027">
        <v>658000</v>
      </c>
      <c r="M4027">
        <v>3948000</v>
      </c>
      <c r="N4027" t="str">
        <f>_xlfn.XLOOKUP(Table2[[#This Row],[metode_pembayaran]],Table11[metode_pembayaran],Table11[id_pembayaran])</f>
        <v>MP 02</v>
      </c>
      <c r="O4027" t="s">
        <v>30</v>
      </c>
      <c r="P4027" t="str">
        <f>_xlfn.XLOOKUP(Table2[[#This Row],[status_reservasi]],'Dim Status Reservasi'!$B$2:$B$5,'Dim Status Reservasi'!$A$2:$A$5)</f>
        <v>ST 003</v>
      </c>
      <c r="Q4027" t="s">
        <v>37</v>
      </c>
      <c r="R4027" t="str">
        <f>_xlfn.XLOOKUP(Table2[[#This Row],[kota_hotel]],'Dim Kota Hotel'!$B$2:$B$21,'Dim Kota Hotel'!$A$2:$A$21)</f>
        <v>LOK 016</v>
      </c>
      <c r="S4027" t="s">
        <v>117</v>
      </c>
    </row>
    <row r="4028" spans="1:19" x14ac:dyDescent="0.25">
      <c r="A4028" t="s">
        <v>10198</v>
      </c>
      <c r="B4028" t="str">
        <f>_xlfn.XLOOKUP(Table2[[#This Row],[tanggal_checkin]],Table6[tanggal_checkin],Table6[id_checkin])</f>
        <v>CI 0180</v>
      </c>
      <c r="C4028" t="s">
        <v>11196</v>
      </c>
      <c r="D4028" t="str">
        <f>_xlfn.XLOOKUP(Table2[[#This Row],[tanggal_checkout]],Table4[tanggal_checkout],Table4[id_checkout])</f>
        <v>CO 0184</v>
      </c>
      <c r="E4028" t="s">
        <v>11997</v>
      </c>
      <c r="F4028" s="8">
        <v>0.37548611111111113</v>
      </c>
      <c r="G4028" t="str">
        <f>_xlfn.XLOOKUP(Table2[[#This Row],[nama_tamu]],Table10[nama_tamu],Table10[id_tamu])</f>
        <v>CUS 2982</v>
      </c>
      <c r="H4028" t="s">
        <v>10200</v>
      </c>
      <c r="I4028" t="str">
        <f>_xlfn.XLOOKUP(Table2[[#This Row],[tipe_kamar]],Table12[tipe_kamar],Table12[id_kamar])</f>
        <v>KMR 001</v>
      </c>
      <c r="J4028" t="s">
        <v>23</v>
      </c>
      <c r="K4028">
        <v>3</v>
      </c>
      <c r="L4028">
        <v>653000</v>
      </c>
      <c r="M4028">
        <v>1959000</v>
      </c>
      <c r="N4028" t="str">
        <f>_xlfn.XLOOKUP(Table2[[#This Row],[metode_pembayaran]],Table11[metode_pembayaran],Table11[id_pembayaran])</f>
        <v>MP 05</v>
      </c>
      <c r="O4028" t="s">
        <v>72</v>
      </c>
      <c r="P4028" t="str">
        <f>_xlfn.XLOOKUP(Table2[[#This Row],[status_reservasi]],'Dim Status Reservasi'!$B$2:$B$5,'Dim Status Reservasi'!$A$2:$A$5)</f>
        <v>ST 003</v>
      </c>
      <c r="Q4028" t="s">
        <v>37</v>
      </c>
      <c r="R4028" t="str">
        <f>_xlfn.XLOOKUP(Table2[[#This Row],[kota_hotel]],'Dim Kota Hotel'!$B$2:$B$21,'Dim Kota Hotel'!$A$2:$A$21)</f>
        <v>LOK 012</v>
      </c>
      <c r="S4028" t="s">
        <v>25</v>
      </c>
    </row>
    <row r="4029" spans="1:19" x14ac:dyDescent="0.25">
      <c r="A4029" t="s">
        <v>10201</v>
      </c>
      <c r="B4029" t="str">
        <f>_xlfn.XLOOKUP(Table2[[#This Row],[tanggal_checkin]],Table6[tanggal_checkin],Table6[id_checkin])</f>
        <v>CI 1021</v>
      </c>
      <c r="C4029" t="s">
        <v>11749</v>
      </c>
      <c r="D4029" t="str">
        <f>_xlfn.XLOOKUP(Table2[[#This Row],[tanggal_checkout]],Table4[tanggal_checkout],Table4[id_checkout])</f>
        <v>CO 1027</v>
      </c>
      <c r="E4029" t="s">
        <v>11582</v>
      </c>
      <c r="F4029" s="8">
        <v>0.61665509259259255</v>
      </c>
      <c r="G4029" t="str">
        <f>_xlfn.XLOOKUP(Table2[[#This Row],[nama_tamu]],Table10[nama_tamu],Table10[id_tamu])</f>
        <v>CUS 2773</v>
      </c>
      <c r="H4029" t="s">
        <v>10202</v>
      </c>
      <c r="I4029" t="str">
        <f>_xlfn.XLOOKUP(Table2[[#This Row],[tipe_kamar]],Table12[tipe_kamar],Table12[id_kamar])</f>
        <v>KMR 004</v>
      </c>
      <c r="J4029" t="s">
        <v>47</v>
      </c>
      <c r="K4029">
        <v>3</v>
      </c>
      <c r="L4029">
        <v>487000</v>
      </c>
      <c r="M4029">
        <v>1461000</v>
      </c>
      <c r="N4029" t="str">
        <f>_xlfn.XLOOKUP(Table2[[#This Row],[metode_pembayaran]],Table11[metode_pembayaran],Table11[id_pembayaran])</f>
        <v>MP 04</v>
      </c>
      <c r="O4029" t="s">
        <v>53</v>
      </c>
      <c r="P4029" t="str">
        <f>_xlfn.XLOOKUP(Table2[[#This Row],[status_reservasi]],'Dim Status Reservasi'!$B$2:$B$5,'Dim Status Reservasi'!$A$2:$A$5)</f>
        <v>ST 001</v>
      </c>
      <c r="Q4029" t="s">
        <v>214</v>
      </c>
      <c r="R4029" t="str">
        <f>_xlfn.XLOOKUP(Table2[[#This Row],[kota_hotel]],'Dim Kota Hotel'!$B$2:$B$21,'Dim Kota Hotel'!$A$2:$A$21)</f>
        <v>LOK 003</v>
      </c>
      <c r="S4029" t="s">
        <v>106</v>
      </c>
    </row>
    <row r="4030" spans="1:19" x14ac:dyDescent="0.25">
      <c r="A4030" t="s">
        <v>10203</v>
      </c>
      <c r="B4030" t="str">
        <f>_xlfn.XLOOKUP(Table2[[#This Row],[tanggal_checkin]],Table6[tanggal_checkin],Table6[id_checkin])</f>
        <v>CI 0014</v>
      </c>
      <c r="C4030" t="s">
        <v>11085</v>
      </c>
      <c r="D4030" t="str">
        <f>_xlfn.XLOOKUP(Table2[[#This Row],[tanggal_checkout]],Table4[tanggal_checkout],Table4[id_checkout])</f>
        <v>CO 0017</v>
      </c>
      <c r="E4030" t="s">
        <v>12036</v>
      </c>
      <c r="F4030" s="8">
        <v>0.42033564814814817</v>
      </c>
      <c r="G4030" t="str">
        <f>_xlfn.XLOOKUP(Table2[[#This Row],[nama_tamu]],Table10[nama_tamu],Table10[id_tamu])</f>
        <v>CUS 0082</v>
      </c>
      <c r="H4030" t="s">
        <v>10204</v>
      </c>
      <c r="I4030" t="str">
        <f>_xlfn.XLOOKUP(Table2[[#This Row],[tipe_kamar]],Table12[tipe_kamar],Table12[id_kamar])</f>
        <v>KMR 001</v>
      </c>
      <c r="J4030" t="s">
        <v>23</v>
      </c>
      <c r="K4030">
        <v>4</v>
      </c>
      <c r="L4030">
        <v>640000</v>
      </c>
      <c r="M4030">
        <v>2560000</v>
      </c>
      <c r="N4030" t="str">
        <f>_xlfn.XLOOKUP(Table2[[#This Row],[metode_pembayaran]],Table11[metode_pembayaran],Table11[id_pembayaran])</f>
        <v>MP 06</v>
      </c>
      <c r="O4030" t="s">
        <v>17</v>
      </c>
      <c r="P4030" t="str">
        <f>_xlfn.XLOOKUP(Table2[[#This Row],[status_reservasi]],'Dim Status Reservasi'!$B$2:$B$5,'Dim Status Reservasi'!$A$2:$A$5)</f>
        <v>ST 003</v>
      </c>
      <c r="Q4030" t="s">
        <v>37</v>
      </c>
      <c r="R4030" t="str">
        <f>_xlfn.XLOOKUP(Table2[[#This Row],[kota_hotel]],'Dim Kota Hotel'!$B$2:$B$21,'Dim Kota Hotel'!$A$2:$A$21)</f>
        <v>LOK 014</v>
      </c>
      <c r="S4030" t="s">
        <v>222</v>
      </c>
    </row>
    <row r="4031" spans="1:19" x14ac:dyDescent="0.25">
      <c r="A4031" t="s">
        <v>10205</v>
      </c>
      <c r="B4031" t="str">
        <f>_xlfn.XLOOKUP(Table2[[#This Row],[tanggal_checkin]],Table6[tanggal_checkin],Table6[id_checkin])</f>
        <v>CI 0851</v>
      </c>
      <c r="C4031" t="s">
        <v>11227</v>
      </c>
      <c r="D4031" t="str">
        <f>_xlfn.XLOOKUP(Table2[[#This Row],[tanggal_checkout]],Table4[tanggal_checkout],Table4[id_checkout])</f>
        <v>CO 0861</v>
      </c>
      <c r="E4031" t="s">
        <v>11116</v>
      </c>
      <c r="F4031" s="8">
        <v>0.14731481481481482</v>
      </c>
      <c r="G4031" t="str">
        <f>_xlfn.XLOOKUP(Table2[[#This Row],[nama_tamu]],Table10[nama_tamu],Table10[id_tamu])</f>
        <v>CUS 2621</v>
      </c>
      <c r="H4031" t="s">
        <v>10206</v>
      </c>
      <c r="I4031" t="str">
        <f>_xlfn.XLOOKUP(Table2[[#This Row],[tipe_kamar]],Table12[tipe_kamar],Table12[id_kamar])</f>
        <v>KMR 004</v>
      </c>
      <c r="J4031" t="s">
        <v>47</v>
      </c>
      <c r="K4031">
        <v>8</v>
      </c>
      <c r="L4031">
        <v>475000</v>
      </c>
      <c r="M4031">
        <v>3800000</v>
      </c>
      <c r="N4031" t="str">
        <f>_xlfn.XLOOKUP(Table2[[#This Row],[metode_pembayaran]],Table11[metode_pembayaran],Table11[id_pembayaran])</f>
        <v>MP 02</v>
      </c>
      <c r="O4031" t="s">
        <v>30</v>
      </c>
      <c r="P4031" t="str">
        <f>_xlfn.XLOOKUP(Table2[[#This Row],[status_reservasi]],'Dim Status Reservasi'!$B$2:$B$5,'Dim Status Reservasi'!$A$2:$A$5)</f>
        <v>ST 003</v>
      </c>
      <c r="Q4031" t="s">
        <v>37</v>
      </c>
      <c r="R4031" t="str">
        <f>_xlfn.XLOOKUP(Table2[[#This Row],[kota_hotel]],'Dim Kota Hotel'!$B$2:$B$21,'Dim Kota Hotel'!$A$2:$A$21)</f>
        <v>LOK 010</v>
      </c>
      <c r="S4031" t="s">
        <v>226</v>
      </c>
    </row>
    <row r="4032" spans="1:19" x14ac:dyDescent="0.25">
      <c r="A4032" t="s">
        <v>10207</v>
      </c>
      <c r="B4032" t="str">
        <f>_xlfn.XLOOKUP(Table2[[#This Row],[tanggal_checkin]],Table6[tanggal_checkin],Table6[id_checkin])</f>
        <v>CI 0889</v>
      </c>
      <c r="C4032" t="s">
        <v>11406</v>
      </c>
      <c r="D4032" t="str">
        <f>_xlfn.XLOOKUP(Table2[[#This Row],[tanggal_checkout]],Table4[tanggal_checkout],Table4[id_checkout])</f>
        <v>CO 0895</v>
      </c>
      <c r="E4032" t="s">
        <v>11844</v>
      </c>
      <c r="F4032" s="8">
        <v>0.59358796296296301</v>
      </c>
      <c r="G4032" t="str">
        <f>_xlfn.XLOOKUP(Table2[[#This Row],[nama_tamu]],Table10[nama_tamu],Table10[id_tamu])</f>
        <v>CUS 1130</v>
      </c>
      <c r="H4032" t="s">
        <v>10208</v>
      </c>
      <c r="I4032" t="str">
        <f>_xlfn.XLOOKUP(Table2[[#This Row],[tipe_kamar]],Table12[tipe_kamar],Table12[id_kamar])</f>
        <v>KMR 001</v>
      </c>
      <c r="J4032" t="s">
        <v>23</v>
      </c>
      <c r="K4032">
        <v>5</v>
      </c>
      <c r="L4032">
        <v>671000</v>
      </c>
      <c r="M4032">
        <v>3355000</v>
      </c>
      <c r="N4032" t="str">
        <f>_xlfn.XLOOKUP(Table2[[#This Row],[metode_pembayaran]],Table11[metode_pembayaran],Table11[id_pembayaran])</f>
        <v>MP 02</v>
      </c>
      <c r="O4032" t="s">
        <v>30</v>
      </c>
      <c r="P4032" t="str">
        <f>_xlfn.XLOOKUP(Table2[[#This Row],[status_reservasi]],'Dim Status Reservasi'!$B$2:$B$5,'Dim Status Reservasi'!$A$2:$A$5)</f>
        <v>ST 002</v>
      </c>
      <c r="Q4032" t="s">
        <v>124</v>
      </c>
      <c r="R4032" t="str">
        <f>_xlfn.XLOOKUP(Table2[[#This Row],[kota_hotel]],'Dim Kota Hotel'!$B$2:$B$21,'Dim Kota Hotel'!$A$2:$A$21)</f>
        <v>LOK 008</v>
      </c>
      <c r="S4032" t="s">
        <v>68</v>
      </c>
    </row>
    <row r="4033" spans="1:19" x14ac:dyDescent="0.25">
      <c r="A4033" t="s">
        <v>10209</v>
      </c>
      <c r="B4033" t="str">
        <f>_xlfn.XLOOKUP(Table2[[#This Row],[tanggal_checkin]],Table6[tanggal_checkin],Table6[id_checkin])</f>
        <v>CI 0077</v>
      </c>
      <c r="C4033" t="s">
        <v>11467</v>
      </c>
      <c r="D4033" t="str">
        <f>_xlfn.XLOOKUP(Table2[[#This Row],[tanggal_checkout]],Table4[tanggal_checkout],Table4[id_checkout])</f>
        <v>CO 0078</v>
      </c>
      <c r="E4033" t="s">
        <v>11443</v>
      </c>
      <c r="F4033" s="8">
        <v>7.407407407407407E-4</v>
      </c>
      <c r="G4033" t="str">
        <f>_xlfn.XLOOKUP(Table2[[#This Row],[nama_tamu]],Table10[nama_tamu],Table10[id_tamu])</f>
        <v>CUS 0943</v>
      </c>
      <c r="H4033" t="s">
        <v>10210</v>
      </c>
      <c r="I4033" t="str">
        <f>_xlfn.XLOOKUP(Table2[[#This Row],[tipe_kamar]],Table12[tipe_kamar],Table12[id_kamar])</f>
        <v>KMR 004</v>
      </c>
      <c r="J4033" t="s">
        <v>47</v>
      </c>
      <c r="K4033">
        <v>1</v>
      </c>
      <c r="L4033">
        <v>507000</v>
      </c>
      <c r="M4033">
        <v>507000</v>
      </c>
      <c r="N4033" t="str">
        <f>_xlfn.XLOOKUP(Table2[[#This Row],[metode_pembayaran]],Table11[metode_pembayaran],Table11[id_pembayaran])</f>
        <v>MP 06</v>
      </c>
      <c r="O4033" t="s">
        <v>17</v>
      </c>
      <c r="P4033" t="str">
        <f>_xlfn.XLOOKUP(Table2[[#This Row],[status_reservasi]],'Dim Status Reservasi'!$B$2:$B$5,'Dim Status Reservasi'!$A$2:$A$5)</f>
        <v>ST 004</v>
      </c>
      <c r="Q4033" t="s">
        <v>48</v>
      </c>
      <c r="R4033" t="str">
        <f>_xlfn.XLOOKUP(Table2[[#This Row],[kota_hotel]],'Dim Kota Hotel'!$B$2:$B$21,'Dim Kota Hotel'!$A$2:$A$21)</f>
        <v>LOK 011</v>
      </c>
      <c r="S4033" t="s">
        <v>38</v>
      </c>
    </row>
    <row r="4034" spans="1:19" x14ac:dyDescent="0.25">
      <c r="A4034" t="s">
        <v>10211</v>
      </c>
      <c r="B4034" t="str">
        <f>_xlfn.XLOOKUP(Table2[[#This Row],[tanggal_checkin]],Table6[tanggal_checkin],Table6[id_checkin])</f>
        <v>CI 0266</v>
      </c>
      <c r="C4034" t="s">
        <v>11309</v>
      </c>
      <c r="D4034" t="str">
        <f>_xlfn.XLOOKUP(Table2[[#This Row],[tanggal_checkout]],Table4[tanggal_checkout],Table4[id_checkout])</f>
        <v>CO 0272</v>
      </c>
      <c r="E4034" t="s">
        <v>11672</v>
      </c>
      <c r="F4034" s="8">
        <v>8.4571759259259263E-2</v>
      </c>
      <c r="G4034" t="str">
        <f>_xlfn.XLOOKUP(Table2[[#This Row],[nama_tamu]],Table10[nama_tamu],Table10[id_tamu])</f>
        <v>CUS 4094</v>
      </c>
      <c r="H4034" t="s">
        <v>10212</v>
      </c>
      <c r="I4034" t="str">
        <f>_xlfn.XLOOKUP(Table2[[#This Row],[tipe_kamar]],Table12[tipe_kamar],Table12[id_kamar])</f>
        <v>KMR 001</v>
      </c>
      <c r="J4034" t="s">
        <v>23</v>
      </c>
      <c r="K4034">
        <v>8</v>
      </c>
      <c r="L4034">
        <v>604000</v>
      </c>
      <c r="M4034">
        <v>4832000</v>
      </c>
      <c r="N4034" t="str">
        <f>_xlfn.XLOOKUP(Table2[[#This Row],[metode_pembayaran]],Table11[metode_pembayaran],Table11[id_pembayaran])</f>
        <v>MP 04</v>
      </c>
      <c r="O4034" t="s">
        <v>53</v>
      </c>
      <c r="P4034" t="str">
        <f>_xlfn.XLOOKUP(Table2[[#This Row],[status_reservasi]],'Dim Status Reservasi'!$B$2:$B$5,'Dim Status Reservasi'!$A$2:$A$5)</f>
        <v>ST 003</v>
      </c>
      <c r="Q4034" t="s">
        <v>37</v>
      </c>
      <c r="R4034" t="str">
        <f>_xlfn.XLOOKUP(Table2[[#This Row],[kota_hotel]],'Dim Kota Hotel'!$B$2:$B$21,'Dim Kota Hotel'!$A$2:$A$21)</f>
        <v>LOK 015</v>
      </c>
      <c r="S4034" t="s">
        <v>233</v>
      </c>
    </row>
    <row r="4035" spans="1:19" x14ac:dyDescent="0.25">
      <c r="A4035" t="s">
        <v>10213</v>
      </c>
      <c r="B4035" t="str">
        <f>_xlfn.XLOOKUP(Table2[[#This Row],[tanggal_checkin]],Table6[tanggal_checkin],Table6[id_checkin])</f>
        <v>CI 0541</v>
      </c>
      <c r="C4035" t="s">
        <v>11631</v>
      </c>
      <c r="D4035" t="str">
        <f>_xlfn.XLOOKUP(Table2[[#This Row],[tanggal_checkout]],Table4[tanggal_checkout],Table4[id_checkout])</f>
        <v>CO 0548</v>
      </c>
      <c r="E4035" t="s">
        <v>12042</v>
      </c>
      <c r="F4035" s="8">
        <v>0.65449074074074076</v>
      </c>
      <c r="G4035" t="str">
        <f>_xlfn.XLOOKUP(Table2[[#This Row],[nama_tamu]],Table10[nama_tamu],Table10[id_tamu])</f>
        <v>CUS 2240</v>
      </c>
      <c r="H4035" t="s">
        <v>10214</v>
      </c>
      <c r="I4035" t="str">
        <f>_xlfn.XLOOKUP(Table2[[#This Row],[tipe_kamar]],Table12[tipe_kamar],Table12[id_kamar])</f>
        <v>KMR 002</v>
      </c>
      <c r="J4035" t="s">
        <v>82</v>
      </c>
      <c r="K4035">
        <v>7</v>
      </c>
      <c r="L4035">
        <v>328000</v>
      </c>
      <c r="M4035">
        <v>2296000</v>
      </c>
      <c r="N4035" t="str">
        <f>_xlfn.XLOOKUP(Table2[[#This Row],[metode_pembayaran]],Table11[metode_pembayaran],Table11[id_pembayaran])</f>
        <v>MP 05</v>
      </c>
      <c r="O4035" t="s">
        <v>72</v>
      </c>
      <c r="P4035" t="str">
        <f>_xlfn.XLOOKUP(Table2[[#This Row],[status_reservasi]],'Dim Status Reservasi'!$B$2:$B$5,'Dim Status Reservasi'!$A$2:$A$5)</f>
        <v>ST 002</v>
      </c>
      <c r="Q4035" t="s">
        <v>124</v>
      </c>
      <c r="R4035" t="str">
        <f>_xlfn.XLOOKUP(Table2[[#This Row],[kota_hotel]],'Dim Kota Hotel'!$B$2:$B$21,'Dim Kota Hotel'!$A$2:$A$21)</f>
        <v>LOK 008</v>
      </c>
      <c r="S4035" t="s">
        <v>68</v>
      </c>
    </row>
    <row r="4036" spans="1:19" x14ac:dyDescent="0.25">
      <c r="A4036" t="s">
        <v>10215</v>
      </c>
      <c r="B4036" t="str">
        <f>_xlfn.XLOOKUP(Table2[[#This Row],[tanggal_checkin]],Table6[tanggal_checkin],Table6[id_checkin])</f>
        <v>CI 0144</v>
      </c>
      <c r="C4036" t="s">
        <v>11191</v>
      </c>
      <c r="D4036" t="str">
        <f>_xlfn.XLOOKUP(Table2[[#This Row],[tanggal_checkout]],Table4[tanggal_checkout],Table4[id_checkout])</f>
        <v>CO 0151</v>
      </c>
      <c r="E4036" t="s">
        <v>12010</v>
      </c>
      <c r="F4036" s="8">
        <v>0.75395833333333329</v>
      </c>
      <c r="G4036" t="str">
        <f>_xlfn.XLOOKUP(Table2[[#This Row],[nama_tamu]],Table10[nama_tamu],Table10[id_tamu])</f>
        <v>CUS 2143</v>
      </c>
      <c r="H4036" t="s">
        <v>10216</v>
      </c>
      <c r="I4036" t="str">
        <f>_xlfn.XLOOKUP(Table2[[#This Row],[tipe_kamar]],Table12[tipe_kamar],Table12[id_kamar])</f>
        <v>KMR 001</v>
      </c>
      <c r="J4036" t="s">
        <v>23</v>
      </c>
      <c r="K4036">
        <v>7</v>
      </c>
      <c r="L4036">
        <v>561000</v>
      </c>
      <c r="M4036">
        <v>3927000</v>
      </c>
      <c r="N4036" t="str">
        <f>_xlfn.XLOOKUP(Table2[[#This Row],[metode_pembayaran]],Table11[metode_pembayaran],Table11[id_pembayaran])</f>
        <v>MP 06</v>
      </c>
      <c r="O4036" t="s">
        <v>17</v>
      </c>
      <c r="P4036" t="str">
        <f>_xlfn.XLOOKUP(Table2[[#This Row],[status_reservasi]],'Dim Status Reservasi'!$B$2:$B$5,'Dim Status Reservasi'!$A$2:$A$5)</f>
        <v>ST 001</v>
      </c>
      <c r="Q4036" t="s">
        <v>214</v>
      </c>
      <c r="R4036" t="str">
        <f>_xlfn.XLOOKUP(Table2[[#This Row],[kota_hotel]],'Dim Kota Hotel'!$B$2:$B$21,'Dim Kota Hotel'!$A$2:$A$21)</f>
        <v>LOK 017</v>
      </c>
      <c r="S4036" t="s">
        <v>84</v>
      </c>
    </row>
    <row r="4037" spans="1:19" x14ac:dyDescent="0.25">
      <c r="A4037" t="s">
        <v>10217</v>
      </c>
      <c r="B4037" t="str">
        <f>_xlfn.XLOOKUP(Table2[[#This Row],[tanggal_checkin]],Table6[tanggal_checkin],Table6[id_checkin])</f>
        <v>CI 1034</v>
      </c>
      <c r="C4037" t="s">
        <v>11522</v>
      </c>
      <c r="D4037" t="str">
        <f>_xlfn.XLOOKUP(Table2[[#This Row],[tanggal_checkout]],Table4[tanggal_checkout],Table4[id_checkout])</f>
        <v>CO 1040</v>
      </c>
      <c r="E4037" t="s">
        <v>11159</v>
      </c>
      <c r="F4037" s="8">
        <v>0.46795138888888888</v>
      </c>
      <c r="G4037" t="str">
        <f>_xlfn.XLOOKUP(Table2[[#This Row],[nama_tamu]],Table10[nama_tamu],Table10[id_tamu])</f>
        <v>CUS 2583</v>
      </c>
      <c r="H4037" t="s">
        <v>10218</v>
      </c>
      <c r="I4037" t="str">
        <f>_xlfn.XLOOKUP(Table2[[#This Row],[tipe_kamar]],Table12[tipe_kamar],Table12[id_kamar])</f>
        <v>KMR 002</v>
      </c>
      <c r="J4037" t="s">
        <v>82</v>
      </c>
      <c r="K4037">
        <v>3</v>
      </c>
      <c r="L4037">
        <v>339000</v>
      </c>
      <c r="M4037">
        <v>1017000</v>
      </c>
      <c r="N4037" t="str">
        <f>_xlfn.XLOOKUP(Table2[[#This Row],[metode_pembayaran]],Table11[metode_pembayaran],Table11[id_pembayaran])</f>
        <v>MP 06</v>
      </c>
      <c r="O4037" t="s">
        <v>17</v>
      </c>
      <c r="P4037" t="str">
        <f>_xlfn.XLOOKUP(Table2[[#This Row],[status_reservasi]],'Dim Status Reservasi'!$B$2:$B$5,'Dim Status Reservasi'!$A$2:$A$5)</f>
        <v>ST 003</v>
      </c>
      <c r="Q4037" t="s">
        <v>37</v>
      </c>
      <c r="R4037" t="str">
        <f>_xlfn.XLOOKUP(Table2[[#This Row],[kota_hotel]],'Dim Kota Hotel'!$B$2:$B$21,'Dim Kota Hotel'!$A$2:$A$21)</f>
        <v>LOK 020</v>
      </c>
      <c r="S4037" t="s">
        <v>94</v>
      </c>
    </row>
    <row r="4038" spans="1:19" x14ac:dyDescent="0.25">
      <c r="A4038" t="s">
        <v>10219</v>
      </c>
      <c r="B4038" t="str">
        <f>_xlfn.XLOOKUP(Table2[[#This Row],[tanggal_checkin]],Table6[tanggal_checkin],Table6[id_checkin])</f>
        <v>CI 0163</v>
      </c>
      <c r="C4038" t="s">
        <v>11271</v>
      </c>
      <c r="D4038" t="str">
        <f>_xlfn.XLOOKUP(Table2[[#This Row],[tanggal_checkout]],Table4[tanggal_checkout],Table4[id_checkout])</f>
        <v>CO 0173</v>
      </c>
      <c r="E4038" t="s">
        <v>11059</v>
      </c>
      <c r="F4038" s="8">
        <v>0.52200231481481485</v>
      </c>
      <c r="G4038" t="str">
        <f>_xlfn.XLOOKUP(Table2[[#This Row],[nama_tamu]],Table10[nama_tamu],Table10[id_tamu])</f>
        <v>CUS 0139</v>
      </c>
      <c r="H4038" t="s">
        <v>11134</v>
      </c>
      <c r="I4038" t="str">
        <f>_xlfn.XLOOKUP(Table2[[#This Row],[tipe_kamar]],Table12[tipe_kamar],Table12[id_kamar])</f>
        <v>KMR 004</v>
      </c>
      <c r="J4038" t="s">
        <v>47</v>
      </c>
      <c r="K4038">
        <v>9</v>
      </c>
      <c r="L4038">
        <v>482000</v>
      </c>
      <c r="M4038">
        <v>4338000</v>
      </c>
      <c r="N4038" t="str">
        <f>_xlfn.XLOOKUP(Table2[[#This Row],[metode_pembayaran]],Table11[metode_pembayaran],Table11[id_pembayaran])</f>
        <v>MP 06</v>
      </c>
      <c r="O4038" t="s">
        <v>17</v>
      </c>
      <c r="P4038" t="str">
        <f>_xlfn.XLOOKUP(Table2[[#This Row],[status_reservasi]],'Dim Status Reservasi'!$B$2:$B$5,'Dim Status Reservasi'!$A$2:$A$5)</f>
        <v>ST 003</v>
      </c>
      <c r="Q4038" t="s">
        <v>37</v>
      </c>
      <c r="R4038" t="str">
        <f>_xlfn.XLOOKUP(Table2[[#This Row],[kota_hotel]],'Dim Kota Hotel'!$B$2:$B$21,'Dim Kota Hotel'!$A$2:$A$21)</f>
        <v>LOK 005</v>
      </c>
      <c r="S4038" t="s">
        <v>43</v>
      </c>
    </row>
    <row r="4039" spans="1:19" x14ac:dyDescent="0.25">
      <c r="A4039" t="s">
        <v>10220</v>
      </c>
      <c r="B4039" t="str">
        <f>_xlfn.XLOOKUP(Table2[[#This Row],[tanggal_checkin]],Table6[tanggal_checkin],Table6[id_checkin])</f>
        <v>CI 0301</v>
      </c>
      <c r="C4039" t="s">
        <v>11302</v>
      </c>
      <c r="D4039" t="str">
        <f>_xlfn.XLOOKUP(Table2[[#This Row],[tanggal_checkout]],Table4[tanggal_checkout],Table4[id_checkout])</f>
        <v>CO 0303</v>
      </c>
      <c r="E4039" t="s">
        <v>11590</v>
      </c>
      <c r="F4039" s="8">
        <v>0.13605324074074074</v>
      </c>
      <c r="G4039" t="str">
        <f>_xlfn.XLOOKUP(Table2[[#This Row],[nama_tamu]],Table10[nama_tamu],Table10[id_tamu])</f>
        <v>CUS 3442</v>
      </c>
      <c r="H4039" t="s">
        <v>10221</v>
      </c>
      <c r="I4039" t="str">
        <f>_xlfn.XLOOKUP(Table2[[#This Row],[tipe_kamar]],Table12[tipe_kamar],Table12[id_kamar])</f>
        <v>KMR 004</v>
      </c>
      <c r="J4039" t="s">
        <v>47</v>
      </c>
      <c r="K4039">
        <v>4</v>
      </c>
      <c r="L4039">
        <v>440000</v>
      </c>
      <c r="M4039">
        <v>1760000</v>
      </c>
      <c r="N4039" t="str">
        <f>_xlfn.XLOOKUP(Table2[[#This Row],[metode_pembayaran]],Table11[metode_pembayaran],Table11[id_pembayaran])</f>
        <v>MP 03</v>
      </c>
      <c r="O4039" t="s">
        <v>36</v>
      </c>
      <c r="P4039" t="str">
        <f>_xlfn.XLOOKUP(Table2[[#This Row],[status_reservasi]],'Dim Status Reservasi'!$B$2:$B$5,'Dim Status Reservasi'!$A$2:$A$5)</f>
        <v>ST 003</v>
      </c>
      <c r="Q4039" t="s">
        <v>37</v>
      </c>
      <c r="R4039" t="str">
        <f>_xlfn.XLOOKUP(Table2[[#This Row],[kota_hotel]],'Dim Kota Hotel'!$B$2:$B$21,'Dim Kota Hotel'!$A$2:$A$21)</f>
        <v>LOK 001</v>
      </c>
      <c r="S4039" t="s">
        <v>74</v>
      </c>
    </row>
    <row r="4040" spans="1:19" x14ac:dyDescent="0.25">
      <c r="A4040" t="s">
        <v>10222</v>
      </c>
      <c r="B4040" t="str">
        <f>_xlfn.XLOOKUP(Table2[[#This Row],[tanggal_checkin]],Table6[tanggal_checkin],Table6[id_checkin])</f>
        <v>CI 1047</v>
      </c>
      <c r="C4040" t="s">
        <v>11364</v>
      </c>
      <c r="D4040" t="str">
        <f>_xlfn.XLOOKUP(Table2[[#This Row],[tanggal_checkout]],Table4[tanggal_checkout],Table4[id_checkout])</f>
        <v>CO 1052</v>
      </c>
      <c r="E4040" t="s">
        <v>10998</v>
      </c>
      <c r="F4040" s="8">
        <v>0.85940972222222223</v>
      </c>
      <c r="G4040" t="str">
        <f>_xlfn.XLOOKUP(Table2[[#This Row],[nama_tamu]],Table10[nama_tamu],Table10[id_tamu])</f>
        <v>CUS 0837</v>
      </c>
      <c r="H4040" t="s">
        <v>10224</v>
      </c>
      <c r="I4040" t="str">
        <f>_xlfn.XLOOKUP(Table2[[#This Row],[tipe_kamar]],Table12[tipe_kamar],Table12[id_kamar])</f>
        <v>KMR 001</v>
      </c>
      <c r="J4040" t="s">
        <v>23</v>
      </c>
      <c r="K4040">
        <v>2</v>
      </c>
      <c r="L4040">
        <v>604000</v>
      </c>
      <c r="M4040">
        <v>1208000</v>
      </c>
      <c r="N4040" t="str">
        <f>_xlfn.XLOOKUP(Table2[[#This Row],[metode_pembayaran]],Table11[metode_pembayaran],Table11[id_pembayaran])</f>
        <v>MP 01</v>
      </c>
      <c r="O4040" t="s">
        <v>24</v>
      </c>
      <c r="P4040" t="str">
        <f>_xlfn.XLOOKUP(Table2[[#This Row],[status_reservasi]],'Dim Status Reservasi'!$B$2:$B$5,'Dim Status Reservasi'!$A$2:$A$5)</f>
        <v>ST 003</v>
      </c>
      <c r="Q4040" t="s">
        <v>37</v>
      </c>
      <c r="R4040" t="str">
        <f>_xlfn.XLOOKUP(Table2[[#This Row],[kota_hotel]],'Dim Kota Hotel'!$B$2:$B$21,'Dim Kota Hotel'!$A$2:$A$21)</f>
        <v>LOK 014</v>
      </c>
      <c r="S4040" t="s">
        <v>222</v>
      </c>
    </row>
    <row r="4041" spans="1:19" x14ac:dyDescent="0.25">
      <c r="A4041" t="s">
        <v>10225</v>
      </c>
      <c r="B4041" t="str">
        <f>_xlfn.XLOOKUP(Table2[[#This Row],[tanggal_checkin]],Table6[tanggal_checkin],Table6[id_checkin])</f>
        <v>CI 0037</v>
      </c>
      <c r="C4041" t="s">
        <v>10973</v>
      </c>
      <c r="D4041" t="str">
        <f>_xlfn.XLOOKUP(Table2[[#This Row],[tanggal_checkout]],Table4[tanggal_checkout],Table4[id_checkout])</f>
        <v>CO 0042</v>
      </c>
      <c r="E4041" t="s">
        <v>11441</v>
      </c>
      <c r="F4041" s="8">
        <v>0.42927083333333332</v>
      </c>
      <c r="G4041" t="str">
        <f>_xlfn.XLOOKUP(Table2[[#This Row],[nama_tamu]],Table10[nama_tamu],Table10[id_tamu])</f>
        <v>CUS 2291</v>
      </c>
      <c r="H4041" t="s">
        <v>10226</v>
      </c>
      <c r="I4041" t="str">
        <f>_xlfn.XLOOKUP(Table2[[#This Row],[tipe_kamar]],Table12[tipe_kamar],Table12[id_kamar])</f>
        <v>KMR 003</v>
      </c>
      <c r="J4041" t="s">
        <v>64</v>
      </c>
      <c r="K4041">
        <v>5</v>
      </c>
      <c r="L4041">
        <v>1172000</v>
      </c>
      <c r="M4041">
        <v>5860000</v>
      </c>
      <c r="N4041" t="str">
        <f>_xlfn.XLOOKUP(Table2[[#This Row],[metode_pembayaran]],Table11[metode_pembayaran],Table11[id_pembayaran])</f>
        <v>MP 03</v>
      </c>
      <c r="O4041" t="s">
        <v>36</v>
      </c>
      <c r="P4041" t="str">
        <f>_xlfn.XLOOKUP(Table2[[#This Row],[status_reservasi]],'Dim Status Reservasi'!$B$2:$B$5,'Dim Status Reservasi'!$A$2:$A$5)</f>
        <v>ST 002</v>
      </c>
      <c r="Q4041" t="s">
        <v>124</v>
      </c>
      <c r="R4041" t="str">
        <f>_xlfn.XLOOKUP(Table2[[#This Row],[kota_hotel]],'Dim Kota Hotel'!$B$2:$B$21,'Dim Kota Hotel'!$A$2:$A$21)</f>
        <v>LOK 007</v>
      </c>
      <c r="S4041" t="s">
        <v>145</v>
      </c>
    </row>
    <row r="4042" spans="1:19" x14ac:dyDescent="0.25">
      <c r="A4042" t="s">
        <v>10227</v>
      </c>
      <c r="B4042" t="str">
        <f>_xlfn.XLOOKUP(Table2[[#This Row],[tanggal_checkin]],Table6[tanggal_checkin],Table6[id_checkin])</f>
        <v>CI 0266</v>
      </c>
      <c r="C4042" t="s">
        <v>11309</v>
      </c>
      <c r="D4042" t="str">
        <f>_xlfn.XLOOKUP(Table2[[#This Row],[tanggal_checkout]],Table4[tanggal_checkout],Table4[id_checkout])</f>
        <v>CO 0270</v>
      </c>
      <c r="E4042" t="s">
        <v>11963</v>
      </c>
      <c r="F4042" s="8">
        <v>0.66081018518518519</v>
      </c>
      <c r="G4042" t="str">
        <f>_xlfn.XLOOKUP(Table2[[#This Row],[nama_tamu]],Table10[nama_tamu],Table10[id_tamu])</f>
        <v>CUS 2602</v>
      </c>
      <c r="H4042" t="s">
        <v>10229</v>
      </c>
      <c r="I4042" t="str">
        <f>_xlfn.XLOOKUP(Table2[[#This Row],[tipe_kamar]],Table12[tipe_kamar],Table12[id_kamar])</f>
        <v>KMR 004</v>
      </c>
      <c r="J4042" t="s">
        <v>47</v>
      </c>
      <c r="K4042">
        <v>6</v>
      </c>
      <c r="L4042">
        <v>462000</v>
      </c>
      <c r="M4042">
        <v>2772000</v>
      </c>
      <c r="N4042" t="str">
        <f>_xlfn.XLOOKUP(Table2[[#This Row],[metode_pembayaran]],Table11[metode_pembayaran],Table11[id_pembayaran])</f>
        <v>MP 06</v>
      </c>
      <c r="O4042" t="s">
        <v>17</v>
      </c>
      <c r="P4042" t="str">
        <f>_xlfn.XLOOKUP(Table2[[#This Row],[status_reservasi]],'Dim Status Reservasi'!$B$2:$B$5,'Dim Status Reservasi'!$A$2:$A$5)</f>
        <v>ST 003</v>
      </c>
      <c r="Q4042" t="s">
        <v>37</v>
      </c>
      <c r="R4042" t="str">
        <f>_xlfn.XLOOKUP(Table2[[#This Row],[kota_hotel]],'Dim Kota Hotel'!$B$2:$B$21,'Dim Kota Hotel'!$A$2:$A$21)</f>
        <v>LOK 002</v>
      </c>
      <c r="S4042" t="s">
        <v>60</v>
      </c>
    </row>
    <row r="4043" spans="1:19" x14ac:dyDescent="0.25">
      <c r="A4043" t="s">
        <v>10230</v>
      </c>
      <c r="B4043" t="str">
        <f>_xlfn.XLOOKUP(Table2[[#This Row],[tanggal_checkin]],Table6[tanggal_checkin],Table6[id_checkin])</f>
        <v>CI 0166</v>
      </c>
      <c r="C4043" t="s">
        <v>11936</v>
      </c>
      <c r="D4043" t="str">
        <f>_xlfn.XLOOKUP(Table2[[#This Row],[tanggal_checkout]],Table4[tanggal_checkout],Table4[id_checkout])</f>
        <v>CO 0168</v>
      </c>
      <c r="E4043" t="s">
        <v>11236</v>
      </c>
      <c r="F4043" s="8">
        <v>0.66030092592592593</v>
      </c>
      <c r="G4043" t="str">
        <f>_xlfn.XLOOKUP(Table2[[#This Row],[nama_tamu]],Table10[nama_tamu],Table10[id_tamu])</f>
        <v>CUS 3907</v>
      </c>
      <c r="H4043" t="s">
        <v>10232</v>
      </c>
      <c r="I4043" t="str">
        <f>_xlfn.XLOOKUP(Table2[[#This Row],[tipe_kamar]],Table12[tipe_kamar],Table12[id_kamar])</f>
        <v>KMR 003</v>
      </c>
      <c r="J4043" t="s">
        <v>64</v>
      </c>
      <c r="K4043">
        <v>1</v>
      </c>
      <c r="L4043">
        <v>1121000</v>
      </c>
      <c r="M4043">
        <v>1121000</v>
      </c>
      <c r="N4043" t="str">
        <f>_xlfn.XLOOKUP(Table2[[#This Row],[metode_pembayaran]],Table11[metode_pembayaran],Table11[id_pembayaran])</f>
        <v>MP 04</v>
      </c>
      <c r="O4043" t="s">
        <v>53</v>
      </c>
      <c r="P4043" t="str">
        <f>_xlfn.XLOOKUP(Table2[[#This Row],[status_reservasi]],'Dim Status Reservasi'!$B$2:$B$5,'Dim Status Reservasi'!$A$2:$A$5)</f>
        <v>ST 003</v>
      </c>
      <c r="Q4043" t="s">
        <v>37</v>
      </c>
      <c r="R4043" t="str">
        <f>_xlfn.XLOOKUP(Table2[[#This Row],[kota_hotel]],'Dim Kota Hotel'!$B$2:$B$21,'Dim Kota Hotel'!$A$2:$A$21)</f>
        <v>LOK 018</v>
      </c>
      <c r="S4043" t="s">
        <v>102</v>
      </c>
    </row>
    <row r="4044" spans="1:19" x14ac:dyDescent="0.25">
      <c r="A4044" t="s">
        <v>10233</v>
      </c>
      <c r="B4044" t="str">
        <f>_xlfn.XLOOKUP(Table2[[#This Row],[tanggal_checkin]],Table6[tanggal_checkin],Table6[id_checkin])</f>
        <v>CI 0533</v>
      </c>
      <c r="C4044" t="s">
        <v>11076</v>
      </c>
      <c r="D4044" t="str">
        <f>_xlfn.XLOOKUP(Table2[[#This Row],[tanggal_checkout]],Table4[tanggal_checkout],Table4[id_checkout])</f>
        <v>CO 0536</v>
      </c>
      <c r="E4044" t="s">
        <v>11077</v>
      </c>
      <c r="F4044" s="8">
        <v>0.54953703703703705</v>
      </c>
      <c r="G4044" t="str">
        <f>_xlfn.XLOOKUP(Table2[[#This Row],[nama_tamu]],Table10[nama_tamu],Table10[id_tamu])</f>
        <v>CUS 3871</v>
      </c>
      <c r="H4044" t="s">
        <v>10235</v>
      </c>
      <c r="I4044" t="str">
        <f>_xlfn.XLOOKUP(Table2[[#This Row],[tipe_kamar]],Table12[tipe_kamar],Table12[id_kamar])</f>
        <v>KMR 003</v>
      </c>
      <c r="J4044" t="s">
        <v>64</v>
      </c>
      <c r="K4044">
        <v>2</v>
      </c>
      <c r="L4044">
        <v>1305000</v>
      </c>
      <c r="M4044">
        <v>2610000</v>
      </c>
      <c r="N4044" t="str">
        <f>_xlfn.XLOOKUP(Table2[[#This Row],[metode_pembayaran]],Table11[metode_pembayaran],Table11[id_pembayaran])</f>
        <v>MP 02</v>
      </c>
      <c r="O4044" t="s">
        <v>30</v>
      </c>
      <c r="P4044" t="str">
        <f>_xlfn.XLOOKUP(Table2[[#This Row],[status_reservasi]],'Dim Status Reservasi'!$B$2:$B$5,'Dim Status Reservasi'!$A$2:$A$5)</f>
        <v>ST 004</v>
      </c>
      <c r="Q4044" t="s">
        <v>48</v>
      </c>
      <c r="R4044" t="str">
        <f>_xlfn.XLOOKUP(Table2[[#This Row],[kota_hotel]],'Dim Kota Hotel'!$B$2:$B$21,'Dim Kota Hotel'!$A$2:$A$21)</f>
        <v>LOK 020</v>
      </c>
      <c r="S4044" t="s">
        <v>94</v>
      </c>
    </row>
    <row r="4045" spans="1:19" x14ac:dyDescent="0.25">
      <c r="A4045" t="s">
        <v>10236</v>
      </c>
      <c r="B4045" t="str">
        <f>_xlfn.XLOOKUP(Table2[[#This Row],[tanggal_checkin]],Table6[tanggal_checkin],Table6[id_checkin])</f>
        <v>CI 0479</v>
      </c>
      <c r="C4045" t="s">
        <v>10964</v>
      </c>
      <c r="D4045" t="str">
        <f>_xlfn.XLOOKUP(Table2[[#This Row],[tanggal_checkout]],Table4[tanggal_checkout],Table4[id_checkout])</f>
        <v>CO 0490</v>
      </c>
      <c r="E4045" t="s">
        <v>11599</v>
      </c>
      <c r="F4045" s="8">
        <v>6.5601851851851856E-2</v>
      </c>
      <c r="G4045" t="str">
        <f>_xlfn.XLOOKUP(Table2[[#This Row],[nama_tamu]],Table10[nama_tamu],Table10[id_tamu])</f>
        <v>CUS 2689</v>
      </c>
      <c r="H4045" t="s">
        <v>10237</v>
      </c>
      <c r="I4045" t="str">
        <f>_xlfn.XLOOKUP(Table2[[#This Row],[tipe_kamar]],Table12[tipe_kamar],Table12[id_kamar])</f>
        <v>KMR 002</v>
      </c>
      <c r="J4045" t="s">
        <v>82</v>
      </c>
      <c r="K4045">
        <v>9</v>
      </c>
      <c r="L4045">
        <v>363000</v>
      </c>
      <c r="M4045">
        <v>3267000</v>
      </c>
      <c r="N4045" t="str">
        <f>_xlfn.XLOOKUP(Table2[[#This Row],[metode_pembayaran]],Table11[metode_pembayaran],Table11[id_pembayaran])</f>
        <v>MP 02</v>
      </c>
      <c r="O4045" t="s">
        <v>30</v>
      </c>
      <c r="P4045" t="str">
        <f>_xlfn.XLOOKUP(Table2[[#This Row],[status_reservasi]],'Dim Status Reservasi'!$B$2:$B$5,'Dim Status Reservasi'!$A$2:$A$5)</f>
        <v>ST 004</v>
      </c>
      <c r="Q4045" t="s">
        <v>48</v>
      </c>
      <c r="R4045" t="str">
        <f>_xlfn.XLOOKUP(Table2[[#This Row],[kota_hotel]],'Dim Kota Hotel'!$B$2:$B$21,'Dim Kota Hotel'!$A$2:$A$21)</f>
        <v>LOK 007</v>
      </c>
      <c r="S4045" t="s">
        <v>145</v>
      </c>
    </row>
    <row r="4046" spans="1:19" x14ac:dyDescent="0.25">
      <c r="A4046" t="s">
        <v>10238</v>
      </c>
      <c r="B4046" t="str">
        <f>_xlfn.XLOOKUP(Table2[[#This Row],[tanggal_checkin]],Table6[tanggal_checkin],Table6[id_checkin])</f>
        <v>CI 0801</v>
      </c>
      <c r="C4046" t="s">
        <v>11307</v>
      </c>
      <c r="D4046" t="str">
        <f>_xlfn.XLOOKUP(Table2[[#This Row],[tanggal_checkout]],Table4[tanggal_checkout],Table4[id_checkout])</f>
        <v>CO 0809</v>
      </c>
      <c r="E4046" t="s">
        <v>11578</v>
      </c>
      <c r="F4046" s="8">
        <v>0.60113425925925923</v>
      </c>
      <c r="G4046" t="str">
        <f>_xlfn.XLOOKUP(Table2[[#This Row],[nama_tamu]],Table10[nama_tamu],Table10[id_tamu])</f>
        <v>CUS 2730</v>
      </c>
      <c r="H4046" t="s">
        <v>4616</v>
      </c>
      <c r="I4046" t="str">
        <f>_xlfn.XLOOKUP(Table2[[#This Row],[tipe_kamar]],Table12[tipe_kamar],Table12[id_kamar])</f>
        <v>KMR 003</v>
      </c>
      <c r="J4046" t="s">
        <v>64</v>
      </c>
      <c r="K4046">
        <v>4</v>
      </c>
      <c r="L4046">
        <v>1223000</v>
      </c>
      <c r="M4046">
        <v>4892000</v>
      </c>
      <c r="N4046" t="str">
        <f>_xlfn.XLOOKUP(Table2[[#This Row],[metode_pembayaran]],Table11[metode_pembayaran],Table11[id_pembayaran])</f>
        <v>MP 05</v>
      </c>
      <c r="O4046" t="s">
        <v>72</v>
      </c>
      <c r="P4046" t="str">
        <f>_xlfn.XLOOKUP(Table2[[#This Row],[status_reservasi]],'Dim Status Reservasi'!$B$2:$B$5,'Dim Status Reservasi'!$A$2:$A$5)</f>
        <v>ST 004</v>
      </c>
      <c r="Q4046" t="s">
        <v>48</v>
      </c>
      <c r="R4046" t="str">
        <f>_xlfn.XLOOKUP(Table2[[#This Row],[kota_hotel]],'Dim Kota Hotel'!$B$2:$B$21,'Dim Kota Hotel'!$A$2:$A$21)</f>
        <v>LOK 003</v>
      </c>
      <c r="S4046" t="s">
        <v>106</v>
      </c>
    </row>
    <row r="4047" spans="1:19" x14ac:dyDescent="0.25">
      <c r="A4047" t="s">
        <v>10239</v>
      </c>
      <c r="B4047" t="str">
        <f>_xlfn.XLOOKUP(Table2[[#This Row],[tanggal_checkin]],Table6[tanggal_checkin],Table6[id_checkin])</f>
        <v>CI 0374</v>
      </c>
      <c r="C4047" t="s">
        <v>11585</v>
      </c>
      <c r="D4047" t="str">
        <f>_xlfn.XLOOKUP(Table2[[#This Row],[tanggal_checkout]],Table4[tanggal_checkout],Table4[id_checkout])</f>
        <v>CO 0378</v>
      </c>
      <c r="E4047" t="s">
        <v>11552</v>
      </c>
      <c r="F4047" s="8">
        <v>0.96603009259259254</v>
      </c>
      <c r="G4047" t="str">
        <f>_xlfn.XLOOKUP(Table2[[#This Row],[nama_tamu]],Table10[nama_tamu],Table10[id_tamu])</f>
        <v>CUS 2259</v>
      </c>
      <c r="H4047" t="s">
        <v>1466</v>
      </c>
      <c r="I4047" t="str">
        <f>_xlfn.XLOOKUP(Table2[[#This Row],[tipe_kamar]],Table12[tipe_kamar],Table12[id_kamar])</f>
        <v>KMR 001</v>
      </c>
      <c r="J4047" t="s">
        <v>23</v>
      </c>
      <c r="K4047">
        <v>3</v>
      </c>
      <c r="L4047">
        <v>651000</v>
      </c>
      <c r="M4047">
        <v>1953000</v>
      </c>
      <c r="N4047" t="str">
        <f>_xlfn.XLOOKUP(Table2[[#This Row],[metode_pembayaran]],Table11[metode_pembayaran],Table11[id_pembayaran])</f>
        <v>MP 05</v>
      </c>
      <c r="O4047" t="s">
        <v>72</v>
      </c>
      <c r="P4047" t="str">
        <f>_xlfn.XLOOKUP(Table2[[#This Row],[status_reservasi]],'Dim Status Reservasi'!$B$2:$B$5,'Dim Status Reservasi'!$A$2:$A$5)</f>
        <v>ST 003</v>
      </c>
      <c r="Q4047" t="s">
        <v>37</v>
      </c>
      <c r="R4047" t="str">
        <f>_xlfn.XLOOKUP(Table2[[#This Row],[kota_hotel]],'Dim Kota Hotel'!$B$2:$B$21,'Dim Kota Hotel'!$A$2:$A$21)</f>
        <v>LOK 015</v>
      </c>
      <c r="S4047" t="s">
        <v>233</v>
      </c>
    </row>
    <row r="4048" spans="1:19" x14ac:dyDescent="0.25">
      <c r="A4048" t="s">
        <v>10240</v>
      </c>
      <c r="B4048" t="str">
        <f>_xlfn.XLOOKUP(Table2[[#This Row],[tanggal_checkin]],Table6[tanggal_checkin],Table6[id_checkin])</f>
        <v>CI 0685</v>
      </c>
      <c r="C4048" t="s">
        <v>11341</v>
      </c>
      <c r="D4048" t="str">
        <f>_xlfn.XLOOKUP(Table2[[#This Row],[tanggal_checkout]],Table4[tanggal_checkout],Table4[id_checkout])</f>
        <v>CO 0688</v>
      </c>
      <c r="E4048" t="s">
        <v>11241</v>
      </c>
      <c r="F4048" s="8">
        <v>3.1828703703703702E-3</v>
      </c>
      <c r="G4048" t="str">
        <f>_xlfn.XLOOKUP(Table2[[#This Row],[nama_tamu]],Table10[nama_tamu],Table10[id_tamu])</f>
        <v>CUS 0353</v>
      </c>
      <c r="H4048" t="s">
        <v>10241</v>
      </c>
      <c r="I4048" t="str">
        <f>_xlfn.XLOOKUP(Table2[[#This Row],[tipe_kamar]],Table12[tipe_kamar],Table12[id_kamar])</f>
        <v>KMR 002</v>
      </c>
      <c r="J4048" t="s">
        <v>82</v>
      </c>
      <c r="K4048">
        <v>1</v>
      </c>
      <c r="L4048">
        <v>319000</v>
      </c>
      <c r="M4048">
        <v>319000</v>
      </c>
      <c r="N4048" t="str">
        <f>_xlfn.XLOOKUP(Table2[[#This Row],[metode_pembayaran]],Table11[metode_pembayaran],Table11[id_pembayaran])</f>
        <v>MP 04</v>
      </c>
      <c r="O4048" t="s">
        <v>53</v>
      </c>
      <c r="P4048" t="str">
        <f>_xlfn.XLOOKUP(Table2[[#This Row],[status_reservasi]],'Dim Status Reservasi'!$B$2:$B$5,'Dim Status Reservasi'!$A$2:$A$5)</f>
        <v>ST 004</v>
      </c>
      <c r="Q4048" t="s">
        <v>48</v>
      </c>
      <c r="R4048" t="str">
        <f>_xlfn.XLOOKUP(Table2[[#This Row],[kota_hotel]],'Dim Kota Hotel'!$B$2:$B$21,'Dim Kota Hotel'!$A$2:$A$21)</f>
        <v>LOK 001</v>
      </c>
      <c r="S4048" t="s">
        <v>74</v>
      </c>
    </row>
    <row r="4049" spans="1:19" x14ac:dyDescent="0.25">
      <c r="A4049" t="s">
        <v>10242</v>
      </c>
      <c r="B4049" t="str">
        <f>_xlfn.XLOOKUP(Table2[[#This Row],[tanggal_checkin]],Table6[tanggal_checkin],Table6[id_checkin])</f>
        <v>CI 0375</v>
      </c>
      <c r="C4049" t="s">
        <v>11619</v>
      </c>
      <c r="D4049" t="str">
        <f>_xlfn.XLOOKUP(Table2[[#This Row],[tanggal_checkout]],Table4[tanggal_checkout],Table4[id_checkout])</f>
        <v>CO 0385</v>
      </c>
      <c r="E4049" t="s">
        <v>11527</v>
      </c>
      <c r="F4049" s="8">
        <v>0.31800925925925927</v>
      </c>
      <c r="G4049" t="str">
        <f>_xlfn.XLOOKUP(Table2[[#This Row],[nama_tamu]],Table10[nama_tamu],Table10[id_tamu])</f>
        <v>CUS 2457</v>
      </c>
      <c r="H4049" t="s">
        <v>10244</v>
      </c>
      <c r="I4049" t="str">
        <f>_xlfn.XLOOKUP(Table2[[#This Row],[tipe_kamar]],Table12[tipe_kamar],Table12[id_kamar])</f>
        <v>KMR 002</v>
      </c>
      <c r="J4049" t="s">
        <v>82</v>
      </c>
      <c r="K4049">
        <v>9</v>
      </c>
      <c r="L4049">
        <v>343000</v>
      </c>
      <c r="M4049">
        <v>3087000</v>
      </c>
      <c r="N4049" t="str">
        <f>_xlfn.XLOOKUP(Table2[[#This Row],[metode_pembayaran]],Table11[metode_pembayaran],Table11[id_pembayaran])</f>
        <v>MP 06</v>
      </c>
      <c r="O4049" t="s">
        <v>17</v>
      </c>
      <c r="P4049" t="str">
        <f>_xlfn.XLOOKUP(Table2[[#This Row],[status_reservasi]],'Dim Status Reservasi'!$B$2:$B$5,'Dim Status Reservasi'!$A$2:$A$5)</f>
        <v>ST 003</v>
      </c>
      <c r="Q4049" t="s">
        <v>37</v>
      </c>
      <c r="R4049" t="str">
        <f>_xlfn.XLOOKUP(Table2[[#This Row],[kota_hotel]],'Dim Kota Hotel'!$B$2:$B$21,'Dim Kota Hotel'!$A$2:$A$21)</f>
        <v>LOK 015</v>
      </c>
      <c r="S4049" t="s">
        <v>233</v>
      </c>
    </row>
    <row r="4050" spans="1:19" x14ac:dyDescent="0.25">
      <c r="A4050" t="s">
        <v>10245</v>
      </c>
      <c r="B4050" t="str">
        <f>_xlfn.XLOOKUP(Table2[[#This Row],[tanggal_checkin]],Table6[tanggal_checkin],Table6[id_checkin])</f>
        <v>CI 0325</v>
      </c>
      <c r="C4050" t="s">
        <v>11435</v>
      </c>
      <c r="D4050" t="str">
        <f>_xlfn.XLOOKUP(Table2[[#This Row],[tanggal_checkout]],Table4[tanggal_checkout],Table4[id_checkout])</f>
        <v>CO 0328</v>
      </c>
      <c r="E4050" t="s">
        <v>11785</v>
      </c>
      <c r="F4050" s="8">
        <v>7.2916666666666671E-2</v>
      </c>
      <c r="G4050" t="str">
        <f>_xlfn.XLOOKUP(Table2[[#This Row],[nama_tamu]],Table10[nama_tamu],Table10[id_tamu])</f>
        <v>CUS 3364</v>
      </c>
      <c r="H4050" t="s">
        <v>10246</v>
      </c>
      <c r="I4050" t="str">
        <f>_xlfn.XLOOKUP(Table2[[#This Row],[tipe_kamar]],Table12[tipe_kamar],Table12[id_kamar])</f>
        <v>KMR 001</v>
      </c>
      <c r="J4050" t="s">
        <v>23</v>
      </c>
      <c r="K4050">
        <v>4</v>
      </c>
      <c r="L4050">
        <v>658000</v>
      </c>
      <c r="M4050">
        <v>2632000</v>
      </c>
      <c r="N4050" t="str">
        <f>_xlfn.XLOOKUP(Table2[[#This Row],[metode_pembayaran]],Table11[metode_pembayaran],Table11[id_pembayaran])</f>
        <v>MP 06</v>
      </c>
      <c r="O4050" t="s">
        <v>17</v>
      </c>
      <c r="P4050" t="str">
        <f>_xlfn.XLOOKUP(Table2[[#This Row],[status_reservasi]],'Dim Status Reservasi'!$B$2:$B$5,'Dim Status Reservasi'!$A$2:$A$5)</f>
        <v>ST 003</v>
      </c>
      <c r="Q4050" t="s">
        <v>37</v>
      </c>
      <c r="R4050" t="str">
        <f>_xlfn.XLOOKUP(Table2[[#This Row],[kota_hotel]],'Dim Kota Hotel'!$B$2:$B$21,'Dim Kota Hotel'!$A$2:$A$21)</f>
        <v>LOK 016</v>
      </c>
      <c r="S4050" t="s">
        <v>117</v>
      </c>
    </row>
    <row r="4051" spans="1:19" x14ac:dyDescent="0.25">
      <c r="A4051" t="s">
        <v>10247</v>
      </c>
      <c r="B4051" t="str">
        <f>_xlfn.XLOOKUP(Table2[[#This Row],[tanggal_checkin]],Table6[tanggal_checkin],Table6[id_checkin])</f>
        <v>CI 0987</v>
      </c>
      <c r="C4051" t="s">
        <v>11197</v>
      </c>
      <c r="D4051" t="str">
        <f>_xlfn.XLOOKUP(Table2[[#This Row],[tanggal_checkout]],Table4[tanggal_checkout],Table4[id_checkout])</f>
        <v>CO 0999</v>
      </c>
      <c r="E4051" t="s">
        <v>11198</v>
      </c>
      <c r="F4051" s="8">
        <v>0.77648148148148144</v>
      </c>
      <c r="G4051" t="str">
        <f>_xlfn.XLOOKUP(Table2[[#This Row],[nama_tamu]],Table10[nama_tamu],Table10[id_tamu])</f>
        <v>CUS 2196</v>
      </c>
      <c r="H4051" t="s">
        <v>10248</v>
      </c>
      <c r="I4051" t="str">
        <f>_xlfn.XLOOKUP(Table2[[#This Row],[tipe_kamar]],Table12[tipe_kamar],Table12[id_kamar])</f>
        <v>KMR 003</v>
      </c>
      <c r="J4051" t="s">
        <v>64</v>
      </c>
      <c r="K4051">
        <v>9</v>
      </c>
      <c r="L4051">
        <v>1354000</v>
      </c>
      <c r="M4051">
        <v>12186000</v>
      </c>
      <c r="N4051" t="str">
        <f>_xlfn.XLOOKUP(Table2[[#This Row],[metode_pembayaran]],Table11[metode_pembayaran],Table11[id_pembayaran])</f>
        <v>MP 05</v>
      </c>
      <c r="O4051" t="s">
        <v>72</v>
      </c>
      <c r="P4051" t="str">
        <f>_xlfn.XLOOKUP(Table2[[#This Row],[status_reservasi]],'Dim Status Reservasi'!$B$2:$B$5,'Dim Status Reservasi'!$A$2:$A$5)</f>
        <v>ST 004</v>
      </c>
      <c r="Q4051" t="s">
        <v>48</v>
      </c>
      <c r="R4051" t="str">
        <f>_xlfn.XLOOKUP(Table2[[#This Row],[kota_hotel]],'Dim Kota Hotel'!$B$2:$B$21,'Dim Kota Hotel'!$A$2:$A$21)</f>
        <v>LOK 008</v>
      </c>
      <c r="S4051" t="s">
        <v>68</v>
      </c>
    </row>
    <row r="4052" spans="1:19" x14ac:dyDescent="0.25">
      <c r="A4052" t="s">
        <v>10249</v>
      </c>
      <c r="B4052" t="str">
        <f>_xlfn.XLOOKUP(Table2[[#This Row],[tanggal_checkin]],Table6[tanggal_checkin],Table6[id_checkin])</f>
        <v>CI 0020</v>
      </c>
      <c r="C4052" t="s">
        <v>11382</v>
      </c>
      <c r="D4052" t="str">
        <f>_xlfn.XLOOKUP(Table2[[#This Row],[tanggal_checkout]],Table4[tanggal_checkout],Table4[id_checkout])</f>
        <v>CO 0024</v>
      </c>
      <c r="E4052" t="s">
        <v>11392</v>
      </c>
      <c r="F4052" s="8">
        <v>0.12969907407407408</v>
      </c>
      <c r="G4052" t="str">
        <f>_xlfn.XLOOKUP(Table2[[#This Row],[nama_tamu]],Table10[nama_tamu],Table10[id_tamu])</f>
        <v>CUS 4013</v>
      </c>
      <c r="H4052" t="s">
        <v>10251</v>
      </c>
      <c r="I4052" t="str">
        <f>_xlfn.XLOOKUP(Table2[[#This Row],[tipe_kamar]],Table12[tipe_kamar],Table12[id_kamar])</f>
        <v>KMR 002</v>
      </c>
      <c r="J4052" t="s">
        <v>82</v>
      </c>
      <c r="K4052">
        <v>5</v>
      </c>
      <c r="L4052">
        <v>339000</v>
      </c>
      <c r="M4052">
        <v>1695000</v>
      </c>
      <c r="N4052" t="str">
        <f>_xlfn.XLOOKUP(Table2[[#This Row],[metode_pembayaran]],Table11[metode_pembayaran],Table11[id_pembayaran])</f>
        <v>MP 05</v>
      </c>
      <c r="O4052" t="s">
        <v>72</v>
      </c>
      <c r="P4052" t="str">
        <f>_xlfn.XLOOKUP(Table2[[#This Row],[status_reservasi]],'Dim Status Reservasi'!$B$2:$B$5,'Dim Status Reservasi'!$A$2:$A$5)</f>
        <v>ST 004</v>
      </c>
      <c r="Q4052" t="s">
        <v>48</v>
      </c>
      <c r="R4052" t="str">
        <f>_xlfn.XLOOKUP(Table2[[#This Row],[kota_hotel]],'Dim Kota Hotel'!$B$2:$B$21,'Dim Kota Hotel'!$A$2:$A$21)</f>
        <v>LOK 011</v>
      </c>
      <c r="S4052" t="s">
        <v>38</v>
      </c>
    </row>
    <row r="4053" spans="1:19" x14ac:dyDescent="0.25">
      <c r="A4053" t="s">
        <v>10252</v>
      </c>
      <c r="B4053" t="str">
        <f>_xlfn.XLOOKUP(Table2[[#This Row],[tanggal_checkin]],Table6[tanggal_checkin],Table6[id_checkin])</f>
        <v>CI 0591</v>
      </c>
      <c r="C4053" t="s">
        <v>11254</v>
      </c>
      <c r="D4053" t="str">
        <f>_xlfn.XLOOKUP(Table2[[#This Row],[tanggal_checkout]],Table4[tanggal_checkout],Table4[id_checkout])</f>
        <v>CO 0593</v>
      </c>
      <c r="E4053" t="s">
        <v>11563</v>
      </c>
      <c r="F4053" s="8">
        <v>0.76938657407407407</v>
      </c>
      <c r="G4053" t="str">
        <f>_xlfn.XLOOKUP(Table2[[#This Row],[nama_tamu]],Table10[nama_tamu],Table10[id_tamu])</f>
        <v>CUS 1361</v>
      </c>
      <c r="H4053" t="s">
        <v>10253</v>
      </c>
      <c r="I4053" t="str">
        <f>_xlfn.XLOOKUP(Table2[[#This Row],[tipe_kamar]],Table12[tipe_kamar],Table12[id_kamar])</f>
        <v>KMR 003</v>
      </c>
      <c r="J4053" t="s">
        <v>64</v>
      </c>
      <c r="K4053">
        <v>2</v>
      </c>
      <c r="L4053">
        <v>1236000</v>
      </c>
      <c r="M4053">
        <v>2472000</v>
      </c>
      <c r="N4053" t="str">
        <f>_xlfn.XLOOKUP(Table2[[#This Row],[metode_pembayaran]],Table11[metode_pembayaran],Table11[id_pembayaran])</f>
        <v>MP 04</v>
      </c>
      <c r="O4053" t="s">
        <v>53</v>
      </c>
      <c r="P4053" t="str">
        <f>_xlfn.XLOOKUP(Table2[[#This Row],[status_reservasi]],'Dim Status Reservasi'!$B$2:$B$5,'Dim Status Reservasi'!$A$2:$A$5)</f>
        <v>ST 004</v>
      </c>
      <c r="Q4053" t="s">
        <v>48</v>
      </c>
      <c r="R4053" t="str">
        <f>_xlfn.XLOOKUP(Table2[[#This Row],[kota_hotel]],'Dim Kota Hotel'!$B$2:$B$21,'Dim Kota Hotel'!$A$2:$A$21)</f>
        <v>LOK 011</v>
      </c>
      <c r="S4053" t="s">
        <v>38</v>
      </c>
    </row>
    <row r="4054" spans="1:19" x14ac:dyDescent="0.25">
      <c r="A4054" t="s">
        <v>10254</v>
      </c>
      <c r="B4054" t="str">
        <f>_xlfn.XLOOKUP(Table2[[#This Row],[tanggal_checkin]],Table6[tanggal_checkin],Table6[id_checkin])</f>
        <v>CI 0719</v>
      </c>
      <c r="C4054" t="s">
        <v>11186</v>
      </c>
      <c r="D4054" t="str">
        <f>_xlfn.XLOOKUP(Table2[[#This Row],[tanggal_checkout]],Table4[tanggal_checkout],Table4[id_checkout])</f>
        <v>CO 0727</v>
      </c>
      <c r="E4054" t="s">
        <v>11819</v>
      </c>
      <c r="F4054" s="8">
        <v>0.35630787037037037</v>
      </c>
      <c r="G4054" t="str">
        <f>_xlfn.XLOOKUP(Table2[[#This Row],[nama_tamu]],Table10[nama_tamu],Table10[id_tamu])</f>
        <v>CUS 1000</v>
      </c>
      <c r="H4054" t="s">
        <v>10255</v>
      </c>
      <c r="I4054" t="str">
        <f>_xlfn.XLOOKUP(Table2[[#This Row],[tipe_kamar]],Table12[tipe_kamar],Table12[id_kamar])</f>
        <v>KMR 003</v>
      </c>
      <c r="J4054" t="s">
        <v>64</v>
      </c>
      <c r="K4054">
        <v>5</v>
      </c>
      <c r="L4054">
        <v>1109000</v>
      </c>
      <c r="M4054">
        <v>5545000</v>
      </c>
      <c r="N4054" t="str">
        <f>_xlfn.XLOOKUP(Table2[[#This Row],[metode_pembayaran]],Table11[metode_pembayaran],Table11[id_pembayaran])</f>
        <v>MP 03</v>
      </c>
      <c r="O4054" t="s">
        <v>36</v>
      </c>
      <c r="P4054" t="str">
        <f>_xlfn.XLOOKUP(Table2[[#This Row],[status_reservasi]],'Dim Status Reservasi'!$B$2:$B$5,'Dim Status Reservasi'!$A$2:$A$5)</f>
        <v>ST 003</v>
      </c>
      <c r="Q4054" t="s">
        <v>37</v>
      </c>
      <c r="R4054" t="str">
        <f>_xlfn.XLOOKUP(Table2[[#This Row],[kota_hotel]],'Dim Kota Hotel'!$B$2:$B$21,'Dim Kota Hotel'!$A$2:$A$21)</f>
        <v>LOK 019</v>
      </c>
      <c r="S4054" t="s">
        <v>133</v>
      </c>
    </row>
    <row r="4055" spans="1:19" x14ac:dyDescent="0.25">
      <c r="A4055" t="s">
        <v>10256</v>
      </c>
      <c r="B4055" t="str">
        <f>_xlfn.XLOOKUP(Table2[[#This Row],[tanggal_checkin]],Table6[tanggal_checkin],Table6[id_checkin])</f>
        <v>CI 0841</v>
      </c>
      <c r="C4055" t="s">
        <v>11566</v>
      </c>
      <c r="D4055" t="str">
        <f>_xlfn.XLOOKUP(Table2[[#This Row],[tanggal_checkout]],Table4[tanggal_checkout],Table4[id_checkout])</f>
        <v>CO 0852</v>
      </c>
      <c r="E4055" t="s">
        <v>11715</v>
      </c>
      <c r="F4055" s="8">
        <v>0.5681018518518518</v>
      </c>
      <c r="G4055" t="str">
        <f>_xlfn.XLOOKUP(Table2[[#This Row],[nama_tamu]],Table10[nama_tamu],Table10[id_tamu])</f>
        <v>CUS 2186</v>
      </c>
      <c r="H4055" t="s">
        <v>10258</v>
      </c>
      <c r="I4055" t="str">
        <f>_xlfn.XLOOKUP(Table2[[#This Row],[tipe_kamar]],Table12[tipe_kamar],Table12[id_kamar])</f>
        <v>KMR 002</v>
      </c>
      <c r="J4055" t="s">
        <v>82</v>
      </c>
      <c r="K4055">
        <v>9</v>
      </c>
      <c r="L4055">
        <v>402000</v>
      </c>
      <c r="M4055">
        <v>3618000</v>
      </c>
      <c r="N4055" t="str">
        <f>_xlfn.XLOOKUP(Table2[[#This Row],[metode_pembayaran]],Table11[metode_pembayaran],Table11[id_pembayaran])</f>
        <v>MP 02</v>
      </c>
      <c r="O4055" t="s">
        <v>30</v>
      </c>
      <c r="P4055" t="str">
        <f>_xlfn.XLOOKUP(Table2[[#This Row],[status_reservasi]],'Dim Status Reservasi'!$B$2:$B$5,'Dim Status Reservasi'!$A$2:$A$5)</f>
        <v>ST 003</v>
      </c>
      <c r="Q4055" t="s">
        <v>37</v>
      </c>
      <c r="R4055" t="str">
        <f>_xlfn.XLOOKUP(Table2[[#This Row],[kota_hotel]],'Dim Kota Hotel'!$B$2:$B$21,'Dim Kota Hotel'!$A$2:$A$21)</f>
        <v>LOK 008</v>
      </c>
      <c r="S4055" t="s">
        <v>68</v>
      </c>
    </row>
    <row r="4056" spans="1:19" x14ac:dyDescent="0.25">
      <c r="A4056" t="s">
        <v>10259</v>
      </c>
      <c r="B4056" t="str">
        <f>_xlfn.XLOOKUP(Table2[[#This Row],[tanggal_checkin]],Table6[tanggal_checkin],Table6[id_checkin])</f>
        <v>CI 0080</v>
      </c>
      <c r="C4056" t="s">
        <v>11861</v>
      </c>
      <c r="D4056" t="str">
        <f>_xlfn.XLOOKUP(Table2[[#This Row],[tanggal_checkout]],Table4[tanggal_checkout],Table4[id_checkout])</f>
        <v>CO 0082</v>
      </c>
      <c r="E4056" t="s">
        <v>12046</v>
      </c>
      <c r="F4056" s="8">
        <v>0.87057870370370372</v>
      </c>
      <c r="G4056" t="str">
        <f>_xlfn.XLOOKUP(Table2[[#This Row],[nama_tamu]],Table10[nama_tamu],Table10[id_tamu])</f>
        <v>CUS 1748</v>
      </c>
      <c r="H4056" t="s">
        <v>10260</v>
      </c>
      <c r="I4056" t="str">
        <f>_xlfn.XLOOKUP(Table2[[#This Row],[tipe_kamar]],Table12[tipe_kamar],Table12[id_kamar])</f>
        <v>KMR 002</v>
      </c>
      <c r="J4056" t="s">
        <v>82</v>
      </c>
      <c r="K4056">
        <v>2</v>
      </c>
      <c r="L4056">
        <v>323000</v>
      </c>
      <c r="M4056">
        <v>646000</v>
      </c>
      <c r="N4056" t="str">
        <f>_xlfn.XLOOKUP(Table2[[#This Row],[metode_pembayaran]],Table11[metode_pembayaran],Table11[id_pembayaran])</f>
        <v>MP 03</v>
      </c>
      <c r="O4056" t="s">
        <v>36</v>
      </c>
      <c r="P4056" t="str">
        <f>_xlfn.XLOOKUP(Table2[[#This Row],[status_reservasi]],'Dim Status Reservasi'!$B$2:$B$5,'Dim Status Reservasi'!$A$2:$A$5)</f>
        <v>ST 004</v>
      </c>
      <c r="Q4056" t="s">
        <v>48</v>
      </c>
      <c r="R4056" t="str">
        <f>_xlfn.XLOOKUP(Table2[[#This Row],[kota_hotel]],'Dim Kota Hotel'!$B$2:$B$21,'Dim Kota Hotel'!$A$2:$A$21)</f>
        <v>LOK 006</v>
      </c>
      <c r="S4056" t="s">
        <v>129</v>
      </c>
    </row>
    <row r="4057" spans="1:19" x14ac:dyDescent="0.25">
      <c r="A4057" t="s">
        <v>10261</v>
      </c>
      <c r="B4057" t="str">
        <f>_xlfn.XLOOKUP(Table2[[#This Row],[tanggal_checkin]],Table6[tanggal_checkin],Table6[id_checkin])</f>
        <v>CI 1076</v>
      </c>
      <c r="C4057" t="s">
        <v>11526</v>
      </c>
      <c r="D4057" t="str">
        <f>_xlfn.XLOOKUP(Table2[[#This Row],[tanggal_checkout]],Table4[tanggal_checkout],Table4[id_checkout])</f>
        <v>CO 1079</v>
      </c>
      <c r="E4057" t="s">
        <v>12058</v>
      </c>
      <c r="F4057" s="8">
        <v>0.55239583333333331</v>
      </c>
      <c r="G4057" t="str">
        <f>_xlfn.XLOOKUP(Table2[[#This Row],[nama_tamu]],Table10[nama_tamu],Table10[id_tamu])</f>
        <v>CUS 2838</v>
      </c>
      <c r="H4057" t="s">
        <v>10262</v>
      </c>
      <c r="I4057" t="str">
        <f>_xlfn.XLOOKUP(Table2[[#This Row],[tipe_kamar]],Table12[tipe_kamar],Table12[id_kamar])</f>
        <v>KMR 004</v>
      </c>
      <c r="J4057" t="s">
        <v>47</v>
      </c>
      <c r="K4057">
        <v>1</v>
      </c>
      <c r="L4057">
        <v>441000</v>
      </c>
      <c r="M4057">
        <v>441000</v>
      </c>
      <c r="N4057" t="str">
        <f>_xlfn.XLOOKUP(Table2[[#This Row],[metode_pembayaran]],Table11[metode_pembayaran],Table11[id_pembayaran])</f>
        <v>MP 06</v>
      </c>
      <c r="O4057" t="s">
        <v>17</v>
      </c>
      <c r="P4057" t="str">
        <f>_xlfn.XLOOKUP(Table2[[#This Row],[status_reservasi]],'Dim Status Reservasi'!$B$2:$B$5,'Dim Status Reservasi'!$A$2:$A$5)</f>
        <v>ST 003</v>
      </c>
      <c r="Q4057" t="s">
        <v>37</v>
      </c>
      <c r="R4057" t="str">
        <f>_xlfn.XLOOKUP(Table2[[#This Row],[kota_hotel]],'Dim Kota Hotel'!$B$2:$B$21,'Dim Kota Hotel'!$A$2:$A$21)</f>
        <v>LOK 005</v>
      </c>
      <c r="S4057" t="s">
        <v>43</v>
      </c>
    </row>
    <row r="4058" spans="1:19" x14ac:dyDescent="0.25">
      <c r="A4058" t="s">
        <v>10263</v>
      </c>
      <c r="B4058" t="str">
        <f>_xlfn.XLOOKUP(Table2[[#This Row],[tanggal_checkin]],Table6[tanggal_checkin],Table6[id_checkin])</f>
        <v>CI 0714</v>
      </c>
      <c r="C4058" t="s">
        <v>11676</v>
      </c>
      <c r="D4058" t="str">
        <f>_xlfn.XLOOKUP(Table2[[#This Row],[tanggal_checkout]],Table4[tanggal_checkout],Table4[id_checkout])</f>
        <v>CO 0717</v>
      </c>
      <c r="E4058" t="s">
        <v>11971</v>
      </c>
      <c r="F4058" s="8">
        <v>3.7384259259259259E-3</v>
      </c>
      <c r="G4058" t="str">
        <f>_xlfn.XLOOKUP(Table2[[#This Row],[nama_tamu]],Table10[nama_tamu],Table10[id_tamu])</f>
        <v>CUS 0584</v>
      </c>
      <c r="H4058" t="s">
        <v>10264</v>
      </c>
      <c r="I4058" t="str">
        <f>_xlfn.XLOOKUP(Table2[[#This Row],[tipe_kamar]],Table12[tipe_kamar],Table12[id_kamar])</f>
        <v>KMR 001</v>
      </c>
      <c r="J4058" t="s">
        <v>23</v>
      </c>
      <c r="K4058">
        <v>1</v>
      </c>
      <c r="L4058">
        <v>648000</v>
      </c>
      <c r="M4058">
        <v>648000</v>
      </c>
      <c r="N4058" t="str">
        <f>_xlfn.XLOOKUP(Table2[[#This Row],[metode_pembayaran]],Table11[metode_pembayaran],Table11[id_pembayaran])</f>
        <v>MP 01</v>
      </c>
      <c r="O4058" t="s">
        <v>24</v>
      </c>
      <c r="P4058" t="str">
        <f>_xlfn.XLOOKUP(Table2[[#This Row],[status_reservasi]],'Dim Status Reservasi'!$B$2:$B$5,'Dim Status Reservasi'!$A$2:$A$5)</f>
        <v>ST 002</v>
      </c>
      <c r="Q4058" t="s">
        <v>124</v>
      </c>
      <c r="R4058" t="str">
        <f>_xlfn.XLOOKUP(Table2[[#This Row],[kota_hotel]],'Dim Kota Hotel'!$B$2:$B$21,'Dim Kota Hotel'!$A$2:$A$21)</f>
        <v>LOK 009</v>
      </c>
      <c r="S4058" t="s">
        <v>19</v>
      </c>
    </row>
    <row r="4059" spans="1:19" x14ac:dyDescent="0.25">
      <c r="A4059" t="s">
        <v>10265</v>
      </c>
      <c r="B4059" t="str">
        <f>_xlfn.XLOOKUP(Table2[[#This Row],[tanggal_checkin]],Table6[tanggal_checkin],Table6[id_checkin])</f>
        <v>CI 0202</v>
      </c>
      <c r="C4059" t="s">
        <v>11489</v>
      </c>
      <c r="D4059" t="str">
        <f>_xlfn.XLOOKUP(Table2[[#This Row],[tanggal_checkout]],Table4[tanggal_checkout],Table4[id_checkout])</f>
        <v>CO 0208</v>
      </c>
      <c r="E4059" t="s">
        <v>11828</v>
      </c>
      <c r="F4059" s="8">
        <v>0.87400462962962966</v>
      </c>
      <c r="G4059" t="str">
        <f>_xlfn.XLOOKUP(Table2[[#This Row],[nama_tamu]],Table10[nama_tamu],Table10[id_tamu])</f>
        <v>CUS 3535</v>
      </c>
      <c r="H4059" t="s">
        <v>10266</v>
      </c>
      <c r="I4059" t="str">
        <f>_xlfn.XLOOKUP(Table2[[#This Row],[tipe_kamar]],Table12[tipe_kamar],Table12[id_kamar])</f>
        <v>KMR 004</v>
      </c>
      <c r="J4059" t="s">
        <v>47</v>
      </c>
      <c r="K4059">
        <v>6</v>
      </c>
      <c r="L4059">
        <v>432000</v>
      </c>
      <c r="M4059">
        <v>2592000</v>
      </c>
      <c r="N4059" t="str">
        <f>_xlfn.XLOOKUP(Table2[[#This Row],[metode_pembayaran]],Table11[metode_pembayaran],Table11[id_pembayaran])</f>
        <v>MP 05</v>
      </c>
      <c r="O4059" t="s">
        <v>72</v>
      </c>
      <c r="P4059" t="str">
        <f>_xlfn.XLOOKUP(Table2[[#This Row],[status_reservasi]],'Dim Status Reservasi'!$B$2:$B$5,'Dim Status Reservasi'!$A$2:$A$5)</f>
        <v>ST 004</v>
      </c>
      <c r="Q4059" t="s">
        <v>48</v>
      </c>
      <c r="R4059" t="str">
        <f>_xlfn.XLOOKUP(Table2[[#This Row],[kota_hotel]],'Dim Kota Hotel'!$B$2:$B$21,'Dim Kota Hotel'!$A$2:$A$21)</f>
        <v>LOK 012</v>
      </c>
      <c r="S4059" t="s">
        <v>25</v>
      </c>
    </row>
    <row r="4060" spans="1:19" x14ac:dyDescent="0.25">
      <c r="A4060" t="s">
        <v>10267</v>
      </c>
      <c r="B4060" t="str">
        <f>_xlfn.XLOOKUP(Table2[[#This Row],[tanggal_checkin]],Table6[tanggal_checkin],Table6[id_checkin])</f>
        <v>CI 1008</v>
      </c>
      <c r="C4060" t="s">
        <v>11483</v>
      </c>
      <c r="D4060" t="str">
        <f>_xlfn.XLOOKUP(Table2[[#This Row],[tanggal_checkout]],Table4[tanggal_checkout],Table4[id_checkout])</f>
        <v>CO 1012</v>
      </c>
      <c r="E4060" t="s">
        <v>11131</v>
      </c>
      <c r="F4060" s="8">
        <v>0.96067129629629633</v>
      </c>
      <c r="G4060" t="str">
        <f>_xlfn.XLOOKUP(Table2[[#This Row],[nama_tamu]],Table10[nama_tamu],Table10[id_tamu])</f>
        <v>CUS 2684</v>
      </c>
      <c r="H4060" t="s">
        <v>10268</v>
      </c>
      <c r="I4060" t="str">
        <f>_xlfn.XLOOKUP(Table2[[#This Row],[tipe_kamar]],Table12[tipe_kamar],Table12[id_kamar])</f>
        <v>KMR 002</v>
      </c>
      <c r="J4060" t="s">
        <v>82</v>
      </c>
      <c r="K4060">
        <v>1</v>
      </c>
      <c r="L4060">
        <v>320000</v>
      </c>
      <c r="M4060">
        <v>320000</v>
      </c>
      <c r="N4060" t="str">
        <f>_xlfn.XLOOKUP(Table2[[#This Row],[metode_pembayaran]],Table11[metode_pembayaran],Table11[id_pembayaran])</f>
        <v>MP 06</v>
      </c>
      <c r="O4060" t="s">
        <v>17</v>
      </c>
      <c r="P4060" t="str">
        <f>_xlfn.XLOOKUP(Table2[[#This Row],[status_reservasi]],'Dim Status Reservasi'!$B$2:$B$5,'Dim Status Reservasi'!$A$2:$A$5)</f>
        <v>ST 003</v>
      </c>
      <c r="Q4060" t="s">
        <v>37</v>
      </c>
      <c r="R4060" t="str">
        <f>_xlfn.XLOOKUP(Table2[[#This Row],[kota_hotel]],'Dim Kota Hotel'!$B$2:$B$21,'Dim Kota Hotel'!$A$2:$A$21)</f>
        <v>LOK 017</v>
      </c>
      <c r="S4060" t="s">
        <v>84</v>
      </c>
    </row>
    <row r="4061" spans="1:19" x14ac:dyDescent="0.25">
      <c r="A4061" t="s">
        <v>10269</v>
      </c>
      <c r="B4061" t="str">
        <f>_xlfn.XLOOKUP(Table2[[#This Row],[tanggal_checkin]],Table6[tanggal_checkin],Table6[id_checkin])</f>
        <v>CI 0620</v>
      </c>
      <c r="C4061" t="s">
        <v>11573</v>
      </c>
      <c r="D4061" t="str">
        <f>_xlfn.XLOOKUP(Table2[[#This Row],[tanggal_checkout]],Table4[tanggal_checkout],Table4[id_checkout])</f>
        <v>CO 0626</v>
      </c>
      <c r="E4061" t="s">
        <v>11553</v>
      </c>
      <c r="F4061" s="8">
        <v>8.5358796296296294E-2</v>
      </c>
      <c r="G4061" t="str">
        <f>_xlfn.XLOOKUP(Table2[[#This Row],[nama_tamu]],Table10[nama_tamu],Table10[id_tamu])</f>
        <v>CUS 2377</v>
      </c>
      <c r="H4061" t="s">
        <v>10270</v>
      </c>
      <c r="I4061" t="str">
        <f>_xlfn.XLOOKUP(Table2[[#This Row],[tipe_kamar]],Table12[tipe_kamar],Table12[id_kamar])</f>
        <v>KMR 003</v>
      </c>
      <c r="J4061" t="s">
        <v>64</v>
      </c>
      <c r="K4061">
        <v>6</v>
      </c>
      <c r="L4061">
        <v>1263000</v>
      </c>
      <c r="M4061">
        <v>7578000</v>
      </c>
      <c r="N4061" t="str">
        <f>_xlfn.XLOOKUP(Table2[[#This Row],[metode_pembayaran]],Table11[metode_pembayaran],Table11[id_pembayaran])</f>
        <v>MP 03</v>
      </c>
      <c r="O4061" t="s">
        <v>36</v>
      </c>
      <c r="P4061" t="str">
        <f>_xlfn.XLOOKUP(Table2[[#This Row],[status_reservasi]],'Dim Status Reservasi'!$B$2:$B$5,'Dim Status Reservasi'!$A$2:$A$5)</f>
        <v>ST 003</v>
      </c>
      <c r="Q4061" t="s">
        <v>37</v>
      </c>
      <c r="R4061" t="str">
        <f>_xlfn.XLOOKUP(Table2[[#This Row],[kota_hotel]],'Dim Kota Hotel'!$B$2:$B$21,'Dim Kota Hotel'!$A$2:$A$21)</f>
        <v>LOK 013</v>
      </c>
      <c r="S4061" t="s">
        <v>160</v>
      </c>
    </row>
    <row r="4062" spans="1:19" x14ac:dyDescent="0.25">
      <c r="A4062" t="s">
        <v>10271</v>
      </c>
      <c r="B4062" t="str">
        <f>_xlfn.XLOOKUP(Table2[[#This Row],[tanggal_checkin]],Table6[tanggal_checkin],Table6[id_checkin])</f>
        <v>CI 0722</v>
      </c>
      <c r="C4062" t="s">
        <v>11293</v>
      </c>
      <c r="D4062" t="str">
        <f>_xlfn.XLOOKUP(Table2[[#This Row],[tanggal_checkout]],Table4[tanggal_checkout],Table4[id_checkout])</f>
        <v>CO 0727</v>
      </c>
      <c r="E4062" t="s">
        <v>11819</v>
      </c>
      <c r="F4062" s="8">
        <v>0.64923611111111112</v>
      </c>
      <c r="G4062" t="str">
        <f>_xlfn.XLOOKUP(Table2[[#This Row],[nama_tamu]],Table10[nama_tamu],Table10[id_tamu])</f>
        <v>CUS 3734</v>
      </c>
      <c r="H4062" t="s">
        <v>10272</v>
      </c>
      <c r="I4062" t="str">
        <f>_xlfn.XLOOKUP(Table2[[#This Row],[tipe_kamar]],Table12[tipe_kamar],Table12[id_kamar])</f>
        <v>KMR 003</v>
      </c>
      <c r="J4062" t="s">
        <v>64</v>
      </c>
      <c r="K4062">
        <v>2</v>
      </c>
      <c r="L4062">
        <v>1251000</v>
      </c>
      <c r="M4062">
        <v>2502000</v>
      </c>
      <c r="N4062" t="str">
        <f>_xlfn.XLOOKUP(Table2[[#This Row],[metode_pembayaran]],Table11[metode_pembayaran],Table11[id_pembayaran])</f>
        <v>MP 06</v>
      </c>
      <c r="O4062" t="s">
        <v>17</v>
      </c>
      <c r="P4062" t="str">
        <f>_xlfn.XLOOKUP(Table2[[#This Row],[status_reservasi]],'Dim Status Reservasi'!$B$2:$B$5,'Dim Status Reservasi'!$A$2:$A$5)</f>
        <v>ST 002</v>
      </c>
      <c r="Q4062" t="s">
        <v>124</v>
      </c>
      <c r="R4062" t="str">
        <f>_xlfn.XLOOKUP(Table2[[#This Row],[kota_hotel]],'Dim Kota Hotel'!$B$2:$B$21,'Dim Kota Hotel'!$A$2:$A$21)</f>
        <v>LOK 013</v>
      </c>
      <c r="S4062" t="s">
        <v>160</v>
      </c>
    </row>
    <row r="4063" spans="1:19" x14ac:dyDescent="0.25">
      <c r="A4063" t="s">
        <v>10273</v>
      </c>
      <c r="B4063" t="str">
        <f>_xlfn.XLOOKUP(Table2[[#This Row],[tanggal_checkin]],Table6[tanggal_checkin],Table6[id_checkin])</f>
        <v>CI 0218</v>
      </c>
      <c r="C4063" t="s">
        <v>11073</v>
      </c>
      <c r="D4063" t="str">
        <f>_xlfn.XLOOKUP(Table2[[#This Row],[tanggal_checkout]],Table4[tanggal_checkout],Table4[id_checkout])</f>
        <v>CO 0222</v>
      </c>
      <c r="E4063" t="s">
        <v>11985</v>
      </c>
      <c r="F4063" s="8">
        <v>0.1252662037037037</v>
      </c>
      <c r="G4063" t="str">
        <f>_xlfn.XLOOKUP(Table2[[#This Row],[nama_tamu]],Table10[nama_tamu],Table10[id_tamu])</f>
        <v>CUS 0139</v>
      </c>
      <c r="H4063" t="s">
        <v>11134</v>
      </c>
      <c r="I4063" t="str">
        <f>_xlfn.XLOOKUP(Table2[[#This Row],[tipe_kamar]],Table12[tipe_kamar],Table12[id_kamar])</f>
        <v>KMR 003</v>
      </c>
      <c r="J4063" t="s">
        <v>64</v>
      </c>
      <c r="K4063">
        <v>5</v>
      </c>
      <c r="L4063">
        <v>1140000</v>
      </c>
      <c r="M4063">
        <v>5700000</v>
      </c>
      <c r="N4063" t="str">
        <f>_xlfn.XLOOKUP(Table2[[#This Row],[metode_pembayaran]],Table11[metode_pembayaran],Table11[id_pembayaran])</f>
        <v>MP 05</v>
      </c>
      <c r="O4063" t="s">
        <v>72</v>
      </c>
      <c r="P4063" t="str">
        <f>_xlfn.XLOOKUP(Table2[[#This Row],[status_reservasi]],'Dim Status Reservasi'!$B$2:$B$5,'Dim Status Reservasi'!$A$2:$A$5)</f>
        <v>ST 003</v>
      </c>
      <c r="Q4063" t="s">
        <v>37</v>
      </c>
      <c r="R4063" t="str">
        <f>_xlfn.XLOOKUP(Table2[[#This Row],[kota_hotel]],'Dim Kota Hotel'!$B$2:$B$21,'Dim Kota Hotel'!$A$2:$A$21)</f>
        <v>LOK 015</v>
      </c>
      <c r="S4063" t="s">
        <v>233</v>
      </c>
    </row>
    <row r="4064" spans="1:19" x14ac:dyDescent="0.25">
      <c r="A4064" t="s">
        <v>10275</v>
      </c>
      <c r="B4064" t="str">
        <f>_xlfn.XLOOKUP(Table2[[#This Row],[tanggal_checkin]],Table6[tanggal_checkin],Table6[id_checkin])</f>
        <v>CI 1012</v>
      </c>
      <c r="C4064" t="s">
        <v>11995</v>
      </c>
      <c r="D4064" t="str">
        <f>_xlfn.XLOOKUP(Table2[[#This Row],[tanggal_checkout]],Table4[tanggal_checkout],Table4[id_checkout])</f>
        <v>CO 1019</v>
      </c>
      <c r="E4064" t="s">
        <v>11748</v>
      </c>
      <c r="F4064" s="8">
        <v>5.8217592592592592E-3</v>
      </c>
      <c r="G4064" t="str">
        <f>_xlfn.XLOOKUP(Table2[[#This Row],[nama_tamu]],Table10[nama_tamu],Table10[id_tamu])</f>
        <v>CUS 0186</v>
      </c>
      <c r="H4064" t="s">
        <v>10276</v>
      </c>
      <c r="I4064" t="str">
        <f>_xlfn.XLOOKUP(Table2[[#This Row],[tipe_kamar]],Table12[tipe_kamar],Table12[id_kamar])</f>
        <v>KMR 003</v>
      </c>
      <c r="J4064" t="s">
        <v>64</v>
      </c>
      <c r="K4064">
        <v>4</v>
      </c>
      <c r="L4064">
        <v>1258000</v>
      </c>
      <c r="M4064">
        <v>5032000</v>
      </c>
      <c r="N4064" t="str">
        <f>_xlfn.XLOOKUP(Table2[[#This Row],[metode_pembayaran]],Table11[metode_pembayaran],Table11[id_pembayaran])</f>
        <v>MP 06</v>
      </c>
      <c r="O4064" t="s">
        <v>17</v>
      </c>
      <c r="P4064" t="str">
        <f>_xlfn.XLOOKUP(Table2[[#This Row],[status_reservasi]],'Dim Status Reservasi'!$B$2:$B$5,'Dim Status Reservasi'!$A$2:$A$5)</f>
        <v>ST 003</v>
      </c>
      <c r="Q4064" t="s">
        <v>37</v>
      </c>
      <c r="R4064" t="str">
        <f>_xlfn.XLOOKUP(Table2[[#This Row],[kota_hotel]],'Dim Kota Hotel'!$B$2:$B$21,'Dim Kota Hotel'!$A$2:$A$21)</f>
        <v>LOK 012</v>
      </c>
      <c r="S4064" t="s">
        <v>25</v>
      </c>
    </row>
    <row r="4065" spans="1:19" x14ac:dyDescent="0.25">
      <c r="A4065" t="s">
        <v>10277</v>
      </c>
      <c r="B4065" t="str">
        <f>_xlfn.XLOOKUP(Table2[[#This Row],[tanggal_checkin]],Table6[tanggal_checkin],Table6[id_checkin])</f>
        <v>CI 0438</v>
      </c>
      <c r="C4065" t="s">
        <v>11496</v>
      </c>
      <c r="D4065" t="str">
        <f>_xlfn.XLOOKUP(Table2[[#This Row],[tanggal_checkout]],Table4[tanggal_checkout],Table4[id_checkout])</f>
        <v>CO 0448</v>
      </c>
      <c r="E4065" t="s">
        <v>11477</v>
      </c>
      <c r="F4065" s="8">
        <v>0.34672453703703704</v>
      </c>
      <c r="G4065" t="str">
        <f>_xlfn.XLOOKUP(Table2[[#This Row],[nama_tamu]],Table10[nama_tamu],Table10[id_tamu])</f>
        <v>CUS 0779</v>
      </c>
      <c r="H4065" t="s">
        <v>10278</v>
      </c>
      <c r="I4065" t="str">
        <f>_xlfn.XLOOKUP(Table2[[#This Row],[tipe_kamar]],Table12[tipe_kamar],Table12[id_kamar])</f>
        <v>KMR 004</v>
      </c>
      <c r="J4065" t="s">
        <v>47</v>
      </c>
      <c r="K4065">
        <v>8</v>
      </c>
      <c r="L4065">
        <v>452000</v>
      </c>
      <c r="M4065">
        <v>3616000</v>
      </c>
      <c r="N4065" t="str">
        <f>_xlfn.XLOOKUP(Table2[[#This Row],[metode_pembayaran]],Table11[metode_pembayaran],Table11[id_pembayaran])</f>
        <v>MP 06</v>
      </c>
      <c r="O4065" t="s">
        <v>17</v>
      </c>
      <c r="P4065" t="str">
        <f>_xlfn.XLOOKUP(Table2[[#This Row],[status_reservasi]],'Dim Status Reservasi'!$B$2:$B$5,'Dim Status Reservasi'!$A$2:$A$5)</f>
        <v>ST 003</v>
      </c>
      <c r="Q4065" t="s">
        <v>37</v>
      </c>
      <c r="R4065" t="str">
        <f>_xlfn.XLOOKUP(Table2[[#This Row],[kota_hotel]],'Dim Kota Hotel'!$B$2:$B$21,'Dim Kota Hotel'!$A$2:$A$21)</f>
        <v>LOK 017</v>
      </c>
      <c r="S4065" t="s">
        <v>84</v>
      </c>
    </row>
    <row r="4066" spans="1:19" x14ac:dyDescent="0.25">
      <c r="A4066" t="s">
        <v>10279</v>
      </c>
      <c r="B4066" t="str">
        <f>_xlfn.XLOOKUP(Table2[[#This Row],[tanggal_checkin]],Table6[tanggal_checkin],Table6[id_checkin])</f>
        <v>CI 0707</v>
      </c>
      <c r="C4066" t="s">
        <v>11726</v>
      </c>
      <c r="D4066" t="str">
        <f>_xlfn.XLOOKUP(Table2[[#This Row],[tanggal_checkout]],Table4[tanggal_checkout],Table4[id_checkout])</f>
        <v>CO 0715</v>
      </c>
      <c r="E4066" t="s">
        <v>11525</v>
      </c>
      <c r="F4066" s="8">
        <v>0.44156250000000002</v>
      </c>
      <c r="G4066" t="str">
        <f>_xlfn.XLOOKUP(Table2[[#This Row],[nama_tamu]],Table10[nama_tamu],Table10[id_tamu])</f>
        <v>CUS 3630</v>
      </c>
      <c r="H4066" t="s">
        <v>10281</v>
      </c>
      <c r="I4066" t="str">
        <f>_xlfn.XLOOKUP(Table2[[#This Row],[tipe_kamar]],Table12[tipe_kamar],Table12[id_kamar])</f>
        <v>KMR 002</v>
      </c>
      <c r="J4066" t="s">
        <v>82</v>
      </c>
      <c r="K4066">
        <v>6</v>
      </c>
      <c r="L4066">
        <v>375000</v>
      </c>
      <c r="M4066">
        <v>2250000</v>
      </c>
      <c r="N4066" t="str">
        <f>_xlfn.XLOOKUP(Table2[[#This Row],[metode_pembayaran]],Table11[metode_pembayaran],Table11[id_pembayaran])</f>
        <v>MP 06</v>
      </c>
      <c r="O4066" t="s">
        <v>17</v>
      </c>
      <c r="P4066" t="str">
        <f>_xlfn.XLOOKUP(Table2[[#This Row],[status_reservasi]],'Dim Status Reservasi'!$B$2:$B$5,'Dim Status Reservasi'!$A$2:$A$5)</f>
        <v>ST 002</v>
      </c>
      <c r="Q4066" t="s">
        <v>124</v>
      </c>
      <c r="R4066" t="str">
        <f>_xlfn.XLOOKUP(Table2[[#This Row],[kota_hotel]],'Dim Kota Hotel'!$B$2:$B$21,'Dim Kota Hotel'!$A$2:$A$21)</f>
        <v>LOK 020</v>
      </c>
      <c r="S4066" t="s">
        <v>94</v>
      </c>
    </row>
    <row r="4067" spans="1:19" x14ac:dyDescent="0.25">
      <c r="A4067" t="s">
        <v>10282</v>
      </c>
      <c r="B4067" t="str">
        <f>_xlfn.XLOOKUP(Table2[[#This Row],[tanggal_checkin]],Table6[tanggal_checkin],Table6[id_checkin])</f>
        <v>CI 0964</v>
      </c>
      <c r="C4067" t="s">
        <v>11386</v>
      </c>
      <c r="D4067" t="str">
        <f>_xlfn.XLOOKUP(Table2[[#This Row],[tanggal_checkout]],Table4[tanggal_checkout],Table4[id_checkout])</f>
        <v>CO 0974</v>
      </c>
      <c r="E4067" t="s">
        <v>10996</v>
      </c>
      <c r="F4067" s="8">
        <v>0.16872685185185185</v>
      </c>
      <c r="G4067" t="str">
        <f>_xlfn.XLOOKUP(Table2[[#This Row],[nama_tamu]],Table10[nama_tamu],Table10[id_tamu])</f>
        <v>CUS 0056</v>
      </c>
      <c r="H4067" t="s">
        <v>10284</v>
      </c>
      <c r="I4067" t="str">
        <f>_xlfn.XLOOKUP(Table2[[#This Row],[tipe_kamar]],Table12[tipe_kamar],Table12[id_kamar])</f>
        <v>KMR 004</v>
      </c>
      <c r="J4067" t="s">
        <v>47</v>
      </c>
      <c r="K4067">
        <v>7</v>
      </c>
      <c r="L4067">
        <v>457000</v>
      </c>
      <c r="M4067">
        <v>3199000</v>
      </c>
      <c r="N4067" t="str">
        <f>_xlfn.XLOOKUP(Table2[[#This Row],[metode_pembayaran]],Table11[metode_pembayaran],Table11[id_pembayaran])</f>
        <v>MP 02</v>
      </c>
      <c r="O4067" t="s">
        <v>30</v>
      </c>
      <c r="P4067" t="str">
        <f>_xlfn.XLOOKUP(Table2[[#This Row],[status_reservasi]],'Dim Status Reservasi'!$B$2:$B$5,'Dim Status Reservasi'!$A$2:$A$5)</f>
        <v>ST 003</v>
      </c>
      <c r="Q4067" t="s">
        <v>37</v>
      </c>
      <c r="R4067" t="str">
        <f>_xlfn.XLOOKUP(Table2[[#This Row],[kota_hotel]],'Dim Kota Hotel'!$B$2:$B$21,'Dim Kota Hotel'!$A$2:$A$21)</f>
        <v>LOK 018</v>
      </c>
      <c r="S4067" t="s">
        <v>102</v>
      </c>
    </row>
    <row r="4068" spans="1:19" x14ac:dyDescent="0.25">
      <c r="A4068" t="s">
        <v>10285</v>
      </c>
      <c r="B4068" t="str">
        <f>_xlfn.XLOOKUP(Table2[[#This Row],[tanggal_checkin]],Table6[tanggal_checkin],Table6[id_checkin])</f>
        <v>CI 0442</v>
      </c>
      <c r="C4068" t="s">
        <v>11350</v>
      </c>
      <c r="D4068" t="str">
        <f>_xlfn.XLOOKUP(Table2[[#This Row],[tanggal_checkout]],Table4[tanggal_checkout],Table4[id_checkout])</f>
        <v>CO 0449</v>
      </c>
      <c r="E4068" t="s">
        <v>12005</v>
      </c>
      <c r="F4068" s="8">
        <v>0.17329861111111111</v>
      </c>
      <c r="G4068" t="str">
        <f>_xlfn.XLOOKUP(Table2[[#This Row],[nama_tamu]],Table10[nama_tamu],Table10[id_tamu])</f>
        <v>CUS 2873</v>
      </c>
      <c r="H4068" t="s">
        <v>10286</v>
      </c>
      <c r="I4068" t="str">
        <f>_xlfn.XLOOKUP(Table2[[#This Row],[tipe_kamar]],Table12[tipe_kamar],Table12[id_kamar])</f>
        <v>KMR 004</v>
      </c>
      <c r="J4068" t="s">
        <v>47</v>
      </c>
      <c r="K4068">
        <v>5</v>
      </c>
      <c r="L4068">
        <v>434000</v>
      </c>
      <c r="M4068">
        <v>2170000</v>
      </c>
      <c r="N4068" t="str">
        <f>_xlfn.XLOOKUP(Table2[[#This Row],[metode_pembayaran]],Table11[metode_pembayaran],Table11[id_pembayaran])</f>
        <v>MP 03</v>
      </c>
      <c r="O4068" t="s">
        <v>36</v>
      </c>
      <c r="P4068" t="str">
        <f>_xlfn.XLOOKUP(Table2[[#This Row],[status_reservasi]],'Dim Status Reservasi'!$B$2:$B$5,'Dim Status Reservasi'!$A$2:$A$5)</f>
        <v>ST 003</v>
      </c>
      <c r="Q4068" t="s">
        <v>37</v>
      </c>
      <c r="R4068" t="str">
        <f>_xlfn.XLOOKUP(Table2[[#This Row],[kota_hotel]],'Dim Kota Hotel'!$B$2:$B$21,'Dim Kota Hotel'!$A$2:$A$21)</f>
        <v>LOK 001</v>
      </c>
      <c r="S4068" t="s">
        <v>74</v>
      </c>
    </row>
    <row r="4069" spans="1:19" x14ac:dyDescent="0.25">
      <c r="A4069" t="s">
        <v>10287</v>
      </c>
      <c r="B4069" t="str">
        <f>_xlfn.XLOOKUP(Table2[[#This Row],[tanggal_checkin]],Table6[tanggal_checkin],Table6[id_checkin])</f>
        <v>CI 0113</v>
      </c>
      <c r="C4069" t="s">
        <v>11926</v>
      </c>
      <c r="D4069" t="str">
        <f>_xlfn.XLOOKUP(Table2[[#This Row],[tanggal_checkout]],Table4[tanggal_checkout],Table4[id_checkout])</f>
        <v>CO 0121</v>
      </c>
      <c r="E4069" t="s">
        <v>11977</v>
      </c>
      <c r="F4069" s="8">
        <v>0.58959490740740739</v>
      </c>
      <c r="G4069" t="str">
        <f>_xlfn.XLOOKUP(Table2[[#This Row],[nama_tamu]],Table10[nama_tamu],Table10[id_tamu])</f>
        <v>CUS 3997</v>
      </c>
      <c r="H4069" t="s">
        <v>10288</v>
      </c>
      <c r="I4069" t="str">
        <f>_xlfn.XLOOKUP(Table2[[#This Row],[tipe_kamar]],Table12[tipe_kamar],Table12[id_kamar])</f>
        <v>KMR 001</v>
      </c>
      <c r="J4069" t="s">
        <v>23</v>
      </c>
      <c r="K4069">
        <v>8</v>
      </c>
      <c r="L4069">
        <v>660000</v>
      </c>
      <c r="M4069">
        <v>5280000</v>
      </c>
      <c r="N4069" t="str">
        <f>_xlfn.XLOOKUP(Table2[[#This Row],[metode_pembayaran]],Table11[metode_pembayaran],Table11[id_pembayaran])</f>
        <v>MP 05</v>
      </c>
      <c r="O4069" t="s">
        <v>72</v>
      </c>
      <c r="P4069" t="str">
        <f>_xlfn.XLOOKUP(Table2[[#This Row],[status_reservasi]],'Dim Status Reservasi'!$B$2:$B$5,'Dim Status Reservasi'!$A$2:$A$5)</f>
        <v>ST 004</v>
      </c>
      <c r="Q4069" t="s">
        <v>48</v>
      </c>
      <c r="R4069" t="str">
        <f>_xlfn.XLOOKUP(Table2[[#This Row],[kota_hotel]],'Dim Kota Hotel'!$B$2:$B$21,'Dim Kota Hotel'!$A$2:$A$21)</f>
        <v>LOK 008</v>
      </c>
      <c r="S4069" t="s">
        <v>68</v>
      </c>
    </row>
    <row r="4070" spans="1:19" x14ac:dyDescent="0.25">
      <c r="A4070" t="s">
        <v>10289</v>
      </c>
      <c r="B4070" t="str">
        <f>_xlfn.XLOOKUP(Table2[[#This Row],[tanggal_checkin]],Table6[tanggal_checkin],Table6[id_checkin])</f>
        <v>CI 0339</v>
      </c>
      <c r="C4070" t="s">
        <v>11177</v>
      </c>
      <c r="D4070" t="str">
        <f>_xlfn.XLOOKUP(Table2[[#This Row],[tanggal_checkout]],Table4[tanggal_checkout],Table4[id_checkout])</f>
        <v>CO 0345</v>
      </c>
      <c r="E4070" t="s">
        <v>11389</v>
      </c>
      <c r="F4070" s="8">
        <v>0.90313657407407411</v>
      </c>
      <c r="G4070" t="str">
        <f>_xlfn.XLOOKUP(Table2[[#This Row],[nama_tamu]],Table10[nama_tamu],Table10[id_tamu])</f>
        <v>CUS 0482</v>
      </c>
      <c r="H4070" t="s">
        <v>10290</v>
      </c>
      <c r="I4070" t="str">
        <f>_xlfn.XLOOKUP(Table2[[#This Row],[tipe_kamar]],Table12[tipe_kamar],Table12[id_kamar])</f>
        <v>KMR 004</v>
      </c>
      <c r="J4070" t="s">
        <v>47</v>
      </c>
      <c r="K4070">
        <v>7</v>
      </c>
      <c r="L4070">
        <v>436000</v>
      </c>
      <c r="M4070">
        <v>3052000</v>
      </c>
      <c r="N4070" t="str">
        <f>_xlfn.XLOOKUP(Table2[[#This Row],[metode_pembayaran]],Table11[metode_pembayaran],Table11[id_pembayaran])</f>
        <v>MP 05</v>
      </c>
      <c r="O4070" t="s">
        <v>72</v>
      </c>
      <c r="P4070" t="str">
        <f>_xlfn.XLOOKUP(Table2[[#This Row],[status_reservasi]],'Dim Status Reservasi'!$B$2:$B$5,'Dim Status Reservasi'!$A$2:$A$5)</f>
        <v>ST 004</v>
      </c>
      <c r="Q4070" t="s">
        <v>48</v>
      </c>
      <c r="R4070" t="str">
        <f>_xlfn.XLOOKUP(Table2[[#This Row],[kota_hotel]],'Dim Kota Hotel'!$B$2:$B$21,'Dim Kota Hotel'!$A$2:$A$21)</f>
        <v>LOK 008</v>
      </c>
      <c r="S4070" t="s">
        <v>68</v>
      </c>
    </row>
    <row r="4071" spans="1:19" x14ac:dyDescent="0.25">
      <c r="A4071" t="s">
        <v>10291</v>
      </c>
      <c r="B4071" t="str">
        <f>_xlfn.XLOOKUP(Table2[[#This Row],[tanggal_checkin]],Table6[tanggal_checkin],Table6[id_checkin])</f>
        <v>CI 0935</v>
      </c>
      <c r="C4071" t="s">
        <v>11405</v>
      </c>
      <c r="D4071" t="str">
        <f>_xlfn.XLOOKUP(Table2[[#This Row],[tanggal_checkout]],Table4[tanggal_checkout],Table4[id_checkout])</f>
        <v>CO 0941</v>
      </c>
      <c r="E4071" t="s">
        <v>11611</v>
      </c>
      <c r="F4071" s="8">
        <v>0.68265046296296295</v>
      </c>
      <c r="G4071" t="str">
        <f>_xlfn.XLOOKUP(Table2[[#This Row],[nama_tamu]],Table10[nama_tamu],Table10[id_tamu])</f>
        <v>CUS 0925</v>
      </c>
      <c r="H4071" t="s">
        <v>10293</v>
      </c>
      <c r="I4071" t="str">
        <f>_xlfn.XLOOKUP(Table2[[#This Row],[tipe_kamar]],Table12[tipe_kamar],Table12[id_kamar])</f>
        <v>KMR 004</v>
      </c>
      <c r="J4071" t="s">
        <v>47</v>
      </c>
      <c r="K4071">
        <v>3</v>
      </c>
      <c r="L4071">
        <v>417000</v>
      </c>
      <c r="M4071">
        <v>1251000</v>
      </c>
      <c r="N4071" t="str">
        <f>_xlfn.XLOOKUP(Table2[[#This Row],[metode_pembayaran]],Table11[metode_pembayaran],Table11[id_pembayaran])</f>
        <v>MP 06</v>
      </c>
      <c r="O4071" t="s">
        <v>17</v>
      </c>
      <c r="P4071" t="str">
        <f>_xlfn.XLOOKUP(Table2[[#This Row],[status_reservasi]],'Dim Status Reservasi'!$B$2:$B$5,'Dim Status Reservasi'!$A$2:$A$5)</f>
        <v>ST 003</v>
      </c>
      <c r="Q4071" t="s">
        <v>37</v>
      </c>
      <c r="R4071" t="str">
        <f>_xlfn.XLOOKUP(Table2[[#This Row],[kota_hotel]],'Dim Kota Hotel'!$B$2:$B$21,'Dim Kota Hotel'!$A$2:$A$21)</f>
        <v>LOK 008</v>
      </c>
      <c r="S4071" t="s">
        <v>68</v>
      </c>
    </row>
    <row r="4072" spans="1:19" x14ac:dyDescent="0.25">
      <c r="A4072" t="s">
        <v>10294</v>
      </c>
      <c r="B4072" t="str">
        <f>_xlfn.XLOOKUP(Table2[[#This Row],[tanggal_checkin]],Table6[tanggal_checkin],Table6[id_checkin])</f>
        <v>CI 0863</v>
      </c>
      <c r="C4072" t="s">
        <v>11702</v>
      </c>
      <c r="D4072" t="str">
        <f>_xlfn.XLOOKUP(Table2[[#This Row],[tanggal_checkout]],Table4[tanggal_checkout],Table4[id_checkout])</f>
        <v>CO 0870</v>
      </c>
      <c r="E4072" t="s">
        <v>11989</v>
      </c>
      <c r="F4072" s="8">
        <v>0.44335648148148149</v>
      </c>
      <c r="G4072" t="str">
        <f>_xlfn.XLOOKUP(Table2[[#This Row],[nama_tamu]],Table10[nama_tamu],Table10[id_tamu])</f>
        <v>CUS 3805</v>
      </c>
      <c r="H4072" t="s">
        <v>10295</v>
      </c>
      <c r="I4072" t="str">
        <f>_xlfn.XLOOKUP(Table2[[#This Row],[tipe_kamar]],Table12[tipe_kamar],Table12[id_kamar])</f>
        <v>KMR 001</v>
      </c>
      <c r="J4072" t="s">
        <v>23</v>
      </c>
      <c r="K4072">
        <v>5</v>
      </c>
      <c r="L4072">
        <v>688000</v>
      </c>
      <c r="M4072">
        <v>3440000</v>
      </c>
      <c r="N4072" t="str">
        <f>_xlfn.XLOOKUP(Table2[[#This Row],[metode_pembayaran]],Table11[metode_pembayaran],Table11[id_pembayaran])</f>
        <v>MP 02</v>
      </c>
      <c r="O4072" t="s">
        <v>30</v>
      </c>
      <c r="P4072" t="str">
        <f>_xlfn.XLOOKUP(Table2[[#This Row],[status_reservasi]],'Dim Status Reservasi'!$B$2:$B$5,'Dim Status Reservasi'!$A$2:$A$5)</f>
        <v>ST 003</v>
      </c>
      <c r="Q4072" t="s">
        <v>37</v>
      </c>
      <c r="R4072" t="str">
        <f>_xlfn.XLOOKUP(Table2[[#This Row],[kota_hotel]],'Dim Kota Hotel'!$B$2:$B$21,'Dim Kota Hotel'!$A$2:$A$21)</f>
        <v>LOK 012</v>
      </c>
      <c r="S4072" t="s">
        <v>25</v>
      </c>
    </row>
    <row r="4073" spans="1:19" x14ac:dyDescent="0.25">
      <c r="A4073" t="s">
        <v>10296</v>
      </c>
      <c r="B4073" t="str">
        <f>_xlfn.XLOOKUP(Table2[[#This Row],[tanggal_checkin]],Table6[tanggal_checkin],Table6[id_checkin])</f>
        <v>CI 0669</v>
      </c>
      <c r="C4073" t="s">
        <v>11928</v>
      </c>
      <c r="D4073" t="str">
        <f>_xlfn.XLOOKUP(Table2[[#This Row],[tanggal_checkout]],Table4[tanggal_checkout],Table4[id_checkout])</f>
        <v>CO 0674</v>
      </c>
      <c r="E4073" t="s">
        <v>10960</v>
      </c>
      <c r="F4073" s="8">
        <v>0.92848379629629629</v>
      </c>
      <c r="G4073" t="str">
        <f>_xlfn.XLOOKUP(Table2[[#This Row],[nama_tamu]],Table10[nama_tamu],Table10[id_tamu])</f>
        <v>CUS 3491</v>
      </c>
      <c r="H4073" t="s">
        <v>10297</v>
      </c>
      <c r="I4073" t="str">
        <f>_xlfn.XLOOKUP(Table2[[#This Row],[tipe_kamar]],Table12[tipe_kamar],Table12[id_kamar])</f>
        <v>KMR 004</v>
      </c>
      <c r="J4073" t="s">
        <v>47</v>
      </c>
      <c r="K4073">
        <v>4</v>
      </c>
      <c r="L4073">
        <v>433000</v>
      </c>
      <c r="M4073">
        <v>1732000</v>
      </c>
      <c r="N4073" t="str">
        <f>_xlfn.XLOOKUP(Table2[[#This Row],[metode_pembayaran]],Table11[metode_pembayaran],Table11[id_pembayaran])</f>
        <v>MP 03</v>
      </c>
      <c r="O4073" t="s">
        <v>36</v>
      </c>
      <c r="P4073" t="str">
        <f>_xlfn.XLOOKUP(Table2[[#This Row],[status_reservasi]],'Dim Status Reservasi'!$B$2:$B$5,'Dim Status Reservasi'!$A$2:$A$5)</f>
        <v>ST 003</v>
      </c>
      <c r="Q4073" t="s">
        <v>37</v>
      </c>
      <c r="R4073" t="str">
        <f>_xlfn.XLOOKUP(Table2[[#This Row],[kota_hotel]],'Dim Kota Hotel'!$B$2:$B$21,'Dim Kota Hotel'!$A$2:$A$21)</f>
        <v>LOK 015</v>
      </c>
      <c r="S4073" t="s">
        <v>233</v>
      </c>
    </row>
    <row r="4074" spans="1:19" x14ac:dyDescent="0.25">
      <c r="A4074" t="s">
        <v>10298</v>
      </c>
      <c r="B4074" t="str">
        <f>_xlfn.XLOOKUP(Table2[[#This Row],[tanggal_checkin]],Table6[tanggal_checkin],Table6[id_checkin])</f>
        <v>CI 1012</v>
      </c>
      <c r="C4074" t="s">
        <v>11995</v>
      </c>
      <c r="D4074" t="str">
        <f>_xlfn.XLOOKUP(Table2[[#This Row],[tanggal_checkout]],Table4[tanggal_checkout],Table4[id_checkout])</f>
        <v>CO 1024</v>
      </c>
      <c r="E4074" t="s">
        <v>11749</v>
      </c>
      <c r="F4074" s="8">
        <v>0.56137731481481479</v>
      </c>
      <c r="G4074" t="str">
        <f>_xlfn.XLOOKUP(Table2[[#This Row],[nama_tamu]],Table10[nama_tamu],Table10[id_tamu])</f>
        <v>CUS 1153</v>
      </c>
      <c r="H4074" t="s">
        <v>10300</v>
      </c>
      <c r="I4074" t="str">
        <f>_xlfn.XLOOKUP(Table2[[#This Row],[tipe_kamar]],Table12[tipe_kamar],Table12[id_kamar])</f>
        <v>KMR 003</v>
      </c>
      <c r="J4074" t="s">
        <v>64</v>
      </c>
      <c r="K4074">
        <v>9</v>
      </c>
      <c r="L4074">
        <v>1161000</v>
      </c>
      <c r="M4074">
        <v>10449000</v>
      </c>
      <c r="N4074" t="str">
        <f>_xlfn.XLOOKUP(Table2[[#This Row],[metode_pembayaran]],Table11[metode_pembayaran],Table11[id_pembayaran])</f>
        <v>MP 06</v>
      </c>
      <c r="O4074" t="s">
        <v>17</v>
      </c>
      <c r="P4074" t="str">
        <f>_xlfn.XLOOKUP(Table2[[#This Row],[status_reservasi]],'Dim Status Reservasi'!$B$2:$B$5,'Dim Status Reservasi'!$A$2:$A$5)</f>
        <v>ST 004</v>
      </c>
      <c r="Q4074" t="s">
        <v>48</v>
      </c>
      <c r="R4074" t="str">
        <f>_xlfn.XLOOKUP(Table2[[#This Row],[kota_hotel]],'Dim Kota Hotel'!$B$2:$B$21,'Dim Kota Hotel'!$A$2:$A$21)</f>
        <v>LOK 010</v>
      </c>
      <c r="S4074" t="s">
        <v>226</v>
      </c>
    </row>
    <row r="4075" spans="1:19" x14ac:dyDescent="0.25">
      <c r="A4075" t="s">
        <v>10301</v>
      </c>
      <c r="B4075" t="str">
        <f>_xlfn.XLOOKUP(Table2[[#This Row],[tanggal_checkin]],Table6[tanggal_checkin],Table6[id_checkin])</f>
        <v>CI 0298</v>
      </c>
      <c r="C4075" t="s">
        <v>11754</v>
      </c>
      <c r="D4075" t="str">
        <f>_xlfn.XLOOKUP(Table2[[#This Row],[tanggal_checkout]],Table4[tanggal_checkout],Table4[id_checkout])</f>
        <v>CO 0299</v>
      </c>
      <c r="E4075" t="s">
        <v>11302</v>
      </c>
      <c r="F4075" s="8">
        <v>1.1678240740740741E-2</v>
      </c>
      <c r="G4075" t="str">
        <f>_xlfn.XLOOKUP(Table2[[#This Row],[nama_tamu]],Table10[nama_tamu],Table10[id_tamu])</f>
        <v>CUS 1171</v>
      </c>
      <c r="H4075" t="s">
        <v>10302</v>
      </c>
      <c r="I4075" t="str">
        <f>_xlfn.XLOOKUP(Table2[[#This Row],[tipe_kamar]],Table12[tipe_kamar],Table12[id_kamar])</f>
        <v>KMR 001</v>
      </c>
      <c r="J4075" t="s">
        <v>23</v>
      </c>
      <c r="K4075">
        <v>3</v>
      </c>
      <c r="L4075">
        <v>596000</v>
      </c>
      <c r="M4075">
        <v>1788000</v>
      </c>
      <c r="N4075" t="str">
        <f>_xlfn.XLOOKUP(Table2[[#This Row],[metode_pembayaran]],Table11[metode_pembayaran],Table11[id_pembayaran])</f>
        <v>MP 06</v>
      </c>
      <c r="O4075" t="s">
        <v>17</v>
      </c>
      <c r="P4075" t="str">
        <f>_xlfn.XLOOKUP(Table2[[#This Row],[status_reservasi]],'Dim Status Reservasi'!$B$2:$B$5,'Dim Status Reservasi'!$A$2:$A$5)</f>
        <v>ST 003</v>
      </c>
      <c r="Q4075" t="s">
        <v>37</v>
      </c>
      <c r="R4075" t="str">
        <f>_xlfn.XLOOKUP(Table2[[#This Row],[kota_hotel]],'Dim Kota Hotel'!$B$2:$B$21,'Dim Kota Hotel'!$A$2:$A$21)</f>
        <v>LOK 009</v>
      </c>
      <c r="S4075" t="s">
        <v>19</v>
      </c>
    </row>
    <row r="4076" spans="1:19" x14ac:dyDescent="0.25">
      <c r="A4076" t="s">
        <v>10303</v>
      </c>
      <c r="B4076" t="str">
        <f>_xlfn.XLOOKUP(Table2[[#This Row],[tanggal_checkin]],Table6[tanggal_checkin],Table6[id_checkin])</f>
        <v>CI 0780</v>
      </c>
      <c r="C4076" t="s">
        <v>11120</v>
      </c>
      <c r="D4076" t="str">
        <f>_xlfn.XLOOKUP(Table2[[#This Row],[tanggal_checkout]],Table4[tanggal_checkout],Table4[id_checkout])</f>
        <v>CO 0787</v>
      </c>
      <c r="E4076" t="s">
        <v>11470</v>
      </c>
      <c r="F4076" s="8">
        <v>7.391203703703704E-2</v>
      </c>
      <c r="G4076" t="str">
        <f>_xlfn.XLOOKUP(Table2[[#This Row],[nama_tamu]],Table10[nama_tamu],Table10[id_tamu])</f>
        <v>CUS 1033</v>
      </c>
      <c r="H4076" t="s">
        <v>10304</v>
      </c>
      <c r="I4076" t="str">
        <f>_xlfn.XLOOKUP(Table2[[#This Row],[tipe_kamar]],Table12[tipe_kamar],Table12[id_kamar])</f>
        <v>KMR 002</v>
      </c>
      <c r="J4076" t="s">
        <v>82</v>
      </c>
      <c r="K4076">
        <v>4</v>
      </c>
      <c r="L4076">
        <v>359000</v>
      </c>
      <c r="M4076">
        <v>1436000</v>
      </c>
      <c r="N4076" t="str">
        <f>_xlfn.XLOOKUP(Table2[[#This Row],[metode_pembayaran]],Table11[metode_pembayaran],Table11[id_pembayaran])</f>
        <v>MP 05</v>
      </c>
      <c r="O4076" t="s">
        <v>72</v>
      </c>
      <c r="P4076" t="str">
        <f>_xlfn.XLOOKUP(Table2[[#This Row],[status_reservasi]],'Dim Status Reservasi'!$B$2:$B$5,'Dim Status Reservasi'!$A$2:$A$5)</f>
        <v>ST 004</v>
      </c>
      <c r="Q4076" t="s">
        <v>48</v>
      </c>
      <c r="R4076" t="str">
        <f>_xlfn.XLOOKUP(Table2[[#This Row],[kota_hotel]],'Dim Kota Hotel'!$B$2:$B$21,'Dim Kota Hotel'!$A$2:$A$21)</f>
        <v>LOK 008</v>
      </c>
      <c r="S4076" t="s">
        <v>68</v>
      </c>
    </row>
    <row r="4077" spans="1:19" x14ac:dyDescent="0.25">
      <c r="A4077" t="s">
        <v>10305</v>
      </c>
      <c r="B4077" t="str">
        <f>_xlfn.XLOOKUP(Table2[[#This Row],[tanggal_checkin]],Table6[tanggal_checkin],Table6[id_checkin])</f>
        <v>CI 0015</v>
      </c>
      <c r="C4077" t="s">
        <v>11603</v>
      </c>
      <c r="D4077" t="str">
        <f>_xlfn.XLOOKUP(Table2[[#This Row],[tanggal_checkout]],Table4[tanggal_checkout],Table4[id_checkout])</f>
        <v>CO 0021</v>
      </c>
      <c r="E4077" t="s">
        <v>11740</v>
      </c>
      <c r="F4077" s="8">
        <v>0.88515046296296296</v>
      </c>
      <c r="G4077" t="str">
        <f>_xlfn.XLOOKUP(Table2[[#This Row],[nama_tamu]],Table10[nama_tamu],Table10[id_tamu])</f>
        <v>CUS 4029</v>
      </c>
      <c r="H4077" t="s">
        <v>10306</v>
      </c>
      <c r="I4077" t="str">
        <f>_xlfn.XLOOKUP(Table2[[#This Row],[tipe_kamar]],Table12[tipe_kamar],Table12[id_kamar])</f>
        <v>KMR 002</v>
      </c>
      <c r="J4077" t="s">
        <v>82</v>
      </c>
      <c r="K4077">
        <v>7</v>
      </c>
      <c r="L4077">
        <v>389000</v>
      </c>
      <c r="M4077">
        <v>2723000</v>
      </c>
      <c r="N4077" t="str">
        <f>_xlfn.XLOOKUP(Table2[[#This Row],[metode_pembayaran]],Table11[metode_pembayaran],Table11[id_pembayaran])</f>
        <v>MP 02</v>
      </c>
      <c r="O4077" t="s">
        <v>30</v>
      </c>
      <c r="P4077" t="str">
        <f>_xlfn.XLOOKUP(Table2[[#This Row],[status_reservasi]],'Dim Status Reservasi'!$B$2:$B$5,'Dim Status Reservasi'!$A$2:$A$5)</f>
        <v>ST 003</v>
      </c>
      <c r="Q4077" t="s">
        <v>37</v>
      </c>
      <c r="R4077" t="str">
        <f>_xlfn.XLOOKUP(Table2[[#This Row],[kota_hotel]],'Dim Kota Hotel'!$B$2:$B$21,'Dim Kota Hotel'!$A$2:$A$21)</f>
        <v>LOK 020</v>
      </c>
      <c r="S4077" t="s">
        <v>94</v>
      </c>
    </row>
    <row r="4078" spans="1:19" x14ac:dyDescent="0.25">
      <c r="A4078" t="s">
        <v>10307</v>
      </c>
      <c r="B4078" t="str">
        <f>_xlfn.XLOOKUP(Table2[[#This Row],[tanggal_checkin]],Table6[tanggal_checkin],Table6[id_checkin])</f>
        <v>CI 0719</v>
      </c>
      <c r="C4078" t="s">
        <v>11186</v>
      </c>
      <c r="D4078" t="str">
        <f>_xlfn.XLOOKUP(Table2[[#This Row],[tanggal_checkout]],Table4[tanggal_checkout],Table4[id_checkout])</f>
        <v>CO 0728</v>
      </c>
      <c r="E4078" t="s">
        <v>11637</v>
      </c>
      <c r="F4078" s="8">
        <v>1.9351851851851853E-2</v>
      </c>
      <c r="G4078" t="str">
        <f>_xlfn.XLOOKUP(Table2[[#This Row],[nama_tamu]],Table10[nama_tamu],Table10[id_tamu])</f>
        <v>CUS 0541</v>
      </c>
      <c r="H4078" t="s">
        <v>10308</v>
      </c>
      <c r="I4078" t="str">
        <f>_xlfn.XLOOKUP(Table2[[#This Row],[tipe_kamar]],Table12[tipe_kamar],Table12[id_kamar])</f>
        <v>KMR 003</v>
      </c>
      <c r="J4078" t="s">
        <v>64</v>
      </c>
      <c r="K4078">
        <v>6</v>
      </c>
      <c r="L4078">
        <v>1246000</v>
      </c>
      <c r="M4078">
        <v>7476000</v>
      </c>
      <c r="N4078" t="str">
        <f>_xlfn.XLOOKUP(Table2[[#This Row],[metode_pembayaran]],Table11[metode_pembayaran],Table11[id_pembayaran])</f>
        <v>MP 03</v>
      </c>
      <c r="O4078" t="s">
        <v>36</v>
      </c>
      <c r="P4078" t="str">
        <f>_xlfn.XLOOKUP(Table2[[#This Row],[status_reservasi]],'Dim Status Reservasi'!$B$2:$B$5,'Dim Status Reservasi'!$A$2:$A$5)</f>
        <v>ST 003</v>
      </c>
      <c r="Q4078" t="s">
        <v>37</v>
      </c>
      <c r="R4078" t="str">
        <f>_xlfn.XLOOKUP(Table2[[#This Row],[kota_hotel]],'Dim Kota Hotel'!$B$2:$B$21,'Dim Kota Hotel'!$A$2:$A$21)</f>
        <v>LOK 003</v>
      </c>
      <c r="S4078" t="s">
        <v>106</v>
      </c>
    </row>
    <row r="4079" spans="1:19" x14ac:dyDescent="0.25">
      <c r="A4079" t="s">
        <v>10309</v>
      </c>
      <c r="B4079" t="str">
        <f>_xlfn.XLOOKUP(Table2[[#This Row],[tanggal_checkin]],Table6[tanggal_checkin],Table6[id_checkin])</f>
        <v>CI 0256</v>
      </c>
      <c r="C4079" t="s">
        <v>11343</v>
      </c>
      <c r="D4079" t="str">
        <f>_xlfn.XLOOKUP(Table2[[#This Row],[tanggal_checkout]],Table4[tanggal_checkout],Table4[id_checkout])</f>
        <v>CO 0260</v>
      </c>
      <c r="E4079" t="s">
        <v>11002</v>
      </c>
      <c r="F4079" s="8">
        <v>0.76440972222222225</v>
      </c>
      <c r="G4079" t="str">
        <f>_xlfn.XLOOKUP(Table2[[#This Row],[nama_tamu]],Table10[nama_tamu],Table10[id_tamu])</f>
        <v>CUS 3699</v>
      </c>
      <c r="H4079" t="s">
        <v>10310</v>
      </c>
      <c r="I4079" t="str">
        <f>_xlfn.XLOOKUP(Table2[[#This Row],[tipe_kamar]],Table12[tipe_kamar],Table12[id_kamar])</f>
        <v>KMR 003</v>
      </c>
      <c r="J4079" t="s">
        <v>64</v>
      </c>
      <c r="K4079">
        <v>6</v>
      </c>
      <c r="L4079">
        <v>1166000</v>
      </c>
      <c r="M4079">
        <v>6996000</v>
      </c>
      <c r="N4079" t="str">
        <f>_xlfn.XLOOKUP(Table2[[#This Row],[metode_pembayaran]],Table11[metode_pembayaran],Table11[id_pembayaran])</f>
        <v>MP 02</v>
      </c>
      <c r="O4079" t="s">
        <v>30</v>
      </c>
      <c r="P4079" t="str">
        <f>_xlfn.XLOOKUP(Table2[[#This Row],[status_reservasi]],'Dim Status Reservasi'!$B$2:$B$5,'Dim Status Reservasi'!$A$2:$A$5)</f>
        <v>ST 003</v>
      </c>
      <c r="Q4079" t="s">
        <v>37</v>
      </c>
      <c r="R4079" t="str">
        <f>_xlfn.XLOOKUP(Table2[[#This Row],[kota_hotel]],'Dim Kota Hotel'!$B$2:$B$21,'Dim Kota Hotel'!$A$2:$A$21)</f>
        <v>LOK 004</v>
      </c>
      <c r="S4079" t="s">
        <v>49</v>
      </c>
    </row>
    <row r="4080" spans="1:19" x14ac:dyDescent="0.25">
      <c r="A4080" t="s">
        <v>10311</v>
      </c>
      <c r="B4080" t="str">
        <f>_xlfn.XLOOKUP(Table2[[#This Row],[tanggal_checkin]],Table6[tanggal_checkin],Table6[id_checkin])</f>
        <v>CI 0510</v>
      </c>
      <c r="C4080" t="s">
        <v>11049</v>
      </c>
      <c r="D4080" t="str">
        <f>_xlfn.XLOOKUP(Table2[[#This Row],[tanggal_checkout]],Table4[tanggal_checkout],Table4[id_checkout])</f>
        <v>CO 0512</v>
      </c>
      <c r="E4080" t="s">
        <v>11879</v>
      </c>
      <c r="F4080" s="8">
        <v>0.79799768518518521</v>
      </c>
      <c r="G4080" t="str">
        <f>_xlfn.XLOOKUP(Table2[[#This Row],[nama_tamu]],Table10[nama_tamu],Table10[id_tamu])</f>
        <v>CUS 1852</v>
      </c>
      <c r="H4080" t="s">
        <v>10313</v>
      </c>
      <c r="I4080" t="str">
        <f>_xlfn.XLOOKUP(Table2[[#This Row],[tipe_kamar]],Table12[tipe_kamar],Table12[id_kamar])</f>
        <v>KMR 003</v>
      </c>
      <c r="J4080" t="s">
        <v>64</v>
      </c>
      <c r="K4080">
        <v>1</v>
      </c>
      <c r="L4080">
        <v>1322000</v>
      </c>
      <c r="M4080">
        <v>1322000</v>
      </c>
      <c r="N4080" t="str">
        <f>_xlfn.XLOOKUP(Table2[[#This Row],[metode_pembayaran]],Table11[metode_pembayaran],Table11[id_pembayaran])</f>
        <v>MP 03</v>
      </c>
      <c r="O4080" t="s">
        <v>36</v>
      </c>
      <c r="P4080" t="str">
        <f>_xlfn.XLOOKUP(Table2[[#This Row],[status_reservasi]],'Dim Status Reservasi'!$B$2:$B$5,'Dim Status Reservasi'!$A$2:$A$5)</f>
        <v>ST 004</v>
      </c>
      <c r="Q4080" t="s">
        <v>48</v>
      </c>
      <c r="R4080" t="str">
        <f>_xlfn.XLOOKUP(Table2[[#This Row],[kota_hotel]],'Dim Kota Hotel'!$B$2:$B$21,'Dim Kota Hotel'!$A$2:$A$21)</f>
        <v>LOK 006</v>
      </c>
      <c r="S4080" t="s">
        <v>129</v>
      </c>
    </row>
    <row r="4081" spans="1:19" x14ac:dyDescent="0.25">
      <c r="A4081" t="s">
        <v>10314</v>
      </c>
      <c r="B4081" t="str">
        <f>_xlfn.XLOOKUP(Table2[[#This Row],[tanggal_checkin]],Table6[tanggal_checkin],Table6[id_checkin])</f>
        <v>CI 0094</v>
      </c>
      <c r="C4081" t="s">
        <v>11693</v>
      </c>
      <c r="D4081" t="str">
        <f>_xlfn.XLOOKUP(Table2[[#This Row],[tanggal_checkout]],Table4[tanggal_checkout],Table4[id_checkout])</f>
        <v>CO 0095</v>
      </c>
      <c r="E4081" t="s">
        <v>11549</v>
      </c>
      <c r="F4081" s="8">
        <v>0.72582175925925929</v>
      </c>
      <c r="G4081" t="str">
        <f>_xlfn.XLOOKUP(Table2[[#This Row],[nama_tamu]],Table10[nama_tamu],Table10[id_tamu])</f>
        <v>CUS 3030</v>
      </c>
      <c r="H4081" t="s">
        <v>10315</v>
      </c>
      <c r="I4081" t="str">
        <f>_xlfn.XLOOKUP(Table2[[#This Row],[tipe_kamar]],Table12[tipe_kamar],Table12[id_kamar])</f>
        <v>KMR 003</v>
      </c>
      <c r="J4081" t="s">
        <v>64</v>
      </c>
      <c r="K4081">
        <v>1</v>
      </c>
      <c r="L4081">
        <v>1211000</v>
      </c>
      <c r="M4081">
        <v>1211000</v>
      </c>
      <c r="N4081" t="str">
        <f>_xlfn.XLOOKUP(Table2[[#This Row],[metode_pembayaran]],Table11[metode_pembayaran],Table11[id_pembayaran])</f>
        <v>MP 02</v>
      </c>
      <c r="O4081" t="s">
        <v>30</v>
      </c>
      <c r="P4081" t="str">
        <f>_xlfn.XLOOKUP(Table2[[#This Row],[status_reservasi]],'Dim Status Reservasi'!$B$2:$B$5,'Dim Status Reservasi'!$A$2:$A$5)</f>
        <v>ST 003</v>
      </c>
      <c r="Q4081" t="s">
        <v>37</v>
      </c>
      <c r="R4081" t="str">
        <f>_xlfn.XLOOKUP(Table2[[#This Row],[kota_hotel]],'Dim Kota Hotel'!$B$2:$B$21,'Dim Kota Hotel'!$A$2:$A$21)</f>
        <v>LOK 016</v>
      </c>
      <c r="S4081" t="s">
        <v>117</v>
      </c>
    </row>
    <row r="4082" spans="1:19" x14ac:dyDescent="0.25">
      <c r="A4082" t="s">
        <v>10316</v>
      </c>
      <c r="B4082" t="str">
        <f>_xlfn.XLOOKUP(Table2[[#This Row],[tanggal_checkin]],Table6[tanggal_checkin],Table6[id_checkin])</f>
        <v>CI 0055</v>
      </c>
      <c r="C4082" t="s">
        <v>11153</v>
      </c>
      <c r="D4082" t="str">
        <f>_xlfn.XLOOKUP(Table2[[#This Row],[tanggal_checkout]],Table4[tanggal_checkout],Table4[id_checkout])</f>
        <v>CO 0057</v>
      </c>
      <c r="E4082" t="s">
        <v>11850</v>
      </c>
      <c r="F4082" s="8">
        <v>0.79524305555555552</v>
      </c>
      <c r="G4082" t="str">
        <f>_xlfn.XLOOKUP(Table2[[#This Row],[nama_tamu]],Table10[nama_tamu],Table10[id_tamu])</f>
        <v>CUS 4170</v>
      </c>
      <c r="H4082" t="s">
        <v>10317</v>
      </c>
      <c r="I4082" t="str">
        <f>_xlfn.XLOOKUP(Table2[[#This Row],[tipe_kamar]],Table12[tipe_kamar],Table12[id_kamar])</f>
        <v>KMR 001</v>
      </c>
      <c r="J4082" t="s">
        <v>23</v>
      </c>
      <c r="K4082">
        <v>2</v>
      </c>
      <c r="L4082">
        <v>644000</v>
      </c>
      <c r="M4082">
        <v>1288000</v>
      </c>
      <c r="N4082" t="str">
        <f>_xlfn.XLOOKUP(Table2[[#This Row],[metode_pembayaran]],Table11[metode_pembayaran],Table11[id_pembayaran])</f>
        <v>MP 03</v>
      </c>
      <c r="O4082" t="s">
        <v>36</v>
      </c>
      <c r="P4082" t="str">
        <f>_xlfn.XLOOKUP(Table2[[#This Row],[status_reservasi]],'Dim Status Reservasi'!$B$2:$B$5,'Dim Status Reservasi'!$A$2:$A$5)</f>
        <v>ST 003</v>
      </c>
      <c r="Q4082" t="s">
        <v>37</v>
      </c>
      <c r="R4082" t="str">
        <f>_xlfn.XLOOKUP(Table2[[#This Row],[kota_hotel]],'Dim Kota Hotel'!$B$2:$B$21,'Dim Kota Hotel'!$A$2:$A$21)</f>
        <v>LOK 008</v>
      </c>
      <c r="S4082" t="s">
        <v>68</v>
      </c>
    </row>
    <row r="4083" spans="1:19" x14ac:dyDescent="0.25">
      <c r="A4083" t="s">
        <v>10318</v>
      </c>
      <c r="B4083" t="str">
        <f>_xlfn.XLOOKUP(Table2[[#This Row],[tanggal_checkin]],Table6[tanggal_checkin],Table6[id_checkin])</f>
        <v>CI 0693</v>
      </c>
      <c r="C4083" t="s">
        <v>11739</v>
      </c>
      <c r="D4083" t="str">
        <f>_xlfn.XLOOKUP(Table2[[#This Row],[tanggal_checkout]],Table4[tanggal_checkout],Table4[id_checkout])</f>
        <v>CO 0702</v>
      </c>
      <c r="E4083" t="s">
        <v>12052</v>
      </c>
      <c r="F4083" s="8">
        <v>0.24429398148148149</v>
      </c>
      <c r="G4083" t="str">
        <f>_xlfn.XLOOKUP(Table2[[#This Row],[nama_tamu]],Table10[nama_tamu],Table10[id_tamu])</f>
        <v>CUS 2436</v>
      </c>
      <c r="H4083" t="s">
        <v>10319</v>
      </c>
      <c r="I4083" t="str">
        <f>_xlfn.XLOOKUP(Table2[[#This Row],[tipe_kamar]],Table12[tipe_kamar],Table12[id_kamar])</f>
        <v>KMR 002</v>
      </c>
      <c r="J4083" t="s">
        <v>82</v>
      </c>
      <c r="K4083">
        <v>7</v>
      </c>
      <c r="L4083">
        <v>388000</v>
      </c>
      <c r="M4083">
        <v>2716000</v>
      </c>
      <c r="N4083" t="str">
        <f>_xlfn.XLOOKUP(Table2[[#This Row],[metode_pembayaran]],Table11[metode_pembayaran],Table11[id_pembayaran])</f>
        <v>MP 05</v>
      </c>
      <c r="O4083" t="s">
        <v>72</v>
      </c>
      <c r="P4083" t="str">
        <f>_xlfn.XLOOKUP(Table2[[#This Row],[status_reservasi]],'Dim Status Reservasi'!$B$2:$B$5,'Dim Status Reservasi'!$A$2:$A$5)</f>
        <v>ST 003</v>
      </c>
      <c r="Q4083" t="s">
        <v>37</v>
      </c>
      <c r="R4083" t="str">
        <f>_xlfn.XLOOKUP(Table2[[#This Row],[kota_hotel]],'Dim Kota Hotel'!$B$2:$B$21,'Dim Kota Hotel'!$A$2:$A$21)</f>
        <v>LOK 019</v>
      </c>
      <c r="S4083" t="s">
        <v>133</v>
      </c>
    </row>
    <row r="4084" spans="1:19" x14ac:dyDescent="0.25">
      <c r="A4084" t="s">
        <v>10320</v>
      </c>
      <c r="B4084" t="str">
        <f>_xlfn.XLOOKUP(Table2[[#This Row],[tanggal_checkin]],Table6[tanggal_checkin],Table6[id_checkin])</f>
        <v>CI 0154</v>
      </c>
      <c r="C4084" t="s">
        <v>12023</v>
      </c>
      <c r="D4084" t="str">
        <f>_xlfn.XLOOKUP(Table2[[#This Row],[tanggal_checkout]],Table4[tanggal_checkout],Table4[id_checkout])</f>
        <v>CO 0158</v>
      </c>
      <c r="E4084" t="s">
        <v>11628</v>
      </c>
      <c r="F4084" s="8">
        <v>0.53418981481481487</v>
      </c>
      <c r="G4084" t="str">
        <f>_xlfn.XLOOKUP(Table2[[#This Row],[nama_tamu]],Table10[nama_tamu],Table10[id_tamu])</f>
        <v>CUS 2005</v>
      </c>
      <c r="H4084" t="s">
        <v>10321</v>
      </c>
      <c r="I4084" t="str">
        <f>_xlfn.XLOOKUP(Table2[[#This Row],[tipe_kamar]],Table12[tipe_kamar],Table12[id_kamar])</f>
        <v>KMR 002</v>
      </c>
      <c r="J4084" t="s">
        <v>82</v>
      </c>
      <c r="K4084">
        <v>3</v>
      </c>
      <c r="L4084">
        <v>347000</v>
      </c>
      <c r="M4084">
        <v>1041000</v>
      </c>
      <c r="N4084" t="str">
        <f>_xlfn.XLOOKUP(Table2[[#This Row],[metode_pembayaran]],Table11[metode_pembayaran],Table11[id_pembayaran])</f>
        <v>MP 03</v>
      </c>
      <c r="O4084" t="s">
        <v>36</v>
      </c>
      <c r="P4084" t="str">
        <f>_xlfn.XLOOKUP(Table2[[#This Row],[status_reservasi]],'Dim Status Reservasi'!$B$2:$B$5,'Dim Status Reservasi'!$A$2:$A$5)</f>
        <v>ST 004</v>
      </c>
      <c r="Q4084" t="s">
        <v>48</v>
      </c>
      <c r="R4084" t="str">
        <f>_xlfn.XLOOKUP(Table2[[#This Row],[kota_hotel]],'Dim Kota Hotel'!$B$2:$B$21,'Dim Kota Hotel'!$A$2:$A$21)</f>
        <v>LOK 008</v>
      </c>
      <c r="S4084" t="s">
        <v>68</v>
      </c>
    </row>
    <row r="4085" spans="1:19" x14ac:dyDescent="0.25">
      <c r="A4085" t="s">
        <v>10322</v>
      </c>
      <c r="B4085" t="str">
        <f>_xlfn.XLOOKUP(Table2[[#This Row],[tanggal_checkin]],Table6[tanggal_checkin],Table6[id_checkin])</f>
        <v>CI 1069</v>
      </c>
      <c r="C4085" t="s">
        <v>11634</v>
      </c>
      <c r="D4085" t="str">
        <f>_xlfn.XLOOKUP(Table2[[#This Row],[tanggal_checkout]],Table4[tanggal_checkout],Table4[id_checkout])</f>
        <v>CO 1075</v>
      </c>
      <c r="E4085" t="s">
        <v>11635</v>
      </c>
      <c r="F4085" s="8">
        <v>0.36271990740740739</v>
      </c>
      <c r="G4085" t="str">
        <f>_xlfn.XLOOKUP(Table2[[#This Row],[nama_tamu]],Table10[nama_tamu],Table10[id_tamu])</f>
        <v>CUS 3489</v>
      </c>
      <c r="H4085" t="s">
        <v>10323</v>
      </c>
      <c r="I4085" t="str">
        <f>_xlfn.XLOOKUP(Table2[[#This Row],[tipe_kamar]],Table12[tipe_kamar],Table12[id_kamar])</f>
        <v>KMR 002</v>
      </c>
      <c r="J4085" t="s">
        <v>82</v>
      </c>
      <c r="K4085">
        <v>4</v>
      </c>
      <c r="L4085">
        <v>328000</v>
      </c>
      <c r="M4085">
        <v>1312000</v>
      </c>
      <c r="N4085" t="str">
        <f>_xlfn.XLOOKUP(Table2[[#This Row],[metode_pembayaran]],Table11[metode_pembayaran],Table11[id_pembayaran])</f>
        <v>MP 03</v>
      </c>
      <c r="O4085" t="s">
        <v>36</v>
      </c>
      <c r="P4085" t="str">
        <f>_xlfn.XLOOKUP(Table2[[#This Row],[status_reservasi]],'Dim Status Reservasi'!$B$2:$B$5,'Dim Status Reservasi'!$A$2:$A$5)</f>
        <v>ST 001</v>
      </c>
      <c r="Q4085" t="s">
        <v>214</v>
      </c>
      <c r="R4085" t="str">
        <f>_xlfn.XLOOKUP(Table2[[#This Row],[kota_hotel]],'Dim Kota Hotel'!$B$2:$B$21,'Dim Kota Hotel'!$A$2:$A$21)</f>
        <v>LOK 005</v>
      </c>
      <c r="S4085" t="s">
        <v>43</v>
      </c>
    </row>
    <row r="4086" spans="1:19" x14ac:dyDescent="0.25">
      <c r="A4086" t="s">
        <v>10324</v>
      </c>
      <c r="B4086" t="str">
        <f>_xlfn.XLOOKUP(Table2[[#This Row],[tanggal_checkin]],Table6[tanggal_checkin],Table6[id_checkin])</f>
        <v>CI 0395</v>
      </c>
      <c r="C4086" t="s">
        <v>11695</v>
      </c>
      <c r="D4086" t="str">
        <f>_xlfn.XLOOKUP(Table2[[#This Row],[tanggal_checkout]],Table4[tanggal_checkout],Table4[id_checkout])</f>
        <v>CO 0404</v>
      </c>
      <c r="E4086" t="s">
        <v>11287</v>
      </c>
      <c r="F4086" s="8">
        <v>0.23571759259259259</v>
      </c>
      <c r="G4086" t="str">
        <f>_xlfn.XLOOKUP(Table2[[#This Row],[nama_tamu]],Table10[nama_tamu],Table10[id_tamu])</f>
        <v>CUS 2022</v>
      </c>
      <c r="H4086" t="s">
        <v>10325</v>
      </c>
      <c r="I4086" t="str">
        <f>_xlfn.XLOOKUP(Table2[[#This Row],[tipe_kamar]],Table12[tipe_kamar],Table12[id_kamar])</f>
        <v>KMR 001</v>
      </c>
      <c r="J4086" t="s">
        <v>23</v>
      </c>
      <c r="K4086">
        <v>8</v>
      </c>
      <c r="L4086">
        <v>578000</v>
      </c>
      <c r="M4086">
        <v>4624000</v>
      </c>
      <c r="N4086" t="str">
        <f>_xlfn.XLOOKUP(Table2[[#This Row],[metode_pembayaran]],Table11[metode_pembayaran],Table11[id_pembayaran])</f>
        <v>MP 05</v>
      </c>
      <c r="O4086" t="s">
        <v>72</v>
      </c>
      <c r="P4086" t="str">
        <f>_xlfn.XLOOKUP(Table2[[#This Row],[status_reservasi]],'Dim Status Reservasi'!$B$2:$B$5,'Dim Status Reservasi'!$A$2:$A$5)</f>
        <v>ST 004</v>
      </c>
      <c r="Q4086" t="s">
        <v>48</v>
      </c>
      <c r="R4086" t="str">
        <f>_xlfn.XLOOKUP(Table2[[#This Row],[kota_hotel]],'Dim Kota Hotel'!$B$2:$B$21,'Dim Kota Hotel'!$A$2:$A$21)</f>
        <v>LOK 002</v>
      </c>
      <c r="S4086" t="s">
        <v>60</v>
      </c>
    </row>
    <row r="4087" spans="1:19" x14ac:dyDescent="0.25">
      <c r="A4087" t="s">
        <v>10326</v>
      </c>
      <c r="B4087" t="str">
        <f>_xlfn.XLOOKUP(Table2[[#This Row],[tanggal_checkin]],Table6[tanggal_checkin],Table6[id_checkin])</f>
        <v>CI 0699</v>
      </c>
      <c r="C4087" t="s">
        <v>10993</v>
      </c>
      <c r="D4087" t="str">
        <f>_xlfn.XLOOKUP(Table2[[#This Row],[tanggal_checkout]],Table4[tanggal_checkout],Table4[id_checkout])</f>
        <v>CO 0703</v>
      </c>
      <c r="E4087" t="s">
        <v>11379</v>
      </c>
      <c r="F4087" s="8">
        <v>0.48261574074074076</v>
      </c>
      <c r="G4087" t="str">
        <f>_xlfn.XLOOKUP(Table2[[#This Row],[nama_tamu]],Table10[nama_tamu],Table10[id_tamu])</f>
        <v>CUS 0263</v>
      </c>
      <c r="H4087" t="s">
        <v>10327</v>
      </c>
      <c r="I4087" t="str">
        <f>_xlfn.XLOOKUP(Table2[[#This Row],[tipe_kamar]],Table12[tipe_kamar],Table12[id_kamar])</f>
        <v>KMR 001</v>
      </c>
      <c r="J4087" t="s">
        <v>23</v>
      </c>
      <c r="K4087">
        <v>2</v>
      </c>
      <c r="L4087">
        <v>546000</v>
      </c>
      <c r="M4087">
        <v>1092000</v>
      </c>
      <c r="N4087" t="str">
        <f>_xlfn.XLOOKUP(Table2[[#This Row],[metode_pembayaran]],Table11[metode_pembayaran],Table11[id_pembayaran])</f>
        <v>MP 03</v>
      </c>
      <c r="O4087" t="s">
        <v>36</v>
      </c>
      <c r="P4087" t="str">
        <f>_xlfn.XLOOKUP(Table2[[#This Row],[status_reservasi]],'Dim Status Reservasi'!$B$2:$B$5,'Dim Status Reservasi'!$A$2:$A$5)</f>
        <v>ST 003</v>
      </c>
      <c r="Q4087" t="s">
        <v>37</v>
      </c>
      <c r="R4087" t="str">
        <f>_xlfn.XLOOKUP(Table2[[#This Row],[kota_hotel]],'Dim Kota Hotel'!$B$2:$B$21,'Dim Kota Hotel'!$A$2:$A$21)</f>
        <v>LOK 013</v>
      </c>
      <c r="S4087" t="s">
        <v>160</v>
      </c>
    </row>
    <row r="4088" spans="1:19" x14ac:dyDescent="0.25">
      <c r="A4088" t="s">
        <v>10328</v>
      </c>
      <c r="B4088" t="str">
        <f>_xlfn.XLOOKUP(Table2[[#This Row],[tanggal_checkin]],Table6[tanggal_checkin],Table6[id_checkin])</f>
        <v>CI 0188</v>
      </c>
      <c r="C4088" t="s">
        <v>11629</v>
      </c>
      <c r="D4088" t="str">
        <f>_xlfn.XLOOKUP(Table2[[#This Row],[tanggal_checkout]],Table4[tanggal_checkout],Table4[id_checkout])</f>
        <v>CO 0196</v>
      </c>
      <c r="E4088" t="s">
        <v>11054</v>
      </c>
      <c r="F4088" s="8">
        <v>2.6076388888888889E-2</v>
      </c>
      <c r="G4088" t="str">
        <f>_xlfn.XLOOKUP(Table2[[#This Row],[nama_tamu]],Table10[nama_tamu],Table10[id_tamu])</f>
        <v>CUS 1336</v>
      </c>
      <c r="H4088" t="s">
        <v>10329</v>
      </c>
      <c r="I4088" t="str">
        <f>_xlfn.XLOOKUP(Table2[[#This Row],[tipe_kamar]],Table12[tipe_kamar],Table12[id_kamar])</f>
        <v>KMR 004</v>
      </c>
      <c r="J4088" t="s">
        <v>47</v>
      </c>
      <c r="K4088">
        <v>7</v>
      </c>
      <c r="L4088">
        <v>476000</v>
      </c>
      <c r="M4088">
        <v>3332000</v>
      </c>
      <c r="N4088" t="str">
        <f>_xlfn.XLOOKUP(Table2[[#This Row],[metode_pembayaran]],Table11[metode_pembayaran],Table11[id_pembayaran])</f>
        <v>MP 05</v>
      </c>
      <c r="O4088" t="s">
        <v>72</v>
      </c>
      <c r="P4088" t="str">
        <f>_xlfn.XLOOKUP(Table2[[#This Row],[status_reservasi]],'Dim Status Reservasi'!$B$2:$B$5,'Dim Status Reservasi'!$A$2:$A$5)</f>
        <v>ST 004</v>
      </c>
      <c r="Q4088" t="s">
        <v>48</v>
      </c>
      <c r="R4088" t="str">
        <f>_xlfn.XLOOKUP(Table2[[#This Row],[kota_hotel]],'Dim Kota Hotel'!$B$2:$B$21,'Dim Kota Hotel'!$A$2:$A$21)</f>
        <v>LOK 010</v>
      </c>
      <c r="S4088" t="s">
        <v>226</v>
      </c>
    </row>
    <row r="4089" spans="1:19" x14ac:dyDescent="0.25">
      <c r="A4089" t="s">
        <v>10330</v>
      </c>
      <c r="B4089" t="str">
        <f>_xlfn.XLOOKUP(Table2[[#This Row],[tanggal_checkin]],Table6[tanggal_checkin],Table6[id_checkin])</f>
        <v>CI 0078</v>
      </c>
      <c r="C4089" t="s">
        <v>11443</v>
      </c>
      <c r="D4089" t="str">
        <f>_xlfn.XLOOKUP(Table2[[#This Row],[tanggal_checkout]],Table4[tanggal_checkout],Table4[id_checkout])</f>
        <v>CO 0084</v>
      </c>
      <c r="E4089" t="s">
        <v>11284</v>
      </c>
      <c r="F4089" s="8">
        <v>0.38431712962962961</v>
      </c>
      <c r="G4089" t="str">
        <f>_xlfn.XLOOKUP(Table2[[#This Row],[nama_tamu]],Table10[nama_tamu],Table10[id_tamu])</f>
        <v>CUS 2174</v>
      </c>
      <c r="H4089" t="s">
        <v>10331</v>
      </c>
      <c r="I4089" t="str">
        <f>_xlfn.XLOOKUP(Table2[[#This Row],[tipe_kamar]],Table12[tipe_kamar],Table12[id_kamar])</f>
        <v>KMR 003</v>
      </c>
      <c r="J4089" t="s">
        <v>64</v>
      </c>
      <c r="K4089">
        <v>6</v>
      </c>
      <c r="L4089">
        <v>1215000</v>
      </c>
      <c r="M4089">
        <v>7290000</v>
      </c>
      <c r="N4089" t="str">
        <f>_xlfn.XLOOKUP(Table2[[#This Row],[metode_pembayaran]],Table11[metode_pembayaran],Table11[id_pembayaran])</f>
        <v>MP 03</v>
      </c>
      <c r="O4089" t="s">
        <v>36</v>
      </c>
      <c r="P4089" t="str">
        <f>_xlfn.XLOOKUP(Table2[[#This Row],[status_reservasi]],'Dim Status Reservasi'!$B$2:$B$5,'Dim Status Reservasi'!$A$2:$A$5)</f>
        <v>ST 003</v>
      </c>
      <c r="Q4089" t="s">
        <v>37</v>
      </c>
      <c r="R4089" t="str">
        <f>_xlfn.XLOOKUP(Table2[[#This Row],[kota_hotel]],'Dim Kota Hotel'!$B$2:$B$21,'Dim Kota Hotel'!$A$2:$A$21)</f>
        <v>LOK 019</v>
      </c>
      <c r="S4089" t="s">
        <v>133</v>
      </c>
    </row>
    <row r="4090" spans="1:19" x14ac:dyDescent="0.25">
      <c r="A4090" t="s">
        <v>10332</v>
      </c>
      <c r="B4090" t="str">
        <f>_xlfn.XLOOKUP(Table2[[#This Row],[tanggal_checkin]],Table6[tanggal_checkin],Table6[id_checkin])</f>
        <v>CI 0370</v>
      </c>
      <c r="C4090" t="s">
        <v>11402</v>
      </c>
      <c r="D4090" t="str">
        <f>_xlfn.XLOOKUP(Table2[[#This Row],[tanggal_checkout]],Table4[tanggal_checkout],Table4[id_checkout])</f>
        <v>CO 0374</v>
      </c>
      <c r="E4090" t="s">
        <v>12059</v>
      </c>
      <c r="F4090" s="8">
        <v>0.155</v>
      </c>
      <c r="G4090" t="str">
        <f>_xlfn.XLOOKUP(Table2[[#This Row],[nama_tamu]],Table10[nama_tamu],Table10[id_tamu])</f>
        <v>CUS 3539</v>
      </c>
      <c r="H4090" t="s">
        <v>10333</v>
      </c>
      <c r="I4090" t="str">
        <f>_xlfn.XLOOKUP(Table2[[#This Row],[tipe_kamar]],Table12[tipe_kamar],Table12[id_kamar])</f>
        <v>KMR 002</v>
      </c>
      <c r="J4090" t="s">
        <v>82</v>
      </c>
      <c r="K4090">
        <v>4</v>
      </c>
      <c r="L4090">
        <v>344000</v>
      </c>
      <c r="M4090">
        <v>1376000</v>
      </c>
      <c r="N4090" t="str">
        <f>_xlfn.XLOOKUP(Table2[[#This Row],[metode_pembayaran]],Table11[metode_pembayaran],Table11[id_pembayaran])</f>
        <v>MP 02</v>
      </c>
      <c r="O4090" t="s">
        <v>30</v>
      </c>
      <c r="P4090" t="str">
        <f>_xlfn.XLOOKUP(Table2[[#This Row],[status_reservasi]],'Dim Status Reservasi'!$B$2:$B$5,'Dim Status Reservasi'!$A$2:$A$5)</f>
        <v>ST 003</v>
      </c>
      <c r="Q4090" t="s">
        <v>37</v>
      </c>
      <c r="R4090" t="str">
        <f>_xlfn.XLOOKUP(Table2[[#This Row],[kota_hotel]],'Dim Kota Hotel'!$B$2:$B$21,'Dim Kota Hotel'!$A$2:$A$21)</f>
        <v>LOK 017</v>
      </c>
      <c r="S4090" t="s">
        <v>84</v>
      </c>
    </row>
    <row r="4091" spans="1:19" x14ac:dyDescent="0.25">
      <c r="A4091" t="s">
        <v>10334</v>
      </c>
      <c r="B4091" t="str">
        <f>_xlfn.XLOOKUP(Table2[[#This Row],[tanggal_checkin]],Table6[tanggal_checkin],Table6[id_checkin])</f>
        <v>CI 0301</v>
      </c>
      <c r="C4091" t="s">
        <v>11302</v>
      </c>
      <c r="D4091" t="str">
        <f>_xlfn.XLOOKUP(Table2[[#This Row],[tanggal_checkout]],Table4[tanggal_checkout],Table4[id_checkout])</f>
        <v>CO 0306</v>
      </c>
      <c r="E4091" t="s">
        <v>11630</v>
      </c>
      <c r="F4091" s="8">
        <v>3.7465277777777778E-2</v>
      </c>
      <c r="G4091" t="str">
        <f>_xlfn.XLOOKUP(Table2[[#This Row],[nama_tamu]],Table10[nama_tamu],Table10[id_tamu])</f>
        <v>CUS 0139</v>
      </c>
      <c r="H4091" t="s">
        <v>11134</v>
      </c>
      <c r="I4091" t="str">
        <f>_xlfn.XLOOKUP(Table2[[#This Row],[tipe_kamar]],Table12[tipe_kamar],Table12[id_kamar])</f>
        <v>KMR 003</v>
      </c>
      <c r="J4091" t="s">
        <v>64</v>
      </c>
      <c r="K4091">
        <v>7</v>
      </c>
      <c r="L4091">
        <v>1081000</v>
      </c>
      <c r="M4091">
        <v>7567000</v>
      </c>
      <c r="N4091" t="str">
        <f>_xlfn.XLOOKUP(Table2[[#This Row],[metode_pembayaran]],Table11[metode_pembayaran],Table11[id_pembayaran])</f>
        <v>MP 04</v>
      </c>
      <c r="O4091" t="s">
        <v>53</v>
      </c>
      <c r="P4091" t="str">
        <f>_xlfn.XLOOKUP(Table2[[#This Row],[status_reservasi]],'Dim Status Reservasi'!$B$2:$B$5,'Dim Status Reservasi'!$A$2:$A$5)</f>
        <v>ST 003</v>
      </c>
      <c r="Q4091" t="s">
        <v>37</v>
      </c>
      <c r="R4091" t="str">
        <f>_xlfn.XLOOKUP(Table2[[#This Row],[kota_hotel]],'Dim Kota Hotel'!$B$2:$B$21,'Dim Kota Hotel'!$A$2:$A$21)</f>
        <v>LOK 006</v>
      </c>
      <c r="S4091" t="s">
        <v>129</v>
      </c>
    </row>
    <row r="4092" spans="1:19" x14ac:dyDescent="0.25">
      <c r="A4092" t="s">
        <v>10336</v>
      </c>
      <c r="B4092" t="str">
        <f>_xlfn.XLOOKUP(Table2[[#This Row],[tanggal_checkin]],Table6[tanggal_checkin],Table6[id_checkin])</f>
        <v>CI 0613</v>
      </c>
      <c r="C4092" t="s">
        <v>12051</v>
      </c>
      <c r="D4092" t="str">
        <f>_xlfn.XLOOKUP(Table2[[#This Row],[tanggal_checkout]],Table4[tanggal_checkout],Table4[id_checkout])</f>
        <v>CO 0617</v>
      </c>
      <c r="E4092" t="s">
        <v>11313</v>
      </c>
      <c r="F4092" s="8">
        <v>0.40069444444444446</v>
      </c>
      <c r="G4092" t="str">
        <f>_xlfn.XLOOKUP(Table2[[#This Row],[nama_tamu]],Table10[nama_tamu],Table10[id_tamu])</f>
        <v>CUS 1333</v>
      </c>
      <c r="H4092" t="s">
        <v>10337</v>
      </c>
      <c r="I4092" t="str">
        <f>_xlfn.XLOOKUP(Table2[[#This Row],[tipe_kamar]],Table12[tipe_kamar],Table12[id_kamar])</f>
        <v>KMR 004</v>
      </c>
      <c r="J4092" t="s">
        <v>47</v>
      </c>
      <c r="K4092">
        <v>4</v>
      </c>
      <c r="L4092">
        <v>497000</v>
      </c>
      <c r="M4092">
        <v>1988000</v>
      </c>
      <c r="N4092" t="str">
        <f>_xlfn.XLOOKUP(Table2[[#This Row],[metode_pembayaran]],Table11[metode_pembayaran],Table11[id_pembayaran])</f>
        <v>MP 04</v>
      </c>
      <c r="O4092" t="s">
        <v>53</v>
      </c>
      <c r="P4092" t="str">
        <f>_xlfn.XLOOKUP(Table2[[#This Row],[status_reservasi]],'Dim Status Reservasi'!$B$2:$B$5,'Dim Status Reservasi'!$A$2:$A$5)</f>
        <v>ST 002</v>
      </c>
      <c r="Q4092" t="s">
        <v>124</v>
      </c>
      <c r="R4092" t="str">
        <f>_xlfn.XLOOKUP(Table2[[#This Row],[kota_hotel]],'Dim Kota Hotel'!$B$2:$B$21,'Dim Kota Hotel'!$A$2:$A$21)</f>
        <v>LOK 017</v>
      </c>
      <c r="S4092" t="s">
        <v>84</v>
      </c>
    </row>
    <row r="4093" spans="1:19" x14ac:dyDescent="0.25">
      <c r="A4093" t="s">
        <v>10338</v>
      </c>
      <c r="B4093" t="str">
        <f>_xlfn.XLOOKUP(Table2[[#This Row],[tanggal_checkin]],Table6[tanggal_checkin],Table6[id_checkin])</f>
        <v>CI 0974</v>
      </c>
      <c r="C4093" t="s">
        <v>11843</v>
      </c>
      <c r="D4093" t="str">
        <f>_xlfn.XLOOKUP(Table2[[#This Row],[tanggal_checkout]],Table4[tanggal_checkout],Table4[id_checkout])</f>
        <v>CO 0982</v>
      </c>
      <c r="E4093" t="s">
        <v>11391</v>
      </c>
      <c r="F4093" s="8">
        <v>0.32699074074074075</v>
      </c>
      <c r="G4093" t="str">
        <f>_xlfn.XLOOKUP(Table2[[#This Row],[nama_tamu]],Table10[nama_tamu],Table10[id_tamu])</f>
        <v>CUS 0950</v>
      </c>
      <c r="H4093" t="s">
        <v>10339</v>
      </c>
      <c r="I4093" t="str">
        <f>_xlfn.XLOOKUP(Table2[[#This Row],[tipe_kamar]],Table12[tipe_kamar],Table12[id_kamar])</f>
        <v>KMR 001</v>
      </c>
      <c r="J4093" t="s">
        <v>23</v>
      </c>
      <c r="K4093">
        <v>5</v>
      </c>
      <c r="L4093">
        <v>553000</v>
      </c>
      <c r="M4093">
        <v>2765000</v>
      </c>
      <c r="N4093" t="str">
        <f>_xlfn.XLOOKUP(Table2[[#This Row],[metode_pembayaran]],Table11[metode_pembayaran],Table11[id_pembayaran])</f>
        <v>MP 01</v>
      </c>
      <c r="O4093" t="s">
        <v>24</v>
      </c>
      <c r="P4093" t="str">
        <f>_xlfn.XLOOKUP(Table2[[#This Row],[status_reservasi]],'Dim Status Reservasi'!$B$2:$B$5,'Dim Status Reservasi'!$A$2:$A$5)</f>
        <v>ST 001</v>
      </c>
      <c r="Q4093" t="s">
        <v>214</v>
      </c>
      <c r="R4093" t="str">
        <f>_xlfn.XLOOKUP(Table2[[#This Row],[kota_hotel]],'Dim Kota Hotel'!$B$2:$B$21,'Dim Kota Hotel'!$A$2:$A$21)</f>
        <v>LOK 011</v>
      </c>
      <c r="S4093" t="s">
        <v>38</v>
      </c>
    </row>
    <row r="4094" spans="1:19" x14ac:dyDescent="0.25">
      <c r="A4094" t="s">
        <v>10340</v>
      </c>
      <c r="B4094" t="str">
        <f>_xlfn.XLOOKUP(Table2[[#This Row],[tanggal_checkin]],Table6[tanggal_checkin],Table6[id_checkin])</f>
        <v>CI 1046</v>
      </c>
      <c r="C4094" t="s">
        <v>11160</v>
      </c>
      <c r="D4094" t="str">
        <f>_xlfn.XLOOKUP(Table2[[#This Row],[tanggal_checkout]],Table4[tanggal_checkout],Table4[id_checkout])</f>
        <v>CO 1056</v>
      </c>
      <c r="E4094" t="s">
        <v>10999</v>
      </c>
      <c r="F4094" s="8">
        <v>8.74537037037037E-2</v>
      </c>
      <c r="G4094" t="str">
        <f>_xlfn.XLOOKUP(Table2[[#This Row],[nama_tamu]],Table10[nama_tamu],Table10[id_tamu])</f>
        <v>CUS 1506</v>
      </c>
      <c r="H4094" t="s">
        <v>10341</v>
      </c>
      <c r="I4094" t="str">
        <f>_xlfn.XLOOKUP(Table2[[#This Row],[tipe_kamar]],Table12[tipe_kamar],Table12[id_kamar])</f>
        <v>KMR 001</v>
      </c>
      <c r="J4094" t="s">
        <v>23</v>
      </c>
      <c r="K4094">
        <v>7</v>
      </c>
      <c r="L4094">
        <v>580000</v>
      </c>
      <c r="M4094">
        <v>4060000</v>
      </c>
      <c r="N4094" t="str">
        <f>_xlfn.XLOOKUP(Table2[[#This Row],[metode_pembayaran]],Table11[metode_pembayaran],Table11[id_pembayaran])</f>
        <v>MP 04</v>
      </c>
      <c r="O4094" t="s">
        <v>53</v>
      </c>
      <c r="P4094" t="str">
        <f>_xlfn.XLOOKUP(Table2[[#This Row],[status_reservasi]],'Dim Status Reservasi'!$B$2:$B$5,'Dim Status Reservasi'!$A$2:$A$5)</f>
        <v>ST 003</v>
      </c>
      <c r="Q4094" t="s">
        <v>37</v>
      </c>
      <c r="R4094" t="str">
        <f>_xlfn.XLOOKUP(Table2[[#This Row],[kota_hotel]],'Dim Kota Hotel'!$B$2:$B$21,'Dim Kota Hotel'!$A$2:$A$21)</f>
        <v>LOK 007</v>
      </c>
      <c r="S4094" t="s">
        <v>145</v>
      </c>
    </row>
    <row r="4095" spans="1:19" x14ac:dyDescent="0.25">
      <c r="A4095" t="s">
        <v>10342</v>
      </c>
      <c r="B4095" t="str">
        <f>_xlfn.XLOOKUP(Table2[[#This Row],[tanggal_checkin]],Table6[tanggal_checkin],Table6[id_checkin])</f>
        <v>CI 0514</v>
      </c>
      <c r="C4095" t="s">
        <v>11588</v>
      </c>
      <c r="D4095" t="str">
        <f>_xlfn.XLOOKUP(Table2[[#This Row],[tanggal_checkout]],Table4[tanggal_checkout],Table4[id_checkout])</f>
        <v>CO 0519</v>
      </c>
      <c r="E4095" t="s">
        <v>11580</v>
      </c>
      <c r="F4095" s="8">
        <v>8.6493055555555559E-2</v>
      </c>
      <c r="G4095" t="str">
        <f>_xlfn.XLOOKUP(Table2[[#This Row],[nama_tamu]],Table10[nama_tamu],Table10[id_tamu])</f>
        <v>CUS 1526</v>
      </c>
      <c r="H4095" t="s">
        <v>10343</v>
      </c>
      <c r="I4095" t="str">
        <f>_xlfn.XLOOKUP(Table2[[#This Row],[tipe_kamar]],Table12[tipe_kamar],Table12[id_kamar])</f>
        <v>KMR 004</v>
      </c>
      <c r="J4095" t="s">
        <v>47</v>
      </c>
      <c r="K4095">
        <v>4</v>
      </c>
      <c r="L4095">
        <v>457000</v>
      </c>
      <c r="M4095">
        <v>1828000</v>
      </c>
      <c r="N4095" t="str">
        <f>_xlfn.XLOOKUP(Table2[[#This Row],[metode_pembayaran]],Table11[metode_pembayaran],Table11[id_pembayaran])</f>
        <v>MP 06</v>
      </c>
      <c r="O4095" t="s">
        <v>17</v>
      </c>
      <c r="P4095" t="str">
        <f>_xlfn.XLOOKUP(Table2[[#This Row],[status_reservasi]],'Dim Status Reservasi'!$B$2:$B$5,'Dim Status Reservasi'!$A$2:$A$5)</f>
        <v>ST 003</v>
      </c>
      <c r="Q4095" t="s">
        <v>37</v>
      </c>
      <c r="R4095" t="str">
        <f>_xlfn.XLOOKUP(Table2[[#This Row],[kota_hotel]],'Dim Kota Hotel'!$B$2:$B$21,'Dim Kota Hotel'!$A$2:$A$21)</f>
        <v>LOK 019</v>
      </c>
      <c r="S4095" t="s">
        <v>133</v>
      </c>
    </row>
    <row r="4096" spans="1:19" x14ac:dyDescent="0.25">
      <c r="A4096" t="s">
        <v>10344</v>
      </c>
      <c r="B4096" t="str">
        <f>_xlfn.XLOOKUP(Table2[[#This Row],[tanggal_checkin]],Table6[tanggal_checkin],Table6[id_checkin])</f>
        <v>CI 0875</v>
      </c>
      <c r="C4096" t="s">
        <v>11276</v>
      </c>
      <c r="D4096" t="str">
        <f>_xlfn.XLOOKUP(Table2[[#This Row],[tanggal_checkout]],Table4[tanggal_checkout],Table4[id_checkout])</f>
        <v>CO 0884</v>
      </c>
      <c r="E4096" t="s">
        <v>11332</v>
      </c>
      <c r="F4096" s="8">
        <v>0.46106481481481482</v>
      </c>
      <c r="G4096" t="str">
        <f>_xlfn.XLOOKUP(Table2[[#This Row],[nama_tamu]],Table10[nama_tamu],Table10[id_tamu])</f>
        <v>CUS 3829</v>
      </c>
      <c r="H4096" t="s">
        <v>10345</v>
      </c>
      <c r="I4096" t="str">
        <f>_xlfn.XLOOKUP(Table2[[#This Row],[tipe_kamar]],Table12[tipe_kamar],Table12[id_kamar])</f>
        <v>KMR 002</v>
      </c>
      <c r="J4096" t="s">
        <v>82</v>
      </c>
      <c r="K4096">
        <v>8</v>
      </c>
      <c r="L4096">
        <v>375000</v>
      </c>
      <c r="M4096">
        <v>3000000</v>
      </c>
      <c r="N4096" t="str">
        <f>_xlfn.XLOOKUP(Table2[[#This Row],[metode_pembayaran]],Table11[metode_pembayaran],Table11[id_pembayaran])</f>
        <v>MP 04</v>
      </c>
      <c r="O4096" t="s">
        <v>53</v>
      </c>
      <c r="P4096" t="str">
        <f>_xlfn.XLOOKUP(Table2[[#This Row],[status_reservasi]],'Dim Status Reservasi'!$B$2:$B$5,'Dim Status Reservasi'!$A$2:$A$5)</f>
        <v>ST 004</v>
      </c>
      <c r="Q4096" t="s">
        <v>48</v>
      </c>
      <c r="R4096" t="str">
        <f>_xlfn.XLOOKUP(Table2[[#This Row],[kota_hotel]],'Dim Kota Hotel'!$B$2:$B$21,'Dim Kota Hotel'!$A$2:$A$21)</f>
        <v>LOK 013</v>
      </c>
      <c r="S4096" t="s">
        <v>160</v>
      </c>
    </row>
    <row r="4097" spans="1:19" x14ac:dyDescent="0.25">
      <c r="A4097" t="s">
        <v>10346</v>
      </c>
      <c r="B4097" t="str">
        <f>_xlfn.XLOOKUP(Table2[[#This Row],[tanggal_checkin]],Table6[tanggal_checkin],Table6[id_checkin])</f>
        <v>CI 0362</v>
      </c>
      <c r="C4097" t="s">
        <v>11773</v>
      </c>
      <c r="D4097" t="str">
        <f>_xlfn.XLOOKUP(Table2[[#This Row],[tanggal_checkout]],Table4[tanggal_checkout],Table4[id_checkout])</f>
        <v>CO 0363</v>
      </c>
      <c r="E4097" t="s">
        <v>10992</v>
      </c>
      <c r="F4097" s="8">
        <v>0.74603009259259256</v>
      </c>
      <c r="G4097" t="str">
        <f>_xlfn.XLOOKUP(Table2[[#This Row],[nama_tamu]],Table10[nama_tamu],Table10[id_tamu])</f>
        <v>CUS 3428</v>
      </c>
      <c r="H4097" t="s">
        <v>10347</v>
      </c>
      <c r="I4097" t="str">
        <f>_xlfn.XLOOKUP(Table2[[#This Row],[tipe_kamar]],Table12[tipe_kamar],Table12[id_kamar])</f>
        <v>KMR 001</v>
      </c>
      <c r="J4097" t="s">
        <v>23</v>
      </c>
      <c r="K4097">
        <v>2</v>
      </c>
      <c r="L4097">
        <v>633000</v>
      </c>
      <c r="M4097">
        <v>1266000</v>
      </c>
      <c r="N4097" t="str">
        <f>_xlfn.XLOOKUP(Table2[[#This Row],[metode_pembayaran]],Table11[metode_pembayaran],Table11[id_pembayaran])</f>
        <v>MP 03</v>
      </c>
      <c r="O4097" t="s">
        <v>36</v>
      </c>
      <c r="P4097" t="str">
        <f>_xlfn.XLOOKUP(Table2[[#This Row],[status_reservasi]],'Dim Status Reservasi'!$B$2:$B$5,'Dim Status Reservasi'!$A$2:$A$5)</f>
        <v>ST 004</v>
      </c>
      <c r="Q4097" t="s">
        <v>48</v>
      </c>
      <c r="R4097" t="str">
        <f>_xlfn.XLOOKUP(Table2[[#This Row],[kota_hotel]],'Dim Kota Hotel'!$B$2:$B$21,'Dim Kota Hotel'!$A$2:$A$21)</f>
        <v>LOK 006</v>
      </c>
      <c r="S4097" t="s">
        <v>129</v>
      </c>
    </row>
    <row r="4098" spans="1:19" x14ac:dyDescent="0.25">
      <c r="A4098" t="s">
        <v>10348</v>
      </c>
      <c r="B4098" t="str">
        <f>_xlfn.XLOOKUP(Table2[[#This Row],[tanggal_checkin]],Table6[tanggal_checkin],Table6[id_checkin])</f>
        <v>CI 0509</v>
      </c>
      <c r="C4098" t="s">
        <v>11587</v>
      </c>
      <c r="D4098" t="str">
        <f>_xlfn.XLOOKUP(Table2[[#This Row],[tanggal_checkout]],Table4[tanggal_checkout],Table4[id_checkout])</f>
        <v>CO 0512</v>
      </c>
      <c r="E4098" t="s">
        <v>11879</v>
      </c>
      <c r="F4098" s="8">
        <v>0.75114583333333329</v>
      </c>
      <c r="G4098" t="str">
        <f>_xlfn.XLOOKUP(Table2[[#This Row],[nama_tamu]],Table10[nama_tamu],Table10[id_tamu])</f>
        <v>CUS 3296</v>
      </c>
      <c r="H4098" t="s">
        <v>10349</v>
      </c>
      <c r="I4098" t="str">
        <f>_xlfn.XLOOKUP(Table2[[#This Row],[tipe_kamar]],Table12[tipe_kamar],Table12[id_kamar])</f>
        <v>KMR 001</v>
      </c>
      <c r="J4098" t="s">
        <v>23</v>
      </c>
      <c r="K4098">
        <v>2</v>
      </c>
      <c r="L4098">
        <v>584000</v>
      </c>
      <c r="M4098">
        <v>1168000</v>
      </c>
      <c r="N4098" t="str">
        <f>_xlfn.XLOOKUP(Table2[[#This Row],[metode_pembayaran]],Table11[metode_pembayaran],Table11[id_pembayaran])</f>
        <v>MP 06</v>
      </c>
      <c r="O4098" t="s">
        <v>17</v>
      </c>
      <c r="P4098" t="str">
        <f>_xlfn.XLOOKUP(Table2[[#This Row],[status_reservasi]],'Dim Status Reservasi'!$B$2:$B$5,'Dim Status Reservasi'!$A$2:$A$5)</f>
        <v>ST 003</v>
      </c>
      <c r="Q4098" t="s">
        <v>37</v>
      </c>
      <c r="R4098" t="str">
        <f>_xlfn.XLOOKUP(Table2[[#This Row],[kota_hotel]],'Dim Kota Hotel'!$B$2:$B$21,'Dim Kota Hotel'!$A$2:$A$21)</f>
        <v>LOK 012</v>
      </c>
      <c r="S4098" t="s">
        <v>25</v>
      </c>
    </row>
    <row r="4099" spans="1:19" x14ac:dyDescent="0.25">
      <c r="A4099" t="s">
        <v>10350</v>
      </c>
      <c r="B4099" t="str">
        <f>_xlfn.XLOOKUP(Table2[[#This Row],[tanggal_checkin]],Table6[tanggal_checkin],Table6[id_checkin])</f>
        <v>CI 0810</v>
      </c>
      <c r="C4099" t="s">
        <v>11208</v>
      </c>
      <c r="D4099" t="str">
        <f>_xlfn.XLOOKUP(Table2[[#This Row],[tanggal_checkout]],Table4[tanggal_checkout],Table4[id_checkout])</f>
        <v>CO 0817</v>
      </c>
      <c r="E4099" t="s">
        <v>11228</v>
      </c>
      <c r="F4099" s="8">
        <v>0.49847222222222221</v>
      </c>
      <c r="G4099" t="str">
        <f>_xlfn.XLOOKUP(Table2[[#This Row],[nama_tamu]],Table10[nama_tamu],Table10[id_tamu])</f>
        <v>CUS 2864</v>
      </c>
      <c r="H4099" t="s">
        <v>10351</v>
      </c>
      <c r="I4099" t="str">
        <f>_xlfn.XLOOKUP(Table2[[#This Row],[tipe_kamar]],Table12[tipe_kamar],Table12[id_kamar])</f>
        <v>KMR 004</v>
      </c>
      <c r="J4099" t="s">
        <v>47</v>
      </c>
      <c r="K4099">
        <v>3</v>
      </c>
      <c r="L4099">
        <v>410000</v>
      </c>
      <c r="M4099">
        <v>1230000</v>
      </c>
      <c r="N4099" t="str">
        <f>_xlfn.XLOOKUP(Table2[[#This Row],[metode_pembayaran]],Table11[metode_pembayaran],Table11[id_pembayaran])</f>
        <v>MP 01</v>
      </c>
      <c r="O4099" t="s">
        <v>24</v>
      </c>
      <c r="P4099" t="str">
        <f>_xlfn.XLOOKUP(Table2[[#This Row],[status_reservasi]],'Dim Status Reservasi'!$B$2:$B$5,'Dim Status Reservasi'!$A$2:$A$5)</f>
        <v>ST 001</v>
      </c>
      <c r="Q4099" t="s">
        <v>214</v>
      </c>
      <c r="R4099" t="str">
        <f>_xlfn.XLOOKUP(Table2[[#This Row],[kota_hotel]],'Dim Kota Hotel'!$B$2:$B$21,'Dim Kota Hotel'!$A$2:$A$21)</f>
        <v>LOK 003</v>
      </c>
      <c r="S4099" t="s">
        <v>106</v>
      </c>
    </row>
    <row r="4100" spans="1:19" x14ac:dyDescent="0.25">
      <c r="A4100" t="s">
        <v>10352</v>
      </c>
      <c r="B4100" t="str">
        <f>_xlfn.XLOOKUP(Table2[[#This Row],[tanggal_checkin]],Table6[tanggal_checkin],Table6[id_checkin])</f>
        <v>CI 0021</v>
      </c>
      <c r="C4100" t="s">
        <v>11651</v>
      </c>
      <c r="D4100" t="str">
        <f>_xlfn.XLOOKUP(Table2[[#This Row],[tanggal_checkout]],Table4[tanggal_checkout],Table4[id_checkout])</f>
        <v>CO 0023</v>
      </c>
      <c r="E4100" t="s">
        <v>11383</v>
      </c>
      <c r="F4100" s="8">
        <v>0.67525462962962968</v>
      </c>
      <c r="G4100" t="str">
        <f>_xlfn.XLOOKUP(Table2[[#This Row],[nama_tamu]],Table10[nama_tamu],Table10[id_tamu])</f>
        <v>CUS 3961</v>
      </c>
      <c r="H4100" t="s">
        <v>6106</v>
      </c>
      <c r="I4100" t="str">
        <f>_xlfn.XLOOKUP(Table2[[#This Row],[tipe_kamar]],Table12[tipe_kamar],Table12[id_kamar])</f>
        <v>KMR 003</v>
      </c>
      <c r="J4100" t="s">
        <v>64</v>
      </c>
      <c r="K4100">
        <v>3</v>
      </c>
      <c r="L4100">
        <v>1101000</v>
      </c>
      <c r="M4100">
        <v>3303000</v>
      </c>
      <c r="N4100" t="str">
        <f>_xlfn.XLOOKUP(Table2[[#This Row],[metode_pembayaran]],Table11[metode_pembayaran],Table11[id_pembayaran])</f>
        <v>MP 01</v>
      </c>
      <c r="O4100" t="s">
        <v>24</v>
      </c>
      <c r="P4100" t="str">
        <f>_xlfn.XLOOKUP(Table2[[#This Row],[status_reservasi]],'Dim Status Reservasi'!$B$2:$B$5,'Dim Status Reservasi'!$A$2:$A$5)</f>
        <v>ST 004</v>
      </c>
      <c r="Q4100" t="s">
        <v>48</v>
      </c>
      <c r="R4100" t="str">
        <f>_xlfn.XLOOKUP(Table2[[#This Row],[kota_hotel]],'Dim Kota Hotel'!$B$2:$B$21,'Dim Kota Hotel'!$A$2:$A$21)</f>
        <v>LOK 013</v>
      </c>
      <c r="S4100" t="s">
        <v>160</v>
      </c>
    </row>
    <row r="4101" spans="1:19" x14ac:dyDescent="0.25">
      <c r="A4101" t="s">
        <v>10354</v>
      </c>
      <c r="B4101" t="str">
        <f>_xlfn.XLOOKUP(Table2[[#This Row],[tanggal_checkin]],Table6[tanggal_checkin],Table6[id_checkin])</f>
        <v>CI 0254</v>
      </c>
      <c r="C4101" t="s">
        <v>11155</v>
      </c>
      <c r="D4101" t="str">
        <f>_xlfn.XLOOKUP(Table2[[#This Row],[tanggal_checkout]],Table4[tanggal_checkout],Table4[id_checkout])</f>
        <v>CO 0254</v>
      </c>
      <c r="E4101" t="s">
        <v>11343</v>
      </c>
      <c r="F4101" s="8">
        <v>3.1296296296296294E-2</v>
      </c>
      <c r="G4101" t="str">
        <f>_xlfn.XLOOKUP(Table2[[#This Row],[nama_tamu]],Table10[nama_tamu],Table10[id_tamu])</f>
        <v>CUS 1623</v>
      </c>
      <c r="H4101" t="s">
        <v>10355</v>
      </c>
      <c r="I4101" t="str">
        <f>_xlfn.XLOOKUP(Table2[[#This Row],[tipe_kamar]],Table12[tipe_kamar],Table12[id_kamar])</f>
        <v>KMR 001</v>
      </c>
      <c r="J4101" t="s">
        <v>23</v>
      </c>
      <c r="K4101">
        <v>2</v>
      </c>
      <c r="L4101">
        <v>597000</v>
      </c>
      <c r="M4101">
        <v>1194000</v>
      </c>
      <c r="N4101" t="str">
        <f>_xlfn.XLOOKUP(Table2[[#This Row],[metode_pembayaran]],Table11[metode_pembayaran],Table11[id_pembayaran])</f>
        <v>MP 05</v>
      </c>
      <c r="O4101" t="s">
        <v>72</v>
      </c>
      <c r="P4101" t="str">
        <f>_xlfn.XLOOKUP(Table2[[#This Row],[status_reservasi]],'Dim Status Reservasi'!$B$2:$B$5,'Dim Status Reservasi'!$A$2:$A$5)</f>
        <v>ST 003</v>
      </c>
      <c r="Q4101" t="s">
        <v>37</v>
      </c>
      <c r="R4101" t="str">
        <f>_xlfn.XLOOKUP(Table2[[#This Row],[kota_hotel]],'Dim Kota Hotel'!$B$2:$B$21,'Dim Kota Hotel'!$A$2:$A$21)</f>
        <v>LOK 014</v>
      </c>
      <c r="S4101" t="s">
        <v>222</v>
      </c>
    </row>
    <row r="4102" spans="1:19" x14ac:dyDescent="0.25">
      <c r="A4102" t="s">
        <v>10356</v>
      </c>
      <c r="B4102" t="str">
        <f>_xlfn.XLOOKUP(Table2[[#This Row],[tanggal_checkin]],Table6[tanggal_checkin],Table6[id_checkin])</f>
        <v>CI 0169</v>
      </c>
      <c r="C4102" t="s">
        <v>11466</v>
      </c>
      <c r="D4102" t="str">
        <f>_xlfn.XLOOKUP(Table2[[#This Row],[tanggal_checkout]],Table4[tanggal_checkout],Table4[id_checkout])</f>
        <v>CO 0173</v>
      </c>
      <c r="E4102" t="s">
        <v>11059</v>
      </c>
      <c r="F4102" s="8">
        <v>0.81428240740740743</v>
      </c>
      <c r="G4102" t="str">
        <f>_xlfn.XLOOKUP(Table2[[#This Row],[nama_tamu]],Table10[nama_tamu],Table10[id_tamu])</f>
        <v>CUS 0460</v>
      </c>
      <c r="H4102" t="s">
        <v>10357</v>
      </c>
      <c r="I4102" t="str">
        <f>_xlfn.XLOOKUP(Table2[[#This Row],[tipe_kamar]],Table12[tipe_kamar],Table12[id_kamar])</f>
        <v>KMR 004</v>
      </c>
      <c r="J4102" t="s">
        <v>47</v>
      </c>
      <c r="K4102">
        <v>2</v>
      </c>
      <c r="L4102">
        <v>413000</v>
      </c>
      <c r="M4102">
        <v>826000</v>
      </c>
      <c r="N4102" t="str">
        <f>_xlfn.XLOOKUP(Table2[[#This Row],[metode_pembayaran]],Table11[metode_pembayaran],Table11[id_pembayaran])</f>
        <v>MP 05</v>
      </c>
      <c r="O4102" t="s">
        <v>72</v>
      </c>
      <c r="P4102" t="str">
        <f>_xlfn.XLOOKUP(Table2[[#This Row],[status_reservasi]],'Dim Status Reservasi'!$B$2:$B$5,'Dim Status Reservasi'!$A$2:$A$5)</f>
        <v>ST 004</v>
      </c>
      <c r="Q4102" t="s">
        <v>48</v>
      </c>
      <c r="R4102" t="str">
        <f>_xlfn.XLOOKUP(Table2[[#This Row],[kota_hotel]],'Dim Kota Hotel'!$B$2:$B$21,'Dim Kota Hotel'!$A$2:$A$21)</f>
        <v>LOK 002</v>
      </c>
      <c r="S4102" t="s">
        <v>60</v>
      </c>
    </row>
    <row r="4103" spans="1:19" x14ac:dyDescent="0.25">
      <c r="A4103" t="s">
        <v>10358</v>
      </c>
      <c r="B4103" t="str">
        <f>_xlfn.XLOOKUP(Table2[[#This Row],[tanggal_checkin]],Table6[tanggal_checkin],Table6[id_checkin])</f>
        <v>CI 0293</v>
      </c>
      <c r="C4103" t="s">
        <v>11732</v>
      </c>
      <c r="D4103" t="str">
        <f>_xlfn.XLOOKUP(Table2[[#This Row],[tanggal_checkout]],Table4[tanggal_checkout],Table4[id_checkout])</f>
        <v>CO 0298</v>
      </c>
      <c r="E4103" t="s">
        <v>11088</v>
      </c>
      <c r="F4103" s="8">
        <v>0.99615740740740744</v>
      </c>
      <c r="G4103" t="str">
        <f>_xlfn.XLOOKUP(Table2[[#This Row],[nama_tamu]],Table10[nama_tamu],Table10[id_tamu])</f>
        <v>CUS 3017</v>
      </c>
      <c r="H4103" t="s">
        <v>10359</v>
      </c>
      <c r="I4103" t="str">
        <f>_xlfn.XLOOKUP(Table2[[#This Row],[tipe_kamar]],Table12[tipe_kamar],Table12[id_kamar])</f>
        <v>KMR 002</v>
      </c>
      <c r="J4103" t="s">
        <v>82</v>
      </c>
      <c r="K4103">
        <v>7</v>
      </c>
      <c r="L4103">
        <v>345000</v>
      </c>
      <c r="M4103">
        <v>2415000</v>
      </c>
      <c r="N4103" t="str">
        <f>_xlfn.XLOOKUP(Table2[[#This Row],[metode_pembayaran]],Table11[metode_pembayaran],Table11[id_pembayaran])</f>
        <v>MP 01</v>
      </c>
      <c r="O4103" t="s">
        <v>24</v>
      </c>
      <c r="P4103" t="str">
        <f>_xlfn.XLOOKUP(Table2[[#This Row],[status_reservasi]],'Dim Status Reservasi'!$B$2:$B$5,'Dim Status Reservasi'!$A$2:$A$5)</f>
        <v>ST 003</v>
      </c>
      <c r="Q4103" t="s">
        <v>37</v>
      </c>
      <c r="R4103" t="str">
        <f>_xlfn.XLOOKUP(Table2[[#This Row],[kota_hotel]],'Dim Kota Hotel'!$B$2:$B$21,'Dim Kota Hotel'!$A$2:$A$21)</f>
        <v>LOK 008</v>
      </c>
      <c r="S4103" t="s">
        <v>68</v>
      </c>
    </row>
    <row r="4104" spans="1:19" x14ac:dyDescent="0.25">
      <c r="A4104" t="s">
        <v>10360</v>
      </c>
      <c r="B4104" t="str">
        <f>_xlfn.XLOOKUP(Table2[[#This Row],[tanggal_checkin]],Table6[tanggal_checkin],Table6[id_checkin])</f>
        <v>CI 0570</v>
      </c>
      <c r="C4104" t="s">
        <v>12013</v>
      </c>
      <c r="D4104" t="str">
        <f>_xlfn.XLOOKUP(Table2[[#This Row],[tanggal_checkout]],Table4[tanggal_checkout],Table4[id_checkout])</f>
        <v>CO 0579</v>
      </c>
      <c r="E4104" t="s">
        <v>11090</v>
      </c>
      <c r="F4104" s="8">
        <v>0.74626157407407412</v>
      </c>
      <c r="G4104" t="str">
        <f>_xlfn.XLOOKUP(Table2[[#This Row],[nama_tamu]],Table10[nama_tamu],Table10[id_tamu])</f>
        <v>CUS 2874</v>
      </c>
      <c r="H4104" t="s">
        <v>10361</v>
      </c>
      <c r="I4104" t="str">
        <f>_xlfn.XLOOKUP(Table2[[#This Row],[tipe_kamar]],Table12[tipe_kamar],Table12[id_kamar])</f>
        <v>KMR 004</v>
      </c>
      <c r="J4104" t="s">
        <v>47</v>
      </c>
      <c r="K4104">
        <v>9</v>
      </c>
      <c r="L4104">
        <v>479000</v>
      </c>
      <c r="M4104">
        <v>4311000</v>
      </c>
      <c r="N4104" t="str">
        <f>_xlfn.XLOOKUP(Table2[[#This Row],[metode_pembayaran]],Table11[metode_pembayaran],Table11[id_pembayaran])</f>
        <v>MP 05</v>
      </c>
      <c r="O4104" t="s">
        <v>72</v>
      </c>
      <c r="P4104" t="str">
        <f>_xlfn.XLOOKUP(Table2[[#This Row],[status_reservasi]],'Dim Status Reservasi'!$B$2:$B$5,'Dim Status Reservasi'!$A$2:$A$5)</f>
        <v>ST 004</v>
      </c>
      <c r="Q4104" t="s">
        <v>48</v>
      </c>
      <c r="R4104" t="str">
        <f>_xlfn.XLOOKUP(Table2[[#This Row],[kota_hotel]],'Dim Kota Hotel'!$B$2:$B$21,'Dim Kota Hotel'!$A$2:$A$21)</f>
        <v>LOK 018</v>
      </c>
      <c r="S4104" t="s">
        <v>102</v>
      </c>
    </row>
    <row r="4105" spans="1:19" x14ac:dyDescent="0.25">
      <c r="A4105" t="s">
        <v>10362</v>
      </c>
      <c r="B4105" t="str">
        <f>_xlfn.XLOOKUP(Table2[[#This Row],[tanggal_checkin]],Table6[tanggal_checkin],Table6[id_checkin])</f>
        <v>CI 0073</v>
      </c>
      <c r="C4105" t="s">
        <v>11643</v>
      </c>
      <c r="D4105" t="str">
        <f>_xlfn.XLOOKUP(Table2[[#This Row],[tanggal_checkout]],Table4[tanggal_checkout],Table4[id_checkout])</f>
        <v>CO 0079</v>
      </c>
      <c r="E4105" t="s">
        <v>11399</v>
      </c>
      <c r="F4105" s="8">
        <v>3.6770833333333336E-2</v>
      </c>
      <c r="G4105" t="str">
        <f>_xlfn.XLOOKUP(Table2[[#This Row],[nama_tamu]],Table10[nama_tamu],Table10[id_tamu])</f>
        <v>CUS 2490</v>
      </c>
      <c r="H4105" t="s">
        <v>10364</v>
      </c>
      <c r="I4105" t="str">
        <f>_xlfn.XLOOKUP(Table2[[#This Row],[tipe_kamar]],Table12[tipe_kamar],Table12[id_kamar])</f>
        <v>KMR 002</v>
      </c>
      <c r="J4105" t="s">
        <v>82</v>
      </c>
      <c r="K4105">
        <v>6</v>
      </c>
      <c r="L4105">
        <v>365000</v>
      </c>
      <c r="M4105">
        <v>2190000</v>
      </c>
      <c r="N4105" t="str">
        <f>_xlfn.XLOOKUP(Table2[[#This Row],[metode_pembayaran]],Table11[metode_pembayaran],Table11[id_pembayaran])</f>
        <v>MP 06</v>
      </c>
      <c r="O4105" t="s">
        <v>17</v>
      </c>
      <c r="P4105" t="str">
        <f>_xlfn.XLOOKUP(Table2[[#This Row],[status_reservasi]],'Dim Status Reservasi'!$B$2:$B$5,'Dim Status Reservasi'!$A$2:$A$5)</f>
        <v>ST 002</v>
      </c>
      <c r="Q4105" t="s">
        <v>124</v>
      </c>
      <c r="R4105" t="str">
        <f>_xlfn.XLOOKUP(Table2[[#This Row],[kota_hotel]],'Dim Kota Hotel'!$B$2:$B$21,'Dim Kota Hotel'!$A$2:$A$21)</f>
        <v>LOK 011</v>
      </c>
      <c r="S4105" t="s">
        <v>38</v>
      </c>
    </row>
    <row r="4106" spans="1:19" x14ac:dyDescent="0.25">
      <c r="A4106" t="s">
        <v>10365</v>
      </c>
      <c r="B4106" t="str">
        <f>_xlfn.XLOOKUP(Table2[[#This Row],[tanggal_checkin]],Table6[tanggal_checkin],Table6[id_checkin])</f>
        <v>CI 0312</v>
      </c>
      <c r="C4106" t="s">
        <v>11209</v>
      </c>
      <c r="D4106" t="str">
        <f>_xlfn.XLOOKUP(Table2[[#This Row],[tanggal_checkout]],Table4[tanggal_checkout],Table4[id_checkout])</f>
        <v>CO 0311</v>
      </c>
      <c r="E4106" t="s">
        <v>11210</v>
      </c>
      <c r="F4106" s="8">
        <v>0.8842592592592593</v>
      </c>
      <c r="G4106" t="str">
        <f>_xlfn.XLOOKUP(Table2[[#This Row],[nama_tamu]],Table10[nama_tamu],Table10[id_tamu])</f>
        <v>CUS 0269</v>
      </c>
      <c r="H4106" t="s">
        <v>10366</v>
      </c>
      <c r="I4106" t="str">
        <f>_xlfn.XLOOKUP(Table2[[#This Row],[tipe_kamar]],Table12[tipe_kamar],Table12[id_kamar])</f>
        <v>KMR 004</v>
      </c>
      <c r="J4106" t="s">
        <v>47</v>
      </c>
      <c r="K4106">
        <v>1</v>
      </c>
      <c r="L4106">
        <v>508000</v>
      </c>
      <c r="M4106">
        <v>508000</v>
      </c>
      <c r="N4106" t="str">
        <f>_xlfn.XLOOKUP(Table2[[#This Row],[metode_pembayaran]],Table11[metode_pembayaran],Table11[id_pembayaran])</f>
        <v>MP 02</v>
      </c>
      <c r="O4106" t="s">
        <v>30</v>
      </c>
      <c r="P4106" t="str">
        <f>_xlfn.XLOOKUP(Table2[[#This Row],[status_reservasi]],'Dim Status Reservasi'!$B$2:$B$5,'Dim Status Reservasi'!$A$2:$A$5)</f>
        <v>ST 002</v>
      </c>
      <c r="Q4106" t="s">
        <v>124</v>
      </c>
      <c r="R4106" t="str">
        <f>_xlfn.XLOOKUP(Table2[[#This Row],[kota_hotel]],'Dim Kota Hotel'!$B$2:$B$21,'Dim Kota Hotel'!$A$2:$A$21)</f>
        <v>LOK 004</v>
      </c>
      <c r="S4106" t="s">
        <v>49</v>
      </c>
    </row>
    <row r="4107" spans="1:19" x14ac:dyDescent="0.25">
      <c r="A4107" t="s">
        <v>10367</v>
      </c>
      <c r="B4107" t="str">
        <f>_xlfn.XLOOKUP(Table2[[#This Row],[tanggal_checkin]],Table6[tanggal_checkin],Table6[id_checkin])</f>
        <v>CI 0772</v>
      </c>
      <c r="C4107" t="s">
        <v>11758</v>
      </c>
      <c r="D4107" t="str">
        <f>_xlfn.XLOOKUP(Table2[[#This Row],[tanggal_checkout]],Table4[tanggal_checkout],Table4[id_checkout])</f>
        <v>CO 0783</v>
      </c>
      <c r="E4107" t="s">
        <v>11120</v>
      </c>
      <c r="F4107" s="8">
        <v>0.69513888888888886</v>
      </c>
      <c r="G4107" t="str">
        <f>_xlfn.XLOOKUP(Table2[[#This Row],[nama_tamu]],Table10[nama_tamu],Table10[id_tamu])</f>
        <v>CUS 0689</v>
      </c>
      <c r="H4107" t="s">
        <v>10368</v>
      </c>
      <c r="I4107" t="str">
        <f>_xlfn.XLOOKUP(Table2[[#This Row],[tipe_kamar]],Table12[tipe_kamar],Table12[id_kamar])</f>
        <v>KMR 002</v>
      </c>
      <c r="J4107" t="s">
        <v>82</v>
      </c>
      <c r="K4107">
        <v>9</v>
      </c>
      <c r="L4107">
        <v>384000</v>
      </c>
      <c r="M4107">
        <v>3456000</v>
      </c>
      <c r="N4107" t="str">
        <f>_xlfn.XLOOKUP(Table2[[#This Row],[metode_pembayaran]],Table11[metode_pembayaran],Table11[id_pembayaran])</f>
        <v>MP 01</v>
      </c>
      <c r="O4107" t="s">
        <v>24</v>
      </c>
      <c r="P4107" t="str">
        <f>_xlfn.XLOOKUP(Table2[[#This Row],[status_reservasi]],'Dim Status Reservasi'!$B$2:$B$5,'Dim Status Reservasi'!$A$2:$A$5)</f>
        <v>ST 004</v>
      </c>
      <c r="Q4107" t="s">
        <v>48</v>
      </c>
      <c r="R4107" t="str">
        <f>_xlfn.XLOOKUP(Table2[[#This Row],[kota_hotel]],'Dim Kota Hotel'!$B$2:$B$21,'Dim Kota Hotel'!$A$2:$A$21)</f>
        <v>LOK 018</v>
      </c>
      <c r="S4107" t="s">
        <v>102</v>
      </c>
    </row>
    <row r="4108" spans="1:19" x14ac:dyDescent="0.25">
      <c r="A4108" t="s">
        <v>10369</v>
      </c>
      <c r="B4108" t="str">
        <f>_xlfn.XLOOKUP(Table2[[#This Row],[tanggal_checkin]],Table6[tanggal_checkin],Table6[id_checkin])</f>
        <v>CI 0692</v>
      </c>
      <c r="C4108" t="s">
        <v>11991</v>
      </c>
      <c r="D4108" t="str">
        <f>_xlfn.XLOOKUP(Table2[[#This Row],[tanggal_checkout]],Table4[tanggal_checkout],Table4[id_checkout])</f>
        <v>CO 0702</v>
      </c>
      <c r="E4108" t="s">
        <v>12052</v>
      </c>
      <c r="F4108" s="8">
        <v>0.70589120370370373</v>
      </c>
      <c r="G4108" t="str">
        <f>_xlfn.XLOOKUP(Table2[[#This Row],[nama_tamu]],Table10[nama_tamu],Table10[id_tamu])</f>
        <v>CUS 0810</v>
      </c>
      <c r="H4108" t="s">
        <v>10370</v>
      </c>
      <c r="I4108" t="str">
        <f>_xlfn.XLOOKUP(Table2[[#This Row],[tipe_kamar]],Table12[tipe_kamar],Table12[id_kamar])</f>
        <v>KMR 003</v>
      </c>
      <c r="J4108" t="s">
        <v>64</v>
      </c>
      <c r="K4108">
        <v>8</v>
      </c>
      <c r="L4108">
        <v>1337000</v>
      </c>
      <c r="M4108">
        <v>10696000</v>
      </c>
      <c r="N4108" t="str">
        <f>_xlfn.XLOOKUP(Table2[[#This Row],[metode_pembayaran]],Table11[metode_pembayaran],Table11[id_pembayaran])</f>
        <v>MP 03</v>
      </c>
      <c r="O4108" t="s">
        <v>36</v>
      </c>
      <c r="P4108" t="str">
        <f>_xlfn.XLOOKUP(Table2[[#This Row],[status_reservasi]],'Dim Status Reservasi'!$B$2:$B$5,'Dim Status Reservasi'!$A$2:$A$5)</f>
        <v>ST 003</v>
      </c>
      <c r="Q4108" t="s">
        <v>37</v>
      </c>
      <c r="R4108" t="str">
        <f>_xlfn.XLOOKUP(Table2[[#This Row],[kota_hotel]],'Dim Kota Hotel'!$B$2:$B$21,'Dim Kota Hotel'!$A$2:$A$21)</f>
        <v>LOK 016</v>
      </c>
      <c r="S4108" t="s">
        <v>117</v>
      </c>
    </row>
    <row r="4109" spans="1:19" x14ac:dyDescent="0.25">
      <c r="A4109" t="s">
        <v>10371</v>
      </c>
      <c r="B4109" t="str">
        <f>_xlfn.XLOOKUP(Table2[[#This Row],[tanggal_checkin]],Table6[tanggal_checkin],Table6[id_checkin])</f>
        <v>CI 1048</v>
      </c>
      <c r="C4109" t="s">
        <v>12025</v>
      </c>
      <c r="D4109" t="str">
        <f>_xlfn.XLOOKUP(Table2[[#This Row],[tanggal_checkout]],Table4[tanggal_checkout],Table4[id_checkout])</f>
        <v>CO 1057</v>
      </c>
      <c r="E4109" t="s">
        <v>11376</v>
      </c>
      <c r="F4109" s="8">
        <v>0.46378472222222222</v>
      </c>
      <c r="G4109" t="str">
        <f>_xlfn.XLOOKUP(Table2[[#This Row],[nama_tamu]],Table10[nama_tamu],Table10[id_tamu])</f>
        <v>CUS 1179</v>
      </c>
      <c r="H4109" t="s">
        <v>10372</v>
      </c>
      <c r="I4109" t="str">
        <f>_xlfn.XLOOKUP(Table2[[#This Row],[tipe_kamar]],Table12[tipe_kamar],Table12[id_kamar])</f>
        <v>KMR 001</v>
      </c>
      <c r="J4109" t="s">
        <v>23</v>
      </c>
      <c r="K4109">
        <v>6</v>
      </c>
      <c r="L4109">
        <v>628000</v>
      </c>
      <c r="M4109">
        <v>3768000</v>
      </c>
      <c r="N4109" t="str">
        <f>_xlfn.XLOOKUP(Table2[[#This Row],[metode_pembayaran]],Table11[metode_pembayaran],Table11[id_pembayaran])</f>
        <v>MP 03</v>
      </c>
      <c r="O4109" t="s">
        <v>36</v>
      </c>
      <c r="P4109" t="str">
        <f>_xlfn.XLOOKUP(Table2[[#This Row],[status_reservasi]],'Dim Status Reservasi'!$B$2:$B$5,'Dim Status Reservasi'!$A$2:$A$5)</f>
        <v>ST 001</v>
      </c>
      <c r="Q4109" t="s">
        <v>214</v>
      </c>
      <c r="R4109" t="str">
        <f>_xlfn.XLOOKUP(Table2[[#This Row],[kota_hotel]],'Dim Kota Hotel'!$B$2:$B$21,'Dim Kota Hotel'!$A$2:$A$21)</f>
        <v>LOK 013</v>
      </c>
      <c r="S4109" t="s">
        <v>160</v>
      </c>
    </row>
    <row r="4110" spans="1:19" x14ac:dyDescent="0.25">
      <c r="A4110" t="s">
        <v>10373</v>
      </c>
      <c r="B4110" t="str">
        <f>_xlfn.XLOOKUP(Table2[[#This Row],[tanggal_checkin]],Table6[tanggal_checkin],Table6[id_checkin])</f>
        <v>CI 0191</v>
      </c>
      <c r="C4110" t="s">
        <v>11012</v>
      </c>
      <c r="D4110" t="str">
        <f>_xlfn.XLOOKUP(Table2[[#This Row],[tanggal_checkout]],Table4[tanggal_checkout],Table4[id_checkout])</f>
        <v>CO 0200</v>
      </c>
      <c r="E4110" t="s">
        <v>11924</v>
      </c>
      <c r="F4110" s="8">
        <v>8.6724537037037031E-2</v>
      </c>
      <c r="G4110" t="str">
        <f>_xlfn.XLOOKUP(Table2[[#This Row],[nama_tamu]],Table10[nama_tamu],Table10[id_tamu])</f>
        <v>CUS 1177</v>
      </c>
      <c r="H4110" t="s">
        <v>10374</v>
      </c>
      <c r="I4110" t="str">
        <f>_xlfn.XLOOKUP(Table2[[#This Row],[tipe_kamar]],Table12[tipe_kamar],Table12[id_kamar])</f>
        <v>KMR 002</v>
      </c>
      <c r="J4110" t="s">
        <v>82</v>
      </c>
      <c r="K4110">
        <v>8</v>
      </c>
      <c r="L4110">
        <v>350000</v>
      </c>
      <c r="M4110">
        <v>2800000</v>
      </c>
      <c r="N4110" t="str">
        <f>_xlfn.XLOOKUP(Table2[[#This Row],[metode_pembayaran]],Table11[metode_pembayaran],Table11[id_pembayaran])</f>
        <v>MP 06</v>
      </c>
      <c r="O4110" t="s">
        <v>17</v>
      </c>
      <c r="P4110" t="str">
        <f>_xlfn.XLOOKUP(Table2[[#This Row],[status_reservasi]],'Dim Status Reservasi'!$B$2:$B$5,'Dim Status Reservasi'!$A$2:$A$5)</f>
        <v>ST 003</v>
      </c>
      <c r="Q4110" t="s">
        <v>37</v>
      </c>
      <c r="R4110" t="str">
        <f>_xlfn.XLOOKUP(Table2[[#This Row],[kota_hotel]],'Dim Kota Hotel'!$B$2:$B$21,'Dim Kota Hotel'!$A$2:$A$21)</f>
        <v>LOK 012</v>
      </c>
      <c r="S4110" t="s">
        <v>25</v>
      </c>
    </row>
    <row r="4111" spans="1:19" x14ac:dyDescent="0.25">
      <c r="A4111" t="s">
        <v>10375</v>
      </c>
      <c r="B4111" t="str">
        <f>_xlfn.XLOOKUP(Table2[[#This Row],[tanggal_checkin]],Table6[tanggal_checkin],Table6[id_checkin])</f>
        <v>CI 0154</v>
      </c>
      <c r="C4111" t="s">
        <v>12023</v>
      </c>
      <c r="D4111" t="str">
        <f>_xlfn.XLOOKUP(Table2[[#This Row],[tanggal_checkout]],Table4[tanggal_checkout],Table4[id_checkout])</f>
        <v>CO 0163</v>
      </c>
      <c r="E4111" t="s">
        <v>11235</v>
      </c>
      <c r="F4111" s="8">
        <v>0.88592592592592589</v>
      </c>
      <c r="G4111" t="str">
        <f>_xlfn.XLOOKUP(Table2[[#This Row],[nama_tamu]],Table10[nama_tamu],Table10[id_tamu])</f>
        <v>CUS 3437</v>
      </c>
      <c r="H4111" t="s">
        <v>10376</v>
      </c>
      <c r="I4111" t="str">
        <f>_xlfn.XLOOKUP(Table2[[#This Row],[tipe_kamar]],Table12[tipe_kamar],Table12[id_kamar])</f>
        <v>KMR 004</v>
      </c>
      <c r="J4111" t="s">
        <v>47</v>
      </c>
      <c r="K4111">
        <v>8</v>
      </c>
      <c r="L4111">
        <v>428000</v>
      </c>
      <c r="M4111">
        <v>3424000</v>
      </c>
      <c r="N4111" t="str">
        <f>_xlfn.XLOOKUP(Table2[[#This Row],[metode_pembayaran]],Table11[metode_pembayaran],Table11[id_pembayaran])</f>
        <v>MP 03</v>
      </c>
      <c r="O4111" t="s">
        <v>36</v>
      </c>
      <c r="P4111" t="str">
        <f>_xlfn.XLOOKUP(Table2[[#This Row],[status_reservasi]],'Dim Status Reservasi'!$B$2:$B$5,'Dim Status Reservasi'!$A$2:$A$5)</f>
        <v>ST 003</v>
      </c>
      <c r="Q4111" t="s">
        <v>37</v>
      </c>
      <c r="R4111" t="str">
        <f>_xlfn.XLOOKUP(Table2[[#This Row],[kota_hotel]],'Dim Kota Hotel'!$B$2:$B$21,'Dim Kota Hotel'!$A$2:$A$21)</f>
        <v>LOK 010</v>
      </c>
      <c r="S4111" t="s">
        <v>226</v>
      </c>
    </row>
    <row r="4112" spans="1:19" x14ac:dyDescent="0.25">
      <c r="A4112" t="s">
        <v>10377</v>
      </c>
      <c r="B4112" t="str">
        <f>_xlfn.XLOOKUP(Table2[[#This Row],[tanggal_checkin]],Table6[tanggal_checkin],Table6[id_checkin])</f>
        <v>CI 0436</v>
      </c>
      <c r="C4112" t="s">
        <v>11653</v>
      </c>
      <c r="D4112" t="str">
        <f>_xlfn.XLOOKUP(Table2[[#This Row],[tanggal_checkout]],Table4[tanggal_checkout],Table4[id_checkout])</f>
        <v>CO 0445</v>
      </c>
      <c r="E4112" t="s">
        <v>11718</v>
      </c>
      <c r="F4112" s="8">
        <v>0.15184027777777778</v>
      </c>
      <c r="G4112" t="str">
        <f>_xlfn.XLOOKUP(Table2[[#This Row],[nama_tamu]],Table10[nama_tamu],Table10[id_tamu])</f>
        <v>CUS 1364</v>
      </c>
      <c r="H4112" t="s">
        <v>10378</v>
      </c>
      <c r="I4112" t="str">
        <f>_xlfn.XLOOKUP(Table2[[#This Row],[tipe_kamar]],Table12[tipe_kamar],Table12[id_kamar])</f>
        <v>KMR 003</v>
      </c>
      <c r="J4112" t="s">
        <v>64</v>
      </c>
      <c r="K4112">
        <v>7</v>
      </c>
      <c r="L4112">
        <v>1351000</v>
      </c>
      <c r="M4112">
        <v>9457000</v>
      </c>
      <c r="N4112" t="str">
        <f>_xlfn.XLOOKUP(Table2[[#This Row],[metode_pembayaran]],Table11[metode_pembayaran],Table11[id_pembayaran])</f>
        <v>MP 01</v>
      </c>
      <c r="O4112" t="s">
        <v>24</v>
      </c>
      <c r="P4112" t="str">
        <f>_xlfn.XLOOKUP(Table2[[#This Row],[status_reservasi]],'Dim Status Reservasi'!$B$2:$B$5,'Dim Status Reservasi'!$A$2:$A$5)</f>
        <v>ST 004</v>
      </c>
      <c r="Q4112" t="s">
        <v>48</v>
      </c>
      <c r="R4112" t="str">
        <f>_xlfn.XLOOKUP(Table2[[#This Row],[kota_hotel]],'Dim Kota Hotel'!$B$2:$B$21,'Dim Kota Hotel'!$A$2:$A$21)</f>
        <v>LOK 016</v>
      </c>
      <c r="S4112" t="s">
        <v>117</v>
      </c>
    </row>
    <row r="4113" spans="1:19" x14ac:dyDescent="0.25">
      <c r="A4113" t="s">
        <v>10379</v>
      </c>
      <c r="B4113" t="str">
        <f>_xlfn.XLOOKUP(Table2[[#This Row],[tanggal_checkin]],Table6[tanggal_checkin],Table6[id_checkin])</f>
        <v>CI 0030</v>
      </c>
      <c r="C4113" t="s">
        <v>11935</v>
      </c>
      <c r="D4113" t="str">
        <f>_xlfn.XLOOKUP(Table2[[#This Row],[tanggal_checkout]],Table4[tanggal_checkout],Table4[id_checkout])</f>
        <v>CO 0034</v>
      </c>
      <c r="E4113" t="s">
        <v>11638</v>
      </c>
      <c r="F4113" s="8">
        <v>0.57962962962962961</v>
      </c>
      <c r="G4113" t="str">
        <f>_xlfn.XLOOKUP(Table2[[#This Row],[nama_tamu]],Table10[nama_tamu],Table10[id_tamu])</f>
        <v>CUS 2365</v>
      </c>
      <c r="H4113" t="s">
        <v>10380</v>
      </c>
      <c r="I4113" t="str">
        <f>_xlfn.XLOOKUP(Table2[[#This Row],[tipe_kamar]],Table12[tipe_kamar],Table12[id_kamar])</f>
        <v>KMR 002</v>
      </c>
      <c r="J4113" t="s">
        <v>82</v>
      </c>
      <c r="K4113">
        <v>4</v>
      </c>
      <c r="L4113">
        <v>399000</v>
      </c>
      <c r="M4113">
        <v>1596000</v>
      </c>
      <c r="N4113" t="str">
        <f>_xlfn.XLOOKUP(Table2[[#This Row],[metode_pembayaran]],Table11[metode_pembayaran],Table11[id_pembayaran])</f>
        <v>MP 01</v>
      </c>
      <c r="O4113" t="s">
        <v>24</v>
      </c>
      <c r="P4113" t="str">
        <f>_xlfn.XLOOKUP(Table2[[#This Row],[status_reservasi]],'Dim Status Reservasi'!$B$2:$B$5,'Dim Status Reservasi'!$A$2:$A$5)</f>
        <v>ST 003</v>
      </c>
      <c r="Q4113" t="s">
        <v>37</v>
      </c>
      <c r="R4113" t="str">
        <f>_xlfn.XLOOKUP(Table2[[#This Row],[kota_hotel]],'Dim Kota Hotel'!$B$2:$B$21,'Dim Kota Hotel'!$A$2:$A$21)</f>
        <v>LOK 012</v>
      </c>
      <c r="S4113" t="s">
        <v>25</v>
      </c>
    </row>
    <row r="4114" spans="1:19" x14ac:dyDescent="0.25">
      <c r="A4114" t="s">
        <v>10381</v>
      </c>
      <c r="B4114" t="str">
        <f>_xlfn.XLOOKUP(Table2[[#This Row],[tanggal_checkin]],Table6[tanggal_checkin],Table6[id_checkin])</f>
        <v>CI 0675</v>
      </c>
      <c r="C4114" t="s">
        <v>11504</v>
      </c>
      <c r="D4114" t="str">
        <f>_xlfn.XLOOKUP(Table2[[#This Row],[tanggal_checkout]],Table4[tanggal_checkout],Table4[id_checkout])</f>
        <v>CO 0684</v>
      </c>
      <c r="E4114" t="s">
        <v>11214</v>
      </c>
      <c r="F4114" s="8">
        <v>0.78107638888888886</v>
      </c>
      <c r="G4114" t="str">
        <f>_xlfn.XLOOKUP(Table2[[#This Row],[nama_tamu]],Table10[nama_tamu],Table10[id_tamu])</f>
        <v>CUS 0213</v>
      </c>
      <c r="H4114" t="s">
        <v>10382</v>
      </c>
      <c r="I4114" t="str">
        <f>_xlfn.XLOOKUP(Table2[[#This Row],[tipe_kamar]],Table12[tipe_kamar],Table12[id_kamar])</f>
        <v>KMR 004</v>
      </c>
      <c r="J4114" t="s">
        <v>47</v>
      </c>
      <c r="K4114">
        <v>8</v>
      </c>
      <c r="L4114">
        <v>496000</v>
      </c>
      <c r="M4114">
        <v>3968000</v>
      </c>
      <c r="N4114" t="str">
        <f>_xlfn.XLOOKUP(Table2[[#This Row],[metode_pembayaran]],Table11[metode_pembayaran],Table11[id_pembayaran])</f>
        <v>MP 06</v>
      </c>
      <c r="O4114" t="s">
        <v>17</v>
      </c>
      <c r="P4114" t="str">
        <f>_xlfn.XLOOKUP(Table2[[#This Row],[status_reservasi]],'Dim Status Reservasi'!$B$2:$B$5,'Dim Status Reservasi'!$A$2:$A$5)</f>
        <v>ST 004</v>
      </c>
      <c r="Q4114" t="s">
        <v>48</v>
      </c>
      <c r="R4114" t="str">
        <f>_xlfn.XLOOKUP(Table2[[#This Row],[kota_hotel]],'Dim Kota Hotel'!$B$2:$B$21,'Dim Kota Hotel'!$A$2:$A$21)</f>
        <v>LOK 011</v>
      </c>
      <c r="S4114" t="s">
        <v>38</v>
      </c>
    </row>
    <row r="4115" spans="1:19" x14ac:dyDescent="0.25">
      <c r="A4115" t="s">
        <v>10383</v>
      </c>
      <c r="B4115" t="str">
        <f>_xlfn.XLOOKUP(Table2[[#This Row],[tanggal_checkin]],Table6[tanggal_checkin],Table6[id_checkin])</f>
        <v>CI 0831</v>
      </c>
      <c r="C4115" t="s">
        <v>11647</v>
      </c>
      <c r="D4115" t="str">
        <f>_xlfn.XLOOKUP(Table2[[#This Row],[tanggal_checkout]],Table4[tanggal_checkout],Table4[id_checkout])</f>
        <v>CO 0843</v>
      </c>
      <c r="E4115" t="s">
        <v>10962</v>
      </c>
      <c r="F4115" s="8">
        <v>0.69652777777777775</v>
      </c>
      <c r="G4115" t="str">
        <f>_xlfn.XLOOKUP(Table2[[#This Row],[nama_tamu]],Table10[nama_tamu],Table10[id_tamu])</f>
        <v>CUS 1191</v>
      </c>
      <c r="H4115" t="s">
        <v>10384</v>
      </c>
      <c r="I4115" t="str">
        <f>_xlfn.XLOOKUP(Table2[[#This Row],[tipe_kamar]],Table12[tipe_kamar],Table12[id_kamar])</f>
        <v>KMR 002</v>
      </c>
      <c r="J4115" t="s">
        <v>82</v>
      </c>
      <c r="K4115">
        <v>9</v>
      </c>
      <c r="L4115">
        <v>398000</v>
      </c>
      <c r="M4115">
        <v>3582000</v>
      </c>
      <c r="N4115" t="str">
        <f>_xlfn.XLOOKUP(Table2[[#This Row],[metode_pembayaran]],Table11[metode_pembayaran],Table11[id_pembayaran])</f>
        <v>MP 06</v>
      </c>
      <c r="O4115" t="s">
        <v>17</v>
      </c>
      <c r="P4115" t="str">
        <f>_xlfn.XLOOKUP(Table2[[#This Row],[status_reservasi]],'Dim Status Reservasi'!$B$2:$B$5,'Dim Status Reservasi'!$A$2:$A$5)</f>
        <v>ST 002</v>
      </c>
      <c r="Q4115" t="s">
        <v>124</v>
      </c>
      <c r="R4115" t="str">
        <f>_xlfn.XLOOKUP(Table2[[#This Row],[kota_hotel]],'Dim Kota Hotel'!$B$2:$B$21,'Dim Kota Hotel'!$A$2:$A$21)</f>
        <v>LOK 011</v>
      </c>
      <c r="S4115" t="s">
        <v>38</v>
      </c>
    </row>
    <row r="4116" spans="1:19" x14ac:dyDescent="0.25">
      <c r="A4116" t="s">
        <v>10385</v>
      </c>
      <c r="B4116" t="str">
        <f>_xlfn.XLOOKUP(Table2[[#This Row],[tanggal_checkin]],Table6[tanggal_checkin],Table6[id_checkin])</f>
        <v>CI 0390</v>
      </c>
      <c r="C4116" t="s">
        <v>11776</v>
      </c>
      <c r="D4116" t="str">
        <f>_xlfn.XLOOKUP(Table2[[#This Row],[tanggal_checkout]],Table4[tanggal_checkout],Table4[id_checkout])</f>
        <v>CO 0394</v>
      </c>
      <c r="E4116" t="s">
        <v>11337</v>
      </c>
      <c r="F4116" s="8">
        <v>0.72381944444444446</v>
      </c>
      <c r="G4116" t="str">
        <f>_xlfn.XLOOKUP(Table2[[#This Row],[nama_tamu]],Table10[nama_tamu],Table10[id_tamu])</f>
        <v>CUS 1338</v>
      </c>
      <c r="H4116" t="s">
        <v>10387</v>
      </c>
      <c r="I4116" t="str">
        <f>_xlfn.XLOOKUP(Table2[[#This Row],[tipe_kamar]],Table12[tipe_kamar],Table12[id_kamar])</f>
        <v>KMR 003</v>
      </c>
      <c r="J4116" t="s">
        <v>64</v>
      </c>
      <c r="K4116">
        <v>3</v>
      </c>
      <c r="L4116">
        <v>1286000</v>
      </c>
      <c r="M4116">
        <v>3858000</v>
      </c>
      <c r="N4116" t="str">
        <f>_xlfn.XLOOKUP(Table2[[#This Row],[metode_pembayaran]],Table11[metode_pembayaran],Table11[id_pembayaran])</f>
        <v>MP 05</v>
      </c>
      <c r="O4116" t="s">
        <v>72</v>
      </c>
      <c r="P4116" t="str">
        <f>_xlfn.XLOOKUP(Table2[[#This Row],[status_reservasi]],'Dim Status Reservasi'!$B$2:$B$5,'Dim Status Reservasi'!$A$2:$A$5)</f>
        <v>ST 003</v>
      </c>
      <c r="Q4116" t="s">
        <v>37</v>
      </c>
      <c r="R4116" t="str">
        <f>_xlfn.XLOOKUP(Table2[[#This Row],[kota_hotel]],'Dim Kota Hotel'!$B$2:$B$21,'Dim Kota Hotel'!$A$2:$A$21)</f>
        <v>LOK 015</v>
      </c>
      <c r="S4116" t="s">
        <v>233</v>
      </c>
    </row>
    <row r="4117" spans="1:19" x14ac:dyDescent="0.25">
      <c r="A4117" t="s">
        <v>10388</v>
      </c>
      <c r="B4117" t="str">
        <f>_xlfn.XLOOKUP(Table2[[#This Row],[tanggal_checkin]],Table6[tanggal_checkin],Table6[id_checkin])</f>
        <v>CI 0069</v>
      </c>
      <c r="C4117" t="s">
        <v>11091</v>
      </c>
      <c r="D4117" t="str">
        <f>_xlfn.XLOOKUP(Table2[[#This Row],[tanggal_checkout]],Table4[tanggal_checkout],Table4[id_checkout])</f>
        <v>CO 0071</v>
      </c>
      <c r="E4117" t="s">
        <v>11398</v>
      </c>
      <c r="F4117" s="8">
        <v>0.25446759259259261</v>
      </c>
      <c r="G4117" t="str">
        <f>_xlfn.XLOOKUP(Table2[[#This Row],[nama_tamu]],Table10[nama_tamu],Table10[id_tamu])</f>
        <v>CUS 1371</v>
      </c>
      <c r="H4117" t="s">
        <v>10390</v>
      </c>
      <c r="I4117" t="str">
        <f>_xlfn.XLOOKUP(Table2[[#This Row],[tipe_kamar]],Table12[tipe_kamar],Table12[id_kamar])</f>
        <v>KMR 004</v>
      </c>
      <c r="J4117" t="s">
        <v>47</v>
      </c>
      <c r="K4117">
        <v>2</v>
      </c>
      <c r="L4117">
        <v>471000</v>
      </c>
      <c r="M4117">
        <v>942000</v>
      </c>
      <c r="N4117" t="str">
        <f>_xlfn.XLOOKUP(Table2[[#This Row],[metode_pembayaran]],Table11[metode_pembayaran],Table11[id_pembayaran])</f>
        <v>MP 06</v>
      </c>
      <c r="O4117" t="s">
        <v>17</v>
      </c>
      <c r="P4117" t="str">
        <f>_xlfn.XLOOKUP(Table2[[#This Row],[status_reservasi]],'Dim Status Reservasi'!$B$2:$B$5,'Dim Status Reservasi'!$A$2:$A$5)</f>
        <v>ST 003</v>
      </c>
      <c r="Q4117" t="s">
        <v>37</v>
      </c>
      <c r="R4117" t="str">
        <f>_xlfn.XLOOKUP(Table2[[#This Row],[kota_hotel]],'Dim Kota Hotel'!$B$2:$B$21,'Dim Kota Hotel'!$A$2:$A$21)</f>
        <v>LOK 011</v>
      </c>
      <c r="S4117" t="s">
        <v>38</v>
      </c>
    </row>
    <row r="4118" spans="1:19" x14ac:dyDescent="0.25">
      <c r="A4118" t="s">
        <v>10391</v>
      </c>
      <c r="B4118" t="str">
        <f>_xlfn.XLOOKUP(Table2[[#This Row],[tanggal_checkin]],Table6[tanggal_checkin],Table6[id_checkin])</f>
        <v>CI 0595</v>
      </c>
      <c r="C4118" t="s">
        <v>11848</v>
      </c>
      <c r="D4118" t="str">
        <f>_xlfn.XLOOKUP(Table2[[#This Row],[tanggal_checkout]],Table4[tanggal_checkout],Table4[id_checkout])</f>
        <v>CO 0603</v>
      </c>
      <c r="E4118" t="s">
        <v>11583</v>
      </c>
      <c r="F4118" s="8">
        <v>0.20542824074074073</v>
      </c>
      <c r="G4118" t="str">
        <f>_xlfn.XLOOKUP(Table2[[#This Row],[nama_tamu]],Table10[nama_tamu],Table10[id_tamu])</f>
        <v>CUS 3964</v>
      </c>
      <c r="H4118" t="s">
        <v>10392</v>
      </c>
      <c r="I4118" t="str">
        <f>_xlfn.XLOOKUP(Table2[[#This Row],[tipe_kamar]],Table12[tipe_kamar],Table12[id_kamar])</f>
        <v>KMR 004</v>
      </c>
      <c r="J4118" t="s">
        <v>47</v>
      </c>
      <c r="K4118">
        <v>8</v>
      </c>
      <c r="L4118">
        <v>484000</v>
      </c>
      <c r="M4118">
        <v>3872000</v>
      </c>
      <c r="N4118" t="str">
        <f>_xlfn.XLOOKUP(Table2[[#This Row],[metode_pembayaran]],Table11[metode_pembayaran],Table11[id_pembayaran])</f>
        <v>MP 01</v>
      </c>
      <c r="O4118" t="s">
        <v>24</v>
      </c>
      <c r="P4118" t="str">
        <f>_xlfn.XLOOKUP(Table2[[#This Row],[status_reservasi]],'Dim Status Reservasi'!$B$2:$B$5,'Dim Status Reservasi'!$A$2:$A$5)</f>
        <v>ST 004</v>
      </c>
      <c r="Q4118" t="s">
        <v>48</v>
      </c>
      <c r="R4118" t="str">
        <f>_xlfn.XLOOKUP(Table2[[#This Row],[kota_hotel]],'Dim Kota Hotel'!$B$2:$B$21,'Dim Kota Hotel'!$A$2:$A$21)</f>
        <v>LOK 014</v>
      </c>
      <c r="S4118" t="s">
        <v>222</v>
      </c>
    </row>
    <row r="4119" spans="1:19" x14ac:dyDescent="0.25">
      <c r="A4119" t="s">
        <v>10393</v>
      </c>
      <c r="B4119" t="str">
        <f>_xlfn.XLOOKUP(Table2[[#This Row],[tanggal_checkin]],Table6[tanggal_checkin],Table6[id_checkin])</f>
        <v>CI 0911</v>
      </c>
      <c r="C4119" t="s">
        <v>11396</v>
      </c>
      <c r="D4119" t="str">
        <f>_xlfn.XLOOKUP(Table2[[#This Row],[tanggal_checkout]],Table4[tanggal_checkout],Table4[id_checkout])</f>
        <v>CO 0917</v>
      </c>
      <c r="E4119" t="s">
        <v>11492</v>
      </c>
      <c r="F4119" s="8">
        <v>0.28138888888888891</v>
      </c>
      <c r="G4119" t="str">
        <f>_xlfn.XLOOKUP(Table2[[#This Row],[nama_tamu]],Table10[nama_tamu],Table10[id_tamu])</f>
        <v>CUS 2499</v>
      </c>
      <c r="H4119" t="s">
        <v>10395</v>
      </c>
      <c r="I4119" t="str">
        <f>_xlfn.XLOOKUP(Table2[[#This Row],[tipe_kamar]],Table12[tipe_kamar],Table12[id_kamar])</f>
        <v>KMR 001</v>
      </c>
      <c r="J4119" t="s">
        <v>23</v>
      </c>
      <c r="K4119">
        <v>4</v>
      </c>
      <c r="L4119">
        <v>556000</v>
      </c>
      <c r="M4119">
        <v>2224000</v>
      </c>
      <c r="N4119" t="str">
        <f>_xlfn.XLOOKUP(Table2[[#This Row],[metode_pembayaran]],Table11[metode_pembayaran],Table11[id_pembayaran])</f>
        <v>MP 05</v>
      </c>
      <c r="O4119" t="s">
        <v>72</v>
      </c>
      <c r="P4119" t="str">
        <f>_xlfn.XLOOKUP(Table2[[#This Row],[status_reservasi]],'Dim Status Reservasi'!$B$2:$B$5,'Dim Status Reservasi'!$A$2:$A$5)</f>
        <v>ST 001</v>
      </c>
      <c r="Q4119" t="s">
        <v>214</v>
      </c>
      <c r="R4119" t="str">
        <f>_xlfn.XLOOKUP(Table2[[#This Row],[kota_hotel]],'Dim Kota Hotel'!$B$2:$B$21,'Dim Kota Hotel'!$A$2:$A$21)</f>
        <v>LOK 011</v>
      </c>
      <c r="S4119" t="s">
        <v>38</v>
      </c>
    </row>
    <row r="4120" spans="1:19" x14ac:dyDescent="0.25">
      <c r="A4120" t="s">
        <v>10396</v>
      </c>
      <c r="B4120" t="str">
        <f>_xlfn.XLOOKUP(Table2[[#This Row],[tanggal_checkin]],Table6[tanggal_checkin],Table6[id_checkin])</f>
        <v>CI 0805</v>
      </c>
      <c r="C4120" t="s">
        <v>11578</v>
      </c>
      <c r="D4120" t="str">
        <f>_xlfn.XLOOKUP(Table2[[#This Row],[tanggal_checkout]],Table4[tanggal_checkout],Table4[id_checkout])</f>
        <v>CO 0810</v>
      </c>
      <c r="E4120" t="s">
        <v>11372</v>
      </c>
      <c r="F4120" s="8">
        <v>0.67972222222222223</v>
      </c>
      <c r="G4120" t="str">
        <f>_xlfn.XLOOKUP(Table2[[#This Row],[nama_tamu]],Table10[nama_tamu],Table10[id_tamu])</f>
        <v>CUS 3463</v>
      </c>
      <c r="H4120" t="s">
        <v>10398</v>
      </c>
      <c r="I4120" t="str">
        <f>_xlfn.XLOOKUP(Table2[[#This Row],[tipe_kamar]],Table12[tipe_kamar],Table12[id_kamar])</f>
        <v>KMR 002</v>
      </c>
      <c r="J4120" t="s">
        <v>82</v>
      </c>
      <c r="K4120">
        <v>1</v>
      </c>
      <c r="L4120">
        <v>322000</v>
      </c>
      <c r="M4120">
        <v>322000</v>
      </c>
      <c r="N4120" t="str">
        <f>_xlfn.XLOOKUP(Table2[[#This Row],[metode_pembayaran]],Table11[metode_pembayaran],Table11[id_pembayaran])</f>
        <v>MP 06</v>
      </c>
      <c r="O4120" t="s">
        <v>17</v>
      </c>
      <c r="P4120" t="str">
        <f>_xlfn.XLOOKUP(Table2[[#This Row],[status_reservasi]],'Dim Status Reservasi'!$B$2:$B$5,'Dim Status Reservasi'!$A$2:$A$5)</f>
        <v>ST 003</v>
      </c>
      <c r="Q4120" t="s">
        <v>37</v>
      </c>
      <c r="R4120" t="str">
        <f>_xlfn.XLOOKUP(Table2[[#This Row],[kota_hotel]],'Dim Kota Hotel'!$B$2:$B$21,'Dim Kota Hotel'!$A$2:$A$21)</f>
        <v>LOK 003</v>
      </c>
      <c r="S4120" t="s">
        <v>106</v>
      </c>
    </row>
    <row r="4121" spans="1:19" x14ac:dyDescent="0.25">
      <c r="A4121" t="s">
        <v>10399</v>
      </c>
      <c r="B4121" t="str">
        <f>_xlfn.XLOOKUP(Table2[[#This Row],[tanggal_checkin]],Table6[tanggal_checkin],Table6[id_checkin])</f>
        <v>CI 0641</v>
      </c>
      <c r="C4121" t="s">
        <v>11795</v>
      </c>
      <c r="D4121" t="str">
        <f>_xlfn.XLOOKUP(Table2[[#This Row],[tanggal_checkout]],Table4[tanggal_checkout],Table4[id_checkout])</f>
        <v>CO 0649</v>
      </c>
      <c r="E4121" t="s">
        <v>11480</v>
      </c>
      <c r="F4121" s="8">
        <v>0.6099768518518518</v>
      </c>
      <c r="G4121" t="str">
        <f>_xlfn.XLOOKUP(Table2[[#This Row],[nama_tamu]],Table10[nama_tamu],Table10[id_tamu])</f>
        <v>CUS 3677</v>
      </c>
      <c r="H4121" t="s">
        <v>10400</v>
      </c>
      <c r="I4121" t="str">
        <f>_xlfn.XLOOKUP(Table2[[#This Row],[tipe_kamar]],Table12[tipe_kamar],Table12[id_kamar])</f>
        <v>KMR 001</v>
      </c>
      <c r="J4121" t="s">
        <v>23</v>
      </c>
      <c r="K4121">
        <v>8</v>
      </c>
      <c r="L4121">
        <v>645000</v>
      </c>
      <c r="M4121">
        <v>5160000</v>
      </c>
      <c r="N4121" t="str">
        <f>_xlfn.XLOOKUP(Table2[[#This Row],[metode_pembayaran]],Table11[metode_pembayaran],Table11[id_pembayaran])</f>
        <v>MP 06</v>
      </c>
      <c r="O4121" t="s">
        <v>17</v>
      </c>
      <c r="P4121" t="str">
        <f>_xlfn.XLOOKUP(Table2[[#This Row],[status_reservasi]],'Dim Status Reservasi'!$B$2:$B$5,'Dim Status Reservasi'!$A$2:$A$5)</f>
        <v>ST 002</v>
      </c>
      <c r="Q4121" t="s">
        <v>124</v>
      </c>
      <c r="R4121" t="str">
        <f>_xlfn.XLOOKUP(Table2[[#This Row],[kota_hotel]],'Dim Kota Hotel'!$B$2:$B$21,'Dim Kota Hotel'!$A$2:$A$21)</f>
        <v>LOK 009</v>
      </c>
      <c r="S4121" t="s">
        <v>19</v>
      </c>
    </row>
    <row r="4122" spans="1:19" x14ac:dyDescent="0.25">
      <c r="A4122" t="s">
        <v>10401</v>
      </c>
      <c r="B4122" t="str">
        <f>_xlfn.XLOOKUP(Table2[[#This Row],[tanggal_checkin]],Table6[tanggal_checkin],Table6[id_checkin])</f>
        <v>CI 0904</v>
      </c>
      <c r="C4122" t="s">
        <v>11125</v>
      </c>
      <c r="D4122" t="str">
        <f>_xlfn.XLOOKUP(Table2[[#This Row],[tanggal_checkout]],Table4[tanggal_checkout],Table4[id_checkout])</f>
        <v>CO 0911</v>
      </c>
      <c r="E4122" t="s">
        <v>11883</v>
      </c>
      <c r="F4122" s="8">
        <v>0.44123842592592594</v>
      </c>
      <c r="G4122" t="str">
        <f>_xlfn.XLOOKUP(Table2[[#This Row],[nama_tamu]],Table10[nama_tamu],Table10[id_tamu])</f>
        <v>CUS 3685</v>
      </c>
      <c r="H4122" t="s">
        <v>10403</v>
      </c>
      <c r="I4122" t="str">
        <f>_xlfn.XLOOKUP(Table2[[#This Row],[tipe_kamar]],Table12[tipe_kamar],Table12[id_kamar])</f>
        <v>KMR 002</v>
      </c>
      <c r="J4122" t="s">
        <v>82</v>
      </c>
      <c r="K4122">
        <v>6</v>
      </c>
      <c r="L4122">
        <v>363000</v>
      </c>
      <c r="M4122">
        <v>2178000</v>
      </c>
      <c r="N4122" t="str">
        <f>_xlfn.XLOOKUP(Table2[[#This Row],[metode_pembayaran]],Table11[metode_pembayaran],Table11[id_pembayaran])</f>
        <v>MP 06</v>
      </c>
      <c r="O4122" t="s">
        <v>17</v>
      </c>
      <c r="P4122" t="str">
        <f>_xlfn.XLOOKUP(Table2[[#This Row],[status_reservasi]],'Dim Status Reservasi'!$B$2:$B$5,'Dim Status Reservasi'!$A$2:$A$5)</f>
        <v>ST 004</v>
      </c>
      <c r="Q4122" t="s">
        <v>48</v>
      </c>
      <c r="R4122" t="str">
        <f>_xlfn.XLOOKUP(Table2[[#This Row],[kota_hotel]],'Dim Kota Hotel'!$B$2:$B$21,'Dim Kota Hotel'!$A$2:$A$21)</f>
        <v>LOK 001</v>
      </c>
      <c r="S4122" t="s">
        <v>74</v>
      </c>
    </row>
    <row r="4123" spans="1:19" x14ac:dyDescent="0.25">
      <c r="A4123" t="s">
        <v>10404</v>
      </c>
      <c r="B4123" t="str">
        <f>_xlfn.XLOOKUP(Table2[[#This Row],[tanggal_checkin]],Table6[tanggal_checkin],Table6[id_checkin])</f>
        <v>CI 0982</v>
      </c>
      <c r="C4123" t="s">
        <v>11292</v>
      </c>
      <c r="D4123" t="str">
        <f>_xlfn.XLOOKUP(Table2[[#This Row],[tanggal_checkout]],Table4[tanggal_checkout],Table4[id_checkout])</f>
        <v>CO 0986</v>
      </c>
      <c r="E4123" t="s">
        <v>11068</v>
      </c>
      <c r="F4123" s="8">
        <v>6.0358796296296299E-2</v>
      </c>
      <c r="G4123" t="str">
        <f>_xlfn.XLOOKUP(Table2[[#This Row],[nama_tamu]],Table10[nama_tamu],Table10[id_tamu])</f>
        <v>CUS 1988</v>
      </c>
      <c r="H4123" t="s">
        <v>10405</v>
      </c>
      <c r="I4123" t="str">
        <f>_xlfn.XLOOKUP(Table2[[#This Row],[tipe_kamar]],Table12[tipe_kamar],Table12[id_kamar])</f>
        <v>KMR 002</v>
      </c>
      <c r="J4123" t="s">
        <v>82</v>
      </c>
      <c r="K4123">
        <v>1</v>
      </c>
      <c r="L4123">
        <v>358000</v>
      </c>
      <c r="M4123">
        <v>358000</v>
      </c>
      <c r="N4123" t="str">
        <f>_xlfn.XLOOKUP(Table2[[#This Row],[metode_pembayaran]],Table11[metode_pembayaran],Table11[id_pembayaran])</f>
        <v>MP 03</v>
      </c>
      <c r="O4123" t="s">
        <v>36</v>
      </c>
      <c r="P4123" t="str">
        <f>_xlfn.XLOOKUP(Table2[[#This Row],[status_reservasi]],'Dim Status Reservasi'!$B$2:$B$5,'Dim Status Reservasi'!$A$2:$A$5)</f>
        <v>ST 003</v>
      </c>
      <c r="Q4123" t="s">
        <v>37</v>
      </c>
      <c r="R4123" t="str">
        <f>_xlfn.XLOOKUP(Table2[[#This Row],[kota_hotel]],'Dim Kota Hotel'!$B$2:$B$21,'Dim Kota Hotel'!$A$2:$A$21)</f>
        <v>LOK 020</v>
      </c>
      <c r="S4123" t="s">
        <v>94</v>
      </c>
    </row>
    <row r="4124" spans="1:19" x14ac:dyDescent="0.25">
      <c r="A4124" t="s">
        <v>10406</v>
      </c>
      <c r="B4124" t="str">
        <f>_xlfn.XLOOKUP(Table2[[#This Row],[tanggal_checkin]],Table6[tanggal_checkin],Table6[id_checkin])</f>
        <v>CI 0902</v>
      </c>
      <c r="C4124" t="s">
        <v>11801</v>
      </c>
      <c r="D4124" t="str">
        <f>_xlfn.XLOOKUP(Table2[[#This Row],[tanggal_checkout]],Table4[tanggal_checkout],Table4[id_checkout])</f>
        <v>CO 0911</v>
      </c>
      <c r="E4124" t="s">
        <v>11883</v>
      </c>
      <c r="F4124" s="8">
        <v>0.87818287037037035</v>
      </c>
      <c r="G4124" t="str">
        <f>_xlfn.XLOOKUP(Table2[[#This Row],[nama_tamu]],Table10[nama_tamu],Table10[id_tamu])</f>
        <v>CUS 2862</v>
      </c>
      <c r="H4124" t="s">
        <v>10408</v>
      </c>
      <c r="I4124" t="str">
        <f>_xlfn.XLOOKUP(Table2[[#This Row],[tipe_kamar]],Table12[tipe_kamar],Table12[id_kamar])</f>
        <v>KMR 003</v>
      </c>
      <c r="J4124" t="s">
        <v>64</v>
      </c>
      <c r="K4124">
        <v>8</v>
      </c>
      <c r="L4124">
        <v>1317000</v>
      </c>
      <c r="M4124">
        <v>10536000</v>
      </c>
      <c r="N4124" t="str">
        <f>_xlfn.XLOOKUP(Table2[[#This Row],[metode_pembayaran]],Table11[metode_pembayaran],Table11[id_pembayaran])</f>
        <v>MP 06</v>
      </c>
      <c r="O4124" t="s">
        <v>17</v>
      </c>
      <c r="P4124" t="str">
        <f>_xlfn.XLOOKUP(Table2[[#This Row],[status_reservasi]],'Dim Status Reservasi'!$B$2:$B$5,'Dim Status Reservasi'!$A$2:$A$5)</f>
        <v>ST 004</v>
      </c>
      <c r="Q4124" t="s">
        <v>48</v>
      </c>
      <c r="R4124" t="str">
        <f>_xlfn.XLOOKUP(Table2[[#This Row],[kota_hotel]],'Dim Kota Hotel'!$B$2:$B$21,'Dim Kota Hotel'!$A$2:$A$21)</f>
        <v>LOK 019</v>
      </c>
      <c r="S4124" t="s">
        <v>133</v>
      </c>
    </row>
    <row r="4125" spans="1:19" x14ac:dyDescent="0.25">
      <c r="A4125" t="s">
        <v>10409</v>
      </c>
      <c r="B4125" t="str">
        <f>_xlfn.XLOOKUP(Table2[[#This Row],[tanggal_checkin]],Table6[tanggal_checkin],Table6[id_checkin])</f>
        <v>CI 0063</v>
      </c>
      <c r="C4125" t="s">
        <v>11243</v>
      </c>
      <c r="D4125" t="str">
        <f>_xlfn.XLOOKUP(Table2[[#This Row],[tanggal_checkout]],Table4[tanggal_checkout],Table4[id_checkout])</f>
        <v>CO 0066</v>
      </c>
      <c r="E4125" t="s">
        <v>11039</v>
      </c>
      <c r="F4125" s="8">
        <v>0.80819444444444444</v>
      </c>
      <c r="G4125" t="str">
        <f>_xlfn.XLOOKUP(Table2[[#This Row],[nama_tamu]],Table10[nama_tamu],Table10[id_tamu])</f>
        <v>CUS 2559</v>
      </c>
      <c r="H4125" t="s">
        <v>10410</v>
      </c>
      <c r="I4125" t="str">
        <f>_xlfn.XLOOKUP(Table2[[#This Row],[tipe_kamar]],Table12[tipe_kamar],Table12[id_kamar])</f>
        <v>KMR 004</v>
      </c>
      <c r="J4125" t="s">
        <v>47</v>
      </c>
      <c r="K4125">
        <v>3</v>
      </c>
      <c r="L4125">
        <v>448000</v>
      </c>
      <c r="M4125">
        <v>1344000</v>
      </c>
      <c r="N4125" t="str">
        <f>_xlfn.XLOOKUP(Table2[[#This Row],[metode_pembayaran]],Table11[metode_pembayaran],Table11[id_pembayaran])</f>
        <v>MP 06</v>
      </c>
      <c r="O4125" t="s">
        <v>17</v>
      </c>
      <c r="P4125" t="str">
        <f>_xlfn.XLOOKUP(Table2[[#This Row],[status_reservasi]],'Dim Status Reservasi'!$B$2:$B$5,'Dim Status Reservasi'!$A$2:$A$5)</f>
        <v>ST 004</v>
      </c>
      <c r="Q4125" t="s">
        <v>48</v>
      </c>
      <c r="R4125" t="str">
        <f>_xlfn.XLOOKUP(Table2[[#This Row],[kota_hotel]],'Dim Kota Hotel'!$B$2:$B$21,'Dim Kota Hotel'!$A$2:$A$21)</f>
        <v>LOK 013</v>
      </c>
      <c r="S4125" t="s">
        <v>160</v>
      </c>
    </row>
    <row r="4126" spans="1:19" x14ac:dyDescent="0.25">
      <c r="A4126" t="s">
        <v>10411</v>
      </c>
      <c r="B4126" t="str">
        <f>_xlfn.XLOOKUP(Table2[[#This Row],[tanggal_checkin]],Table6[tanggal_checkin],Table6[id_checkin])</f>
        <v>CI 0331</v>
      </c>
      <c r="C4126" t="s">
        <v>11545</v>
      </c>
      <c r="D4126" t="str">
        <f>_xlfn.XLOOKUP(Table2[[#This Row],[tanggal_checkout]],Table4[tanggal_checkout],Table4[id_checkout])</f>
        <v>CO 0339</v>
      </c>
      <c r="E4126" t="s">
        <v>11178</v>
      </c>
      <c r="F4126" s="8">
        <v>0.17447916666666666</v>
      </c>
      <c r="G4126" t="str">
        <f>_xlfn.XLOOKUP(Table2[[#This Row],[nama_tamu]],Table10[nama_tamu],Table10[id_tamu])</f>
        <v>CUS 2110</v>
      </c>
      <c r="H4126" t="s">
        <v>10413</v>
      </c>
      <c r="I4126" t="str">
        <f>_xlfn.XLOOKUP(Table2[[#This Row],[tipe_kamar]],Table12[tipe_kamar],Table12[id_kamar])</f>
        <v>KMR 003</v>
      </c>
      <c r="J4126" t="s">
        <v>64</v>
      </c>
      <c r="K4126">
        <v>9</v>
      </c>
      <c r="L4126">
        <v>1145000</v>
      </c>
      <c r="M4126">
        <v>10305000</v>
      </c>
      <c r="N4126" t="str">
        <f>_xlfn.XLOOKUP(Table2[[#This Row],[metode_pembayaran]],Table11[metode_pembayaran],Table11[id_pembayaran])</f>
        <v>MP 02</v>
      </c>
      <c r="O4126" t="s">
        <v>30</v>
      </c>
      <c r="P4126" t="str">
        <f>_xlfn.XLOOKUP(Table2[[#This Row],[status_reservasi]],'Dim Status Reservasi'!$B$2:$B$5,'Dim Status Reservasi'!$A$2:$A$5)</f>
        <v>ST 003</v>
      </c>
      <c r="Q4126" t="s">
        <v>37</v>
      </c>
      <c r="R4126" t="str">
        <f>_xlfn.XLOOKUP(Table2[[#This Row],[kota_hotel]],'Dim Kota Hotel'!$B$2:$B$21,'Dim Kota Hotel'!$A$2:$A$21)</f>
        <v>LOK 015</v>
      </c>
      <c r="S4126" t="s">
        <v>233</v>
      </c>
    </row>
    <row r="4127" spans="1:19" x14ac:dyDescent="0.25">
      <c r="A4127" t="s">
        <v>10414</v>
      </c>
      <c r="B4127" t="str">
        <f>_xlfn.XLOOKUP(Table2[[#This Row],[tanggal_checkin]],Table6[tanggal_checkin],Table6[id_checkin])</f>
        <v>CI 0395</v>
      </c>
      <c r="C4127" t="s">
        <v>11695</v>
      </c>
      <c r="D4127" t="str">
        <f>_xlfn.XLOOKUP(Table2[[#This Row],[tanggal_checkout]],Table4[tanggal_checkout],Table4[id_checkout])</f>
        <v>CO 0399</v>
      </c>
      <c r="E4127" t="s">
        <v>11338</v>
      </c>
      <c r="F4127" s="8">
        <v>0.71261574074074074</v>
      </c>
      <c r="G4127" t="str">
        <f>_xlfn.XLOOKUP(Table2[[#This Row],[nama_tamu]],Table10[nama_tamu],Table10[id_tamu])</f>
        <v>CUS 1626</v>
      </c>
      <c r="H4127" t="s">
        <v>10415</v>
      </c>
      <c r="I4127" t="str">
        <f>_xlfn.XLOOKUP(Table2[[#This Row],[tipe_kamar]],Table12[tipe_kamar],Table12[id_kamar])</f>
        <v>KMR 004</v>
      </c>
      <c r="J4127" t="s">
        <v>47</v>
      </c>
      <c r="K4127">
        <v>3</v>
      </c>
      <c r="L4127">
        <v>418000</v>
      </c>
      <c r="M4127">
        <v>1254000</v>
      </c>
      <c r="N4127" t="str">
        <f>_xlfn.XLOOKUP(Table2[[#This Row],[metode_pembayaran]],Table11[metode_pembayaran],Table11[id_pembayaran])</f>
        <v>MP 04</v>
      </c>
      <c r="O4127" t="s">
        <v>53</v>
      </c>
      <c r="P4127" t="str">
        <f>_xlfn.XLOOKUP(Table2[[#This Row],[status_reservasi]],'Dim Status Reservasi'!$B$2:$B$5,'Dim Status Reservasi'!$A$2:$A$5)</f>
        <v>ST 003</v>
      </c>
      <c r="Q4127" t="s">
        <v>37</v>
      </c>
      <c r="R4127" t="str">
        <f>_xlfn.XLOOKUP(Table2[[#This Row],[kota_hotel]],'Dim Kota Hotel'!$B$2:$B$21,'Dim Kota Hotel'!$A$2:$A$21)</f>
        <v>LOK 003</v>
      </c>
      <c r="S4127" t="s">
        <v>106</v>
      </c>
    </row>
    <row r="4128" spans="1:19" x14ac:dyDescent="0.25">
      <c r="A4128" t="s">
        <v>10416</v>
      </c>
      <c r="B4128" t="str">
        <f>_xlfn.XLOOKUP(Table2[[#This Row],[tanggal_checkin]],Table6[tanggal_checkin],Table6[id_checkin])</f>
        <v>CI 0874</v>
      </c>
      <c r="C4128" t="s">
        <v>11705</v>
      </c>
      <c r="D4128" t="str">
        <f>_xlfn.XLOOKUP(Table2[[#This Row],[tanggal_checkout]],Table4[tanggal_checkout],Table4[id_checkout])</f>
        <v>CO 0884</v>
      </c>
      <c r="E4128" t="s">
        <v>11332</v>
      </c>
      <c r="F4128" s="8">
        <v>0.89769675925925929</v>
      </c>
      <c r="G4128" t="str">
        <f>_xlfn.XLOOKUP(Table2[[#This Row],[nama_tamu]],Table10[nama_tamu],Table10[id_tamu])</f>
        <v>CUS 2872</v>
      </c>
      <c r="H4128" t="s">
        <v>10417</v>
      </c>
      <c r="I4128" t="str">
        <f>_xlfn.XLOOKUP(Table2[[#This Row],[tipe_kamar]],Table12[tipe_kamar],Table12[id_kamar])</f>
        <v>KMR 001</v>
      </c>
      <c r="J4128" t="s">
        <v>23</v>
      </c>
      <c r="K4128">
        <v>9</v>
      </c>
      <c r="L4128">
        <v>636000</v>
      </c>
      <c r="M4128">
        <v>5724000</v>
      </c>
      <c r="N4128" t="str">
        <f>_xlfn.XLOOKUP(Table2[[#This Row],[metode_pembayaran]],Table11[metode_pembayaran],Table11[id_pembayaran])</f>
        <v>MP 03</v>
      </c>
      <c r="O4128" t="s">
        <v>36</v>
      </c>
      <c r="P4128" t="str">
        <f>_xlfn.XLOOKUP(Table2[[#This Row],[status_reservasi]],'Dim Status Reservasi'!$B$2:$B$5,'Dim Status Reservasi'!$A$2:$A$5)</f>
        <v>ST 004</v>
      </c>
      <c r="Q4128" t="s">
        <v>48</v>
      </c>
      <c r="R4128" t="str">
        <f>_xlfn.XLOOKUP(Table2[[#This Row],[kota_hotel]],'Dim Kota Hotel'!$B$2:$B$21,'Dim Kota Hotel'!$A$2:$A$21)</f>
        <v>LOK 003</v>
      </c>
      <c r="S4128" t="s">
        <v>106</v>
      </c>
    </row>
    <row r="4129" spans="1:19" x14ac:dyDescent="0.25">
      <c r="A4129" t="s">
        <v>10418</v>
      </c>
      <c r="B4129" t="str">
        <f>_xlfn.XLOOKUP(Table2[[#This Row],[tanggal_checkin]],Table6[tanggal_checkin],Table6[id_checkin])</f>
        <v>CI 0337</v>
      </c>
      <c r="C4129" t="s">
        <v>10968</v>
      </c>
      <c r="D4129" t="str">
        <f>_xlfn.XLOOKUP(Table2[[#This Row],[tanggal_checkout]],Table4[tanggal_checkout],Table4[id_checkout])</f>
        <v>CO 0338</v>
      </c>
      <c r="E4129" t="s">
        <v>11177</v>
      </c>
      <c r="F4129" s="8">
        <v>5.2951388888888888E-2</v>
      </c>
      <c r="G4129" t="str">
        <f>_xlfn.XLOOKUP(Table2[[#This Row],[nama_tamu]],Table10[nama_tamu],Table10[id_tamu])</f>
        <v>CUS 3752</v>
      </c>
      <c r="H4129" t="s">
        <v>10420</v>
      </c>
      <c r="I4129" t="str">
        <f>_xlfn.XLOOKUP(Table2[[#This Row],[tipe_kamar]],Table12[tipe_kamar],Table12[id_kamar])</f>
        <v>KMR 002</v>
      </c>
      <c r="J4129" t="s">
        <v>82</v>
      </c>
      <c r="K4129">
        <v>2</v>
      </c>
      <c r="L4129">
        <v>316000</v>
      </c>
      <c r="M4129">
        <v>632000</v>
      </c>
      <c r="N4129" t="str">
        <f>_xlfn.XLOOKUP(Table2[[#This Row],[metode_pembayaran]],Table11[metode_pembayaran],Table11[id_pembayaran])</f>
        <v>MP 05</v>
      </c>
      <c r="O4129" t="s">
        <v>72</v>
      </c>
      <c r="P4129" t="str">
        <f>_xlfn.XLOOKUP(Table2[[#This Row],[status_reservasi]],'Dim Status Reservasi'!$B$2:$B$5,'Dim Status Reservasi'!$A$2:$A$5)</f>
        <v>ST 004</v>
      </c>
      <c r="Q4129" t="s">
        <v>48</v>
      </c>
      <c r="R4129" t="str">
        <f>_xlfn.XLOOKUP(Table2[[#This Row],[kota_hotel]],'Dim Kota Hotel'!$B$2:$B$21,'Dim Kota Hotel'!$A$2:$A$21)</f>
        <v>LOK 020</v>
      </c>
      <c r="S4129" t="s">
        <v>94</v>
      </c>
    </row>
    <row r="4130" spans="1:19" x14ac:dyDescent="0.25">
      <c r="A4130" t="s">
        <v>10421</v>
      </c>
      <c r="B4130" t="str">
        <f>_xlfn.XLOOKUP(Table2[[#This Row],[tanggal_checkin]],Table6[tanggal_checkin],Table6[id_checkin])</f>
        <v>CI 0045</v>
      </c>
      <c r="C4130" t="s">
        <v>11471</v>
      </c>
      <c r="D4130" t="str">
        <f>_xlfn.XLOOKUP(Table2[[#This Row],[tanggal_checkout]],Table4[tanggal_checkout],Table4[id_checkout])</f>
        <v>CO 0054</v>
      </c>
      <c r="E4130" t="s">
        <v>11300</v>
      </c>
      <c r="F4130" s="8">
        <v>0.6875</v>
      </c>
      <c r="G4130" t="str">
        <f>_xlfn.XLOOKUP(Table2[[#This Row],[nama_tamu]],Table10[nama_tamu],Table10[id_tamu])</f>
        <v>CUS 3325</v>
      </c>
      <c r="H4130" t="s">
        <v>10423</v>
      </c>
      <c r="I4130" t="str">
        <f>_xlfn.XLOOKUP(Table2[[#This Row],[tipe_kamar]],Table12[tipe_kamar],Table12[id_kamar])</f>
        <v>KMR 003</v>
      </c>
      <c r="J4130" t="s">
        <v>64</v>
      </c>
      <c r="K4130">
        <v>9</v>
      </c>
      <c r="L4130">
        <v>1236000</v>
      </c>
      <c r="M4130">
        <v>11124000</v>
      </c>
      <c r="N4130" t="str">
        <f>_xlfn.XLOOKUP(Table2[[#This Row],[metode_pembayaran]],Table11[metode_pembayaran],Table11[id_pembayaran])</f>
        <v>MP 03</v>
      </c>
      <c r="O4130" t="s">
        <v>36</v>
      </c>
      <c r="P4130" t="str">
        <f>_xlfn.XLOOKUP(Table2[[#This Row],[status_reservasi]],'Dim Status Reservasi'!$B$2:$B$5,'Dim Status Reservasi'!$A$2:$A$5)</f>
        <v>ST 003</v>
      </c>
      <c r="Q4130" t="s">
        <v>37</v>
      </c>
      <c r="R4130" t="str">
        <f>_xlfn.XLOOKUP(Table2[[#This Row],[kota_hotel]],'Dim Kota Hotel'!$B$2:$B$21,'Dim Kota Hotel'!$A$2:$A$21)</f>
        <v>LOK 004</v>
      </c>
      <c r="S4130" t="s">
        <v>49</v>
      </c>
    </row>
    <row r="4131" spans="1:19" x14ac:dyDescent="0.25">
      <c r="A4131" t="s">
        <v>10424</v>
      </c>
      <c r="B4131" t="str">
        <f>_xlfn.XLOOKUP(Table2[[#This Row],[tanggal_checkin]],Table6[tanggal_checkin],Table6[id_checkin])</f>
        <v>CI 0329</v>
      </c>
      <c r="C4131" t="s">
        <v>11785</v>
      </c>
      <c r="D4131" t="str">
        <f>_xlfn.XLOOKUP(Table2[[#This Row],[tanggal_checkout]],Table4[tanggal_checkout],Table4[id_checkout])</f>
        <v>CO 0332</v>
      </c>
      <c r="E4131" t="s">
        <v>11888</v>
      </c>
      <c r="F4131" s="8">
        <v>0.18612268518518518</v>
      </c>
      <c r="G4131" t="str">
        <f>_xlfn.XLOOKUP(Table2[[#This Row],[nama_tamu]],Table10[nama_tamu],Table10[id_tamu])</f>
        <v>CUS 2846</v>
      </c>
      <c r="H4131" t="s">
        <v>10426</v>
      </c>
      <c r="I4131" t="str">
        <f>_xlfn.XLOOKUP(Table2[[#This Row],[tipe_kamar]],Table12[tipe_kamar],Table12[id_kamar])</f>
        <v>KMR 004</v>
      </c>
      <c r="J4131" t="s">
        <v>47</v>
      </c>
      <c r="K4131">
        <v>4</v>
      </c>
      <c r="L4131">
        <v>430000</v>
      </c>
      <c r="M4131">
        <v>1720000</v>
      </c>
      <c r="N4131" t="str">
        <f>_xlfn.XLOOKUP(Table2[[#This Row],[metode_pembayaran]],Table11[metode_pembayaran],Table11[id_pembayaran])</f>
        <v>MP 02</v>
      </c>
      <c r="O4131" t="s">
        <v>30</v>
      </c>
      <c r="P4131" t="str">
        <f>_xlfn.XLOOKUP(Table2[[#This Row],[status_reservasi]],'Dim Status Reservasi'!$B$2:$B$5,'Dim Status Reservasi'!$A$2:$A$5)</f>
        <v>ST 003</v>
      </c>
      <c r="Q4131" t="s">
        <v>37</v>
      </c>
      <c r="R4131" t="str">
        <f>_xlfn.XLOOKUP(Table2[[#This Row],[kota_hotel]],'Dim Kota Hotel'!$B$2:$B$21,'Dim Kota Hotel'!$A$2:$A$21)</f>
        <v>LOK 008</v>
      </c>
      <c r="S4131" t="s">
        <v>68</v>
      </c>
    </row>
    <row r="4132" spans="1:19" x14ac:dyDescent="0.25">
      <c r="A4132" t="s">
        <v>10427</v>
      </c>
      <c r="B4132" t="str">
        <f>_xlfn.XLOOKUP(Table2[[#This Row],[tanggal_checkin]],Table6[tanggal_checkin],Table6[id_checkin])</f>
        <v>CI 1034</v>
      </c>
      <c r="C4132" t="s">
        <v>11522</v>
      </c>
      <c r="D4132" t="str">
        <f>_xlfn.XLOOKUP(Table2[[#This Row],[tanggal_checkout]],Table4[tanggal_checkout],Table4[id_checkout])</f>
        <v>CO 1039</v>
      </c>
      <c r="E4132" t="s">
        <v>11906</v>
      </c>
      <c r="F4132" s="8">
        <v>0.90741898148148148</v>
      </c>
      <c r="G4132" t="str">
        <f>_xlfn.XLOOKUP(Table2[[#This Row],[nama_tamu]],Table10[nama_tamu],Table10[id_tamu])</f>
        <v>CUS 1251</v>
      </c>
      <c r="H4132" t="s">
        <v>10428</v>
      </c>
      <c r="I4132" t="str">
        <f>_xlfn.XLOOKUP(Table2[[#This Row],[tipe_kamar]],Table12[tipe_kamar],Table12[id_kamar])</f>
        <v>KMR 004</v>
      </c>
      <c r="J4132" t="s">
        <v>47</v>
      </c>
      <c r="K4132">
        <v>2</v>
      </c>
      <c r="L4132">
        <v>454000</v>
      </c>
      <c r="M4132">
        <v>908000</v>
      </c>
      <c r="N4132" t="str">
        <f>_xlfn.XLOOKUP(Table2[[#This Row],[metode_pembayaran]],Table11[metode_pembayaran],Table11[id_pembayaran])</f>
        <v>MP 05</v>
      </c>
      <c r="O4132" t="s">
        <v>72</v>
      </c>
      <c r="P4132" t="str">
        <f>_xlfn.XLOOKUP(Table2[[#This Row],[status_reservasi]],'Dim Status Reservasi'!$B$2:$B$5,'Dim Status Reservasi'!$A$2:$A$5)</f>
        <v>ST 003</v>
      </c>
      <c r="Q4132" t="s">
        <v>37</v>
      </c>
      <c r="R4132" t="str">
        <f>_xlfn.XLOOKUP(Table2[[#This Row],[kota_hotel]],'Dim Kota Hotel'!$B$2:$B$21,'Dim Kota Hotel'!$A$2:$A$21)</f>
        <v>LOK 017</v>
      </c>
      <c r="S4132" t="s">
        <v>84</v>
      </c>
    </row>
    <row r="4133" spans="1:19" x14ac:dyDescent="0.25">
      <c r="A4133" t="s">
        <v>10429</v>
      </c>
      <c r="B4133" t="str">
        <f>_xlfn.XLOOKUP(Table2[[#This Row],[tanggal_checkin]],Table6[tanggal_checkin],Table6[id_checkin])</f>
        <v>CI 0151</v>
      </c>
      <c r="C4133" t="s">
        <v>12010</v>
      </c>
      <c r="D4133" t="str">
        <f>_xlfn.XLOOKUP(Table2[[#This Row],[tanggal_checkout]],Table4[tanggal_checkout],Table4[id_checkout])</f>
        <v>CO 0158</v>
      </c>
      <c r="E4133" t="s">
        <v>11628</v>
      </c>
      <c r="F4133" s="8">
        <v>0.44202546296296297</v>
      </c>
      <c r="G4133" t="str">
        <f>_xlfn.XLOOKUP(Table2[[#This Row],[nama_tamu]],Table10[nama_tamu],Table10[id_tamu])</f>
        <v>CUS 3999</v>
      </c>
      <c r="H4133" t="s">
        <v>10430</v>
      </c>
      <c r="I4133" t="str">
        <f>_xlfn.XLOOKUP(Table2[[#This Row],[tipe_kamar]],Table12[tipe_kamar],Table12[id_kamar])</f>
        <v>KMR 003</v>
      </c>
      <c r="J4133" t="s">
        <v>64</v>
      </c>
      <c r="K4133">
        <v>7</v>
      </c>
      <c r="L4133">
        <v>1199000</v>
      </c>
      <c r="M4133">
        <v>8393000</v>
      </c>
      <c r="N4133" t="str">
        <f>_xlfn.XLOOKUP(Table2[[#This Row],[metode_pembayaran]],Table11[metode_pembayaran],Table11[id_pembayaran])</f>
        <v>MP 06</v>
      </c>
      <c r="O4133" t="s">
        <v>17</v>
      </c>
      <c r="P4133" t="str">
        <f>_xlfn.XLOOKUP(Table2[[#This Row],[status_reservasi]],'Dim Status Reservasi'!$B$2:$B$5,'Dim Status Reservasi'!$A$2:$A$5)</f>
        <v>ST 003</v>
      </c>
      <c r="Q4133" t="s">
        <v>37</v>
      </c>
      <c r="R4133" t="str">
        <f>_xlfn.XLOOKUP(Table2[[#This Row],[kota_hotel]],'Dim Kota Hotel'!$B$2:$B$21,'Dim Kota Hotel'!$A$2:$A$21)</f>
        <v>LOK 005</v>
      </c>
      <c r="S4133" t="s">
        <v>43</v>
      </c>
    </row>
    <row r="4134" spans="1:19" x14ac:dyDescent="0.25">
      <c r="A4134" t="s">
        <v>10431</v>
      </c>
      <c r="B4134" t="str">
        <f>_xlfn.XLOOKUP(Table2[[#This Row],[tanggal_checkin]],Table6[tanggal_checkin],Table6[id_checkin])</f>
        <v>CI 0404</v>
      </c>
      <c r="C4134" t="s">
        <v>11119</v>
      </c>
      <c r="D4134" t="str">
        <f>_xlfn.XLOOKUP(Table2[[#This Row],[tanggal_checkout]],Table4[tanggal_checkout],Table4[id_checkout])</f>
        <v>CO 0408</v>
      </c>
      <c r="E4134" t="s">
        <v>11183</v>
      </c>
      <c r="F4134" s="8">
        <v>0.77835648148148151</v>
      </c>
      <c r="G4134" t="str">
        <f>_xlfn.XLOOKUP(Table2[[#This Row],[nama_tamu]],Table10[nama_tamu],Table10[id_tamu])</f>
        <v>CUS 0600</v>
      </c>
      <c r="H4134" t="s">
        <v>10432</v>
      </c>
      <c r="I4134" t="str">
        <f>_xlfn.XLOOKUP(Table2[[#This Row],[tipe_kamar]],Table12[tipe_kamar],Table12[id_kamar])</f>
        <v>KMR 003</v>
      </c>
      <c r="J4134" t="s">
        <v>64</v>
      </c>
      <c r="K4134">
        <v>3</v>
      </c>
      <c r="L4134">
        <v>1267000</v>
      </c>
      <c r="M4134">
        <v>3801000</v>
      </c>
      <c r="N4134" t="str">
        <f>_xlfn.XLOOKUP(Table2[[#This Row],[metode_pembayaran]],Table11[metode_pembayaran],Table11[id_pembayaran])</f>
        <v>MP 03</v>
      </c>
      <c r="O4134" t="s">
        <v>36</v>
      </c>
      <c r="P4134" t="str">
        <f>_xlfn.XLOOKUP(Table2[[#This Row],[status_reservasi]],'Dim Status Reservasi'!$B$2:$B$5,'Dim Status Reservasi'!$A$2:$A$5)</f>
        <v>ST 004</v>
      </c>
      <c r="Q4134" t="s">
        <v>48</v>
      </c>
      <c r="R4134" t="str">
        <f>_xlfn.XLOOKUP(Table2[[#This Row],[kota_hotel]],'Dim Kota Hotel'!$B$2:$B$21,'Dim Kota Hotel'!$A$2:$A$21)</f>
        <v>LOK 009</v>
      </c>
      <c r="S4134" t="s">
        <v>19</v>
      </c>
    </row>
    <row r="4135" spans="1:19" x14ac:dyDescent="0.25">
      <c r="A4135" t="s">
        <v>10433</v>
      </c>
      <c r="B4135" t="str">
        <f>_xlfn.XLOOKUP(Table2[[#This Row],[tanggal_checkin]],Table6[tanggal_checkin],Table6[id_checkin])</f>
        <v>CI 0995</v>
      </c>
      <c r="C4135" t="s">
        <v>11217</v>
      </c>
      <c r="D4135" t="str">
        <f>_xlfn.XLOOKUP(Table2[[#This Row],[tanggal_checkout]],Table4[tanggal_checkout],Table4[id_checkout])</f>
        <v>CO 1005</v>
      </c>
      <c r="E4135" t="s">
        <v>11952</v>
      </c>
      <c r="F4135" s="8">
        <v>0.71137731481481481</v>
      </c>
      <c r="G4135" t="str">
        <f>_xlfn.XLOOKUP(Table2[[#This Row],[nama_tamu]],Table10[nama_tamu],Table10[id_tamu])</f>
        <v>CUS 0879</v>
      </c>
      <c r="H4135" t="s">
        <v>10434</v>
      </c>
      <c r="I4135" t="str">
        <f>_xlfn.XLOOKUP(Table2[[#This Row],[tipe_kamar]],Table12[tipe_kamar],Table12[id_kamar])</f>
        <v>KMR 002</v>
      </c>
      <c r="J4135" t="s">
        <v>82</v>
      </c>
      <c r="K4135">
        <v>7</v>
      </c>
      <c r="L4135">
        <v>387000</v>
      </c>
      <c r="M4135">
        <v>2709000</v>
      </c>
      <c r="N4135" t="str">
        <f>_xlfn.XLOOKUP(Table2[[#This Row],[metode_pembayaran]],Table11[metode_pembayaran],Table11[id_pembayaran])</f>
        <v>MP 06</v>
      </c>
      <c r="O4135" t="s">
        <v>17</v>
      </c>
      <c r="P4135" t="str">
        <f>_xlfn.XLOOKUP(Table2[[#This Row],[status_reservasi]],'Dim Status Reservasi'!$B$2:$B$5,'Dim Status Reservasi'!$A$2:$A$5)</f>
        <v>ST 003</v>
      </c>
      <c r="Q4135" t="s">
        <v>37</v>
      </c>
      <c r="R4135" t="str">
        <f>_xlfn.XLOOKUP(Table2[[#This Row],[kota_hotel]],'Dim Kota Hotel'!$B$2:$B$21,'Dim Kota Hotel'!$A$2:$A$21)</f>
        <v>LOK 003</v>
      </c>
      <c r="S4135" t="s">
        <v>106</v>
      </c>
    </row>
    <row r="4136" spans="1:19" x14ac:dyDescent="0.25">
      <c r="A4136" t="s">
        <v>10435</v>
      </c>
      <c r="B4136" t="str">
        <f>_xlfn.XLOOKUP(Table2[[#This Row],[tanggal_checkin]],Table6[tanggal_checkin],Table6[id_checkin])</f>
        <v>CI 0349</v>
      </c>
      <c r="C4136" t="s">
        <v>11856</v>
      </c>
      <c r="D4136" t="str">
        <f>_xlfn.XLOOKUP(Table2[[#This Row],[tanggal_checkout]],Table4[tanggal_checkout],Table4[id_checkout])</f>
        <v>CO 0353</v>
      </c>
      <c r="E4136" t="s">
        <v>11661</v>
      </c>
      <c r="F4136" s="8">
        <v>0.21980324074074073</v>
      </c>
      <c r="G4136" t="str">
        <f>_xlfn.XLOOKUP(Table2[[#This Row],[nama_tamu]],Table10[nama_tamu],Table10[id_tamu])</f>
        <v>CUS 3425</v>
      </c>
      <c r="H4136" t="s">
        <v>10436</v>
      </c>
      <c r="I4136" t="str">
        <f>_xlfn.XLOOKUP(Table2[[#This Row],[tipe_kamar]],Table12[tipe_kamar],Table12[id_kamar])</f>
        <v>KMR 001</v>
      </c>
      <c r="J4136" t="s">
        <v>23</v>
      </c>
      <c r="K4136">
        <v>5</v>
      </c>
      <c r="L4136">
        <v>567000</v>
      </c>
      <c r="M4136">
        <v>2835000</v>
      </c>
      <c r="N4136" t="str">
        <f>_xlfn.XLOOKUP(Table2[[#This Row],[metode_pembayaran]],Table11[metode_pembayaran],Table11[id_pembayaran])</f>
        <v>MP 01</v>
      </c>
      <c r="O4136" t="s">
        <v>24</v>
      </c>
      <c r="P4136" t="str">
        <f>_xlfn.XLOOKUP(Table2[[#This Row],[status_reservasi]],'Dim Status Reservasi'!$B$2:$B$5,'Dim Status Reservasi'!$A$2:$A$5)</f>
        <v>ST 003</v>
      </c>
      <c r="Q4136" t="s">
        <v>37</v>
      </c>
      <c r="R4136" t="str">
        <f>_xlfn.XLOOKUP(Table2[[#This Row],[kota_hotel]],'Dim Kota Hotel'!$B$2:$B$21,'Dim Kota Hotel'!$A$2:$A$21)</f>
        <v>LOK 002</v>
      </c>
      <c r="S4136" t="s">
        <v>60</v>
      </c>
    </row>
    <row r="4137" spans="1:19" x14ac:dyDescent="0.25">
      <c r="A4137" t="s">
        <v>10437</v>
      </c>
      <c r="B4137" t="str">
        <f>_xlfn.XLOOKUP(Table2[[#This Row],[tanggal_checkin]],Table6[tanggal_checkin],Table6[id_checkin])</f>
        <v>CI 0425</v>
      </c>
      <c r="C4137" t="s">
        <v>11231</v>
      </c>
      <c r="D4137" t="str">
        <f>_xlfn.XLOOKUP(Table2[[#This Row],[tanggal_checkout]],Table4[tanggal_checkout],Table4[id_checkout])</f>
        <v>CO 0433</v>
      </c>
      <c r="E4137" t="s">
        <v>11380</v>
      </c>
      <c r="F4137" s="8">
        <v>0.87938657407407406</v>
      </c>
      <c r="G4137" t="str">
        <f>_xlfn.XLOOKUP(Table2[[#This Row],[nama_tamu]],Table10[nama_tamu],Table10[id_tamu])</f>
        <v>CUS 1855</v>
      </c>
      <c r="H4137" t="s">
        <v>10438</v>
      </c>
      <c r="I4137" t="str">
        <f>_xlfn.XLOOKUP(Table2[[#This Row],[tipe_kamar]],Table12[tipe_kamar],Table12[id_kamar])</f>
        <v>KMR 002</v>
      </c>
      <c r="J4137" t="s">
        <v>82</v>
      </c>
      <c r="K4137">
        <v>6</v>
      </c>
      <c r="L4137">
        <v>374000</v>
      </c>
      <c r="M4137">
        <v>2244000</v>
      </c>
      <c r="N4137" t="str">
        <f>_xlfn.XLOOKUP(Table2[[#This Row],[metode_pembayaran]],Table11[metode_pembayaran],Table11[id_pembayaran])</f>
        <v>MP 04</v>
      </c>
      <c r="O4137" t="s">
        <v>53</v>
      </c>
      <c r="P4137" t="str">
        <f>_xlfn.XLOOKUP(Table2[[#This Row],[status_reservasi]],'Dim Status Reservasi'!$B$2:$B$5,'Dim Status Reservasi'!$A$2:$A$5)</f>
        <v>ST 004</v>
      </c>
      <c r="Q4137" t="s">
        <v>48</v>
      </c>
      <c r="R4137" t="str">
        <f>_xlfn.XLOOKUP(Table2[[#This Row],[kota_hotel]],'Dim Kota Hotel'!$B$2:$B$21,'Dim Kota Hotel'!$A$2:$A$21)</f>
        <v>LOK 011</v>
      </c>
      <c r="S4137" t="s">
        <v>38</v>
      </c>
    </row>
    <row r="4138" spans="1:19" x14ac:dyDescent="0.25">
      <c r="A4138" t="s">
        <v>10439</v>
      </c>
      <c r="B4138" t="str">
        <f>_xlfn.XLOOKUP(Table2[[#This Row],[tanggal_checkin]],Table6[tanggal_checkin],Table6[id_checkin])</f>
        <v>CI 0437</v>
      </c>
      <c r="C4138" t="s">
        <v>11495</v>
      </c>
      <c r="D4138" t="str">
        <f>_xlfn.XLOOKUP(Table2[[#This Row],[tanggal_checkout]],Table4[tanggal_checkout],Table4[id_checkout])</f>
        <v>CO 0443</v>
      </c>
      <c r="E4138" t="s">
        <v>11746</v>
      </c>
      <c r="F4138" s="8">
        <v>0.95759259259259255</v>
      </c>
      <c r="G4138" t="str">
        <f>_xlfn.XLOOKUP(Table2[[#This Row],[nama_tamu]],Table10[nama_tamu],Table10[id_tamu])</f>
        <v>CUS 3103</v>
      </c>
      <c r="H4138" t="s">
        <v>10440</v>
      </c>
      <c r="I4138" t="str">
        <f>_xlfn.XLOOKUP(Table2[[#This Row],[tipe_kamar]],Table12[tipe_kamar],Table12[id_kamar])</f>
        <v>KMR 003</v>
      </c>
      <c r="J4138" t="s">
        <v>64</v>
      </c>
      <c r="K4138">
        <v>4</v>
      </c>
      <c r="L4138">
        <v>1253000</v>
      </c>
      <c r="M4138">
        <v>5012000</v>
      </c>
      <c r="N4138" t="str">
        <f>_xlfn.XLOOKUP(Table2[[#This Row],[metode_pembayaran]],Table11[metode_pembayaran],Table11[id_pembayaran])</f>
        <v>MP 05</v>
      </c>
      <c r="O4138" t="s">
        <v>72</v>
      </c>
      <c r="P4138" t="str">
        <f>_xlfn.XLOOKUP(Table2[[#This Row],[status_reservasi]],'Dim Status Reservasi'!$B$2:$B$5,'Dim Status Reservasi'!$A$2:$A$5)</f>
        <v>ST 003</v>
      </c>
      <c r="Q4138" t="s">
        <v>37</v>
      </c>
      <c r="R4138" t="str">
        <f>_xlfn.XLOOKUP(Table2[[#This Row],[kota_hotel]],'Dim Kota Hotel'!$B$2:$B$21,'Dim Kota Hotel'!$A$2:$A$21)</f>
        <v>LOK 001</v>
      </c>
      <c r="S4138" t="s">
        <v>74</v>
      </c>
    </row>
    <row r="4139" spans="1:19" x14ac:dyDescent="0.25">
      <c r="A4139" t="s">
        <v>10441</v>
      </c>
      <c r="B4139" t="str">
        <f>_xlfn.XLOOKUP(Table2[[#This Row],[tanggal_checkin]],Table6[tanggal_checkin],Table6[id_checkin])</f>
        <v>CI 0451</v>
      </c>
      <c r="C4139" t="s">
        <v>11855</v>
      </c>
      <c r="D4139" t="str">
        <f>_xlfn.XLOOKUP(Table2[[#This Row],[tanggal_checkout]],Table4[tanggal_checkout],Table4[id_checkout])</f>
        <v>CO 0457</v>
      </c>
      <c r="E4139" t="s">
        <v>11511</v>
      </c>
      <c r="F4139" s="8">
        <v>0.20359953703703704</v>
      </c>
      <c r="G4139" t="str">
        <f>_xlfn.XLOOKUP(Table2[[#This Row],[nama_tamu]],Table10[nama_tamu],Table10[id_tamu])</f>
        <v>CUS 0307</v>
      </c>
      <c r="H4139" t="s">
        <v>10443</v>
      </c>
      <c r="I4139" t="str">
        <f>_xlfn.XLOOKUP(Table2[[#This Row],[tipe_kamar]],Table12[tipe_kamar],Table12[id_kamar])</f>
        <v>KMR 004</v>
      </c>
      <c r="J4139" t="s">
        <v>47</v>
      </c>
      <c r="K4139">
        <v>4</v>
      </c>
      <c r="L4139">
        <v>495000</v>
      </c>
      <c r="M4139">
        <v>1980000</v>
      </c>
      <c r="N4139" t="str">
        <f>_xlfn.XLOOKUP(Table2[[#This Row],[metode_pembayaran]],Table11[metode_pembayaran],Table11[id_pembayaran])</f>
        <v>MP 03</v>
      </c>
      <c r="O4139" t="s">
        <v>36</v>
      </c>
      <c r="P4139" t="str">
        <f>_xlfn.XLOOKUP(Table2[[#This Row],[status_reservasi]],'Dim Status Reservasi'!$B$2:$B$5,'Dim Status Reservasi'!$A$2:$A$5)</f>
        <v>ST 003</v>
      </c>
      <c r="Q4139" t="s">
        <v>37</v>
      </c>
      <c r="R4139" t="str">
        <f>_xlfn.XLOOKUP(Table2[[#This Row],[kota_hotel]],'Dim Kota Hotel'!$B$2:$B$21,'Dim Kota Hotel'!$A$2:$A$21)</f>
        <v>LOK 020</v>
      </c>
      <c r="S4139" t="s">
        <v>94</v>
      </c>
    </row>
    <row r="4140" spans="1:19" x14ac:dyDescent="0.25">
      <c r="A4140" t="s">
        <v>10444</v>
      </c>
      <c r="B4140" t="str">
        <f>_xlfn.XLOOKUP(Table2[[#This Row],[tanggal_checkin]],Table6[tanggal_checkin],Table6[id_checkin])</f>
        <v>CI 0381</v>
      </c>
      <c r="C4140" t="s">
        <v>11175</v>
      </c>
      <c r="D4140" t="str">
        <f>_xlfn.XLOOKUP(Table2[[#This Row],[tanggal_checkout]],Table4[tanggal_checkout],Table4[id_checkout])</f>
        <v>CO 0388</v>
      </c>
      <c r="E4140" t="s">
        <v>11839</v>
      </c>
      <c r="F4140" s="8">
        <v>8.9583333333333334E-2</v>
      </c>
      <c r="G4140" t="str">
        <f>_xlfn.XLOOKUP(Table2[[#This Row],[nama_tamu]],Table10[nama_tamu],Table10[id_tamu])</f>
        <v>CUS 1868</v>
      </c>
      <c r="H4140" t="s">
        <v>10445</v>
      </c>
      <c r="I4140" t="str">
        <f>_xlfn.XLOOKUP(Table2[[#This Row],[tipe_kamar]],Table12[tipe_kamar],Table12[id_kamar])</f>
        <v>KMR 001</v>
      </c>
      <c r="J4140" t="s">
        <v>23</v>
      </c>
      <c r="K4140">
        <v>6</v>
      </c>
      <c r="L4140">
        <v>648000</v>
      </c>
      <c r="M4140">
        <v>3888000</v>
      </c>
      <c r="N4140" t="str">
        <f>_xlfn.XLOOKUP(Table2[[#This Row],[metode_pembayaran]],Table11[metode_pembayaran],Table11[id_pembayaran])</f>
        <v>MP 05</v>
      </c>
      <c r="O4140" t="s">
        <v>72</v>
      </c>
      <c r="P4140" t="str">
        <f>_xlfn.XLOOKUP(Table2[[#This Row],[status_reservasi]],'Dim Status Reservasi'!$B$2:$B$5,'Dim Status Reservasi'!$A$2:$A$5)</f>
        <v>ST 004</v>
      </c>
      <c r="Q4140" t="s">
        <v>48</v>
      </c>
      <c r="R4140" t="str">
        <f>_xlfn.XLOOKUP(Table2[[#This Row],[kota_hotel]],'Dim Kota Hotel'!$B$2:$B$21,'Dim Kota Hotel'!$A$2:$A$21)</f>
        <v>LOK 001</v>
      </c>
      <c r="S4140" t="s">
        <v>74</v>
      </c>
    </row>
    <row r="4141" spans="1:19" x14ac:dyDescent="0.25">
      <c r="A4141" t="s">
        <v>10446</v>
      </c>
      <c r="B4141" t="str">
        <f>_xlfn.XLOOKUP(Table2[[#This Row],[tanggal_checkin]],Table6[tanggal_checkin],Table6[id_checkin])</f>
        <v>CI 0638</v>
      </c>
      <c r="C4141" t="s">
        <v>11800</v>
      </c>
      <c r="D4141" t="str">
        <f>_xlfn.XLOOKUP(Table2[[#This Row],[tanggal_checkout]],Table4[tanggal_checkout],Table4[id_checkout])</f>
        <v>CO 0643</v>
      </c>
      <c r="E4141" t="s">
        <v>11601</v>
      </c>
      <c r="F4141" s="8">
        <v>0.36913194444444447</v>
      </c>
      <c r="G4141" t="str">
        <f>_xlfn.XLOOKUP(Table2[[#This Row],[nama_tamu]],Table10[nama_tamu],Table10[id_tamu])</f>
        <v>CUS 1909</v>
      </c>
      <c r="H4141" t="s">
        <v>10447</v>
      </c>
      <c r="I4141" t="str">
        <f>_xlfn.XLOOKUP(Table2[[#This Row],[tipe_kamar]],Table12[tipe_kamar],Table12[id_kamar])</f>
        <v>KMR 001</v>
      </c>
      <c r="J4141" t="s">
        <v>23</v>
      </c>
      <c r="K4141">
        <v>5</v>
      </c>
      <c r="L4141">
        <v>632000</v>
      </c>
      <c r="M4141">
        <v>3160000</v>
      </c>
      <c r="N4141" t="str">
        <f>_xlfn.XLOOKUP(Table2[[#This Row],[metode_pembayaran]],Table11[metode_pembayaran],Table11[id_pembayaran])</f>
        <v>MP 05</v>
      </c>
      <c r="O4141" t="s">
        <v>72</v>
      </c>
      <c r="P4141" t="str">
        <f>_xlfn.XLOOKUP(Table2[[#This Row],[status_reservasi]],'Dim Status Reservasi'!$B$2:$B$5,'Dim Status Reservasi'!$A$2:$A$5)</f>
        <v>ST 003</v>
      </c>
      <c r="Q4141" t="s">
        <v>37</v>
      </c>
      <c r="R4141" t="str">
        <f>_xlfn.XLOOKUP(Table2[[#This Row],[kota_hotel]],'Dim Kota Hotel'!$B$2:$B$21,'Dim Kota Hotel'!$A$2:$A$21)</f>
        <v>LOK 010</v>
      </c>
      <c r="S4141" t="s">
        <v>226</v>
      </c>
    </row>
    <row r="4142" spans="1:19" x14ac:dyDescent="0.25">
      <c r="A4142" t="s">
        <v>10448</v>
      </c>
      <c r="B4142" t="str">
        <f>_xlfn.XLOOKUP(Table2[[#This Row],[tanggal_checkin]],Table6[tanggal_checkin],Table6[id_checkin])</f>
        <v>CI 0481</v>
      </c>
      <c r="C4142" t="s">
        <v>11062</v>
      </c>
      <c r="D4142" t="str">
        <f>_xlfn.XLOOKUP(Table2[[#This Row],[tanggal_checkout]],Table4[tanggal_checkout],Table4[id_checkout])</f>
        <v>CO 0489</v>
      </c>
      <c r="E4142" t="s">
        <v>11334</v>
      </c>
      <c r="F4142" s="8">
        <v>0.68359953703703702</v>
      </c>
      <c r="G4142" t="str">
        <f>_xlfn.XLOOKUP(Table2[[#This Row],[nama_tamu]],Table10[nama_tamu],Table10[id_tamu])</f>
        <v>CUS 3210</v>
      </c>
      <c r="H4142" t="s">
        <v>10449</v>
      </c>
      <c r="I4142" t="str">
        <f>_xlfn.XLOOKUP(Table2[[#This Row],[tipe_kamar]],Table12[tipe_kamar],Table12[id_kamar])</f>
        <v>KMR 002</v>
      </c>
      <c r="J4142" t="s">
        <v>82</v>
      </c>
      <c r="K4142">
        <v>6</v>
      </c>
      <c r="L4142">
        <v>374000</v>
      </c>
      <c r="M4142">
        <v>2244000</v>
      </c>
      <c r="N4142" t="str">
        <f>_xlfn.XLOOKUP(Table2[[#This Row],[metode_pembayaran]],Table11[metode_pembayaran],Table11[id_pembayaran])</f>
        <v>MP 05</v>
      </c>
      <c r="O4142" t="s">
        <v>72</v>
      </c>
      <c r="P4142" t="str">
        <f>_xlfn.XLOOKUP(Table2[[#This Row],[status_reservasi]],'Dim Status Reservasi'!$B$2:$B$5,'Dim Status Reservasi'!$A$2:$A$5)</f>
        <v>ST 003</v>
      </c>
      <c r="Q4142" t="s">
        <v>37</v>
      </c>
      <c r="R4142" t="str">
        <f>_xlfn.XLOOKUP(Table2[[#This Row],[kota_hotel]],'Dim Kota Hotel'!$B$2:$B$21,'Dim Kota Hotel'!$A$2:$A$21)</f>
        <v>LOK 016</v>
      </c>
      <c r="S4142" t="s">
        <v>117</v>
      </c>
    </row>
    <row r="4143" spans="1:19" x14ac:dyDescent="0.25">
      <c r="A4143" t="s">
        <v>10450</v>
      </c>
      <c r="B4143" t="str">
        <f>_xlfn.XLOOKUP(Table2[[#This Row],[tanggal_checkin]],Table6[tanggal_checkin],Table6[id_checkin])</f>
        <v>CI 0757</v>
      </c>
      <c r="C4143" t="s">
        <v>11741</v>
      </c>
      <c r="D4143" t="str">
        <f>_xlfn.XLOOKUP(Table2[[#This Row],[tanggal_checkout]],Table4[tanggal_checkout],Table4[id_checkout])</f>
        <v>CO 0765</v>
      </c>
      <c r="E4143" t="s">
        <v>11516</v>
      </c>
      <c r="F4143" s="8">
        <v>0.8919097222222222</v>
      </c>
      <c r="G4143" t="str">
        <f>_xlfn.XLOOKUP(Table2[[#This Row],[nama_tamu]],Table10[nama_tamu],Table10[id_tamu])</f>
        <v>CUS 3461</v>
      </c>
      <c r="H4143" t="s">
        <v>10451</v>
      </c>
      <c r="I4143" t="str">
        <f>_xlfn.XLOOKUP(Table2[[#This Row],[tipe_kamar]],Table12[tipe_kamar],Table12[id_kamar])</f>
        <v>KMR 003</v>
      </c>
      <c r="J4143" t="s">
        <v>64</v>
      </c>
      <c r="K4143">
        <v>6</v>
      </c>
      <c r="L4143">
        <v>1360000</v>
      </c>
      <c r="M4143">
        <v>8160000</v>
      </c>
      <c r="N4143" t="str">
        <f>_xlfn.XLOOKUP(Table2[[#This Row],[metode_pembayaran]],Table11[metode_pembayaran],Table11[id_pembayaran])</f>
        <v>MP 06</v>
      </c>
      <c r="O4143" t="s">
        <v>17</v>
      </c>
      <c r="P4143" t="str">
        <f>_xlfn.XLOOKUP(Table2[[#This Row],[status_reservasi]],'Dim Status Reservasi'!$B$2:$B$5,'Dim Status Reservasi'!$A$2:$A$5)</f>
        <v>ST 003</v>
      </c>
      <c r="Q4143" t="s">
        <v>37</v>
      </c>
      <c r="R4143" t="str">
        <f>_xlfn.XLOOKUP(Table2[[#This Row],[kota_hotel]],'Dim Kota Hotel'!$B$2:$B$21,'Dim Kota Hotel'!$A$2:$A$21)</f>
        <v>LOK 006</v>
      </c>
      <c r="S4143" t="s">
        <v>129</v>
      </c>
    </row>
    <row r="4144" spans="1:19" x14ac:dyDescent="0.25">
      <c r="A4144" t="s">
        <v>10452</v>
      </c>
      <c r="B4144" t="str">
        <f>_xlfn.XLOOKUP(Table2[[#This Row],[tanggal_checkin]],Table6[tanggal_checkin],Table6[id_checkin])</f>
        <v>CI 0382</v>
      </c>
      <c r="C4144" t="s">
        <v>11979</v>
      </c>
      <c r="D4144" t="str">
        <f>_xlfn.XLOOKUP(Table2[[#This Row],[tanggal_checkout]],Table4[tanggal_checkout],Table4[id_checkout])</f>
        <v>CO 0392</v>
      </c>
      <c r="E4144" t="s">
        <v>11200</v>
      </c>
      <c r="F4144" s="8">
        <v>0.14499999999999999</v>
      </c>
      <c r="G4144" t="str">
        <f>_xlfn.XLOOKUP(Table2[[#This Row],[nama_tamu]],Table10[nama_tamu],Table10[id_tamu])</f>
        <v>CUS 1259</v>
      </c>
      <c r="H4144" t="s">
        <v>10453</v>
      </c>
      <c r="I4144" t="str">
        <f>_xlfn.XLOOKUP(Table2[[#This Row],[tipe_kamar]],Table12[tipe_kamar],Table12[id_kamar])</f>
        <v>KMR 002</v>
      </c>
      <c r="J4144" t="s">
        <v>82</v>
      </c>
      <c r="K4144">
        <v>9</v>
      </c>
      <c r="L4144">
        <v>329000</v>
      </c>
      <c r="M4144">
        <v>2961000</v>
      </c>
      <c r="N4144" t="str">
        <f>_xlfn.XLOOKUP(Table2[[#This Row],[metode_pembayaran]],Table11[metode_pembayaran],Table11[id_pembayaran])</f>
        <v>MP 03</v>
      </c>
      <c r="O4144" t="s">
        <v>36</v>
      </c>
      <c r="P4144" t="str">
        <f>_xlfn.XLOOKUP(Table2[[#This Row],[status_reservasi]],'Dim Status Reservasi'!$B$2:$B$5,'Dim Status Reservasi'!$A$2:$A$5)</f>
        <v>ST 003</v>
      </c>
      <c r="Q4144" t="s">
        <v>37</v>
      </c>
      <c r="R4144" t="str">
        <f>_xlfn.XLOOKUP(Table2[[#This Row],[kota_hotel]],'Dim Kota Hotel'!$B$2:$B$21,'Dim Kota Hotel'!$A$2:$A$21)</f>
        <v>LOK 003</v>
      </c>
      <c r="S4144" t="s">
        <v>106</v>
      </c>
    </row>
    <row r="4145" spans="1:19" x14ac:dyDescent="0.25">
      <c r="A4145" t="s">
        <v>10454</v>
      </c>
      <c r="B4145" t="str">
        <f>_xlfn.XLOOKUP(Table2[[#This Row],[tanggal_checkin]],Table6[tanggal_checkin],Table6[id_checkin])</f>
        <v>CI 0266</v>
      </c>
      <c r="C4145" t="s">
        <v>11309</v>
      </c>
      <c r="D4145" t="str">
        <f>_xlfn.XLOOKUP(Table2[[#This Row],[tanggal_checkout]],Table4[tanggal_checkout],Table4[id_checkout])</f>
        <v>CO 0267</v>
      </c>
      <c r="E4145" t="s">
        <v>11671</v>
      </c>
      <c r="F4145" s="8">
        <v>0.62836805555555553</v>
      </c>
      <c r="G4145" t="str">
        <f>_xlfn.XLOOKUP(Table2[[#This Row],[nama_tamu]],Table10[nama_tamu],Table10[id_tamu])</f>
        <v>CUS 1334</v>
      </c>
      <c r="H4145" t="s">
        <v>10455</v>
      </c>
      <c r="I4145" t="str">
        <f>_xlfn.XLOOKUP(Table2[[#This Row],[tipe_kamar]],Table12[tipe_kamar],Table12[id_kamar])</f>
        <v>KMR 004</v>
      </c>
      <c r="J4145" t="s">
        <v>47</v>
      </c>
      <c r="K4145">
        <v>3</v>
      </c>
      <c r="L4145">
        <v>513000</v>
      </c>
      <c r="M4145">
        <v>1539000</v>
      </c>
      <c r="N4145" t="str">
        <f>_xlfn.XLOOKUP(Table2[[#This Row],[metode_pembayaran]],Table11[metode_pembayaran],Table11[id_pembayaran])</f>
        <v>MP 01</v>
      </c>
      <c r="O4145" t="s">
        <v>24</v>
      </c>
      <c r="P4145" t="str">
        <f>_xlfn.XLOOKUP(Table2[[#This Row],[status_reservasi]],'Dim Status Reservasi'!$B$2:$B$5,'Dim Status Reservasi'!$A$2:$A$5)</f>
        <v>ST 001</v>
      </c>
      <c r="Q4145" t="s">
        <v>214</v>
      </c>
      <c r="R4145" t="str">
        <f>_xlfn.XLOOKUP(Table2[[#This Row],[kota_hotel]],'Dim Kota Hotel'!$B$2:$B$21,'Dim Kota Hotel'!$A$2:$A$21)</f>
        <v>LOK 005</v>
      </c>
      <c r="S4145" t="s">
        <v>43</v>
      </c>
    </row>
    <row r="4146" spans="1:19" x14ac:dyDescent="0.25">
      <c r="A4146" t="s">
        <v>10456</v>
      </c>
      <c r="B4146" t="str">
        <f>_xlfn.XLOOKUP(Table2[[#This Row],[tanggal_checkin]],Table6[tanggal_checkin],Table6[id_checkin])</f>
        <v>CI 0300</v>
      </c>
      <c r="C4146" t="s">
        <v>11088</v>
      </c>
      <c r="D4146" t="str">
        <f>_xlfn.XLOOKUP(Table2[[#This Row],[tanggal_checkout]],Table4[tanggal_checkout],Table4[id_checkout])</f>
        <v>CO 0306</v>
      </c>
      <c r="E4146" t="s">
        <v>11630</v>
      </c>
      <c r="F4146" s="8">
        <v>0.73630787037037038</v>
      </c>
      <c r="G4146" t="str">
        <f>_xlfn.XLOOKUP(Table2[[#This Row],[nama_tamu]],Table10[nama_tamu],Table10[id_tamu])</f>
        <v>CUS 0293</v>
      </c>
      <c r="H4146" t="s">
        <v>10458</v>
      </c>
      <c r="I4146" t="str">
        <f>_xlfn.XLOOKUP(Table2[[#This Row],[tipe_kamar]],Table12[tipe_kamar],Table12[id_kamar])</f>
        <v>KMR 001</v>
      </c>
      <c r="J4146" t="s">
        <v>23</v>
      </c>
      <c r="K4146">
        <v>8</v>
      </c>
      <c r="L4146">
        <v>649000</v>
      </c>
      <c r="M4146">
        <v>5192000</v>
      </c>
      <c r="N4146" t="str">
        <f>_xlfn.XLOOKUP(Table2[[#This Row],[metode_pembayaran]],Table11[metode_pembayaran],Table11[id_pembayaran])</f>
        <v>MP 05</v>
      </c>
      <c r="O4146" t="s">
        <v>72</v>
      </c>
      <c r="P4146" t="str">
        <f>_xlfn.XLOOKUP(Table2[[#This Row],[status_reservasi]],'Dim Status Reservasi'!$B$2:$B$5,'Dim Status Reservasi'!$A$2:$A$5)</f>
        <v>ST 004</v>
      </c>
      <c r="Q4146" t="s">
        <v>48</v>
      </c>
      <c r="R4146" t="str">
        <f>_xlfn.XLOOKUP(Table2[[#This Row],[kota_hotel]],'Dim Kota Hotel'!$B$2:$B$21,'Dim Kota Hotel'!$A$2:$A$21)</f>
        <v>LOK 011</v>
      </c>
      <c r="S4146" t="s">
        <v>38</v>
      </c>
    </row>
    <row r="4147" spans="1:19" x14ac:dyDescent="0.25">
      <c r="A4147" t="s">
        <v>10459</v>
      </c>
      <c r="B4147" t="str">
        <f>_xlfn.XLOOKUP(Table2[[#This Row],[tanggal_checkin]],Table6[tanggal_checkin],Table6[id_checkin])</f>
        <v>CI 0839</v>
      </c>
      <c r="C4147" t="s">
        <v>11046</v>
      </c>
      <c r="D4147" t="str">
        <f>_xlfn.XLOOKUP(Table2[[#This Row],[tanggal_checkout]],Table4[tanggal_checkout],Table4[id_checkout])</f>
        <v>CO 0849</v>
      </c>
      <c r="E4147" t="s">
        <v>11097</v>
      </c>
      <c r="F4147" s="8">
        <v>0.13150462962962964</v>
      </c>
      <c r="G4147" t="str">
        <f>_xlfn.XLOOKUP(Table2[[#This Row],[nama_tamu]],Table10[nama_tamu],Table10[id_tamu])</f>
        <v>CUS 3732</v>
      </c>
      <c r="H4147" t="s">
        <v>10461</v>
      </c>
      <c r="I4147" t="str">
        <f>_xlfn.XLOOKUP(Table2[[#This Row],[tipe_kamar]],Table12[tipe_kamar],Table12[id_kamar])</f>
        <v>KMR 003</v>
      </c>
      <c r="J4147" t="s">
        <v>64</v>
      </c>
      <c r="K4147">
        <v>7</v>
      </c>
      <c r="L4147">
        <v>1086000</v>
      </c>
      <c r="M4147">
        <v>7602000</v>
      </c>
      <c r="N4147" t="str">
        <f>_xlfn.XLOOKUP(Table2[[#This Row],[metode_pembayaran]],Table11[metode_pembayaran],Table11[id_pembayaran])</f>
        <v>MP 05</v>
      </c>
      <c r="O4147" t="s">
        <v>72</v>
      </c>
      <c r="P4147" t="str">
        <f>_xlfn.XLOOKUP(Table2[[#This Row],[status_reservasi]],'Dim Status Reservasi'!$B$2:$B$5,'Dim Status Reservasi'!$A$2:$A$5)</f>
        <v>ST 004</v>
      </c>
      <c r="Q4147" t="s">
        <v>48</v>
      </c>
      <c r="R4147" t="str">
        <f>_xlfn.XLOOKUP(Table2[[#This Row],[kota_hotel]],'Dim Kota Hotel'!$B$2:$B$21,'Dim Kota Hotel'!$A$2:$A$21)</f>
        <v>LOK 010</v>
      </c>
      <c r="S4147" t="s">
        <v>226</v>
      </c>
    </row>
    <row r="4148" spans="1:19" x14ac:dyDescent="0.25">
      <c r="A4148" t="s">
        <v>10462</v>
      </c>
      <c r="B4148" t="str">
        <f>_xlfn.XLOOKUP(Table2[[#This Row],[tanggal_checkin]],Table6[tanggal_checkin],Table6[id_checkin])</f>
        <v>CI 0914</v>
      </c>
      <c r="C4148" t="s">
        <v>12031</v>
      </c>
      <c r="D4148" t="str">
        <f>_xlfn.XLOOKUP(Table2[[#This Row],[tanggal_checkout]],Table4[tanggal_checkout],Table4[id_checkout])</f>
        <v>CO 0922</v>
      </c>
      <c r="E4148" t="s">
        <v>11397</v>
      </c>
      <c r="F4148" s="8">
        <v>0.39453703703703702</v>
      </c>
      <c r="G4148" t="str">
        <f>_xlfn.XLOOKUP(Table2[[#This Row],[nama_tamu]],Table10[nama_tamu],Table10[id_tamu])</f>
        <v>CUS 0782</v>
      </c>
      <c r="H4148" t="s">
        <v>10463</v>
      </c>
      <c r="I4148" t="str">
        <f>_xlfn.XLOOKUP(Table2[[#This Row],[tipe_kamar]],Table12[tipe_kamar],Table12[id_kamar])</f>
        <v>KMR 002</v>
      </c>
      <c r="J4148" t="s">
        <v>82</v>
      </c>
      <c r="K4148">
        <v>6</v>
      </c>
      <c r="L4148">
        <v>381000</v>
      </c>
      <c r="M4148">
        <v>2286000</v>
      </c>
      <c r="N4148" t="str">
        <f>_xlfn.XLOOKUP(Table2[[#This Row],[metode_pembayaran]],Table11[metode_pembayaran],Table11[id_pembayaran])</f>
        <v>MP 02</v>
      </c>
      <c r="O4148" t="s">
        <v>30</v>
      </c>
      <c r="P4148" t="str">
        <f>_xlfn.XLOOKUP(Table2[[#This Row],[status_reservasi]],'Dim Status Reservasi'!$B$2:$B$5,'Dim Status Reservasi'!$A$2:$A$5)</f>
        <v>ST 004</v>
      </c>
      <c r="Q4148" t="s">
        <v>48</v>
      </c>
      <c r="R4148" t="str">
        <f>_xlfn.XLOOKUP(Table2[[#This Row],[kota_hotel]],'Dim Kota Hotel'!$B$2:$B$21,'Dim Kota Hotel'!$A$2:$A$21)</f>
        <v>LOK 019</v>
      </c>
      <c r="S4148" t="s">
        <v>133</v>
      </c>
    </row>
    <row r="4149" spans="1:19" x14ac:dyDescent="0.25">
      <c r="A4149" t="s">
        <v>10464</v>
      </c>
      <c r="B4149" t="str">
        <f>_xlfn.XLOOKUP(Table2[[#This Row],[tanggal_checkin]],Table6[tanggal_checkin],Table6[id_checkin])</f>
        <v>CI 0718</v>
      </c>
      <c r="C4149" t="s">
        <v>11577</v>
      </c>
      <c r="D4149" t="str">
        <f>_xlfn.XLOOKUP(Table2[[#This Row],[tanggal_checkout]],Table4[tanggal_checkout],Table4[id_checkout])</f>
        <v>CO 0722</v>
      </c>
      <c r="E4149" t="s">
        <v>11186</v>
      </c>
      <c r="F4149" s="8">
        <v>2.960648148148148E-2</v>
      </c>
      <c r="G4149" t="str">
        <f>_xlfn.XLOOKUP(Table2[[#This Row],[nama_tamu]],Table10[nama_tamu],Table10[id_tamu])</f>
        <v>CUS 3019</v>
      </c>
      <c r="H4149" t="s">
        <v>10465</v>
      </c>
      <c r="I4149" t="str">
        <f>_xlfn.XLOOKUP(Table2[[#This Row],[tipe_kamar]],Table12[tipe_kamar],Table12[id_kamar])</f>
        <v>KMR 003</v>
      </c>
      <c r="J4149" t="s">
        <v>64</v>
      </c>
      <c r="K4149">
        <v>1</v>
      </c>
      <c r="L4149">
        <v>1268000</v>
      </c>
      <c r="M4149">
        <v>1268000</v>
      </c>
      <c r="N4149" t="str">
        <f>_xlfn.XLOOKUP(Table2[[#This Row],[metode_pembayaran]],Table11[metode_pembayaran],Table11[id_pembayaran])</f>
        <v>MP 03</v>
      </c>
      <c r="O4149" t="s">
        <v>36</v>
      </c>
      <c r="P4149" t="str">
        <f>_xlfn.XLOOKUP(Table2[[#This Row],[status_reservasi]],'Dim Status Reservasi'!$B$2:$B$5,'Dim Status Reservasi'!$A$2:$A$5)</f>
        <v>ST 003</v>
      </c>
      <c r="Q4149" t="s">
        <v>37</v>
      </c>
      <c r="R4149" t="str">
        <f>_xlfn.XLOOKUP(Table2[[#This Row],[kota_hotel]],'Dim Kota Hotel'!$B$2:$B$21,'Dim Kota Hotel'!$A$2:$A$21)</f>
        <v>LOK 005</v>
      </c>
      <c r="S4149" t="s">
        <v>43</v>
      </c>
    </row>
    <row r="4150" spans="1:19" x14ac:dyDescent="0.25">
      <c r="A4150" t="s">
        <v>10466</v>
      </c>
      <c r="B4150" t="str">
        <f>_xlfn.XLOOKUP(Table2[[#This Row],[tanggal_checkin]],Table6[tanggal_checkin],Table6[id_checkin])</f>
        <v>CI 0674</v>
      </c>
      <c r="C4150" t="s">
        <v>11360</v>
      </c>
      <c r="D4150" t="str">
        <f>_xlfn.XLOOKUP(Table2[[#This Row],[tanggal_checkout]],Table4[tanggal_checkout],Table4[id_checkout])</f>
        <v>CO 0676</v>
      </c>
      <c r="E4150" t="s">
        <v>11504</v>
      </c>
      <c r="F4150" s="8">
        <v>0.51091435185185186</v>
      </c>
      <c r="G4150" t="str">
        <f>_xlfn.XLOOKUP(Table2[[#This Row],[nama_tamu]],Table10[nama_tamu],Table10[id_tamu])</f>
        <v>CUS 1446</v>
      </c>
      <c r="H4150" t="s">
        <v>10467</v>
      </c>
      <c r="I4150" t="str">
        <f>_xlfn.XLOOKUP(Table2[[#This Row],[tipe_kamar]],Table12[tipe_kamar],Table12[id_kamar])</f>
        <v>KMR 003</v>
      </c>
      <c r="J4150" t="s">
        <v>64</v>
      </c>
      <c r="K4150">
        <v>1</v>
      </c>
      <c r="L4150">
        <v>1120000</v>
      </c>
      <c r="M4150">
        <v>1120000</v>
      </c>
      <c r="N4150" t="str">
        <f>_xlfn.XLOOKUP(Table2[[#This Row],[metode_pembayaran]],Table11[metode_pembayaran],Table11[id_pembayaran])</f>
        <v>MP 06</v>
      </c>
      <c r="O4150" t="s">
        <v>17</v>
      </c>
      <c r="P4150" t="str">
        <f>_xlfn.XLOOKUP(Table2[[#This Row],[status_reservasi]],'Dim Status Reservasi'!$B$2:$B$5,'Dim Status Reservasi'!$A$2:$A$5)</f>
        <v>ST 004</v>
      </c>
      <c r="Q4150" t="s">
        <v>48</v>
      </c>
      <c r="R4150" t="str">
        <f>_xlfn.XLOOKUP(Table2[[#This Row],[kota_hotel]],'Dim Kota Hotel'!$B$2:$B$21,'Dim Kota Hotel'!$A$2:$A$21)</f>
        <v>LOK 014</v>
      </c>
      <c r="S4150" t="s">
        <v>222</v>
      </c>
    </row>
    <row r="4151" spans="1:19" x14ac:dyDescent="0.25">
      <c r="A4151" t="s">
        <v>10468</v>
      </c>
      <c r="B4151" t="str">
        <f>_xlfn.XLOOKUP(Table2[[#This Row],[tanggal_checkin]],Table6[tanggal_checkin],Table6[id_checkin])</f>
        <v>CI 0663</v>
      </c>
      <c r="C4151" t="s">
        <v>11265</v>
      </c>
      <c r="D4151" t="str">
        <f>_xlfn.XLOOKUP(Table2[[#This Row],[tanggal_checkout]],Table4[tanggal_checkout],Table4[id_checkout])</f>
        <v>CO 0671</v>
      </c>
      <c r="E4151" t="s">
        <v>11928</v>
      </c>
      <c r="F4151" s="8">
        <v>9.5729166666666671E-2</v>
      </c>
      <c r="G4151" t="str">
        <f>_xlfn.XLOOKUP(Table2[[#This Row],[nama_tamu]],Table10[nama_tamu],Table10[id_tamu])</f>
        <v>CUS 2136</v>
      </c>
      <c r="H4151" t="s">
        <v>10469</v>
      </c>
      <c r="I4151" t="str">
        <f>_xlfn.XLOOKUP(Table2[[#This Row],[tipe_kamar]],Table12[tipe_kamar],Table12[id_kamar])</f>
        <v>KMR 003</v>
      </c>
      <c r="J4151" t="s">
        <v>64</v>
      </c>
      <c r="K4151">
        <v>7</v>
      </c>
      <c r="L4151">
        <v>1287000</v>
      </c>
      <c r="M4151">
        <v>9009000</v>
      </c>
      <c r="N4151" t="str">
        <f>_xlfn.XLOOKUP(Table2[[#This Row],[metode_pembayaran]],Table11[metode_pembayaran],Table11[id_pembayaran])</f>
        <v>MP 06</v>
      </c>
      <c r="O4151" t="s">
        <v>17</v>
      </c>
      <c r="P4151" t="str">
        <f>_xlfn.XLOOKUP(Table2[[#This Row],[status_reservasi]],'Dim Status Reservasi'!$B$2:$B$5,'Dim Status Reservasi'!$A$2:$A$5)</f>
        <v>ST 003</v>
      </c>
      <c r="Q4151" t="s">
        <v>37</v>
      </c>
      <c r="R4151" t="str">
        <f>_xlfn.XLOOKUP(Table2[[#This Row],[kota_hotel]],'Dim Kota Hotel'!$B$2:$B$21,'Dim Kota Hotel'!$A$2:$A$21)</f>
        <v>LOK 010</v>
      </c>
      <c r="S4151" t="s">
        <v>226</v>
      </c>
    </row>
    <row r="4152" spans="1:19" x14ac:dyDescent="0.25">
      <c r="A4152" t="s">
        <v>10470</v>
      </c>
      <c r="B4152" t="str">
        <f>_xlfn.XLOOKUP(Table2[[#This Row],[tanggal_checkin]],Table6[tanggal_checkin],Table6[id_checkin])</f>
        <v>CI 0143</v>
      </c>
      <c r="C4152" t="s">
        <v>11515</v>
      </c>
      <c r="D4152" t="str">
        <f>_xlfn.XLOOKUP(Table2[[#This Row],[tanggal_checkout]],Table4[tanggal_checkout],Table4[id_checkout])</f>
        <v>CO 0151</v>
      </c>
      <c r="E4152" t="s">
        <v>12010</v>
      </c>
      <c r="F4152" s="8">
        <v>0.38805555555555554</v>
      </c>
      <c r="G4152" t="str">
        <f>_xlfn.XLOOKUP(Table2[[#This Row],[nama_tamu]],Table10[nama_tamu],Table10[id_tamu])</f>
        <v>CUS 1014</v>
      </c>
      <c r="H4152" t="s">
        <v>10471</v>
      </c>
      <c r="I4152" t="str">
        <f>_xlfn.XLOOKUP(Table2[[#This Row],[tipe_kamar]],Table12[tipe_kamar],Table12[id_kamar])</f>
        <v>KMR 001</v>
      </c>
      <c r="J4152" t="s">
        <v>23</v>
      </c>
      <c r="K4152">
        <v>8</v>
      </c>
      <c r="L4152">
        <v>655000</v>
      </c>
      <c r="M4152">
        <v>5240000</v>
      </c>
      <c r="N4152" t="str">
        <f>_xlfn.XLOOKUP(Table2[[#This Row],[metode_pembayaran]],Table11[metode_pembayaran],Table11[id_pembayaran])</f>
        <v>MP 06</v>
      </c>
      <c r="O4152" t="s">
        <v>17</v>
      </c>
      <c r="P4152" t="str">
        <f>_xlfn.XLOOKUP(Table2[[#This Row],[status_reservasi]],'Dim Status Reservasi'!$B$2:$B$5,'Dim Status Reservasi'!$A$2:$A$5)</f>
        <v>ST 003</v>
      </c>
      <c r="Q4152" t="s">
        <v>37</v>
      </c>
      <c r="R4152" t="str">
        <f>_xlfn.XLOOKUP(Table2[[#This Row],[kota_hotel]],'Dim Kota Hotel'!$B$2:$B$21,'Dim Kota Hotel'!$A$2:$A$21)</f>
        <v>LOK 003</v>
      </c>
      <c r="S4152" t="s">
        <v>106</v>
      </c>
    </row>
    <row r="4153" spans="1:19" x14ac:dyDescent="0.25">
      <c r="A4153" t="s">
        <v>10472</v>
      </c>
      <c r="B4153" t="str">
        <f>_xlfn.XLOOKUP(Table2[[#This Row],[tanggal_checkin]],Table6[tanggal_checkin],Table6[id_checkin])</f>
        <v>CI 0621</v>
      </c>
      <c r="C4153" t="s">
        <v>11314</v>
      </c>
      <c r="D4153" t="str">
        <f>_xlfn.XLOOKUP(Table2[[#This Row],[tanggal_checkout]],Table4[tanggal_checkout],Table4[id_checkout])</f>
        <v>CO 0626</v>
      </c>
      <c r="E4153" t="s">
        <v>11553</v>
      </c>
      <c r="F4153" s="8">
        <v>0.81561342592592589</v>
      </c>
      <c r="G4153" t="str">
        <f>_xlfn.XLOOKUP(Table2[[#This Row],[nama_tamu]],Table10[nama_tamu],Table10[id_tamu])</f>
        <v>CUS 1491</v>
      </c>
      <c r="H4153" t="s">
        <v>10473</v>
      </c>
      <c r="I4153" t="str">
        <f>_xlfn.XLOOKUP(Table2[[#This Row],[tipe_kamar]],Table12[tipe_kamar],Table12[id_kamar])</f>
        <v>KMR 003</v>
      </c>
      <c r="J4153" t="s">
        <v>64</v>
      </c>
      <c r="K4153">
        <v>5</v>
      </c>
      <c r="L4153">
        <v>1118000</v>
      </c>
      <c r="M4153">
        <v>5590000</v>
      </c>
      <c r="N4153" t="str">
        <f>_xlfn.XLOOKUP(Table2[[#This Row],[metode_pembayaran]],Table11[metode_pembayaran],Table11[id_pembayaran])</f>
        <v>MP 04</v>
      </c>
      <c r="O4153" t="s">
        <v>53</v>
      </c>
      <c r="P4153" t="str">
        <f>_xlfn.XLOOKUP(Table2[[#This Row],[status_reservasi]],'Dim Status Reservasi'!$B$2:$B$5,'Dim Status Reservasi'!$A$2:$A$5)</f>
        <v>ST 004</v>
      </c>
      <c r="Q4153" t="s">
        <v>48</v>
      </c>
      <c r="R4153" t="str">
        <f>_xlfn.XLOOKUP(Table2[[#This Row],[kota_hotel]],'Dim Kota Hotel'!$B$2:$B$21,'Dim Kota Hotel'!$A$2:$A$21)</f>
        <v>LOK 004</v>
      </c>
      <c r="S4153" t="s">
        <v>49</v>
      </c>
    </row>
    <row r="4154" spans="1:19" x14ac:dyDescent="0.25">
      <c r="A4154" t="s">
        <v>10474</v>
      </c>
      <c r="B4154" t="str">
        <f>_xlfn.XLOOKUP(Table2[[#This Row],[tanggal_checkin]],Table6[tanggal_checkin],Table6[id_checkin])</f>
        <v>CI 0704</v>
      </c>
      <c r="C4154" t="s">
        <v>11725</v>
      </c>
      <c r="D4154" t="str">
        <f>_xlfn.XLOOKUP(Table2[[#This Row],[tanggal_checkout]],Table4[tanggal_checkout],Table4[id_checkout])</f>
        <v>CO 0709</v>
      </c>
      <c r="E4154" t="s">
        <v>11726</v>
      </c>
      <c r="F4154" s="8">
        <v>3.4317129629629628E-2</v>
      </c>
      <c r="G4154" t="str">
        <f>_xlfn.XLOOKUP(Table2[[#This Row],[nama_tamu]],Table10[nama_tamu],Table10[id_tamu])</f>
        <v>CUS 0112</v>
      </c>
      <c r="H4154" t="s">
        <v>10476</v>
      </c>
      <c r="I4154" t="str">
        <f>_xlfn.XLOOKUP(Table2[[#This Row],[tipe_kamar]],Table12[tipe_kamar],Table12[id_kamar])</f>
        <v>KMR 002</v>
      </c>
      <c r="J4154" t="s">
        <v>82</v>
      </c>
      <c r="K4154">
        <v>3</v>
      </c>
      <c r="L4154">
        <v>316000</v>
      </c>
      <c r="M4154">
        <v>948000</v>
      </c>
      <c r="N4154" t="str">
        <f>_xlfn.XLOOKUP(Table2[[#This Row],[metode_pembayaran]],Table11[metode_pembayaran],Table11[id_pembayaran])</f>
        <v>MP 05</v>
      </c>
      <c r="O4154" t="s">
        <v>72</v>
      </c>
      <c r="P4154" t="str">
        <f>_xlfn.XLOOKUP(Table2[[#This Row],[status_reservasi]],'Dim Status Reservasi'!$B$2:$B$5,'Dim Status Reservasi'!$A$2:$A$5)</f>
        <v>ST 002</v>
      </c>
      <c r="Q4154" t="s">
        <v>124</v>
      </c>
      <c r="R4154" t="str">
        <f>_xlfn.XLOOKUP(Table2[[#This Row],[kota_hotel]],'Dim Kota Hotel'!$B$2:$B$21,'Dim Kota Hotel'!$A$2:$A$21)</f>
        <v>LOK 001</v>
      </c>
      <c r="S4154" t="s">
        <v>74</v>
      </c>
    </row>
    <row r="4155" spans="1:19" x14ac:dyDescent="0.25">
      <c r="A4155" t="s">
        <v>10477</v>
      </c>
      <c r="B4155" t="str">
        <f>_xlfn.XLOOKUP(Table2[[#This Row],[tanggal_checkin]],Table6[tanggal_checkin],Table6[id_checkin])</f>
        <v>CI 0515</v>
      </c>
      <c r="C4155" t="s">
        <v>11866</v>
      </c>
      <c r="D4155" t="str">
        <f>_xlfn.XLOOKUP(Table2[[#This Row],[tanggal_checkout]],Table4[tanggal_checkout],Table4[id_checkout])</f>
        <v>CO 0517</v>
      </c>
      <c r="E4155" t="s">
        <v>11050</v>
      </c>
      <c r="F4155" s="8">
        <v>3.9699074074074074E-2</v>
      </c>
      <c r="G4155" t="str">
        <f>_xlfn.XLOOKUP(Table2[[#This Row],[nama_tamu]],Table10[nama_tamu],Table10[id_tamu])</f>
        <v>CUS 1792</v>
      </c>
      <c r="H4155" t="s">
        <v>10478</v>
      </c>
      <c r="I4155" t="str">
        <f>_xlfn.XLOOKUP(Table2[[#This Row],[tipe_kamar]],Table12[tipe_kamar],Table12[id_kamar])</f>
        <v>KMR 004</v>
      </c>
      <c r="J4155" t="s">
        <v>47</v>
      </c>
      <c r="K4155">
        <v>1</v>
      </c>
      <c r="L4155">
        <v>427000</v>
      </c>
      <c r="M4155">
        <v>427000</v>
      </c>
      <c r="N4155" t="str">
        <f>_xlfn.XLOOKUP(Table2[[#This Row],[metode_pembayaran]],Table11[metode_pembayaran],Table11[id_pembayaran])</f>
        <v>MP 02</v>
      </c>
      <c r="O4155" t="s">
        <v>30</v>
      </c>
      <c r="P4155" t="str">
        <f>_xlfn.XLOOKUP(Table2[[#This Row],[status_reservasi]],'Dim Status Reservasi'!$B$2:$B$5,'Dim Status Reservasi'!$A$2:$A$5)</f>
        <v>ST 004</v>
      </c>
      <c r="Q4155" t="s">
        <v>48</v>
      </c>
      <c r="R4155" t="str">
        <f>_xlfn.XLOOKUP(Table2[[#This Row],[kota_hotel]],'Dim Kota Hotel'!$B$2:$B$21,'Dim Kota Hotel'!$A$2:$A$21)</f>
        <v>LOK 008</v>
      </c>
      <c r="S4155" t="s">
        <v>68</v>
      </c>
    </row>
    <row r="4156" spans="1:19" x14ac:dyDescent="0.25">
      <c r="A4156" t="s">
        <v>10479</v>
      </c>
      <c r="B4156" t="str">
        <f>_xlfn.XLOOKUP(Table2[[#This Row],[tanggal_checkin]],Table6[tanggal_checkin],Table6[id_checkin])</f>
        <v>CI 0373</v>
      </c>
      <c r="C4156" t="s">
        <v>12002</v>
      </c>
      <c r="D4156" t="str">
        <f>_xlfn.XLOOKUP(Table2[[#This Row],[tanggal_checkout]],Table4[tanggal_checkout],Table4[id_checkout])</f>
        <v>CO 0378</v>
      </c>
      <c r="E4156" t="s">
        <v>11552</v>
      </c>
      <c r="F4156" s="8">
        <v>0.54795138888888884</v>
      </c>
      <c r="G4156" t="str">
        <f>_xlfn.XLOOKUP(Table2[[#This Row],[nama_tamu]],Table10[nama_tamu],Table10[id_tamu])</f>
        <v>CUS 3730</v>
      </c>
      <c r="H4156" t="s">
        <v>10481</v>
      </c>
      <c r="I4156" t="str">
        <f>_xlfn.XLOOKUP(Table2[[#This Row],[tipe_kamar]],Table12[tipe_kamar],Table12[id_kamar])</f>
        <v>KMR 001</v>
      </c>
      <c r="J4156" t="s">
        <v>23</v>
      </c>
      <c r="K4156">
        <v>5</v>
      </c>
      <c r="L4156">
        <v>571000</v>
      </c>
      <c r="M4156">
        <v>2855000</v>
      </c>
      <c r="N4156" t="str">
        <f>_xlfn.XLOOKUP(Table2[[#This Row],[metode_pembayaran]],Table11[metode_pembayaran],Table11[id_pembayaran])</f>
        <v>MP 04</v>
      </c>
      <c r="O4156" t="s">
        <v>53</v>
      </c>
      <c r="P4156" t="str">
        <f>_xlfn.XLOOKUP(Table2[[#This Row],[status_reservasi]],'Dim Status Reservasi'!$B$2:$B$5,'Dim Status Reservasi'!$A$2:$A$5)</f>
        <v>ST 004</v>
      </c>
      <c r="Q4156" t="s">
        <v>48</v>
      </c>
      <c r="R4156" t="str">
        <f>_xlfn.XLOOKUP(Table2[[#This Row],[kota_hotel]],'Dim Kota Hotel'!$B$2:$B$21,'Dim Kota Hotel'!$A$2:$A$21)</f>
        <v>LOK 013</v>
      </c>
      <c r="S4156" t="s">
        <v>160</v>
      </c>
    </row>
    <row r="4157" spans="1:19" x14ac:dyDescent="0.25">
      <c r="A4157" t="s">
        <v>10482</v>
      </c>
      <c r="B4157" t="str">
        <f>_xlfn.XLOOKUP(Table2[[#This Row],[tanggal_checkin]],Table6[tanggal_checkin],Table6[id_checkin])</f>
        <v>CI 0575</v>
      </c>
      <c r="C4157" t="s">
        <v>11394</v>
      </c>
      <c r="D4157" t="str">
        <f>_xlfn.XLOOKUP(Table2[[#This Row],[tanggal_checkout]],Table4[tanggal_checkout],Table4[id_checkout])</f>
        <v>CO 0578</v>
      </c>
      <c r="E4157" t="s">
        <v>11608</v>
      </c>
      <c r="F4157" s="8">
        <v>4.1469907407407407E-2</v>
      </c>
      <c r="G4157" t="str">
        <f>_xlfn.XLOOKUP(Table2[[#This Row],[nama_tamu]],Table10[nama_tamu],Table10[id_tamu])</f>
        <v>CUS 3102</v>
      </c>
      <c r="H4157" t="s">
        <v>10484</v>
      </c>
      <c r="I4157" t="str">
        <f>_xlfn.XLOOKUP(Table2[[#This Row],[tipe_kamar]],Table12[tipe_kamar],Table12[id_kamar])</f>
        <v>KMR 003</v>
      </c>
      <c r="J4157" t="s">
        <v>64</v>
      </c>
      <c r="K4157">
        <v>3</v>
      </c>
      <c r="L4157">
        <v>1083000</v>
      </c>
      <c r="M4157">
        <v>3249000</v>
      </c>
      <c r="N4157" t="str">
        <f>_xlfn.XLOOKUP(Table2[[#This Row],[metode_pembayaran]],Table11[metode_pembayaran],Table11[id_pembayaran])</f>
        <v>MP 06</v>
      </c>
      <c r="O4157" t="s">
        <v>17</v>
      </c>
      <c r="P4157" t="str">
        <f>_xlfn.XLOOKUP(Table2[[#This Row],[status_reservasi]],'Dim Status Reservasi'!$B$2:$B$5,'Dim Status Reservasi'!$A$2:$A$5)</f>
        <v>ST 003</v>
      </c>
      <c r="Q4157" t="s">
        <v>37</v>
      </c>
      <c r="R4157" t="str">
        <f>_xlfn.XLOOKUP(Table2[[#This Row],[kota_hotel]],'Dim Kota Hotel'!$B$2:$B$21,'Dim Kota Hotel'!$A$2:$A$21)</f>
        <v>LOK 018</v>
      </c>
      <c r="S4157" t="s">
        <v>102</v>
      </c>
    </row>
    <row r="4158" spans="1:19" x14ac:dyDescent="0.25">
      <c r="A4158" t="s">
        <v>10485</v>
      </c>
      <c r="B4158" t="str">
        <f>_xlfn.XLOOKUP(Table2[[#This Row],[tanggal_checkin]],Table6[tanggal_checkin],Table6[id_checkin])</f>
        <v>CI 0882</v>
      </c>
      <c r="C4158" t="s">
        <v>11277</v>
      </c>
      <c r="D4158" t="str">
        <f>_xlfn.XLOOKUP(Table2[[#This Row],[tanggal_checkout]],Table4[tanggal_checkout],Table4[id_checkout])</f>
        <v>CO 0890</v>
      </c>
      <c r="E4158" t="s">
        <v>11406</v>
      </c>
      <c r="F4158" s="8">
        <v>0.10828703703703704</v>
      </c>
      <c r="G4158" t="str">
        <f>_xlfn.XLOOKUP(Table2[[#This Row],[nama_tamu]],Table10[nama_tamu],Table10[id_tamu])</f>
        <v>CUS 0724</v>
      </c>
      <c r="H4158" t="s">
        <v>10486</v>
      </c>
      <c r="I4158" t="str">
        <f>_xlfn.XLOOKUP(Table2[[#This Row],[tipe_kamar]],Table12[tipe_kamar],Table12[id_kamar])</f>
        <v>KMR 003</v>
      </c>
      <c r="J4158" t="s">
        <v>64</v>
      </c>
      <c r="K4158">
        <v>7</v>
      </c>
      <c r="L4158">
        <v>1272000</v>
      </c>
      <c r="M4158">
        <v>8904000</v>
      </c>
      <c r="N4158" t="str">
        <f>_xlfn.XLOOKUP(Table2[[#This Row],[metode_pembayaran]],Table11[metode_pembayaran],Table11[id_pembayaran])</f>
        <v>MP 01</v>
      </c>
      <c r="O4158" t="s">
        <v>24</v>
      </c>
      <c r="P4158" t="str">
        <f>_xlfn.XLOOKUP(Table2[[#This Row],[status_reservasi]],'Dim Status Reservasi'!$B$2:$B$5,'Dim Status Reservasi'!$A$2:$A$5)</f>
        <v>ST 003</v>
      </c>
      <c r="Q4158" t="s">
        <v>37</v>
      </c>
      <c r="R4158" t="str">
        <f>_xlfn.XLOOKUP(Table2[[#This Row],[kota_hotel]],'Dim Kota Hotel'!$B$2:$B$21,'Dim Kota Hotel'!$A$2:$A$21)</f>
        <v>LOK 009</v>
      </c>
      <c r="S4158" t="s">
        <v>19</v>
      </c>
    </row>
    <row r="4159" spans="1:19" x14ac:dyDescent="0.25">
      <c r="A4159" t="s">
        <v>10487</v>
      </c>
      <c r="B4159" t="str">
        <f>_xlfn.XLOOKUP(Table2[[#This Row],[tanggal_checkin]],Table6[tanggal_checkin],Table6[id_checkin])</f>
        <v>CI 0860</v>
      </c>
      <c r="C4159" t="s">
        <v>11792</v>
      </c>
      <c r="D4159" t="str">
        <f>_xlfn.XLOOKUP(Table2[[#This Row],[tanggal_checkout]],Table4[tanggal_checkout],Table4[id_checkout])</f>
        <v>CO 0867</v>
      </c>
      <c r="E4159" t="s">
        <v>11679</v>
      </c>
      <c r="F4159" s="8">
        <v>0.59509259259259262</v>
      </c>
      <c r="G4159" t="str">
        <f>_xlfn.XLOOKUP(Table2[[#This Row],[nama_tamu]],Table10[nama_tamu],Table10[id_tamu])</f>
        <v>CUS 1940</v>
      </c>
      <c r="H4159" t="s">
        <v>10488</v>
      </c>
      <c r="I4159" t="str">
        <f>_xlfn.XLOOKUP(Table2[[#This Row],[tipe_kamar]],Table12[tipe_kamar],Table12[id_kamar])</f>
        <v>KMR 002</v>
      </c>
      <c r="J4159" t="s">
        <v>82</v>
      </c>
      <c r="K4159">
        <v>5</v>
      </c>
      <c r="L4159">
        <v>318000</v>
      </c>
      <c r="M4159">
        <v>1590000</v>
      </c>
      <c r="N4159" t="str">
        <f>_xlfn.XLOOKUP(Table2[[#This Row],[metode_pembayaran]],Table11[metode_pembayaran],Table11[id_pembayaran])</f>
        <v>MP 03</v>
      </c>
      <c r="O4159" t="s">
        <v>36</v>
      </c>
      <c r="P4159" t="str">
        <f>_xlfn.XLOOKUP(Table2[[#This Row],[status_reservasi]],'Dim Status Reservasi'!$B$2:$B$5,'Dim Status Reservasi'!$A$2:$A$5)</f>
        <v>ST 003</v>
      </c>
      <c r="Q4159" t="s">
        <v>37</v>
      </c>
      <c r="R4159" t="str">
        <f>_xlfn.XLOOKUP(Table2[[#This Row],[kota_hotel]],'Dim Kota Hotel'!$B$2:$B$21,'Dim Kota Hotel'!$A$2:$A$21)</f>
        <v>LOK 015</v>
      </c>
      <c r="S4159" t="s">
        <v>233</v>
      </c>
    </row>
    <row r="4160" spans="1:19" x14ac:dyDescent="0.25">
      <c r="A4160" t="s">
        <v>10489</v>
      </c>
      <c r="B4160" t="str">
        <f>_xlfn.XLOOKUP(Table2[[#This Row],[tanggal_checkin]],Table6[tanggal_checkin],Table6[id_checkin])</f>
        <v>CI 1071</v>
      </c>
      <c r="C4160" t="s">
        <v>11440</v>
      </c>
      <c r="D4160" t="str">
        <f>_xlfn.XLOOKUP(Table2[[#This Row],[tanggal_checkout]],Table4[tanggal_checkout],Table4[id_checkout])</f>
        <v>CO 1076</v>
      </c>
      <c r="E4160" t="s">
        <v>12032</v>
      </c>
      <c r="F4160" s="8">
        <v>0.95063657407407409</v>
      </c>
      <c r="G4160" t="str">
        <f>_xlfn.XLOOKUP(Table2[[#This Row],[nama_tamu]],Table10[nama_tamu],Table10[id_tamu])</f>
        <v>CUS 4065</v>
      </c>
      <c r="H4160" t="s">
        <v>10491</v>
      </c>
      <c r="I4160" t="str">
        <f>_xlfn.XLOOKUP(Table2[[#This Row],[tipe_kamar]],Table12[tipe_kamar],Table12[id_kamar])</f>
        <v>KMR 002</v>
      </c>
      <c r="J4160" t="s">
        <v>82</v>
      </c>
      <c r="K4160">
        <v>3</v>
      </c>
      <c r="L4160">
        <v>330000</v>
      </c>
      <c r="M4160">
        <v>990000</v>
      </c>
      <c r="N4160" t="str">
        <f>_xlfn.XLOOKUP(Table2[[#This Row],[metode_pembayaran]],Table11[metode_pembayaran],Table11[id_pembayaran])</f>
        <v>MP 04</v>
      </c>
      <c r="O4160" t="s">
        <v>53</v>
      </c>
      <c r="P4160" t="str">
        <f>_xlfn.XLOOKUP(Table2[[#This Row],[status_reservasi]],'Dim Status Reservasi'!$B$2:$B$5,'Dim Status Reservasi'!$A$2:$A$5)</f>
        <v>ST 004</v>
      </c>
      <c r="Q4160" t="s">
        <v>48</v>
      </c>
      <c r="R4160" t="str">
        <f>_xlfn.XLOOKUP(Table2[[#This Row],[kota_hotel]],'Dim Kota Hotel'!$B$2:$B$21,'Dim Kota Hotel'!$A$2:$A$21)</f>
        <v>LOK 016</v>
      </c>
      <c r="S4160" t="s">
        <v>117</v>
      </c>
    </row>
    <row r="4161" spans="1:19" x14ac:dyDescent="0.25">
      <c r="A4161" t="s">
        <v>10492</v>
      </c>
      <c r="B4161" t="str">
        <f>_xlfn.XLOOKUP(Table2[[#This Row],[tanggal_checkin]],Table6[tanggal_checkin],Table6[id_checkin])</f>
        <v>CI 0360</v>
      </c>
      <c r="C4161" t="s">
        <v>11910</v>
      </c>
      <c r="D4161" t="str">
        <f>_xlfn.XLOOKUP(Table2[[#This Row],[tanggal_checkout]],Table4[tanggal_checkout],Table4[id_checkout])</f>
        <v>CO 0362</v>
      </c>
      <c r="E4161" t="s">
        <v>10991</v>
      </c>
      <c r="F4161" s="8">
        <v>0.97130787037037036</v>
      </c>
      <c r="G4161" t="str">
        <f>_xlfn.XLOOKUP(Table2[[#This Row],[nama_tamu]],Table10[nama_tamu],Table10[id_tamu])</f>
        <v>CUS 2787</v>
      </c>
      <c r="H4161" t="s">
        <v>10493</v>
      </c>
      <c r="I4161" t="str">
        <f>_xlfn.XLOOKUP(Table2[[#This Row],[tipe_kamar]],Table12[tipe_kamar],Table12[id_kamar])</f>
        <v>KMR 003</v>
      </c>
      <c r="J4161" t="s">
        <v>64</v>
      </c>
      <c r="K4161">
        <v>4</v>
      </c>
      <c r="L4161">
        <v>1204000</v>
      </c>
      <c r="M4161">
        <v>4816000</v>
      </c>
      <c r="N4161" t="str">
        <f>_xlfn.XLOOKUP(Table2[[#This Row],[metode_pembayaran]],Table11[metode_pembayaran],Table11[id_pembayaran])</f>
        <v>MP 02</v>
      </c>
      <c r="O4161" t="s">
        <v>30</v>
      </c>
      <c r="P4161" t="str">
        <f>_xlfn.XLOOKUP(Table2[[#This Row],[status_reservasi]],'Dim Status Reservasi'!$B$2:$B$5,'Dim Status Reservasi'!$A$2:$A$5)</f>
        <v>ST 001</v>
      </c>
      <c r="Q4161" t="s">
        <v>214</v>
      </c>
      <c r="R4161" t="str">
        <f>_xlfn.XLOOKUP(Table2[[#This Row],[kota_hotel]],'Dim Kota Hotel'!$B$2:$B$21,'Dim Kota Hotel'!$A$2:$A$21)</f>
        <v>LOK 007</v>
      </c>
      <c r="S4161" t="s">
        <v>145</v>
      </c>
    </row>
    <row r="4162" spans="1:19" x14ac:dyDescent="0.25">
      <c r="A4162" t="s">
        <v>10494</v>
      </c>
      <c r="B4162" t="str">
        <f>_xlfn.XLOOKUP(Table2[[#This Row],[tanggal_checkin]],Table6[tanggal_checkin],Table6[id_checkin])</f>
        <v>CI 0155</v>
      </c>
      <c r="C4162" t="s">
        <v>11270</v>
      </c>
      <c r="D4162" t="str">
        <f>_xlfn.XLOOKUP(Table2[[#This Row],[tanggal_checkout]],Table4[tanggal_checkout],Table4[id_checkout])</f>
        <v>CO 0161</v>
      </c>
      <c r="E4162" t="s">
        <v>11845</v>
      </c>
      <c r="F4162" s="8">
        <v>0.22994212962962962</v>
      </c>
      <c r="G4162" t="str">
        <f>_xlfn.XLOOKUP(Table2[[#This Row],[nama_tamu]],Table10[nama_tamu],Table10[id_tamu])</f>
        <v>CUS 0028</v>
      </c>
      <c r="H4162" t="s">
        <v>10495</v>
      </c>
      <c r="I4162" t="str">
        <f>_xlfn.XLOOKUP(Table2[[#This Row],[tipe_kamar]],Table12[tipe_kamar],Table12[id_kamar])</f>
        <v>KMR 001</v>
      </c>
      <c r="J4162" t="s">
        <v>23</v>
      </c>
      <c r="K4162">
        <v>5</v>
      </c>
      <c r="L4162">
        <v>573000</v>
      </c>
      <c r="M4162">
        <v>2865000</v>
      </c>
      <c r="N4162" t="str">
        <f>_xlfn.XLOOKUP(Table2[[#This Row],[metode_pembayaran]],Table11[metode_pembayaran],Table11[id_pembayaran])</f>
        <v>MP 01</v>
      </c>
      <c r="O4162" t="s">
        <v>24</v>
      </c>
      <c r="P4162" t="str">
        <f>_xlfn.XLOOKUP(Table2[[#This Row],[status_reservasi]],'Dim Status Reservasi'!$B$2:$B$5,'Dim Status Reservasi'!$A$2:$A$5)</f>
        <v>ST 002</v>
      </c>
      <c r="Q4162" t="s">
        <v>124</v>
      </c>
      <c r="R4162" t="str">
        <f>_xlfn.XLOOKUP(Table2[[#This Row],[kota_hotel]],'Dim Kota Hotel'!$B$2:$B$21,'Dim Kota Hotel'!$A$2:$A$21)</f>
        <v>LOK 012</v>
      </c>
      <c r="S4162" t="s">
        <v>25</v>
      </c>
    </row>
    <row r="4163" spans="1:19" x14ac:dyDescent="0.25">
      <c r="A4163" t="s">
        <v>10496</v>
      </c>
      <c r="B4163" t="str">
        <f>_xlfn.XLOOKUP(Table2[[#This Row],[tanggal_checkin]],Table6[tanggal_checkin],Table6[id_checkin])</f>
        <v>CI 0227</v>
      </c>
      <c r="C4163" t="s">
        <v>11824</v>
      </c>
      <c r="D4163" t="str">
        <f>_xlfn.XLOOKUP(Table2[[#This Row],[tanggal_checkout]],Table4[tanggal_checkout],Table4[id_checkout])</f>
        <v>CO 0227</v>
      </c>
      <c r="E4163" t="s">
        <v>11195</v>
      </c>
      <c r="F4163" s="8">
        <v>2.3715277777777776E-2</v>
      </c>
      <c r="G4163" t="str">
        <f>_xlfn.XLOOKUP(Table2[[#This Row],[nama_tamu]],Table10[nama_tamu],Table10[id_tamu])</f>
        <v>CUS 0447</v>
      </c>
      <c r="H4163" t="s">
        <v>10498</v>
      </c>
      <c r="I4163" t="str">
        <f>_xlfn.XLOOKUP(Table2[[#This Row],[tipe_kamar]],Table12[tipe_kamar],Table12[id_kamar])</f>
        <v>KMR 002</v>
      </c>
      <c r="J4163" t="s">
        <v>82</v>
      </c>
      <c r="K4163">
        <v>1</v>
      </c>
      <c r="L4163">
        <v>402000</v>
      </c>
      <c r="M4163">
        <v>402000</v>
      </c>
      <c r="N4163" t="str">
        <f>_xlfn.XLOOKUP(Table2[[#This Row],[metode_pembayaran]],Table11[metode_pembayaran],Table11[id_pembayaran])</f>
        <v>MP 05</v>
      </c>
      <c r="O4163" t="s">
        <v>72</v>
      </c>
      <c r="P4163" t="str">
        <f>_xlfn.XLOOKUP(Table2[[#This Row],[status_reservasi]],'Dim Status Reservasi'!$B$2:$B$5,'Dim Status Reservasi'!$A$2:$A$5)</f>
        <v>ST 003</v>
      </c>
      <c r="Q4163" t="s">
        <v>37</v>
      </c>
      <c r="R4163" t="str">
        <f>_xlfn.XLOOKUP(Table2[[#This Row],[kota_hotel]],'Dim Kota Hotel'!$B$2:$B$21,'Dim Kota Hotel'!$A$2:$A$21)</f>
        <v>LOK 007</v>
      </c>
      <c r="S4163" t="s">
        <v>145</v>
      </c>
    </row>
    <row r="4164" spans="1:19" x14ac:dyDescent="0.25">
      <c r="A4164" t="s">
        <v>10499</v>
      </c>
      <c r="B4164" t="str">
        <f>_xlfn.XLOOKUP(Table2[[#This Row],[tanggal_checkin]],Table6[tanggal_checkin],Table6[id_checkin])</f>
        <v>CI 1024</v>
      </c>
      <c r="C4164" t="s">
        <v>11582</v>
      </c>
      <c r="D4164" t="str">
        <f>_xlfn.XLOOKUP(Table2[[#This Row],[tanggal_checkout]],Table4[tanggal_checkout],Table4[id_checkout])</f>
        <v>CO 1028</v>
      </c>
      <c r="E4164" t="s">
        <v>11753</v>
      </c>
      <c r="F4164" s="8">
        <v>0.99243055555555559</v>
      </c>
      <c r="G4164" t="str">
        <f>_xlfn.XLOOKUP(Table2[[#This Row],[nama_tamu]],Table10[nama_tamu],Table10[id_tamu])</f>
        <v>CUS 2029</v>
      </c>
      <c r="H4164" t="s">
        <v>10501</v>
      </c>
      <c r="I4164" t="str">
        <f>_xlfn.XLOOKUP(Table2[[#This Row],[tipe_kamar]],Table12[tipe_kamar],Table12[id_kamar])</f>
        <v>KMR 003</v>
      </c>
      <c r="J4164" t="s">
        <v>64</v>
      </c>
      <c r="K4164">
        <v>1</v>
      </c>
      <c r="L4164">
        <v>1265000</v>
      </c>
      <c r="M4164">
        <v>1265000</v>
      </c>
      <c r="N4164" t="str">
        <f>_xlfn.XLOOKUP(Table2[[#This Row],[metode_pembayaran]],Table11[metode_pembayaran],Table11[id_pembayaran])</f>
        <v>MP 03</v>
      </c>
      <c r="O4164" t="s">
        <v>36</v>
      </c>
      <c r="P4164" t="str">
        <f>_xlfn.XLOOKUP(Table2[[#This Row],[status_reservasi]],'Dim Status Reservasi'!$B$2:$B$5,'Dim Status Reservasi'!$A$2:$A$5)</f>
        <v>ST 004</v>
      </c>
      <c r="Q4164" t="s">
        <v>48</v>
      </c>
      <c r="R4164" t="str">
        <f>_xlfn.XLOOKUP(Table2[[#This Row],[kota_hotel]],'Dim Kota Hotel'!$B$2:$B$21,'Dim Kota Hotel'!$A$2:$A$21)</f>
        <v>LOK 015</v>
      </c>
      <c r="S4164" t="s">
        <v>233</v>
      </c>
    </row>
    <row r="4165" spans="1:19" x14ac:dyDescent="0.25">
      <c r="A4165" t="s">
        <v>10502</v>
      </c>
      <c r="B4165" t="str">
        <f>_xlfn.XLOOKUP(Table2[[#This Row],[tanggal_checkin]],Table6[tanggal_checkin],Table6[id_checkin])</f>
        <v>CI 0726</v>
      </c>
      <c r="C4165" t="s">
        <v>11694</v>
      </c>
      <c r="D4165" t="str">
        <f>_xlfn.XLOOKUP(Table2[[#This Row],[tanggal_checkout]],Table4[tanggal_checkout],Table4[id_checkout])</f>
        <v>CO 0738</v>
      </c>
      <c r="E4165" t="s">
        <v>11339</v>
      </c>
      <c r="F4165" s="8">
        <v>0.14649305555555556</v>
      </c>
      <c r="G4165" t="str">
        <f>_xlfn.XLOOKUP(Table2[[#This Row],[nama_tamu]],Table10[nama_tamu],Table10[id_tamu])</f>
        <v>CUS 4051</v>
      </c>
      <c r="H4165" t="s">
        <v>10504</v>
      </c>
      <c r="I4165" t="str">
        <f>_xlfn.XLOOKUP(Table2[[#This Row],[tipe_kamar]],Table12[tipe_kamar],Table12[id_kamar])</f>
        <v>KMR 004</v>
      </c>
      <c r="J4165" t="s">
        <v>47</v>
      </c>
      <c r="K4165">
        <v>9</v>
      </c>
      <c r="L4165">
        <v>499000</v>
      </c>
      <c r="M4165">
        <v>4491000</v>
      </c>
      <c r="N4165" t="str">
        <f>_xlfn.XLOOKUP(Table2[[#This Row],[metode_pembayaran]],Table11[metode_pembayaran],Table11[id_pembayaran])</f>
        <v>MP 05</v>
      </c>
      <c r="O4165" t="s">
        <v>72</v>
      </c>
      <c r="P4165" t="str">
        <f>_xlfn.XLOOKUP(Table2[[#This Row],[status_reservasi]],'Dim Status Reservasi'!$B$2:$B$5,'Dim Status Reservasi'!$A$2:$A$5)</f>
        <v>ST 004</v>
      </c>
      <c r="Q4165" t="s">
        <v>48</v>
      </c>
      <c r="R4165" t="str">
        <f>_xlfn.XLOOKUP(Table2[[#This Row],[kota_hotel]],'Dim Kota Hotel'!$B$2:$B$21,'Dim Kota Hotel'!$A$2:$A$21)</f>
        <v>LOK 001</v>
      </c>
      <c r="S4165" t="s">
        <v>74</v>
      </c>
    </row>
    <row r="4166" spans="1:19" x14ac:dyDescent="0.25">
      <c r="A4166" t="s">
        <v>10505</v>
      </c>
      <c r="B4166" t="str">
        <f>_xlfn.XLOOKUP(Table2[[#This Row],[tanggal_checkin]],Table6[tanggal_checkin],Table6[id_checkin])</f>
        <v>CI 0442</v>
      </c>
      <c r="C4166" t="s">
        <v>11350</v>
      </c>
      <c r="D4166" t="str">
        <f>_xlfn.XLOOKUP(Table2[[#This Row],[tanggal_checkout]],Table4[tanggal_checkout],Table4[id_checkout])</f>
        <v>CO 0446</v>
      </c>
      <c r="E4166" t="s">
        <v>11654</v>
      </c>
      <c r="F4166" s="8">
        <v>0.91321759259259261</v>
      </c>
      <c r="G4166" t="str">
        <f>_xlfn.XLOOKUP(Table2[[#This Row],[nama_tamu]],Table10[nama_tamu],Table10[id_tamu])</f>
        <v>CUS 0862</v>
      </c>
      <c r="H4166" t="s">
        <v>10506</v>
      </c>
      <c r="I4166" t="str">
        <f>_xlfn.XLOOKUP(Table2[[#This Row],[tipe_kamar]],Table12[tipe_kamar],Table12[id_kamar])</f>
        <v>KMR 001</v>
      </c>
      <c r="J4166" t="s">
        <v>23</v>
      </c>
      <c r="K4166">
        <v>2</v>
      </c>
      <c r="L4166">
        <v>585000</v>
      </c>
      <c r="M4166">
        <v>1170000</v>
      </c>
      <c r="N4166" t="str">
        <f>_xlfn.XLOOKUP(Table2[[#This Row],[metode_pembayaran]],Table11[metode_pembayaran],Table11[id_pembayaran])</f>
        <v>MP 06</v>
      </c>
      <c r="O4166" t="s">
        <v>17</v>
      </c>
      <c r="P4166" t="str">
        <f>_xlfn.XLOOKUP(Table2[[#This Row],[status_reservasi]],'Dim Status Reservasi'!$B$2:$B$5,'Dim Status Reservasi'!$A$2:$A$5)</f>
        <v>ST 001</v>
      </c>
      <c r="Q4166" t="s">
        <v>214</v>
      </c>
      <c r="R4166" t="str">
        <f>_xlfn.XLOOKUP(Table2[[#This Row],[kota_hotel]],'Dim Kota Hotel'!$B$2:$B$21,'Dim Kota Hotel'!$A$2:$A$21)</f>
        <v>LOK 004</v>
      </c>
      <c r="S4166" t="s">
        <v>49</v>
      </c>
    </row>
    <row r="4167" spans="1:19" x14ac:dyDescent="0.25">
      <c r="A4167" t="s">
        <v>10507</v>
      </c>
      <c r="B4167" t="str">
        <f>_xlfn.XLOOKUP(Table2[[#This Row],[tanggal_checkin]],Table6[tanggal_checkin],Table6[id_checkin])</f>
        <v>CI 0167</v>
      </c>
      <c r="C4167" t="s">
        <v>11465</v>
      </c>
      <c r="D4167" t="str">
        <f>_xlfn.XLOOKUP(Table2[[#This Row],[tanggal_checkout]],Table4[tanggal_checkout],Table4[id_checkout])</f>
        <v>CO 0176</v>
      </c>
      <c r="E4167" t="s">
        <v>11414</v>
      </c>
      <c r="F4167" s="8">
        <v>0.95439814814814816</v>
      </c>
      <c r="G4167" t="str">
        <f>_xlfn.XLOOKUP(Table2[[#This Row],[nama_tamu]],Table10[nama_tamu],Table10[id_tamu])</f>
        <v>CUS 3991</v>
      </c>
      <c r="H4167" t="s">
        <v>10508</v>
      </c>
      <c r="I4167" t="str">
        <f>_xlfn.XLOOKUP(Table2[[#This Row],[tipe_kamar]],Table12[tipe_kamar],Table12[id_kamar])</f>
        <v>KMR 004</v>
      </c>
      <c r="J4167" t="s">
        <v>47</v>
      </c>
      <c r="K4167">
        <v>7</v>
      </c>
      <c r="L4167">
        <v>451000</v>
      </c>
      <c r="M4167">
        <v>3157000</v>
      </c>
      <c r="N4167" t="str">
        <f>_xlfn.XLOOKUP(Table2[[#This Row],[metode_pembayaran]],Table11[metode_pembayaran],Table11[id_pembayaran])</f>
        <v>MP 02</v>
      </c>
      <c r="O4167" t="s">
        <v>30</v>
      </c>
      <c r="P4167" t="str">
        <f>_xlfn.XLOOKUP(Table2[[#This Row],[status_reservasi]],'Dim Status Reservasi'!$B$2:$B$5,'Dim Status Reservasi'!$A$2:$A$5)</f>
        <v>ST 004</v>
      </c>
      <c r="Q4167" t="s">
        <v>48</v>
      </c>
      <c r="R4167" t="str">
        <f>_xlfn.XLOOKUP(Table2[[#This Row],[kota_hotel]],'Dim Kota Hotel'!$B$2:$B$21,'Dim Kota Hotel'!$A$2:$A$21)</f>
        <v>LOK 011</v>
      </c>
      <c r="S4167" t="s">
        <v>38</v>
      </c>
    </row>
    <row r="4168" spans="1:19" x14ac:dyDescent="0.25">
      <c r="A4168" t="s">
        <v>10509</v>
      </c>
      <c r="B4168" t="str">
        <f>_xlfn.XLOOKUP(Table2[[#This Row],[tanggal_checkin]],Table6[tanggal_checkin],Table6[id_checkin])</f>
        <v>CI 0225</v>
      </c>
      <c r="C4168" t="s">
        <v>11767</v>
      </c>
      <c r="D4168" t="str">
        <f>_xlfn.XLOOKUP(Table2[[#This Row],[tanggal_checkout]],Table4[tanggal_checkout],Table4[id_checkout])</f>
        <v>CO 0228</v>
      </c>
      <c r="E4168" t="s">
        <v>11854</v>
      </c>
      <c r="F4168" s="8">
        <v>0.62425925925925929</v>
      </c>
      <c r="G4168" t="str">
        <f>_xlfn.XLOOKUP(Table2[[#This Row],[nama_tamu]],Table10[nama_tamu],Table10[id_tamu])</f>
        <v>CUS 2505</v>
      </c>
      <c r="H4168" t="s">
        <v>10510</v>
      </c>
      <c r="I4168" t="str">
        <f>_xlfn.XLOOKUP(Table2[[#This Row],[tipe_kamar]],Table12[tipe_kamar],Table12[id_kamar])</f>
        <v>KMR 001</v>
      </c>
      <c r="J4168" t="s">
        <v>23</v>
      </c>
      <c r="K4168">
        <v>4</v>
      </c>
      <c r="L4168">
        <v>631000</v>
      </c>
      <c r="M4168">
        <v>2524000</v>
      </c>
      <c r="N4168" t="str">
        <f>_xlfn.XLOOKUP(Table2[[#This Row],[metode_pembayaran]],Table11[metode_pembayaran],Table11[id_pembayaran])</f>
        <v>MP 03</v>
      </c>
      <c r="O4168" t="s">
        <v>36</v>
      </c>
      <c r="P4168" t="str">
        <f>_xlfn.XLOOKUP(Table2[[#This Row],[status_reservasi]],'Dim Status Reservasi'!$B$2:$B$5,'Dim Status Reservasi'!$A$2:$A$5)</f>
        <v>ST 002</v>
      </c>
      <c r="Q4168" t="s">
        <v>124</v>
      </c>
      <c r="R4168" t="str">
        <f>_xlfn.XLOOKUP(Table2[[#This Row],[kota_hotel]],'Dim Kota Hotel'!$B$2:$B$21,'Dim Kota Hotel'!$A$2:$A$21)</f>
        <v>LOK 019</v>
      </c>
      <c r="S4168" t="s">
        <v>133</v>
      </c>
    </row>
    <row r="4169" spans="1:19" x14ac:dyDescent="0.25">
      <c r="A4169" t="s">
        <v>10511</v>
      </c>
      <c r="B4169" t="str">
        <f>_xlfn.XLOOKUP(Table2[[#This Row],[tanggal_checkin]],Table6[tanggal_checkin],Table6[id_checkin])</f>
        <v>CI 0269</v>
      </c>
      <c r="C4169" t="s">
        <v>11671</v>
      </c>
      <c r="D4169" t="str">
        <f>_xlfn.XLOOKUP(Table2[[#This Row],[tanggal_checkout]],Table4[tanggal_checkout],Table4[id_checkout])</f>
        <v>CO 0270</v>
      </c>
      <c r="E4169" t="s">
        <v>11963</v>
      </c>
      <c r="F4169" s="8">
        <v>0.30664351851851851</v>
      </c>
      <c r="G4169" t="str">
        <f>_xlfn.XLOOKUP(Table2[[#This Row],[nama_tamu]],Table10[nama_tamu],Table10[id_tamu])</f>
        <v>CUS 2560</v>
      </c>
      <c r="H4169" t="s">
        <v>10512</v>
      </c>
      <c r="I4169" t="str">
        <f>_xlfn.XLOOKUP(Table2[[#This Row],[tipe_kamar]],Table12[tipe_kamar],Table12[id_kamar])</f>
        <v>KMR 002</v>
      </c>
      <c r="J4169" t="s">
        <v>82</v>
      </c>
      <c r="K4169">
        <v>3</v>
      </c>
      <c r="L4169">
        <v>347000</v>
      </c>
      <c r="M4169">
        <v>1041000</v>
      </c>
      <c r="N4169" t="str">
        <f>_xlfn.XLOOKUP(Table2[[#This Row],[metode_pembayaran]],Table11[metode_pembayaran],Table11[id_pembayaran])</f>
        <v>MP 06</v>
      </c>
      <c r="O4169" t="s">
        <v>17</v>
      </c>
      <c r="P4169" t="str">
        <f>_xlfn.XLOOKUP(Table2[[#This Row],[status_reservasi]],'Dim Status Reservasi'!$B$2:$B$5,'Dim Status Reservasi'!$A$2:$A$5)</f>
        <v>ST 004</v>
      </c>
      <c r="Q4169" t="s">
        <v>48</v>
      </c>
      <c r="R4169" t="str">
        <f>_xlfn.XLOOKUP(Table2[[#This Row],[kota_hotel]],'Dim Kota Hotel'!$B$2:$B$21,'Dim Kota Hotel'!$A$2:$A$21)</f>
        <v>LOK 015</v>
      </c>
      <c r="S4169" t="s">
        <v>233</v>
      </c>
    </row>
    <row r="4170" spans="1:19" x14ac:dyDescent="0.25">
      <c r="A4170" t="s">
        <v>10513</v>
      </c>
      <c r="B4170" t="str">
        <f>_xlfn.XLOOKUP(Table2[[#This Row],[tanggal_checkin]],Table6[tanggal_checkin],Table6[id_checkin])</f>
        <v>CI 0293</v>
      </c>
      <c r="C4170" t="s">
        <v>11732</v>
      </c>
      <c r="D4170" t="str">
        <f>_xlfn.XLOOKUP(Table2[[#This Row],[tanggal_checkout]],Table4[tanggal_checkout],Table4[id_checkout])</f>
        <v>CO 0299</v>
      </c>
      <c r="E4170" t="s">
        <v>11302</v>
      </c>
      <c r="F4170" s="8">
        <v>0.62719907407407405</v>
      </c>
      <c r="G4170" t="str">
        <f>_xlfn.XLOOKUP(Table2[[#This Row],[nama_tamu]],Table10[nama_tamu],Table10[id_tamu])</f>
        <v>CUS 2742</v>
      </c>
      <c r="H4170" t="s">
        <v>10514</v>
      </c>
      <c r="I4170" t="str">
        <f>_xlfn.XLOOKUP(Table2[[#This Row],[tipe_kamar]],Table12[tipe_kamar],Table12[id_kamar])</f>
        <v>KMR 002</v>
      </c>
      <c r="J4170" t="s">
        <v>82</v>
      </c>
      <c r="K4170">
        <v>8</v>
      </c>
      <c r="L4170">
        <v>363000</v>
      </c>
      <c r="M4170">
        <v>2904000</v>
      </c>
      <c r="N4170" t="str">
        <f>_xlfn.XLOOKUP(Table2[[#This Row],[metode_pembayaran]],Table11[metode_pembayaran],Table11[id_pembayaran])</f>
        <v>MP 02</v>
      </c>
      <c r="O4170" t="s">
        <v>30</v>
      </c>
      <c r="P4170" t="str">
        <f>_xlfn.XLOOKUP(Table2[[#This Row],[status_reservasi]],'Dim Status Reservasi'!$B$2:$B$5,'Dim Status Reservasi'!$A$2:$A$5)</f>
        <v>ST 003</v>
      </c>
      <c r="Q4170" t="s">
        <v>37</v>
      </c>
      <c r="R4170" t="str">
        <f>_xlfn.XLOOKUP(Table2[[#This Row],[kota_hotel]],'Dim Kota Hotel'!$B$2:$B$21,'Dim Kota Hotel'!$A$2:$A$21)</f>
        <v>LOK 019</v>
      </c>
      <c r="S4170" t="s">
        <v>133</v>
      </c>
    </row>
    <row r="4171" spans="1:19" x14ac:dyDescent="0.25">
      <c r="A4171" t="s">
        <v>10515</v>
      </c>
      <c r="B4171" t="str">
        <f>_xlfn.XLOOKUP(Table2[[#This Row],[tanggal_checkin]],Table6[tanggal_checkin],Table6[id_checkin])</f>
        <v>CI 0281</v>
      </c>
      <c r="C4171" t="s">
        <v>11021</v>
      </c>
      <c r="D4171" t="str">
        <f>_xlfn.XLOOKUP(Table2[[#This Row],[tanggal_checkout]],Table4[tanggal_checkout],Table4[id_checkout])</f>
        <v>CO 0285</v>
      </c>
      <c r="E4171" t="s">
        <v>11055</v>
      </c>
      <c r="F4171" s="8">
        <v>0.5269907407407407</v>
      </c>
      <c r="G4171" t="str">
        <f>_xlfn.XLOOKUP(Table2[[#This Row],[nama_tamu]],Table10[nama_tamu],Table10[id_tamu])</f>
        <v>CUS 4138</v>
      </c>
      <c r="H4171" t="s">
        <v>10516</v>
      </c>
      <c r="I4171" t="str">
        <f>_xlfn.XLOOKUP(Table2[[#This Row],[tipe_kamar]],Table12[tipe_kamar],Table12[id_kamar])</f>
        <v>KMR 003</v>
      </c>
      <c r="J4171" t="s">
        <v>64</v>
      </c>
      <c r="K4171">
        <v>6</v>
      </c>
      <c r="L4171">
        <v>1277000</v>
      </c>
      <c r="M4171">
        <v>7662000</v>
      </c>
      <c r="N4171" t="str">
        <f>_xlfn.XLOOKUP(Table2[[#This Row],[metode_pembayaran]],Table11[metode_pembayaran],Table11[id_pembayaran])</f>
        <v>MP 06</v>
      </c>
      <c r="O4171" t="s">
        <v>17</v>
      </c>
      <c r="P4171" t="str">
        <f>_xlfn.XLOOKUP(Table2[[#This Row],[status_reservasi]],'Dim Status Reservasi'!$B$2:$B$5,'Dim Status Reservasi'!$A$2:$A$5)</f>
        <v>ST 003</v>
      </c>
      <c r="Q4171" t="s">
        <v>37</v>
      </c>
      <c r="R4171" t="str">
        <f>_xlfn.XLOOKUP(Table2[[#This Row],[kota_hotel]],'Dim Kota Hotel'!$B$2:$B$21,'Dim Kota Hotel'!$A$2:$A$21)</f>
        <v>LOK 015</v>
      </c>
      <c r="S4171" t="s">
        <v>233</v>
      </c>
    </row>
    <row r="4172" spans="1:19" x14ac:dyDescent="0.25">
      <c r="A4172" t="s">
        <v>10517</v>
      </c>
      <c r="B4172" t="str">
        <f>_xlfn.XLOOKUP(Table2[[#This Row],[tanggal_checkin]],Table6[tanggal_checkin],Table6[id_checkin])</f>
        <v>CI 0765</v>
      </c>
      <c r="C4172" t="s">
        <v>11757</v>
      </c>
      <c r="D4172" t="str">
        <f>_xlfn.XLOOKUP(Table2[[#This Row],[tanggal_checkout]],Table4[tanggal_checkout],Table4[id_checkout])</f>
        <v>CO 0768</v>
      </c>
      <c r="E4172" t="s">
        <v>11604</v>
      </c>
      <c r="F4172" s="8">
        <v>0.75994212962962959</v>
      </c>
      <c r="G4172" t="str">
        <f>_xlfn.XLOOKUP(Table2[[#This Row],[nama_tamu]],Table10[nama_tamu],Table10[id_tamu])</f>
        <v>CUS 2972</v>
      </c>
      <c r="H4172" t="s">
        <v>10518</v>
      </c>
      <c r="I4172" t="str">
        <f>_xlfn.XLOOKUP(Table2[[#This Row],[tipe_kamar]],Table12[tipe_kamar],Table12[id_kamar])</f>
        <v>KMR 001</v>
      </c>
      <c r="J4172" t="s">
        <v>23</v>
      </c>
      <c r="K4172">
        <v>1</v>
      </c>
      <c r="L4172">
        <v>553000</v>
      </c>
      <c r="M4172">
        <v>553000</v>
      </c>
      <c r="N4172" t="str">
        <f>_xlfn.XLOOKUP(Table2[[#This Row],[metode_pembayaran]],Table11[metode_pembayaran],Table11[id_pembayaran])</f>
        <v>MP 04</v>
      </c>
      <c r="O4172" t="s">
        <v>53</v>
      </c>
      <c r="P4172" t="str">
        <f>_xlfn.XLOOKUP(Table2[[#This Row],[status_reservasi]],'Dim Status Reservasi'!$B$2:$B$5,'Dim Status Reservasi'!$A$2:$A$5)</f>
        <v>ST 003</v>
      </c>
      <c r="Q4172" t="s">
        <v>37</v>
      </c>
      <c r="R4172" t="str">
        <f>_xlfn.XLOOKUP(Table2[[#This Row],[kota_hotel]],'Dim Kota Hotel'!$B$2:$B$21,'Dim Kota Hotel'!$A$2:$A$21)</f>
        <v>LOK 016</v>
      </c>
      <c r="S4172" t="s">
        <v>117</v>
      </c>
    </row>
    <row r="4173" spans="1:19" x14ac:dyDescent="0.25">
      <c r="A4173" t="s">
        <v>10519</v>
      </c>
      <c r="B4173" t="str">
        <f>_xlfn.XLOOKUP(Table2[[#This Row],[tanggal_checkin]],Table6[tanggal_checkin],Table6[id_checkin])</f>
        <v>CI 0528</v>
      </c>
      <c r="C4173" t="s">
        <v>12029</v>
      </c>
      <c r="D4173" t="str">
        <f>_xlfn.XLOOKUP(Table2[[#This Row],[tanggal_checkout]],Table4[tanggal_checkout],Table4[id_checkout])</f>
        <v>CO 0530</v>
      </c>
      <c r="E4173" t="s">
        <v>11869</v>
      </c>
      <c r="F4173" s="8">
        <v>0.21326388888888889</v>
      </c>
      <c r="G4173" t="str">
        <f>_xlfn.XLOOKUP(Table2[[#This Row],[nama_tamu]],Table10[nama_tamu],Table10[id_tamu])</f>
        <v>CUS 2366</v>
      </c>
      <c r="H4173" t="s">
        <v>10520</v>
      </c>
      <c r="I4173" t="str">
        <f>_xlfn.XLOOKUP(Table2[[#This Row],[tipe_kamar]],Table12[tipe_kamar],Table12[id_kamar])</f>
        <v>KMR 003</v>
      </c>
      <c r="J4173" t="s">
        <v>64</v>
      </c>
      <c r="K4173">
        <v>1</v>
      </c>
      <c r="L4173">
        <v>1259000</v>
      </c>
      <c r="M4173">
        <v>1259000</v>
      </c>
      <c r="N4173" t="str">
        <f>_xlfn.XLOOKUP(Table2[[#This Row],[metode_pembayaran]],Table11[metode_pembayaran],Table11[id_pembayaran])</f>
        <v>MP 03</v>
      </c>
      <c r="O4173" t="s">
        <v>36</v>
      </c>
      <c r="P4173" t="str">
        <f>_xlfn.XLOOKUP(Table2[[#This Row],[status_reservasi]],'Dim Status Reservasi'!$B$2:$B$5,'Dim Status Reservasi'!$A$2:$A$5)</f>
        <v>ST 003</v>
      </c>
      <c r="Q4173" t="s">
        <v>37</v>
      </c>
      <c r="R4173" t="str">
        <f>_xlfn.XLOOKUP(Table2[[#This Row],[kota_hotel]],'Dim Kota Hotel'!$B$2:$B$21,'Dim Kota Hotel'!$A$2:$A$21)</f>
        <v>LOK 013</v>
      </c>
      <c r="S4173" t="s">
        <v>160</v>
      </c>
    </row>
    <row r="4174" spans="1:19" x14ac:dyDescent="0.25">
      <c r="A4174" t="s">
        <v>10521</v>
      </c>
      <c r="B4174" t="str">
        <f>_xlfn.XLOOKUP(Table2[[#This Row],[tanggal_checkin]],Table6[tanggal_checkin],Table6[id_checkin])</f>
        <v>CI 0888</v>
      </c>
      <c r="C4174" t="s">
        <v>11401</v>
      </c>
      <c r="D4174" t="str">
        <f>_xlfn.XLOOKUP(Table2[[#This Row],[tanggal_checkout]],Table4[tanggal_checkout],Table4[id_checkout])</f>
        <v>CO 0896</v>
      </c>
      <c r="E4174" t="s">
        <v>11011</v>
      </c>
      <c r="F4174" s="8">
        <v>0.57965277777777779</v>
      </c>
      <c r="G4174" t="str">
        <f>_xlfn.XLOOKUP(Table2[[#This Row],[nama_tamu]],Table10[nama_tamu],Table10[id_tamu])</f>
        <v>CUS 2461</v>
      </c>
      <c r="H4174" t="s">
        <v>10523</v>
      </c>
      <c r="I4174" t="str">
        <f>_xlfn.XLOOKUP(Table2[[#This Row],[tipe_kamar]],Table12[tipe_kamar],Table12[id_kamar])</f>
        <v>KMR 004</v>
      </c>
      <c r="J4174" t="s">
        <v>47</v>
      </c>
      <c r="K4174">
        <v>7</v>
      </c>
      <c r="L4174">
        <v>454000</v>
      </c>
      <c r="M4174">
        <v>3178000</v>
      </c>
      <c r="N4174" t="str">
        <f>_xlfn.XLOOKUP(Table2[[#This Row],[metode_pembayaran]],Table11[metode_pembayaran],Table11[id_pembayaran])</f>
        <v>MP 05</v>
      </c>
      <c r="O4174" t="s">
        <v>72</v>
      </c>
      <c r="P4174" t="str">
        <f>_xlfn.XLOOKUP(Table2[[#This Row],[status_reservasi]],'Dim Status Reservasi'!$B$2:$B$5,'Dim Status Reservasi'!$A$2:$A$5)</f>
        <v>ST 004</v>
      </c>
      <c r="Q4174" t="s">
        <v>48</v>
      </c>
      <c r="R4174" t="str">
        <f>_xlfn.XLOOKUP(Table2[[#This Row],[kota_hotel]],'Dim Kota Hotel'!$B$2:$B$21,'Dim Kota Hotel'!$A$2:$A$21)</f>
        <v>LOK 012</v>
      </c>
      <c r="S4174" t="s">
        <v>25</v>
      </c>
    </row>
    <row r="4175" spans="1:19" x14ac:dyDescent="0.25">
      <c r="A4175" t="s">
        <v>10524</v>
      </c>
      <c r="B4175" t="str">
        <f>_xlfn.XLOOKUP(Table2[[#This Row],[tanggal_checkin]],Table6[tanggal_checkin],Table6[id_checkin])</f>
        <v>CI 0600</v>
      </c>
      <c r="C4175" t="s">
        <v>11255</v>
      </c>
      <c r="D4175" t="str">
        <f>_xlfn.XLOOKUP(Table2[[#This Row],[tanggal_checkout]],Table4[tanggal_checkout],Table4[id_checkout])</f>
        <v>CO 0607</v>
      </c>
      <c r="E4175" t="s">
        <v>11353</v>
      </c>
      <c r="F4175" s="8">
        <v>0.93578703703703703</v>
      </c>
      <c r="G4175" t="str">
        <f>_xlfn.XLOOKUP(Table2[[#This Row],[nama_tamu]],Table10[nama_tamu],Table10[id_tamu])</f>
        <v>CUS 3815</v>
      </c>
      <c r="H4175" t="s">
        <v>10525</v>
      </c>
      <c r="I4175" t="str">
        <f>_xlfn.XLOOKUP(Table2[[#This Row],[tipe_kamar]],Table12[tipe_kamar],Table12[id_kamar])</f>
        <v>KMR 001</v>
      </c>
      <c r="J4175" t="s">
        <v>23</v>
      </c>
      <c r="K4175">
        <v>7</v>
      </c>
      <c r="L4175">
        <v>560000</v>
      </c>
      <c r="M4175">
        <v>3920000</v>
      </c>
      <c r="N4175" t="str">
        <f>_xlfn.XLOOKUP(Table2[[#This Row],[metode_pembayaran]],Table11[metode_pembayaran],Table11[id_pembayaran])</f>
        <v>MP 06</v>
      </c>
      <c r="O4175" t="s">
        <v>17</v>
      </c>
      <c r="P4175" t="str">
        <f>_xlfn.XLOOKUP(Table2[[#This Row],[status_reservasi]],'Dim Status Reservasi'!$B$2:$B$5,'Dim Status Reservasi'!$A$2:$A$5)</f>
        <v>ST 002</v>
      </c>
      <c r="Q4175" t="s">
        <v>124</v>
      </c>
      <c r="R4175" t="str">
        <f>_xlfn.XLOOKUP(Table2[[#This Row],[kota_hotel]],'Dim Kota Hotel'!$B$2:$B$21,'Dim Kota Hotel'!$A$2:$A$21)</f>
        <v>LOK 008</v>
      </c>
      <c r="S4175" t="s">
        <v>68</v>
      </c>
    </row>
    <row r="4176" spans="1:19" x14ac:dyDescent="0.25">
      <c r="A4176" t="s">
        <v>10526</v>
      </c>
      <c r="B4176" t="str">
        <f>_xlfn.XLOOKUP(Table2[[#This Row],[tanggal_checkin]],Table6[tanggal_checkin],Table6[id_checkin])</f>
        <v>CI 0021</v>
      </c>
      <c r="C4176" t="s">
        <v>11651</v>
      </c>
      <c r="D4176" t="str">
        <f>_xlfn.XLOOKUP(Table2[[#This Row],[tanggal_checkout]],Table4[tanggal_checkout],Table4[id_checkout])</f>
        <v>CO 0029</v>
      </c>
      <c r="E4176" t="s">
        <v>11558</v>
      </c>
      <c r="F4176" s="8">
        <v>0.89483796296296292</v>
      </c>
      <c r="G4176" t="str">
        <f>_xlfn.XLOOKUP(Table2[[#This Row],[nama_tamu]],Table10[nama_tamu],Table10[id_tamu])</f>
        <v>CUS 2565</v>
      </c>
      <c r="H4176" t="s">
        <v>10527</v>
      </c>
      <c r="I4176" t="str">
        <f>_xlfn.XLOOKUP(Table2[[#This Row],[tipe_kamar]],Table12[tipe_kamar],Table12[id_kamar])</f>
        <v>KMR 004</v>
      </c>
      <c r="J4176" t="s">
        <v>47</v>
      </c>
      <c r="K4176">
        <v>9</v>
      </c>
      <c r="L4176">
        <v>463000</v>
      </c>
      <c r="M4176">
        <v>4167000</v>
      </c>
      <c r="N4176" t="str">
        <f>_xlfn.XLOOKUP(Table2[[#This Row],[metode_pembayaran]],Table11[metode_pembayaran],Table11[id_pembayaran])</f>
        <v>MP 05</v>
      </c>
      <c r="O4176" t="s">
        <v>72</v>
      </c>
      <c r="P4176" t="str">
        <f>_xlfn.XLOOKUP(Table2[[#This Row],[status_reservasi]],'Dim Status Reservasi'!$B$2:$B$5,'Dim Status Reservasi'!$A$2:$A$5)</f>
        <v>ST 004</v>
      </c>
      <c r="Q4176" t="s">
        <v>48</v>
      </c>
      <c r="R4176" t="str">
        <f>_xlfn.XLOOKUP(Table2[[#This Row],[kota_hotel]],'Dim Kota Hotel'!$B$2:$B$21,'Dim Kota Hotel'!$A$2:$A$21)</f>
        <v>LOK 005</v>
      </c>
      <c r="S4176" t="s">
        <v>43</v>
      </c>
    </row>
    <row r="4177" spans="1:19" x14ac:dyDescent="0.25">
      <c r="A4177" t="s">
        <v>10528</v>
      </c>
      <c r="B4177" t="str">
        <f>_xlfn.XLOOKUP(Table2[[#This Row],[tanggal_checkin]],Table6[tanggal_checkin],Table6[id_checkin])</f>
        <v>CI 0467</v>
      </c>
      <c r="C4177" t="s">
        <v>10958</v>
      </c>
      <c r="D4177" t="str">
        <f>_xlfn.XLOOKUP(Table2[[#This Row],[tanggal_checkout]],Table4[tanggal_checkout],Table4[id_checkout])</f>
        <v>CO 0472</v>
      </c>
      <c r="E4177" t="s">
        <v>11419</v>
      </c>
      <c r="F4177" s="8">
        <v>0.39180555555555557</v>
      </c>
      <c r="G4177" t="str">
        <f>_xlfn.XLOOKUP(Table2[[#This Row],[nama_tamu]],Table10[nama_tamu],Table10[id_tamu])</f>
        <v>CUS 1108</v>
      </c>
      <c r="H4177" t="s">
        <v>10529</v>
      </c>
      <c r="I4177" t="str">
        <f>_xlfn.XLOOKUP(Table2[[#This Row],[tipe_kamar]],Table12[tipe_kamar],Table12[id_kamar])</f>
        <v>KMR 003</v>
      </c>
      <c r="J4177" t="s">
        <v>64</v>
      </c>
      <c r="K4177">
        <v>4</v>
      </c>
      <c r="L4177">
        <v>1380000</v>
      </c>
      <c r="M4177">
        <v>5520000</v>
      </c>
      <c r="N4177" t="str">
        <f>_xlfn.XLOOKUP(Table2[[#This Row],[metode_pembayaran]],Table11[metode_pembayaran],Table11[id_pembayaran])</f>
        <v>MP 06</v>
      </c>
      <c r="O4177" t="s">
        <v>17</v>
      </c>
      <c r="P4177" t="str">
        <f>_xlfn.XLOOKUP(Table2[[#This Row],[status_reservasi]],'Dim Status Reservasi'!$B$2:$B$5,'Dim Status Reservasi'!$A$2:$A$5)</f>
        <v>ST 004</v>
      </c>
      <c r="Q4177" t="s">
        <v>48</v>
      </c>
      <c r="R4177" t="str">
        <f>_xlfn.XLOOKUP(Table2[[#This Row],[kota_hotel]],'Dim Kota Hotel'!$B$2:$B$21,'Dim Kota Hotel'!$A$2:$A$21)</f>
        <v>LOK 015</v>
      </c>
      <c r="S4177" t="s">
        <v>233</v>
      </c>
    </row>
    <row r="4178" spans="1:19" x14ac:dyDescent="0.25">
      <c r="A4178" t="s">
        <v>10530</v>
      </c>
      <c r="B4178" t="str">
        <f>_xlfn.XLOOKUP(Table2[[#This Row],[tanggal_checkin]],Table6[tanggal_checkin],Table6[id_checkin])</f>
        <v>CI 0222</v>
      </c>
      <c r="C4178" t="s">
        <v>11579</v>
      </c>
      <c r="D4178" t="str">
        <f>_xlfn.XLOOKUP(Table2[[#This Row],[tanggal_checkout]],Table4[tanggal_checkout],Table4[id_checkout])</f>
        <v>CO 0228</v>
      </c>
      <c r="E4178" t="s">
        <v>11854</v>
      </c>
      <c r="F4178" s="8">
        <v>0.6041319444444444</v>
      </c>
      <c r="G4178" t="str">
        <f>_xlfn.XLOOKUP(Table2[[#This Row],[nama_tamu]],Table10[nama_tamu],Table10[id_tamu])</f>
        <v>CUS 0711</v>
      </c>
      <c r="H4178" t="s">
        <v>10532</v>
      </c>
      <c r="I4178" t="str">
        <f>_xlfn.XLOOKUP(Table2[[#This Row],[tipe_kamar]],Table12[tipe_kamar],Table12[id_kamar])</f>
        <v>KMR 004</v>
      </c>
      <c r="J4178" t="s">
        <v>47</v>
      </c>
      <c r="K4178">
        <v>7</v>
      </c>
      <c r="L4178">
        <v>415000</v>
      </c>
      <c r="M4178">
        <v>2905000</v>
      </c>
      <c r="N4178" t="str">
        <f>_xlfn.XLOOKUP(Table2[[#This Row],[metode_pembayaran]],Table11[metode_pembayaran],Table11[id_pembayaran])</f>
        <v>MP 01</v>
      </c>
      <c r="O4178" t="s">
        <v>24</v>
      </c>
      <c r="P4178" t="str">
        <f>_xlfn.XLOOKUP(Table2[[#This Row],[status_reservasi]],'Dim Status Reservasi'!$B$2:$B$5,'Dim Status Reservasi'!$A$2:$A$5)</f>
        <v>ST 003</v>
      </c>
      <c r="Q4178" t="s">
        <v>37</v>
      </c>
      <c r="R4178" t="str">
        <f>_xlfn.XLOOKUP(Table2[[#This Row],[kota_hotel]],'Dim Kota Hotel'!$B$2:$B$21,'Dim Kota Hotel'!$A$2:$A$21)</f>
        <v>LOK 019</v>
      </c>
      <c r="S4178" t="s">
        <v>133</v>
      </c>
    </row>
    <row r="4179" spans="1:19" x14ac:dyDescent="0.25">
      <c r="A4179" t="s">
        <v>10533</v>
      </c>
      <c r="B4179" t="str">
        <f>_xlfn.XLOOKUP(Table2[[#This Row],[tanggal_checkin]],Table6[tanggal_checkin],Table6[id_checkin])</f>
        <v>CI 0641</v>
      </c>
      <c r="C4179" t="s">
        <v>11795</v>
      </c>
      <c r="D4179" t="str">
        <f>_xlfn.XLOOKUP(Table2[[#This Row],[tanggal_checkout]],Table4[tanggal_checkout],Table4[id_checkout])</f>
        <v>CO 0646</v>
      </c>
      <c r="E4179" t="s">
        <v>11257</v>
      </c>
      <c r="F4179" s="8">
        <v>0.71472222222222226</v>
      </c>
      <c r="G4179" t="str">
        <f>_xlfn.XLOOKUP(Table2[[#This Row],[nama_tamu]],Table10[nama_tamu],Table10[id_tamu])</f>
        <v>CUS 3047</v>
      </c>
      <c r="H4179" t="s">
        <v>10535</v>
      </c>
      <c r="I4179" t="str">
        <f>_xlfn.XLOOKUP(Table2[[#This Row],[tipe_kamar]],Table12[tipe_kamar],Table12[id_kamar])</f>
        <v>KMR 002</v>
      </c>
      <c r="J4179" t="s">
        <v>82</v>
      </c>
      <c r="K4179">
        <v>5</v>
      </c>
      <c r="L4179">
        <v>322000</v>
      </c>
      <c r="M4179">
        <v>1610000</v>
      </c>
      <c r="N4179" t="str">
        <f>_xlfn.XLOOKUP(Table2[[#This Row],[metode_pembayaran]],Table11[metode_pembayaran],Table11[id_pembayaran])</f>
        <v>MP 05</v>
      </c>
      <c r="O4179" t="s">
        <v>72</v>
      </c>
      <c r="P4179" t="str">
        <f>_xlfn.XLOOKUP(Table2[[#This Row],[status_reservasi]],'Dim Status Reservasi'!$B$2:$B$5,'Dim Status Reservasi'!$A$2:$A$5)</f>
        <v>ST 001</v>
      </c>
      <c r="Q4179" t="s">
        <v>214</v>
      </c>
      <c r="R4179" t="str">
        <f>_xlfn.XLOOKUP(Table2[[#This Row],[kota_hotel]],'Dim Kota Hotel'!$B$2:$B$21,'Dim Kota Hotel'!$A$2:$A$21)</f>
        <v>LOK 003</v>
      </c>
      <c r="S4179" t="s">
        <v>106</v>
      </c>
    </row>
    <row r="4180" spans="1:19" x14ac:dyDescent="0.25">
      <c r="A4180" t="s">
        <v>10536</v>
      </c>
      <c r="B4180" t="str">
        <f>_xlfn.XLOOKUP(Table2[[#This Row],[tanggal_checkin]],Table6[tanggal_checkin],Table6[id_checkin])</f>
        <v>CI 0925</v>
      </c>
      <c r="C4180" t="s">
        <v>11427</v>
      </c>
      <c r="D4180" t="str">
        <f>_xlfn.XLOOKUP(Table2[[#This Row],[tanggal_checkout]],Table4[tanggal_checkout],Table4[id_checkout])</f>
        <v>CO 0934</v>
      </c>
      <c r="E4180" t="s">
        <v>11660</v>
      </c>
      <c r="F4180" s="8">
        <v>4.5717592592592589E-3</v>
      </c>
      <c r="G4180" t="str">
        <f>_xlfn.XLOOKUP(Table2[[#This Row],[nama_tamu]],Table10[nama_tamu],Table10[id_tamu])</f>
        <v>CUS 2336</v>
      </c>
      <c r="H4180" t="s">
        <v>10537</v>
      </c>
      <c r="I4180" t="str">
        <f>_xlfn.XLOOKUP(Table2[[#This Row],[tipe_kamar]],Table12[tipe_kamar],Table12[id_kamar])</f>
        <v>KMR 004</v>
      </c>
      <c r="J4180" t="s">
        <v>47</v>
      </c>
      <c r="K4180">
        <v>7</v>
      </c>
      <c r="L4180">
        <v>494000</v>
      </c>
      <c r="M4180">
        <v>3458000</v>
      </c>
      <c r="N4180" t="str">
        <f>_xlfn.XLOOKUP(Table2[[#This Row],[metode_pembayaran]],Table11[metode_pembayaran],Table11[id_pembayaran])</f>
        <v>MP 02</v>
      </c>
      <c r="O4180" t="s">
        <v>30</v>
      </c>
      <c r="P4180" t="str">
        <f>_xlfn.XLOOKUP(Table2[[#This Row],[status_reservasi]],'Dim Status Reservasi'!$B$2:$B$5,'Dim Status Reservasi'!$A$2:$A$5)</f>
        <v>ST 003</v>
      </c>
      <c r="Q4180" t="s">
        <v>37</v>
      </c>
      <c r="R4180" t="str">
        <f>_xlfn.XLOOKUP(Table2[[#This Row],[kota_hotel]],'Dim Kota Hotel'!$B$2:$B$21,'Dim Kota Hotel'!$A$2:$A$21)</f>
        <v>LOK 002</v>
      </c>
      <c r="S4180" t="s">
        <v>60</v>
      </c>
    </row>
    <row r="4181" spans="1:19" x14ac:dyDescent="0.25">
      <c r="A4181" t="s">
        <v>10538</v>
      </c>
      <c r="B4181" t="str">
        <f>_xlfn.XLOOKUP(Table2[[#This Row],[tanggal_checkin]],Table6[tanggal_checkin],Table6[id_checkin])</f>
        <v>CI 0760</v>
      </c>
      <c r="C4181" t="s">
        <v>11174</v>
      </c>
      <c r="D4181" t="str">
        <f>_xlfn.XLOOKUP(Table2[[#This Row],[tanggal_checkout]],Table4[tanggal_checkout],Table4[id_checkout])</f>
        <v>CO 0768</v>
      </c>
      <c r="E4181" t="s">
        <v>11604</v>
      </c>
      <c r="F4181" s="8">
        <v>0.18542824074074074</v>
      </c>
      <c r="G4181" t="str">
        <f>_xlfn.XLOOKUP(Table2[[#This Row],[nama_tamu]],Table10[nama_tamu],Table10[id_tamu])</f>
        <v>CUS 2381</v>
      </c>
      <c r="H4181" t="s">
        <v>10539</v>
      </c>
      <c r="I4181" t="str">
        <f>_xlfn.XLOOKUP(Table2[[#This Row],[tipe_kamar]],Table12[tipe_kamar],Table12[id_kamar])</f>
        <v>KMR 003</v>
      </c>
      <c r="J4181" t="s">
        <v>64</v>
      </c>
      <c r="K4181">
        <v>6</v>
      </c>
      <c r="L4181">
        <v>1097000</v>
      </c>
      <c r="M4181">
        <v>6582000</v>
      </c>
      <c r="N4181" t="str">
        <f>_xlfn.XLOOKUP(Table2[[#This Row],[metode_pembayaran]],Table11[metode_pembayaran],Table11[id_pembayaran])</f>
        <v>MP 03</v>
      </c>
      <c r="O4181" t="s">
        <v>36</v>
      </c>
      <c r="P4181" t="str">
        <f>_xlfn.XLOOKUP(Table2[[#This Row],[status_reservasi]],'Dim Status Reservasi'!$B$2:$B$5,'Dim Status Reservasi'!$A$2:$A$5)</f>
        <v>ST 004</v>
      </c>
      <c r="Q4181" t="s">
        <v>48</v>
      </c>
      <c r="R4181" t="str">
        <f>_xlfn.XLOOKUP(Table2[[#This Row],[kota_hotel]],'Dim Kota Hotel'!$B$2:$B$21,'Dim Kota Hotel'!$A$2:$A$21)</f>
        <v>LOK 017</v>
      </c>
      <c r="S4181" t="s">
        <v>84</v>
      </c>
    </row>
    <row r="4182" spans="1:19" x14ac:dyDescent="0.25">
      <c r="A4182" t="s">
        <v>10540</v>
      </c>
      <c r="B4182" t="str">
        <f>_xlfn.XLOOKUP(Table2[[#This Row],[tanggal_checkin]],Table6[tanggal_checkin],Table6[id_checkin])</f>
        <v>CI 0989</v>
      </c>
      <c r="C4182" t="s">
        <v>11023</v>
      </c>
      <c r="D4182" t="str">
        <f>_xlfn.XLOOKUP(Table2[[#This Row],[tanggal_checkout]],Table4[tanggal_checkout],Table4[id_checkout])</f>
        <v>CO 0994</v>
      </c>
      <c r="E4182" t="s">
        <v>11024</v>
      </c>
      <c r="F4182" s="8">
        <v>0.38127314814814817</v>
      </c>
      <c r="G4182" t="str">
        <f>_xlfn.XLOOKUP(Table2[[#This Row],[nama_tamu]],Table10[nama_tamu],Table10[id_tamu])</f>
        <v>CUS 0183</v>
      </c>
      <c r="H4182" t="s">
        <v>10541</v>
      </c>
      <c r="I4182" t="str">
        <f>_xlfn.XLOOKUP(Table2[[#This Row],[tipe_kamar]],Table12[tipe_kamar],Table12[id_kamar])</f>
        <v>KMR 001</v>
      </c>
      <c r="J4182" t="s">
        <v>23</v>
      </c>
      <c r="K4182">
        <v>2</v>
      </c>
      <c r="L4182">
        <v>636000</v>
      </c>
      <c r="M4182">
        <v>1272000</v>
      </c>
      <c r="N4182" t="str">
        <f>_xlfn.XLOOKUP(Table2[[#This Row],[metode_pembayaran]],Table11[metode_pembayaran],Table11[id_pembayaran])</f>
        <v>MP 01</v>
      </c>
      <c r="O4182" t="s">
        <v>24</v>
      </c>
      <c r="P4182" t="str">
        <f>_xlfn.XLOOKUP(Table2[[#This Row],[status_reservasi]],'Dim Status Reservasi'!$B$2:$B$5,'Dim Status Reservasi'!$A$2:$A$5)</f>
        <v>ST 002</v>
      </c>
      <c r="Q4182" t="s">
        <v>124</v>
      </c>
      <c r="R4182" t="str">
        <f>_xlfn.XLOOKUP(Table2[[#This Row],[kota_hotel]],'Dim Kota Hotel'!$B$2:$B$21,'Dim Kota Hotel'!$A$2:$A$21)</f>
        <v>LOK 018</v>
      </c>
      <c r="S4182" t="s">
        <v>102</v>
      </c>
    </row>
    <row r="4183" spans="1:19" x14ac:dyDescent="0.25">
      <c r="A4183" t="s">
        <v>10542</v>
      </c>
      <c r="B4183" t="str">
        <f>_xlfn.XLOOKUP(Table2[[#This Row],[tanggal_checkin]],Table6[tanggal_checkin],Table6[id_checkin])</f>
        <v>CI 0744</v>
      </c>
      <c r="C4183" t="s">
        <v>11457</v>
      </c>
      <c r="D4183" t="str">
        <f>_xlfn.XLOOKUP(Table2[[#This Row],[tanggal_checkout]],Table4[tanggal_checkout],Table4[id_checkout])</f>
        <v>CO 0752</v>
      </c>
      <c r="E4183" t="s">
        <v>11074</v>
      </c>
      <c r="F4183" s="8">
        <v>0.90929398148148144</v>
      </c>
      <c r="G4183" t="str">
        <f>_xlfn.XLOOKUP(Table2[[#This Row],[nama_tamu]],Table10[nama_tamu],Table10[id_tamu])</f>
        <v>CUS 2813</v>
      </c>
      <c r="H4183" t="s">
        <v>10543</v>
      </c>
      <c r="I4183" t="str">
        <f>_xlfn.XLOOKUP(Table2[[#This Row],[tipe_kamar]],Table12[tipe_kamar],Table12[id_kamar])</f>
        <v>KMR 001</v>
      </c>
      <c r="J4183" t="s">
        <v>23</v>
      </c>
      <c r="K4183">
        <v>6</v>
      </c>
      <c r="L4183">
        <v>596000</v>
      </c>
      <c r="M4183">
        <v>3576000</v>
      </c>
      <c r="N4183" t="str">
        <f>_xlfn.XLOOKUP(Table2[[#This Row],[metode_pembayaran]],Table11[metode_pembayaran],Table11[id_pembayaran])</f>
        <v>MP 06</v>
      </c>
      <c r="O4183" t="s">
        <v>17</v>
      </c>
      <c r="P4183" t="str">
        <f>_xlfn.XLOOKUP(Table2[[#This Row],[status_reservasi]],'Dim Status Reservasi'!$B$2:$B$5,'Dim Status Reservasi'!$A$2:$A$5)</f>
        <v>ST 003</v>
      </c>
      <c r="Q4183" t="s">
        <v>37</v>
      </c>
      <c r="R4183" t="str">
        <f>_xlfn.XLOOKUP(Table2[[#This Row],[kota_hotel]],'Dim Kota Hotel'!$B$2:$B$21,'Dim Kota Hotel'!$A$2:$A$21)</f>
        <v>LOK 012</v>
      </c>
      <c r="S4183" t="s">
        <v>25</v>
      </c>
    </row>
    <row r="4184" spans="1:19" x14ac:dyDescent="0.25">
      <c r="A4184" t="s">
        <v>10544</v>
      </c>
      <c r="B4184" t="str">
        <f>_xlfn.XLOOKUP(Table2[[#This Row],[tanggal_checkin]],Table6[tanggal_checkin],Table6[id_checkin])</f>
        <v>CI 0076</v>
      </c>
      <c r="C4184" t="s">
        <v>11266</v>
      </c>
      <c r="D4184" t="str">
        <f>_xlfn.XLOOKUP(Table2[[#This Row],[tanggal_checkout]],Table4[tanggal_checkout],Table4[id_checkout])</f>
        <v>CO 0082</v>
      </c>
      <c r="E4184" t="s">
        <v>12046</v>
      </c>
      <c r="F4184" s="8">
        <v>0.8024768518518518</v>
      </c>
      <c r="G4184" t="str">
        <f>_xlfn.XLOOKUP(Table2[[#This Row],[nama_tamu]],Table10[nama_tamu],Table10[id_tamu])</f>
        <v>CUS 0032</v>
      </c>
      <c r="H4184" t="s">
        <v>10545</v>
      </c>
      <c r="I4184" t="str">
        <f>_xlfn.XLOOKUP(Table2[[#This Row],[tipe_kamar]],Table12[tipe_kamar],Table12[id_kamar])</f>
        <v>KMR 004</v>
      </c>
      <c r="J4184" t="s">
        <v>47</v>
      </c>
      <c r="K4184">
        <v>6</v>
      </c>
      <c r="L4184">
        <v>435000</v>
      </c>
      <c r="M4184">
        <v>2610000</v>
      </c>
      <c r="N4184" t="str">
        <f>_xlfn.XLOOKUP(Table2[[#This Row],[metode_pembayaran]],Table11[metode_pembayaran],Table11[id_pembayaran])</f>
        <v>MP 02</v>
      </c>
      <c r="O4184" t="s">
        <v>30</v>
      </c>
      <c r="P4184" t="str">
        <f>_xlfn.XLOOKUP(Table2[[#This Row],[status_reservasi]],'Dim Status Reservasi'!$B$2:$B$5,'Dim Status Reservasi'!$A$2:$A$5)</f>
        <v>ST 003</v>
      </c>
      <c r="Q4184" t="s">
        <v>37</v>
      </c>
      <c r="R4184" t="str">
        <f>_xlfn.XLOOKUP(Table2[[#This Row],[kota_hotel]],'Dim Kota Hotel'!$B$2:$B$21,'Dim Kota Hotel'!$A$2:$A$21)</f>
        <v>LOK 018</v>
      </c>
      <c r="S4184" t="s">
        <v>102</v>
      </c>
    </row>
    <row r="4185" spans="1:19" x14ac:dyDescent="0.25">
      <c r="A4185" t="s">
        <v>10546</v>
      </c>
      <c r="B4185" t="str">
        <f>_xlfn.XLOOKUP(Table2[[#This Row],[tanggal_checkin]],Table6[tanggal_checkin],Table6[id_checkin])</f>
        <v>CI 0496</v>
      </c>
      <c r="C4185" t="s">
        <v>11473</v>
      </c>
      <c r="D4185" t="str">
        <f>_xlfn.XLOOKUP(Table2[[#This Row],[tanggal_checkout]],Table4[tanggal_checkout],Table4[id_checkout])</f>
        <v>CO 0505</v>
      </c>
      <c r="E4185" t="s">
        <v>11892</v>
      </c>
      <c r="F4185" s="8">
        <v>0.84848379629629633</v>
      </c>
      <c r="G4185" t="str">
        <f>_xlfn.XLOOKUP(Table2[[#This Row],[nama_tamu]],Table10[nama_tamu],Table10[id_tamu])</f>
        <v>CUS 0327</v>
      </c>
      <c r="H4185" t="s">
        <v>10547</v>
      </c>
      <c r="I4185" t="str">
        <f>_xlfn.XLOOKUP(Table2[[#This Row],[tipe_kamar]],Table12[tipe_kamar],Table12[id_kamar])</f>
        <v>KMR 004</v>
      </c>
      <c r="J4185" t="s">
        <v>47</v>
      </c>
      <c r="K4185">
        <v>8</v>
      </c>
      <c r="L4185">
        <v>492000</v>
      </c>
      <c r="M4185">
        <v>3936000</v>
      </c>
      <c r="N4185" t="str">
        <f>_xlfn.XLOOKUP(Table2[[#This Row],[metode_pembayaran]],Table11[metode_pembayaran],Table11[id_pembayaran])</f>
        <v>MP 02</v>
      </c>
      <c r="O4185" t="s">
        <v>30</v>
      </c>
      <c r="P4185" t="str">
        <f>_xlfn.XLOOKUP(Table2[[#This Row],[status_reservasi]],'Dim Status Reservasi'!$B$2:$B$5,'Dim Status Reservasi'!$A$2:$A$5)</f>
        <v>ST 004</v>
      </c>
      <c r="Q4185" t="s">
        <v>48</v>
      </c>
      <c r="R4185" t="str">
        <f>_xlfn.XLOOKUP(Table2[[#This Row],[kota_hotel]],'Dim Kota Hotel'!$B$2:$B$21,'Dim Kota Hotel'!$A$2:$A$21)</f>
        <v>LOK 020</v>
      </c>
      <c r="S4185" t="s">
        <v>94</v>
      </c>
    </row>
    <row r="4186" spans="1:19" x14ac:dyDescent="0.25">
      <c r="A4186" t="s">
        <v>10548</v>
      </c>
      <c r="B4186" t="str">
        <f>_xlfn.XLOOKUP(Table2[[#This Row],[tanggal_checkin]],Table6[tanggal_checkin],Table6[id_checkin])</f>
        <v>CI 0767</v>
      </c>
      <c r="C4186" t="s">
        <v>10982</v>
      </c>
      <c r="D4186" t="str">
        <f>_xlfn.XLOOKUP(Table2[[#This Row],[tanggal_checkout]],Table4[tanggal_checkout],Table4[id_checkout])</f>
        <v>CO 0771</v>
      </c>
      <c r="E4186" t="s">
        <v>11867</v>
      </c>
      <c r="F4186" s="8">
        <v>0.25634259259259257</v>
      </c>
      <c r="G4186" t="str">
        <f>_xlfn.XLOOKUP(Table2[[#This Row],[nama_tamu]],Table10[nama_tamu],Table10[id_tamu])</f>
        <v>CUS 1244</v>
      </c>
      <c r="H4186" t="s">
        <v>10549</v>
      </c>
      <c r="I4186" t="str">
        <f>_xlfn.XLOOKUP(Table2[[#This Row],[tipe_kamar]],Table12[tipe_kamar],Table12[id_kamar])</f>
        <v>KMR 003</v>
      </c>
      <c r="J4186" t="s">
        <v>64</v>
      </c>
      <c r="K4186">
        <v>2</v>
      </c>
      <c r="L4186">
        <v>1207000</v>
      </c>
      <c r="M4186">
        <v>2414000</v>
      </c>
      <c r="N4186" t="str">
        <f>_xlfn.XLOOKUP(Table2[[#This Row],[metode_pembayaran]],Table11[metode_pembayaran],Table11[id_pembayaran])</f>
        <v>MP 03</v>
      </c>
      <c r="O4186" t="s">
        <v>36</v>
      </c>
      <c r="P4186" t="str">
        <f>_xlfn.XLOOKUP(Table2[[#This Row],[status_reservasi]],'Dim Status Reservasi'!$B$2:$B$5,'Dim Status Reservasi'!$A$2:$A$5)</f>
        <v>ST 004</v>
      </c>
      <c r="Q4186" t="s">
        <v>48</v>
      </c>
      <c r="R4186" t="str">
        <f>_xlfn.XLOOKUP(Table2[[#This Row],[kota_hotel]],'Dim Kota Hotel'!$B$2:$B$21,'Dim Kota Hotel'!$A$2:$A$21)</f>
        <v>LOK 001</v>
      </c>
      <c r="S4186" t="s">
        <v>74</v>
      </c>
    </row>
    <row r="4187" spans="1:19" x14ac:dyDescent="0.25">
      <c r="A4187" t="s">
        <v>10550</v>
      </c>
      <c r="B4187" t="str">
        <f>_xlfn.XLOOKUP(Table2[[#This Row],[tanggal_checkin]],Table6[tanggal_checkin],Table6[id_checkin])</f>
        <v>CI 0616</v>
      </c>
      <c r="C4187" t="s">
        <v>11182</v>
      </c>
      <c r="D4187" t="str">
        <f>_xlfn.XLOOKUP(Table2[[#This Row],[tanggal_checkout]],Table4[tanggal_checkout],Table4[id_checkout])</f>
        <v>CO 0617</v>
      </c>
      <c r="E4187" t="s">
        <v>11313</v>
      </c>
      <c r="F4187" s="8">
        <v>9.0509259259259258E-3</v>
      </c>
      <c r="G4187" t="str">
        <f>_xlfn.XLOOKUP(Table2[[#This Row],[nama_tamu]],Table10[nama_tamu],Table10[id_tamu])</f>
        <v>CUS 2169</v>
      </c>
      <c r="H4187" t="s">
        <v>10551</v>
      </c>
      <c r="I4187" t="str">
        <f>_xlfn.XLOOKUP(Table2[[#This Row],[tipe_kamar]],Table12[tipe_kamar],Table12[id_kamar])</f>
        <v>KMR 003</v>
      </c>
      <c r="J4187" t="s">
        <v>64</v>
      </c>
      <c r="K4187">
        <v>1</v>
      </c>
      <c r="L4187">
        <v>1181000</v>
      </c>
      <c r="M4187">
        <v>1181000</v>
      </c>
      <c r="N4187" t="str">
        <f>_xlfn.XLOOKUP(Table2[[#This Row],[metode_pembayaran]],Table11[metode_pembayaran],Table11[id_pembayaran])</f>
        <v>MP 05</v>
      </c>
      <c r="O4187" t="s">
        <v>72</v>
      </c>
      <c r="P4187" t="str">
        <f>_xlfn.XLOOKUP(Table2[[#This Row],[status_reservasi]],'Dim Status Reservasi'!$B$2:$B$5,'Dim Status Reservasi'!$A$2:$A$5)</f>
        <v>ST 003</v>
      </c>
      <c r="Q4187" t="s">
        <v>37</v>
      </c>
      <c r="R4187" t="str">
        <f>_xlfn.XLOOKUP(Table2[[#This Row],[kota_hotel]],'Dim Kota Hotel'!$B$2:$B$21,'Dim Kota Hotel'!$A$2:$A$21)</f>
        <v>LOK 005</v>
      </c>
      <c r="S4187" t="s">
        <v>43</v>
      </c>
    </row>
    <row r="4188" spans="1:19" x14ac:dyDescent="0.25">
      <c r="A4188" t="s">
        <v>10552</v>
      </c>
      <c r="B4188" t="str">
        <f>_xlfn.XLOOKUP(Table2[[#This Row],[tanggal_checkin]],Table6[tanggal_checkin],Table6[id_checkin])</f>
        <v>CI 0926</v>
      </c>
      <c r="C4188" t="s">
        <v>11659</v>
      </c>
      <c r="D4188" t="str">
        <f>_xlfn.XLOOKUP(Table2[[#This Row],[tanggal_checkout]],Table4[tanggal_checkout],Table4[id_checkout])</f>
        <v>CO 0937</v>
      </c>
      <c r="E4188" t="s">
        <v>11874</v>
      </c>
      <c r="F4188" s="8">
        <v>0.2220486111111111</v>
      </c>
      <c r="G4188" t="str">
        <f>_xlfn.XLOOKUP(Table2[[#This Row],[nama_tamu]],Table10[nama_tamu],Table10[id_tamu])</f>
        <v>CUS 4056</v>
      </c>
      <c r="H4188" t="s">
        <v>10553</v>
      </c>
      <c r="I4188" t="str">
        <f>_xlfn.XLOOKUP(Table2[[#This Row],[tipe_kamar]],Table12[tipe_kamar],Table12[id_kamar])</f>
        <v>KMR 002</v>
      </c>
      <c r="J4188" t="s">
        <v>82</v>
      </c>
      <c r="K4188">
        <v>9</v>
      </c>
      <c r="L4188">
        <v>346000</v>
      </c>
      <c r="M4188">
        <v>3114000</v>
      </c>
      <c r="N4188" t="str">
        <f>_xlfn.XLOOKUP(Table2[[#This Row],[metode_pembayaran]],Table11[metode_pembayaran],Table11[id_pembayaran])</f>
        <v>MP 06</v>
      </c>
      <c r="O4188" t="s">
        <v>17</v>
      </c>
      <c r="P4188" t="str">
        <f>_xlfn.XLOOKUP(Table2[[#This Row],[status_reservasi]],'Dim Status Reservasi'!$B$2:$B$5,'Dim Status Reservasi'!$A$2:$A$5)</f>
        <v>ST 004</v>
      </c>
      <c r="Q4188" t="s">
        <v>48</v>
      </c>
      <c r="R4188" t="str">
        <f>_xlfn.XLOOKUP(Table2[[#This Row],[kota_hotel]],'Dim Kota Hotel'!$B$2:$B$21,'Dim Kota Hotel'!$A$2:$A$21)</f>
        <v>LOK 009</v>
      </c>
      <c r="S4188" t="s">
        <v>19</v>
      </c>
    </row>
    <row r="4189" spans="1:19" x14ac:dyDescent="0.25">
      <c r="A4189" t="s">
        <v>10554</v>
      </c>
      <c r="B4189" t="str">
        <f>_xlfn.XLOOKUP(Table2[[#This Row],[tanggal_checkin]],Table6[tanggal_checkin],Table6[id_checkin])</f>
        <v>CI 0740</v>
      </c>
      <c r="C4189" t="s">
        <v>11704</v>
      </c>
      <c r="D4189" t="str">
        <f>_xlfn.XLOOKUP(Table2[[#This Row],[tanggal_checkout]],Table4[tanggal_checkout],Table4[id_checkout])</f>
        <v>CO 0745</v>
      </c>
      <c r="E4189" t="s">
        <v>10979</v>
      </c>
      <c r="F4189" s="8">
        <v>0.89344907407407403</v>
      </c>
      <c r="G4189" t="str">
        <f>_xlfn.XLOOKUP(Table2[[#This Row],[nama_tamu]],Table10[nama_tamu],Table10[id_tamu])</f>
        <v>CUS 2495</v>
      </c>
      <c r="H4189" t="s">
        <v>10555</v>
      </c>
      <c r="I4189" t="str">
        <f>_xlfn.XLOOKUP(Table2[[#This Row],[tipe_kamar]],Table12[tipe_kamar],Table12[id_kamar])</f>
        <v>KMR 002</v>
      </c>
      <c r="J4189" t="s">
        <v>82</v>
      </c>
      <c r="K4189">
        <v>2</v>
      </c>
      <c r="L4189">
        <v>343000</v>
      </c>
      <c r="M4189">
        <v>686000</v>
      </c>
      <c r="N4189" t="str">
        <f>_xlfn.XLOOKUP(Table2[[#This Row],[metode_pembayaran]],Table11[metode_pembayaran],Table11[id_pembayaran])</f>
        <v>MP 05</v>
      </c>
      <c r="O4189" t="s">
        <v>72</v>
      </c>
      <c r="P4189" t="str">
        <f>_xlfn.XLOOKUP(Table2[[#This Row],[status_reservasi]],'Dim Status Reservasi'!$B$2:$B$5,'Dim Status Reservasi'!$A$2:$A$5)</f>
        <v>ST 003</v>
      </c>
      <c r="Q4189" t="s">
        <v>37</v>
      </c>
      <c r="R4189" t="str">
        <f>_xlfn.XLOOKUP(Table2[[#This Row],[kota_hotel]],'Dim Kota Hotel'!$B$2:$B$21,'Dim Kota Hotel'!$A$2:$A$21)</f>
        <v>LOK 003</v>
      </c>
      <c r="S4189" t="s">
        <v>106</v>
      </c>
    </row>
    <row r="4190" spans="1:19" x14ac:dyDescent="0.25">
      <c r="A4190" t="s">
        <v>10556</v>
      </c>
      <c r="B4190" t="str">
        <f>_xlfn.XLOOKUP(Table2[[#This Row],[tanggal_checkin]],Table6[tanggal_checkin],Table6[id_checkin])</f>
        <v>CI 0870</v>
      </c>
      <c r="C4190" t="s">
        <v>11798</v>
      </c>
      <c r="D4190" t="str">
        <f>_xlfn.XLOOKUP(Table2[[#This Row],[tanggal_checkout]],Table4[tanggal_checkout],Table4[id_checkout])</f>
        <v>CO 0874</v>
      </c>
      <c r="E4190" t="s">
        <v>11834</v>
      </c>
      <c r="F4190" s="8">
        <v>0.65930555555555559</v>
      </c>
      <c r="G4190" t="str">
        <f>_xlfn.XLOOKUP(Table2[[#This Row],[nama_tamu]],Table10[nama_tamu],Table10[id_tamu])</f>
        <v>CUS 2631</v>
      </c>
      <c r="H4190" t="s">
        <v>10557</v>
      </c>
      <c r="I4190" t="str">
        <f>_xlfn.XLOOKUP(Table2[[#This Row],[tipe_kamar]],Table12[tipe_kamar],Table12[id_kamar])</f>
        <v>KMR 002</v>
      </c>
      <c r="J4190" t="s">
        <v>82</v>
      </c>
      <c r="K4190">
        <v>2</v>
      </c>
      <c r="L4190">
        <v>383000</v>
      </c>
      <c r="M4190">
        <v>766000</v>
      </c>
      <c r="N4190" t="str">
        <f>_xlfn.XLOOKUP(Table2[[#This Row],[metode_pembayaran]],Table11[metode_pembayaran],Table11[id_pembayaran])</f>
        <v>MP 04</v>
      </c>
      <c r="O4190" t="s">
        <v>53</v>
      </c>
      <c r="P4190" t="str">
        <f>_xlfn.XLOOKUP(Table2[[#This Row],[status_reservasi]],'Dim Status Reservasi'!$B$2:$B$5,'Dim Status Reservasi'!$A$2:$A$5)</f>
        <v>ST 001</v>
      </c>
      <c r="Q4190" t="s">
        <v>214</v>
      </c>
      <c r="R4190" t="str">
        <f>_xlfn.XLOOKUP(Table2[[#This Row],[kota_hotel]],'Dim Kota Hotel'!$B$2:$B$21,'Dim Kota Hotel'!$A$2:$A$21)</f>
        <v>LOK 008</v>
      </c>
      <c r="S4190" t="s">
        <v>68</v>
      </c>
    </row>
    <row r="4191" spans="1:19" x14ac:dyDescent="0.25">
      <c r="A4191" t="s">
        <v>10558</v>
      </c>
      <c r="B4191" t="str">
        <f>_xlfn.XLOOKUP(Table2[[#This Row],[tanggal_checkin]],Table6[tanggal_checkin],Table6[id_checkin])</f>
        <v>CI 0008</v>
      </c>
      <c r="C4191" t="s">
        <v>11602</v>
      </c>
      <c r="D4191" t="str">
        <f>_xlfn.XLOOKUP(Table2[[#This Row],[tanggal_checkout]],Table4[tanggal_checkout],Table4[id_checkout])</f>
        <v>CO 0016</v>
      </c>
      <c r="E4191" t="s">
        <v>11650</v>
      </c>
      <c r="F4191" s="8">
        <v>0.51435185185185184</v>
      </c>
      <c r="G4191" t="str">
        <f>_xlfn.XLOOKUP(Table2[[#This Row],[nama_tamu]],Table10[nama_tamu],Table10[id_tamu])</f>
        <v>CUS 0476</v>
      </c>
      <c r="H4191" t="s">
        <v>10559</v>
      </c>
      <c r="I4191" t="str">
        <f>_xlfn.XLOOKUP(Table2[[#This Row],[tipe_kamar]],Table12[tipe_kamar],Table12[id_kamar])</f>
        <v>KMR 003</v>
      </c>
      <c r="J4191" t="s">
        <v>64</v>
      </c>
      <c r="K4191">
        <v>9</v>
      </c>
      <c r="L4191">
        <v>1189000</v>
      </c>
      <c r="M4191">
        <v>10701000</v>
      </c>
      <c r="N4191" t="str">
        <f>_xlfn.XLOOKUP(Table2[[#This Row],[metode_pembayaran]],Table11[metode_pembayaran],Table11[id_pembayaran])</f>
        <v>MP 06</v>
      </c>
      <c r="O4191" t="s">
        <v>17</v>
      </c>
      <c r="P4191" t="str">
        <f>_xlfn.XLOOKUP(Table2[[#This Row],[status_reservasi]],'Dim Status Reservasi'!$B$2:$B$5,'Dim Status Reservasi'!$A$2:$A$5)</f>
        <v>ST 004</v>
      </c>
      <c r="Q4191" t="s">
        <v>48</v>
      </c>
      <c r="R4191" t="str">
        <f>_xlfn.XLOOKUP(Table2[[#This Row],[kota_hotel]],'Dim Kota Hotel'!$B$2:$B$21,'Dim Kota Hotel'!$A$2:$A$21)</f>
        <v>LOK 001</v>
      </c>
      <c r="S4191" t="s">
        <v>74</v>
      </c>
    </row>
    <row r="4192" spans="1:19" x14ac:dyDescent="0.25">
      <c r="A4192" t="s">
        <v>10560</v>
      </c>
      <c r="B4192" t="str">
        <f>_xlfn.XLOOKUP(Table2[[#This Row],[tanggal_checkin]],Table6[tanggal_checkin],Table6[id_checkin])</f>
        <v>CI 0822</v>
      </c>
      <c r="C4192" t="s">
        <v>11835</v>
      </c>
      <c r="D4192" t="str">
        <f>_xlfn.XLOOKUP(Table2[[#This Row],[tanggal_checkout]],Table4[tanggal_checkout],Table4[id_checkout])</f>
        <v>CO 0829</v>
      </c>
      <c r="E4192" t="s">
        <v>11037</v>
      </c>
      <c r="F4192" s="8">
        <v>0.40635416666666668</v>
      </c>
      <c r="G4192" t="str">
        <f>_xlfn.XLOOKUP(Table2[[#This Row],[nama_tamu]],Table10[nama_tamu],Table10[id_tamu])</f>
        <v>CUS 1258</v>
      </c>
      <c r="H4192" t="s">
        <v>10561</v>
      </c>
      <c r="I4192" t="str">
        <f>_xlfn.XLOOKUP(Table2[[#This Row],[tipe_kamar]],Table12[tipe_kamar],Table12[id_kamar])</f>
        <v>KMR 001</v>
      </c>
      <c r="J4192" t="s">
        <v>23</v>
      </c>
      <c r="K4192">
        <v>3</v>
      </c>
      <c r="L4192">
        <v>636000</v>
      </c>
      <c r="M4192">
        <v>1908000</v>
      </c>
      <c r="N4192" t="str">
        <f>_xlfn.XLOOKUP(Table2[[#This Row],[metode_pembayaran]],Table11[metode_pembayaran],Table11[id_pembayaran])</f>
        <v>MP 06</v>
      </c>
      <c r="O4192" t="s">
        <v>17</v>
      </c>
      <c r="P4192" t="str">
        <f>_xlfn.XLOOKUP(Table2[[#This Row],[status_reservasi]],'Dim Status Reservasi'!$B$2:$B$5,'Dim Status Reservasi'!$A$2:$A$5)</f>
        <v>ST 003</v>
      </c>
      <c r="Q4192" t="s">
        <v>37</v>
      </c>
      <c r="R4192" t="str">
        <f>_xlfn.XLOOKUP(Table2[[#This Row],[kota_hotel]],'Dim Kota Hotel'!$B$2:$B$21,'Dim Kota Hotel'!$A$2:$A$21)</f>
        <v>LOK 008</v>
      </c>
      <c r="S4192" t="s">
        <v>68</v>
      </c>
    </row>
    <row r="4193" spans="1:19" x14ac:dyDescent="0.25">
      <c r="A4193" t="s">
        <v>10562</v>
      </c>
      <c r="B4193" t="str">
        <f>_xlfn.XLOOKUP(Table2[[#This Row],[tanggal_checkin]],Table6[tanggal_checkin],Table6[id_checkin])</f>
        <v>CI 0919</v>
      </c>
      <c r="C4193" t="s">
        <v>11044</v>
      </c>
      <c r="D4193" t="str">
        <f>_xlfn.XLOOKUP(Table2[[#This Row],[tanggal_checkout]],Table4[tanggal_checkout],Table4[id_checkout])</f>
        <v>CO 0923</v>
      </c>
      <c r="E4193" t="s">
        <v>11983</v>
      </c>
      <c r="F4193" s="8">
        <v>0.98511574074074071</v>
      </c>
      <c r="G4193" t="str">
        <f>_xlfn.XLOOKUP(Table2[[#This Row],[nama_tamu]],Table10[nama_tamu],Table10[id_tamu])</f>
        <v>CUS 2398</v>
      </c>
      <c r="H4193" t="s">
        <v>10563</v>
      </c>
      <c r="I4193" t="str">
        <f>_xlfn.XLOOKUP(Table2[[#This Row],[tipe_kamar]],Table12[tipe_kamar],Table12[id_kamar])</f>
        <v>KMR 003</v>
      </c>
      <c r="J4193" t="s">
        <v>64</v>
      </c>
      <c r="K4193">
        <v>2</v>
      </c>
      <c r="L4193">
        <v>1115000</v>
      </c>
      <c r="M4193">
        <v>2230000</v>
      </c>
      <c r="N4193" t="str">
        <f>_xlfn.XLOOKUP(Table2[[#This Row],[metode_pembayaran]],Table11[metode_pembayaran],Table11[id_pembayaran])</f>
        <v>MP 02</v>
      </c>
      <c r="O4193" t="s">
        <v>30</v>
      </c>
      <c r="P4193" t="str">
        <f>_xlfn.XLOOKUP(Table2[[#This Row],[status_reservasi]],'Dim Status Reservasi'!$B$2:$B$5,'Dim Status Reservasi'!$A$2:$A$5)</f>
        <v>ST 003</v>
      </c>
      <c r="Q4193" t="s">
        <v>37</v>
      </c>
      <c r="R4193" t="str">
        <f>_xlfn.XLOOKUP(Table2[[#This Row],[kota_hotel]],'Dim Kota Hotel'!$B$2:$B$21,'Dim Kota Hotel'!$A$2:$A$21)</f>
        <v>LOK 014</v>
      </c>
      <c r="S4193" t="s">
        <v>222</v>
      </c>
    </row>
    <row r="4194" spans="1:19" x14ac:dyDescent="0.25">
      <c r="A4194" t="s">
        <v>10564</v>
      </c>
      <c r="B4194" t="str">
        <f>_xlfn.XLOOKUP(Table2[[#This Row],[tanggal_checkin]],Table6[tanggal_checkin],Table6[id_checkin])</f>
        <v>CI 0719</v>
      </c>
      <c r="C4194" t="s">
        <v>11186</v>
      </c>
      <c r="D4194" t="str">
        <f>_xlfn.XLOOKUP(Table2[[#This Row],[tanggal_checkout]],Table4[tanggal_checkout],Table4[id_checkout])</f>
        <v>CO 0725</v>
      </c>
      <c r="E4194" t="s">
        <v>11293</v>
      </c>
      <c r="F4194" s="8">
        <v>0.24217592592592593</v>
      </c>
      <c r="G4194" t="str">
        <f>_xlfn.XLOOKUP(Table2[[#This Row],[nama_tamu]],Table10[nama_tamu],Table10[id_tamu])</f>
        <v>CUS 1799</v>
      </c>
      <c r="H4194" t="s">
        <v>10565</v>
      </c>
      <c r="I4194" t="str">
        <f>_xlfn.XLOOKUP(Table2[[#This Row],[tipe_kamar]],Table12[tipe_kamar],Table12[id_kamar])</f>
        <v>KMR 003</v>
      </c>
      <c r="J4194" t="s">
        <v>64</v>
      </c>
      <c r="K4194">
        <v>3</v>
      </c>
      <c r="L4194">
        <v>1355000</v>
      </c>
      <c r="M4194">
        <v>4065000</v>
      </c>
      <c r="N4194" t="str">
        <f>_xlfn.XLOOKUP(Table2[[#This Row],[metode_pembayaran]],Table11[metode_pembayaran],Table11[id_pembayaran])</f>
        <v>MP 02</v>
      </c>
      <c r="O4194" t="s">
        <v>30</v>
      </c>
      <c r="P4194" t="str">
        <f>_xlfn.XLOOKUP(Table2[[#This Row],[status_reservasi]],'Dim Status Reservasi'!$B$2:$B$5,'Dim Status Reservasi'!$A$2:$A$5)</f>
        <v>ST 003</v>
      </c>
      <c r="Q4194" t="s">
        <v>37</v>
      </c>
      <c r="R4194" t="str">
        <f>_xlfn.XLOOKUP(Table2[[#This Row],[kota_hotel]],'Dim Kota Hotel'!$B$2:$B$21,'Dim Kota Hotel'!$A$2:$A$21)</f>
        <v>LOK 017</v>
      </c>
      <c r="S4194" t="s">
        <v>84</v>
      </c>
    </row>
    <row r="4195" spans="1:19" x14ac:dyDescent="0.25">
      <c r="A4195" t="s">
        <v>10566</v>
      </c>
      <c r="B4195" t="str">
        <f>_xlfn.XLOOKUP(Table2[[#This Row],[tanggal_checkin]],Table6[tanggal_checkin],Table6[id_checkin])</f>
        <v>CI 0401</v>
      </c>
      <c r="C4195" t="s">
        <v>11646</v>
      </c>
      <c r="D4195" t="str">
        <f>_xlfn.XLOOKUP(Table2[[#This Row],[tanggal_checkout]],Table4[tanggal_checkout],Table4[id_checkout])</f>
        <v>CO 0407</v>
      </c>
      <c r="E4195" t="s">
        <v>11355</v>
      </c>
      <c r="F4195" s="8">
        <v>0.40818287037037038</v>
      </c>
      <c r="G4195" t="str">
        <f>_xlfn.XLOOKUP(Table2[[#This Row],[nama_tamu]],Table10[nama_tamu],Table10[id_tamu])</f>
        <v>CUS 1226</v>
      </c>
      <c r="H4195" t="s">
        <v>10567</v>
      </c>
      <c r="I4195" t="str">
        <f>_xlfn.XLOOKUP(Table2[[#This Row],[tipe_kamar]],Table12[tipe_kamar],Table12[id_kamar])</f>
        <v>KMR 004</v>
      </c>
      <c r="J4195" t="s">
        <v>47</v>
      </c>
      <c r="K4195">
        <v>5</v>
      </c>
      <c r="L4195">
        <v>426000</v>
      </c>
      <c r="M4195">
        <v>2130000</v>
      </c>
      <c r="N4195" t="str">
        <f>_xlfn.XLOOKUP(Table2[[#This Row],[metode_pembayaran]],Table11[metode_pembayaran],Table11[id_pembayaran])</f>
        <v>MP 06</v>
      </c>
      <c r="O4195" t="s">
        <v>17</v>
      </c>
      <c r="P4195" t="str">
        <f>_xlfn.XLOOKUP(Table2[[#This Row],[status_reservasi]],'Dim Status Reservasi'!$B$2:$B$5,'Dim Status Reservasi'!$A$2:$A$5)</f>
        <v>ST 003</v>
      </c>
      <c r="Q4195" t="s">
        <v>37</v>
      </c>
      <c r="R4195" t="str">
        <f>_xlfn.XLOOKUP(Table2[[#This Row],[kota_hotel]],'Dim Kota Hotel'!$B$2:$B$21,'Dim Kota Hotel'!$A$2:$A$21)</f>
        <v>LOK 011</v>
      </c>
      <c r="S4195" t="s">
        <v>38</v>
      </c>
    </row>
    <row r="4196" spans="1:19" x14ac:dyDescent="0.25">
      <c r="A4196" t="s">
        <v>10568</v>
      </c>
      <c r="B4196" t="str">
        <f>_xlfn.XLOOKUP(Table2[[#This Row],[tanggal_checkin]],Table6[tanggal_checkin],Table6[id_checkin])</f>
        <v>CI 0686</v>
      </c>
      <c r="C4196" t="s">
        <v>11241</v>
      </c>
      <c r="D4196" t="str">
        <f>_xlfn.XLOOKUP(Table2[[#This Row],[tanggal_checkout]],Table4[tanggal_checkout],Table4[id_checkout])</f>
        <v>CO 0697</v>
      </c>
      <c r="E4196" t="s">
        <v>11632</v>
      </c>
      <c r="F4196" s="8">
        <v>0.58555555555555561</v>
      </c>
      <c r="G4196" t="str">
        <f>_xlfn.XLOOKUP(Table2[[#This Row],[nama_tamu]],Table10[nama_tamu],Table10[id_tamu])</f>
        <v>CUS 3132</v>
      </c>
      <c r="H4196" t="s">
        <v>10569</v>
      </c>
      <c r="I4196" t="str">
        <f>_xlfn.XLOOKUP(Table2[[#This Row],[tipe_kamar]],Table12[tipe_kamar],Table12[id_kamar])</f>
        <v>KMR 004</v>
      </c>
      <c r="J4196" t="s">
        <v>47</v>
      </c>
      <c r="K4196">
        <v>9</v>
      </c>
      <c r="L4196">
        <v>430000</v>
      </c>
      <c r="M4196">
        <v>3870000</v>
      </c>
      <c r="N4196" t="str">
        <f>_xlfn.XLOOKUP(Table2[[#This Row],[metode_pembayaran]],Table11[metode_pembayaran],Table11[id_pembayaran])</f>
        <v>MP 01</v>
      </c>
      <c r="O4196" t="s">
        <v>24</v>
      </c>
      <c r="P4196" t="str">
        <f>_xlfn.XLOOKUP(Table2[[#This Row],[status_reservasi]],'Dim Status Reservasi'!$B$2:$B$5,'Dim Status Reservasi'!$A$2:$A$5)</f>
        <v>ST 004</v>
      </c>
      <c r="Q4196" t="s">
        <v>48</v>
      </c>
      <c r="R4196" t="str">
        <f>_xlfn.XLOOKUP(Table2[[#This Row],[kota_hotel]],'Dim Kota Hotel'!$B$2:$B$21,'Dim Kota Hotel'!$A$2:$A$21)</f>
        <v>LOK 020</v>
      </c>
      <c r="S4196" t="s">
        <v>94</v>
      </c>
    </row>
    <row r="4197" spans="1:19" x14ac:dyDescent="0.25">
      <c r="A4197" t="s">
        <v>10570</v>
      </c>
      <c r="B4197" t="str">
        <f>_xlfn.XLOOKUP(Table2[[#This Row],[tanggal_checkin]],Table6[tanggal_checkin],Table6[id_checkin])</f>
        <v>CI 0400</v>
      </c>
      <c r="C4197" t="s">
        <v>11286</v>
      </c>
      <c r="D4197" t="str">
        <f>_xlfn.XLOOKUP(Table2[[#This Row],[tanggal_checkout]],Table4[tanggal_checkout],Table4[id_checkout])</f>
        <v>CO 0402</v>
      </c>
      <c r="E4197" t="s">
        <v>11646</v>
      </c>
      <c r="F4197" s="8">
        <v>0.6337962962962963</v>
      </c>
      <c r="G4197" t="str">
        <f>_xlfn.XLOOKUP(Table2[[#This Row],[nama_tamu]],Table10[nama_tamu],Table10[id_tamu])</f>
        <v>CUS 2882</v>
      </c>
      <c r="H4197" t="s">
        <v>10571</v>
      </c>
      <c r="I4197" t="str">
        <f>_xlfn.XLOOKUP(Table2[[#This Row],[tipe_kamar]],Table12[tipe_kamar],Table12[id_kamar])</f>
        <v>KMR 003</v>
      </c>
      <c r="J4197" t="s">
        <v>64</v>
      </c>
      <c r="K4197">
        <v>1</v>
      </c>
      <c r="L4197">
        <v>1125000</v>
      </c>
      <c r="M4197">
        <v>1125000</v>
      </c>
      <c r="N4197" t="str">
        <f>_xlfn.XLOOKUP(Table2[[#This Row],[metode_pembayaran]],Table11[metode_pembayaran],Table11[id_pembayaran])</f>
        <v>MP 01</v>
      </c>
      <c r="O4197" t="s">
        <v>24</v>
      </c>
      <c r="P4197" t="str">
        <f>_xlfn.XLOOKUP(Table2[[#This Row],[status_reservasi]],'Dim Status Reservasi'!$B$2:$B$5,'Dim Status Reservasi'!$A$2:$A$5)</f>
        <v>ST 004</v>
      </c>
      <c r="Q4197" t="s">
        <v>48</v>
      </c>
      <c r="R4197" t="str">
        <f>_xlfn.XLOOKUP(Table2[[#This Row],[kota_hotel]],'Dim Kota Hotel'!$B$2:$B$21,'Dim Kota Hotel'!$A$2:$A$21)</f>
        <v>LOK 008</v>
      </c>
      <c r="S4197" t="s">
        <v>68</v>
      </c>
    </row>
    <row r="4198" spans="1:19" x14ac:dyDescent="0.25">
      <c r="A4198" t="s">
        <v>10572</v>
      </c>
      <c r="B4198" t="str">
        <f>_xlfn.XLOOKUP(Table2[[#This Row],[tanggal_checkin]],Table6[tanggal_checkin],Table6[id_checkin])</f>
        <v>CI 0951</v>
      </c>
      <c r="C4198" t="s">
        <v>11273</v>
      </c>
      <c r="D4198" t="str">
        <f>_xlfn.XLOOKUP(Table2[[#This Row],[tanggal_checkout]],Table4[tanggal_checkout],Table4[id_checkout])</f>
        <v>CO 0962</v>
      </c>
      <c r="E4198" t="s">
        <v>11626</v>
      </c>
      <c r="F4198" s="8">
        <v>0.51991898148148152</v>
      </c>
      <c r="G4198" t="str">
        <f>_xlfn.XLOOKUP(Table2[[#This Row],[nama_tamu]],Table10[nama_tamu],Table10[id_tamu])</f>
        <v>CUS 2660</v>
      </c>
      <c r="H4198" t="s">
        <v>10573</v>
      </c>
      <c r="I4198" t="str">
        <f>_xlfn.XLOOKUP(Table2[[#This Row],[tipe_kamar]],Table12[tipe_kamar],Table12[id_kamar])</f>
        <v>KMR 002</v>
      </c>
      <c r="J4198" t="s">
        <v>82</v>
      </c>
      <c r="K4198">
        <v>8</v>
      </c>
      <c r="L4198">
        <v>365000</v>
      </c>
      <c r="M4198">
        <v>2920000</v>
      </c>
      <c r="N4198" t="str">
        <f>_xlfn.XLOOKUP(Table2[[#This Row],[metode_pembayaran]],Table11[metode_pembayaran],Table11[id_pembayaran])</f>
        <v>MP 04</v>
      </c>
      <c r="O4198" t="s">
        <v>53</v>
      </c>
      <c r="P4198" t="str">
        <f>_xlfn.XLOOKUP(Table2[[#This Row],[status_reservasi]],'Dim Status Reservasi'!$B$2:$B$5,'Dim Status Reservasi'!$A$2:$A$5)</f>
        <v>ST 003</v>
      </c>
      <c r="Q4198" t="s">
        <v>37</v>
      </c>
      <c r="R4198" t="str">
        <f>_xlfn.XLOOKUP(Table2[[#This Row],[kota_hotel]],'Dim Kota Hotel'!$B$2:$B$21,'Dim Kota Hotel'!$A$2:$A$21)</f>
        <v>LOK 008</v>
      </c>
      <c r="S4198" t="s">
        <v>68</v>
      </c>
    </row>
    <row r="4199" spans="1:19" x14ac:dyDescent="0.25">
      <c r="A4199" t="s">
        <v>10574</v>
      </c>
      <c r="B4199" t="str">
        <f>_xlfn.XLOOKUP(Table2[[#This Row],[tanggal_checkin]],Table6[tanggal_checkin],Table6[id_checkin])</f>
        <v>CI 0771</v>
      </c>
      <c r="C4199" t="s">
        <v>11981</v>
      </c>
      <c r="D4199" t="str">
        <f>_xlfn.XLOOKUP(Table2[[#This Row],[tanggal_checkout]],Table4[tanggal_checkout],Table4[id_checkout])</f>
        <v>CO 0778</v>
      </c>
      <c r="E4199" t="s">
        <v>11606</v>
      </c>
      <c r="F4199" s="8">
        <v>7.6273148148148145E-2</v>
      </c>
      <c r="G4199" t="str">
        <f>_xlfn.XLOOKUP(Table2[[#This Row],[nama_tamu]],Table10[nama_tamu],Table10[id_tamu])</f>
        <v>CUS 1731</v>
      </c>
      <c r="H4199" t="s">
        <v>10575</v>
      </c>
      <c r="I4199" t="str">
        <f>_xlfn.XLOOKUP(Table2[[#This Row],[tipe_kamar]],Table12[tipe_kamar],Table12[id_kamar])</f>
        <v>KMR 003</v>
      </c>
      <c r="J4199" t="s">
        <v>64</v>
      </c>
      <c r="K4199">
        <v>5</v>
      </c>
      <c r="L4199">
        <v>1261000</v>
      </c>
      <c r="M4199">
        <v>6305000</v>
      </c>
      <c r="N4199" t="str">
        <f>_xlfn.XLOOKUP(Table2[[#This Row],[metode_pembayaran]],Table11[metode_pembayaran],Table11[id_pembayaran])</f>
        <v>MP 02</v>
      </c>
      <c r="O4199" t="s">
        <v>30</v>
      </c>
      <c r="P4199" t="str">
        <f>_xlfn.XLOOKUP(Table2[[#This Row],[status_reservasi]],'Dim Status Reservasi'!$B$2:$B$5,'Dim Status Reservasi'!$A$2:$A$5)</f>
        <v>ST 004</v>
      </c>
      <c r="Q4199" t="s">
        <v>48</v>
      </c>
      <c r="R4199" t="str">
        <f>_xlfn.XLOOKUP(Table2[[#This Row],[kota_hotel]],'Dim Kota Hotel'!$B$2:$B$21,'Dim Kota Hotel'!$A$2:$A$21)</f>
        <v>LOK 013</v>
      </c>
      <c r="S4199" t="s">
        <v>160</v>
      </c>
    </row>
    <row r="4200" spans="1:19" x14ac:dyDescent="0.25">
      <c r="A4200" t="s">
        <v>10576</v>
      </c>
      <c r="B4200" t="str">
        <f>_xlfn.XLOOKUP(Table2[[#This Row],[tanggal_checkin]],Table6[tanggal_checkin],Table6[id_checkin])</f>
        <v>CI 0992</v>
      </c>
      <c r="C4200" t="s">
        <v>11144</v>
      </c>
      <c r="D4200" t="str">
        <f>_xlfn.XLOOKUP(Table2[[#This Row],[tanggal_checkout]],Table4[tanggal_checkout],Table4[id_checkout])</f>
        <v>CO 1000</v>
      </c>
      <c r="E4200" t="s">
        <v>11142</v>
      </c>
      <c r="F4200" s="8">
        <v>0.90517361111111116</v>
      </c>
      <c r="G4200" t="str">
        <f>_xlfn.XLOOKUP(Table2[[#This Row],[nama_tamu]],Table10[nama_tamu],Table10[id_tamu])</f>
        <v>CUS 3417</v>
      </c>
      <c r="H4200" t="s">
        <v>10578</v>
      </c>
      <c r="I4200" t="str">
        <f>_xlfn.XLOOKUP(Table2[[#This Row],[tipe_kamar]],Table12[tipe_kamar],Table12[id_kamar])</f>
        <v>KMR 004</v>
      </c>
      <c r="J4200" t="s">
        <v>47</v>
      </c>
      <c r="K4200">
        <v>5</v>
      </c>
      <c r="L4200">
        <v>434000</v>
      </c>
      <c r="M4200">
        <v>2170000</v>
      </c>
      <c r="N4200" t="str">
        <f>_xlfn.XLOOKUP(Table2[[#This Row],[metode_pembayaran]],Table11[metode_pembayaran],Table11[id_pembayaran])</f>
        <v>MP 06</v>
      </c>
      <c r="O4200" t="s">
        <v>17</v>
      </c>
      <c r="P4200" t="str">
        <f>_xlfn.XLOOKUP(Table2[[#This Row],[status_reservasi]],'Dim Status Reservasi'!$B$2:$B$5,'Dim Status Reservasi'!$A$2:$A$5)</f>
        <v>ST 003</v>
      </c>
      <c r="Q4200" t="s">
        <v>37</v>
      </c>
      <c r="R4200" t="str">
        <f>_xlfn.XLOOKUP(Table2[[#This Row],[kota_hotel]],'Dim Kota Hotel'!$B$2:$B$21,'Dim Kota Hotel'!$A$2:$A$21)</f>
        <v>LOK 007</v>
      </c>
      <c r="S4200" t="s">
        <v>145</v>
      </c>
    </row>
    <row r="4201" spans="1:19" x14ac:dyDescent="0.25">
      <c r="A4201" t="s">
        <v>10579</v>
      </c>
      <c r="B4201" t="str">
        <f>_xlfn.XLOOKUP(Table2[[#This Row],[tanggal_checkin]],Table6[tanggal_checkin],Table6[id_checkin])</f>
        <v>CI 0703</v>
      </c>
      <c r="C4201" t="s">
        <v>10994</v>
      </c>
      <c r="D4201" t="str">
        <f>_xlfn.XLOOKUP(Table2[[#This Row],[tanggal_checkout]],Table4[tanggal_checkout],Table4[id_checkout])</f>
        <v>CO 0710</v>
      </c>
      <c r="E4201" t="s">
        <v>12048</v>
      </c>
      <c r="F4201" s="8">
        <v>0.18144675925925927</v>
      </c>
      <c r="G4201" t="str">
        <f>_xlfn.XLOOKUP(Table2[[#This Row],[nama_tamu]],Table10[nama_tamu],Table10[id_tamu])</f>
        <v>CUS 0139</v>
      </c>
      <c r="H4201" t="s">
        <v>11134</v>
      </c>
      <c r="I4201" t="str">
        <f>_xlfn.XLOOKUP(Table2[[#This Row],[tipe_kamar]],Table12[tipe_kamar],Table12[id_kamar])</f>
        <v>KMR 003</v>
      </c>
      <c r="J4201" t="s">
        <v>64</v>
      </c>
      <c r="K4201">
        <v>5</v>
      </c>
      <c r="L4201">
        <v>1378000</v>
      </c>
      <c r="M4201">
        <v>6890000</v>
      </c>
      <c r="N4201" t="str">
        <f>_xlfn.XLOOKUP(Table2[[#This Row],[metode_pembayaran]],Table11[metode_pembayaran],Table11[id_pembayaran])</f>
        <v>MP 02</v>
      </c>
      <c r="O4201" t="s">
        <v>30</v>
      </c>
      <c r="P4201" t="str">
        <f>_xlfn.XLOOKUP(Table2[[#This Row],[status_reservasi]],'Dim Status Reservasi'!$B$2:$B$5,'Dim Status Reservasi'!$A$2:$A$5)</f>
        <v>ST 003</v>
      </c>
      <c r="Q4201" t="s">
        <v>37</v>
      </c>
      <c r="R4201" t="str">
        <f>_xlfn.XLOOKUP(Table2[[#This Row],[kota_hotel]],'Dim Kota Hotel'!$B$2:$B$21,'Dim Kota Hotel'!$A$2:$A$21)</f>
        <v>LOK 014</v>
      </c>
      <c r="S4201" t="s">
        <v>222</v>
      </c>
    </row>
    <row r="4202" spans="1:19" x14ac:dyDescent="0.25">
      <c r="A4202" t="s">
        <v>10581</v>
      </c>
      <c r="B4202" t="str">
        <f>_xlfn.XLOOKUP(Table2[[#This Row],[tanggal_checkin]],Table6[tanggal_checkin],Table6[id_checkin])</f>
        <v>CI 0481</v>
      </c>
      <c r="C4202" t="s">
        <v>11062</v>
      </c>
      <c r="D4202" t="str">
        <f>_xlfn.XLOOKUP(Table2[[#This Row],[tanggal_checkout]],Table4[tanggal_checkout],Table4[id_checkout])</f>
        <v>CO 0484</v>
      </c>
      <c r="E4202" t="s">
        <v>11820</v>
      </c>
      <c r="F4202" s="8">
        <v>0.51203703703703707</v>
      </c>
      <c r="G4202" t="str">
        <f>_xlfn.XLOOKUP(Table2[[#This Row],[nama_tamu]],Table10[nama_tamu],Table10[id_tamu])</f>
        <v>CUS 1920</v>
      </c>
      <c r="H4202" t="s">
        <v>10582</v>
      </c>
      <c r="I4202" t="str">
        <f>_xlfn.XLOOKUP(Table2[[#This Row],[tipe_kamar]],Table12[tipe_kamar],Table12[id_kamar])</f>
        <v>KMR 004</v>
      </c>
      <c r="J4202" t="s">
        <v>47</v>
      </c>
      <c r="K4202">
        <v>1</v>
      </c>
      <c r="L4202">
        <v>438000</v>
      </c>
      <c r="M4202">
        <v>438000</v>
      </c>
      <c r="N4202" t="str">
        <f>_xlfn.XLOOKUP(Table2[[#This Row],[metode_pembayaran]],Table11[metode_pembayaran],Table11[id_pembayaran])</f>
        <v>MP 03</v>
      </c>
      <c r="O4202" t="s">
        <v>36</v>
      </c>
      <c r="P4202" t="str">
        <f>_xlfn.XLOOKUP(Table2[[#This Row],[status_reservasi]],'Dim Status Reservasi'!$B$2:$B$5,'Dim Status Reservasi'!$A$2:$A$5)</f>
        <v>ST 003</v>
      </c>
      <c r="Q4202" t="s">
        <v>37</v>
      </c>
      <c r="R4202" t="str">
        <f>_xlfn.XLOOKUP(Table2[[#This Row],[kota_hotel]],'Dim Kota Hotel'!$B$2:$B$21,'Dim Kota Hotel'!$A$2:$A$21)</f>
        <v>LOK 012</v>
      </c>
      <c r="S4202" t="s">
        <v>25</v>
      </c>
    </row>
    <row r="4203" spans="1:19" x14ac:dyDescent="0.25">
      <c r="A4203" t="s">
        <v>10583</v>
      </c>
      <c r="B4203" t="str">
        <f>_xlfn.XLOOKUP(Table2[[#This Row],[tanggal_checkin]],Table6[tanggal_checkin],Table6[id_checkin])</f>
        <v>CI 0958</v>
      </c>
      <c r="C4203" t="s">
        <v>11330</v>
      </c>
      <c r="D4203" t="str">
        <f>_xlfn.XLOOKUP(Table2[[#This Row],[tanggal_checkout]],Table4[tanggal_checkout],Table4[id_checkout])</f>
        <v>CO 0970</v>
      </c>
      <c r="E4203" t="s">
        <v>11813</v>
      </c>
      <c r="F4203" s="8">
        <v>0.51320601851851855</v>
      </c>
      <c r="G4203" t="str">
        <f>_xlfn.XLOOKUP(Table2[[#This Row],[nama_tamu]],Table10[nama_tamu],Table10[id_tamu])</f>
        <v>CUS 3639</v>
      </c>
      <c r="H4203" t="s">
        <v>10584</v>
      </c>
      <c r="I4203" t="str">
        <f>_xlfn.XLOOKUP(Table2[[#This Row],[tipe_kamar]],Table12[tipe_kamar],Table12[id_kamar])</f>
        <v>KMR 004</v>
      </c>
      <c r="J4203" t="s">
        <v>47</v>
      </c>
      <c r="K4203">
        <v>9</v>
      </c>
      <c r="L4203">
        <v>506000</v>
      </c>
      <c r="M4203">
        <v>4554000</v>
      </c>
      <c r="N4203" t="str">
        <f>_xlfn.XLOOKUP(Table2[[#This Row],[metode_pembayaran]],Table11[metode_pembayaran],Table11[id_pembayaran])</f>
        <v>MP 06</v>
      </c>
      <c r="O4203" t="s">
        <v>17</v>
      </c>
      <c r="P4203" t="str">
        <f>_xlfn.XLOOKUP(Table2[[#This Row],[status_reservasi]],'Dim Status Reservasi'!$B$2:$B$5,'Dim Status Reservasi'!$A$2:$A$5)</f>
        <v>ST 004</v>
      </c>
      <c r="Q4203" t="s">
        <v>48</v>
      </c>
      <c r="R4203" t="str">
        <f>_xlfn.XLOOKUP(Table2[[#This Row],[kota_hotel]],'Dim Kota Hotel'!$B$2:$B$21,'Dim Kota Hotel'!$A$2:$A$21)</f>
        <v>LOK 011</v>
      </c>
      <c r="S4203" t="s">
        <v>38</v>
      </c>
    </row>
    <row r="4204" spans="1:19" x14ac:dyDescent="0.25">
      <c r="A4204" t="s">
        <v>10585</v>
      </c>
      <c r="B4204" t="str">
        <f>_xlfn.XLOOKUP(Table2[[#This Row],[tanggal_checkin]],Table6[tanggal_checkin],Table6[id_checkin])</f>
        <v>CI 0906</v>
      </c>
      <c r="C4204" t="s">
        <v>11283</v>
      </c>
      <c r="D4204" t="str">
        <f>_xlfn.XLOOKUP(Table2[[#This Row],[tanggal_checkout]],Table4[tanggal_checkout],Table4[id_checkout])</f>
        <v>CO 0913</v>
      </c>
      <c r="E4204" t="s">
        <v>11396</v>
      </c>
      <c r="F4204" s="8">
        <v>0.80561342592592589</v>
      </c>
      <c r="G4204" t="str">
        <f>_xlfn.XLOOKUP(Table2[[#This Row],[nama_tamu]],Table10[nama_tamu],Table10[id_tamu])</f>
        <v>CUS 1253</v>
      </c>
      <c r="H4204" t="s">
        <v>10586</v>
      </c>
      <c r="I4204" t="str">
        <f>_xlfn.XLOOKUP(Table2[[#This Row],[tipe_kamar]],Table12[tipe_kamar],Table12[id_kamar])</f>
        <v>KMR 002</v>
      </c>
      <c r="J4204" t="s">
        <v>82</v>
      </c>
      <c r="K4204">
        <v>6</v>
      </c>
      <c r="L4204">
        <v>370000</v>
      </c>
      <c r="M4204">
        <v>2220000</v>
      </c>
      <c r="N4204" t="str">
        <f>_xlfn.XLOOKUP(Table2[[#This Row],[metode_pembayaran]],Table11[metode_pembayaran],Table11[id_pembayaran])</f>
        <v>MP 06</v>
      </c>
      <c r="O4204" t="s">
        <v>17</v>
      </c>
      <c r="P4204" t="str">
        <f>_xlfn.XLOOKUP(Table2[[#This Row],[status_reservasi]],'Dim Status Reservasi'!$B$2:$B$5,'Dim Status Reservasi'!$A$2:$A$5)</f>
        <v>ST 004</v>
      </c>
      <c r="Q4204" t="s">
        <v>48</v>
      </c>
      <c r="R4204" t="str">
        <f>_xlfn.XLOOKUP(Table2[[#This Row],[kota_hotel]],'Dim Kota Hotel'!$B$2:$B$21,'Dim Kota Hotel'!$A$2:$A$21)</f>
        <v>LOK 012</v>
      </c>
      <c r="S4204" t="s">
        <v>25</v>
      </c>
    </row>
    <row r="4205" spans="1:19" x14ac:dyDescent="0.25">
      <c r="A4205" t="s">
        <v>10587</v>
      </c>
      <c r="B4205" t="str">
        <f>_xlfn.XLOOKUP(Table2[[#This Row],[tanggal_checkin]],Table6[tanggal_checkin],Table6[id_checkin])</f>
        <v>CI 0074</v>
      </c>
      <c r="C4205" t="s">
        <v>11185</v>
      </c>
      <c r="D4205" t="str">
        <f>_xlfn.XLOOKUP(Table2[[#This Row],[tanggal_checkout]],Table4[tanggal_checkout],Table4[id_checkout])</f>
        <v>CO 0081</v>
      </c>
      <c r="E4205" t="s">
        <v>11454</v>
      </c>
      <c r="F4205" s="8">
        <v>0.52633101851851849</v>
      </c>
      <c r="G4205" t="str">
        <f>_xlfn.XLOOKUP(Table2[[#This Row],[nama_tamu]],Table10[nama_tamu],Table10[id_tamu])</f>
        <v>CUS 0244</v>
      </c>
      <c r="H4205" t="s">
        <v>10588</v>
      </c>
      <c r="I4205" t="str">
        <f>_xlfn.XLOOKUP(Table2[[#This Row],[tipe_kamar]],Table12[tipe_kamar],Table12[id_kamar])</f>
        <v>KMR 003</v>
      </c>
      <c r="J4205" t="s">
        <v>64</v>
      </c>
      <c r="K4205">
        <v>7</v>
      </c>
      <c r="L4205">
        <v>1171000</v>
      </c>
      <c r="M4205">
        <v>8197000</v>
      </c>
      <c r="N4205" t="str">
        <f>_xlfn.XLOOKUP(Table2[[#This Row],[metode_pembayaran]],Table11[metode_pembayaran],Table11[id_pembayaran])</f>
        <v>MP 02</v>
      </c>
      <c r="O4205" t="s">
        <v>30</v>
      </c>
      <c r="P4205" t="str">
        <f>_xlfn.XLOOKUP(Table2[[#This Row],[status_reservasi]],'Dim Status Reservasi'!$B$2:$B$5,'Dim Status Reservasi'!$A$2:$A$5)</f>
        <v>ST 004</v>
      </c>
      <c r="Q4205" t="s">
        <v>48</v>
      </c>
      <c r="R4205" t="str">
        <f>_xlfn.XLOOKUP(Table2[[#This Row],[kota_hotel]],'Dim Kota Hotel'!$B$2:$B$21,'Dim Kota Hotel'!$A$2:$A$21)</f>
        <v>LOK 015</v>
      </c>
      <c r="S4205" t="s">
        <v>233</v>
      </c>
    </row>
    <row r="4206" spans="1:19" x14ac:dyDescent="0.25">
      <c r="A4206" t="s">
        <v>10589</v>
      </c>
      <c r="B4206" t="str">
        <f>_xlfn.XLOOKUP(Table2[[#This Row],[tanggal_checkin]],Table6[tanggal_checkin],Table6[id_checkin])</f>
        <v>CI 0278</v>
      </c>
      <c r="C4206" t="s">
        <v>12003</v>
      </c>
      <c r="D4206" t="str">
        <f>_xlfn.XLOOKUP(Table2[[#This Row],[tanggal_checkout]],Table4[tanggal_checkout],Table4[id_checkout])</f>
        <v>CO 0279</v>
      </c>
      <c r="E4206" t="s">
        <v>11021</v>
      </c>
      <c r="F4206" s="8">
        <v>0.89914351851851848</v>
      </c>
      <c r="G4206" t="str">
        <f>_xlfn.XLOOKUP(Table2[[#This Row],[nama_tamu]],Table10[nama_tamu],Table10[id_tamu])</f>
        <v>CUS 2074</v>
      </c>
      <c r="H4206" t="s">
        <v>10590</v>
      </c>
      <c r="I4206" t="str">
        <f>_xlfn.XLOOKUP(Table2[[#This Row],[tipe_kamar]],Table12[tipe_kamar],Table12[id_kamar])</f>
        <v>KMR 003</v>
      </c>
      <c r="J4206" t="s">
        <v>64</v>
      </c>
      <c r="K4206">
        <v>3</v>
      </c>
      <c r="L4206">
        <v>1303000</v>
      </c>
      <c r="M4206">
        <v>3909000</v>
      </c>
      <c r="N4206" t="str">
        <f>_xlfn.XLOOKUP(Table2[[#This Row],[metode_pembayaran]],Table11[metode_pembayaran],Table11[id_pembayaran])</f>
        <v>MP 05</v>
      </c>
      <c r="O4206" t="s">
        <v>72</v>
      </c>
      <c r="P4206" t="str">
        <f>_xlfn.XLOOKUP(Table2[[#This Row],[status_reservasi]],'Dim Status Reservasi'!$B$2:$B$5,'Dim Status Reservasi'!$A$2:$A$5)</f>
        <v>ST 004</v>
      </c>
      <c r="Q4206" t="s">
        <v>48</v>
      </c>
      <c r="R4206" t="str">
        <f>_xlfn.XLOOKUP(Table2[[#This Row],[kota_hotel]],'Dim Kota Hotel'!$B$2:$B$21,'Dim Kota Hotel'!$A$2:$A$21)</f>
        <v>LOK 008</v>
      </c>
      <c r="S4206" t="s">
        <v>68</v>
      </c>
    </row>
    <row r="4207" spans="1:19" x14ac:dyDescent="0.25">
      <c r="A4207" t="s">
        <v>10591</v>
      </c>
      <c r="B4207" t="str">
        <f>_xlfn.XLOOKUP(Table2[[#This Row],[tanggal_checkin]],Table6[tanggal_checkin],Table6[id_checkin])</f>
        <v>CI 0445</v>
      </c>
      <c r="C4207" t="s">
        <v>11476</v>
      </c>
      <c r="D4207" t="str">
        <f>_xlfn.XLOOKUP(Table2[[#This Row],[tanggal_checkout]],Table4[tanggal_checkout],Table4[id_checkout])</f>
        <v>CO 0453</v>
      </c>
      <c r="E4207" t="s">
        <v>11855</v>
      </c>
      <c r="F4207" s="8">
        <v>4.9363425925925929E-2</v>
      </c>
      <c r="G4207" t="str">
        <f>_xlfn.XLOOKUP(Table2[[#This Row],[nama_tamu]],Table10[nama_tamu],Table10[id_tamu])</f>
        <v>CUS 1273</v>
      </c>
      <c r="H4207" t="s">
        <v>10593</v>
      </c>
      <c r="I4207" t="str">
        <f>_xlfn.XLOOKUP(Table2[[#This Row],[tipe_kamar]],Table12[tipe_kamar],Table12[id_kamar])</f>
        <v>KMR 001</v>
      </c>
      <c r="J4207" t="s">
        <v>23</v>
      </c>
      <c r="K4207">
        <v>6</v>
      </c>
      <c r="L4207">
        <v>569000</v>
      </c>
      <c r="M4207">
        <v>3414000</v>
      </c>
      <c r="N4207" t="str">
        <f>_xlfn.XLOOKUP(Table2[[#This Row],[metode_pembayaran]],Table11[metode_pembayaran],Table11[id_pembayaran])</f>
        <v>MP 06</v>
      </c>
      <c r="O4207" t="s">
        <v>17</v>
      </c>
      <c r="P4207" t="str">
        <f>_xlfn.XLOOKUP(Table2[[#This Row],[status_reservasi]],'Dim Status Reservasi'!$B$2:$B$5,'Dim Status Reservasi'!$A$2:$A$5)</f>
        <v>ST 003</v>
      </c>
      <c r="Q4207" t="s">
        <v>37</v>
      </c>
      <c r="R4207" t="str">
        <f>_xlfn.XLOOKUP(Table2[[#This Row],[kota_hotel]],'Dim Kota Hotel'!$B$2:$B$21,'Dim Kota Hotel'!$A$2:$A$21)</f>
        <v>LOK 009</v>
      </c>
      <c r="S4207" t="s">
        <v>19</v>
      </c>
    </row>
    <row r="4208" spans="1:19" x14ac:dyDescent="0.25">
      <c r="A4208" t="s">
        <v>10594</v>
      </c>
      <c r="B4208" t="str">
        <f>_xlfn.XLOOKUP(Table2[[#This Row],[tanggal_checkin]],Table6[tanggal_checkin],Table6[id_checkin])</f>
        <v>CI 1030</v>
      </c>
      <c r="C4208" t="s">
        <v>11498</v>
      </c>
      <c r="D4208" t="str">
        <f>_xlfn.XLOOKUP(Table2[[#This Row],[tanggal_checkout]],Table4[tanggal_checkout],Table4[id_checkout])</f>
        <v>CO 1038</v>
      </c>
      <c r="E4208" t="s">
        <v>11157</v>
      </c>
      <c r="F4208" s="8">
        <v>0.35410879629629627</v>
      </c>
      <c r="G4208" t="str">
        <f>_xlfn.XLOOKUP(Table2[[#This Row],[nama_tamu]],Table10[nama_tamu],Table10[id_tamu])</f>
        <v>CUS 3216</v>
      </c>
      <c r="H4208" t="s">
        <v>10596</v>
      </c>
      <c r="I4208" t="str">
        <f>_xlfn.XLOOKUP(Table2[[#This Row],[tipe_kamar]],Table12[tipe_kamar],Table12[id_kamar])</f>
        <v>KMR 003</v>
      </c>
      <c r="J4208" t="s">
        <v>64</v>
      </c>
      <c r="K4208">
        <v>5</v>
      </c>
      <c r="L4208">
        <v>1311000</v>
      </c>
      <c r="M4208">
        <v>6555000</v>
      </c>
      <c r="N4208" t="str">
        <f>_xlfn.XLOOKUP(Table2[[#This Row],[metode_pembayaran]],Table11[metode_pembayaran],Table11[id_pembayaran])</f>
        <v>MP 06</v>
      </c>
      <c r="O4208" t="s">
        <v>17</v>
      </c>
      <c r="P4208" t="str">
        <f>_xlfn.XLOOKUP(Table2[[#This Row],[status_reservasi]],'Dim Status Reservasi'!$B$2:$B$5,'Dim Status Reservasi'!$A$2:$A$5)</f>
        <v>ST 003</v>
      </c>
      <c r="Q4208" t="s">
        <v>37</v>
      </c>
      <c r="R4208" t="str">
        <f>_xlfn.XLOOKUP(Table2[[#This Row],[kota_hotel]],'Dim Kota Hotel'!$B$2:$B$21,'Dim Kota Hotel'!$A$2:$A$21)</f>
        <v>LOK 006</v>
      </c>
      <c r="S4208" t="s">
        <v>129</v>
      </c>
    </row>
    <row r="4209" spans="1:19" x14ac:dyDescent="0.25">
      <c r="A4209" t="s">
        <v>10597</v>
      </c>
      <c r="B4209" t="str">
        <f>_xlfn.XLOOKUP(Table2[[#This Row],[tanggal_checkin]],Table6[tanggal_checkin],Table6[id_checkin])</f>
        <v>CI 0514</v>
      </c>
      <c r="C4209" t="s">
        <v>11588</v>
      </c>
      <c r="D4209" t="str">
        <f>_xlfn.XLOOKUP(Table2[[#This Row],[tanggal_checkout]],Table4[tanggal_checkout],Table4[id_checkout])</f>
        <v>CO 0516</v>
      </c>
      <c r="E4209" t="s">
        <v>11866</v>
      </c>
      <c r="F4209" s="8">
        <v>0.3838773148148148</v>
      </c>
      <c r="G4209" t="str">
        <f>_xlfn.XLOOKUP(Table2[[#This Row],[nama_tamu]],Table10[nama_tamu],Table10[id_tamu])</f>
        <v>CUS 0057</v>
      </c>
      <c r="H4209" t="s">
        <v>10598</v>
      </c>
      <c r="I4209" t="str">
        <f>_xlfn.XLOOKUP(Table2[[#This Row],[tipe_kamar]],Table12[tipe_kamar],Table12[id_kamar])</f>
        <v>KMR 002</v>
      </c>
      <c r="J4209" t="s">
        <v>82</v>
      </c>
      <c r="K4209">
        <v>1</v>
      </c>
      <c r="L4209">
        <v>383000</v>
      </c>
      <c r="M4209">
        <v>383000</v>
      </c>
      <c r="N4209" t="str">
        <f>_xlfn.XLOOKUP(Table2[[#This Row],[metode_pembayaran]],Table11[metode_pembayaran],Table11[id_pembayaran])</f>
        <v>MP 02</v>
      </c>
      <c r="O4209" t="s">
        <v>30</v>
      </c>
      <c r="P4209" t="str">
        <f>_xlfn.XLOOKUP(Table2[[#This Row],[status_reservasi]],'Dim Status Reservasi'!$B$2:$B$5,'Dim Status Reservasi'!$A$2:$A$5)</f>
        <v>ST 004</v>
      </c>
      <c r="Q4209" t="s">
        <v>48</v>
      </c>
      <c r="R4209" t="str">
        <f>_xlfn.XLOOKUP(Table2[[#This Row],[kota_hotel]],'Dim Kota Hotel'!$B$2:$B$21,'Dim Kota Hotel'!$A$2:$A$21)</f>
        <v>LOK 017</v>
      </c>
      <c r="S4209" t="s">
        <v>84</v>
      </c>
    </row>
    <row r="4210" spans="1:19" x14ac:dyDescent="0.25">
      <c r="A4210" t="s">
        <v>10599</v>
      </c>
      <c r="B4210" t="str">
        <f>_xlfn.XLOOKUP(Table2[[#This Row],[tanggal_checkin]],Table6[tanggal_checkin],Table6[id_checkin])</f>
        <v>CI 1033</v>
      </c>
      <c r="C4210" t="s">
        <v>11692</v>
      </c>
      <c r="D4210" t="str">
        <f>_xlfn.XLOOKUP(Table2[[#This Row],[tanggal_checkout]],Table4[tanggal_checkout],Table4[id_checkout])</f>
        <v>CO 1043</v>
      </c>
      <c r="E4210" t="s">
        <v>12007</v>
      </c>
      <c r="F4210" s="8">
        <v>0.46869212962962964</v>
      </c>
      <c r="G4210" t="str">
        <f>_xlfn.XLOOKUP(Table2[[#This Row],[nama_tamu]],Table10[nama_tamu],Table10[id_tamu])</f>
        <v>CUS 1318</v>
      </c>
      <c r="H4210" t="s">
        <v>10600</v>
      </c>
      <c r="I4210" t="str">
        <f>_xlfn.XLOOKUP(Table2[[#This Row],[tipe_kamar]],Table12[tipe_kamar],Table12[id_kamar])</f>
        <v>KMR 003</v>
      </c>
      <c r="J4210" t="s">
        <v>64</v>
      </c>
      <c r="K4210">
        <v>7</v>
      </c>
      <c r="L4210">
        <v>1108000</v>
      </c>
      <c r="M4210">
        <v>7756000</v>
      </c>
      <c r="N4210" t="str">
        <f>_xlfn.XLOOKUP(Table2[[#This Row],[metode_pembayaran]],Table11[metode_pembayaran],Table11[id_pembayaran])</f>
        <v>MP 02</v>
      </c>
      <c r="O4210" t="s">
        <v>30</v>
      </c>
      <c r="P4210" t="str">
        <f>_xlfn.XLOOKUP(Table2[[#This Row],[status_reservasi]],'Dim Status Reservasi'!$B$2:$B$5,'Dim Status Reservasi'!$A$2:$A$5)</f>
        <v>ST 004</v>
      </c>
      <c r="Q4210" t="s">
        <v>48</v>
      </c>
      <c r="R4210" t="str">
        <f>_xlfn.XLOOKUP(Table2[[#This Row],[kota_hotel]],'Dim Kota Hotel'!$B$2:$B$21,'Dim Kota Hotel'!$A$2:$A$21)</f>
        <v>LOK 007</v>
      </c>
      <c r="S4210" t="s">
        <v>145</v>
      </c>
    </row>
    <row r="4211" spans="1:19" x14ac:dyDescent="0.25">
      <c r="A4211" t="s">
        <v>10601</v>
      </c>
      <c r="B4211" t="str">
        <f>_xlfn.XLOOKUP(Table2[[#This Row],[tanggal_checkin]],Table6[tanggal_checkin],Table6[id_checkin])</f>
        <v>CI 0112</v>
      </c>
      <c r="C4211" t="s">
        <v>11961</v>
      </c>
      <c r="D4211" t="str">
        <f>_xlfn.XLOOKUP(Table2[[#This Row],[tanggal_checkout]],Table4[tanggal_checkout],Table4[id_checkout])</f>
        <v>CO 0115</v>
      </c>
      <c r="E4211" t="s">
        <v>11970</v>
      </c>
      <c r="F4211" s="8">
        <v>0.28835648148148146</v>
      </c>
      <c r="G4211" t="str">
        <f>_xlfn.XLOOKUP(Table2[[#This Row],[nama_tamu]],Table10[nama_tamu],Table10[id_tamu])</f>
        <v>CUS 3112</v>
      </c>
      <c r="H4211" t="s">
        <v>10602</v>
      </c>
      <c r="I4211" t="str">
        <f>_xlfn.XLOOKUP(Table2[[#This Row],[tipe_kamar]],Table12[tipe_kamar],Table12[id_kamar])</f>
        <v>KMR 002</v>
      </c>
      <c r="J4211" t="s">
        <v>82</v>
      </c>
      <c r="K4211">
        <v>3</v>
      </c>
      <c r="L4211">
        <v>354000</v>
      </c>
      <c r="M4211">
        <v>1062000</v>
      </c>
      <c r="N4211" t="str">
        <f>_xlfn.XLOOKUP(Table2[[#This Row],[metode_pembayaran]],Table11[metode_pembayaran],Table11[id_pembayaran])</f>
        <v>MP 04</v>
      </c>
      <c r="O4211" t="s">
        <v>53</v>
      </c>
      <c r="P4211" t="str">
        <f>_xlfn.XLOOKUP(Table2[[#This Row],[status_reservasi]],'Dim Status Reservasi'!$B$2:$B$5,'Dim Status Reservasi'!$A$2:$A$5)</f>
        <v>ST 004</v>
      </c>
      <c r="Q4211" t="s">
        <v>48</v>
      </c>
      <c r="R4211" t="str">
        <f>_xlfn.XLOOKUP(Table2[[#This Row],[kota_hotel]],'Dim Kota Hotel'!$B$2:$B$21,'Dim Kota Hotel'!$A$2:$A$21)</f>
        <v>LOK 012</v>
      </c>
      <c r="S4211" t="s">
        <v>25</v>
      </c>
    </row>
    <row r="4212" spans="1:19" x14ac:dyDescent="0.25">
      <c r="A4212" t="s">
        <v>10603</v>
      </c>
      <c r="B4212" t="str">
        <f>_xlfn.XLOOKUP(Table2[[#This Row],[tanggal_checkin]],Table6[tanggal_checkin],Table6[id_checkin])</f>
        <v>CI 0188</v>
      </c>
      <c r="C4212" t="s">
        <v>11629</v>
      </c>
      <c r="D4212" t="str">
        <f>_xlfn.XLOOKUP(Table2[[#This Row],[tanggal_checkout]],Table4[tanggal_checkout],Table4[id_checkout])</f>
        <v>CO 0195</v>
      </c>
      <c r="E4212" t="s">
        <v>10971</v>
      </c>
      <c r="F4212" s="8">
        <v>0.81673611111111111</v>
      </c>
      <c r="G4212" t="str">
        <f>_xlfn.XLOOKUP(Table2[[#This Row],[nama_tamu]],Table10[nama_tamu],Table10[id_tamu])</f>
        <v>CUS 3789</v>
      </c>
      <c r="H4212" t="s">
        <v>10605</v>
      </c>
      <c r="I4212" t="str">
        <f>_xlfn.XLOOKUP(Table2[[#This Row],[tipe_kamar]],Table12[tipe_kamar],Table12[id_kamar])</f>
        <v>KMR 003</v>
      </c>
      <c r="J4212" t="s">
        <v>64</v>
      </c>
      <c r="K4212">
        <v>6</v>
      </c>
      <c r="L4212">
        <v>1217000</v>
      </c>
      <c r="M4212">
        <v>7302000</v>
      </c>
      <c r="N4212" t="str">
        <f>_xlfn.XLOOKUP(Table2[[#This Row],[metode_pembayaran]],Table11[metode_pembayaran],Table11[id_pembayaran])</f>
        <v>MP 04</v>
      </c>
      <c r="O4212" t="s">
        <v>53</v>
      </c>
      <c r="P4212" t="str">
        <f>_xlfn.XLOOKUP(Table2[[#This Row],[status_reservasi]],'Dim Status Reservasi'!$B$2:$B$5,'Dim Status Reservasi'!$A$2:$A$5)</f>
        <v>ST 003</v>
      </c>
      <c r="Q4212" t="s">
        <v>37</v>
      </c>
      <c r="R4212" t="str">
        <f>_xlfn.XLOOKUP(Table2[[#This Row],[kota_hotel]],'Dim Kota Hotel'!$B$2:$B$21,'Dim Kota Hotel'!$A$2:$A$21)</f>
        <v>LOK 010</v>
      </c>
      <c r="S4212" t="s">
        <v>226</v>
      </c>
    </row>
    <row r="4213" spans="1:19" x14ac:dyDescent="0.25">
      <c r="A4213" t="s">
        <v>10606</v>
      </c>
      <c r="B4213" t="str">
        <f>_xlfn.XLOOKUP(Table2[[#This Row],[tanggal_checkin]],Table6[tanggal_checkin],Table6[id_checkin])</f>
        <v>CI 0922</v>
      </c>
      <c r="C4213" t="s">
        <v>11815</v>
      </c>
      <c r="D4213" t="str">
        <f>_xlfn.XLOOKUP(Table2[[#This Row],[tanggal_checkout]],Table4[tanggal_checkout],Table4[id_checkout])</f>
        <v>CO 0927</v>
      </c>
      <c r="E4213" t="s">
        <v>11427</v>
      </c>
      <c r="F4213" s="8">
        <v>0.23386574074074074</v>
      </c>
      <c r="G4213" t="str">
        <f>_xlfn.XLOOKUP(Table2[[#This Row],[nama_tamu]],Table10[nama_tamu],Table10[id_tamu])</f>
        <v>CUS 3236</v>
      </c>
      <c r="H4213" t="s">
        <v>10607</v>
      </c>
      <c r="I4213" t="str">
        <f>_xlfn.XLOOKUP(Table2[[#This Row],[tipe_kamar]],Table12[tipe_kamar],Table12[id_kamar])</f>
        <v>KMR 002</v>
      </c>
      <c r="J4213" t="s">
        <v>82</v>
      </c>
      <c r="K4213">
        <v>3</v>
      </c>
      <c r="L4213">
        <v>378000</v>
      </c>
      <c r="M4213">
        <v>1134000</v>
      </c>
      <c r="N4213" t="str">
        <f>_xlfn.XLOOKUP(Table2[[#This Row],[metode_pembayaran]],Table11[metode_pembayaran],Table11[id_pembayaran])</f>
        <v>MP 06</v>
      </c>
      <c r="O4213" t="s">
        <v>17</v>
      </c>
      <c r="P4213" t="str">
        <f>_xlfn.XLOOKUP(Table2[[#This Row],[status_reservasi]],'Dim Status Reservasi'!$B$2:$B$5,'Dim Status Reservasi'!$A$2:$A$5)</f>
        <v>ST 004</v>
      </c>
      <c r="Q4213" t="s">
        <v>48</v>
      </c>
      <c r="R4213" t="str">
        <f>_xlfn.XLOOKUP(Table2[[#This Row],[kota_hotel]],'Dim Kota Hotel'!$B$2:$B$21,'Dim Kota Hotel'!$A$2:$A$21)</f>
        <v>LOK 001</v>
      </c>
      <c r="S4213" t="s">
        <v>74</v>
      </c>
    </row>
    <row r="4214" spans="1:19" x14ac:dyDescent="0.25">
      <c r="A4214" t="s">
        <v>10608</v>
      </c>
      <c r="B4214" t="str">
        <f>_xlfn.XLOOKUP(Table2[[#This Row],[tanggal_checkin]],Table6[tanggal_checkin],Table6[id_checkin])</f>
        <v>CI 0758</v>
      </c>
      <c r="C4214" t="s">
        <v>11173</v>
      </c>
      <c r="D4214" t="str">
        <f>_xlfn.XLOOKUP(Table2[[#This Row],[tanggal_checkout]],Table4[tanggal_checkout],Table4[id_checkout])</f>
        <v>CO 0761</v>
      </c>
      <c r="E4214" t="s">
        <v>11375</v>
      </c>
      <c r="F4214" s="8">
        <v>0.54788194444444449</v>
      </c>
      <c r="G4214" t="str">
        <f>_xlfn.XLOOKUP(Table2[[#This Row],[nama_tamu]],Table10[nama_tamu],Table10[id_tamu])</f>
        <v>CUS 0666</v>
      </c>
      <c r="H4214" t="s">
        <v>10610</v>
      </c>
      <c r="I4214" t="str">
        <f>_xlfn.XLOOKUP(Table2[[#This Row],[tipe_kamar]],Table12[tipe_kamar],Table12[id_kamar])</f>
        <v>KMR 002</v>
      </c>
      <c r="J4214" t="s">
        <v>82</v>
      </c>
      <c r="K4214">
        <v>1</v>
      </c>
      <c r="L4214">
        <v>328000</v>
      </c>
      <c r="M4214">
        <v>328000</v>
      </c>
      <c r="N4214" t="str">
        <f>_xlfn.XLOOKUP(Table2[[#This Row],[metode_pembayaran]],Table11[metode_pembayaran],Table11[id_pembayaran])</f>
        <v>MP 03</v>
      </c>
      <c r="O4214" t="s">
        <v>36</v>
      </c>
      <c r="P4214" t="str">
        <f>_xlfn.XLOOKUP(Table2[[#This Row],[status_reservasi]],'Dim Status Reservasi'!$B$2:$B$5,'Dim Status Reservasi'!$A$2:$A$5)</f>
        <v>ST 004</v>
      </c>
      <c r="Q4214" t="s">
        <v>48</v>
      </c>
      <c r="R4214" t="str">
        <f>_xlfn.XLOOKUP(Table2[[#This Row],[kota_hotel]],'Dim Kota Hotel'!$B$2:$B$21,'Dim Kota Hotel'!$A$2:$A$21)</f>
        <v>LOK 020</v>
      </c>
      <c r="S4214" t="s">
        <v>94</v>
      </c>
    </row>
    <row r="4215" spans="1:19" x14ac:dyDescent="0.25">
      <c r="A4215" t="s">
        <v>10611</v>
      </c>
      <c r="B4215" t="str">
        <f>_xlfn.XLOOKUP(Table2[[#This Row],[tanggal_checkin]],Table6[tanggal_checkin],Table6[id_checkin])</f>
        <v>CI 0236</v>
      </c>
      <c r="C4215" t="s">
        <v>11192</v>
      </c>
      <c r="D4215" t="str">
        <f>_xlfn.XLOOKUP(Table2[[#This Row],[tanggal_checkout]],Table4[tanggal_checkout],Table4[id_checkout])</f>
        <v>CO 0240</v>
      </c>
      <c r="E4215" t="s">
        <v>11138</v>
      </c>
      <c r="F4215" s="8">
        <v>0.28828703703703706</v>
      </c>
      <c r="G4215" t="str">
        <f>_xlfn.XLOOKUP(Table2[[#This Row],[nama_tamu]],Table10[nama_tamu],Table10[id_tamu])</f>
        <v>CUS 1163</v>
      </c>
      <c r="H4215" t="s">
        <v>10612</v>
      </c>
      <c r="I4215" t="str">
        <f>_xlfn.XLOOKUP(Table2[[#This Row],[tipe_kamar]],Table12[tipe_kamar],Table12[id_kamar])</f>
        <v>KMR 004</v>
      </c>
      <c r="J4215" t="s">
        <v>47</v>
      </c>
      <c r="K4215">
        <v>6</v>
      </c>
      <c r="L4215">
        <v>491000</v>
      </c>
      <c r="M4215">
        <v>2946000</v>
      </c>
      <c r="N4215" t="str">
        <f>_xlfn.XLOOKUP(Table2[[#This Row],[metode_pembayaran]],Table11[metode_pembayaran],Table11[id_pembayaran])</f>
        <v>MP 02</v>
      </c>
      <c r="O4215" t="s">
        <v>30</v>
      </c>
      <c r="P4215" t="str">
        <f>_xlfn.XLOOKUP(Table2[[#This Row],[status_reservasi]],'Dim Status Reservasi'!$B$2:$B$5,'Dim Status Reservasi'!$A$2:$A$5)</f>
        <v>ST 004</v>
      </c>
      <c r="Q4215" t="s">
        <v>48</v>
      </c>
      <c r="R4215" t="str">
        <f>_xlfn.XLOOKUP(Table2[[#This Row],[kota_hotel]],'Dim Kota Hotel'!$B$2:$B$21,'Dim Kota Hotel'!$A$2:$A$21)</f>
        <v>LOK 004</v>
      </c>
      <c r="S4215" t="s">
        <v>49</v>
      </c>
    </row>
    <row r="4216" spans="1:19" x14ac:dyDescent="0.25">
      <c r="A4216" t="s">
        <v>10613</v>
      </c>
      <c r="B4216" t="str">
        <f>_xlfn.XLOOKUP(Table2[[#This Row],[tanggal_checkin]],Table6[tanggal_checkin],Table6[id_checkin])</f>
        <v>CI 0791</v>
      </c>
      <c r="C4216" t="s">
        <v>11505</v>
      </c>
      <c r="D4216" t="str">
        <f>_xlfn.XLOOKUP(Table2[[#This Row],[tanggal_checkout]],Table4[tanggal_checkout],Table4[id_checkout])</f>
        <v>CO 0797</v>
      </c>
      <c r="E4216" t="s">
        <v>11664</v>
      </c>
      <c r="F4216" s="8">
        <v>5.5520833333333332E-2</v>
      </c>
      <c r="G4216" t="str">
        <f>_xlfn.XLOOKUP(Table2[[#This Row],[nama_tamu]],Table10[nama_tamu],Table10[id_tamu])</f>
        <v>CUS 0548</v>
      </c>
      <c r="H4216" t="s">
        <v>10615</v>
      </c>
      <c r="I4216" t="str">
        <f>_xlfn.XLOOKUP(Table2[[#This Row],[tipe_kamar]],Table12[tipe_kamar],Table12[id_kamar])</f>
        <v>KMR 003</v>
      </c>
      <c r="J4216" t="s">
        <v>64</v>
      </c>
      <c r="K4216">
        <v>3</v>
      </c>
      <c r="L4216">
        <v>1330000</v>
      </c>
      <c r="M4216">
        <v>3990000</v>
      </c>
      <c r="N4216" t="str">
        <f>_xlfn.XLOOKUP(Table2[[#This Row],[metode_pembayaran]],Table11[metode_pembayaran],Table11[id_pembayaran])</f>
        <v>MP 06</v>
      </c>
      <c r="O4216" t="s">
        <v>17</v>
      </c>
      <c r="P4216" t="str">
        <f>_xlfn.XLOOKUP(Table2[[#This Row],[status_reservasi]],'Dim Status Reservasi'!$B$2:$B$5,'Dim Status Reservasi'!$A$2:$A$5)</f>
        <v>ST 004</v>
      </c>
      <c r="Q4216" t="s">
        <v>48</v>
      </c>
      <c r="R4216" t="str">
        <f>_xlfn.XLOOKUP(Table2[[#This Row],[kota_hotel]],'Dim Kota Hotel'!$B$2:$B$21,'Dim Kota Hotel'!$A$2:$A$21)</f>
        <v>LOK 007</v>
      </c>
      <c r="S4216" t="s">
        <v>145</v>
      </c>
    </row>
    <row r="4217" spans="1:19" x14ac:dyDescent="0.25">
      <c r="A4217" t="s">
        <v>10616</v>
      </c>
      <c r="B4217" t="str">
        <f>_xlfn.XLOOKUP(Table2[[#This Row],[tanggal_checkin]],Table6[tanggal_checkin],Table6[id_checkin])</f>
        <v>CI 0375</v>
      </c>
      <c r="C4217" t="s">
        <v>11619</v>
      </c>
      <c r="D4217" t="str">
        <f>_xlfn.XLOOKUP(Table2[[#This Row],[tanggal_checkout]],Table4[tanggal_checkout],Table4[id_checkout])</f>
        <v>CO 0377</v>
      </c>
      <c r="E4217" t="s">
        <v>11013</v>
      </c>
      <c r="F4217" s="8">
        <v>0.11447916666666667</v>
      </c>
      <c r="G4217" t="str">
        <f>_xlfn.XLOOKUP(Table2[[#This Row],[nama_tamu]],Table10[nama_tamu],Table10[id_tamu])</f>
        <v>CUS 3371</v>
      </c>
      <c r="H4217" t="s">
        <v>10617</v>
      </c>
      <c r="I4217" t="str">
        <f>_xlfn.XLOOKUP(Table2[[#This Row],[tipe_kamar]],Table12[tipe_kamar],Table12[id_kamar])</f>
        <v>KMR 003</v>
      </c>
      <c r="J4217" t="s">
        <v>64</v>
      </c>
      <c r="K4217">
        <v>1</v>
      </c>
      <c r="L4217">
        <v>1176000</v>
      </c>
      <c r="M4217">
        <v>1176000</v>
      </c>
      <c r="N4217" t="str">
        <f>_xlfn.XLOOKUP(Table2[[#This Row],[metode_pembayaran]],Table11[metode_pembayaran],Table11[id_pembayaran])</f>
        <v>MP 03</v>
      </c>
      <c r="O4217" t="s">
        <v>36</v>
      </c>
      <c r="P4217" t="str">
        <f>_xlfn.XLOOKUP(Table2[[#This Row],[status_reservasi]],'Dim Status Reservasi'!$B$2:$B$5,'Dim Status Reservasi'!$A$2:$A$5)</f>
        <v>ST 004</v>
      </c>
      <c r="Q4217" t="s">
        <v>48</v>
      </c>
      <c r="R4217" t="str">
        <f>_xlfn.XLOOKUP(Table2[[#This Row],[kota_hotel]],'Dim Kota Hotel'!$B$2:$B$21,'Dim Kota Hotel'!$A$2:$A$21)</f>
        <v>LOK 016</v>
      </c>
      <c r="S4217" t="s">
        <v>117</v>
      </c>
    </row>
    <row r="4218" spans="1:19" x14ac:dyDescent="0.25">
      <c r="A4218" t="s">
        <v>10618</v>
      </c>
      <c r="B4218" t="str">
        <f>_xlfn.XLOOKUP(Table2[[#This Row],[tanggal_checkin]],Table6[tanggal_checkin],Table6[id_checkin])</f>
        <v>CI 0833</v>
      </c>
      <c r="C4218" t="s">
        <v>11237</v>
      </c>
      <c r="D4218" t="str">
        <f>_xlfn.XLOOKUP(Table2[[#This Row],[tanggal_checkout]],Table4[tanggal_checkout],Table4[id_checkout])</f>
        <v>CO 0845</v>
      </c>
      <c r="E4218" t="s">
        <v>11987</v>
      </c>
      <c r="F4218" s="8">
        <v>0.22461805555555556</v>
      </c>
      <c r="G4218" t="str">
        <f>_xlfn.XLOOKUP(Table2[[#This Row],[nama_tamu]],Table10[nama_tamu],Table10[id_tamu])</f>
        <v>CUS 4117</v>
      </c>
      <c r="H4218" t="s">
        <v>10619</v>
      </c>
      <c r="I4218" t="str">
        <f>_xlfn.XLOOKUP(Table2[[#This Row],[tipe_kamar]],Table12[tipe_kamar],Table12[id_kamar])</f>
        <v>KMR 001</v>
      </c>
      <c r="J4218" t="s">
        <v>23</v>
      </c>
      <c r="K4218">
        <v>9</v>
      </c>
      <c r="L4218">
        <v>577000</v>
      </c>
      <c r="M4218">
        <v>5193000</v>
      </c>
      <c r="N4218" t="str">
        <f>_xlfn.XLOOKUP(Table2[[#This Row],[metode_pembayaran]],Table11[metode_pembayaran],Table11[id_pembayaran])</f>
        <v>MP 02</v>
      </c>
      <c r="O4218" t="s">
        <v>30</v>
      </c>
      <c r="P4218" t="str">
        <f>_xlfn.XLOOKUP(Table2[[#This Row],[status_reservasi]],'Dim Status Reservasi'!$B$2:$B$5,'Dim Status Reservasi'!$A$2:$A$5)</f>
        <v>ST 004</v>
      </c>
      <c r="Q4218" t="s">
        <v>48</v>
      </c>
      <c r="R4218" t="str">
        <f>_xlfn.XLOOKUP(Table2[[#This Row],[kota_hotel]],'Dim Kota Hotel'!$B$2:$B$21,'Dim Kota Hotel'!$A$2:$A$21)</f>
        <v>LOK 017</v>
      </c>
      <c r="S4218" t="s">
        <v>84</v>
      </c>
    </row>
    <row r="4219" spans="1:19" x14ac:dyDescent="0.25">
      <c r="A4219" t="s">
        <v>10620</v>
      </c>
      <c r="B4219" t="str">
        <f>_xlfn.XLOOKUP(Table2[[#This Row],[tanggal_checkin]],Table6[tanggal_checkin],Table6[id_checkin])</f>
        <v>CI 0973</v>
      </c>
      <c r="C4219" t="s">
        <v>11840</v>
      </c>
      <c r="D4219" t="str">
        <f>_xlfn.XLOOKUP(Table2[[#This Row],[tanggal_checkout]],Table4[tanggal_checkout],Table4[id_checkout])</f>
        <v>CO 0983</v>
      </c>
      <c r="E4219" t="s">
        <v>11934</v>
      </c>
      <c r="F4219" s="8">
        <v>0.92582175925925925</v>
      </c>
      <c r="G4219" t="str">
        <f>_xlfn.XLOOKUP(Table2[[#This Row],[nama_tamu]],Table10[nama_tamu],Table10[id_tamu])</f>
        <v>CUS 0364</v>
      </c>
      <c r="H4219" t="s">
        <v>10621</v>
      </c>
      <c r="I4219" t="str">
        <f>_xlfn.XLOOKUP(Table2[[#This Row],[tipe_kamar]],Table12[tipe_kamar],Table12[id_kamar])</f>
        <v>KMR 001</v>
      </c>
      <c r="J4219" t="s">
        <v>23</v>
      </c>
      <c r="K4219">
        <v>7</v>
      </c>
      <c r="L4219">
        <v>620000</v>
      </c>
      <c r="M4219">
        <v>4340000</v>
      </c>
      <c r="N4219" t="str">
        <f>_xlfn.XLOOKUP(Table2[[#This Row],[metode_pembayaran]],Table11[metode_pembayaran],Table11[id_pembayaran])</f>
        <v>MP 04</v>
      </c>
      <c r="O4219" t="s">
        <v>53</v>
      </c>
      <c r="P4219" t="str">
        <f>_xlfn.XLOOKUP(Table2[[#This Row],[status_reservasi]],'Dim Status Reservasi'!$B$2:$B$5,'Dim Status Reservasi'!$A$2:$A$5)</f>
        <v>ST 003</v>
      </c>
      <c r="Q4219" t="s">
        <v>37</v>
      </c>
      <c r="R4219" t="str">
        <f>_xlfn.XLOOKUP(Table2[[#This Row],[kota_hotel]],'Dim Kota Hotel'!$B$2:$B$21,'Dim Kota Hotel'!$A$2:$A$21)</f>
        <v>LOK 018</v>
      </c>
      <c r="S4219" t="s">
        <v>102</v>
      </c>
    </row>
    <row r="4220" spans="1:19" x14ac:dyDescent="0.25">
      <c r="A4220" t="s">
        <v>10622</v>
      </c>
      <c r="B4220" t="str">
        <f>_xlfn.XLOOKUP(Table2[[#This Row],[tanggal_checkin]],Table6[tanggal_checkin],Table6[id_checkin])</f>
        <v>CI 0975</v>
      </c>
      <c r="C4220" t="s">
        <v>11104</v>
      </c>
      <c r="D4220" t="str">
        <f>_xlfn.XLOOKUP(Table2[[#This Row],[tanggal_checkout]],Table4[tanggal_checkout],Table4[id_checkout])</f>
        <v>CO 0980</v>
      </c>
      <c r="E4220" t="s">
        <v>11551</v>
      </c>
      <c r="F4220" s="8">
        <v>0.11486111111111111</v>
      </c>
      <c r="G4220" t="str">
        <f>_xlfn.XLOOKUP(Table2[[#This Row],[nama_tamu]],Table10[nama_tamu],Table10[id_tamu])</f>
        <v>CUS 3513</v>
      </c>
      <c r="H4220" t="s">
        <v>10624</v>
      </c>
      <c r="I4220" t="str">
        <f>_xlfn.XLOOKUP(Table2[[#This Row],[tipe_kamar]],Table12[tipe_kamar],Table12[id_kamar])</f>
        <v>KMR 004</v>
      </c>
      <c r="J4220" t="s">
        <v>47</v>
      </c>
      <c r="K4220">
        <v>2</v>
      </c>
      <c r="L4220">
        <v>476000</v>
      </c>
      <c r="M4220">
        <v>952000</v>
      </c>
      <c r="N4220" t="str">
        <f>_xlfn.XLOOKUP(Table2[[#This Row],[metode_pembayaran]],Table11[metode_pembayaran],Table11[id_pembayaran])</f>
        <v>MP 03</v>
      </c>
      <c r="O4220" t="s">
        <v>36</v>
      </c>
      <c r="P4220" t="str">
        <f>_xlfn.XLOOKUP(Table2[[#This Row],[status_reservasi]],'Dim Status Reservasi'!$B$2:$B$5,'Dim Status Reservasi'!$A$2:$A$5)</f>
        <v>ST 004</v>
      </c>
      <c r="Q4220" t="s">
        <v>48</v>
      </c>
      <c r="R4220" t="str">
        <f>_xlfn.XLOOKUP(Table2[[#This Row],[kota_hotel]],'Dim Kota Hotel'!$B$2:$B$21,'Dim Kota Hotel'!$A$2:$A$21)</f>
        <v>LOK 002</v>
      </c>
      <c r="S4220" t="s">
        <v>60</v>
      </c>
    </row>
    <row r="4221" spans="1:19" x14ac:dyDescent="0.25">
      <c r="A4221" t="s">
        <v>10625</v>
      </c>
      <c r="B4221" t="str">
        <f>_xlfn.XLOOKUP(Table2[[#This Row],[tanggal_checkin]],Table6[tanggal_checkin],Table6[id_checkin])</f>
        <v>CI 0828</v>
      </c>
      <c r="C4221" t="s">
        <v>11832</v>
      </c>
      <c r="D4221" t="str">
        <f>_xlfn.XLOOKUP(Table2[[#This Row],[tanggal_checkout]],Table4[tanggal_checkout],Table4[id_checkout])</f>
        <v>CO 0841</v>
      </c>
      <c r="E4221" t="s">
        <v>11238</v>
      </c>
      <c r="F4221" s="8">
        <v>0.75862268518518516</v>
      </c>
      <c r="G4221" t="str">
        <f>_xlfn.XLOOKUP(Table2[[#This Row],[nama_tamu]],Table10[nama_tamu],Table10[id_tamu])</f>
        <v>CUS 2488</v>
      </c>
      <c r="H4221" t="s">
        <v>10627</v>
      </c>
      <c r="I4221" t="str">
        <f>_xlfn.XLOOKUP(Table2[[#This Row],[tipe_kamar]],Table12[tipe_kamar],Table12[id_kamar])</f>
        <v>KMR 004</v>
      </c>
      <c r="J4221" t="s">
        <v>47</v>
      </c>
      <c r="K4221">
        <v>9</v>
      </c>
      <c r="L4221">
        <v>429000</v>
      </c>
      <c r="M4221">
        <v>3861000</v>
      </c>
      <c r="N4221" t="str">
        <f>_xlfn.XLOOKUP(Table2[[#This Row],[metode_pembayaran]],Table11[metode_pembayaran],Table11[id_pembayaran])</f>
        <v>MP 06</v>
      </c>
      <c r="O4221" t="s">
        <v>17</v>
      </c>
      <c r="P4221" t="str">
        <f>_xlfn.XLOOKUP(Table2[[#This Row],[status_reservasi]],'Dim Status Reservasi'!$B$2:$B$5,'Dim Status Reservasi'!$A$2:$A$5)</f>
        <v>ST 004</v>
      </c>
      <c r="Q4221" t="s">
        <v>48</v>
      </c>
      <c r="R4221" t="str">
        <f>_xlfn.XLOOKUP(Table2[[#This Row],[kota_hotel]],'Dim Kota Hotel'!$B$2:$B$21,'Dim Kota Hotel'!$A$2:$A$21)</f>
        <v>LOK 017</v>
      </c>
      <c r="S4221" t="s">
        <v>84</v>
      </c>
    </row>
    <row r="4222" spans="1:19" x14ac:dyDescent="0.25">
      <c r="A4222" t="s">
        <v>10628</v>
      </c>
      <c r="B4222" t="str">
        <f>_xlfn.XLOOKUP(Table2[[#This Row],[tanggal_checkin]],Table6[tanggal_checkin],Table6[id_checkin])</f>
        <v>CI 0665</v>
      </c>
      <c r="C4222" t="s">
        <v>11436</v>
      </c>
      <c r="D4222" t="str">
        <f>_xlfn.XLOOKUP(Table2[[#This Row],[tanggal_checkout]],Table4[tanggal_checkout],Table4[id_checkout])</f>
        <v>CO 0671</v>
      </c>
      <c r="E4222" t="s">
        <v>11928</v>
      </c>
      <c r="F4222" s="8">
        <v>0.64256944444444442</v>
      </c>
      <c r="G4222" t="str">
        <f>_xlfn.XLOOKUP(Table2[[#This Row],[nama_tamu]],Table10[nama_tamu],Table10[id_tamu])</f>
        <v>CUS 0951</v>
      </c>
      <c r="H4222" t="s">
        <v>10629</v>
      </c>
      <c r="I4222" t="str">
        <f>_xlfn.XLOOKUP(Table2[[#This Row],[tipe_kamar]],Table12[tipe_kamar],Table12[id_kamar])</f>
        <v>KMR 003</v>
      </c>
      <c r="J4222" t="s">
        <v>64</v>
      </c>
      <c r="K4222">
        <v>5</v>
      </c>
      <c r="L4222">
        <v>1329000</v>
      </c>
      <c r="M4222">
        <v>6645000</v>
      </c>
      <c r="N4222" t="str">
        <f>_xlfn.XLOOKUP(Table2[[#This Row],[metode_pembayaran]],Table11[metode_pembayaran],Table11[id_pembayaran])</f>
        <v>MP 04</v>
      </c>
      <c r="O4222" t="s">
        <v>53</v>
      </c>
      <c r="P4222" t="str">
        <f>_xlfn.XLOOKUP(Table2[[#This Row],[status_reservasi]],'Dim Status Reservasi'!$B$2:$B$5,'Dim Status Reservasi'!$A$2:$A$5)</f>
        <v>ST 003</v>
      </c>
      <c r="Q4222" t="s">
        <v>37</v>
      </c>
      <c r="R4222" t="str">
        <f>_xlfn.XLOOKUP(Table2[[#This Row],[kota_hotel]],'Dim Kota Hotel'!$B$2:$B$21,'Dim Kota Hotel'!$A$2:$A$21)</f>
        <v>LOK 018</v>
      </c>
      <c r="S4222" t="s">
        <v>102</v>
      </c>
    </row>
    <row r="4223" spans="1:19" x14ac:dyDescent="0.25">
      <c r="A4223" t="s">
        <v>10630</v>
      </c>
      <c r="B4223" t="str">
        <f>_xlfn.XLOOKUP(Table2[[#This Row],[tanggal_checkin]],Table6[tanggal_checkin],Table6[id_checkin])</f>
        <v>CI 0677</v>
      </c>
      <c r="C4223" t="s">
        <v>11172</v>
      </c>
      <c r="D4223" t="str">
        <f>_xlfn.XLOOKUP(Table2[[#This Row],[tanggal_checkout]],Table4[tanggal_checkout],Table4[id_checkout])</f>
        <v>CO 0682</v>
      </c>
      <c r="E4223" t="s">
        <v>11572</v>
      </c>
      <c r="F4223" s="8">
        <v>0.69596064814814818</v>
      </c>
      <c r="G4223" t="str">
        <f>_xlfn.XLOOKUP(Table2[[#This Row],[nama_tamu]],Table10[nama_tamu],Table10[id_tamu])</f>
        <v>CUS 1085</v>
      </c>
      <c r="H4223" t="s">
        <v>10631</v>
      </c>
      <c r="I4223" t="str">
        <f>_xlfn.XLOOKUP(Table2[[#This Row],[tipe_kamar]],Table12[tipe_kamar],Table12[id_kamar])</f>
        <v>KMR 002</v>
      </c>
      <c r="J4223" t="s">
        <v>82</v>
      </c>
      <c r="K4223">
        <v>4</v>
      </c>
      <c r="L4223">
        <v>348000</v>
      </c>
      <c r="M4223">
        <v>1392000</v>
      </c>
      <c r="N4223" t="str">
        <f>_xlfn.XLOOKUP(Table2[[#This Row],[metode_pembayaran]],Table11[metode_pembayaran],Table11[id_pembayaran])</f>
        <v>MP 01</v>
      </c>
      <c r="O4223" t="s">
        <v>24</v>
      </c>
      <c r="P4223" t="str">
        <f>_xlfn.XLOOKUP(Table2[[#This Row],[status_reservasi]],'Dim Status Reservasi'!$B$2:$B$5,'Dim Status Reservasi'!$A$2:$A$5)</f>
        <v>ST 003</v>
      </c>
      <c r="Q4223" t="s">
        <v>37</v>
      </c>
      <c r="R4223" t="str">
        <f>_xlfn.XLOOKUP(Table2[[#This Row],[kota_hotel]],'Dim Kota Hotel'!$B$2:$B$21,'Dim Kota Hotel'!$A$2:$A$21)</f>
        <v>LOK 008</v>
      </c>
      <c r="S4223" t="s">
        <v>68</v>
      </c>
    </row>
    <row r="4224" spans="1:19" x14ac:dyDescent="0.25">
      <c r="A4224" t="s">
        <v>10632</v>
      </c>
      <c r="B4224" t="str">
        <f>_xlfn.XLOOKUP(Table2[[#This Row],[tanggal_checkin]],Table6[tanggal_checkin],Table6[id_checkin])</f>
        <v>CI 0215</v>
      </c>
      <c r="C4224" t="s">
        <v>11187</v>
      </c>
      <c r="D4224" t="str">
        <f>_xlfn.XLOOKUP(Table2[[#This Row],[tanggal_checkout]],Table4[tanggal_checkout],Table4[id_checkout])</f>
        <v>CO 0222</v>
      </c>
      <c r="E4224" t="s">
        <v>11985</v>
      </c>
      <c r="F4224" s="8">
        <v>0.48228009259259258</v>
      </c>
      <c r="G4224" t="str">
        <f>_xlfn.XLOOKUP(Table2[[#This Row],[nama_tamu]],Table10[nama_tamu],Table10[id_tamu])</f>
        <v>CUS 4067</v>
      </c>
      <c r="H4224" t="s">
        <v>10633</v>
      </c>
      <c r="I4224" t="str">
        <f>_xlfn.XLOOKUP(Table2[[#This Row],[tipe_kamar]],Table12[tipe_kamar],Table12[id_kamar])</f>
        <v>KMR 004</v>
      </c>
      <c r="J4224" t="s">
        <v>47</v>
      </c>
      <c r="K4224">
        <v>8</v>
      </c>
      <c r="L4224">
        <v>482000</v>
      </c>
      <c r="M4224">
        <v>3856000</v>
      </c>
      <c r="N4224" t="str">
        <f>_xlfn.XLOOKUP(Table2[[#This Row],[metode_pembayaran]],Table11[metode_pembayaran],Table11[id_pembayaran])</f>
        <v>MP 05</v>
      </c>
      <c r="O4224" t="s">
        <v>72</v>
      </c>
      <c r="P4224" t="str">
        <f>_xlfn.XLOOKUP(Table2[[#This Row],[status_reservasi]],'Dim Status Reservasi'!$B$2:$B$5,'Dim Status Reservasi'!$A$2:$A$5)</f>
        <v>ST 004</v>
      </c>
      <c r="Q4224" t="s">
        <v>48</v>
      </c>
      <c r="R4224" t="str">
        <f>_xlfn.XLOOKUP(Table2[[#This Row],[kota_hotel]],'Dim Kota Hotel'!$B$2:$B$21,'Dim Kota Hotel'!$A$2:$A$21)</f>
        <v>LOK 004</v>
      </c>
      <c r="S4224" t="s">
        <v>49</v>
      </c>
    </row>
    <row r="4225" spans="1:19" x14ac:dyDescent="0.25">
      <c r="A4225" t="s">
        <v>10634</v>
      </c>
      <c r="B4225" t="str">
        <f>_xlfn.XLOOKUP(Table2[[#This Row],[tanggal_checkin]],Table6[tanggal_checkin],Table6[id_checkin])</f>
        <v>CI 0991</v>
      </c>
      <c r="C4225" t="s">
        <v>11024</v>
      </c>
      <c r="D4225" t="str">
        <f>_xlfn.XLOOKUP(Table2[[#This Row],[tanggal_checkout]],Table4[tanggal_checkout],Table4[id_checkout])</f>
        <v>CO 1000</v>
      </c>
      <c r="E4225" t="s">
        <v>11142</v>
      </c>
      <c r="F4225" s="8">
        <v>0.80670138888888887</v>
      </c>
      <c r="G4225" t="str">
        <f>_xlfn.XLOOKUP(Table2[[#This Row],[nama_tamu]],Table10[nama_tamu],Table10[id_tamu])</f>
        <v>CUS 3029</v>
      </c>
      <c r="H4225" t="s">
        <v>10635</v>
      </c>
      <c r="I4225" t="str">
        <f>_xlfn.XLOOKUP(Table2[[#This Row],[tipe_kamar]],Table12[tipe_kamar],Table12[id_kamar])</f>
        <v>KMR 001</v>
      </c>
      <c r="J4225" t="s">
        <v>23</v>
      </c>
      <c r="K4225">
        <v>6</v>
      </c>
      <c r="L4225">
        <v>588000</v>
      </c>
      <c r="M4225">
        <v>3528000</v>
      </c>
      <c r="N4225" t="str">
        <f>_xlfn.XLOOKUP(Table2[[#This Row],[metode_pembayaran]],Table11[metode_pembayaran],Table11[id_pembayaran])</f>
        <v>MP 06</v>
      </c>
      <c r="O4225" t="s">
        <v>17</v>
      </c>
      <c r="P4225" t="str">
        <f>_xlfn.XLOOKUP(Table2[[#This Row],[status_reservasi]],'Dim Status Reservasi'!$B$2:$B$5,'Dim Status Reservasi'!$A$2:$A$5)</f>
        <v>ST 003</v>
      </c>
      <c r="Q4225" t="s">
        <v>37</v>
      </c>
      <c r="R4225" t="str">
        <f>_xlfn.XLOOKUP(Table2[[#This Row],[kota_hotel]],'Dim Kota Hotel'!$B$2:$B$21,'Dim Kota Hotel'!$A$2:$A$21)</f>
        <v>LOK 008</v>
      </c>
      <c r="S4225" t="s">
        <v>68</v>
      </c>
    </row>
    <row r="4226" spans="1:19" x14ac:dyDescent="0.25">
      <c r="A4226" t="s">
        <v>10636</v>
      </c>
      <c r="B4226" t="str">
        <f>_xlfn.XLOOKUP(Table2[[#This Row],[tanggal_checkin]],Table6[tanggal_checkin],Table6[id_checkin])</f>
        <v>CI 0634</v>
      </c>
      <c r="C4226" t="s">
        <v>11020</v>
      </c>
      <c r="D4226" t="str">
        <f>_xlfn.XLOOKUP(Table2[[#This Row],[tanggal_checkout]],Table4[tanggal_checkout],Table4[id_checkout])</f>
        <v>CO 0637</v>
      </c>
      <c r="E4226" t="s">
        <v>11361</v>
      </c>
      <c r="F4226" s="8">
        <v>0.41637731481481483</v>
      </c>
      <c r="G4226" t="str">
        <f>_xlfn.XLOOKUP(Table2[[#This Row],[nama_tamu]],Table10[nama_tamu],Table10[id_tamu])</f>
        <v>CUS 1846</v>
      </c>
      <c r="H4226" t="s">
        <v>10637</v>
      </c>
      <c r="I4226" t="str">
        <f>_xlfn.XLOOKUP(Table2[[#This Row],[tipe_kamar]],Table12[tipe_kamar],Table12[id_kamar])</f>
        <v>KMR 001</v>
      </c>
      <c r="J4226" t="s">
        <v>23</v>
      </c>
      <c r="K4226">
        <v>3</v>
      </c>
      <c r="L4226">
        <v>563000</v>
      </c>
      <c r="M4226">
        <v>1689000</v>
      </c>
      <c r="N4226" t="str">
        <f>_xlfn.XLOOKUP(Table2[[#This Row],[metode_pembayaran]],Table11[metode_pembayaran],Table11[id_pembayaran])</f>
        <v>MP 04</v>
      </c>
      <c r="O4226" t="s">
        <v>53</v>
      </c>
      <c r="P4226" t="str">
        <f>_xlfn.XLOOKUP(Table2[[#This Row],[status_reservasi]],'Dim Status Reservasi'!$B$2:$B$5,'Dim Status Reservasi'!$A$2:$A$5)</f>
        <v>ST 004</v>
      </c>
      <c r="Q4226" t="s">
        <v>48</v>
      </c>
      <c r="R4226" t="str">
        <f>_xlfn.XLOOKUP(Table2[[#This Row],[kota_hotel]],'Dim Kota Hotel'!$B$2:$B$21,'Dim Kota Hotel'!$A$2:$A$21)</f>
        <v>LOK 011</v>
      </c>
      <c r="S4226" t="s">
        <v>38</v>
      </c>
    </row>
    <row r="4227" spans="1:19" x14ac:dyDescent="0.25">
      <c r="A4227" t="s">
        <v>10638</v>
      </c>
      <c r="B4227" t="str">
        <f>_xlfn.XLOOKUP(Table2[[#This Row],[tanggal_checkin]],Table6[tanggal_checkin],Table6[id_checkin])</f>
        <v>CI 0408</v>
      </c>
      <c r="C4227" t="s">
        <v>11564</v>
      </c>
      <c r="D4227" t="str">
        <f>_xlfn.XLOOKUP(Table2[[#This Row],[tanggal_checkout]],Table4[tanggal_checkout],Table4[id_checkout])</f>
        <v>CO 0418</v>
      </c>
      <c r="E4227" t="s">
        <v>11491</v>
      </c>
      <c r="F4227" s="8">
        <v>0.81328703703703709</v>
      </c>
      <c r="G4227" t="str">
        <f>_xlfn.XLOOKUP(Table2[[#This Row],[nama_tamu]],Table10[nama_tamu],Table10[id_tamu])</f>
        <v>CUS 3306</v>
      </c>
      <c r="H4227" t="s">
        <v>10639</v>
      </c>
      <c r="I4227" t="str">
        <f>_xlfn.XLOOKUP(Table2[[#This Row],[tipe_kamar]],Table12[tipe_kamar],Table12[id_kamar])</f>
        <v>KMR 003</v>
      </c>
      <c r="J4227" t="s">
        <v>64</v>
      </c>
      <c r="K4227">
        <v>8</v>
      </c>
      <c r="L4227">
        <v>1201000</v>
      </c>
      <c r="M4227">
        <v>9608000</v>
      </c>
      <c r="N4227" t="str">
        <f>_xlfn.XLOOKUP(Table2[[#This Row],[metode_pembayaran]],Table11[metode_pembayaran],Table11[id_pembayaran])</f>
        <v>MP 04</v>
      </c>
      <c r="O4227" t="s">
        <v>53</v>
      </c>
      <c r="P4227" t="str">
        <f>_xlfn.XLOOKUP(Table2[[#This Row],[status_reservasi]],'Dim Status Reservasi'!$B$2:$B$5,'Dim Status Reservasi'!$A$2:$A$5)</f>
        <v>ST 002</v>
      </c>
      <c r="Q4227" t="s">
        <v>124</v>
      </c>
      <c r="R4227" t="str">
        <f>_xlfn.XLOOKUP(Table2[[#This Row],[kota_hotel]],'Dim Kota Hotel'!$B$2:$B$21,'Dim Kota Hotel'!$A$2:$A$21)</f>
        <v>LOK 008</v>
      </c>
      <c r="S4227" t="s">
        <v>68</v>
      </c>
    </row>
    <row r="4228" spans="1:19" x14ac:dyDescent="0.25">
      <c r="A4228" t="s">
        <v>10640</v>
      </c>
      <c r="B4228" t="str">
        <f>_xlfn.XLOOKUP(Table2[[#This Row],[tanggal_checkin]],Table6[tanggal_checkin],Table6[id_checkin])</f>
        <v>CI 0262</v>
      </c>
      <c r="C4228" t="s">
        <v>11002</v>
      </c>
      <c r="D4228" t="str">
        <f>_xlfn.XLOOKUP(Table2[[#This Row],[tanggal_checkout]],Table4[tanggal_checkout],Table4[id_checkout])</f>
        <v>CO 0265</v>
      </c>
      <c r="E4228" t="s">
        <v>11948</v>
      </c>
      <c r="F4228" s="8">
        <v>0.93185185185185182</v>
      </c>
      <c r="G4228" t="str">
        <f>_xlfn.XLOOKUP(Table2[[#This Row],[nama_tamu]],Table10[nama_tamu],Table10[id_tamu])</f>
        <v>CUS 4124</v>
      </c>
      <c r="H4228" t="s">
        <v>10641</v>
      </c>
      <c r="I4228" t="str">
        <f>_xlfn.XLOOKUP(Table2[[#This Row],[tipe_kamar]],Table12[tipe_kamar],Table12[id_kamar])</f>
        <v>KMR 002</v>
      </c>
      <c r="J4228" t="s">
        <v>82</v>
      </c>
      <c r="K4228">
        <v>5</v>
      </c>
      <c r="L4228">
        <v>362000</v>
      </c>
      <c r="M4228">
        <v>1810000</v>
      </c>
      <c r="N4228" t="str">
        <f>_xlfn.XLOOKUP(Table2[[#This Row],[metode_pembayaran]],Table11[metode_pembayaran],Table11[id_pembayaran])</f>
        <v>MP 06</v>
      </c>
      <c r="O4228" t="s">
        <v>17</v>
      </c>
      <c r="P4228" t="str">
        <f>_xlfn.XLOOKUP(Table2[[#This Row],[status_reservasi]],'Dim Status Reservasi'!$B$2:$B$5,'Dim Status Reservasi'!$A$2:$A$5)</f>
        <v>ST 004</v>
      </c>
      <c r="Q4228" t="s">
        <v>48</v>
      </c>
      <c r="R4228" t="str">
        <f>_xlfn.XLOOKUP(Table2[[#This Row],[kota_hotel]],'Dim Kota Hotel'!$B$2:$B$21,'Dim Kota Hotel'!$A$2:$A$21)</f>
        <v>LOK 011</v>
      </c>
      <c r="S4228" t="s">
        <v>38</v>
      </c>
    </row>
    <row r="4229" spans="1:19" x14ac:dyDescent="0.25">
      <c r="A4229" t="s">
        <v>10642</v>
      </c>
      <c r="B4229" t="str">
        <f>_xlfn.XLOOKUP(Table2[[#This Row],[tanggal_checkin]],Table6[tanggal_checkin],Table6[id_checkin])</f>
        <v>CI 0950</v>
      </c>
      <c r="C4229" t="s">
        <v>11724</v>
      </c>
      <c r="D4229" t="str">
        <f>_xlfn.XLOOKUP(Table2[[#This Row],[tanggal_checkout]],Table4[tanggal_checkout],Table4[id_checkout])</f>
        <v>CO 0958</v>
      </c>
      <c r="E4229" t="s">
        <v>11752</v>
      </c>
      <c r="F4229" s="8">
        <v>0.43298611111111113</v>
      </c>
      <c r="G4229" t="str">
        <f>_xlfn.XLOOKUP(Table2[[#This Row],[nama_tamu]],Table10[nama_tamu],Table10[id_tamu])</f>
        <v>CUS 0139</v>
      </c>
      <c r="H4229" t="s">
        <v>11134</v>
      </c>
      <c r="I4229" t="str">
        <f>_xlfn.XLOOKUP(Table2[[#This Row],[tipe_kamar]],Table12[tipe_kamar],Table12[id_kamar])</f>
        <v>KMR 004</v>
      </c>
      <c r="J4229" t="s">
        <v>47</v>
      </c>
      <c r="K4229">
        <v>5</v>
      </c>
      <c r="L4229">
        <v>453000</v>
      </c>
      <c r="M4229">
        <v>2265000</v>
      </c>
      <c r="N4229" t="str">
        <f>_xlfn.XLOOKUP(Table2[[#This Row],[metode_pembayaran]],Table11[metode_pembayaran],Table11[id_pembayaran])</f>
        <v>MP 06</v>
      </c>
      <c r="O4229" t="s">
        <v>17</v>
      </c>
      <c r="P4229" t="str">
        <f>_xlfn.XLOOKUP(Table2[[#This Row],[status_reservasi]],'Dim Status Reservasi'!$B$2:$B$5,'Dim Status Reservasi'!$A$2:$A$5)</f>
        <v>ST 004</v>
      </c>
      <c r="Q4229" t="s">
        <v>48</v>
      </c>
      <c r="R4229" t="str">
        <f>_xlfn.XLOOKUP(Table2[[#This Row],[kota_hotel]],'Dim Kota Hotel'!$B$2:$B$21,'Dim Kota Hotel'!$A$2:$A$21)</f>
        <v>LOK 011</v>
      </c>
      <c r="S4229" t="s">
        <v>38</v>
      </c>
    </row>
    <row r="4230" spans="1:19" x14ac:dyDescent="0.25">
      <c r="A4230" t="s">
        <v>10643</v>
      </c>
      <c r="B4230" t="str">
        <f>_xlfn.XLOOKUP(Table2[[#This Row],[tanggal_checkin]],Table6[tanggal_checkin],Table6[id_checkin])</f>
        <v>CI 0927</v>
      </c>
      <c r="C4230" t="s">
        <v>11437</v>
      </c>
      <c r="D4230" t="str">
        <f>_xlfn.XLOOKUP(Table2[[#This Row],[tanggal_checkout]],Table4[tanggal_checkout],Table4[id_checkout])</f>
        <v>CO 0936</v>
      </c>
      <c r="E4230" t="s">
        <v>11898</v>
      </c>
      <c r="F4230" s="8">
        <v>0.59936342592592595</v>
      </c>
      <c r="G4230" t="str">
        <f>_xlfn.XLOOKUP(Table2[[#This Row],[nama_tamu]],Table10[nama_tamu],Table10[id_tamu])</f>
        <v>CUS 1815</v>
      </c>
      <c r="H4230" t="s">
        <v>10644</v>
      </c>
      <c r="I4230" t="str">
        <f>_xlfn.XLOOKUP(Table2[[#This Row],[tipe_kamar]],Table12[tipe_kamar],Table12[id_kamar])</f>
        <v>KMR 004</v>
      </c>
      <c r="J4230" t="s">
        <v>47</v>
      </c>
      <c r="K4230">
        <v>7</v>
      </c>
      <c r="L4230">
        <v>448000</v>
      </c>
      <c r="M4230">
        <v>3136000</v>
      </c>
      <c r="N4230" t="str">
        <f>_xlfn.XLOOKUP(Table2[[#This Row],[metode_pembayaran]],Table11[metode_pembayaran],Table11[id_pembayaran])</f>
        <v>MP 01</v>
      </c>
      <c r="O4230" t="s">
        <v>24</v>
      </c>
      <c r="P4230" t="str">
        <f>_xlfn.XLOOKUP(Table2[[#This Row],[status_reservasi]],'Dim Status Reservasi'!$B$2:$B$5,'Dim Status Reservasi'!$A$2:$A$5)</f>
        <v>ST 004</v>
      </c>
      <c r="Q4230" t="s">
        <v>48</v>
      </c>
      <c r="R4230" t="str">
        <f>_xlfn.XLOOKUP(Table2[[#This Row],[kota_hotel]],'Dim Kota Hotel'!$B$2:$B$21,'Dim Kota Hotel'!$A$2:$A$21)</f>
        <v>LOK 015</v>
      </c>
      <c r="S4230" t="s">
        <v>233</v>
      </c>
    </row>
    <row r="4231" spans="1:19" x14ac:dyDescent="0.25">
      <c r="A4231" t="s">
        <v>10645</v>
      </c>
      <c r="B4231" t="str">
        <f>_xlfn.XLOOKUP(Table2[[#This Row],[tanggal_checkin]],Table6[tanggal_checkin],Table6[id_checkin])</f>
        <v>CI 0806</v>
      </c>
      <c r="C4231" t="s">
        <v>11372</v>
      </c>
      <c r="D4231" t="str">
        <f>_xlfn.XLOOKUP(Table2[[#This Row],[tanggal_checkout]],Table4[tanggal_checkout],Table4[id_checkout])</f>
        <v>CO 0819</v>
      </c>
      <c r="E4231" t="s">
        <v>11229</v>
      </c>
      <c r="F4231" s="8">
        <v>0.2917939814814815</v>
      </c>
      <c r="G4231" t="str">
        <f>_xlfn.XLOOKUP(Table2[[#This Row],[nama_tamu]],Table10[nama_tamu],Table10[id_tamu])</f>
        <v>CUS 0306</v>
      </c>
      <c r="H4231" t="s">
        <v>10646</v>
      </c>
      <c r="I4231" t="str">
        <f>_xlfn.XLOOKUP(Table2[[#This Row],[tipe_kamar]],Table12[tipe_kamar],Table12[id_kamar])</f>
        <v>KMR 003</v>
      </c>
      <c r="J4231" t="s">
        <v>64</v>
      </c>
      <c r="K4231">
        <v>9</v>
      </c>
      <c r="L4231">
        <v>1193000</v>
      </c>
      <c r="M4231">
        <v>10737000</v>
      </c>
      <c r="N4231" t="str">
        <f>_xlfn.XLOOKUP(Table2[[#This Row],[metode_pembayaran]],Table11[metode_pembayaran],Table11[id_pembayaran])</f>
        <v>MP 06</v>
      </c>
      <c r="O4231" t="s">
        <v>17</v>
      </c>
      <c r="P4231" t="str">
        <f>_xlfn.XLOOKUP(Table2[[#This Row],[status_reservasi]],'Dim Status Reservasi'!$B$2:$B$5,'Dim Status Reservasi'!$A$2:$A$5)</f>
        <v>ST 003</v>
      </c>
      <c r="Q4231" t="s">
        <v>37</v>
      </c>
      <c r="R4231" t="str">
        <f>_xlfn.XLOOKUP(Table2[[#This Row],[kota_hotel]],'Dim Kota Hotel'!$B$2:$B$21,'Dim Kota Hotel'!$A$2:$A$21)</f>
        <v>LOK 013</v>
      </c>
      <c r="S4231" t="s">
        <v>160</v>
      </c>
    </row>
    <row r="4232" spans="1:19" x14ac:dyDescent="0.25">
      <c r="A4232" t="s">
        <v>10647</v>
      </c>
      <c r="B4232" t="str">
        <f>_xlfn.XLOOKUP(Table2[[#This Row],[tanggal_checkin]],Table6[tanggal_checkin],Table6[id_checkin])</f>
        <v>CI 0251</v>
      </c>
      <c r="C4232" t="s">
        <v>11342</v>
      </c>
      <c r="D4232" t="str">
        <f>_xlfn.XLOOKUP(Table2[[#This Row],[tanggal_checkout]],Table4[tanggal_checkout],Table4[id_checkout])</f>
        <v>CO 0255</v>
      </c>
      <c r="E4232" t="s">
        <v>11510</v>
      </c>
      <c r="F4232" s="8">
        <v>0.835474537037037</v>
      </c>
      <c r="G4232" t="str">
        <f>_xlfn.XLOOKUP(Table2[[#This Row],[nama_tamu]],Table10[nama_tamu],Table10[id_tamu])</f>
        <v>CUS 1118</v>
      </c>
      <c r="H4232" t="s">
        <v>10649</v>
      </c>
      <c r="I4232" t="str">
        <f>_xlfn.XLOOKUP(Table2[[#This Row],[tipe_kamar]],Table12[tipe_kamar],Table12[id_kamar])</f>
        <v>KMR 004</v>
      </c>
      <c r="J4232" t="s">
        <v>47</v>
      </c>
      <c r="K4232">
        <v>6</v>
      </c>
      <c r="L4232">
        <v>435000</v>
      </c>
      <c r="M4232">
        <v>2610000</v>
      </c>
      <c r="N4232" t="str">
        <f>_xlfn.XLOOKUP(Table2[[#This Row],[metode_pembayaran]],Table11[metode_pembayaran],Table11[id_pembayaran])</f>
        <v>MP 05</v>
      </c>
      <c r="O4232" t="s">
        <v>72</v>
      </c>
      <c r="P4232" t="str">
        <f>_xlfn.XLOOKUP(Table2[[#This Row],[status_reservasi]],'Dim Status Reservasi'!$B$2:$B$5,'Dim Status Reservasi'!$A$2:$A$5)</f>
        <v>ST 003</v>
      </c>
      <c r="Q4232" t="s">
        <v>37</v>
      </c>
      <c r="R4232" t="str">
        <f>_xlfn.XLOOKUP(Table2[[#This Row],[kota_hotel]],'Dim Kota Hotel'!$B$2:$B$21,'Dim Kota Hotel'!$A$2:$A$21)</f>
        <v>LOK 003</v>
      </c>
      <c r="S4232" t="s">
        <v>106</v>
      </c>
    </row>
    <row r="4233" spans="1:19" x14ac:dyDescent="0.25">
      <c r="A4233" t="s">
        <v>10650</v>
      </c>
      <c r="B4233" t="str">
        <f>_xlfn.XLOOKUP(Table2[[#This Row],[tanggal_checkin]],Table6[tanggal_checkin],Table6[id_checkin])</f>
        <v>CI 0897</v>
      </c>
      <c r="C4233" t="s">
        <v>11479</v>
      </c>
      <c r="D4233" t="str">
        <f>_xlfn.XLOOKUP(Table2[[#This Row],[tanggal_checkout]],Table4[tanggal_checkout],Table4[id_checkout])</f>
        <v>CO 0904</v>
      </c>
      <c r="E4233" t="s">
        <v>11937</v>
      </c>
      <c r="F4233" s="8">
        <v>0.89567129629629627</v>
      </c>
      <c r="G4233" t="str">
        <f>_xlfn.XLOOKUP(Table2[[#This Row],[nama_tamu]],Table10[nama_tamu],Table10[id_tamu])</f>
        <v>CUS 2545</v>
      </c>
      <c r="H4233" t="s">
        <v>10651</v>
      </c>
      <c r="I4233" t="str">
        <f>_xlfn.XLOOKUP(Table2[[#This Row],[tipe_kamar]],Table12[tipe_kamar],Table12[id_kamar])</f>
        <v>KMR 004</v>
      </c>
      <c r="J4233" t="s">
        <v>47</v>
      </c>
      <c r="K4233">
        <v>6</v>
      </c>
      <c r="L4233">
        <v>412000</v>
      </c>
      <c r="M4233">
        <v>2472000</v>
      </c>
      <c r="N4233" t="str">
        <f>_xlfn.XLOOKUP(Table2[[#This Row],[metode_pembayaran]],Table11[metode_pembayaran],Table11[id_pembayaran])</f>
        <v>MP 01</v>
      </c>
      <c r="O4233" t="s">
        <v>24</v>
      </c>
      <c r="P4233" t="str">
        <f>_xlfn.XLOOKUP(Table2[[#This Row],[status_reservasi]],'Dim Status Reservasi'!$B$2:$B$5,'Dim Status Reservasi'!$A$2:$A$5)</f>
        <v>ST 004</v>
      </c>
      <c r="Q4233" t="s">
        <v>48</v>
      </c>
      <c r="R4233" t="str">
        <f>_xlfn.XLOOKUP(Table2[[#This Row],[kota_hotel]],'Dim Kota Hotel'!$B$2:$B$21,'Dim Kota Hotel'!$A$2:$A$21)</f>
        <v>LOK 020</v>
      </c>
      <c r="S4233" t="s">
        <v>94</v>
      </c>
    </row>
    <row r="4234" spans="1:19" x14ac:dyDescent="0.25">
      <c r="A4234" t="s">
        <v>10652</v>
      </c>
      <c r="B4234" t="str">
        <f>_xlfn.XLOOKUP(Table2[[#This Row],[tanggal_checkin]],Table6[tanggal_checkin],Table6[id_checkin])</f>
        <v>CI 0811</v>
      </c>
      <c r="C4234" t="s">
        <v>11321</v>
      </c>
      <c r="D4234" t="str">
        <f>_xlfn.XLOOKUP(Table2[[#This Row],[tanggal_checkout]],Table4[tanggal_checkout],Table4[id_checkout])</f>
        <v>CO 0824</v>
      </c>
      <c r="E4234" t="s">
        <v>11113</v>
      </c>
      <c r="F4234" s="8">
        <v>0.16160879629629629</v>
      </c>
      <c r="G4234" t="str">
        <f>_xlfn.XLOOKUP(Table2[[#This Row],[nama_tamu]],Table10[nama_tamu],Table10[id_tamu])</f>
        <v>CUS 2654</v>
      </c>
      <c r="H4234" t="s">
        <v>10653</v>
      </c>
      <c r="I4234" t="str">
        <f>_xlfn.XLOOKUP(Table2[[#This Row],[tipe_kamar]],Table12[tipe_kamar],Table12[id_kamar])</f>
        <v>KMR 001</v>
      </c>
      <c r="J4234" t="s">
        <v>23</v>
      </c>
      <c r="K4234">
        <v>9</v>
      </c>
      <c r="L4234">
        <v>677000</v>
      </c>
      <c r="M4234">
        <v>6093000</v>
      </c>
      <c r="N4234" t="str">
        <f>_xlfn.XLOOKUP(Table2[[#This Row],[metode_pembayaran]],Table11[metode_pembayaran],Table11[id_pembayaran])</f>
        <v>MP 01</v>
      </c>
      <c r="O4234" t="s">
        <v>24</v>
      </c>
      <c r="P4234" t="str">
        <f>_xlfn.XLOOKUP(Table2[[#This Row],[status_reservasi]],'Dim Status Reservasi'!$B$2:$B$5,'Dim Status Reservasi'!$A$2:$A$5)</f>
        <v>ST 004</v>
      </c>
      <c r="Q4234" t="s">
        <v>48</v>
      </c>
      <c r="R4234" t="str">
        <f>_xlfn.XLOOKUP(Table2[[#This Row],[kota_hotel]],'Dim Kota Hotel'!$B$2:$B$21,'Dim Kota Hotel'!$A$2:$A$21)</f>
        <v>LOK 019</v>
      </c>
      <c r="S4234" t="s">
        <v>133</v>
      </c>
    </row>
    <row r="4235" spans="1:19" x14ac:dyDescent="0.25">
      <c r="A4235" t="s">
        <v>10654</v>
      </c>
      <c r="B4235" t="str">
        <f>_xlfn.XLOOKUP(Table2[[#This Row],[tanggal_checkin]],Table6[tanggal_checkin],Table6[id_checkin])</f>
        <v>CI 0129</v>
      </c>
      <c r="C4235" t="s">
        <v>11366</v>
      </c>
      <c r="D4235" t="str">
        <f>_xlfn.XLOOKUP(Table2[[#This Row],[tanggal_checkout]],Table4[tanggal_checkout],Table4[id_checkout])</f>
        <v>CO 0136</v>
      </c>
      <c r="E4235" t="s">
        <v>11269</v>
      </c>
      <c r="F4235" s="8">
        <v>0.22270833333333334</v>
      </c>
      <c r="G4235" t="str">
        <f>_xlfn.XLOOKUP(Table2[[#This Row],[nama_tamu]],Table10[nama_tamu],Table10[id_tamu])</f>
        <v>CUS 0273</v>
      </c>
      <c r="H4235" t="s">
        <v>10656</v>
      </c>
      <c r="I4235" t="str">
        <f>_xlfn.XLOOKUP(Table2[[#This Row],[tipe_kamar]],Table12[tipe_kamar],Table12[id_kamar])</f>
        <v>KMR 002</v>
      </c>
      <c r="J4235" t="s">
        <v>82</v>
      </c>
      <c r="K4235">
        <v>7</v>
      </c>
      <c r="L4235">
        <v>393000</v>
      </c>
      <c r="M4235">
        <v>2751000</v>
      </c>
      <c r="N4235" t="str">
        <f>_xlfn.XLOOKUP(Table2[[#This Row],[metode_pembayaran]],Table11[metode_pembayaran],Table11[id_pembayaran])</f>
        <v>MP 04</v>
      </c>
      <c r="O4235" t="s">
        <v>53</v>
      </c>
      <c r="P4235" t="str">
        <f>_xlfn.XLOOKUP(Table2[[#This Row],[status_reservasi]],'Dim Status Reservasi'!$B$2:$B$5,'Dim Status Reservasi'!$A$2:$A$5)</f>
        <v>ST 003</v>
      </c>
      <c r="Q4235" t="s">
        <v>37</v>
      </c>
      <c r="R4235" t="str">
        <f>_xlfn.XLOOKUP(Table2[[#This Row],[kota_hotel]],'Dim Kota Hotel'!$B$2:$B$21,'Dim Kota Hotel'!$A$2:$A$21)</f>
        <v>LOK 012</v>
      </c>
      <c r="S4235" t="s">
        <v>25</v>
      </c>
    </row>
    <row r="4236" spans="1:19" x14ac:dyDescent="0.25">
      <c r="A4236" t="s">
        <v>10657</v>
      </c>
      <c r="B4236" t="str">
        <f>_xlfn.XLOOKUP(Table2[[#This Row],[tanggal_checkin]],Table6[tanggal_checkin],Table6[id_checkin])</f>
        <v>CI 0470</v>
      </c>
      <c r="C4236" t="s">
        <v>11614</v>
      </c>
      <c r="D4236" t="str">
        <f>_xlfn.XLOOKUP(Table2[[#This Row],[tanggal_checkout]],Table4[tanggal_checkout],Table4[id_checkout])</f>
        <v>CO 0473</v>
      </c>
      <c r="E4236" t="s">
        <v>11219</v>
      </c>
      <c r="F4236" s="8">
        <v>4.9895833333333334E-2</v>
      </c>
      <c r="G4236" t="str">
        <f>_xlfn.XLOOKUP(Table2[[#This Row],[nama_tamu]],Table10[nama_tamu],Table10[id_tamu])</f>
        <v>CUS 0592</v>
      </c>
      <c r="H4236" t="s">
        <v>10658</v>
      </c>
      <c r="I4236" t="str">
        <f>_xlfn.XLOOKUP(Table2[[#This Row],[tipe_kamar]],Table12[tipe_kamar],Table12[id_kamar])</f>
        <v>KMR 001</v>
      </c>
      <c r="J4236" t="s">
        <v>23</v>
      </c>
      <c r="K4236">
        <v>2</v>
      </c>
      <c r="L4236">
        <v>681000</v>
      </c>
      <c r="M4236">
        <v>1362000</v>
      </c>
      <c r="N4236" t="str">
        <f>_xlfn.XLOOKUP(Table2[[#This Row],[metode_pembayaran]],Table11[metode_pembayaran],Table11[id_pembayaran])</f>
        <v>MP 04</v>
      </c>
      <c r="O4236" t="s">
        <v>53</v>
      </c>
      <c r="P4236" t="str">
        <f>_xlfn.XLOOKUP(Table2[[#This Row],[status_reservasi]],'Dim Status Reservasi'!$B$2:$B$5,'Dim Status Reservasi'!$A$2:$A$5)</f>
        <v>ST 001</v>
      </c>
      <c r="Q4236" t="s">
        <v>214</v>
      </c>
      <c r="R4236" t="str">
        <f>_xlfn.XLOOKUP(Table2[[#This Row],[kota_hotel]],'Dim Kota Hotel'!$B$2:$B$21,'Dim Kota Hotel'!$A$2:$A$21)</f>
        <v>LOK 002</v>
      </c>
      <c r="S4236" t="s">
        <v>60</v>
      </c>
    </row>
    <row r="4237" spans="1:19" x14ac:dyDescent="0.25">
      <c r="A4237" t="s">
        <v>10659</v>
      </c>
      <c r="B4237" t="str">
        <f>_xlfn.XLOOKUP(Table2[[#This Row],[tanggal_checkin]],Table6[tanggal_checkin],Table6[id_checkin])</f>
        <v>CI 0394</v>
      </c>
      <c r="C4237" t="s">
        <v>11777</v>
      </c>
      <c r="D4237" t="str">
        <f>_xlfn.XLOOKUP(Table2[[#This Row],[tanggal_checkout]],Table4[tanggal_checkout],Table4[id_checkout])</f>
        <v>CO 0398</v>
      </c>
      <c r="E4237" t="s">
        <v>11803</v>
      </c>
      <c r="F4237" s="8">
        <v>0.66075231481481478</v>
      </c>
      <c r="G4237" t="str">
        <f>_xlfn.XLOOKUP(Table2[[#This Row],[nama_tamu]],Table10[nama_tamu],Table10[id_tamu])</f>
        <v>CUS 2225</v>
      </c>
      <c r="H4237" t="s">
        <v>10661</v>
      </c>
      <c r="I4237" t="str">
        <f>_xlfn.XLOOKUP(Table2[[#This Row],[tipe_kamar]],Table12[tipe_kamar],Table12[id_kamar])</f>
        <v>KMR 004</v>
      </c>
      <c r="J4237" t="s">
        <v>47</v>
      </c>
      <c r="K4237">
        <v>3</v>
      </c>
      <c r="L4237">
        <v>405000</v>
      </c>
      <c r="M4237">
        <v>1215000</v>
      </c>
      <c r="N4237" t="str">
        <f>_xlfn.XLOOKUP(Table2[[#This Row],[metode_pembayaran]],Table11[metode_pembayaran],Table11[id_pembayaran])</f>
        <v>MP 06</v>
      </c>
      <c r="O4237" t="s">
        <v>17</v>
      </c>
      <c r="P4237" t="str">
        <f>_xlfn.XLOOKUP(Table2[[#This Row],[status_reservasi]],'Dim Status Reservasi'!$B$2:$B$5,'Dim Status Reservasi'!$A$2:$A$5)</f>
        <v>ST 003</v>
      </c>
      <c r="Q4237" t="s">
        <v>37</v>
      </c>
      <c r="R4237" t="str">
        <f>_xlfn.XLOOKUP(Table2[[#This Row],[kota_hotel]],'Dim Kota Hotel'!$B$2:$B$21,'Dim Kota Hotel'!$A$2:$A$21)</f>
        <v>LOK 003</v>
      </c>
      <c r="S4237" t="s">
        <v>106</v>
      </c>
    </row>
    <row r="4238" spans="1:19" x14ac:dyDescent="0.25">
      <c r="A4238" t="s">
        <v>10662</v>
      </c>
      <c r="B4238" t="str">
        <f>_xlfn.XLOOKUP(Table2[[#This Row],[tanggal_checkin]],Table6[tanggal_checkin],Table6[id_checkin])</f>
        <v>CI 0040</v>
      </c>
      <c r="C4238" t="s">
        <v>11122</v>
      </c>
      <c r="D4238" t="str">
        <f>_xlfn.XLOOKUP(Table2[[#This Row],[tanggal_checkout]],Table4[tanggal_checkout],Table4[id_checkout])</f>
        <v>CO 0048</v>
      </c>
      <c r="E4238" t="s">
        <v>11123</v>
      </c>
      <c r="F4238" s="8">
        <v>0.69140046296296298</v>
      </c>
      <c r="G4238" t="str">
        <f>_xlfn.XLOOKUP(Table2[[#This Row],[nama_tamu]],Table10[nama_tamu],Table10[id_tamu])</f>
        <v>CUS 0107</v>
      </c>
      <c r="H4238" t="s">
        <v>10664</v>
      </c>
      <c r="I4238" t="str">
        <f>_xlfn.XLOOKUP(Table2[[#This Row],[tipe_kamar]],Table12[tipe_kamar],Table12[id_kamar])</f>
        <v>KMR 004</v>
      </c>
      <c r="J4238" t="s">
        <v>47</v>
      </c>
      <c r="K4238">
        <v>8</v>
      </c>
      <c r="L4238">
        <v>512000</v>
      </c>
      <c r="M4238">
        <v>4096000</v>
      </c>
      <c r="N4238" t="str">
        <f>_xlfn.XLOOKUP(Table2[[#This Row],[metode_pembayaran]],Table11[metode_pembayaran],Table11[id_pembayaran])</f>
        <v>MP 06</v>
      </c>
      <c r="O4238" t="s">
        <v>17</v>
      </c>
      <c r="P4238" t="str">
        <f>_xlfn.XLOOKUP(Table2[[#This Row],[status_reservasi]],'Dim Status Reservasi'!$B$2:$B$5,'Dim Status Reservasi'!$A$2:$A$5)</f>
        <v>ST 001</v>
      </c>
      <c r="Q4238" t="s">
        <v>214</v>
      </c>
      <c r="R4238" t="str">
        <f>_xlfn.XLOOKUP(Table2[[#This Row],[kota_hotel]],'Dim Kota Hotel'!$B$2:$B$21,'Dim Kota Hotel'!$A$2:$A$21)</f>
        <v>LOK 002</v>
      </c>
      <c r="S4238" t="s">
        <v>60</v>
      </c>
    </row>
    <row r="4239" spans="1:19" x14ac:dyDescent="0.25">
      <c r="A4239" t="s">
        <v>10665</v>
      </c>
      <c r="B4239" t="str">
        <f>_xlfn.XLOOKUP(Table2[[#This Row],[tanggal_checkin]],Table6[tanggal_checkin],Table6[id_checkin])</f>
        <v>CI 0352</v>
      </c>
      <c r="C4239" t="s">
        <v>11998</v>
      </c>
      <c r="D4239" t="str">
        <f>_xlfn.XLOOKUP(Table2[[#This Row],[tanggal_checkout]],Table4[tanggal_checkout],Table4[id_checkout])</f>
        <v>CO 0358</v>
      </c>
      <c r="E4239" t="s">
        <v>11910</v>
      </c>
      <c r="F4239" s="8">
        <v>0.23171296296296295</v>
      </c>
      <c r="G4239" t="str">
        <f>_xlfn.XLOOKUP(Table2[[#This Row],[nama_tamu]],Table10[nama_tamu],Table10[id_tamu])</f>
        <v>CUS 0109</v>
      </c>
      <c r="H4239" t="s">
        <v>10667</v>
      </c>
      <c r="I4239" t="str">
        <f>_xlfn.XLOOKUP(Table2[[#This Row],[tipe_kamar]],Table12[tipe_kamar],Table12[id_kamar])</f>
        <v>KMR 004</v>
      </c>
      <c r="J4239" t="s">
        <v>47</v>
      </c>
      <c r="K4239">
        <v>8</v>
      </c>
      <c r="L4239">
        <v>499000</v>
      </c>
      <c r="M4239">
        <v>3992000</v>
      </c>
      <c r="N4239" t="str">
        <f>_xlfn.XLOOKUP(Table2[[#This Row],[metode_pembayaran]],Table11[metode_pembayaran],Table11[id_pembayaran])</f>
        <v>MP 03</v>
      </c>
      <c r="O4239" t="s">
        <v>36</v>
      </c>
      <c r="P4239" t="str">
        <f>_xlfn.XLOOKUP(Table2[[#This Row],[status_reservasi]],'Dim Status Reservasi'!$B$2:$B$5,'Dim Status Reservasi'!$A$2:$A$5)</f>
        <v>ST 004</v>
      </c>
      <c r="Q4239" t="s">
        <v>48</v>
      </c>
      <c r="R4239" t="str">
        <f>_xlfn.XLOOKUP(Table2[[#This Row],[kota_hotel]],'Dim Kota Hotel'!$B$2:$B$21,'Dim Kota Hotel'!$A$2:$A$21)</f>
        <v>LOK 016</v>
      </c>
      <c r="S4239" t="s">
        <v>117</v>
      </c>
    </row>
    <row r="4240" spans="1:19" x14ac:dyDescent="0.25">
      <c r="A4240" t="s">
        <v>10668</v>
      </c>
      <c r="B4240" t="str">
        <f>_xlfn.XLOOKUP(Table2[[#This Row],[tanggal_checkin]],Table6[tanggal_checkin],Table6[id_checkin])</f>
        <v>CI 0834</v>
      </c>
      <c r="C4240" t="s">
        <v>11331</v>
      </c>
      <c r="D4240" t="str">
        <f>_xlfn.XLOOKUP(Table2[[#This Row],[tanggal_checkout]],Table4[tanggal_checkout],Table4[id_checkout])</f>
        <v>CO 0839</v>
      </c>
      <c r="E4240" t="s">
        <v>11312</v>
      </c>
      <c r="F4240" s="8">
        <v>8.6643518518518522E-2</v>
      </c>
      <c r="G4240" t="str">
        <f>_xlfn.XLOOKUP(Table2[[#This Row],[nama_tamu]],Table10[nama_tamu],Table10[id_tamu])</f>
        <v>CUS 1578</v>
      </c>
      <c r="H4240" t="s">
        <v>10669</v>
      </c>
      <c r="I4240" t="str">
        <f>_xlfn.XLOOKUP(Table2[[#This Row],[tipe_kamar]],Table12[tipe_kamar],Table12[id_kamar])</f>
        <v>KMR 003</v>
      </c>
      <c r="J4240" t="s">
        <v>64</v>
      </c>
      <c r="K4240">
        <v>1</v>
      </c>
      <c r="L4240">
        <v>1123000</v>
      </c>
      <c r="M4240">
        <v>1123000</v>
      </c>
      <c r="N4240" t="str">
        <f>_xlfn.XLOOKUP(Table2[[#This Row],[metode_pembayaran]],Table11[metode_pembayaran],Table11[id_pembayaran])</f>
        <v>MP 06</v>
      </c>
      <c r="O4240" t="s">
        <v>17</v>
      </c>
      <c r="P4240" t="str">
        <f>_xlfn.XLOOKUP(Table2[[#This Row],[status_reservasi]],'Dim Status Reservasi'!$B$2:$B$5,'Dim Status Reservasi'!$A$2:$A$5)</f>
        <v>ST 004</v>
      </c>
      <c r="Q4240" t="s">
        <v>48</v>
      </c>
      <c r="R4240" t="str">
        <f>_xlfn.XLOOKUP(Table2[[#This Row],[kota_hotel]],'Dim Kota Hotel'!$B$2:$B$21,'Dim Kota Hotel'!$A$2:$A$21)</f>
        <v>LOK 004</v>
      </c>
      <c r="S4240" t="s">
        <v>49</v>
      </c>
    </row>
    <row r="4241" spans="1:19" x14ac:dyDescent="0.25">
      <c r="A4241" t="s">
        <v>10670</v>
      </c>
      <c r="B4241" t="str">
        <f>_xlfn.XLOOKUP(Table2[[#This Row],[tanggal_checkin]],Table6[tanggal_checkin],Table6[id_checkin])</f>
        <v>CI 0468</v>
      </c>
      <c r="C4241" t="s">
        <v>11933</v>
      </c>
      <c r="D4241" t="str">
        <f>_xlfn.XLOOKUP(Table2[[#This Row],[tanggal_checkout]],Table4[tanggal_checkout],Table4[id_checkout])</f>
        <v>CO 0471</v>
      </c>
      <c r="E4241" t="s">
        <v>11614</v>
      </c>
      <c r="F4241" s="8">
        <v>0.62930555555555556</v>
      </c>
      <c r="G4241" t="str">
        <f>_xlfn.XLOOKUP(Table2[[#This Row],[nama_tamu]],Table10[nama_tamu],Table10[id_tamu])</f>
        <v>CUS 2666</v>
      </c>
      <c r="H4241" t="s">
        <v>10672</v>
      </c>
      <c r="I4241" t="str">
        <f>_xlfn.XLOOKUP(Table2[[#This Row],[tipe_kamar]],Table12[tipe_kamar],Table12[id_kamar])</f>
        <v>KMR 001</v>
      </c>
      <c r="J4241" t="s">
        <v>23</v>
      </c>
      <c r="K4241">
        <v>2</v>
      </c>
      <c r="L4241">
        <v>689000</v>
      </c>
      <c r="M4241">
        <v>1378000</v>
      </c>
      <c r="N4241" t="str">
        <f>_xlfn.XLOOKUP(Table2[[#This Row],[metode_pembayaran]],Table11[metode_pembayaran],Table11[id_pembayaran])</f>
        <v>MP 03</v>
      </c>
      <c r="O4241" t="s">
        <v>36</v>
      </c>
      <c r="P4241" t="str">
        <f>_xlfn.XLOOKUP(Table2[[#This Row],[status_reservasi]],'Dim Status Reservasi'!$B$2:$B$5,'Dim Status Reservasi'!$A$2:$A$5)</f>
        <v>ST 002</v>
      </c>
      <c r="Q4241" t="s">
        <v>124</v>
      </c>
      <c r="R4241" t="str">
        <f>_xlfn.XLOOKUP(Table2[[#This Row],[kota_hotel]],'Dim Kota Hotel'!$B$2:$B$21,'Dim Kota Hotel'!$A$2:$A$21)</f>
        <v>LOK 009</v>
      </c>
      <c r="S4241" t="s">
        <v>19</v>
      </c>
    </row>
    <row r="4242" spans="1:19" x14ac:dyDescent="0.25">
      <c r="A4242" t="s">
        <v>10673</v>
      </c>
      <c r="B4242" t="str">
        <f>_xlfn.XLOOKUP(Table2[[#This Row],[tanggal_checkin]],Table6[tanggal_checkin],Table6[id_checkin])</f>
        <v>CI 0770</v>
      </c>
      <c r="C4242" t="s">
        <v>11605</v>
      </c>
      <c r="D4242" t="str">
        <f>_xlfn.XLOOKUP(Table2[[#This Row],[tanggal_checkout]],Table4[tanggal_checkout],Table4[id_checkout])</f>
        <v>CO 0775</v>
      </c>
      <c r="E4242" t="s">
        <v>11999</v>
      </c>
      <c r="F4242" s="8">
        <v>0.92504629629629631</v>
      </c>
      <c r="G4242" t="str">
        <f>_xlfn.XLOOKUP(Table2[[#This Row],[nama_tamu]],Table10[nama_tamu],Table10[id_tamu])</f>
        <v>CUS 1387</v>
      </c>
      <c r="H4242" t="s">
        <v>10674</v>
      </c>
      <c r="I4242" t="str">
        <f>_xlfn.XLOOKUP(Table2[[#This Row],[tipe_kamar]],Table12[tipe_kamar],Table12[id_kamar])</f>
        <v>KMR 002</v>
      </c>
      <c r="J4242" t="s">
        <v>82</v>
      </c>
      <c r="K4242">
        <v>3</v>
      </c>
      <c r="L4242">
        <v>385000</v>
      </c>
      <c r="M4242">
        <v>1155000</v>
      </c>
      <c r="N4242" t="str">
        <f>_xlfn.XLOOKUP(Table2[[#This Row],[metode_pembayaran]],Table11[metode_pembayaran],Table11[id_pembayaran])</f>
        <v>MP 04</v>
      </c>
      <c r="O4242" t="s">
        <v>53</v>
      </c>
      <c r="P4242" t="str">
        <f>_xlfn.XLOOKUP(Table2[[#This Row],[status_reservasi]],'Dim Status Reservasi'!$B$2:$B$5,'Dim Status Reservasi'!$A$2:$A$5)</f>
        <v>ST 003</v>
      </c>
      <c r="Q4242" t="s">
        <v>37</v>
      </c>
      <c r="R4242" t="str">
        <f>_xlfn.XLOOKUP(Table2[[#This Row],[kota_hotel]],'Dim Kota Hotel'!$B$2:$B$21,'Dim Kota Hotel'!$A$2:$A$21)</f>
        <v>LOK 015</v>
      </c>
      <c r="S4242" t="s">
        <v>233</v>
      </c>
    </row>
    <row r="4243" spans="1:19" x14ac:dyDescent="0.25">
      <c r="A4243" t="s">
        <v>10675</v>
      </c>
      <c r="B4243" t="str">
        <f>_xlfn.XLOOKUP(Table2[[#This Row],[tanggal_checkin]],Table6[tanggal_checkin],Table6[id_checkin])</f>
        <v>CI 0259</v>
      </c>
      <c r="C4243" t="s">
        <v>11793</v>
      </c>
      <c r="D4243" t="str">
        <f>_xlfn.XLOOKUP(Table2[[#This Row],[tanggal_checkout]],Table4[tanggal_checkout],Table4[id_checkout])</f>
        <v>CO 0260</v>
      </c>
      <c r="E4243" t="s">
        <v>11002</v>
      </c>
      <c r="F4243" s="8">
        <v>0.16594907407407408</v>
      </c>
      <c r="G4243" t="str">
        <f>_xlfn.XLOOKUP(Table2[[#This Row],[nama_tamu]],Table10[nama_tamu],Table10[id_tamu])</f>
        <v>CUS 1782</v>
      </c>
      <c r="H4243" t="s">
        <v>10676</v>
      </c>
      <c r="I4243" t="str">
        <f>_xlfn.XLOOKUP(Table2[[#This Row],[tipe_kamar]],Table12[tipe_kamar],Table12[id_kamar])</f>
        <v>KMR 004</v>
      </c>
      <c r="J4243" t="s">
        <v>47</v>
      </c>
      <c r="K4243">
        <v>3</v>
      </c>
      <c r="L4243">
        <v>479000</v>
      </c>
      <c r="M4243">
        <v>1437000</v>
      </c>
      <c r="N4243" t="str">
        <f>_xlfn.XLOOKUP(Table2[[#This Row],[metode_pembayaran]],Table11[metode_pembayaran],Table11[id_pembayaran])</f>
        <v>MP 02</v>
      </c>
      <c r="O4243" t="s">
        <v>30</v>
      </c>
      <c r="P4243" t="str">
        <f>_xlfn.XLOOKUP(Table2[[#This Row],[status_reservasi]],'Dim Status Reservasi'!$B$2:$B$5,'Dim Status Reservasi'!$A$2:$A$5)</f>
        <v>ST 003</v>
      </c>
      <c r="Q4243" t="s">
        <v>37</v>
      </c>
      <c r="R4243" t="str">
        <f>_xlfn.XLOOKUP(Table2[[#This Row],[kota_hotel]],'Dim Kota Hotel'!$B$2:$B$21,'Dim Kota Hotel'!$A$2:$A$21)</f>
        <v>LOK 010</v>
      </c>
      <c r="S4243" t="s">
        <v>226</v>
      </c>
    </row>
    <row r="4244" spans="1:19" x14ac:dyDescent="0.25">
      <c r="A4244" t="s">
        <v>10677</v>
      </c>
      <c r="B4244" t="str">
        <f>_xlfn.XLOOKUP(Table2[[#This Row],[tanggal_checkin]],Table6[tanggal_checkin],Table6[id_checkin])</f>
        <v>CI 0451</v>
      </c>
      <c r="C4244" t="s">
        <v>11855</v>
      </c>
      <c r="D4244" t="str">
        <f>_xlfn.XLOOKUP(Table2[[#This Row],[tanggal_checkout]],Table4[tanggal_checkout],Table4[id_checkout])</f>
        <v>CO 0456</v>
      </c>
      <c r="E4244" t="s">
        <v>11830</v>
      </c>
      <c r="F4244" s="8">
        <v>0.81870370370370371</v>
      </c>
      <c r="G4244" t="str">
        <f>_xlfn.XLOOKUP(Table2[[#This Row],[nama_tamu]],Table10[nama_tamu],Table10[id_tamu])</f>
        <v>CUS 2404</v>
      </c>
      <c r="H4244" t="s">
        <v>10678</v>
      </c>
      <c r="I4244" t="str">
        <f>_xlfn.XLOOKUP(Table2[[#This Row],[tipe_kamar]],Table12[tipe_kamar],Table12[id_kamar])</f>
        <v>KMR 003</v>
      </c>
      <c r="J4244" t="s">
        <v>64</v>
      </c>
      <c r="K4244">
        <v>3</v>
      </c>
      <c r="L4244">
        <v>1262000</v>
      </c>
      <c r="M4244">
        <v>3786000</v>
      </c>
      <c r="N4244" t="str">
        <f>_xlfn.XLOOKUP(Table2[[#This Row],[metode_pembayaran]],Table11[metode_pembayaran],Table11[id_pembayaran])</f>
        <v>MP 03</v>
      </c>
      <c r="O4244" t="s">
        <v>36</v>
      </c>
      <c r="P4244" t="str">
        <f>_xlfn.XLOOKUP(Table2[[#This Row],[status_reservasi]],'Dim Status Reservasi'!$B$2:$B$5,'Dim Status Reservasi'!$A$2:$A$5)</f>
        <v>ST 003</v>
      </c>
      <c r="Q4244" t="s">
        <v>37</v>
      </c>
      <c r="R4244" t="str">
        <f>_xlfn.XLOOKUP(Table2[[#This Row],[kota_hotel]],'Dim Kota Hotel'!$B$2:$B$21,'Dim Kota Hotel'!$A$2:$A$21)</f>
        <v>LOK 011</v>
      </c>
      <c r="S4244" t="s">
        <v>38</v>
      </c>
    </row>
    <row r="4245" spans="1:19" x14ac:dyDescent="0.25">
      <c r="A4245" t="s">
        <v>10679</v>
      </c>
      <c r="B4245" t="str">
        <f>_xlfn.XLOOKUP(Table2[[#This Row],[tanggal_checkin]],Table6[tanggal_checkin],Table6[id_checkin])</f>
        <v>CI 0215</v>
      </c>
      <c r="C4245" t="s">
        <v>11187</v>
      </c>
      <c r="D4245" t="str">
        <f>_xlfn.XLOOKUP(Table2[[#This Row],[tanggal_checkout]],Table4[tanggal_checkout],Table4[id_checkout])</f>
        <v>CO 0217</v>
      </c>
      <c r="E4245" t="s">
        <v>11073</v>
      </c>
      <c r="F4245" s="8">
        <v>0.50666666666666671</v>
      </c>
      <c r="G4245" t="str">
        <f>_xlfn.XLOOKUP(Table2[[#This Row],[nama_tamu]],Table10[nama_tamu],Table10[id_tamu])</f>
        <v>CUS 2358</v>
      </c>
      <c r="H4245" t="s">
        <v>10681</v>
      </c>
      <c r="I4245" t="str">
        <f>_xlfn.XLOOKUP(Table2[[#This Row],[tipe_kamar]],Table12[tipe_kamar],Table12[id_kamar])</f>
        <v>KMR 003</v>
      </c>
      <c r="J4245" t="s">
        <v>64</v>
      </c>
      <c r="K4245">
        <v>3</v>
      </c>
      <c r="L4245">
        <v>1150000</v>
      </c>
      <c r="M4245">
        <v>3450000</v>
      </c>
      <c r="N4245" t="str">
        <f>_xlfn.XLOOKUP(Table2[[#This Row],[metode_pembayaran]],Table11[metode_pembayaran],Table11[id_pembayaran])</f>
        <v>MP 03</v>
      </c>
      <c r="O4245" t="s">
        <v>36</v>
      </c>
      <c r="P4245" t="str">
        <f>_xlfn.XLOOKUP(Table2[[#This Row],[status_reservasi]],'Dim Status Reservasi'!$B$2:$B$5,'Dim Status Reservasi'!$A$2:$A$5)</f>
        <v>ST 003</v>
      </c>
      <c r="Q4245" t="s">
        <v>37</v>
      </c>
      <c r="R4245" t="str">
        <f>_xlfn.XLOOKUP(Table2[[#This Row],[kota_hotel]],'Dim Kota Hotel'!$B$2:$B$21,'Dim Kota Hotel'!$A$2:$A$21)</f>
        <v>LOK 017</v>
      </c>
      <c r="S4245" t="s">
        <v>84</v>
      </c>
    </row>
    <row r="4246" spans="1:19" x14ac:dyDescent="0.25">
      <c r="A4246" t="s">
        <v>10682</v>
      </c>
      <c r="B4246" t="str">
        <f>_xlfn.XLOOKUP(Table2[[#This Row],[tanggal_checkin]],Table6[tanggal_checkin],Table6[id_checkin])</f>
        <v>CI 0163</v>
      </c>
      <c r="C4246" t="s">
        <v>11271</v>
      </c>
      <c r="D4246" t="str">
        <f>_xlfn.XLOOKUP(Table2[[#This Row],[tanggal_checkout]],Table4[tanggal_checkout],Table4[id_checkout])</f>
        <v>CO 0165</v>
      </c>
      <c r="E4246" t="s">
        <v>11899</v>
      </c>
      <c r="F4246" s="8">
        <v>0.84004629629629635</v>
      </c>
      <c r="G4246" t="str">
        <f>_xlfn.XLOOKUP(Table2[[#This Row],[nama_tamu]],Table10[nama_tamu],Table10[id_tamu])</f>
        <v>CUS 2384</v>
      </c>
      <c r="H4246" t="s">
        <v>10683</v>
      </c>
      <c r="I4246" t="str">
        <f>_xlfn.XLOOKUP(Table2[[#This Row],[tipe_kamar]],Table12[tipe_kamar],Table12[id_kamar])</f>
        <v>KMR 003</v>
      </c>
      <c r="J4246" t="s">
        <v>64</v>
      </c>
      <c r="K4246">
        <v>1</v>
      </c>
      <c r="L4246">
        <v>1082000</v>
      </c>
      <c r="M4246">
        <v>1082000</v>
      </c>
      <c r="N4246" t="str">
        <f>_xlfn.XLOOKUP(Table2[[#This Row],[metode_pembayaran]],Table11[metode_pembayaran],Table11[id_pembayaran])</f>
        <v>MP 05</v>
      </c>
      <c r="O4246" t="s">
        <v>72</v>
      </c>
      <c r="P4246" t="str">
        <f>_xlfn.XLOOKUP(Table2[[#This Row],[status_reservasi]],'Dim Status Reservasi'!$B$2:$B$5,'Dim Status Reservasi'!$A$2:$A$5)</f>
        <v>ST 002</v>
      </c>
      <c r="Q4246" t="s">
        <v>124</v>
      </c>
      <c r="R4246" t="str">
        <f>_xlfn.XLOOKUP(Table2[[#This Row],[kota_hotel]],'Dim Kota Hotel'!$B$2:$B$21,'Dim Kota Hotel'!$A$2:$A$21)</f>
        <v>LOK 008</v>
      </c>
      <c r="S4246" t="s">
        <v>68</v>
      </c>
    </row>
    <row r="4247" spans="1:19" x14ac:dyDescent="0.25">
      <c r="A4247" t="s">
        <v>10684</v>
      </c>
      <c r="B4247" t="str">
        <f>_xlfn.XLOOKUP(Table2[[#This Row],[tanggal_checkin]],Table6[tanggal_checkin],Table6[id_checkin])</f>
        <v>CI 0998</v>
      </c>
      <c r="C4247" t="s">
        <v>11627</v>
      </c>
      <c r="D4247" t="str">
        <f>_xlfn.XLOOKUP(Table2[[#This Row],[tanggal_checkout]],Table4[tanggal_checkout],Table4[id_checkout])</f>
        <v>CO 1008</v>
      </c>
      <c r="E4247" t="s">
        <v>11017</v>
      </c>
      <c r="F4247" s="8">
        <v>0.63004629629629627</v>
      </c>
      <c r="G4247" t="str">
        <f>_xlfn.XLOOKUP(Table2[[#This Row],[nama_tamu]],Table10[nama_tamu],Table10[id_tamu])</f>
        <v>CUS 0362</v>
      </c>
      <c r="H4247" t="s">
        <v>10685</v>
      </c>
      <c r="I4247" t="str">
        <f>_xlfn.XLOOKUP(Table2[[#This Row],[tipe_kamar]],Table12[tipe_kamar],Table12[id_kamar])</f>
        <v>KMR 004</v>
      </c>
      <c r="J4247" t="s">
        <v>47</v>
      </c>
      <c r="K4247">
        <v>7</v>
      </c>
      <c r="L4247">
        <v>449000</v>
      </c>
      <c r="M4247">
        <v>3143000</v>
      </c>
      <c r="N4247" t="str">
        <f>_xlfn.XLOOKUP(Table2[[#This Row],[metode_pembayaran]],Table11[metode_pembayaran],Table11[id_pembayaran])</f>
        <v>MP 03</v>
      </c>
      <c r="O4247" t="s">
        <v>36</v>
      </c>
      <c r="P4247" t="str">
        <f>_xlfn.XLOOKUP(Table2[[#This Row],[status_reservasi]],'Dim Status Reservasi'!$B$2:$B$5,'Dim Status Reservasi'!$A$2:$A$5)</f>
        <v>ST 004</v>
      </c>
      <c r="Q4247" t="s">
        <v>48</v>
      </c>
      <c r="R4247" t="str">
        <f>_xlfn.XLOOKUP(Table2[[#This Row],[kota_hotel]],'Dim Kota Hotel'!$B$2:$B$21,'Dim Kota Hotel'!$A$2:$A$21)</f>
        <v>LOK 020</v>
      </c>
      <c r="S4247" t="s">
        <v>94</v>
      </c>
    </row>
    <row r="4248" spans="1:19" x14ac:dyDescent="0.25">
      <c r="A4248" t="s">
        <v>10686</v>
      </c>
      <c r="B4248" t="str">
        <f>_xlfn.XLOOKUP(Table2[[#This Row],[tanggal_checkin]],Table6[tanggal_checkin],Table6[id_checkin])</f>
        <v>CI 0185</v>
      </c>
      <c r="C4248" t="s">
        <v>11087</v>
      </c>
      <c r="D4248" t="str">
        <f>_xlfn.XLOOKUP(Table2[[#This Row],[tanggal_checkout]],Table4[tanggal_checkout],Table4[id_checkout])</f>
        <v>CO 0190</v>
      </c>
      <c r="E4248" t="s">
        <v>11509</v>
      </c>
      <c r="F4248" s="8">
        <v>0.12240740740740741</v>
      </c>
      <c r="G4248" t="str">
        <f>_xlfn.XLOOKUP(Table2[[#This Row],[nama_tamu]],Table10[nama_tamu],Table10[id_tamu])</f>
        <v>CUS 1581</v>
      </c>
      <c r="H4248" t="s">
        <v>10688</v>
      </c>
      <c r="I4248" t="str">
        <f>_xlfn.XLOOKUP(Table2[[#This Row],[tipe_kamar]],Table12[tipe_kamar],Table12[id_kamar])</f>
        <v>KMR 004</v>
      </c>
      <c r="J4248" t="s">
        <v>47</v>
      </c>
      <c r="K4248">
        <v>4</v>
      </c>
      <c r="L4248">
        <v>516000</v>
      </c>
      <c r="M4248">
        <v>2064000</v>
      </c>
      <c r="N4248" t="str">
        <f>_xlfn.XLOOKUP(Table2[[#This Row],[metode_pembayaran]],Table11[metode_pembayaran],Table11[id_pembayaran])</f>
        <v>MP 06</v>
      </c>
      <c r="O4248" t="s">
        <v>17</v>
      </c>
      <c r="P4248" t="str">
        <f>_xlfn.XLOOKUP(Table2[[#This Row],[status_reservasi]],'Dim Status Reservasi'!$B$2:$B$5,'Dim Status Reservasi'!$A$2:$A$5)</f>
        <v>ST 003</v>
      </c>
      <c r="Q4248" t="s">
        <v>37</v>
      </c>
      <c r="R4248" t="str">
        <f>_xlfn.XLOOKUP(Table2[[#This Row],[kota_hotel]],'Dim Kota Hotel'!$B$2:$B$21,'Dim Kota Hotel'!$A$2:$A$21)</f>
        <v>LOK 001</v>
      </c>
      <c r="S4248" t="s">
        <v>74</v>
      </c>
    </row>
    <row r="4249" spans="1:19" x14ac:dyDescent="0.25">
      <c r="A4249" t="s">
        <v>10689</v>
      </c>
      <c r="B4249" t="str">
        <f>_xlfn.XLOOKUP(Table2[[#This Row],[tanggal_checkin]],Table6[tanggal_checkin],Table6[id_checkin])</f>
        <v>CI 0448</v>
      </c>
      <c r="C4249" t="s">
        <v>11083</v>
      </c>
      <c r="D4249" t="str">
        <f>_xlfn.XLOOKUP(Table2[[#This Row],[tanggal_checkout]],Table4[tanggal_checkout],Table4[id_checkout])</f>
        <v>CO 0453</v>
      </c>
      <c r="E4249" t="s">
        <v>11855</v>
      </c>
      <c r="F4249" s="8">
        <v>1.3506944444444445E-2</v>
      </c>
      <c r="G4249" t="str">
        <f>_xlfn.XLOOKUP(Table2[[#This Row],[nama_tamu]],Table10[nama_tamu],Table10[id_tamu])</f>
        <v>CUS 3192</v>
      </c>
      <c r="H4249" t="s">
        <v>10690</v>
      </c>
      <c r="I4249" t="str">
        <f>_xlfn.XLOOKUP(Table2[[#This Row],[tipe_kamar]],Table12[tipe_kamar],Table12[id_kamar])</f>
        <v>KMR 001</v>
      </c>
      <c r="J4249" t="s">
        <v>23</v>
      </c>
      <c r="K4249">
        <v>3</v>
      </c>
      <c r="L4249">
        <v>555000</v>
      </c>
      <c r="M4249">
        <v>1665000</v>
      </c>
      <c r="N4249" t="str">
        <f>_xlfn.XLOOKUP(Table2[[#This Row],[metode_pembayaran]],Table11[metode_pembayaran],Table11[id_pembayaran])</f>
        <v>MP 02</v>
      </c>
      <c r="O4249" t="s">
        <v>30</v>
      </c>
      <c r="P4249" t="str">
        <f>_xlfn.XLOOKUP(Table2[[#This Row],[status_reservasi]],'Dim Status Reservasi'!$B$2:$B$5,'Dim Status Reservasi'!$A$2:$A$5)</f>
        <v>ST 004</v>
      </c>
      <c r="Q4249" t="s">
        <v>48</v>
      </c>
      <c r="R4249" t="str">
        <f>_xlfn.XLOOKUP(Table2[[#This Row],[kota_hotel]],'Dim Kota Hotel'!$B$2:$B$21,'Dim Kota Hotel'!$A$2:$A$21)</f>
        <v>LOK 006</v>
      </c>
      <c r="S4249" t="s">
        <v>129</v>
      </c>
    </row>
    <row r="4250" spans="1:19" x14ac:dyDescent="0.25">
      <c r="A4250" t="s">
        <v>10691</v>
      </c>
      <c r="B4250" t="str">
        <f>_xlfn.XLOOKUP(Table2[[#This Row],[tanggal_checkin]],Table6[tanggal_checkin],Table6[id_checkin])</f>
        <v>CI 0607</v>
      </c>
      <c r="C4250" t="s">
        <v>11353</v>
      </c>
      <c r="D4250" t="str">
        <f>_xlfn.XLOOKUP(Table2[[#This Row],[tanggal_checkout]],Table4[tanggal_checkout],Table4[id_checkout])</f>
        <v>CO 0615</v>
      </c>
      <c r="E4250" t="s">
        <v>11562</v>
      </c>
      <c r="F4250" s="8">
        <v>0.52734953703703702</v>
      </c>
      <c r="G4250" t="str">
        <f>_xlfn.XLOOKUP(Table2[[#This Row],[nama_tamu]],Table10[nama_tamu],Table10[id_tamu])</f>
        <v>CUS 1303</v>
      </c>
      <c r="H4250" t="s">
        <v>10693</v>
      </c>
      <c r="I4250" t="str">
        <f>_xlfn.XLOOKUP(Table2[[#This Row],[tipe_kamar]],Table12[tipe_kamar],Table12[id_kamar])</f>
        <v>KMR 004</v>
      </c>
      <c r="J4250" t="s">
        <v>47</v>
      </c>
      <c r="K4250">
        <v>8</v>
      </c>
      <c r="L4250">
        <v>411000</v>
      </c>
      <c r="M4250">
        <v>3288000</v>
      </c>
      <c r="N4250" t="str">
        <f>_xlfn.XLOOKUP(Table2[[#This Row],[metode_pembayaran]],Table11[metode_pembayaran],Table11[id_pembayaran])</f>
        <v>MP 02</v>
      </c>
      <c r="O4250" t="s">
        <v>30</v>
      </c>
      <c r="P4250" t="str">
        <f>_xlfn.XLOOKUP(Table2[[#This Row],[status_reservasi]],'Dim Status Reservasi'!$B$2:$B$5,'Dim Status Reservasi'!$A$2:$A$5)</f>
        <v>ST 004</v>
      </c>
      <c r="Q4250" t="s">
        <v>48</v>
      </c>
      <c r="R4250" t="str">
        <f>_xlfn.XLOOKUP(Table2[[#This Row],[kota_hotel]],'Dim Kota Hotel'!$B$2:$B$21,'Dim Kota Hotel'!$A$2:$A$21)</f>
        <v>LOK 011</v>
      </c>
      <c r="S4250" t="s">
        <v>38</v>
      </c>
    </row>
    <row r="4251" spans="1:19" x14ac:dyDescent="0.25">
      <c r="A4251" t="s">
        <v>10694</v>
      </c>
      <c r="B4251" t="str">
        <f>_xlfn.XLOOKUP(Table2[[#This Row],[tanggal_checkin]],Table6[tanggal_checkin],Table6[id_checkin])</f>
        <v>CI 0667</v>
      </c>
      <c r="C4251" t="s">
        <v>10959</v>
      </c>
      <c r="D4251" t="str">
        <f>_xlfn.XLOOKUP(Table2[[#This Row],[tanggal_checkout]],Table4[tanggal_checkout],Table4[id_checkout])</f>
        <v>CO 0675</v>
      </c>
      <c r="E4251" t="s">
        <v>11360</v>
      </c>
      <c r="F4251" s="8">
        <v>0.32774305555555555</v>
      </c>
      <c r="G4251" t="str">
        <f>_xlfn.XLOOKUP(Table2[[#This Row],[nama_tamu]],Table10[nama_tamu],Table10[id_tamu])</f>
        <v>CUS 0593</v>
      </c>
      <c r="H4251" t="s">
        <v>10695</v>
      </c>
      <c r="I4251" t="str">
        <f>_xlfn.XLOOKUP(Table2[[#This Row],[tipe_kamar]],Table12[tipe_kamar],Table12[id_kamar])</f>
        <v>KMR 002</v>
      </c>
      <c r="J4251" t="s">
        <v>82</v>
      </c>
      <c r="K4251">
        <v>8</v>
      </c>
      <c r="L4251">
        <v>333000</v>
      </c>
      <c r="M4251">
        <v>2664000</v>
      </c>
      <c r="N4251" t="str">
        <f>_xlfn.XLOOKUP(Table2[[#This Row],[metode_pembayaran]],Table11[metode_pembayaran],Table11[id_pembayaran])</f>
        <v>MP 02</v>
      </c>
      <c r="O4251" t="s">
        <v>30</v>
      </c>
      <c r="P4251" t="str">
        <f>_xlfn.XLOOKUP(Table2[[#This Row],[status_reservasi]],'Dim Status Reservasi'!$B$2:$B$5,'Dim Status Reservasi'!$A$2:$A$5)</f>
        <v>ST 003</v>
      </c>
      <c r="Q4251" t="s">
        <v>37</v>
      </c>
      <c r="R4251" t="str">
        <f>_xlfn.XLOOKUP(Table2[[#This Row],[kota_hotel]],'Dim Kota Hotel'!$B$2:$B$21,'Dim Kota Hotel'!$A$2:$A$21)</f>
        <v>LOK 007</v>
      </c>
      <c r="S4251" t="s">
        <v>145</v>
      </c>
    </row>
    <row r="4252" spans="1:19" x14ac:dyDescent="0.25">
      <c r="A4252" t="s">
        <v>10696</v>
      </c>
      <c r="B4252" t="str">
        <f>_xlfn.XLOOKUP(Table2[[#This Row],[tanggal_checkin]],Table6[tanggal_checkin],Table6[id_checkin])</f>
        <v>CI 0108</v>
      </c>
      <c r="C4252" t="s">
        <v>11482</v>
      </c>
      <c r="D4252" t="str">
        <f>_xlfn.XLOOKUP(Table2[[#This Row],[tanggal_checkout]],Table4[tanggal_checkout],Table4[id_checkout])</f>
        <v>CO 0109</v>
      </c>
      <c r="E4252" t="s">
        <v>11112</v>
      </c>
      <c r="F4252" s="8">
        <v>0.53134259259259264</v>
      </c>
      <c r="G4252" t="str">
        <f>_xlfn.XLOOKUP(Table2[[#This Row],[nama_tamu]],Table10[nama_tamu],Table10[id_tamu])</f>
        <v>CUS 0882</v>
      </c>
      <c r="H4252" t="s">
        <v>10697</v>
      </c>
      <c r="I4252" t="str">
        <f>_xlfn.XLOOKUP(Table2[[#This Row],[tipe_kamar]],Table12[tipe_kamar],Table12[id_kamar])</f>
        <v>KMR 002</v>
      </c>
      <c r="J4252" t="s">
        <v>82</v>
      </c>
      <c r="K4252">
        <v>1</v>
      </c>
      <c r="L4252">
        <v>324000</v>
      </c>
      <c r="M4252">
        <v>324000</v>
      </c>
      <c r="N4252" t="str">
        <f>_xlfn.XLOOKUP(Table2[[#This Row],[metode_pembayaran]],Table11[metode_pembayaran],Table11[id_pembayaran])</f>
        <v>MP 06</v>
      </c>
      <c r="O4252" t="s">
        <v>17</v>
      </c>
      <c r="P4252" t="str">
        <f>_xlfn.XLOOKUP(Table2[[#This Row],[status_reservasi]],'Dim Status Reservasi'!$B$2:$B$5,'Dim Status Reservasi'!$A$2:$A$5)</f>
        <v>ST 003</v>
      </c>
      <c r="Q4252" t="s">
        <v>37</v>
      </c>
      <c r="R4252" t="str">
        <f>_xlfn.XLOOKUP(Table2[[#This Row],[kota_hotel]],'Dim Kota Hotel'!$B$2:$B$21,'Dim Kota Hotel'!$A$2:$A$21)</f>
        <v>LOK 020</v>
      </c>
      <c r="S4252" t="s">
        <v>94</v>
      </c>
    </row>
    <row r="4253" spans="1:19" x14ac:dyDescent="0.25">
      <c r="A4253" t="s">
        <v>10698</v>
      </c>
      <c r="B4253" t="str">
        <f>_xlfn.XLOOKUP(Table2[[#This Row],[tanggal_checkin]],Table6[tanggal_checkin],Table6[id_checkin])</f>
        <v>CI 0823</v>
      </c>
      <c r="C4253" t="s">
        <v>11250</v>
      </c>
      <c r="D4253" t="str">
        <f>_xlfn.XLOOKUP(Table2[[#This Row],[tanggal_checkout]],Table4[tanggal_checkout],Table4[id_checkout])</f>
        <v>CO 0831</v>
      </c>
      <c r="E4253" t="s">
        <v>11038</v>
      </c>
      <c r="F4253" s="8">
        <v>8.188657407407407E-2</v>
      </c>
      <c r="G4253" t="str">
        <f>_xlfn.XLOOKUP(Table2[[#This Row],[nama_tamu]],Table10[nama_tamu],Table10[id_tamu])</f>
        <v>CUS 0383</v>
      </c>
      <c r="H4253" t="s">
        <v>10699</v>
      </c>
      <c r="I4253" t="str">
        <f>_xlfn.XLOOKUP(Table2[[#This Row],[tipe_kamar]],Table12[tipe_kamar],Table12[id_kamar])</f>
        <v>KMR 003</v>
      </c>
      <c r="J4253" t="s">
        <v>64</v>
      </c>
      <c r="K4253">
        <v>4</v>
      </c>
      <c r="L4253">
        <v>1173000</v>
      </c>
      <c r="M4253">
        <v>4692000</v>
      </c>
      <c r="N4253" t="str">
        <f>_xlfn.XLOOKUP(Table2[[#This Row],[metode_pembayaran]],Table11[metode_pembayaran],Table11[id_pembayaran])</f>
        <v>MP 06</v>
      </c>
      <c r="O4253" t="s">
        <v>17</v>
      </c>
      <c r="P4253" t="str">
        <f>_xlfn.XLOOKUP(Table2[[#This Row],[status_reservasi]],'Dim Status Reservasi'!$B$2:$B$5,'Dim Status Reservasi'!$A$2:$A$5)</f>
        <v>ST 003</v>
      </c>
      <c r="Q4253" t="s">
        <v>37</v>
      </c>
      <c r="R4253" t="str">
        <f>_xlfn.XLOOKUP(Table2[[#This Row],[kota_hotel]],'Dim Kota Hotel'!$B$2:$B$21,'Dim Kota Hotel'!$A$2:$A$21)</f>
        <v>LOK 015</v>
      </c>
      <c r="S4253" t="s">
        <v>233</v>
      </c>
    </row>
    <row r="4254" spans="1:19" x14ac:dyDescent="0.25">
      <c r="A4254" t="s">
        <v>10700</v>
      </c>
      <c r="B4254" t="str">
        <f>_xlfn.XLOOKUP(Table2[[#This Row],[tanggal_checkin]],Table6[tanggal_checkin],Table6[id_checkin])</f>
        <v>CI 0341</v>
      </c>
      <c r="C4254" t="s">
        <v>11902</v>
      </c>
      <c r="D4254" t="str">
        <f>_xlfn.XLOOKUP(Table2[[#This Row],[tanggal_checkout]],Table4[tanggal_checkout],Table4[id_checkout])</f>
        <v>CO 0346</v>
      </c>
      <c r="E4254" t="s">
        <v>11993</v>
      </c>
      <c r="F4254" s="8">
        <v>0.12740740740740741</v>
      </c>
      <c r="G4254" t="str">
        <f>_xlfn.XLOOKUP(Table2[[#This Row],[nama_tamu]],Table10[nama_tamu],Table10[id_tamu])</f>
        <v>CUS 0994</v>
      </c>
      <c r="H4254" t="s">
        <v>10701</v>
      </c>
      <c r="I4254" t="str">
        <f>_xlfn.XLOOKUP(Table2[[#This Row],[tipe_kamar]],Table12[tipe_kamar],Table12[id_kamar])</f>
        <v>KMR 003</v>
      </c>
      <c r="J4254" t="s">
        <v>64</v>
      </c>
      <c r="K4254">
        <v>6</v>
      </c>
      <c r="L4254">
        <v>1283000</v>
      </c>
      <c r="M4254">
        <v>7698000</v>
      </c>
      <c r="N4254" t="str">
        <f>_xlfn.XLOOKUP(Table2[[#This Row],[metode_pembayaran]],Table11[metode_pembayaran],Table11[id_pembayaran])</f>
        <v>MP 05</v>
      </c>
      <c r="O4254" t="s">
        <v>72</v>
      </c>
      <c r="P4254" t="str">
        <f>_xlfn.XLOOKUP(Table2[[#This Row],[status_reservasi]],'Dim Status Reservasi'!$B$2:$B$5,'Dim Status Reservasi'!$A$2:$A$5)</f>
        <v>ST 003</v>
      </c>
      <c r="Q4254" t="s">
        <v>37</v>
      </c>
      <c r="R4254" t="str">
        <f>_xlfn.XLOOKUP(Table2[[#This Row],[kota_hotel]],'Dim Kota Hotel'!$B$2:$B$21,'Dim Kota Hotel'!$A$2:$A$21)</f>
        <v>LOK 006</v>
      </c>
      <c r="S4254" t="s">
        <v>129</v>
      </c>
    </row>
    <row r="4255" spans="1:19" x14ac:dyDescent="0.25">
      <c r="A4255" t="s">
        <v>10702</v>
      </c>
      <c r="B4255" t="str">
        <f>_xlfn.XLOOKUP(Table2[[#This Row],[tanggal_checkin]],Table6[tanggal_checkin],Table6[id_checkin])</f>
        <v>CI 0774</v>
      </c>
      <c r="C4255" t="s">
        <v>11533</v>
      </c>
      <c r="D4255" t="str">
        <f>_xlfn.XLOOKUP(Table2[[#This Row],[tanggal_checkout]],Table4[tanggal_checkout],Table4[id_checkout])</f>
        <v>CO 0781</v>
      </c>
      <c r="E4255" t="s">
        <v>12014</v>
      </c>
      <c r="F4255" s="8">
        <v>0.31381944444444443</v>
      </c>
      <c r="G4255" t="str">
        <f>_xlfn.XLOOKUP(Table2[[#This Row],[nama_tamu]],Table10[nama_tamu],Table10[id_tamu])</f>
        <v>CUS 0964</v>
      </c>
      <c r="H4255" t="s">
        <v>10703</v>
      </c>
      <c r="I4255" t="str">
        <f>_xlfn.XLOOKUP(Table2[[#This Row],[tipe_kamar]],Table12[tipe_kamar],Table12[id_kamar])</f>
        <v>KMR 002</v>
      </c>
      <c r="J4255" t="s">
        <v>82</v>
      </c>
      <c r="K4255">
        <v>4</v>
      </c>
      <c r="L4255">
        <v>385000</v>
      </c>
      <c r="M4255">
        <v>1540000</v>
      </c>
      <c r="N4255" t="str">
        <f>_xlfn.XLOOKUP(Table2[[#This Row],[metode_pembayaran]],Table11[metode_pembayaran],Table11[id_pembayaran])</f>
        <v>MP 06</v>
      </c>
      <c r="O4255" t="s">
        <v>17</v>
      </c>
      <c r="P4255" t="str">
        <f>_xlfn.XLOOKUP(Table2[[#This Row],[status_reservasi]],'Dim Status Reservasi'!$B$2:$B$5,'Dim Status Reservasi'!$A$2:$A$5)</f>
        <v>ST 002</v>
      </c>
      <c r="Q4255" t="s">
        <v>124</v>
      </c>
      <c r="R4255" t="str">
        <f>_xlfn.XLOOKUP(Table2[[#This Row],[kota_hotel]],'Dim Kota Hotel'!$B$2:$B$21,'Dim Kota Hotel'!$A$2:$A$21)</f>
        <v>LOK 020</v>
      </c>
      <c r="S4255" t="s">
        <v>94</v>
      </c>
    </row>
    <row r="4256" spans="1:19" x14ac:dyDescent="0.25">
      <c r="A4256" t="s">
        <v>10704</v>
      </c>
      <c r="B4256" t="str">
        <f>_xlfn.XLOOKUP(Table2[[#This Row],[tanggal_checkin]],Table6[tanggal_checkin],Table6[id_checkin])</f>
        <v>CI 0567</v>
      </c>
      <c r="C4256" t="s">
        <v>11967</v>
      </c>
      <c r="D4256" t="str">
        <f>_xlfn.XLOOKUP(Table2[[#This Row],[tanggal_checkout]],Table4[tanggal_checkout],Table4[id_checkout])</f>
        <v>CO 0575</v>
      </c>
      <c r="E4256" t="s">
        <v>11394</v>
      </c>
      <c r="F4256" s="8">
        <v>0.56555555555555559</v>
      </c>
      <c r="G4256" t="str">
        <f>_xlfn.XLOOKUP(Table2[[#This Row],[nama_tamu]],Table10[nama_tamu],Table10[id_tamu])</f>
        <v>CUS 0969</v>
      </c>
      <c r="H4256" t="s">
        <v>10706</v>
      </c>
      <c r="I4256" t="str">
        <f>_xlfn.XLOOKUP(Table2[[#This Row],[tipe_kamar]],Table12[tipe_kamar],Table12[id_kamar])</f>
        <v>KMR 004</v>
      </c>
      <c r="J4256" t="s">
        <v>47</v>
      </c>
      <c r="K4256">
        <v>8</v>
      </c>
      <c r="L4256">
        <v>459000</v>
      </c>
      <c r="M4256">
        <v>3672000</v>
      </c>
      <c r="N4256" t="str">
        <f>_xlfn.XLOOKUP(Table2[[#This Row],[metode_pembayaran]],Table11[metode_pembayaran],Table11[id_pembayaran])</f>
        <v>MP 04</v>
      </c>
      <c r="O4256" t="s">
        <v>53</v>
      </c>
      <c r="P4256" t="str">
        <f>_xlfn.XLOOKUP(Table2[[#This Row],[status_reservasi]],'Dim Status Reservasi'!$B$2:$B$5,'Dim Status Reservasi'!$A$2:$A$5)</f>
        <v>ST 004</v>
      </c>
      <c r="Q4256" t="s">
        <v>48</v>
      </c>
      <c r="R4256" t="str">
        <f>_xlfn.XLOOKUP(Table2[[#This Row],[kota_hotel]],'Dim Kota Hotel'!$B$2:$B$21,'Dim Kota Hotel'!$A$2:$A$21)</f>
        <v>LOK 005</v>
      </c>
      <c r="S4256" t="s">
        <v>43</v>
      </c>
    </row>
    <row r="4257" spans="1:19" x14ac:dyDescent="0.25">
      <c r="A4257" t="s">
        <v>10707</v>
      </c>
      <c r="B4257" t="str">
        <f>_xlfn.XLOOKUP(Table2[[#This Row],[tanggal_checkin]],Table6[tanggal_checkin],Table6[id_checkin])</f>
        <v>CI 0026</v>
      </c>
      <c r="C4257" t="s">
        <v>11943</v>
      </c>
      <c r="D4257" t="str">
        <f>_xlfn.XLOOKUP(Table2[[#This Row],[tanggal_checkout]],Table4[tanggal_checkout],Table4[id_checkout])</f>
        <v>CO 0031</v>
      </c>
      <c r="E4257" t="s">
        <v>11507</v>
      </c>
      <c r="F4257" s="8">
        <v>0.74084490740740738</v>
      </c>
      <c r="G4257" t="str">
        <f>_xlfn.XLOOKUP(Table2[[#This Row],[nama_tamu]],Table10[nama_tamu],Table10[id_tamu])</f>
        <v>CUS 2133</v>
      </c>
      <c r="H4257" t="s">
        <v>10708</v>
      </c>
      <c r="I4257" t="str">
        <f>_xlfn.XLOOKUP(Table2[[#This Row],[tipe_kamar]],Table12[tipe_kamar],Table12[id_kamar])</f>
        <v>KMR 004</v>
      </c>
      <c r="J4257" t="s">
        <v>47</v>
      </c>
      <c r="K4257">
        <v>5</v>
      </c>
      <c r="L4257">
        <v>442000</v>
      </c>
      <c r="M4257">
        <v>2210000</v>
      </c>
      <c r="N4257" t="str">
        <f>_xlfn.XLOOKUP(Table2[[#This Row],[metode_pembayaran]],Table11[metode_pembayaran],Table11[id_pembayaran])</f>
        <v>MP 06</v>
      </c>
      <c r="O4257" t="s">
        <v>17</v>
      </c>
      <c r="P4257" t="str">
        <f>_xlfn.XLOOKUP(Table2[[#This Row],[status_reservasi]],'Dim Status Reservasi'!$B$2:$B$5,'Dim Status Reservasi'!$A$2:$A$5)</f>
        <v>ST 003</v>
      </c>
      <c r="Q4257" t="s">
        <v>37</v>
      </c>
      <c r="R4257" t="str">
        <f>_xlfn.XLOOKUP(Table2[[#This Row],[kota_hotel]],'Dim Kota Hotel'!$B$2:$B$21,'Dim Kota Hotel'!$A$2:$A$21)</f>
        <v>LOK 015</v>
      </c>
      <c r="S4257" t="s">
        <v>233</v>
      </c>
    </row>
    <row r="4258" spans="1:19" x14ac:dyDescent="0.25">
      <c r="A4258" t="s">
        <v>10709</v>
      </c>
      <c r="B4258" t="str">
        <f>_xlfn.XLOOKUP(Table2[[#This Row],[tanggal_checkin]],Table6[tanggal_checkin],Table6[id_checkin])</f>
        <v>CI 1014</v>
      </c>
      <c r="C4258" t="s">
        <v>11018</v>
      </c>
      <c r="D4258" t="str">
        <f>_xlfn.XLOOKUP(Table2[[#This Row],[tanggal_checkout]],Table4[tanggal_checkout],Table4[id_checkout])</f>
        <v>CO 1022</v>
      </c>
      <c r="E4258" t="s">
        <v>12024</v>
      </c>
      <c r="F4258" s="8">
        <v>0.84937499999999999</v>
      </c>
      <c r="G4258" t="str">
        <f>_xlfn.XLOOKUP(Table2[[#This Row],[nama_tamu]],Table10[nama_tamu],Table10[id_tamu])</f>
        <v>CUS 2103</v>
      </c>
      <c r="H4258" t="s">
        <v>10710</v>
      </c>
      <c r="I4258" t="str">
        <f>_xlfn.XLOOKUP(Table2[[#This Row],[tipe_kamar]],Table12[tipe_kamar],Table12[id_kamar])</f>
        <v>KMR 001</v>
      </c>
      <c r="J4258" t="s">
        <v>23</v>
      </c>
      <c r="K4258">
        <v>5</v>
      </c>
      <c r="L4258">
        <v>672000</v>
      </c>
      <c r="M4258">
        <v>3360000</v>
      </c>
      <c r="N4258" t="str">
        <f>_xlfn.XLOOKUP(Table2[[#This Row],[metode_pembayaran]],Table11[metode_pembayaran],Table11[id_pembayaran])</f>
        <v>MP 01</v>
      </c>
      <c r="O4258" t="s">
        <v>24</v>
      </c>
      <c r="P4258" t="str">
        <f>_xlfn.XLOOKUP(Table2[[#This Row],[status_reservasi]],'Dim Status Reservasi'!$B$2:$B$5,'Dim Status Reservasi'!$A$2:$A$5)</f>
        <v>ST 003</v>
      </c>
      <c r="Q4258" t="s">
        <v>37</v>
      </c>
      <c r="R4258" t="str">
        <f>_xlfn.XLOOKUP(Table2[[#This Row],[kota_hotel]],'Dim Kota Hotel'!$B$2:$B$21,'Dim Kota Hotel'!$A$2:$A$21)</f>
        <v>LOK 001</v>
      </c>
      <c r="S4258" t="s">
        <v>74</v>
      </c>
    </row>
    <row r="4259" spans="1:19" x14ac:dyDescent="0.25">
      <c r="A4259" t="s">
        <v>10711</v>
      </c>
      <c r="B4259" t="str">
        <f>_xlfn.XLOOKUP(Table2[[#This Row],[tanggal_checkin]],Table6[tanggal_checkin],Table6[id_checkin])</f>
        <v>CI 1033</v>
      </c>
      <c r="C4259" t="s">
        <v>11692</v>
      </c>
      <c r="D4259" t="str">
        <f>_xlfn.XLOOKUP(Table2[[#This Row],[tanggal_checkout]],Table4[tanggal_checkout],Table4[id_checkout])</f>
        <v>CO 1040</v>
      </c>
      <c r="E4259" t="s">
        <v>11159</v>
      </c>
      <c r="F4259" s="8">
        <v>0.2316087962962963</v>
      </c>
      <c r="G4259" t="str">
        <f>_xlfn.XLOOKUP(Table2[[#This Row],[nama_tamu]],Table10[nama_tamu],Table10[id_tamu])</f>
        <v>CUS 0115</v>
      </c>
      <c r="H4259" t="s">
        <v>10713</v>
      </c>
      <c r="I4259" t="str">
        <f>_xlfn.XLOOKUP(Table2[[#This Row],[tipe_kamar]],Table12[tipe_kamar],Table12[id_kamar])</f>
        <v>KMR 001</v>
      </c>
      <c r="J4259" t="s">
        <v>23</v>
      </c>
      <c r="K4259">
        <v>4</v>
      </c>
      <c r="L4259">
        <v>682000</v>
      </c>
      <c r="M4259">
        <v>2728000</v>
      </c>
      <c r="N4259" t="str">
        <f>_xlfn.XLOOKUP(Table2[[#This Row],[metode_pembayaran]],Table11[metode_pembayaran],Table11[id_pembayaran])</f>
        <v>MP 03</v>
      </c>
      <c r="O4259" t="s">
        <v>36</v>
      </c>
      <c r="P4259" t="str">
        <f>_xlfn.XLOOKUP(Table2[[#This Row],[status_reservasi]],'Dim Status Reservasi'!$B$2:$B$5,'Dim Status Reservasi'!$A$2:$A$5)</f>
        <v>ST 004</v>
      </c>
      <c r="Q4259" t="s">
        <v>48</v>
      </c>
      <c r="R4259" t="str">
        <f>_xlfn.XLOOKUP(Table2[[#This Row],[kota_hotel]],'Dim Kota Hotel'!$B$2:$B$21,'Dim Kota Hotel'!$A$2:$A$21)</f>
        <v>LOK 005</v>
      </c>
      <c r="S4259" t="s">
        <v>43</v>
      </c>
    </row>
    <row r="4260" spans="1:19" x14ac:dyDescent="0.25">
      <c r="A4260" t="s">
        <v>10714</v>
      </c>
      <c r="B4260" t="str">
        <f>_xlfn.XLOOKUP(Table2[[#This Row],[tanggal_checkin]],Table6[tanggal_checkin],Table6[id_checkin])</f>
        <v>CI 0302</v>
      </c>
      <c r="C4260" t="s">
        <v>11304</v>
      </c>
      <c r="D4260" t="str">
        <f>_xlfn.XLOOKUP(Table2[[#This Row],[tanggal_checkout]],Table4[tanggal_checkout],Table4[id_checkout])</f>
        <v>CO 0305</v>
      </c>
      <c r="E4260" t="s">
        <v>11452</v>
      </c>
      <c r="F4260" s="8">
        <v>0.1988425925925926</v>
      </c>
      <c r="G4260" t="str">
        <f>_xlfn.XLOOKUP(Table2[[#This Row],[nama_tamu]],Table10[nama_tamu],Table10[id_tamu])</f>
        <v>CUS 4059</v>
      </c>
      <c r="H4260" t="s">
        <v>10716</v>
      </c>
      <c r="I4260" t="str">
        <f>_xlfn.XLOOKUP(Table2[[#This Row],[tipe_kamar]],Table12[tipe_kamar],Table12[id_kamar])</f>
        <v>KMR 001</v>
      </c>
      <c r="J4260" t="s">
        <v>23</v>
      </c>
      <c r="K4260">
        <v>5</v>
      </c>
      <c r="L4260">
        <v>640000</v>
      </c>
      <c r="M4260">
        <v>3200000</v>
      </c>
      <c r="N4260" t="str">
        <f>_xlfn.XLOOKUP(Table2[[#This Row],[metode_pembayaran]],Table11[metode_pembayaran],Table11[id_pembayaran])</f>
        <v>MP 03</v>
      </c>
      <c r="O4260" t="s">
        <v>36</v>
      </c>
      <c r="P4260" t="str">
        <f>_xlfn.XLOOKUP(Table2[[#This Row],[status_reservasi]],'Dim Status Reservasi'!$B$2:$B$5,'Dim Status Reservasi'!$A$2:$A$5)</f>
        <v>ST 004</v>
      </c>
      <c r="Q4260" t="s">
        <v>48</v>
      </c>
      <c r="R4260" t="str">
        <f>_xlfn.XLOOKUP(Table2[[#This Row],[kota_hotel]],'Dim Kota Hotel'!$B$2:$B$21,'Dim Kota Hotel'!$A$2:$A$21)</f>
        <v>LOK 001</v>
      </c>
      <c r="S4260" t="s">
        <v>74</v>
      </c>
    </row>
    <row r="4261" spans="1:19" x14ac:dyDescent="0.25">
      <c r="A4261" t="s">
        <v>10717</v>
      </c>
      <c r="B4261" t="str">
        <f>_xlfn.XLOOKUP(Table2[[#This Row],[tanggal_checkin]],Table6[tanggal_checkin],Table6[id_checkin])</f>
        <v>CI 0304</v>
      </c>
      <c r="C4261" t="s">
        <v>11305</v>
      </c>
      <c r="D4261" t="str">
        <f>_xlfn.XLOOKUP(Table2[[#This Row],[tanggal_checkout]],Table4[tanggal_checkout],Table4[id_checkout])</f>
        <v>CO 0311</v>
      </c>
      <c r="E4261" t="s">
        <v>11210</v>
      </c>
      <c r="F4261" s="8">
        <v>0.44438657407407406</v>
      </c>
      <c r="G4261" t="str">
        <f>_xlfn.XLOOKUP(Table2[[#This Row],[nama_tamu]],Table10[nama_tamu],Table10[id_tamu])</f>
        <v>CUS 3232</v>
      </c>
      <c r="H4261" t="s">
        <v>10719</v>
      </c>
      <c r="I4261" t="str">
        <f>_xlfn.XLOOKUP(Table2[[#This Row],[tipe_kamar]],Table12[tipe_kamar],Table12[id_kamar])</f>
        <v>KMR 004</v>
      </c>
      <c r="J4261" t="s">
        <v>47</v>
      </c>
      <c r="K4261">
        <v>9</v>
      </c>
      <c r="L4261">
        <v>502000</v>
      </c>
      <c r="M4261">
        <v>4518000</v>
      </c>
      <c r="N4261" t="str">
        <f>_xlfn.XLOOKUP(Table2[[#This Row],[metode_pembayaran]],Table11[metode_pembayaran],Table11[id_pembayaran])</f>
        <v>MP 01</v>
      </c>
      <c r="O4261" t="s">
        <v>24</v>
      </c>
      <c r="P4261" t="str">
        <f>_xlfn.XLOOKUP(Table2[[#This Row],[status_reservasi]],'Dim Status Reservasi'!$B$2:$B$5,'Dim Status Reservasi'!$A$2:$A$5)</f>
        <v>ST 002</v>
      </c>
      <c r="Q4261" t="s">
        <v>124</v>
      </c>
      <c r="R4261" t="str">
        <f>_xlfn.XLOOKUP(Table2[[#This Row],[kota_hotel]],'Dim Kota Hotel'!$B$2:$B$21,'Dim Kota Hotel'!$A$2:$A$21)</f>
        <v>LOK 001</v>
      </c>
      <c r="S4261" t="s">
        <v>74</v>
      </c>
    </row>
    <row r="4262" spans="1:19" x14ac:dyDescent="0.25">
      <c r="A4262" t="s">
        <v>10720</v>
      </c>
      <c r="B4262" t="str">
        <f>_xlfn.XLOOKUP(Table2[[#This Row],[tanggal_checkin]],Table6[tanggal_checkin],Table6[id_checkin])</f>
        <v>CI 1014</v>
      </c>
      <c r="C4262" t="s">
        <v>11018</v>
      </c>
      <c r="D4262" t="str">
        <f>_xlfn.XLOOKUP(Table2[[#This Row],[tanggal_checkout]],Table4[tanggal_checkout],Table4[id_checkout])</f>
        <v>CO 1023</v>
      </c>
      <c r="E4262" t="s">
        <v>11714</v>
      </c>
      <c r="F4262" s="8">
        <v>0.96229166666666666</v>
      </c>
      <c r="G4262" t="str">
        <f>_xlfn.XLOOKUP(Table2[[#This Row],[nama_tamu]],Table10[nama_tamu],Table10[id_tamu])</f>
        <v>CUS 3594</v>
      </c>
      <c r="H4262" t="s">
        <v>10721</v>
      </c>
      <c r="I4262" t="str">
        <f>_xlfn.XLOOKUP(Table2[[#This Row],[tipe_kamar]],Table12[tipe_kamar],Table12[id_kamar])</f>
        <v>KMR 004</v>
      </c>
      <c r="J4262" t="s">
        <v>47</v>
      </c>
      <c r="K4262">
        <v>6</v>
      </c>
      <c r="L4262">
        <v>437000</v>
      </c>
      <c r="M4262">
        <v>2622000</v>
      </c>
      <c r="N4262" t="str">
        <f>_xlfn.XLOOKUP(Table2[[#This Row],[metode_pembayaran]],Table11[metode_pembayaran],Table11[id_pembayaran])</f>
        <v>MP 06</v>
      </c>
      <c r="O4262" t="s">
        <v>17</v>
      </c>
      <c r="P4262" t="str">
        <f>_xlfn.XLOOKUP(Table2[[#This Row],[status_reservasi]],'Dim Status Reservasi'!$B$2:$B$5,'Dim Status Reservasi'!$A$2:$A$5)</f>
        <v>ST 004</v>
      </c>
      <c r="Q4262" t="s">
        <v>48</v>
      </c>
      <c r="R4262" t="str">
        <f>_xlfn.XLOOKUP(Table2[[#This Row],[kota_hotel]],'Dim Kota Hotel'!$B$2:$B$21,'Dim Kota Hotel'!$A$2:$A$21)</f>
        <v>LOK 008</v>
      </c>
      <c r="S4262" t="s">
        <v>68</v>
      </c>
    </row>
    <row r="4263" spans="1:19" x14ac:dyDescent="0.25">
      <c r="A4263" t="s">
        <v>10722</v>
      </c>
      <c r="B4263" t="str">
        <f>_xlfn.XLOOKUP(Table2[[#This Row],[tanggal_checkin]],Table6[tanggal_checkin],Table6[id_checkin])</f>
        <v>CI 0618</v>
      </c>
      <c r="C4263" t="s">
        <v>11290</v>
      </c>
      <c r="D4263" t="str">
        <f>_xlfn.XLOOKUP(Table2[[#This Row],[tanggal_checkout]],Table4[tanggal_checkout],Table4[id_checkout])</f>
        <v>CO 0624</v>
      </c>
      <c r="E4263" t="s">
        <v>11409</v>
      </c>
      <c r="F4263" s="8">
        <v>8.2442129629629629E-2</v>
      </c>
      <c r="G4263" t="str">
        <f>_xlfn.XLOOKUP(Table2[[#This Row],[nama_tamu]],Table10[nama_tamu],Table10[id_tamu])</f>
        <v>CUS 2146</v>
      </c>
      <c r="H4263" t="s">
        <v>10723</v>
      </c>
      <c r="I4263" t="str">
        <f>_xlfn.XLOOKUP(Table2[[#This Row],[tipe_kamar]],Table12[tipe_kamar],Table12[id_kamar])</f>
        <v>KMR 004</v>
      </c>
      <c r="J4263" t="s">
        <v>47</v>
      </c>
      <c r="K4263">
        <v>6</v>
      </c>
      <c r="L4263">
        <v>465000</v>
      </c>
      <c r="M4263">
        <v>2790000</v>
      </c>
      <c r="N4263" t="str">
        <f>_xlfn.XLOOKUP(Table2[[#This Row],[metode_pembayaran]],Table11[metode_pembayaran],Table11[id_pembayaran])</f>
        <v>MP 02</v>
      </c>
      <c r="O4263" t="s">
        <v>30</v>
      </c>
      <c r="P4263" t="str">
        <f>_xlfn.XLOOKUP(Table2[[#This Row],[status_reservasi]],'Dim Status Reservasi'!$B$2:$B$5,'Dim Status Reservasi'!$A$2:$A$5)</f>
        <v>ST 004</v>
      </c>
      <c r="Q4263" t="s">
        <v>48</v>
      </c>
      <c r="R4263" t="str">
        <f>_xlfn.XLOOKUP(Table2[[#This Row],[kota_hotel]],'Dim Kota Hotel'!$B$2:$B$21,'Dim Kota Hotel'!$A$2:$A$21)</f>
        <v>LOK 010</v>
      </c>
      <c r="S4263" t="s">
        <v>226</v>
      </c>
    </row>
    <row r="4264" spans="1:19" x14ac:dyDescent="0.25">
      <c r="A4264" t="s">
        <v>10724</v>
      </c>
      <c r="B4264" t="str">
        <f>_xlfn.XLOOKUP(Table2[[#This Row],[tanggal_checkin]],Table6[tanggal_checkin],Table6[id_checkin])</f>
        <v>CI 0145</v>
      </c>
      <c r="C4264" t="s">
        <v>11370</v>
      </c>
      <c r="D4264" t="str">
        <f>_xlfn.XLOOKUP(Table2[[#This Row],[tanggal_checkout]],Table4[tanggal_checkout],Table4[id_checkout])</f>
        <v>CO 0154</v>
      </c>
      <c r="E4264" t="s">
        <v>11544</v>
      </c>
      <c r="F4264" s="8">
        <v>0.10579861111111111</v>
      </c>
      <c r="G4264" t="str">
        <f>_xlfn.XLOOKUP(Table2[[#This Row],[nama_tamu]],Table10[nama_tamu],Table10[id_tamu])</f>
        <v>CUS 0136</v>
      </c>
      <c r="H4264" t="s">
        <v>10725</v>
      </c>
      <c r="I4264" t="str">
        <f>_xlfn.XLOOKUP(Table2[[#This Row],[tipe_kamar]],Table12[tipe_kamar],Table12[id_kamar])</f>
        <v>KMR 001</v>
      </c>
      <c r="J4264" t="s">
        <v>23</v>
      </c>
      <c r="K4264">
        <v>9</v>
      </c>
      <c r="L4264">
        <v>629000</v>
      </c>
      <c r="M4264">
        <v>5661000</v>
      </c>
      <c r="N4264" t="str">
        <f>_xlfn.XLOOKUP(Table2[[#This Row],[metode_pembayaran]],Table11[metode_pembayaran],Table11[id_pembayaran])</f>
        <v>MP 04</v>
      </c>
      <c r="O4264" t="s">
        <v>53</v>
      </c>
      <c r="P4264" t="str">
        <f>_xlfn.XLOOKUP(Table2[[#This Row],[status_reservasi]],'Dim Status Reservasi'!$B$2:$B$5,'Dim Status Reservasi'!$A$2:$A$5)</f>
        <v>ST 004</v>
      </c>
      <c r="Q4264" t="s">
        <v>48</v>
      </c>
      <c r="R4264" t="str">
        <f>_xlfn.XLOOKUP(Table2[[#This Row],[kota_hotel]],'Dim Kota Hotel'!$B$2:$B$21,'Dim Kota Hotel'!$A$2:$A$21)</f>
        <v>LOK 010</v>
      </c>
      <c r="S4264" t="s">
        <v>226</v>
      </c>
    </row>
    <row r="4265" spans="1:19" x14ac:dyDescent="0.25">
      <c r="A4265" t="s">
        <v>10726</v>
      </c>
      <c r="B4265" t="str">
        <f>_xlfn.XLOOKUP(Table2[[#This Row],[tanggal_checkin]],Table6[tanggal_checkin],Table6[id_checkin])</f>
        <v>CI 0940</v>
      </c>
      <c r="C4265" t="s">
        <v>11636</v>
      </c>
      <c r="D4265" t="str">
        <f>_xlfn.XLOOKUP(Table2[[#This Row],[tanggal_checkout]],Table4[tanggal_checkout],Table4[id_checkout])</f>
        <v>CO 0947</v>
      </c>
      <c r="E4265" t="s">
        <v>11448</v>
      </c>
      <c r="F4265" s="8">
        <v>0.73091435185185183</v>
      </c>
      <c r="G4265" t="str">
        <f>_xlfn.XLOOKUP(Table2[[#This Row],[nama_tamu]],Table10[nama_tamu],Table10[id_tamu])</f>
        <v>CUS 2072</v>
      </c>
      <c r="H4265" t="s">
        <v>10728</v>
      </c>
      <c r="I4265" t="str">
        <f>_xlfn.XLOOKUP(Table2[[#This Row],[tipe_kamar]],Table12[tipe_kamar],Table12[id_kamar])</f>
        <v>KMR 004</v>
      </c>
      <c r="J4265" t="s">
        <v>47</v>
      </c>
      <c r="K4265">
        <v>4</v>
      </c>
      <c r="L4265">
        <v>463000</v>
      </c>
      <c r="M4265">
        <v>1852000</v>
      </c>
      <c r="N4265" t="str">
        <f>_xlfn.XLOOKUP(Table2[[#This Row],[metode_pembayaran]],Table11[metode_pembayaran],Table11[id_pembayaran])</f>
        <v>MP 02</v>
      </c>
      <c r="O4265" t="s">
        <v>30</v>
      </c>
      <c r="P4265" t="str">
        <f>_xlfn.XLOOKUP(Table2[[#This Row],[status_reservasi]],'Dim Status Reservasi'!$B$2:$B$5,'Dim Status Reservasi'!$A$2:$A$5)</f>
        <v>ST 004</v>
      </c>
      <c r="Q4265" t="s">
        <v>48</v>
      </c>
      <c r="R4265" t="str">
        <f>_xlfn.XLOOKUP(Table2[[#This Row],[kota_hotel]],'Dim Kota Hotel'!$B$2:$B$21,'Dim Kota Hotel'!$A$2:$A$21)</f>
        <v>LOK 018</v>
      </c>
      <c r="S4265" t="s">
        <v>102</v>
      </c>
    </row>
    <row r="4266" spans="1:19" x14ac:dyDescent="0.25">
      <c r="A4266" t="s">
        <v>10729</v>
      </c>
      <c r="B4266" t="str">
        <f>_xlfn.XLOOKUP(Table2[[#This Row],[tanggal_checkin]],Table6[tanggal_checkin],Table6[id_checkin])</f>
        <v>CI 0143</v>
      </c>
      <c r="C4266" t="s">
        <v>11515</v>
      </c>
      <c r="D4266" t="str">
        <f>_xlfn.XLOOKUP(Table2[[#This Row],[tanggal_checkout]],Table4[tanggal_checkout],Table4[id_checkout])</f>
        <v>CO 0149</v>
      </c>
      <c r="E4266" t="s">
        <v>11641</v>
      </c>
      <c r="F4266" s="8">
        <v>0.12821759259259261</v>
      </c>
      <c r="G4266" t="str">
        <f>_xlfn.XLOOKUP(Table2[[#This Row],[nama_tamu]],Table10[nama_tamu],Table10[id_tamu])</f>
        <v>CUS 0444</v>
      </c>
      <c r="H4266" t="s">
        <v>10731</v>
      </c>
      <c r="I4266" t="str">
        <f>_xlfn.XLOOKUP(Table2[[#This Row],[tipe_kamar]],Table12[tipe_kamar],Table12[id_kamar])</f>
        <v>KMR 004</v>
      </c>
      <c r="J4266" t="s">
        <v>47</v>
      </c>
      <c r="K4266">
        <v>6</v>
      </c>
      <c r="L4266">
        <v>459000</v>
      </c>
      <c r="M4266">
        <v>2754000</v>
      </c>
      <c r="N4266" t="str">
        <f>_xlfn.XLOOKUP(Table2[[#This Row],[metode_pembayaran]],Table11[metode_pembayaran],Table11[id_pembayaran])</f>
        <v>MP 02</v>
      </c>
      <c r="O4266" t="s">
        <v>30</v>
      </c>
      <c r="P4266" t="str">
        <f>_xlfn.XLOOKUP(Table2[[#This Row],[status_reservasi]],'Dim Status Reservasi'!$B$2:$B$5,'Dim Status Reservasi'!$A$2:$A$5)</f>
        <v>ST 003</v>
      </c>
      <c r="Q4266" t="s">
        <v>37</v>
      </c>
      <c r="R4266" t="str">
        <f>_xlfn.XLOOKUP(Table2[[#This Row],[kota_hotel]],'Dim Kota Hotel'!$B$2:$B$21,'Dim Kota Hotel'!$A$2:$A$21)</f>
        <v>LOK 014</v>
      </c>
      <c r="S4266" t="s">
        <v>222</v>
      </c>
    </row>
    <row r="4267" spans="1:19" x14ac:dyDescent="0.25">
      <c r="A4267" t="s">
        <v>10732</v>
      </c>
      <c r="B4267" t="str">
        <f>_xlfn.XLOOKUP(Table2[[#This Row],[tanggal_checkin]],Table6[tanggal_checkin],Table6[id_checkin])</f>
        <v>CI 0689</v>
      </c>
      <c r="C4267" t="s">
        <v>11729</v>
      </c>
      <c r="D4267" t="str">
        <f>_xlfn.XLOOKUP(Table2[[#This Row],[tanggal_checkout]],Table4[tanggal_checkout],Table4[id_checkout])</f>
        <v>CO 0699</v>
      </c>
      <c r="E4267" t="s">
        <v>11789</v>
      </c>
      <c r="F4267" s="8">
        <v>0.96590277777777778</v>
      </c>
      <c r="G4267" t="str">
        <f>_xlfn.XLOOKUP(Table2[[#This Row],[nama_tamu]],Table10[nama_tamu],Table10[id_tamu])</f>
        <v>CUS 1114</v>
      </c>
      <c r="H4267" t="s">
        <v>10733</v>
      </c>
      <c r="I4267" t="str">
        <f>_xlfn.XLOOKUP(Table2[[#This Row],[tipe_kamar]],Table12[tipe_kamar],Table12[id_kamar])</f>
        <v>KMR 002</v>
      </c>
      <c r="J4267" t="s">
        <v>82</v>
      </c>
      <c r="K4267">
        <v>8</v>
      </c>
      <c r="L4267">
        <v>348000</v>
      </c>
      <c r="M4267">
        <v>2784000</v>
      </c>
      <c r="N4267" t="str">
        <f>_xlfn.XLOOKUP(Table2[[#This Row],[metode_pembayaran]],Table11[metode_pembayaran],Table11[id_pembayaran])</f>
        <v>MP 06</v>
      </c>
      <c r="O4267" t="s">
        <v>17</v>
      </c>
      <c r="P4267" t="str">
        <f>_xlfn.XLOOKUP(Table2[[#This Row],[status_reservasi]],'Dim Status Reservasi'!$B$2:$B$5,'Dim Status Reservasi'!$A$2:$A$5)</f>
        <v>ST 004</v>
      </c>
      <c r="Q4267" t="s">
        <v>48</v>
      </c>
      <c r="R4267" t="str">
        <f>_xlfn.XLOOKUP(Table2[[#This Row],[kota_hotel]],'Dim Kota Hotel'!$B$2:$B$21,'Dim Kota Hotel'!$A$2:$A$21)</f>
        <v>LOK 004</v>
      </c>
      <c r="S4267" t="s">
        <v>49</v>
      </c>
    </row>
    <row r="4268" spans="1:19" x14ac:dyDescent="0.25">
      <c r="A4268" t="s">
        <v>10734</v>
      </c>
      <c r="B4268" t="str">
        <f>_xlfn.XLOOKUP(Table2[[#This Row],[tanggal_checkin]],Table6[tanggal_checkin],Table6[id_checkin])</f>
        <v>CI 1032</v>
      </c>
      <c r="C4268" t="s">
        <v>11205</v>
      </c>
      <c r="D4268" t="str">
        <f>_xlfn.XLOOKUP(Table2[[#This Row],[tanggal_checkout]],Table4[tanggal_checkout],Table4[id_checkout])</f>
        <v>CO 1038</v>
      </c>
      <c r="E4268" t="s">
        <v>11157</v>
      </c>
      <c r="F4268" s="8">
        <v>0.27958333333333335</v>
      </c>
      <c r="G4268" t="str">
        <f>_xlfn.XLOOKUP(Table2[[#This Row],[nama_tamu]],Table10[nama_tamu],Table10[id_tamu])</f>
        <v>CUS 2051</v>
      </c>
      <c r="H4268" t="s">
        <v>10735</v>
      </c>
      <c r="I4268" t="str">
        <f>_xlfn.XLOOKUP(Table2[[#This Row],[tipe_kamar]],Table12[tipe_kamar],Table12[id_kamar])</f>
        <v>KMR 002</v>
      </c>
      <c r="J4268" t="s">
        <v>82</v>
      </c>
      <c r="K4268">
        <v>3</v>
      </c>
      <c r="L4268">
        <v>371000</v>
      </c>
      <c r="M4268">
        <v>1113000</v>
      </c>
      <c r="N4268" t="str">
        <f>_xlfn.XLOOKUP(Table2[[#This Row],[metode_pembayaran]],Table11[metode_pembayaran],Table11[id_pembayaran])</f>
        <v>MP 05</v>
      </c>
      <c r="O4268" t="s">
        <v>72</v>
      </c>
      <c r="P4268" t="str">
        <f>_xlfn.XLOOKUP(Table2[[#This Row],[status_reservasi]],'Dim Status Reservasi'!$B$2:$B$5,'Dim Status Reservasi'!$A$2:$A$5)</f>
        <v>ST 004</v>
      </c>
      <c r="Q4268" t="s">
        <v>48</v>
      </c>
      <c r="R4268" t="str">
        <f>_xlfn.XLOOKUP(Table2[[#This Row],[kota_hotel]],'Dim Kota Hotel'!$B$2:$B$21,'Dim Kota Hotel'!$A$2:$A$21)</f>
        <v>LOK 006</v>
      </c>
      <c r="S4268" t="s">
        <v>129</v>
      </c>
    </row>
    <row r="4269" spans="1:19" x14ac:dyDescent="0.25">
      <c r="A4269" t="s">
        <v>10736</v>
      </c>
      <c r="B4269" t="str">
        <f>_xlfn.XLOOKUP(Table2[[#This Row],[tanggal_checkin]],Table6[tanggal_checkin],Table6[id_checkin])</f>
        <v>CI 0003</v>
      </c>
      <c r="C4269" t="s">
        <v>11923</v>
      </c>
      <c r="D4269" t="str">
        <f>_xlfn.XLOOKUP(Table2[[#This Row],[tanggal_checkout]],Table4[tanggal_checkout],Table4[id_checkout])</f>
        <v>CO 0007</v>
      </c>
      <c r="E4269" t="s">
        <v>11976</v>
      </c>
      <c r="F4269" s="8">
        <v>0.9196064814814815</v>
      </c>
      <c r="G4269" t="str">
        <f>_xlfn.XLOOKUP(Table2[[#This Row],[nama_tamu]],Table10[nama_tamu],Table10[id_tamu])</f>
        <v>CUS 2651</v>
      </c>
      <c r="H4269" t="s">
        <v>10737</v>
      </c>
      <c r="I4269" t="str">
        <f>_xlfn.XLOOKUP(Table2[[#This Row],[tipe_kamar]],Table12[tipe_kamar],Table12[id_kamar])</f>
        <v>KMR 004</v>
      </c>
      <c r="J4269" t="s">
        <v>47</v>
      </c>
      <c r="K4269">
        <v>4</v>
      </c>
      <c r="L4269">
        <v>465000</v>
      </c>
      <c r="M4269">
        <v>1860000</v>
      </c>
      <c r="N4269" t="str">
        <f>_xlfn.XLOOKUP(Table2[[#This Row],[metode_pembayaran]],Table11[metode_pembayaran],Table11[id_pembayaran])</f>
        <v>MP 06</v>
      </c>
      <c r="O4269" t="s">
        <v>17</v>
      </c>
      <c r="P4269" t="str">
        <f>_xlfn.XLOOKUP(Table2[[#This Row],[status_reservasi]],'Dim Status Reservasi'!$B$2:$B$5,'Dim Status Reservasi'!$A$2:$A$5)</f>
        <v>ST 003</v>
      </c>
      <c r="Q4269" t="s">
        <v>37</v>
      </c>
      <c r="R4269" t="str">
        <f>_xlfn.XLOOKUP(Table2[[#This Row],[kota_hotel]],'Dim Kota Hotel'!$B$2:$B$21,'Dim Kota Hotel'!$A$2:$A$21)</f>
        <v>LOK 014</v>
      </c>
      <c r="S4269" t="s">
        <v>222</v>
      </c>
    </row>
    <row r="4270" spans="1:19" x14ac:dyDescent="0.25">
      <c r="A4270" t="s">
        <v>10738</v>
      </c>
      <c r="B4270" t="str">
        <f>_xlfn.XLOOKUP(Table2[[#This Row],[tanggal_checkin]],Table6[tanggal_checkin],Table6[id_checkin])</f>
        <v>CI 0398</v>
      </c>
      <c r="C4270" t="s">
        <v>11338</v>
      </c>
      <c r="D4270" t="str">
        <f>_xlfn.XLOOKUP(Table2[[#This Row],[tanggal_checkout]],Table4[tanggal_checkout],Table4[id_checkout])</f>
        <v>CO 0402</v>
      </c>
      <c r="E4270" t="s">
        <v>11646</v>
      </c>
      <c r="F4270" s="8">
        <v>0.32114583333333335</v>
      </c>
      <c r="G4270" t="str">
        <f>_xlfn.XLOOKUP(Table2[[#This Row],[nama_tamu]],Table10[nama_tamu],Table10[id_tamu])</f>
        <v>CUS 0582</v>
      </c>
      <c r="H4270" t="s">
        <v>10740</v>
      </c>
      <c r="I4270" t="str">
        <f>_xlfn.XLOOKUP(Table2[[#This Row],[tipe_kamar]],Table12[tipe_kamar],Table12[id_kamar])</f>
        <v>KMR 003</v>
      </c>
      <c r="J4270" t="s">
        <v>64</v>
      </c>
      <c r="K4270">
        <v>3</v>
      </c>
      <c r="L4270">
        <v>1276000</v>
      </c>
      <c r="M4270">
        <v>3828000</v>
      </c>
      <c r="N4270" t="str">
        <f>_xlfn.XLOOKUP(Table2[[#This Row],[metode_pembayaran]],Table11[metode_pembayaran],Table11[id_pembayaran])</f>
        <v>MP 05</v>
      </c>
      <c r="O4270" t="s">
        <v>72</v>
      </c>
      <c r="P4270" t="str">
        <f>_xlfn.XLOOKUP(Table2[[#This Row],[status_reservasi]],'Dim Status Reservasi'!$B$2:$B$5,'Dim Status Reservasi'!$A$2:$A$5)</f>
        <v>ST 003</v>
      </c>
      <c r="Q4270" t="s">
        <v>37</v>
      </c>
      <c r="R4270" t="str">
        <f>_xlfn.XLOOKUP(Table2[[#This Row],[kota_hotel]],'Dim Kota Hotel'!$B$2:$B$21,'Dim Kota Hotel'!$A$2:$A$21)</f>
        <v>LOK 020</v>
      </c>
      <c r="S4270" t="s">
        <v>94</v>
      </c>
    </row>
    <row r="4271" spans="1:19" x14ac:dyDescent="0.25">
      <c r="A4271" t="s">
        <v>10741</v>
      </c>
      <c r="B4271" t="str">
        <f>_xlfn.XLOOKUP(Table2[[#This Row],[tanggal_checkin]],Table6[tanggal_checkin],Table6[id_checkin])</f>
        <v>CI 0542</v>
      </c>
      <c r="C4271" t="s">
        <v>11499</v>
      </c>
      <c r="D4271" t="str">
        <f>_xlfn.XLOOKUP(Table2[[#This Row],[tanggal_checkout]],Table4[tanggal_checkout],Table4[id_checkout])</f>
        <v>CO 0544</v>
      </c>
      <c r="E4271" t="s">
        <v>11941</v>
      </c>
      <c r="F4271" s="8">
        <v>0.77045138888888887</v>
      </c>
      <c r="G4271" t="str">
        <f>_xlfn.XLOOKUP(Table2[[#This Row],[nama_tamu]],Table10[nama_tamu],Table10[id_tamu])</f>
        <v>CUS 2458</v>
      </c>
      <c r="H4271" t="s">
        <v>10742</v>
      </c>
      <c r="I4271" t="str">
        <f>_xlfn.XLOOKUP(Table2[[#This Row],[tipe_kamar]],Table12[tipe_kamar],Table12[id_kamar])</f>
        <v>KMR 004</v>
      </c>
      <c r="J4271" t="s">
        <v>47</v>
      </c>
      <c r="K4271">
        <v>2</v>
      </c>
      <c r="L4271">
        <v>494000</v>
      </c>
      <c r="M4271">
        <v>988000</v>
      </c>
      <c r="N4271" t="str">
        <f>_xlfn.XLOOKUP(Table2[[#This Row],[metode_pembayaran]],Table11[metode_pembayaran],Table11[id_pembayaran])</f>
        <v>MP 01</v>
      </c>
      <c r="O4271" t="s">
        <v>24</v>
      </c>
      <c r="P4271" t="str">
        <f>_xlfn.XLOOKUP(Table2[[#This Row],[status_reservasi]],'Dim Status Reservasi'!$B$2:$B$5,'Dim Status Reservasi'!$A$2:$A$5)</f>
        <v>ST 003</v>
      </c>
      <c r="Q4271" t="s">
        <v>37</v>
      </c>
      <c r="R4271" t="str">
        <f>_xlfn.XLOOKUP(Table2[[#This Row],[kota_hotel]],'Dim Kota Hotel'!$B$2:$B$21,'Dim Kota Hotel'!$A$2:$A$21)</f>
        <v>LOK 008</v>
      </c>
      <c r="S4271" t="s">
        <v>68</v>
      </c>
    </row>
    <row r="4272" spans="1:19" x14ac:dyDescent="0.25">
      <c r="A4272" t="s">
        <v>10743</v>
      </c>
      <c r="B4272" t="str">
        <f>_xlfn.XLOOKUP(Table2[[#This Row],[tanggal_checkin]],Table6[tanggal_checkin],Table6[id_checkin])</f>
        <v>CI 0647</v>
      </c>
      <c r="C4272" t="s">
        <v>12018</v>
      </c>
      <c r="D4272" t="str">
        <f>_xlfn.XLOOKUP(Table2[[#This Row],[tanggal_checkout]],Table4[tanggal_checkout],Table4[id_checkout])</f>
        <v>CO 0652</v>
      </c>
      <c r="E4272" t="s">
        <v>11258</v>
      </c>
      <c r="F4272" s="8">
        <v>0.74203703703703705</v>
      </c>
      <c r="G4272" t="str">
        <f>_xlfn.XLOOKUP(Table2[[#This Row],[nama_tamu]],Table10[nama_tamu],Table10[id_tamu])</f>
        <v>CUS 2988</v>
      </c>
      <c r="H4272" t="s">
        <v>10744</v>
      </c>
      <c r="I4272" t="str">
        <f>_xlfn.XLOOKUP(Table2[[#This Row],[tipe_kamar]],Table12[tipe_kamar],Table12[id_kamar])</f>
        <v>KMR 002</v>
      </c>
      <c r="J4272" t="s">
        <v>82</v>
      </c>
      <c r="K4272">
        <v>5</v>
      </c>
      <c r="L4272">
        <v>394000</v>
      </c>
      <c r="M4272">
        <v>1970000</v>
      </c>
      <c r="N4272" t="str">
        <f>_xlfn.XLOOKUP(Table2[[#This Row],[metode_pembayaran]],Table11[metode_pembayaran],Table11[id_pembayaran])</f>
        <v>MP 02</v>
      </c>
      <c r="O4272" t="s">
        <v>30</v>
      </c>
      <c r="P4272" t="str">
        <f>_xlfn.XLOOKUP(Table2[[#This Row],[status_reservasi]],'Dim Status Reservasi'!$B$2:$B$5,'Dim Status Reservasi'!$A$2:$A$5)</f>
        <v>ST 003</v>
      </c>
      <c r="Q4272" t="s">
        <v>37</v>
      </c>
      <c r="R4272" t="str">
        <f>_xlfn.XLOOKUP(Table2[[#This Row],[kota_hotel]],'Dim Kota Hotel'!$B$2:$B$21,'Dim Kota Hotel'!$A$2:$A$21)</f>
        <v>LOK 014</v>
      </c>
      <c r="S4272" t="s">
        <v>222</v>
      </c>
    </row>
    <row r="4273" spans="1:19" x14ac:dyDescent="0.25">
      <c r="A4273" t="s">
        <v>10745</v>
      </c>
      <c r="B4273" t="str">
        <f>_xlfn.XLOOKUP(Table2[[#This Row],[tanggal_checkin]],Table6[tanggal_checkin],Table6[id_checkin])</f>
        <v>CI 0917</v>
      </c>
      <c r="C4273" t="s">
        <v>11493</v>
      </c>
      <c r="D4273" t="str">
        <f>_xlfn.XLOOKUP(Table2[[#This Row],[tanggal_checkout]],Table4[tanggal_checkout],Table4[id_checkout])</f>
        <v>CO 0925</v>
      </c>
      <c r="E4273" t="s">
        <v>11107</v>
      </c>
      <c r="F4273" s="8">
        <v>6.1342592592592594E-2</v>
      </c>
      <c r="G4273" t="str">
        <f>_xlfn.XLOOKUP(Table2[[#This Row],[nama_tamu]],Table10[nama_tamu],Table10[id_tamu])</f>
        <v>CUS 0818</v>
      </c>
      <c r="H4273" t="s">
        <v>10747</v>
      </c>
      <c r="I4273" t="str">
        <f>_xlfn.XLOOKUP(Table2[[#This Row],[tipe_kamar]],Table12[tipe_kamar],Table12[id_kamar])</f>
        <v>KMR 003</v>
      </c>
      <c r="J4273" t="s">
        <v>64</v>
      </c>
      <c r="K4273">
        <v>6</v>
      </c>
      <c r="L4273">
        <v>1267000</v>
      </c>
      <c r="M4273">
        <v>7602000</v>
      </c>
      <c r="N4273" t="str">
        <f>_xlfn.XLOOKUP(Table2[[#This Row],[metode_pembayaran]],Table11[metode_pembayaran],Table11[id_pembayaran])</f>
        <v>MP 06</v>
      </c>
      <c r="O4273" t="s">
        <v>17</v>
      </c>
      <c r="P4273" t="str">
        <f>_xlfn.XLOOKUP(Table2[[#This Row],[status_reservasi]],'Dim Status Reservasi'!$B$2:$B$5,'Dim Status Reservasi'!$A$2:$A$5)</f>
        <v>ST 004</v>
      </c>
      <c r="Q4273" t="s">
        <v>48</v>
      </c>
      <c r="R4273" t="str">
        <f>_xlfn.XLOOKUP(Table2[[#This Row],[kota_hotel]],'Dim Kota Hotel'!$B$2:$B$21,'Dim Kota Hotel'!$A$2:$A$21)</f>
        <v>LOK 009</v>
      </c>
      <c r="S4273" t="s">
        <v>19</v>
      </c>
    </row>
    <row r="4274" spans="1:19" x14ac:dyDescent="0.25">
      <c r="A4274" t="s">
        <v>10748</v>
      </c>
      <c r="B4274" t="str">
        <f>_xlfn.XLOOKUP(Table2[[#This Row],[tanggal_checkin]],Table6[tanggal_checkin],Table6[id_checkin])</f>
        <v>CI 1029</v>
      </c>
      <c r="C4274" t="s">
        <v>11094</v>
      </c>
      <c r="D4274" t="str">
        <f>_xlfn.XLOOKUP(Table2[[#This Row],[tanggal_checkout]],Table4[tanggal_checkout],Table4[id_checkout])</f>
        <v>CO 1033</v>
      </c>
      <c r="E4274" t="s">
        <v>11498</v>
      </c>
      <c r="F4274" s="8">
        <v>6.699074074074074E-2</v>
      </c>
      <c r="G4274" t="str">
        <f>_xlfn.XLOOKUP(Table2[[#This Row],[nama_tamu]],Table10[nama_tamu],Table10[id_tamu])</f>
        <v>CUS 0601</v>
      </c>
      <c r="H4274" t="s">
        <v>10749</v>
      </c>
      <c r="I4274" t="str">
        <f>_xlfn.XLOOKUP(Table2[[#This Row],[tipe_kamar]],Table12[tipe_kamar],Table12[id_kamar])</f>
        <v>KMR 002</v>
      </c>
      <c r="J4274" t="s">
        <v>82</v>
      </c>
      <c r="K4274">
        <v>1</v>
      </c>
      <c r="L4274">
        <v>367000</v>
      </c>
      <c r="M4274">
        <v>367000</v>
      </c>
      <c r="N4274" t="str">
        <f>_xlfn.XLOOKUP(Table2[[#This Row],[metode_pembayaran]],Table11[metode_pembayaran],Table11[id_pembayaran])</f>
        <v>MP 06</v>
      </c>
      <c r="O4274" t="s">
        <v>17</v>
      </c>
      <c r="P4274" t="str">
        <f>_xlfn.XLOOKUP(Table2[[#This Row],[status_reservasi]],'Dim Status Reservasi'!$B$2:$B$5,'Dim Status Reservasi'!$A$2:$A$5)</f>
        <v>ST 003</v>
      </c>
      <c r="Q4274" t="s">
        <v>37</v>
      </c>
      <c r="R4274" t="str">
        <f>_xlfn.XLOOKUP(Table2[[#This Row],[kota_hotel]],'Dim Kota Hotel'!$B$2:$B$21,'Dim Kota Hotel'!$A$2:$A$21)</f>
        <v>LOK 019</v>
      </c>
      <c r="S4274" t="s">
        <v>133</v>
      </c>
    </row>
    <row r="4275" spans="1:19" x14ac:dyDescent="0.25">
      <c r="A4275" t="s">
        <v>10750</v>
      </c>
      <c r="B4275" t="str">
        <f>_xlfn.XLOOKUP(Table2[[#This Row],[tanggal_checkin]],Table6[tanggal_checkin],Table6[id_checkin])</f>
        <v>CI 0261</v>
      </c>
      <c r="C4275" t="s">
        <v>11914</v>
      </c>
      <c r="D4275" t="str">
        <f>_xlfn.XLOOKUP(Table2[[#This Row],[tanggal_checkout]],Table4[tanggal_checkout],Table4[id_checkout])</f>
        <v>CO 0267</v>
      </c>
      <c r="E4275" t="s">
        <v>11671</v>
      </c>
      <c r="F4275" s="8">
        <v>5.1041666666666666E-3</v>
      </c>
      <c r="G4275" t="str">
        <f>_xlfn.XLOOKUP(Table2[[#This Row],[nama_tamu]],Table10[nama_tamu],Table10[id_tamu])</f>
        <v>CUS 1879</v>
      </c>
      <c r="H4275" t="s">
        <v>10752</v>
      </c>
      <c r="I4275" t="str">
        <f>_xlfn.XLOOKUP(Table2[[#This Row],[tipe_kamar]],Table12[tipe_kamar],Table12[id_kamar])</f>
        <v>KMR 002</v>
      </c>
      <c r="J4275" t="s">
        <v>82</v>
      </c>
      <c r="K4275">
        <v>8</v>
      </c>
      <c r="L4275">
        <v>341000</v>
      </c>
      <c r="M4275">
        <v>2728000</v>
      </c>
      <c r="N4275" t="str">
        <f>_xlfn.XLOOKUP(Table2[[#This Row],[metode_pembayaran]],Table11[metode_pembayaran],Table11[id_pembayaran])</f>
        <v>MP 03</v>
      </c>
      <c r="O4275" t="s">
        <v>36</v>
      </c>
      <c r="P4275" t="str">
        <f>_xlfn.XLOOKUP(Table2[[#This Row],[status_reservasi]],'Dim Status Reservasi'!$B$2:$B$5,'Dim Status Reservasi'!$A$2:$A$5)</f>
        <v>ST 003</v>
      </c>
      <c r="Q4275" t="s">
        <v>37</v>
      </c>
      <c r="R4275" t="str">
        <f>_xlfn.XLOOKUP(Table2[[#This Row],[kota_hotel]],'Dim Kota Hotel'!$B$2:$B$21,'Dim Kota Hotel'!$A$2:$A$21)</f>
        <v>LOK 002</v>
      </c>
      <c r="S4275" t="s">
        <v>60</v>
      </c>
    </row>
    <row r="4276" spans="1:19" x14ac:dyDescent="0.25">
      <c r="A4276" t="s">
        <v>10753</v>
      </c>
      <c r="B4276" t="str">
        <f>_xlfn.XLOOKUP(Table2[[#This Row],[tanggal_checkin]],Table6[tanggal_checkin],Table6[id_checkin])</f>
        <v>CI 0802</v>
      </c>
      <c r="C4276" t="s">
        <v>11574</v>
      </c>
      <c r="D4276" t="str">
        <f>_xlfn.XLOOKUP(Table2[[#This Row],[tanggal_checkout]],Table4[tanggal_checkout],Table4[id_checkout])</f>
        <v>CO 0809</v>
      </c>
      <c r="E4276" t="s">
        <v>11578</v>
      </c>
      <c r="F4276" s="8">
        <v>0.53560185185185183</v>
      </c>
      <c r="G4276" t="str">
        <f>_xlfn.XLOOKUP(Table2[[#This Row],[nama_tamu]],Table10[nama_tamu],Table10[id_tamu])</f>
        <v>CUS 3863</v>
      </c>
      <c r="H4276" t="s">
        <v>10754</v>
      </c>
      <c r="I4276" t="str">
        <f>_xlfn.XLOOKUP(Table2[[#This Row],[tipe_kamar]],Table12[tipe_kamar],Table12[id_kamar])</f>
        <v>KMR 004</v>
      </c>
      <c r="J4276" t="s">
        <v>47</v>
      </c>
      <c r="K4276">
        <v>3</v>
      </c>
      <c r="L4276">
        <v>425000</v>
      </c>
      <c r="M4276">
        <v>1275000</v>
      </c>
      <c r="N4276" t="str">
        <f>_xlfn.XLOOKUP(Table2[[#This Row],[metode_pembayaran]],Table11[metode_pembayaran],Table11[id_pembayaran])</f>
        <v>MP 06</v>
      </c>
      <c r="O4276" t="s">
        <v>17</v>
      </c>
      <c r="P4276" t="str">
        <f>_xlfn.XLOOKUP(Table2[[#This Row],[status_reservasi]],'Dim Status Reservasi'!$B$2:$B$5,'Dim Status Reservasi'!$A$2:$A$5)</f>
        <v>ST 003</v>
      </c>
      <c r="Q4276" t="s">
        <v>37</v>
      </c>
      <c r="R4276" t="str">
        <f>_xlfn.XLOOKUP(Table2[[#This Row],[kota_hotel]],'Dim Kota Hotel'!$B$2:$B$21,'Dim Kota Hotel'!$A$2:$A$21)</f>
        <v>LOK 005</v>
      </c>
      <c r="S4276" t="s">
        <v>43</v>
      </c>
    </row>
    <row r="4277" spans="1:19" x14ac:dyDescent="0.25">
      <c r="A4277" t="s">
        <v>10755</v>
      </c>
      <c r="B4277" t="str">
        <f>_xlfn.XLOOKUP(Table2[[#This Row],[tanggal_checkin]],Table6[tanggal_checkin],Table6[id_checkin])</f>
        <v>CI 0250</v>
      </c>
      <c r="C4277" t="s">
        <v>11909</v>
      </c>
      <c r="D4277" t="str">
        <f>_xlfn.XLOOKUP(Table2[[#This Row],[tanggal_checkout]],Table4[tanggal_checkout],Table4[id_checkout])</f>
        <v>CO 0251</v>
      </c>
      <c r="E4277" t="s">
        <v>11755</v>
      </c>
      <c r="F4277" s="8">
        <v>0.15069444444444444</v>
      </c>
      <c r="G4277" t="str">
        <f>_xlfn.XLOOKUP(Table2[[#This Row],[nama_tamu]],Table10[nama_tamu],Table10[id_tamu])</f>
        <v>CUS 2536</v>
      </c>
      <c r="H4277" t="s">
        <v>10757</v>
      </c>
      <c r="I4277" t="str">
        <f>_xlfn.XLOOKUP(Table2[[#This Row],[tipe_kamar]],Table12[tipe_kamar],Table12[id_kamar])</f>
        <v>KMR 004</v>
      </c>
      <c r="J4277" t="s">
        <v>47</v>
      </c>
      <c r="K4277">
        <v>3</v>
      </c>
      <c r="L4277">
        <v>461000</v>
      </c>
      <c r="M4277">
        <v>1383000</v>
      </c>
      <c r="N4277" t="str">
        <f>_xlfn.XLOOKUP(Table2[[#This Row],[metode_pembayaran]],Table11[metode_pembayaran],Table11[id_pembayaran])</f>
        <v>MP 04</v>
      </c>
      <c r="O4277" t="s">
        <v>53</v>
      </c>
      <c r="P4277" t="str">
        <f>_xlfn.XLOOKUP(Table2[[#This Row],[status_reservasi]],'Dim Status Reservasi'!$B$2:$B$5,'Dim Status Reservasi'!$A$2:$A$5)</f>
        <v>ST 004</v>
      </c>
      <c r="Q4277" t="s">
        <v>48</v>
      </c>
      <c r="R4277" t="str">
        <f>_xlfn.XLOOKUP(Table2[[#This Row],[kota_hotel]],'Dim Kota Hotel'!$B$2:$B$21,'Dim Kota Hotel'!$A$2:$A$21)</f>
        <v>LOK 006</v>
      </c>
      <c r="S4277" t="s">
        <v>129</v>
      </c>
    </row>
    <row r="4278" spans="1:19" x14ac:dyDescent="0.25">
      <c r="A4278" t="s">
        <v>10758</v>
      </c>
      <c r="B4278" t="str">
        <f>_xlfn.XLOOKUP(Table2[[#This Row],[tanggal_checkin]],Table6[tanggal_checkin],Table6[id_checkin])</f>
        <v>CI 0507</v>
      </c>
      <c r="C4278" t="s">
        <v>11600</v>
      </c>
      <c r="D4278" t="str">
        <f>_xlfn.XLOOKUP(Table2[[#This Row],[tanggal_checkout]],Table4[tanggal_checkout],Table4[id_checkout])</f>
        <v>CO 0515</v>
      </c>
      <c r="E4278" t="s">
        <v>11588</v>
      </c>
      <c r="F4278" s="8">
        <v>0.24976851851851853</v>
      </c>
      <c r="G4278" t="str">
        <f>_xlfn.XLOOKUP(Table2[[#This Row],[nama_tamu]],Table10[nama_tamu],Table10[id_tamu])</f>
        <v>CUS 2888</v>
      </c>
      <c r="H4278" t="s">
        <v>10760</v>
      </c>
      <c r="I4278" t="str">
        <f>_xlfn.XLOOKUP(Table2[[#This Row],[tipe_kamar]],Table12[tipe_kamar],Table12[id_kamar])</f>
        <v>KMR 004</v>
      </c>
      <c r="J4278" t="s">
        <v>47</v>
      </c>
      <c r="K4278">
        <v>7</v>
      </c>
      <c r="L4278">
        <v>412000</v>
      </c>
      <c r="M4278">
        <v>2884000</v>
      </c>
      <c r="N4278" t="str">
        <f>_xlfn.XLOOKUP(Table2[[#This Row],[metode_pembayaran]],Table11[metode_pembayaran],Table11[id_pembayaran])</f>
        <v>MP 06</v>
      </c>
      <c r="O4278" t="s">
        <v>17</v>
      </c>
      <c r="P4278" t="str">
        <f>_xlfn.XLOOKUP(Table2[[#This Row],[status_reservasi]],'Dim Status Reservasi'!$B$2:$B$5,'Dim Status Reservasi'!$A$2:$A$5)</f>
        <v>ST 004</v>
      </c>
      <c r="Q4278" t="s">
        <v>48</v>
      </c>
      <c r="R4278" t="str">
        <f>_xlfn.XLOOKUP(Table2[[#This Row],[kota_hotel]],'Dim Kota Hotel'!$B$2:$B$21,'Dim Kota Hotel'!$A$2:$A$21)</f>
        <v>LOK 010</v>
      </c>
      <c r="S4278" t="s">
        <v>226</v>
      </c>
    </row>
    <row r="4279" spans="1:19" x14ac:dyDescent="0.25">
      <c r="A4279" t="s">
        <v>10761</v>
      </c>
      <c r="B4279" t="str">
        <f>_xlfn.XLOOKUP(Table2[[#This Row],[tanggal_checkin]],Table6[tanggal_checkin],Table6[id_checkin])</f>
        <v>CI 0738</v>
      </c>
      <c r="C4279" t="s">
        <v>11340</v>
      </c>
      <c r="D4279" t="str">
        <f>_xlfn.XLOOKUP(Table2[[#This Row],[tanggal_checkout]],Table4[tanggal_checkout],Table4[id_checkout])</f>
        <v>CO 0747</v>
      </c>
      <c r="E4279" t="s">
        <v>11457</v>
      </c>
      <c r="F4279" s="8">
        <v>0.32381944444444444</v>
      </c>
      <c r="G4279" t="str">
        <f>_xlfn.XLOOKUP(Table2[[#This Row],[nama_tamu]],Table10[nama_tamu],Table10[id_tamu])</f>
        <v>CUS 2855</v>
      </c>
      <c r="H4279" t="s">
        <v>4231</v>
      </c>
      <c r="I4279" t="str">
        <f>_xlfn.XLOOKUP(Table2[[#This Row],[tipe_kamar]],Table12[tipe_kamar],Table12[id_kamar])</f>
        <v>KMR 002</v>
      </c>
      <c r="J4279" t="s">
        <v>82</v>
      </c>
      <c r="K4279">
        <v>6</v>
      </c>
      <c r="L4279">
        <v>363000</v>
      </c>
      <c r="M4279">
        <v>2178000</v>
      </c>
      <c r="N4279" t="str">
        <f>_xlfn.XLOOKUP(Table2[[#This Row],[metode_pembayaran]],Table11[metode_pembayaran],Table11[id_pembayaran])</f>
        <v>MP 04</v>
      </c>
      <c r="O4279" t="s">
        <v>53</v>
      </c>
      <c r="P4279" t="str">
        <f>_xlfn.XLOOKUP(Table2[[#This Row],[status_reservasi]],'Dim Status Reservasi'!$B$2:$B$5,'Dim Status Reservasi'!$A$2:$A$5)</f>
        <v>ST 003</v>
      </c>
      <c r="Q4279" t="s">
        <v>37</v>
      </c>
      <c r="R4279" t="str">
        <f>_xlfn.XLOOKUP(Table2[[#This Row],[kota_hotel]],'Dim Kota Hotel'!$B$2:$B$21,'Dim Kota Hotel'!$A$2:$A$21)</f>
        <v>LOK 012</v>
      </c>
      <c r="S4279" t="s">
        <v>25</v>
      </c>
    </row>
    <row r="4280" spans="1:19" x14ac:dyDescent="0.25">
      <c r="A4280" t="s">
        <v>10763</v>
      </c>
      <c r="B4280" t="str">
        <f>_xlfn.XLOOKUP(Table2[[#This Row],[tanggal_checkin]],Table6[tanggal_checkin],Table6[id_checkin])</f>
        <v>CI 0090</v>
      </c>
      <c r="C4280" t="s">
        <v>11285</v>
      </c>
      <c r="D4280" t="str">
        <f>_xlfn.XLOOKUP(Table2[[#This Row],[tanggal_checkout]],Table4[tanggal_checkout],Table4[id_checkout])</f>
        <v>CO 0098</v>
      </c>
      <c r="E4280" t="s">
        <v>11469</v>
      </c>
      <c r="F4280" s="8">
        <v>0.1930787037037037</v>
      </c>
      <c r="G4280" t="str">
        <f>_xlfn.XLOOKUP(Table2[[#This Row],[nama_tamu]],Table10[nama_tamu],Table10[id_tamu])</f>
        <v>CUS 0477</v>
      </c>
      <c r="H4280" t="s">
        <v>10764</v>
      </c>
      <c r="I4280" t="str">
        <f>_xlfn.XLOOKUP(Table2[[#This Row],[tipe_kamar]],Table12[tipe_kamar],Table12[id_kamar])</f>
        <v>KMR 004</v>
      </c>
      <c r="J4280" t="s">
        <v>47</v>
      </c>
      <c r="K4280">
        <v>8</v>
      </c>
      <c r="L4280">
        <v>502000</v>
      </c>
      <c r="M4280">
        <v>4016000</v>
      </c>
      <c r="N4280" t="str">
        <f>_xlfn.XLOOKUP(Table2[[#This Row],[metode_pembayaran]],Table11[metode_pembayaran],Table11[id_pembayaran])</f>
        <v>MP 04</v>
      </c>
      <c r="O4280" t="s">
        <v>53</v>
      </c>
      <c r="P4280" t="str">
        <f>_xlfn.XLOOKUP(Table2[[#This Row],[status_reservasi]],'Dim Status Reservasi'!$B$2:$B$5,'Dim Status Reservasi'!$A$2:$A$5)</f>
        <v>ST 003</v>
      </c>
      <c r="Q4280" t="s">
        <v>37</v>
      </c>
      <c r="R4280" t="str">
        <f>_xlfn.XLOOKUP(Table2[[#This Row],[kota_hotel]],'Dim Kota Hotel'!$B$2:$B$21,'Dim Kota Hotel'!$A$2:$A$21)</f>
        <v>LOK 008</v>
      </c>
      <c r="S4280" t="s">
        <v>68</v>
      </c>
    </row>
    <row r="4281" spans="1:19" x14ac:dyDescent="0.25">
      <c r="A4281" t="s">
        <v>10765</v>
      </c>
      <c r="B4281" t="str">
        <f>_xlfn.XLOOKUP(Table2[[#This Row],[tanggal_checkin]],Table6[tanggal_checkin],Table6[id_checkin])</f>
        <v>CI 0669</v>
      </c>
      <c r="C4281" t="s">
        <v>11928</v>
      </c>
      <c r="D4281" t="str">
        <f>_xlfn.XLOOKUP(Table2[[#This Row],[tanggal_checkout]],Table4[tanggal_checkout],Table4[id_checkout])</f>
        <v>CO 0675</v>
      </c>
      <c r="E4281" t="s">
        <v>11360</v>
      </c>
      <c r="F4281" s="8">
        <v>0.15979166666666667</v>
      </c>
      <c r="G4281" t="str">
        <f>_xlfn.XLOOKUP(Table2[[#This Row],[nama_tamu]],Table10[nama_tamu],Table10[id_tamu])</f>
        <v>CUS 0643</v>
      </c>
      <c r="H4281" t="s">
        <v>10766</v>
      </c>
      <c r="I4281" t="str">
        <f>_xlfn.XLOOKUP(Table2[[#This Row],[tipe_kamar]],Table12[tipe_kamar],Table12[id_kamar])</f>
        <v>KMR 002</v>
      </c>
      <c r="J4281" t="s">
        <v>82</v>
      </c>
      <c r="K4281">
        <v>5</v>
      </c>
      <c r="L4281">
        <v>389000</v>
      </c>
      <c r="M4281">
        <v>1945000</v>
      </c>
      <c r="N4281" t="str">
        <f>_xlfn.XLOOKUP(Table2[[#This Row],[metode_pembayaran]],Table11[metode_pembayaran],Table11[id_pembayaran])</f>
        <v>MP 06</v>
      </c>
      <c r="O4281" t="s">
        <v>17</v>
      </c>
      <c r="P4281" t="str">
        <f>_xlfn.XLOOKUP(Table2[[#This Row],[status_reservasi]],'Dim Status Reservasi'!$B$2:$B$5,'Dim Status Reservasi'!$A$2:$A$5)</f>
        <v>ST 004</v>
      </c>
      <c r="Q4281" t="s">
        <v>48</v>
      </c>
      <c r="R4281" t="str">
        <f>_xlfn.XLOOKUP(Table2[[#This Row],[kota_hotel]],'Dim Kota Hotel'!$B$2:$B$21,'Dim Kota Hotel'!$A$2:$A$21)</f>
        <v>LOK 010</v>
      </c>
      <c r="S4281" t="s">
        <v>226</v>
      </c>
    </row>
    <row r="4282" spans="1:19" x14ac:dyDescent="0.25">
      <c r="A4282" t="s">
        <v>10767</v>
      </c>
      <c r="B4282" t="str">
        <f>_xlfn.XLOOKUP(Table2[[#This Row],[tanggal_checkin]],Table6[tanggal_checkin],Table6[id_checkin])</f>
        <v>CI 0998</v>
      </c>
      <c r="C4282" t="s">
        <v>11627</v>
      </c>
      <c r="D4282" t="str">
        <f>_xlfn.XLOOKUP(Table2[[#This Row],[tanggal_checkout]],Table4[tanggal_checkout],Table4[id_checkout])</f>
        <v>CO 1004</v>
      </c>
      <c r="E4282" t="s">
        <v>11005</v>
      </c>
      <c r="F4282" s="8">
        <v>0.47252314814814816</v>
      </c>
      <c r="G4282" t="str">
        <f>_xlfn.XLOOKUP(Table2[[#This Row],[nama_tamu]],Table10[nama_tamu],Table10[id_tamu])</f>
        <v>CUS 1633</v>
      </c>
      <c r="H4282" t="s">
        <v>10768</v>
      </c>
      <c r="I4282" t="str">
        <f>_xlfn.XLOOKUP(Table2[[#This Row],[tipe_kamar]],Table12[tipe_kamar],Table12[id_kamar])</f>
        <v>KMR 002</v>
      </c>
      <c r="J4282" t="s">
        <v>82</v>
      </c>
      <c r="K4282">
        <v>3</v>
      </c>
      <c r="L4282">
        <v>343000</v>
      </c>
      <c r="M4282">
        <v>1029000</v>
      </c>
      <c r="N4282" t="str">
        <f>_xlfn.XLOOKUP(Table2[[#This Row],[metode_pembayaran]],Table11[metode_pembayaran],Table11[id_pembayaran])</f>
        <v>MP 02</v>
      </c>
      <c r="O4282" t="s">
        <v>30</v>
      </c>
      <c r="P4282" t="str">
        <f>_xlfn.XLOOKUP(Table2[[#This Row],[status_reservasi]],'Dim Status Reservasi'!$B$2:$B$5,'Dim Status Reservasi'!$A$2:$A$5)</f>
        <v>ST 003</v>
      </c>
      <c r="Q4282" t="s">
        <v>37</v>
      </c>
      <c r="R4282" t="str">
        <f>_xlfn.XLOOKUP(Table2[[#This Row],[kota_hotel]],'Dim Kota Hotel'!$B$2:$B$21,'Dim Kota Hotel'!$A$2:$A$21)</f>
        <v>LOK 003</v>
      </c>
      <c r="S4282" t="s">
        <v>106</v>
      </c>
    </row>
    <row r="4283" spans="1:19" x14ac:dyDescent="0.25">
      <c r="A4283" t="s">
        <v>10769</v>
      </c>
      <c r="B4283" t="str">
        <f>_xlfn.XLOOKUP(Table2[[#This Row],[tanggal_checkin]],Table6[tanggal_checkin],Table6[id_checkin])</f>
        <v>CI 0479</v>
      </c>
      <c r="C4283" t="s">
        <v>10964</v>
      </c>
      <c r="D4283" t="str">
        <f>_xlfn.XLOOKUP(Table2[[#This Row],[tanggal_checkout]],Table4[tanggal_checkout],Table4[id_checkout])</f>
        <v>CO 0485</v>
      </c>
      <c r="E4283" t="s">
        <v>11586</v>
      </c>
      <c r="F4283" s="8">
        <v>0.48584490740740743</v>
      </c>
      <c r="G4283" t="str">
        <f>_xlfn.XLOOKUP(Table2[[#This Row],[nama_tamu]],Table10[nama_tamu],Table10[id_tamu])</f>
        <v>CUS 2333</v>
      </c>
      <c r="H4283" t="s">
        <v>10770</v>
      </c>
      <c r="I4283" t="str">
        <f>_xlfn.XLOOKUP(Table2[[#This Row],[tipe_kamar]],Table12[tipe_kamar],Table12[id_kamar])</f>
        <v>KMR 004</v>
      </c>
      <c r="J4283" t="s">
        <v>47</v>
      </c>
      <c r="K4283">
        <v>4</v>
      </c>
      <c r="L4283">
        <v>463000</v>
      </c>
      <c r="M4283">
        <v>1852000</v>
      </c>
      <c r="N4283" t="str">
        <f>_xlfn.XLOOKUP(Table2[[#This Row],[metode_pembayaran]],Table11[metode_pembayaran],Table11[id_pembayaran])</f>
        <v>MP 06</v>
      </c>
      <c r="O4283" t="s">
        <v>17</v>
      </c>
      <c r="P4283" t="str">
        <f>_xlfn.XLOOKUP(Table2[[#This Row],[status_reservasi]],'Dim Status Reservasi'!$B$2:$B$5,'Dim Status Reservasi'!$A$2:$A$5)</f>
        <v>ST 004</v>
      </c>
      <c r="Q4283" t="s">
        <v>48</v>
      </c>
      <c r="R4283" t="str">
        <f>_xlfn.XLOOKUP(Table2[[#This Row],[kota_hotel]],'Dim Kota Hotel'!$B$2:$B$21,'Dim Kota Hotel'!$A$2:$A$21)</f>
        <v>LOK 009</v>
      </c>
      <c r="S4283" t="s">
        <v>19</v>
      </c>
    </row>
    <row r="4284" spans="1:19" x14ac:dyDescent="0.25">
      <c r="A4284" t="s">
        <v>10771</v>
      </c>
      <c r="B4284" t="str">
        <f>_xlfn.XLOOKUP(Table2[[#This Row],[tanggal_checkin]],Table6[tanggal_checkin],Table6[id_checkin])</f>
        <v>CI 1004</v>
      </c>
      <c r="C4284" t="s">
        <v>11703</v>
      </c>
      <c r="D4284" t="str">
        <f>_xlfn.XLOOKUP(Table2[[#This Row],[tanggal_checkout]],Table4[tanggal_checkout],Table4[id_checkout])</f>
        <v>CO 1016</v>
      </c>
      <c r="E4284" t="s">
        <v>12030</v>
      </c>
      <c r="F4284" s="8">
        <v>0.73689814814814814</v>
      </c>
      <c r="G4284" t="str">
        <f>_xlfn.XLOOKUP(Table2[[#This Row],[nama_tamu]],Table10[nama_tamu],Table10[id_tamu])</f>
        <v>CUS 4072</v>
      </c>
      <c r="H4284" t="s">
        <v>10772</v>
      </c>
      <c r="I4284" t="str">
        <f>_xlfn.XLOOKUP(Table2[[#This Row],[tipe_kamar]],Table12[tipe_kamar],Table12[id_kamar])</f>
        <v>KMR 002</v>
      </c>
      <c r="J4284" t="s">
        <v>82</v>
      </c>
      <c r="K4284">
        <v>9</v>
      </c>
      <c r="L4284">
        <v>328000</v>
      </c>
      <c r="M4284">
        <v>2952000</v>
      </c>
      <c r="N4284" t="str">
        <f>_xlfn.XLOOKUP(Table2[[#This Row],[metode_pembayaran]],Table11[metode_pembayaran],Table11[id_pembayaran])</f>
        <v>MP 02</v>
      </c>
      <c r="O4284" t="s">
        <v>30</v>
      </c>
      <c r="P4284" t="str">
        <f>_xlfn.XLOOKUP(Table2[[#This Row],[status_reservasi]],'Dim Status Reservasi'!$B$2:$B$5,'Dim Status Reservasi'!$A$2:$A$5)</f>
        <v>ST 003</v>
      </c>
      <c r="Q4284" t="s">
        <v>37</v>
      </c>
      <c r="R4284" t="str">
        <f>_xlfn.XLOOKUP(Table2[[#This Row],[kota_hotel]],'Dim Kota Hotel'!$B$2:$B$21,'Dim Kota Hotel'!$A$2:$A$21)</f>
        <v>LOK 009</v>
      </c>
      <c r="S4284" t="s">
        <v>19</v>
      </c>
    </row>
    <row r="4285" spans="1:19" x14ac:dyDescent="0.25">
      <c r="A4285" t="s">
        <v>10773</v>
      </c>
      <c r="B4285" t="str">
        <f>_xlfn.XLOOKUP(Table2[[#This Row],[tanggal_checkin]],Table6[tanggal_checkin],Table6[id_checkin])</f>
        <v>CI 0892</v>
      </c>
      <c r="C4285" t="s">
        <v>11407</v>
      </c>
      <c r="D4285" t="str">
        <f>_xlfn.XLOOKUP(Table2[[#This Row],[tanggal_checkout]],Table4[tanggal_checkout],Table4[id_checkout])</f>
        <v>CO 0898</v>
      </c>
      <c r="E4285" t="s">
        <v>11479</v>
      </c>
      <c r="F4285" s="8">
        <v>0.68547453703703709</v>
      </c>
      <c r="G4285" t="str">
        <f>_xlfn.XLOOKUP(Table2[[#This Row],[nama_tamu]],Table10[nama_tamu],Table10[id_tamu])</f>
        <v>CUS 0418</v>
      </c>
      <c r="H4285" t="s">
        <v>10774</v>
      </c>
      <c r="I4285" t="str">
        <f>_xlfn.XLOOKUP(Table2[[#This Row],[tipe_kamar]],Table12[tipe_kamar],Table12[id_kamar])</f>
        <v>KMR 004</v>
      </c>
      <c r="J4285" t="s">
        <v>47</v>
      </c>
      <c r="K4285">
        <v>5</v>
      </c>
      <c r="L4285">
        <v>412000</v>
      </c>
      <c r="M4285">
        <v>2060000</v>
      </c>
      <c r="N4285" t="str">
        <f>_xlfn.XLOOKUP(Table2[[#This Row],[metode_pembayaran]],Table11[metode_pembayaran],Table11[id_pembayaran])</f>
        <v>MP 03</v>
      </c>
      <c r="O4285" t="s">
        <v>36</v>
      </c>
      <c r="P4285" t="str">
        <f>_xlfn.XLOOKUP(Table2[[#This Row],[status_reservasi]],'Dim Status Reservasi'!$B$2:$B$5,'Dim Status Reservasi'!$A$2:$A$5)</f>
        <v>ST 001</v>
      </c>
      <c r="Q4285" t="s">
        <v>214</v>
      </c>
      <c r="R4285" t="str">
        <f>_xlfn.XLOOKUP(Table2[[#This Row],[kota_hotel]],'Dim Kota Hotel'!$B$2:$B$21,'Dim Kota Hotel'!$A$2:$A$21)</f>
        <v>LOK 004</v>
      </c>
      <c r="S4285" t="s">
        <v>49</v>
      </c>
    </row>
    <row r="4286" spans="1:19" x14ac:dyDescent="0.25">
      <c r="A4286" t="s">
        <v>10775</v>
      </c>
      <c r="B4286" t="str">
        <f>_xlfn.XLOOKUP(Table2[[#This Row],[tanggal_checkin]],Table6[tanggal_checkin],Table6[id_checkin])</f>
        <v>CI 1059</v>
      </c>
      <c r="C4286" t="s">
        <v>11555</v>
      </c>
      <c r="D4286" t="str">
        <f>_xlfn.XLOOKUP(Table2[[#This Row],[tanggal_checkout]],Table4[tanggal_checkout],Table4[id_checkout])</f>
        <v>CO 1063</v>
      </c>
      <c r="E4286" t="s">
        <v>11025</v>
      </c>
      <c r="F4286" s="8">
        <v>0.85665509259259254</v>
      </c>
      <c r="G4286" t="str">
        <f>_xlfn.XLOOKUP(Table2[[#This Row],[nama_tamu]],Table10[nama_tamu],Table10[id_tamu])</f>
        <v>CUS 3602</v>
      </c>
      <c r="H4286" t="s">
        <v>10776</v>
      </c>
      <c r="I4286" t="str">
        <f>_xlfn.XLOOKUP(Table2[[#This Row],[tipe_kamar]],Table12[tipe_kamar],Table12[id_kamar])</f>
        <v>KMR 001</v>
      </c>
      <c r="J4286" t="s">
        <v>23</v>
      </c>
      <c r="K4286">
        <v>1</v>
      </c>
      <c r="L4286">
        <v>576000</v>
      </c>
      <c r="M4286">
        <v>576000</v>
      </c>
      <c r="N4286" t="str">
        <f>_xlfn.XLOOKUP(Table2[[#This Row],[metode_pembayaran]],Table11[metode_pembayaran],Table11[id_pembayaran])</f>
        <v>MP 01</v>
      </c>
      <c r="O4286" t="s">
        <v>24</v>
      </c>
      <c r="P4286" t="str">
        <f>_xlfn.XLOOKUP(Table2[[#This Row],[status_reservasi]],'Dim Status Reservasi'!$B$2:$B$5,'Dim Status Reservasi'!$A$2:$A$5)</f>
        <v>ST 001</v>
      </c>
      <c r="Q4286" t="s">
        <v>214</v>
      </c>
      <c r="R4286" t="str">
        <f>_xlfn.XLOOKUP(Table2[[#This Row],[kota_hotel]],'Dim Kota Hotel'!$B$2:$B$21,'Dim Kota Hotel'!$A$2:$A$21)</f>
        <v>LOK 007</v>
      </c>
      <c r="S4286" t="s">
        <v>145</v>
      </c>
    </row>
    <row r="4287" spans="1:19" x14ac:dyDescent="0.25">
      <c r="A4287" t="s">
        <v>10777</v>
      </c>
      <c r="B4287" t="str">
        <f>_xlfn.XLOOKUP(Table2[[#This Row],[tanggal_checkin]],Table6[tanggal_checkin],Table6[id_checkin])</f>
        <v>CI 0778</v>
      </c>
      <c r="C4287" t="s">
        <v>12014</v>
      </c>
      <c r="D4287" t="str">
        <f>_xlfn.XLOOKUP(Table2[[#This Row],[tanggal_checkout]],Table4[tanggal_checkout],Table4[id_checkout])</f>
        <v>CO 0783</v>
      </c>
      <c r="E4287" t="s">
        <v>11120</v>
      </c>
      <c r="F4287" s="8">
        <v>3.4629629629629628E-2</v>
      </c>
      <c r="G4287" t="str">
        <f>_xlfn.XLOOKUP(Table2[[#This Row],[nama_tamu]],Table10[nama_tamu],Table10[id_tamu])</f>
        <v>CUS 4114</v>
      </c>
      <c r="H4287" t="s">
        <v>10778</v>
      </c>
      <c r="I4287" t="str">
        <f>_xlfn.XLOOKUP(Table2[[#This Row],[tipe_kamar]],Table12[tipe_kamar],Table12[id_kamar])</f>
        <v>KMR 001</v>
      </c>
      <c r="J4287" t="s">
        <v>23</v>
      </c>
      <c r="K4287">
        <v>2</v>
      </c>
      <c r="L4287">
        <v>630000</v>
      </c>
      <c r="M4287">
        <v>1260000</v>
      </c>
      <c r="N4287" t="str">
        <f>_xlfn.XLOOKUP(Table2[[#This Row],[metode_pembayaran]],Table11[metode_pembayaran],Table11[id_pembayaran])</f>
        <v>MP 02</v>
      </c>
      <c r="O4287" t="s">
        <v>30</v>
      </c>
      <c r="P4287" t="str">
        <f>_xlfn.XLOOKUP(Table2[[#This Row],[status_reservasi]],'Dim Status Reservasi'!$B$2:$B$5,'Dim Status Reservasi'!$A$2:$A$5)</f>
        <v>ST 004</v>
      </c>
      <c r="Q4287" t="s">
        <v>48</v>
      </c>
      <c r="R4287" t="str">
        <f>_xlfn.XLOOKUP(Table2[[#This Row],[kota_hotel]],'Dim Kota Hotel'!$B$2:$B$21,'Dim Kota Hotel'!$A$2:$A$21)</f>
        <v>LOK 013</v>
      </c>
      <c r="S4287" t="s">
        <v>160</v>
      </c>
    </row>
    <row r="4288" spans="1:19" x14ac:dyDescent="0.25">
      <c r="A4288" t="s">
        <v>10779</v>
      </c>
      <c r="B4288" t="str">
        <f>_xlfn.XLOOKUP(Table2[[#This Row],[tanggal_checkin]],Table6[tanggal_checkin],Table6[id_checkin])</f>
        <v>CI 1018</v>
      </c>
      <c r="C4288" t="s">
        <v>11895</v>
      </c>
      <c r="D4288" t="str">
        <f>_xlfn.XLOOKUP(Table2[[#This Row],[tanggal_checkout]],Table4[tanggal_checkout],Table4[id_checkout])</f>
        <v>CO 1028</v>
      </c>
      <c r="E4288" t="s">
        <v>11753</v>
      </c>
      <c r="F4288" s="8">
        <v>0.63885416666666661</v>
      </c>
      <c r="G4288" t="str">
        <f>_xlfn.XLOOKUP(Table2[[#This Row],[nama_tamu]],Table10[nama_tamu],Table10[id_tamu])</f>
        <v>CUS 0153</v>
      </c>
      <c r="H4288" t="s">
        <v>10781</v>
      </c>
      <c r="I4288" t="str">
        <f>_xlfn.XLOOKUP(Table2[[#This Row],[tipe_kamar]],Table12[tipe_kamar],Table12[id_kamar])</f>
        <v>KMR 001</v>
      </c>
      <c r="J4288" t="s">
        <v>23</v>
      </c>
      <c r="K4288">
        <v>7</v>
      </c>
      <c r="L4288">
        <v>573000</v>
      </c>
      <c r="M4288">
        <v>4011000</v>
      </c>
      <c r="N4288" t="str">
        <f>_xlfn.XLOOKUP(Table2[[#This Row],[metode_pembayaran]],Table11[metode_pembayaran],Table11[id_pembayaran])</f>
        <v>MP 01</v>
      </c>
      <c r="O4288" t="s">
        <v>24</v>
      </c>
      <c r="P4288" t="str">
        <f>_xlfn.XLOOKUP(Table2[[#This Row],[status_reservasi]],'Dim Status Reservasi'!$B$2:$B$5,'Dim Status Reservasi'!$A$2:$A$5)</f>
        <v>ST 003</v>
      </c>
      <c r="Q4288" t="s">
        <v>37</v>
      </c>
      <c r="R4288" t="str">
        <f>_xlfn.XLOOKUP(Table2[[#This Row],[kota_hotel]],'Dim Kota Hotel'!$B$2:$B$21,'Dim Kota Hotel'!$A$2:$A$21)</f>
        <v>LOK 011</v>
      </c>
      <c r="S4288" t="s">
        <v>38</v>
      </c>
    </row>
    <row r="4289" spans="1:19" x14ac:dyDescent="0.25">
      <c r="A4289" t="s">
        <v>10782</v>
      </c>
      <c r="B4289" t="str">
        <f>_xlfn.XLOOKUP(Table2[[#This Row],[tanggal_checkin]],Table6[tanggal_checkin],Table6[id_checkin])</f>
        <v>CI 0470</v>
      </c>
      <c r="C4289" t="s">
        <v>11614</v>
      </c>
      <c r="D4289" t="str">
        <f>_xlfn.XLOOKUP(Table2[[#This Row],[tanggal_checkout]],Table4[tanggal_checkout],Table4[id_checkout])</f>
        <v>CO 0476</v>
      </c>
      <c r="E4289" t="s">
        <v>11878</v>
      </c>
      <c r="F4289" s="8">
        <v>0.50457175925925923</v>
      </c>
      <c r="G4289" t="str">
        <f>_xlfn.XLOOKUP(Table2[[#This Row],[nama_tamu]],Table10[nama_tamu],Table10[id_tamu])</f>
        <v>CUS 2886</v>
      </c>
      <c r="H4289" t="s">
        <v>10783</v>
      </c>
      <c r="I4289" t="str">
        <f>_xlfn.XLOOKUP(Table2[[#This Row],[tipe_kamar]],Table12[tipe_kamar],Table12[id_kamar])</f>
        <v>KMR 002</v>
      </c>
      <c r="J4289" t="s">
        <v>82</v>
      </c>
      <c r="K4289">
        <v>5</v>
      </c>
      <c r="L4289">
        <v>353000</v>
      </c>
      <c r="M4289">
        <v>1765000</v>
      </c>
      <c r="N4289" t="str">
        <f>_xlfn.XLOOKUP(Table2[[#This Row],[metode_pembayaran]],Table11[metode_pembayaran],Table11[id_pembayaran])</f>
        <v>MP 01</v>
      </c>
      <c r="O4289" t="s">
        <v>24</v>
      </c>
      <c r="P4289" t="str">
        <f>_xlfn.XLOOKUP(Table2[[#This Row],[status_reservasi]],'Dim Status Reservasi'!$B$2:$B$5,'Dim Status Reservasi'!$A$2:$A$5)</f>
        <v>ST 004</v>
      </c>
      <c r="Q4289" t="s">
        <v>48</v>
      </c>
      <c r="R4289" t="str">
        <f>_xlfn.XLOOKUP(Table2[[#This Row],[kota_hotel]],'Dim Kota Hotel'!$B$2:$B$21,'Dim Kota Hotel'!$A$2:$A$21)</f>
        <v>LOK 006</v>
      </c>
      <c r="S4289" t="s">
        <v>129</v>
      </c>
    </row>
    <row r="4290" spans="1:19" x14ac:dyDescent="0.25">
      <c r="A4290" t="s">
        <v>10784</v>
      </c>
      <c r="B4290" t="str">
        <f>_xlfn.XLOOKUP(Table2[[#This Row],[tanggal_checkin]],Table6[tanggal_checkin],Table6[id_checkin])</f>
        <v>CI 0537</v>
      </c>
      <c r="C4290" t="s">
        <v>11990</v>
      </c>
      <c r="D4290" t="str">
        <f>_xlfn.XLOOKUP(Table2[[#This Row],[tanggal_checkout]],Table4[tanggal_checkout],Table4[id_checkout])</f>
        <v>CO 0543</v>
      </c>
      <c r="E4290" t="s">
        <v>11317</v>
      </c>
      <c r="F4290" s="8">
        <v>0.37569444444444444</v>
      </c>
      <c r="G4290" t="str">
        <f>_xlfn.XLOOKUP(Table2[[#This Row],[nama_tamu]],Table10[nama_tamu],Table10[id_tamu])</f>
        <v>CUS 3993</v>
      </c>
      <c r="H4290" t="s">
        <v>10785</v>
      </c>
      <c r="I4290" t="str">
        <f>_xlfn.XLOOKUP(Table2[[#This Row],[tipe_kamar]],Table12[tipe_kamar],Table12[id_kamar])</f>
        <v>KMR 001</v>
      </c>
      <c r="J4290" t="s">
        <v>23</v>
      </c>
      <c r="K4290">
        <v>6</v>
      </c>
      <c r="L4290">
        <v>616000</v>
      </c>
      <c r="M4290">
        <v>3696000</v>
      </c>
      <c r="N4290" t="str">
        <f>_xlfn.XLOOKUP(Table2[[#This Row],[metode_pembayaran]],Table11[metode_pembayaran],Table11[id_pembayaran])</f>
        <v>MP 06</v>
      </c>
      <c r="O4290" t="s">
        <v>17</v>
      </c>
      <c r="P4290" t="str">
        <f>_xlfn.XLOOKUP(Table2[[#This Row],[status_reservasi]],'Dim Status Reservasi'!$B$2:$B$5,'Dim Status Reservasi'!$A$2:$A$5)</f>
        <v>ST 003</v>
      </c>
      <c r="Q4290" t="s">
        <v>37</v>
      </c>
      <c r="R4290" t="str">
        <f>_xlfn.XLOOKUP(Table2[[#This Row],[kota_hotel]],'Dim Kota Hotel'!$B$2:$B$21,'Dim Kota Hotel'!$A$2:$A$21)</f>
        <v>LOK 013</v>
      </c>
      <c r="S4290" t="s">
        <v>160</v>
      </c>
    </row>
    <row r="4291" spans="1:19" x14ac:dyDescent="0.25">
      <c r="A4291" t="s">
        <v>10786</v>
      </c>
      <c r="B4291" t="str">
        <f>_xlfn.XLOOKUP(Table2[[#This Row],[tanggal_checkin]],Table6[tanggal_checkin],Table6[id_checkin])</f>
        <v>CI 0532</v>
      </c>
      <c r="C4291" t="s">
        <v>11904</v>
      </c>
      <c r="D4291" t="str">
        <f>_xlfn.XLOOKUP(Table2[[#This Row],[tanggal_checkout]],Table4[tanggal_checkout],Table4[id_checkout])</f>
        <v>CO 0540</v>
      </c>
      <c r="E4291" t="s">
        <v>11316</v>
      </c>
      <c r="F4291" s="8">
        <v>0.63167824074074075</v>
      </c>
      <c r="G4291" t="str">
        <f>_xlfn.XLOOKUP(Table2[[#This Row],[nama_tamu]],Table10[nama_tamu],Table10[id_tamu])</f>
        <v>CUS 1804</v>
      </c>
      <c r="H4291" t="s">
        <v>10787</v>
      </c>
      <c r="I4291" t="str">
        <f>_xlfn.XLOOKUP(Table2[[#This Row],[tipe_kamar]],Table12[tipe_kamar],Table12[id_kamar])</f>
        <v>KMR 001</v>
      </c>
      <c r="J4291" t="s">
        <v>23</v>
      </c>
      <c r="K4291">
        <v>7</v>
      </c>
      <c r="L4291">
        <v>547000</v>
      </c>
      <c r="M4291">
        <v>3829000</v>
      </c>
      <c r="N4291" t="str">
        <f>_xlfn.XLOOKUP(Table2[[#This Row],[metode_pembayaran]],Table11[metode_pembayaran],Table11[id_pembayaran])</f>
        <v>MP 04</v>
      </c>
      <c r="O4291" t="s">
        <v>53</v>
      </c>
      <c r="P4291" t="str">
        <f>_xlfn.XLOOKUP(Table2[[#This Row],[status_reservasi]],'Dim Status Reservasi'!$B$2:$B$5,'Dim Status Reservasi'!$A$2:$A$5)</f>
        <v>ST 002</v>
      </c>
      <c r="Q4291" t="s">
        <v>124</v>
      </c>
      <c r="R4291" t="str">
        <f>_xlfn.XLOOKUP(Table2[[#This Row],[kota_hotel]],'Dim Kota Hotel'!$B$2:$B$21,'Dim Kota Hotel'!$A$2:$A$21)</f>
        <v>LOK 007</v>
      </c>
      <c r="S4291" t="s">
        <v>145</v>
      </c>
    </row>
    <row r="4292" spans="1:19" x14ac:dyDescent="0.25">
      <c r="A4292" t="s">
        <v>10788</v>
      </c>
      <c r="B4292" t="str">
        <f>_xlfn.XLOOKUP(Table2[[#This Row],[tanggal_checkin]],Table6[tanggal_checkin],Table6[id_checkin])</f>
        <v>CI 0556</v>
      </c>
      <c r="C4292" t="s">
        <v>11917</v>
      </c>
      <c r="D4292" t="str">
        <f>_xlfn.XLOOKUP(Table2[[#This Row],[tanggal_checkout]],Table4[tanggal_checkout],Table4[id_checkout])</f>
        <v>CO 0561</v>
      </c>
      <c r="E4292" t="s">
        <v>11203</v>
      </c>
      <c r="F4292" s="8">
        <v>2.508101851851852E-2</v>
      </c>
      <c r="G4292" t="str">
        <f>_xlfn.XLOOKUP(Table2[[#This Row],[nama_tamu]],Table10[nama_tamu],Table10[id_tamu])</f>
        <v>CUS 2233</v>
      </c>
      <c r="H4292" t="s">
        <v>10789</v>
      </c>
      <c r="I4292" t="str">
        <f>_xlfn.XLOOKUP(Table2[[#This Row],[tipe_kamar]],Table12[tipe_kamar],Table12[id_kamar])</f>
        <v>KMR 004</v>
      </c>
      <c r="J4292" t="s">
        <v>47</v>
      </c>
      <c r="K4292">
        <v>5</v>
      </c>
      <c r="L4292">
        <v>490000</v>
      </c>
      <c r="M4292">
        <v>2450000</v>
      </c>
      <c r="N4292" t="str">
        <f>_xlfn.XLOOKUP(Table2[[#This Row],[metode_pembayaran]],Table11[metode_pembayaran],Table11[id_pembayaran])</f>
        <v>MP 06</v>
      </c>
      <c r="O4292" t="s">
        <v>17</v>
      </c>
      <c r="P4292" t="str">
        <f>_xlfn.XLOOKUP(Table2[[#This Row],[status_reservasi]],'Dim Status Reservasi'!$B$2:$B$5,'Dim Status Reservasi'!$A$2:$A$5)</f>
        <v>ST 004</v>
      </c>
      <c r="Q4292" t="s">
        <v>48</v>
      </c>
      <c r="R4292" t="str">
        <f>_xlfn.XLOOKUP(Table2[[#This Row],[kota_hotel]],'Dim Kota Hotel'!$B$2:$B$21,'Dim Kota Hotel'!$A$2:$A$21)</f>
        <v>LOK 020</v>
      </c>
      <c r="S4292" t="s">
        <v>94</v>
      </c>
    </row>
    <row r="4293" spans="1:19" x14ac:dyDescent="0.25">
      <c r="A4293" t="s">
        <v>10790</v>
      </c>
      <c r="B4293" t="str">
        <f>_xlfn.XLOOKUP(Table2[[#This Row],[tanggal_checkin]],Table6[tanggal_checkin],Table6[id_checkin])</f>
        <v>CI 0830</v>
      </c>
      <c r="C4293" t="s">
        <v>11311</v>
      </c>
      <c r="D4293" t="str">
        <f>_xlfn.XLOOKUP(Table2[[#This Row],[tanggal_checkout]],Table4[tanggal_checkout],Table4[id_checkout])</f>
        <v>CO 0835</v>
      </c>
      <c r="E4293" t="s">
        <v>11647</v>
      </c>
      <c r="F4293" s="8">
        <v>0.15760416666666666</v>
      </c>
      <c r="G4293" t="str">
        <f>_xlfn.XLOOKUP(Table2[[#This Row],[nama_tamu]],Table10[nama_tamu],Table10[id_tamu])</f>
        <v>CUS 2489</v>
      </c>
      <c r="H4293" t="s">
        <v>10792</v>
      </c>
      <c r="I4293" t="str">
        <f>_xlfn.XLOOKUP(Table2[[#This Row],[tipe_kamar]],Table12[tipe_kamar],Table12[id_kamar])</f>
        <v>KMR 004</v>
      </c>
      <c r="J4293" t="s">
        <v>47</v>
      </c>
      <c r="K4293">
        <v>1</v>
      </c>
      <c r="L4293">
        <v>513000</v>
      </c>
      <c r="M4293">
        <v>513000</v>
      </c>
      <c r="N4293" t="str">
        <f>_xlfn.XLOOKUP(Table2[[#This Row],[metode_pembayaran]],Table11[metode_pembayaran],Table11[id_pembayaran])</f>
        <v>MP 06</v>
      </c>
      <c r="O4293" t="s">
        <v>17</v>
      </c>
      <c r="P4293" t="str">
        <f>_xlfn.XLOOKUP(Table2[[#This Row],[status_reservasi]],'Dim Status Reservasi'!$B$2:$B$5,'Dim Status Reservasi'!$A$2:$A$5)</f>
        <v>ST 004</v>
      </c>
      <c r="Q4293" t="s">
        <v>48</v>
      </c>
      <c r="R4293" t="str">
        <f>_xlfn.XLOOKUP(Table2[[#This Row],[kota_hotel]],'Dim Kota Hotel'!$B$2:$B$21,'Dim Kota Hotel'!$A$2:$A$21)</f>
        <v>LOK 002</v>
      </c>
      <c r="S4293" t="s">
        <v>60</v>
      </c>
    </row>
    <row r="4294" spans="1:19" x14ac:dyDescent="0.25">
      <c r="A4294" t="s">
        <v>10793</v>
      </c>
      <c r="B4294" t="str">
        <f>_xlfn.XLOOKUP(Table2[[#This Row],[tanggal_checkin]],Table6[tanggal_checkin],Table6[id_checkin])</f>
        <v>CI 0548</v>
      </c>
      <c r="C4294" t="s">
        <v>12042</v>
      </c>
      <c r="D4294" t="str">
        <f>_xlfn.XLOOKUP(Table2[[#This Row],[tanggal_checkout]],Table4[tanggal_checkout],Table4[id_checkout])</f>
        <v>CO 0556</v>
      </c>
      <c r="E4294" t="s">
        <v>11917</v>
      </c>
      <c r="F4294" s="8">
        <v>0.32043981481481482</v>
      </c>
      <c r="G4294" t="str">
        <f>_xlfn.XLOOKUP(Table2[[#This Row],[nama_tamu]],Table10[nama_tamu],Table10[id_tamu])</f>
        <v>CUS 3257</v>
      </c>
      <c r="H4294" t="s">
        <v>10795</v>
      </c>
      <c r="I4294" t="str">
        <f>_xlfn.XLOOKUP(Table2[[#This Row],[tipe_kamar]],Table12[tipe_kamar],Table12[id_kamar])</f>
        <v>KMR 003</v>
      </c>
      <c r="J4294" t="s">
        <v>64</v>
      </c>
      <c r="K4294">
        <v>8</v>
      </c>
      <c r="L4294">
        <v>1268000</v>
      </c>
      <c r="M4294">
        <v>10144000</v>
      </c>
      <c r="N4294" t="str">
        <f>_xlfn.XLOOKUP(Table2[[#This Row],[metode_pembayaran]],Table11[metode_pembayaran],Table11[id_pembayaran])</f>
        <v>MP 06</v>
      </c>
      <c r="O4294" t="s">
        <v>17</v>
      </c>
      <c r="P4294" t="str">
        <f>_xlfn.XLOOKUP(Table2[[#This Row],[status_reservasi]],'Dim Status Reservasi'!$B$2:$B$5,'Dim Status Reservasi'!$A$2:$A$5)</f>
        <v>ST 004</v>
      </c>
      <c r="Q4294" t="s">
        <v>48</v>
      </c>
      <c r="R4294" t="str">
        <f>_xlfn.XLOOKUP(Table2[[#This Row],[kota_hotel]],'Dim Kota Hotel'!$B$2:$B$21,'Dim Kota Hotel'!$A$2:$A$21)</f>
        <v>LOK 016</v>
      </c>
      <c r="S4294" t="s">
        <v>117</v>
      </c>
    </row>
    <row r="4295" spans="1:19" x14ac:dyDescent="0.25">
      <c r="A4295" t="s">
        <v>10796</v>
      </c>
      <c r="B4295" t="str">
        <f>_xlfn.XLOOKUP(Table2[[#This Row],[tanggal_checkin]],Table6[tanggal_checkin],Table6[id_checkin])</f>
        <v>CI 0216</v>
      </c>
      <c r="C4295" t="s">
        <v>11778</v>
      </c>
      <c r="D4295" t="str">
        <f>_xlfn.XLOOKUP(Table2[[#This Row],[tanggal_checkout]],Table4[tanggal_checkout],Table4[id_checkout])</f>
        <v>CO 0221</v>
      </c>
      <c r="E4295" t="s">
        <v>11579</v>
      </c>
      <c r="F4295" s="8">
        <v>0.11321759259259259</v>
      </c>
      <c r="G4295" t="str">
        <f>_xlfn.XLOOKUP(Table2[[#This Row],[nama_tamu]],Table10[nama_tamu],Table10[id_tamu])</f>
        <v>CUS 3912</v>
      </c>
      <c r="H4295" t="s">
        <v>10797</v>
      </c>
      <c r="I4295" t="str">
        <f>_xlfn.XLOOKUP(Table2[[#This Row],[tipe_kamar]],Table12[tipe_kamar],Table12[id_kamar])</f>
        <v>KMR 001</v>
      </c>
      <c r="J4295" t="s">
        <v>23</v>
      </c>
      <c r="K4295">
        <v>6</v>
      </c>
      <c r="L4295">
        <v>629000</v>
      </c>
      <c r="M4295">
        <v>3774000</v>
      </c>
      <c r="N4295" t="str">
        <f>_xlfn.XLOOKUP(Table2[[#This Row],[metode_pembayaran]],Table11[metode_pembayaran],Table11[id_pembayaran])</f>
        <v>MP 02</v>
      </c>
      <c r="O4295" t="s">
        <v>30</v>
      </c>
      <c r="P4295" t="str">
        <f>_xlfn.XLOOKUP(Table2[[#This Row],[status_reservasi]],'Dim Status Reservasi'!$B$2:$B$5,'Dim Status Reservasi'!$A$2:$A$5)</f>
        <v>ST 004</v>
      </c>
      <c r="Q4295" t="s">
        <v>48</v>
      </c>
      <c r="R4295" t="str">
        <f>_xlfn.XLOOKUP(Table2[[#This Row],[kota_hotel]],'Dim Kota Hotel'!$B$2:$B$21,'Dim Kota Hotel'!$A$2:$A$21)</f>
        <v>LOK 005</v>
      </c>
      <c r="S4295" t="s">
        <v>43</v>
      </c>
    </row>
    <row r="4296" spans="1:19" x14ac:dyDescent="0.25">
      <c r="A4296" t="s">
        <v>10798</v>
      </c>
      <c r="B4296" t="str">
        <f>_xlfn.XLOOKUP(Table2[[#This Row],[tanggal_checkin]],Table6[tanggal_checkin],Table6[id_checkin])</f>
        <v>CI 0130</v>
      </c>
      <c r="C4296" t="s">
        <v>11521</v>
      </c>
      <c r="D4296" t="str">
        <f>_xlfn.XLOOKUP(Table2[[#This Row],[tanggal_checkout]],Table4[tanggal_checkout],Table4[id_checkout])</f>
        <v>CO 0134</v>
      </c>
      <c r="E4296" t="s">
        <v>11268</v>
      </c>
      <c r="F4296" s="8">
        <v>0.18797453703703704</v>
      </c>
      <c r="G4296" t="str">
        <f>_xlfn.XLOOKUP(Table2[[#This Row],[nama_tamu]],Table10[nama_tamu],Table10[id_tamu])</f>
        <v>CUS 3360</v>
      </c>
      <c r="H4296" t="s">
        <v>10799</v>
      </c>
      <c r="I4296" t="str">
        <f>_xlfn.XLOOKUP(Table2[[#This Row],[tipe_kamar]],Table12[tipe_kamar],Table12[id_kamar])</f>
        <v>KMR 004</v>
      </c>
      <c r="J4296" t="s">
        <v>47</v>
      </c>
      <c r="K4296">
        <v>4</v>
      </c>
      <c r="L4296">
        <v>434000</v>
      </c>
      <c r="M4296">
        <v>1736000</v>
      </c>
      <c r="N4296" t="str">
        <f>_xlfn.XLOOKUP(Table2[[#This Row],[metode_pembayaran]],Table11[metode_pembayaran],Table11[id_pembayaran])</f>
        <v>MP 05</v>
      </c>
      <c r="O4296" t="s">
        <v>72</v>
      </c>
      <c r="P4296" t="str">
        <f>_xlfn.XLOOKUP(Table2[[#This Row],[status_reservasi]],'Dim Status Reservasi'!$B$2:$B$5,'Dim Status Reservasi'!$A$2:$A$5)</f>
        <v>ST 002</v>
      </c>
      <c r="Q4296" t="s">
        <v>124</v>
      </c>
      <c r="R4296" t="str">
        <f>_xlfn.XLOOKUP(Table2[[#This Row],[kota_hotel]],'Dim Kota Hotel'!$B$2:$B$21,'Dim Kota Hotel'!$A$2:$A$21)</f>
        <v>LOK 012</v>
      </c>
      <c r="S4296" t="s">
        <v>25</v>
      </c>
    </row>
    <row r="4297" spans="1:19" x14ac:dyDescent="0.25">
      <c r="A4297" t="s">
        <v>10800</v>
      </c>
      <c r="B4297" t="str">
        <f>_xlfn.XLOOKUP(Table2[[#This Row],[tanggal_checkin]],Table6[tanggal_checkin],Table6[id_checkin])</f>
        <v>CI 0876</v>
      </c>
      <c r="C4297" t="s">
        <v>11665</v>
      </c>
      <c r="D4297" t="str">
        <f>_xlfn.XLOOKUP(Table2[[#This Row],[tanggal_checkout]],Table4[tanggal_checkout],Table4[id_checkout])</f>
        <v>CO 0885</v>
      </c>
      <c r="E4297" t="s">
        <v>11687</v>
      </c>
      <c r="F4297" s="8">
        <v>0.78619212962962959</v>
      </c>
      <c r="G4297" t="str">
        <f>_xlfn.XLOOKUP(Table2[[#This Row],[nama_tamu]],Table10[nama_tamu],Table10[id_tamu])</f>
        <v>CUS 0365</v>
      </c>
      <c r="H4297" t="s">
        <v>10801</v>
      </c>
      <c r="I4297" t="str">
        <f>_xlfn.XLOOKUP(Table2[[#This Row],[tipe_kamar]],Table12[tipe_kamar],Table12[id_kamar])</f>
        <v>KMR 003</v>
      </c>
      <c r="J4297" t="s">
        <v>64</v>
      </c>
      <c r="K4297">
        <v>8</v>
      </c>
      <c r="L4297">
        <v>1172000</v>
      </c>
      <c r="M4297">
        <v>9376000</v>
      </c>
      <c r="N4297" t="str">
        <f>_xlfn.XLOOKUP(Table2[[#This Row],[metode_pembayaran]],Table11[metode_pembayaran],Table11[id_pembayaran])</f>
        <v>MP 03</v>
      </c>
      <c r="O4297" t="s">
        <v>36</v>
      </c>
      <c r="P4297" t="str">
        <f>_xlfn.XLOOKUP(Table2[[#This Row],[status_reservasi]],'Dim Status Reservasi'!$B$2:$B$5,'Dim Status Reservasi'!$A$2:$A$5)</f>
        <v>ST 004</v>
      </c>
      <c r="Q4297" t="s">
        <v>48</v>
      </c>
      <c r="R4297" t="str">
        <f>_xlfn.XLOOKUP(Table2[[#This Row],[kota_hotel]],'Dim Kota Hotel'!$B$2:$B$21,'Dim Kota Hotel'!$A$2:$A$21)</f>
        <v>LOK 001</v>
      </c>
      <c r="S4297" t="s">
        <v>74</v>
      </c>
    </row>
    <row r="4298" spans="1:19" x14ac:dyDescent="0.25">
      <c r="A4298" t="s">
        <v>10802</v>
      </c>
      <c r="B4298" t="str">
        <f>_xlfn.XLOOKUP(Table2[[#This Row],[tanggal_checkin]],Table6[tanggal_checkin],Table6[id_checkin])</f>
        <v>CI 0520</v>
      </c>
      <c r="C4298" t="s">
        <v>11868</v>
      </c>
      <c r="D4298" t="str">
        <f>_xlfn.XLOOKUP(Table2[[#This Row],[tanggal_checkout]],Table4[tanggal_checkout],Table4[id_checkout])</f>
        <v>CO 0523</v>
      </c>
      <c r="E4298" t="s">
        <v>10990</v>
      </c>
      <c r="F4298" s="8">
        <v>7.0023148148148154E-2</v>
      </c>
      <c r="G4298" t="str">
        <f>_xlfn.XLOOKUP(Table2[[#This Row],[nama_tamu]],Table10[nama_tamu],Table10[id_tamu])</f>
        <v>CUS 2098</v>
      </c>
      <c r="H4298" t="s">
        <v>10804</v>
      </c>
      <c r="I4298" t="str">
        <f>_xlfn.XLOOKUP(Table2[[#This Row],[tipe_kamar]],Table12[tipe_kamar],Table12[id_kamar])</f>
        <v>KMR 001</v>
      </c>
      <c r="J4298" t="s">
        <v>23</v>
      </c>
      <c r="K4298">
        <v>2</v>
      </c>
      <c r="L4298">
        <v>602000</v>
      </c>
      <c r="M4298">
        <v>1204000</v>
      </c>
      <c r="N4298" t="str">
        <f>_xlfn.XLOOKUP(Table2[[#This Row],[metode_pembayaran]],Table11[metode_pembayaran],Table11[id_pembayaran])</f>
        <v>MP 04</v>
      </c>
      <c r="O4298" t="s">
        <v>53</v>
      </c>
      <c r="P4298" t="str">
        <f>_xlfn.XLOOKUP(Table2[[#This Row],[status_reservasi]],'Dim Status Reservasi'!$B$2:$B$5,'Dim Status Reservasi'!$A$2:$A$5)</f>
        <v>ST 003</v>
      </c>
      <c r="Q4298" t="s">
        <v>37</v>
      </c>
      <c r="R4298" t="str">
        <f>_xlfn.XLOOKUP(Table2[[#This Row],[kota_hotel]],'Dim Kota Hotel'!$B$2:$B$21,'Dim Kota Hotel'!$A$2:$A$21)</f>
        <v>LOK 020</v>
      </c>
      <c r="S4298" t="s">
        <v>94</v>
      </c>
    </row>
    <row r="4299" spans="1:19" x14ac:dyDescent="0.25">
      <c r="A4299" t="s">
        <v>10805</v>
      </c>
      <c r="B4299" t="str">
        <f>_xlfn.XLOOKUP(Table2[[#This Row],[tanggal_checkin]],Table6[tanggal_checkin],Table6[id_checkin])</f>
        <v>CI 0015</v>
      </c>
      <c r="C4299" t="s">
        <v>11603</v>
      </c>
      <c r="D4299" t="str">
        <f>_xlfn.XLOOKUP(Table2[[#This Row],[tanggal_checkout]],Table4[tanggal_checkout],Table4[id_checkout])</f>
        <v>CO 0016</v>
      </c>
      <c r="E4299" t="s">
        <v>11650</v>
      </c>
      <c r="F4299" s="8">
        <v>0.74887731481481479</v>
      </c>
      <c r="G4299" t="str">
        <f>_xlfn.XLOOKUP(Table2[[#This Row],[nama_tamu]],Table10[nama_tamu],Table10[id_tamu])</f>
        <v>CUS 0139</v>
      </c>
      <c r="H4299" t="s">
        <v>11134</v>
      </c>
      <c r="I4299" t="str">
        <f>_xlfn.XLOOKUP(Table2[[#This Row],[tipe_kamar]],Table12[tipe_kamar],Table12[id_kamar])</f>
        <v>KMR 002</v>
      </c>
      <c r="J4299" t="s">
        <v>82</v>
      </c>
      <c r="K4299">
        <v>2</v>
      </c>
      <c r="L4299">
        <v>315000</v>
      </c>
      <c r="M4299">
        <v>630000</v>
      </c>
      <c r="N4299" t="str">
        <f>_xlfn.XLOOKUP(Table2[[#This Row],[metode_pembayaran]],Table11[metode_pembayaran],Table11[id_pembayaran])</f>
        <v>MP 01</v>
      </c>
      <c r="O4299" t="s">
        <v>24</v>
      </c>
      <c r="P4299" t="str">
        <f>_xlfn.XLOOKUP(Table2[[#This Row],[status_reservasi]],'Dim Status Reservasi'!$B$2:$B$5,'Dim Status Reservasi'!$A$2:$A$5)</f>
        <v>ST 003</v>
      </c>
      <c r="Q4299" t="s">
        <v>37</v>
      </c>
      <c r="R4299" t="str">
        <f>_xlfn.XLOOKUP(Table2[[#This Row],[kota_hotel]],'Dim Kota Hotel'!$B$2:$B$21,'Dim Kota Hotel'!$A$2:$A$21)</f>
        <v>LOK 010</v>
      </c>
      <c r="S4299" t="s">
        <v>226</v>
      </c>
    </row>
    <row r="4300" spans="1:19" x14ac:dyDescent="0.25">
      <c r="A4300" t="s">
        <v>10806</v>
      </c>
      <c r="B4300" t="str">
        <f>_xlfn.XLOOKUP(Table2[[#This Row],[tanggal_checkin]],Table6[tanggal_checkin],Table6[id_checkin])</f>
        <v>CI 0248</v>
      </c>
      <c r="C4300" t="s">
        <v>11918</v>
      </c>
      <c r="D4300" t="str">
        <f>_xlfn.XLOOKUP(Table2[[#This Row],[tanggal_checkout]],Table4[tanggal_checkout],Table4[id_checkout])</f>
        <v>CO 0255</v>
      </c>
      <c r="E4300" t="s">
        <v>11510</v>
      </c>
      <c r="F4300" s="8">
        <v>0.84630787037037036</v>
      </c>
      <c r="G4300" t="str">
        <f>_xlfn.XLOOKUP(Table2[[#This Row],[nama_tamu]],Table10[nama_tamu],Table10[id_tamu])</f>
        <v>CUS 0145</v>
      </c>
      <c r="H4300" t="s">
        <v>10807</v>
      </c>
      <c r="I4300" t="str">
        <f>_xlfn.XLOOKUP(Table2[[#This Row],[tipe_kamar]],Table12[tipe_kamar],Table12[id_kamar])</f>
        <v>KMR 001</v>
      </c>
      <c r="J4300" t="s">
        <v>23</v>
      </c>
      <c r="K4300">
        <v>9</v>
      </c>
      <c r="L4300">
        <v>583000</v>
      </c>
      <c r="M4300">
        <v>5247000</v>
      </c>
      <c r="N4300" t="str">
        <f>_xlfn.XLOOKUP(Table2[[#This Row],[metode_pembayaran]],Table11[metode_pembayaran],Table11[id_pembayaran])</f>
        <v>MP 06</v>
      </c>
      <c r="O4300" t="s">
        <v>17</v>
      </c>
      <c r="P4300" t="str">
        <f>_xlfn.XLOOKUP(Table2[[#This Row],[status_reservasi]],'Dim Status Reservasi'!$B$2:$B$5,'Dim Status Reservasi'!$A$2:$A$5)</f>
        <v>ST 003</v>
      </c>
      <c r="Q4300" t="s">
        <v>37</v>
      </c>
      <c r="R4300" t="str">
        <f>_xlfn.XLOOKUP(Table2[[#This Row],[kota_hotel]],'Dim Kota Hotel'!$B$2:$B$21,'Dim Kota Hotel'!$A$2:$A$21)</f>
        <v>LOK 006</v>
      </c>
      <c r="S4300" t="s">
        <v>129</v>
      </c>
    </row>
    <row r="4301" spans="1:19" x14ac:dyDescent="0.25">
      <c r="A4301" t="s">
        <v>10808</v>
      </c>
      <c r="B4301" t="str">
        <f>_xlfn.XLOOKUP(Table2[[#This Row],[tanggal_checkin]],Table6[tanggal_checkin],Table6[id_checkin])</f>
        <v>CI 1040</v>
      </c>
      <c r="C4301" t="s">
        <v>12007</v>
      </c>
      <c r="D4301" t="str">
        <f>_xlfn.XLOOKUP(Table2[[#This Row],[tanggal_checkout]],Table4[tanggal_checkout],Table4[id_checkout])</f>
        <v>CO 1046</v>
      </c>
      <c r="E4301" t="s">
        <v>12045</v>
      </c>
      <c r="F4301" s="8">
        <v>0.56172453703703706</v>
      </c>
      <c r="G4301" t="str">
        <f>_xlfn.XLOOKUP(Table2[[#This Row],[nama_tamu]],Table10[nama_tamu],Table10[id_tamu])</f>
        <v>CUS 1293</v>
      </c>
      <c r="H4301" t="s">
        <v>10809</v>
      </c>
      <c r="I4301" t="str">
        <f>_xlfn.XLOOKUP(Table2[[#This Row],[tipe_kamar]],Table12[tipe_kamar],Table12[id_kamar])</f>
        <v>KMR 003</v>
      </c>
      <c r="J4301" t="s">
        <v>64</v>
      </c>
      <c r="K4301">
        <v>3</v>
      </c>
      <c r="L4301">
        <v>1173000</v>
      </c>
      <c r="M4301">
        <v>3519000</v>
      </c>
      <c r="N4301" t="str">
        <f>_xlfn.XLOOKUP(Table2[[#This Row],[metode_pembayaran]],Table11[metode_pembayaran],Table11[id_pembayaran])</f>
        <v>MP 04</v>
      </c>
      <c r="O4301" t="s">
        <v>53</v>
      </c>
      <c r="P4301" t="str">
        <f>_xlfn.XLOOKUP(Table2[[#This Row],[status_reservasi]],'Dim Status Reservasi'!$B$2:$B$5,'Dim Status Reservasi'!$A$2:$A$5)</f>
        <v>ST 004</v>
      </c>
      <c r="Q4301" t="s">
        <v>48</v>
      </c>
      <c r="R4301" t="str">
        <f>_xlfn.XLOOKUP(Table2[[#This Row],[kota_hotel]],'Dim Kota Hotel'!$B$2:$B$21,'Dim Kota Hotel'!$A$2:$A$21)</f>
        <v>LOK 018</v>
      </c>
      <c r="S4301" t="s">
        <v>102</v>
      </c>
    </row>
    <row r="4302" spans="1:19" x14ac:dyDescent="0.25">
      <c r="A4302" t="s">
        <v>10810</v>
      </c>
      <c r="B4302" t="str">
        <f>_xlfn.XLOOKUP(Table2[[#This Row],[tanggal_checkin]],Table6[tanggal_checkin],Table6[id_checkin])</f>
        <v>CI 0925</v>
      </c>
      <c r="C4302" t="s">
        <v>11427</v>
      </c>
      <c r="D4302" t="str">
        <f>_xlfn.XLOOKUP(Table2[[#This Row],[tanggal_checkout]],Table4[tanggal_checkout],Table4[id_checkout])</f>
        <v>CO 0935</v>
      </c>
      <c r="E4302" t="s">
        <v>11610</v>
      </c>
      <c r="F4302" s="8">
        <v>0.78739583333333329</v>
      </c>
      <c r="G4302" t="str">
        <f>_xlfn.XLOOKUP(Table2[[#This Row],[nama_tamu]],Table10[nama_tamu],Table10[id_tamu])</f>
        <v>CUS 0399</v>
      </c>
      <c r="H4302" t="s">
        <v>10811</v>
      </c>
      <c r="I4302" t="str">
        <f>_xlfn.XLOOKUP(Table2[[#This Row],[tipe_kamar]],Table12[tipe_kamar],Table12[id_kamar])</f>
        <v>KMR 003</v>
      </c>
      <c r="J4302" t="s">
        <v>64</v>
      </c>
      <c r="K4302">
        <v>8</v>
      </c>
      <c r="L4302">
        <v>1292000</v>
      </c>
      <c r="M4302">
        <v>10336000</v>
      </c>
      <c r="N4302" t="str">
        <f>_xlfn.XLOOKUP(Table2[[#This Row],[metode_pembayaran]],Table11[metode_pembayaran],Table11[id_pembayaran])</f>
        <v>MP 06</v>
      </c>
      <c r="O4302" t="s">
        <v>17</v>
      </c>
      <c r="P4302" t="str">
        <f>_xlfn.XLOOKUP(Table2[[#This Row],[status_reservasi]],'Dim Status Reservasi'!$B$2:$B$5,'Dim Status Reservasi'!$A$2:$A$5)</f>
        <v>ST 002</v>
      </c>
      <c r="Q4302" t="s">
        <v>124</v>
      </c>
      <c r="R4302" t="str">
        <f>_xlfn.XLOOKUP(Table2[[#This Row],[kota_hotel]],'Dim Kota Hotel'!$B$2:$B$21,'Dim Kota Hotel'!$A$2:$A$21)</f>
        <v>LOK 014</v>
      </c>
      <c r="S4302" t="s">
        <v>222</v>
      </c>
    </row>
    <row r="4303" spans="1:19" x14ac:dyDescent="0.25">
      <c r="A4303" t="s">
        <v>10812</v>
      </c>
      <c r="B4303" t="str">
        <f>_xlfn.XLOOKUP(Table2[[#This Row],[tanggal_checkin]],Table6[tanggal_checkin],Table6[id_checkin])</f>
        <v>CI 0574</v>
      </c>
      <c r="C4303" t="s">
        <v>11263</v>
      </c>
      <c r="D4303" t="str">
        <f>_xlfn.XLOOKUP(Table2[[#This Row],[tanggal_checkout]],Table4[tanggal_checkout],Table4[id_checkout])</f>
        <v>CO 0577</v>
      </c>
      <c r="E4303" t="s">
        <v>11697</v>
      </c>
      <c r="F4303" s="8">
        <v>0.8760648148148148</v>
      </c>
      <c r="G4303" t="str">
        <f>_xlfn.XLOOKUP(Table2[[#This Row],[nama_tamu]],Table10[nama_tamu],Table10[id_tamu])</f>
        <v>CUS 3998</v>
      </c>
      <c r="H4303" t="s">
        <v>10813</v>
      </c>
      <c r="I4303" t="str">
        <f>_xlfn.XLOOKUP(Table2[[#This Row],[tipe_kamar]],Table12[tipe_kamar],Table12[id_kamar])</f>
        <v>KMR 003</v>
      </c>
      <c r="J4303" t="s">
        <v>64</v>
      </c>
      <c r="K4303">
        <v>3</v>
      </c>
      <c r="L4303">
        <v>1264000</v>
      </c>
      <c r="M4303">
        <v>3792000</v>
      </c>
      <c r="N4303" t="str">
        <f>_xlfn.XLOOKUP(Table2[[#This Row],[metode_pembayaran]],Table11[metode_pembayaran],Table11[id_pembayaran])</f>
        <v>MP 06</v>
      </c>
      <c r="O4303" t="s">
        <v>17</v>
      </c>
      <c r="P4303" t="str">
        <f>_xlfn.XLOOKUP(Table2[[#This Row],[status_reservasi]],'Dim Status Reservasi'!$B$2:$B$5,'Dim Status Reservasi'!$A$2:$A$5)</f>
        <v>ST 002</v>
      </c>
      <c r="Q4303" t="s">
        <v>124</v>
      </c>
      <c r="R4303" t="str">
        <f>_xlfn.XLOOKUP(Table2[[#This Row],[kota_hotel]],'Dim Kota Hotel'!$B$2:$B$21,'Dim Kota Hotel'!$A$2:$A$21)</f>
        <v>LOK 008</v>
      </c>
      <c r="S4303" t="s">
        <v>68</v>
      </c>
    </row>
    <row r="4304" spans="1:19" x14ac:dyDescent="0.25">
      <c r="A4304" t="s">
        <v>10814</v>
      </c>
      <c r="B4304" t="str">
        <f>_xlfn.XLOOKUP(Table2[[#This Row],[tanggal_checkin]],Table6[tanggal_checkin],Table6[id_checkin])</f>
        <v>CI 0501</v>
      </c>
      <c r="C4304" t="s">
        <v>11621</v>
      </c>
      <c r="D4304" t="str">
        <f>_xlfn.XLOOKUP(Table2[[#This Row],[tanggal_checkout]],Table4[tanggal_checkout],Table4[id_checkout])</f>
        <v>CO 0511</v>
      </c>
      <c r="E4304" t="s">
        <v>11049</v>
      </c>
      <c r="F4304" s="8">
        <v>0.22864583333333333</v>
      </c>
      <c r="G4304" t="str">
        <f>_xlfn.XLOOKUP(Table2[[#This Row],[nama_tamu]],Table10[nama_tamu],Table10[id_tamu])</f>
        <v>CUS 1916</v>
      </c>
      <c r="H4304" t="s">
        <v>4491</v>
      </c>
      <c r="I4304" t="str">
        <f>_xlfn.XLOOKUP(Table2[[#This Row],[tipe_kamar]],Table12[tipe_kamar],Table12[id_kamar])</f>
        <v>KMR 002</v>
      </c>
      <c r="J4304" t="s">
        <v>82</v>
      </c>
      <c r="K4304">
        <v>9</v>
      </c>
      <c r="L4304">
        <v>336000</v>
      </c>
      <c r="M4304">
        <v>3024000</v>
      </c>
      <c r="N4304" t="str">
        <f>_xlfn.XLOOKUP(Table2[[#This Row],[metode_pembayaran]],Table11[metode_pembayaran],Table11[id_pembayaran])</f>
        <v>MP 06</v>
      </c>
      <c r="O4304" t="s">
        <v>17</v>
      </c>
      <c r="P4304" t="str">
        <f>_xlfn.XLOOKUP(Table2[[#This Row],[status_reservasi]],'Dim Status Reservasi'!$B$2:$B$5,'Dim Status Reservasi'!$A$2:$A$5)</f>
        <v>ST 002</v>
      </c>
      <c r="Q4304" t="s">
        <v>124</v>
      </c>
      <c r="R4304" t="str">
        <f>_xlfn.XLOOKUP(Table2[[#This Row],[kota_hotel]],'Dim Kota Hotel'!$B$2:$B$21,'Dim Kota Hotel'!$A$2:$A$21)</f>
        <v>LOK 019</v>
      </c>
      <c r="S4304" t="s">
        <v>133</v>
      </c>
    </row>
    <row r="4305" spans="1:19" x14ac:dyDescent="0.25">
      <c r="A4305" t="s">
        <v>10815</v>
      </c>
      <c r="B4305" t="str">
        <f>_xlfn.XLOOKUP(Table2[[#This Row],[tanggal_checkin]],Table6[tanggal_checkin],Table6[id_checkin])</f>
        <v>CI 0617</v>
      </c>
      <c r="C4305" t="s">
        <v>11313</v>
      </c>
      <c r="D4305" t="str">
        <f>_xlfn.XLOOKUP(Table2[[#This Row],[tanggal_checkout]],Table4[tanggal_checkout],Table4[id_checkout])</f>
        <v>CO 0626</v>
      </c>
      <c r="E4305" t="s">
        <v>11553</v>
      </c>
      <c r="F4305" s="8">
        <v>0.18108796296296295</v>
      </c>
      <c r="G4305" t="str">
        <f>_xlfn.XLOOKUP(Table2[[#This Row],[nama_tamu]],Table10[nama_tamu],Table10[id_tamu])</f>
        <v>CUS 3316</v>
      </c>
      <c r="H4305" t="s">
        <v>10816</v>
      </c>
      <c r="I4305" t="str">
        <f>_xlfn.XLOOKUP(Table2[[#This Row],[tipe_kamar]],Table12[tipe_kamar],Table12[id_kamar])</f>
        <v>KMR 001</v>
      </c>
      <c r="J4305" t="s">
        <v>23</v>
      </c>
      <c r="K4305">
        <v>9</v>
      </c>
      <c r="L4305">
        <v>575000</v>
      </c>
      <c r="M4305">
        <v>5175000</v>
      </c>
      <c r="N4305" t="str">
        <f>_xlfn.XLOOKUP(Table2[[#This Row],[metode_pembayaran]],Table11[metode_pembayaran],Table11[id_pembayaran])</f>
        <v>MP 02</v>
      </c>
      <c r="O4305" t="s">
        <v>30</v>
      </c>
      <c r="P4305" t="str">
        <f>_xlfn.XLOOKUP(Table2[[#This Row],[status_reservasi]],'Dim Status Reservasi'!$B$2:$B$5,'Dim Status Reservasi'!$A$2:$A$5)</f>
        <v>ST 004</v>
      </c>
      <c r="Q4305" t="s">
        <v>48</v>
      </c>
      <c r="R4305" t="str">
        <f>_xlfn.XLOOKUP(Table2[[#This Row],[kota_hotel]],'Dim Kota Hotel'!$B$2:$B$21,'Dim Kota Hotel'!$A$2:$A$21)</f>
        <v>LOK 019</v>
      </c>
      <c r="S4305" t="s">
        <v>133</v>
      </c>
    </row>
    <row r="4306" spans="1:19" x14ac:dyDescent="0.25">
      <c r="A4306" t="s">
        <v>10817</v>
      </c>
      <c r="B4306" t="str">
        <f>_xlfn.XLOOKUP(Table2[[#This Row],[tanggal_checkin]],Table6[tanggal_checkin],Table6[id_checkin])</f>
        <v>CI 0896</v>
      </c>
      <c r="C4306" t="s">
        <v>10975</v>
      </c>
      <c r="D4306" t="str">
        <f>_xlfn.XLOOKUP(Table2[[#This Row],[tanggal_checkout]],Table4[tanggal_checkout],Table4[id_checkout])</f>
        <v>CO 0898</v>
      </c>
      <c r="E4306" t="s">
        <v>11479</v>
      </c>
      <c r="F4306" s="8">
        <v>0.84607638888888892</v>
      </c>
      <c r="G4306" t="str">
        <f>_xlfn.XLOOKUP(Table2[[#This Row],[nama_tamu]],Table10[nama_tamu],Table10[id_tamu])</f>
        <v>CUS 3329</v>
      </c>
      <c r="H4306" t="s">
        <v>2281</v>
      </c>
      <c r="I4306" t="str">
        <f>_xlfn.XLOOKUP(Table2[[#This Row],[tipe_kamar]],Table12[tipe_kamar],Table12[id_kamar])</f>
        <v>KMR 004</v>
      </c>
      <c r="J4306" t="s">
        <v>47</v>
      </c>
      <c r="K4306">
        <v>1</v>
      </c>
      <c r="L4306">
        <v>441000</v>
      </c>
      <c r="M4306">
        <v>441000</v>
      </c>
      <c r="N4306" t="str">
        <f>_xlfn.XLOOKUP(Table2[[#This Row],[metode_pembayaran]],Table11[metode_pembayaran],Table11[id_pembayaran])</f>
        <v>MP 04</v>
      </c>
      <c r="O4306" t="s">
        <v>53</v>
      </c>
      <c r="P4306" t="str">
        <f>_xlfn.XLOOKUP(Table2[[#This Row],[status_reservasi]],'Dim Status Reservasi'!$B$2:$B$5,'Dim Status Reservasi'!$A$2:$A$5)</f>
        <v>ST 003</v>
      </c>
      <c r="Q4306" t="s">
        <v>37</v>
      </c>
      <c r="R4306" t="str">
        <f>_xlfn.XLOOKUP(Table2[[#This Row],[kota_hotel]],'Dim Kota Hotel'!$B$2:$B$21,'Dim Kota Hotel'!$A$2:$A$21)</f>
        <v>LOK 018</v>
      </c>
      <c r="S4306" t="s">
        <v>102</v>
      </c>
    </row>
    <row r="4307" spans="1:19" x14ac:dyDescent="0.25">
      <c r="A4307" t="s">
        <v>10818</v>
      </c>
      <c r="B4307" t="str">
        <f>_xlfn.XLOOKUP(Table2[[#This Row],[tanggal_checkin]],Table6[tanggal_checkin],Table6[id_checkin])</f>
        <v>CI 0241</v>
      </c>
      <c r="C4307" t="s">
        <v>11529</v>
      </c>
      <c r="D4307" t="str">
        <f>_xlfn.XLOOKUP(Table2[[#This Row],[tanggal_checkout]],Table4[tanggal_checkout],Table4[id_checkout])</f>
        <v>CO 0246</v>
      </c>
      <c r="E4307" t="s">
        <v>11918</v>
      </c>
      <c r="F4307" s="8">
        <v>0.27826388888888887</v>
      </c>
      <c r="G4307" t="str">
        <f>_xlfn.XLOOKUP(Table2[[#This Row],[nama_tamu]],Table10[nama_tamu],Table10[id_tamu])</f>
        <v>CUS 1481</v>
      </c>
      <c r="H4307" t="s">
        <v>10819</v>
      </c>
      <c r="I4307" t="str">
        <f>_xlfn.XLOOKUP(Table2[[#This Row],[tipe_kamar]],Table12[tipe_kamar],Table12[id_kamar])</f>
        <v>KMR 003</v>
      </c>
      <c r="J4307" t="s">
        <v>64</v>
      </c>
      <c r="K4307">
        <v>7</v>
      </c>
      <c r="L4307">
        <v>1212000</v>
      </c>
      <c r="M4307">
        <v>8484000</v>
      </c>
      <c r="N4307" t="str">
        <f>_xlfn.XLOOKUP(Table2[[#This Row],[metode_pembayaran]],Table11[metode_pembayaran],Table11[id_pembayaran])</f>
        <v>MP 04</v>
      </c>
      <c r="O4307" t="s">
        <v>53</v>
      </c>
      <c r="P4307" t="str">
        <f>_xlfn.XLOOKUP(Table2[[#This Row],[status_reservasi]],'Dim Status Reservasi'!$B$2:$B$5,'Dim Status Reservasi'!$A$2:$A$5)</f>
        <v>ST 003</v>
      </c>
      <c r="Q4307" t="s">
        <v>37</v>
      </c>
      <c r="R4307" t="str">
        <f>_xlfn.XLOOKUP(Table2[[#This Row],[kota_hotel]],'Dim Kota Hotel'!$B$2:$B$21,'Dim Kota Hotel'!$A$2:$A$21)</f>
        <v>LOK 007</v>
      </c>
      <c r="S4307" t="s">
        <v>145</v>
      </c>
    </row>
    <row r="4308" spans="1:19" x14ac:dyDescent="0.25">
      <c r="A4308" t="s">
        <v>10820</v>
      </c>
      <c r="B4308" t="str">
        <f>_xlfn.XLOOKUP(Table2[[#This Row],[tanggal_checkin]],Table6[tanggal_checkin],Table6[id_checkin])</f>
        <v>CI 0758</v>
      </c>
      <c r="C4308" t="s">
        <v>11173</v>
      </c>
      <c r="D4308" t="str">
        <f>_xlfn.XLOOKUP(Table2[[#This Row],[tanggal_checkout]],Table4[tanggal_checkout],Table4[id_checkout])</f>
        <v>CO 0766</v>
      </c>
      <c r="E4308" t="s">
        <v>11009</v>
      </c>
      <c r="F4308" s="8">
        <v>0.60873842592592597</v>
      </c>
      <c r="G4308" t="str">
        <f>_xlfn.XLOOKUP(Table2[[#This Row],[nama_tamu]],Table10[nama_tamu],Table10[id_tamu])</f>
        <v>CUS 0062</v>
      </c>
      <c r="H4308" t="s">
        <v>10821</v>
      </c>
      <c r="I4308" t="str">
        <f>_xlfn.XLOOKUP(Table2[[#This Row],[tipe_kamar]],Table12[tipe_kamar],Table12[id_kamar])</f>
        <v>KMR 001</v>
      </c>
      <c r="J4308" t="s">
        <v>23</v>
      </c>
      <c r="K4308">
        <v>6</v>
      </c>
      <c r="L4308">
        <v>566000</v>
      </c>
      <c r="M4308">
        <v>3396000</v>
      </c>
      <c r="N4308" t="str">
        <f>_xlfn.XLOOKUP(Table2[[#This Row],[metode_pembayaran]],Table11[metode_pembayaran],Table11[id_pembayaran])</f>
        <v>MP 06</v>
      </c>
      <c r="O4308" t="s">
        <v>17</v>
      </c>
      <c r="P4308" t="str">
        <f>_xlfn.XLOOKUP(Table2[[#This Row],[status_reservasi]],'Dim Status Reservasi'!$B$2:$B$5,'Dim Status Reservasi'!$A$2:$A$5)</f>
        <v>ST 003</v>
      </c>
      <c r="Q4308" t="s">
        <v>37</v>
      </c>
      <c r="R4308" t="str">
        <f>_xlfn.XLOOKUP(Table2[[#This Row],[kota_hotel]],'Dim Kota Hotel'!$B$2:$B$21,'Dim Kota Hotel'!$A$2:$A$21)</f>
        <v>LOK 001</v>
      </c>
      <c r="S4308" t="s">
        <v>74</v>
      </c>
    </row>
    <row r="4309" spans="1:19" x14ac:dyDescent="0.25">
      <c r="A4309" t="s">
        <v>10822</v>
      </c>
      <c r="B4309" t="str">
        <f>_xlfn.XLOOKUP(Table2[[#This Row],[tanggal_checkin]],Table6[tanggal_checkin],Table6[id_checkin])</f>
        <v>CI 0404</v>
      </c>
      <c r="C4309" t="s">
        <v>11119</v>
      </c>
      <c r="D4309" t="str">
        <f>_xlfn.XLOOKUP(Table2[[#This Row],[tanggal_checkout]],Table4[tanggal_checkout],Table4[id_checkout])</f>
        <v>CO 0407</v>
      </c>
      <c r="E4309" t="s">
        <v>11355</v>
      </c>
      <c r="F4309" s="8">
        <v>6.6550925925925927E-3</v>
      </c>
      <c r="G4309" t="str">
        <f>_xlfn.XLOOKUP(Table2[[#This Row],[nama_tamu]],Table10[nama_tamu],Table10[id_tamu])</f>
        <v>CUS 4024</v>
      </c>
      <c r="H4309" t="s">
        <v>10823</v>
      </c>
      <c r="I4309" t="str">
        <f>_xlfn.XLOOKUP(Table2[[#This Row],[tipe_kamar]],Table12[tipe_kamar],Table12[id_kamar])</f>
        <v>KMR 004</v>
      </c>
      <c r="J4309" t="s">
        <v>47</v>
      </c>
      <c r="K4309">
        <v>2</v>
      </c>
      <c r="L4309">
        <v>430000</v>
      </c>
      <c r="M4309">
        <v>860000</v>
      </c>
      <c r="N4309" t="str">
        <f>_xlfn.XLOOKUP(Table2[[#This Row],[metode_pembayaran]],Table11[metode_pembayaran],Table11[id_pembayaran])</f>
        <v>MP 01</v>
      </c>
      <c r="O4309" t="s">
        <v>24</v>
      </c>
      <c r="P4309" t="str">
        <f>_xlfn.XLOOKUP(Table2[[#This Row],[status_reservasi]],'Dim Status Reservasi'!$B$2:$B$5,'Dim Status Reservasi'!$A$2:$A$5)</f>
        <v>ST 004</v>
      </c>
      <c r="Q4309" t="s">
        <v>48</v>
      </c>
      <c r="R4309" t="str">
        <f>_xlfn.XLOOKUP(Table2[[#This Row],[kota_hotel]],'Dim Kota Hotel'!$B$2:$B$21,'Dim Kota Hotel'!$A$2:$A$21)</f>
        <v>LOK 015</v>
      </c>
      <c r="S4309" t="s">
        <v>233</v>
      </c>
    </row>
    <row r="4310" spans="1:19" x14ac:dyDescent="0.25">
      <c r="A4310" t="s">
        <v>10824</v>
      </c>
      <c r="B4310" t="str">
        <f>_xlfn.XLOOKUP(Table2[[#This Row],[tanggal_checkin]],Table6[tanggal_checkin],Table6[id_checkin])</f>
        <v>CI 0254</v>
      </c>
      <c r="C4310" t="s">
        <v>11155</v>
      </c>
      <c r="D4310" t="str">
        <f>_xlfn.XLOOKUP(Table2[[#This Row],[tanggal_checkout]],Table4[tanggal_checkout],Table4[id_checkout])</f>
        <v>CO 0257</v>
      </c>
      <c r="E4310" t="s">
        <v>11793</v>
      </c>
      <c r="F4310" s="8">
        <v>0.3659027777777778</v>
      </c>
      <c r="G4310" t="str">
        <f>_xlfn.XLOOKUP(Table2[[#This Row],[nama_tamu]],Table10[nama_tamu],Table10[id_tamu])</f>
        <v>CUS 3826</v>
      </c>
      <c r="H4310" t="s">
        <v>10826</v>
      </c>
      <c r="I4310" t="str">
        <f>_xlfn.XLOOKUP(Table2[[#This Row],[tipe_kamar]],Table12[tipe_kamar],Table12[id_kamar])</f>
        <v>KMR 001</v>
      </c>
      <c r="J4310" t="s">
        <v>23</v>
      </c>
      <c r="K4310">
        <v>5</v>
      </c>
      <c r="L4310">
        <v>650000</v>
      </c>
      <c r="M4310">
        <v>3250000</v>
      </c>
      <c r="N4310" t="str">
        <f>_xlfn.XLOOKUP(Table2[[#This Row],[metode_pembayaran]],Table11[metode_pembayaran],Table11[id_pembayaran])</f>
        <v>MP 01</v>
      </c>
      <c r="O4310" t="s">
        <v>24</v>
      </c>
      <c r="P4310" t="str">
        <f>_xlfn.XLOOKUP(Table2[[#This Row],[status_reservasi]],'Dim Status Reservasi'!$B$2:$B$5,'Dim Status Reservasi'!$A$2:$A$5)</f>
        <v>ST 003</v>
      </c>
      <c r="Q4310" t="s">
        <v>37</v>
      </c>
      <c r="R4310" t="str">
        <f>_xlfn.XLOOKUP(Table2[[#This Row],[kota_hotel]],'Dim Kota Hotel'!$B$2:$B$21,'Dim Kota Hotel'!$A$2:$A$21)</f>
        <v>LOK 014</v>
      </c>
      <c r="S4310" t="s">
        <v>222</v>
      </c>
    </row>
    <row r="4311" spans="1:19" x14ac:dyDescent="0.25">
      <c r="A4311" t="s">
        <v>10827</v>
      </c>
      <c r="B4311" t="str">
        <f>_xlfn.XLOOKUP(Table2[[#This Row],[tanggal_checkin]],Table6[tanggal_checkin],Table6[id_checkin])</f>
        <v>CI 0751</v>
      </c>
      <c r="C4311" t="s">
        <v>11973</v>
      </c>
      <c r="D4311" t="str">
        <f>_xlfn.XLOOKUP(Table2[[#This Row],[tanggal_checkout]],Table4[tanggal_checkout],Table4[id_checkout])</f>
        <v>CO 0761</v>
      </c>
      <c r="E4311" t="s">
        <v>11375</v>
      </c>
      <c r="F4311" s="8">
        <v>0.57932870370370371</v>
      </c>
      <c r="G4311" t="str">
        <f>_xlfn.XLOOKUP(Table2[[#This Row],[nama_tamu]],Table10[nama_tamu],Table10[id_tamu])</f>
        <v>CUS 1359</v>
      </c>
      <c r="H4311" t="s">
        <v>10828</v>
      </c>
      <c r="I4311" t="str">
        <f>_xlfn.XLOOKUP(Table2[[#This Row],[tipe_kamar]],Table12[tipe_kamar],Table12[id_kamar])</f>
        <v>KMR 004</v>
      </c>
      <c r="J4311" t="s">
        <v>47</v>
      </c>
      <c r="K4311">
        <v>8</v>
      </c>
      <c r="L4311">
        <v>493000</v>
      </c>
      <c r="M4311">
        <v>3944000</v>
      </c>
      <c r="N4311" t="str">
        <f>_xlfn.XLOOKUP(Table2[[#This Row],[metode_pembayaran]],Table11[metode_pembayaran],Table11[id_pembayaran])</f>
        <v>MP 04</v>
      </c>
      <c r="O4311" t="s">
        <v>53</v>
      </c>
      <c r="P4311" t="str">
        <f>_xlfn.XLOOKUP(Table2[[#This Row],[status_reservasi]],'Dim Status Reservasi'!$B$2:$B$5,'Dim Status Reservasi'!$A$2:$A$5)</f>
        <v>ST 001</v>
      </c>
      <c r="Q4311" t="s">
        <v>214</v>
      </c>
      <c r="R4311" t="str">
        <f>_xlfn.XLOOKUP(Table2[[#This Row],[kota_hotel]],'Dim Kota Hotel'!$B$2:$B$21,'Dim Kota Hotel'!$A$2:$A$21)</f>
        <v>LOK 003</v>
      </c>
      <c r="S4311" t="s">
        <v>106</v>
      </c>
    </row>
    <row r="4312" spans="1:19" x14ac:dyDescent="0.25">
      <c r="A4312" t="s">
        <v>10829</v>
      </c>
      <c r="B4312" t="str">
        <f>_xlfn.XLOOKUP(Table2[[#This Row],[tanggal_checkin]],Table6[tanggal_checkin],Table6[id_checkin])</f>
        <v>CI 1064</v>
      </c>
      <c r="C4312" t="s">
        <v>11439</v>
      </c>
      <c r="D4312" t="str">
        <f>_xlfn.XLOOKUP(Table2[[#This Row],[tanggal_checkout]],Table4[tanggal_checkout],Table4[id_checkout])</f>
        <v>CO 1067</v>
      </c>
      <c r="E4312" t="s">
        <v>11460</v>
      </c>
      <c r="F4312" s="8">
        <v>0.62015046296296295</v>
      </c>
      <c r="G4312" t="str">
        <f>_xlfn.XLOOKUP(Table2[[#This Row],[nama_tamu]],Table10[nama_tamu],Table10[id_tamu])</f>
        <v>CUS 3723</v>
      </c>
      <c r="H4312" t="s">
        <v>10830</v>
      </c>
      <c r="I4312" t="str">
        <f>_xlfn.XLOOKUP(Table2[[#This Row],[tipe_kamar]],Table12[tipe_kamar],Table12[id_kamar])</f>
        <v>KMR 001</v>
      </c>
      <c r="J4312" t="s">
        <v>23</v>
      </c>
      <c r="K4312">
        <v>1</v>
      </c>
      <c r="L4312">
        <v>568000</v>
      </c>
      <c r="M4312">
        <v>568000</v>
      </c>
      <c r="N4312" t="str">
        <f>_xlfn.XLOOKUP(Table2[[#This Row],[metode_pembayaran]],Table11[metode_pembayaran],Table11[id_pembayaran])</f>
        <v>MP 05</v>
      </c>
      <c r="O4312" t="s">
        <v>72</v>
      </c>
      <c r="P4312" t="str">
        <f>_xlfn.XLOOKUP(Table2[[#This Row],[status_reservasi]],'Dim Status Reservasi'!$B$2:$B$5,'Dim Status Reservasi'!$A$2:$A$5)</f>
        <v>ST 001</v>
      </c>
      <c r="Q4312" t="s">
        <v>214</v>
      </c>
      <c r="R4312" t="str">
        <f>_xlfn.XLOOKUP(Table2[[#This Row],[kota_hotel]],'Dim Kota Hotel'!$B$2:$B$21,'Dim Kota Hotel'!$A$2:$A$21)</f>
        <v>LOK 011</v>
      </c>
      <c r="S4312" t="s">
        <v>38</v>
      </c>
    </row>
    <row r="4313" spans="1:19" x14ac:dyDescent="0.25">
      <c r="A4313" t="s">
        <v>10831</v>
      </c>
      <c r="B4313" t="str">
        <f>_xlfn.XLOOKUP(Table2[[#This Row],[tanggal_checkin]],Table6[tanggal_checkin],Table6[id_checkin])</f>
        <v>CI 0890</v>
      </c>
      <c r="C4313" t="s">
        <v>11010</v>
      </c>
      <c r="D4313" t="str">
        <f>_xlfn.XLOOKUP(Table2[[#This Row],[tanggal_checkout]],Table4[tanggal_checkout],Table4[id_checkout])</f>
        <v>CO 0900</v>
      </c>
      <c r="E4313" t="s">
        <v>12056</v>
      </c>
      <c r="F4313" s="8">
        <v>0.73226851851851849</v>
      </c>
      <c r="G4313" t="str">
        <f>_xlfn.XLOOKUP(Table2[[#This Row],[nama_tamu]],Table10[nama_tamu],Table10[id_tamu])</f>
        <v>CUS 3906</v>
      </c>
      <c r="H4313" t="s">
        <v>10832</v>
      </c>
      <c r="I4313" t="str">
        <f>_xlfn.XLOOKUP(Table2[[#This Row],[tipe_kamar]],Table12[tipe_kamar],Table12[id_kamar])</f>
        <v>KMR 001</v>
      </c>
      <c r="J4313" t="s">
        <v>23</v>
      </c>
      <c r="K4313">
        <v>9</v>
      </c>
      <c r="L4313">
        <v>650000</v>
      </c>
      <c r="M4313">
        <v>5850000</v>
      </c>
      <c r="N4313" t="str">
        <f>_xlfn.XLOOKUP(Table2[[#This Row],[metode_pembayaran]],Table11[metode_pembayaran],Table11[id_pembayaran])</f>
        <v>MP 03</v>
      </c>
      <c r="O4313" t="s">
        <v>36</v>
      </c>
      <c r="P4313" t="str">
        <f>_xlfn.XLOOKUP(Table2[[#This Row],[status_reservasi]],'Dim Status Reservasi'!$B$2:$B$5,'Dim Status Reservasi'!$A$2:$A$5)</f>
        <v>ST 002</v>
      </c>
      <c r="Q4313" t="s">
        <v>124</v>
      </c>
      <c r="R4313" t="str">
        <f>_xlfn.XLOOKUP(Table2[[#This Row],[kota_hotel]],'Dim Kota Hotel'!$B$2:$B$21,'Dim Kota Hotel'!$A$2:$A$21)</f>
        <v>LOK 009</v>
      </c>
      <c r="S4313" t="s">
        <v>19</v>
      </c>
    </row>
    <row r="4314" spans="1:19" x14ac:dyDescent="0.25">
      <c r="A4314" t="s">
        <v>10833</v>
      </c>
      <c r="B4314" t="str">
        <f>_xlfn.XLOOKUP(Table2[[#This Row],[tanggal_checkin]],Table6[tanggal_checkin],Table6[id_checkin])</f>
        <v>CI 0273</v>
      </c>
      <c r="C4314" t="s">
        <v>11213</v>
      </c>
      <c r="D4314" t="str">
        <f>_xlfn.XLOOKUP(Table2[[#This Row],[tanggal_checkout]],Table4[tanggal_checkout],Table4[id_checkout])</f>
        <v>CO 0277</v>
      </c>
      <c r="E4314" t="s">
        <v>11807</v>
      </c>
      <c r="F4314" s="8">
        <v>0.24680555555555556</v>
      </c>
      <c r="G4314" t="str">
        <f>_xlfn.XLOOKUP(Table2[[#This Row],[nama_tamu]],Table10[nama_tamu],Table10[id_tamu])</f>
        <v>CUS 0147</v>
      </c>
      <c r="H4314" t="s">
        <v>10834</v>
      </c>
      <c r="I4314" t="str">
        <f>_xlfn.XLOOKUP(Table2[[#This Row],[tipe_kamar]],Table12[tipe_kamar],Table12[id_kamar])</f>
        <v>KMR 004</v>
      </c>
      <c r="J4314" t="s">
        <v>47</v>
      </c>
      <c r="K4314">
        <v>6</v>
      </c>
      <c r="L4314">
        <v>411000</v>
      </c>
      <c r="M4314">
        <v>2466000</v>
      </c>
      <c r="N4314" t="str">
        <f>_xlfn.XLOOKUP(Table2[[#This Row],[metode_pembayaran]],Table11[metode_pembayaran],Table11[id_pembayaran])</f>
        <v>MP 01</v>
      </c>
      <c r="O4314" t="s">
        <v>24</v>
      </c>
      <c r="P4314" t="str">
        <f>_xlfn.XLOOKUP(Table2[[#This Row],[status_reservasi]],'Dim Status Reservasi'!$B$2:$B$5,'Dim Status Reservasi'!$A$2:$A$5)</f>
        <v>ST 003</v>
      </c>
      <c r="Q4314" t="s">
        <v>37</v>
      </c>
      <c r="R4314" t="str">
        <f>_xlfn.XLOOKUP(Table2[[#This Row],[kota_hotel]],'Dim Kota Hotel'!$B$2:$B$21,'Dim Kota Hotel'!$A$2:$A$21)</f>
        <v>LOK 006</v>
      </c>
      <c r="S4314" t="s">
        <v>129</v>
      </c>
    </row>
    <row r="4315" spans="1:19" x14ac:dyDescent="0.25">
      <c r="A4315" t="s">
        <v>10835</v>
      </c>
      <c r="B4315" t="str">
        <f>_xlfn.XLOOKUP(Table2[[#This Row],[tanggal_checkin]],Table6[tanggal_checkin],Table6[id_checkin])</f>
        <v>CI 0137</v>
      </c>
      <c r="C4315" t="s">
        <v>11358</v>
      </c>
      <c r="D4315" t="str">
        <f>_xlfn.XLOOKUP(Table2[[#This Row],[tanggal_checkout]],Table4[tanggal_checkout],Table4[id_checkout])</f>
        <v>CO 0143</v>
      </c>
      <c r="E4315" t="s">
        <v>11515</v>
      </c>
      <c r="F4315" s="8">
        <v>5.9236111111111114E-2</v>
      </c>
      <c r="G4315" t="str">
        <f>_xlfn.XLOOKUP(Table2[[#This Row],[nama_tamu]],Table10[nama_tamu],Table10[id_tamu])</f>
        <v>CUS 0139</v>
      </c>
      <c r="H4315" t="s">
        <v>11134</v>
      </c>
      <c r="I4315" t="str">
        <f>_xlfn.XLOOKUP(Table2[[#This Row],[tipe_kamar]],Table12[tipe_kamar],Table12[id_kamar])</f>
        <v>KMR 003</v>
      </c>
      <c r="J4315" t="s">
        <v>64</v>
      </c>
      <c r="K4315">
        <v>6</v>
      </c>
      <c r="L4315">
        <v>1140000</v>
      </c>
      <c r="M4315">
        <v>6840000</v>
      </c>
      <c r="N4315" t="str">
        <f>_xlfn.XLOOKUP(Table2[[#This Row],[metode_pembayaran]],Table11[metode_pembayaran],Table11[id_pembayaran])</f>
        <v>MP 06</v>
      </c>
      <c r="O4315" t="s">
        <v>17</v>
      </c>
      <c r="P4315" t="str">
        <f>_xlfn.XLOOKUP(Table2[[#This Row],[status_reservasi]],'Dim Status Reservasi'!$B$2:$B$5,'Dim Status Reservasi'!$A$2:$A$5)</f>
        <v>ST 002</v>
      </c>
      <c r="Q4315" t="s">
        <v>124</v>
      </c>
      <c r="R4315" t="str">
        <f>_xlfn.XLOOKUP(Table2[[#This Row],[kota_hotel]],'Dim Kota Hotel'!$B$2:$B$21,'Dim Kota Hotel'!$A$2:$A$21)</f>
        <v>LOK 016</v>
      </c>
      <c r="S4315" t="s">
        <v>117</v>
      </c>
    </row>
    <row r="4316" spans="1:19" x14ac:dyDescent="0.25">
      <c r="A4316" t="s">
        <v>10836</v>
      </c>
      <c r="B4316" t="str">
        <f>_xlfn.XLOOKUP(Table2[[#This Row],[tanggal_checkin]],Table6[tanggal_checkin],Table6[id_checkin])</f>
        <v>CI 0746</v>
      </c>
      <c r="C4316" t="s">
        <v>11103</v>
      </c>
      <c r="D4316" t="str">
        <f>_xlfn.XLOOKUP(Table2[[#This Row],[tanggal_checkout]],Table4[tanggal_checkout],Table4[id_checkout])</f>
        <v>CO 0752</v>
      </c>
      <c r="E4316" t="s">
        <v>11074</v>
      </c>
      <c r="F4316" s="8">
        <v>0.29236111111111113</v>
      </c>
      <c r="G4316" t="str">
        <f>_xlfn.XLOOKUP(Table2[[#This Row],[nama_tamu]],Table10[nama_tamu],Table10[id_tamu])</f>
        <v>CUS 0648</v>
      </c>
      <c r="H4316" t="s">
        <v>10837</v>
      </c>
      <c r="I4316" t="str">
        <f>_xlfn.XLOOKUP(Table2[[#This Row],[tipe_kamar]],Table12[tipe_kamar],Table12[id_kamar])</f>
        <v>KMR 004</v>
      </c>
      <c r="J4316" t="s">
        <v>47</v>
      </c>
      <c r="K4316">
        <v>4</v>
      </c>
      <c r="L4316">
        <v>448000</v>
      </c>
      <c r="M4316">
        <v>1792000</v>
      </c>
      <c r="N4316" t="str">
        <f>_xlfn.XLOOKUP(Table2[[#This Row],[metode_pembayaran]],Table11[metode_pembayaran],Table11[id_pembayaran])</f>
        <v>MP 01</v>
      </c>
      <c r="O4316" t="s">
        <v>24</v>
      </c>
      <c r="P4316" t="str">
        <f>_xlfn.XLOOKUP(Table2[[#This Row],[status_reservasi]],'Dim Status Reservasi'!$B$2:$B$5,'Dim Status Reservasi'!$A$2:$A$5)</f>
        <v>ST 004</v>
      </c>
      <c r="Q4316" t="s">
        <v>48</v>
      </c>
      <c r="R4316" t="str">
        <f>_xlfn.XLOOKUP(Table2[[#This Row],[kota_hotel]],'Dim Kota Hotel'!$B$2:$B$21,'Dim Kota Hotel'!$A$2:$A$21)</f>
        <v>LOK 011</v>
      </c>
      <c r="S4316" t="s">
        <v>38</v>
      </c>
    </row>
    <row r="4317" spans="1:19" x14ac:dyDescent="0.25">
      <c r="A4317" t="s">
        <v>10838</v>
      </c>
      <c r="B4317" t="str">
        <f>_xlfn.XLOOKUP(Table2[[#This Row],[tanggal_checkin]],Table6[tanggal_checkin],Table6[id_checkin])</f>
        <v>CI 0589</v>
      </c>
      <c r="C4317" t="s">
        <v>11272</v>
      </c>
      <c r="D4317" t="str">
        <f>_xlfn.XLOOKUP(Table2[[#This Row],[tanggal_checkout]],Table4[tanggal_checkout],Table4[id_checkout])</f>
        <v>CO 0593</v>
      </c>
      <c r="E4317" t="s">
        <v>11563</v>
      </c>
      <c r="F4317" s="8">
        <v>0.48471064814814813</v>
      </c>
      <c r="G4317" t="str">
        <f>_xlfn.XLOOKUP(Table2[[#This Row],[nama_tamu]],Table10[nama_tamu],Table10[id_tamu])</f>
        <v>CUS 0908</v>
      </c>
      <c r="H4317" t="s">
        <v>10839</v>
      </c>
      <c r="I4317" t="str">
        <f>_xlfn.XLOOKUP(Table2[[#This Row],[tipe_kamar]],Table12[tipe_kamar],Table12[id_kamar])</f>
        <v>KMR 001</v>
      </c>
      <c r="J4317" t="s">
        <v>23</v>
      </c>
      <c r="K4317">
        <v>4</v>
      </c>
      <c r="L4317">
        <v>612000</v>
      </c>
      <c r="M4317">
        <v>2448000</v>
      </c>
      <c r="N4317" t="str">
        <f>_xlfn.XLOOKUP(Table2[[#This Row],[metode_pembayaran]],Table11[metode_pembayaran],Table11[id_pembayaran])</f>
        <v>MP 06</v>
      </c>
      <c r="O4317" t="s">
        <v>17</v>
      </c>
      <c r="P4317" t="str">
        <f>_xlfn.XLOOKUP(Table2[[#This Row],[status_reservasi]],'Dim Status Reservasi'!$B$2:$B$5,'Dim Status Reservasi'!$A$2:$A$5)</f>
        <v>ST 003</v>
      </c>
      <c r="Q4317" t="s">
        <v>37</v>
      </c>
      <c r="R4317" t="str">
        <f>_xlfn.XLOOKUP(Table2[[#This Row],[kota_hotel]],'Dim Kota Hotel'!$B$2:$B$21,'Dim Kota Hotel'!$A$2:$A$21)</f>
        <v>LOK 018</v>
      </c>
      <c r="S4317" t="s">
        <v>102</v>
      </c>
    </row>
    <row r="4318" spans="1:19" x14ac:dyDescent="0.25">
      <c r="A4318" t="s">
        <v>10840</v>
      </c>
      <c r="B4318" t="str">
        <f>_xlfn.XLOOKUP(Table2[[#This Row],[tanggal_checkin]],Table6[tanggal_checkin],Table6[id_checkin])</f>
        <v>CI 0407</v>
      </c>
      <c r="C4318" t="s">
        <v>11183</v>
      </c>
      <c r="D4318" t="str">
        <f>_xlfn.XLOOKUP(Table2[[#This Row],[tanggal_checkout]],Table4[tanggal_checkout],Table4[id_checkout])</f>
        <v>CO 0417</v>
      </c>
      <c r="E4318" t="s">
        <v>12026</v>
      </c>
      <c r="F4318" s="8">
        <v>0.82687500000000003</v>
      </c>
      <c r="G4318" t="str">
        <f>_xlfn.XLOOKUP(Table2[[#This Row],[nama_tamu]],Table10[nama_tamu],Table10[id_tamu])</f>
        <v>CUS 2925</v>
      </c>
      <c r="H4318" t="s">
        <v>10841</v>
      </c>
      <c r="I4318" t="str">
        <f>_xlfn.XLOOKUP(Table2[[#This Row],[tipe_kamar]],Table12[tipe_kamar],Table12[id_kamar])</f>
        <v>KMR 001</v>
      </c>
      <c r="J4318" t="s">
        <v>23</v>
      </c>
      <c r="K4318">
        <v>9</v>
      </c>
      <c r="L4318">
        <v>625000</v>
      </c>
      <c r="M4318">
        <v>5625000</v>
      </c>
      <c r="N4318" t="str">
        <f>_xlfn.XLOOKUP(Table2[[#This Row],[metode_pembayaran]],Table11[metode_pembayaran],Table11[id_pembayaran])</f>
        <v>MP 02</v>
      </c>
      <c r="O4318" t="s">
        <v>30</v>
      </c>
      <c r="P4318" t="str">
        <f>_xlfn.XLOOKUP(Table2[[#This Row],[status_reservasi]],'Dim Status Reservasi'!$B$2:$B$5,'Dim Status Reservasi'!$A$2:$A$5)</f>
        <v>ST 004</v>
      </c>
      <c r="Q4318" t="s">
        <v>48</v>
      </c>
      <c r="R4318" t="str">
        <f>_xlfn.XLOOKUP(Table2[[#This Row],[kota_hotel]],'Dim Kota Hotel'!$B$2:$B$21,'Dim Kota Hotel'!$A$2:$A$21)</f>
        <v>LOK 001</v>
      </c>
      <c r="S4318" t="s">
        <v>74</v>
      </c>
    </row>
    <row r="4319" spans="1:19" x14ac:dyDescent="0.25">
      <c r="A4319" t="s">
        <v>10842</v>
      </c>
      <c r="B4319" t="str">
        <f>_xlfn.XLOOKUP(Table2[[#This Row],[tanggal_checkin]],Table6[tanggal_checkin],Table6[id_checkin])</f>
        <v>CI 0044</v>
      </c>
      <c r="C4319" t="s">
        <v>10965</v>
      </c>
      <c r="D4319" t="str">
        <f>_xlfn.XLOOKUP(Table2[[#This Row],[tanggal_checkout]],Table4[tanggal_checkout],Table4[id_checkout])</f>
        <v>CO 0045</v>
      </c>
      <c r="E4319" t="s">
        <v>11471</v>
      </c>
      <c r="F4319" s="8">
        <v>0.43482638888888892</v>
      </c>
      <c r="G4319" t="str">
        <f>_xlfn.XLOOKUP(Table2[[#This Row],[nama_tamu]],Table10[nama_tamu],Table10[id_tamu])</f>
        <v>CUS 1692</v>
      </c>
      <c r="H4319" t="s">
        <v>10843</v>
      </c>
      <c r="I4319" t="str">
        <f>_xlfn.XLOOKUP(Table2[[#This Row],[tipe_kamar]],Table12[tipe_kamar],Table12[id_kamar])</f>
        <v>KMR 003</v>
      </c>
      <c r="J4319" t="s">
        <v>64</v>
      </c>
      <c r="K4319">
        <v>1</v>
      </c>
      <c r="L4319">
        <v>1144000</v>
      </c>
      <c r="M4319">
        <v>1144000</v>
      </c>
      <c r="N4319" t="str">
        <f>_xlfn.XLOOKUP(Table2[[#This Row],[metode_pembayaran]],Table11[metode_pembayaran],Table11[id_pembayaran])</f>
        <v>MP 06</v>
      </c>
      <c r="O4319" t="s">
        <v>17</v>
      </c>
      <c r="P4319" t="str">
        <f>_xlfn.XLOOKUP(Table2[[#This Row],[status_reservasi]],'Dim Status Reservasi'!$B$2:$B$5,'Dim Status Reservasi'!$A$2:$A$5)</f>
        <v>ST 003</v>
      </c>
      <c r="Q4319" t="s">
        <v>37</v>
      </c>
      <c r="R4319" t="str">
        <f>_xlfn.XLOOKUP(Table2[[#This Row],[kota_hotel]],'Dim Kota Hotel'!$B$2:$B$21,'Dim Kota Hotel'!$A$2:$A$21)</f>
        <v>LOK 008</v>
      </c>
      <c r="S4319" t="s">
        <v>68</v>
      </c>
    </row>
    <row r="4320" spans="1:19" x14ac:dyDescent="0.25">
      <c r="A4320" t="s">
        <v>10844</v>
      </c>
      <c r="B4320" t="str">
        <f>_xlfn.XLOOKUP(Table2[[#This Row],[tanggal_checkin]],Table6[tanggal_checkin],Table6[id_checkin])</f>
        <v>CI 0499</v>
      </c>
      <c r="C4320" t="s">
        <v>11226</v>
      </c>
      <c r="D4320" t="str">
        <f>_xlfn.XLOOKUP(Table2[[#This Row],[tanggal_checkout]],Table4[tanggal_checkout],Table4[id_checkout])</f>
        <v>CO 0502</v>
      </c>
      <c r="E4320" t="s">
        <v>11621</v>
      </c>
      <c r="F4320" s="8">
        <v>0.24913194444444445</v>
      </c>
      <c r="G4320" t="str">
        <f>_xlfn.XLOOKUP(Table2[[#This Row],[nama_tamu]],Table10[nama_tamu],Table10[id_tamu])</f>
        <v>CUS 0296</v>
      </c>
      <c r="H4320" t="s">
        <v>10845</v>
      </c>
      <c r="I4320" t="str">
        <f>_xlfn.XLOOKUP(Table2[[#This Row],[tipe_kamar]],Table12[tipe_kamar],Table12[id_kamar])</f>
        <v>KMR 004</v>
      </c>
      <c r="J4320" t="s">
        <v>47</v>
      </c>
      <c r="K4320">
        <v>2</v>
      </c>
      <c r="L4320">
        <v>432000</v>
      </c>
      <c r="M4320">
        <v>864000</v>
      </c>
      <c r="N4320" t="str">
        <f>_xlfn.XLOOKUP(Table2[[#This Row],[metode_pembayaran]],Table11[metode_pembayaran],Table11[id_pembayaran])</f>
        <v>MP 05</v>
      </c>
      <c r="O4320" t="s">
        <v>72</v>
      </c>
      <c r="P4320" t="str">
        <f>_xlfn.XLOOKUP(Table2[[#This Row],[status_reservasi]],'Dim Status Reservasi'!$B$2:$B$5,'Dim Status Reservasi'!$A$2:$A$5)</f>
        <v>ST 003</v>
      </c>
      <c r="Q4320" t="s">
        <v>37</v>
      </c>
      <c r="R4320" t="str">
        <f>_xlfn.XLOOKUP(Table2[[#This Row],[kota_hotel]],'Dim Kota Hotel'!$B$2:$B$21,'Dim Kota Hotel'!$A$2:$A$21)</f>
        <v>LOK 012</v>
      </c>
      <c r="S4320" t="s">
        <v>25</v>
      </c>
    </row>
    <row r="4321" spans="1:19" x14ac:dyDescent="0.25">
      <c r="A4321" t="s">
        <v>10846</v>
      </c>
      <c r="B4321" t="str">
        <f>_xlfn.XLOOKUP(Table2[[#This Row],[tanggal_checkin]],Table6[tanggal_checkin],Table6[id_checkin])</f>
        <v>CI 0990</v>
      </c>
      <c r="C4321" t="s">
        <v>11141</v>
      </c>
      <c r="D4321" t="str">
        <f>_xlfn.XLOOKUP(Table2[[#This Row],[tanggal_checkout]],Table4[tanggal_checkout],Table4[id_checkout])</f>
        <v>CO 0999</v>
      </c>
      <c r="E4321" t="s">
        <v>11198</v>
      </c>
      <c r="F4321" s="8">
        <v>0.71129629629629632</v>
      </c>
      <c r="G4321" t="str">
        <f>_xlfn.XLOOKUP(Table2[[#This Row],[nama_tamu]],Table10[nama_tamu],Table10[id_tamu])</f>
        <v>CUS 2367</v>
      </c>
      <c r="H4321" t="s">
        <v>10848</v>
      </c>
      <c r="I4321" t="str">
        <f>_xlfn.XLOOKUP(Table2[[#This Row],[tipe_kamar]],Table12[tipe_kamar],Table12[id_kamar])</f>
        <v>KMR 001</v>
      </c>
      <c r="J4321" t="s">
        <v>23</v>
      </c>
      <c r="K4321">
        <v>6</v>
      </c>
      <c r="L4321">
        <v>661000</v>
      </c>
      <c r="M4321">
        <v>3966000</v>
      </c>
      <c r="N4321" t="str">
        <f>_xlfn.XLOOKUP(Table2[[#This Row],[metode_pembayaran]],Table11[metode_pembayaran],Table11[id_pembayaran])</f>
        <v>MP 06</v>
      </c>
      <c r="O4321" t="s">
        <v>17</v>
      </c>
      <c r="P4321" t="str">
        <f>_xlfn.XLOOKUP(Table2[[#This Row],[status_reservasi]],'Dim Status Reservasi'!$B$2:$B$5,'Dim Status Reservasi'!$A$2:$A$5)</f>
        <v>ST 004</v>
      </c>
      <c r="Q4321" t="s">
        <v>48</v>
      </c>
      <c r="R4321" t="str">
        <f>_xlfn.XLOOKUP(Table2[[#This Row],[kota_hotel]],'Dim Kota Hotel'!$B$2:$B$21,'Dim Kota Hotel'!$A$2:$A$21)</f>
        <v>LOK 016</v>
      </c>
      <c r="S4321" t="s">
        <v>117</v>
      </c>
    </row>
    <row r="4322" spans="1:19" x14ac:dyDescent="0.25">
      <c r="A4322" t="s">
        <v>10849</v>
      </c>
      <c r="B4322" t="str">
        <f>_xlfn.XLOOKUP(Table2[[#This Row],[tanggal_checkin]],Table6[tanggal_checkin],Table6[id_checkin])</f>
        <v>CI 0590</v>
      </c>
      <c r="C4322" t="s">
        <v>10987</v>
      </c>
      <c r="D4322" t="str">
        <f>_xlfn.XLOOKUP(Table2[[#This Row],[tanggal_checkout]],Table4[tanggal_checkout],Table4[id_checkout])</f>
        <v>CO 0596</v>
      </c>
      <c r="E4322" t="s">
        <v>10988</v>
      </c>
      <c r="F4322" s="8">
        <v>0.54067129629629629</v>
      </c>
      <c r="G4322" t="str">
        <f>_xlfn.XLOOKUP(Table2[[#This Row],[nama_tamu]],Table10[nama_tamu],Table10[id_tamu])</f>
        <v>CUS 1659</v>
      </c>
      <c r="H4322" t="s">
        <v>10850</v>
      </c>
      <c r="I4322" t="str">
        <f>_xlfn.XLOOKUP(Table2[[#This Row],[tipe_kamar]],Table12[tipe_kamar],Table12[id_kamar])</f>
        <v>KMR 003</v>
      </c>
      <c r="J4322" t="s">
        <v>64</v>
      </c>
      <c r="K4322">
        <v>6</v>
      </c>
      <c r="L4322">
        <v>1281000</v>
      </c>
      <c r="M4322">
        <v>7686000</v>
      </c>
      <c r="N4322" t="str">
        <f>_xlfn.XLOOKUP(Table2[[#This Row],[metode_pembayaran]],Table11[metode_pembayaran],Table11[id_pembayaran])</f>
        <v>MP 02</v>
      </c>
      <c r="O4322" t="s">
        <v>30</v>
      </c>
      <c r="P4322" t="str">
        <f>_xlfn.XLOOKUP(Table2[[#This Row],[status_reservasi]],'Dim Status Reservasi'!$B$2:$B$5,'Dim Status Reservasi'!$A$2:$A$5)</f>
        <v>ST 004</v>
      </c>
      <c r="Q4322" t="s">
        <v>48</v>
      </c>
      <c r="R4322" t="str">
        <f>_xlfn.XLOOKUP(Table2[[#This Row],[kota_hotel]],'Dim Kota Hotel'!$B$2:$B$21,'Dim Kota Hotel'!$A$2:$A$21)</f>
        <v>LOK 019</v>
      </c>
      <c r="S4322" t="s">
        <v>133</v>
      </c>
    </row>
    <row r="4323" spans="1:19" x14ac:dyDescent="0.25">
      <c r="A4323" t="s">
        <v>10851</v>
      </c>
      <c r="B4323" t="str">
        <f>_xlfn.XLOOKUP(Table2[[#This Row],[tanggal_checkin]],Table6[tanggal_checkin],Table6[id_checkin])</f>
        <v>CI 0772</v>
      </c>
      <c r="C4323" t="s">
        <v>11758</v>
      </c>
      <c r="D4323" t="str">
        <f>_xlfn.XLOOKUP(Table2[[#This Row],[tanggal_checkout]],Table4[tanggal_checkout],Table4[id_checkout])</f>
        <v>CO 0780</v>
      </c>
      <c r="E4323" t="s">
        <v>12038</v>
      </c>
      <c r="F4323" s="8">
        <v>0.18340277777777778</v>
      </c>
      <c r="G4323" t="str">
        <f>_xlfn.XLOOKUP(Table2[[#This Row],[nama_tamu]],Table10[nama_tamu],Table10[id_tamu])</f>
        <v>CUS 2368</v>
      </c>
      <c r="H4323" t="s">
        <v>10852</v>
      </c>
      <c r="I4323" t="str">
        <f>_xlfn.XLOOKUP(Table2[[#This Row],[tipe_kamar]],Table12[tipe_kamar],Table12[id_kamar])</f>
        <v>KMR 001</v>
      </c>
      <c r="J4323" t="s">
        <v>23</v>
      </c>
      <c r="K4323">
        <v>6</v>
      </c>
      <c r="L4323">
        <v>625000</v>
      </c>
      <c r="M4323">
        <v>3750000</v>
      </c>
      <c r="N4323" t="str">
        <f>_xlfn.XLOOKUP(Table2[[#This Row],[metode_pembayaran]],Table11[metode_pembayaran],Table11[id_pembayaran])</f>
        <v>MP 05</v>
      </c>
      <c r="O4323" t="s">
        <v>72</v>
      </c>
      <c r="P4323" t="str">
        <f>_xlfn.XLOOKUP(Table2[[#This Row],[status_reservasi]],'Dim Status Reservasi'!$B$2:$B$5,'Dim Status Reservasi'!$A$2:$A$5)</f>
        <v>ST 003</v>
      </c>
      <c r="Q4323" t="s">
        <v>37</v>
      </c>
      <c r="R4323" t="str">
        <f>_xlfn.XLOOKUP(Table2[[#This Row],[kota_hotel]],'Dim Kota Hotel'!$B$2:$B$21,'Dim Kota Hotel'!$A$2:$A$21)</f>
        <v>LOK 013</v>
      </c>
      <c r="S4323" t="s">
        <v>160</v>
      </c>
    </row>
    <row r="4324" spans="1:19" x14ac:dyDescent="0.25">
      <c r="A4324" t="s">
        <v>10853</v>
      </c>
      <c r="B4324" t="str">
        <f>_xlfn.XLOOKUP(Table2[[#This Row],[tanggal_checkin]],Table6[tanggal_checkin],Table6[id_checkin])</f>
        <v>CI 0015</v>
      </c>
      <c r="C4324" t="s">
        <v>11603</v>
      </c>
      <c r="D4324" t="str">
        <f>_xlfn.XLOOKUP(Table2[[#This Row],[tanggal_checkout]],Table4[tanggal_checkout],Table4[id_checkout])</f>
        <v>CO 0019</v>
      </c>
      <c r="E4324" t="s">
        <v>11382</v>
      </c>
      <c r="F4324" s="8">
        <v>0.68293981481481481</v>
      </c>
      <c r="G4324" t="str">
        <f>_xlfn.XLOOKUP(Table2[[#This Row],[nama_tamu]],Table10[nama_tamu],Table10[id_tamu])</f>
        <v>CUS 0166</v>
      </c>
      <c r="H4324" t="s">
        <v>10854</v>
      </c>
      <c r="I4324" t="str">
        <f>_xlfn.XLOOKUP(Table2[[#This Row],[tipe_kamar]],Table12[tipe_kamar],Table12[id_kamar])</f>
        <v>KMR 004</v>
      </c>
      <c r="J4324" t="s">
        <v>47</v>
      </c>
      <c r="K4324">
        <v>5</v>
      </c>
      <c r="L4324">
        <v>514000</v>
      </c>
      <c r="M4324">
        <v>2570000</v>
      </c>
      <c r="N4324" t="str">
        <f>_xlfn.XLOOKUP(Table2[[#This Row],[metode_pembayaran]],Table11[metode_pembayaran],Table11[id_pembayaran])</f>
        <v>MP 03</v>
      </c>
      <c r="O4324" t="s">
        <v>36</v>
      </c>
      <c r="P4324" t="str">
        <f>_xlfn.XLOOKUP(Table2[[#This Row],[status_reservasi]],'Dim Status Reservasi'!$B$2:$B$5,'Dim Status Reservasi'!$A$2:$A$5)</f>
        <v>ST 001</v>
      </c>
      <c r="Q4324" t="s">
        <v>214</v>
      </c>
      <c r="R4324" t="str">
        <f>_xlfn.XLOOKUP(Table2[[#This Row],[kota_hotel]],'Dim Kota Hotel'!$B$2:$B$21,'Dim Kota Hotel'!$A$2:$A$21)</f>
        <v>LOK 001</v>
      </c>
      <c r="S4324" t="s">
        <v>74</v>
      </c>
    </row>
    <row r="4325" spans="1:19" x14ac:dyDescent="0.25">
      <c r="A4325" t="s">
        <v>10855</v>
      </c>
      <c r="B4325" t="str">
        <f>_xlfn.XLOOKUP(Table2[[#This Row],[tanggal_checkin]],Table6[tanggal_checkin],Table6[id_checkin])</f>
        <v>CI 0937</v>
      </c>
      <c r="C4325" t="s">
        <v>11345</v>
      </c>
      <c r="D4325" t="str">
        <f>_xlfn.XLOOKUP(Table2[[#This Row],[tanggal_checkout]],Table4[tanggal_checkout],Table4[id_checkout])</f>
        <v>CO 0946</v>
      </c>
      <c r="E4325" t="s">
        <v>11969</v>
      </c>
      <c r="F4325" s="8">
        <v>0.26134259259259257</v>
      </c>
      <c r="G4325" t="str">
        <f>_xlfn.XLOOKUP(Table2[[#This Row],[nama_tamu]],Table10[nama_tamu],Table10[id_tamu])</f>
        <v>CUS 0139</v>
      </c>
      <c r="H4325" t="s">
        <v>11134</v>
      </c>
      <c r="I4325" t="str">
        <f>_xlfn.XLOOKUP(Table2[[#This Row],[tipe_kamar]],Table12[tipe_kamar],Table12[id_kamar])</f>
        <v>KMR 001</v>
      </c>
      <c r="J4325" t="s">
        <v>23</v>
      </c>
      <c r="K4325">
        <v>6</v>
      </c>
      <c r="L4325">
        <v>651000</v>
      </c>
      <c r="M4325">
        <v>3906000</v>
      </c>
      <c r="N4325" t="str">
        <f>_xlfn.XLOOKUP(Table2[[#This Row],[metode_pembayaran]],Table11[metode_pembayaran],Table11[id_pembayaran])</f>
        <v>MP 06</v>
      </c>
      <c r="O4325" t="s">
        <v>17</v>
      </c>
      <c r="P4325" t="str">
        <f>_xlfn.XLOOKUP(Table2[[#This Row],[status_reservasi]],'Dim Status Reservasi'!$B$2:$B$5,'Dim Status Reservasi'!$A$2:$A$5)</f>
        <v>ST 004</v>
      </c>
      <c r="Q4325" t="s">
        <v>48</v>
      </c>
      <c r="R4325" t="str">
        <f>_xlfn.XLOOKUP(Table2[[#This Row],[kota_hotel]],'Dim Kota Hotel'!$B$2:$B$21,'Dim Kota Hotel'!$A$2:$A$21)</f>
        <v>LOK 016</v>
      </c>
      <c r="S4325" t="s">
        <v>117</v>
      </c>
    </row>
    <row r="4326" spans="1:19" x14ac:dyDescent="0.25">
      <c r="A4326" t="s">
        <v>10856</v>
      </c>
      <c r="B4326" t="str">
        <f>_xlfn.XLOOKUP(Table2[[#This Row],[tanggal_checkin]],Table6[tanggal_checkin],Table6[id_checkin])</f>
        <v>CI 1064</v>
      </c>
      <c r="C4326" t="s">
        <v>11439</v>
      </c>
      <c r="D4326" t="str">
        <f>_xlfn.XLOOKUP(Table2[[#This Row],[tanggal_checkout]],Table4[tanggal_checkout],Table4[id_checkout])</f>
        <v>CO 1067</v>
      </c>
      <c r="E4326" t="s">
        <v>11460</v>
      </c>
      <c r="F4326" s="8">
        <v>0.56449074074074079</v>
      </c>
      <c r="G4326" t="str">
        <f>_xlfn.XLOOKUP(Table2[[#This Row],[nama_tamu]],Table10[nama_tamu],Table10[id_tamu])</f>
        <v>CUS 3711</v>
      </c>
      <c r="H4326" t="s">
        <v>10858</v>
      </c>
      <c r="I4326" t="str">
        <f>_xlfn.XLOOKUP(Table2[[#This Row],[tipe_kamar]],Table12[tipe_kamar],Table12[id_kamar])</f>
        <v>KMR 001</v>
      </c>
      <c r="J4326" t="s">
        <v>23</v>
      </c>
      <c r="K4326">
        <v>1</v>
      </c>
      <c r="L4326">
        <v>541000</v>
      </c>
      <c r="M4326">
        <v>541000</v>
      </c>
      <c r="N4326" t="str">
        <f>_xlfn.XLOOKUP(Table2[[#This Row],[metode_pembayaran]],Table11[metode_pembayaran],Table11[id_pembayaran])</f>
        <v>MP 01</v>
      </c>
      <c r="O4326" t="s">
        <v>24</v>
      </c>
      <c r="P4326" t="str">
        <f>_xlfn.XLOOKUP(Table2[[#This Row],[status_reservasi]],'Dim Status Reservasi'!$B$2:$B$5,'Dim Status Reservasi'!$A$2:$A$5)</f>
        <v>ST 004</v>
      </c>
      <c r="Q4326" t="s">
        <v>48</v>
      </c>
      <c r="R4326" t="str">
        <f>_xlfn.XLOOKUP(Table2[[#This Row],[kota_hotel]],'Dim Kota Hotel'!$B$2:$B$21,'Dim Kota Hotel'!$A$2:$A$21)</f>
        <v>LOK 014</v>
      </c>
      <c r="S4326" t="s">
        <v>222</v>
      </c>
    </row>
    <row r="4327" spans="1:19" x14ac:dyDescent="0.25">
      <c r="A4327" t="s">
        <v>10859</v>
      </c>
      <c r="B4327" t="str">
        <f>_xlfn.XLOOKUP(Table2[[#This Row],[tanggal_checkin]],Table6[tanggal_checkin],Table6[id_checkin])</f>
        <v>CI 0382</v>
      </c>
      <c r="C4327" t="s">
        <v>11979</v>
      </c>
      <c r="D4327" t="str">
        <f>_xlfn.XLOOKUP(Table2[[#This Row],[tanggal_checkout]],Table4[tanggal_checkout],Table4[id_checkout])</f>
        <v>CO 0387</v>
      </c>
      <c r="E4327" t="s">
        <v>11199</v>
      </c>
      <c r="F4327" s="8">
        <v>0.49214120370370368</v>
      </c>
      <c r="G4327" t="str">
        <f>_xlfn.XLOOKUP(Table2[[#This Row],[nama_tamu]],Table10[nama_tamu],Table10[id_tamu])</f>
        <v>CUS 1674</v>
      </c>
      <c r="H4327" t="s">
        <v>10861</v>
      </c>
      <c r="I4327" t="str">
        <f>_xlfn.XLOOKUP(Table2[[#This Row],[tipe_kamar]],Table12[tipe_kamar],Table12[id_kamar])</f>
        <v>KMR 003</v>
      </c>
      <c r="J4327" t="s">
        <v>64</v>
      </c>
      <c r="K4327">
        <v>4</v>
      </c>
      <c r="L4327">
        <v>1126000</v>
      </c>
      <c r="M4327">
        <v>4504000</v>
      </c>
      <c r="N4327" t="str">
        <f>_xlfn.XLOOKUP(Table2[[#This Row],[metode_pembayaran]],Table11[metode_pembayaran],Table11[id_pembayaran])</f>
        <v>MP 06</v>
      </c>
      <c r="O4327" t="s">
        <v>17</v>
      </c>
      <c r="P4327" t="str">
        <f>_xlfn.XLOOKUP(Table2[[#This Row],[status_reservasi]],'Dim Status Reservasi'!$B$2:$B$5,'Dim Status Reservasi'!$A$2:$A$5)</f>
        <v>ST 003</v>
      </c>
      <c r="Q4327" t="s">
        <v>37</v>
      </c>
      <c r="R4327" t="str">
        <f>_xlfn.XLOOKUP(Table2[[#This Row],[kota_hotel]],'Dim Kota Hotel'!$B$2:$B$21,'Dim Kota Hotel'!$A$2:$A$21)</f>
        <v>LOK 017</v>
      </c>
      <c r="S4327" t="s">
        <v>84</v>
      </c>
    </row>
    <row r="4328" spans="1:19" x14ac:dyDescent="0.25">
      <c r="A4328" t="s">
        <v>10862</v>
      </c>
      <c r="B4328" t="str">
        <f>_xlfn.XLOOKUP(Table2[[#This Row],[tanggal_checkin]],Table6[tanggal_checkin],Table6[id_checkin])</f>
        <v>CI 0304</v>
      </c>
      <c r="C4328" t="s">
        <v>11305</v>
      </c>
      <c r="D4328" t="str">
        <f>_xlfn.XLOOKUP(Table2[[#This Row],[tanggal_checkout]],Table4[tanggal_checkout],Table4[id_checkout])</f>
        <v>CO 0310</v>
      </c>
      <c r="E4328" t="s">
        <v>11209</v>
      </c>
      <c r="F4328" s="8">
        <v>0.20672453703703703</v>
      </c>
      <c r="G4328" t="str">
        <f>_xlfn.XLOOKUP(Table2[[#This Row],[nama_tamu]],Table10[nama_tamu],Table10[id_tamu])</f>
        <v>CUS 2063</v>
      </c>
      <c r="H4328" t="s">
        <v>10863</v>
      </c>
      <c r="I4328" t="str">
        <f>_xlfn.XLOOKUP(Table2[[#This Row],[tipe_kamar]],Table12[tipe_kamar],Table12[id_kamar])</f>
        <v>KMR 003</v>
      </c>
      <c r="J4328" t="s">
        <v>64</v>
      </c>
      <c r="K4328">
        <v>8</v>
      </c>
      <c r="L4328">
        <v>1378000</v>
      </c>
      <c r="M4328">
        <v>11024000</v>
      </c>
      <c r="N4328" t="str">
        <f>_xlfn.XLOOKUP(Table2[[#This Row],[metode_pembayaran]],Table11[metode_pembayaran],Table11[id_pembayaran])</f>
        <v>MP 02</v>
      </c>
      <c r="O4328" t="s">
        <v>30</v>
      </c>
      <c r="P4328" t="str">
        <f>_xlfn.XLOOKUP(Table2[[#This Row],[status_reservasi]],'Dim Status Reservasi'!$B$2:$B$5,'Dim Status Reservasi'!$A$2:$A$5)</f>
        <v>ST 001</v>
      </c>
      <c r="Q4328" t="s">
        <v>214</v>
      </c>
      <c r="R4328" t="str">
        <f>_xlfn.XLOOKUP(Table2[[#This Row],[kota_hotel]],'Dim Kota Hotel'!$B$2:$B$21,'Dim Kota Hotel'!$A$2:$A$21)</f>
        <v>LOK 018</v>
      </c>
      <c r="S4328" t="s">
        <v>102</v>
      </c>
    </row>
    <row r="4329" spans="1:19" x14ac:dyDescent="0.25">
      <c r="A4329" t="s">
        <v>10864</v>
      </c>
      <c r="B4329" t="str">
        <f>_xlfn.XLOOKUP(Table2[[#This Row],[tanggal_checkin]],Table6[tanggal_checkin],Table6[id_checkin])</f>
        <v>CI 0158</v>
      </c>
      <c r="C4329" t="s">
        <v>11129</v>
      </c>
      <c r="D4329" t="str">
        <f>_xlfn.XLOOKUP(Table2[[#This Row],[tanggal_checkout]],Table4[tanggal_checkout],Table4[id_checkout])</f>
        <v>CO 0167</v>
      </c>
      <c r="E4329" t="s">
        <v>11936</v>
      </c>
      <c r="F4329" s="8">
        <v>0.40009259259259261</v>
      </c>
      <c r="G4329" t="str">
        <f>_xlfn.XLOOKUP(Table2[[#This Row],[nama_tamu]],Table10[nama_tamu],Table10[id_tamu])</f>
        <v>CUS 0947</v>
      </c>
      <c r="H4329" t="s">
        <v>10865</v>
      </c>
      <c r="I4329" t="str">
        <f>_xlfn.XLOOKUP(Table2[[#This Row],[tipe_kamar]],Table12[tipe_kamar],Table12[id_kamar])</f>
        <v>KMR 002</v>
      </c>
      <c r="J4329" t="s">
        <v>82</v>
      </c>
      <c r="K4329">
        <v>8</v>
      </c>
      <c r="L4329">
        <v>347000</v>
      </c>
      <c r="M4329">
        <v>2776000</v>
      </c>
      <c r="N4329" t="str">
        <f>_xlfn.XLOOKUP(Table2[[#This Row],[metode_pembayaran]],Table11[metode_pembayaran],Table11[id_pembayaran])</f>
        <v>MP 04</v>
      </c>
      <c r="O4329" t="s">
        <v>53</v>
      </c>
      <c r="P4329" t="str">
        <f>_xlfn.XLOOKUP(Table2[[#This Row],[status_reservasi]],'Dim Status Reservasi'!$B$2:$B$5,'Dim Status Reservasi'!$A$2:$A$5)</f>
        <v>ST 003</v>
      </c>
      <c r="Q4329" t="s">
        <v>37</v>
      </c>
      <c r="R4329" t="str">
        <f>_xlfn.XLOOKUP(Table2[[#This Row],[kota_hotel]],'Dim Kota Hotel'!$B$2:$B$21,'Dim Kota Hotel'!$A$2:$A$21)</f>
        <v>LOK 014</v>
      </c>
      <c r="S4329" t="s">
        <v>222</v>
      </c>
    </row>
    <row r="4330" spans="1:19" x14ac:dyDescent="0.25">
      <c r="A4330" t="s">
        <v>10866</v>
      </c>
      <c r="B4330" t="str">
        <f>_xlfn.XLOOKUP(Table2[[#This Row],[tanggal_checkin]],Table6[tanggal_checkin],Table6[id_checkin])</f>
        <v>CI 0523</v>
      </c>
      <c r="C4330" t="s">
        <v>11239</v>
      </c>
      <c r="D4330" t="str">
        <f>_xlfn.XLOOKUP(Table2[[#This Row],[tanggal_checkout]],Table4[tanggal_checkout],Table4[id_checkout])</f>
        <v>CO 0529</v>
      </c>
      <c r="E4330" t="s">
        <v>12029</v>
      </c>
      <c r="F4330" s="8">
        <v>0.5408680555555555</v>
      </c>
      <c r="G4330" t="str">
        <f>_xlfn.XLOOKUP(Table2[[#This Row],[nama_tamu]],Table10[nama_tamu],Table10[id_tamu])</f>
        <v>CUS 1450</v>
      </c>
      <c r="H4330" t="s">
        <v>10868</v>
      </c>
      <c r="I4330" t="str">
        <f>_xlfn.XLOOKUP(Table2[[#This Row],[tipe_kamar]],Table12[tipe_kamar],Table12[id_kamar])</f>
        <v>KMR 003</v>
      </c>
      <c r="J4330" t="s">
        <v>64</v>
      </c>
      <c r="K4330">
        <v>5</v>
      </c>
      <c r="L4330">
        <v>1320000</v>
      </c>
      <c r="M4330">
        <v>6600000</v>
      </c>
      <c r="N4330" t="str">
        <f>_xlfn.XLOOKUP(Table2[[#This Row],[metode_pembayaran]],Table11[metode_pembayaran],Table11[id_pembayaran])</f>
        <v>MP 05</v>
      </c>
      <c r="O4330" t="s">
        <v>72</v>
      </c>
      <c r="P4330" t="str">
        <f>_xlfn.XLOOKUP(Table2[[#This Row],[status_reservasi]],'Dim Status Reservasi'!$B$2:$B$5,'Dim Status Reservasi'!$A$2:$A$5)</f>
        <v>ST 003</v>
      </c>
      <c r="Q4330" t="s">
        <v>37</v>
      </c>
      <c r="R4330" t="str">
        <f>_xlfn.XLOOKUP(Table2[[#This Row],[kota_hotel]],'Dim Kota Hotel'!$B$2:$B$21,'Dim Kota Hotel'!$A$2:$A$21)</f>
        <v>LOK 004</v>
      </c>
      <c r="S4330" t="s">
        <v>49</v>
      </c>
    </row>
    <row r="4331" spans="1:19" x14ac:dyDescent="0.25">
      <c r="A4331" t="s">
        <v>10869</v>
      </c>
      <c r="B4331" t="str">
        <f>_xlfn.XLOOKUP(Table2[[#This Row],[tanggal_checkin]],Table6[tanggal_checkin],Table6[id_checkin])</f>
        <v>CI 0550</v>
      </c>
      <c r="C4331" t="s">
        <v>11811</v>
      </c>
      <c r="D4331" t="str">
        <f>_xlfn.XLOOKUP(Table2[[#This Row],[tanggal_checkout]],Table4[tanggal_checkout],Table4[id_checkout])</f>
        <v>CO 0552</v>
      </c>
      <c r="E4331" t="s">
        <v>11921</v>
      </c>
      <c r="F4331" s="8">
        <v>0.58832175925925922</v>
      </c>
      <c r="G4331" t="str">
        <f>_xlfn.XLOOKUP(Table2[[#This Row],[nama_tamu]],Table10[nama_tamu],Table10[id_tamu])</f>
        <v>CUS 2900</v>
      </c>
      <c r="H4331" t="s">
        <v>10870</v>
      </c>
      <c r="I4331" t="str">
        <f>_xlfn.XLOOKUP(Table2[[#This Row],[tipe_kamar]],Table12[tipe_kamar],Table12[id_kamar])</f>
        <v>KMR 004</v>
      </c>
      <c r="J4331" t="s">
        <v>47</v>
      </c>
      <c r="K4331">
        <v>2</v>
      </c>
      <c r="L4331">
        <v>473000</v>
      </c>
      <c r="M4331">
        <v>946000</v>
      </c>
      <c r="N4331" t="str">
        <f>_xlfn.XLOOKUP(Table2[[#This Row],[metode_pembayaran]],Table11[metode_pembayaran],Table11[id_pembayaran])</f>
        <v>MP 02</v>
      </c>
      <c r="O4331" t="s">
        <v>30</v>
      </c>
      <c r="P4331" t="str">
        <f>_xlfn.XLOOKUP(Table2[[#This Row],[status_reservasi]],'Dim Status Reservasi'!$B$2:$B$5,'Dim Status Reservasi'!$A$2:$A$5)</f>
        <v>ST 004</v>
      </c>
      <c r="Q4331" t="s">
        <v>48</v>
      </c>
      <c r="R4331" t="str">
        <f>_xlfn.XLOOKUP(Table2[[#This Row],[kota_hotel]],'Dim Kota Hotel'!$B$2:$B$21,'Dim Kota Hotel'!$A$2:$A$21)</f>
        <v>LOK 014</v>
      </c>
      <c r="S4331" t="s">
        <v>222</v>
      </c>
    </row>
    <row r="4332" spans="1:19" x14ac:dyDescent="0.25">
      <c r="A4332" t="s">
        <v>10871</v>
      </c>
      <c r="B4332" t="str">
        <f>_xlfn.XLOOKUP(Table2[[#This Row],[tanggal_checkin]],Table6[tanggal_checkin],Table6[id_checkin])</f>
        <v>CI 0880</v>
      </c>
      <c r="C4332" t="s">
        <v>11400</v>
      </c>
      <c r="D4332" t="str">
        <f>_xlfn.XLOOKUP(Table2[[#This Row],[tanggal_checkout]],Table4[tanggal_checkout],Table4[id_checkout])</f>
        <v>CO 0885</v>
      </c>
      <c r="E4332" t="s">
        <v>11687</v>
      </c>
      <c r="F4332" s="8">
        <v>0.85218749999999999</v>
      </c>
      <c r="G4332" t="str">
        <f>_xlfn.XLOOKUP(Table2[[#This Row],[nama_tamu]],Table10[nama_tamu],Table10[id_tamu])</f>
        <v>CUS 0139</v>
      </c>
      <c r="H4332" t="s">
        <v>11134</v>
      </c>
      <c r="I4332" t="str">
        <f>_xlfn.XLOOKUP(Table2[[#This Row],[tipe_kamar]],Table12[tipe_kamar],Table12[id_kamar])</f>
        <v>KMR 002</v>
      </c>
      <c r="J4332" t="s">
        <v>82</v>
      </c>
      <c r="K4332">
        <v>4</v>
      </c>
      <c r="L4332">
        <v>378000</v>
      </c>
      <c r="M4332">
        <v>1512000</v>
      </c>
      <c r="N4332" t="str">
        <f>_xlfn.XLOOKUP(Table2[[#This Row],[metode_pembayaran]],Table11[metode_pembayaran],Table11[id_pembayaran])</f>
        <v>MP 06</v>
      </c>
      <c r="O4332" t="s">
        <v>17</v>
      </c>
      <c r="P4332" t="str">
        <f>_xlfn.XLOOKUP(Table2[[#This Row],[status_reservasi]],'Dim Status Reservasi'!$B$2:$B$5,'Dim Status Reservasi'!$A$2:$A$5)</f>
        <v>ST 003</v>
      </c>
      <c r="Q4332" t="s">
        <v>37</v>
      </c>
      <c r="R4332" t="str">
        <f>_xlfn.XLOOKUP(Table2[[#This Row],[kota_hotel]],'Dim Kota Hotel'!$B$2:$B$21,'Dim Kota Hotel'!$A$2:$A$21)</f>
        <v>LOK 011</v>
      </c>
      <c r="S4332" t="s">
        <v>38</v>
      </c>
    </row>
    <row r="4333" spans="1:19" x14ac:dyDescent="0.25">
      <c r="A4333" t="s">
        <v>10872</v>
      </c>
      <c r="B4333" t="str">
        <f>_xlfn.XLOOKUP(Table2[[#This Row],[tanggal_checkin]],Table6[tanggal_checkin],Table6[id_checkin])</f>
        <v>CI 0462</v>
      </c>
      <c r="C4333" t="s">
        <v>11649</v>
      </c>
      <c r="D4333" t="str">
        <f>_xlfn.XLOOKUP(Table2[[#This Row],[tanggal_checkout]],Table4[tanggal_checkout],Table4[id_checkout])</f>
        <v>CO 0467</v>
      </c>
      <c r="E4333" t="s">
        <v>12022</v>
      </c>
      <c r="F4333" s="8">
        <v>0.20871527777777779</v>
      </c>
      <c r="G4333" t="str">
        <f>_xlfn.XLOOKUP(Table2[[#This Row],[nama_tamu]],Table10[nama_tamu],Table10[id_tamu])</f>
        <v>CUS 1798</v>
      </c>
      <c r="H4333" t="s">
        <v>10873</v>
      </c>
      <c r="I4333" t="str">
        <f>_xlfn.XLOOKUP(Table2[[#This Row],[tipe_kamar]],Table12[tipe_kamar],Table12[id_kamar])</f>
        <v>KMR 002</v>
      </c>
      <c r="J4333" t="s">
        <v>82</v>
      </c>
      <c r="K4333">
        <v>3</v>
      </c>
      <c r="L4333">
        <v>377000</v>
      </c>
      <c r="M4333">
        <v>1131000</v>
      </c>
      <c r="N4333" t="str">
        <f>_xlfn.XLOOKUP(Table2[[#This Row],[metode_pembayaran]],Table11[metode_pembayaran],Table11[id_pembayaran])</f>
        <v>MP 01</v>
      </c>
      <c r="O4333" t="s">
        <v>24</v>
      </c>
      <c r="P4333" t="str">
        <f>_xlfn.XLOOKUP(Table2[[#This Row],[status_reservasi]],'Dim Status Reservasi'!$B$2:$B$5,'Dim Status Reservasi'!$A$2:$A$5)</f>
        <v>ST 001</v>
      </c>
      <c r="Q4333" t="s">
        <v>214</v>
      </c>
      <c r="R4333" t="str">
        <f>_xlfn.XLOOKUP(Table2[[#This Row],[kota_hotel]],'Dim Kota Hotel'!$B$2:$B$21,'Dim Kota Hotel'!$A$2:$A$21)</f>
        <v>LOK 013</v>
      </c>
      <c r="S4333" t="s">
        <v>160</v>
      </c>
    </row>
    <row r="4334" spans="1:19" x14ac:dyDescent="0.25">
      <c r="A4334" t="s">
        <v>10874</v>
      </c>
      <c r="B4334" t="str">
        <f>_xlfn.XLOOKUP(Table2[[#This Row],[tanggal_checkin]],Table6[tanggal_checkin],Table6[id_checkin])</f>
        <v>CI 0503</v>
      </c>
      <c r="C4334" t="s">
        <v>12057</v>
      </c>
      <c r="D4334" t="str">
        <f>_xlfn.XLOOKUP(Table2[[#This Row],[tanggal_checkout]],Table4[tanggal_checkout],Table4[id_checkout])</f>
        <v>CO 0510</v>
      </c>
      <c r="E4334" t="s">
        <v>11587</v>
      </c>
      <c r="F4334" s="8">
        <v>0.82240740740740736</v>
      </c>
      <c r="G4334" t="str">
        <f>_xlfn.XLOOKUP(Table2[[#This Row],[nama_tamu]],Table10[nama_tamu],Table10[id_tamu])</f>
        <v>CUS 2997</v>
      </c>
      <c r="H4334" t="s">
        <v>10875</v>
      </c>
      <c r="I4334" t="str">
        <f>_xlfn.XLOOKUP(Table2[[#This Row],[tipe_kamar]],Table12[tipe_kamar],Table12[id_kamar])</f>
        <v>KMR 001</v>
      </c>
      <c r="J4334" t="s">
        <v>23</v>
      </c>
      <c r="K4334">
        <v>6</v>
      </c>
      <c r="L4334">
        <v>567000</v>
      </c>
      <c r="M4334">
        <v>3402000</v>
      </c>
      <c r="N4334" t="str">
        <f>_xlfn.XLOOKUP(Table2[[#This Row],[metode_pembayaran]],Table11[metode_pembayaran],Table11[id_pembayaran])</f>
        <v>MP 04</v>
      </c>
      <c r="O4334" t="s">
        <v>53</v>
      </c>
      <c r="P4334" t="str">
        <f>_xlfn.XLOOKUP(Table2[[#This Row],[status_reservasi]],'Dim Status Reservasi'!$B$2:$B$5,'Dim Status Reservasi'!$A$2:$A$5)</f>
        <v>ST 004</v>
      </c>
      <c r="Q4334" t="s">
        <v>48</v>
      </c>
      <c r="R4334" t="str">
        <f>_xlfn.XLOOKUP(Table2[[#This Row],[kota_hotel]],'Dim Kota Hotel'!$B$2:$B$21,'Dim Kota Hotel'!$A$2:$A$21)</f>
        <v>LOK 003</v>
      </c>
      <c r="S4334" t="s">
        <v>106</v>
      </c>
    </row>
    <row r="4335" spans="1:19" x14ac:dyDescent="0.25">
      <c r="A4335" t="s">
        <v>10876</v>
      </c>
      <c r="B4335" t="str">
        <f>_xlfn.XLOOKUP(Table2[[#This Row],[tanggal_checkin]],Table6[tanggal_checkin],Table6[id_checkin])</f>
        <v>CI 0486</v>
      </c>
      <c r="C4335" t="s">
        <v>11194</v>
      </c>
      <c r="D4335" t="str">
        <f>_xlfn.XLOOKUP(Table2[[#This Row],[tanggal_checkout]],Table4[tanggal_checkout],Table4[id_checkout])</f>
        <v>CO 0496</v>
      </c>
      <c r="E4335" t="s">
        <v>11594</v>
      </c>
      <c r="F4335" s="8">
        <v>6.9062499999999999E-2</v>
      </c>
      <c r="G4335" t="str">
        <f>_xlfn.XLOOKUP(Table2[[#This Row],[nama_tamu]],Table10[nama_tamu],Table10[id_tamu])</f>
        <v>CUS 3136</v>
      </c>
      <c r="H4335" t="s">
        <v>10878</v>
      </c>
      <c r="I4335" t="str">
        <f>_xlfn.XLOOKUP(Table2[[#This Row],[tipe_kamar]],Table12[tipe_kamar],Table12[id_kamar])</f>
        <v>KMR 003</v>
      </c>
      <c r="J4335" t="s">
        <v>64</v>
      </c>
      <c r="K4335">
        <v>8</v>
      </c>
      <c r="L4335">
        <v>1176000</v>
      </c>
      <c r="M4335">
        <v>9408000</v>
      </c>
      <c r="N4335" t="str">
        <f>_xlfn.XLOOKUP(Table2[[#This Row],[metode_pembayaran]],Table11[metode_pembayaran],Table11[id_pembayaran])</f>
        <v>MP 04</v>
      </c>
      <c r="O4335" t="s">
        <v>53</v>
      </c>
      <c r="P4335" t="str">
        <f>_xlfn.XLOOKUP(Table2[[#This Row],[status_reservasi]],'Dim Status Reservasi'!$B$2:$B$5,'Dim Status Reservasi'!$A$2:$A$5)</f>
        <v>ST 004</v>
      </c>
      <c r="Q4335" t="s">
        <v>48</v>
      </c>
      <c r="R4335" t="str">
        <f>_xlfn.XLOOKUP(Table2[[#This Row],[kota_hotel]],'Dim Kota Hotel'!$B$2:$B$21,'Dim Kota Hotel'!$A$2:$A$21)</f>
        <v>LOK 014</v>
      </c>
      <c r="S4335" t="s">
        <v>222</v>
      </c>
    </row>
    <row r="4336" spans="1:19" x14ac:dyDescent="0.25">
      <c r="A4336" t="s">
        <v>10879</v>
      </c>
      <c r="B4336" t="str">
        <f>_xlfn.XLOOKUP(Table2[[#This Row],[tanggal_checkin]],Table6[tanggal_checkin],Table6[id_checkin])</f>
        <v>CI 0922</v>
      </c>
      <c r="C4336" t="s">
        <v>11815</v>
      </c>
      <c r="D4336" t="str">
        <f>_xlfn.XLOOKUP(Table2[[#This Row],[tanggal_checkout]],Table4[tanggal_checkout],Table4[id_checkout])</f>
        <v>CO 0932</v>
      </c>
      <c r="E4336" t="s">
        <v>11108</v>
      </c>
      <c r="F4336" s="8">
        <v>0.33778935185185183</v>
      </c>
      <c r="G4336" t="str">
        <f>_xlfn.XLOOKUP(Table2[[#This Row],[nama_tamu]],Table10[nama_tamu],Table10[id_tamu])</f>
        <v>CUS 2145</v>
      </c>
      <c r="H4336" t="s">
        <v>10880</v>
      </c>
      <c r="I4336" t="str">
        <f>_xlfn.XLOOKUP(Table2[[#This Row],[tipe_kamar]],Table12[tipe_kamar],Table12[id_kamar])</f>
        <v>KMR 002</v>
      </c>
      <c r="J4336" t="s">
        <v>82</v>
      </c>
      <c r="K4336">
        <v>8</v>
      </c>
      <c r="L4336">
        <v>317000</v>
      </c>
      <c r="M4336">
        <v>2536000</v>
      </c>
      <c r="N4336" t="str">
        <f>_xlfn.XLOOKUP(Table2[[#This Row],[metode_pembayaran]],Table11[metode_pembayaran],Table11[id_pembayaran])</f>
        <v>MP 02</v>
      </c>
      <c r="O4336" t="s">
        <v>30</v>
      </c>
      <c r="P4336" t="str">
        <f>_xlfn.XLOOKUP(Table2[[#This Row],[status_reservasi]],'Dim Status Reservasi'!$B$2:$B$5,'Dim Status Reservasi'!$A$2:$A$5)</f>
        <v>ST 003</v>
      </c>
      <c r="Q4336" t="s">
        <v>37</v>
      </c>
      <c r="R4336" t="str">
        <f>_xlfn.XLOOKUP(Table2[[#This Row],[kota_hotel]],'Dim Kota Hotel'!$B$2:$B$21,'Dim Kota Hotel'!$A$2:$A$21)</f>
        <v>LOK 004</v>
      </c>
      <c r="S4336" t="s">
        <v>49</v>
      </c>
    </row>
    <row r="4337" spans="1:19" x14ac:dyDescent="0.25">
      <c r="A4337" t="s">
        <v>10881</v>
      </c>
      <c r="B4337" t="str">
        <f>_xlfn.XLOOKUP(Table2[[#This Row],[tanggal_checkin]],Table6[tanggal_checkin],Table6[id_checkin])</f>
        <v>CI 1066</v>
      </c>
      <c r="C4337" t="s">
        <v>11655</v>
      </c>
      <c r="D4337" t="str">
        <f>_xlfn.XLOOKUP(Table2[[#This Row],[tanggal_checkout]],Table4[tanggal_checkout],Table4[id_checkout])</f>
        <v>CO 1069</v>
      </c>
      <c r="E4337" t="s">
        <v>11762</v>
      </c>
      <c r="F4337" s="8">
        <v>0.35071759259259261</v>
      </c>
      <c r="G4337" t="str">
        <f>_xlfn.XLOOKUP(Table2[[#This Row],[nama_tamu]],Table10[nama_tamu],Table10[id_tamu])</f>
        <v>CUS 4180</v>
      </c>
      <c r="H4337" t="s">
        <v>10882</v>
      </c>
      <c r="I4337" t="str">
        <f>_xlfn.XLOOKUP(Table2[[#This Row],[tipe_kamar]],Table12[tipe_kamar],Table12[id_kamar])</f>
        <v>KMR 004</v>
      </c>
      <c r="J4337" t="s">
        <v>47</v>
      </c>
      <c r="K4337">
        <v>1</v>
      </c>
      <c r="L4337">
        <v>415000</v>
      </c>
      <c r="M4337">
        <v>415000</v>
      </c>
      <c r="N4337" t="str">
        <f>_xlfn.XLOOKUP(Table2[[#This Row],[metode_pembayaran]],Table11[metode_pembayaran],Table11[id_pembayaran])</f>
        <v>MP 03</v>
      </c>
      <c r="O4337" t="s">
        <v>36</v>
      </c>
      <c r="P4337" t="str">
        <f>_xlfn.XLOOKUP(Table2[[#This Row],[status_reservasi]],'Dim Status Reservasi'!$B$2:$B$5,'Dim Status Reservasi'!$A$2:$A$5)</f>
        <v>ST 004</v>
      </c>
      <c r="Q4337" t="s">
        <v>48</v>
      </c>
      <c r="R4337" t="str">
        <f>_xlfn.XLOOKUP(Table2[[#This Row],[kota_hotel]],'Dim Kota Hotel'!$B$2:$B$21,'Dim Kota Hotel'!$A$2:$A$21)</f>
        <v>LOK 010</v>
      </c>
      <c r="S4337" t="s">
        <v>226</v>
      </c>
    </row>
    <row r="4338" spans="1:19" x14ac:dyDescent="0.25">
      <c r="A4338" t="s">
        <v>10883</v>
      </c>
      <c r="B4338" t="str">
        <f>_xlfn.XLOOKUP(Table2[[#This Row],[tanggal_checkin]],Table6[tanggal_checkin],Table6[id_checkin])</f>
        <v>CI 0329</v>
      </c>
      <c r="C4338" t="s">
        <v>11785</v>
      </c>
      <c r="D4338" t="str">
        <f>_xlfn.XLOOKUP(Table2[[#This Row],[tanggal_checkout]],Table4[tanggal_checkout],Table4[id_checkout])</f>
        <v>CO 0333</v>
      </c>
      <c r="E4338" t="s">
        <v>11872</v>
      </c>
      <c r="F4338" s="8">
        <v>0.40590277777777778</v>
      </c>
      <c r="G4338" t="str">
        <f>_xlfn.XLOOKUP(Table2[[#This Row],[nama_tamu]],Table10[nama_tamu],Table10[id_tamu])</f>
        <v>CUS 0594</v>
      </c>
      <c r="H4338" t="s">
        <v>10884</v>
      </c>
      <c r="I4338" t="str">
        <f>_xlfn.XLOOKUP(Table2[[#This Row],[tipe_kamar]],Table12[tipe_kamar],Table12[id_kamar])</f>
        <v>KMR 004</v>
      </c>
      <c r="J4338" t="s">
        <v>47</v>
      </c>
      <c r="K4338">
        <v>5</v>
      </c>
      <c r="L4338">
        <v>427000</v>
      </c>
      <c r="M4338">
        <v>2135000</v>
      </c>
      <c r="N4338" t="str">
        <f>_xlfn.XLOOKUP(Table2[[#This Row],[metode_pembayaran]],Table11[metode_pembayaran],Table11[id_pembayaran])</f>
        <v>MP 01</v>
      </c>
      <c r="O4338" t="s">
        <v>24</v>
      </c>
      <c r="P4338" t="str">
        <f>_xlfn.XLOOKUP(Table2[[#This Row],[status_reservasi]],'Dim Status Reservasi'!$B$2:$B$5,'Dim Status Reservasi'!$A$2:$A$5)</f>
        <v>ST 004</v>
      </c>
      <c r="Q4338" t="s">
        <v>48</v>
      </c>
      <c r="R4338" t="str">
        <f>_xlfn.XLOOKUP(Table2[[#This Row],[kota_hotel]],'Dim Kota Hotel'!$B$2:$B$21,'Dim Kota Hotel'!$A$2:$A$21)</f>
        <v>LOK 008</v>
      </c>
      <c r="S4338" t="s">
        <v>68</v>
      </c>
    </row>
    <row r="4339" spans="1:19" x14ac:dyDescent="0.25">
      <c r="A4339" t="s">
        <v>10885</v>
      </c>
      <c r="B4339" t="str">
        <f>_xlfn.XLOOKUP(Table2[[#This Row],[tanggal_checkin]],Table6[tanggal_checkin],Table6[id_checkin])</f>
        <v>CI 0131</v>
      </c>
      <c r="C4339" t="s">
        <v>10985</v>
      </c>
      <c r="D4339" t="str">
        <f>_xlfn.XLOOKUP(Table2[[#This Row],[tanggal_checkout]],Table4[tanggal_checkout],Table4[id_checkout])</f>
        <v>CO 0133</v>
      </c>
      <c r="E4339" t="s">
        <v>11356</v>
      </c>
      <c r="F4339" s="8">
        <v>0.4871875</v>
      </c>
      <c r="G4339" t="str">
        <f>_xlfn.XLOOKUP(Table2[[#This Row],[nama_tamu]],Table10[nama_tamu],Table10[id_tamu])</f>
        <v>CUS 4001</v>
      </c>
      <c r="H4339" t="s">
        <v>10886</v>
      </c>
      <c r="I4339" t="str">
        <f>_xlfn.XLOOKUP(Table2[[#This Row],[tipe_kamar]],Table12[tipe_kamar],Table12[id_kamar])</f>
        <v>KMR 003</v>
      </c>
      <c r="J4339" t="s">
        <v>64</v>
      </c>
      <c r="K4339">
        <v>2</v>
      </c>
      <c r="L4339">
        <v>1220000</v>
      </c>
      <c r="M4339">
        <v>2440000</v>
      </c>
      <c r="N4339" t="str">
        <f>_xlfn.XLOOKUP(Table2[[#This Row],[metode_pembayaran]],Table11[metode_pembayaran],Table11[id_pembayaran])</f>
        <v>MP 06</v>
      </c>
      <c r="O4339" t="s">
        <v>17</v>
      </c>
      <c r="P4339" t="str">
        <f>_xlfn.XLOOKUP(Table2[[#This Row],[status_reservasi]],'Dim Status Reservasi'!$B$2:$B$5,'Dim Status Reservasi'!$A$2:$A$5)</f>
        <v>ST 004</v>
      </c>
      <c r="Q4339" t="s">
        <v>48</v>
      </c>
      <c r="R4339" t="str">
        <f>_xlfn.XLOOKUP(Table2[[#This Row],[kota_hotel]],'Dim Kota Hotel'!$B$2:$B$21,'Dim Kota Hotel'!$A$2:$A$21)</f>
        <v>LOK 017</v>
      </c>
      <c r="S4339" t="s">
        <v>84</v>
      </c>
    </row>
    <row r="4340" spans="1:19" x14ac:dyDescent="0.25">
      <c r="A4340" t="s">
        <v>10887</v>
      </c>
      <c r="B4340" t="str">
        <f>_xlfn.XLOOKUP(Table2[[#This Row],[tanggal_checkin]],Table6[tanggal_checkin],Table6[id_checkin])</f>
        <v>CI 0039</v>
      </c>
      <c r="C4340" t="s">
        <v>11737</v>
      </c>
      <c r="D4340" t="str">
        <f>_xlfn.XLOOKUP(Table2[[#This Row],[tanggal_checkout]],Table4[tanggal_checkout],Table4[id_checkout])</f>
        <v>CO 0045</v>
      </c>
      <c r="E4340" t="s">
        <v>11471</v>
      </c>
      <c r="F4340" s="8">
        <v>0.8158333333333333</v>
      </c>
      <c r="G4340" t="str">
        <f>_xlfn.XLOOKUP(Table2[[#This Row],[nama_tamu]],Table10[nama_tamu],Table10[id_tamu])</f>
        <v>CUS 2468</v>
      </c>
      <c r="H4340" t="s">
        <v>10888</v>
      </c>
      <c r="I4340" t="str">
        <f>_xlfn.XLOOKUP(Table2[[#This Row],[tipe_kamar]],Table12[tipe_kamar],Table12[id_kamar])</f>
        <v>KMR 003</v>
      </c>
      <c r="J4340" t="s">
        <v>64</v>
      </c>
      <c r="K4340">
        <v>6</v>
      </c>
      <c r="L4340">
        <v>1357000</v>
      </c>
      <c r="M4340">
        <v>8142000</v>
      </c>
      <c r="N4340" t="str">
        <f>_xlfn.XLOOKUP(Table2[[#This Row],[metode_pembayaran]],Table11[metode_pembayaran],Table11[id_pembayaran])</f>
        <v>MP 04</v>
      </c>
      <c r="O4340" t="s">
        <v>53</v>
      </c>
      <c r="P4340" t="str">
        <f>_xlfn.XLOOKUP(Table2[[#This Row],[status_reservasi]],'Dim Status Reservasi'!$B$2:$B$5,'Dim Status Reservasi'!$A$2:$A$5)</f>
        <v>ST 004</v>
      </c>
      <c r="Q4340" t="s">
        <v>48</v>
      </c>
      <c r="R4340" t="str">
        <f>_xlfn.XLOOKUP(Table2[[#This Row],[kota_hotel]],'Dim Kota Hotel'!$B$2:$B$21,'Dim Kota Hotel'!$A$2:$A$21)</f>
        <v>LOK 006</v>
      </c>
      <c r="S4340" t="s">
        <v>129</v>
      </c>
    </row>
    <row r="4341" spans="1:19" x14ac:dyDescent="0.25">
      <c r="A4341" t="s">
        <v>10889</v>
      </c>
      <c r="B4341" t="str">
        <f>_xlfn.XLOOKUP(Table2[[#This Row],[tanggal_checkin]],Table6[tanggal_checkin],Table6[id_checkin])</f>
        <v>CI 0334</v>
      </c>
      <c r="C4341" t="s">
        <v>11872</v>
      </c>
      <c r="D4341" t="str">
        <f>_xlfn.XLOOKUP(Table2[[#This Row],[tanggal_checkout]],Table4[tanggal_checkout],Table4[id_checkout])</f>
        <v>CO 0340</v>
      </c>
      <c r="E4341" t="s">
        <v>11902</v>
      </c>
      <c r="F4341" s="8">
        <v>0.41797453703703702</v>
      </c>
      <c r="G4341" t="str">
        <f>_xlfn.XLOOKUP(Table2[[#This Row],[nama_tamu]],Table10[nama_tamu],Table10[id_tamu])</f>
        <v>CUS 2188</v>
      </c>
      <c r="H4341" t="s">
        <v>10890</v>
      </c>
      <c r="I4341" t="str">
        <f>_xlfn.XLOOKUP(Table2[[#This Row],[tipe_kamar]],Table12[tipe_kamar],Table12[id_kamar])</f>
        <v>KMR 004</v>
      </c>
      <c r="J4341" t="s">
        <v>47</v>
      </c>
      <c r="K4341">
        <v>7</v>
      </c>
      <c r="L4341">
        <v>441000</v>
      </c>
      <c r="M4341">
        <v>3087000</v>
      </c>
      <c r="N4341" t="str">
        <f>_xlfn.XLOOKUP(Table2[[#This Row],[metode_pembayaran]],Table11[metode_pembayaran],Table11[id_pembayaran])</f>
        <v>MP 06</v>
      </c>
      <c r="O4341" t="s">
        <v>17</v>
      </c>
      <c r="P4341" t="str">
        <f>_xlfn.XLOOKUP(Table2[[#This Row],[status_reservasi]],'Dim Status Reservasi'!$B$2:$B$5,'Dim Status Reservasi'!$A$2:$A$5)</f>
        <v>ST 003</v>
      </c>
      <c r="Q4341" t="s">
        <v>37</v>
      </c>
      <c r="R4341" t="str">
        <f>_xlfn.XLOOKUP(Table2[[#This Row],[kota_hotel]],'Dim Kota Hotel'!$B$2:$B$21,'Dim Kota Hotel'!$A$2:$A$21)</f>
        <v>LOK 008</v>
      </c>
      <c r="S4341" t="s">
        <v>68</v>
      </c>
    </row>
    <row r="4342" spans="1:19" x14ac:dyDescent="0.25">
      <c r="A4342" t="s">
        <v>10891</v>
      </c>
      <c r="B4342" t="str">
        <f>_xlfn.XLOOKUP(Table2[[#This Row],[tanggal_checkin]],Table6[tanggal_checkin],Table6[id_checkin])</f>
        <v>CI 0170</v>
      </c>
      <c r="C4342" t="s">
        <v>11348</v>
      </c>
      <c r="D4342" t="str">
        <f>_xlfn.XLOOKUP(Table2[[#This Row],[tanggal_checkout]],Table4[tanggal_checkout],Table4[id_checkout])</f>
        <v>CO 0178</v>
      </c>
      <c r="E4342" t="s">
        <v>11769</v>
      </c>
      <c r="F4342" s="8">
        <v>0.1247800925925926</v>
      </c>
      <c r="G4342" t="str">
        <f>_xlfn.XLOOKUP(Table2[[#This Row],[nama_tamu]],Table10[nama_tamu],Table10[id_tamu])</f>
        <v>CUS 1595</v>
      </c>
      <c r="H4342" t="s">
        <v>10892</v>
      </c>
      <c r="I4342" t="str">
        <f>_xlfn.XLOOKUP(Table2[[#This Row],[tipe_kamar]],Table12[tipe_kamar],Table12[id_kamar])</f>
        <v>KMR 003</v>
      </c>
      <c r="J4342" t="s">
        <v>64</v>
      </c>
      <c r="K4342">
        <v>6</v>
      </c>
      <c r="L4342">
        <v>1196000</v>
      </c>
      <c r="M4342">
        <v>7176000</v>
      </c>
      <c r="N4342" t="str">
        <f>_xlfn.XLOOKUP(Table2[[#This Row],[metode_pembayaran]],Table11[metode_pembayaran],Table11[id_pembayaran])</f>
        <v>MP 06</v>
      </c>
      <c r="O4342" t="s">
        <v>17</v>
      </c>
      <c r="P4342" t="str">
        <f>_xlfn.XLOOKUP(Table2[[#This Row],[status_reservasi]],'Dim Status Reservasi'!$B$2:$B$5,'Dim Status Reservasi'!$A$2:$A$5)</f>
        <v>ST 003</v>
      </c>
      <c r="Q4342" t="s">
        <v>37</v>
      </c>
      <c r="R4342" t="str">
        <f>_xlfn.XLOOKUP(Table2[[#This Row],[kota_hotel]],'Dim Kota Hotel'!$B$2:$B$21,'Dim Kota Hotel'!$A$2:$A$21)</f>
        <v>LOK 018</v>
      </c>
      <c r="S4342" t="s">
        <v>102</v>
      </c>
    </row>
    <row r="4343" spans="1:19" x14ac:dyDescent="0.25">
      <c r="A4343" t="s">
        <v>10893</v>
      </c>
      <c r="B4343" t="str">
        <f>_xlfn.XLOOKUP(Table2[[#This Row],[tanggal_checkin]],Table6[tanggal_checkin],Table6[id_checkin])</f>
        <v>CI 0136</v>
      </c>
      <c r="C4343" t="s">
        <v>11269</v>
      </c>
      <c r="D4343" t="str">
        <f>_xlfn.XLOOKUP(Table2[[#This Row],[tanggal_checkout]],Table4[tanggal_checkout],Table4[id_checkout])</f>
        <v>CO 0140</v>
      </c>
      <c r="E4343" t="s">
        <v>11359</v>
      </c>
      <c r="F4343" s="8">
        <v>0.61192129629629632</v>
      </c>
      <c r="G4343" t="str">
        <f>_xlfn.XLOOKUP(Table2[[#This Row],[nama_tamu]],Table10[nama_tamu],Table10[id_tamu])</f>
        <v>CUS 4071</v>
      </c>
      <c r="H4343" t="s">
        <v>10894</v>
      </c>
      <c r="I4343" t="str">
        <f>_xlfn.XLOOKUP(Table2[[#This Row],[tipe_kamar]],Table12[tipe_kamar],Table12[id_kamar])</f>
        <v>KMR 003</v>
      </c>
      <c r="J4343" t="s">
        <v>64</v>
      </c>
      <c r="K4343">
        <v>4</v>
      </c>
      <c r="L4343">
        <v>1185000</v>
      </c>
      <c r="M4343">
        <v>4740000</v>
      </c>
      <c r="N4343" t="str">
        <f>_xlfn.XLOOKUP(Table2[[#This Row],[metode_pembayaran]],Table11[metode_pembayaran],Table11[id_pembayaran])</f>
        <v>MP 04</v>
      </c>
      <c r="O4343" t="s">
        <v>53</v>
      </c>
      <c r="P4343" t="str">
        <f>_xlfn.XLOOKUP(Table2[[#This Row],[status_reservasi]],'Dim Status Reservasi'!$B$2:$B$5,'Dim Status Reservasi'!$A$2:$A$5)</f>
        <v>ST 004</v>
      </c>
      <c r="Q4343" t="s">
        <v>48</v>
      </c>
      <c r="R4343" t="str">
        <f>_xlfn.XLOOKUP(Table2[[#This Row],[kota_hotel]],'Dim Kota Hotel'!$B$2:$B$21,'Dim Kota Hotel'!$A$2:$A$21)</f>
        <v>LOK 011</v>
      </c>
      <c r="S4343" t="s">
        <v>38</v>
      </c>
    </row>
    <row r="4344" spans="1:19" x14ac:dyDescent="0.25">
      <c r="A4344" t="s">
        <v>10895</v>
      </c>
      <c r="B4344" t="str">
        <f>_xlfn.XLOOKUP(Table2[[#This Row],[tanggal_checkin]],Table6[tanggal_checkin],Table6[id_checkin])</f>
        <v>CI 0887</v>
      </c>
      <c r="C4344" t="s">
        <v>11362</v>
      </c>
      <c r="D4344" t="str">
        <f>_xlfn.XLOOKUP(Table2[[#This Row],[tanggal_checkout]],Table4[tanggal_checkout],Table4[id_checkout])</f>
        <v>CO 0893</v>
      </c>
      <c r="E4344" t="s">
        <v>11407</v>
      </c>
      <c r="F4344" s="8">
        <v>0.95621527777777782</v>
      </c>
      <c r="G4344" t="str">
        <f>_xlfn.XLOOKUP(Table2[[#This Row],[nama_tamu]],Table10[nama_tamu],Table10[id_tamu])</f>
        <v>CUS 1656</v>
      </c>
      <c r="H4344" t="s">
        <v>10896</v>
      </c>
      <c r="I4344" t="str">
        <f>_xlfn.XLOOKUP(Table2[[#This Row],[tipe_kamar]],Table12[tipe_kamar],Table12[id_kamar])</f>
        <v>KMR 002</v>
      </c>
      <c r="J4344" t="s">
        <v>82</v>
      </c>
      <c r="K4344">
        <v>5</v>
      </c>
      <c r="L4344">
        <v>317000</v>
      </c>
      <c r="M4344">
        <v>1585000</v>
      </c>
      <c r="N4344" t="str">
        <f>_xlfn.XLOOKUP(Table2[[#This Row],[metode_pembayaran]],Table11[metode_pembayaran],Table11[id_pembayaran])</f>
        <v>MP 01</v>
      </c>
      <c r="O4344" t="s">
        <v>24</v>
      </c>
      <c r="P4344" t="str">
        <f>_xlfn.XLOOKUP(Table2[[#This Row],[status_reservasi]],'Dim Status Reservasi'!$B$2:$B$5,'Dim Status Reservasi'!$A$2:$A$5)</f>
        <v>ST 002</v>
      </c>
      <c r="Q4344" t="s">
        <v>124</v>
      </c>
      <c r="R4344" t="str">
        <f>_xlfn.XLOOKUP(Table2[[#This Row],[kota_hotel]],'Dim Kota Hotel'!$B$2:$B$21,'Dim Kota Hotel'!$A$2:$A$21)</f>
        <v>LOK 015</v>
      </c>
      <c r="S4344" t="s">
        <v>233</v>
      </c>
    </row>
    <row r="4345" spans="1:19" x14ac:dyDescent="0.25">
      <c r="A4345" t="s">
        <v>10897</v>
      </c>
      <c r="B4345" t="str">
        <f>_xlfn.XLOOKUP(Table2[[#This Row],[tanggal_checkin]],Table6[tanggal_checkin],Table6[id_checkin])</f>
        <v>CI 0895</v>
      </c>
      <c r="C4345" t="s">
        <v>11011</v>
      </c>
      <c r="D4345" t="str">
        <f>_xlfn.XLOOKUP(Table2[[#This Row],[tanggal_checkout]],Table4[tanggal_checkout],Table4[id_checkout])</f>
        <v>CO 0905</v>
      </c>
      <c r="E4345" t="s">
        <v>11125</v>
      </c>
      <c r="F4345" s="8">
        <v>0.79130787037037043</v>
      </c>
      <c r="G4345" t="str">
        <f>_xlfn.XLOOKUP(Table2[[#This Row],[nama_tamu]],Table10[nama_tamu],Table10[id_tamu])</f>
        <v>CUS 3926</v>
      </c>
      <c r="H4345" t="s">
        <v>10898</v>
      </c>
      <c r="I4345" t="str">
        <f>_xlfn.XLOOKUP(Table2[[#This Row],[tipe_kamar]],Table12[tipe_kamar],Table12[id_kamar])</f>
        <v>KMR 003</v>
      </c>
      <c r="J4345" t="s">
        <v>64</v>
      </c>
      <c r="K4345">
        <v>9</v>
      </c>
      <c r="L4345">
        <v>1273000</v>
      </c>
      <c r="M4345">
        <v>11457000</v>
      </c>
      <c r="N4345" t="str">
        <f>_xlfn.XLOOKUP(Table2[[#This Row],[metode_pembayaran]],Table11[metode_pembayaran],Table11[id_pembayaran])</f>
        <v>MP 01</v>
      </c>
      <c r="O4345" t="s">
        <v>24</v>
      </c>
      <c r="P4345" t="str">
        <f>_xlfn.XLOOKUP(Table2[[#This Row],[status_reservasi]],'Dim Status Reservasi'!$B$2:$B$5,'Dim Status Reservasi'!$A$2:$A$5)</f>
        <v>ST 004</v>
      </c>
      <c r="Q4345" t="s">
        <v>48</v>
      </c>
      <c r="R4345" t="str">
        <f>_xlfn.XLOOKUP(Table2[[#This Row],[kota_hotel]],'Dim Kota Hotel'!$B$2:$B$21,'Dim Kota Hotel'!$A$2:$A$21)</f>
        <v>LOK 005</v>
      </c>
      <c r="S4345" t="s">
        <v>43</v>
      </c>
    </row>
    <row r="4346" spans="1:19" x14ac:dyDescent="0.25">
      <c r="A4346" t="s">
        <v>10899</v>
      </c>
      <c r="B4346" t="str">
        <f>_xlfn.XLOOKUP(Table2[[#This Row],[tanggal_checkin]],Table6[tanggal_checkin],Table6[id_checkin])</f>
        <v>CI 0856</v>
      </c>
      <c r="C4346" t="s">
        <v>11716</v>
      </c>
      <c r="D4346" t="str">
        <f>_xlfn.XLOOKUP(Table2[[#This Row],[tanggal_checkout]],Table4[tanggal_checkout],Table4[id_checkout])</f>
        <v>CO 0866</v>
      </c>
      <c r="E4346" t="s">
        <v>11117</v>
      </c>
      <c r="F4346" s="8">
        <v>0.68865740740740744</v>
      </c>
      <c r="G4346" t="str">
        <f>_xlfn.XLOOKUP(Table2[[#This Row],[nama_tamu]],Table10[nama_tamu],Table10[id_tamu])</f>
        <v>CUS 2245</v>
      </c>
      <c r="H4346" t="s">
        <v>10900</v>
      </c>
      <c r="I4346" t="str">
        <f>_xlfn.XLOOKUP(Table2[[#This Row],[tipe_kamar]],Table12[tipe_kamar],Table12[id_kamar])</f>
        <v>KMR 001</v>
      </c>
      <c r="J4346" t="s">
        <v>23</v>
      </c>
      <c r="K4346">
        <v>8</v>
      </c>
      <c r="L4346">
        <v>682000</v>
      </c>
      <c r="M4346">
        <v>5456000</v>
      </c>
      <c r="N4346" t="str">
        <f>_xlfn.XLOOKUP(Table2[[#This Row],[metode_pembayaran]],Table11[metode_pembayaran],Table11[id_pembayaran])</f>
        <v>MP 02</v>
      </c>
      <c r="O4346" t="s">
        <v>30</v>
      </c>
      <c r="P4346" t="str">
        <f>_xlfn.XLOOKUP(Table2[[#This Row],[status_reservasi]],'Dim Status Reservasi'!$B$2:$B$5,'Dim Status Reservasi'!$A$2:$A$5)</f>
        <v>ST 004</v>
      </c>
      <c r="Q4346" t="s">
        <v>48</v>
      </c>
      <c r="R4346" t="str">
        <f>_xlfn.XLOOKUP(Table2[[#This Row],[kota_hotel]],'Dim Kota Hotel'!$B$2:$B$21,'Dim Kota Hotel'!$A$2:$A$21)</f>
        <v>LOK 002</v>
      </c>
      <c r="S4346" t="s">
        <v>60</v>
      </c>
    </row>
    <row r="4347" spans="1:19" x14ac:dyDescent="0.25">
      <c r="A4347" t="s">
        <v>10901</v>
      </c>
      <c r="B4347" t="str">
        <f>_xlfn.XLOOKUP(Table2[[#This Row],[tanggal_checkin]],Table6[tanggal_checkin],Table6[id_checkin])</f>
        <v>CI 0457</v>
      </c>
      <c r="C4347" t="s">
        <v>11416</v>
      </c>
      <c r="D4347" t="str">
        <f>_xlfn.XLOOKUP(Table2[[#This Row],[tanggal_checkout]],Table4[tanggal_checkout],Table4[id_checkout])</f>
        <v>CO 0461</v>
      </c>
      <c r="E4347" t="s">
        <v>10957</v>
      </c>
      <c r="F4347" s="8">
        <v>0.69704861111111116</v>
      </c>
      <c r="G4347" t="str">
        <f>_xlfn.XLOOKUP(Table2[[#This Row],[nama_tamu]],Table10[nama_tamu],Table10[id_tamu])</f>
        <v>CUS 2764</v>
      </c>
      <c r="H4347" t="s">
        <v>10902</v>
      </c>
      <c r="I4347" t="str">
        <f>_xlfn.XLOOKUP(Table2[[#This Row],[tipe_kamar]],Table12[tipe_kamar],Table12[id_kamar])</f>
        <v>KMR 002</v>
      </c>
      <c r="J4347" t="s">
        <v>82</v>
      </c>
      <c r="K4347">
        <v>2</v>
      </c>
      <c r="L4347">
        <v>373000</v>
      </c>
      <c r="M4347">
        <v>746000</v>
      </c>
      <c r="N4347" t="str">
        <f>_xlfn.XLOOKUP(Table2[[#This Row],[metode_pembayaran]],Table11[metode_pembayaran],Table11[id_pembayaran])</f>
        <v>MP 04</v>
      </c>
      <c r="O4347" t="s">
        <v>53</v>
      </c>
      <c r="P4347" t="str">
        <f>_xlfn.XLOOKUP(Table2[[#This Row],[status_reservasi]],'Dim Status Reservasi'!$B$2:$B$5,'Dim Status Reservasi'!$A$2:$A$5)</f>
        <v>ST 004</v>
      </c>
      <c r="Q4347" t="s">
        <v>48</v>
      </c>
      <c r="R4347" t="str">
        <f>_xlfn.XLOOKUP(Table2[[#This Row],[kota_hotel]],'Dim Kota Hotel'!$B$2:$B$21,'Dim Kota Hotel'!$A$2:$A$21)</f>
        <v>LOK 011</v>
      </c>
      <c r="S4347" t="s">
        <v>38</v>
      </c>
    </row>
    <row r="4348" spans="1:19" x14ac:dyDescent="0.25">
      <c r="A4348" t="s">
        <v>10903</v>
      </c>
      <c r="B4348" t="str">
        <f>_xlfn.XLOOKUP(Table2[[#This Row],[tanggal_checkin]],Table6[tanggal_checkin],Table6[id_checkin])</f>
        <v>CI 0379</v>
      </c>
      <c r="C4348" t="s">
        <v>11298</v>
      </c>
      <c r="D4348" t="str">
        <f>_xlfn.XLOOKUP(Table2[[#This Row],[tanggal_checkout]],Table4[tanggal_checkout],Table4[id_checkout])</f>
        <v>CO 0388</v>
      </c>
      <c r="E4348" t="s">
        <v>11839</v>
      </c>
      <c r="F4348" s="8">
        <v>0.85927083333333332</v>
      </c>
      <c r="G4348" t="str">
        <f>_xlfn.XLOOKUP(Table2[[#This Row],[nama_tamu]],Table10[nama_tamu],Table10[id_tamu])</f>
        <v>CUS 2420</v>
      </c>
      <c r="H4348" t="s">
        <v>10905</v>
      </c>
      <c r="I4348" t="str">
        <f>_xlfn.XLOOKUP(Table2[[#This Row],[tipe_kamar]],Table12[tipe_kamar],Table12[id_kamar])</f>
        <v>KMR 004</v>
      </c>
      <c r="J4348" t="s">
        <v>47</v>
      </c>
      <c r="K4348">
        <v>8</v>
      </c>
      <c r="L4348">
        <v>503000</v>
      </c>
      <c r="M4348">
        <v>4024000</v>
      </c>
      <c r="N4348" t="str">
        <f>_xlfn.XLOOKUP(Table2[[#This Row],[metode_pembayaran]],Table11[metode_pembayaran],Table11[id_pembayaran])</f>
        <v>MP 01</v>
      </c>
      <c r="O4348" t="s">
        <v>24</v>
      </c>
      <c r="P4348" t="str">
        <f>_xlfn.XLOOKUP(Table2[[#This Row],[status_reservasi]],'Dim Status Reservasi'!$B$2:$B$5,'Dim Status Reservasi'!$A$2:$A$5)</f>
        <v>ST 002</v>
      </c>
      <c r="Q4348" t="s">
        <v>124</v>
      </c>
      <c r="R4348" t="str">
        <f>_xlfn.XLOOKUP(Table2[[#This Row],[kota_hotel]],'Dim Kota Hotel'!$B$2:$B$21,'Dim Kota Hotel'!$A$2:$A$21)</f>
        <v>LOK 008</v>
      </c>
      <c r="S4348" t="s">
        <v>68</v>
      </c>
    </row>
    <row r="4349" spans="1:19" x14ac:dyDescent="0.25">
      <c r="A4349" t="s">
        <v>10906</v>
      </c>
      <c r="B4349" t="str">
        <f>_xlfn.XLOOKUP(Table2[[#This Row],[tanggal_checkin]],Table6[tanggal_checkin],Table6[id_checkin])</f>
        <v>CI 0190</v>
      </c>
      <c r="C4349" t="s">
        <v>11894</v>
      </c>
      <c r="D4349" t="str">
        <f>_xlfn.XLOOKUP(Table2[[#This Row],[tanggal_checkout]],Table4[tanggal_checkout],Table4[id_checkout])</f>
        <v>CO 0192</v>
      </c>
      <c r="E4349" t="s">
        <v>11012</v>
      </c>
      <c r="F4349" s="8">
        <v>0.61791666666666667</v>
      </c>
      <c r="G4349" t="str">
        <f>_xlfn.XLOOKUP(Table2[[#This Row],[nama_tamu]],Table10[nama_tamu],Table10[id_tamu])</f>
        <v>CUS 0101</v>
      </c>
      <c r="H4349" t="s">
        <v>10907</v>
      </c>
      <c r="I4349" t="str">
        <f>_xlfn.XLOOKUP(Table2[[#This Row],[tipe_kamar]],Table12[tipe_kamar],Table12[id_kamar])</f>
        <v>KMR 004</v>
      </c>
      <c r="J4349" t="s">
        <v>47</v>
      </c>
      <c r="K4349">
        <v>1</v>
      </c>
      <c r="L4349">
        <v>409000</v>
      </c>
      <c r="M4349">
        <v>409000</v>
      </c>
      <c r="N4349" t="str">
        <f>_xlfn.XLOOKUP(Table2[[#This Row],[metode_pembayaran]],Table11[metode_pembayaran],Table11[id_pembayaran])</f>
        <v>MP 05</v>
      </c>
      <c r="O4349" t="s">
        <v>72</v>
      </c>
      <c r="P4349" t="str">
        <f>_xlfn.XLOOKUP(Table2[[#This Row],[status_reservasi]],'Dim Status Reservasi'!$B$2:$B$5,'Dim Status Reservasi'!$A$2:$A$5)</f>
        <v>ST 003</v>
      </c>
      <c r="Q4349" t="s">
        <v>37</v>
      </c>
      <c r="R4349" t="str">
        <f>_xlfn.XLOOKUP(Table2[[#This Row],[kota_hotel]],'Dim Kota Hotel'!$B$2:$B$21,'Dim Kota Hotel'!$A$2:$A$21)</f>
        <v>LOK 020</v>
      </c>
      <c r="S4349" t="s">
        <v>94</v>
      </c>
    </row>
    <row r="4350" spans="1:19" x14ac:dyDescent="0.25">
      <c r="A4350" t="s">
        <v>10908</v>
      </c>
      <c r="B4350" t="str">
        <f>_xlfn.XLOOKUP(Table2[[#This Row],[tanggal_checkin]],Table6[tanggal_checkin],Table6[id_checkin])</f>
        <v>CI 0071</v>
      </c>
      <c r="C4350" t="s">
        <v>11398</v>
      </c>
      <c r="D4350" t="str">
        <f>_xlfn.XLOOKUP(Table2[[#This Row],[tanggal_checkout]],Table4[tanggal_checkout],Table4[id_checkout])</f>
        <v>CO 0072</v>
      </c>
      <c r="E4350" t="s">
        <v>11092</v>
      </c>
      <c r="F4350" s="8">
        <v>0.55060185185185184</v>
      </c>
      <c r="G4350" t="str">
        <f>_xlfn.XLOOKUP(Table2[[#This Row],[nama_tamu]],Table10[nama_tamu],Table10[id_tamu])</f>
        <v>CUS 1952</v>
      </c>
      <c r="H4350" t="s">
        <v>10909</v>
      </c>
      <c r="I4350" t="str">
        <f>_xlfn.XLOOKUP(Table2[[#This Row],[tipe_kamar]],Table12[tipe_kamar],Table12[id_kamar])</f>
        <v>KMR 003</v>
      </c>
      <c r="J4350" t="s">
        <v>64</v>
      </c>
      <c r="K4350">
        <v>1</v>
      </c>
      <c r="L4350">
        <v>1215000</v>
      </c>
      <c r="M4350">
        <v>1215000</v>
      </c>
      <c r="N4350" t="str">
        <f>_xlfn.XLOOKUP(Table2[[#This Row],[metode_pembayaran]],Table11[metode_pembayaran],Table11[id_pembayaran])</f>
        <v>MP 06</v>
      </c>
      <c r="O4350" t="s">
        <v>17</v>
      </c>
      <c r="P4350" t="str">
        <f>_xlfn.XLOOKUP(Table2[[#This Row],[status_reservasi]],'Dim Status Reservasi'!$B$2:$B$5,'Dim Status Reservasi'!$A$2:$A$5)</f>
        <v>ST 004</v>
      </c>
      <c r="Q4350" t="s">
        <v>48</v>
      </c>
      <c r="R4350" t="str">
        <f>_xlfn.XLOOKUP(Table2[[#This Row],[kota_hotel]],'Dim Kota Hotel'!$B$2:$B$21,'Dim Kota Hotel'!$A$2:$A$21)</f>
        <v>LOK 011</v>
      </c>
      <c r="S4350" t="s">
        <v>38</v>
      </c>
    </row>
    <row r="4351" spans="1:19" x14ac:dyDescent="0.25">
      <c r="A4351" t="s">
        <v>10910</v>
      </c>
      <c r="B4351" t="str">
        <f>_xlfn.XLOOKUP(Table2[[#This Row],[tanggal_checkin]],Table6[tanggal_checkin],Table6[id_checkin])</f>
        <v>CI 0101</v>
      </c>
      <c r="C4351" t="s">
        <v>11889</v>
      </c>
      <c r="D4351" t="str">
        <f>_xlfn.XLOOKUP(Table2[[#This Row],[tanggal_checkout]],Table4[tanggal_checkout],Table4[id_checkout])</f>
        <v>CO 0102</v>
      </c>
      <c r="E4351" t="s">
        <v>11595</v>
      </c>
      <c r="F4351" s="8">
        <v>5.8761574074074077E-2</v>
      </c>
      <c r="G4351" t="str">
        <f>_xlfn.XLOOKUP(Table2[[#This Row],[nama_tamu]],Table10[nama_tamu],Table10[id_tamu])</f>
        <v>CUS 1032</v>
      </c>
      <c r="H4351" t="s">
        <v>10912</v>
      </c>
      <c r="I4351" t="str">
        <f>_xlfn.XLOOKUP(Table2[[#This Row],[tipe_kamar]],Table12[tipe_kamar],Table12[id_kamar])</f>
        <v>KMR 001</v>
      </c>
      <c r="J4351" t="s">
        <v>23</v>
      </c>
      <c r="K4351">
        <v>1</v>
      </c>
      <c r="L4351">
        <v>653000</v>
      </c>
      <c r="M4351">
        <v>653000</v>
      </c>
      <c r="N4351" t="str">
        <f>_xlfn.XLOOKUP(Table2[[#This Row],[metode_pembayaran]],Table11[metode_pembayaran],Table11[id_pembayaran])</f>
        <v>MP 01</v>
      </c>
      <c r="O4351" t="s">
        <v>24</v>
      </c>
      <c r="P4351" t="str">
        <f>_xlfn.XLOOKUP(Table2[[#This Row],[status_reservasi]],'Dim Status Reservasi'!$B$2:$B$5,'Dim Status Reservasi'!$A$2:$A$5)</f>
        <v>ST 001</v>
      </c>
      <c r="Q4351" t="s">
        <v>214</v>
      </c>
      <c r="R4351" t="str">
        <f>_xlfn.XLOOKUP(Table2[[#This Row],[kota_hotel]],'Dim Kota Hotel'!$B$2:$B$21,'Dim Kota Hotel'!$A$2:$A$21)</f>
        <v>LOK 006</v>
      </c>
      <c r="S4351" t="s">
        <v>129</v>
      </c>
    </row>
    <row r="4352" spans="1:19" x14ac:dyDescent="0.25">
      <c r="A4352" t="s">
        <v>10913</v>
      </c>
      <c r="B4352" t="str">
        <f>_xlfn.XLOOKUP(Table2[[#This Row],[tanggal_checkin]],Table6[tanggal_checkin],Table6[id_checkin])</f>
        <v>CI 0953</v>
      </c>
      <c r="C4352" t="s">
        <v>11701</v>
      </c>
      <c r="D4352" t="str">
        <f>_xlfn.XLOOKUP(Table2[[#This Row],[tanggal_checkout]],Table4[tanggal_checkout],Table4[id_checkout])</f>
        <v>CO 0964</v>
      </c>
      <c r="E4352" t="s">
        <v>11127</v>
      </c>
      <c r="F4352" s="8">
        <v>0.53052083333333333</v>
      </c>
      <c r="G4352" t="str">
        <f>_xlfn.XLOOKUP(Table2[[#This Row],[nama_tamu]],Table10[nama_tamu],Table10[id_tamu])</f>
        <v>CUS 0046</v>
      </c>
      <c r="H4352" t="s">
        <v>10914</v>
      </c>
      <c r="I4352" t="str">
        <f>_xlfn.XLOOKUP(Table2[[#This Row],[tipe_kamar]],Table12[tipe_kamar],Table12[id_kamar])</f>
        <v>KMR 001</v>
      </c>
      <c r="J4352" t="s">
        <v>23</v>
      </c>
      <c r="K4352">
        <v>8</v>
      </c>
      <c r="L4352">
        <v>659000</v>
      </c>
      <c r="M4352">
        <v>5272000</v>
      </c>
      <c r="N4352" t="str">
        <f>_xlfn.XLOOKUP(Table2[[#This Row],[metode_pembayaran]],Table11[metode_pembayaran],Table11[id_pembayaran])</f>
        <v>MP 05</v>
      </c>
      <c r="O4352" t="s">
        <v>72</v>
      </c>
      <c r="P4352" t="str">
        <f>_xlfn.XLOOKUP(Table2[[#This Row],[status_reservasi]],'Dim Status Reservasi'!$B$2:$B$5,'Dim Status Reservasi'!$A$2:$A$5)</f>
        <v>ST 004</v>
      </c>
      <c r="Q4352" t="s">
        <v>48</v>
      </c>
      <c r="R4352" t="str">
        <f>_xlfn.XLOOKUP(Table2[[#This Row],[kota_hotel]],'Dim Kota Hotel'!$B$2:$B$21,'Dim Kota Hotel'!$A$2:$A$21)</f>
        <v>LOK 019</v>
      </c>
      <c r="S4352" t="s">
        <v>133</v>
      </c>
    </row>
    <row r="4353" spans="1:19" x14ac:dyDescent="0.25">
      <c r="A4353" t="s">
        <v>10915</v>
      </c>
      <c r="B4353" t="str">
        <f>_xlfn.XLOOKUP(Table2[[#This Row],[tanggal_checkin]],Table6[tanggal_checkin],Table6[id_checkin])</f>
        <v>CI 0461</v>
      </c>
      <c r="C4353" t="s">
        <v>11648</v>
      </c>
      <c r="D4353" t="str">
        <f>_xlfn.XLOOKUP(Table2[[#This Row],[tanggal_checkout]],Table4[tanggal_checkout],Table4[id_checkout])</f>
        <v>CO 0466</v>
      </c>
      <c r="E4353" t="s">
        <v>11512</v>
      </c>
      <c r="F4353" s="8">
        <v>0.47616898148148146</v>
      </c>
      <c r="G4353" t="str">
        <f>_xlfn.XLOOKUP(Table2[[#This Row],[nama_tamu]],Table10[nama_tamu],Table10[id_tamu])</f>
        <v>CUS 3783</v>
      </c>
      <c r="H4353" t="s">
        <v>10916</v>
      </c>
      <c r="I4353" t="str">
        <f>_xlfn.XLOOKUP(Table2[[#This Row],[tipe_kamar]],Table12[tipe_kamar],Table12[id_kamar])</f>
        <v>KMR 004</v>
      </c>
      <c r="J4353" t="s">
        <v>47</v>
      </c>
      <c r="K4353">
        <v>3</v>
      </c>
      <c r="L4353">
        <v>479000</v>
      </c>
      <c r="M4353">
        <v>1437000</v>
      </c>
      <c r="N4353" t="str">
        <f>_xlfn.XLOOKUP(Table2[[#This Row],[metode_pembayaran]],Table11[metode_pembayaran],Table11[id_pembayaran])</f>
        <v>MP 04</v>
      </c>
      <c r="O4353" t="s">
        <v>53</v>
      </c>
      <c r="P4353" t="str">
        <f>_xlfn.XLOOKUP(Table2[[#This Row],[status_reservasi]],'Dim Status Reservasi'!$B$2:$B$5,'Dim Status Reservasi'!$A$2:$A$5)</f>
        <v>ST 004</v>
      </c>
      <c r="Q4353" t="s">
        <v>48</v>
      </c>
      <c r="R4353" t="str">
        <f>_xlfn.XLOOKUP(Table2[[#This Row],[kota_hotel]],'Dim Kota Hotel'!$B$2:$B$21,'Dim Kota Hotel'!$A$2:$A$21)</f>
        <v>LOK 007</v>
      </c>
      <c r="S4353" t="s">
        <v>145</v>
      </c>
    </row>
    <row r="4354" spans="1:19" x14ac:dyDescent="0.25">
      <c r="A4354" t="s">
        <v>10917</v>
      </c>
      <c r="B4354" t="str">
        <f>_xlfn.XLOOKUP(Table2[[#This Row],[tanggal_checkin]],Table6[tanggal_checkin],Table6[id_checkin])</f>
        <v>CI 0616</v>
      </c>
      <c r="C4354" t="s">
        <v>11182</v>
      </c>
      <c r="D4354" t="str">
        <f>_xlfn.XLOOKUP(Table2[[#This Row],[tanggal_checkout]],Table4[tanggal_checkout],Table4[id_checkout])</f>
        <v>CO 0621</v>
      </c>
      <c r="E4354" t="s">
        <v>11314</v>
      </c>
      <c r="F4354" s="8">
        <v>0.75886574074074076</v>
      </c>
      <c r="G4354" t="str">
        <f>_xlfn.XLOOKUP(Table2[[#This Row],[nama_tamu]],Table10[nama_tamu],Table10[id_tamu])</f>
        <v>CUS 3164</v>
      </c>
      <c r="H4354" t="s">
        <v>10918</v>
      </c>
      <c r="I4354" t="str">
        <f>_xlfn.XLOOKUP(Table2[[#This Row],[tipe_kamar]],Table12[tipe_kamar],Table12[id_kamar])</f>
        <v>KMR 003</v>
      </c>
      <c r="J4354" t="s">
        <v>64</v>
      </c>
      <c r="K4354">
        <v>5</v>
      </c>
      <c r="L4354">
        <v>1228000</v>
      </c>
      <c r="M4354">
        <v>6140000</v>
      </c>
      <c r="N4354" t="str">
        <f>_xlfn.XLOOKUP(Table2[[#This Row],[metode_pembayaran]],Table11[metode_pembayaran],Table11[id_pembayaran])</f>
        <v>MP 02</v>
      </c>
      <c r="O4354" t="s">
        <v>30</v>
      </c>
      <c r="P4354" t="str">
        <f>_xlfn.XLOOKUP(Table2[[#This Row],[status_reservasi]],'Dim Status Reservasi'!$B$2:$B$5,'Dim Status Reservasi'!$A$2:$A$5)</f>
        <v>ST 004</v>
      </c>
      <c r="Q4354" t="s">
        <v>48</v>
      </c>
      <c r="R4354" t="str">
        <f>_xlfn.XLOOKUP(Table2[[#This Row],[kota_hotel]],'Dim Kota Hotel'!$B$2:$B$21,'Dim Kota Hotel'!$A$2:$A$21)</f>
        <v>LOK 009</v>
      </c>
      <c r="S4354" t="s">
        <v>19</v>
      </c>
    </row>
    <row r="4355" spans="1:19" x14ac:dyDescent="0.25">
      <c r="A4355" t="s">
        <v>10919</v>
      </c>
      <c r="B4355" t="str">
        <f>_xlfn.XLOOKUP(Table2[[#This Row],[tanggal_checkin]],Table6[tanggal_checkin],Table6[id_checkin])</f>
        <v>CI 0519</v>
      </c>
      <c r="C4355" t="s">
        <v>11070</v>
      </c>
      <c r="D4355" t="str">
        <f>_xlfn.XLOOKUP(Table2[[#This Row],[tanggal_checkout]],Table4[tanggal_checkout],Table4[id_checkout])</f>
        <v>CO 0526</v>
      </c>
      <c r="E4355" t="s">
        <v>12009</v>
      </c>
      <c r="F4355" s="8">
        <v>0.79245370370370372</v>
      </c>
      <c r="G4355" t="str">
        <f>_xlfn.XLOOKUP(Table2[[#This Row],[nama_tamu]],Table10[nama_tamu],Table10[id_tamu])</f>
        <v>CUS 1986</v>
      </c>
      <c r="H4355" t="s">
        <v>10920</v>
      </c>
      <c r="I4355" t="str">
        <f>_xlfn.XLOOKUP(Table2[[#This Row],[tipe_kamar]],Table12[tipe_kamar],Table12[id_kamar])</f>
        <v>KMR 002</v>
      </c>
      <c r="J4355" t="s">
        <v>82</v>
      </c>
      <c r="K4355">
        <v>6</v>
      </c>
      <c r="L4355">
        <v>380000</v>
      </c>
      <c r="M4355">
        <v>2280000</v>
      </c>
      <c r="N4355" t="str">
        <f>_xlfn.XLOOKUP(Table2[[#This Row],[metode_pembayaran]],Table11[metode_pembayaran],Table11[id_pembayaran])</f>
        <v>MP 03</v>
      </c>
      <c r="O4355" t="s">
        <v>36</v>
      </c>
      <c r="P4355" t="str">
        <f>_xlfn.XLOOKUP(Table2[[#This Row],[status_reservasi]],'Dim Status Reservasi'!$B$2:$B$5,'Dim Status Reservasi'!$A$2:$A$5)</f>
        <v>ST 004</v>
      </c>
      <c r="Q4355" t="s">
        <v>48</v>
      </c>
      <c r="R4355" t="str">
        <f>_xlfn.XLOOKUP(Table2[[#This Row],[kota_hotel]],'Dim Kota Hotel'!$B$2:$B$21,'Dim Kota Hotel'!$A$2:$A$21)</f>
        <v>LOK 010</v>
      </c>
      <c r="S4355" t="s">
        <v>226</v>
      </c>
    </row>
    <row r="4356" spans="1:19" x14ac:dyDescent="0.25">
      <c r="A4356" t="s">
        <v>10921</v>
      </c>
      <c r="B4356" t="str">
        <f>_xlfn.XLOOKUP(Table2[[#This Row],[tanggal_checkin]],Table6[tanggal_checkin],Table6[id_checkin])</f>
        <v>CI 0995</v>
      </c>
      <c r="C4356" t="s">
        <v>11217</v>
      </c>
      <c r="D4356" t="str">
        <f>_xlfn.XLOOKUP(Table2[[#This Row],[tanggal_checkout]],Table4[tanggal_checkout],Table4[id_checkout])</f>
        <v>CO 1004</v>
      </c>
      <c r="E4356" t="s">
        <v>11005</v>
      </c>
      <c r="F4356" s="8">
        <v>0.85212962962962968</v>
      </c>
      <c r="G4356" t="str">
        <f>_xlfn.XLOOKUP(Table2[[#This Row],[nama_tamu]],Table10[nama_tamu],Table10[id_tamu])</f>
        <v>CUS 2683</v>
      </c>
      <c r="H4356" t="s">
        <v>10923</v>
      </c>
      <c r="I4356" t="str">
        <f>_xlfn.XLOOKUP(Table2[[#This Row],[tipe_kamar]],Table12[tipe_kamar],Table12[id_kamar])</f>
        <v>KMR 001</v>
      </c>
      <c r="J4356" t="s">
        <v>23</v>
      </c>
      <c r="K4356">
        <v>6</v>
      </c>
      <c r="L4356">
        <v>653000</v>
      </c>
      <c r="M4356">
        <v>3918000</v>
      </c>
      <c r="N4356" t="str">
        <f>_xlfn.XLOOKUP(Table2[[#This Row],[metode_pembayaran]],Table11[metode_pembayaran],Table11[id_pembayaran])</f>
        <v>MP 04</v>
      </c>
      <c r="O4356" t="s">
        <v>53</v>
      </c>
      <c r="P4356" t="str">
        <f>_xlfn.XLOOKUP(Table2[[#This Row],[status_reservasi]],'Dim Status Reservasi'!$B$2:$B$5,'Dim Status Reservasi'!$A$2:$A$5)</f>
        <v>ST 004</v>
      </c>
      <c r="Q4356" t="s">
        <v>48</v>
      </c>
      <c r="R4356" t="str">
        <f>_xlfn.XLOOKUP(Table2[[#This Row],[kota_hotel]],'Dim Kota Hotel'!$B$2:$B$21,'Dim Kota Hotel'!$A$2:$A$21)</f>
        <v>LOK 012</v>
      </c>
      <c r="S4356" t="s">
        <v>25</v>
      </c>
    </row>
    <row r="4357" spans="1:19" x14ac:dyDescent="0.25">
      <c r="A4357" t="s">
        <v>10924</v>
      </c>
      <c r="B4357" t="str">
        <f>_xlfn.XLOOKUP(Table2[[#This Row],[tanggal_checkin]],Table6[tanggal_checkin],Table6[id_checkin])</f>
        <v>CI 0860</v>
      </c>
      <c r="C4357" t="s">
        <v>11792</v>
      </c>
      <c r="D4357" t="str">
        <f>_xlfn.XLOOKUP(Table2[[#This Row],[tanggal_checkout]],Table4[tanggal_checkout],Table4[id_checkout])</f>
        <v>CO 0866</v>
      </c>
      <c r="E4357" t="s">
        <v>11117</v>
      </c>
      <c r="F4357" s="8">
        <v>0.91339120370370375</v>
      </c>
      <c r="G4357" t="str">
        <f>_xlfn.XLOOKUP(Table2[[#This Row],[nama_tamu]],Table10[nama_tamu],Table10[id_tamu])</f>
        <v>CUS 2610</v>
      </c>
      <c r="H4357" t="s">
        <v>10926</v>
      </c>
      <c r="I4357" t="str">
        <f>_xlfn.XLOOKUP(Table2[[#This Row],[tipe_kamar]],Table12[tipe_kamar],Table12[id_kamar])</f>
        <v>KMR 003</v>
      </c>
      <c r="J4357" t="s">
        <v>64</v>
      </c>
      <c r="K4357">
        <v>4</v>
      </c>
      <c r="L4357">
        <v>1358000</v>
      </c>
      <c r="M4357">
        <v>5432000</v>
      </c>
      <c r="N4357" t="str">
        <f>_xlfn.XLOOKUP(Table2[[#This Row],[metode_pembayaran]],Table11[metode_pembayaran],Table11[id_pembayaran])</f>
        <v>MP 03</v>
      </c>
      <c r="O4357" t="s">
        <v>36</v>
      </c>
      <c r="P4357" t="str">
        <f>_xlfn.XLOOKUP(Table2[[#This Row],[status_reservasi]],'Dim Status Reservasi'!$B$2:$B$5,'Dim Status Reservasi'!$A$2:$A$5)</f>
        <v>ST 004</v>
      </c>
      <c r="Q4357" t="s">
        <v>48</v>
      </c>
      <c r="R4357" t="str">
        <f>_xlfn.XLOOKUP(Table2[[#This Row],[kota_hotel]],'Dim Kota Hotel'!$B$2:$B$21,'Dim Kota Hotel'!$A$2:$A$21)</f>
        <v>LOK 004</v>
      </c>
      <c r="S4357" t="s">
        <v>49</v>
      </c>
    </row>
    <row r="4358" spans="1:19" x14ac:dyDescent="0.25">
      <c r="A4358" t="s">
        <v>10927</v>
      </c>
      <c r="B4358" t="str">
        <f>_xlfn.XLOOKUP(Table2[[#This Row],[tanggal_checkin]],Table6[tanggal_checkin],Table6[id_checkin])</f>
        <v>CI 0028</v>
      </c>
      <c r="C4358" t="s">
        <v>11765</v>
      </c>
      <c r="D4358" t="str">
        <f>_xlfn.XLOOKUP(Table2[[#This Row],[tanggal_checkout]],Table4[tanggal_checkout],Table4[id_checkout])</f>
        <v>CO 0032</v>
      </c>
      <c r="E4358" t="s">
        <v>11766</v>
      </c>
      <c r="F4358" s="8">
        <v>0.17054398148148148</v>
      </c>
      <c r="G4358" t="str">
        <f>_xlfn.XLOOKUP(Table2[[#This Row],[nama_tamu]],Table10[nama_tamu],Table10[id_tamu])</f>
        <v>CUS 1613</v>
      </c>
      <c r="H4358" t="s">
        <v>10928</v>
      </c>
      <c r="I4358" t="str">
        <f>_xlfn.XLOOKUP(Table2[[#This Row],[tipe_kamar]],Table12[tipe_kamar],Table12[id_kamar])</f>
        <v>KMR 004</v>
      </c>
      <c r="J4358" t="s">
        <v>47</v>
      </c>
      <c r="K4358">
        <v>4</v>
      </c>
      <c r="L4358">
        <v>422000</v>
      </c>
      <c r="M4358">
        <v>1688000</v>
      </c>
      <c r="N4358" t="str">
        <f>_xlfn.XLOOKUP(Table2[[#This Row],[metode_pembayaran]],Table11[metode_pembayaran],Table11[id_pembayaran])</f>
        <v>MP 05</v>
      </c>
      <c r="O4358" t="s">
        <v>72</v>
      </c>
      <c r="P4358" t="str">
        <f>_xlfn.XLOOKUP(Table2[[#This Row],[status_reservasi]],'Dim Status Reservasi'!$B$2:$B$5,'Dim Status Reservasi'!$A$2:$A$5)</f>
        <v>ST 001</v>
      </c>
      <c r="Q4358" t="s">
        <v>214</v>
      </c>
      <c r="R4358" t="str">
        <f>_xlfn.XLOOKUP(Table2[[#This Row],[kota_hotel]],'Dim Kota Hotel'!$B$2:$B$21,'Dim Kota Hotel'!$A$2:$A$21)</f>
        <v>LOK 018</v>
      </c>
      <c r="S4358" t="s">
        <v>102</v>
      </c>
    </row>
    <row r="4359" spans="1:19" x14ac:dyDescent="0.25">
      <c r="A4359" t="s">
        <v>10929</v>
      </c>
      <c r="B4359" t="str">
        <f>_xlfn.XLOOKUP(Table2[[#This Row],[tanggal_checkin]],Table6[tanggal_checkin],Table6[id_checkin])</f>
        <v>CI 0938</v>
      </c>
      <c r="C4359" t="s">
        <v>11611</v>
      </c>
      <c r="D4359" t="str">
        <f>_xlfn.XLOOKUP(Table2[[#This Row],[tanggal_checkout]],Table4[tanggal_checkout],Table4[id_checkout])</f>
        <v>CO 0945</v>
      </c>
      <c r="E4359" t="s">
        <v>11218</v>
      </c>
      <c r="F4359" s="8">
        <v>0.36275462962962962</v>
      </c>
      <c r="G4359" t="str">
        <f>_xlfn.XLOOKUP(Table2[[#This Row],[nama_tamu]],Table10[nama_tamu],Table10[id_tamu])</f>
        <v>CUS 1245</v>
      </c>
      <c r="H4359" t="s">
        <v>10930</v>
      </c>
      <c r="I4359" t="str">
        <f>_xlfn.XLOOKUP(Table2[[#This Row],[tipe_kamar]],Table12[tipe_kamar],Table12[id_kamar])</f>
        <v>KMR 003</v>
      </c>
      <c r="J4359" t="s">
        <v>64</v>
      </c>
      <c r="K4359">
        <v>4</v>
      </c>
      <c r="L4359">
        <v>1184000</v>
      </c>
      <c r="M4359">
        <v>4736000</v>
      </c>
      <c r="N4359" t="str">
        <f>_xlfn.XLOOKUP(Table2[[#This Row],[metode_pembayaran]],Table11[metode_pembayaran],Table11[id_pembayaran])</f>
        <v>MP 03</v>
      </c>
      <c r="O4359" t="s">
        <v>36</v>
      </c>
      <c r="P4359" t="str">
        <f>_xlfn.XLOOKUP(Table2[[#This Row],[status_reservasi]],'Dim Status Reservasi'!$B$2:$B$5,'Dim Status Reservasi'!$A$2:$A$5)</f>
        <v>ST 004</v>
      </c>
      <c r="Q4359" t="s">
        <v>48</v>
      </c>
      <c r="R4359" t="str">
        <f>_xlfn.XLOOKUP(Table2[[#This Row],[kota_hotel]],'Dim Kota Hotel'!$B$2:$B$21,'Dim Kota Hotel'!$A$2:$A$21)</f>
        <v>LOK 012</v>
      </c>
      <c r="S4359" t="s">
        <v>25</v>
      </c>
    </row>
    <row r="4360" spans="1:19" x14ac:dyDescent="0.25">
      <c r="A4360" t="s">
        <v>10931</v>
      </c>
      <c r="B4360" t="str">
        <f>_xlfn.XLOOKUP(Table2[[#This Row],[tanggal_checkin]],Table6[tanggal_checkin],Table6[id_checkin])</f>
        <v>CI 0361</v>
      </c>
      <c r="C4360" t="s">
        <v>11956</v>
      </c>
      <c r="D4360" t="str">
        <f>_xlfn.XLOOKUP(Table2[[#This Row],[tanggal_checkout]],Table4[tanggal_checkout],Table4[id_checkout])</f>
        <v>CO 0366</v>
      </c>
      <c r="E4360" t="s">
        <v>11140</v>
      </c>
      <c r="F4360" s="8">
        <v>0.8925925925925926</v>
      </c>
      <c r="G4360" t="str">
        <f>_xlfn.XLOOKUP(Table2[[#This Row],[nama_tamu]],Table10[nama_tamu],Table10[id_tamu])</f>
        <v>CUS 3157</v>
      </c>
      <c r="H4360" t="s">
        <v>10932</v>
      </c>
      <c r="I4360" t="str">
        <f>_xlfn.XLOOKUP(Table2[[#This Row],[tipe_kamar]],Table12[tipe_kamar],Table12[id_kamar])</f>
        <v>KMR 004</v>
      </c>
      <c r="J4360" t="s">
        <v>47</v>
      </c>
      <c r="K4360">
        <v>6</v>
      </c>
      <c r="L4360">
        <v>476000</v>
      </c>
      <c r="M4360">
        <v>2856000</v>
      </c>
      <c r="N4360" t="str">
        <f>_xlfn.XLOOKUP(Table2[[#This Row],[metode_pembayaran]],Table11[metode_pembayaran],Table11[id_pembayaran])</f>
        <v>MP 06</v>
      </c>
      <c r="O4360" t="s">
        <v>17</v>
      </c>
      <c r="P4360" t="str">
        <f>_xlfn.XLOOKUP(Table2[[#This Row],[status_reservasi]],'Dim Status Reservasi'!$B$2:$B$5,'Dim Status Reservasi'!$A$2:$A$5)</f>
        <v>ST 004</v>
      </c>
      <c r="Q4360" t="s">
        <v>48</v>
      </c>
      <c r="R4360" t="str">
        <f>_xlfn.XLOOKUP(Table2[[#This Row],[kota_hotel]],'Dim Kota Hotel'!$B$2:$B$21,'Dim Kota Hotel'!$A$2:$A$21)</f>
        <v>LOK 004</v>
      </c>
      <c r="S4360" t="s">
        <v>49</v>
      </c>
    </row>
    <row r="4361" spans="1:19" x14ac:dyDescent="0.25">
      <c r="A4361" t="s">
        <v>10933</v>
      </c>
      <c r="B4361" t="str">
        <f>_xlfn.XLOOKUP(Table2[[#This Row],[tanggal_checkin]],Table6[tanggal_checkin],Table6[id_checkin])</f>
        <v>CI 0767</v>
      </c>
      <c r="C4361" t="s">
        <v>10982</v>
      </c>
      <c r="D4361" t="str">
        <f>_xlfn.XLOOKUP(Table2[[#This Row],[tanggal_checkout]],Table4[tanggal_checkout],Table4[id_checkout])</f>
        <v>CO 0773</v>
      </c>
      <c r="E4361" t="s">
        <v>11981</v>
      </c>
      <c r="F4361" s="8">
        <v>0.71405092592592589</v>
      </c>
      <c r="G4361" t="str">
        <f>_xlfn.XLOOKUP(Table2[[#This Row],[nama_tamu]],Table10[nama_tamu],Table10[id_tamu])</f>
        <v>CUS 0899</v>
      </c>
      <c r="H4361" t="s">
        <v>10935</v>
      </c>
      <c r="I4361" t="str">
        <f>_xlfn.XLOOKUP(Table2[[#This Row],[tipe_kamar]],Table12[tipe_kamar],Table12[id_kamar])</f>
        <v>KMR 002</v>
      </c>
      <c r="J4361" t="s">
        <v>82</v>
      </c>
      <c r="K4361">
        <v>4</v>
      </c>
      <c r="L4361">
        <v>383000</v>
      </c>
      <c r="M4361">
        <v>1532000</v>
      </c>
      <c r="N4361" t="str">
        <f>_xlfn.XLOOKUP(Table2[[#This Row],[metode_pembayaran]],Table11[metode_pembayaran],Table11[id_pembayaran])</f>
        <v>MP 02</v>
      </c>
      <c r="O4361" t="s">
        <v>30</v>
      </c>
      <c r="P4361" t="str">
        <f>_xlfn.XLOOKUP(Table2[[#This Row],[status_reservasi]],'Dim Status Reservasi'!$B$2:$B$5,'Dim Status Reservasi'!$A$2:$A$5)</f>
        <v>ST 004</v>
      </c>
      <c r="Q4361" t="s">
        <v>48</v>
      </c>
      <c r="R4361" t="str">
        <f>_xlfn.XLOOKUP(Table2[[#This Row],[kota_hotel]],'Dim Kota Hotel'!$B$2:$B$21,'Dim Kota Hotel'!$A$2:$A$21)</f>
        <v>LOK 020</v>
      </c>
      <c r="S4361" t="s">
        <v>94</v>
      </c>
    </row>
    <row r="4362" spans="1:19" x14ac:dyDescent="0.25">
      <c r="A4362" t="s">
        <v>10936</v>
      </c>
      <c r="B4362" t="str">
        <f>_xlfn.XLOOKUP(Table2[[#This Row],[tanggal_checkin]],Table6[tanggal_checkin],Table6[id_checkin])</f>
        <v>CI 0796</v>
      </c>
      <c r="C4362" t="s">
        <v>11109</v>
      </c>
      <c r="D4362" t="str">
        <f>_xlfn.XLOOKUP(Table2[[#This Row],[tanggal_checkout]],Table4[tanggal_checkout],Table4[id_checkout])</f>
        <v>CO 0805</v>
      </c>
      <c r="E4362" t="s">
        <v>11307</v>
      </c>
      <c r="F4362" s="8">
        <v>0.73527777777777781</v>
      </c>
      <c r="G4362" t="str">
        <f>_xlfn.XLOOKUP(Table2[[#This Row],[nama_tamu]],Table10[nama_tamu],Table10[id_tamu])</f>
        <v>CUS 3985</v>
      </c>
      <c r="H4362" t="s">
        <v>10937</v>
      </c>
      <c r="I4362" t="str">
        <f>_xlfn.XLOOKUP(Table2[[#This Row],[tipe_kamar]],Table12[tipe_kamar],Table12[id_kamar])</f>
        <v>KMR 002</v>
      </c>
      <c r="J4362" t="s">
        <v>82</v>
      </c>
      <c r="K4362">
        <v>5</v>
      </c>
      <c r="L4362">
        <v>367000</v>
      </c>
      <c r="M4362">
        <v>1835000</v>
      </c>
      <c r="N4362" t="str">
        <f>_xlfn.XLOOKUP(Table2[[#This Row],[metode_pembayaran]],Table11[metode_pembayaran],Table11[id_pembayaran])</f>
        <v>MP 05</v>
      </c>
      <c r="O4362" t="s">
        <v>72</v>
      </c>
      <c r="P4362" t="str">
        <f>_xlfn.XLOOKUP(Table2[[#This Row],[status_reservasi]],'Dim Status Reservasi'!$B$2:$B$5,'Dim Status Reservasi'!$A$2:$A$5)</f>
        <v>ST 004</v>
      </c>
      <c r="Q4362" t="s">
        <v>48</v>
      </c>
      <c r="R4362" t="str">
        <f>_xlfn.XLOOKUP(Table2[[#This Row],[kota_hotel]],'Dim Kota Hotel'!$B$2:$B$21,'Dim Kota Hotel'!$A$2:$A$21)</f>
        <v>LOK 011</v>
      </c>
      <c r="S4362" t="s">
        <v>38</v>
      </c>
    </row>
    <row r="4363" spans="1:19" x14ac:dyDescent="0.25">
      <c r="A4363" t="s">
        <v>10938</v>
      </c>
      <c r="B4363" t="str">
        <f>_xlfn.XLOOKUP(Table2[[#This Row],[tanggal_checkin]],Table6[tanggal_checkin],Table6[id_checkin])</f>
        <v>CI 0292</v>
      </c>
      <c r="C4363" t="s">
        <v>11433</v>
      </c>
      <c r="D4363" t="str">
        <f>_xlfn.XLOOKUP(Table2[[#This Row],[tanggal_checkout]],Table4[tanggal_checkout],Table4[id_checkout])</f>
        <v>CO 0291</v>
      </c>
      <c r="E4363" t="s">
        <v>11732</v>
      </c>
      <c r="F4363" s="8">
        <v>0.65810185185185188</v>
      </c>
      <c r="G4363" t="str">
        <f>_xlfn.XLOOKUP(Table2[[#This Row],[nama_tamu]],Table10[nama_tamu],Table10[id_tamu])</f>
        <v>CUS 3650</v>
      </c>
      <c r="H4363" t="s">
        <v>10939</v>
      </c>
      <c r="I4363" t="str">
        <f>_xlfn.XLOOKUP(Table2[[#This Row],[tipe_kamar]],Table12[tipe_kamar],Table12[id_kamar])</f>
        <v>KMR 002</v>
      </c>
      <c r="J4363" t="s">
        <v>82</v>
      </c>
      <c r="K4363">
        <v>1</v>
      </c>
      <c r="L4363">
        <v>368000</v>
      </c>
      <c r="M4363">
        <v>368000</v>
      </c>
      <c r="N4363" t="str">
        <f>_xlfn.XLOOKUP(Table2[[#This Row],[metode_pembayaran]],Table11[metode_pembayaran],Table11[id_pembayaran])</f>
        <v>MP 05</v>
      </c>
      <c r="O4363" t="s">
        <v>72</v>
      </c>
      <c r="P4363" t="str">
        <f>_xlfn.XLOOKUP(Table2[[#This Row],[status_reservasi]],'Dim Status Reservasi'!$B$2:$B$5,'Dim Status Reservasi'!$A$2:$A$5)</f>
        <v>ST 004</v>
      </c>
      <c r="Q4363" t="s">
        <v>48</v>
      </c>
      <c r="R4363" t="str">
        <f>_xlfn.XLOOKUP(Table2[[#This Row],[kota_hotel]],'Dim Kota Hotel'!$B$2:$B$21,'Dim Kota Hotel'!$A$2:$A$21)</f>
        <v>LOK 001</v>
      </c>
      <c r="S4363" t="s">
        <v>74</v>
      </c>
    </row>
    <row r="4364" spans="1:19" x14ac:dyDescent="0.25">
      <c r="A4364" t="s">
        <v>10940</v>
      </c>
      <c r="B4364" t="str">
        <f>_xlfn.XLOOKUP(Table2[[#This Row],[tanggal_checkin]],Table6[tanggal_checkin],Table6[id_checkin])</f>
        <v>CI 0943</v>
      </c>
      <c r="C4364" t="s">
        <v>11969</v>
      </c>
      <c r="D4364" t="str">
        <f>_xlfn.XLOOKUP(Table2[[#This Row],[tanggal_checkout]],Table4[tanggal_checkout],Table4[id_checkout])</f>
        <v>CO 0955</v>
      </c>
      <c r="E4364" t="s">
        <v>11278</v>
      </c>
      <c r="F4364" s="8">
        <v>0.90648148148148144</v>
      </c>
      <c r="G4364" t="str">
        <f>_xlfn.XLOOKUP(Table2[[#This Row],[nama_tamu]],Table10[nama_tamu],Table10[id_tamu])</f>
        <v>CUS 0564</v>
      </c>
      <c r="H4364" t="s">
        <v>10941</v>
      </c>
      <c r="I4364" t="str">
        <f>_xlfn.XLOOKUP(Table2[[#This Row],[tipe_kamar]],Table12[tipe_kamar],Table12[id_kamar])</f>
        <v>KMR 003</v>
      </c>
      <c r="J4364" t="s">
        <v>64</v>
      </c>
      <c r="K4364">
        <v>9</v>
      </c>
      <c r="L4364">
        <v>1102000</v>
      </c>
      <c r="M4364">
        <v>9918000</v>
      </c>
      <c r="N4364" t="str">
        <f>_xlfn.XLOOKUP(Table2[[#This Row],[metode_pembayaran]],Table11[metode_pembayaran],Table11[id_pembayaran])</f>
        <v>MP 04</v>
      </c>
      <c r="O4364" t="s">
        <v>53</v>
      </c>
      <c r="P4364" t="str">
        <f>_xlfn.XLOOKUP(Table2[[#This Row],[status_reservasi]],'Dim Status Reservasi'!$B$2:$B$5,'Dim Status Reservasi'!$A$2:$A$5)</f>
        <v>ST 003</v>
      </c>
      <c r="Q4364" t="s">
        <v>37</v>
      </c>
      <c r="R4364" t="str">
        <f>_xlfn.XLOOKUP(Table2[[#This Row],[kota_hotel]],'Dim Kota Hotel'!$B$2:$B$21,'Dim Kota Hotel'!$A$2:$A$21)</f>
        <v>LOK 013</v>
      </c>
      <c r="S4364" t="s">
        <v>160</v>
      </c>
    </row>
    <row r="4365" spans="1:19" x14ac:dyDescent="0.25">
      <c r="A4365" t="s">
        <v>10942</v>
      </c>
      <c r="B4365" t="str">
        <f>_xlfn.XLOOKUP(Table2[[#This Row],[tanggal_checkin]],Table6[tanggal_checkin],Table6[id_checkin])</f>
        <v>CI 0593</v>
      </c>
      <c r="C4365" t="s">
        <v>11563</v>
      </c>
      <c r="D4365" t="str">
        <f>_xlfn.XLOOKUP(Table2[[#This Row],[tanggal_checkout]],Table4[tanggal_checkout],Table4[id_checkout])</f>
        <v>CO 0601</v>
      </c>
      <c r="E4365" t="s">
        <v>11259</v>
      </c>
      <c r="F4365" s="8">
        <v>0.33143518518518517</v>
      </c>
      <c r="G4365" t="str">
        <f>_xlfn.XLOOKUP(Table2[[#This Row],[nama_tamu]],Table10[nama_tamu],Table10[id_tamu])</f>
        <v>CUS 1488</v>
      </c>
      <c r="H4365" t="s">
        <v>10943</v>
      </c>
      <c r="I4365" t="str">
        <f>_xlfn.XLOOKUP(Table2[[#This Row],[tipe_kamar]],Table12[tipe_kamar],Table12[id_kamar])</f>
        <v>KMR 004</v>
      </c>
      <c r="J4365" t="s">
        <v>47</v>
      </c>
      <c r="K4365">
        <v>8</v>
      </c>
      <c r="L4365">
        <v>480000</v>
      </c>
      <c r="M4365">
        <v>3840000</v>
      </c>
      <c r="N4365" t="str">
        <f>_xlfn.XLOOKUP(Table2[[#This Row],[metode_pembayaran]],Table11[metode_pembayaran],Table11[id_pembayaran])</f>
        <v>MP 06</v>
      </c>
      <c r="O4365" t="s">
        <v>17</v>
      </c>
      <c r="P4365" t="str">
        <f>_xlfn.XLOOKUP(Table2[[#This Row],[status_reservasi]],'Dim Status Reservasi'!$B$2:$B$5,'Dim Status Reservasi'!$A$2:$A$5)</f>
        <v>ST 002</v>
      </c>
      <c r="Q4365" t="s">
        <v>124</v>
      </c>
      <c r="R4365" t="str">
        <f>_xlfn.XLOOKUP(Table2[[#This Row],[kota_hotel]],'Dim Kota Hotel'!$B$2:$B$21,'Dim Kota Hotel'!$A$2:$A$21)</f>
        <v>LOK 009</v>
      </c>
      <c r="S4365" t="s">
        <v>19</v>
      </c>
    </row>
    <row r="4366" spans="1:19" x14ac:dyDescent="0.25">
      <c r="A4366" t="s">
        <v>10944</v>
      </c>
      <c r="B4366" t="str">
        <f>_xlfn.XLOOKUP(Table2[[#This Row],[tanggal_checkin]],Table6[tanggal_checkin],Table6[id_checkin])</f>
        <v>CI 0083</v>
      </c>
      <c r="C4366" t="s">
        <v>12028</v>
      </c>
      <c r="D4366" t="str">
        <f>_xlfn.XLOOKUP(Table2[[#This Row],[tanggal_checkout]],Table4[tanggal_checkout],Table4[id_checkout])</f>
        <v>CO 0085</v>
      </c>
      <c r="E4366" t="s">
        <v>11267</v>
      </c>
      <c r="F4366" s="8">
        <v>0.81410879629629629</v>
      </c>
      <c r="G4366" t="str">
        <f>_xlfn.XLOOKUP(Table2[[#This Row],[nama_tamu]],Table10[nama_tamu],Table10[id_tamu])</f>
        <v>CUS 3484</v>
      </c>
      <c r="H4366" t="s">
        <v>10945</v>
      </c>
      <c r="I4366" t="str">
        <f>_xlfn.XLOOKUP(Table2[[#This Row],[tipe_kamar]],Table12[tipe_kamar],Table12[id_kamar])</f>
        <v>KMR 001</v>
      </c>
      <c r="J4366" t="s">
        <v>23</v>
      </c>
      <c r="K4366">
        <v>2</v>
      </c>
      <c r="L4366">
        <v>581000</v>
      </c>
      <c r="M4366">
        <v>1162000</v>
      </c>
      <c r="N4366" t="str">
        <f>_xlfn.XLOOKUP(Table2[[#This Row],[metode_pembayaran]],Table11[metode_pembayaran],Table11[id_pembayaran])</f>
        <v>MP 06</v>
      </c>
      <c r="O4366" t="s">
        <v>17</v>
      </c>
      <c r="P4366" t="str">
        <f>_xlfn.XLOOKUP(Table2[[#This Row],[status_reservasi]],'Dim Status Reservasi'!$B$2:$B$5,'Dim Status Reservasi'!$A$2:$A$5)</f>
        <v>ST 003</v>
      </c>
      <c r="Q4366" t="s">
        <v>37</v>
      </c>
      <c r="R4366" t="str">
        <f>_xlfn.XLOOKUP(Table2[[#This Row],[kota_hotel]],'Dim Kota Hotel'!$B$2:$B$21,'Dim Kota Hotel'!$A$2:$A$21)</f>
        <v>LOK 020</v>
      </c>
      <c r="S4366" t="s">
        <v>94</v>
      </c>
    </row>
    <row r="4367" spans="1:19" x14ac:dyDescent="0.25">
      <c r="A4367" t="s">
        <v>10946</v>
      </c>
      <c r="B4367" t="str">
        <f>_xlfn.XLOOKUP(Table2[[#This Row],[tanggal_checkin]],Table6[tanggal_checkin],Table6[id_checkin])</f>
        <v>CI 0436</v>
      </c>
      <c r="C4367" t="s">
        <v>11653</v>
      </c>
      <c r="D4367" t="str">
        <f>_xlfn.XLOOKUP(Table2[[#This Row],[tanggal_checkout]],Table4[tanggal_checkout],Table4[id_checkout])</f>
        <v>CO 0445</v>
      </c>
      <c r="E4367" t="s">
        <v>11718</v>
      </c>
      <c r="F4367" s="8">
        <v>0.81012731481481481</v>
      </c>
      <c r="G4367" t="str">
        <f>_xlfn.XLOOKUP(Table2[[#This Row],[nama_tamu]],Table10[nama_tamu],Table10[id_tamu])</f>
        <v>CUS 0360</v>
      </c>
      <c r="H4367" t="s">
        <v>10947</v>
      </c>
      <c r="I4367" t="str">
        <f>_xlfn.XLOOKUP(Table2[[#This Row],[tipe_kamar]],Table12[tipe_kamar],Table12[id_kamar])</f>
        <v>KMR 003</v>
      </c>
      <c r="J4367" t="s">
        <v>64</v>
      </c>
      <c r="K4367">
        <v>7</v>
      </c>
      <c r="L4367">
        <v>1271000</v>
      </c>
      <c r="M4367">
        <v>8897000</v>
      </c>
      <c r="N4367" t="str">
        <f>_xlfn.XLOOKUP(Table2[[#This Row],[metode_pembayaran]],Table11[metode_pembayaran],Table11[id_pembayaran])</f>
        <v>MP 04</v>
      </c>
      <c r="O4367" t="s">
        <v>53</v>
      </c>
      <c r="P4367" t="str">
        <f>_xlfn.XLOOKUP(Table2[[#This Row],[status_reservasi]],'Dim Status Reservasi'!$B$2:$B$5,'Dim Status Reservasi'!$A$2:$A$5)</f>
        <v>ST 003</v>
      </c>
      <c r="Q4367" t="s">
        <v>37</v>
      </c>
      <c r="R4367" t="str">
        <f>_xlfn.XLOOKUP(Table2[[#This Row],[kota_hotel]],'Dim Kota Hotel'!$B$2:$B$21,'Dim Kota Hotel'!$A$2:$A$21)</f>
        <v>LOK 014</v>
      </c>
      <c r="S4367" t="s">
        <v>222</v>
      </c>
    </row>
    <row r="4368" spans="1:19" x14ac:dyDescent="0.25">
      <c r="A4368" t="s">
        <v>10948</v>
      </c>
      <c r="B4368" t="str">
        <f>_xlfn.XLOOKUP(Table2[[#This Row],[tanggal_checkin]],Table6[tanggal_checkin],Table6[id_checkin])</f>
        <v>CI 0287</v>
      </c>
      <c r="C4368" t="s">
        <v>11055</v>
      </c>
      <c r="D4368" t="str">
        <f>_xlfn.XLOOKUP(Table2[[#This Row],[tanggal_checkout]],Table4[tanggal_checkout],Table4[id_checkout])</f>
        <v>CO 0290</v>
      </c>
      <c r="E4368" t="s">
        <v>11433</v>
      </c>
      <c r="F4368" s="8">
        <v>0.27238425925925924</v>
      </c>
      <c r="G4368" t="str">
        <f>_xlfn.XLOOKUP(Table2[[#This Row],[nama_tamu]],Table10[nama_tamu],Table10[id_tamu])</f>
        <v>CUS 3792</v>
      </c>
      <c r="H4368" t="s">
        <v>10949</v>
      </c>
      <c r="I4368" t="str">
        <f>_xlfn.XLOOKUP(Table2[[#This Row],[tipe_kamar]],Table12[tipe_kamar],Table12[id_kamar])</f>
        <v>KMR 001</v>
      </c>
      <c r="J4368" t="s">
        <v>23</v>
      </c>
      <c r="K4368">
        <v>5</v>
      </c>
      <c r="L4368">
        <v>629000</v>
      </c>
      <c r="M4368">
        <v>3145000</v>
      </c>
      <c r="N4368" t="str">
        <f>_xlfn.XLOOKUP(Table2[[#This Row],[metode_pembayaran]],Table11[metode_pembayaran],Table11[id_pembayaran])</f>
        <v>MP 04</v>
      </c>
      <c r="O4368" t="s">
        <v>53</v>
      </c>
      <c r="P4368" t="str">
        <f>_xlfn.XLOOKUP(Table2[[#This Row],[status_reservasi]],'Dim Status Reservasi'!$B$2:$B$5,'Dim Status Reservasi'!$A$2:$A$5)</f>
        <v>ST 004</v>
      </c>
      <c r="Q4368" t="s">
        <v>48</v>
      </c>
      <c r="R4368" t="str">
        <f>_xlfn.XLOOKUP(Table2[[#This Row],[kota_hotel]],'Dim Kota Hotel'!$B$2:$B$21,'Dim Kota Hotel'!$A$2:$A$21)</f>
        <v>LOK 016</v>
      </c>
      <c r="S4368" t="s">
        <v>117</v>
      </c>
    </row>
    <row r="4369" spans="1:19" x14ac:dyDescent="0.25">
      <c r="A4369" t="s">
        <v>10950</v>
      </c>
      <c r="B4369" t="str">
        <f>_xlfn.XLOOKUP(Table2[[#This Row],[tanggal_checkin]],Table6[tanggal_checkin],Table6[id_checkin])</f>
        <v>CI 1004</v>
      </c>
      <c r="C4369" t="s">
        <v>11703</v>
      </c>
      <c r="D4369" t="str">
        <f>_xlfn.XLOOKUP(Table2[[#This Row],[tanggal_checkout]],Table4[tanggal_checkout],Table4[id_checkout])</f>
        <v>CO 1013</v>
      </c>
      <c r="E4369" t="s">
        <v>11821</v>
      </c>
      <c r="F4369" s="8">
        <v>0.73215277777777776</v>
      </c>
      <c r="G4369" t="str">
        <f>_xlfn.XLOOKUP(Table2[[#This Row],[nama_tamu]],Table10[nama_tamu],Table10[id_tamu])</f>
        <v>CUS 3110</v>
      </c>
      <c r="H4369" t="s">
        <v>10951</v>
      </c>
      <c r="I4369" t="str">
        <f>_xlfn.XLOOKUP(Table2[[#This Row],[tipe_kamar]],Table12[tipe_kamar],Table12[id_kamar])</f>
        <v>KMR 002</v>
      </c>
      <c r="J4369" t="s">
        <v>82</v>
      </c>
      <c r="K4369">
        <v>6</v>
      </c>
      <c r="L4369">
        <v>342000</v>
      </c>
      <c r="M4369">
        <v>2052000</v>
      </c>
      <c r="N4369" t="str">
        <f>_xlfn.XLOOKUP(Table2[[#This Row],[metode_pembayaran]],Table11[metode_pembayaran],Table11[id_pembayaran])</f>
        <v>MP 06</v>
      </c>
      <c r="O4369" t="s">
        <v>17</v>
      </c>
      <c r="P4369" t="str">
        <f>_xlfn.XLOOKUP(Table2[[#This Row],[status_reservasi]],'Dim Status Reservasi'!$B$2:$B$5,'Dim Status Reservasi'!$A$2:$A$5)</f>
        <v>ST 004</v>
      </c>
      <c r="Q4369" t="s">
        <v>48</v>
      </c>
      <c r="R4369" t="str">
        <f>_xlfn.XLOOKUP(Table2[[#This Row],[kota_hotel]],'Dim Kota Hotel'!$B$2:$B$21,'Dim Kota Hotel'!$A$2:$A$21)</f>
        <v>LOK 012</v>
      </c>
      <c r="S4369" t="s">
        <v>25</v>
      </c>
    </row>
    <row r="4370" spans="1:19" x14ac:dyDescent="0.25">
      <c r="A4370" t="s">
        <v>10952</v>
      </c>
      <c r="B4370" t="str">
        <f>_xlfn.XLOOKUP(Table2[[#This Row],[tanggal_checkin]],Table6[tanggal_checkin],Table6[id_checkin])</f>
        <v>CI 0824</v>
      </c>
      <c r="C4370" t="s">
        <v>11347</v>
      </c>
      <c r="D4370" t="str">
        <f>_xlfn.XLOOKUP(Table2[[#This Row],[tanggal_checkout]],Table4[tanggal_checkout],Table4[id_checkout])</f>
        <v>CO 0837</v>
      </c>
      <c r="E4370" t="s">
        <v>11237</v>
      </c>
      <c r="F4370" s="8">
        <v>2.8101851851851854E-2</v>
      </c>
      <c r="G4370" t="str">
        <f>_xlfn.XLOOKUP(Table2[[#This Row],[nama_tamu]],Table10[nama_tamu],Table10[id_tamu])</f>
        <v>CUS 0528</v>
      </c>
      <c r="H4370" t="s">
        <v>10953</v>
      </c>
      <c r="I4370" t="str">
        <f>_xlfn.XLOOKUP(Table2[[#This Row],[tipe_kamar]],Table12[tipe_kamar],Table12[id_kamar])</f>
        <v>KMR 004</v>
      </c>
      <c r="J4370" t="s">
        <v>47</v>
      </c>
      <c r="K4370">
        <v>9</v>
      </c>
      <c r="L4370">
        <v>513000</v>
      </c>
      <c r="M4370">
        <v>4617000</v>
      </c>
      <c r="N4370" t="str">
        <f>_xlfn.XLOOKUP(Table2[[#This Row],[metode_pembayaran]],Table11[metode_pembayaran],Table11[id_pembayaran])</f>
        <v>MP 02</v>
      </c>
      <c r="O4370" t="s">
        <v>30</v>
      </c>
      <c r="P4370" t="str">
        <f>_xlfn.XLOOKUP(Table2[[#This Row],[status_reservasi]],'Dim Status Reservasi'!$B$2:$B$5,'Dim Status Reservasi'!$A$2:$A$5)</f>
        <v>ST 003</v>
      </c>
      <c r="Q4370" t="s">
        <v>37</v>
      </c>
      <c r="R4370" t="str">
        <f>_xlfn.XLOOKUP(Table2[[#This Row],[kota_hotel]],'Dim Kota Hotel'!$B$2:$B$21,'Dim Kota Hotel'!$A$2:$A$21)</f>
        <v>LOK 019</v>
      </c>
      <c r="S4370" t="s">
        <v>133</v>
      </c>
    </row>
    <row r="4371" spans="1:19" x14ac:dyDescent="0.25">
      <c r="A4371" t="s">
        <v>10954</v>
      </c>
      <c r="B4371" t="str">
        <f>_xlfn.XLOOKUP(Table2[[#This Row],[tanggal_checkin]],Table6[tanggal_checkin],Table6[id_checkin])</f>
        <v>CI 0594</v>
      </c>
      <c r="C4371" t="s">
        <v>11794</v>
      </c>
      <c r="D4371" t="str">
        <f>_xlfn.XLOOKUP(Table2[[#This Row],[tanggal_checkout]],Table4[tanggal_checkout],Table4[id_checkout])</f>
        <v>CO 0598</v>
      </c>
      <c r="E4371" t="s">
        <v>11771</v>
      </c>
      <c r="F4371" s="8">
        <v>0.49390046296296297</v>
      </c>
      <c r="G4371" t="str">
        <f>_xlfn.XLOOKUP(Table2[[#This Row],[nama_tamu]],Table10[nama_tamu],Table10[id_tamu])</f>
        <v>CUS 0343</v>
      </c>
      <c r="H4371" t="s">
        <v>10956</v>
      </c>
      <c r="I4371" t="str">
        <f>_xlfn.XLOOKUP(Table2[[#This Row],[tipe_kamar]],Table12[tipe_kamar],Table12[id_kamar])</f>
        <v>KMR 002</v>
      </c>
      <c r="J4371" t="s">
        <v>82</v>
      </c>
      <c r="K4371">
        <v>4</v>
      </c>
      <c r="L4371">
        <v>397000</v>
      </c>
      <c r="M4371">
        <v>1588000</v>
      </c>
      <c r="N4371" t="str">
        <f>_xlfn.XLOOKUP(Table2[[#This Row],[metode_pembayaran]],Table11[metode_pembayaran],Table11[id_pembayaran])</f>
        <v>MP 02</v>
      </c>
      <c r="O4371" t="s">
        <v>30</v>
      </c>
      <c r="P4371" t="str">
        <f>_xlfn.XLOOKUP(Table2[[#This Row],[status_reservasi]],'Dim Status Reservasi'!$B$2:$B$5,'Dim Status Reservasi'!$A$2:$A$5)</f>
        <v>ST 004</v>
      </c>
      <c r="Q4371" t="s">
        <v>48</v>
      </c>
      <c r="R4371" t="str">
        <f>_xlfn.XLOOKUP(Table2[[#This Row],[kota_hotel]],'Dim Kota Hotel'!$B$2:$B$21,'Dim Kota Hotel'!$A$2:$A$21)</f>
        <v>LOK 017</v>
      </c>
      <c r="S4371" t="s">
        <v>84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58FF6-4723-42D3-AA09-253A648F8DEA}">
  <dimension ref="A1:L4371"/>
  <sheetViews>
    <sheetView zoomScale="80" zoomScaleNormal="80" workbookViewId="0">
      <selection activeCell="E2" sqref="E2"/>
    </sheetView>
  </sheetViews>
  <sheetFormatPr defaultRowHeight="15" x14ac:dyDescent="0.25"/>
  <cols>
    <col min="1" max="1" width="14" customWidth="1"/>
    <col min="2" max="2" width="12.85546875" style="7" customWidth="1"/>
    <col min="3" max="3" width="16.140625" customWidth="1"/>
    <col min="4" max="4" width="18.7109375" customWidth="1"/>
    <col min="5" max="5" width="12.85546875" customWidth="1"/>
    <col min="6" max="6" width="10.28515625" customWidth="1"/>
    <col min="7" max="7" width="11.140625" customWidth="1"/>
    <col min="8" max="8" width="16.7109375" customWidth="1"/>
    <col min="9" max="9" width="20.42578125" customWidth="1"/>
    <col min="10" max="10" width="15.140625" customWidth="1"/>
    <col min="11" max="11" width="12.7109375" customWidth="1"/>
    <col min="12" max="12" width="14" customWidth="1"/>
  </cols>
  <sheetData>
    <row r="1" spans="1:12" x14ac:dyDescent="0.25">
      <c r="A1" t="s">
        <v>0</v>
      </c>
      <c r="B1" s="6" t="s">
        <v>3</v>
      </c>
      <c r="C1" t="s">
        <v>7</v>
      </c>
      <c r="D1" t="s">
        <v>8</v>
      </c>
      <c r="E1" t="s">
        <v>9</v>
      </c>
      <c r="F1" t="s">
        <v>4</v>
      </c>
      <c r="G1" t="s">
        <v>15462</v>
      </c>
      <c r="H1" t="s">
        <v>12275</v>
      </c>
      <c r="I1" t="s">
        <v>12274</v>
      </c>
      <c r="J1" t="s">
        <v>12273</v>
      </c>
      <c r="K1" t="s">
        <v>12108</v>
      </c>
      <c r="L1" t="s">
        <v>12186</v>
      </c>
    </row>
    <row r="2" spans="1:12" x14ac:dyDescent="0.25">
      <c r="A2" t="s">
        <v>13</v>
      </c>
      <c r="B2" s="7">
        <v>0.77447916666666672</v>
      </c>
      <c r="C2">
        <v>8</v>
      </c>
      <c r="D2">
        <v>1186000</v>
      </c>
      <c r="E2">
        <v>9488000</v>
      </c>
      <c r="F2" t="s">
        <v>13215</v>
      </c>
      <c r="G2" t="s">
        <v>12064</v>
      </c>
      <c r="H2" t="s">
        <v>12071</v>
      </c>
      <c r="I2" t="s">
        <v>12094</v>
      </c>
      <c r="J2" t="s">
        <v>12080</v>
      </c>
      <c r="K2" t="s">
        <v>16923</v>
      </c>
      <c r="L2" t="s">
        <v>17464</v>
      </c>
    </row>
    <row r="3" spans="1:12" x14ac:dyDescent="0.25">
      <c r="A3" t="s">
        <v>20</v>
      </c>
      <c r="B3" s="7">
        <v>0.78450231481481481</v>
      </c>
      <c r="C3">
        <v>7</v>
      </c>
      <c r="D3">
        <v>632000</v>
      </c>
      <c r="E3">
        <v>4424000</v>
      </c>
      <c r="F3" t="s">
        <v>14221</v>
      </c>
      <c r="G3" t="s">
        <v>12062</v>
      </c>
      <c r="H3" t="s">
        <v>12066</v>
      </c>
      <c r="I3" t="s">
        <v>12094</v>
      </c>
      <c r="J3" t="s">
        <v>12083</v>
      </c>
      <c r="K3" t="s">
        <v>17131</v>
      </c>
      <c r="L3" t="s">
        <v>18137</v>
      </c>
    </row>
    <row r="4" spans="1:12" x14ac:dyDescent="0.25">
      <c r="A4" t="s">
        <v>26</v>
      </c>
      <c r="B4" s="7">
        <v>0.43837962962962962</v>
      </c>
      <c r="C4">
        <v>4</v>
      </c>
      <c r="D4">
        <v>1293000</v>
      </c>
      <c r="E4">
        <v>5172000</v>
      </c>
      <c r="F4" t="s">
        <v>13002</v>
      </c>
      <c r="G4" t="s">
        <v>12064</v>
      </c>
      <c r="H4" t="s">
        <v>12067</v>
      </c>
      <c r="I4" t="s">
        <v>12095</v>
      </c>
      <c r="J4" t="s">
        <v>12083</v>
      </c>
      <c r="K4" t="s">
        <v>17300</v>
      </c>
      <c r="L4" t="s">
        <v>18306</v>
      </c>
    </row>
    <row r="5" spans="1:12" x14ac:dyDescent="0.25">
      <c r="A5" t="s">
        <v>32</v>
      </c>
      <c r="B5" s="7">
        <v>0.46010416666666665</v>
      </c>
      <c r="C5">
        <v>2</v>
      </c>
      <c r="D5">
        <v>318000</v>
      </c>
      <c r="E5">
        <v>636000</v>
      </c>
      <c r="F5" t="s">
        <v>14117</v>
      </c>
      <c r="G5" t="s">
        <v>12063</v>
      </c>
      <c r="H5" t="s">
        <v>12068</v>
      </c>
      <c r="I5" t="s">
        <v>12094</v>
      </c>
      <c r="J5" t="s">
        <v>12082</v>
      </c>
      <c r="K5" t="s">
        <v>16941</v>
      </c>
      <c r="L5" t="s">
        <v>17944</v>
      </c>
    </row>
    <row r="6" spans="1:12" x14ac:dyDescent="0.25">
      <c r="A6" t="s">
        <v>39</v>
      </c>
      <c r="B6" s="7">
        <v>0.22133101851851852</v>
      </c>
      <c r="C6">
        <v>7</v>
      </c>
      <c r="D6">
        <v>1095000</v>
      </c>
      <c r="E6">
        <v>7665000</v>
      </c>
      <c r="F6" t="s">
        <v>14043</v>
      </c>
      <c r="G6" t="s">
        <v>12064</v>
      </c>
      <c r="H6" t="s">
        <v>12071</v>
      </c>
      <c r="I6" t="s">
        <v>12095</v>
      </c>
      <c r="J6" t="s">
        <v>12076</v>
      </c>
      <c r="K6" t="s">
        <v>16535</v>
      </c>
      <c r="L6" t="s">
        <v>17514</v>
      </c>
    </row>
    <row r="7" spans="1:12" x14ac:dyDescent="0.25">
      <c r="A7" t="s">
        <v>44</v>
      </c>
      <c r="B7" s="7">
        <v>0.47791666666666666</v>
      </c>
      <c r="C7">
        <v>2</v>
      </c>
      <c r="D7">
        <v>448000</v>
      </c>
      <c r="E7">
        <v>896000</v>
      </c>
      <c r="F7" t="s">
        <v>15760</v>
      </c>
      <c r="G7" t="s">
        <v>12065</v>
      </c>
      <c r="H7" t="s">
        <v>12071</v>
      </c>
      <c r="I7" t="s">
        <v>12095</v>
      </c>
      <c r="J7" t="s">
        <v>12075</v>
      </c>
      <c r="K7" t="s">
        <v>16498</v>
      </c>
      <c r="L7" t="s">
        <v>17799</v>
      </c>
    </row>
    <row r="8" spans="1:12" x14ac:dyDescent="0.25">
      <c r="A8" t="s">
        <v>50</v>
      </c>
      <c r="B8" s="7">
        <v>0.11313657407407407</v>
      </c>
      <c r="C8">
        <v>9</v>
      </c>
      <c r="D8">
        <v>614000</v>
      </c>
      <c r="E8">
        <v>5526000</v>
      </c>
      <c r="F8" t="s">
        <v>13210</v>
      </c>
      <c r="G8" t="s">
        <v>12062</v>
      </c>
      <c r="H8" t="s">
        <v>12069</v>
      </c>
      <c r="I8" t="s">
        <v>12094</v>
      </c>
      <c r="J8" t="s">
        <v>12076</v>
      </c>
      <c r="K8" t="s">
        <v>16757</v>
      </c>
      <c r="L8" t="s">
        <v>17756</v>
      </c>
    </row>
    <row r="9" spans="1:12" x14ac:dyDescent="0.25">
      <c r="A9" t="s">
        <v>54</v>
      </c>
      <c r="B9" s="7">
        <v>0.79085648148148147</v>
      </c>
      <c r="C9">
        <v>9</v>
      </c>
      <c r="D9">
        <v>582000</v>
      </c>
      <c r="E9">
        <v>5238000</v>
      </c>
      <c r="F9" t="s">
        <v>12538</v>
      </c>
      <c r="G9" t="s">
        <v>12062</v>
      </c>
      <c r="H9" t="s">
        <v>12068</v>
      </c>
      <c r="I9" t="s">
        <v>12095</v>
      </c>
      <c r="J9" t="s">
        <v>12076</v>
      </c>
      <c r="K9" t="s">
        <v>16675</v>
      </c>
      <c r="L9" t="s">
        <v>17667</v>
      </c>
    </row>
    <row r="10" spans="1:12" x14ac:dyDescent="0.25">
      <c r="A10" t="s">
        <v>57</v>
      </c>
      <c r="B10" s="7">
        <v>0.49701388888888887</v>
      </c>
      <c r="C10">
        <v>6</v>
      </c>
      <c r="D10">
        <v>657000</v>
      </c>
      <c r="E10">
        <v>3942000</v>
      </c>
      <c r="F10" t="s">
        <v>12957</v>
      </c>
      <c r="G10" t="s">
        <v>12062</v>
      </c>
      <c r="H10" t="s">
        <v>12067</v>
      </c>
      <c r="I10" t="s">
        <v>12095</v>
      </c>
      <c r="J10" t="s">
        <v>12073</v>
      </c>
      <c r="K10" t="s">
        <v>16528</v>
      </c>
      <c r="L10" t="s">
        <v>17506</v>
      </c>
    </row>
    <row r="11" spans="1:12" x14ac:dyDescent="0.25">
      <c r="A11" t="s">
        <v>61</v>
      </c>
      <c r="B11" s="7">
        <v>0.64009259259259255</v>
      </c>
      <c r="C11">
        <v>9</v>
      </c>
      <c r="D11">
        <v>1251000</v>
      </c>
      <c r="E11">
        <v>11259000</v>
      </c>
      <c r="F11" t="s">
        <v>14212</v>
      </c>
      <c r="G11" t="s">
        <v>12064</v>
      </c>
      <c r="H11" t="s">
        <v>12068</v>
      </c>
      <c r="I11" t="s">
        <v>12095</v>
      </c>
      <c r="J11" t="s">
        <v>12073</v>
      </c>
      <c r="K11" t="s">
        <v>17360</v>
      </c>
      <c r="L11" t="s">
        <v>18369</v>
      </c>
    </row>
    <row r="12" spans="1:12" x14ac:dyDescent="0.25">
      <c r="A12" t="s">
        <v>65</v>
      </c>
      <c r="B12" s="7">
        <v>0.92284722222222226</v>
      </c>
      <c r="C12">
        <v>6</v>
      </c>
      <c r="D12">
        <v>663000</v>
      </c>
      <c r="E12">
        <v>3978000</v>
      </c>
      <c r="F12" t="s">
        <v>13256</v>
      </c>
      <c r="G12" t="s">
        <v>12062</v>
      </c>
      <c r="H12" t="s">
        <v>12071</v>
      </c>
      <c r="I12" t="s">
        <v>12094</v>
      </c>
      <c r="J12" t="s">
        <v>12079</v>
      </c>
      <c r="K12" t="s">
        <v>16654</v>
      </c>
      <c r="L12" t="s">
        <v>17644</v>
      </c>
    </row>
    <row r="13" spans="1:12" x14ac:dyDescent="0.25">
      <c r="A13" t="s">
        <v>69</v>
      </c>
      <c r="B13" s="7">
        <v>0.44092592592592594</v>
      </c>
      <c r="C13">
        <v>6</v>
      </c>
      <c r="D13">
        <v>567000</v>
      </c>
      <c r="E13">
        <v>3402000</v>
      </c>
      <c r="F13" t="s">
        <v>16301</v>
      </c>
      <c r="G13" t="s">
        <v>12062</v>
      </c>
      <c r="H13" t="s">
        <v>12070</v>
      </c>
      <c r="I13" t="s">
        <v>12093</v>
      </c>
      <c r="J13" t="s">
        <v>12072</v>
      </c>
      <c r="K13" t="s">
        <v>17206</v>
      </c>
      <c r="L13" t="s">
        <v>18214</v>
      </c>
    </row>
    <row r="14" spans="1:12" x14ac:dyDescent="0.25">
      <c r="A14" t="s">
        <v>75</v>
      </c>
      <c r="B14" s="7">
        <v>0.42069444444444443</v>
      </c>
      <c r="C14">
        <v>5</v>
      </c>
      <c r="D14">
        <v>333000</v>
      </c>
      <c r="E14">
        <v>1665000</v>
      </c>
      <c r="F14" t="s">
        <v>13572</v>
      </c>
      <c r="G14" t="s">
        <v>12063</v>
      </c>
      <c r="H14" t="s">
        <v>12068</v>
      </c>
      <c r="I14" t="s">
        <v>12094</v>
      </c>
      <c r="J14" t="s">
        <v>12073</v>
      </c>
      <c r="K14" t="s">
        <v>17226</v>
      </c>
      <c r="L14" t="s">
        <v>18232</v>
      </c>
    </row>
    <row r="15" spans="1:12" x14ac:dyDescent="0.25">
      <c r="A15" t="s">
        <v>79</v>
      </c>
      <c r="B15" s="7">
        <v>0.78228009259259257</v>
      </c>
      <c r="C15">
        <v>2</v>
      </c>
      <c r="D15">
        <v>355000</v>
      </c>
      <c r="E15">
        <v>710000</v>
      </c>
      <c r="F15" t="s">
        <v>12496</v>
      </c>
      <c r="G15" t="s">
        <v>12063</v>
      </c>
      <c r="H15" t="s">
        <v>12067</v>
      </c>
      <c r="I15" t="s">
        <v>12094</v>
      </c>
      <c r="J15" t="s">
        <v>12088</v>
      </c>
      <c r="K15" t="s">
        <v>17049</v>
      </c>
      <c r="L15" t="s">
        <v>18051</v>
      </c>
    </row>
    <row r="16" spans="1:12" x14ac:dyDescent="0.25">
      <c r="A16" t="s">
        <v>85</v>
      </c>
      <c r="B16" s="7">
        <v>5.2094907407407409E-2</v>
      </c>
      <c r="C16">
        <v>4</v>
      </c>
      <c r="D16">
        <v>487000</v>
      </c>
      <c r="E16">
        <v>1948000</v>
      </c>
      <c r="F16" t="s">
        <v>13000</v>
      </c>
      <c r="G16" t="s">
        <v>12065</v>
      </c>
      <c r="H16" t="s">
        <v>12071</v>
      </c>
      <c r="I16" t="s">
        <v>12095</v>
      </c>
      <c r="J16" t="s">
        <v>12083</v>
      </c>
      <c r="K16" t="s">
        <v>16612</v>
      </c>
      <c r="L16" t="s">
        <v>17598</v>
      </c>
    </row>
    <row r="17" spans="1:12" x14ac:dyDescent="0.25">
      <c r="A17" t="s">
        <v>89</v>
      </c>
      <c r="B17" s="7">
        <v>0.20929398148148148</v>
      </c>
      <c r="C17">
        <v>6</v>
      </c>
      <c r="D17">
        <v>576000</v>
      </c>
      <c r="E17">
        <v>3456000</v>
      </c>
      <c r="F17" t="s">
        <v>15908</v>
      </c>
      <c r="G17" t="s">
        <v>12062</v>
      </c>
      <c r="H17" t="s">
        <v>12070</v>
      </c>
      <c r="I17" t="s">
        <v>12092</v>
      </c>
      <c r="J17" t="s">
        <v>12091</v>
      </c>
      <c r="K17" t="s">
        <v>17054</v>
      </c>
      <c r="L17" t="s">
        <v>18059</v>
      </c>
    </row>
    <row r="18" spans="1:12" x14ac:dyDescent="0.25">
      <c r="A18" t="s">
        <v>95</v>
      </c>
      <c r="B18" s="7">
        <v>0.78162037037037035</v>
      </c>
      <c r="C18">
        <v>9</v>
      </c>
      <c r="D18">
        <v>415000</v>
      </c>
      <c r="E18">
        <v>3735000</v>
      </c>
      <c r="F18" t="s">
        <v>16389</v>
      </c>
      <c r="G18" t="s">
        <v>12065</v>
      </c>
      <c r="H18" t="s">
        <v>12067</v>
      </c>
      <c r="I18" t="s">
        <v>12094</v>
      </c>
      <c r="J18" t="s">
        <v>12079</v>
      </c>
      <c r="K18" t="s">
        <v>16977</v>
      </c>
      <c r="L18" t="s">
        <v>17986</v>
      </c>
    </row>
    <row r="19" spans="1:12" x14ac:dyDescent="0.25">
      <c r="A19" t="s">
        <v>99</v>
      </c>
      <c r="B19" s="7">
        <v>0.76825231481481482</v>
      </c>
      <c r="C19">
        <v>1</v>
      </c>
      <c r="D19">
        <v>441000</v>
      </c>
      <c r="E19">
        <v>441000</v>
      </c>
      <c r="F19" t="s">
        <v>15016</v>
      </c>
      <c r="G19" t="s">
        <v>12065</v>
      </c>
      <c r="H19" t="s">
        <v>12067</v>
      </c>
      <c r="I19" t="s">
        <v>12094</v>
      </c>
      <c r="J19" t="s">
        <v>12089</v>
      </c>
      <c r="K19" t="s">
        <v>16827</v>
      </c>
      <c r="L19" t="s">
        <v>17826</v>
      </c>
    </row>
    <row r="20" spans="1:12" x14ac:dyDescent="0.25">
      <c r="A20" t="s">
        <v>103</v>
      </c>
      <c r="B20" s="7">
        <v>0.19056712962962963</v>
      </c>
      <c r="C20">
        <v>4</v>
      </c>
      <c r="D20">
        <v>592000</v>
      </c>
      <c r="E20">
        <v>2368000</v>
      </c>
      <c r="F20" t="s">
        <v>12403</v>
      </c>
      <c r="G20" t="s">
        <v>12062</v>
      </c>
      <c r="H20" t="s">
        <v>12066</v>
      </c>
      <c r="I20" t="s">
        <v>12094</v>
      </c>
      <c r="J20" t="s">
        <v>12074</v>
      </c>
      <c r="K20" t="s">
        <v>17163</v>
      </c>
      <c r="L20" t="s">
        <v>18168</v>
      </c>
    </row>
    <row r="21" spans="1:12" x14ac:dyDescent="0.25">
      <c r="A21" t="s">
        <v>107</v>
      </c>
      <c r="B21" s="7">
        <v>0.61534722222222227</v>
      </c>
      <c r="C21">
        <v>8</v>
      </c>
      <c r="D21">
        <v>620000</v>
      </c>
      <c r="E21">
        <v>4960000</v>
      </c>
      <c r="F21" t="s">
        <v>16130</v>
      </c>
      <c r="G21" t="s">
        <v>12062</v>
      </c>
      <c r="H21" t="s">
        <v>12066</v>
      </c>
      <c r="I21" t="s">
        <v>12095</v>
      </c>
      <c r="J21" t="s">
        <v>12088</v>
      </c>
      <c r="K21" t="s">
        <v>17427</v>
      </c>
      <c r="L21" t="s">
        <v>18437</v>
      </c>
    </row>
    <row r="22" spans="1:12" x14ac:dyDescent="0.25">
      <c r="A22" t="s">
        <v>111</v>
      </c>
      <c r="B22" s="7">
        <v>0.65538194444444442</v>
      </c>
      <c r="C22">
        <v>5</v>
      </c>
      <c r="D22">
        <v>1214000</v>
      </c>
      <c r="E22">
        <v>6070000</v>
      </c>
      <c r="F22" t="s">
        <v>15062</v>
      </c>
      <c r="G22" t="s">
        <v>12064</v>
      </c>
      <c r="H22" t="s">
        <v>12070</v>
      </c>
      <c r="I22" t="s">
        <v>12095</v>
      </c>
      <c r="J22" t="s">
        <v>12080</v>
      </c>
      <c r="K22" t="s">
        <v>17206</v>
      </c>
      <c r="L22" t="s">
        <v>18213</v>
      </c>
    </row>
    <row r="23" spans="1:12" x14ac:dyDescent="0.25">
      <c r="A23" t="s">
        <v>114</v>
      </c>
      <c r="B23" s="7">
        <v>0.75292824074074072</v>
      </c>
      <c r="C23">
        <v>4</v>
      </c>
      <c r="D23">
        <v>425000</v>
      </c>
      <c r="E23">
        <v>1700000</v>
      </c>
      <c r="F23" t="s">
        <v>14225</v>
      </c>
      <c r="G23" t="s">
        <v>12065</v>
      </c>
      <c r="H23" t="s">
        <v>12068</v>
      </c>
      <c r="I23" t="s">
        <v>12095</v>
      </c>
      <c r="J23" t="s">
        <v>12087</v>
      </c>
      <c r="K23" t="s">
        <v>12158</v>
      </c>
      <c r="L23" t="s">
        <v>12243</v>
      </c>
    </row>
    <row r="24" spans="1:12" x14ac:dyDescent="0.25">
      <c r="A24" t="s">
        <v>118</v>
      </c>
      <c r="B24" s="7">
        <v>0.18434027777777778</v>
      </c>
      <c r="C24">
        <v>5</v>
      </c>
      <c r="D24">
        <v>1217000</v>
      </c>
      <c r="E24">
        <v>6085000</v>
      </c>
      <c r="F24" t="s">
        <v>14472</v>
      </c>
      <c r="G24" t="s">
        <v>12064</v>
      </c>
      <c r="H24" t="s">
        <v>12071</v>
      </c>
      <c r="I24" t="s">
        <v>12094</v>
      </c>
      <c r="J24" t="s">
        <v>12091</v>
      </c>
      <c r="K24" t="s">
        <v>16995</v>
      </c>
      <c r="L24" t="s">
        <v>18000</v>
      </c>
    </row>
    <row r="25" spans="1:12" x14ac:dyDescent="0.25">
      <c r="A25" t="s">
        <v>121</v>
      </c>
      <c r="B25" s="7">
        <v>8.1932870370370364E-2</v>
      </c>
      <c r="C25">
        <v>1</v>
      </c>
      <c r="D25">
        <v>449000</v>
      </c>
      <c r="E25">
        <v>449000</v>
      </c>
      <c r="F25" t="s">
        <v>16155</v>
      </c>
      <c r="G25" t="s">
        <v>12065</v>
      </c>
      <c r="H25" t="s">
        <v>12067</v>
      </c>
      <c r="I25" t="s">
        <v>12093</v>
      </c>
      <c r="J25" t="s">
        <v>12082</v>
      </c>
      <c r="K25" t="s">
        <v>16733</v>
      </c>
      <c r="L25" t="s">
        <v>17724</v>
      </c>
    </row>
    <row r="26" spans="1:12" x14ac:dyDescent="0.25">
      <c r="A26" t="s">
        <v>125</v>
      </c>
      <c r="B26" s="7">
        <v>0.26379629629629631</v>
      </c>
      <c r="C26">
        <v>1</v>
      </c>
      <c r="D26">
        <v>507000</v>
      </c>
      <c r="E26">
        <v>507000</v>
      </c>
      <c r="F26" t="s">
        <v>13496</v>
      </c>
      <c r="G26" t="s">
        <v>12065</v>
      </c>
      <c r="H26" t="s">
        <v>12071</v>
      </c>
      <c r="I26" t="s">
        <v>12095</v>
      </c>
      <c r="J26" t="s">
        <v>12077</v>
      </c>
      <c r="K26" t="s">
        <v>12109</v>
      </c>
      <c r="L26" t="s">
        <v>12191</v>
      </c>
    </row>
    <row r="27" spans="1:12" x14ac:dyDescent="0.25">
      <c r="A27" t="s">
        <v>130</v>
      </c>
      <c r="B27" s="7">
        <v>0.29461805555555554</v>
      </c>
      <c r="C27">
        <v>8</v>
      </c>
      <c r="D27">
        <v>575000</v>
      </c>
      <c r="E27">
        <v>4600000</v>
      </c>
      <c r="F27" t="s">
        <v>13351</v>
      </c>
      <c r="G27" t="s">
        <v>12062</v>
      </c>
      <c r="H27" t="s">
        <v>12068</v>
      </c>
      <c r="I27" t="s">
        <v>12095</v>
      </c>
      <c r="J27" t="s">
        <v>12090</v>
      </c>
      <c r="K27" t="s">
        <v>17197</v>
      </c>
      <c r="L27" t="s">
        <v>18207</v>
      </c>
    </row>
    <row r="28" spans="1:12" x14ac:dyDescent="0.25">
      <c r="A28" t="s">
        <v>134</v>
      </c>
      <c r="B28" s="7">
        <v>0.57982638888888893</v>
      </c>
      <c r="C28">
        <v>8</v>
      </c>
      <c r="D28">
        <v>398000</v>
      </c>
      <c r="E28">
        <v>3184000</v>
      </c>
      <c r="F28" t="s">
        <v>14843</v>
      </c>
      <c r="G28" t="s">
        <v>12063</v>
      </c>
      <c r="H28" t="s">
        <v>12071</v>
      </c>
      <c r="I28" t="s">
        <v>12095</v>
      </c>
      <c r="J28" t="s">
        <v>12077</v>
      </c>
      <c r="K28" t="s">
        <v>17220</v>
      </c>
      <c r="L28" t="s">
        <v>18229</v>
      </c>
    </row>
    <row r="29" spans="1:12" x14ac:dyDescent="0.25">
      <c r="A29" t="s">
        <v>138</v>
      </c>
      <c r="B29" s="7">
        <v>0.36225694444444445</v>
      </c>
      <c r="C29">
        <v>5</v>
      </c>
      <c r="D29">
        <v>1091000</v>
      </c>
      <c r="E29">
        <v>5455000</v>
      </c>
      <c r="F29" t="s">
        <v>14163</v>
      </c>
      <c r="G29" t="s">
        <v>12064</v>
      </c>
      <c r="H29" t="s">
        <v>12071</v>
      </c>
      <c r="I29" t="s">
        <v>12094</v>
      </c>
      <c r="J29" t="s">
        <v>12080</v>
      </c>
      <c r="K29" t="s">
        <v>17354</v>
      </c>
      <c r="L29" t="s">
        <v>18359</v>
      </c>
    </row>
    <row r="30" spans="1:12" x14ac:dyDescent="0.25">
      <c r="A30" t="s">
        <v>142</v>
      </c>
      <c r="B30" s="7">
        <v>0.75854166666666667</v>
      </c>
      <c r="C30">
        <v>3</v>
      </c>
      <c r="D30">
        <v>616000</v>
      </c>
      <c r="E30">
        <v>1848000</v>
      </c>
      <c r="F30" t="s">
        <v>12345</v>
      </c>
      <c r="G30" t="s">
        <v>12062</v>
      </c>
      <c r="H30" t="s">
        <v>12069</v>
      </c>
      <c r="I30" t="s">
        <v>12093</v>
      </c>
      <c r="J30" t="s">
        <v>12078</v>
      </c>
      <c r="K30" t="s">
        <v>16672</v>
      </c>
      <c r="L30" t="s">
        <v>17658</v>
      </c>
    </row>
    <row r="31" spans="1:12" x14ac:dyDescent="0.25">
      <c r="A31" t="s">
        <v>146</v>
      </c>
      <c r="B31" s="7">
        <v>0.30944444444444447</v>
      </c>
      <c r="C31">
        <v>9</v>
      </c>
      <c r="D31">
        <v>331000</v>
      </c>
      <c r="E31">
        <v>2979000</v>
      </c>
      <c r="F31" t="s">
        <v>14064</v>
      </c>
      <c r="G31" t="s">
        <v>12063</v>
      </c>
      <c r="H31" t="s">
        <v>12070</v>
      </c>
      <c r="I31" t="s">
        <v>12095</v>
      </c>
      <c r="J31" t="s">
        <v>12072</v>
      </c>
      <c r="K31" t="s">
        <v>16840</v>
      </c>
      <c r="L31" t="s">
        <v>17849</v>
      </c>
    </row>
    <row r="32" spans="1:12" x14ac:dyDescent="0.25">
      <c r="A32" t="s">
        <v>150</v>
      </c>
      <c r="B32" s="7">
        <v>0.86019675925925931</v>
      </c>
      <c r="C32">
        <v>8</v>
      </c>
      <c r="D32">
        <v>639000</v>
      </c>
      <c r="E32">
        <v>5112000</v>
      </c>
      <c r="F32" t="s">
        <v>13739</v>
      </c>
      <c r="G32" t="s">
        <v>12062</v>
      </c>
      <c r="H32" t="s">
        <v>12071</v>
      </c>
      <c r="I32" t="s">
        <v>12095</v>
      </c>
      <c r="J32" t="s">
        <v>12090</v>
      </c>
      <c r="K32" t="s">
        <v>17237</v>
      </c>
      <c r="L32" t="s">
        <v>18247</v>
      </c>
    </row>
    <row r="33" spans="1:12" x14ac:dyDescent="0.25">
      <c r="A33" t="s">
        <v>153</v>
      </c>
      <c r="B33" s="7">
        <v>0.8646180555555556</v>
      </c>
      <c r="C33">
        <v>9</v>
      </c>
      <c r="D33">
        <v>383000</v>
      </c>
      <c r="E33">
        <v>3447000</v>
      </c>
      <c r="F33" t="s">
        <v>12783</v>
      </c>
      <c r="G33" t="s">
        <v>12063</v>
      </c>
      <c r="H33" t="s">
        <v>12066</v>
      </c>
      <c r="I33" t="s">
        <v>12095</v>
      </c>
      <c r="J33" t="s">
        <v>12072</v>
      </c>
      <c r="K33" t="s">
        <v>12114</v>
      </c>
      <c r="L33" t="s">
        <v>12204</v>
      </c>
    </row>
    <row r="34" spans="1:12" x14ac:dyDescent="0.25">
      <c r="A34" t="s">
        <v>156</v>
      </c>
      <c r="B34" s="7">
        <v>0.11025462962962963</v>
      </c>
      <c r="C34">
        <v>3</v>
      </c>
      <c r="D34">
        <v>634000</v>
      </c>
      <c r="E34">
        <v>1902000</v>
      </c>
      <c r="F34" t="s">
        <v>15649</v>
      </c>
      <c r="G34" t="s">
        <v>12062</v>
      </c>
      <c r="H34" t="s">
        <v>12071</v>
      </c>
      <c r="I34" t="s">
        <v>12093</v>
      </c>
      <c r="J34" t="s">
        <v>12084</v>
      </c>
      <c r="K34" t="s">
        <v>17095</v>
      </c>
      <c r="L34" t="s">
        <v>18097</v>
      </c>
    </row>
    <row r="35" spans="1:12" x14ac:dyDescent="0.25">
      <c r="A35" t="s">
        <v>161</v>
      </c>
      <c r="B35" s="7">
        <v>0.15552083333333333</v>
      </c>
      <c r="C35">
        <v>4</v>
      </c>
      <c r="D35">
        <v>337000</v>
      </c>
      <c r="E35">
        <v>1348000</v>
      </c>
      <c r="F35" t="s">
        <v>12929</v>
      </c>
      <c r="G35" t="s">
        <v>12063</v>
      </c>
      <c r="H35" t="s">
        <v>12071</v>
      </c>
      <c r="I35" t="s">
        <v>12095</v>
      </c>
      <c r="J35" t="s">
        <v>12082</v>
      </c>
      <c r="K35" t="s">
        <v>16752</v>
      </c>
      <c r="L35" t="s">
        <v>17746</v>
      </c>
    </row>
    <row r="36" spans="1:12" x14ac:dyDescent="0.25">
      <c r="A36" t="s">
        <v>165</v>
      </c>
      <c r="B36" s="7">
        <v>5.9050925925925923E-2</v>
      </c>
      <c r="C36">
        <v>2</v>
      </c>
      <c r="D36">
        <v>371000</v>
      </c>
      <c r="E36">
        <v>742000</v>
      </c>
      <c r="F36" t="s">
        <v>12924</v>
      </c>
      <c r="G36" t="s">
        <v>12063</v>
      </c>
      <c r="H36" t="s">
        <v>12070</v>
      </c>
      <c r="I36" t="s">
        <v>12093</v>
      </c>
      <c r="J36" t="s">
        <v>12080</v>
      </c>
      <c r="K36" t="s">
        <v>17453</v>
      </c>
      <c r="L36" t="s">
        <v>18457</v>
      </c>
    </row>
    <row r="37" spans="1:12" x14ac:dyDescent="0.25">
      <c r="A37" t="s">
        <v>168</v>
      </c>
      <c r="B37" s="7">
        <v>0.98666666666666669</v>
      </c>
      <c r="C37">
        <v>7</v>
      </c>
      <c r="D37">
        <v>1297000</v>
      </c>
      <c r="E37">
        <v>9079000</v>
      </c>
      <c r="F37" t="s">
        <v>15424</v>
      </c>
      <c r="G37" t="s">
        <v>12064</v>
      </c>
      <c r="H37" t="s">
        <v>12069</v>
      </c>
      <c r="I37" t="s">
        <v>12094</v>
      </c>
      <c r="J37" t="s">
        <v>12077</v>
      </c>
      <c r="K37" t="s">
        <v>12162</v>
      </c>
      <c r="L37" t="s">
        <v>12250</v>
      </c>
    </row>
    <row r="38" spans="1:12" x14ac:dyDescent="0.25">
      <c r="A38" t="s">
        <v>171</v>
      </c>
      <c r="B38" s="7">
        <v>0.89925925925925931</v>
      </c>
      <c r="C38">
        <v>8</v>
      </c>
      <c r="D38">
        <v>1340000</v>
      </c>
      <c r="E38">
        <v>10720000</v>
      </c>
      <c r="F38" t="s">
        <v>13405</v>
      </c>
      <c r="G38" t="s">
        <v>12064</v>
      </c>
      <c r="H38" t="s">
        <v>12071</v>
      </c>
      <c r="I38" t="s">
        <v>12095</v>
      </c>
      <c r="J38" t="s">
        <v>12089</v>
      </c>
      <c r="K38" t="s">
        <v>17045</v>
      </c>
      <c r="L38" t="s">
        <v>18052</v>
      </c>
    </row>
    <row r="39" spans="1:12" x14ac:dyDescent="0.25">
      <c r="A39" t="s">
        <v>175</v>
      </c>
      <c r="B39" s="7">
        <v>0.87289351851851849</v>
      </c>
      <c r="C39">
        <v>9</v>
      </c>
      <c r="D39">
        <v>369000</v>
      </c>
      <c r="E39">
        <v>3321000</v>
      </c>
      <c r="F39" t="s">
        <v>15104</v>
      </c>
      <c r="G39" t="s">
        <v>12063</v>
      </c>
      <c r="H39" t="s">
        <v>12066</v>
      </c>
      <c r="I39" t="s">
        <v>12095</v>
      </c>
      <c r="J39" t="s">
        <v>12075</v>
      </c>
      <c r="K39" t="s">
        <v>17191</v>
      </c>
      <c r="L39" t="s">
        <v>18202</v>
      </c>
    </row>
    <row r="40" spans="1:12" x14ac:dyDescent="0.25">
      <c r="A40" t="s">
        <v>178</v>
      </c>
      <c r="B40" s="7">
        <v>0.44620370370370371</v>
      </c>
      <c r="C40">
        <v>7</v>
      </c>
      <c r="D40">
        <v>1357000</v>
      </c>
      <c r="E40">
        <v>9499000</v>
      </c>
      <c r="F40" t="s">
        <v>13089</v>
      </c>
      <c r="G40" t="s">
        <v>12064</v>
      </c>
      <c r="H40" t="s">
        <v>12071</v>
      </c>
      <c r="I40" t="s">
        <v>12094</v>
      </c>
      <c r="J40" t="s">
        <v>12087</v>
      </c>
      <c r="K40" t="s">
        <v>12172</v>
      </c>
      <c r="L40" t="s">
        <v>12259</v>
      </c>
    </row>
    <row r="41" spans="1:12" x14ac:dyDescent="0.25">
      <c r="A41" t="s">
        <v>181</v>
      </c>
      <c r="B41" s="7">
        <v>0.85873842592592597</v>
      </c>
      <c r="C41">
        <v>9</v>
      </c>
      <c r="D41">
        <v>670000</v>
      </c>
      <c r="E41">
        <v>6030000</v>
      </c>
      <c r="F41" t="s">
        <v>15629</v>
      </c>
      <c r="G41" t="s">
        <v>12062</v>
      </c>
      <c r="H41" t="s">
        <v>12071</v>
      </c>
      <c r="I41" t="s">
        <v>12094</v>
      </c>
      <c r="J41" t="s">
        <v>12076</v>
      </c>
      <c r="K41" t="s">
        <v>16685</v>
      </c>
      <c r="L41" t="s">
        <v>17675</v>
      </c>
    </row>
    <row r="42" spans="1:12" x14ac:dyDescent="0.25">
      <c r="A42" t="s">
        <v>184</v>
      </c>
      <c r="B42" s="7">
        <v>0.66387731481481482</v>
      </c>
      <c r="C42">
        <v>3</v>
      </c>
      <c r="D42">
        <v>1339000</v>
      </c>
      <c r="E42">
        <v>4017000</v>
      </c>
      <c r="F42" t="s">
        <v>14983</v>
      </c>
      <c r="G42" t="s">
        <v>12064</v>
      </c>
      <c r="H42" t="s">
        <v>12069</v>
      </c>
      <c r="I42" t="s">
        <v>12094</v>
      </c>
      <c r="J42" t="s">
        <v>12088</v>
      </c>
      <c r="K42" t="s">
        <v>16833</v>
      </c>
      <c r="L42" t="s">
        <v>17835</v>
      </c>
    </row>
    <row r="43" spans="1:12" x14ac:dyDescent="0.25">
      <c r="A43" t="s">
        <v>187</v>
      </c>
      <c r="B43" s="7">
        <v>0.56182870370370375</v>
      </c>
      <c r="C43">
        <v>7</v>
      </c>
      <c r="D43">
        <v>386000</v>
      </c>
      <c r="E43">
        <v>2702000</v>
      </c>
      <c r="F43" t="s">
        <v>15558</v>
      </c>
      <c r="G43" t="s">
        <v>12063</v>
      </c>
      <c r="H43" t="s">
        <v>12070</v>
      </c>
      <c r="I43" t="s">
        <v>12093</v>
      </c>
      <c r="J43" t="s">
        <v>12088</v>
      </c>
      <c r="K43" t="s">
        <v>16665</v>
      </c>
      <c r="L43" t="s">
        <v>17655</v>
      </c>
    </row>
    <row r="44" spans="1:12" x14ac:dyDescent="0.25">
      <c r="A44" t="s">
        <v>191</v>
      </c>
      <c r="B44" s="7">
        <v>0.5037152777777778</v>
      </c>
      <c r="C44">
        <v>2</v>
      </c>
      <c r="D44">
        <v>432000</v>
      </c>
      <c r="E44">
        <v>864000</v>
      </c>
      <c r="F44" t="s">
        <v>14442</v>
      </c>
      <c r="G44" t="s">
        <v>12065</v>
      </c>
      <c r="H44" t="s">
        <v>12071</v>
      </c>
      <c r="I44" t="s">
        <v>12094</v>
      </c>
      <c r="J44" t="s">
        <v>12075</v>
      </c>
      <c r="K44" t="s">
        <v>17289</v>
      </c>
      <c r="L44" t="s">
        <v>18294</v>
      </c>
    </row>
    <row r="45" spans="1:12" x14ac:dyDescent="0.25">
      <c r="A45" t="s">
        <v>195</v>
      </c>
      <c r="B45" s="7">
        <v>0.68921296296296297</v>
      </c>
      <c r="C45">
        <v>9</v>
      </c>
      <c r="D45">
        <v>323000</v>
      </c>
      <c r="E45">
        <v>2907000</v>
      </c>
      <c r="F45" t="s">
        <v>13408</v>
      </c>
      <c r="G45" t="s">
        <v>12063</v>
      </c>
      <c r="H45" t="s">
        <v>12066</v>
      </c>
      <c r="I45" t="s">
        <v>12094</v>
      </c>
      <c r="J45" t="s">
        <v>12075</v>
      </c>
      <c r="K45" t="s">
        <v>16557</v>
      </c>
      <c r="L45" t="s">
        <v>17538</v>
      </c>
    </row>
    <row r="46" spans="1:12" x14ac:dyDescent="0.25">
      <c r="A46" t="s">
        <v>199</v>
      </c>
      <c r="B46" s="7">
        <v>0.23195601851851852</v>
      </c>
      <c r="C46">
        <v>6</v>
      </c>
      <c r="D46">
        <v>1157000</v>
      </c>
      <c r="E46">
        <v>6942000</v>
      </c>
      <c r="F46" t="s">
        <v>16346</v>
      </c>
      <c r="G46" t="s">
        <v>12064</v>
      </c>
      <c r="H46" t="s">
        <v>12066</v>
      </c>
      <c r="I46" t="s">
        <v>12093</v>
      </c>
      <c r="J46" t="s">
        <v>12079</v>
      </c>
      <c r="K46" t="s">
        <v>17403</v>
      </c>
      <c r="L46" t="s">
        <v>18411</v>
      </c>
    </row>
    <row r="47" spans="1:12" x14ac:dyDescent="0.25">
      <c r="A47" t="s">
        <v>202</v>
      </c>
      <c r="B47" s="7">
        <v>0.97512731481481485</v>
      </c>
      <c r="C47">
        <v>7</v>
      </c>
      <c r="D47">
        <v>361000</v>
      </c>
      <c r="E47">
        <v>2527000</v>
      </c>
      <c r="F47" t="s">
        <v>13217</v>
      </c>
      <c r="G47" t="s">
        <v>12063</v>
      </c>
      <c r="H47" t="s">
        <v>12068</v>
      </c>
      <c r="I47" t="s">
        <v>12095</v>
      </c>
      <c r="J47" t="s">
        <v>12076</v>
      </c>
      <c r="K47" t="s">
        <v>17376</v>
      </c>
      <c r="L47" t="s">
        <v>18384</v>
      </c>
    </row>
    <row r="48" spans="1:12" x14ac:dyDescent="0.25">
      <c r="A48" t="s">
        <v>205</v>
      </c>
      <c r="B48" s="7">
        <v>4.1076388888888891E-2</v>
      </c>
      <c r="C48">
        <v>1</v>
      </c>
      <c r="D48">
        <v>1291000</v>
      </c>
      <c r="E48">
        <v>1291000</v>
      </c>
      <c r="F48" t="s">
        <v>12516</v>
      </c>
      <c r="G48" t="s">
        <v>12064</v>
      </c>
      <c r="H48" t="s">
        <v>12068</v>
      </c>
      <c r="I48" t="s">
        <v>12094</v>
      </c>
      <c r="J48" t="s">
        <v>12076</v>
      </c>
      <c r="K48" t="s">
        <v>17302</v>
      </c>
      <c r="L48" t="s">
        <v>18305</v>
      </c>
    </row>
    <row r="49" spans="1:12" x14ac:dyDescent="0.25">
      <c r="A49" t="s">
        <v>208</v>
      </c>
      <c r="B49" s="7">
        <v>0.17711805555555554</v>
      </c>
      <c r="C49">
        <v>7</v>
      </c>
      <c r="D49">
        <v>380000</v>
      </c>
      <c r="E49">
        <v>2660000</v>
      </c>
      <c r="F49" t="s">
        <v>15056</v>
      </c>
      <c r="G49" t="s">
        <v>12063</v>
      </c>
      <c r="H49" t="s">
        <v>12068</v>
      </c>
      <c r="I49" t="s">
        <v>12093</v>
      </c>
      <c r="J49" t="s">
        <v>12074</v>
      </c>
      <c r="K49" t="s">
        <v>17319</v>
      </c>
      <c r="L49" t="s">
        <v>18327</v>
      </c>
    </row>
    <row r="50" spans="1:12" x14ac:dyDescent="0.25">
      <c r="A50" t="s">
        <v>211</v>
      </c>
      <c r="B50" s="7">
        <v>0.20244212962962962</v>
      </c>
      <c r="C50">
        <v>6</v>
      </c>
      <c r="D50">
        <v>329000</v>
      </c>
      <c r="E50">
        <v>1974000</v>
      </c>
      <c r="F50" t="s">
        <v>16285</v>
      </c>
      <c r="G50" t="s">
        <v>12063</v>
      </c>
      <c r="H50" t="s">
        <v>12071</v>
      </c>
      <c r="I50" t="s">
        <v>12092</v>
      </c>
      <c r="J50" t="s">
        <v>12083</v>
      </c>
      <c r="K50" t="s">
        <v>16974</v>
      </c>
      <c r="L50" t="s">
        <v>17980</v>
      </c>
    </row>
    <row r="51" spans="1:12" x14ac:dyDescent="0.25">
      <c r="A51" t="s">
        <v>215</v>
      </c>
      <c r="B51" s="7">
        <v>0.83648148148148149</v>
      </c>
      <c r="C51">
        <v>4</v>
      </c>
      <c r="D51">
        <v>1199000</v>
      </c>
      <c r="E51">
        <v>4796000</v>
      </c>
      <c r="F51" t="s">
        <v>14993</v>
      </c>
      <c r="G51" t="s">
        <v>12064</v>
      </c>
      <c r="H51" t="s">
        <v>12071</v>
      </c>
      <c r="I51" t="s">
        <v>12092</v>
      </c>
      <c r="J51" t="s">
        <v>12079</v>
      </c>
      <c r="K51" t="s">
        <v>17429</v>
      </c>
      <c r="L51" t="s">
        <v>18435</v>
      </c>
    </row>
    <row r="52" spans="1:12" x14ac:dyDescent="0.25">
      <c r="A52" t="s">
        <v>218</v>
      </c>
      <c r="B52" s="7">
        <v>0.98562499999999997</v>
      </c>
      <c r="C52">
        <v>9</v>
      </c>
      <c r="D52">
        <v>559000</v>
      </c>
      <c r="E52">
        <v>5031000</v>
      </c>
      <c r="F52" t="s">
        <v>15846</v>
      </c>
      <c r="G52" t="s">
        <v>12062</v>
      </c>
      <c r="H52" t="s">
        <v>12067</v>
      </c>
      <c r="I52" t="s">
        <v>12093</v>
      </c>
      <c r="J52" t="s">
        <v>12085</v>
      </c>
      <c r="K52" t="s">
        <v>16667</v>
      </c>
      <c r="L52" t="s">
        <v>17659</v>
      </c>
    </row>
    <row r="53" spans="1:12" x14ac:dyDescent="0.25">
      <c r="A53" t="s">
        <v>223</v>
      </c>
      <c r="B53" s="7">
        <v>0.67839120370370365</v>
      </c>
      <c r="C53">
        <v>9</v>
      </c>
      <c r="D53">
        <v>1217000</v>
      </c>
      <c r="E53">
        <v>10953000</v>
      </c>
      <c r="F53" t="s">
        <v>13137</v>
      </c>
      <c r="G53" t="s">
        <v>12064</v>
      </c>
      <c r="H53" t="s">
        <v>12066</v>
      </c>
      <c r="I53" t="s">
        <v>12095</v>
      </c>
      <c r="J53" t="s">
        <v>12081</v>
      </c>
      <c r="K53" t="s">
        <v>16758</v>
      </c>
      <c r="L53" t="s">
        <v>17757</v>
      </c>
    </row>
    <row r="54" spans="1:12" x14ac:dyDescent="0.25">
      <c r="A54" t="s">
        <v>227</v>
      </c>
      <c r="B54" s="7">
        <v>0.99315972222222226</v>
      </c>
      <c r="C54">
        <v>7</v>
      </c>
      <c r="D54">
        <v>494000</v>
      </c>
      <c r="E54">
        <v>3458000</v>
      </c>
      <c r="F54" t="s">
        <v>15584</v>
      </c>
      <c r="G54" t="s">
        <v>12065</v>
      </c>
      <c r="H54" t="s">
        <v>12066</v>
      </c>
      <c r="I54" t="s">
        <v>12094</v>
      </c>
      <c r="J54" t="s">
        <v>12091</v>
      </c>
      <c r="K54" t="s">
        <v>17061</v>
      </c>
      <c r="L54" t="s">
        <v>18067</v>
      </c>
    </row>
    <row r="55" spans="1:12" x14ac:dyDescent="0.25">
      <c r="A55" t="s">
        <v>230</v>
      </c>
      <c r="B55" s="7">
        <v>0.38712962962962966</v>
      </c>
      <c r="C55">
        <v>2</v>
      </c>
      <c r="D55">
        <v>1308000</v>
      </c>
      <c r="E55">
        <v>2616000</v>
      </c>
      <c r="F55" t="s">
        <v>16232</v>
      </c>
      <c r="G55" t="s">
        <v>12064</v>
      </c>
      <c r="H55" t="s">
        <v>12071</v>
      </c>
      <c r="I55" t="s">
        <v>12094</v>
      </c>
      <c r="J55" t="s">
        <v>12086</v>
      </c>
      <c r="K55" t="s">
        <v>16652</v>
      </c>
      <c r="L55" t="s">
        <v>17638</v>
      </c>
    </row>
    <row r="56" spans="1:12" x14ac:dyDescent="0.25">
      <c r="A56" t="s">
        <v>234</v>
      </c>
      <c r="B56" s="7">
        <v>0.77853009259259254</v>
      </c>
      <c r="C56">
        <v>5</v>
      </c>
      <c r="D56">
        <v>460000</v>
      </c>
      <c r="E56">
        <v>2300000</v>
      </c>
      <c r="F56" t="s">
        <v>15980</v>
      </c>
      <c r="G56" t="s">
        <v>12065</v>
      </c>
      <c r="H56" t="s">
        <v>12069</v>
      </c>
      <c r="I56" t="s">
        <v>12094</v>
      </c>
      <c r="J56" t="s">
        <v>12075</v>
      </c>
      <c r="K56" t="s">
        <v>16550</v>
      </c>
      <c r="L56" t="s">
        <v>17527</v>
      </c>
    </row>
    <row r="57" spans="1:12" x14ac:dyDescent="0.25">
      <c r="A57" t="s">
        <v>237</v>
      </c>
      <c r="B57" s="7">
        <v>0.75543981481481481</v>
      </c>
      <c r="C57">
        <v>4</v>
      </c>
      <c r="D57">
        <v>386000</v>
      </c>
      <c r="E57">
        <v>1544000</v>
      </c>
      <c r="F57" t="s">
        <v>15320</v>
      </c>
      <c r="G57" t="s">
        <v>12063</v>
      </c>
      <c r="H57" t="s">
        <v>12067</v>
      </c>
      <c r="I57" t="s">
        <v>12094</v>
      </c>
      <c r="J57" t="s">
        <v>12079</v>
      </c>
      <c r="K57" t="s">
        <v>16945</v>
      </c>
      <c r="L57" t="s">
        <v>17950</v>
      </c>
    </row>
    <row r="58" spans="1:12" x14ac:dyDescent="0.25">
      <c r="A58" t="s">
        <v>240</v>
      </c>
      <c r="B58" s="7">
        <v>0.53877314814814814</v>
      </c>
      <c r="C58">
        <v>5</v>
      </c>
      <c r="D58">
        <v>571000</v>
      </c>
      <c r="E58">
        <v>2855000</v>
      </c>
      <c r="F58" t="s">
        <v>14646</v>
      </c>
      <c r="G58" t="s">
        <v>12062</v>
      </c>
      <c r="H58" t="s">
        <v>12066</v>
      </c>
      <c r="I58" t="s">
        <v>12094</v>
      </c>
      <c r="J58" t="s">
        <v>12082</v>
      </c>
      <c r="K58" t="s">
        <v>16881</v>
      </c>
      <c r="L58" t="s">
        <v>17887</v>
      </c>
    </row>
    <row r="59" spans="1:12" x14ac:dyDescent="0.25">
      <c r="A59" t="s">
        <v>243</v>
      </c>
      <c r="B59" s="7">
        <v>8.2662037037037034E-2</v>
      </c>
      <c r="C59">
        <v>9</v>
      </c>
      <c r="D59">
        <v>1353000</v>
      </c>
      <c r="E59">
        <v>12177000</v>
      </c>
      <c r="F59" t="s">
        <v>16312</v>
      </c>
      <c r="G59" t="s">
        <v>12064</v>
      </c>
      <c r="H59" t="s">
        <v>12066</v>
      </c>
      <c r="I59" t="s">
        <v>12094</v>
      </c>
      <c r="J59" t="s">
        <v>12074</v>
      </c>
      <c r="K59" t="s">
        <v>16681</v>
      </c>
      <c r="L59" t="s">
        <v>17672</v>
      </c>
    </row>
    <row r="60" spans="1:12" x14ac:dyDescent="0.25">
      <c r="A60" t="s">
        <v>246</v>
      </c>
      <c r="B60" s="7">
        <v>0.40314814814814814</v>
      </c>
      <c r="C60">
        <v>2</v>
      </c>
      <c r="D60">
        <v>479000</v>
      </c>
      <c r="E60">
        <v>958000</v>
      </c>
      <c r="F60" t="s">
        <v>14756</v>
      </c>
      <c r="G60" t="s">
        <v>12065</v>
      </c>
      <c r="H60" t="s">
        <v>12071</v>
      </c>
      <c r="I60" t="s">
        <v>12094</v>
      </c>
      <c r="J60" t="s">
        <v>12074</v>
      </c>
      <c r="K60" t="s">
        <v>17447</v>
      </c>
      <c r="L60" t="s">
        <v>18451</v>
      </c>
    </row>
    <row r="61" spans="1:12" x14ac:dyDescent="0.25">
      <c r="A61" t="s">
        <v>249</v>
      </c>
      <c r="B61" s="7">
        <v>0.79306712962962966</v>
      </c>
      <c r="C61">
        <v>8</v>
      </c>
      <c r="D61">
        <v>675000</v>
      </c>
      <c r="E61">
        <v>5400000</v>
      </c>
      <c r="F61" t="s">
        <v>12561</v>
      </c>
      <c r="G61" t="s">
        <v>12062</v>
      </c>
      <c r="H61" t="s">
        <v>12068</v>
      </c>
      <c r="I61" t="s">
        <v>12094</v>
      </c>
      <c r="J61" t="s">
        <v>12086</v>
      </c>
      <c r="K61" t="s">
        <v>16983</v>
      </c>
      <c r="L61" t="s">
        <v>17991</v>
      </c>
    </row>
    <row r="62" spans="1:12" x14ac:dyDescent="0.25">
      <c r="A62" t="s">
        <v>252</v>
      </c>
      <c r="B62" s="7">
        <v>0.22164351851851852</v>
      </c>
      <c r="C62">
        <v>6</v>
      </c>
      <c r="D62">
        <v>1131000</v>
      </c>
      <c r="E62">
        <v>6786000</v>
      </c>
      <c r="F62" t="s">
        <v>13323</v>
      </c>
      <c r="G62" t="s">
        <v>12064</v>
      </c>
      <c r="H62" t="s">
        <v>12069</v>
      </c>
      <c r="I62" t="s">
        <v>12092</v>
      </c>
      <c r="J62" t="s">
        <v>12076</v>
      </c>
      <c r="K62" t="s">
        <v>16693</v>
      </c>
      <c r="L62" t="s">
        <v>17680</v>
      </c>
    </row>
    <row r="63" spans="1:12" x14ac:dyDescent="0.25">
      <c r="A63" t="s">
        <v>256</v>
      </c>
      <c r="B63" s="7">
        <v>0.4138310185185185</v>
      </c>
      <c r="C63">
        <v>2</v>
      </c>
      <c r="D63">
        <v>508000</v>
      </c>
      <c r="E63">
        <v>1016000</v>
      </c>
      <c r="F63" t="s">
        <v>12649</v>
      </c>
      <c r="G63" t="s">
        <v>12065</v>
      </c>
      <c r="H63" t="s">
        <v>12071</v>
      </c>
      <c r="I63" t="s">
        <v>12093</v>
      </c>
      <c r="J63" t="s">
        <v>12076</v>
      </c>
      <c r="K63" t="s">
        <v>17214</v>
      </c>
      <c r="L63" t="s">
        <v>18217</v>
      </c>
    </row>
    <row r="64" spans="1:12" x14ac:dyDescent="0.25">
      <c r="A64" t="s">
        <v>259</v>
      </c>
      <c r="B64" s="7">
        <v>0.36119212962962965</v>
      </c>
      <c r="C64">
        <v>2</v>
      </c>
      <c r="D64">
        <v>617000</v>
      </c>
      <c r="E64">
        <v>1234000</v>
      </c>
      <c r="F64" t="s">
        <v>12708</v>
      </c>
      <c r="G64" t="s">
        <v>12062</v>
      </c>
      <c r="H64" t="s">
        <v>12066</v>
      </c>
      <c r="I64" t="s">
        <v>12094</v>
      </c>
      <c r="J64" t="s">
        <v>12080</v>
      </c>
      <c r="K64" t="s">
        <v>16997</v>
      </c>
      <c r="L64" t="s">
        <v>17999</v>
      </c>
    </row>
    <row r="65" spans="1:12" x14ac:dyDescent="0.25">
      <c r="A65" t="s">
        <v>262</v>
      </c>
      <c r="B65" s="7">
        <v>0.93151620370370369</v>
      </c>
      <c r="C65">
        <v>8</v>
      </c>
      <c r="D65">
        <v>1332000</v>
      </c>
      <c r="E65">
        <v>10656000</v>
      </c>
      <c r="F65" t="s">
        <v>15252</v>
      </c>
      <c r="G65" t="s">
        <v>12064</v>
      </c>
      <c r="H65" t="s">
        <v>12069</v>
      </c>
      <c r="I65" t="s">
        <v>12094</v>
      </c>
      <c r="J65" t="s">
        <v>12082</v>
      </c>
      <c r="K65" t="s">
        <v>16888</v>
      </c>
      <c r="L65" t="s">
        <v>17897</v>
      </c>
    </row>
    <row r="66" spans="1:12" x14ac:dyDescent="0.25">
      <c r="A66" t="s">
        <v>264</v>
      </c>
      <c r="B66" s="7">
        <v>0.74587962962962961</v>
      </c>
      <c r="C66">
        <v>1</v>
      </c>
      <c r="D66">
        <v>505000</v>
      </c>
      <c r="E66">
        <v>505000</v>
      </c>
      <c r="F66" t="s">
        <v>15937</v>
      </c>
      <c r="G66" t="s">
        <v>12065</v>
      </c>
      <c r="H66" t="s">
        <v>12071</v>
      </c>
      <c r="I66" t="s">
        <v>12095</v>
      </c>
      <c r="J66" t="s">
        <v>12077</v>
      </c>
      <c r="K66" t="s">
        <v>17094</v>
      </c>
      <c r="L66" t="s">
        <v>18094</v>
      </c>
    </row>
    <row r="67" spans="1:12" x14ac:dyDescent="0.25">
      <c r="A67" t="s">
        <v>267</v>
      </c>
      <c r="B67" s="7">
        <v>0.59009259259259261</v>
      </c>
      <c r="C67">
        <v>9</v>
      </c>
      <c r="D67">
        <v>1199000</v>
      </c>
      <c r="E67">
        <v>10791000</v>
      </c>
      <c r="F67" t="s">
        <v>12808</v>
      </c>
      <c r="G67" t="s">
        <v>12064</v>
      </c>
      <c r="H67" t="s">
        <v>12066</v>
      </c>
      <c r="I67" t="s">
        <v>12095</v>
      </c>
      <c r="J67" t="s">
        <v>12077</v>
      </c>
      <c r="K67" t="s">
        <v>17282</v>
      </c>
      <c r="L67" t="s">
        <v>18294</v>
      </c>
    </row>
    <row r="68" spans="1:12" x14ac:dyDescent="0.25">
      <c r="A68" t="s">
        <v>270</v>
      </c>
      <c r="B68" s="7">
        <v>0.53212962962962962</v>
      </c>
      <c r="C68">
        <v>8</v>
      </c>
      <c r="D68">
        <v>669000</v>
      </c>
      <c r="E68">
        <v>5352000</v>
      </c>
      <c r="F68" t="s">
        <v>13428</v>
      </c>
      <c r="G68" t="s">
        <v>12062</v>
      </c>
      <c r="H68" t="s">
        <v>12066</v>
      </c>
      <c r="I68" t="s">
        <v>12095</v>
      </c>
      <c r="J68" t="s">
        <v>12086</v>
      </c>
      <c r="K68" t="s">
        <v>16904</v>
      </c>
      <c r="L68" t="s">
        <v>17913</v>
      </c>
    </row>
    <row r="69" spans="1:12" x14ac:dyDescent="0.25">
      <c r="A69" t="s">
        <v>274</v>
      </c>
      <c r="B69" s="7">
        <v>0.74635416666666665</v>
      </c>
      <c r="C69">
        <v>1</v>
      </c>
      <c r="D69">
        <v>334000</v>
      </c>
      <c r="E69">
        <v>334000</v>
      </c>
      <c r="F69" t="s">
        <v>13301</v>
      </c>
      <c r="G69" t="s">
        <v>12063</v>
      </c>
      <c r="H69" t="s">
        <v>12069</v>
      </c>
      <c r="I69" t="s">
        <v>12092</v>
      </c>
      <c r="J69" t="s">
        <v>12078</v>
      </c>
      <c r="K69" t="s">
        <v>16504</v>
      </c>
      <c r="L69" t="s">
        <v>17476</v>
      </c>
    </row>
    <row r="70" spans="1:12" x14ac:dyDescent="0.25">
      <c r="A70" t="s">
        <v>278</v>
      </c>
      <c r="B70" s="7">
        <v>0.96089120370370373</v>
      </c>
      <c r="C70">
        <v>3</v>
      </c>
      <c r="D70">
        <v>493000</v>
      </c>
      <c r="E70">
        <v>1479000</v>
      </c>
      <c r="F70" t="s">
        <v>15783</v>
      </c>
      <c r="G70" t="s">
        <v>12065</v>
      </c>
      <c r="H70" t="s">
        <v>12066</v>
      </c>
      <c r="I70" t="s">
        <v>12095</v>
      </c>
      <c r="J70" t="s">
        <v>12073</v>
      </c>
      <c r="K70" t="s">
        <v>16663</v>
      </c>
      <c r="L70" t="s">
        <v>17649</v>
      </c>
    </row>
    <row r="71" spans="1:12" x14ac:dyDescent="0.25">
      <c r="A71" t="s">
        <v>281</v>
      </c>
      <c r="B71" s="7">
        <v>0.10591435185185186</v>
      </c>
      <c r="C71">
        <v>4</v>
      </c>
      <c r="D71">
        <v>584000</v>
      </c>
      <c r="E71">
        <v>2336000</v>
      </c>
      <c r="F71" t="s">
        <v>15844</v>
      </c>
      <c r="G71" t="s">
        <v>12062</v>
      </c>
      <c r="H71" t="s">
        <v>12066</v>
      </c>
      <c r="I71" t="s">
        <v>12094</v>
      </c>
      <c r="J71" t="s">
        <v>12089</v>
      </c>
      <c r="K71" t="s">
        <v>16767</v>
      </c>
      <c r="L71" t="s">
        <v>17761</v>
      </c>
    </row>
    <row r="72" spans="1:12" x14ac:dyDescent="0.25">
      <c r="A72" t="s">
        <v>284</v>
      </c>
      <c r="B72" s="7">
        <v>0.76194444444444442</v>
      </c>
      <c r="C72">
        <v>8</v>
      </c>
      <c r="D72">
        <v>1196000</v>
      </c>
      <c r="E72">
        <v>9568000</v>
      </c>
      <c r="F72" t="s">
        <v>15314</v>
      </c>
      <c r="G72" t="s">
        <v>12064</v>
      </c>
      <c r="H72" t="s">
        <v>12070</v>
      </c>
      <c r="I72" t="s">
        <v>12093</v>
      </c>
      <c r="J72" t="s">
        <v>12085</v>
      </c>
      <c r="K72" t="s">
        <v>17035</v>
      </c>
      <c r="L72" t="s">
        <v>18042</v>
      </c>
    </row>
    <row r="73" spans="1:12" x14ac:dyDescent="0.25">
      <c r="A73" t="s">
        <v>287</v>
      </c>
      <c r="B73" s="7">
        <v>0.88851851851851849</v>
      </c>
      <c r="C73">
        <v>3</v>
      </c>
      <c r="D73">
        <v>393000</v>
      </c>
      <c r="E73">
        <v>1179000</v>
      </c>
      <c r="F73" t="s">
        <v>15876</v>
      </c>
      <c r="G73" t="s">
        <v>12063</v>
      </c>
      <c r="H73" t="s">
        <v>12070</v>
      </c>
      <c r="I73" t="s">
        <v>12095</v>
      </c>
      <c r="J73" t="s">
        <v>12091</v>
      </c>
      <c r="K73" t="s">
        <v>16560</v>
      </c>
      <c r="L73" t="s">
        <v>17535</v>
      </c>
    </row>
    <row r="74" spans="1:12" x14ac:dyDescent="0.25">
      <c r="A74" t="s">
        <v>291</v>
      </c>
      <c r="B74" s="7">
        <v>0.34464120370370371</v>
      </c>
      <c r="C74">
        <v>3</v>
      </c>
      <c r="D74">
        <v>482000</v>
      </c>
      <c r="E74">
        <v>1446000</v>
      </c>
      <c r="F74" t="s">
        <v>16424</v>
      </c>
      <c r="G74" t="s">
        <v>12065</v>
      </c>
      <c r="H74" t="s">
        <v>12071</v>
      </c>
      <c r="I74" t="s">
        <v>12095</v>
      </c>
      <c r="J74" t="s">
        <v>12088</v>
      </c>
      <c r="K74" t="s">
        <v>12135</v>
      </c>
      <c r="L74" t="s">
        <v>12219</v>
      </c>
    </row>
    <row r="75" spans="1:12" x14ac:dyDescent="0.25">
      <c r="A75" t="s">
        <v>294</v>
      </c>
      <c r="B75" s="7">
        <v>0.71254629629629629</v>
      </c>
      <c r="C75">
        <v>5</v>
      </c>
      <c r="D75">
        <v>1325000</v>
      </c>
      <c r="E75">
        <v>6625000</v>
      </c>
      <c r="F75" t="s">
        <v>13968</v>
      </c>
      <c r="G75" t="s">
        <v>12064</v>
      </c>
      <c r="H75" t="s">
        <v>12067</v>
      </c>
      <c r="I75" t="s">
        <v>12094</v>
      </c>
      <c r="J75" t="s">
        <v>12078</v>
      </c>
      <c r="K75" t="s">
        <v>16781</v>
      </c>
      <c r="L75" t="s">
        <v>17776</v>
      </c>
    </row>
    <row r="76" spans="1:12" x14ac:dyDescent="0.25">
      <c r="A76" t="s">
        <v>297</v>
      </c>
      <c r="B76" s="7">
        <v>0.98942129629629627</v>
      </c>
      <c r="C76">
        <v>6</v>
      </c>
      <c r="D76">
        <v>602000</v>
      </c>
      <c r="E76">
        <v>3612000</v>
      </c>
      <c r="F76" t="s">
        <v>15589</v>
      </c>
      <c r="G76" t="s">
        <v>12062</v>
      </c>
      <c r="H76" t="s">
        <v>12068</v>
      </c>
      <c r="I76" t="s">
        <v>12093</v>
      </c>
      <c r="J76" t="s">
        <v>12076</v>
      </c>
      <c r="K76" t="s">
        <v>17304</v>
      </c>
      <c r="L76" t="s">
        <v>18312</v>
      </c>
    </row>
    <row r="77" spans="1:12" x14ac:dyDescent="0.25">
      <c r="A77" t="s">
        <v>300</v>
      </c>
      <c r="B77" s="7">
        <v>0.50383101851851853</v>
      </c>
      <c r="C77">
        <v>5</v>
      </c>
      <c r="D77">
        <v>501000</v>
      </c>
      <c r="E77">
        <v>2505000</v>
      </c>
      <c r="F77" t="s">
        <v>13955</v>
      </c>
      <c r="G77" t="s">
        <v>12065</v>
      </c>
      <c r="H77" t="s">
        <v>12066</v>
      </c>
      <c r="I77" t="s">
        <v>12094</v>
      </c>
      <c r="J77" t="s">
        <v>12082</v>
      </c>
      <c r="K77" t="s">
        <v>16604</v>
      </c>
      <c r="L77" t="s">
        <v>17591</v>
      </c>
    </row>
    <row r="78" spans="1:12" x14ac:dyDescent="0.25">
      <c r="A78" t="s">
        <v>304</v>
      </c>
      <c r="B78" s="7">
        <v>0.58168981481481485</v>
      </c>
      <c r="C78">
        <v>1</v>
      </c>
      <c r="D78">
        <v>1096000</v>
      </c>
      <c r="E78">
        <v>1096000</v>
      </c>
      <c r="F78" t="s">
        <v>12877</v>
      </c>
      <c r="G78" t="s">
        <v>12064</v>
      </c>
      <c r="H78" t="s">
        <v>12071</v>
      </c>
      <c r="I78" t="s">
        <v>12095</v>
      </c>
      <c r="J78" t="s">
        <v>12090</v>
      </c>
      <c r="K78" t="s">
        <v>16560</v>
      </c>
      <c r="L78" t="s">
        <v>17533</v>
      </c>
    </row>
    <row r="79" spans="1:12" x14ac:dyDescent="0.25">
      <c r="A79" t="s">
        <v>308</v>
      </c>
      <c r="B79" s="7">
        <v>0.74918981481481484</v>
      </c>
      <c r="C79">
        <v>3</v>
      </c>
      <c r="D79">
        <v>460000</v>
      </c>
      <c r="E79">
        <v>1380000</v>
      </c>
      <c r="F79" t="s">
        <v>16250</v>
      </c>
      <c r="G79" t="s">
        <v>12065</v>
      </c>
      <c r="H79" t="s">
        <v>12069</v>
      </c>
      <c r="I79" t="s">
        <v>12095</v>
      </c>
      <c r="J79" t="s">
        <v>12075</v>
      </c>
      <c r="K79" t="s">
        <v>16653</v>
      </c>
      <c r="L79" t="s">
        <v>17640</v>
      </c>
    </row>
    <row r="80" spans="1:12" x14ac:dyDescent="0.25">
      <c r="A80" t="s">
        <v>310</v>
      </c>
      <c r="B80" s="7">
        <v>0.45233796296296297</v>
      </c>
      <c r="C80">
        <v>4</v>
      </c>
      <c r="D80">
        <v>645000</v>
      </c>
      <c r="E80">
        <v>2580000</v>
      </c>
      <c r="F80" t="s">
        <v>15384</v>
      </c>
      <c r="G80" t="s">
        <v>12062</v>
      </c>
      <c r="H80" t="s">
        <v>12071</v>
      </c>
      <c r="I80" t="s">
        <v>12094</v>
      </c>
      <c r="J80" t="s">
        <v>12082</v>
      </c>
      <c r="K80" t="s">
        <v>17206</v>
      </c>
      <c r="L80" t="s">
        <v>18212</v>
      </c>
    </row>
    <row r="81" spans="1:12" x14ac:dyDescent="0.25">
      <c r="A81" t="s">
        <v>313</v>
      </c>
      <c r="B81" s="7">
        <v>1.5879629629629629E-2</v>
      </c>
      <c r="C81">
        <v>6</v>
      </c>
      <c r="D81">
        <v>1114000</v>
      </c>
      <c r="E81">
        <v>6684000</v>
      </c>
      <c r="F81" t="s">
        <v>13039</v>
      </c>
      <c r="G81" t="s">
        <v>12064</v>
      </c>
      <c r="H81" t="s">
        <v>12070</v>
      </c>
      <c r="I81" t="s">
        <v>12095</v>
      </c>
      <c r="J81" t="s">
        <v>12085</v>
      </c>
      <c r="K81" t="s">
        <v>17439</v>
      </c>
      <c r="L81" t="s">
        <v>18447</v>
      </c>
    </row>
    <row r="82" spans="1:12" x14ac:dyDescent="0.25">
      <c r="A82" t="s">
        <v>316</v>
      </c>
      <c r="B82" s="7">
        <v>0.71658564814814818</v>
      </c>
      <c r="C82">
        <v>6</v>
      </c>
      <c r="D82">
        <v>393000</v>
      </c>
      <c r="E82">
        <v>2358000</v>
      </c>
      <c r="F82" t="s">
        <v>16296</v>
      </c>
      <c r="G82" t="s">
        <v>12063</v>
      </c>
      <c r="H82" t="s">
        <v>12071</v>
      </c>
      <c r="I82" t="s">
        <v>12094</v>
      </c>
      <c r="J82" t="s">
        <v>12083</v>
      </c>
      <c r="K82" t="s">
        <v>17046</v>
      </c>
      <c r="L82" t="s">
        <v>18051</v>
      </c>
    </row>
    <row r="83" spans="1:12" x14ac:dyDescent="0.25">
      <c r="A83" t="s">
        <v>319</v>
      </c>
      <c r="B83" s="7">
        <v>0.17709490740740741</v>
      </c>
      <c r="C83">
        <v>7</v>
      </c>
      <c r="D83">
        <v>484000</v>
      </c>
      <c r="E83">
        <v>3388000</v>
      </c>
      <c r="F83" t="s">
        <v>14664</v>
      </c>
      <c r="G83" t="s">
        <v>12065</v>
      </c>
      <c r="H83" t="s">
        <v>12067</v>
      </c>
      <c r="I83" t="s">
        <v>12094</v>
      </c>
      <c r="J83" t="s">
        <v>12083</v>
      </c>
      <c r="K83" t="s">
        <v>17387</v>
      </c>
      <c r="L83" t="s">
        <v>18395</v>
      </c>
    </row>
    <row r="84" spans="1:12" x14ac:dyDescent="0.25">
      <c r="A84" t="s">
        <v>322</v>
      </c>
      <c r="B84" s="7">
        <v>0.30761574074074072</v>
      </c>
      <c r="C84">
        <v>7</v>
      </c>
      <c r="D84">
        <v>559000</v>
      </c>
      <c r="E84">
        <v>3913000</v>
      </c>
      <c r="F84" t="s">
        <v>15526</v>
      </c>
      <c r="G84" t="s">
        <v>12062</v>
      </c>
      <c r="H84" t="s">
        <v>12066</v>
      </c>
      <c r="I84" t="s">
        <v>12095</v>
      </c>
      <c r="J84" t="s">
        <v>12083</v>
      </c>
      <c r="K84" t="s">
        <v>17260</v>
      </c>
      <c r="L84" t="s">
        <v>18270</v>
      </c>
    </row>
    <row r="85" spans="1:12" x14ac:dyDescent="0.25">
      <c r="A85" t="s">
        <v>325</v>
      </c>
      <c r="B85" s="7">
        <v>0.22077546296296297</v>
      </c>
      <c r="C85">
        <v>9</v>
      </c>
      <c r="D85">
        <v>358000</v>
      </c>
      <c r="E85">
        <v>3222000</v>
      </c>
      <c r="F85" t="s">
        <v>15255</v>
      </c>
      <c r="G85" t="s">
        <v>12063</v>
      </c>
      <c r="H85" t="s">
        <v>12066</v>
      </c>
      <c r="I85" t="s">
        <v>12093</v>
      </c>
      <c r="J85" t="s">
        <v>12090</v>
      </c>
      <c r="K85" t="s">
        <v>16591</v>
      </c>
      <c r="L85" t="s">
        <v>17572</v>
      </c>
    </row>
    <row r="86" spans="1:12" x14ac:dyDescent="0.25">
      <c r="A86" t="s">
        <v>327</v>
      </c>
      <c r="B86" s="7">
        <v>0.51416666666666666</v>
      </c>
      <c r="C86">
        <v>1</v>
      </c>
      <c r="D86">
        <v>502000</v>
      </c>
      <c r="E86">
        <v>502000</v>
      </c>
      <c r="F86" t="s">
        <v>13050</v>
      </c>
      <c r="G86" t="s">
        <v>12065</v>
      </c>
      <c r="H86" t="s">
        <v>12066</v>
      </c>
      <c r="I86" t="s">
        <v>12094</v>
      </c>
      <c r="J86" t="s">
        <v>12078</v>
      </c>
      <c r="K86" t="s">
        <v>17284</v>
      </c>
      <c r="L86" t="s">
        <v>18288</v>
      </c>
    </row>
    <row r="87" spans="1:12" x14ac:dyDescent="0.25">
      <c r="A87" t="s">
        <v>330</v>
      </c>
      <c r="B87" s="7">
        <v>0.786712962962963</v>
      </c>
      <c r="C87">
        <v>1</v>
      </c>
      <c r="D87">
        <v>1306000</v>
      </c>
      <c r="E87">
        <v>1306000</v>
      </c>
      <c r="F87" t="s">
        <v>13180</v>
      </c>
      <c r="G87" t="s">
        <v>12064</v>
      </c>
      <c r="H87" t="s">
        <v>12071</v>
      </c>
      <c r="I87" t="s">
        <v>12093</v>
      </c>
      <c r="J87" t="s">
        <v>12081</v>
      </c>
      <c r="K87" t="s">
        <v>17131</v>
      </c>
      <c r="L87" t="s">
        <v>18132</v>
      </c>
    </row>
    <row r="88" spans="1:12" x14ac:dyDescent="0.25">
      <c r="A88" t="s">
        <v>333</v>
      </c>
      <c r="B88" s="7">
        <v>0.34783564814814816</v>
      </c>
      <c r="C88">
        <v>5</v>
      </c>
      <c r="D88">
        <v>450000</v>
      </c>
      <c r="E88">
        <v>2250000</v>
      </c>
      <c r="F88" t="s">
        <v>13519</v>
      </c>
      <c r="G88" t="s">
        <v>12065</v>
      </c>
      <c r="H88" t="s">
        <v>12069</v>
      </c>
      <c r="I88" t="s">
        <v>12094</v>
      </c>
      <c r="J88" t="s">
        <v>12089</v>
      </c>
      <c r="K88" t="s">
        <v>17323</v>
      </c>
      <c r="L88" t="s">
        <v>18329</v>
      </c>
    </row>
    <row r="89" spans="1:12" x14ac:dyDescent="0.25">
      <c r="A89" t="s">
        <v>336</v>
      </c>
      <c r="B89" s="7">
        <v>0.58740740740740738</v>
      </c>
      <c r="C89">
        <v>8</v>
      </c>
      <c r="D89">
        <v>1287000</v>
      </c>
      <c r="E89">
        <v>10296000</v>
      </c>
      <c r="F89" t="s">
        <v>14866</v>
      </c>
      <c r="G89" t="s">
        <v>12064</v>
      </c>
      <c r="H89" t="s">
        <v>12070</v>
      </c>
      <c r="I89" t="s">
        <v>12095</v>
      </c>
      <c r="J89" t="s">
        <v>12080</v>
      </c>
      <c r="K89" t="s">
        <v>16860</v>
      </c>
      <c r="L89" t="s">
        <v>17868</v>
      </c>
    </row>
    <row r="90" spans="1:12" x14ac:dyDescent="0.25">
      <c r="A90" t="s">
        <v>339</v>
      </c>
      <c r="B90" s="7">
        <v>0.37547453703703704</v>
      </c>
      <c r="C90">
        <v>6</v>
      </c>
      <c r="D90">
        <v>564000</v>
      </c>
      <c r="E90">
        <v>3384000</v>
      </c>
      <c r="F90" t="s">
        <v>14008</v>
      </c>
      <c r="G90" t="s">
        <v>12062</v>
      </c>
      <c r="H90" t="s">
        <v>12071</v>
      </c>
      <c r="I90" t="s">
        <v>12095</v>
      </c>
      <c r="J90" t="s">
        <v>12083</v>
      </c>
      <c r="K90" t="s">
        <v>17244</v>
      </c>
      <c r="L90" t="s">
        <v>18252</v>
      </c>
    </row>
    <row r="91" spans="1:12" x14ac:dyDescent="0.25">
      <c r="A91" t="s">
        <v>342</v>
      </c>
      <c r="B91" s="7">
        <v>0.2096875</v>
      </c>
      <c r="C91">
        <v>8</v>
      </c>
      <c r="D91">
        <v>354000</v>
      </c>
      <c r="E91">
        <v>2832000</v>
      </c>
      <c r="F91" t="s">
        <v>12720</v>
      </c>
      <c r="G91" t="s">
        <v>12063</v>
      </c>
      <c r="H91" t="s">
        <v>12071</v>
      </c>
      <c r="I91" t="s">
        <v>12094</v>
      </c>
      <c r="J91" t="s">
        <v>12081</v>
      </c>
      <c r="K91" t="s">
        <v>16531</v>
      </c>
      <c r="L91" t="s">
        <v>17511</v>
      </c>
    </row>
    <row r="92" spans="1:12" x14ac:dyDescent="0.25">
      <c r="A92" t="s">
        <v>345</v>
      </c>
      <c r="B92" s="7">
        <v>0.66188657407407403</v>
      </c>
      <c r="C92">
        <v>3</v>
      </c>
      <c r="D92">
        <v>354000</v>
      </c>
      <c r="E92">
        <v>1062000</v>
      </c>
      <c r="F92" t="s">
        <v>12861</v>
      </c>
      <c r="G92" t="s">
        <v>12063</v>
      </c>
      <c r="H92" t="s">
        <v>12069</v>
      </c>
      <c r="I92" t="s">
        <v>12093</v>
      </c>
      <c r="J92" t="s">
        <v>12076</v>
      </c>
      <c r="K92" t="s">
        <v>17365</v>
      </c>
      <c r="L92" t="s">
        <v>18368</v>
      </c>
    </row>
    <row r="93" spans="1:12" x14ac:dyDescent="0.25">
      <c r="A93" t="s">
        <v>348</v>
      </c>
      <c r="B93" s="7">
        <v>0.91434027777777782</v>
      </c>
      <c r="C93">
        <v>6</v>
      </c>
      <c r="D93">
        <v>672000</v>
      </c>
      <c r="E93">
        <v>4032000</v>
      </c>
      <c r="F93" t="s">
        <v>15739</v>
      </c>
      <c r="G93" t="s">
        <v>12062</v>
      </c>
      <c r="H93" t="s">
        <v>12071</v>
      </c>
      <c r="I93" t="s">
        <v>12094</v>
      </c>
      <c r="J93" t="s">
        <v>12084</v>
      </c>
      <c r="K93" t="s">
        <v>17167</v>
      </c>
      <c r="L93" t="s">
        <v>18174</v>
      </c>
    </row>
    <row r="94" spans="1:12" x14ac:dyDescent="0.25">
      <c r="A94" t="s">
        <v>352</v>
      </c>
      <c r="B94" s="7">
        <v>0.8989583333333333</v>
      </c>
      <c r="C94">
        <v>2</v>
      </c>
      <c r="D94">
        <v>478000</v>
      </c>
      <c r="E94">
        <v>956000</v>
      </c>
      <c r="F94" t="s">
        <v>13069</v>
      </c>
      <c r="G94" t="s">
        <v>12065</v>
      </c>
      <c r="H94" t="s">
        <v>12067</v>
      </c>
      <c r="I94" t="s">
        <v>12095</v>
      </c>
      <c r="J94" t="s">
        <v>12080</v>
      </c>
      <c r="K94" t="s">
        <v>17425</v>
      </c>
      <c r="L94" t="s">
        <v>18429</v>
      </c>
    </row>
    <row r="95" spans="1:12" x14ac:dyDescent="0.25">
      <c r="A95" t="s">
        <v>356</v>
      </c>
      <c r="B95" s="7">
        <v>0.87550925925925926</v>
      </c>
      <c r="C95">
        <v>6</v>
      </c>
      <c r="D95">
        <v>544000</v>
      </c>
      <c r="E95">
        <v>3264000</v>
      </c>
      <c r="F95" t="s">
        <v>15663</v>
      </c>
      <c r="G95" t="s">
        <v>12062</v>
      </c>
      <c r="H95" t="s">
        <v>12070</v>
      </c>
      <c r="I95" t="s">
        <v>12094</v>
      </c>
      <c r="J95" t="s">
        <v>12077</v>
      </c>
      <c r="K95" t="s">
        <v>16633</v>
      </c>
      <c r="L95" t="s">
        <v>17622</v>
      </c>
    </row>
    <row r="96" spans="1:12" x14ac:dyDescent="0.25">
      <c r="A96" t="s">
        <v>359</v>
      </c>
      <c r="B96" s="7">
        <v>0.73417824074074078</v>
      </c>
      <c r="C96">
        <v>2</v>
      </c>
      <c r="D96">
        <v>1195000</v>
      </c>
      <c r="E96">
        <v>2390000</v>
      </c>
      <c r="F96" t="s">
        <v>14345</v>
      </c>
      <c r="G96" t="s">
        <v>12064</v>
      </c>
      <c r="H96" t="s">
        <v>12071</v>
      </c>
      <c r="I96" t="s">
        <v>12095</v>
      </c>
      <c r="J96" t="s">
        <v>12075</v>
      </c>
      <c r="K96" t="s">
        <v>12116</v>
      </c>
      <c r="L96" t="s">
        <v>12199</v>
      </c>
    </row>
    <row r="97" spans="1:12" x14ac:dyDescent="0.25">
      <c r="A97" t="s">
        <v>362</v>
      </c>
      <c r="B97" s="7">
        <v>0.58447916666666666</v>
      </c>
      <c r="C97">
        <v>8</v>
      </c>
      <c r="D97">
        <v>327000</v>
      </c>
      <c r="E97">
        <v>2616000</v>
      </c>
      <c r="F97" t="s">
        <v>14373</v>
      </c>
      <c r="G97" t="s">
        <v>12063</v>
      </c>
      <c r="H97" t="s">
        <v>12066</v>
      </c>
      <c r="I97" t="s">
        <v>12094</v>
      </c>
      <c r="J97" t="s">
        <v>12074</v>
      </c>
      <c r="K97" t="s">
        <v>16923</v>
      </c>
      <c r="L97" t="s">
        <v>17464</v>
      </c>
    </row>
    <row r="98" spans="1:12" x14ac:dyDescent="0.25">
      <c r="A98" t="s">
        <v>365</v>
      </c>
      <c r="B98" s="7">
        <v>0.75681712962962966</v>
      </c>
      <c r="C98">
        <v>4</v>
      </c>
      <c r="D98">
        <v>328000</v>
      </c>
      <c r="E98">
        <v>1312000</v>
      </c>
      <c r="F98" t="s">
        <v>14066</v>
      </c>
      <c r="G98" t="s">
        <v>12063</v>
      </c>
      <c r="H98" t="s">
        <v>12071</v>
      </c>
      <c r="I98" t="s">
        <v>12095</v>
      </c>
      <c r="J98" t="s">
        <v>12072</v>
      </c>
      <c r="K98" t="s">
        <v>17163</v>
      </c>
      <c r="L98" t="s">
        <v>18168</v>
      </c>
    </row>
    <row r="99" spans="1:12" x14ac:dyDescent="0.25">
      <c r="A99" t="s">
        <v>368</v>
      </c>
      <c r="B99" s="7">
        <v>0.70178240740740738</v>
      </c>
      <c r="C99">
        <v>5</v>
      </c>
      <c r="D99">
        <v>502000</v>
      </c>
      <c r="E99">
        <v>2510000</v>
      </c>
      <c r="F99" t="s">
        <v>15604</v>
      </c>
      <c r="G99" t="s">
        <v>12065</v>
      </c>
      <c r="H99" t="s">
        <v>12068</v>
      </c>
      <c r="I99" t="s">
        <v>12095</v>
      </c>
      <c r="J99" t="s">
        <v>12086</v>
      </c>
      <c r="K99" t="s">
        <v>17196</v>
      </c>
      <c r="L99" t="s">
        <v>18203</v>
      </c>
    </row>
    <row r="100" spans="1:12" x14ac:dyDescent="0.25">
      <c r="A100" t="s">
        <v>370</v>
      </c>
      <c r="B100" s="7">
        <v>0.5258680555555556</v>
      </c>
      <c r="C100">
        <v>7</v>
      </c>
      <c r="D100">
        <v>616000</v>
      </c>
      <c r="E100">
        <v>4312000</v>
      </c>
      <c r="F100" t="s">
        <v>14459</v>
      </c>
      <c r="G100" t="s">
        <v>12062</v>
      </c>
      <c r="H100" t="s">
        <v>12066</v>
      </c>
      <c r="I100" t="s">
        <v>12094</v>
      </c>
      <c r="J100" t="s">
        <v>12084</v>
      </c>
      <c r="K100" t="s">
        <v>17091</v>
      </c>
      <c r="L100" t="s">
        <v>18097</v>
      </c>
    </row>
    <row r="101" spans="1:12" x14ac:dyDescent="0.25">
      <c r="A101" t="s">
        <v>372</v>
      </c>
      <c r="B101" s="7">
        <v>0.66178240740740746</v>
      </c>
      <c r="C101">
        <v>1</v>
      </c>
      <c r="D101">
        <v>1359000</v>
      </c>
      <c r="E101">
        <v>1359000</v>
      </c>
      <c r="F101" t="s">
        <v>16115</v>
      </c>
      <c r="G101" t="s">
        <v>12064</v>
      </c>
      <c r="H101" t="s">
        <v>12068</v>
      </c>
      <c r="I101" t="s">
        <v>12094</v>
      </c>
      <c r="J101" t="s">
        <v>12076</v>
      </c>
      <c r="K101" t="s">
        <v>16913</v>
      </c>
      <c r="L101" t="s">
        <v>17915</v>
      </c>
    </row>
    <row r="102" spans="1:12" x14ac:dyDescent="0.25">
      <c r="A102" t="s">
        <v>375</v>
      </c>
      <c r="B102" s="7">
        <v>0.84956018518518517</v>
      </c>
      <c r="C102">
        <v>3</v>
      </c>
      <c r="D102">
        <v>340000</v>
      </c>
      <c r="E102">
        <v>1020000</v>
      </c>
      <c r="F102" t="s">
        <v>13183</v>
      </c>
      <c r="G102" t="s">
        <v>12063</v>
      </c>
      <c r="H102" t="s">
        <v>12067</v>
      </c>
      <c r="I102" t="s">
        <v>12094</v>
      </c>
      <c r="J102" t="s">
        <v>12072</v>
      </c>
      <c r="K102" t="s">
        <v>16713</v>
      </c>
      <c r="L102" t="s">
        <v>17706</v>
      </c>
    </row>
    <row r="103" spans="1:12" x14ac:dyDescent="0.25">
      <c r="A103" t="s">
        <v>378</v>
      </c>
      <c r="B103" s="7">
        <v>0.18431712962962962</v>
      </c>
      <c r="C103">
        <v>6</v>
      </c>
      <c r="D103">
        <v>592000</v>
      </c>
      <c r="E103">
        <v>3552000</v>
      </c>
      <c r="F103" t="s">
        <v>13566</v>
      </c>
      <c r="G103" t="s">
        <v>12062</v>
      </c>
      <c r="H103" t="s">
        <v>12069</v>
      </c>
      <c r="I103" t="s">
        <v>12095</v>
      </c>
      <c r="J103" t="s">
        <v>12079</v>
      </c>
      <c r="K103" t="s">
        <v>16831</v>
      </c>
      <c r="L103" t="s">
        <v>17835</v>
      </c>
    </row>
    <row r="104" spans="1:12" x14ac:dyDescent="0.25">
      <c r="A104" t="s">
        <v>381</v>
      </c>
      <c r="B104" s="7">
        <v>0.61998842592592596</v>
      </c>
      <c r="C104">
        <v>7</v>
      </c>
      <c r="D104">
        <v>1308000</v>
      </c>
      <c r="E104">
        <v>9156000</v>
      </c>
      <c r="F104" t="s">
        <v>14568</v>
      </c>
      <c r="G104" t="s">
        <v>12064</v>
      </c>
      <c r="H104" t="s">
        <v>12071</v>
      </c>
      <c r="I104" t="s">
        <v>12093</v>
      </c>
      <c r="J104" t="s">
        <v>12091</v>
      </c>
      <c r="K104" t="s">
        <v>17454</v>
      </c>
      <c r="L104" t="s">
        <v>12187</v>
      </c>
    </row>
    <row r="105" spans="1:12" x14ac:dyDescent="0.25">
      <c r="A105" t="s">
        <v>384</v>
      </c>
      <c r="B105" s="7">
        <v>0.69082175925925926</v>
      </c>
      <c r="C105">
        <v>4</v>
      </c>
      <c r="D105">
        <v>546000</v>
      </c>
      <c r="E105">
        <v>2184000</v>
      </c>
      <c r="F105" t="s">
        <v>15467</v>
      </c>
      <c r="G105" t="s">
        <v>12062</v>
      </c>
      <c r="H105" t="s">
        <v>12066</v>
      </c>
      <c r="I105" t="s">
        <v>12095</v>
      </c>
      <c r="J105" t="s">
        <v>12072</v>
      </c>
      <c r="K105" t="s">
        <v>17452</v>
      </c>
      <c r="L105" t="s">
        <v>18458</v>
      </c>
    </row>
    <row r="106" spans="1:12" x14ac:dyDescent="0.25">
      <c r="A106" t="s">
        <v>387</v>
      </c>
      <c r="B106" s="7">
        <v>0.53843750000000001</v>
      </c>
      <c r="C106">
        <v>8</v>
      </c>
      <c r="D106">
        <v>660000</v>
      </c>
      <c r="E106">
        <v>5280000</v>
      </c>
      <c r="F106" t="s">
        <v>15135</v>
      </c>
      <c r="G106" t="s">
        <v>12062</v>
      </c>
      <c r="H106" t="s">
        <v>12069</v>
      </c>
      <c r="I106" t="s">
        <v>12094</v>
      </c>
      <c r="J106" t="s">
        <v>12072</v>
      </c>
      <c r="K106" t="s">
        <v>16481</v>
      </c>
      <c r="L106" t="s">
        <v>17589</v>
      </c>
    </row>
    <row r="107" spans="1:12" x14ac:dyDescent="0.25">
      <c r="A107" t="s">
        <v>390</v>
      </c>
      <c r="B107" s="7">
        <v>0.7024421296296296</v>
      </c>
      <c r="C107">
        <v>6</v>
      </c>
      <c r="D107">
        <v>398000</v>
      </c>
      <c r="E107">
        <v>2388000</v>
      </c>
      <c r="F107" t="s">
        <v>14833</v>
      </c>
      <c r="G107" t="s">
        <v>12063</v>
      </c>
      <c r="H107" t="s">
        <v>12070</v>
      </c>
      <c r="I107" t="s">
        <v>12094</v>
      </c>
      <c r="J107" t="s">
        <v>12081</v>
      </c>
      <c r="K107" t="s">
        <v>17247</v>
      </c>
      <c r="L107" t="s">
        <v>18255</v>
      </c>
    </row>
    <row r="108" spans="1:12" x14ac:dyDescent="0.25">
      <c r="A108" t="s">
        <v>393</v>
      </c>
      <c r="B108" s="7">
        <v>6.4768518518518517E-2</v>
      </c>
      <c r="C108">
        <v>5</v>
      </c>
      <c r="D108">
        <v>456000</v>
      </c>
      <c r="E108">
        <v>2280000</v>
      </c>
      <c r="F108" t="s">
        <v>13925</v>
      </c>
      <c r="G108" t="s">
        <v>12065</v>
      </c>
      <c r="H108" t="s">
        <v>12071</v>
      </c>
      <c r="I108" t="s">
        <v>12094</v>
      </c>
      <c r="J108" t="s">
        <v>12076</v>
      </c>
      <c r="K108" t="s">
        <v>17179</v>
      </c>
      <c r="L108" t="s">
        <v>18186</v>
      </c>
    </row>
    <row r="109" spans="1:12" x14ac:dyDescent="0.25">
      <c r="A109" t="s">
        <v>396</v>
      </c>
      <c r="B109" s="7">
        <v>0.38398148148148148</v>
      </c>
      <c r="C109">
        <v>2</v>
      </c>
      <c r="D109">
        <v>376000</v>
      </c>
      <c r="E109">
        <v>752000</v>
      </c>
      <c r="F109" t="s">
        <v>12681</v>
      </c>
      <c r="G109" t="s">
        <v>12063</v>
      </c>
      <c r="H109" t="s">
        <v>12070</v>
      </c>
      <c r="I109" t="s">
        <v>12093</v>
      </c>
      <c r="J109" t="s">
        <v>12085</v>
      </c>
      <c r="K109" t="s">
        <v>17440</v>
      </c>
      <c r="L109" t="s">
        <v>18444</v>
      </c>
    </row>
    <row r="110" spans="1:12" x14ac:dyDescent="0.25">
      <c r="A110" t="s">
        <v>399</v>
      </c>
      <c r="B110" s="7">
        <v>0.54202546296296295</v>
      </c>
      <c r="C110">
        <v>9</v>
      </c>
      <c r="D110">
        <v>1164000</v>
      </c>
      <c r="E110">
        <v>10476000</v>
      </c>
      <c r="F110" t="s">
        <v>16082</v>
      </c>
      <c r="G110" t="s">
        <v>12064</v>
      </c>
      <c r="H110" t="s">
        <v>12071</v>
      </c>
      <c r="I110" t="s">
        <v>12093</v>
      </c>
      <c r="J110" t="s">
        <v>12073</v>
      </c>
      <c r="K110" t="s">
        <v>16546</v>
      </c>
      <c r="L110" t="s">
        <v>17527</v>
      </c>
    </row>
    <row r="111" spans="1:12" x14ac:dyDescent="0.25">
      <c r="A111" t="s">
        <v>402</v>
      </c>
      <c r="B111" s="7">
        <v>0.98260416666666661</v>
      </c>
      <c r="C111">
        <v>2</v>
      </c>
      <c r="D111">
        <v>344000</v>
      </c>
      <c r="E111">
        <v>688000</v>
      </c>
      <c r="F111" t="s">
        <v>13842</v>
      </c>
      <c r="G111" t="s">
        <v>12063</v>
      </c>
      <c r="H111" t="s">
        <v>12069</v>
      </c>
      <c r="I111" t="s">
        <v>12095</v>
      </c>
      <c r="J111" t="s">
        <v>12076</v>
      </c>
      <c r="K111" t="s">
        <v>16723</v>
      </c>
      <c r="L111" t="s">
        <v>17715</v>
      </c>
    </row>
    <row r="112" spans="1:12" x14ac:dyDescent="0.25">
      <c r="A112" t="s">
        <v>405</v>
      </c>
      <c r="B112" s="7">
        <v>0.83310185185185182</v>
      </c>
      <c r="C112">
        <v>7</v>
      </c>
      <c r="D112">
        <v>475000</v>
      </c>
      <c r="E112">
        <v>3325000</v>
      </c>
      <c r="F112" t="s">
        <v>15483</v>
      </c>
      <c r="G112" t="s">
        <v>12065</v>
      </c>
      <c r="H112" t="s">
        <v>12068</v>
      </c>
      <c r="I112" t="s">
        <v>12095</v>
      </c>
      <c r="J112" t="s">
        <v>12086</v>
      </c>
      <c r="K112" t="s">
        <v>12137</v>
      </c>
      <c r="L112" t="s">
        <v>12225</v>
      </c>
    </row>
    <row r="113" spans="1:12" x14ac:dyDescent="0.25">
      <c r="A113" t="s">
        <v>407</v>
      </c>
      <c r="B113" s="7">
        <v>0.90504629629629629</v>
      </c>
      <c r="C113">
        <v>5</v>
      </c>
      <c r="D113">
        <v>1136000</v>
      </c>
      <c r="E113">
        <v>5680000</v>
      </c>
      <c r="F113" t="s">
        <v>15763</v>
      </c>
      <c r="G113" t="s">
        <v>12064</v>
      </c>
      <c r="H113" t="s">
        <v>12071</v>
      </c>
      <c r="I113" t="s">
        <v>12095</v>
      </c>
      <c r="J113" t="s">
        <v>12090</v>
      </c>
      <c r="K113" t="s">
        <v>17304</v>
      </c>
      <c r="L113" t="s">
        <v>18311</v>
      </c>
    </row>
    <row r="114" spans="1:12" x14ac:dyDescent="0.25">
      <c r="A114" t="s">
        <v>410</v>
      </c>
      <c r="B114" s="7">
        <v>0.92067129629629629</v>
      </c>
      <c r="C114">
        <v>9</v>
      </c>
      <c r="D114">
        <v>595000</v>
      </c>
      <c r="E114">
        <v>5355000</v>
      </c>
      <c r="F114" t="s">
        <v>15604</v>
      </c>
      <c r="G114" t="s">
        <v>12062</v>
      </c>
      <c r="H114" t="s">
        <v>12071</v>
      </c>
      <c r="I114" t="s">
        <v>12094</v>
      </c>
      <c r="J114" t="s">
        <v>12087</v>
      </c>
      <c r="K114" t="s">
        <v>12146</v>
      </c>
      <c r="L114" t="s">
        <v>12236</v>
      </c>
    </row>
    <row r="115" spans="1:12" x14ac:dyDescent="0.25">
      <c r="A115" t="s">
        <v>412</v>
      </c>
      <c r="B115" s="7">
        <v>0.23508101851851851</v>
      </c>
      <c r="C115">
        <v>8</v>
      </c>
      <c r="D115">
        <v>478000</v>
      </c>
      <c r="E115">
        <v>3824000</v>
      </c>
      <c r="F115" t="s">
        <v>14659</v>
      </c>
      <c r="G115" t="s">
        <v>12065</v>
      </c>
      <c r="H115" t="s">
        <v>12071</v>
      </c>
      <c r="I115" t="s">
        <v>12095</v>
      </c>
      <c r="J115" t="s">
        <v>12091</v>
      </c>
      <c r="K115" t="s">
        <v>17283</v>
      </c>
      <c r="L115" t="s">
        <v>18294</v>
      </c>
    </row>
    <row r="116" spans="1:12" x14ac:dyDescent="0.25">
      <c r="A116" t="s">
        <v>415</v>
      </c>
      <c r="B116" s="7">
        <v>0.94136574074074075</v>
      </c>
      <c r="C116">
        <v>3</v>
      </c>
      <c r="D116">
        <v>441000</v>
      </c>
      <c r="E116">
        <v>1323000</v>
      </c>
      <c r="F116" t="s">
        <v>14404</v>
      </c>
      <c r="G116" t="s">
        <v>12065</v>
      </c>
      <c r="H116" t="s">
        <v>12068</v>
      </c>
      <c r="I116" t="s">
        <v>12092</v>
      </c>
      <c r="J116" t="s">
        <v>12086</v>
      </c>
      <c r="K116" t="s">
        <v>17316</v>
      </c>
      <c r="L116" t="s">
        <v>18320</v>
      </c>
    </row>
    <row r="117" spans="1:12" x14ac:dyDescent="0.25">
      <c r="A117" t="s">
        <v>418</v>
      </c>
      <c r="B117" s="7">
        <v>0.57900462962962962</v>
      </c>
      <c r="C117">
        <v>5</v>
      </c>
      <c r="D117">
        <v>653000</v>
      </c>
      <c r="E117">
        <v>3265000</v>
      </c>
      <c r="F117" t="s">
        <v>13219</v>
      </c>
      <c r="G117" t="s">
        <v>12062</v>
      </c>
      <c r="H117" t="s">
        <v>12071</v>
      </c>
      <c r="I117" t="s">
        <v>12095</v>
      </c>
      <c r="J117" t="s">
        <v>12082</v>
      </c>
      <c r="K117" t="s">
        <v>17089</v>
      </c>
      <c r="L117" t="s">
        <v>18093</v>
      </c>
    </row>
    <row r="118" spans="1:12" x14ac:dyDescent="0.25">
      <c r="A118" t="s">
        <v>421</v>
      </c>
      <c r="B118" s="7">
        <v>0.44872685185185185</v>
      </c>
      <c r="C118">
        <v>8</v>
      </c>
      <c r="D118">
        <v>451000</v>
      </c>
      <c r="E118">
        <v>3608000</v>
      </c>
      <c r="F118" t="s">
        <v>15422</v>
      </c>
      <c r="G118" t="s">
        <v>12065</v>
      </c>
      <c r="H118" t="s">
        <v>12068</v>
      </c>
      <c r="I118" t="s">
        <v>12095</v>
      </c>
      <c r="J118" t="s">
        <v>12079</v>
      </c>
      <c r="K118" t="s">
        <v>16780</v>
      </c>
      <c r="L118" t="s">
        <v>17778</v>
      </c>
    </row>
    <row r="119" spans="1:12" x14ac:dyDescent="0.25">
      <c r="A119" t="s">
        <v>424</v>
      </c>
      <c r="B119" s="7">
        <v>0.53539351851851846</v>
      </c>
      <c r="C119">
        <v>3</v>
      </c>
      <c r="D119">
        <v>495000</v>
      </c>
      <c r="E119">
        <v>1485000</v>
      </c>
      <c r="F119" t="s">
        <v>15026</v>
      </c>
      <c r="G119" t="s">
        <v>12065</v>
      </c>
      <c r="H119" t="s">
        <v>12071</v>
      </c>
      <c r="I119" t="s">
        <v>12095</v>
      </c>
      <c r="J119" t="s">
        <v>12075</v>
      </c>
      <c r="K119" t="s">
        <v>17046</v>
      </c>
      <c r="L119" t="s">
        <v>18048</v>
      </c>
    </row>
    <row r="120" spans="1:12" x14ac:dyDescent="0.25">
      <c r="A120" t="s">
        <v>427</v>
      </c>
      <c r="B120" s="7">
        <v>0.34886574074074073</v>
      </c>
      <c r="C120">
        <v>2</v>
      </c>
      <c r="D120">
        <v>630000</v>
      </c>
      <c r="E120">
        <v>1260000</v>
      </c>
      <c r="F120" t="s">
        <v>15604</v>
      </c>
      <c r="G120" t="s">
        <v>12062</v>
      </c>
      <c r="H120" t="s">
        <v>12070</v>
      </c>
      <c r="I120" t="s">
        <v>12093</v>
      </c>
      <c r="J120" t="s">
        <v>12074</v>
      </c>
      <c r="K120" t="s">
        <v>16703</v>
      </c>
      <c r="L120" t="s">
        <v>17696</v>
      </c>
    </row>
    <row r="121" spans="1:12" x14ac:dyDescent="0.25">
      <c r="A121" t="s">
        <v>430</v>
      </c>
      <c r="B121" s="7">
        <v>0.17851851851851852</v>
      </c>
      <c r="C121">
        <v>4</v>
      </c>
      <c r="D121">
        <v>386000</v>
      </c>
      <c r="E121">
        <v>1544000</v>
      </c>
      <c r="F121" t="s">
        <v>13940</v>
      </c>
      <c r="G121" t="s">
        <v>12063</v>
      </c>
      <c r="H121" t="s">
        <v>12069</v>
      </c>
      <c r="I121" t="s">
        <v>12094</v>
      </c>
      <c r="J121" t="s">
        <v>12087</v>
      </c>
      <c r="K121" t="s">
        <v>17118</v>
      </c>
      <c r="L121" t="s">
        <v>18122</v>
      </c>
    </row>
    <row r="122" spans="1:12" x14ac:dyDescent="0.25">
      <c r="A122" t="s">
        <v>433</v>
      </c>
      <c r="B122" s="7">
        <v>9.9976851851851858E-2</v>
      </c>
      <c r="C122">
        <v>9</v>
      </c>
      <c r="D122">
        <v>453000</v>
      </c>
      <c r="E122">
        <v>4077000</v>
      </c>
      <c r="F122" t="s">
        <v>16444</v>
      </c>
      <c r="G122" t="s">
        <v>12065</v>
      </c>
      <c r="H122" t="s">
        <v>12071</v>
      </c>
      <c r="I122" t="s">
        <v>12095</v>
      </c>
      <c r="J122" t="s">
        <v>12077</v>
      </c>
      <c r="K122" t="s">
        <v>17132</v>
      </c>
      <c r="L122" t="s">
        <v>18141</v>
      </c>
    </row>
    <row r="123" spans="1:12" x14ac:dyDescent="0.25">
      <c r="A123" t="s">
        <v>436</v>
      </c>
      <c r="B123" s="7">
        <v>0.93825231481481486</v>
      </c>
      <c r="C123">
        <v>2</v>
      </c>
      <c r="D123">
        <v>477000</v>
      </c>
      <c r="E123">
        <v>954000</v>
      </c>
      <c r="F123" t="s">
        <v>14779</v>
      </c>
      <c r="G123" t="s">
        <v>12065</v>
      </c>
      <c r="H123" t="s">
        <v>12067</v>
      </c>
      <c r="I123" t="s">
        <v>12095</v>
      </c>
      <c r="J123" t="s">
        <v>12091</v>
      </c>
      <c r="K123" t="s">
        <v>17222</v>
      </c>
      <c r="L123" t="s">
        <v>18225</v>
      </c>
    </row>
    <row r="124" spans="1:12" x14ac:dyDescent="0.25">
      <c r="A124" t="s">
        <v>439</v>
      </c>
      <c r="B124" s="7">
        <v>4.8032407407407407E-3</v>
      </c>
      <c r="C124">
        <v>5</v>
      </c>
      <c r="D124">
        <v>603000</v>
      </c>
      <c r="E124">
        <v>3015000</v>
      </c>
      <c r="F124" t="s">
        <v>15662</v>
      </c>
      <c r="G124" t="s">
        <v>12062</v>
      </c>
      <c r="H124" t="s">
        <v>12068</v>
      </c>
      <c r="I124" t="s">
        <v>12094</v>
      </c>
      <c r="J124" t="s">
        <v>12082</v>
      </c>
      <c r="K124" t="s">
        <v>17049</v>
      </c>
      <c r="L124" t="s">
        <v>18053</v>
      </c>
    </row>
    <row r="125" spans="1:12" x14ac:dyDescent="0.25">
      <c r="A125" t="s">
        <v>442</v>
      </c>
      <c r="B125" s="7">
        <v>0.24123842592592593</v>
      </c>
      <c r="C125">
        <v>7</v>
      </c>
      <c r="D125">
        <v>487000</v>
      </c>
      <c r="E125">
        <v>3409000</v>
      </c>
      <c r="F125" t="s">
        <v>16018</v>
      </c>
      <c r="G125" t="s">
        <v>12065</v>
      </c>
      <c r="H125" t="s">
        <v>12067</v>
      </c>
      <c r="I125" t="s">
        <v>12093</v>
      </c>
      <c r="J125" t="s">
        <v>12089</v>
      </c>
      <c r="K125" t="s">
        <v>16845</v>
      </c>
      <c r="L125" t="s">
        <v>17852</v>
      </c>
    </row>
    <row r="126" spans="1:12" x14ac:dyDescent="0.25">
      <c r="A126" t="s">
        <v>445</v>
      </c>
      <c r="B126" s="7">
        <v>0.85400462962962964</v>
      </c>
      <c r="C126">
        <v>1</v>
      </c>
      <c r="D126">
        <v>459000</v>
      </c>
      <c r="E126">
        <v>459000</v>
      </c>
      <c r="F126" t="s">
        <v>14380</v>
      </c>
      <c r="G126" t="s">
        <v>12065</v>
      </c>
      <c r="H126" t="s">
        <v>12068</v>
      </c>
      <c r="I126" t="s">
        <v>12095</v>
      </c>
      <c r="J126" t="s">
        <v>12083</v>
      </c>
      <c r="K126" t="s">
        <v>16803</v>
      </c>
      <c r="L126" t="s">
        <v>17802</v>
      </c>
    </row>
    <row r="127" spans="1:12" x14ac:dyDescent="0.25">
      <c r="A127" t="s">
        <v>448</v>
      </c>
      <c r="B127" s="7">
        <v>0.9334027777777778</v>
      </c>
      <c r="C127">
        <v>9</v>
      </c>
      <c r="D127">
        <v>567000</v>
      </c>
      <c r="E127">
        <v>5103000</v>
      </c>
      <c r="F127" t="s">
        <v>13247</v>
      </c>
      <c r="G127" t="s">
        <v>12062</v>
      </c>
      <c r="H127" t="s">
        <v>12068</v>
      </c>
      <c r="I127" t="s">
        <v>12095</v>
      </c>
      <c r="J127" t="s">
        <v>12087</v>
      </c>
      <c r="K127" t="s">
        <v>16619</v>
      </c>
      <c r="L127" t="s">
        <v>17610</v>
      </c>
    </row>
    <row r="128" spans="1:12" x14ac:dyDescent="0.25">
      <c r="A128" t="s">
        <v>451</v>
      </c>
      <c r="B128" s="7">
        <v>0.2696412037037037</v>
      </c>
      <c r="C128">
        <v>5</v>
      </c>
      <c r="D128">
        <v>422000</v>
      </c>
      <c r="E128">
        <v>2110000</v>
      </c>
      <c r="F128" t="s">
        <v>15342</v>
      </c>
      <c r="G128" t="s">
        <v>12065</v>
      </c>
      <c r="H128" t="s">
        <v>12071</v>
      </c>
      <c r="I128" t="s">
        <v>12095</v>
      </c>
      <c r="J128" t="s">
        <v>12084</v>
      </c>
      <c r="K128" t="s">
        <v>17075</v>
      </c>
      <c r="L128" t="s">
        <v>18079</v>
      </c>
    </row>
    <row r="129" spans="1:12" x14ac:dyDescent="0.25">
      <c r="A129" t="s">
        <v>454</v>
      </c>
      <c r="B129" s="7">
        <v>0.88244212962962965</v>
      </c>
      <c r="C129">
        <v>6</v>
      </c>
      <c r="D129">
        <v>604000</v>
      </c>
      <c r="E129">
        <v>3624000</v>
      </c>
      <c r="F129" t="s">
        <v>15354</v>
      </c>
      <c r="G129" t="s">
        <v>12062</v>
      </c>
      <c r="H129" t="s">
        <v>12071</v>
      </c>
      <c r="I129" t="s">
        <v>12094</v>
      </c>
      <c r="J129" t="s">
        <v>12085</v>
      </c>
      <c r="K129" t="s">
        <v>16871</v>
      </c>
      <c r="L129" t="s">
        <v>17877</v>
      </c>
    </row>
    <row r="130" spans="1:12" x14ac:dyDescent="0.25">
      <c r="A130" t="s">
        <v>457</v>
      </c>
      <c r="B130" s="7">
        <v>0.68732638888888886</v>
      </c>
      <c r="C130">
        <v>5</v>
      </c>
      <c r="D130">
        <v>566000</v>
      </c>
      <c r="E130">
        <v>2830000</v>
      </c>
      <c r="F130" t="s">
        <v>15366</v>
      </c>
      <c r="G130" t="s">
        <v>12062</v>
      </c>
      <c r="H130" t="s">
        <v>12066</v>
      </c>
      <c r="I130" t="s">
        <v>12095</v>
      </c>
      <c r="J130" t="s">
        <v>12081</v>
      </c>
      <c r="K130" t="s">
        <v>16560</v>
      </c>
      <c r="L130" t="s">
        <v>17537</v>
      </c>
    </row>
    <row r="131" spans="1:12" x14ac:dyDescent="0.25">
      <c r="A131" t="s">
        <v>460</v>
      </c>
      <c r="B131" s="7">
        <v>8.1736111111111107E-2</v>
      </c>
      <c r="C131">
        <v>1</v>
      </c>
      <c r="D131">
        <v>436000</v>
      </c>
      <c r="E131">
        <v>436000</v>
      </c>
      <c r="F131" t="s">
        <v>14182</v>
      </c>
      <c r="G131" t="s">
        <v>12065</v>
      </c>
      <c r="H131" t="s">
        <v>12069</v>
      </c>
      <c r="I131" t="s">
        <v>12095</v>
      </c>
      <c r="J131" t="s">
        <v>12077</v>
      </c>
      <c r="K131" t="s">
        <v>17183</v>
      </c>
      <c r="L131" t="s">
        <v>18186</v>
      </c>
    </row>
    <row r="132" spans="1:12" x14ac:dyDescent="0.25">
      <c r="A132" t="s">
        <v>463</v>
      </c>
      <c r="B132" s="7">
        <v>0.85550925925925925</v>
      </c>
      <c r="C132">
        <v>9</v>
      </c>
      <c r="D132">
        <v>549000</v>
      </c>
      <c r="E132">
        <v>4941000</v>
      </c>
      <c r="F132" t="s">
        <v>15373</v>
      </c>
      <c r="G132" t="s">
        <v>12062</v>
      </c>
      <c r="H132" t="s">
        <v>12069</v>
      </c>
      <c r="I132" t="s">
        <v>12095</v>
      </c>
      <c r="J132" t="s">
        <v>12084</v>
      </c>
      <c r="K132" t="s">
        <v>16696</v>
      </c>
      <c r="L132" t="s">
        <v>17686</v>
      </c>
    </row>
    <row r="133" spans="1:12" x14ac:dyDescent="0.25">
      <c r="A133" t="s">
        <v>466</v>
      </c>
      <c r="B133" s="7">
        <v>0.15042824074074074</v>
      </c>
      <c r="C133">
        <v>3</v>
      </c>
      <c r="D133">
        <v>684000</v>
      </c>
      <c r="E133">
        <v>2052000</v>
      </c>
      <c r="F133" t="s">
        <v>12930</v>
      </c>
      <c r="G133" t="s">
        <v>12062</v>
      </c>
      <c r="H133" t="s">
        <v>12071</v>
      </c>
      <c r="I133" t="s">
        <v>12093</v>
      </c>
      <c r="J133" t="s">
        <v>12087</v>
      </c>
      <c r="K133" t="s">
        <v>16819</v>
      </c>
      <c r="L133" t="s">
        <v>17819</v>
      </c>
    </row>
    <row r="134" spans="1:12" x14ac:dyDescent="0.25">
      <c r="A134" t="s">
        <v>469</v>
      </c>
      <c r="B134" s="7">
        <v>0.8225810185185185</v>
      </c>
      <c r="C134">
        <v>3</v>
      </c>
      <c r="D134">
        <v>630000</v>
      </c>
      <c r="E134">
        <v>1890000</v>
      </c>
      <c r="F134" t="s">
        <v>13047</v>
      </c>
      <c r="G134" t="s">
        <v>12062</v>
      </c>
      <c r="H134" t="s">
        <v>12067</v>
      </c>
      <c r="I134" t="s">
        <v>12095</v>
      </c>
      <c r="J134" t="s">
        <v>12089</v>
      </c>
      <c r="K134" t="s">
        <v>16625</v>
      </c>
      <c r="L134" t="s">
        <v>17610</v>
      </c>
    </row>
    <row r="135" spans="1:12" x14ac:dyDescent="0.25">
      <c r="A135" t="s">
        <v>472</v>
      </c>
      <c r="B135" s="7">
        <v>0.47753472222222221</v>
      </c>
      <c r="C135">
        <v>4</v>
      </c>
      <c r="D135">
        <v>359000</v>
      </c>
      <c r="E135">
        <v>1436000</v>
      </c>
      <c r="F135" t="s">
        <v>12574</v>
      </c>
      <c r="G135" t="s">
        <v>12063</v>
      </c>
      <c r="H135" t="s">
        <v>12067</v>
      </c>
      <c r="I135" t="s">
        <v>12094</v>
      </c>
      <c r="J135" t="s">
        <v>12080</v>
      </c>
      <c r="K135" t="s">
        <v>16703</v>
      </c>
      <c r="L135" t="s">
        <v>17698</v>
      </c>
    </row>
    <row r="136" spans="1:12" x14ac:dyDescent="0.25">
      <c r="A136" t="s">
        <v>474</v>
      </c>
      <c r="B136" s="7">
        <v>9.5254629629629634E-2</v>
      </c>
      <c r="C136">
        <v>2</v>
      </c>
      <c r="D136">
        <v>517000</v>
      </c>
      <c r="E136">
        <v>1034000</v>
      </c>
      <c r="F136" t="s">
        <v>16079</v>
      </c>
      <c r="G136" t="s">
        <v>12065</v>
      </c>
      <c r="H136" t="s">
        <v>12070</v>
      </c>
      <c r="I136" t="s">
        <v>12093</v>
      </c>
      <c r="J136" t="s">
        <v>12091</v>
      </c>
      <c r="K136" t="s">
        <v>16948</v>
      </c>
      <c r="L136" t="s">
        <v>17951</v>
      </c>
    </row>
    <row r="137" spans="1:12" x14ac:dyDescent="0.25">
      <c r="A137" t="s">
        <v>477</v>
      </c>
      <c r="B137" s="7">
        <v>0.92848379629629629</v>
      </c>
      <c r="C137">
        <v>6</v>
      </c>
      <c r="D137">
        <v>1338000</v>
      </c>
      <c r="E137">
        <v>8028000</v>
      </c>
      <c r="F137" t="s">
        <v>12959</v>
      </c>
      <c r="G137" t="s">
        <v>12064</v>
      </c>
      <c r="H137" t="s">
        <v>12070</v>
      </c>
      <c r="I137" t="s">
        <v>12095</v>
      </c>
      <c r="J137" t="s">
        <v>12082</v>
      </c>
      <c r="K137" t="s">
        <v>16491</v>
      </c>
      <c r="L137" t="s">
        <v>17696</v>
      </c>
    </row>
    <row r="138" spans="1:12" x14ac:dyDescent="0.25">
      <c r="A138" t="s">
        <v>480</v>
      </c>
      <c r="B138" s="7">
        <v>0.21854166666666666</v>
      </c>
      <c r="C138">
        <v>5</v>
      </c>
      <c r="D138">
        <v>638000</v>
      </c>
      <c r="E138">
        <v>3190000</v>
      </c>
      <c r="F138" t="s">
        <v>14916</v>
      </c>
      <c r="G138" t="s">
        <v>12062</v>
      </c>
      <c r="H138" t="s">
        <v>12068</v>
      </c>
      <c r="I138" t="s">
        <v>12094</v>
      </c>
      <c r="J138" t="s">
        <v>12086</v>
      </c>
      <c r="K138" t="s">
        <v>16661</v>
      </c>
      <c r="L138" t="s">
        <v>17649</v>
      </c>
    </row>
    <row r="139" spans="1:12" x14ac:dyDescent="0.25">
      <c r="A139" t="s">
        <v>483</v>
      </c>
      <c r="B139" s="7">
        <v>0.12179398148148148</v>
      </c>
      <c r="C139">
        <v>9</v>
      </c>
      <c r="D139">
        <v>437000</v>
      </c>
      <c r="E139">
        <v>3933000</v>
      </c>
      <c r="F139" t="s">
        <v>15653</v>
      </c>
      <c r="G139" t="s">
        <v>12065</v>
      </c>
      <c r="H139" t="s">
        <v>12068</v>
      </c>
      <c r="I139" t="s">
        <v>12092</v>
      </c>
      <c r="J139" t="s">
        <v>12079</v>
      </c>
      <c r="K139" t="s">
        <v>17451</v>
      </c>
      <c r="L139" t="s">
        <v>18462</v>
      </c>
    </row>
    <row r="140" spans="1:12" x14ac:dyDescent="0.25">
      <c r="A140" t="s">
        <v>487</v>
      </c>
      <c r="B140" s="7">
        <v>0.71766203703703701</v>
      </c>
      <c r="C140">
        <v>5</v>
      </c>
      <c r="D140">
        <v>478000</v>
      </c>
      <c r="E140">
        <v>2390000</v>
      </c>
      <c r="F140" t="s">
        <v>15505</v>
      </c>
      <c r="G140" t="s">
        <v>12065</v>
      </c>
      <c r="H140" t="s">
        <v>12066</v>
      </c>
      <c r="I140" t="s">
        <v>12095</v>
      </c>
      <c r="J140" t="s">
        <v>12086</v>
      </c>
      <c r="K140" t="s">
        <v>16850</v>
      </c>
      <c r="L140" t="s">
        <v>17855</v>
      </c>
    </row>
    <row r="141" spans="1:12" x14ac:dyDescent="0.25">
      <c r="A141" t="s">
        <v>489</v>
      </c>
      <c r="B141" s="7">
        <v>0.15447916666666667</v>
      </c>
      <c r="C141">
        <v>2</v>
      </c>
      <c r="D141">
        <v>1243000</v>
      </c>
      <c r="E141">
        <v>2486000</v>
      </c>
      <c r="F141" t="s">
        <v>13661</v>
      </c>
      <c r="G141" t="s">
        <v>12064</v>
      </c>
      <c r="H141" t="s">
        <v>12070</v>
      </c>
      <c r="I141" t="s">
        <v>12094</v>
      </c>
      <c r="J141" t="s">
        <v>12090</v>
      </c>
      <c r="K141" t="s">
        <v>17179</v>
      </c>
      <c r="L141" t="s">
        <v>18183</v>
      </c>
    </row>
    <row r="142" spans="1:12" x14ac:dyDescent="0.25">
      <c r="A142" t="s">
        <v>492</v>
      </c>
      <c r="B142" s="7">
        <v>7.1643518518518514E-3</v>
      </c>
      <c r="C142">
        <v>2</v>
      </c>
      <c r="D142">
        <v>1241000</v>
      </c>
      <c r="E142">
        <v>2482000</v>
      </c>
      <c r="F142" t="s">
        <v>15693</v>
      </c>
      <c r="G142" t="s">
        <v>12064</v>
      </c>
      <c r="H142" t="s">
        <v>12067</v>
      </c>
      <c r="I142" t="s">
        <v>12095</v>
      </c>
      <c r="J142" t="s">
        <v>12088</v>
      </c>
      <c r="K142" t="s">
        <v>17049</v>
      </c>
      <c r="L142" t="s">
        <v>18051</v>
      </c>
    </row>
    <row r="143" spans="1:12" x14ac:dyDescent="0.25">
      <c r="A143" t="s">
        <v>495</v>
      </c>
      <c r="B143" s="7">
        <v>0.76627314814814818</v>
      </c>
      <c r="C143">
        <v>7</v>
      </c>
      <c r="D143">
        <v>1168000</v>
      </c>
      <c r="E143">
        <v>8176000</v>
      </c>
      <c r="F143" t="s">
        <v>15002</v>
      </c>
      <c r="G143" t="s">
        <v>12064</v>
      </c>
      <c r="H143" t="s">
        <v>12069</v>
      </c>
      <c r="I143" t="s">
        <v>12095</v>
      </c>
      <c r="J143" t="s">
        <v>12081</v>
      </c>
      <c r="K143" t="s">
        <v>17018</v>
      </c>
      <c r="L143" t="s">
        <v>18024</v>
      </c>
    </row>
    <row r="144" spans="1:12" x14ac:dyDescent="0.25">
      <c r="A144" t="s">
        <v>498</v>
      </c>
      <c r="B144" s="7">
        <v>0.32914351851851853</v>
      </c>
      <c r="C144">
        <v>8</v>
      </c>
      <c r="D144">
        <v>1326000</v>
      </c>
      <c r="E144">
        <v>10608000</v>
      </c>
      <c r="F144" t="s">
        <v>15101</v>
      </c>
      <c r="G144" t="s">
        <v>12064</v>
      </c>
      <c r="H144" t="s">
        <v>12071</v>
      </c>
      <c r="I144" t="s">
        <v>12093</v>
      </c>
      <c r="J144" t="s">
        <v>12080</v>
      </c>
      <c r="K144" t="s">
        <v>16646</v>
      </c>
      <c r="L144" t="s">
        <v>17637</v>
      </c>
    </row>
    <row r="145" spans="1:12" x14ac:dyDescent="0.25">
      <c r="A145" t="s">
        <v>501</v>
      </c>
      <c r="B145" s="7">
        <v>0.50765046296296301</v>
      </c>
      <c r="C145">
        <v>6</v>
      </c>
      <c r="D145">
        <v>493000</v>
      </c>
      <c r="E145">
        <v>2958000</v>
      </c>
      <c r="F145" t="s">
        <v>13003</v>
      </c>
      <c r="G145" t="s">
        <v>12065</v>
      </c>
      <c r="H145" t="s">
        <v>12070</v>
      </c>
      <c r="I145" t="s">
        <v>12095</v>
      </c>
      <c r="J145" t="s">
        <v>12075</v>
      </c>
      <c r="K145" t="s">
        <v>12141</v>
      </c>
      <c r="L145" t="s">
        <v>12228</v>
      </c>
    </row>
    <row r="146" spans="1:12" x14ac:dyDescent="0.25">
      <c r="A146" t="s">
        <v>504</v>
      </c>
      <c r="B146" s="7">
        <v>0.66984953703703709</v>
      </c>
      <c r="C146">
        <v>2</v>
      </c>
      <c r="D146">
        <v>1248000</v>
      </c>
      <c r="E146">
        <v>2496000</v>
      </c>
      <c r="F146" t="s">
        <v>14971</v>
      </c>
      <c r="G146" t="s">
        <v>12064</v>
      </c>
      <c r="H146" t="s">
        <v>12071</v>
      </c>
      <c r="I146" t="s">
        <v>12093</v>
      </c>
      <c r="J146" t="s">
        <v>12089</v>
      </c>
      <c r="K146" t="s">
        <v>17272</v>
      </c>
      <c r="L146" t="s">
        <v>18277</v>
      </c>
    </row>
    <row r="147" spans="1:12" x14ac:dyDescent="0.25">
      <c r="A147" t="s">
        <v>508</v>
      </c>
      <c r="B147" s="7">
        <v>0.39900462962962963</v>
      </c>
      <c r="C147">
        <v>1</v>
      </c>
      <c r="D147">
        <v>410000</v>
      </c>
      <c r="E147">
        <v>410000</v>
      </c>
      <c r="F147" t="s">
        <v>14728</v>
      </c>
      <c r="G147" t="s">
        <v>12065</v>
      </c>
      <c r="H147" t="s">
        <v>12066</v>
      </c>
      <c r="I147" t="s">
        <v>12095</v>
      </c>
      <c r="J147" t="s">
        <v>12074</v>
      </c>
      <c r="K147" t="s">
        <v>16783</v>
      </c>
      <c r="L147" t="s">
        <v>17774</v>
      </c>
    </row>
    <row r="148" spans="1:12" x14ac:dyDescent="0.25">
      <c r="A148" t="s">
        <v>511</v>
      </c>
      <c r="B148" s="7">
        <v>0.83626157407407409</v>
      </c>
      <c r="C148">
        <v>6</v>
      </c>
      <c r="D148">
        <v>1117000</v>
      </c>
      <c r="E148">
        <v>6702000</v>
      </c>
      <c r="F148" t="s">
        <v>13029</v>
      </c>
      <c r="G148" t="s">
        <v>12064</v>
      </c>
      <c r="H148" t="s">
        <v>12066</v>
      </c>
      <c r="I148" t="s">
        <v>12094</v>
      </c>
      <c r="J148" t="s">
        <v>12072</v>
      </c>
      <c r="K148" t="s">
        <v>16888</v>
      </c>
      <c r="L148" t="s">
        <v>17895</v>
      </c>
    </row>
    <row r="149" spans="1:12" x14ac:dyDescent="0.25">
      <c r="A149" t="s">
        <v>514</v>
      </c>
      <c r="B149" s="7">
        <v>0.4777777777777778</v>
      </c>
      <c r="C149">
        <v>9</v>
      </c>
      <c r="D149">
        <v>317000</v>
      </c>
      <c r="E149">
        <v>2853000</v>
      </c>
      <c r="F149" t="s">
        <v>16246</v>
      </c>
      <c r="G149" t="s">
        <v>12063</v>
      </c>
      <c r="H149" t="s">
        <v>12066</v>
      </c>
      <c r="I149" t="s">
        <v>12094</v>
      </c>
      <c r="J149" t="s">
        <v>12076</v>
      </c>
      <c r="K149" t="s">
        <v>16735</v>
      </c>
      <c r="L149" t="s">
        <v>17734</v>
      </c>
    </row>
    <row r="150" spans="1:12" x14ac:dyDescent="0.25">
      <c r="A150" t="s">
        <v>517</v>
      </c>
      <c r="B150" s="7">
        <v>0.21158564814814815</v>
      </c>
      <c r="C150">
        <v>9</v>
      </c>
      <c r="D150">
        <v>1269000</v>
      </c>
      <c r="E150">
        <v>11421000</v>
      </c>
      <c r="F150" t="s">
        <v>16385</v>
      </c>
      <c r="G150" t="s">
        <v>12064</v>
      </c>
      <c r="H150" t="s">
        <v>12068</v>
      </c>
      <c r="I150" t="s">
        <v>12094</v>
      </c>
      <c r="J150" t="s">
        <v>12076</v>
      </c>
      <c r="K150" t="s">
        <v>17146</v>
      </c>
      <c r="L150" t="s">
        <v>18156</v>
      </c>
    </row>
    <row r="151" spans="1:12" x14ac:dyDescent="0.25">
      <c r="A151" t="s">
        <v>520</v>
      </c>
      <c r="B151" s="7">
        <v>0.7988425925925926</v>
      </c>
      <c r="C151">
        <v>2</v>
      </c>
      <c r="D151">
        <v>1313000</v>
      </c>
      <c r="E151">
        <v>2626000</v>
      </c>
      <c r="F151" t="s">
        <v>12978</v>
      </c>
      <c r="G151" t="s">
        <v>12064</v>
      </c>
      <c r="H151" t="s">
        <v>12069</v>
      </c>
      <c r="I151" t="s">
        <v>12094</v>
      </c>
      <c r="J151" t="s">
        <v>12079</v>
      </c>
      <c r="K151" t="s">
        <v>17281</v>
      </c>
      <c r="L151" t="s">
        <v>18286</v>
      </c>
    </row>
    <row r="152" spans="1:12" x14ac:dyDescent="0.25">
      <c r="A152" t="s">
        <v>523</v>
      </c>
      <c r="B152" s="7">
        <v>0.2147337962962963</v>
      </c>
      <c r="C152">
        <v>1</v>
      </c>
      <c r="D152">
        <v>670000</v>
      </c>
      <c r="E152">
        <v>670000</v>
      </c>
      <c r="F152" t="s">
        <v>15998</v>
      </c>
      <c r="G152" t="s">
        <v>12062</v>
      </c>
      <c r="H152" t="s">
        <v>12067</v>
      </c>
      <c r="I152" t="s">
        <v>12095</v>
      </c>
      <c r="J152" t="s">
        <v>12081</v>
      </c>
      <c r="K152" t="s">
        <v>16913</v>
      </c>
      <c r="L152" t="s">
        <v>17915</v>
      </c>
    </row>
    <row r="153" spans="1:12" x14ac:dyDescent="0.25">
      <c r="A153" t="s">
        <v>526</v>
      </c>
      <c r="B153" s="7">
        <v>1.2060185185185186E-2</v>
      </c>
      <c r="C153">
        <v>6</v>
      </c>
      <c r="D153">
        <v>676000</v>
      </c>
      <c r="E153">
        <v>4056000</v>
      </c>
      <c r="F153" t="s">
        <v>15284</v>
      </c>
      <c r="G153" t="s">
        <v>12062</v>
      </c>
      <c r="H153" t="s">
        <v>12071</v>
      </c>
      <c r="I153" t="s">
        <v>12095</v>
      </c>
      <c r="J153" t="s">
        <v>12089</v>
      </c>
      <c r="K153" t="s">
        <v>17205</v>
      </c>
      <c r="L153" t="s">
        <v>18213</v>
      </c>
    </row>
    <row r="154" spans="1:12" x14ac:dyDescent="0.25">
      <c r="A154" t="s">
        <v>529</v>
      </c>
      <c r="B154" s="7">
        <v>0.9928703703703704</v>
      </c>
      <c r="C154">
        <v>2</v>
      </c>
      <c r="D154">
        <v>1142000</v>
      </c>
      <c r="E154">
        <v>2284000</v>
      </c>
      <c r="F154" t="s">
        <v>15604</v>
      </c>
      <c r="G154" t="s">
        <v>12064</v>
      </c>
      <c r="H154" t="s">
        <v>12071</v>
      </c>
      <c r="I154" t="s">
        <v>12094</v>
      </c>
      <c r="J154" t="s">
        <v>12078</v>
      </c>
      <c r="K154" t="s">
        <v>17459</v>
      </c>
      <c r="L154" t="s">
        <v>12187</v>
      </c>
    </row>
    <row r="155" spans="1:12" x14ac:dyDescent="0.25">
      <c r="A155" t="s">
        <v>531</v>
      </c>
      <c r="B155" s="7">
        <v>0.64809027777777772</v>
      </c>
      <c r="C155">
        <v>3</v>
      </c>
      <c r="D155">
        <v>1227000</v>
      </c>
      <c r="E155">
        <v>3681000</v>
      </c>
      <c r="F155" t="s">
        <v>12302</v>
      </c>
      <c r="G155" t="s">
        <v>12064</v>
      </c>
      <c r="H155" t="s">
        <v>12070</v>
      </c>
      <c r="I155" t="s">
        <v>12094</v>
      </c>
      <c r="J155" t="s">
        <v>12088</v>
      </c>
      <c r="K155" t="s">
        <v>17403</v>
      </c>
      <c r="L155" t="s">
        <v>18408</v>
      </c>
    </row>
    <row r="156" spans="1:12" x14ac:dyDescent="0.25">
      <c r="A156" t="s">
        <v>534</v>
      </c>
      <c r="B156" s="7">
        <v>0.21390046296296297</v>
      </c>
      <c r="C156">
        <v>5</v>
      </c>
      <c r="D156">
        <v>582000</v>
      </c>
      <c r="E156">
        <v>2910000</v>
      </c>
      <c r="F156" t="s">
        <v>16099</v>
      </c>
      <c r="G156" t="s">
        <v>12062</v>
      </c>
      <c r="H156" t="s">
        <v>12071</v>
      </c>
      <c r="I156" t="s">
        <v>12095</v>
      </c>
      <c r="J156" t="s">
        <v>12085</v>
      </c>
      <c r="K156" t="s">
        <v>16936</v>
      </c>
      <c r="L156" t="s">
        <v>17941</v>
      </c>
    </row>
    <row r="157" spans="1:12" x14ac:dyDescent="0.25">
      <c r="A157" t="s">
        <v>537</v>
      </c>
      <c r="B157" s="7">
        <v>0.57835648148148144</v>
      </c>
      <c r="C157">
        <v>6</v>
      </c>
      <c r="D157">
        <v>419000</v>
      </c>
      <c r="E157">
        <v>2514000</v>
      </c>
      <c r="F157" t="s">
        <v>14173</v>
      </c>
      <c r="G157" t="s">
        <v>12065</v>
      </c>
      <c r="H157" t="s">
        <v>12071</v>
      </c>
      <c r="I157" t="s">
        <v>12092</v>
      </c>
      <c r="J157" t="s">
        <v>12088</v>
      </c>
      <c r="K157" t="s">
        <v>17382</v>
      </c>
      <c r="L157" t="s">
        <v>18389</v>
      </c>
    </row>
    <row r="158" spans="1:12" x14ac:dyDescent="0.25">
      <c r="A158" t="s">
        <v>540</v>
      </c>
      <c r="B158" s="7">
        <v>0.15380787037037036</v>
      </c>
      <c r="C158">
        <v>7</v>
      </c>
      <c r="D158">
        <v>1159000</v>
      </c>
      <c r="E158">
        <v>8113000</v>
      </c>
      <c r="F158" t="s">
        <v>15380</v>
      </c>
      <c r="G158" t="s">
        <v>12064</v>
      </c>
      <c r="H158" t="s">
        <v>12067</v>
      </c>
      <c r="I158" t="s">
        <v>12094</v>
      </c>
      <c r="J158" t="s">
        <v>12085</v>
      </c>
      <c r="K158" t="s">
        <v>17097</v>
      </c>
      <c r="L158" t="s">
        <v>18103</v>
      </c>
    </row>
    <row r="159" spans="1:12" x14ac:dyDescent="0.25">
      <c r="A159" t="s">
        <v>543</v>
      </c>
      <c r="B159" s="7">
        <v>6.582175925925926E-2</v>
      </c>
      <c r="C159">
        <v>8</v>
      </c>
      <c r="D159">
        <v>499000</v>
      </c>
      <c r="E159">
        <v>3992000</v>
      </c>
      <c r="F159" t="s">
        <v>12625</v>
      </c>
      <c r="G159" t="s">
        <v>12065</v>
      </c>
      <c r="H159" t="s">
        <v>12068</v>
      </c>
      <c r="I159" t="s">
        <v>12095</v>
      </c>
      <c r="J159" t="s">
        <v>12090</v>
      </c>
      <c r="K159" t="s">
        <v>16955</v>
      </c>
      <c r="L159" t="s">
        <v>17963</v>
      </c>
    </row>
    <row r="160" spans="1:12" x14ac:dyDescent="0.25">
      <c r="A160" t="s">
        <v>546</v>
      </c>
      <c r="B160" s="7">
        <v>0.14650462962962962</v>
      </c>
      <c r="C160">
        <v>1</v>
      </c>
      <c r="D160">
        <v>1222000</v>
      </c>
      <c r="E160">
        <v>1222000</v>
      </c>
      <c r="F160" t="s">
        <v>14057</v>
      </c>
      <c r="G160" t="s">
        <v>12064</v>
      </c>
      <c r="H160" t="s">
        <v>12066</v>
      </c>
      <c r="I160" t="s">
        <v>12093</v>
      </c>
      <c r="J160" t="s">
        <v>12088</v>
      </c>
      <c r="K160" t="s">
        <v>17315</v>
      </c>
      <c r="L160" t="s">
        <v>18317</v>
      </c>
    </row>
    <row r="161" spans="1:12" x14ac:dyDescent="0.25">
      <c r="A161" t="s">
        <v>549</v>
      </c>
      <c r="B161" s="7">
        <v>6.5868055555555555E-2</v>
      </c>
      <c r="C161">
        <v>2</v>
      </c>
      <c r="D161">
        <v>413000</v>
      </c>
      <c r="E161">
        <v>826000</v>
      </c>
      <c r="F161" t="s">
        <v>15604</v>
      </c>
      <c r="G161" t="s">
        <v>12065</v>
      </c>
      <c r="H161" t="s">
        <v>12069</v>
      </c>
      <c r="I161" t="s">
        <v>12092</v>
      </c>
      <c r="J161" t="s">
        <v>12075</v>
      </c>
      <c r="K161" t="s">
        <v>17277</v>
      </c>
      <c r="L161" t="s">
        <v>18282</v>
      </c>
    </row>
    <row r="162" spans="1:12" x14ac:dyDescent="0.25">
      <c r="A162" t="s">
        <v>551</v>
      </c>
      <c r="B162" s="7">
        <v>0.99364583333333334</v>
      </c>
      <c r="C162">
        <v>4</v>
      </c>
      <c r="D162">
        <v>661000</v>
      </c>
      <c r="E162">
        <v>2644000</v>
      </c>
      <c r="F162" t="s">
        <v>12784</v>
      </c>
      <c r="G162" t="s">
        <v>12062</v>
      </c>
      <c r="H162" t="s">
        <v>12070</v>
      </c>
      <c r="I162" t="s">
        <v>12094</v>
      </c>
      <c r="J162" t="s">
        <v>12085</v>
      </c>
      <c r="K162" t="s">
        <v>16885</v>
      </c>
      <c r="L162" t="s">
        <v>17890</v>
      </c>
    </row>
    <row r="163" spans="1:12" x14ac:dyDescent="0.25">
      <c r="A163" t="s">
        <v>554</v>
      </c>
      <c r="B163" s="7">
        <v>0.3855439814814815</v>
      </c>
      <c r="C163">
        <v>4</v>
      </c>
      <c r="D163">
        <v>447000</v>
      </c>
      <c r="E163">
        <v>1788000</v>
      </c>
      <c r="F163" t="s">
        <v>15604</v>
      </c>
      <c r="G163" t="s">
        <v>12065</v>
      </c>
      <c r="H163" t="s">
        <v>12071</v>
      </c>
      <c r="I163" t="s">
        <v>12094</v>
      </c>
      <c r="J163" t="s">
        <v>12087</v>
      </c>
      <c r="K163" t="s">
        <v>16892</v>
      </c>
      <c r="L163" t="s">
        <v>17897</v>
      </c>
    </row>
    <row r="164" spans="1:12" x14ac:dyDescent="0.25">
      <c r="A164" t="s">
        <v>555</v>
      </c>
      <c r="B164" s="7">
        <v>0.46234953703703702</v>
      </c>
      <c r="C164">
        <v>9</v>
      </c>
      <c r="D164">
        <v>369000</v>
      </c>
      <c r="E164">
        <v>3321000</v>
      </c>
      <c r="F164" t="s">
        <v>13779</v>
      </c>
      <c r="G164" t="s">
        <v>12063</v>
      </c>
      <c r="H164" t="s">
        <v>12069</v>
      </c>
      <c r="I164" t="s">
        <v>12095</v>
      </c>
      <c r="J164" t="s">
        <v>12085</v>
      </c>
      <c r="K164" t="s">
        <v>16752</v>
      </c>
      <c r="L164" t="s">
        <v>17751</v>
      </c>
    </row>
    <row r="165" spans="1:12" x14ac:dyDescent="0.25">
      <c r="A165" t="s">
        <v>558</v>
      </c>
      <c r="B165" s="7">
        <v>0.60953703703703699</v>
      </c>
      <c r="C165">
        <v>6</v>
      </c>
      <c r="D165">
        <v>470000</v>
      </c>
      <c r="E165">
        <v>2820000</v>
      </c>
      <c r="F165" t="s">
        <v>14151</v>
      </c>
      <c r="G165" t="s">
        <v>12065</v>
      </c>
      <c r="H165" t="s">
        <v>12067</v>
      </c>
      <c r="I165" t="s">
        <v>12094</v>
      </c>
      <c r="J165" t="s">
        <v>12089</v>
      </c>
      <c r="K165" t="s">
        <v>17131</v>
      </c>
      <c r="L165" t="s">
        <v>18136</v>
      </c>
    </row>
    <row r="166" spans="1:12" x14ac:dyDescent="0.25">
      <c r="A166" t="s">
        <v>561</v>
      </c>
      <c r="B166" s="7">
        <v>0.95792824074074079</v>
      </c>
      <c r="C166">
        <v>9</v>
      </c>
      <c r="D166">
        <v>471000</v>
      </c>
      <c r="E166">
        <v>4239000</v>
      </c>
      <c r="F166" t="s">
        <v>14350</v>
      </c>
      <c r="G166" t="s">
        <v>12065</v>
      </c>
      <c r="H166" t="s">
        <v>12068</v>
      </c>
      <c r="I166" t="s">
        <v>12094</v>
      </c>
      <c r="J166" t="s">
        <v>12075</v>
      </c>
      <c r="K166" t="s">
        <v>16616</v>
      </c>
      <c r="L166" t="s">
        <v>17607</v>
      </c>
    </row>
    <row r="167" spans="1:12" x14ac:dyDescent="0.25">
      <c r="A167" t="s">
        <v>564</v>
      </c>
      <c r="B167" s="7">
        <v>9.5798611111111112E-2</v>
      </c>
      <c r="C167">
        <v>5</v>
      </c>
      <c r="D167">
        <v>1116000</v>
      </c>
      <c r="E167">
        <v>5580000</v>
      </c>
      <c r="F167" t="s">
        <v>15687</v>
      </c>
      <c r="G167" t="s">
        <v>12064</v>
      </c>
      <c r="H167" t="s">
        <v>12067</v>
      </c>
      <c r="I167" t="s">
        <v>12094</v>
      </c>
      <c r="J167" t="s">
        <v>12082</v>
      </c>
      <c r="K167" t="s">
        <v>16643</v>
      </c>
      <c r="L167" t="s">
        <v>17631</v>
      </c>
    </row>
    <row r="168" spans="1:12" x14ac:dyDescent="0.25">
      <c r="A168" t="s">
        <v>567</v>
      </c>
      <c r="B168" s="7">
        <v>0.5721180555555555</v>
      </c>
      <c r="C168">
        <v>4</v>
      </c>
      <c r="D168">
        <v>670000</v>
      </c>
      <c r="E168">
        <v>2680000</v>
      </c>
      <c r="F168" t="s">
        <v>12919</v>
      </c>
      <c r="G168" t="s">
        <v>12062</v>
      </c>
      <c r="H168" t="s">
        <v>12071</v>
      </c>
      <c r="I168" t="s">
        <v>12095</v>
      </c>
      <c r="J168" t="s">
        <v>12084</v>
      </c>
      <c r="K168" t="s">
        <v>17297</v>
      </c>
      <c r="L168" t="s">
        <v>18304</v>
      </c>
    </row>
    <row r="169" spans="1:12" x14ac:dyDescent="0.25">
      <c r="A169" t="s">
        <v>570</v>
      </c>
      <c r="B169" s="7">
        <v>2.71875E-2</v>
      </c>
      <c r="C169">
        <v>7</v>
      </c>
      <c r="D169">
        <v>1336000</v>
      </c>
      <c r="E169">
        <v>9352000</v>
      </c>
      <c r="F169" t="s">
        <v>12436</v>
      </c>
      <c r="G169" t="s">
        <v>12064</v>
      </c>
      <c r="H169" t="s">
        <v>12069</v>
      </c>
      <c r="I169" t="s">
        <v>12093</v>
      </c>
      <c r="J169" t="s">
        <v>12085</v>
      </c>
      <c r="K169" t="s">
        <v>16987</v>
      </c>
      <c r="L169" t="s">
        <v>17994</v>
      </c>
    </row>
    <row r="170" spans="1:12" x14ac:dyDescent="0.25">
      <c r="A170" t="s">
        <v>573</v>
      </c>
      <c r="B170" s="7">
        <v>7.3020833333333326E-2</v>
      </c>
      <c r="C170">
        <v>4</v>
      </c>
      <c r="D170">
        <v>597000</v>
      </c>
      <c r="E170">
        <v>2388000</v>
      </c>
      <c r="F170" t="s">
        <v>15945</v>
      </c>
      <c r="G170" t="s">
        <v>12062</v>
      </c>
      <c r="H170" t="s">
        <v>12071</v>
      </c>
      <c r="I170" t="s">
        <v>12094</v>
      </c>
      <c r="J170" t="s">
        <v>12075</v>
      </c>
      <c r="K170" t="s">
        <v>17150</v>
      </c>
      <c r="L170" t="s">
        <v>18155</v>
      </c>
    </row>
    <row r="171" spans="1:12" x14ac:dyDescent="0.25">
      <c r="A171" t="s">
        <v>576</v>
      </c>
      <c r="B171" s="7">
        <v>0.37993055555555555</v>
      </c>
      <c r="C171">
        <v>9</v>
      </c>
      <c r="D171">
        <v>1223000</v>
      </c>
      <c r="E171">
        <v>11007000</v>
      </c>
      <c r="F171" t="s">
        <v>12631</v>
      </c>
      <c r="G171" t="s">
        <v>12064</v>
      </c>
      <c r="H171" t="s">
        <v>12067</v>
      </c>
      <c r="I171" t="s">
        <v>12095</v>
      </c>
      <c r="J171" t="s">
        <v>12080</v>
      </c>
      <c r="K171" t="s">
        <v>16554</v>
      </c>
      <c r="L171" t="s">
        <v>17535</v>
      </c>
    </row>
    <row r="172" spans="1:12" x14ac:dyDescent="0.25">
      <c r="A172" t="s">
        <v>579</v>
      </c>
      <c r="B172" s="7">
        <v>0.315</v>
      </c>
      <c r="C172">
        <v>1</v>
      </c>
      <c r="D172">
        <v>352000</v>
      </c>
      <c r="E172">
        <v>352000</v>
      </c>
      <c r="F172" t="s">
        <v>12942</v>
      </c>
      <c r="G172" t="s">
        <v>12063</v>
      </c>
      <c r="H172" t="s">
        <v>12071</v>
      </c>
      <c r="I172" t="s">
        <v>12095</v>
      </c>
      <c r="J172" t="s">
        <v>12085</v>
      </c>
      <c r="K172" t="s">
        <v>16791</v>
      </c>
      <c r="L172" t="s">
        <v>17783</v>
      </c>
    </row>
    <row r="173" spans="1:12" x14ac:dyDescent="0.25">
      <c r="A173" t="s">
        <v>582</v>
      </c>
      <c r="B173" s="7">
        <v>0.98822916666666671</v>
      </c>
      <c r="C173">
        <v>9</v>
      </c>
      <c r="D173">
        <v>398000</v>
      </c>
      <c r="E173">
        <v>3582000</v>
      </c>
      <c r="F173" t="s">
        <v>14346</v>
      </c>
      <c r="G173" t="s">
        <v>12063</v>
      </c>
      <c r="H173" t="s">
        <v>12069</v>
      </c>
      <c r="I173" t="s">
        <v>12095</v>
      </c>
      <c r="J173" t="s">
        <v>12077</v>
      </c>
      <c r="K173" t="s">
        <v>17015</v>
      </c>
      <c r="L173" t="s">
        <v>18023</v>
      </c>
    </row>
    <row r="174" spans="1:12" x14ac:dyDescent="0.25">
      <c r="A174" t="s">
        <v>585</v>
      </c>
      <c r="B174" s="7">
        <v>0.23179398148148148</v>
      </c>
      <c r="C174">
        <v>9</v>
      </c>
      <c r="D174">
        <v>398000</v>
      </c>
      <c r="E174">
        <v>3582000</v>
      </c>
      <c r="F174" t="s">
        <v>13505</v>
      </c>
      <c r="G174" t="s">
        <v>12063</v>
      </c>
      <c r="H174" t="s">
        <v>12070</v>
      </c>
      <c r="I174" t="s">
        <v>12094</v>
      </c>
      <c r="J174" t="s">
        <v>12086</v>
      </c>
      <c r="K174" t="s">
        <v>17027</v>
      </c>
      <c r="L174" t="s">
        <v>18035</v>
      </c>
    </row>
    <row r="175" spans="1:12" x14ac:dyDescent="0.25">
      <c r="A175" t="s">
        <v>588</v>
      </c>
      <c r="B175" s="7">
        <v>0.8008912037037037</v>
      </c>
      <c r="C175">
        <v>6</v>
      </c>
      <c r="D175">
        <v>350000</v>
      </c>
      <c r="E175">
        <v>2100000</v>
      </c>
      <c r="F175" t="s">
        <v>14596</v>
      </c>
      <c r="G175" t="s">
        <v>12063</v>
      </c>
      <c r="H175" t="s">
        <v>12067</v>
      </c>
      <c r="I175" t="s">
        <v>12094</v>
      </c>
      <c r="J175" t="s">
        <v>12086</v>
      </c>
      <c r="K175" t="s">
        <v>17287</v>
      </c>
      <c r="L175" t="s">
        <v>18296</v>
      </c>
    </row>
    <row r="176" spans="1:12" x14ac:dyDescent="0.25">
      <c r="A176" t="s">
        <v>591</v>
      </c>
      <c r="B176" s="7">
        <v>0.74914351851851857</v>
      </c>
      <c r="C176">
        <v>1</v>
      </c>
      <c r="D176">
        <v>1241000</v>
      </c>
      <c r="E176">
        <v>1241000</v>
      </c>
      <c r="F176" t="s">
        <v>13818</v>
      </c>
      <c r="G176" t="s">
        <v>12064</v>
      </c>
      <c r="H176" t="s">
        <v>12067</v>
      </c>
      <c r="I176" t="s">
        <v>12095</v>
      </c>
      <c r="J176" t="s">
        <v>12086</v>
      </c>
      <c r="K176" t="s">
        <v>17097</v>
      </c>
      <c r="L176" t="s">
        <v>18097</v>
      </c>
    </row>
    <row r="177" spans="1:12" x14ac:dyDescent="0.25">
      <c r="A177" t="s">
        <v>594</v>
      </c>
      <c r="B177" s="7">
        <v>0.85894675925925923</v>
      </c>
      <c r="C177">
        <v>7</v>
      </c>
      <c r="D177">
        <v>541000</v>
      </c>
      <c r="E177">
        <v>3787000</v>
      </c>
      <c r="F177" t="s">
        <v>15849</v>
      </c>
      <c r="G177" t="s">
        <v>12062</v>
      </c>
      <c r="H177" t="s">
        <v>12070</v>
      </c>
      <c r="I177" t="s">
        <v>12095</v>
      </c>
      <c r="J177" t="s">
        <v>12074</v>
      </c>
      <c r="K177" t="s">
        <v>17022</v>
      </c>
      <c r="L177" t="s">
        <v>18028</v>
      </c>
    </row>
    <row r="178" spans="1:12" x14ac:dyDescent="0.25">
      <c r="A178" t="s">
        <v>597</v>
      </c>
      <c r="B178" s="7">
        <v>0.63923611111111112</v>
      </c>
      <c r="C178">
        <v>9</v>
      </c>
      <c r="D178">
        <v>646000</v>
      </c>
      <c r="E178">
        <v>5814000</v>
      </c>
      <c r="F178" t="s">
        <v>15682</v>
      </c>
      <c r="G178" t="s">
        <v>12062</v>
      </c>
      <c r="H178" t="s">
        <v>12069</v>
      </c>
      <c r="I178" t="s">
        <v>12095</v>
      </c>
      <c r="J178" t="s">
        <v>12085</v>
      </c>
      <c r="K178" t="s">
        <v>17055</v>
      </c>
      <c r="L178" t="s">
        <v>18063</v>
      </c>
    </row>
    <row r="179" spans="1:12" x14ac:dyDescent="0.25">
      <c r="A179" t="s">
        <v>600</v>
      </c>
      <c r="B179" s="7">
        <v>0.29822916666666666</v>
      </c>
      <c r="C179">
        <v>6</v>
      </c>
      <c r="D179">
        <v>1253000</v>
      </c>
      <c r="E179">
        <v>7518000</v>
      </c>
      <c r="F179" t="s">
        <v>13750</v>
      </c>
      <c r="G179" t="s">
        <v>12064</v>
      </c>
      <c r="H179" t="s">
        <v>12070</v>
      </c>
      <c r="I179" t="s">
        <v>12094</v>
      </c>
      <c r="J179" t="s">
        <v>12090</v>
      </c>
      <c r="K179" t="s">
        <v>17068</v>
      </c>
      <c r="L179" t="s">
        <v>18073</v>
      </c>
    </row>
    <row r="180" spans="1:12" x14ac:dyDescent="0.25">
      <c r="A180" t="s">
        <v>603</v>
      </c>
      <c r="B180" s="7">
        <v>0.11756944444444445</v>
      </c>
      <c r="C180">
        <v>6</v>
      </c>
      <c r="D180">
        <v>358000</v>
      </c>
      <c r="E180">
        <v>2148000</v>
      </c>
      <c r="F180" t="s">
        <v>15604</v>
      </c>
      <c r="G180" t="s">
        <v>12063</v>
      </c>
      <c r="H180" t="s">
        <v>12071</v>
      </c>
      <c r="I180" t="s">
        <v>12095</v>
      </c>
      <c r="J180" t="s">
        <v>12087</v>
      </c>
      <c r="K180" t="s">
        <v>17110</v>
      </c>
      <c r="L180" t="s">
        <v>18115</v>
      </c>
    </row>
    <row r="181" spans="1:12" x14ac:dyDescent="0.25">
      <c r="A181" t="s">
        <v>605</v>
      </c>
      <c r="B181" s="7">
        <v>0.35615740740740742</v>
      </c>
      <c r="C181">
        <v>5</v>
      </c>
      <c r="D181">
        <v>333000</v>
      </c>
      <c r="E181">
        <v>1665000</v>
      </c>
      <c r="F181" t="s">
        <v>15604</v>
      </c>
      <c r="G181" t="s">
        <v>12063</v>
      </c>
      <c r="H181" t="s">
        <v>12067</v>
      </c>
      <c r="I181" t="s">
        <v>12095</v>
      </c>
      <c r="J181" t="s">
        <v>12083</v>
      </c>
      <c r="K181" t="s">
        <v>17065</v>
      </c>
      <c r="L181" t="s">
        <v>18069</v>
      </c>
    </row>
    <row r="182" spans="1:12" x14ac:dyDescent="0.25">
      <c r="A182" t="s">
        <v>607</v>
      </c>
      <c r="B182" s="7">
        <v>0.44545138888888891</v>
      </c>
      <c r="C182">
        <v>7</v>
      </c>
      <c r="D182">
        <v>514000</v>
      </c>
      <c r="E182">
        <v>3598000</v>
      </c>
      <c r="F182" t="s">
        <v>12492</v>
      </c>
      <c r="G182" t="s">
        <v>12065</v>
      </c>
      <c r="H182" t="s">
        <v>12068</v>
      </c>
      <c r="I182" t="s">
        <v>12092</v>
      </c>
      <c r="J182" t="s">
        <v>12083</v>
      </c>
      <c r="K182" t="s">
        <v>17124</v>
      </c>
      <c r="L182" t="s">
        <v>18131</v>
      </c>
    </row>
    <row r="183" spans="1:12" x14ac:dyDescent="0.25">
      <c r="A183" t="s">
        <v>611</v>
      </c>
      <c r="B183" s="7">
        <v>0.63767361111111109</v>
      </c>
      <c r="C183">
        <v>9</v>
      </c>
      <c r="D183">
        <v>392000</v>
      </c>
      <c r="E183">
        <v>3528000</v>
      </c>
      <c r="F183" t="s">
        <v>14651</v>
      </c>
      <c r="G183" t="s">
        <v>12063</v>
      </c>
      <c r="H183" t="s">
        <v>12071</v>
      </c>
      <c r="I183" t="s">
        <v>12095</v>
      </c>
      <c r="J183" t="s">
        <v>12075</v>
      </c>
      <c r="K183" t="s">
        <v>16752</v>
      </c>
      <c r="L183" t="s">
        <v>17751</v>
      </c>
    </row>
    <row r="184" spans="1:12" x14ac:dyDescent="0.25">
      <c r="A184" t="s">
        <v>613</v>
      </c>
      <c r="B184" s="7">
        <v>0.42179398148148151</v>
      </c>
      <c r="C184">
        <v>1</v>
      </c>
      <c r="D184">
        <v>628000</v>
      </c>
      <c r="E184">
        <v>628000</v>
      </c>
      <c r="F184" t="s">
        <v>15659</v>
      </c>
      <c r="G184" t="s">
        <v>12062</v>
      </c>
      <c r="H184" t="s">
        <v>12067</v>
      </c>
      <c r="I184" t="s">
        <v>12092</v>
      </c>
      <c r="J184" t="s">
        <v>12091</v>
      </c>
      <c r="K184" t="s">
        <v>17037</v>
      </c>
      <c r="L184" t="s">
        <v>18037</v>
      </c>
    </row>
    <row r="185" spans="1:12" x14ac:dyDescent="0.25">
      <c r="A185" t="s">
        <v>616</v>
      </c>
      <c r="B185" s="7">
        <v>0.37616898148148148</v>
      </c>
      <c r="C185">
        <v>7</v>
      </c>
      <c r="D185">
        <v>393000</v>
      </c>
      <c r="E185">
        <v>2751000</v>
      </c>
      <c r="F185" t="s">
        <v>14862</v>
      </c>
      <c r="G185" t="s">
        <v>12063</v>
      </c>
      <c r="H185" t="s">
        <v>12068</v>
      </c>
      <c r="I185" t="s">
        <v>12094</v>
      </c>
      <c r="J185" t="s">
        <v>12091</v>
      </c>
      <c r="K185" t="s">
        <v>17120</v>
      </c>
      <c r="L185" t="s">
        <v>18127</v>
      </c>
    </row>
    <row r="186" spans="1:12" x14ac:dyDescent="0.25">
      <c r="A186" t="s">
        <v>619</v>
      </c>
      <c r="B186" s="7">
        <v>0.9826273148148148</v>
      </c>
      <c r="C186">
        <v>9</v>
      </c>
      <c r="D186">
        <v>1093000</v>
      </c>
      <c r="E186">
        <v>9837000</v>
      </c>
      <c r="F186" t="s">
        <v>15617</v>
      </c>
      <c r="G186" t="s">
        <v>12064</v>
      </c>
      <c r="H186" t="s">
        <v>12067</v>
      </c>
      <c r="I186" t="s">
        <v>12093</v>
      </c>
      <c r="J186" t="s">
        <v>12090</v>
      </c>
      <c r="K186" t="s">
        <v>16567</v>
      </c>
      <c r="L186" t="s">
        <v>17548</v>
      </c>
    </row>
    <row r="187" spans="1:12" x14ac:dyDescent="0.25">
      <c r="A187" t="s">
        <v>622</v>
      </c>
      <c r="B187" s="7">
        <v>0.11667824074074074</v>
      </c>
      <c r="C187">
        <v>5</v>
      </c>
      <c r="D187">
        <v>1241000</v>
      </c>
      <c r="E187">
        <v>6205000</v>
      </c>
      <c r="F187" t="s">
        <v>14730</v>
      </c>
      <c r="G187" t="s">
        <v>12064</v>
      </c>
      <c r="H187" t="s">
        <v>12070</v>
      </c>
      <c r="I187" t="s">
        <v>12094</v>
      </c>
      <c r="J187" t="s">
        <v>12091</v>
      </c>
      <c r="K187" t="s">
        <v>17360</v>
      </c>
      <c r="L187" t="s">
        <v>18365</v>
      </c>
    </row>
    <row r="188" spans="1:12" x14ac:dyDescent="0.25">
      <c r="A188" t="s">
        <v>625</v>
      </c>
      <c r="B188" s="7">
        <v>0.23571759259259259</v>
      </c>
      <c r="C188">
        <v>2</v>
      </c>
      <c r="D188">
        <v>578000</v>
      </c>
      <c r="E188">
        <v>1156000</v>
      </c>
      <c r="F188" t="s">
        <v>13427</v>
      </c>
      <c r="G188" t="s">
        <v>12062</v>
      </c>
      <c r="H188" t="s">
        <v>12071</v>
      </c>
      <c r="I188" t="s">
        <v>12092</v>
      </c>
      <c r="J188" t="s">
        <v>12085</v>
      </c>
      <c r="K188" t="s">
        <v>16563</v>
      </c>
      <c r="L188" t="s">
        <v>17537</v>
      </c>
    </row>
    <row r="189" spans="1:12" x14ac:dyDescent="0.25">
      <c r="A189" t="s">
        <v>628</v>
      </c>
      <c r="B189" s="7">
        <v>0.76407407407407413</v>
      </c>
      <c r="C189">
        <v>4</v>
      </c>
      <c r="D189">
        <v>496000</v>
      </c>
      <c r="E189">
        <v>1984000</v>
      </c>
      <c r="F189" t="s">
        <v>12898</v>
      </c>
      <c r="G189" t="s">
        <v>12065</v>
      </c>
      <c r="H189" t="s">
        <v>12066</v>
      </c>
      <c r="I189" t="s">
        <v>12095</v>
      </c>
      <c r="J189" t="s">
        <v>12082</v>
      </c>
      <c r="K189" t="s">
        <v>17224</v>
      </c>
      <c r="L189" t="s">
        <v>18229</v>
      </c>
    </row>
    <row r="190" spans="1:12" x14ac:dyDescent="0.25">
      <c r="A190" t="s">
        <v>631</v>
      </c>
      <c r="B190" s="7">
        <v>6.9710648148148147E-2</v>
      </c>
      <c r="C190">
        <v>2</v>
      </c>
      <c r="D190">
        <v>656000</v>
      </c>
      <c r="E190">
        <v>1312000</v>
      </c>
      <c r="F190" t="s">
        <v>15278</v>
      </c>
      <c r="G190" t="s">
        <v>12062</v>
      </c>
      <c r="H190" t="s">
        <v>12070</v>
      </c>
      <c r="I190" t="s">
        <v>12092</v>
      </c>
      <c r="J190" t="s">
        <v>12090</v>
      </c>
      <c r="K190" t="s">
        <v>16615</v>
      </c>
      <c r="L190" t="s">
        <v>17599</v>
      </c>
    </row>
    <row r="191" spans="1:12" x14ac:dyDescent="0.25">
      <c r="A191" t="s">
        <v>634</v>
      </c>
      <c r="B191" s="7">
        <v>0.7794444444444445</v>
      </c>
      <c r="C191">
        <v>8</v>
      </c>
      <c r="D191">
        <v>484000</v>
      </c>
      <c r="E191">
        <v>3872000</v>
      </c>
      <c r="F191" t="s">
        <v>15795</v>
      </c>
      <c r="G191" t="s">
        <v>12065</v>
      </c>
      <c r="H191" t="s">
        <v>12066</v>
      </c>
      <c r="I191" t="s">
        <v>12093</v>
      </c>
      <c r="J191" t="s">
        <v>12074</v>
      </c>
      <c r="K191" t="s">
        <v>16636</v>
      </c>
      <c r="L191" t="s">
        <v>17627</v>
      </c>
    </row>
    <row r="192" spans="1:12" x14ac:dyDescent="0.25">
      <c r="A192" t="s">
        <v>637</v>
      </c>
      <c r="B192" s="7">
        <v>0.78074074074074074</v>
      </c>
      <c r="C192">
        <v>1</v>
      </c>
      <c r="D192">
        <v>385000</v>
      </c>
      <c r="E192">
        <v>385000</v>
      </c>
      <c r="F192" t="s">
        <v>15604</v>
      </c>
      <c r="G192" t="s">
        <v>12063</v>
      </c>
      <c r="H192" t="s">
        <v>12071</v>
      </c>
      <c r="I192" t="s">
        <v>12094</v>
      </c>
      <c r="J192" t="s">
        <v>12078</v>
      </c>
      <c r="K192" t="s">
        <v>17053</v>
      </c>
      <c r="L192" t="s">
        <v>18053</v>
      </c>
    </row>
    <row r="193" spans="1:12" x14ac:dyDescent="0.25">
      <c r="A193" t="s">
        <v>639</v>
      </c>
      <c r="B193" s="7">
        <v>0.55865740740740744</v>
      </c>
      <c r="C193">
        <v>3</v>
      </c>
      <c r="D193">
        <v>316000</v>
      </c>
      <c r="E193">
        <v>948000</v>
      </c>
      <c r="F193" t="s">
        <v>14242</v>
      </c>
      <c r="G193" t="s">
        <v>12063</v>
      </c>
      <c r="H193" t="s">
        <v>12068</v>
      </c>
      <c r="I193" t="s">
        <v>12094</v>
      </c>
      <c r="J193" t="s">
        <v>12079</v>
      </c>
      <c r="K193" t="s">
        <v>17415</v>
      </c>
      <c r="L193" t="s">
        <v>18420</v>
      </c>
    </row>
    <row r="194" spans="1:12" x14ac:dyDescent="0.25">
      <c r="A194" t="s">
        <v>642</v>
      </c>
      <c r="B194" s="7">
        <v>0.50675925925925924</v>
      </c>
      <c r="C194">
        <v>1</v>
      </c>
      <c r="D194">
        <v>630000</v>
      </c>
      <c r="E194">
        <v>630000</v>
      </c>
      <c r="F194" t="s">
        <v>16396</v>
      </c>
      <c r="G194" t="s">
        <v>12062</v>
      </c>
      <c r="H194" t="s">
        <v>12070</v>
      </c>
      <c r="I194" t="s">
        <v>12092</v>
      </c>
      <c r="J194" t="s">
        <v>12079</v>
      </c>
      <c r="K194" t="s">
        <v>17259</v>
      </c>
      <c r="L194" t="s">
        <v>18263</v>
      </c>
    </row>
    <row r="195" spans="1:12" x14ac:dyDescent="0.25">
      <c r="A195" t="s">
        <v>644</v>
      </c>
      <c r="B195" s="7">
        <v>0.2996875</v>
      </c>
      <c r="C195">
        <v>7</v>
      </c>
      <c r="D195">
        <v>1307000</v>
      </c>
      <c r="E195">
        <v>9149000</v>
      </c>
      <c r="F195" t="s">
        <v>15316</v>
      </c>
      <c r="G195" t="s">
        <v>12064</v>
      </c>
      <c r="H195" t="s">
        <v>12069</v>
      </c>
      <c r="I195" t="s">
        <v>12093</v>
      </c>
      <c r="J195" t="s">
        <v>12084</v>
      </c>
      <c r="K195" t="s">
        <v>17339</v>
      </c>
      <c r="L195" t="s">
        <v>18346</v>
      </c>
    </row>
    <row r="196" spans="1:12" x14ac:dyDescent="0.25">
      <c r="A196" t="s">
        <v>647</v>
      </c>
      <c r="B196" s="7">
        <v>0.13851851851851851</v>
      </c>
      <c r="C196">
        <v>7</v>
      </c>
      <c r="D196">
        <v>318000</v>
      </c>
      <c r="E196">
        <v>2226000</v>
      </c>
      <c r="F196" t="s">
        <v>14432</v>
      </c>
      <c r="G196" t="s">
        <v>12063</v>
      </c>
      <c r="H196" t="s">
        <v>12070</v>
      </c>
      <c r="I196" t="s">
        <v>12095</v>
      </c>
      <c r="J196" t="s">
        <v>12082</v>
      </c>
      <c r="K196" t="s">
        <v>17409</v>
      </c>
      <c r="L196" t="s">
        <v>18418</v>
      </c>
    </row>
    <row r="197" spans="1:12" x14ac:dyDescent="0.25">
      <c r="A197" t="s">
        <v>650</v>
      </c>
      <c r="B197" s="7">
        <v>0.82905092592592589</v>
      </c>
      <c r="C197">
        <v>8</v>
      </c>
      <c r="D197">
        <v>605000</v>
      </c>
      <c r="E197">
        <v>4840000</v>
      </c>
      <c r="F197" t="s">
        <v>16137</v>
      </c>
      <c r="G197" t="s">
        <v>12062</v>
      </c>
      <c r="H197" t="s">
        <v>12068</v>
      </c>
      <c r="I197" t="s">
        <v>12095</v>
      </c>
      <c r="J197" t="s">
        <v>12077</v>
      </c>
      <c r="K197" t="s">
        <v>17354</v>
      </c>
      <c r="L197" t="s">
        <v>18362</v>
      </c>
    </row>
    <row r="198" spans="1:12" x14ac:dyDescent="0.25">
      <c r="A198" t="s">
        <v>653</v>
      </c>
      <c r="B198" s="7">
        <v>0.24075231481481482</v>
      </c>
      <c r="C198">
        <v>1</v>
      </c>
      <c r="D198">
        <v>671000</v>
      </c>
      <c r="E198">
        <v>671000</v>
      </c>
      <c r="F198" t="s">
        <v>16413</v>
      </c>
      <c r="G198" t="s">
        <v>12062</v>
      </c>
      <c r="H198" t="s">
        <v>12068</v>
      </c>
      <c r="I198" t="s">
        <v>12095</v>
      </c>
      <c r="J198" t="s">
        <v>12082</v>
      </c>
      <c r="K198" t="s">
        <v>17086</v>
      </c>
      <c r="L198" t="s">
        <v>18086</v>
      </c>
    </row>
    <row r="199" spans="1:12" x14ac:dyDescent="0.25">
      <c r="A199" t="s">
        <v>656</v>
      </c>
      <c r="B199" s="7">
        <v>0.8918518518518519</v>
      </c>
      <c r="C199">
        <v>6</v>
      </c>
      <c r="D199">
        <v>513000</v>
      </c>
      <c r="E199">
        <v>3078000</v>
      </c>
      <c r="F199" t="s">
        <v>14482</v>
      </c>
      <c r="G199" t="s">
        <v>12065</v>
      </c>
      <c r="H199" t="s">
        <v>12069</v>
      </c>
      <c r="I199" t="s">
        <v>12095</v>
      </c>
      <c r="J199" t="s">
        <v>12079</v>
      </c>
      <c r="K199" t="s">
        <v>17364</v>
      </c>
      <c r="L199" t="s">
        <v>18370</v>
      </c>
    </row>
    <row r="200" spans="1:12" x14ac:dyDescent="0.25">
      <c r="A200" t="s">
        <v>659</v>
      </c>
      <c r="B200" s="7">
        <v>0.94543981481481476</v>
      </c>
      <c r="C200">
        <v>6</v>
      </c>
      <c r="D200">
        <v>358000</v>
      </c>
      <c r="E200">
        <v>2148000</v>
      </c>
      <c r="F200" t="s">
        <v>16147</v>
      </c>
      <c r="G200" t="s">
        <v>12063</v>
      </c>
      <c r="H200" t="s">
        <v>12068</v>
      </c>
      <c r="I200" t="s">
        <v>12094</v>
      </c>
      <c r="J200" t="s">
        <v>12077</v>
      </c>
      <c r="K200" t="s">
        <v>16575</v>
      </c>
      <c r="L200" t="s">
        <v>17553</v>
      </c>
    </row>
    <row r="201" spans="1:12" x14ac:dyDescent="0.25">
      <c r="A201" t="s">
        <v>662</v>
      </c>
      <c r="B201" s="7">
        <v>0.82281249999999995</v>
      </c>
      <c r="C201">
        <v>3</v>
      </c>
      <c r="D201">
        <v>587000</v>
      </c>
      <c r="E201">
        <v>1761000</v>
      </c>
      <c r="F201" t="s">
        <v>14826</v>
      </c>
      <c r="G201" t="s">
        <v>12062</v>
      </c>
      <c r="H201" t="s">
        <v>12070</v>
      </c>
      <c r="I201" t="s">
        <v>12094</v>
      </c>
      <c r="J201" t="s">
        <v>12086</v>
      </c>
      <c r="K201" t="s">
        <v>16864</v>
      </c>
      <c r="L201" t="s">
        <v>17867</v>
      </c>
    </row>
    <row r="202" spans="1:12" x14ac:dyDescent="0.25">
      <c r="A202" t="s">
        <v>664</v>
      </c>
      <c r="B202" s="7">
        <v>0.74820601851851853</v>
      </c>
      <c r="C202">
        <v>5</v>
      </c>
      <c r="D202">
        <v>455000</v>
      </c>
      <c r="E202">
        <v>2275000</v>
      </c>
      <c r="F202" t="s">
        <v>16398</v>
      </c>
      <c r="G202" t="s">
        <v>12065</v>
      </c>
      <c r="H202" t="s">
        <v>12068</v>
      </c>
      <c r="I202" t="s">
        <v>12093</v>
      </c>
      <c r="J202" t="s">
        <v>12075</v>
      </c>
      <c r="K202" t="s">
        <v>17176</v>
      </c>
      <c r="L202" t="s">
        <v>18182</v>
      </c>
    </row>
    <row r="203" spans="1:12" x14ac:dyDescent="0.25">
      <c r="A203" t="s">
        <v>667</v>
      </c>
      <c r="B203" s="7">
        <v>0.95469907407407406</v>
      </c>
      <c r="C203">
        <v>7</v>
      </c>
      <c r="D203">
        <v>343000</v>
      </c>
      <c r="E203">
        <v>2401000</v>
      </c>
      <c r="F203" t="s">
        <v>15298</v>
      </c>
      <c r="G203" t="s">
        <v>12063</v>
      </c>
      <c r="H203" t="s">
        <v>12067</v>
      </c>
      <c r="I203" t="s">
        <v>12095</v>
      </c>
      <c r="J203" t="s">
        <v>12089</v>
      </c>
      <c r="K203" t="s">
        <v>17082</v>
      </c>
      <c r="L203" t="s">
        <v>18088</v>
      </c>
    </row>
    <row r="204" spans="1:12" x14ac:dyDescent="0.25">
      <c r="A204" t="s">
        <v>669</v>
      </c>
      <c r="B204" s="7">
        <v>0.86153935185185182</v>
      </c>
      <c r="C204">
        <v>8</v>
      </c>
      <c r="D204">
        <v>392000</v>
      </c>
      <c r="E204">
        <v>3136000</v>
      </c>
      <c r="F204" t="s">
        <v>12974</v>
      </c>
      <c r="G204" t="s">
        <v>12063</v>
      </c>
      <c r="H204" t="s">
        <v>12069</v>
      </c>
      <c r="I204" t="s">
        <v>12094</v>
      </c>
      <c r="J204" t="s">
        <v>12084</v>
      </c>
      <c r="K204" t="s">
        <v>16980</v>
      </c>
      <c r="L204" t="s">
        <v>17988</v>
      </c>
    </row>
    <row r="205" spans="1:12" x14ac:dyDescent="0.25">
      <c r="A205" t="s">
        <v>672</v>
      </c>
      <c r="B205" s="7">
        <v>0.74827546296296299</v>
      </c>
      <c r="C205">
        <v>3</v>
      </c>
      <c r="D205">
        <v>458000</v>
      </c>
      <c r="E205">
        <v>1374000</v>
      </c>
      <c r="F205" t="s">
        <v>15419</v>
      </c>
      <c r="G205" t="s">
        <v>12065</v>
      </c>
      <c r="H205" t="s">
        <v>12067</v>
      </c>
      <c r="I205" t="s">
        <v>12094</v>
      </c>
      <c r="J205" t="s">
        <v>12082</v>
      </c>
      <c r="K205" t="s">
        <v>17446</v>
      </c>
      <c r="L205" t="s">
        <v>18451</v>
      </c>
    </row>
    <row r="206" spans="1:12" x14ac:dyDescent="0.25">
      <c r="A206" t="s">
        <v>675</v>
      </c>
      <c r="B206" s="7">
        <v>0.25663194444444443</v>
      </c>
      <c r="C206">
        <v>7</v>
      </c>
      <c r="D206">
        <v>627000</v>
      </c>
      <c r="E206">
        <v>4389000</v>
      </c>
      <c r="F206" t="s">
        <v>13356</v>
      </c>
      <c r="G206" t="s">
        <v>12062</v>
      </c>
      <c r="H206" t="s">
        <v>12069</v>
      </c>
      <c r="I206" t="s">
        <v>12095</v>
      </c>
      <c r="J206" t="s">
        <v>12087</v>
      </c>
      <c r="K206" t="s">
        <v>17186</v>
      </c>
      <c r="L206" t="s">
        <v>18195</v>
      </c>
    </row>
    <row r="207" spans="1:12" x14ac:dyDescent="0.25">
      <c r="A207" t="s">
        <v>678</v>
      </c>
      <c r="B207" s="7">
        <v>0.978912037037037</v>
      </c>
      <c r="C207">
        <v>6</v>
      </c>
      <c r="D207">
        <v>1368000</v>
      </c>
      <c r="E207">
        <v>8208000</v>
      </c>
      <c r="F207" t="s">
        <v>12514</v>
      </c>
      <c r="G207" t="s">
        <v>12064</v>
      </c>
      <c r="H207" t="s">
        <v>12071</v>
      </c>
      <c r="I207" t="s">
        <v>12095</v>
      </c>
      <c r="J207" t="s">
        <v>12081</v>
      </c>
      <c r="K207" t="s">
        <v>16553</v>
      </c>
      <c r="L207" t="s">
        <v>17531</v>
      </c>
    </row>
    <row r="208" spans="1:12" x14ac:dyDescent="0.25">
      <c r="A208" t="s">
        <v>681</v>
      </c>
      <c r="B208" s="7">
        <v>0.40468749999999998</v>
      </c>
      <c r="C208">
        <v>1</v>
      </c>
      <c r="D208">
        <v>650000</v>
      </c>
      <c r="E208">
        <v>650000</v>
      </c>
      <c r="F208" t="s">
        <v>15492</v>
      </c>
      <c r="G208" t="s">
        <v>12062</v>
      </c>
      <c r="H208" t="s">
        <v>12069</v>
      </c>
      <c r="I208" t="s">
        <v>12094</v>
      </c>
      <c r="J208" t="s">
        <v>12078</v>
      </c>
      <c r="K208" t="s">
        <v>16842</v>
      </c>
      <c r="L208" t="s">
        <v>17843</v>
      </c>
    </row>
    <row r="209" spans="1:12" x14ac:dyDescent="0.25">
      <c r="A209" t="s">
        <v>684</v>
      </c>
      <c r="B209" s="7">
        <v>0.53670138888888885</v>
      </c>
      <c r="C209">
        <v>5</v>
      </c>
      <c r="D209">
        <v>1293000</v>
      </c>
      <c r="E209">
        <v>6465000</v>
      </c>
      <c r="F209" t="s">
        <v>13556</v>
      </c>
      <c r="G209" t="s">
        <v>12064</v>
      </c>
      <c r="H209" t="s">
        <v>12068</v>
      </c>
      <c r="I209" t="s">
        <v>12095</v>
      </c>
      <c r="J209" t="s">
        <v>12082</v>
      </c>
      <c r="K209" t="s">
        <v>16540</v>
      </c>
      <c r="L209" t="s">
        <v>17517</v>
      </c>
    </row>
    <row r="210" spans="1:12" x14ac:dyDescent="0.25">
      <c r="A210" t="s">
        <v>687</v>
      </c>
      <c r="B210" s="7">
        <v>0.83481481481481479</v>
      </c>
      <c r="C210">
        <v>2</v>
      </c>
      <c r="D210">
        <v>385000</v>
      </c>
      <c r="E210">
        <v>770000</v>
      </c>
      <c r="F210" t="s">
        <v>16161</v>
      </c>
      <c r="G210" t="s">
        <v>12063</v>
      </c>
      <c r="H210" t="s">
        <v>12070</v>
      </c>
      <c r="I210" t="s">
        <v>12095</v>
      </c>
      <c r="J210" t="s">
        <v>12084</v>
      </c>
      <c r="K210" t="s">
        <v>16770</v>
      </c>
      <c r="L210" t="s">
        <v>17762</v>
      </c>
    </row>
    <row r="211" spans="1:12" x14ac:dyDescent="0.25">
      <c r="A211" t="s">
        <v>690</v>
      </c>
      <c r="B211" s="7">
        <v>0.76755787037037038</v>
      </c>
      <c r="C211">
        <v>4</v>
      </c>
      <c r="D211">
        <v>686000</v>
      </c>
      <c r="E211">
        <v>2744000</v>
      </c>
      <c r="F211" t="s">
        <v>13176</v>
      </c>
      <c r="G211" t="s">
        <v>12062</v>
      </c>
      <c r="H211" t="s">
        <v>12071</v>
      </c>
      <c r="I211" t="s">
        <v>12095</v>
      </c>
      <c r="J211" t="s">
        <v>12082</v>
      </c>
      <c r="K211" t="s">
        <v>17303</v>
      </c>
      <c r="L211" t="s">
        <v>18309</v>
      </c>
    </row>
    <row r="212" spans="1:12" x14ac:dyDescent="0.25">
      <c r="A212" t="s">
        <v>693</v>
      </c>
      <c r="B212" s="7">
        <v>0.64369212962962963</v>
      </c>
      <c r="C212">
        <v>2</v>
      </c>
      <c r="D212">
        <v>331000</v>
      </c>
      <c r="E212">
        <v>662000</v>
      </c>
      <c r="F212" t="s">
        <v>14956</v>
      </c>
      <c r="G212" t="s">
        <v>12063</v>
      </c>
      <c r="H212" t="s">
        <v>12067</v>
      </c>
      <c r="I212" t="s">
        <v>12093</v>
      </c>
      <c r="J212" t="s">
        <v>12089</v>
      </c>
      <c r="K212" t="s">
        <v>16773</v>
      </c>
      <c r="L212" t="s">
        <v>17765</v>
      </c>
    </row>
    <row r="213" spans="1:12" x14ac:dyDescent="0.25">
      <c r="A213" t="s">
        <v>695</v>
      </c>
      <c r="B213" s="7">
        <v>0.20761574074074074</v>
      </c>
      <c r="C213">
        <v>1</v>
      </c>
      <c r="D213">
        <v>417000</v>
      </c>
      <c r="E213">
        <v>417000</v>
      </c>
      <c r="F213" t="s">
        <v>13056</v>
      </c>
      <c r="G213" t="s">
        <v>12065</v>
      </c>
      <c r="H213" t="s">
        <v>12068</v>
      </c>
      <c r="I213" t="s">
        <v>12094</v>
      </c>
      <c r="J213" t="s">
        <v>12077</v>
      </c>
      <c r="K213" t="s">
        <v>17264</v>
      </c>
      <c r="L213" t="s">
        <v>18268</v>
      </c>
    </row>
    <row r="214" spans="1:12" x14ac:dyDescent="0.25">
      <c r="A214" t="s">
        <v>698</v>
      </c>
      <c r="B214" s="7">
        <v>0.92552083333333335</v>
      </c>
      <c r="C214">
        <v>4</v>
      </c>
      <c r="D214">
        <v>360000</v>
      </c>
      <c r="E214">
        <v>1440000</v>
      </c>
      <c r="F214" t="s">
        <v>16239</v>
      </c>
      <c r="G214" t="s">
        <v>12063</v>
      </c>
      <c r="H214" t="s">
        <v>12071</v>
      </c>
      <c r="I214" t="s">
        <v>12094</v>
      </c>
      <c r="J214" t="s">
        <v>12081</v>
      </c>
      <c r="K214" t="s">
        <v>17146</v>
      </c>
      <c r="L214" t="s">
        <v>18151</v>
      </c>
    </row>
    <row r="215" spans="1:12" x14ac:dyDescent="0.25">
      <c r="A215" t="s">
        <v>701</v>
      </c>
      <c r="B215" s="7">
        <v>0.34733796296296299</v>
      </c>
      <c r="C215">
        <v>5</v>
      </c>
      <c r="D215">
        <v>1305000</v>
      </c>
      <c r="E215">
        <v>6525000</v>
      </c>
      <c r="F215" t="s">
        <v>13825</v>
      </c>
      <c r="G215" t="s">
        <v>12064</v>
      </c>
      <c r="H215" t="s">
        <v>12071</v>
      </c>
      <c r="I215" t="s">
        <v>12094</v>
      </c>
      <c r="J215" t="s">
        <v>12075</v>
      </c>
      <c r="K215" t="s">
        <v>16600</v>
      </c>
      <c r="L215" t="s">
        <v>17577</v>
      </c>
    </row>
    <row r="216" spans="1:12" x14ac:dyDescent="0.25">
      <c r="A216" t="s">
        <v>704</v>
      </c>
      <c r="B216" s="7">
        <v>3.8194444444444443E-3</v>
      </c>
      <c r="C216">
        <v>2</v>
      </c>
      <c r="D216">
        <v>498000</v>
      </c>
      <c r="E216">
        <v>996000</v>
      </c>
      <c r="F216" t="s">
        <v>15878</v>
      </c>
      <c r="G216" t="s">
        <v>12065</v>
      </c>
      <c r="H216" t="s">
        <v>12071</v>
      </c>
      <c r="I216" t="s">
        <v>12094</v>
      </c>
      <c r="J216" t="s">
        <v>12083</v>
      </c>
      <c r="K216" t="s">
        <v>16737</v>
      </c>
      <c r="L216" t="s">
        <v>17729</v>
      </c>
    </row>
    <row r="217" spans="1:12" x14ac:dyDescent="0.25">
      <c r="A217" t="s">
        <v>707</v>
      </c>
      <c r="B217" s="7">
        <v>0.30052083333333335</v>
      </c>
      <c r="C217">
        <v>5</v>
      </c>
      <c r="D217">
        <v>329000</v>
      </c>
      <c r="E217">
        <v>1645000</v>
      </c>
      <c r="F217" t="s">
        <v>16184</v>
      </c>
      <c r="G217" t="s">
        <v>12063</v>
      </c>
      <c r="H217" t="s">
        <v>12067</v>
      </c>
      <c r="I217" t="s">
        <v>12094</v>
      </c>
      <c r="J217" t="s">
        <v>12074</v>
      </c>
      <c r="K217" t="s">
        <v>17294</v>
      </c>
      <c r="L217" t="s">
        <v>18302</v>
      </c>
    </row>
    <row r="218" spans="1:12" x14ac:dyDescent="0.25">
      <c r="A218" t="s">
        <v>710</v>
      </c>
      <c r="B218" s="7">
        <v>0.4155787037037037</v>
      </c>
      <c r="C218">
        <v>4</v>
      </c>
      <c r="D218">
        <v>511000</v>
      </c>
      <c r="E218">
        <v>2044000</v>
      </c>
      <c r="F218" t="s">
        <v>13855</v>
      </c>
      <c r="G218" t="s">
        <v>12065</v>
      </c>
      <c r="H218" t="s">
        <v>12071</v>
      </c>
      <c r="I218" t="s">
        <v>12094</v>
      </c>
      <c r="J218" t="s">
        <v>12077</v>
      </c>
      <c r="K218" t="s">
        <v>17081</v>
      </c>
      <c r="L218" t="s">
        <v>18084</v>
      </c>
    </row>
    <row r="219" spans="1:12" x14ac:dyDescent="0.25">
      <c r="A219" t="s">
        <v>713</v>
      </c>
      <c r="B219" s="7">
        <v>0.48648148148148146</v>
      </c>
      <c r="C219">
        <v>5</v>
      </c>
      <c r="D219">
        <v>594000</v>
      </c>
      <c r="E219">
        <v>2970000</v>
      </c>
      <c r="F219" t="s">
        <v>12923</v>
      </c>
      <c r="G219" t="s">
        <v>12062</v>
      </c>
      <c r="H219" t="s">
        <v>12070</v>
      </c>
      <c r="I219" t="s">
        <v>12094</v>
      </c>
      <c r="J219" t="s">
        <v>12072</v>
      </c>
      <c r="K219" t="s">
        <v>17095</v>
      </c>
      <c r="L219" t="s">
        <v>18099</v>
      </c>
    </row>
    <row r="220" spans="1:12" x14ac:dyDescent="0.25">
      <c r="A220" t="s">
        <v>716</v>
      </c>
      <c r="B220" s="7">
        <v>3.471064814814815E-2</v>
      </c>
      <c r="C220">
        <v>4</v>
      </c>
      <c r="D220">
        <v>595000</v>
      </c>
      <c r="E220">
        <v>2380000</v>
      </c>
      <c r="F220" t="s">
        <v>15604</v>
      </c>
      <c r="G220" t="s">
        <v>12062</v>
      </c>
      <c r="H220" t="s">
        <v>12069</v>
      </c>
      <c r="I220" t="s">
        <v>12094</v>
      </c>
      <c r="J220" t="s">
        <v>12079</v>
      </c>
      <c r="K220" t="s">
        <v>17003</v>
      </c>
      <c r="L220" t="s">
        <v>18006</v>
      </c>
    </row>
    <row r="221" spans="1:12" x14ac:dyDescent="0.25">
      <c r="A221" t="s">
        <v>718</v>
      </c>
      <c r="B221" s="7">
        <v>0.34841435185185188</v>
      </c>
      <c r="C221">
        <v>1</v>
      </c>
      <c r="D221">
        <v>1119000</v>
      </c>
      <c r="E221">
        <v>1119000</v>
      </c>
      <c r="F221" t="s">
        <v>13782</v>
      </c>
      <c r="G221" t="s">
        <v>12064</v>
      </c>
      <c r="H221" t="s">
        <v>12067</v>
      </c>
      <c r="I221" t="s">
        <v>12094</v>
      </c>
      <c r="J221" t="s">
        <v>12083</v>
      </c>
      <c r="K221" t="s">
        <v>16541</v>
      </c>
      <c r="L221" t="s">
        <v>17514</v>
      </c>
    </row>
    <row r="222" spans="1:12" x14ac:dyDescent="0.25">
      <c r="A222" t="s">
        <v>721</v>
      </c>
      <c r="B222" s="7">
        <v>0.62445601851851851</v>
      </c>
      <c r="C222">
        <v>2</v>
      </c>
      <c r="D222">
        <v>482000</v>
      </c>
      <c r="E222">
        <v>964000</v>
      </c>
      <c r="F222" t="s">
        <v>12834</v>
      </c>
      <c r="G222" t="s">
        <v>12065</v>
      </c>
      <c r="H222" t="s">
        <v>12068</v>
      </c>
      <c r="I222" t="s">
        <v>12094</v>
      </c>
      <c r="J222" t="s">
        <v>12078</v>
      </c>
      <c r="K222" t="s">
        <v>12112</v>
      </c>
      <c r="L222" t="s">
        <v>12195</v>
      </c>
    </row>
    <row r="223" spans="1:12" x14ac:dyDescent="0.25">
      <c r="A223" t="s">
        <v>724</v>
      </c>
      <c r="B223" s="7">
        <v>0.90841435185185182</v>
      </c>
      <c r="C223">
        <v>7</v>
      </c>
      <c r="D223">
        <v>334000</v>
      </c>
      <c r="E223">
        <v>2338000</v>
      </c>
      <c r="F223" t="s">
        <v>15498</v>
      </c>
      <c r="G223" t="s">
        <v>12063</v>
      </c>
      <c r="H223" t="s">
        <v>12068</v>
      </c>
      <c r="I223" t="s">
        <v>12095</v>
      </c>
      <c r="J223" t="s">
        <v>12073</v>
      </c>
      <c r="K223" t="s">
        <v>17268</v>
      </c>
      <c r="L223" t="s">
        <v>18278</v>
      </c>
    </row>
    <row r="224" spans="1:12" x14ac:dyDescent="0.25">
      <c r="A224" t="s">
        <v>727</v>
      </c>
      <c r="B224" s="7">
        <v>0.54758101851851848</v>
      </c>
      <c r="C224">
        <v>9</v>
      </c>
      <c r="D224">
        <v>1227000</v>
      </c>
      <c r="E224">
        <v>11043000</v>
      </c>
      <c r="F224" t="s">
        <v>15868</v>
      </c>
      <c r="G224" t="s">
        <v>12064</v>
      </c>
      <c r="H224" t="s">
        <v>12066</v>
      </c>
      <c r="I224" t="s">
        <v>12094</v>
      </c>
      <c r="J224" t="s">
        <v>12090</v>
      </c>
      <c r="K224" t="s">
        <v>16579</v>
      </c>
      <c r="L224" t="s">
        <v>17560</v>
      </c>
    </row>
    <row r="225" spans="1:12" x14ac:dyDescent="0.25">
      <c r="A225" t="s">
        <v>730</v>
      </c>
      <c r="B225" s="7">
        <v>0.24604166666666666</v>
      </c>
      <c r="C225">
        <v>6</v>
      </c>
      <c r="D225">
        <v>322000</v>
      </c>
      <c r="E225">
        <v>1932000</v>
      </c>
      <c r="F225" t="s">
        <v>15604</v>
      </c>
      <c r="G225" t="s">
        <v>12063</v>
      </c>
      <c r="H225" t="s">
        <v>12070</v>
      </c>
      <c r="I225" t="s">
        <v>12095</v>
      </c>
      <c r="J225" t="s">
        <v>12082</v>
      </c>
      <c r="K225" t="s">
        <v>16815</v>
      </c>
      <c r="L225" t="s">
        <v>17818</v>
      </c>
    </row>
    <row r="226" spans="1:12" x14ac:dyDescent="0.25">
      <c r="A226" t="s">
        <v>732</v>
      </c>
      <c r="B226" s="7">
        <v>0.53384259259259259</v>
      </c>
      <c r="C226">
        <v>3</v>
      </c>
      <c r="D226">
        <v>626000</v>
      </c>
      <c r="E226">
        <v>1878000</v>
      </c>
      <c r="F226" t="s">
        <v>13904</v>
      </c>
      <c r="G226" t="s">
        <v>12062</v>
      </c>
      <c r="H226" t="s">
        <v>12070</v>
      </c>
      <c r="I226" t="s">
        <v>12095</v>
      </c>
      <c r="J226" t="s">
        <v>12075</v>
      </c>
      <c r="K226" t="s">
        <v>16544</v>
      </c>
      <c r="L226" t="s">
        <v>17519</v>
      </c>
    </row>
    <row r="227" spans="1:12" x14ac:dyDescent="0.25">
      <c r="A227" t="s">
        <v>735</v>
      </c>
      <c r="B227" s="7">
        <v>0.79194444444444445</v>
      </c>
      <c r="C227">
        <v>3</v>
      </c>
      <c r="D227">
        <v>563000</v>
      </c>
      <c r="E227">
        <v>1689000</v>
      </c>
      <c r="F227" t="s">
        <v>12882</v>
      </c>
      <c r="G227" t="s">
        <v>12062</v>
      </c>
      <c r="H227" t="s">
        <v>12071</v>
      </c>
      <c r="I227" t="s">
        <v>12094</v>
      </c>
      <c r="J227" t="s">
        <v>12080</v>
      </c>
      <c r="K227" t="s">
        <v>16940</v>
      </c>
      <c r="L227" t="s">
        <v>17944</v>
      </c>
    </row>
    <row r="228" spans="1:12" x14ac:dyDescent="0.25">
      <c r="A228" t="s">
        <v>737</v>
      </c>
      <c r="B228" s="7">
        <v>7.9097222222222222E-2</v>
      </c>
      <c r="C228">
        <v>6</v>
      </c>
      <c r="D228">
        <v>427000</v>
      </c>
      <c r="E228">
        <v>2562000</v>
      </c>
      <c r="F228" t="s">
        <v>14822</v>
      </c>
      <c r="G228" t="s">
        <v>12065</v>
      </c>
      <c r="H228" t="s">
        <v>12069</v>
      </c>
      <c r="I228" t="s">
        <v>12095</v>
      </c>
      <c r="J228" t="s">
        <v>12081</v>
      </c>
      <c r="K228" t="s">
        <v>12112</v>
      </c>
      <c r="L228" t="s">
        <v>12199</v>
      </c>
    </row>
    <row r="229" spans="1:12" x14ac:dyDescent="0.25">
      <c r="A229" t="s">
        <v>740</v>
      </c>
      <c r="B229" s="7">
        <v>0.73317129629629629</v>
      </c>
      <c r="C229">
        <v>5</v>
      </c>
      <c r="D229">
        <v>417000</v>
      </c>
      <c r="E229">
        <v>2085000</v>
      </c>
      <c r="F229" t="s">
        <v>12739</v>
      </c>
      <c r="G229" t="s">
        <v>12065</v>
      </c>
      <c r="H229" t="s">
        <v>12067</v>
      </c>
      <c r="I229" t="s">
        <v>12093</v>
      </c>
      <c r="J229" t="s">
        <v>12090</v>
      </c>
      <c r="K229" t="s">
        <v>17193</v>
      </c>
      <c r="L229" t="s">
        <v>18200</v>
      </c>
    </row>
    <row r="230" spans="1:12" x14ac:dyDescent="0.25">
      <c r="A230" t="s">
        <v>743</v>
      </c>
      <c r="B230" s="7">
        <v>0.24692129629629631</v>
      </c>
      <c r="C230">
        <v>9</v>
      </c>
      <c r="D230">
        <v>560000</v>
      </c>
      <c r="E230">
        <v>5040000</v>
      </c>
      <c r="F230" t="s">
        <v>12484</v>
      </c>
      <c r="G230" t="s">
        <v>12062</v>
      </c>
      <c r="H230" t="s">
        <v>12067</v>
      </c>
      <c r="I230" t="s">
        <v>12094</v>
      </c>
      <c r="J230" t="s">
        <v>12082</v>
      </c>
      <c r="K230" t="s">
        <v>17359</v>
      </c>
      <c r="L230" t="s">
        <v>18368</v>
      </c>
    </row>
    <row r="231" spans="1:12" x14ac:dyDescent="0.25">
      <c r="A231" t="s">
        <v>746</v>
      </c>
      <c r="B231" s="7">
        <v>0.35840277777777779</v>
      </c>
      <c r="C231">
        <v>2</v>
      </c>
      <c r="D231">
        <v>1352000</v>
      </c>
      <c r="E231">
        <v>2704000</v>
      </c>
      <c r="F231" t="s">
        <v>13485</v>
      </c>
      <c r="G231" t="s">
        <v>12064</v>
      </c>
      <c r="H231" t="s">
        <v>12068</v>
      </c>
      <c r="I231" t="s">
        <v>12094</v>
      </c>
      <c r="J231" t="s">
        <v>12081</v>
      </c>
      <c r="K231" t="s">
        <v>17420</v>
      </c>
      <c r="L231" t="s">
        <v>18424</v>
      </c>
    </row>
    <row r="232" spans="1:12" x14ac:dyDescent="0.25">
      <c r="A232" t="s">
        <v>749</v>
      </c>
      <c r="B232" s="7">
        <v>0.82836805555555559</v>
      </c>
      <c r="C232">
        <v>9</v>
      </c>
      <c r="D232">
        <v>658000</v>
      </c>
      <c r="E232">
        <v>5922000</v>
      </c>
      <c r="F232" t="s">
        <v>15024</v>
      </c>
      <c r="G232" t="s">
        <v>12062</v>
      </c>
      <c r="H232" t="s">
        <v>12071</v>
      </c>
      <c r="I232" t="s">
        <v>12095</v>
      </c>
      <c r="J232" t="s">
        <v>12091</v>
      </c>
      <c r="K232" t="s">
        <v>17289</v>
      </c>
      <c r="L232" t="s">
        <v>18301</v>
      </c>
    </row>
    <row r="233" spans="1:12" x14ac:dyDescent="0.25">
      <c r="A233" t="s">
        <v>751</v>
      </c>
      <c r="B233" s="7">
        <v>0.75770833333333332</v>
      </c>
      <c r="C233">
        <v>2</v>
      </c>
      <c r="D233">
        <v>1127000</v>
      </c>
      <c r="E233">
        <v>2254000</v>
      </c>
      <c r="F233" t="s">
        <v>16452</v>
      </c>
      <c r="G233" t="s">
        <v>12064</v>
      </c>
      <c r="H233" t="s">
        <v>12069</v>
      </c>
      <c r="I233" t="s">
        <v>12094</v>
      </c>
      <c r="J233" t="s">
        <v>12075</v>
      </c>
      <c r="K233" t="s">
        <v>17347</v>
      </c>
      <c r="L233" t="s">
        <v>18349</v>
      </c>
    </row>
    <row r="234" spans="1:12" x14ac:dyDescent="0.25">
      <c r="A234" t="s">
        <v>754</v>
      </c>
      <c r="B234" s="7">
        <v>0.2598611111111111</v>
      </c>
      <c r="C234">
        <v>4</v>
      </c>
      <c r="D234">
        <v>645000</v>
      </c>
      <c r="E234">
        <v>2580000</v>
      </c>
      <c r="F234" t="s">
        <v>12600</v>
      </c>
      <c r="G234" t="s">
        <v>12062</v>
      </c>
      <c r="H234" t="s">
        <v>12066</v>
      </c>
      <c r="I234" t="s">
        <v>12093</v>
      </c>
      <c r="J234" t="s">
        <v>12073</v>
      </c>
      <c r="K234" t="s">
        <v>16951</v>
      </c>
      <c r="L234" t="s">
        <v>17956</v>
      </c>
    </row>
    <row r="235" spans="1:12" x14ac:dyDescent="0.25">
      <c r="A235" t="s">
        <v>757</v>
      </c>
      <c r="B235" s="7">
        <v>0.13173611111111111</v>
      </c>
      <c r="C235">
        <v>4</v>
      </c>
      <c r="D235">
        <v>330000</v>
      </c>
      <c r="E235">
        <v>1320000</v>
      </c>
      <c r="F235" t="s">
        <v>16076</v>
      </c>
      <c r="G235" t="s">
        <v>12063</v>
      </c>
      <c r="H235" t="s">
        <v>12070</v>
      </c>
      <c r="I235" t="s">
        <v>12094</v>
      </c>
      <c r="J235" t="s">
        <v>12084</v>
      </c>
      <c r="K235" t="s">
        <v>17122</v>
      </c>
      <c r="L235" t="s">
        <v>18126</v>
      </c>
    </row>
    <row r="236" spans="1:12" x14ac:dyDescent="0.25">
      <c r="A236" t="s">
        <v>760</v>
      </c>
      <c r="B236" s="7">
        <v>0.65453703703703703</v>
      </c>
      <c r="C236">
        <v>5</v>
      </c>
      <c r="D236">
        <v>688000</v>
      </c>
      <c r="E236">
        <v>3440000</v>
      </c>
      <c r="F236" t="s">
        <v>15379</v>
      </c>
      <c r="G236" t="s">
        <v>12062</v>
      </c>
      <c r="H236" t="s">
        <v>12069</v>
      </c>
      <c r="I236" t="s">
        <v>12092</v>
      </c>
      <c r="J236" t="s">
        <v>12089</v>
      </c>
      <c r="K236" t="s">
        <v>17158</v>
      </c>
      <c r="L236" t="s">
        <v>18164</v>
      </c>
    </row>
    <row r="237" spans="1:12" x14ac:dyDescent="0.25">
      <c r="A237" t="s">
        <v>763</v>
      </c>
      <c r="B237" s="7">
        <v>0.83416666666666661</v>
      </c>
      <c r="C237">
        <v>5</v>
      </c>
      <c r="D237">
        <v>646000</v>
      </c>
      <c r="E237">
        <v>3230000</v>
      </c>
      <c r="F237" t="s">
        <v>16202</v>
      </c>
      <c r="G237" t="s">
        <v>12062</v>
      </c>
      <c r="H237" t="s">
        <v>12070</v>
      </c>
      <c r="I237" t="s">
        <v>12094</v>
      </c>
      <c r="J237" t="s">
        <v>12082</v>
      </c>
      <c r="K237" t="s">
        <v>16857</v>
      </c>
      <c r="L237" t="s">
        <v>17862</v>
      </c>
    </row>
    <row r="238" spans="1:12" x14ac:dyDescent="0.25">
      <c r="A238" t="s">
        <v>766</v>
      </c>
      <c r="B238" s="7">
        <v>7.5821759259259255E-2</v>
      </c>
      <c r="C238">
        <v>3</v>
      </c>
      <c r="D238">
        <v>1112000</v>
      </c>
      <c r="E238">
        <v>3336000</v>
      </c>
      <c r="F238" t="s">
        <v>13716</v>
      </c>
      <c r="G238" t="s">
        <v>12064</v>
      </c>
      <c r="H238" t="s">
        <v>12070</v>
      </c>
      <c r="I238" t="s">
        <v>12093</v>
      </c>
      <c r="J238" t="s">
        <v>12083</v>
      </c>
      <c r="K238" t="s">
        <v>17199</v>
      </c>
      <c r="L238" t="s">
        <v>18204</v>
      </c>
    </row>
    <row r="239" spans="1:12" x14ac:dyDescent="0.25">
      <c r="A239" t="s">
        <v>769</v>
      </c>
      <c r="B239" s="7">
        <v>0.47988425925925926</v>
      </c>
      <c r="C239">
        <v>9</v>
      </c>
      <c r="D239">
        <v>673000</v>
      </c>
      <c r="E239">
        <v>6057000</v>
      </c>
      <c r="F239" t="s">
        <v>16263</v>
      </c>
      <c r="G239" t="s">
        <v>12062</v>
      </c>
      <c r="H239" t="s">
        <v>12070</v>
      </c>
      <c r="I239" t="s">
        <v>12094</v>
      </c>
      <c r="J239" t="s">
        <v>12072</v>
      </c>
      <c r="K239" t="s">
        <v>17141</v>
      </c>
      <c r="L239" t="s">
        <v>18150</v>
      </c>
    </row>
    <row r="240" spans="1:12" x14ac:dyDescent="0.25">
      <c r="A240" t="s">
        <v>772</v>
      </c>
      <c r="B240" s="7">
        <v>0.62340277777777775</v>
      </c>
      <c r="C240">
        <v>7</v>
      </c>
      <c r="D240">
        <v>428000</v>
      </c>
      <c r="E240">
        <v>2996000</v>
      </c>
      <c r="F240" t="s">
        <v>13684</v>
      </c>
      <c r="G240" t="s">
        <v>12065</v>
      </c>
      <c r="H240" t="s">
        <v>12068</v>
      </c>
      <c r="I240" t="s">
        <v>12094</v>
      </c>
      <c r="J240" t="s">
        <v>12086</v>
      </c>
      <c r="K240" t="s">
        <v>17046</v>
      </c>
      <c r="L240" t="s">
        <v>18052</v>
      </c>
    </row>
    <row r="241" spans="1:12" x14ac:dyDescent="0.25">
      <c r="A241" t="s">
        <v>775</v>
      </c>
      <c r="B241" s="7">
        <v>0.9495717592592593</v>
      </c>
      <c r="C241">
        <v>5</v>
      </c>
      <c r="D241">
        <v>1165000</v>
      </c>
      <c r="E241">
        <v>5825000</v>
      </c>
      <c r="F241" t="s">
        <v>13749</v>
      </c>
      <c r="G241" t="s">
        <v>12064</v>
      </c>
      <c r="H241" t="s">
        <v>12070</v>
      </c>
      <c r="I241" t="s">
        <v>12095</v>
      </c>
      <c r="J241" t="s">
        <v>12072</v>
      </c>
      <c r="K241" t="s">
        <v>16722</v>
      </c>
      <c r="L241" t="s">
        <v>17717</v>
      </c>
    </row>
    <row r="242" spans="1:12" x14ac:dyDescent="0.25">
      <c r="A242" t="s">
        <v>778</v>
      </c>
      <c r="B242" s="7">
        <v>0.9667824074074074</v>
      </c>
      <c r="C242">
        <v>7</v>
      </c>
      <c r="D242">
        <v>476000</v>
      </c>
      <c r="E242">
        <v>3332000</v>
      </c>
      <c r="F242" t="s">
        <v>12778</v>
      </c>
      <c r="G242" t="s">
        <v>12065</v>
      </c>
      <c r="H242" t="s">
        <v>12067</v>
      </c>
      <c r="I242" t="s">
        <v>12094</v>
      </c>
      <c r="J242" t="s">
        <v>12084</v>
      </c>
      <c r="K242" t="s">
        <v>17394</v>
      </c>
      <c r="L242" t="s">
        <v>18403</v>
      </c>
    </row>
    <row r="243" spans="1:12" x14ac:dyDescent="0.25">
      <c r="A243" t="s">
        <v>781</v>
      </c>
      <c r="B243" s="7">
        <v>0.19828703703703704</v>
      </c>
      <c r="C243">
        <v>1</v>
      </c>
      <c r="D243">
        <v>1197000</v>
      </c>
      <c r="E243">
        <v>1197000</v>
      </c>
      <c r="F243" t="s">
        <v>12641</v>
      </c>
      <c r="G243" t="s">
        <v>12064</v>
      </c>
      <c r="H243" t="s">
        <v>12066</v>
      </c>
      <c r="I243" t="s">
        <v>12094</v>
      </c>
      <c r="J243" t="s">
        <v>12073</v>
      </c>
      <c r="K243" t="s">
        <v>16550</v>
      </c>
      <c r="L243" t="s">
        <v>17523</v>
      </c>
    </row>
    <row r="244" spans="1:12" x14ac:dyDescent="0.25">
      <c r="A244" t="s">
        <v>784</v>
      </c>
      <c r="B244" s="7">
        <v>0.88905092592592594</v>
      </c>
      <c r="C244">
        <v>6</v>
      </c>
      <c r="D244">
        <v>480000</v>
      </c>
      <c r="E244">
        <v>2880000</v>
      </c>
      <c r="F244" t="s">
        <v>14810</v>
      </c>
      <c r="G244" t="s">
        <v>12065</v>
      </c>
      <c r="H244" t="s">
        <v>12071</v>
      </c>
      <c r="I244" t="s">
        <v>12094</v>
      </c>
      <c r="J244" t="s">
        <v>12078</v>
      </c>
      <c r="K244" t="s">
        <v>17288</v>
      </c>
      <c r="L244" t="s">
        <v>18297</v>
      </c>
    </row>
    <row r="245" spans="1:12" x14ac:dyDescent="0.25">
      <c r="A245" t="s">
        <v>787</v>
      </c>
      <c r="B245" s="7">
        <v>0.8797800925925926</v>
      </c>
      <c r="C245">
        <v>2</v>
      </c>
      <c r="D245">
        <v>509000</v>
      </c>
      <c r="E245">
        <v>1018000</v>
      </c>
      <c r="F245" t="s">
        <v>15910</v>
      </c>
      <c r="G245" t="s">
        <v>12065</v>
      </c>
      <c r="H245" t="s">
        <v>12069</v>
      </c>
      <c r="I245" t="s">
        <v>12094</v>
      </c>
      <c r="J245" t="s">
        <v>12083</v>
      </c>
      <c r="K245" t="s">
        <v>16651</v>
      </c>
      <c r="L245" t="s">
        <v>17637</v>
      </c>
    </row>
    <row r="246" spans="1:12" x14ac:dyDescent="0.25">
      <c r="A246" t="s">
        <v>790</v>
      </c>
      <c r="B246" s="7">
        <v>0.80925925925925923</v>
      </c>
      <c r="C246">
        <v>9</v>
      </c>
      <c r="D246">
        <v>1349000</v>
      </c>
      <c r="E246">
        <v>12141000</v>
      </c>
      <c r="F246" t="s">
        <v>13041</v>
      </c>
      <c r="G246" t="s">
        <v>12064</v>
      </c>
      <c r="H246" t="s">
        <v>12067</v>
      </c>
      <c r="I246" t="s">
        <v>12092</v>
      </c>
      <c r="J246" t="s">
        <v>12088</v>
      </c>
      <c r="K246" t="s">
        <v>16897</v>
      </c>
      <c r="L246" t="s">
        <v>17907</v>
      </c>
    </row>
    <row r="247" spans="1:12" x14ac:dyDescent="0.25">
      <c r="A247" t="s">
        <v>793</v>
      </c>
      <c r="B247" s="7">
        <v>0.43158564814814815</v>
      </c>
      <c r="C247">
        <v>9</v>
      </c>
      <c r="D247">
        <v>495000</v>
      </c>
      <c r="E247">
        <v>4455000</v>
      </c>
      <c r="F247" t="s">
        <v>14774</v>
      </c>
      <c r="G247" t="s">
        <v>12065</v>
      </c>
      <c r="H247" t="s">
        <v>12068</v>
      </c>
      <c r="I247" t="s">
        <v>12094</v>
      </c>
      <c r="J247" t="s">
        <v>12079</v>
      </c>
      <c r="K247" t="s">
        <v>17346</v>
      </c>
      <c r="L247" t="s">
        <v>18355</v>
      </c>
    </row>
    <row r="248" spans="1:12" x14ac:dyDescent="0.25">
      <c r="A248" t="s">
        <v>796</v>
      </c>
      <c r="B248" s="7">
        <v>0.18712962962962962</v>
      </c>
      <c r="C248">
        <v>2</v>
      </c>
      <c r="D248">
        <v>361000</v>
      </c>
      <c r="E248">
        <v>722000</v>
      </c>
      <c r="F248" t="s">
        <v>15608</v>
      </c>
      <c r="G248" t="s">
        <v>12063</v>
      </c>
      <c r="H248" t="s">
        <v>12068</v>
      </c>
      <c r="I248" t="s">
        <v>12094</v>
      </c>
      <c r="J248" t="s">
        <v>12086</v>
      </c>
      <c r="K248" t="s">
        <v>17069</v>
      </c>
      <c r="L248" t="s">
        <v>18070</v>
      </c>
    </row>
    <row r="249" spans="1:12" x14ac:dyDescent="0.25">
      <c r="A249" t="s">
        <v>799</v>
      </c>
      <c r="B249" s="7">
        <v>0.47913194444444446</v>
      </c>
      <c r="C249">
        <v>7</v>
      </c>
      <c r="D249">
        <v>421000</v>
      </c>
      <c r="E249">
        <v>2947000</v>
      </c>
      <c r="F249" t="s">
        <v>15646</v>
      </c>
      <c r="G249" t="s">
        <v>12065</v>
      </c>
      <c r="H249" t="s">
        <v>12070</v>
      </c>
      <c r="I249" t="s">
        <v>12093</v>
      </c>
      <c r="J249" t="s">
        <v>12074</v>
      </c>
      <c r="K249" t="s">
        <v>16863</v>
      </c>
      <c r="L249" t="s">
        <v>17870</v>
      </c>
    </row>
    <row r="250" spans="1:12" x14ac:dyDescent="0.25">
      <c r="A250" t="s">
        <v>802</v>
      </c>
      <c r="B250" s="7">
        <v>0.98351851851851857</v>
      </c>
      <c r="C250">
        <v>1</v>
      </c>
      <c r="D250">
        <v>545000</v>
      </c>
      <c r="E250">
        <v>545000</v>
      </c>
      <c r="F250" t="s">
        <v>15926</v>
      </c>
      <c r="G250" t="s">
        <v>12062</v>
      </c>
      <c r="H250" t="s">
        <v>12071</v>
      </c>
      <c r="I250" t="s">
        <v>12095</v>
      </c>
      <c r="J250" t="s">
        <v>12087</v>
      </c>
      <c r="K250" t="s">
        <v>16614</v>
      </c>
      <c r="L250" t="s">
        <v>17597</v>
      </c>
    </row>
    <row r="251" spans="1:12" x14ac:dyDescent="0.25">
      <c r="A251" t="s">
        <v>805</v>
      </c>
      <c r="B251" s="7">
        <v>0.74049768518518522</v>
      </c>
      <c r="C251">
        <v>9</v>
      </c>
      <c r="D251">
        <v>379000</v>
      </c>
      <c r="E251">
        <v>3411000</v>
      </c>
      <c r="F251" t="s">
        <v>15905</v>
      </c>
      <c r="G251" t="s">
        <v>12063</v>
      </c>
      <c r="H251" t="s">
        <v>12071</v>
      </c>
      <c r="I251" t="s">
        <v>12094</v>
      </c>
      <c r="J251" t="s">
        <v>12076</v>
      </c>
      <c r="K251" t="s">
        <v>16480</v>
      </c>
      <c r="L251" t="s">
        <v>17589</v>
      </c>
    </row>
    <row r="252" spans="1:12" x14ac:dyDescent="0.25">
      <c r="A252" t="s">
        <v>808</v>
      </c>
      <c r="B252" s="7">
        <v>0.1633449074074074</v>
      </c>
      <c r="C252">
        <v>3</v>
      </c>
      <c r="D252">
        <v>1145000</v>
      </c>
      <c r="E252">
        <v>3435000</v>
      </c>
      <c r="F252" t="s">
        <v>14058</v>
      </c>
      <c r="G252" t="s">
        <v>12064</v>
      </c>
      <c r="H252" t="s">
        <v>12066</v>
      </c>
      <c r="I252" t="s">
        <v>12095</v>
      </c>
      <c r="J252" t="s">
        <v>12072</v>
      </c>
      <c r="K252" t="s">
        <v>16618</v>
      </c>
      <c r="L252" t="s">
        <v>17603</v>
      </c>
    </row>
    <row r="253" spans="1:12" x14ac:dyDescent="0.25">
      <c r="A253" t="s">
        <v>811</v>
      </c>
      <c r="B253" s="7">
        <v>0.92855324074074075</v>
      </c>
      <c r="C253">
        <v>6</v>
      </c>
      <c r="D253">
        <v>1137000</v>
      </c>
      <c r="E253">
        <v>6822000</v>
      </c>
      <c r="F253" t="s">
        <v>15780</v>
      </c>
      <c r="G253" t="s">
        <v>12064</v>
      </c>
      <c r="H253" t="s">
        <v>12071</v>
      </c>
      <c r="I253" t="s">
        <v>12094</v>
      </c>
      <c r="J253" t="s">
        <v>12072</v>
      </c>
      <c r="K253" t="s">
        <v>17132</v>
      </c>
      <c r="L253" t="s">
        <v>18138</v>
      </c>
    </row>
    <row r="254" spans="1:12" x14ac:dyDescent="0.25">
      <c r="A254" t="s">
        <v>814</v>
      </c>
      <c r="B254" s="7">
        <v>0.32482638888888887</v>
      </c>
      <c r="C254">
        <v>1</v>
      </c>
      <c r="D254">
        <v>1230000</v>
      </c>
      <c r="E254">
        <v>1230000</v>
      </c>
      <c r="F254" t="s">
        <v>14333</v>
      </c>
      <c r="G254" t="s">
        <v>12064</v>
      </c>
      <c r="H254" t="s">
        <v>12066</v>
      </c>
      <c r="I254" t="s">
        <v>12095</v>
      </c>
      <c r="J254" t="s">
        <v>12091</v>
      </c>
      <c r="K254" t="s">
        <v>17100</v>
      </c>
      <c r="L254" t="s">
        <v>18100</v>
      </c>
    </row>
    <row r="255" spans="1:12" x14ac:dyDescent="0.25">
      <c r="A255" t="s">
        <v>817</v>
      </c>
      <c r="B255" s="7">
        <v>0.26430555555555557</v>
      </c>
      <c r="C255">
        <v>3</v>
      </c>
      <c r="D255">
        <v>487000</v>
      </c>
      <c r="E255">
        <v>1461000</v>
      </c>
      <c r="F255" t="s">
        <v>12575</v>
      </c>
      <c r="G255" t="s">
        <v>12065</v>
      </c>
      <c r="H255" t="s">
        <v>12066</v>
      </c>
      <c r="I255" t="s">
        <v>12095</v>
      </c>
      <c r="J255" t="s">
        <v>12076</v>
      </c>
      <c r="K255" t="s">
        <v>17351</v>
      </c>
      <c r="L255" t="s">
        <v>18354</v>
      </c>
    </row>
    <row r="256" spans="1:12" x14ac:dyDescent="0.25">
      <c r="A256" t="s">
        <v>820</v>
      </c>
      <c r="B256" s="7">
        <v>0.80594907407407412</v>
      </c>
      <c r="C256">
        <v>2</v>
      </c>
      <c r="D256">
        <v>610000</v>
      </c>
      <c r="E256">
        <v>1220000</v>
      </c>
      <c r="F256" t="s">
        <v>14523</v>
      </c>
      <c r="G256" t="s">
        <v>12062</v>
      </c>
      <c r="H256" t="s">
        <v>12069</v>
      </c>
      <c r="I256" t="s">
        <v>12092</v>
      </c>
      <c r="J256" t="s">
        <v>12073</v>
      </c>
      <c r="K256" t="s">
        <v>12154</v>
      </c>
      <c r="L256" t="s">
        <v>12237</v>
      </c>
    </row>
    <row r="257" spans="1:12" x14ac:dyDescent="0.25">
      <c r="A257" t="s">
        <v>824</v>
      </c>
      <c r="B257" s="7">
        <v>0.67931712962962965</v>
      </c>
      <c r="C257">
        <v>3</v>
      </c>
      <c r="D257">
        <v>490000</v>
      </c>
      <c r="E257">
        <v>1470000</v>
      </c>
      <c r="F257" t="s">
        <v>13597</v>
      </c>
      <c r="G257" t="s">
        <v>12065</v>
      </c>
      <c r="H257" t="s">
        <v>12069</v>
      </c>
      <c r="I257" t="s">
        <v>12095</v>
      </c>
      <c r="J257" t="s">
        <v>12082</v>
      </c>
      <c r="K257" t="s">
        <v>17422</v>
      </c>
      <c r="L257" t="s">
        <v>18427</v>
      </c>
    </row>
    <row r="258" spans="1:12" x14ac:dyDescent="0.25">
      <c r="A258" t="s">
        <v>826</v>
      </c>
      <c r="B258" s="7">
        <v>0.51171296296296298</v>
      </c>
      <c r="C258">
        <v>7</v>
      </c>
      <c r="D258">
        <v>1275000</v>
      </c>
      <c r="E258">
        <v>8925000</v>
      </c>
      <c r="F258" t="s">
        <v>14335</v>
      </c>
      <c r="G258" t="s">
        <v>12064</v>
      </c>
      <c r="H258" t="s">
        <v>12068</v>
      </c>
      <c r="I258" t="s">
        <v>12094</v>
      </c>
      <c r="J258" t="s">
        <v>12087</v>
      </c>
      <c r="K258" t="s">
        <v>16849</v>
      </c>
      <c r="L258" t="s">
        <v>17856</v>
      </c>
    </row>
    <row r="259" spans="1:12" x14ac:dyDescent="0.25">
      <c r="A259" t="s">
        <v>829</v>
      </c>
      <c r="B259" s="7">
        <v>0.13939814814814816</v>
      </c>
      <c r="C259">
        <v>6</v>
      </c>
      <c r="D259">
        <v>322000</v>
      </c>
      <c r="E259">
        <v>1932000</v>
      </c>
      <c r="F259" t="s">
        <v>14834</v>
      </c>
      <c r="G259" t="s">
        <v>12063</v>
      </c>
      <c r="H259" t="s">
        <v>12067</v>
      </c>
      <c r="I259" t="s">
        <v>12094</v>
      </c>
      <c r="J259" t="s">
        <v>12082</v>
      </c>
      <c r="K259" t="s">
        <v>16604</v>
      </c>
      <c r="L259" t="s">
        <v>17592</v>
      </c>
    </row>
    <row r="260" spans="1:12" x14ac:dyDescent="0.25">
      <c r="A260" t="s">
        <v>832</v>
      </c>
      <c r="B260" s="7">
        <v>0.13988425925925926</v>
      </c>
      <c r="C260">
        <v>4</v>
      </c>
      <c r="D260">
        <v>1339000</v>
      </c>
      <c r="E260">
        <v>5356000</v>
      </c>
      <c r="F260" t="s">
        <v>12617</v>
      </c>
      <c r="G260" t="s">
        <v>12064</v>
      </c>
      <c r="H260" t="s">
        <v>12070</v>
      </c>
      <c r="I260" t="s">
        <v>12094</v>
      </c>
      <c r="J260" t="s">
        <v>12072</v>
      </c>
      <c r="K260" t="s">
        <v>16751</v>
      </c>
      <c r="L260" t="s">
        <v>17745</v>
      </c>
    </row>
    <row r="261" spans="1:12" x14ac:dyDescent="0.25">
      <c r="A261" t="s">
        <v>835</v>
      </c>
      <c r="B261" s="7">
        <v>0.64936342592592589</v>
      </c>
      <c r="C261">
        <v>8</v>
      </c>
      <c r="D261">
        <v>1256000</v>
      </c>
      <c r="E261">
        <v>10048000</v>
      </c>
      <c r="F261" t="s">
        <v>14679</v>
      </c>
      <c r="G261" t="s">
        <v>12064</v>
      </c>
      <c r="H261" t="s">
        <v>12071</v>
      </c>
      <c r="I261" t="s">
        <v>12094</v>
      </c>
      <c r="J261" t="s">
        <v>12090</v>
      </c>
      <c r="K261" t="s">
        <v>17118</v>
      </c>
      <c r="L261" t="s">
        <v>18126</v>
      </c>
    </row>
    <row r="262" spans="1:12" x14ac:dyDescent="0.25">
      <c r="A262" t="s">
        <v>838</v>
      </c>
      <c r="B262" s="7">
        <v>0.75960648148148147</v>
      </c>
      <c r="C262">
        <v>8</v>
      </c>
      <c r="D262">
        <v>491000</v>
      </c>
      <c r="E262">
        <v>3928000</v>
      </c>
      <c r="F262" t="s">
        <v>15246</v>
      </c>
      <c r="G262" t="s">
        <v>12065</v>
      </c>
      <c r="H262" t="s">
        <v>12068</v>
      </c>
      <c r="I262" t="s">
        <v>12095</v>
      </c>
      <c r="J262" t="s">
        <v>12081</v>
      </c>
      <c r="K262" t="s">
        <v>17036</v>
      </c>
      <c r="L262" t="s">
        <v>18043</v>
      </c>
    </row>
    <row r="263" spans="1:12" x14ac:dyDescent="0.25">
      <c r="A263" t="s">
        <v>841</v>
      </c>
      <c r="B263" s="7">
        <v>0.50940972222222225</v>
      </c>
      <c r="C263">
        <v>1</v>
      </c>
      <c r="D263">
        <v>439000</v>
      </c>
      <c r="E263">
        <v>439000</v>
      </c>
      <c r="F263" t="s">
        <v>14724</v>
      </c>
      <c r="G263" t="s">
        <v>12065</v>
      </c>
      <c r="H263" t="s">
        <v>12066</v>
      </c>
      <c r="I263" t="s">
        <v>12095</v>
      </c>
      <c r="J263" t="s">
        <v>12087</v>
      </c>
      <c r="K263" t="s">
        <v>16626</v>
      </c>
      <c r="L263" t="s">
        <v>17609</v>
      </c>
    </row>
    <row r="264" spans="1:12" x14ac:dyDescent="0.25">
      <c r="A264" t="s">
        <v>844</v>
      </c>
      <c r="B264" s="7">
        <v>0.13460648148148149</v>
      </c>
      <c r="C264">
        <v>3</v>
      </c>
      <c r="D264">
        <v>377000</v>
      </c>
      <c r="E264">
        <v>1131000</v>
      </c>
      <c r="F264" t="s">
        <v>12718</v>
      </c>
      <c r="G264" t="s">
        <v>12063</v>
      </c>
      <c r="H264" t="s">
        <v>12069</v>
      </c>
      <c r="I264" t="s">
        <v>12095</v>
      </c>
      <c r="J264" t="s">
        <v>12088</v>
      </c>
      <c r="K264" t="s">
        <v>17270</v>
      </c>
      <c r="L264" t="s">
        <v>18276</v>
      </c>
    </row>
    <row r="265" spans="1:12" x14ac:dyDescent="0.25">
      <c r="A265" t="s">
        <v>847</v>
      </c>
      <c r="B265" s="7">
        <v>0.58289351851851856</v>
      </c>
      <c r="C265">
        <v>2</v>
      </c>
      <c r="D265">
        <v>1340000</v>
      </c>
      <c r="E265">
        <v>2680000</v>
      </c>
      <c r="F265" t="s">
        <v>13671</v>
      </c>
      <c r="G265" t="s">
        <v>12064</v>
      </c>
      <c r="H265" t="s">
        <v>12066</v>
      </c>
      <c r="I265" t="s">
        <v>12095</v>
      </c>
      <c r="J265" t="s">
        <v>12072</v>
      </c>
      <c r="K265" t="s">
        <v>16815</v>
      </c>
      <c r="L265" t="s">
        <v>17815</v>
      </c>
    </row>
    <row r="266" spans="1:12" x14ac:dyDescent="0.25">
      <c r="A266" t="s">
        <v>850</v>
      </c>
      <c r="B266" s="7">
        <v>0.19655092592592593</v>
      </c>
      <c r="C266">
        <v>6</v>
      </c>
      <c r="D266">
        <v>446000</v>
      </c>
      <c r="E266">
        <v>2676000</v>
      </c>
      <c r="F266" t="s">
        <v>14727</v>
      </c>
      <c r="G266" t="s">
        <v>12065</v>
      </c>
      <c r="H266" t="s">
        <v>12069</v>
      </c>
      <c r="I266" t="s">
        <v>12094</v>
      </c>
      <c r="J266" t="s">
        <v>12080</v>
      </c>
      <c r="K266" t="s">
        <v>17275</v>
      </c>
      <c r="L266" t="s">
        <v>18284</v>
      </c>
    </row>
    <row r="267" spans="1:12" x14ac:dyDescent="0.25">
      <c r="A267" t="s">
        <v>853</v>
      </c>
      <c r="B267" s="7">
        <v>0.22688657407407409</v>
      </c>
      <c r="C267">
        <v>1</v>
      </c>
      <c r="D267">
        <v>428000</v>
      </c>
      <c r="E267">
        <v>428000</v>
      </c>
      <c r="F267" t="s">
        <v>12493</v>
      </c>
      <c r="G267" t="s">
        <v>12065</v>
      </c>
      <c r="H267" t="s">
        <v>12069</v>
      </c>
      <c r="I267" t="s">
        <v>12094</v>
      </c>
      <c r="J267" t="s">
        <v>12073</v>
      </c>
      <c r="K267" t="s">
        <v>16653</v>
      </c>
      <c r="L267" t="s">
        <v>17638</v>
      </c>
    </row>
    <row r="268" spans="1:12" x14ac:dyDescent="0.25">
      <c r="A268" t="s">
        <v>856</v>
      </c>
      <c r="B268" s="7">
        <v>0.69694444444444448</v>
      </c>
      <c r="C268">
        <v>8</v>
      </c>
      <c r="D268">
        <v>1254000</v>
      </c>
      <c r="E268">
        <v>10032000</v>
      </c>
      <c r="F268" t="s">
        <v>12785</v>
      </c>
      <c r="G268" t="s">
        <v>12064</v>
      </c>
      <c r="H268" t="s">
        <v>12069</v>
      </c>
      <c r="I268" t="s">
        <v>12094</v>
      </c>
      <c r="J268" t="s">
        <v>12084</v>
      </c>
      <c r="K268" t="s">
        <v>17223</v>
      </c>
      <c r="L268" t="s">
        <v>18232</v>
      </c>
    </row>
    <row r="269" spans="1:12" x14ac:dyDescent="0.25">
      <c r="A269" t="s">
        <v>859</v>
      </c>
      <c r="B269" s="7">
        <v>0.64748842592592593</v>
      </c>
      <c r="C269">
        <v>1</v>
      </c>
      <c r="D269">
        <v>402000</v>
      </c>
      <c r="E269">
        <v>402000</v>
      </c>
      <c r="F269" t="s">
        <v>14590</v>
      </c>
      <c r="G269" t="s">
        <v>12063</v>
      </c>
      <c r="H269" t="s">
        <v>12067</v>
      </c>
      <c r="I269" t="s">
        <v>12095</v>
      </c>
      <c r="J269" t="s">
        <v>12085</v>
      </c>
      <c r="K269" t="s">
        <v>12162</v>
      </c>
      <c r="L269" t="s">
        <v>12244</v>
      </c>
    </row>
    <row r="270" spans="1:12" x14ac:dyDescent="0.25">
      <c r="A270" t="s">
        <v>862</v>
      </c>
      <c r="B270" s="7">
        <v>0.84600694444444446</v>
      </c>
      <c r="C270">
        <v>6</v>
      </c>
      <c r="D270">
        <v>630000</v>
      </c>
      <c r="E270">
        <v>3780000</v>
      </c>
      <c r="F270" t="s">
        <v>15116</v>
      </c>
      <c r="G270" t="s">
        <v>12062</v>
      </c>
      <c r="H270" t="s">
        <v>12066</v>
      </c>
      <c r="I270" t="s">
        <v>12095</v>
      </c>
      <c r="J270" t="s">
        <v>12078</v>
      </c>
      <c r="K270" t="s">
        <v>17217</v>
      </c>
      <c r="L270" t="s">
        <v>18224</v>
      </c>
    </row>
    <row r="271" spans="1:12" x14ac:dyDescent="0.25">
      <c r="A271" t="s">
        <v>865</v>
      </c>
      <c r="B271" s="7">
        <v>0.41396990740740741</v>
      </c>
      <c r="C271">
        <v>3</v>
      </c>
      <c r="D271">
        <v>332000</v>
      </c>
      <c r="E271">
        <v>996000</v>
      </c>
      <c r="F271" t="s">
        <v>15604</v>
      </c>
      <c r="G271" t="s">
        <v>12063</v>
      </c>
      <c r="H271" t="s">
        <v>12069</v>
      </c>
      <c r="I271" t="s">
        <v>12093</v>
      </c>
      <c r="J271" t="s">
        <v>12090</v>
      </c>
      <c r="K271" t="s">
        <v>17162</v>
      </c>
      <c r="L271" t="s">
        <v>18166</v>
      </c>
    </row>
    <row r="272" spans="1:12" x14ac:dyDescent="0.25">
      <c r="A272" t="s">
        <v>867</v>
      </c>
      <c r="B272" s="7">
        <v>0.55526620370370372</v>
      </c>
      <c r="C272">
        <v>8</v>
      </c>
      <c r="D272">
        <v>509000</v>
      </c>
      <c r="E272">
        <v>4072000</v>
      </c>
      <c r="F272" t="s">
        <v>15301</v>
      </c>
      <c r="G272" t="s">
        <v>12065</v>
      </c>
      <c r="H272" t="s">
        <v>12071</v>
      </c>
      <c r="I272" t="s">
        <v>12095</v>
      </c>
      <c r="J272" t="s">
        <v>12088</v>
      </c>
      <c r="K272" t="s">
        <v>16895</v>
      </c>
      <c r="L272" t="s">
        <v>17904</v>
      </c>
    </row>
    <row r="273" spans="1:12" x14ac:dyDescent="0.25">
      <c r="A273" t="s">
        <v>870</v>
      </c>
      <c r="B273" s="7">
        <v>0.70040509259259254</v>
      </c>
      <c r="C273">
        <v>4</v>
      </c>
      <c r="D273">
        <v>486000</v>
      </c>
      <c r="E273">
        <v>1944000</v>
      </c>
      <c r="F273" t="s">
        <v>14799</v>
      </c>
      <c r="G273" t="s">
        <v>12065</v>
      </c>
      <c r="H273" t="s">
        <v>12071</v>
      </c>
      <c r="I273" t="s">
        <v>12094</v>
      </c>
      <c r="J273" t="s">
        <v>12082</v>
      </c>
      <c r="K273" t="s">
        <v>16511</v>
      </c>
      <c r="L273" t="s">
        <v>17486</v>
      </c>
    </row>
    <row r="274" spans="1:12" x14ac:dyDescent="0.25">
      <c r="A274" t="s">
        <v>873</v>
      </c>
      <c r="B274" s="7">
        <v>0.58537037037037032</v>
      </c>
      <c r="C274">
        <v>6</v>
      </c>
      <c r="D274">
        <v>1212000</v>
      </c>
      <c r="E274">
        <v>7272000</v>
      </c>
      <c r="F274" t="s">
        <v>13353</v>
      </c>
      <c r="G274" t="s">
        <v>12064</v>
      </c>
      <c r="H274" t="s">
        <v>12069</v>
      </c>
      <c r="I274" t="s">
        <v>12095</v>
      </c>
      <c r="J274" t="s">
        <v>12085</v>
      </c>
      <c r="K274" t="s">
        <v>17369</v>
      </c>
      <c r="L274" t="s">
        <v>18375</v>
      </c>
    </row>
    <row r="275" spans="1:12" x14ac:dyDescent="0.25">
      <c r="A275" t="s">
        <v>876</v>
      </c>
      <c r="B275" s="7">
        <v>0.48371527777777779</v>
      </c>
      <c r="C275">
        <v>6</v>
      </c>
      <c r="D275">
        <v>1165000</v>
      </c>
      <c r="E275">
        <v>6990000</v>
      </c>
      <c r="F275" t="s">
        <v>13977</v>
      </c>
      <c r="G275" t="s">
        <v>12064</v>
      </c>
      <c r="H275" t="s">
        <v>12067</v>
      </c>
      <c r="I275" t="s">
        <v>12094</v>
      </c>
      <c r="J275" t="s">
        <v>12080</v>
      </c>
      <c r="K275" t="s">
        <v>16955</v>
      </c>
      <c r="L275" t="s">
        <v>17961</v>
      </c>
    </row>
    <row r="276" spans="1:12" x14ac:dyDescent="0.25">
      <c r="A276" t="s">
        <v>879</v>
      </c>
      <c r="B276" s="7">
        <v>0.17484953703703704</v>
      </c>
      <c r="C276">
        <v>1</v>
      </c>
      <c r="D276">
        <v>382000</v>
      </c>
      <c r="E276">
        <v>382000</v>
      </c>
      <c r="F276" t="s">
        <v>14507</v>
      </c>
      <c r="G276" t="s">
        <v>12063</v>
      </c>
      <c r="H276" t="s">
        <v>12067</v>
      </c>
      <c r="I276" t="s">
        <v>12094</v>
      </c>
      <c r="J276" t="s">
        <v>12091</v>
      </c>
      <c r="K276" t="s">
        <v>17428</v>
      </c>
      <c r="L276" t="s">
        <v>18431</v>
      </c>
    </row>
    <row r="277" spans="1:12" x14ac:dyDescent="0.25">
      <c r="A277" t="s">
        <v>882</v>
      </c>
      <c r="B277" s="7">
        <v>0.96021990740740737</v>
      </c>
      <c r="C277">
        <v>2</v>
      </c>
      <c r="D277">
        <v>1361000</v>
      </c>
      <c r="E277">
        <v>2722000</v>
      </c>
      <c r="F277" t="s">
        <v>14696</v>
      </c>
      <c r="G277" t="s">
        <v>12064</v>
      </c>
      <c r="H277" t="s">
        <v>12071</v>
      </c>
      <c r="I277" t="s">
        <v>12095</v>
      </c>
      <c r="J277" t="s">
        <v>12079</v>
      </c>
      <c r="K277" t="s">
        <v>16551</v>
      </c>
      <c r="L277" t="s">
        <v>17525</v>
      </c>
    </row>
    <row r="278" spans="1:12" x14ac:dyDescent="0.25">
      <c r="A278" t="s">
        <v>884</v>
      </c>
      <c r="B278" s="7">
        <v>0.33209490740740738</v>
      </c>
      <c r="C278">
        <v>7</v>
      </c>
      <c r="D278">
        <v>512000</v>
      </c>
      <c r="E278">
        <v>3584000</v>
      </c>
      <c r="F278" t="s">
        <v>13685</v>
      </c>
      <c r="G278" t="s">
        <v>12065</v>
      </c>
      <c r="H278" t="s">
        <v>12069</v>
      </c>
      <c r="I278" t="s">
        <v>12094</v>
      </c>
      <c r="J278" t="s">
        <v>12075</v>
      </c>
      <c r="K278" t="s">
        <v>17080</v>
      </c>
      <c r="L278" t="s">
        <v>18086</v>
      </c>
    </row>
    <row r="279" spans="1:12" x14ac:dyDescent="0.25">
      <c r="A279" t="s">
        <v>886</v>
      </c>
      <c r="B279" s="7">
        <v>0.35303240740740743</v>
      </c>
      <c r="C279">
        <v>3</v>
      </c>
      <c r="D279">
        <v>1278000</v>
      </c>
      <c r="E279">
        <v>3834000</v>
      </c>
      <c r="F279" t="s">
        <v>15999</v>
      </c>
      <c r="G279" t="s">
        <v>12064</v>
      </c>
      <c r="H279" t="s">
        <v>12067</v>
      </c>
      <c r="I279" t="s">
        <v>12095</v>
      </c>
      <c r="J279" t="s">
        <v>12090</v>
      </c>
      <c r="K279" t="s">
        <v>12137</v>
      </c>
      <c r="L279" t="s">
        <v>12221</v>
      </c>
    </row>
    <row r="280" spans="1:12" x14ac:dyDescent="0.25">
      <c r="A280" t="s">
        <v>889</v>
      </c>
      <c r="B280" s="7">
        <v>0.24057870370370371</v>
      </c>
      <c r="C280">
        <v>6</v>
      </c>
      <c r="D280">
        <v>440000</v>
      </c>
      <c r="E280">
        <v>2640000</v>
      </c>
      <c r="F280" t="s">
        <v>16194</v>
      </c>
      <c r="G280" t="s">
        <v>12065</v>
      </c>
      <c r="H280" t="s">
        <v>12069</v>
      </c>
      <c r="I280" t="s">
        <v>12093</v>
      </c>
      <c r="J280" t="s">
        <v>12073</v>
      </c>
      <c r="K280" t="s">
        <v>12154</v>
      </c>
      <c r="L280" t="s">
        <v>12241</v>
      </c>
    </row>
    <row r="281" spans="1:12" x14ac:dyDescent="0.25">
      <c r="A281" t="s">
        <v>892</v>
      </c>
      <c r="B281" s="7">
        <v>0.66876157407407411</v>
      </c>
      <c r="C281">
        <v>4</v>
      </c>
      <c r="D281">
        <v>326000</v>
      </c>
      <c r="E281">
        <v>1304000</v>
      </c>
      <c r="F281" t="s">
        <v>13806</v>
      </c>
      <c r="G281" t="s">
        <v>12063</v>
      </c>
      <c r="H281" t="s">
        <v>12067</v>
      </c>
      <c r="I281" t="s">
        <v>12095</v>
      </c>
      <c r="J281" t="s">
        <v>12089</v>
      </c>
      <c r="K281" t="s">
        <v>16810</v>
      </c>
      <c r="L281" t="s">
        <v>17812</v>
      </c>
    </row>
    <row r="282" spans="1:12" x14ac:dyDescent="0.25">
      <c r="A282" t="s">
        <v>895</v>
      </c>
      <c r="B282" s="7">
        <v>0.63226851851851851</v>
      </c>
      <c r="C282">
        <v>4</v>
      </c>
      <c r="D282">
        <v>582000</v>
      </c>
      <c r="E282">
        <v>2328000</v>
      </c>
      <c r="F282" t="s">
        <v>15590</v>
      </c>
      <c r="G282" t="s">
        <v>12062</v>
      </c>
      <c r="H282" t="s">
        <v>12068</v>
      </c>
      <c r="I282" t="s">
        <v>12095</v>
      </c>
      <c r="J282" t="s">
        <v>12073</v>
      </c>
      <c r="K282" t="s">
        <v>17443</v>
      </c>
      <c r="L282" t="s">
        <v>18449</v>
      </c>
    </row>
    <row r="283" spans="1:12" x14ac:dyDescent="0.25">
      <c r="A283" t="s">
        <v>898</v>
      </c>
      <c r="B283" s="7">
        <v>0.8504976851851852</v>
      </c>
      <c r="C283">
        <v>9</v>
      </c>
      <c r="D283">
        <v>1225000</v>
      </c>
      <c r="E283">
        <v>11025000</v>
      </c>
      <c r="F283" t="s">
        <v>14179</v>
      </c>
      <c r="G283" t="s">
        <v>12064</v>
      </c>
      <c r="H283" t="s">
        <v>12068</v>
      </c>
      <c r="I283" t="s">
        <v>12095</v>
      </c>
      <c r="J283" t="s">
        <v>12072</v>
      </c>
      <c r="K283" t="s">
        <v>16515</v>
      </c>
      <c r="L283" t="s">
        <v>17496</v>
      </c>
    </row>
    <row r="284" spans="1:12" x14ac:dyDescent="0.25">
      <c r="A284" t="s">
        <v>901</v>
      </c>
      <c r="B284" s="7">
        <v>0.12475694444444445</v>
      </c>
      <c r="C284">
        <v>1</v>
      </c>
      <c r="D284">
        <v>439000</v>
      </c>
      <c r="E284">
        <v>439000</v>
      </c>
      <c r="F284" t="s">
        <v>15815</v>
      </c>
      <c r="G284" t="s">
        <v>12065</v>
      </c>
      <c r="H284" t="s">
        <v>12067</v>
      </c>
      <c r="I284" t="s">
        <v>12094</v>
      </c>
      <c r="J284" t="s">
        <v>12083</v>
      </c>
      <c r="K284" t="s">
        <v>17039</v>
      </c>
      <c r="L284" t="s">
        <v>18039</v>
      </c>
    </row>
    <row r="285" spans="1:12" x14ac:dyDescent="0.25">
      <c r="A285" t="s">
        <v>904</v>
      </c>
      <c r="B285" s="7">
        <v>0.71866898148148151</v>
      </c>
      <c r="C285">
        <v>9</v>
      </c>
      <c r="D285">
        <v>462000</v>
      </c>
      <c r="E285">
        <v>4158000</v>
      </c>
      <c r="F285" t="s">
        <v>16217</v>
      </c>
      <c r="G285" t="s">
        <v>12065</v>
      </c>
      <c r="H285" t="s">
        <v>12066</v>
      </c>
      <c r="I285" t="s">
        <v>12095</v>
      </c>
      <c r="J285" t="s">
        <v>12087</v>
      </c>
      <c r="K285" t="s">
        <v>17375</v>
      </c>
      <c r="L285" t="s">
        <v>18385</v>
      </c>
    </row>
    <row r="286" spans="1:12" x14ac:dyDescent="0.25">
      <c r="A286" t="s">
        <v>907</v>
      </c>
      <c r="B286" s="7">
        <v>0.3057523148148148</v>
      </c>
      <c r="C286">
        <v>8</v>
      </c>
      <c r="D286">
        <v>649000</v>
      </c>
      <c r="E286">
        <v>5192000</v>
      </c>
      <c r="F286" t="s">
        <v>15898</v>
      </c>
      <c r="G286" t="s">
        <v>12062</v>
      </c>
      <c r="H286" t="s">
        <v>12066</v>
      </c>
      <c r="I286" t="s">
        <v>12094</v>
      </c>
      <c r="J286" t="s">
        <v>12073</v>
      </c>
      <c r="K286" t="s">
        <v>16562</v>
      </c>
      <c r="L286" t="s">
        <v>17542</v>
      </c>
    </row>
    <row r="287" spans="1:12" x14ac:dyDescent="0.25">
      <c r="A287" t="s">
        <v>910</v>
      </c>
      <c r="B287" s="7">
        <v>0.64137731481481486</v>
      </c>
      <c r="C287">
        <v>8</v>
      </c>
      <c r="D287">
        <v>1245000</v>
      </c>
      <c r="E287">
        <v>9960000</v>
      </c>
      <c r="F287" t="s">
        <v>15604</v>
      </c>
      <c r="G287" t="s">
        <v>12064</v>
      </c>
      <c r="H287" t="s">
        <v>12069</v>
      </c>
      <c r="I287" t="s">
        <v>12094</v>
      </c>
      <c r="J287" t="s">
        <v>12090</v>
      </c>
      <c r="K287" t="s">
        <v>17344</v>
      </c>
      <c r="L287" t="s">
        <v>18352</v>
      </c>
    </row>
    <row r="288" spans="1:12" x14ac:dyDescent="0.25">
      <c r="A288" t="s">
        <v>912</v>
      </c>
      <c r="B288" s="7">
        <v>0.11964120370370371</v>
      </c>
      <c r="C288">
        <v>3</v>
      </c>
      <c r="D288">
        <v>363000</v>
      </c>
      <c r="E288">
        <v>1089000</v>
      </c>
      <c r="F288" t="s">
        <v>14804</v>
      </c>
      <c r="G288" t="s">
        <v>12063</v>
      </c>
      <c r="H288" t="s">
        <v>12069</v>
      </c>
      <c r="I288" t="s">
        <v>12092</v>
      </c>
      <c r="J288" t="s">
        <v>12091</v>
      </c>
      <c r="K288" t="s">
        <v>16643</v>
      </c>
      <c r="L288" t="s">
        <v>17629</v>
      </c>
    </row>
    <row r="289" spans="1:12" x14ac:dyDescent="0.25">
      <c r="A289" t="s">
        <v>915</v>
      </c>
      <c r="B289" s="7">
        <v>0.52626157407407403</v>
      </c>
      <c r="C289">
        <v>7</v>
      </c>
      <c r="D289">
        <v>331000</v>
      </c>
      <c r="E289">
        <v>2317000</v>
      </c>
      <c r="F289" t="s">
        <v>13625</v>
      </c>
      <c r="G289" t="s">
        <v>12063</v>
      </c>
      <c r="H289" t="s">
        <v>12070</v>
      </c>
      <c r="I289" t="s">
        <v>12095</v>
      </c>
      <c r="J289" t="s">
        <v>12075</v>
      </c>
      <c r="K289" t="s">
        <v>16834</v>
      </c>
      <c r="L289" t="s">
        <v>17840</v>
      </c>
    </row>
    <row r="290" spans="1:12" x14ac:dyDescent="0.25">
      <c r="A290" t="s">
        <v>918</v>
      </c>
      <c r="B290" s="7">
        <v>0.59701388888888884</v>
      </c>
      <c r="C290">
        <v>2</v>
      </c>
      <c r="D290">
        <v>682000</v>
      </c>
      <c r="E290">
        <v>1364000</v>
      </c>
      <c r="F290" t="s">
        <v>12446</v>
      </c>
      <c r="G290" t="s">
        <v>12062</v>
      </c>
      <c r="H290" t="s">
        <v>12067</v>
      </c>
      <c r="I290" t="s">
        <v>12094</v>
      </c>
      <c r="J290" t="s">
        <v>12075</v>
      </c>
      <c r="K290" t="s">
        <v>12114</v>
      </c>
      <c r="L290" t="s">
        <v>12197</v>
      </c>
    </row>
    <row r="291" spans="1:12" x14ac:dyDescent="0.25">
      <c r="A291" t="s">
        <v>921</v>
      </c>
      <c r="B291" s="7">
        <v>6.3865740740740737E-2</v>
      </c>
      <c r="C291">
        <v>2</v>
      </c>
      <c r="D291">
        <v>636000</v>
      </c>
      <c r="E291">
        <v>1272000</v>
      </c>
      <c r="F291" t="s">
        <v>15604</v>
      </c>
      <c r="G291" t="s">
        <v>12062</v>
      </c>
      <c r="H291" t="s">
        <v>12071</v>
      </c>
      <c r="I291" t="s">
        <v>12094</v>
      </c>
      <c r="J291" t="s">
        <v>12078</v>
      </c>
      <c r="K291" t="s">
        <v>17185</v>
      </c>
      <c r="L291" t="s">
        <v>18189</v>
      </c>
    </row>
    <row r="292" spans="1:12" x14ac:dyDescent="0.25">
      <c r="A292" t="s">
        <v>923</v>
      </c>
      <c r="B292" s="7">
        <v>0.30078703703703702</v>
      </c>
      <c r="C292">
        <v>4</v>
      </c>
      <c r="D292">
        <v>580000</v>
      </c>
      <c r="E292">
        <v>2320000</v>
      </c>
      <c r="F292" t="s">
        <v>15885</v>
      </c>
      <c r="G292" t="s">
        <v>12062</v>
      </c>
      <c r="H292" t="s">
        <v>12071</v>
      </c>
      <c r="I292" t="s">
        <v>12094</v>
      </c>
      <c r="J292" t="s">
        <v>12091</v>
      </c>
      <c r="K292" t="s">
        <v>17399</v>
      </c>
      <c r="L292" t="s">
        <v>18405</v>
      </c>
    </row>
    <row r="293" spans="1:12" x14ac:dyDescent="0.25">
      <c r="A293" t="s">
        <v>926</v>
      </c>
      <c r="B293" s="7">
        <v>0.13010416666666666</v>
      </c>
      <c r="C293">
        <v>3</v>
      </c>
      <c r="D293">
        <v>413000</v>
      </c>
      <c r="E293">
        <v>1239000</v>
      </c>
      <c r="F293" t="s">
        <v>13618</v>
      </c>
      <c r="G293" t="s">
        <v>12065</v>
      </c>
      <c r="H293" t="s">
        <v>12066</v>
      </c>
      <c r="I293" t="s">
        <v>12093</v>
      </c>
      <c r="J293" t="s">
        <v>12082</v>
      </c>
      <c r="K293" t="s">
        <v>17353</v>
      </c>
      <c r="L293" t="s">
        <v>18356</v>
      </c>
    </row>
    <row r="294" spans="1:12" x14ac:dyDescent="0.25">
      <c r="A294" t="s">
        <v>929</v>
      </c>
      <c r="B294" s="7">
        <v>0.60934027777777777</v>
      </c>
      <c r="C294">
        <v>6</v>
      </c>
      <c r="D294">
        <v>352000</v>
      </c>
      <c r="E294">
        <v>2112000</v>
      </c>
      <c r="F294" t="s">
        <v>13283</v>
      </c>
      <c r="G294" t="s">
        <v>12063</v>
      </c>
      <c r="H294" t="s">
        <v>12069</v>
      </c>
      <c r="I294" t="s">
        <v>12095</v>
      </c>
      <c r="J294" t="s">
        <v>12087</v>
      </c>
      <c r="K294" t="s">
        <v>16775</v>
      </c>
      <c r="L294" t="s">
        <v>17771</v>
      </c>
    </row>
    <row r="295" spans="1:12" x14ac:dyDescent="0.25">
      <c r="A295" t="s">
        <v>932</v>
      </c>
      <c r="B295" s="7">
        <v>0.81437499999999996</v>
      </c>
      <c r="C295">
        <v>9</v>
      </c>
      <c r="D295">
        <v>1350000</v>
      </c>
      <c r="E295">
        <v>12150000</v>
      </c>
      <c r="F295" t="s">
        <v>14709</v>
      </c>
      <c r="G295" t="s">
        <v>12064</v>
      </c>
      <c r="H295" t="s">
        <v>12071</v>
      </c>
      <c r="I295" t="s">
        <v>12094</v>
      </c>
      <c r="J295" t="s">
        <v>12088</v>
      </c>
      <c r="K295" t="s">
        <v>17411</v>
      </c>
      <c r="L295" t="s">
        <v>18422</v>
      </c>
    </row>
    <row r="296" spans="1:12" x14ac:dyDescent="0.25">
      <c r="A296" t="s">
        <v>935</v>
      </c>
      <c r="B296" s="7">
        <v>0.6026273148148148</v>
      </c>
      <c r="C296">
        <v>4</v>
      </c>
      <c r="D296">
        <v>321000</v>
      </c>
      <c r="E296">
        <v>1284000</v>
      </c>
      <c r="F296" t="s">
        <v>15449</v>
      </c>
      <c r="G296" t="s">
        <v>12063</v>
      </c>
      <c r="H296" t="s">
        <v>12067</v>
      </c>
      <c r="I296" t="s">
        <v>12095</v>
      </c>
      <c r="J296" t="s">
        <v>12074</v>
      </c>
      <c r="K296" t="s">
        <v>17088</v>
      </c>
      <c r="L296" t="s">
        <v>18091</v>
      </c>
    </row>
    <row r="297" spans="1:12" x14ac:dyDescent="0.25">
      <c r="A297" t="s">
        <v>938</v>
      </c>
      <c r="B297" s="7">
        <v>0.47717592592592595</v>
      </c>
      <c r="C297">
        <v>9</v>
      </c>
      <c r="D297">
        <v>1081000</v>
      </c>
      <c r="E297">
        <v>9729000</v>
      </c>
      <c r="F297" t="s">
        <v>14175</v>
      </c>
      <c r="G297" t="s">
        <v>12064</v>
      </c>
      <c r="H297" t="s">
        <v>12069</v>
      </c>
      <c r="I297" t="s">
        <v>12094</v>
      </c>
      <c r="J297" t="s">
        <v>12088</v>
      </c>
      <c r="K297" t="s">
        <v>17209</v>
      </c>
      <c r="L297" t="s">
        <v>18219</v>
      </c>
    </row>
    <row r="298" spans="1:12" x14ac:dyDescent="0.25">
      <c r="A298" t="s">
        <v>940</v>
      </c>
      <c r="B298" s="7">
        <v>0.1451388888888889</v>
      </c>
      <c r="C298">
        <v>6</v>
      </c>
      <c r="D298">
        <v>394000</v>
      </c>
      <c r="E298">
        <v>2364000</v>
      </c>
      <c r="F298" t="s">
        <v>14751</v>
      </c>
      <c r="G298" t="s">
        <v>12063</v>
      </c>
      <c r="H298" t="s">
        <v>12071</v>
      </c>
      <c r="I298" t="s">
        <v>12095</v>
      </c>
      <c r="J298" t="s">
        <v>12072</v>
      </c>
      <c r="K298" t="s">
        <v>16991</v>
      </c>
      <c r="L298" t="s">
        <v>17997</v>
      </c>
    </row>
    <row r="299" spans="1:12" x14ac:dyDescent="0.25">
      <c r="A299" t="s">
        <v>943</v>
      </c>
      <c r="B299" s="7">
        <v>0.26467592592592593</v>
      </c>
      <c r="C299">
        <v>6</v>
      </c>
      <c r="D299">
        <v>422000</v>
      </c>
      <c r="E299">
        <v>2532000</v>
      </c>
      <c r="F299" t="s">
        <v>14819</v>
      </c>
      <c r="G299" t="s">
        <v>12065</v>
      </c>
      <c r="H299" t="s">
        <v>12070</v>
      </c>
      <c r="I299" t="s">
        <v>12095</v>
      </c>
      <c r="J299" t="s">
        <v>12072</v>
      </c>
      <c r="K299" t="s">
        <v>16649</v>
      </c>
      <c r="L299" t="s">
        <v>17639</v>
      </c>
    </row>
    <row r="300" spans="1:12" x14ac:dyDescent="0.25">
      <c r="A300" t="s">
        <v>946</v>
      </c>
      <c r="B300" s="7">
        <v>0.16395833333333334</v>
      </c>
      <c r="C300">
        <v>6</v>
      </c>
      <c r="D300">
        <v>349000</v>
      </c>
      <c r="E300">
        <v>2094000</v>
      </c>
      <c r="F300" t="s">
        <v>15604</v>
      </c>
      <c r="G300" t="s">
        <v>12063</v>
      </c>
      <c r="H300" t="s">
        <v>12068</v>
      </c>
      <c r="I300" t="s">
        <v>12094</v>
      </c>
      <c r="J300" t="s">
        <v>12074</v>
      </c>
      <c r="K300" t="s">
        <v>17349</v>
      </c>
      <c r="L300" t="s">
        <v>18355</v>
      </c>
    </row>
    <row r="301" spans="1:12" x14ac:dyDescent="0.25">
      <c r="A301" t="s">
        <v>947</v>
      </c>
      <c r="B301" s="7">
        <v>0.41519675925925925</v>
      </c>
      <c r="C301">
        <v>5</v>
      </c>
      <c r="D301">
        <v>510000</v>
      </c>
      <c r="E301">
        <v>2550000</v>
      </c>
      <c r="F301" t="s">
        <v>12498</v>
      </c>
      <c r="G301" t="s">
        <v>12065</v>
      </c>
      <c r="H301" t="s">
        <v>12067</v>
      </c>
      <c r="I301" t="s">
        <v>12093</v>
      </c>
      <c r="J301" t="s">
        <v>12073</v>
      </c>
      <c r="K301" t="s">
        <v>17278</v>
      </c>
      <c r="L301" t="s">
        <v>18286</v>
      </c>
    </row>
    <row r="302" spans="1:12" x14ac:dyDescent="0.25">
      <c r="A302" t="s">
        <v>950</v>
      </c>
      <c r="B302" s="7">
        <v>0.31017361111111114</v>
      </c>
      <c r="C302">
        <v>2</v>
      </c>
      <c r="D302">
        <v>483000</v>
      </c>
      <c r="E302">
        <v>966000</v>
      </c>
      <c r="F302" t="s">
        <v>12859</v>
      </c>
      <c r="G302" t="s">
        <v>12065</v>
      </c>
      <c r="H302" t="s">
        <v>12067</v>
      </c>
      <c r="I302" t="s">
        <v>12095</v>
      </c>
      <c r="J302" t="s">
        <v>12075</v>
      </c>
      <c r="K302" t="s">
        <v>16921</v>
      </c>
      <c r="L302" t="s">
        <v>17924</v>
      </c>
    </row>
    <row r="303" spans="1:12" x14ac:dyDescent="0.25">
      <c r="A303" t="s">
        <v>953</v>
      </c>
      <c r="B303" s="7">
        <v>0.59747685185185184</v>
      </c>
      <c r="C303">
        <v>2</v>
      </c>
      <c r="D303">
        <v>1119000</v>
      </c>
      <c r="E303">
        <v>2238000</v>
      </c>
      <c r="F303" t="s">
        <v>12591</v>
      </c>
      <c r="G303" t="s">
        <v>12064</v>
      </c>
      <c r="H303" t="s">
        <v>12070</v>
      </c>
      <c r="I303" t="s">
        <v>12094</v>
      </c>
      <c r="J303" t="s">
        <v>12080</v>
      </c>
      <c r="K303" t="s">
        <v>16786</v>
      </c>
      <c r="L303" t="s">
        <v>17779</v>
      </c>
    </row>
    <row r="304" spans="1:12" x14ac:dyDescent="0.25">
      <c r="A304" t="s">
        <v>956</v>
      </c>
      <c r="B304" s="7">
        <v>0.5087962962962963</v>
      </c>
      <c r="C304">
        <v>5</v>
      </c>
      <c r="D304">
        <v>545000</v>
      </c>
      <c r="E304">
        <v>2725000</v>
      </c>
      <c r="F304" t="s">
        <v>13194</v>
      </c>
      <c r="G304" t="s">
        <v>12062</v>
      </c>
      <c r="H304" t="s">
        <v>12068</v>
      </c>
      <c r="I304" t="s">
        <v>12094</v>
      </c>
      <c r="J304" t="s">
        <v>12079</v>
      </c>
      <c r="K304" t="s">
        <v>16935</v>
      </c>
      <c r="L304" t="s">
        <v>17940</v>
      </c>
    </row>
    <row r="305" spans="1:12" x14ac:dyDescent="0.25">
      <c r="A305" t="s">
        <v>959</v>
      </c>
      <c r="B305" s="7">
        <v>9.5520833333333333E-2</v>
      </c>
      <c r="C305">
        <v>4</v>
      </c>
      <c r="D305">
        <v>319000</v>
      </c>
      <c r="E305">
        <v>1276000</v>
      </c>
      <c r="F305" t="s">
        <v>13388</v>
      </c>
      <c r="G305" t="s">
        <v>12063</v>
      </c>
      <c r="H305" t="s">
        <v>12069</v>
      </c>
      <c r="I305" t="s">
        <v>12095</v>
      </c>
      <c r="J305" t="s">
        <v>12081</v>
      </c>
      <c r="K305" t="s">
        <v>16625</v>
      </c>
      <c r="L305" t="s">
        <v>17611</v>
      </c>
    </row>
    <row r="306" spans="1:12" x14ac:dyDescent="0.25">
      <c r="A306" t="s">
        <v>962</v>
      </c>
      <c r="B306" s="7">
        <v>0.35802083333333334</v>
      </c>
      <c r="C306">
        <v>3</v>
      </c>
      <c r="D306">
        <v>323000</v>
      </c>
      <c r="E306">
        <v>969000</v>
      </c>
      <c r="F306" t="s">
        <v>13770</v>
      </c>
      <c r="G306" t="s">
        <v>12063</v>
      </c>
      <c r="H306" t="s">
        <v>12069</v>
      </c>
      <c r="I306" t="s">
        <v>12095</v>
      </c>
      <c r="J306" t="s">
        <v>12082</v>
      </c>
      <c r="K306" t="s">
        <v>17112</v>
      </c>
      <c r="L306" t="s">
        <v>18114</v>
      </c>
    </row>
    <row r="307" spans="1:12" x14ac:dyDescent="0.25">
      <c r="A307" t="s">
        <v>965</v>
      </c>
      <c r="B307" s="7">
        <v>8.459490740740741E-2</v>
      </c>
      <c r="C307">
        <v>8</v>
      </c>
      <c r="D307">
        <v>487000</v>
      </c>
      <c r="E307">
        <v>3896000</v>
      </c>
      <c r="F307" t="s">
        <v>15695</v>
      </c>
      <c r="G307" t="s">
        <v>12065</v>
      </c>
      <c r="H307" t="s">
        <v>12067</v>
      </c>
      <c r="I307" t="s">
        <v>12095</v>
      </c>
      <c r="J307" t="s">
        <v>12077</v>
      </c>
      <c r="K307" t="s">
        <v>17132</v>
      </c>
      <c r="L307" t="s">
        <v>18140</v>
      </c>
    </row>
    <row r="308" spans="1:12" x14ac:dyDescent="0.25">
      <c r="A308" t="s">
        <v>968</v>
      </c>
      <c r="B308" s="7">
        <v>0.47063657407407405</v>
      </c>
      <c r="C308">
        <v>3</v>
      </c>
      <c r="D308">
        <v>1271000</v>
      </c>
      <c r="E308">
        <v>3813000</v>
      </c>
      <c r="F308" t="s">
        <v>13824</v>
      </c>
      <c r="G308" t="s">
        <v>12064</v>
      </c>
      <c r="H308" t="s">
        <v>12070</v>
      </c>
      <c r="I308" t="s">
        <v>12094</v>
      </c>
      <c r="J308" t="s">
        <v>12086</v>
      </c>
      <c r="K308" t="s">
        <v>16603</v>
      </c>
      <c r="L308" t="s">
        <v>17588</v>
      </c>
    </row>
    <row r="309" spans="1:12" x14ac:dyDescent="0.25">
      <c r="A309" t="s">
        <v>971</v>
      </c>
      <c r="B309" s="7">
        <v>0.39350694444444445</v>
      </c>
      <c r="C309">
        <v>4</v>
      </c>
      <c r="D309">
        <v>1175000</v>
      </c>
      <c r="E309">
        <v>4700000</v>
      </c>
      <c r="F309" t="s">
        <v>15794</v>
      </c>
      <c r="G309" t="s">
        <v>12064</v>
      </c>
      <c r="H309" t="s">
        <v>12067</v>
      </c>
      <c r="I309" t="s">
        <v>12095</v>
      </c>
      <c r="J309" t="s">
        <v>12087</v>
      </c>
      <c r="K309" t="s">
        <v>17198</v>
      </c>
      <c r="L309" t="s">
        <v>18204</v>
      </c>
    </row>
    <row r="310" spans="1:12" x14ac:dyDescent="0.25">
      <c r="A310" t="s">
        <v>974</v>
      </c>
      <c r="B310" s="7">
        <v>0.62905092592592593</v>
      </c>
      <c r="C310">
        <v>9</v>
      </c>
      <c r="D310">
        <v>451000</v>
      </c>
      <c r="E310">
        <v>4059000</v>
      </c>
      <c r="F310" t="s">
        <v>14449</v>
      </c>
      <c r="G310" t="s">
        <v>12065</v>
      </c>
      <c r="H310" t="s">
        <v>12066</v>
      </c>
      <c r="I310" t="s">
        <v>12094</v>
      </c>
      <c r="J310" t="s">
        <v>12075</v>
      </c>
      <c r="K310" t="s">
        <v>17055</v>
      </c>
      <c r="L310" t="s">
        <v>18063</v>
      </c>
    </row>
    <row r="311" spans="1:12" x14ac:dyDescent="0.25">
      <c r="A311" t="s">
        <v>977</v>
      </c>
      <c r="B311" s="7">
        <v>0.34582175925925923</v>
      </c>
      <c r="C311">
        <v>6</v>
      </c>
      <c r="D311">
        <v>619000</v>
      </c>
      <c r="E311">
        <v>3714000</v>
      </c>
      <c r="F311" t="s">
        <v>14719</v>
      </c>
      <c r="G311" t="s">
        <v>12062</v>
      </c>
      <c r="H311" t="s">
        <v>12069</v>
      </c>
      <c r="I311" t="s">
        <v>12094</v>
      </c>
      <c r="J311" t="s">
        <v>12072</v>
      </c>
      <c r="K311" t="s">
        <v>17383</v>
      </c>
      <c r="L311" t="s">
        <v>18390</v>
      </c>
    </row>
    <row r="312" spans="1:12" x14ac:dyDescent="0.25">
      <c r="A312" t="s">
        <v>980</v>
      </c>
      <c r="B312" s="7">
        <v>0.16729166666666667</v>
      </c>
      <c r="C312">
        <v>6</v>
      </c>
      <c r="D312">
        <v>335000</v>
      </c>
      <c r="E312">
        <v>2010000</v>
      </c>
      <c r="F312" t="s">
        <v>12333</v>
      </c>
      <c r="G312" t="s">
        <v>12063</v>
      </c>
      <c r="H312" t="s">
        <v>12067</v>
      </c>
      <c r="I312" t="s">
        <v>12095</v>
      </c>
      <c r="J312" t="s">
        <v>12087</v>
      </c>
      <c r="K312" t="s">
        <v>17083</v>
      </c>
      <c r="L312" t="s">
        <v>18088</v>
      </c>
    </row>
    <row r="313" spans="1:12" x14ac:dyDescent="0.25">
      <c r="A313" t="s">
        <v>982</v>
      </c>
      <c r="B313" s="7">
        <v>7.5231481481481477E-3</v>
      </c>
      <c r="C313">
        <v>2</v>
      </c>
      <c r="D313">
        <v>606000</v>
      </c>
      <c r="E313">
        <v>1212000</v>
      </c>
      <c r="F313" t="s">
        <v>13209</v>
      </c>
      <c r="G313" t="s">
        <v>12062</v>
      </c>
      <c r="H313" t="s">
        <v>12071</v>
      </c>
      <c r="I313" t="s">
        <v>12094</v>
      </c>
      <c r="J313" t="s">
        <v>12084</v>
      </c>
      <c r="K313" t="s">
        <v>16631</v>
      </c>
      <c r="L313" t="s">
        <v>17615</v>
      </c>
    </row>
    <row r="314" spans="1:12" x14ac:dyDescent="0.25">
      <c r="A314" t="s">
        <v>985</v>
      </c>
      <c r="B314" s="7">
        <v>3.9699074074074072E-3</v>
      </c>
      <c r="C314">
        <v>2</v>
      </c>
      <c r="D314">
        <v>502000</v>
      </c>
      <c r="E314">
        <v>1004000</v>
      </c>
      <c r="F314" t="s">
        <v>14471</v>
      </c>
      <c r="G314" t="s">
        <v>12065</v>
      </c>
      <c r="H314" t="s">
        <v>12069</v>
      </c>
      <c r="I314" t="s">
        <v>12093</v>
      </c>
      <c r="J314" t="s">
        <v>12081</v>
      </c>
      <c r="K314" t="s">
        <v>16955</v>
      </c>
      <c r="L314" t="s">
        <v>17958</v>
      </c>
    </row>
    <row r="315" spans="1:12" x14ac:dyDescent="0.25">
      <c r="A315" t="s">
        <v>988</v>
      </c>
      <c r="B315" s="7">
        <v>0.9785300925925926</v>
      </c>
      <c r="C315">
        <v>5</v>
      </c>
      <c r="D315">
        <v>636000</v>
      </c>
      <c r="E315">
        <v>3180000</v>
      </c>
      <c r="F315" t="s">
        <v>15796</v>
      </c>
      <c r="G315" t="s">
        <v>12062</v>
      </c>
      <c r="H315" t="s">
        <v>12068</v>
      </c>
      <c r="I315" t="s">
        <v>12093</v>
      </c>
      <c r="J315" t="s">
        <v>12082</v>
      </c>
      <c r="K315" t="s">
        <v>16653</v>
      </c>
      <c r="L315" t="s">
        <v>17642</v>
      </c>
    </row>
    <row r="316" spans="1:12" x14ac:dyDescent="0.25">
      <c r="A316" t="s">
        <v>990</v>
      </c>
      <c r="B316" s="7">
        <v>0.62035879629629631</v>
      </c>
      <c r="C316">
        <v>3</v>
      </c>
      <c r="D316">
        <v>494000</v>
      </c>
      <c r="E316">
        <v>1482000</v>
      </c>
      <c r="F316" t="s">
        <v>13713</v>
      </c>
      <c r="G316" t="s">
        <v>12065</v>
      </c>
      <c r="H316" t="s">
        <v>12068</v>
      </c>
      <c r="I316" t="s">
        <v>12095</v>
      </c>
      <c r="J316" t="s">
        <v>12084</v>
      </c>
      <c r="K316" t="s">
        <v>16763</v>
      </c>
      <c r="L316" t="s">
        <v>17756</v>
      </c>
    </row>
    <row r="317" spans="1:12" x14ac:dyDescent="0.25">
      <c r="A317" t="s">
        <v>993</v>
      </c>
      <c r="B317" s="7">
        <v>0.72320601851851851</v>
      </c>
      <c r="C317">
        <v>3</v>
      </c>
      <c r="D317">
        <v>337000</v>
      </c>
      <c r="E317">
        <v>1011000</v>
      </c>
      <c r="F317" t="s">
        <v>14752</v>
      </c>
      <c r="G317" t="s">
        <v>12063</v>
      </c>
      <c r="H317" t="s">
        <v>12066</v>
      </c>
      <c r="I317" t="s">
        <v>12092</v>
      </c>
      <c r="J317" t="s">
        <v>12078</v>
      </c>
      <c r="K317" t="s">
        <v>16793</v>
      </c>
      <c r="L317" t="s">
        <v>17787</v>
      </c>
    </row>
    <row r="318" spans="1:12" x14ac:dyDescent="0.25">
      <c r="A318" t="s">
        <v>996</v>
      </c>
      <c r="B318" s="7">
        <v>0.68546296296296294</v>
      </c>
      <c r="C318">
        <v>4</v>
      </c>
      <c r="D318">
        <v>415000</v>
      </c>
      <c r="E318">
        <v>1660000</v>
      </c>
      <c r="F318" t="s">
        <v>15159</v>
      </c>
      <c r="G318" t="s">
        <v>12065</v>
      </c>
      <c r="H318" t="s">
        <v>12066</v>
      </c>
      <c r="I318" t="s">
        <v>12095</v>
      </c>
      <c r="J318" t="s">
        <v>12078</v>
      </c>
      <c r="K318" t="s">
        <v>17129</v>
      </c>
      <c r="L318" t="s">
        <v>18133</v>
      </c>
    </row>
    <row r="319" spans="1:12" x14ac:dyDescent="0.25">
      <c r="A319" t="s">
        <v>998</v>
      </c>
      <c r="B319" s="7">
        <v>0.46666666666666667</v>
      </c>
      <c r="C319">
        <v>1</v>
      </c>
      <c r="D319">
        <v>619000</v>
      </c>
      <c r="E319">
        <v>619000</v>
      </c>
      <c r="F319" t="s">
        <v>13504</v>
      </c>
      <c r="G319" t="s">
        <v>12062</v>
      </c>
      <c r="H319" t="s">
        <v>12071</v>
      </c>
      <c r="I319" t="s">
        <v>12094</v>
      </c>
      <c r="J319" t="s">
        <v>12075</v>
      </c>
      <c r="K319" t="s">
        <v>17391</v>
      </c>
      <c r="L319" t="s">
        <v>18393</v>
      </c>
    </row>
    <row r="320" spans="1:12" x14ac:dyDescent="0.25">
      <c r="A320" t="s">
        <v>1001</v>
      </c>
      <c r="B320" s="7">
        <v>0.6039930555555556</v>
      </c>
      <c r="C320">
        <v>5</v>
      </c>
      <c r="D320">
        <v>431000</v>
      </c>
      <c r="E320">
        <v>2155000</v>
      </c>
      <c r="F320" t="s">
        <v>15982</v>
      </c>
      <c r="G320" t="s">
        <v>12065</v>
      </c>
      <c r="H320" t="s">
        <v>12068</v>
      </c>
      <c r="I320" t="s">
        <v>12094</v>
      </c>
      <c r="J320" t="s">
        <v>12089</v>
      </c>
      <c r="K320" t="s">
        <v>16889</v>
      </c>
      <c r="L320" t="s">
        <v>17895</v>
      </c>
    </row>
    <row r="321" spans="1:12" x14ac:dyDescent="0.25">
      <c r="A321" t="s">
        <v>1004</v>
      </c>
      <c r="B321" s="7">
        <v>0.49182870370370368</v>
      </c>
      <c r="C321">
        <v>7</v>
      </c>
      <c r="D321">
        <v>360000</v>
      </c>
      <c r="E321">
        <v>2520000</v>
      </c>
      <c r="F321" t="s">
        <v>16290</v>
      </c>
      <c r="G321" t="s">
        <v>12063</v>
      </c>
      <c r="H321" t="s">
        <v>12070</v>
      </c>
      <c r="I321" t="s">
        <v>12094</v>
      </c>
      <c r="J321" t="s">
        <v>12080</v>
      </c>
      <c r="K321" t="s">
        <v>12173</v>
      </c>
      <c r="L321" t="s">
        <v>12260</v>
      </c>
    </row>
    <row r="322" spans="1:12" x14ac:dyDescent="0.25">
      <c r="A322" t="s">
        <v>1007</v>
      </c>
      <c r="B322" s="7">
        <v>0.94276620370370368</v>
      </c>
      <c r="C322">
        <v>4</v>
      </c>
      <c r="D322">
        <v>461000</v>
      </c>
      <c r="E322">
        <v>1844000</v>
      </c>
      <c r="F322" t="s">
        <v>12387</v>
      </c>
      <c r="G322" t="s">
        <v>12065</v>
      </c>
      <c r="H322" t="s">
        <v>12071</v>
      </c>
      <c r="I322" t="s">
        <v>12095</v>
      </c>
      <c r="J322" t="s">
        <v>12077</v>
      </c>
      <c r="K322" t="s">
        <v>16533</v>
      </c>
      <c r="L322" t="s">
        <v>17509</v>
      </c>
    </row>
    <row r="323" spans="1:12" x14ac:dyDescent="0.25">
      <c r="A323" t="s">
        <v>1010</v>
      </c>
      <c r="B323" s="7">
        <v>0.60750000000000004</v>
      </c>
      <c r="C323">
        <v>8</v>
      </c>
      <c r="D323">
        <v>370000</v>
      </c>
      <c r="E323">
        <v>2960000</v>
      </c>
      <c r="F323" t="s">
        <v>16078</v>
      </c>
      <c r="G323" t="s">
        <v>12063</v>
      </c>
      <c r="H323" t="s">
        <v>12068</v>
      </c>
      <c r="I323" t="s">
        <v>12094</v>
      </c>
      <c r="J323" t="s">
        <v>12074</v>
      </c>
      <c r="K323" t="s">
        <v>16569</v>
      </c>
      <c r="L323" t="s">
        <v>17549</v>
      </c>
    </row>
    <row r="324" spans="1:12" x14ac:dyDescent="0.25">
      <c r="A324" t="s">
        <v>1013</v>
      </c>
      <c r="B324" s="7">
        <v>0.56567129629629631</v>
      </c>
      <c r="C324">
        <v>6</v>
      </c>
      <c r="D324">
        <v>325000</v>
      </c>
      <c r="E324">
        <v>1950000</v>
      </c>
      <c r="F324" t="s">
        <v>12949</v>
      </c>
      <c r="G324" t="s">
        <v>12063</v>
      </c>
      <c r="H324" t="s">
        <v>12069</v>
      </c>
      <c r="I324" t="s">
        <v>12095</v>
      </c>
      <c r="J324" t="s">
        <v>12085</v>
      </c>
      <c r="K324" t="s">
        <v>16582</v>
      </c>
      <c r="L324" t="s">
        <v>17560</v>
      </c>
    </row>
    <row r="325" spans="1:12" x14ac:dyDescent="0.25">
      <c r="A325" t="s">
        <v>1016</v>
      </c>
      <c r="B325" s="7">
        <v>0.55292824074074076</v>
      </c>
      <c r="C325">
        <v>1</v>
      </c>
      <c r="D325">
        <v>367000</v>
      </c>
      <c r="E325">
        <v>367000</v>
      </c>
      <c r="F325" t="s">
        <v>13399</v>
      </c>
      <c r="G325" t="s">
        <v>12063</v>
      </c>
      <c r="H325" t="s">
        <v>12067</v>
      </c>
      <c r="I325" t="s">
        <v>12095</v>
      </c>
      <c r="J325" t="s">
        <v>12085</v>
      </c>
      <c r="K325" t="s">
        <v>16887</v>
      </c>
      <c r="L325" t="s">
        <v>17889</v>
      </c>
    </row>
    <row r="326" spans="1:12" x14ac:dyDescent="0.25">
      <c r="A326" t="s">
        <v>1019</v>
      </c>
      <c r="B326" s="7">
        <v>0.98303240740740738</v>
      </c>
      <c r="C326">
        <v>7</v>
      </c>
      <c r="D326">
        <v>564000</v>
      </c>
      <c r="E326">
        <v>3948000</v>
      </c>
      <c r="F326" t="s">
        <v>14246</v>
      </c>
      <c r="G326" t="s">
        <v>12062</v>
      </c>
      <c r="H326" t="s">
        <v>12071</v>
      </c>
      <c r="I326" t="s">
        <v>12095</v>
      </c>
      <c r="J326" t="s">
        <v>12091</v>
      </c>
      <c r="K326" t="s">
        <v>17036</v>
      </c>
      <c r="L326" t="s">
        <v>18042</v>
      </c>
    </row>
    <row r="327" spans="1:12" x14ac:dyDescent="0.25">
      <c r="A327" t="s">
        <v>1022</v>
      </c>
      <c r="B327" s="7">
        <v>0.11825231481481481</v>
      </c>
      <c r="C327">
        <v>3</v>
      </c>
      <c r="D327">
        <v>1233000</v>
      </c>
      <c r="E327">
        <v>3699000</v>
      </c>
      <c r="F327" t="s">
        <v>14991</v>
      </c>
      <c r="G327" t="s">
        <v>12064</v>
      </c>
      <c r="H327" t="s">
        <v>12066</v>
      </c>
      <c r="I327" t="s">
        <v>12095</v>
      </c>
      <c r="J327" t="s">
        <v>12076</v>
      </c>
      <c r="K327" t="s">
        <v>17297</v>
      </c>
      <c r="L327" t="s">
        <v>18303</v>
      </c>
    </row>
    <row r="328" spans="1:12" x14ac:dyDescent="0.25">
      <c r="A328" t="s">
        <v>1025</v>
      </c>
      <c r="B328" s="7">
        <v>0.30675925925925923</v>
      </c>
      <c r="C328">
        <v>1</v>
      </c>
      <c r="D328">
        <v>671000</v>
      </c>
      <c r="E328">
        <v>671000</v>
      </c>
      <c r="F328" t="s">
        <v>14569</v>
      </c>
      <c r="G328" t="s">
        <v>12062</v>
      </c>
      <c r="H328" t="s">
        <v>12067</v>
      </c>
      <c r="I328" t="s">
        <v>12094</v>
      </c>
      <c r="J328" t="s">
        <v>12089</v>
      </c>
      <c r="K328" t="s">
        <v>16894</v>
      </c>
      <c r="L328" t="s">
        <v>17896</v>
      </c>
    </row>
    <row r="329" spans="1:12" x14ac:dyDescent="0.25">
      <c r="A329" t="s">
        <v>1028</v>
      </c>
      <c r="B329" s="7">
        <v>0.54812499999999997</v>
      </c>
      <c r="C329">
        <v>7</v>
      </c>
      <c r="D329">
        <v>672000</v>
      </c>
      <c r="E329">
        <v>4704000</v>
      </c>
      <c r="F329" t="s">
        <v>15515</v>
      </c>
      <c r="G329" t="s">
        <v>12062</v>
      </c>
      <c r="H329" t="s">
        <v>12067</v>
      </c>
      <c r="I329" t="s">
        <v>12094</v>
      </c>
      <c r="J329" t="s">
        <v>12072</v>
      </c>
      <c r="K329" t="s">
        <v>16600</v>
      </c>
      <c r="L329" t="s">
        <v>17579</v>
      </c>
    </row>
    <row r="330" spans="1:12" x14ac:dyDescent="0.25">
      <c r="A330" t="s">
        <v>1031</v>
      </c>
      <c r="B330" s="7">
        <v>0.95997685185185189</v>
      </c>
      <c r="C330">
        <v>2</v>
      </c>
      <c r="D330">
        <v>365000</v>
      </c>
      <c r="E330">
        <v>730000</v>
      </c>
      <c r="F330" t="s">
        <v>13536</v>
      </c>
      <c r="G330" t="s">
        <v>12063</v>
      </c>
      <c r="H330" t="s">
        <v>12067</v>
      </c>
      <c r="I330" t="s">
        <v>12094</v>
      </c>
      <c r="J330" t="s">
        <v>12089</v>
      </c>
      <c r="K330" t="s">
        <v>17408</v>
      </c>
      <c r="L330" t="s">
        <v>18412</v>
      </c>
    </row>
    <row r="331" spans="1:12" x14ac:dyDescent="0.25">
      <c r="A331" t="s">
        <v>1034</v>
      </c>
      <c r="B331" s="7">
        <v>0.70421296296296299</v>
      </c>
      <c r="C331">
        <v>8</v>
      </c>
      <c r="D331">
        <v>644000</v>
      </c>
      <c r="E331">
        <v>5152000</v>
      </c>
      <c r="F331" t="s">
        <v>15041</v>
      </c>
      <c r="G331" t="s">
        <v>12062</v>
      </c>
      <c r="H331" t="s">
        <v>12071</v>
      </c>
      <c r="I331" t="s">
        <v>12093</v>
      </c>
      <c r="J331" t="s">
        <v>12078</v>
      </c>
      <c r="K331" t="s">
        <v>17288</v>
      </c>
      <c r="L331" t="s">
        <v>18299</v>
      </c>
    </row>
    <row r="332" spans="1:12" x14ac:dyDescent="0.25">
      <c r="A332" t="s">
        <v>1037</v>
      </c>
      <c r="B332" s="7">
        <v>0.3654513888888889</v>
      </c>
      <c r="C332">
        <v>2</v>
      </c>
      <c r="D332">
        <v>487000</v>
      </c>
      <c r="E332">
        <v>974000</v>
      </c>
      <c r="F332" t="s">
        <v>14851</v>
      </c>
      <c r="G332" t="s">
        <v>12065</v>
      </c>
      <c r="H332" t="s">
        <v>12069</v>
      </c>
      <c r="I332" t="s">
        <v>12095</v>
      </c>
      <c r="J332" t="s">
        <v>12077</v>
      </c>
      <c r="K332" t="s">
        <v>16842</v>
      </c>
      <c r="L332" t="s">
        <v>17844</v>
      </c>
    </row>
    <row r="333" spans="1:12" x14ac:dyDescent="0.25">
      <c r="A333" t="s">
        <v>1040</v>
      </c>
      <c r="B333" s="7">
        <v>0.9072337962962963</v>
      </c>
      <c r="C333">
        <v>4</v>
      </c>
      <c r="D333">
        <v>318000</v>
      </c>
      <c r="E333">
        <v>1272000</v>
      </c>
      <c r="F333" t="s">
        <v>13269</v>
      </c>
      <c r="G333" t="s">
        <v>12063</v>
      </c>
      <c r="H333" t="s">
        <v>12066</v>
      </c>
      <c r="I333" t="s">
        <v>12094</v>
      </c>
      <c r="J333" t="s">
        <v>12087</v>
      </c>
      <c r="K333" t="s">
        <v>16892</v>
      </c>
      <c r="L333" t="s">
        <v>17897</v>
      </c>
    </row>
    <row r="334" spans="1:12" x14ac:dyDescent="0.25">
      <c r="A334" t="s">
        <v>1043</v>
      </c>
      <c r="B334" s="7">
        <v>9.9282407407407403E-2</v>
      </c>
      <c r="C334">
        <v>5</v>
      </c>
      <c r="D334">
        <v>556000</v>
      </c>
      <c r="E334">
        <v>2780000</v>
      </c>
      <c r="F334" t="s">
        <v>14944</v>
      </c>
      <c r="G334" t="s">
        <v>12062</v>
      </c>
      <c r="H334" t="s">
        <v>12069</v>
      </c>
      <c r="I334" t="s">
        <v>12095</v>
      </c>
      <c r="J334" t="s">
        <v>12088</v>
      </c>
      <c r="K334" t="s">
        <v>17382</v>
      </c>
      <c r="L334" t="s">
        <v>18388</v>
      </c>
    </row>
    <row r="335" spans="1:12" x14ac:dyDescent="0.25">
      <c r="A335" t="s">
        <v>1046</v>
      </c>
      <c r="B335" s="7">
        <v>0.29521990740740739</v>
      </c>
      <c r="C335">
        <v>2</v>
      </c>
      <c r="D335">
        <v>653000</v>
      </c>
      <c r="E335">
        <v>1306000</v>
      </c>
      <c r="F335" t="s">
        <v>16431</v>
      </c>
      <c r="G335" t="s">
        <v>12062</v>
      </c>
      <c r="H335" t="s">
        <v>12069</v>
      </c>
      <c r="I335" t="s">
        <v>12095</v>
      </c>
      <c r="J335" t="s">
        <v>12082</v>
      </c>
      <c r="K335" t="s">
        <v>16778</v>
      </c>
      <c r="L335" t="s">
        <v>17770</v>
      </c>
    </row>
    <row r="336" spans="1:12" x14ac:dyDescent="0.25">
      <c r="A336" t="s">
        <v>1049</v>
      </c>
      <c r="B336" s="7">
        <v>0.46960648148148149</v>
      </c>
      <c r="C336">
        <v>5</v>
      </c>
      <c r="D336">
        <v>387000</v>
      </c>
      <c r="E336">
        <v>1935000</v>
      </c>
      <c r="F336" t="s">
        <v>13705</v>
      </c>
      <c r="G336" t="s">
        <v>12063</v>
      </c>
      <c r="H336" t="s">
        <v>12067</v>
      </c>
      <c r="I336" t="s">
        <v>12095</v>
      </c>
      <c r="J336" t="s">
        <v>12072</v>
      </c>
      <c r="K336" t="s">
        <v>12154</v>
      </c>
      <c r="L336" t="s">
        <v>12240</v>
      </c>
    </row>
    <row r="337" spans="1:12" x14ac:dyDescent="0.25">
      <c r="A337" t="s">
        <v>1052</v>
      </c>
      <c r="B337" s="7">
        <v>0.89837962962962958</v>
      </c>
      <c r="C337">
        <v>9</v>
      </c>
      <c r="D337">
        <v>638000</v>
      </c>
      <c r="E337">
        <v>5742000</v>
      </c>
      <c r="F337" t="s">
        <v>13014</v>
      </c>
      <c r="G337" t="s">
        <v>12062</v>
      </c>
      <c r="H337" t="s">
        <v>12066</v>
      </c>
      <c r="I337" t="s">
        <v>12094</v>
      </c>
      <c r="J337" t="s">
        <v>12075</v>
      </c>
      <c r="K337" t="s">
        <v>16572</v>
      </c>
      <c r="L337" t="s">
        <v>17553</v>
      </c>
    </row>
    <row r="338" spans="1:12" x14ac:dyDescent="0.25">
      <c r="A338" t="s">
        <v>1055</v>
      </c>
      <c r="B338" s="7">
        <v>0.9837731481481482</v>
      </c>
      <c r="C338">
        <v>8</v>
      </c>
      <c r="D338">
        <v>1168000</v>
      </c>
      <c r="E338">
        <v>9344000</v>
      </c>
      <c r="F338" t="s">
        <v>12327</v>
      </c>
      <c r="G338" t="s">
        <v>12064</v>
      </c>
      <c r="H338" t="s">
        <v>12069</v>
      </c>
      <c r="I338" t="s">
        <v>12095</v>
      </c>
      <c r="J338" t="s">
        <v>12080</v>
      </c>
      <c r="K338" t="s">
        <v>16845</v>
      </c>
      <c r="L338" t="s">
        <v>17853</v>
      </c>
    </row>
    <row r="339" spans="1:12" x14ac:dyDescent="0.25">
      <c r="A339" t="s">
        <v>1058</v>
      </c>
      <c r="B339" s="7">
        <v>0.58303240740740736</v>
      </c>
      <c r="C339">
        <v>5</v>
      </c>
      <c r="D339">
        <v>1254000</v>
      </c>
      <c r="E339">
        <v>6270000</v>
      </c>
      <c r="F339" t="s">
        <v>13602</v>
      </c>
      <c r="G339" t="s">
        <v>12064</v>
      </c>
      <c r="H339" t="s">
        <v>12071</v>
      </c>
      <c r="I339" t="s">
        <v>12095</v>
      </c>
      <c r="J339" t="s">
        <v>12089</v>
      </c>
      <c r="K339" t="s">
        <v>17203</v>
      </c>
      <c r="L339" t="s">
        <v>18210</v>
      </c>
    </row>
    <row r="340" spans="1:12" x14ac:dyDescent="0.25">
      <c r="A340" t="s">
        <v>1061</v>
      </c>
      <c r="B340" s="7">
        <v>0.93349537037037034</v>
      </c>
      <c r="C340">
        <v>4</v>
      </c>
      <c r="D340">
        <v>456000</v>
      </c>
      <c r="E340">
        <v>1824000</v>
      </c>
      <c r="F340" t="s">
        <v>13580</v>
      </c>
      <c r="G340" t="s">
        <v>12065</v>
      </c>
      <c r="H340" t="s">
        <v>12066</v>
      </c>
      <c r="I340" t="s">
        <v>12092</v>
      </c>
      <c r="J340" t="s">
        <v>12085</v>
      </c>
      <c r="K340" t="s">
        <v>16933</v>
      </c>
      <c r="L340" t="s">
        <v>17937</v>
      </c>
    </row>
    <row r="341" spans="1:12" x14ac:dyDescent="0.25">
      <c r="A341" t="s">
        <v>1064</v>
      </c>
      <c r="B341" s="7">
        <v>0.82954861111111111</v>
      </c>
      <c r="C341">
        <v>5</v>
      </c>
      <c r="D341">
        <v>398000</v>
      </c>
      <c r="E341">
        <v>1990000</v>
      </c>
      <c r="F341" t="s">
        <v>12911</v>
      </c>
      <c r="G341" t="s">
        <v>12063</v>
      </c>
      <c r="H341" t="s">
        <v>12069</v>
      </c>
      <c r="I341" t="s">
        <v>12095</v>
      </c>
      <c r="J341" t="s">
        <v>12083</v>
      </c>
      <c r="K341" t="s">
        <v>12169</v>
      </c>
      <c r="L341" t="s">
        <v>12254</v>
      </c>
    </row>
    <row r="342" spans="1:12" x14ac:dyDescent="0.25">
      <c r="A342" t="s">
        <v>1066</v>
      </c>
      <c r="B342" s="7">
        <v>0.1401388888888889</v>
      </c>
      <c r="C342">
        <v>9</v>
      </c>
      <c r="D342">
        <v>1349000</v>
      </c>
      <c r="E342">
        <v>12141000</v>
      </c>
      <c r="F342" t="s">
        <v>14250</v>
      </c>
      <c r="G342" t="s">
        <v>12064</v>
      </c>
      <c r="H342" t="s">
        <v>12067</v>
      </c>
      <c r="I342" t="s">
        <v>12094</v>
      </c>
      <c r="J342" t="s">
        <v>12084</v>
      </c>
      <c r="K342" t="s">
        <v>17192</v>
      </c>
      <c r="L342" t="s">
        <v>18203</v>
      </c>
    </row>
    <row r="343" spans="1:12" x14ac:dyDescent="0.25">
      <c r="A343" t="s">
        <v>1069</v>
      </c>
      <c r="B343" s="7">
        <v>0.29168981481481482</v>
      </c>
      <c r="C343">
        <v>4</v>
      </c>
      <c r="D343">
        <v>388000</v>
      </c>
      <c r="E343">
        <v>1552000</v>
      </c>
      <c r="F343" t="s">
        <v>14282</v>
      </c>
      <c r="G343" t="s">
        <v>12063</v>
      </c>
      <c r="H343" t="s">
        <v>12068</v>
      </c>
      <c r="I343" t="s">
        <v>12094</v>
      </c>
      <c r="J343" t="s">
        <v>12082</v>
      </c>
      <c r="K343" t="s">
        <v>17408</v>
      </c>
      <c r="L343" t="s">
        <v>18414</v>
      </c>
    </row>
    <row r="344" spans="1:12" x14ac:dyDescent="0.25">
      <c r="A344" t="s">
        <v>1072</v>
      </c>
      <c r="B344" s="7">
        <v>0.94648148148148148</v>
      </c>
      <c r="C344">
        <v>4</v>
      </c>
      <c r="D344">
        <v>572000</v>
      </c>
      <c r="E344">
        <v>2288000</v>
      </c>
      <c r="F344" t="s">
        <v>14286</v>
      </c>
      <c r="G344" t="s">
        <v>12062</v>
      </c>
      <c r="H344" t="s">
        <v>12071</v>
      </c>
      <c r="I344" t="s">
        <v>12094</v>
      </c>
      <c r="J344" t="s">
        <v>12080</v>
      </c>
      <c r="K344" t="s">
        <v>17252</v>
      </c>
      <c r="L344" t="s">
        <v>18258</v>
      </c>
    </row>
    <row r="345" spans="1:12" x14ac:dyDescent="0.25">
      <c r="A345" t="s">
        <v>1075</v>
      </c>
      <c r="B345" s="7">
        <v>0.80834490740740739</v>
      </c>
      <c r="C345">
        <v>7</v>
      </c>
      <c r="D345">
        <v>456000</v>
      </c>
      <c r="E345">
        <v>3192000</v>
      </c>
      <c r="F345" t="s">
        <v>13905</v>
      </c>
      <c r="G345" t="s">
        <v>12065</v>
      </c>
      <c r="H345" t="s">
        <v>12070</v>
      </c>
      <c r="I345" t="s">
        <v>12095</v>
      </c>
      <c r="J345" t="s">
        <v>12079</v>
      </c>
      <c r="K345" t="s">
        <v>17428</v>
      </c>
      <c r="L345" t="s">
        <v>18437</v>
      </c>
    </row>
    <row r="346" spans="1:12" x14ac:dyDescent="0.25">
      <c r="A346" t="s">
        <v>1078</v>
      </c>
      <c r="B346" s="7">
        <v>0.12291666666666666</v>
      </c>
      <c r="C346">
        <v>2</v>
      </c>
      <c r="D346">
        <v>425000</v>
      </c>
      <c r="E346">
        <v>850000</v>
      </c>
      <c r="F346" t="s">
        <v>12711</v>
      </c>
      <c r="G346" t="s">
        <v>12065</v>
      </c>
      <c r="H346" t="s">
        <v>12071</v>
      </c>
      <c r="I346" t="s">
        <v>12095</v>
      </c>
      <c r="J346" t="s">
        <v>12083</v>
      </c>
      <c r="K346" t="s">
        <v>16648</v>
      </c>
      <c r="L346" t="s">
        <v>17634</v>
      </c>
    </row>
    <row r="347" spans="1:12" x14ac:dyDescent="0.25">
      <c r="A347" t="s">
        <v>1081</v>
      </c>
      <c r="B347" s="7">
        <v>0.95886574074074071</v>
      </c>
      <c r="C347">
        <v>8</v>
      </c>
      <c r="D347">
        <v>640000</v>
      </c>
      <c r="E347">
        <v>5120000</v>
      </c>
      <c r="F347" t="s">
        <v>12895</v>
      </c>
      <c r="G347" t="s">
        <v>12062</v>
      </c>
      <c r="H347" t="s">
        <v>12069</v>
      </c>
      <c r="I347" t="s">
        <v>12093</v>
      </c>
      <c r="J347" t="s">
        <v>12080</v>
      </c>
      <c r="K347" t="s">
        <v>16568</v>
      </c>
      <c r="L347" t="s">
        <v>17548</v>
      </c>
    </row>
    <row r="348" spans="1:12" x14ac:dyDescent="0.25">
      <c r="A348" t="s">
        <v>1084</v>
      </c>
      <c r="B348" s="7">
        <v>0.22040509259259258</v>
      </c>
      <c r="C348">
        <v>2</v>
      </c>
      <c r="D348">
        <v>513000</v>
      </c>
      <c r="E348">
        <v>1026000</v>
      </c>
      <c r="F348" t="s">
        <v>12576</v>
      </c>
      <c r="G348" t="s">
        <v>12065</v>
      </c>
      <c r="H348" t="s">
        <v>12066</v>
      </c>
      <c r="I348" t="s">
        <v>12094</v>
      </c>
      <c r="J348" t="s">
        <v>12082</v>
      </c>
      <c r="K348" t="s">
        <v>16587</v>
      </c>
      <c r="L348" t="s">
        <v>17561</v>
      </c>
    </row>
    <row r="349" spans="1:12" x14ac:dyDescent="0.25">
      <c r="A349" t="s">
        <v>1087</v>
      </c>
      <c r="B349" s="7">
        <v>0.58490740740740743</v>
      </c>
      <c r="C349">
        <v>4</v>
      </c>
      <c r="D349">
        <v>678000</v>
      </c>
      <c r="E349">
        <v>2712000</v>
      </c>
      <c r="F349" t="s">
        <v>14856</v>
      </c>
      <c r="G349" t="s">
        <v>12062</v>
      </c>
      <c r="H349" t="s">
        <v>12066</v>
      </c>
      <c r="I349" t="s">
        <v>12095</v>
      </c>
      <c r="J349" t="s">
        <v>12089</v>
      </c>
      <c r="K349" t="s">
        <v>17244</v>
      </c>
      <c r="L349" t="s">
        <v>18250</v>
      </c>
    </row>
    <row r="350" spans="1:12" x14ac:dyDescent="0.25">
      <c r="A350" t="s">
        <v>1090</v>
      </c>
      <c r="B350" s="7">
        <v>0.85270833333333329</v>
      </c>
      <c r="C350">
        <v>8</v>
      </c>
      <c r="D350">
        <v>1307000</v>
      </c>
      <c r="E350">
        <v>10456000</v>
      </c>
      <c r="F350" t="s">
        <v>13276</v>
      </c>
      <c r="G350" t="s">
        <v>12064</v>
      </c>
      <c r="H350" t="s">
        <v>12067</v>
      </c>
      <c r="I350" t="s">
        <v>12095</v>
      </c>
      <c r="J350" t="s">
        <v>12086</v>
      </c>
      <c r="K350" t="s">
        <v>16536</v>
      </c>
      <c r="L350" t="s">
        <v>17516</v>
      </c>
    </row>
    <row r="351" spans="1:12" x14ac:dyDescent="0.25">
      <c r="A351" t="s">
        <v>1093</v>
      </c>
      <c r="B351" s="7">
        <v>0.61809027777777781</v>
      </c>
      <c r="C351">
        <v>7</v>
      </c>
      <c r="D351">
        <v>411000</v>
      </c>
      <c r="E351">
        <v>2877000</v>
      </c>
      <c r="F351" t="s">
        <v>14069</v>
      </c>
      <c r="G351" t="s">
        <v>12065</v>
      </c>
      <c r="H351" t="s">
        <v>12070</v>
      </c>
      <c r="I351" t="s">
        <v>12095</v>
      </c>
      <c r="J351" t="s">
        <v>12088</v>
      </c>
      <c r="K351" t="s">
        <v>16493</v>
      </c>
      <c r="L351" t="s">
        <v>17799</v>
      </c>
    </row>
    <row r="352" spans="1:12" x14ac:dyDescent="0.25">
      <c r="A352" t="s">
        <v>1096</v>
      </c>
      <c r="B352" s="7">
        <v>0.59662037037037041</v>
      </c>
      <c r="C352">
        <v>7</v>
      </c>
      <c r="D352">
        <v>583000</v>
      </c>
      <c r="E352">
        <v>4081000</v>
      </c>
      <c r="F352" t="s">
        <v>15787</v>
      </c>
      <c r="G352" t="s">
        <v>12062</v>
      </c>
      <c r="H352" t="s">
        <v>12071</v>
      </c>
      <c r="I352" t="s">
        <v>12094</v>
      </c>
      <c r="J352" t="s">
        <v>12078</v>
      </c>
      <c r="K352" t="s">
        <v>17277</v>
      </c>
      <c r="L352" t="s">
        <v>18287</v>
      </c>
    </row>
    <row r="353" spans="1:12" x14ac:dyDescent="0.25">
      <c r="A353" t="s">
        <v>1099</v>
      </c>
      <c r="B353" s="7">
        <v>0.87091435185185184</v>
      </c>
      <c r="C353">
        <v>6</v>
      </c>
      <c r="D353">
        <v>378000</v>
      </c>
      <c r="E353">
        <v>2268000</v>
      </c>
      <c r="F353" t="s">
        <v>13251</v>
      </c>
      <c r="G353" t="s">
        <v>12063</v>
      </c>
      <c r="H353" t="s">
        <v>12071</v>
      </c>
      <c r="I353" t="s">
        <v>12095</v>
      </c>
      <c r="J353" t="s">
        <v>12073</v>
      </c>
      <c r="K353" t="s">
        <v>16960</v>
      </c>
      <c r="L353" t="s">
        <v>17966</v>
      </c>
    </row>
    <row r="354" spans="1:12" x14ac:dyDescent="0.25">
      <c r="A354" t="s">
        <v>1101</v>
      </c>
      <c r="B354" s="7">
        <v>0.22144675925925925</v>
      </c>
      <c r="C354">
        <v>2</v>
      </c>
      <c r="D354">
        <v>1312000</v>
      </c>
      <c r="E354">
        <v>2624000</v>
      </c>
      <c r="F354" t="s">
        <v>13026</v>
      </c>
      <c r="G354" t="s">
        <v>12064</v>
      </c>
      <c r="H354" t="s">
        <v>12071</v>
      </c>
      <c r="I354" t="s">
        <v>12095</v>
      </c>
      <c r="J354" t="s">
        <v>12082</v>
      </c>
      <c r="K354" t="s">
        <v>17307</v>
      </c>
      <c r="L354" t="s">
        <v>18311</v>
      </c>
    </row>
    <row r="355" spans="1:12" x14ac:dyDescent="0.25">
      <c r="A355" t="s">
        <v>1104</v>
      </c>
      <c r="B355" s="7">
        <v>0.58870370370370373</v>
      </c>
      <c r="C355">
        <v>6</v>
      </c>
      <c r="D355">
        <v>588000</v>
      </c>
      <c r="E355">
        <v>3528000</v>
      </c>
      <c r="F355" t="s">
        <v>12856</v>
      </c>
      <c r="G355" t="s">
        <v>12062</v>
      </c>
      <c r="H355" t="s">
        <v>12071</v>
      </c>
      <c r="I355" t="s">
        <v>12094</v>
      </c>
      <c r="J355" t="s">
        <v>12083</v>
      </c>
      <c r="K355" t="s">
        <v>16756</v>
      </c>
      <c r="L355" t="s">
        <v>17752</v>
      </c>
    </row>
    <row r="356" spans="1:12" x14ac:dyDescent="0.25">
      <c r="A356" t="s">
        <v>1107</v>
      </c>
      <c r="B356" s="7">
        <v>0.50964120370370369</v>
      </c>
      <c r="C356">
        <v>1</v>
      </c>
      <c r="D356">
        <v>1123000</v>
      </c>
      <c r="E356">
        <v>1123000</v>
      </c>
      <c r="F356" t="s">
        <v>13360</v>
      </c>
      <c r="G356" t="s">
        <v>12064</v>
      </c>
      <c r="H356" t="s">
        <v>12068</v>
      </c>
      <c r="I356" t="s">
        <v>12093</v>
      </c>
      <c r="J356" t="s">
        <v>12087</v>
      </c>
      <c r="K356" t="s">
        <v>16909</v>
      </c>
      <c r="L356" t="s">
        <v>17911</v>
      </c>
    </row>
    <row r="357" spans="1:12" x14ac:dyDescent="0.25">
      <c r="A357" t="s">
        <v>1110</v>
      </c>
      <c r="B357" s="7">
        <v>0.41163194444444445</v>
      </c>
      <c r="C357">
        <v>6</v>
      </c>
      <c r="D357">
        <v>596000</v>
      </c>
      <c r="E357">
        <v>3576000</v>
      </c>
      <c r="F357" t="s">
        <v>14303</v>
      </c>
      <c r="G357" t="s">
        <v>12062</v>
      </c>
      <c r="H357" t="s">
        <v>12071</v>
      </c>
      <c r="I357" t="s">
        <v>12095</v>
      </c>
      <c r="J357" t="s">
        <v>12077</v>
      </c>
      <c r="K357" t="s">
        <v>16627</v>
      </c>
      <c r="L357" t="s">
        <v>17615</v>
      </c>
    </row>
    <row r="358" spans="1:12" x14ac:dyDescent="0.25">
      <c r="A358" t="s">
        <v>1113</v>
      </c>
      <c r="B358" s="7">
        <v>0.7379282407407407</v>
      </c>
      <c r="C358">
        <v>2</v>
      </c>
      <c r="D358">
        <v>1099000</v>
      </c>
      <c r="E358">
        <v>2198000</v>
      </c>
      <c r="F358" t="s">
        <v>13547</v>
      </c>
      <c r="G358" t="s">
        <v>12064</v>
      </c>
      <c r="H358" t="s">
        <v>12071</v>
      </c>
      <c r="I358" t="s">
        <v>12095</v>
      </c>
      <c r="J358" t="s">
        <v>12084</v>
      </c>
      <c r="K358" t="s">
        <v>16874</v>
      </c>
      <c r="L358" t="s">
        <v>17877</v>
      </c>
    </row>
    <row r="359" spans="1:12" x14ac:dyDescent="0.25">
      <c r="A359" t="s">
        <v>1116</v>
      </c>
      <c r="B359" s="7">
        <v>0.43822916666666667</v>
      </c>
      <c r="C359">
        <v>7</v>
      </c>
      <c r="D359">
        <v>1150000</v>
      </c>
      <c r="E359">
        <v>8050000</v>
      </c>
      <c r="F359" t="s">
        <v>15673</v>
      </c>
      <c r="G359" t="s">
        <v>12064</v>
      </c>
      <c r="H359" t="s">
        <v>12069</v>
      </c>
      <c r="I359" t="s">
        <v>12094</v>
      </c>
      <c r="J359" t="s">
        <v>12074</v>
      </c>
      <c r="K359" t="s">
        <v>17354</v>
      </c>
      <c r="L359" t="s">
        <v>18361</v>
      </c>
    </row>
    <row r="360" spans="1:12" x14ac:dyDescent="0.25">
      <c r="A360" t="s">
        <v>1119</v>
      </c>
      <c r="B360" s="7">
        <v>0.34719907407407408</v>
      </c>
      <c r="C360">
        <v>9</v>
      </c>
      <c r="D360">
        <v>498000</v>
      </c>
      <c r="E360">
        <v>4482000</v>
      </c>
      <c r="F360" t="s">
        <v>12572</v>
      </c>
      <c r="G360" t="s">
        <v>12065</v>
      </c>
      <c r="H360" t="s">
        <v>12071</v>
      </c>
      <c r="I360" t="s">
        <v>12095</v>
      </c>
      <c r="J360" t="s">
        <v>12089</v>
      </c>
      <c r="K360" t="s">
        <v>17113</v>
      </c>
      <c r="L360" t="s">
        <v>18121</v>
      </c>
    </row>
    <row r="361" spans="1:12" x14ac:dyDescent="0.25">
      <c r="A361" t="s">
        <v>1122</v>
      </c>
      <c r="B361" s="7">
        <v>0.58912037037037035</v>
      </c>
      <c r="C361">
        <v>8</v>
      </c>
      <c r="D361">
        <v>496000</v>
      </c>
      <c r="E361">
        <v>3968000</v>
      </c>
      <c r="F361" t="s">
        <v>12621</v>
      </c>
      <c r="G361" t="s">
        <v>12065</v>
      </c>
      <c r="H361" t="s">
        <v>12068</v>
      </c>
      <c r="I361" t="s">
        <v>12095</v>
      </c>
      <c r="J361" t="s">
        <v>12091</v>
      </c>
      <c r="K361" t="s">
        <v>16599</v>
      </c>
      <c r="L361" t="s">
        <v>17579</v>
      </c>
    </row>
    <row r="362" spans="1:12" x14ac:dyDescent="0.25">
      <c r="A362" t="s">
        <v>1125</v>
      </c>
      <c r="B362" s="7">
        <v>0.92893518518518514</v>
      </c>
      <c r="C362">
        <v>9</v>
      </c>
      <c r="D362">
        <v>338000</v>
      </c>
      <c r="E362">
        <v>3042000</v>
      </c>
      <c r="F362" t="s">
        <v>15378</v>
      </c>
      <c r="G362" t="s">
        <v>12063</v>
      </c>
      <c r="H362" t="s">
        <v>12070</v>
      </c>
      <c r="I362" t="s">
        <v>12093</v>
      </c>
      <c r="J362" t="s">
        <v>12087</v>
      </c>
      <c r="K362" t="s">
        <v>12117</v>
      </c>
      <c r="L362" t="s">
        <v>12207</v>
      </c>
    </row>
    <row r="363" spans="1:12" x14ac:dyDescent="0.25">
      <c r="A363" t="s">
        <v>1128</v>
      </c>
      <c r="B363" s="7">
        <v>2.0370370370370372E-2</v>
      </c>
      <c r="C363">
        <v>9</v>
      </c>
      <c r="D363">
        <v>1242000</v>
      </c>
      <c r="E363">
        <v>11178000</v>
      </c>
      <c r="F363" t="s">
        <v>15039</v>
      </c>
      <c r="G363" t="s">
        <v>12064</v>
      </c>
      <c r="H363" t="s">
        <v>12067</v>
      </c>
      <c r="I363" t="s">
        <v>12095</v>
      </c>
      <c r="J363" t="s">
        <v>12078</v>
      </c>
      <c r="K363" t="s">
        <v>16708</v>
      </c>
      <c r="L363" t="s">
        <v>17707</v>
      </c>
    </row>
    <row r="364" spans="1:12" x14ac:dyDescent="0.25">
      <c r="A364" t="s">
        <v>1131</v>
      </c>
      <c r="B364" s="7">
        <v>0.42917824074074074</v>
      </c>
      <c r="C364">
        <v>3</v>
      </c>
      <c r="D364">
        <v>459000</v>
      </c>
      <c r="E364">
        <v>1377000</v>
      </c>
      <c r="F364" t="s">
        <v>14829</v>
      </c>
      <c r="G364" t="s">
        <v>12065</v>
      </c>
      <c r="H364" t="s">
        <v>12069</v>
      </c>
      <c r="I364" t="s">
        <v>12095</v>
      </c>
      <c r="J364" t="s">
        <v>12076</v>
      </c>
      <c r="K364" t="s">
        <v>17109</v>
      </c>
      <c r="L364" t="s">
        <v>18111</v>
      </c>
    </row>
    <row r="365" spans="1:12" x14ac:dyDescent="0.25">
      <c r="A365" t="s">
        <v>1134</v>
      </c>
      <c r="B365" s="7">
        <v>0.92120370370370375</v>
      </c>
      <c r="C365">
        <v>4</v>
      </c>
      <c r="D365">
        <v>392000</v>
      </c>
      <c r="E365">
        <v>1568000</v>
      </c>
      <c r="F365" t="s">
        <v>14715</v>
      </c>
      <c r="G365" t="s">
        <v>12063</v>
      </c>
      <c r="H365" t="s">
        <v>12067</v>
      </c>
      <c r="I365" t="s">
        <v>12094</v>
      </c>
      <c r="J365" t="s">
        <v>12079</v>
      </c>
      <c r="K365" t="s">
        <v>16679</v>
      </c>
      <c r="L365" t="s">
        <v>17666</v>
      </c>
    </row>
    <row r="366" spans="1:12" x14ac:dyDescent="0.25">
      <c r="A366" t="s">
        <v>1137</v>
      </c>
      <c r="B366" s="7">
        <v>0.59440972222222221</v>
      </c>
      <c r="C366">
        <v>7</v>
      </c>
      <c r="D366">
        <v>610000</v>
      </c>
      <c r="E366">
        <v>4270000</v>
      </c>
      <c r="F366" t="s">
        <v>15732</v>
      </c>
      <c r="G366" t="s">
        <v>12062</v>
      </c>
      <c r="H366" t="s">
        <v>12068</v>
      </c>
      <c r="I366" t="s">
        <v>12093</v>
      </c>
      <c r="J366" t="s">
        <v>12073</v>
      </c>
      <c r="K366" t="s">
        <v>16873</v>
      </c>
      <c r="L366" t="s">
        <v>17881</v>
      </c>
    </row>
    <row r="367" spans="1:12" x14ac:dyDescent="0.25">
      <c r="A367" t="s">
        <v>1140</v>
      </c>
      <c r="B367" s="7">
        <v>0.29113425925925923</v>
      </c>
      <c r="C367">
        <v>2</v>
      </c>
      <c r="D367">
        <v>421000</v>
      </c>
      <c r="E367">
        <v>842000</v>
      </c>
      <c r="F367" t="s">
        <v>12670</v>
      </c>
      <c r="G367" t="s">
        <v>12065</v>
      </c>
      <c r="H367" t="s">
        <v>12071</v>
      </c>
      <c r="I367" t="s">
        <v>12093</v>
      </c>
      <c r="J367" t="s">
        <v>12088</v>
      </c>
      <c r="K367" t="s">
        <v>17379</v>
      </c>
      <c r="L367" t="s">
        <v>18382</v>
      </c>
    </row>
    <row r="368" spans="1:12" x14ac:dyDescent="0.25">
      <c r="A368" t="s">
        <v>1143</v>
      </c>
      <c r="B368" s="7">
        <v>0.59987268518518522</v>
      </c>
      <c r="C368">
        <v>5</v>
      </c>
      <c r="D368">
        <v>1306000</v>
      </c>
      <c r="E368">
        <v>6530000</v>
      </c>
      <c r="F368" t="s">
        <v>15165</v>
      </c>
      <c r="G368" t="s">
        <v>12064</v>
      </c>
      <c r="H368" t="s">
        <v>12069</v>
      </c>
      <c r="I368" t="s">
        <v>12095</v>
      </c>
      <c r="J368" t="s">
        <v>12087</v>
      </c>
      <c r="K368" t="s">
        <v>17251</v>
      </c>
      <c r="L368" t="s">
        <v>18258</v>
      </c>
    </row>
    <row r="369" spans="1:12" x14ac:dyDescent="0.25">
      <c r="A369" t="s">
        <v>1146</v>
      </c>
      <c r="B369" s="7">
        <v>0.32337962962962963</v>
      </c>
      <c r="C369">
        <v>3</v>
      </c>
      <c r="D369">
        <v>342000</v>
      </c>
      <c r="E369">
        <v>1026000</v>
      </c>
      <c r="F369" t="s">
        <v>13382</v>
      </c>
      <c r="G369" t="s">
        <v>12063</v>
      </c>
      <c r="H369" t="s">
        <v>12070</v>
      </c>
      <c r="I369" t="s">
        <v>12093</v>
      </c>
      <c r="J369" t="s">
        <v>12081</v>
      </c>
      <c r="K369" t="s">
        <v>16614</v>
      </c>
      <c r="L369" t="s">
        <v>17599</v>
      </c>
    </row>
    <row r="370" spans="1:12" x14ac:dyDescent="0.25">
      <c r="A370" t="s">
        <v>1149</v>
      </c>
      <c r="B370" s="7">
        <v>0.73516203703703709</v>
      </c>
      <c r="C370">
        <v>1</v>
      </c>
      <c r="D370">
        <v>672000</v>
      </c>
      <c r="E370">
        <v>672000</v>
      </c>
      <c r="F370" t="s">
        <v>13834</v>
      </c>
      <c r="G370" t="s">
        <v>12062</v>
      </c>
      <c r="H370" t="s">
        <v>12069</v>
      </c>
      <c r="I370" t="s">
        <v>12095</v>
      </c>
      <c r="J370" t="s">
        <v>12072</v>
      </c>
      <c r="K370" t="s">
        <v>16903</v>
      </c>
      <c r="L370" t="s">
        <v>17905</v>
      </c>
    </row>
    <row r="371" spans="1:12" x14ac:dyDescent="0.25">
      <c r="A371" t="s">
        <v>1152</v>
      </c>
      <c r="B371" s="7">
        <v>0.95239583333333333</v>
      </c>
      <c r="C371">
        <v>1</v>
      </c>
      <c r="D371">
        <v>444000</v>
      </c>
      <c r="E371">
        <v>444000</v>
      </c>
      <c r="F371" t="s">
        <v>15524</v>
      </c>
      <c r="G371" t="s">
        <v>12065</v>
      </c>
      <c r="H371" t="s">
        <v>12069</v>
      </c>
      <c r="I371" t="s">
        <v>12094</v>
      </c>
      <c r="J371" t="s">
        <v>12079</v>
      </c>
      <c r="K371" t="s">
        <v>16901</v>
      </c>
      <c r="L371" t="s">
        <v>17903</v>
      </c>
    </row>
    <row r="372" spans="1:12" x14ac:dyDescent="0.25">
      <c r="A372" t="s">
        <v>1155</v>
      </c>
      <c r="B372" s="7">
        <v>0.80171296296296302</v>
      </c>
      <c r="C372">
        <v>3</v>
      </c>
      <c r="D372">
        <v>675000</v>
      </c>
      <c r="E372">
        <v>2025000</v>
      </c>
      <c r="F372" t="s">
        <v>14254</v>
      </c>
      <c r="G372" t="s">
        <v>12062</v>
      </c>
      <c r="H372" t="s">
        <v>12071</v>
      </c>
      <c r="I372" t="s">
        <v>12095</v>
      </c>
      <c r="J372" t="s">
        <v>12084</v>
      </c>
      <c r="K372" t="s">
        <v>17193</v>
      </c>
      <c r="L372" t="s">
        <v>18198</v>
      </c>
    </row>
    <row r="373" spans="1:12" x14ac:dyDescent="0.25">
      <c r="A373" t="s">
        <v>1158</v>
      </c>
      <c r="B373" s="7">
        <v>0.37640046296296298</v>
      </c>
      <c r="C373">
        <v>2</v>
      </c>
      <c r="D373">
        <v>364000</v>
      </c>
      <c r="E373">
        <v>728000</v>
      </c>
      <c r="F373" t="s">
        <v>15604</v>
      </c>
      <c r="G373" t="s">
        <v>12063</v>
      </c>
      <c r="H373" t="s">
        <v>12071</v>
      </c>
      <c r="I373" t="s">
        <v>12094</v>
      </c>
      <c r="J373" t="s">
        <v>12072</v>
      </c>
      <c r="K373" t="s">
        <v>16981</v>
      </c>
      <c r="L373" t="s">
        <v>17983</v>
      </c>
    </row>
    <row r="374" spans="1:12" x14ac:dyDescent="0.25">
      <c r="A374" t="s">
        <v>1160</v>
      </c>
      <c r="B374" s="7">
        <v>0.62631944444444443</v>
      </c>
      <c r="C374">
        <v>2</v>
      </c>
      <c r="D374">
        <v>1227000</v>
      </c>
      <c r="E374">
        <v>2454000</v>
      </c>
      <c r="F374" t="s">
        <v>13673</v>
      </c>
      <c r="G374" t="s">
        <v>12064</v>
      </c>
      <c r="H374" t="s">
        <v>12068</v>
      </c>
      <c r="I374" t="s">
        <v>12095</v>
      </c>
      <c r="J374" t="s">
        <v>12074</v>
      </c>
      <c r="K374" t="s">
        <v>12139</v>
      </c>
      <c r="L374" t="s">
        <v>12222</v>
      </c>
    </row>
    <row r="375" spans="1:12" x14ac:dyDescent="0.25">
      <c r="A375" t="s">
        <v>1163</v>
      </c>
      <c r="B375" s="7">
        <v>0.7142708333333333</v>
      </c>
      <c r="C375">
        <v>4</v>
      </c>
      <c r="D375">
        <v>497000</v>
      </c>
      <c r="E375">
        <v>1988000</v>
      </c>
      <c r="F375" t="s">
        <v>12704</v>
      </c>
      <c r="G375" t="s">
        <v>12065</v>
      </c>
      <c r="H375" t="s">
        <v>12068</v>
      </c>
      <c r="I375" t="s">
        <v>12094</v>
      </c>
      <c r="J375" t="s">
        <v>12073</v>
      </c>
      <c r="K375" t="s">
        <v>16551</v>
      </c>
      <c r="L375" t="s">
        <v>17527</v>
      </c>
    </row>
    <row r="376" spans="1:12" x14ac:dyDescent="0.25">
      <c r="A376" t="s">
        <v>1165</v>
      </c>
      <c r="B376" s="7">
        <v>0.34039351851851851</v>
      </c>
      <c r="C376">
        <v>2</v>
      </c>
      <c r="D376">
        <v>1227000</v>
      </c>
      <c r="E376">
        <v>2454000</v>
      </c>
      <c r="F376" t="s">
        <v>16230</v>
      </c>
      <c r="G376" t="s">
        <v>12064</v>
      </c>
      <c r="H376" t="s">
        <v>12068</v>
      </c>
      <c r="I376" t="s">
        <v>12094</v>
      </c>
      <c r="J376" t="s">
        <v>12085</v>
      </c>
      <c r="K376" t="s">
        <v>16629</v>
      </c>
      <c r="L376" t="s">
        <v>17613</v>
      </c>
    </row>
    <row r="377" spans="1:12" x14ac:dyDescent="0.25">
      <c r="A377" t="s">
        <v>1168</v>
      </c>
      <c r="B377" s="7">
        <v>0.98988425925925927</v>
      </c>
      <c r="C377">
        <v>5</v>
      </c>
      <c r="D377">
        <v>434000</v>
      </c>
      <c r="E377">
        <v>2170000</v>
      </c>
      <c r="F377" t="s">
        <v>16162</v>
      </c>
      <c r="G377" t="s">
        <v>12065</v>
      </c>
      <c r="H377" t="s">
        <v>12068</v>
      </c>
      <c r="I377" t="s">
        <v>12094</v>
      </c>
      <c r="J377" t="s">
        <v>12079</v>
      </c>
      <c r="K377" t="s">
        <v>17006</v>
      </c>
      <c r="L377" t="s">
        <v>18010</v>
      </c>
    </row>
    <row r="378" spans="1:12" x14ac:dyDescent="0.25">
      <c r="A378" t="s">
        <v>1170</v>
      </c>
      <c r="B378" s="7">
        <v>0.16664351851851852</v>
      </c>
      <c r="C378">
        <v>6</v>
      </c>
      <c r="D378">
        <v>599000</v>
      </c>
      <c r="E378">
        <v>3594000</v>
      </c>
      <c r="F378" t="s">
        <v>16448</v>
      </c>
      <c r="G378" t="s">
        <v>12062</v>
      </c>
      <c r="H378" t="s">
        <v>12067</v>
      </c>
      <c r="I378" t="s">
        <v>12094</v>
      </c>
      <c r="J378" t="s">
        <v>12076</v>
      </c>
      <c r="K378" t="s">
        <v>16759</v>
      </c>
      <c r="L378" t="s">
        <v>17755</v>
      </c>
    </row>
    <row r="379" spans="1:12" x14ac:dyDescent="0.25">
      <c r="A379" t="s">
        <v>1172</v>
      </c>
      <c r="B379" s="7">
        <v>0.96596064814814819</v>
      </c>
      <c r="C379">
        <v>5</v>
      </c>
      <c r="D379">
        <v>478000</v>
      </c>
      <c r="E379">
        <v>2390000</v>
      </c>
      <c r="F379" t="s">
        <v>14665</v>
      </c>
      <c r="G379" t="s">
        <v>12065</v>
      </c>
      <c r="H379" t="s">
        <v>12071</v>
      </c>
      <c r="I379" t="s">
        <v>12095</v>
      </c>
      <c r="J379" t="s">
        <v>12081</v>
      </c>
      <c r="K379" t="s">
        <v>17134</v>
      </c>
      <c r="L379" t="s">
        <v>18139</v>
      </c>
    </row>
    <row r="380" spans="1:12" x14ac:dyDescent="0.25">
      <c r="A380" t="s">
        <v>1175</v>
      </c>
      <c r="B380" s="7">
        <v>0.87953703703703701</v>
      </c>
      <c r="C380">
        <v>8</v>
      </c>
      <c r="D380">
        <v>551000</v>
      </c>
      <c r="E380">
        <v>4408000</v>
      </c>
      <c r="F380" t="s">
        <v>14263</v>
      </c>
      <c r="G380" t="s">
        <v>12062</v>
      </c>
      <c r="H380" t="s">
        <v>12067</v>
      </c>
      <c r="I380" t="s">
        <v>12095</v>
      </c>
      <c r="J380" t="s">
        <v>12083</v>
      </c>
      <c r="K380" t="s">
        <v>17255</v>
      </c>
      <c r="L380" t="s">
        <v>18265</v>
      </c>
    </row>
    <row r="381" spans="1:12" x14ac:dyDescent="0.25">
      <c r="A381" t="s">
        <v>1178</v>
      </c>
      <c r="B381" s="7">
        <v>0.10175925925925926</v>
      </c>
      <c r="C381">
        <v>8</v>
      </c>
      <c r="D381">
        <v>460000</v>
      </c>
      <c r="E381">
        <v>3680000</v>
      </c>
      <c r="F381" t="s">
        <v>13984</v>
      </c>
      <c r="G381" t="s">
        <v>12065</v>
      </c>
      <c r="H381" t="s">
        <v>12066</v>
      </c>
      <c r="I381" t="s">
        <v>12094</v>
      </c>
      <c r="J381" t="s">
        <v>12078</v>
      </c>
      <c r="K381" t="s">
        <v>16514</v>
      </c>
      <c r="L381" t="s">
        <v>17494</v>
      </c>
    </row>
    <row r="382" spans="1:12" x14ac:dyDescent="0.25">
      <c r="A382" t="s">
        <v>1181</v>
      </c>
      <c r="B382" s="7">
        <v>0.95863425925925927</v>
      </c>
      <c r="C382">
        <v>2</v>
      </c>
      <c r="D382">
        <v>1260000</v>
      </c>
      <c r="E382">
        <v>2520000</v>
      </c>
      <c r="F382" t="s">
        <v>15843</v>
      </c>
      <c r="G382" t="s">
        <v>12064</v>
      </c>
      <c r="H382" t="s">
        <v>12067</v>
      </c>
      <c r="I382" t="s">
        <v>12095</v>
      </c>
      <c r="J382" t="s">
        <v>12072</v>
      </c>
      <c r="K382" t="s">
        <v>16668</v>
      </c>
      <c r="L382" t="s">
        <v>17653</v>
      </c>
    </row>
    <row r="383" spans="1:12" x14ac:dyDescent="0.25">
      <c r="A383" t="s">
        <v>1183</v>
      </c>
      <c r="B383" s="7">
        <v>0.46606481481481482</v>
      </c>
      <c r="C383">
        <v>7</v>
      </c>
      <c r="D383">
        <v>475000</v>
      </c>
      <c r="E383">
        <v>3325000</v>
      </c>
      <c r="F383" t="s">
        <v>15907</v>
      </c>
      <c r="G383" t="s">
        <v>12065</v>
      </c>
      <c r="H383" t="s">
        <v>12067</v>
      </c>
      <c r="I383" t="s">
        <v>12093</v>
      </c>
      <c r="J383" t="s">
        <v>12077</v>
      </c>
      <c r="K383" t="s">
        <v>16728</v>
      </c>
      <c r="L383" t="s">
        <v>17725</v>
      </c>
    </row>
    <row r="384" spans="1:12" x14ac:dyDescent="0.25">
      <c r="A384" t="s">
        <v>1186</v>
      </c>
      <c r="B384" s="7">
        <v>0.30628472222222225</v>
      </c>
      <c r="C384">
        <v>9</v>
      </c>
      <c r="D384">
        <v>675000</v>
      </c>
      <c r="E384">
        <v>6075000</v>
      </c>
      <c r="F384" t="s">
        <v>15150</v>
      </c>
      <c r="G384" t="s">
        <v>12062</v>
      </c>
      <c r="H384" t="s">
        <v>12067</v>
      </c>
      <c r="I384" t="s">
        <v>12093</v>
      </c>
      <c r="J384" t="s">
        <v>12073</v>
      </c>
      <c r="K384" t="s">
        <v>16919</v>
      </c>
      <c r="L384" t="s">
        <v>17929</v>
      </c>
    </row>
    <row r="385" spans="1:12" x14ac:dyDescent="0.25">
      <c r="A385" t="s">
        <v>1189</v>
      </c>
      <c r="B385" s="7">
        <v>0.85362268518518514</v>
      </c>
      <c r="C385">
        <v>4</v>
      </c>
      <c r="D385">
        <v>663000</v>
      </c>
      <c r="E385">
        <v>2652000</v>
      </c>
      <c r="F385" t="s">
        <v>15220</v>
      </c>
      <c r="G385" t="s">
        <v>12062</v>
      </c>
      <c r="H385" t="s">
        <v>12066</v>
      </c>
      <c r="I385" t="s">
        <v>12095</v>
      </c>
      <c r="J385" t="s">
        <v>12079</v>
      </c>
      <c r="K385" t="s">
        <v>17170</v>
      </c>
      <c r="L385" t="s">
        <v>18175</v>
      </c>
    </row>
    <row r="386" spans="1:12" x14ac:dyDescent="0.25">
      <c r="A386" t="s">
        <v>1191</v>
      </c>
      <c r="B386" s="7">
        <v>0.10325231481481481</v>
      </c>
      <c r="C386">
        <v>9</v>
      </c>
      <c r="D386">
        <v>397000</v>
      </c>
      <c r="E386">
        <v>3573000</v>
      </c>
      <c r="F386" t="s">
        <v>16158</v>
      </c>
      <c r="G386" t="s">
        <v>12063</v>
      </c>
      <c r="H386" t="s">
        <v>12068</v>
      </c>
      <c r="I386" t="s">
        <v>12094</v>
      </c>
      <c r="J386" t="s">
        <v>12079</v>
      </c>
      <c r="K386" t="s">
        <v>16624</v>
      </c>
      <c r="L386" t="s">
        <v>17615</v>
      </c>
    </row>
    <row r="387" spans="1:12" x14ac:dyDescent="0.25">
      <c r="A387" t="s">
        <v>1194</v>
      </c>
      <c r="B387" s="7">
        <v>0.84650462962962958</v>
      </c>
      <c r="C387">
        <v>5</v>
      </c>
      <c r="D387">
        <v>413000</v>
      </c>
      <c r="E387">
        <v>2065000</v>
      </c>
      <c r="F387" t="s">
        <v>15287</v>
      </c>
      <c r="G387" t="s">
        <v>12065</v>
      </c>
      <c r="H387" t="s">
        <v>12067</v>
      </c>
      <c r="I387" t="s">
        <v>12095</v>
      </c>
      <c r="J387" t="s">
        <v>12084</v>
      </c>
      <c r="K387" t="s">
        <v>17222</v>
      </c>
      <c r="L387" t="s">
        <v>18228</v>
      </c>
    </row>
    <row r="388" spans="1:12" x14ac:dyDescent="0.25">
      <c r="A388" t="s">
        <v>1197</v>
      </c>
      <c r="B388" s="7">
        <v>9.0636574074074078E-2</v>
      </c>
      <c r="C388">
        <v>1</v>
      </c>
      <c r="D388">
        <v>375000</v>
      </c>
      <c r="E388">
        <v>375000</v>
      </c>
      <c r="F388" t="s">
        <v>12428</v>
      </c>
      <c r="G388" t="s">
        <v>12063</v>
      </c>
      <c r="H388" t="s">
        <v>12067</v>
      </c>
      <c r="I388" t="s">
        <v>12094</v>
      </c>
      <c r="J388" t="s">
        <v>12084</v>
      </c>
      <c r="K388" t="s">
        <v>16674</v>
      </c>
      <c r="L388" t="s">
        <v>17658</v>
      </c>
    </row>
    <row r="389" spans="1:12" x14ac:dyDescent="0.25">
      <c r="A389" t="s">
        <v>1200</v>
      </c>
      <c r="B389" s="7">
        <v>7.8310185185185191E-2</v>
      </c>
      <c r="C389">
        <v>6</v>
      </c>
      <c r="D389">
        <v>351000</v>
      </c>
      <c r="E389">
        <v>2106000</v>
      </c>
      <c r="F389" t="s">
        <v>16404</v>
      </c>
      <c r="G389" t="s">
        <v>12063</v>
      </c>
      <c r="H389" t="s">
        <v>12071</v>
      </c>
      <c r="I389" t="s">
        <v>12094</v>
      </c>
      <c r="J389" t="s">
        <v>12086</v>
      </c>
      <c r="K389" t="s">
        <v>17126</v>
      </c>
      <c r="L389" t="s">
        <v>18132</v>
      </c>
    </row>
    <row r="390" spans="1:12" x14ac:dyDescent="0.25">
      <c r="A390" t="s">
        <v>1203</v>
      </c>
      <c r="B390" s="7">
        <v>0.10188657407407407</v>
      </c>
      <c r="C390">
        <v>6</v>
      </c>
      <c r="D390">
        <v>558000</v>
      </c>
      <c r="E390">
        <v>3348000</v>
      </c>
      <c r="F390" t="s">
        <v>12301</v>
      </c>
      <c r="G390" t="s">
        <v>12062</v>
      </c>
      <c r="H390" t="s">
        <v>12067</v>
      </c>
      <c r="I390" t="s">
        <v>12094</v>
      </c>
      <c r="J390" t="s">
        <v>12077</v>
      </c>
      <c r="K390" t="s">
        <v>16895</v>
      </c>
      <c r="L390" t="s">
        <v>17902</v>
      </c>
    </row>
    <row r="391" spans="1:12" x14ac:dyDescent="0.25">
      <c r="A391" t="s">
        <v>1206</v>
      </c>
      <c r="B391" s="7">
        <v>0.88160879629629629</v>
      </c>
      <c r="C391">
        <v>1</v>
      </c>
      <c r="D391">
        <v>424000</v>
      </c>
      <c r="E391">
        <v>424000</v>
      </c>
      <c r="F391" t="s">
        <v>16427</v>
      </c>
      <c r="G391" t="s">
        <v>12065</v>
      </c>
      <c r="H391" t="s">
        <v>12066</v>
      </c>
      <c r="I391" t="s">
        <v>12095</v>
      </c>
      <c r="J391" t="s">
        <v>12081</v>
      </c>
      <c r="K391" t="s">
        <v>16726</v>
      </c>
      <c r="L391" t="s">
        <v>17717</v>
      </c>
    </row>
    <row r="392" spans="1:12" x14ac:dyDescent="0.25">
      <c r="A392" t="s">
        <v>1209</v>
      </c>
      <c r="B392" s="7">
        <v>0.9568402777777778</v>
      </c>
      <c r="C392">
        <v>8</v>
      </c>
      <c r="D392">
        <v>1129000</v>
      </c>
      <c r="E392">
        <v>9032000</v>
      </c>
      <c r="F392" t="s">
        <v>14112</v>
      </c>
      <c r="G392" t="s">
        <v>12064</v>
      </c>
      <c r="H392" t="s">
        <v>12067</v>
      </c>
      <c r="I392" t="s">
        <v>12093</v>
      </c>
      <c r="J392" t="s">
        <v>12076</v>
      </c>
      <c r="K392" t="s">
        <v>16507</v>
      </c>
      <c r="L392" t="s">
        <v>17486</v>
      </c>
    </row>
    <row r="393" spans="1:12" x14ac:dyDescent="0.25">
      <c r="A393" t="s">
        <v>1212</v>
      </c>
      <c r="B393" s="7">
        <v>0.51200231481481484</v>
      </c>
      <c r="C393">
        <v>6</v>
      </c>
      <c r="D393">
        <v>595000</v>
      </c>
      <c r="E393">
        <v>3570000</v>
      </c>
      <c r="F393" t="s">
        <v>13368</v>
      </c>
      <c r="G393" t="s">
        <v>12062</v>
      </c>
      <c r="H393" t="s">
        <v>12071</v>
      </c>
      <c r="I393" t="s">
        <v>12094</v>
      </c>
      <c r="J393" t="s">
        <v>12074</v>
      </c>
      <c r="K393" t="s">
        <v>16605</v>
      </c>
      <c r="L393" t="s">
        <v>17593</v>
      </c>
    </row>
    <row r="394" spans="1:12" x14ac:dyDescent="0.25">
      <c r="A394" t="s">
        <v>1215</v>
      </c>
      <c r="B394" s="7">
        <v>0.46119212962962963</v>
      </c>
      <c r="C394">
        <v>3</v>
      </c>
      <c r="D394">
        <v>432000</v>
      </c>
      <c r="E394">
        <v>1296000</v>
      </c>
      <c r="F394" t="s">
        <v>13363</v>
      </c>
      <c r="G394" t="s">
        <v>12065</v>
      </c>
      <c r="H394" t="s">
        <v>12069</v>
      </c>
      <c r="I394" t="s">
        <v>12095</v>
      </c>
      <c r="J394" t="s">
        <v>12091</v>
      </c>
      <c r="K394" t="s">
        <v>12140</v>
      </c>
      <c r="L394" t="s">
        <v>12224</v>
      </c>
    </row>
    <row r="395" spans="1:12" x14ac:dyDescent="0.25">
      <c r="A395" t="s">
        <v>1218</v>
      </c>
      <c r="B395" s="7">
        <v>0.36226851851851855</v>
      </c>
      <c r="C395">
        <v>4</v>
      </c>
      <c r="D395">
        <v>1281000</v>
      </c>
      <c r="E395">
        <v>5124000</v>
      </c>
      <c r="F395" t="s">
        <v>14641</v>
      </c>
      <c r="G395" t="s">
        <v>12064</v>
      </c>
      <c r="H395" t="s">
        <v>12071</v>
      </c>
      <c r="I395" t="s">
        <v>12095</v>
      </c>
      <c r="J395" t="s">
        <v>12078</v>
      </c>
      <c r="K395" t="s">
        <v>12177</v>
      </c>
      <c r="L395" t="s">
        <v>12261</v>
      </c>
    </row>
    <row r="396" spans="1:12" x14ac:dyDescent="0.25">
      <c r="A396" t="s">
        <v>1221</v>
      </c>
      <c r="B396" s="7">
        <v>0.23076388888888888</v>
      </c>
      <c r="C396">
        <v>9</v>
      </c>
      <c r="D396">
        <v>622000</v>
      </c>
      <c r="E396">
        <v>5598000</v>
      </c>
      <c r="F396" t="s">
        <v>15650</v>
      </c>
      <c r="G396" t="s">
        <v>12062</v>
      </c>
      <c r="H396" t="s">
        <v>12070</v>
      </c>
      <c r="I396" t="s">
        <v>12094</v>
      </c>
      <c r="J396" t="s">
        <v>12081</v>
      </c>
      <c r="K396" t="s">
        <v>17177</v>
      </c>
      <c r="L396" t="s">
        <v>18187</v>
      </c>
    </row>
    <row r="397" spans="1:12" x14ac:dyDescent="0.25">
      <c r="A397" t="s">
        <v>1223</v>
      </c>
      <c r="B397" s="7">
        <v>0.55915509259259255</v>
      </c>
      <c r="C397">
        <v>5</v>
      </c>
      <c r="D397">
        <v>588000</v>
      </c>
      <c r="E397">
        <v>2940000</v>
      </c>
      <c r="F397" t="s">
        <v>14671</v>
      </c>
      <c r="G397" t="s">
        <v>12062</v>
      </c>
      <c r="H397" t="s">
        <v>12070</v>
      </c>
      <c r="I397" t="s">
        <v>12092</v>
      </c>
      <c r="J397" t="s">
        <v>12086</v>
      </c>
      <c r="K397" t="s">
        <v>12180</v>
      </c>
      <c r="L397" t="s">
        <v>12265</v>
      </c>
    </row>
    <row r="398" spans="1:12" x14ac:dyDescent="0.25">
      <c r="A398" t="s">
        <v>1226</v>
      </c>
      <c r="B398" s="7">
        <v>0.16527777777777777</v>
      </c>
      <c r="C398">
        <v>8</v>
      </c>
      <c r="D398">
        <v>1304000</v>
      </c>
      <c r="E398">
        <v>10432000</v>
      </c>
      <c r="F398" t="s">
        <v>13717</v>
      </c>
      <c r="G398" t="s">
        <v>12064</v>
      </c>
      <c r="H398" t="s">
        <v>12069</v>
      </c>
      <c r="I398" t="s">
        <v>12092</v>
      </c>
      <c r="J398" t="s">
        <v>12084</v>
      </c>
      <c r="K398" t="s">
        <v>16848</v>
      </c>
      <c r="L398" t="s">
        <v>17856</v>
      </c>
    </row>
    <row r="399" spans="1:12" x14ac:dyDescent="0.25">
      <c r="A399" t="s">
        <v>1229</v>
      </c>
      <c r="B399" s="7">
        <v>0.32521990740740742</v>
      </c>
      <c r="C399">
        <v>6</v>
      </c>
      <c r="D399">
        <v>358000</v>
      </c>
      <c r="E399">
        <v>2148000</v>
      </c>
      <c r="F399" t="s">
        <v>13889</v>
      </c>
      <c r="G399" t="s">
        <v>12063</v>
      </c>
      <c r="H399" t="s">
        <v>12068</v>
      </c>
      <c r="I399" t="s">
        <v>12095</v>
      </c>
      <c r="J399" t="s">
        <v>12082</v>
      </c>
      <c r="K399" t="s">
        <v>16706</v>
      </c>
      <c r="L399" t="s">
        <v>17702</v>
      </c>
    </row>
    <row r="400" spans="1:12" x14ac:dyDescent="0.25">
      <c r="A400" t="s">
        <v>1232</v>
      </c>
      <c r="B400" s="7">
        <v>0.41711805555555553</v>
      </c>
      <c r="C400">
        <v>7</v>
      </c>
      <c r="D400">
        <v>379000</v>
      </c>
      <c r="E400">
        <v>2653000</v>
      </c>
      <c r="F400" t="s">
        <v>14891</v>
      </c>
      <c r="G400" t="s">
        <v>12063</v>
      </c>
      <c r="H400" t="s">
        <v>12069</v>
      </c>
      <c r="I400" t="s">
        <v>12094</v>
      </c>
      <c r="J400" t="s">
        <v>12080</v>
      </c>
      <c r="K400" t="s">
        <v>16815</v>
      </c>
      <c r="L400" t="s">
        <v>17819</v>
      </c>
    </row>
    <row r="401" spans="1:12" x14ac:dyDescent="0.25">
      <c r="A401" t="s">
        <v>1235</v>
      </c>
      <c r="B401" s="7">
        <v>0.38298611111111114</v>
      </c>
      <c r="C401">
        <v>6</v>
      </c>
      <c r="D401">
        <v>653000</v>
      </c>
      <c r="E401">
        <v>3918000</v>
      </c>
      <c r="F401" t="s">
        <v>14852</v>
      </c>
      <c r="G401" t="s">
        <v>12062</v>
      </c>
      <c r="H401" t="s">
        <v>12070</v>
      </c>
      <c r="I401" t="s">
        <v>12095</v>
      </c>
      <c r="J401" t="s">
        <v>12074</v>
      </c>
      <c r="K401" t="s">
        <v>16998</v>
      </c>
      <c r="L401" t="s">
        <v>18004</v>
      </c>
    </row>
    <row r="402" spans="1:12" x14ac:dyDescent="0.25">
      <c r="A402" t="s">
        <v>1238</v>
      </c>
      <c r="B402" s="7">
        <v>0.76763888888888887</v>
      </c>
      <c r="C402">
        <v>7</v>
      </c>
      <c r="D402">
        <v>428000</v>
      </c>
      <c r="E402">
        <v>2996000</v>
      </c>
      <c r="F402" t="s">
        <v>15338</v>
      </c>
      <c r="G402" t="s">
        <v>12065</v>
      </c>
      <c r="H402" t="s">
        <v>12068</v>
      </c>
      <c r="I402" t="s">
        <v>12094</v>
      </c>
      <c r="J402" t="s">
        <v>12073</v>
      </c>
      <c r="K402" t="s">
        <v>17232</v>
      </c>
      <c r="L402" t="s">
        <v>18240</v>
      </c>
    </row>
    <row r="403" spans="1:12" x14ac:dyDescent="0.25">
      <c r="A403" t="s">
        <v>1241</v>
      </c>
      <c r="B403" s="7">
        <v>0.19526620370370371</v>
      </c>
      <c r="C403">
        <v>1</v>
      </c>
      <c r="D403">
        <v>624000</v>
      </c>
      <c r="E403">
        <v>624000</v>
      </c>
      <c r="F403" t="s">
        <v>12377</v>
      </c>
      <c r="G403" t="s">
        <v>12062</v>
      </c>
      <c r="H403" t="s">
        <v>12071</v>
      </c>
      <c r="I403" t="s">
        <v>12093</v>
      </c>
      <c r="J403" t="s">
        <v>12091</v>
      </c>
      <c r="K403" t="s">
        <v>17278</v>
      </c>
      <c r="L403" t="s">
        <v>18282</v>
      </c>
    </row>
    <row r="404" spans="1:12" x14ac:dyDescent="0.25">
      <c r="A404" t="s">
        <v>1244</v>
      </c>
      <c r="B404" s="7">
        <v>0.15525462962962963</v>
      </c>
      <c r="C404">
        <v>8</v>
      </c>
      <c r="D404">
        <v>407000</v>
      </c>
      <c r="E404">
        <v>3256000</v>
      </c>
      <c r="F404" t="s">
        <v>16160</v>
      </c>
      <c r="G404" t="s">
        <v>12065</v>
      </c>
      <c r="H404" t="s">
        <v>12071</v>
      </c>
      <c r="I404" t="s">
        <v>12092</v>
      </c>
      <c r="J404" t="s">
        <v>12089</v>
      </c>
      <c r="K404" t="s">
        <v>12166</v>
      </c>
      <c r="L404" t="s">
        <v>12254</v>
      </c>
    </row>
    <row r="405" spans="1:12" x14ac:dyDescent="0.25">
      <c r="A405" t="s">
        <v>1247</v>
      </c>
      <c r="B405" s="7">
        <v>0.8662037037037037</v>
      </c>
      <c r="C405">
        <v>7</v>
      </c>
      <c r="D405">
        <v>1224000</v>
      </c>
      <c r="E405">
        <v>8568000</v>
      </c>
      <c r="F405" t="s">
        <v>14438</v>
      </c>
      <c r="G405" t="s">
        <v>12064</v>
      </c>
      <c r="H405" t="s">
        <v>12067</v>
      </c>
      <c r="I405" t="s">
        <v>12092</v>
      </c>
      <c r="J405" t="s">
        <v>12077</v>
      </c>
      <c r="K405" t="s">
        <v>12153</v>
      </c>
      <c r="L405" t="s">
        <v>12241</v>
      </c>
    </row>
    <row r="406" spans="1:12" x14ac:dyDescent="0.25">
      <c r="A406" t="s">
        <v>1250</v>
      </c>
      <c r="B406" s="7">
        <v>0.29778935185185185</v>
      </c>
      <c r="C406">
        <v>4</v>
      </c>
      <c r="D406">
        <v>1105000</v>
      </c>
      <c r="E406">
        <v>4420000</v>
      </c>
      <c r="F406" t="s">
        <v>15532</v>
      </c>
      <c r="G406" t="s">
        <v>12064</v>
      </c>
      <c r="H406" t="s">
        <v>12066</v>
      </c>
      <c r="I406" t="s">
        <v>12095</v>
      </c>
      <c r="J406" t="s">
        <v>12091</v>
      </c>
      <c r="K406" t="s">
        <v>16617</v>
      </c>
      <c r="L406" t="s">
        <v>17603</v>
      </c>
    </row>
    <row r="407" spans="1:12" x14ac:dyDescent="0.25">
      <c r="A407" t="s">
        <v>1253</v>
      </c>
      <c r="B407" s="7">
        <v>0.49877314814814816</v>
      </c>
      <c r="C407">
        <v>7</v>
      </c>
      <c r="D407">
        <v>589000</v>
      </c>
      <c r="E407">
        <v>4123000</v>
      </c>
      <c r="F407" t="s">
        <v>16070</v>
      </c>
      <c r="G407" t="s">
        <v>12062</v>
      </c>
      <c r="H407" t="s">
        <v>12066</v>
      </c>
      <c r="I407" t="s">
        <v>12095</v>
      </c>
      <c r="J407" t="s">
        <v>12087</v>
      </c>
      <c r="K407" t="s">
        <v>16782</v>
      </c>
      <c r="L407" t="s">
        <v>17779</v>
      </c>
    </row>
    <row r="408" spans="1:12" x14ac:dyDescent="0.25">
      <c r="A408" t="s">
        <v>1256</v>
      </c>
      <c r="B408" s="7">
        <v>0.13158564814814816</v>
      </c>
      <c r="C408">
        <v>1</v>
      </c>
      <c r="D408">
        <v>500000</v>
      </c>
      <c r="E408">
        <v>500000</v>
      </c>
      <c r="F408" t="s">
        <v>12611</v>
      </c>
      <c r="G408" t="s">
        <v>12065</v>
      </c>
      <c r="H408" t="s">
        <v>12066</v>
      </c>
      <c r="I408" t="s">
        <v>12095</v>
      </c>
      <c r="J408" t="s">
        <v>12089</v>
      </c>
      <c r="K408" t="s">
        <v>17426</v>
      </c>
      <c r="L408" t="s">
        <v>18429</v>
      </c>
    </row>
    <row r="409" spans="1:12" x14ac:dyDescent="0.25">
      <c r="A409" t="s">
        <v>1259</v>
      </c>
      <c r="B409" s="7">
        <v>0.24517361111111111</v>
      </c>
      <c r="C409">
        <v>7</v>
      </c>
      <c r="D409">
        <v>482000</v>
      </c>
      <c r="E409">
        <v>3374000</v>
      </c>
      <c r="F409" t="s">
        <v>13605</v>
      </c>
      <c r="G409" t="s">
        <v>12065</v>
      </c>
      <c r="H409" t="s">
        <v>12071</v>
      </c>
      <c r="I409" t="s">
        <v>12094</v>
      </c>
      <c r="J409" t="s">
        <v>12085</v>
      </c>
      <c r="K409" t="s">
        <v>17365</v>
      </c>
      <c r="L409" t="s">
        <v>18372</v>
      </c>
    </row>
    <row r="410" spans="1:12" x14ac:dyDescent="0.25">
      <c r="A410" t="s">
        <v>1262</v>
      </c>
      <c r="B410" s="7">
        <v>0.34435185185185185</v>
      </c>
      <c r="C410">
        <v>2</v>
      </c>
      <c r="D410">
        <v>411000</v>
      </c>
      <c r="E410">
        <v>822000</v>
      </c>
      <c r="F410" t="s">
        <v>16446</v>
      </c>
      <c r="G410" t="s">
        <v>12065</v>
      </c>
      <c r="H410" t="s">
        <v>12066</v>
      </c>
      <c r="I410" t="s">
        <v>12095</v>
      </c>
      <c r="J410" t="s">
        <v>12076</v>
      </c>
      <c r="K410" t="s">
        <v>16675</v>
      </c>
      <c r="L410" t="s">
        <v>17660</v>
      </c>
    </row>
    <row r="411" spans="1:12" x14ac:dyDescent="0.25">
      <c r="A411" t="s">
        <v>1265</v>
      </c>
      <c r="B411" s="7">
        <v>0.8781944444444445</v>
      </c>
      <c r="C411">
        <v>4</v>
      </c>
      <c r="D411">
        <v>634000</v>
      </c>
      <c r="E411">
        <v>2536000</v>
      </c>
      <c r="F411" t="s">
        <v>14070</v>
      </c>
      <c r="G411" t="s">
        <v>12062</v>
      </c>
      <c r="H411" t="s">
        <v>12066</v>
      </c>
      <c r="I411" t="s">
        <v>12095</v>
      </c>
      <c r="J411" t="s">
        <v>12086</v>
      </c>
      <c r="K411" t="s">
        <v>16970</v>
      </c>
      <c r="L411" t="s">
        <v>17974</v>
      </c>
    </row>
    <row r="412" spans="1:12" x14ac:dyDescent="0.25">
      <c r="A412" t="s">
        <v>1267</v>
      </c>
      <c r="B412" s="7">
        <v>0.59767361111111106</v>
      </c>
      <c r="C412">
        <v>8</v>
      </c>
      <c r="D412">
        <v>578000</v>
      </c>
      <c r="E412">
        <v>4624000</v>
      </c>
      <c r="F412" t="s">
        <v>12813</v>
      </c>
      <c r="G412" t="s">
        <v>12062</v>
      </c>
      <c r="H412" t="s">
        <v>12071</v>
      </c>
      <c r="I412" t="s">
        <v>12093</v>
      </c>
      <c r="J412" t="s">
        <v>12088</v>
      </c>
      <c r="K412" t="s">
        <v>17114</v>
      </c>
      <c r="L412" t="s">
        <v>18121</v>
      </c>
    </row>
    <row r="413" spans="1:12" x14ac:dyDescent="0.25">
      <c r="A413" t="s">
        <v>1270</v>
      </c>
      <c r="B413" s="7">
        <v>0.40688657407407408</v>
      </c>
      <c r="C413">
        <v>3</v>
      </c>
      <c r="D413">
        <v>390000</v>
      </c>
      <c r="E413">
        <v>1170000</v>
      </c>
      <c r="F413" t="s">
        <v>15626</v>
      </c>
      <c r="G413" t="s">
        <v>12063</v>
      </c>
      <c r="H413" t="s">
        <v>12069</v>
      </c>
      <c r="I413" t="s">
        <v>12095</v>
      </c>
      <c r="J413" t="s">
        <v>12079</v>
      </c>
      <c r="K413" t="s">
        <v>17279</v>
      </c>
      <c r="L413" t="s">
        <v>18285</v>
      </c>
    </row>
    <row r="414" spans="1:12" x14ac:dyDescent="0.25">
      <c r="A414" t="s">
        <v>1273</v>
      </c>
      <c r="B414" s="7">
        <v>0.32800925925925928</v>
      </c>
      <c r="C414">
        <v>5</v>
      </c>
      <c r="D414">
        <v>1175000</v>
      </c>
      <c r="E414">
        <v>5875000</v>
      </c>
      <c r="F414" t="s">
        <v>12550</v>
      </c>
      <c r="G414" t="s">
        <v>12064</v>
      </c>
      <c r="H414" t="s">
        <v>12071</v>
      </c>
      <c r="I414" t="s">
        <v>12094</v>
      </c>
      <c r="J414" t="s">
        <v>12075</v>
      </c>
      <c r="K414" t="s">
        <v>17023</v>
      </c>
      <c r="L414" t="s">
        <v>18027</v>
      </c>
    </row>
    <row r="415" spans="1:12" x14ac:dyDescent="0.25">
      <c r="A415" t="s">
        <v>1276</v>
      </c>
      <c r="B415" s="7">
        <v>0.11913194444444444</v>
      </c>
      <c r="C415">
        <v>3</v>
      </c>
      <c r="D415">
        <v>512000</v>
      </c>
      <c r="E415">
        <v>1536000</v>
      </c>
      <c r="F415" t="s">
        <v>13033</v>
      </c>
      <c r="G415" t="s">
        <v>12065</v>
      </c>
      <c r="H415" t="s">
        <v>12071</v>
      </c>
      <c r="I415" t="s">
        <v>12095</v>
      </c>
      <c r="J415" t="s">
        <v>12074</v>
      </c>
      <c r="K415" t="s">
        <v>12155</v>
      </c>
      <c r="L415" t="s">
        <v>12239</v>
      </c>
    </row>
    <row r="416" spans="1:12" x14ac:dyDescent="0.25">
      <c r="A416" t="s">
        <v>1279</v>
      </c>
      <c r="B416" s="7">
        <v>7.3611111111111113E-2</v>
      </c>
      <c r="C416">
        <v>9</v>
      </c>
      <c r="D416">
        <v>326000</v>
      </c>
      <c r="E416">
        <v>2934000</v>
      </c>
      <c r="F416" t="s">
        <v>13639</v>
      </c>
      <c r="G416" t="s">
        <v>12063</v>
      </c>
      <c r="H416" t="s">
        <v>12070</v>
      </c>
      <c r="I416" t="s">
        <v>12093</v>
      </c>
      <c r="J416" t="s">
        <v>12085</v>
      </c>
      <c r="K416" t="s">
        <v>16626</v>
      </c>
      <c r="L416" t="s">
        <v>17617</v>
      </c>
    </row>
    <row r="417" spans="1:12" x14ac:dyDescent="0.25">
      <c r="A417" t="s">
        <v>1282</v>
      </c>
      <c r="B417" s="7">
        <v>0.95383101851851848</v>
      </c>
      <c r="C417">
        <v>6</v>
      </c>
      <c r="D417">
        <v>418000</v>
      </c>
      <c r="E417">
        <v>2508000</v>
      </c>
      <c r="F417" t="s">
        <v>16164</v>
      </c>
      <c r="G417" t="s">
        <v>12065</v>
      </c>
      <c r="H417" t="s">
        <v>12069</v>
      </c>
      <c r="I417" t="s">
        <v>12094</v>
      </c>
      <c r="J417" t="s">
        <v>12080</v>
      </c>
      <c r="K417" t="s">
        <v>16494</v>
      </c>
      <c r="L417" t="s">
        <v>17799</v>
      </c>
    </row>
    <row r="418" spans="1:12" x14ac:dyDescent="0.25">
      <c r="A418" t="s">
        <v>1285</v>
      </c>
      <c r="B418" s="7">
        <v>6.682870370370371E-2</v>
      </c>
      <c r="C418">
        <v>6</v>
      </c>
      <c r="D418">
        <v>627000</v>
      </c>
      <c r="E418">
        <v>3762000</v>
      </c>
      <c r="F418" t="s">
        <v>14443</v>
      </c>
      <c r="G418" t="s">
        <v>12062</v>
      </c>
      <c r="H418" t="s">
        <v>12070</v>
      </c>
      <c r="I418" t="s">
        <v>12093</v>
      </c>
      <c r="J418" t="s">
        <v>12085</v>
      </c>
      <c r="K418" t="s">
        <v>17387</v>
      </c>
      <c r="L418" t="s">
        <v>18394</v>
      </c>
    </row>
    <row r="419" spans="1:12" x14ac:dyDescent="0.25">
      <c r="A419" t="s">
        <v>1288</v>
      </c>
      <c r="B419" s="7">
        <v>0.60506944444444444</v>
      </c>
      <c r="C419">
        <v>4</v>
      </c>
      <c r="D419">
        <v>683000</v>
      </c>
      <c r="E419">
        <v>2732000</v>
      </c>
      <c r="F419" t="s">
        <v>15443</v>
      </c>
      <c r="G419" t="s">
        <v>12062</v>
      </c>
      <c r="H419" t="s">
        <v>12071</v>
      </c>
      <c r="I419" t="s">
        <v>12094</v>
      </c>
      <c r="J419" t="s">
        <v>12079</v>
      </c>
      <c r="K419" t="s">
        <v>17430</v>
      </c>
      <c r="L419" t="s">
        <v>18436</v>
      </c>
    </row>
    <row r="420" spans="1:12" x14ac:dyDescent="0.25">
      <c r="A420" t="s">
        <v>1291</v>
      </c>
      <c r="B420" s="7">
        <v>0.81133101851851852</v>
      </c>
      <c r="C420">
        <v>5</v>
      </c>
      <c r="D420">
        <v>441000</v>
      </c>
      <c r="E420">
        <v>2205000</v>
      </c>
      <c r="F420" t="s">
        <v>15009</v>
      </c>
      <c r="G420" t="s">
        <v>12065</v>
      </c>
      <c r="H420" t="s">
        <v>12071</v>
      </c>
      <c r="I420" t="s">
        <v>12095</v>
      </c>
      <c r="J420" t="s">
        <v>12081</v>
      </c>
      <c r="K420" t="s">
        <v>17197</v>
      </c>
      <c r="L420" t="s">
        <v>18204</v>
      </c>
    </row>
    <row r="421" spans="1:12" x14ac:dyDescent="0.25">
      <c r="A421" t="s">
        <v>1293</v>
      </c>
      <c r="B421" s="7">
        <v>9.0162037037037041E-2</v>
      </c>
      <c r="C421">
        <v>2</v>
      </c>
      <c r="D421">
        <v>673000</v>
      </c>
      <c r="E421">
        <v>1346000</v>
      </c>
      <c r="F421" t="s">
        <v>15458</v>
      </c>
      <c r="G421" t="s">
        <v>12062</v>
      </c>
      <c r="H421" t="s">
        <v>12069</v>
      </c>
      <c r="I421" t="s">
        <v>12092</v>
      </c>
      <c r="J421" t="s">
        <v>12090</v>
      </c>
      <c r="K421" t="s">
        <v>16586</v>
      </c>
      <c r="L421" t="s">
        <v>17560</v>
      </c>
    </row>
    <row r="422" spans="1:12" x14ac:dyDescent="0.25">
      <c r="A422" t="s">
        <v>1296</v>
      </c>
      <c r="B422" s="7">
        <v>0.76965277777777774</v>
      </c>
      <c r="C422">
        <v>5</v>
      </c>
      <c r="D422">
        <v>561000</v>
      </c>
      <c r="E422">
        <v>2805000</v>
      </c>
      <c r="F422" t="s">
        <v>13064</v>
      </c>
      <c r="G422" t="s">
        <v>12062</v>
      </c>
      <c r="H422" t="s">
        <v>12069</v>
      </c>
      <c r="I422" t="s">
        <v>12094</v>
      </c>
      <c r="J422" t="s">
        <v>12082</v>
      </c>
      <c r="K422" t="s">
        <v>16810</v>
      </c>
      <c r="L422" t="s">
        <v>17813</v>
      </c>
    </row>
    <row r="423" spans="1:12" x14ac:dyDescent="0.25">
      <c r="A423" t="s">
        <v>1299</v>
      </c>
      <c r="B423" s="7">
        <v>0.75430555555555556</v>
      </c>
      <c r="C423">
        <v>9</v>
      </c>
      <c r="D423">
        <v>512000</v>
      </c>
      <c r="E423">
        <v>4608000</v>
      </c>
      <c r="F423" t="s">
        <v>12481</v>
      </c>
      <c r="G423" t="s">
        <v>12065</v>
      </c>
      <c r="H423" t="s">
        <v>12070</v>
      </c>
      <c r="I423" t="s">
        <v>12095</v>
      </c>
      <c r="J423" t="s">
        <v>12075</v>
      </c>
      <c r="K423" t="s">
        <v>12109</v>
      </c>
      <c r="L423" t="s">
        <v>12199</v>
      </c>
    </row>
    <row r="424" spans="1:12" x14ac:dyDescent="0.25">
      <c r="A424" t="s">
        <v>1302</v>
      </c>
      <c r="B424" s="7">
        <v>0.26883101851851854</v>
      </c>
      <c r="C424">
        <v>5</v>
      </c>
      <c r="D424">
        <v>372000</v>
      </c>
      <c r="E424">
        <v>1860000</v>
      </c>
      <c r="F424" t="s">
        <v>16401</v>
      </c>
      <c r="G424" t="s">
        <v>12063</v>
      </c>
      <c r="H424" t="s">
        <v>12071</v>
      </c>
      <c r="I424" t="s">
        <v>12093</v>
      </c>
      <c r="J424" t="s">
        <v>12085</v>
      </c>
      <c r="K424" t="s">
        <v>17436</v>
      </c>
      <c r="L424" t="s">
        <v>18443</v>
      </c>
    </row>
    <row r="425" spans="1:12" x14ac:dyDescent="0.25">
      <c r="A425" t="s">
        <v>1305</v>
      </c>
      <c r="B425" s="7">
        <v>0.34918981481481481</v>
      </c>
      <c r="C425">
        <v>8</v>
      </c>
      <c r="D425">
        <v>341000</v>
      </c>
      <c r="E425">
        <v>2728000</v>
      </c>
      <c r="F425" t="s">
        <v>13499</v>
      </c>
      <c r="G425" t="s">
        <v>12063</v>
      </c>
      <c r="H425" t="s">
        <v>12070</v>
      </c>
      <c r="I425" t="s">
        <v>12094</v>
      </c>
      <c r="J425" t="s">
        <v>12085</v>
      </c>
      <c r="K425" t="s">
        <v>17092</v>
      </c>
      <c r="L425" t="s">
        <v>18099</v>
      </c>
    </row>
    <row r="426" spans="1:12" x14ac:dyDescent="0.25">
      <c r="A426" t="s">
        <v>1307</v>
      </c>
      <c r="B426" s="7">
        <v>0.10681712962962962</v>
      </c>
      <c r="C426">
        <v>9</v>
      </c>
      <c r="D426">
        <v>661000</v>
      </c>
      <c r="E426">
        <v>5949000</v>
      </c>
      <c r="F426" t="s">
        <v>15604</v>
      </c>
      <c r="G426" t="s">
        <v>12062</v>
      </c>
      <c r="H426" t="s">
        <v>12069</v>
      </c>
      <c r="I426" t="s">
        <v>12094</v>
      </c>
      <c r="J426" t="s">
        <v>12075</v>
      </c>
      <c r="K426" t="s">
        <v>16841</v>
      </c>
      <c r="L426" t="s">
        <v>17850</v>
      </c>
    </row>
    <row r="427" spans="1:12" x14ac:dyDescent="0.25">
      <c r="A427" t="s">
        <v>1309</v>
      </c>
      <c r="B427" s="7">
        <v>0.63909722222222221</v>
      </c>
      <c r="C427">
        <v>6</v>
      </c>
      <c r="D427">
        <v>459000</v>
      </c>
      <c r="E427">
        <v>2754000</v>
      </c>
      <c r="F427" t="s">
        <v>13222</v>
      </c>
      <c r="G427" t="s">
        <v>12065</v>
      </c>
      <c r="H427" t="s">
        <v>12071</v>
      </c>
      <c r="I427" t="s">
        <v>12095</v>
      </c>
      <c r="J427" t="s">
        <v>12074</v>
      </c>
      <c r="K427" t="s">
        <v>17090</v>
      </c>
      <c r="L427" t="s">
        <v>18095</v>
      </c>
    </row>
    <row r="428" spans="1:12" x14ac:dyDescent="0.25">
      <c r="A428" t="s">
        <v>1312</v>
      </c>
      <c r="B428" s="7">
        <v>0.74761574074074078</v>
      </c>
      <c r="C428">
        <v>3</v>
      </c>
      <c r="D428">
        <v>442000</v>
      </c>
      <c r="E428">
        <v>1326000</v>
      </c>
      <c r="F428" t="s">
        <v>15324</v>
      </c>
      <c r="G428" t="s">
        <v>12065</v>
      </c>
      <c r="H428" t="s">
        <v>12071</v>
      </c>
      <c r="I428" t="s">
        <v>12095</v>
      </c>
      <c r="J428" t="s">
        <v>12080</v>
      </c>
      <c r="K428" t="s">
        <v>12160</v>
      </c>
      <c r="L428" t="s">
        <v>12244</v>
      </c>
    </row>
    <row r="429" spans="1:12" x14ac:dyDescent="0.25">
      <c r="A429" t="s">
        <v>1315</v>
      </c>
      <c r="B429" s="7">
        <v>4.1608796296296297E-2</v>
      </c>
      <c r="C429">
        <v>9</v>
      </c>
      <c r="D429">
        <v>462000</v>
      </c>
      <c r="E429">
        <v>4158000</v>
      </c>
      <c r="F429" t="s">
        <v>13381</v>
      </c>
      <c r="G429" t="s">
        <v>12065</v>
      </c>
      <c r="H429" t="s">
        <v>12071</v>
      </c>
      <c r="I429" t="s">
        <v>12092</v>
      </c>
      <c r="J429" t="s">
        <v>12079</v>
      </c>
      <c r="K429" t="s">
        <v>12159</v>
      </c>
      <c r="L429" t="s">
        <v>12249</v>
      </c>
    </row>
    <row r="430" spans="1:12" x14ac:dyDescent="0.25">
      <c r="A430" t="s">
        <v>1318</v>
      </c>
      <c r="B430" s="7">
        <v>0.82017361111111109</v>
      </c>
      <c r="C430">
        <v>7</v>
      </c>
      <c r="D430">
        <v>476000</v>
      </c>
      <c r="E430">
        <v>3332000</v>
      </c>
      <c r="F430" t="s">
        <v>13304</v>
      </c>
      <c r="G430" t="s">
        <v>12065</v>
      </c>
      <c r="H430" t="s">
        <v>12068</v>
      </c>
      <c r="I430" t="s">
        <v>12094</v>
      </c>
      <c r="J430" t="s">
        <v>12083</v>
      </c>
      <c r="K430" t="s">
        <v>17066</v>
      </c>
      <c r="L430" t="s">
        <v>18072</v>
      </c>
    </row>
    <row r="431" spans="1:12" x14ac:dyDescent="0.25">
      <c r="A431" t="s">
        <v>1321</v>
      </c>
      <c r="B431" s="7">
        <v>6.2881944444444449E-2</v>
      </c>
      <c r="C431">
        <v>3</v>
      </c>
      <c r="D431">
        <v>462000</v>
      </c>
      <c r="E431">
        <v>1386000</v>
      </c>
      <c r="F431" t="s">
        <v>14645</v>
      </c>
      <c r="G431" t="s">
        <v>12065</v>
      </c>
      <c r="H431" t="s">
        <v>12068</v>
      </c>
      <c r="I431" t="s">
        <v>12094</v>
      </c>
      <c r="J431" t="s">
        <v>12078</v>
      </c>
      <c r="K431" t="s">
        <v>17228</v>
      </c>
      <c r="L431" t="s">
        <v>18232</v>
      </c>
    </row>
    <row r="432" spans="1:12" x14ac:dyDescent="0.25">
      <c r="A432" t="s">
        <v>1324</v>
      </c>
      <c r="B432" s="7">
        <v>0.38092592592592595</v>
      </c>
      <c r="C432">
        <v>4</v>
      </c>
      <c r="D432">
        <v>416000</v>
      </c>
      <c r="E432">
        <v>1664000</v>
      </c>
      <c r="F432" t="s">
        <v>15939</v>
      </c>
      <c r="G432" t="s">
        <v>12065</v>
      </c>
      <c r="H432" t="s">
        <v>12066</v>
      </c>
      <c r="I432" t="s">
        <v>12095</v>
      </c>
      <c r="J432" t="s">
        <v>12085</v>
      </c>
      <c r="K432" t="s">
        <v>17180</v>
      </c>
      <c r="L432" t="s">
        <v>18186</v>
      </c>
    </row>
    <row r="433" spans="1:12" x14ac:dyDescent="0.25">
      <c r="A433" t="s">
        <v>1327</v>
      </c>
      <c r="B433" s="7">
        <v>0.99993055555555554</v>
      </c>
      <c r="C433">
        <v>7</v>
      </c>
      <c r="D433">
        <v>391000</v>
      </c>
      <c r="E433">
        <v>2737000</v>
      </c>
      <c r="F433" t="s">
        <v>15604</v>
      </c>
      <c r="G433" t="s">
        <v>12063</v>
      </c>
      <c r="H433" t="s">
        <v>12069</v>
      </c>
      <c r="I433" t="s">
        <v>12092</v>
      </c>
      <c r="J433" t="s">
        <v>12081</v>
      </c>
      <c r="K433" t="s">
        <v>16561</v>
      </c>
      <c r="L433" t="s">
        <v>17540</v>
      </c>
    </row>
    <row r="434" spans="1:12" x14ac:dyDescent="0.25">
      <c r="A434" t="s">
        <v>1329</v>
      </c>
      <c r="B434" s="7">
        <v>0.60097222222222224</v>
      </c>
      <c r="C434">
        <v>4</v>
      </c>
      <c r="D434">
        <v>446000</v>
      </c>
      <c r="E434">
        <v>1784000</v>
      </c>
      <c r="F434" t="s">
        <v>14723</v>
      </c>
      <c r="G434" t="s">
        <v>12065</v>
      </c>
      <c r="H434" t="s">
        <v>12068</v>
      </c>
      <c r="I434" t="s">
        <v>12092</v>
      </c>
      <c r="J434" t="s">
        <v>12088</v>
      </c>
      <c r="K434" t="s">
        <v>16520</v>
      </c>
      <c r="L434" t="s">
        <v>17496</v>
      </c>
    </row>
    <row r="435" spans="1:12" x14ac:dyDescent="0.25">
      <c r="A435" t="s">
        <v>1331</v>
      </c>
      <c r="B435" s="7">
        <v>0.53256944444444443</v>
      </c>
      <c r="C435">
        <v>8</v>
      </c>
      <c r="D435">
        <v>513000</v>
      </c>
      <c r="E435">
        <v>4104000</v>
      </c>
      <c r="F435" t="s">
        <v>15537</v>
      </c>
      <c r="G435" t="s">
        <v>12065</v>
      </c>
      <c r="H435" t="s">
        <v>12071</v>
      </c>
      <c r="I435" t="s">
        <v>12095</v>
      </c>
      <c r="J435" t="s">
        <v>12081</v>
      </c>
      <c r="K435" t="s">
        <v>17337</v>
      </c>
      <c r="L435" t="s">
        <v>18345</v>
      </c>
    </row>
    <row r="436" spans="1:12" x14ac:dyDescent="0.25">
      <c r="A436" t="s">
        <v>1334</v>
      </c>
      <c r="B436" s="7">
        <v>0.94702546296296297</v>
      </c>
      <c r="C436">
        <v>6</v>
      </c>
      <c r="D436">
        <v>486000</v>
      </c>
      <c r="E436">
        <v>2916000</v>
      </c>
      <c r="F436" t="s">
        <v>12407</v>
      </c>
      <c r="G436" t="s">
        <v>12065</v>
      </c>
      <c r="H436" t="s">
        <v>12067</v>
      </c>
      <c r="I436" t="s">
        <v>12095</v>
      </c>
      <c r="J436" t="s">
        <v>12072</v>
      </c>
      <c r="K436" t="s">
        <v>16608</v>
      </c>
      <c r="L436" t="s">
        <v>17596</v>
      </c>
    </row>
    <row r="437" spans="1:12" x14ac:dyDescent="0.25">
      <c r="A437" t="s">
        <v>1337</v>
      </c>
      <c r="B437" s="7">
        <v>0.74354166666666666</v>
      </c>
      <c r="C437">
        <v>6</v>
      </c>
      <c r="D437">
        <v>642000</v>
      </c>
      <c r="E437">
        <v>3852000</v>
      </c>
      <c r="F437" t="s">
        <v>13747</v>
      </c>
      <c r="G437" t="s">
        <v>12062</v>
      </c>
      <c r="H437" t="s">
        <v>12069</v>
      </c>
      <c r="I437" t="s">
        <v>12095</v>
      </c>
      <c r="J437" t="s">
        <v>12084</v>
      </c>
      <c r="K437" t="s">
        <v>17073</v>
      </c>
      <c r="L437" t="s">
        <v>18078</v>
      </c>
    </row>
    <row r="438" spans="1:12" x14ac:dyDescent="0.25">
      <c r="A438" t="s">
        <v>1339</v>
      </c>
      <c r="B438" s="7">
        <v>0.97002314814814816</v>
      </c>
      <c r="C438">
        <v>9</v>
      </c>
      <c r="D438">
        <v>352000</v>
      </c>
      <c r="E438">
        <v>3168000</v>
      </c>
      <c r="F438" t="s">
        <v>15769</v>
      </c>
      <c r="G438" t="s">
        <v>12063</v>
      </c>
      <c r="H438" t="s">
        <v>12070</v>
      </c>
      <c r="I438" t="s">
        <v>12095</v>
      </c>
      <c r="J438" t="s">
        <v>12087</v>
      </c>
      <c r="K438" t="s">
        <v>17057</v>
      </c>
      <c r="L438" t="s">
        <v>18065</v>
      </c>
    </row>
    <row r="439" spans="1:12" x14ac:dyDescent="0.25">
      <c r="A439" t="s">
        <v>1341</v>
      </c>
      <c r="B439" s="7">
        <v>0.33690972222222221</v>
      </c>
      <c r="C439">
        <v>8</v>
      </c>
      <c r="D439">
        <v>479000</v>
      </c>
      <c r="E439">
        <v>3832000</v>
      </c>
      <c r="F439" t="s">
        <v>14745</v>
      </c>
      <c r="G439" t="s">
        <v>12065</v>
      </c>
      <c r="H439" t="s">
        <v>12070</v>
      </c>
      <c r="I439" t="s">
        <v>12095</v>
      </c>
      <c r="J439" t="s">
        <v>12077</v>
      </c>
      <c r="K439" t="s">
        <v>16784</v>
      </c>
      <c r="L439" t="s">
        <v>17782</v>
      </c>
    </row>
    <row r="440" spans="1:12" x14ac:dyDescent="0.25">
      <c r="A440" t="s">
        <v>1344</v>
      </c>
      <c r="B440" s="7">
        <v>0.68432870370370369</v>
      </c>
      <c r="C440">
        <v>2</v>
      </c>
      <c r="D440">
        <v>498000</v>
      </c>
      <c r="E440">
        <v>996000</v>
      </c>
      <c r="F440" t="s">
        <v>14620</v>
      </c>
      <c r="G440" t="s">
        <v>12065</v>
      </c>
      <c r="H440" t="s">
        <v>12069</v>
      </c>
      <c r="I440" t="s">
        <v>12095</v>
      </c>
      <c r="J440" t="s">
        <v>12086</v>
      </c>
      <c r="K440" t="s">
        <v>17283</v>
      </c>
      <c r="L440" t="s">
        <v>18288</v>
      </c>
    </row>
    <row r="441" spans="1:12" x14ac:dyDescent="0.25">
      <c r="A441" t="s">
        <v>1346</v>
      </c>
      <c r="B441" s="7">
        <v>0.33871527777777777</v>
      </c>
      <c r="C441">
        <v>6</v>
      </c>
      <c r="D441">
        <v>399000</v>
      </c>
      <c r="E441">
        <v>2394000</v>
      </c>
      <c r="F441" t="s">
        <v>15638</v>
      </c>
      <c r="G441" t="s">
        <v>12063</v>
      </c>
      <c r="H441" t="s">
        <v>12070</v>
      </c>
      <c r="I441" t="s">
        <v>12094</v>
      </c>
      <c r="J441" t="s">
        <v>12084</v>
      </c>
      <c r="K441" t="s">
        <v>16867</v>
      </c>
      <c r="L441" t="s">
        <v>17873</v>
      </c>
    </row>
    <row r="442" spans="1:12" x14ac:dyDescent="0.25">
      <c r="A442" t="s">
        <v>1349</v>
      </c>
      <c r="B442" s="7">
        <v>0.89042824074074078</v>
      </c>
      <c r="C442">
        <v>5</v>
      </c>
      <c r="D442">
        <v>616000</v>
      </c>
      <c r="E442">
        <v>3080000</v>
      </c>
      <c r="F442" t="s">
        <v>15604</v>
      </c>
      <c r="G442" t="s">
        <v>12062</v>
      </c>
      <c r="H442" t="s">
        <v>12066</v>
      </c>
      <c r="I442" t="s">
        <v>12092</v>
      </c>
      <c r="J442" t="s">
        <v>12075</v>
      </c>
      <c r="K442" t="s">
        <v>16584</v>
      </c>
      <c r="L442" t="s">
        <v>17561</v>
      </c>
    </row>
    <row r="443" spans="1:12" x14ac:dyDescent="0.25">
      <c r="A443" t="s">
        <v>1351</v>
      </c>
      <c r="B443" s="7">
        <v>0.26893518518518517</v>
      </c>
      <c r="C443">
        <v>1</v>
      </c>
      <c r="D443">
        <v>564000</v>
      </c>
      <c r="E443">
        <v>564000</v>
      </c>
      <c r="F443" t="s">
        <v>13970</v>
      </c>
      <c r="G443" t="s">
        <v>12062</v>
      </c>
      <c r="H443" t="s">
        <v>12071</v>
      </c>
      <c r="I443" t="s">
        <v>12095</v>
      </c>
      <c r="J443" t="s">
        <v>12086</v>
      </c>
      <c r="K443" t="s">
        <v>17304</v>
      </c>
      <c r="L443" t="s">
        <v>18307</v>
      </c>
    </row>
    <row r="444" spans="1:12" x14ac:dyDescent="0.25">
      <c r="A444" t="s">
        <v>1354</v>
      </c>
      <c r="B444" s="7">
        <v>0.52893518518518523</v>
      </c>
      <c r="C444">
        <v>1</v>
      </c>
      <c r="D444">
        <v>342000</v>
      </c>
      <c r="E444">
        <v>342000</v>
      </c>
      <c r="F444" t="s">
        <v>15685</v>
      </c>
      <c r="G444" t="s">
        <v>12063</v>
      </c>
      <c r="H444" t="s">
        <v>12069</v>
      </c>
      <c r="I444" t="s">
        <v>12095</v>
      </c>
      <c r="J444" t="s">
        <v>12083</v>
      </c>
      <c r="K444" t="s">
        <v>16482</v>
      </c>
      <c r="L444" t="s">
        <v>17583</v>
      </c>
    </row>
    <row r="445" spans="1:12" x14ac:dyDescent="0.25">
      <c r="A445" t="s">
        <v>1357</v>
      </c>
      <c r="B445" s="7">
        <v>0.84364583333333332</v>
      </c>
      <c r="C445">
        <v>1</v>
      </c>
      <c r="D445">
        <v>408000</v>
      </c>
      <c r="E445">
        <v>408000</v>
      </c>
      <c r="F445" t="s">
        <v>13617</v>
      </c>
      <c r="G445" t="s">
        <v>12065</v>
      </c>
      <c r="H445" t="s">
        <v>12067</v>
      </c>
      <c r="I445" t="s">
        <v>12094</v>
      </c>
      <c r="J445" t="s">
        <v>12076</v>
      </c>
      <c r="K445" t="s">
        <v>16806</v>
      </c>
      <c r="L445" t="s">
        <v>17805</v>
      </c>
    </row>
    <row r="446" spans="1:12" x14ac:dyDescent="0.25">
      <c r="A446" t="s">
        <v>1359</v>
      </c>
      <c r="B446" s="7">
        <v>0.20765046296296297</v>
      </c>
      <c r="C446">
        <v>5</v>
      </c>
      <c r="D446">
        <v>680000</v>
      </c>
      <c r="E446">
        <v>3400000</v>
      </c>
      <c r="F446" t="s">
        <v>15604</v>
      </c>
      <c r="G446" t="s">
        <v>12062</v>
      </c>
      <c r="H446" t="s">
        <v>12071</v>
      </c>
      <c r="I446" t="s">
        <v>12095</v>
      </c>
      <c r="J446" t="s">
        <v>12088</v>
      </c>
      <c r="K446" t="s">
        <v>16691</v>
      </c>
      <c r="L446" t="s">
        <v>17677</v>
      </c>
    </row>
    <row r="447" spans="1:12" x14ac:dyDescent="0.25">
      <c r="A447" t="s">
        <v>1361</v>
      </c>
      <c r="B447" s="7">
        <v>0.25599537037037035</v>
      </c>
      <c r="C447">
        <v>2</v>
      </c>
      <c r="D447">
        <v>510000</v>
      </c>
      <c r="E447">
        <v>1020000</v>
      </c>
      <c r="F447" t="s">
        <v>15608</v>
      </c>
      <c r="G447" t="s">
        <v>12065</v>
      </c>
      <c r="H447" t="s">
        <v>12071</v>
      </c>
      <c r="I447" t="s">
        <v>12094</v>
      </c>
      <c r="J447" t="s">
        <v>12073</v>
      </c>
      <c r="K447" t="s">
        <v>17145</v>
      </c>
      <c r="L447" t="s">
        <v>18147</v>
      </c>
    </row>
    <row r="448" spans="1:12" x14ac:dyDescent="0.25">
      <c r="A448" t="s">
        <v>1363</v>
      </c>
      <c r="B448" s="7">
        <v>0.70782407407407411</v>
      </c>
      <c r="C448">
        <v>4</v>
      </c>
      <c r="D448">
        <v>1373000</v>
      </c>
      <c r="E448">
        <v>5492000</v>
      </c>
      <c r="F448" t="s">
        <v>13411</v>
      </c>
      <c r="G448" t="s">
        <v>12064</v>
      </c>
      <c r="H448" t="s">
        <v>12071</v>
      </c>
      <c r="I448" t="s">
        <v>12094</v>
      </c>
      <c r="J448" t="s">
        <v>12076</v>
      </c>
      <c r="K448" t="s">
        <v>17084</v>
      </c>
      <c r="L448" t="s">
        <v>18087</v>
      </c>
    </row>
    <row r="449" spans="1:12" x14ac:dyDescent="0.25">
      <c r="A449" t="s">
        <v>1366</v>
      </c>
      <c r="B449" s="7">
        <v>0.68456018518518513</v>
      </c>
      <c r="C449">
        <v>9</v>
      </c>
      <c r="D449">
        <v>1356000</v>
      </c>
      <c r="E449">
        <v>12204000</v>
      </c>
      <c r="F449" t="s">
        <v>16432</v>
      </c>
      <c r="G449" t="s">
        <v>12064</v>
      </c>
      <c r="H449" t="s">
        <v>12069</v>
      </c>
      <c r="I449" t="s">
        <v>12094</v>
      </c>
      <c r="J449" t="s">
        <v>12090</v>
      </c>
      <c r="K449" t="s">
        <v>16612</v>
      </c>
      <c r="L449" t="s">
        <v>17603</v>
      </c>
    </row>
    <row r="450" spans="1:12" x14ac:dyDescent="0.25">
      <c r="A450" t="s">
        <v>1369</v>
      </c>
      <c r="B450" s="7">
        <v>1.5393518518518519E-3</v>
      </c>
      <c r="C450">
        <v>5</v>
      </c>
      <c r="D450">
        <v>409000</v>
      </c>
      <c r="E450">
        <v>2045000</v>
      </c>
      <c r="F450" t="s">
        <v>13101</v>
      </c>
      <c r="G450" t="s">
        <v>12065</v>
      </c>
      <c r="H450" t="s">
        <v>12070</v>
      </c>
      <c r="I450" t="s">
        <v>12095</v>
      </c>
      <c r="J450" t="s">
        <v>12082</v>
      </c>
      <c r="K450" t="s">
        <v>17266</v>
      </c>
      <c r="L450" t="s">
        <v>18274</v>
      </c>
    </row>
    <row r="451" spans="1:12" x14ac:dyDescent="0.25">
      <c r="A451" t="s">
        <v>1372</v>
      </c>
      <c r="B451" s="7">
        <v>0.1110300925925926</v>
      </c>
      <c r="C451">
        <v>8</v>
      </c>
      <c r="D451">
        <v>316000</v>
      </c>
      <c r="E451">
        <v>2528000</v>
      </c>
      <c r="F451" t="s">
        <v>15664</v>
      </c>
      <c r="G451" t="s">
        <v>12063</v>
      </c>
      <c r="H451" t="s">
        <v>12069</v>
      </c>
      <c r="I451" t="s">
        <v>12094</v>
      </c>
      <c r="J451" t="s">
        <v>12089</v>
      </c>
      <c r="K451" t="s">
        <v>17175</v>
      </c>
      <c r="L451" t="s">
        <v>18184</v>
      </c>
    </row>
    <row r="452" spans="1:12" x14ac:dyDescent="0.25">
      <c r="A452" t="s">
        <v>1375</v>
      </c>
      <c r="B452" s="7">
        <v>0.35773148148148148</v>
      </c>
      <c r="C452">
        <v>4</v>
      </c>
      <c r="D452">
        <v>446000</v>
      </c>
      <c r="E452">
        <v>1784000</v>
      </c>
      <c r="F452" t="s">
        <v>13468</v>
      </c>
      <c r="G452" t="s">
        <v>12065</v>
      </c>
      <c r="H452" t="s">
        <v>12071</v>
      </c>
      <c r="I452" t="s">
        <v>12094</v>
      </c>
      <c r="J452" t="s">
        <v>12088</v>
      </c>
      <c r="K452" t="s">
        <v>17269</v>
      </c>
      <c r="L452" t="s">
        <v>18276</v>
      </c>
    </row>
    <row r="453" spans="1:12" x14ac:dyDescent="0.25">
      <c r="A453" t="s">
        <v>1378</v>
      </c>
      <c r="B453" s="7">
        <v>0.5345833333333333</v>
      </c>
      <c r="C453">
        <v>8</v>
      </c>
      <c r="D453">
        <v>323000</v>
      </c>
      <c r="E453">
        <v>2584000</v>
      </c>
      <c r="F453" t="s">
        <v>14919</v>
      </c>
      <c r="G453" t="s">
        <v>12063</v>
      </c>
      <c r="H453" t="s">
        <v>12068</v>
      </c>
      <c r="I453" t="s">
        <v>12095</v>
      </c>
      <c r="J453" t="s">
        <v>12090</v>
      </c>
      <c r="K453" t="s">
        <v>17177</v>
      </c>
      <c r="L453" t="s">
        <v>18186</v>
      </c>
    </row>
    <row r="454" spans="1:12" x14ac:dyDescent="0.25">
      <c r="A454" t="s">
        <v>1381</v>
      </c>
      <c r="B454" s="7">
        <v>0.25979166666666664</v>
      </c>
      <c r="C454">
        <v>6</v>
      </c>
      <c r="D454">
        <v>395000</v>
      </c>
      <c r="E454">
        <v>2370000</v>
      </c>
      <c r="F454" t="s">
        <v>15604</v>
      </c>
      <c r="G454" t="s">
        <v>12063</v>
      </c>
      <c r="H454" t="s">
        <v>12071</v>
      </c>
      <c r="I454" t="s">
        <v>12094</v>
      </c>
      <c r="J454" t="s">
        <v>12081</v>
      </c>
      <c r="K454" t="s">
        <v>16485</v>
      </c>
      <c r="L454" t="s">
        <v>17690</v>
      </c>
    </row>
    <row r="455" spans="1:12" x14ac:dyDescent="0.25">
      <c r="A455" t="s">
        <v>1382</v>
      </c>
      <c r="B455" s="7">
        <v>4.7164351851851853E-2</v>
      </c>
      <c r="C455">
        <v>8</v>
      </c>
      <c r="D455">
        <v>322000</v>
      </c>
      <c r="E455">
        <v>2576000</v>
      </c>
      <c r="F455" t="s">
        <v>15677</v>
      </c>
      <c r="G455" t="s">
        <v>12063</v>
      </c>
      <c r="H455" t="s">
        <v>12067</v>
      </c>
      <c r="I455" t="s">
        <v>12095</v>
      </c>
      <c r="J455" t="s">
        <v>12075</v>
      </c>
      <c r="K455" t="s">
        <v>16982</v>
      </c>
      <c r="L455" t="s">
        <v>17990</v>
      </c>
    </row>
    <row r="456" spans="1:12" x14ac:dyDescent="0.25">
      <c r="A456" t="s">
        <v>1385</v>
      </c>
      <c r="B456" s="7">
        <v>0.32347222222222222</v>
      </c>
      <c r="C456">
        <v>2</v>
      </c>
      <c r="D456">
        <v>639000</v>
      </c>
      <c r="E456">
        <v>1278000</v>
      </c>
      <c r="F456" t="s">
        <v>16238</v>
      </c>
      <c r="G456" t="s">
        <v>12062</v>
      </c>
      <c r="H456" t="s">
        <v>12066</v>
      </c>
      <c r="I456" t="s">
        <v>12095</v>
      </c>
      <c r="J456" t="s">
        <v>12089</v>
      </c>
      <c r="K456" t="s">
        <v>12133</v>
      </c>
      <c r="L456" t="s">
        <v>12216</v>
      </c>
    </row>
    <row r="457" spans="1:12" x14ac:dyDescent="0.25">
      <c r="A457" t="s">
        <v>1387</v>
      </c>
      <c r="B457" s="7">
        <v>0.5745717592592593</v>
      </c>
      <c r="C457">
        <v>3</v>
      </c>
      <c r="D457">
        <v>675000</v>
      </c>
      <c r="E457">
        <v>2025000</v>
      </c>
      <c r="F457" t="s">
        <v>14678</v>
      </c>
      <c r="G457" t="s">
        <v>12062</v>
      </c>
      <c r="H457" t="s">
        <v>12071</v>
      </c>
      <c r="I457" t="s">
        <v>12094</v>
      </c>
      <c r="J457" t="s">
        <v>12080</v>
      </c>
      <c r="K457" t="s">
        <v>17064</v>
      </c>
      <c r="L457" t="s">
        <v>18066</v>
      </c>
    </row>
    <row r="458" spans="1:12" x14ac:dyDescent="0.25">
      <c r="A458" t="s">
        <v>1390</v>
      </c>
      <c r="B458" s="7">
        <v>0.20737268518518517</v>
      </c>
      <c r="C458">
        <v>9</v>
      </c>
      <c r="D458">
        <v>358000</v>
      </c>
      <c r="E458">
        <v>3222000</v>
      </c>
      <c r="F458" t="s">
        <v>13969</v>
      </c>
      <c r="G458" t="s">
        <v>12063</v>
      </c>
      <c r="H458" t="s">
        <v>12070</v>
      </c>
      <c r="I458" t="s">
        <v>12095</v>
      </c>
      <c r="J458" t="s">
        <v>12089</v>
      </c>
      <c r="K458" t="s">
        <v>16806</v>
      </c>
      <c r="L458" t="s">
        <v>17813</v>
      </c>
    </row>
    <row r="459" spans="1:12" x14ac:dyDescent="0.25">
      <c r="A459" t="s">
        <v>1393</v>
      </c>
      <c r="B459" s="7">
        <v>0.60076388888888888</v>
      </c>
      <c r="C459">
        <v>9</v>
      </c>
      <c r="D459">
        <v>452000</v>
      </c>
      <c r="E459">
        <v>4068000</v>
      </c>
      <c r="F459" t="s">
        <v>15164</v>
      </c>
      <c r="G459" t="s">
        <v>12065</v>
      </c>
      <c r="H459" t="s">
        <v>12068</v>
      </c>
      <c r="I459" t="s">
        <v>12094</v>
      </c>
      <c r="J459" t="s">
        <v>12075</v>
      </c>
      <c r="K459" t="s">
        <v>16928</v>
      </c>
      <c r="L459" t="s">
        <v>17937</v>
      </c>
    </row>
    <row r="460" spans="1:12" x14ac:dyDescent="0.25">
      <c r="A460" t="s">
        <v>1396</v>
      </c>
      <c r="B460" s="7">
        <v>0.23943287037037037</v>
      </c>
      <c r="C460">
        <v>6</v>
      </c>
      <c r="D460">
        <v>1320000</v>
      </c>
      <c r="E460">
        <v>7920000</v>
      </c>
      <c r="F460" t="s">
        <v>13828</v>
      </c>
      <c r="G460" t="s">
        <v>12064</v>
      </c>
      <c r="H460" t="s">
        <v>12069</v>
      </c>
      <c r="I460" t="s">
        <v>12095</v>
      </c>
      <c r="J460" t="s">
        <v>12076</v>
      </c>
      <c r="K460" t="s">
        <v>16981</v>
      </c>
      <c r="L460" t="s">
        <v>17987</v>
      </c>
    </row>
    <row r="461" spans="1:12" x14ac:dyDescent="0.25">
      <c r="A461" t="s">
        <v>1398</v>
      </c>
      <c r="B461" s="7">
        <v>0.81692129629629628</v>
      </c>
      <c r="C461">
        <v>8</v>
      </c>
      <c r="D461">
        <v>445000</v>
      </c>
      <c r="E461">
        <v>3560000</v>
      </c>
      <c r="F461" t="s">
        <v>14903</v>
      </c>
      <c r="G461" t="s">
        <v>12065</v>
      </c>
      <c r="H461" t="s">
        <v>12070</v>
      </c>
      <c r="I461" t="s">
        <v>12095</v>
      </c>
      <c r="J461" t="s">
        <v>12077</v>
      </c>
      <c r="K461" t="s">
        <v>16832</v>
      </c>
      <c r="L461" t="s">
        <v>17838</v>
      </c>
    </row>
    <row r="462" spans="1:12" x14ac:dyDescent="0.25">
      <c r="A462" t="s">
        <v>1401</v>
      </c>
      <c r="B462" s="7">
        <v>0.69273148148148145</v>
      </c>
      <c r="C462">
        <v>6</v>
      </c>
      <c r="D462">
        <v>1241000</v>
      </c>
      <c r="E462">
        <v>7446000</v>
      </c>
      <c r="F462" t="s">
        <v>14251</v>
      </c>
      <c r="G462" t="s">
        <v>12064</v>
      </c>
      <c r="H462" t="s">
        <v>12068</v>
      </c>
      <c r="I462" t="s">
        <v>12094</v>
      </c>
      <c r="J462" t="s">
        <v>12073</v>
      </c>
      <c r="K462" t="s">
        <v>17049</v>
      </c>
      <c r="L462" t="s">
        <v>18054</v>
      </c>
    </row>
    <row r="463" spans="1:12" x14ac:dyDescent="0.25">
      <c r="A463" t="s">
        <v>1404</v>
      </c>
      <c r="B463" s="7">
        <v>0.38753472222222224</v>
      </c>
      <c r="C463">
        <v>4</v>
      </c>
      <c r="D463">
        <v>641000</v>
      </c>
      <c r="E463">
        <v>2564000</v>
      </c>
      <c r="F463" t="s">
        <v>15611</v>
      </c>
      <c r="G463" t="s">
        <v>12062</v>
      </c>
      <c r="H463" t="s">
        <v>12070</v>
      </c>
      <c r="I463" t="s">
        <v>12095</v>
      </c>
      <c r="J463" t="s">
        <v>12088</v>
      </c>
      <c r="K463" t="s">
        <v>16947</v>
      </c>
      <c r="L463" t="s">
        <v>17952</v>
      </c>
    </row>
    <row r="464" spans="1:12" x14ac:dyDescent="0.25">
      <c r="A464" t="s">
        <v>1407</v>
      </c>
      <c r="B464" s="7">
        <v>0.35528935185185184</v>
      </c>
      <c r="C464">
        <v>9</v>
      </c>
      <c r="D464">
        <v>1253000</v>
      </c>
      <c r="E464">
        <v>11277000</v>
      </c>
      <c r="F464" t="s">
        <v>14361</v>
      </c>
      <c r="G464" t="s">
        <v>12064</v>
      </c>
      <c r="H464" t="s">
        <v>12066</v>
      </c>
      <c r="I464" t="s">
        <v>12093</v>
      </c>
      <c r="J464" t="s">
        <v>12074</v>
      </c>
      <c r="K464" t="s">
        <v>12153</v>
      </c>
      <c r="L464" t="s">
        <v>12243</v>
      </c>
    </row>
    <row r="465" spans="1:12" x14ac:dyDescent="0.25">
      <c r="A465" t="s">
        <v>1410</v>
      </c>
      <c r="B465" s="7">
        <v>0.80861111111111106</v>
      </c>
      <c r="C465">
        <v>5</v>
      </c>
      <c r="D465">
        <v>1099000</v>
      </c>
      <c r="E465">
        <v>5495000</v>
      </c>
      <c r="F465" t="s">
        <v>12363</v>
      </c>
      <c r="G465" t="s">
        <v>12064</v>
      </c>
      <c r="H465" t="s">
        <v>12070</v>
      </c>
      <c r="I465" t="s">
        <v>12094</v>
      </c>
      <c r="J465" t="s">
        <v>12083</v>
      </c>
      <c r="K465" t="s">
        <v>16973</v>
      </c>
      <c r="L465" t="s">
        <v>17978</v>
      </c>
    </row>
    <row r="466" spans="1:12" x14ac:dyDescent="0.25">
      <c r="A466" t="s">
        <v>1413</v>
      </c>
      <c r="B466" s="7">
        <v>0.47341435185185188</v>
      </c>
      <c r="C466">
        <v>7</v>
      </c>
      <c r="D466">
        <v>463000</v>
      </c>
      <c r="E466">
        <v>3241000</v>
      </c>
      <c r="F466" t="s">
        <v>16208</v>
      </c>
      <c r="G466" t="s">
        <v>12065</v>
      </c>
      <c r="H466" t="s">
        <v>12069</v>
      </c>
      <c r="I466" t="s">
        <v>12093</v>
      </c>
      <c r="J466" t="s">
        <v>12090</v>
      </c>
      <c r="K466" t="s">
        <v>16748</v>
      </c>
      <c r="L466" t="s">
        <v>17745</v>
      </c>
    </row>
    <row r="467" spans="1:12" x14ac:dyDescent="0.25">
      <c r="A467" t="s">
        <v>1416</v>
      </c>
      <c r="B467" s="7">
        <v>1.7939814814814815E-3</v>
      </c>
      <c r="C467">
        <v>6</v>
      </c>
      <c r="D467">
        <v>616000</v>
      </c>
      <c r="E467">
        <v>3696000</v>
      </c>
      <c r="F467" t="s">
        <v>14959</v>
      </c>
      <c r="G467" t="s">
        <v>12062</v>
      </c>
      <c r="H467" t="s">
        <v>12066</v>
      </c>
      <c r="I467" t="s">
        <v>12095</v>
      </c>
      <c r="J467" t="s">
        <v>12073</v>
      </c>
      <c r="K467" t="s">
        <v>16770</v>
      </c>
      <c r="L467" t="s">
        <v>17766</v>
      </c>
    </row>
    <row r="468" spans="1:12" x14ac:dyDescent="0.25">
      <c r="A468" t="s">
        <v>1419</v>
      </c>
      <c r="B468" s="7">
        <v>0.89123842592592595</v>
      </c>
      <c r="C468">
        <v>8</v>
      </c>
      <c r="D468">
        <v>349000</v>
      </c>
      <c r="E468">
        <v>2792000</v>
      </c>
      <c r="F468" t="s">
        <v>13957</v>
      </c>
      <c r="G468" t="s">
        <v>12063</v>
      </c>
      <c r="H468" t="s">
        <v>12070</v>
      </c>
      <c r="I468" t="s">
        <v>12094</v>
      </c>
      <c r="J468" t="s">
        <v>12079</v>
      </c>
      <c r="K468" t="s">
        <v>17011</v>
      </c>
      <c r="L468" t="s">
        <v>18018</v>
      </c>
    </row>
    <row r="469" spans="1:12" x14ac:dyDescent="0.25">
      <c r="A469" t="s">
        <v>1422</v>
      </c>
      <c r="B469" s="7">
        <v>0.26782407407407405</v>
      </c>
      <c r="C469">
        <v>6</v>
      </c>
      <c r="D469">
        <v>422000</v>
      </c>
      <c r="E469">
        <v>2532000</v>
      </c>
      <c r="F469" t="s">
        <v>16428</v>
      </c>
      <c r="G469" t="s">
        <v>12065</v>
      </c>
      <c r="H469" t="s">
        <v>12068</v>
      </c>
      <c r="I469" t="s">
        <v>12095</v>
      </c>
      <c r="J469" t="s">
        <v>12087</v>
      </c>
      <c r="K469" t="s">
        <v>17319</v>
      </c>
      <c r="L469" t="s">
        <v>18326</v>
      </c>
    </row>
    <row r="470" spans="1:12" x14ac:dyDescent="0.25">
      <c r="A470" t="s">
        <v>1425</v>
      </c>
      <c r="B470" s="7">
        <v>0.37468750000000001</v>
      </c>
      <c r="C470">
        <v>8</v>
      </c>
      <c r="D470">
        <v>617000</v>
      </c>
      <c r="E470">
        <v>4936000</v>
      </c>
      <c r="F470" t="s">
        <v>13168</v>
      </c>
      <c r="G470" t="s">
        <v>12062</v>
      </c>
      <c r="H470" t="s">
        <v>12071</v>
      </c>
      <c r="I470" t="s">
        <v>12095</v>
      </c>
      <c r="J470" t="s">
        <v>12072</v>
      </c>
      <c r="K470" t="s">
        <v>16693</v>
      </c>
      <c r="L470" t="s">
        <v>17682</v>
      </c>
    </row>
    <row r="471" spans="1:12" x14ac:dyDescent="0.25">
      <c r="A471" t="s">
        <v>1428</v>
      </c>
      <c r="B471" s="7">
        <v>0.64884259259259258</v>
      </c>
      <c r="C471">
        <v>7</v>
      </c>
      <c r="D471">
        <v>621000</v>
      </c>
      <c r="E471">
        <v>4347000</v>
      </c>
      <c r="F471" t="s">
        <v>12364</v>
      </c>
      <c r="G471" t="s">
        <v>12062</v>
      </c>
      <c r="H471" t="s">
        <v>12071</v>
      </c>
      <c r="I471" t="s">
        <v>12094</v>
      </c>
      <c r="J471" t="s">
        <v>12086</v>
      </c>
      <c r="K471" t="s">
        <v>16951</v>
      </c>
      <c r="L471" t="s">
        <v>17959</v>
      </c>
    </row>
    <row r="472" spans="1:12" x14ac:dyDescent="0.25">
      <c r="A472" t="s">
        <v>1431</v>
      </c>
      <c r="B472" s="7">
        <v>0.14024305555555555</v>
      </c>
      <c r="C472">
        <v>3</v>
      </c>
      <c r="D472">
        <v>458000</v>
      </c>
      <c r="E472">
        <v>1374000</v>
      </c>
      <c r="F472" t="s">
        <v>14818</v>
      </c>
      <c r="G472" t="s">
        <v>12065</v>
      </c>
      <c r="H472" t="s">
        <v>12070</v>
      </c>
      <c r="I472" t="s">
        <v>12095</v>
      </c>
      <c r="J472" t="s">
        <v>12072</v>
      </c>
      <c r="K472" t="s">
        <v>12137</v>
      </c>
      <c r="L472" t="s">
        <v>12221</v>
      </c>
    </row>
    <row r="473" spans="1:12" x14ac:dyDescent="0.25">
      <c r="A473" t="s">
        <v>1434</v>
      </c>
      <c r="B473" s="7">
        <v>0.37266203703703704</v>
      </c>
      <c r="C473">
        <v>9</v>
      </c>
      <c r="D473">
        <v>480000</v>
      </c>
      <c r="E473">
        <v>4320000</v>
      </c>
      <c r="F473" t="s">
        <v>15840</v>
      </c>
      <c r="G473" t="s">
        <v>12065</v>
      </c>
      <c r="H473" t="s">
        <v>12067</v>
      </c>
      <c r="I473" t="s">
        <v>12095</v>
      </c>
      <c r="J473" t="s">
        <v>12091</v>
      </c>
      <c r="K473" t="s">
        <v>16593</v>
      </c>
      <c r="L473" t="s">
        <v>17574</v>
      </c>
    </row>
    <row r="474" spans="1:12" x14ac:dyDescent="0.25">
      <c r="A474" t="s">
        <v>1437</v>
      </c>
      <c r="B474" s="7">
        <v>0.68342592592592588</v>
      </c>
      <c r="C474">
        <v>3</v>
      </c>
      <c r="D474">
        <v>565000</v>
      </c>
      <c r="E474">
        <v>1695000</v>
      </c>
      <c r="F474" t="s">
        <v>13285</v>
      </c>
      <c r="G474" t="s">
        <v>12062</v>
      </c>
      <c r="H474" t="s">
        <v>12067</v>
      </c>
      <c r="I474" t="s">
        <v>12095</v>
      </c>
      <c r="J474" t="s">
        <v>12081</v>
      </c>
      <c r="K474" t="s">
        <v>12148</v>
      </c>
      <c r="L474" t="s">
        <v>12232</v>
      </c>
    </row>
    <row r="475" spans="1:12" x14ac:dyDescent="0.25">
      <c r="A475" t="s">
        <v>1440</v>
      </c>
      <c r="B475" s="7">
        <v>0.47152777777777777</v>
      </c>
      <c r="C475">
        <v>6</v>
      </c>
      <c r="D475">
        <v>371000</v>
      </c>
      <c r="E475">
        <v>2226000</v>
      </c>
      <c r="F475" t="s">
        <v>12737</v>
      </c>
      <c r="G475" t="s">
        <v>12063</v>
      </c>
      <c r="H475" t="s">
        <v>12069</v>
      </c>
      <c r="I475" t="s">
        <v>12094</v>
      </c>
      <c r="J475" t="s">
        <v>12082</v>
      </c>
      <c r="K475" t="s">
        <v>16952</v>
      </c>
      <c r="L475" t="s">
        <v>17959</v>
      </c>
    </row>
    <row r="476" spans="1:12" x14ac:dyDescent="0.25">
      <c r="A476" t="s">
        <v>1443</v>
      </c>
      <c r="B476" s="7">
        <v>0.77181712962962967</v>
      </c>
      <c r="C476">
        <v>1</v>
      </c>
      <c r="D476">
        <v>1239000</v>
      </c>
      <c r="E476">
        <v>1239000</v>
      </c>
      <c r="F476" t="s">
        <v>12307</v>
      </c>
      <c r="G476" t="s">
        <v>12064</v>
      </c>
      <c r="H476" t="s">
        <v>12071</v>
      </c>
      <c r="I476" t="s">
        <v>12095</v>
      </c>
      <c r="J476" t="s">
        <v>12077</v>
      </c>
      <c r="K476" t="s">
        <v>17459</v>
      </c>
      <c r="L476" t="s">
        <v>18462</v>
      </c>
    </row>
    <row r="477" spans="1:12" x14ac:dyDescent="0.25">
      <c r="A477" t="s">
        <v>1446</v>
      </c>
      <c r="B477" s="7">
        <v>0.58341435185185186</v>
      </c>
      <c r="C477">
        <v>1</v>
      </c>
      <c r="D477">
        <v>639000</v>
      </c>
      <c r="E477">
        <v>639000</v>
      </c>
      <c r="F477" t="s">
        <v>16199</v>
      </c>
      <c r="G477" t="s">
        <v>12062</v>
      </c>
      <c r="H477" t="s">
        <v>12066</v>
      </c>
      <c r="I477" t="s">
        <v>12095</v>
      </c>
      <c r="J477" t="s">
        <v>12091</v>
      </c>
      <c r="K477" t="s">
        <v>16970</v>
      </c>
      <c r="L477" t="s">
        <v>17971</v>
      </c>
    </row>
    <row r="478" spans="1:12" x14ac:dyDescent="0.25">
      <c r="A478" t="s">
        <v>1449</v>
      </c>
      <c r="B478" s="7">
        <v>0.14318287037037036</v>
      </c>
      <c r="C478">
        <v>8</v>
      </c>
      <c r="D478">
        <v>360000</v>
      </c>
      <c r="E478">
        <v>2880000</v>
      </c>
      <c r="F478" t="s">
        <v>15604</v>
      </c>
      <c r="G478" t="s">
        <v>12063</v>
      </c>
      <c r="H478" t="s">
        <v>12067</v>
      </c>
      <c r="I478" t="s">
        <v>12094</v>
      </c>
      <c r="J478" t="s">
        <v>12082</v>
      </c>
      <c r="K478" t="s">
        <v>16939</v>
      </c>
      <c r="L478" t="s">
        <v>17948</v>
      </c>
    </row>
    <row r="479" spans="1:12" x14ac:dyDescent="0.25">
      <c r="A479" t="s">
        <v>1450</v>
      </c>
      <c r="B479" s="7">
        <v>0.82548611111111114</v>
      </c>
      <c r="C479">
        <v>9</v>
      </c>
      <c r="D479">
        <v>444000</v>
      </c>
      <c r="E479">
        <v>3996000</v>
      </c>
      <c r="F479" t="s">
        <v>15534</v>
      </c>
      <c r="G479" t="s">
        <v>12065</v>
      </c>
      <c r="H479" t="s">
        <v>12071</v>
      </c>
      <c r="I479" t="s">
        <v>12094</v>
      </c>
      <c r="J479" t="s">
        <v>12088</v>
      </c>
      <c r="K479" t="s">
        <v>17098</v>
      </c>
      <c r="L479" t="s">
        <v>18106</v>
      </c>
    </row>
    <row r="480" spans="1:12" x14ac:dyDescent="0.25">
      <c r="A480" t="s">
        <v>1453</v>
      </c>
      <c r="B480" s="7">
        <v>0.74273148148148149</v>
      </c>
      <c r="C480">
        <v>7</v>
      </c>
      <c r="D480">
        <v>1094000</v>
      </c>
      <c r="E480">
        <v>7658000</v>
      </c>
      <c r="F480" t="s">
        <v>15967</v>
      </c>
      <c r="G480" t="s">
        <v>12064</v>
      </c>
      <c r="H480" t="s">
        <v>12066</v>
      </c>
      <c r="I480" t="s">
        <v>12094</v>
      </c>
      <c r="J480" t="s">
        <v>12089</v>
      </c>
      <c r="K480" t="s">
        <v>16471</v>
      </c>
      <c r="L480" t="s">
        <v>17477</v>
      </c>
    </row>
    <row r="481" spans="1:12" x14ac:dyDescent="0.25">
      <c r="A481" t="s">
        <v>1456</v>
      </c>
      <c r="B481" s="7">
        <v>0.46278935185185183</v>
      </c>
      <c r="C481">
        <v>4</v>
      </c>
      <c r="D481">
        <v>1250000</v>
      </c>
      <c r="E481">
        <v>5000000</v>
      </c>
      <c r="F481" t="s">
        <v>12624</v>
      </c>
      <c r="G481" t="s">
        <v>12064</v>
      </c>
      <c r="H481" t="s">
        <v>12069</v>
      </c>
      <c r="I481" t="s">
        <v>12094</v>
      </c>
      <c r="J481" t="s">
        <v>12086</v>
      </c>
      <c r="K481" t="s">
        <v>17230</v>
      </c>
      <c r="L481" t="s">
        <v>18235</v>
      </c>
    </row>
    <row r="482" spans="1:12" x14ac:dyDescent="0.25">
      <c r="A482" t="s">
        <v>1459</v>
      </c>
      <c r="B482" s="7">
        <v>0.2044212962962963</v>
      </c>
      <c r="C482">
        <v>8</v>
      </c>
      <c r="D482">
        <v>368000</v>
      </c>
      <c r="E482">
        <v>2944000</v>
      </c>
      <c r="F482" t="s">
        <v>13990</v>
      </c>
      <c r="G482" t="s">
        <v>12063</v>
      </c>
      <c r="H482" t="s">
        <v>12071</v>
      </c>
      <c r="I482" t="s">
        <v>12094</v>
      </c>
      <c r="J482" t="s">
        <v>12074</v>
      </c>
      <c r="K482" t="s">
        <v>17369</v>
      </c>
      <c r="L482" t="s">
        <v>18377</v>
      </c>
    </row>
    <row r="483" spans="1:12" x14ac:dyDescent="0.25">
      <c r="A483" t="s">
        <v>1461</v>
      </c>
      <c r="B483" s="7">
        <v>8.3043981481481483E-2</v>
      </c>
      <c r="C483">
        <v>1</v>
      </c>
      <c r="D483">
        <v>555000</v>
      </c>
      <c r="E483">
        <v>555000</v>
      </c>
      <c r="F483" t="s">
        <v>16012</v>
      </c>
      <c r="G483" t="s">
        <v>12062</v>
      </c>
      <c r="H483" t="s">
        <v>12070</v>
      </c>
      <c r="I483" t="s">
        <v>12094</v>
      </c>
      <c r="J483" t="s">
        <v>12090</v>
      </c>
      <c r="K483" t="s">
        <v>17024</v>
      </c>
      <c r="L483" t="s">
        <v>18024</v>
      </c>
    </row>
    <row r="484" spans="1:12" x14ac:dyDescent="0.25">
      <c r="A484" t="s">
        <v>1464</v>
      </c>
      <c r="B484" s="7">
        <v>0.78559027777777779</v>
      </c>
      <c r="C484">
        <v>9</v>
      </c>
      <c r="D484">
        <v>420000</v>
      </c>
      <c r="E484">
        <v>3780000</v>
      </c>
      <c r="F484" t="s">
        <v>13535</v>
      </c>
      <c r="G484" t="s">
        <v>12065</v>
      </c>
      <c r="H484" t="s">
        <v>12071</v>
      </c>
      <c r="I484" t="s">
        <v>12094</v>
      </c>
      <c r="J484" t="s">
        <v>12084</v>
      </c>
      <c r="K484" t="s">
        <v>17087</v>
      </c>
      <c r="L484" t="s">
        <v>18095</v>
      </c>
    </row>
    <row r="485" spans="1:12" x14ac:dyDescent="0.25">
      <c r="A485" t="s">
        <v>1467</v>
      </c>
      <c r="B485" s="7">
        <v>0.70932870370370371</v>
      </c>
      <c r="C485">
        <v>6</v>
      </c>
      <c r="D485">
        <v>364000</v>
      </c>
      <c r="E485">
        <v>2184000</v>
      </c>
      <c r="F485" t="s">
        <v>12838</v>
      </c>
      <c r="G485" t="s">
        <v>12063</v>
      </c>
      <c r="H485" t="s">
        <v>12067</v>
      </c>
      <c r="I485" t="s">
        <v>12094</v>
      </c>
      <c r="J485" t="s">
        <v>12088</v>
      </c>
      <c r="K485" t="s">
        <v>17239</v>
      </c>
      <c r="L485" t="s">
        <v>18247</v>
      </c>
    </row>
    <row r="486" spans="1:12" x14ac:dyDescent="0.25">
      <c r="A486" t="s">
        <v>1469</v>
      </c>
      <c r="B486" s="7">
        <v>0.26268518518518519</v>
      </c>
      <c r="C486">
        <v>2</v>
      </c>
      <c r="D486">
        <v>608000</v>
      </c>
      <c r="E486">
        <v>1216000</v>
      </c>
      <c r="F486" t="s">
        <v>13938</v>
      </c>
      <c r="G486" t="s">
        <v>12062</v>
      </c>
      <c r="H486" t="s">
        <v>12066</v>
      </c>
      <c r="I486" t="s">
        <v>12094</v>
      </c>
      <c r="J486" t="s">
        <v>12089</v>
      </c>
      <c r="K486" t="s">
        <v>17459</v>
      </c>
      <c r="L486" t="s">
        <v>12187</v>
      </c>
    </row>
    <row r="487" spans="1:12" x14ac:dyDescent="0.25">
      <c r="A487" t="s">
        <v>1472</v>
      </c>
      <c r="B487" s="7">
        <v>0.50799768518518518</v>
      </c>
      <c r="C487">
        <v>1</v>
      </c>
      <c r="D487">
        <v>643000</v>
      </c>
      <c r="E487">
        <v>643000</v>
      </c>
      <c r="F487" t="s">
        <v>15785</v>
      </c>
      <c r="G487" t="s">
        <v>12062</v>
      </c>
      <c r="H487" t="s">
        <v>12066</v>
      </c>
      <c r="I487" t="s">
        <v>12094</v>
      </c>
      <c r="J487" t="s">
        <v>12079</v>
      </c>
      <c r="K487" t="s">
        <v>17108</v>
      </c>
      <c r="L487" t="s">
        <v>18108</v>
      </c>
    </row>
    <row r="488" spans="1:12" x14ac:dyDescent="0.25">
      <c r="A488" t="s">
        <v>1475</v>
      </c>
      <c r="B488" s="7">
        <v>4.9305555555555554E-2</v>
      </c>
      <c r="C488">
        <v>3</v>
      </c>
      <c r="D488">
        <v>383000</v>
      </c>
      <c r="E488">
        <v>1149000</v>
      </c>
      <c r="F488" t="s">
        <v>12590</v>
      </c>
      <c r="G488" t="s">
        <v>12063</v>
      </c>
      <c r="H488" t="s">
        <v>12066</v>
      </c>
      <c r="I488" t="s">
        <v>12095</v>
      </c>
      <c r="J488" t="s">
        <v>12090</v>
      </c>
      <c r="K488" t="s">
        <v>17042</v>
      </c>
      <c r="L488" t="s">
        <v>18044</v>
      </c>
    </row>
    <row r="489" spans="1:12" x14ac:dyDescent="0.25">
      <c r="A489" t="s">
        <v>1478</v>
      </c>
      <c r="B489" s="7">
        <v>0.10114583333333334</v>
      </c>
      <c r="C489">
        <v>1</v>
      </c>
      <c r="D489">
        <v>606000</v>
      </c>
      <c r="E489">
        <v>606000</v>
      </c>
      <c r="F489" t="s">
        <v>14278</v>
      </c>
      <c r="G489" t="s">
        <v>12062</v>
      </c>
      <c r="H489" t="s">
        <v>12066</v>
      </c>
      <c r="I489" t="s">
        <v>12095</v>
      </c>
      <c r="J489" t="s">
        <v>12074</v>
      </c>
      <c r="K489" t="s">
        <v>17308</v>
      </c>
      <c r="L489" t="s">
        <v>18311</v>
      </c>
    </row>
    <row r="490" spans="1:12" x14ac:dyDescent="0.25">
      <c r="A490" t="s">
        <v>1481</v>
      </c>
      <c r="B490" s="7">
        <v>0.4836226851851852</v>
      </c>
      <c r="C490">
        <v>6</v>
      </c>
      <c r="D490">
        <v>1150000</v>
      </c>
      <c r="E490">
        <v>6900000</v>
      </c>
      <c r="F490" t="s">
        <v>14409</v>
      </c>
      <c r="G490" t="s">
        <v>12064</v>
      </c>
      <c r="H490" t="s">
        <v>12071</v>
      </c>
      <c r="I490" t="s">
        <v>12094</v>
      </c>
      <c r="J490" t="s">
        <v>12073</v>
      </c>
      <c r="K490" t="s">
        <v>17396</v>
      </c>
      <c r="L490" t="s">
        <v>18404</v>
      </c>
    </row>
    <row r="491" spans="1:12" x14ac:dyDescent="0.25">
      <c r="A491" t="s">
        <v>1483</v>
      </c>
      <c r="B491" s="7">
        <v>0.44329861111111113</v>
      </c>
      <c r="C491">
        <v>3</v>
      </c>
      <c r="D491">
        <v>439000</v>
      </c>
      <c r="E491">
        <v>1317000</v>
      </c>
      <c r="F491" t="s">
        <v>12967</v>
      </c>
      <c r="G491" t="s">
        <v>12065</v>
      </c>
      <c r="H491" t="s">
        <v>12071</v>
      </c>
      <c r="I491" t="s">
        <v>12095</v>
      </c>
      <c r="J491" t="s">
        <v>12086</v>
      </c>
      <c r="K491" t="s">
        <v>16828</v>
      </c>
      <c r="L491" t="s">
        <v>17829</v>
      </c>
    </row>
    <row r="492" spans="1:12" x14ac:dyDescent="0.25">
      <c r="A492" t="s">
        <v>1486</v>
      </c>
      <c r="B492" s="7">
        <v>0.58577546296296301</v>
      </c>
      <c r="C492">
        <v>1</v>
      </c>
      <c r="D492">
        <v>468000</v>
      </c>
      <c r="E492">
        <v>468000</v>
      </c>
      <c r="F492" t="s">
        <v>16436</v>
      </c>
      <c r="G492" t="s">
        <v>12065</v>
      </c>
      <c r="H492" t="s">
        <v>12071</v>
      </c>
      <c r="I492" t="s">
        <v>12094</v>
      </c>
      <c r="J492" t="s">
        <v>12077</v>
      </c>
      <c r="K492" t="s">
        <v>16852</v>
      </c>
      <c r="L492" t="s">
        <v>17853</v>
      </c>
    </row>
    <row r="493" spans="1:12" x14ac:dyDescent="0.25">
      <c r="A493" t="s">
        <v>1488</v>
      </c>
      <c r="B493" s="7">
        <v>0.2648726851851852</v>
      </c>
      <c r="C493">
        <v>6</v>
      </c>
      <c r="D493">
        <v>353000</v>
      </c>
      <c r="E493">
        <v>2118000</v>
      </c>
      <c r="F493" t="s">
        <v>13780</v>
      </c>
      <c r="G493" t="s">
        <v>12063</v>
      </c>
      <c r="H493" t="s">
        <v>12067</v>
      </c>
      <c r="I493" t="s">
        <v>12094</v>
      </c>
      <c r="J493" t="s">
        <v>12089</v>
      </c>
      <c r="K493" t="s">
        <v>17418</v>
      </c>
      <c r="L493" t="s">
        <v>18426</v>
      </c>
    </row>
    <row r="494" spans="1:12" x14ac:dyDescent="0.25">
      <c r="A494" t="s">
        <v>1490</v>
      </c>
      <c r="B494" s="7">
        <v>0.31252314814814813</v>
      </c>
      <c r="C494">
        <v>5</v>
      </c>
      <c r="D494">
        <v>337000</v>
      </c>
      <c r="E494">
        <v>1685000</v>
      </c>
      <c r="F494" t="s">
        <v>12425</v>
      </c>
      <c r="G494" t="s">
        <v>12063</v>
      </c>
      <c r="H494" t="s">
        <v>12066</v>
      </c>
      <c r="I494" t="s">
        <v>12094</v>
      </c>
      <c r="J494" t="s">
        <v>12077</v>
      </c>
      <c r="K494" t="s">
        <v>16678</v>
      </c>
      <c r="L494" t="s">
        <v>17666</v>
      </c>
    </row>
    <row r="495" spans="1:12" x14ac:dyDescent="0.25">
      <c r="A495" t="s">
        <v>1492</v>
      </c>
      <c r="B495" s="7">
        <v>0.41295138888888888</v>
      </c>
      <c r="C495">
        <v>4</v>
      </c>
      <c r="D495">
        <v>414000</v>
      </c>
      <c r="E495">
        <v>1656000</v>
      </c>
      <c r="F495" t="s">
        <v>13321</v>
      </c>
      <c r="G495" t="s">
        <v>12065</v>
      </c>
      <c r="H495" t="s">
        <v>12068</v>
      </c>
      <c r="I495" t="s">
        <v>12095</v>
      </c>
      <c r="J495" t="s">
        <v>12085</v>
      </c>
      <c r="K495" t="s">
        <v>16934</v>
      </c>
      <c r="L495" t="s">
        <v>17938</v>
      </c>
    </row>
    <row r="496" spans="1:12" x14ac:dyDescent="0.25">
      <c r="A496" t="s">
        <v>1495</v>
      </c>
      <c r="B496" s="7">
        <v>8.9826388888888886E-2</v>
      </c>
      <c r="C496">
        <v>2</v>
      </c>
      <c r="D496">
        <v>1144000</v>
      </c>
      <c r="E496">
        <v>2288000</v>
      </c>
      <c r="F496" t="s">
        <v>13607</v>
      </c>
      <c r="G496" t="s">
        <v>12064</v>
      </c>
      <c r="H496" t="s">
        <v>12069</v>
      </c>
      <c r="I496" t="s">
        <v>12094</v>
      </c>
      <c r="J496" t="s">
        <v>12077</v>
      </c>
      <c r="K496" t="s">
        <v>16595</v>
      </c>
      <c r="L496" t="s">
        <v>17569</v>
      </c>
    </row>
    <row r="497" spans="1:12" x14ac:dyDescent="0.25">
      <c r="A497" t="s">
        <v>1498</v>
      </c>
      <c r="B497" s="7">
        <v>0.3332060185185185</v>
      </c>
      <c r="C497">
        <v>4</v>
      </c>
      <c r="D497">
        <v>1284000</v>
      </c>
      <c r="E497">
        <v>5136000</v>
      </c>
      <c r="F497" t="s">
        <v>12980</v>
      </c>
      <c r="G497" t="s">
        <v>12064</v>
      </c>
      <c r="H497" t="s">
        <v>12069</v>
      </c>
      <c r="I497" t="s">
        <v>12093</v>
      </c>
      <c r="J497" t="s">
        <v>12091</v>
      </c>
      <c r="K497" t="s">
        <v>17123</v>
      </c>
      <c r="L497" t="s">
        <v>18127</v>
      </c>
    </row>
    <row r="498" spans="1:12" x14ac:dyDescent="0.25">
      <c r="A498" t="s">
        <v>1500</v>
      </c>
      <c r="B498" s="7">
        <v>0.37474537037037037</v>
      </c>
      <c r="C498">
        <v>1</v>
      </c>
      <c r="D498">
        <v>1186000</v>
      </c>
      <c r="E498">
        <v>1186000</v>
      </c>
      <c r="F498" t="s">
        <v>15425</v>
      </c>
      <c r="G498" t="s">
        <v>12064</v>
      </c>
      <c r="H498" t="s">
        <v>12071</v>
      </c>
      <c r="I498" t="s">
        <v>12094</v>
      </c>
      <c r="J498" t="s">
        <v>12077</v>
      </c>
      <c r="K498" t="s">
        <v>16838</v>
      </c>
      <c r="L498" t="s">
        <v>17839</v>
      </c>
    </row>
    <row r="499" spans="1:12" x14ac:dyDescent="0.25">
      <c r="A499" t="s">
        <v>1503</v>
      </c>
      <c r="B499" s="7">
        <v>0.42736111111111114</v>
      </c>
      <c r="C499">
        <v>4</v>
      </c>
      <c r="D499">
        <v>591000</v>
      </c>
      <c r="E499">
        <v>2364000</v>
      </c>
      <c r="F499" t="s">
        <v>13456</v>
      </c>
      <c r="G499" t="s">
        <v>12062</v>
      </c>
      <c r="H499" t="s">
        <v>12071</v>
      </c>
      <c r="I499" t="s">
        <v>12095</v>
      </c>
      <c r="J499" t="s">
        <v>12079</v>
      </c>
      <c r="K499" t="s">
        <v>17409</v>
      </c>
      <c r="L499" t="s">
        <v>18415</v>
      </c>
    </row>
    <row r="500" spans="1:12" x14ac:dyDescent="0.25">
      <c r="A500" t="s">
        <v>1506</v>
      </c>
      <c r="B500" s="7">
        <v>0.36047453703703702</v>
      </c>
      <c r="C500">
        <v>1</v>
      </c>
      <c r="D500">
        <v>553000</v>
      </c>
      <c r="E500">
        <v>553000</v>
      </c>
      <c r="F500" t="s">
        <v>13630</v>
      </c>
      <c r="G500" t="s">
        <v>12062</v>
      </c>
      <c r="H500" t="s">
        <v>12069</v>
      </c>
      <c r="I500" t="s">
        <v>12094</v>
      </c>
      <c r="J500" t="s">
        <v>12082</v>
      </c>
      <c r="K500" t="s">
        <v>16965</v>
      </c>
      <c r="L500" t="s">
        <v>17966</v>
      </c>
    </row>
    <row r="501" spans="1:12" x14ac:dyDescent="0.25">
      <c r="A501" t="s">
        <v>1509</v>
      </c>
      <c r="B501" s="7">
        <v>0.61384259259259255</v>
      </c>
      <c r="C501">
        <v>5</v>
      </c>
      <c r="D501">
        <v>614000</v>
      </c>
      <c r="E501">
        <v>3070000</v>
      </c>
      <c r="F501" t="s">
        <v>12706</v>
      </c>
      <c r="G501" t="s">
        <v>12062</v>
      </c>
      <c r="H501" t="s">
        <v>12071</v>
      </c>
      <c r="I501" t="s">
        <v>12095</v>
      </c>
      <c r="J501" t="s">
        <v>12091</v>
      </c>
      <c r="K501" t="s">
        <v>17257</v>
      </c>
      <c r="L501" t="s">
        <v>18264</v>
      </c>
    </row>
    <row r="502" spans="1:12" x14ac:dyDescent="0.25">
      <c r="A502" t="s">
        <v>1512</v>
      </c>
      <c r="B502" s="7">
        <v>7.1643518518518514E-3</v>
      </c>
      <c r="C502">
        <v>7</v>
      </c>
      <c r="D502">
        <v>368000</v>
      </c>
      <c r="E502">
        <v>2576000</v>
      </c>
      <c r="F502" t="s">
        <v>14853</v>
      </c>
      <c r="G502" t="s">
        <v>12063</v>
      </c>
      <c r="H502" t="s">
        <v>12066</v>
      </c>
      <c r="I502" t="s">
        <v>12094</v>
      </c>
      <c r="J502" t="s">
        <v>12091</v>
      </c>
      <c r="K502" t="s">
        <v>17064</v>
      </c>
      <c r="L502" t="s">
        <v>18070</v>
      </c>
    </row>
    <row r="503" spans="1:12" x14ac:dyDescent="0.25">
      <c r="A503" t="s">
        <v>1514</v>
      </c>
      <c r="B503" s="7">
        <v>0.6461689814814815</v>
      </c>
      <c r="C503">
        <v>2</v>
      </c>
      <c r="D503">
        <v>494000</v>
      </c>
      <c r="E503">
        <v>988000</v>
      </c>
      <c r="F503" t="s">
        <v>13277</v>
      </c>
      <c r="G503" t="s">
        <v>12065</v>
      </c>
      <c r="H503" t="s">
        <v>12071</v>
      </c>
      <c r="I503" t="s">
        <v>12093</v>
      </c>
      <c r="J503" t="s">
        <v>12075</v>
      </c>
      <c r="K503" t="s">
        <v>16660</v>
      </c>
      <c r="L503" t="s">
        <v>17645</v>
      </c>
    </row>
    <row r="504" spans="1:12" x14ac:dyDescent="0.25">
      <c r="A504" t="s">
        <v>1517</v>
      </c>
      <c r="B504" s="7">
        <v>1.1319444444444444E-2</v>
      </c>
      <c r="C504">
        <v>5</v>
      </c>
      <c r="D504">
        <v>388000</v>
      </c>
      <c r="E504">
        <v>1940000</v>
      </c>
      <c r="F504" t="s">
        <v>15593</v>
      </c>
      <c r="G504" t="s">
        <v>12063</v>
      </c>
      <c r="H504" t="s">
        <v>12067</v>
      </c>
      <c r="I504" t="s">
        <v>12092</v>
      </c>
      <c r="J504" t="s">
        <v>12084</v>
      </c>
      <c r="K504" t="s">
        <v>17165</v>
      </c>
      <c r="L504" t="s">
        <v>18171</v>
      </c>
    </row>
    <row r="505" spans="1:12" x14ac:dyDescent="0.25">
      <c r="A505" t="s">
        <v>1519</v>
      </c>
      <c r="B505" s="7">
        <v>0.61331018518518521</v>
      </c>
      <c r="C505">
        <v>7</v>
      </c>
      <c r="D505">
        <v>1106000</v>
      </c>
      <c r="E505">
        <v>7742000</v>
      </c>
      <c r="F505" t="s">
        <v>12735</v>
      </c>
      <c r="G505" t="s">
        <v>12064</v>
      </c>
      <c r="H505" t="s">
        <v>12071</v>
      </c>
      <c r="I505" t="s">
        <v>12095</v>
      </c>
      <c r="J505" t="s">
        <v>12074</v>
      </c>
      <c r="K505" t="s">
        <v>16713</v>
      </c>
      <c r="L505" t="s">
        <v>17710</v>
      </c>
    </row>
    <row r="506" spans="1:12" x14ac:dyDescent="0.25">
      <c r="A506" t="s">
        <v>1522</v>
      </c>
      <c r="B506" s="7">
        <v>0.88188657407407411</v>
      </c>
      <c r="C506">
        <v>6</v>
      </c>
      <c r="D506">
        <v>442000</v>
      </c>
      <c r="E506">
        <v>2652000</v>
      </c>
      <c r="F506" t="s">
        <v>15194</v>
      </c>
      <c r="G506" t="s">
        <v>12065</v>
      </c>
      <c r="H506" t="s">
        <v>12068</v>
      </c>
      <c r="I506" t="s">
        <v>12095</v>
      </c>
      <c r="J506" t="s">
        <v>12086</v>
      </c>
      <c r="K506" t="s">
        <v>17423</v>
      </c>
      <c r="L506" t="s">
        <v>18431</v>
      </c>
    </row>
    <row r="507" spans="1:12" x14ac:dyDescent="0.25">
      <c r="A507" t="s">
        <v>1525</v>
      </c>
      <c r="B507" s="7">
        <v>0.64462962962962966</v>
      </c>
      <c r="C507">
        <v>6</v>
      </c>
      <c r="D507">
        <v>479000</v>
      </c>
      <c r="E507">
        <v>2874000</v>
      </c>
      <c r="F507" t="s">
        <v>14280</v>
      </c>
      <c r="G507" t="s">
        <v>12065</v>
      </c>
      <c r="H507" t="s">
        <v>12066</v>
      </c>
      <c r="I507" t="s">
        <v>12095</v>
      </c>
      <c r="J507" t="s">
        <v>12086</v>
      </c>
      <c r="K507" t="s">
        <v>17456</v>
      </c>
      <c r="L507" t="s">
        <v>12188</v>
      </c>
    </row>
    <row r="508" spans="1:12" x14ac:dyDescent="0.25">
      <c r="A508" t="s">
        <v>1528</v>
      </c>
      <c r="B508" s="7">
        <v>0.55327546296296293</v>
      </c>
      <c r="C508">
        <v>5</v>
      </c>
      <c r="D508">
        <v>374000</v>
      </c>
      <c r="E508">
        <v>1870000</v>
      </c>
      <c r="F508" t="s">
        <v>14261</v>
      </c>
      <c r="G508" t="s">
        <v>12063</v>
      </c>
      <c r="H508" t="s">
        <v>12071</v>
      </c>
      <c r="I508" t="s">
        <v>12095</v>
      </c>
      <c r="J508" t="s">
        <v>12088</v>
      </c>
      <c r="K508" t="s">
        <v>16788</v>
      </c>
      <c r="L508" t="s">
        <v>17784</v>
      </c>
    </row>
    <row r="509" spans="1:12" x14ac:dyDescent="0.25">
      <c r="A509" t="s">
        <v>1531</v>
      </c>
      <c r="B509" s="7">
        <v>0.34966435185185185</v>
      </c>
      <c r="C509">
        <v>4</v>
      </c>
      <c r="D509">
        <v>1285000</v>
      </c>
      <c r="E509">
        <v>5140000</v>
      </c>
      <c r="F509" t="s">
        <v>14688</v>
      </c>
      <c r="G509" t="s">
        <v>12064</v>
      </c>
      <c r="H509" t="s">
        <v>12069</v>
      </c>
      <c r="I509" t="s">
        <v>12093</v>
      </c>
      <c r="J509" t="s">
        <v>12076</v>
      </c>
      <c r="K509" t="s">
        <v>16634</v>
      </c>
      <c r="L509" t="s">
        <v>17621</v>
      </c>
    </row>
    <row r="510" spans="1:12" x14ac:dyDescent="0.25">
      <c r="A510" t="s">
        <v>1533</v>
      </c>
      <c r="B510" s="7">
        <v>0.38535879629629627</v>
      </c>
      <c r="C510">
        <v>3</v>
      </c>
      <c r="D510">
        <v>407000</v>
      </c>
      <c r="E510">
        <v>1221000</v>
      </c>
      <c r="F510" t="s">
        <v>15960</v>
      </c>
      <c r="G510" t="s">
        <v>12065</v>
      </c>
      <c r="H510" t="s">
        <v>12068</v>
      </c>
      <c r="I510" t="s">
        <v>12094</v>
      </c>
      <c r="J510" t="s">
        <v>12078</v>
      </c>
      <c r="K510" t="s">
        <v>16752</v>
      </c>
      <c r="L510" t="s">
        <v>17745</v>
      </c>
    </row>
    <row r="511" spans="1:12" x14ac:dyDescent="0.25">
      <c r="A511" t="s">
        <v>1536</v>
      </c>
      <c r="B511" s="7">
        <v>0.68185185185185182</v>
      </c>
      <c r="C511">
        <v>9</v>
      </c>
      <c r="D511">
        <v>593000</v>
      </c>
      <c r="E511">
        <v>5337000</v>
      </c>
      <c r="F511" t="s">
        <v>14948</v>
      </c>
      <c r="G511" t="s">
        <v>12062</v>
      </c>
      <c r="H511" t="s">
        <v>12069</v>
      </c>
      <c r="I511" t="s">
        <v>12094</v>
      </c>
      <c r="J511" t="s">
        <v>12090</v>
      </c>
      <c r="K511" t="s">
        <v>16660</v>
      </c>
      <c r="L511" t="s">
        <v>17652</v>
      </c>
    </row>
    <row r="512" spans="1:12" x14ac:dyDescent="0.25">
      <c r="A512" t="s">
        <v>1539</v>
      </c>
      <c r="B512" s="7">
        <v>0.36947916666666669</v>
      </c>
      <c r="C512">
        <v>6</v>
      </c>
      <c r="D512">
        <v>366000</v>
      </c>
      <c r="E512">
        <v>2196000</v>
      </c>
      <c r="F512" t="s">
        <v>15431</v>
      </c>
      <c r="G512" t="s">
        <v>12063</v>
      </c>
      <c r="H512" t="s">
        <v>12068</v>
      </c>
      <c r="I512" t="s">
        <v>12094</v>
      </c>
      <c r="J512" t="s">
        <v>12080</v>
      </c>
      <c r="K512" t="s">
        <v>17455</v>
      </c>
      <c r="L512" t="s">
        <v>12187</v>
      </c>
    </row>
    <row r="513" spans="1:12" x14ac:dyDescent="0.25">
      <c r="A513" t="s">
        <v>1541</v>
      </c>
      <c r="B513" s="7">
        <v>0.83261574074074074</v>
      </c>
      <c r="C513">
        <v>5</v>
      </c>
      <c r="D513">
        <v>420000</v>
      </c>
      <c r="E513">
        <v>2100000</v>
      </c>
      <c r="F513" t="s">
        <v>13371</v>
      </c>
      <c r="G513" t="s">
        <v>12065</v>
      </c>
      <c r="H513" t="s">
        <v>12068</v>
      </c>
      <c r="I513" t="s">
        <v>12095</v>
      </c>
      <c r="J513" t="s">
        <v>12090</v>
      </c>
      <c r="K513" t="s">
        <v>16728</v>
      </c>
      <c r="L513" t="s">
        <v>17723</v>
      </c>
    </row>
    <row r="514" spans="1:12" x14ac:dyDescent="0.25">
      <c r="A514" t="s">
        <v>1544</v>
      </c>
      <c r="B514" s="7">
        <v>0.15313657407407408</v>
      </c>
      <c r="C514">
        <v>4</v>
      </c>
      <c r="D514">
        <v>468000</v>
      </c>
      <c r="E514">
        <v>1872000</v>
      </c>
      <c r="F514" t="s">
        <v>15257</v>
      </c>
      <c r="G514" t="s">
        <v>12065</v>
      </c>
      <c r="H514" t="s">
        <v>12069</v>
      </c>
      <c r="I514" t="s">
        <v>12093</v>
      </c>
      <c r="J514" t="s">
        <v>12087</v>
      </c>
      <c r="K514" t="s">
        <v>16779</v>
      </c>
      <c r="L514" t="s">
        <v>17773</v>
      </c>
    </row>
    <row r="515" spans="1:12" x14ac:dyDescent="0.25">
      <c r="A515" t="s">
        <v>1547</v>
      </c>
      <c r="B515" s="7">
        <v>0.32002314814814814</v>
      </c>
      <c r="C515">
        <v>7</v>
      </c>
      <c r="D515">
        <v>1112000</v>
      </c>
      <c r="E515">
        <v>7784000</v>
      </c>
      <c r="F515" t="s">
        <v>15476</v>
      </c>
      <c r="G515" t="s">
        <v>12064</v>
      </c>
      <c r="H515" t="s">
        <v>12066</v>
      </c>
      <c r="I515" t="s">
        <v>12094</v>
      </c>
      <c r="J515" t="s">
        <v>12073</v>
      </c>
      <c r="K515" t="s">
        <v>16998</v>
      </c>
      <c r="L515" t="s">
        <v>18005</v>
      </c>
    </row>
    <row r="516" spans="1:12" x14ac:dyDescent="0.25">
      <c r="A516" t="s">
        <v>1550</v>
      </c>
      <c r="B516" s="7">
        <v>0.22898148148148148</v>
      </c>
      <c r="C516">
        <v>3</v>
      </c>
      <c r="D516">
        <v>406000</v>
      </c>
      <c r="E516">
        <v>1218000</v>
      </c>
      <c r="F516" t="s">
        <v>15604</v>
      </c>
      <c r="G516" t="s">
        <v>12065</v>
      </c>
      <c r="H516" t="s">
        <v>12070</v>
      </c>
      <c r="I516" t="s">
        <v>12094</v>
      </c>
      <c r="J516" t="s">
        <v>12084</v>
      </c>
      <c r="K516" t="s">
        <v>17159</v>
      </c>
      <c r="L516" t="s">
        <v>18163</v>
      </c>
    </row>
    <row r="517" spans="1:12" x14ac:dyDescent="0.25">
      <c r="A517" t="s">
        <v>1552</v>
      </c>
      <c r="B517" s="7">
        <v>0.79765046296296294</v>
      </c>
      <c r="C517">
        <v>1</v>
      </c>
      <c r="D517">
        <v>1156000</v>
      </c>
      <c r="E517">
        <v>1156000</v>
      </c>
      <c r="F517" t="s">
        <v>14354</v>
      </c>
      <c r="G517" t="s">
        <v>12064</v>
      </c>
      <c r="H517" t="s">
        <v>12068</v>
      </c>
      <c r="I517" t="s">
        <v>12093</v>
      </c>
      <c r="J517" t="s">
        <v>12082</v>
      </c>
      <c r="K517" t="s">
        <v>17174</v>
      </c>
      <c r="L517" t="s">
        <v>18176</v>
      </c>
    </row>
    <row r="518" spans="1:12" x14ac:dyDescent="0.25">
      <c r="A518" t="s">
        <v>1555</v>
      </c>
      <c r="B518" s="7">
        <v>0.21157407407407408</v>
      </c>
      <c r="C518">
        <v>3</v>
      </c>
      <c r="D518">
        <v>596000</v>
      </c>
      <c r="E518">
        <v>1788000</v>
      </c>
      <c r="F518" t="s">
        <v>16221</v>
      </c>
      <c r="G518" t="s">
        <v>12062</v>
      </c>
      <c r="H518" t="s">
        <v>12068</v>
      </c>
      <c r="I518" t="s">
        <v>12094</v>
      </c>
      <c r="J518" t="s">
        <v>12072</v>
      </c>
      <c r="K518" t="s">
        <v>17347</v>
      </c>
      <c r="L518" t="s">
        <v>18350</v>
      </c>
    </row>
    <row r="519" spans="1:12" x14ac:dyDescent="0.25">
      <c r="A519" t="s">
        <v>1557</v>
      </c>
      <c r="B519" s="7">
        <v>1.0995370370370371E-2</v>
      </c>
      <c r="C519">
        <v>6</v>
      </c>
      <c r="D519">
        <v>452000</v>
      </c>
      <c r="E519">
        <v>2712000</v>
      </c>
      <c r="F519" t="s">
        <v>16034</v>
      </c>
      <c r="G519" t="s">
        <v>12065</v>
      </c>
      <c r="H519" t="s">
        <v>12067</v>
      </c>
      <c r="I519" t="s">
        <v>12094</v>
      </c>
      <c r="J519" t="s">
        <v>12073</v>
      </c>
      <c r="K519" t="s">
        <v>16839</v>
      </c>
      <c r="L519" t="s">
        <v>17845</v>
      </c>
    </row>
    <row r="520" spans="1:12" x14ac:dyDescent="0.25">
      <c r="A520" t="s">
        <v>1560</v>
      </c>
      <c r="B520" s="7">
        <v>0.57947916666666666</v>
      </c>
      <c r="C520">
        <v>6</v>
      </c>
      <c r="D520">
        <v>375000</v>
      </c>
      <c r="E520">
        <v>2250000</v>
      </c>
      <c r="F520" t="s">
        <v>12607</v>
      </c>
      <c r="G520" t="s">
        <v>12063</v>
      </c>
      <c r="H520" t="s">
        <v>12067</v>
      </c>
      <c r="I520" t="s">
        <v>12094</v>
      </c>
      <c r="J520" t="s">
        <v>12074</v>
      </c>
      <c r="K520" t="s">
        <v>16644</v>
      </c>
      <c r="L520" t="s">
        <v>17633</v>
      </c>
    </row>
    <row r="521" spans="1:12" x14ac:dyDescent="0.25">
      <c r="A521" t="s">
        <v>1563</v>
      </c>
      <c r="B521" s="7">
        <v>0.18875</v>
      </c>
      <c r="C521">
        <v>9</v>
      </c>
      <c r="D521">
        <v>1212000</v>
      </c>
      <c r="E521">
        <v>10908000</v>
      </c>
      <c r="F521" t="s">
        <v>12344</v>
      </c>
      <c r="G521" t="s">
        <v>12064</v>
      </c>
      <c r="H521" t="s">
        <v>12071</v>
      </c>
      <c r="I521" t="s">
        <v>12092</v>
      </c>
      <c r="J521" t="s">
        <v>12084</v>
      </c>
      <c r="K521" t="s">
        <v>16894</v>
      </c>
      <c r="L521" t="s">
        <v>17904</v>
      </c>
    </row>
    <row r="522" spans="1:12" x14ac:dyDescent="0.25">
      <c r="A522" t="s">
        <v>1566</v>
      </c>
      <c r="B522" s="7">
        <v>0.43909722222222225</v>
      </c>
      <c r="C522">
        <v>4</v>
      </c>
      <c r="D522">
        <v>629000</v>
      </c>
      <c r="E522">
        <v>2516000</v>
      </c>
      <c r="F522" t="s">
        <v>12662</v>
      </c>
      <c r="G522" t="s">
        <v>12062</v>
      </c>
      <c r="H522" t="s">
        <v>12071</v>
      </c>
      <c r="I522" t="s">
        <v>12095</v>
      </c>
      <c r="J522" t="s">
        <v>12085</v>
      </c>
      <c r="K522" t="s">
        <v>12178</v>
      </c>
      <c r="L522" t="s">
        <v>12262</v>
      </c>
    </row>
    <row r="523" spans="1:12" x14ac:dyDescent="0.25">
      <c r="A523" t="s">
        <v>1569</v>
      </c>
      <c r="B523" s="7">
        <v>0.96430555555555553</v>
      </c>
      <c r="C523">
        <v>3</v>
      </c>
      <c r="D523">
        <v>355000</v>
      </c>
      <c r="E523">
        <v>1065000</v>
      </c>
      <c r="F523" t="s">
        <v>15310</v>
      </c>
      <c r="G523" t="s">
        <v>12063</v>
      </c>
      <c r="H523" t="s">
        <v>12066</v>
      </c>
      <c r="I523" t="s">
        <v>12092</v>
      </c>
      <c r="J523" t="s">
        <v>12076</v>
      </c>
      <c r="K523" t="s">
        <v>17170</v>
      </c>
      <c r="L523" t="s">
        <v>18174</v>
      </c>
    </row>
    <row r="524" spans="1:12" x14ac:dyDescent="0.25">
      <c r="A524" t="s">
        <v>1572</v>
      </c>
      <c r="B524" s="7">
        <v>0.11038194444444445</v>
      </c>
      <c r="C524">
        <v>2</v>
      </c>
      <c r="D524">
        <v>365000</v>
      </c>
      <c r="E524">
        <v>730000</v>
      </c>
      <c r="F524" t="s">
        <v>16149</v>
      </c>
      <c r="G524" t="s">
        <v>12063</v>
      </c>
      <c r="H524" t="s">
        <v>12069</v>
      </c>
      <c r="I524" t="s">
        <v>12092</v>
      </c>
      <c r="J524" t="s">
        <v>12091</v>
      </c>
      <c r="K524" t="s">
        <v>17402</v>
      </c>
      <c r="L524" t="s">
        <v>18406</v>
      </c>
    </row>
    <row r="525" spans="1:12" x14ac:dyDescent="0.25">
      <c r="A525" t="s">
        <v>1575</v>
      </c>
      <c r="B525" s="7">
        <v>4.8958333333333333E-2</v>
      </c>
      <c r="C525">
        <v>5</v>
      </c>
      <c r="D525">
        <v>1158000</v>
      </c>
      <c r="E525">
        <v>5790000</v>
      </c>
      <c r="F525" t="s">
        <v>15242</v>
      </c>
      <c r="G525" t="s">
        <v>12064</v>
      </c>
      <c r="H525" t="s">
        <v>12071</v>
      </c>
      <c r="I525" t="s">
        <v>12093</v>
      </c>
      <c r="J525" t="s">
        <v>12080</v>
      </c>
      <c r="K525" t="s">
        <v>16679</v>
      </c>
      <c r="L525" t="s">
        <v>17667</v>
      </c>
    </row>
    <row r="526" spans="1:12" x14ac:dyDescent="0.25">
      <c r="A526" t="s">
        <v>1578</v>
      </c>
      <c r="B526" s="7">
        <v>0.16961805555555556</v>
      </c>
      <c r="C526">
        <v>2</v>
      </c>
      <c r="D526">
        <v>635000</v>
      </c>
      <c r="E526">
        <v>1270000</v>
      </c>
      <c r="F526" t="s">
        <v>13736</v>
      </c>
      <c r="G526" t="s">
        <v>12062</v>
      </c>
      <c r="H526" t="s">
        <v>12071</v>
      </c>
      <c r="I526" t="s">
        <v>12094</v>
      </c>
      <c r="J526" t="s">
        <v>12084</v>
      </c>
      <c r="K526" t="s">
        <v>17118</v>
      </c>
      <c r="L526" t="s">
        <v>18120</v>
      </c>
    </row>
    <row r="527" spans="1:12" x14ac:dyDescent="0.25">
      <c r="A527" t="s">
        <v>1581</v>
      </c>
      <c r="B527" s="7">
        <v>0.31006944444444445</v>
      </c>
      <c r="C527">
        <v>9</v>
      </c>
      <c r="D527">
        <v>350000</v>
      </c>
      <c r="E527">
        <v>3150000</v>
      </c>
      <c r="F527" t="s">
        <v>14328</v>
      </c>
      <c r="G527" t="s">
        <v>12063</v>
      </c>
      <c r="H527" t="s">
        <v>12071</v>
      </c>
      <c r="I527" t="s">
        <v>12095</v>
      </c>
      <c r="J527" t="s">
        <v>12076</v>
      </c>
      <c r="K527" t="s">
        <v>17180</v>
      </c>
      <c r="L527" t="s">
        <v>18191</v>
      </c>
    </row>
    <row r="528" spans="1:12" x14ac:dyDescent="0.25">
      <c r="A528" t="s">
        <v>1584</v>
      </c>
      <c r="B528" s="7">
        <v>0.76548611111111109</v>
      </c>
      <c r="C528">
        <v>1</v>
      </c>
      <c r="D528">
        <v>1142000</v>
      </c>
      <c r="E528">
        <v>1142000</v>
      </c>
      <c r="F528" t="s">
        <v>14908</v>
      </c>
      <c r="G528" t="s">
        <v>12064</v>
      </c>
      <c r="H528" t="s">
        <v>12069</v>
      </c>
      <c r="I528" t="s">
        <v>12094</v>
      </c>
      <c r="J528" t="s">
        <v>12077</v>
      </c>
      <c r="K528" t="s">
        <v>17139</v>
      </c>
      <c r="L528" t="s">
        <v>18140</v>
      </c>
    </row>
    <row r="529" spans="1:12" x14ac:dyDescent="0.25">
      <c r="A529" t="s">
        <v>1587</v>
      </c>
      <c r="B529" s="7">
        <v>0.61553240740740744</v>
      </c>
      <c r="C529">
        <v>2</v>
      </c>
      <c r="D529">
        <v>337000</v>
      </c>
      <c r="E529">
        <v>674000</v>
      </c>
      <c r="F529" t="s">
        <v>14079</v>
      </c>
      <c r="G529" t="s">
        <v>12063</v>
      </c>
      <c r="H529" t="s">
        <v>12071</v>
      </c>
      <c r="I529" t="s">
        <v>12094</v>
      </c>
      <c r="J529" t="s">
        <v>12075</v>
      </c>
      <c r="K529" t="s">
        <v>16525</v>
      </c>
      <c r="L529" t="s">
        <v>17499</v>
      </c>
    </row>
    <row r="530" spans="1:12" x14ac:dyDescent="0.25">
      <c r="A530" t="s">
        <v>1590</v>
      </c>
      <c r="B530" s="7">
        <v>0.37892361111111111</v>
      </c>
      <c r="C530">
        <v>7</v>
      </c>
      <c r="D530">
        <v>371000</v>
      </c>
      <c r="E530">
        <v>2597000</v>
      </c>
      <c r="F530" t="s">
        <v>15992</v>
      </c>
      <c r="G530" t="s">
        <v>12063</v>
      </c>
      <c r="H530" t="s">
        <v>12067</v>
      </c>
      <c r="I530" t="s">
        <v>12094</v>
      </c>
      <c r="J530" t="s">
        <v>12089</v>
      </c>
      <c r="K530" t="s">
        <v>16660</v>
      </c>
      <c r="L530" t="s">
        <v>17650</v>
      </c>
    </row>
    <row r="531" spans="1:12" x14ac:dyDescent="0.25">
      <c r="A531" t="s">
        <v>1593</v>
      </c>
      <c r="B531" s="7">
        <v>0.10328703703703704</v>
      </c>
      <c r="C531">
        <v>7</v>
      </c>
      <c r="D531">
        <v>1209000</v>
      </c>
      <c r="E531">
        <v>8463000</v>
      </c>
      <c r="F531" t="s">
        <v>14583</v>
      </c>
      <c r="G531" t="s">
        <v>12064</v>
      </c>
      <c r="H531" t="s">
        <v>12068</v>
      </c>
      <c r="I531" t="s">
        <v>12095</v>
      </c>
      <c r="J531" t="s">
        <v>12081</v>
      </c>
      <c r="K531" t="s">
        <v>16591</v>
      </c>
      <c r="L531" t="s">
        <v>17570</v>
      </c>
    </row>
    <row r="532" spans="1:12" x14ac:dyDescent="0.25">
      <c r="A532" t="s">
        <v>1596</v>
      </c>
      <c r="B532" s="7">
        <v>0.35684027777777777</v>
      </c>
      <c r="C532">
        <v>8</v>
      </c>
      <c r="D532">
        <v>1193000</v>
      </c>
      <c r="E532">
        <v>9544000</v>
      </c>
      <c r="F532" t="s">
        <v>15499</v>
      </c>
      <c r="G532" t="s">
        <v>12064</v>
      </c>
      <c r="H532" t="s">
        <v>12071</v>
      </c>
      <c r="I532" t="s">
        <v>12092</v>
      </c>
      <c r="J532" t="s">
        <v>12087</v>
      </c>
      <c r="K532" t="s">
        <v>16630</v>
      </c>
      <c r="L532" t="s">
        <v>17620</v>
      </c>
    </row>
    <row r="533" spans="1:12" x14ac:dyDescent="0.25">
      <c r="A533" t="s">
        <v>1599</v>
      </c>
      <c r="B533" s="7">
        <v>0.57496527777777773</v>
      </c>
      <c r="C533">
        <v>3</v>
      </c>
      <c r="D533">
        <v>456000</v>
      </c>
      <c r="E533">
        <v>1368000</v>
      </c>
      <c r="F533" t="s">
        <v>16258</v>
      </c>
      <c r="G533" t="s">
        <v>12065</v>
      </c>
      <c r="H533" t="s">
        <v>12066</v>
      </c>
      <c r="I533" t="s">
        <v>12095</v>
      </c>
      <c r="J533" t="s">
        <v>12078</v>
      </c>
      <c r="K533" t="s">
        <v>16561</v>
      </c>
      <c r="L533" t="s">
        <v>17536</v>
      </c>
    </row>
    <row r="534" spans="1:12" x14ac:dyDescent="0.25">
      <c r="A534" t="s">
        <v>1602</v>
      </c>
      <c r="B534" s="7">
        <v>0.65068287037037043</v>
      </c>
      <c r="C534">
        <v>2</v>
      </c>
      <c r="D534">
        <v>630000</v>
      </c>
      <c r="E534">
        <v>1260000</v>
      </c>
      <c r="F534" t="s">
        <v>16419</v>
      </c>
      <c r="G534" t="s">
        <v>12062</v>
      </c>
      <c r="H534" t="s">
        <v>12066</v>
      </c>
      <c r="I534" t="s">
        <v>12094</v>
      </c>
      <c r="J534" t="s">
        <v>12083</v>
      </c>
      <c r="K534" t="s">
        <v>17303</v>
      </c>
      <c r="L534" t="s">
        <v>18307</v>
      </c>
    </row>
    <row r="535" spans="1:12" x14ac:dyDescent="0.25">
      <c r="A535" t="s">
        <v>1605</v>
      </c>
      <c r="B535" s="7">
        <v>0.46378472222222222</v>
      </c>
      <c r="C535">
        <v>8</v>
      </c>
      <c r="D535">
        <v>341000</v>
      </c>
      <c r="E535">
        <v>2728000</v>
      </c>
      <c r="F535" t="s">
        <v>14550</v>
      </c>
      <c r="G535" t="s">
        <v>12063</v>
      </c>
      <c r="H535" t="s">
        <v>12066</v>
      </c>
      <c r="I535" t="s">
        <v>12095</v>
      </c>
      <c r="J535" t="s">
        <v>12075</v>
      </c>
      <c r="K535" t="s">
        <v>17351</v>
      </c>
      <c r="L535" t="s">
        <v>18359</v>
      </c>
    </row>
    <row r="536" spans="1:12" x14ac:dyDescent="0.25">
      <c r="A536" t="s">
        <v>1608</v>
      </c>
      <c r="B536" s="7">
        <v>0.89281250000000001</v>
      </c>
      <c r="C536">
        <v>4</v>
      </c>
      <c r="D536">
        <v>660000</v>
      </c>
      <c r="E536">
        <v>2640000</v>
      </c>
      <c r="F536" t="s">
        <v>12424</v>
      </c>
      <c r="G536" t="s">
        <v>12062</v>
      </c>
      <c r="H536" t="s">
        <v>12071</v>
      </c>
      <c r="I536" t="s">
        <v>12094</v>
      </c>
      <c r="J536" t="s">
        <v>12080</v>
      </c>
      <c r="K536" t="s">
        <v>16688</v>
      </c>
      <c r="L536" t="s">
        <v>17674</v>
      </c>
    </row>
    <row r="537" spans="1:12" x14ac:dyDescent="0.25">
      <c r="A537" t="s">
        <v>1611</v>
      </c>
      <c r="B537" s="7">
        <v>0.880462962962963</v>
      </c>
      <c r="C537">
        <v>9</v>
      </c>
      <c r="D537">
        <v>616000</v>
      </c>
      <c r="E537">
        <v>5544000</v>
      </c>
      <c r="F537" t="s">
        <v>16182</v>
      </c>
      <c r="G537" t="s">
        <v>12062</v>
      </c>
      <c r="H537" t="s">
        <v>12067</v>
      </c>
      <c r="I537" t="s">
        <v>12094</v>
      </c>
      <c r="J537" t="s">
        <v>12091</v>
      </c>
      <c r="K537" t="s">
        <v>16606</v>
      </c>
      <c r="L537" t="s">
        <v>17597</v>
      </c>
    </row>
    <row r="538" spans="1:12" x14ac:dyDescent="0.25">
      <c r="A538" t="s">
        <v>1614</v>
      </c>
      <c r="B538" s="7">
        <v>0.23421296296296296</v>
      </c>
      <c r="C538">
        <v>5</v>
      </c>
      <c r="D538">
        <v>1125000</v>
      </c>
      <c r="E538">
        <v>5625000</v>
      </c>
      <c r="F538" t="s">
        <v>15085</v>
      </c>
      <c r="G538" t="s">
        <v>12064</v>
      </c>
      <c r="H538" t="s">
        <v>12068</v>
      </c>
      <c r="I538" t="s">
        <v>12094</v>
      </c>
      <c r="J538" t="s">
        <v>12076</v>
      </c>
      <c r="K538" t="s">
        <v>16865</v>
      </c>
      <c r="L538" t="s">
        <v>17870</v>
      </c>
    </row>
    <row r="539" spans="1:12" x14ac:dyDescent="0.25">
      <c r="A539" t="s">
        <v>1617</v>
      </c>
      <c r="B539" s="7">
        <v>0.87969907407407411</v>
      </c>
      <c r="C539">
        <v>5</v>
      </c>
      <c r="D539">
        <v>548000</v>
      </c>
      <c r="E539">
        <v>2740000</v>
      </c>
      <c r="F539" t="s">
        <v>13425</v>
      </c>
      <c r="G539" t="s">
        <v>12062</v>
      </c>
      <c r="H539" t="s">
        <v>12066</v>
      </c>
      <c r="I539" t="s">
        <v>12092</v>
      </c>
      <c r="J539" t="s">
        <v>12083</v>
      </c>
      <c r="K539" t="s">
        <v>17260</v>
      </c>
      <c r="L539" t="s">
        <v>18268</v>
      </c>
    </row>
    <row r="540" spans="1:12" x14ac:dyDescent="0.25">
      <c r="A540" t="s">
        <v>1619</v>
      </c>
      <c r="B540" s="7">
        <v>0.34151620370370372</v>
      </c>
      <c r="C540">
        <v>6</v>
      </c>
      <c r="D540">
        <v>653000</v>
      </c>
      <c r="E540">
        <v>3918000</v>
      </c>
      <c r="F540" t="s">
        <v>12375</v>
      </c>
      <c r="G540" t="s">
        <v>12062</v>
      </c>
      <c r="H540" t="s">
        <v>12066</v>
      </c>
      <c r="I540" t="s">
        <v>12095</v>
      </c>
      <c r="J540" t="s">
        <v>12080</v>
      </c>
      <c r="K540" t="s">
        <v>17295</v>
      </c>
      <c r="L540" t="s">
        <v>18304</v>
      </c>
    </row>
    <row r="541" spans="1:12" x14ac:dyDescent="0.25">
      <c r="A541" t="s">
        <v>1622</v>
      </c>
      <c r="B541" s="7">
        <v>0.52348379629629627</v>
      </c>
      <c r="C541">
        <v>1</v>
      </c>
      <c r="D541">
        <v>431000</v>
      </c>
      <c r="E541">
        <v>431000</v>
      </c>
      <c r="F541" t="s">
        <v>12736</v>
      </c>
      <c r="G541" t="s">
        <v>12065</v>
      </c>
      <c r="H541" t="s">
        <v>12067</v>
      </c>
      <c r="I541" t="s">
        <v>12093</v>
      </c>
      <c r="J541" t="s">
        <v>12089</v>
      </c>
      <c r="K541" t="s">
        <v>16925</v>
      </c>
      <c r="L541" t="s">
        <v>17927</v>
      </c>
    </row>
    <row r="542" spans="1:12" x14ac:dyDescent="0.25">
      <c r="A542" t="s">
        <v>1625</v>
      </c>
      <c r="B542" s="7">
        <v>0.11954861111111111</v>
      </c>
      <c r="C542">
        <v>4</v>
      </c>
      <c r="D542">
        <v>1336000</v>
      </c>
      <c r="E542">
        <v>5344000</v>
      </c>
      <c r="F542" t="s">
        <v>15440</v>
      </c>
      <c r="G542" t="s">
        <v>12064</v>
      </c>
      <c r="H542" t="s">
        <v>12071</v>
      </c>
      <c r="I542" t="s">
        <v>12093</v>
      </c>
      <c r="J542" t="s">
        <v>12078</v>
      </c>
      <c r="K542" t="s">
        <v>16508</v>
      </c>
      <c r="L542" t="s">
        <v>17483</v>
      </c>
    </row>
    <row r="543" spans="1:12" x14ac:dyDescent="0.25">
      <c r="A543" t="s">
        <v>1628</v>
      </c>
      <c r="B543" s="7">
        <v>0.25358796296296299</v>
      </c>
      <c r="C543">
        <v>5</v>
      </c>
      <c r="D543">
        <v>1236000</v>
      </c>
      <c r="E543">
        <v>6180000</v>
      </c>
      <c r="F543" t="s">
        <v>14266</v>
      </c>
      <c r="G543" t="s">
        <v>12064</v>
      </c>
      <c r="H543" t="s">
        <v>12071</v>
      </c>
      <c r="I543" t="s">
        <v>12095</v>
      </c>
      <c r="J543" t="s">
        <v>12074</v>
      </c>
      <c r="K543" t="s">
        <v>16676</v>
      </c>
      <c r="L543" t="s">
        <v>17664</v>
      </c>
    </row>
    <row r="544" spans="1:12" x14ac:dyDescent="0.25">
      <c r="A544" t="s">
        <v>1630</v>
      </c>
      <c r="B544" s="7">
        <v>0.20165509259259259</v>
      </c>
      <c r="C544">
        <v>6</v>
      </c>
      <c r="D544">
        <v>1316000</v>
      </c>
      <c r="E544">
        <v>7896000</v>
      </c>
      <c r="F544" t="s">
        <v>14287</v>
      </c>
      <c r="G544" t="s">
        <v>12064</v>
      </c>
      <c r="H544" t="s">
        <v>12066</v>
      </c>
      <c r="I544" t="s">
        <v>12094</v>
      </c>
      <c r="J544" t="s">
        <v>12078</v>
      </c>
      <c r="K544" t="s">
        <v>16753</v>
      </c>
      <c r="L544" t="s">
        <v>17749</v>
      </c>
    </row>
    <row r="545" spans="1:12" x14ac:dyDescent="0.25">
      <c r="A545" t="s">
        <v>1633</v>
      </c>
      <c r="B545" s="7">
        <v>6.6817129629629629E-2</v>
      </c>
      <c r="C545">
        <v>9</v>
      </c>
      <c r="D545">
        <v>611000</v>
      </c>
      <c r="E545">
        <v>5499000</v>
      </c>
      <c r="F545" t="s">
        <v>14464</v>
      </c>
      <c r="G545" t="s">
        <v>12062</v>
      </c>
      <c r="H545" t="s">
        <v>12068</v>
      </c>
      <c r="I545" t="s">
        <v>12094</v>
      </c>
      <c r="J545" t="s">
        <v>12076</v>
      </c>
      <c r="K545" t="s">
        <v>16550</v>
      </c>
      <c r="L545" t="s">
        <v>17531</v>
      </c>
    </row>
    <row r="546" spans="1:12" x14ac:dyDescent="0.25">
      <c r="A546" t="s">
        <v>1635</v>
      </c>
      <c r="B546" s="7">
        <v>0.82238425925925929</v>
      </c>
      <c r="C546">
        <v>8</v>
      </c>
      <c r="D546">
        <v>1294000</v>
      </c>
      <c r="E546">
        <v>10352000</v>
      </c>
      <c r="F546" t="s">
        <v>14198</v>
      </c>
      <c r="G546" t="s">
        <v>12064</v>
      </c>
      <c r="H546" t="s">
        <v>12069</v>
      </c>
      <c r="I546" t="s">
        <v>12095</v>
      </c>
      <c r="J546" t="s">
        <v>12073</v>
      </c>
      <c r="K546" t="s">
        <v>16900</v>
      </c>
      <c r="L546" t="s">
        <v>17909</v>
      </c>
    </row>
    <row r="547" spans="1:12" x14ac:dyDescent="0.25">
      <c r="A547" t="s">
        <v>1638</v>
      </c>
      <c r="B547" s="7">
        <v>0.97032407407407406</v>
      </c>
      <c r="C547">
        <v>2</v>
      </c>
      <c r="D547">
        <v>385000</v>
      </c>
      <c r="E547">
        <v>770000</v>
      </c>
      <c r="F547" t="s">
        <v>15812</v>
      </c>
      <c r="G547" t="s">
        <v>12063</v>
      </c>
      <c r="H547" t="s">
        <v>12071</v>
      </c>
      <c r="I547" t="s">
        <v>12095</v>
      </c>
      <c r="J547" t="s">
        <v>12078</v>
      </c>
      <c r="K547" t="s">
        <v>12175</v>
      </c>
      <c r="L547" t="s">
        <v>12257</v>
      </c>
    </row>
    <row r="548" spans="1:12" x14ac:dyDescent="0.25">
      <c r="A548" t="s">
        <v>1641</v>
      </c>
      <c r="B548" s="7">
        <v>0.4403125</v>
      </c>
      <c r="C548">
        <v>3</v>
      </c>
      <c r="D548">
        <v>473000</v>
      </c>
      <c r="E548">
        <v>1419000</v>
      </c>
      <c r="F548" t="s">
        <v>16423</v>
      </c>
      <c r="G548" t="s">
        <v>12065</v>
      </c>
      <c r="H548" t="s">
        <v>12066</v>
      </c>
      <c r="I548" t="s">
        <v>12094</v>
      </c>
      <c r="J548" t="s">
        <v>12078</v>
      </c>
      <c r="K548" t="s">
        <v>16508</v>
      </c>
      <c r="L548" t="s">
        <v>17482</v>
      </c>
    </row>
    <row r="549" spans="1:12" x14ac:dyDescent="0.25">
      <c r="A549" t="s">
        <v>1644</v>
      </c>
      <c r="B549" s="7">
        <v>0.27254629629629629</v>
      </c>
      <c r="C549">
        <v>9</v>
      </c>
      <c r="D549">
        <v>649000</v>
      </c>
      <c r="E549">
        <v>5841000</v>
      </c>
      <c r="F549" t="s">
        <v>14172</v>
      </c>
      <c r="G549" t="s">
        <v>12062</v>
      </c>
      <c r="H549" t="s">
        <v>12069</v>
      </c>
      <c r="I549" t="s">
        <v>12094</v>
      </c>
      <c r="J549" t="s">
        <v>12090</v>
      </c>
      <c r="K549" t="s">
        <v>17079</v>
      </c>
      <c r="L549" t="s">
        <v>18087</v>
      </c>
    </row>
    <row r="550" spans="1:12" x14ac:dyDescent="0.25">
      <c r="A550" t="s">
        <v>1646</v>
      </c>
      <c r="B550" s="7">
        <v>0.39770833333333333</v>
      </c>
      <c r="C550">
        <v>3</v>
      </c>
      <c r="D550">
        <v>352000</v>
      </c>
      <c r="E550">
        <v>1056000</v>
      </c>
      <c r="F550" t="s">
        <v>16299</v>
      </c>
      <c r="G550" t="s">
        <v>12063</v>
      </c>
      <c r="H550" t="s">
        <v>12069</v>
      </c>
      <c r="I550" t="s">
        <v>12094</v>
      </c>
      <c r="J550" t="s">
        <v>12074</v>
      </c>
      <c r="K550" t="s">
        <v>16836</v>
      </c>
      <c r="L550" t="s">
        <v>17838</v>
      </c>
    </row>
    <row r="551" spans="1:12" x14ac:dyDescent="0.25">
      <c r="A551" t="s">
        <v>1649</v>
      </c>
      <c r="B551" s="7">
        <v>0.18956018518518519</v>
      </c>
      <c r="C551">
        <v>9</v>
      </c>
      <c r="D551">
        <v>336000</v>
      </c>
      <c r="E551">
        <v>3024000</v>
      </c>
      <c r="F551" t="s">
        <v>16093</v>
      </c>
      <c r="G551" t="s">
        <v>12063</v>
      </c>
      <c r="H551" t="s">
        <v>12068</v>
      </c>
      <c r="I551" t="s">
        <v>12095</v>
      </c>
      <c r="J551" t="s">
        <v>12090</v>
      </c>
      <c r="K551" t="s">
        <v>16614</v>
      </c>
      <c r="L551" t="s">
        <v>17605</v>
      </c>
    </row>
    <row r="552" spans="1:12" x14ac:dyDescent="0.25">
      <c r="A552" t="s">
        <v>1652</v>
      </c>
      <c r="B552" s="7">
        <v>0.94769675925925922</v>
      </c>
      <c r="C552">
        <v>3</v>
      </c>
      <c r="D552">
        <v>394000</v>
      </c>
      <c r="E552">
        <v>1182000</v>
      </c>
      <c r="F552" t="s">
        <v>15496</v>
      </c>
      <c r="G552" t="s">
        <v>12063</v>
      </c>
      <c r="H552" t="s">
        <v>12066</v>
      </c>
      <c r="I552" t="s">
        <v>12095</v>
      </c>
      <c r="J552" t="s">
        <v>12078</v>
      </c>
      <c r="K552" t="s">
        <v>12166</v>
      </c>
      <c r="L552" t="s">
        <v>12250</v>
      </c>
    </row>
    <row r="553" spans="1:12" x14ac:dyDescent="0.25">
      <c r="A553" t="s">
        <v>1655</v>
      </c>
      <c r="B553" s="7">
        <v>0.50232638888888892</v>
      </c>
      <c r="C553">
        <v>1</v>
      </c>
      <c r="D553">
        <v>433000</v>
      </c>
      <c r="E553">
        <v>433000</v>
      </c>
      <c r="F553" t="s">
        <v>14495</v>
      </c>
      <c r="G553" t="s">
        <v>12065</v>
      </c>
      <c r="H553" t="s">
        <v>12068</v>
      </c>
      <c r="I553" t="s">
        <v>12094</v>
      </c>
      <c r="J553" t="s">
        <v>12079</v>
      </c>
      <c r="K553" t="s">
        <v>16898</v>
      </c>
      <c r="L553" t="s">
        <v>17900</v>
      </c>
    </row>
    <row r="554" spans="1:12" x14ac:dyDescent="0.25">
      <c r="A554" t="s">
        <v>1658</v>
      </c>
      <c r="B554" s="7">
        <v>0.62392361111111116</v>
      </c>
      <c r="C554">
        <v>4</v>
      </c>
      <c r="D554">
        <v>407000</v>
      </c>
      <c r="E554">
        <v>1628000</v>
      </c>
      <c r="F554" t="s">
        <v>15757</v>
      </c>
      <c r="G554" t="s">
        <v>12065</v>
      </c>
      <c r="H554" t="s">
        <v>12071</v>
      </c>
      <c r="I554" t="s">
        <v>12094</v>
      </c>
      <c r="J554" t="s">
        <v>12079</v>
      </c>
      <c r="K554" t="s">
        <v>17384</v>
      </c>
      <c r="L554" t="s">
        <v>18389</v>
      </c>
    </row>
    <row r="555" spans="1:12" x14ac:dyDescent="0.25">
      <c r="A555" t="s">
        <v>1661</v>
      </c>
      <c r="B555" s="7">
        <v>0.98299768518518515</v>
      </c>
      <c r="C555">
        <v>2</v>
      </c>
      <c r="D555">
        <v>596000</v>
      </c>
      <c r="E555">
        <v>1192000</v>
      </c>
      <c r="F555" t="s">
        <v>13229</v>
      </c>
      <c r="G555" t="s">
        <v>12062</v>
      </c>
      <c r="H555" t="s">
        <v>12071</v>
      </c>
      <c r="I555" t="s">
        <v>12094</v>
      </c>
      <c r="J555" t="s">
        <v>12085</v>
      </c>
      <c r="K555" t="s">
        <v>17388</v>
      </c>
      <c r="L555" t="s">
        <v>18391</v>
      </c>
    </row>
    <row r="556" spans="1:12" x14ac:dyDescent="0.25">
      <c r="A556" t="s">
        <v>1664</v>
      </c>
      <c r="B556" s="7">
        <v>0.47921296296296295</v>
      </c>
      <c r="C556">
        <v>1</v>
      </c>
      <c r="D556">
        <v>349000</v>
      </c>
      <c r="E556">
        <v>349000</v>
      </c>
      <c r="F556" t="s">
        <v>15308</v>
      </c>
      <c r="G556" t="s">
        <v>12063</v>
      </c>
      <c r="H556" t="s">
        <v>12067</v>
      </c>
      <c r="I556" t="s">
        <v>12094</v>
      </c>
      <c r="J556" t="s">
        <v>12083</v>
      </c>
      <c r="K556" t="s">
        <v>17395</v>
      </c>
      <c r="L556" t="s">
        <v>18398</v>
      </c>
    </row>
    <row r="557" spans="1:12" x14ac:dyDescent="0.25">
      <c r="A557" t="s">
        <v>1667</v>
      </c>
      <c r="B557" s="7">
        <v>0.61872685185185183</v>
      </c>
      <c r="C557">
        <v>1</v>
      </c>
      <c r="D557">
        <v>1143000</v>
      </c>
      <c r="E557">
        <v>1143000</v>
      </c>
      <c r="F557" t="s">
        <v>16381</v>
      </c>
      <c r="G557" t="s">
        <v>12064</v>
      </c>
      <c r="H557" t="s">
        <v>12068</v>
      </c>
      <c r="I557" t="s">
        <v>12094</v>
      </c>
      <c r="J557" t="s">
        <v>12079</v>
      </c>
      <c r="K557" t="s">
        <v>16817</v>
      </c>
      <c r="L557" t="s">
        <v>17816</v>
      </c>
    </row>
    <row r="558" spans="1:12" x14ac:dyDescent="0.25">
      <c r="A558" t="s">
        <v>1670</v>
      </c>
      <c r="B558" s="7">
        <v>0.46857638888888886</v>
      </c>
      <c r="C558">
        <v>6</v>
      </c>
      <c r="D558">
        <v>514000</v>
      </c>
      <c r="E558">
        <v>3084000</v>
      </c>
      <c r="F558" t="s">
        <v>15779</v>
      </c>
      <c r="G558" t="s">
        <v>12065</v>
      </c>
      <c r="H558" t="s">
        <v>12068</v>
      </c>
      <c r="I558" t="s">
        <v>12094</v>
      </c>
      <c r="J558" t="s">
        <v>12082</v>
      </c>
      <c r="K558" t="s">
        <v>17160</v>
      </c>
      <c r="L558" t="s">
        <v>18167</v>
      </c>
    </row>
    <row r="559" spans="1:12" x14ac:dyDescent="0.25">
      <c r="A559" t="s">
        <v>1673</v>
      </c>
      <c r="B559" s="7">
        <v>1.5659722222222221E-2</v>
      </c>
      <c r="C559">
        <v>2</v>
      </c>
      <c r="D559">
        <v>1171000</v>
      </c>
      <c r="E559">
        <v>2342000</v>
      </c>
      <c r="F559" t="s">
        <v>16464</v>
      </c>
      <c r="G559" t="s">
        <v>12064</v>
      </c>
      <c r="H559" t="s">
        <v>12068</v>
      </c>
      <c r="I559" t="s">
        <v>12095</v>
      </c>
      <c r="J559" t="s">
        <v>12076</v>
      </c>
      <c r="K559" t="s">
        <v>16504</v>
      </c>
      <c r="L559" t="s">
        <v>17477</v>
      </c>
    </row>
    <row r="560" spans="1:12" x14ac:dyDescent="0.25">
      <c r="A560" t="s">
        <v>1676</v>
      </c>
      <c r="B560" s="7">
        <v>0.91420138888888891</v>
      </c>
      <c r="C560">
        <v>3</v>
      </c>
      <c r="D560">
        <v>1113000</v>
      </c>
      <c r="E560">
        <v>3339000</v>
      </c>
      <c r="F560" t="s">
        <v>13576</v>
      </c>
      <c r="G560" t="s">
        <v>12064</v>
      </c>
      <c r="H560" t="s">
        <v>12066</v>
      </c>
      <c r="I560" t="s">
        <v>12092</v>
      </c>
      <c r="J560" t="s">
        <v>12086</v>
      </c>
      <c r="K560" t="s">
        <v>16612</v>
      </c>
      <c r="L560" t="s">
        <v>17597</v>
      </c>
    </row>
    <row r="561" spans="1:12" x14ac:dyDescent="0.25">
      <c r="A561" t="s">
        <v>1679</v>
      </c>
      <c r="B561" s="7">
        <v>0.30008101851851854</v>
      </c>
      <c r="C561">
        <v>4</v>
      </c>
      <c r="D561">
        <v>551000</v>
      </c>
      <c r="E561">
        <v>2204000</v>
      </c>
      <c r="F561" t="s">
        <v>12944</v>
      </c>
      <c r="G561" t="s">
        <v>12062</v>
      </c>
      <c r="H561" t="s">
        <v>12069</v>
      </c>
      <c r="I561" t="s">
        <v>12092</v>
      </c>
      <c r="J561" t="s">
        <v>12074</v>
      </c>
      <c r="K561" t="s">
        <v>16658</v>
      </c>
      <c r="L561" t="s">
        <v>17645</v>
      </c>
    </row>
    <row r="562" spans="1:12" x14ac:dyDescent="0.25">
      <c r="A562" t="s">
        <v>1682</v>
      </c>
      <c r="B562" s="7">
        <v>0.44626157407407407</v>
      </c>
      <c r="C562">
        <v>5</v>
      </c>
      <c r="D562">
        <v>669000</v>
      </c>
      <c r="E562">
        <v>3345000</v>
      </c>
      <c r="F562" t="s">
        <v>12756</v>
      </c>
      <c r="G562" t="s">
        <v>12062</v>
      </c>
      <c r="H562" t="s">
        <v>12071</v>
      </c>
      <c r="I562" t="s">
        <v>12095</v>
      </c>
      <c r="J562" t="s">
        <v>12079</v>
      </c>
      <c r="K562" t="s">
        <v>17258</v>
      </c>
      <c r="L562" t="s">
        <v>18265</v>
      </c>
    </row>
    <row r="563" spans="1:12" x14ac:dyDescent="0.25">
      <c r="A563" t="s">
        <v>1685</v>
      </c>
      <c r="B563" s="7">
        <v>0.12921296296296297</v>
      </c>
      <c r="C563">
        <v>4</v>
      </c>
      <c r="D563">
        <v>362000</v>
      </c>
      <c r="E563">
        <v>1448000</v>
      </c>
      <c r="F563" t="s">
        <v>12311</v>
      </c>
      <c r="G563" t="s">
        <v>12063</v>
      </c>
      <c r="H563" t="s">
        <v>12067</v>
      </c>
      <c r="I563" t="s">
        <v>12094</v>
      </c>
      <c r="J563" t="s">
        <v>12078</v>
      </c>
      <c r="K563" t="s">
        <v>17340</v>
      </c>
      <c r="L563" t="s">
        <v>18344</v>
      </c>
    </row>
    <row r="564" spans="1:12" x14ac:dyDescent="0.25">
      <c r="A564" t="s">
        <v>1688</v>
      </c>
      <c r="B564" s="7">
        <v>0.20457175925925927</v>
      </c>
      <c r="C564">
        <v>2</v>
      </c>
      <c r="D564">
        <v>603000</v>
      </c>
      <c r="E564">
        <v>1206000</v>
      </c>
      <c r="F564" t="s">
        <v>13587</v>
      </c>
      <c r="G564" t="s">
        <v>12062</v>
      </c>
      <c r="H564" t="s">
        <v>12067</v>
      </c>
      <c r="I564" t="s">
        <v>12093</v>
      </c>
      <c r="J564" t="s">
        <v>12074</v>
      </c>
      <c r="K564" t="s">
        <v>17293</v>
      </c>
      <c r="L564" t="s">
        <v>18298</v>
      </c>
    </row>
    <row r="565" spans="1:12" x14ac:dyDescent="0.25">
      <c r="A565" t="s">
        <v>1690</v>
      </c>
      <c r="B565" s="7">
        <v>0.16217592592592592</v>
      </c>
      <c r="C565">
        <v>1</v>
      </c>
      <c r="D565">
        <v>546000</v>
      </c>
      <c r="E565">
        <v>546000</v>
      </c>
      <c r="F565" t="s">
        <v>12322</v>
      </c>
      <c r="G565" t="s">
        <v>12062</v>
      </c>
      <c r="H565" t="s">
        <v>12071</v>
      </c>
      <c r="I565" t="s">
        <v>12095</v>
      </c>
      <c r="J565" t="s">
        <v>12080</v>
      </c>
      <c r="K565" t="s">
        <v>16705</v>
      </c>
      <c r="L565" t="s">
        <v>17697</v>
      </c>
    </row>
    <row r="566" spans="1:12" x14ac:dyDescent="0.25">
      <c r="A566" t="s">
        <v>1693</v>
      </c>
      <c r="B566" s="7">
        <v>0.83821759259259254</v>
      </c>
      <c r="C566">
        <v>8</v>
      </c>
      <c r="D566">
        <v>1270000</v>
      </c>
      <c r="E566">
        <v>10160000</v>
      </c>
      <c r="F566" t="s">
        <v>15151</v>
      </c>
      <c r="G566" t="s">
        <v>12064</v>
      </c>
      <c r="H566" t="s">
        <v>12070</v>
      </c>
      <c r="I566" t="s">
        <v>12095</v>
      </c>
      <c r="J566" t="s">
        <v>12074</v>
      </c>
      <c r="K566" t="s">
        <v>16886</v>
      </c>
      <c r="L566" t="s">
        <v>17895</v>
      </c>
    </row>
    <row r="567" spans="1:12" x14ac:dyDescent="0.25">
      <c r="A567" t="s">
        <v>1696</v>
      </c>
      <c r="B567" s="7">
        <v>6.9189814814814815E-2</v>
      </c>
      <c r="C567">
        <v>7</v>
      </c>
      <c r="D567">
        <v>612000</v>
      </c>
      <c r="E567">
        <v>4284000</v>
      </c>
      <c r="F567" t="s">
        <v>14161</v>
      </c>
      <c r="G567" t="s">
        <v>12062</v>
      </c>
      <c r="H567" t="s">
        <v>12066</v>
      </c>
      <c r="I567" t="s">
        <v>12094</v>
      </c>
      <c r="J567" t="s">
        <v>12084</v>
      </c>
      <c r="K567" t="s">
        <v>16789</v>
      </c>
      <c r="L567" t="s">
        <v>17787</v>
      </c>
    </row>
    <row r="568" spans="1:12" x14ac:dyDescent="0.25">
      <c r="A568" t="s">
        <v>1699</v>
      </c>
      <c r="B568" s="7">
        <v>0.77328703703703705</v>
      </c>
      <c r="C568">
        <v>8</v>
      </c>
      <c r="D568">
        <v>625000</v>
      </c>
      <c r="E568">
        <v>5000000</v>
      </c>
      <c r="F568" t="s">
        <v>12475</v>
      </c>
      <c r="G568" t="s">
        <v>12062</v>
      </c>
      <c r="H568" t="s">
        <v>12068</v>
      </c>
      <c r="I568" t="s">
        <v>12094</v>
      </c>
      <c r="J568" t="s">
        <v>12085</v>
      </c>
      <c r="K568" t="s">
        <v>16710</v>
      </c>
      <c r="L568" t="s">
        <v>17708</v>
      </c>
    </row>
    <row r="569" spans="1:12" x14ac:dyDescent="0.25">
      <c r="A569" t="s">
        <v>1701</v>
      </c>
      <c r="B569" s="7">
        <v>0.49601851851851853</v>
      </c>
      <c r="C569">
        <v>8</v>
      </c>
      <c r="D569">
        <v>1241000</v>
      </c>
      <c r="E569">
        <v>9928000</v>
      </c>
      <c r="F569" t="s">
        <v>15603</v>
      </c>
      <c r="G569" t="s">
        <v>12064</v>
      </c>
      <c r="H569" t="s">
        <v>12071</v>
      </c>
      <c r="I569" t="s">
        <v>12093</v>
      </c>
      <c r="J569" t="s">
        <v>12090</v>
      </c>
      <c r="K569" t="s">
        <v>17061</v>
      </c>
      <c r="L569" t="s">
        <v>18068</v>
      </c>
    </row>
    <row r="570" spans="1:12" x14ac:dyDescent="0.25">
      <c r="A570" t="s">
        <v>1704</v>
      </c>
      <c r="B570" s="7">
        <v>0.80374999999999996</v>
      </c>
      <c r="C570">
        <v>6</v>
      </c>
      <c r="D570">
        <v>346000</v>
      </c>
      <c r="E570">
        <v>2076000</v>
      </c>
      <c r="F570" t="s">
        <v>13448</v>
      </c>
      <c r="G570" t="s">
        <v>12063</v>
      </c>
      <c r="H570" t="s">
        <v>12071</v>
      </c>
      <c r="I570" t="s">
        <v>12093</v>
      </c>
      <c r="J570" t="s">
        <v>12087</v>
      </c>
      <c r="K570" t="s">
        <v>17244</v>
      </c>
      <c r="L570" t="s">
        <v>18252</v>
      </c>
    </row>
    <row r="571" spans="1:12" x14ac:dyDescent="0.25">
      <c r="A571" t="s">
        <v>1707</v>
      </c>
      <c r="B571" s="7">
        <v>0.54249999999999998</v>
      </c>
      <c r="C571">
        <v>3</v>
      </c>
      <c r="D571">
        <v>1238000</v>
      </c>
      <c r="E571">
        <v>3714000</v>
      </c>
      <c r="F571" t="s">
        <v>15020</v>
      </c>
      <c r="G571" t="s">
        <v>12064</v>
      </c>
      <c r="H571" t="s">
        <v>12071</v>
      </c>
      <c r="I571" t="s">
        <v>12095</v>
      </c>
      <c r="J571" t="s">
        <v>12073</v>
      </c>
      <c r="K571" t="s">
        <v>16695</v>
      </c>
      <c r="L571" t="s">
        <v>17679</v>
      </c>
    </row>
    <row r="572" spans="1:12" x14ac:dyDescent="0.25">
      <c r="A572" t="s">
        <v>1710</v>
      </c>
      <c r="B572" s="7">
        <v>0.40454861111111112</v>
      </c>
      <c r="C572">
        <v>5</v>
      </c>
      <c r="D572">
        <v>482000</v>
      </c>
      <c r="E572">
        <v>2410000</v>
      </c>
      <c r="F572" t="s">
        <v>15675</v>
      </c>
      <c r="G572" t="s">
        <v>12065</v>
      </c>
      <c r="H572" t="s">
        <v>12068</v>
      </c>
      <c r="I572" t="s">
        <v>12095</v>
      </c>
      <c r="J572" t="s">
        <v>12081</v>
      </c>
      <c r="K572" t="s">
        <v>16740</v>
      </c>
      <c r="L572" t="s">
        <v>17735</v>
      </c>
    </row>
    <row r="573" spans="1:12" x14ac:dyDescent="0.25">
      <c r="A573" t="s">
        <v>1713</v>
      </c>
      <c r="B573" s="7">
        <v>0.39874999999999999</v>
      </c>
      <c r="C573">
        <v>5</v>
      </c>
      <c r="D573">
        <v>440000</v>
      </c>
      <c r="E573">
        <v>2200000</v>
      </c>
      <c r="F573" t="s">
        <v>14377</v>
      </c>
      <c r="G573" t="s">
        <v>12065</v>
      </c>
      <c r="H573" t="s">
        <v>12068</v>
      </c>
      <c r="I573" t="s">
        <v>12094</v>
      </c>
      <c r="J573" t="s">
        <v>12073</v>
      </c>
      <c r="K573" t="s">
        <v>16708</v>
      </c>
      <c r="L573" t="s">
        <v>17703</v>
      </c>
    </row>
    <row r="574" spans="1:12" x14ac:dyDescent="0.25">
      <c r="A574" t="s">
        <v>1715</v>
      </c>
      <c r="B574" s="7">
        <v>0.9052662037037037</v>
      </c>
      <c r="C574">
        <v>1</v>
      </c>
      <c r="D574">
        <v>1287000</v>
      </c>
      <c r="E574">
        <v>1287000</v>
      </c>
      <c r="F574" t="s">
        <v>13560</v>
      </c>
      <c r="G574" t="s">
        <v>12064</v>
      </c>
      <c r="H574" t="s">
        <v>12069</v>
      </c>
      <c r="I574" t="s">
        <v>12095</v>
      </c>
      <c r="J574" t="s">
        <v>12080</v>
      </c>
      <c r="K574" t="s">
        <v>16715</v>
      </c>
      <c r="L574" t="s">
        <v>17706</v>
      </c>
    </row>
    <row r="575" spans="1:12" x14ac:dyDescent="0.25">
      <c r="A575" t="s">
        <v>1717</v>
      </c>
      <c r="B575" s="7">
        <v>0.63817129629629632</v>
      </c>
      <c r="C575">
        <v>7</v>
      </c>
      <c r="D575">
        <v>450000</v>
      </c>
      <c r="E575">
        <v>3150000</v>
      </c>
      <c r="F575" t="s">
        <v>15946</v>
      </c>
      <c r="G575" t="s">
        <v>12065</v>
      </c>
      <c r="H575" t="s">
        <v>12068</v>
      </c>
      <c r="I575" t="s">
        <v>12095</v>
      </c>
      <c r="J575" t="s">
        <v>12083</v>
      </c>
      <c r="K575" t="s">
        <v>17248</v>
      </c>
      <c r="L575" t="s">
        <v>18257</v>
      </c>
    </row>
    <row r="576" spans="1:12" x14ac:dyDescent="0.25">
      <c r="A576" t="s">
        <v>1720</v>
      </c>
      <c r="B576" s="7">
        <v>0.79096064814814815</v>
      </c>
      <c r="C576">
        <v>9</v>
      </c>
      <c r="D576">
        <v>351000</v>
      </c>
      <c r="E576">
        <v>3159000</v>
      </c>
      <c r="F576" t="s">
        <v>14485</v>
      </c>
      <c r="G576" t="s">
        <v>12063</v>
      </c>
      <c r="H576" t="s">
        <v>12071</v>
      </c>
      <c r="I576" t="s">
        <v>12095</v>
      </c>
      <c r="J576" t="s">
        <v>12088</v>
      </c>
      <c r="K576" t="s">
        <v>17054</v>
      </c>
      <c r="L576" t="s">
        <v>18062</v>
      </c>
    </row>
    <row r="577" spans="1:12" x14ac:dyDescent="0.25">
      <c r="A577" t="s">
        <v>1723</v>
      </c>
      <c r="B577" s="7">
        <v>0.41619212962962965</v>
      </c>
      <c r="C577">
        <v>5</v>
      </c>
      <c r="D577">
        <v>329000</v>
      </c>
      <c r="E577">
        <v>1645000</v>
      </c>
      <c r="F577" t="s">
        <v>15935</v>
      </c>
      <c r="G577" t="s">
        <v>12063</v>
      </c>
      <c r="H577" t="s">
        <v>12069</v>
      </c>
      <c r="I577" t="s">
        <v>12095</v>
      </c>
      <c r="J577" t="s">
        <v>12088</v>
      </c>
      <c r="K577" t="s">
        <v>16912</v>
      </c>
      <c r="L577" t="s">
        <v>17918</v>
      </c>
    </row>
    <row r="578" spans="1:12" x14ac:dyDescent="0.25">
      <c r="A578" t="s">
        <v>1725</v>
      </c>
      <c r="B578" s="7">
        <v>2.2800925925925927E-3</v>
      </c>
      <c r="C578">
        <v>4</v>
      </c>
      <c r="D578">
        <v>1167000</v>
      </c>
      <c r="E578">
        <v>4668000</v>
      </c>
      <c r="F578" t="s">
        <v>14884</v>
      </c>
      <c r="G578" t="s">
        <v>12064</v>
      </c>
      <c r="H578" t="s">
        <v>12070</v>
      </c>
      <c r="I578" t="s">
        <v>12095</v>
      </c>
      <c r="J578" t="s">
        <v>12075</v>
      </c>
      <c r="K578" t="s">
        <v>17456</v>
      </c>
      <c r="L578" t="s">
        <v>18462</v>
      </c>
    </row>
    <row r="579" spans="1:12" x14ac:dyDescent="0.25">
      <c r="A579" t="s">
        <v>1728</v>
      </c>
      <c r="B579" s="7">
        <v>0.98906249999999996</v>
      </c>
      <c r="C579">
        <v>1</v>
      </c>
      <c r="D579">
        <v>347000</v>
      </c>
      <c r="E579">
        <v>347000</v>
      </c>
      <c r="F579" t="s">
        <v>14886</v>
      </c>
      <c r="G579" t="s">
        <v>12063</v>
      </c>
      <c r="H579" t="s">
        <v>12069</v>
      </c>
      <c r="I579" t="s">
        <v>12095</v>
      </c>
      <c r="J579" t="s">
        <v>12084</v>
      </c>
      <c r="K579" t="s">
        <v>12178</v>
      </c>
      <c r="L579" t="s">
        <v>12259</v>
      </c>
    </row>
    <row r="580" spans="1:12" x14ac:dyDescent="0.25">
      <c r="A580" t="s">
        <v>1731</v>
      </c>
      <c r="B580" s="7">
        <v>0.27777777777777779</v>
      </c>
      <c r="C580">
        <v>7</v>
      </c>
      <c r="D580">
        <v>580000</v>
      </c>
      <c r="E580">
        <v>4060000</v>
      </c>
      <c r="F580" t="s">
        <v>13204</v>
      </c>
      <c r="G580" t="s">
        <v>12062</v>
      </c>
      <c r="H580" t="s">
        <v>12070</v>
      </c>
      <c r="I580" t="s">
        <v>12094</v>
      </c>
      <c r="J580" t="s">
        <v>12086</v>
      </c>
      <c r="K580" t="s">
        <v>17178</v>
      </c>
      <c r="L580" t="s">
        <v>18186</v>
      </c>
    </row>
    <row r="581" spans="1:12" x14ac:dyDescent="0.25">
      <c r="A581" t="s">
        <v>1734</v>
      </c>
      <c r="B581" s="7">
        <v>0.27402777777777776</v>
      </c>
      <c r="C581">
        <v>7</v>
      </c>
      <c r="D581">
        <v>662000</v>
      </c>
      <c r="E581">
        <v>4634000</v>
      </c>
      <c r="F581" t="s">
        <v>13966</v>
      </c>
      <c r="G581" t="s">
        <v>12062</v>
      </c>
      <c r="H581" t="s">
        <v>12069</v>
      </c>
      <c r="I581" t="s">
        <v>12094</v>
      </c>
      <c r="J581" t="s">
        <v>12084</v>
      </c>
      <c r="K581" t="s">
        <v>16469</v>
      </c>
      <c r="L581" t="s">
        <v>17475</v>
      </c>
    </row>
    <row r="582" spans="1:12" x14ac:dyDescent="0.25">
      <c r="A582" t="s">
        <v>1737</v>
      </c>
      <c r="B582" s="7">
        <v>0.9808796296296296</v>
      </c>
      <c r="C582">
        <v>1</v>
      </c>
      <c r="D582">
        <v>598000</v>
      </c>
      <c r="E582">
        <v>598000</v>
      </c>
      <c r="F582" t="s">
        <v>15540</v>
      </c>
      <c r="G582" t="s">
        <v>12062</v>
      </c>
      <c r="H582" t="s">
        <v>12071</v>
      </c>
      <c r="I582" t="s">
        <v>12095</v>
      </c>
      <c r="J582" t="s">
        <v>12087</v>
      </c>
      <c r="K582" t="s">
        <v>16942</v>
      </c>
      <c r="L582" t="s">
        <v>17944</v>
      </c>
    </row>
    <row r="583" spans="1:12" x14ac:dyDescent="0.25">
      <c r="A583" t="s">
        <v>1740</v>
      </c>
      <c r="B583" s="7">
        <v>0.96575231481481483</v>
      </c>
      <c r="C583">
        <v>6</v>
      </c>
      <c r="D583">
        <v>369000</v>
      </c>
      <c r="E583">
        <v>2214000</v>
      </c>
      <c r="F583" t="s">
        <v>14186</v>
      </c>
      <c r="G583" t="s">
        <v>12063</v>
      </c>
      <c r="H583" t="s">
        <v>12067</v>
      </c>
      <c r="I583" t="s">
        <v>12094</v>
      </c>
      <c r="J583" t="s">
        <v>12088</v>
      </c>
      <c r="K583" t="s">
        <v>17323</v>
      </c>
      <c r="L583" t="s">
        <v>18330</v>
      </c>
    </row>
    <row r="584" spans="1:12" x14ac:dyDescent="0.25">
      <c r="A584" t="s">
        <v>1743</v>
      </c>
      <c r="B584" s="7">
        <v>0.18800925925925926</v>
      </c>
      <c r="C584">
        <v>9</v>
      </c>
      <c r="D584">
        <v>406000</v>
      </c>
      <c r="E584">
        <v>3654000</v>
      </c>
      <c r="F584" t="s">
        <v>13613</v>
      </c>
      <c r="G584" t="s">
        <v>12065</v>
      </c>
      <c r="H584" t="s">
        <v>12066</v>
      </c>
      <c r="I584" t="s">
        <v>12095</v>
      </c>
      <c r="J584" t="s">
        <v>12080</v>
      </c>
      <c r="K584" t="s">
        <v>16957</v>
      </c>
      <c r="L584" t="s">
        <v>17966</v>
      </c>
    </row>
    <row r="585" spans="1:12" x14ac:dyDescent="0.25">
      <c r="A585" t="s">
        <v>1745</v>
      </c>
      <c r="B585" s="7">
        <v>0.20605324074074075</v>
      </c>
      <c r="C585">
        <v>9</v>
      </c>
      <c r="D585">
        <v>1116000</v>
      </c>
      <c r="E585">
        <v>10044000</v>
      </c>
      <c r="F585" t="s">
        <v>14321</v>
      </c>
      <c r="G585" t="s">
        <v>12064</v>
      </c>
      <c r="H585" t="s">
        <v>12067</v>
      </c>
      <c r="I585" t="s">
        <v>12095</v>
      </c>
      <c r="J585" t="s">
        <v>12087</v>
      </c>
      <c r="K585" t="s">
        <v>17073</v>
      </c>
      <c r="L585" t="s">
        <v>18081</v>
      </c>
    </row>
    <row r="586" spans="1:12" x14ac:dyDescent="0.25">
      <c r="A586" t="s">
        <v>1748</v>
      </c>
      <c r="B586" s="7">
        <v>0.95831018518518518</v>
      </c>
      <c r="C586">
        <v>7</v>
      </c>
      <c r="D586">
        <v>378000</v>
      </c>
      <c r="E586">
        <v>2646000</v>
      </c>
      <c r="F586" t="s">
        <v>16074</v>
      </c>
      <c r="G586" t="s">
        <v>12063</v>
      </c>
      <c r="H586" t="s">
        <v>12071</v>
      </c>
      <c r="I586" t="s">
        <v>12094</v>
      </c>
      <c r="J586" t="s">
        <v>12091</v>
      </c>
      <c r="K586" t="s">
        <v>16679</v>
      </c>
      <c r="L586" t="s">
        <v>17668</v>
      </c>
    </row>
    <row r="587" spans="1:12" x14ac:dyDescent="0.25">
      <c r="A587" t="s">
        <v>1751</v>
      </c>
      <c r="B587" s="7">
        <v>0.14327546296296295</v>
      </c>
      <c r="C587">
        <v>7</v>
      </c>
      <c r="D587">
        <v>588000</v>
      </c>
      <c r="E587">
        <v>4116000</v>
      </c>
      <c r="F587" t="s">
        <v>13416</v>
      </c>
      <c r="G587" t="s">
        <v>12062</v>
      </c>
      <c r="H587" t="s">
        <v>12069</v>
      </c>
      <c r="I587" t="s">
        <v>12095</v>
      </c>
      <c r="J587" t="s">
        <v>12077</v>
      </c>
      <c r="K587" t="s">
        <v>17025</v>
      </c>
      <c r="L587" t="s">
        <v>18031</v>
      </c>
    </row>
    <row r="588" spans="1:12" x14ac:dyDescent="0.25">
      <c r="A588" t="s">
        <v>1754</v>
      </c>
      <c r="B588" s="7">
        <v>1.9259259259259261E-2</v>
      </c>
      <c r="C588">
        <v>7</v>
      </c>
      <c r="D588">
        <v>1267000</v>
      </c>
      <c r="E588">
        <v>8869000</v>
      </c>
      <c r="F588" t="s">
        <v>13417</v>
      </c>
      <c r="G588" t="s">
        <v>12064</v>
      </c>
      <c r="H588" t="s">
        <v>12066</v>
      </c>
      <c r="I588" t="s">
        <v>12094</v>
      </c>
      <c r="J588" t="s">
        <v>12082</v>
      </c>
      <c r="K588" t="s">
        <v>16577</v>
      </c>
      <c r="L588" t="s">
        <v>17556</v>
      </c>
    </row>
    <row r="589" spans="1:12" x14ac:dyDescent="0.25">
      <c r="A589" t="s">
        <v>1756</v>
      </c>
      <c r="B589" s="7">
        <v>0.38145833333333334</v>
      </c>
      <c r="C589">
        <v>1</v>
      </c>
      <c r="D589">
        <v>587000</v>
      </c>
      <c r="E589">
        <v>587000</v>
      </c>
      <c r="F589" t="s">
        <v>16118</v>
      </c>
      <c r="G589" t="s">
        <v>12062</v>
      </c>
      <c r="H589" t="s">
        <v>12066</v>
      </c>
      <c r="I589" t="s">
        <v>12095</v>
      </c>
      <c r="J589" t="s">
        <v>12082</v>
      </c>
      <c r="K589" t="s">
        <v>17018</v>
      </c>
      <c r="L589" t="s">
        <v>18018</v>
      </c>
    </row>
    <row r="590" spans="1:12" x14ac:dyDescent="0.25">
      <c r="A590" t="s">
        <v>1759</v>
      </c>
      <c r="B590" s="7">
        <v>4.2638888888888886E-2</v>
      </c>
      <c r="C590">
        <v>9</v>
      </c>
      <c r="D590">
        <v>598000</v>
      </c>
      <c r="E590">
        <v>5382000</v>
      </c>
      <c r="F590" t="s">
        <v>15484</v>
      </c>
      <c r="G590" t="s">
        <v>12062</v>
      </c>
      <c r="H590" t="s">
        <v>12067</v>
      </c>
      <c r="I590" t="s">
        <v>12093</v>
      </c>
      <c r="J590" t="s">
        <v>12089</v>
      </c>
      <c r="K590" t="s">
        <v>16616</v>
      </c>
      <c r="L590" t="s">
        <v>17607</v>
      </c>
    </row>
    <row r="591" spans="1:12" x14ac:dyDescent="0.25">
      <c r="A591" t="s">
        <v>1761</v>
      </c>
      <c r="B591" s="7">
        <v>0.16820601851851852</v>
      </c>
      <c r="C591">
        <v>6</v>
      </c>
      <c r="D591">
        <v>357000</v>
      </c>
      <c r="E591">
        <v>2142000</v>
      </c>
      <c r="F591" t="s">
        <v>16119</v>
      </c>
      <c r="G591" t="s">
        <v>12063</v>
      </c>
      <c r="H591" t="s">
        <v>12067</v>
      </c>
      <c r="I591" t="s">
        <v>12095</v>
      </c>
      <c r="J591" t="s">
        <v>12080</v>
      </c>
      <c r="K591" t="s">
        <v>16642</v>
      </c>
      <c r="L591" t="s">
        <v>17631</v>
      </c>
    </row>
    <row r="592" spans="1:12" x14ac:dyDescent="0.25">
      <c r="A592" t="s">
        <v>1764</v>
      </c>
      <c r="B592" s="7">
        <v>0.53561342592592598</v>
      </c>
      <c r="C592">
        <v>2</v>
      </c>
      <c r="D592">
        <v>480000</v>
      </c>
      <c r="E592">
        <v>960000</v>
      </c>
      <c r="F592" t="s">
        <v>15901</v>
      </c>
      <c r="G592" t="s">
        <v>12065</v>
      </c>
      <c r="H592" t="s">
        <v>12066</v>
      </c>
      <c r="I592" t="s">
        <v>12095</v>
      </c>
      <c r="J592" t="s">
        <v>12072</v>
      </c>
      <c r="K592" t="s">
        <v>16912</v>
      </c>
      <c r="L592" t="s">
        <v>17915</v>
      </c>
    </row>
    <row r="593" spans="1:12" x14ac:dyDescent="0.25">
      <c r="A593" t="s">
        <v>1767</v>
      </c>
      <c r="B593" s="7">
        <v>0.68056712962962962</v>
      </c>
      <c r="C593">
        <v>2</v>
      </c>
      <c r="D593">
        <v>346000</v>
      </c>
      <c r="E593">
        <v>692000</v>
      </c>
      <c r="F593" t="s">
        <v>14178</v>
      </c>
      <c r="G593" t="s">
        <v>12063</v>
      </c>
      <c r="H593" t="s">
        <v>12067</v>
      </c>
      <c r="I593" t="s">
        <v>12095</v>
      </c>
      <c r="J593" t="s">
        <v>12073</v>
      </c>
      <c r="K593" t="s">
        <v>16881</v>
      </c>
      <c r="L593" t="s">
        <v>17884</v>
      </c>
    </row>
    <row r="594" spans="1:12" x14ac:dyDescent="0.25">
      <c r="A594" t="s">
        <v>1770</v>
      </c>
      <c r="B594" s="7">
        <v>0.80053240740740739</v>
      </c>
      <c r="C594">
        <v>1</v>
      </c>
      <c r="D594">
        <v>1149000</v>
      </c>
      <c r="E594">
        <v>1149000</v>
      </c>
      <c r="F594" t="s">
        <v>14736</v>
      </c>
      <c r="G594" t="s">
        <v>12064</v>
      </c>
      <c r="H594" t="s">
        <v>12068</v>
      </c>
      <c r="I594" t="s">
        <v>12094</v>
      </c>
      <c r="J594" t="s">
        <v>12077</v>
      </c>
      <c r="K594" t="s">
        <v>17372</v>
      </c>
      <c r="L594" t="s">
        <v>18373</v>
      </c>
    </row>
    <row r="595" spans="1:12" x14ac:dyDescent="0.25">
      <c r="A595" t="s">
        <v>1773</v>
      </c>
      <c r="B595" s="7">
        <v>0.80216435185185186</v>
      </c>
      <c r="C595">
        <v>6</v>
      </c>
      <c r="D595">
        <v>406000</v>
      </c>
      <c r="E595">
        <v>2436000</v>
      </c>
      <c r="F595" t="s">
        <v>15097</v>
      </c>
      <c r="G595" t="s">
        <v>12065</v>
      </c>
      <c r="H595" t="s">
        <v>12066</v>
      </c>
      <c r="I595" t="s">
        <v>12094</v>
      </c>
      <c r="J595" t="s">
        <v>12091</v>
      </c>
      <c r="K595" t="s">
        <v>16467</v>
      </c>
      <c r="L595" t="s">
        <v>17472</v>
      </c>
    </row>
    <row r="596" spans="1:12" x14ac:dyDescent="0.25">
      <c r="A596" t="s">
        <v>1776</v>
      </c>
      <c r="B596" s="7">
        <v>0.55105324074074069</v>
      </c>
      <c r="C596">
        <v>7</v>
      </c>
      <c r="D596">
        <v>1326000</v>
      </c>
      <c r="E596">
        <v>9282000</v>
      </c>
      <c r="F596" t="s">
        <v>13191</v>
      </c>
      <c r="G596" t="s">
        <v>12064</v>
      </c>
      <c r="H596" t="s">
        <v>12066</v>
      </c>
      <c r="I596" t="s">
        <v>12094</v>
      </c>
      <c r="J596" t="s">
        <v>12073</v>
      </c>
      <c r="K596" t="s">
        <v>17348</v>
      </c>
      <c r="L596" t="s">
        <v>18355</v>
      </c>
    </row>
    <row r="597" spans="1:12" x14ac:dyDescent="0.25">
      <c r="A597" t="s">
        <v>1779</v>
      </c>
      <c r="B597" s="7">
        <v>4.08912037037037E-2</v>
      </c>
      <c r="C597">
        <v>8</v>
      </c>
      <c r="D597">
        <v>1268000</v>
      </c>
      <c r="E597">
        <v>10144000</v>
      </c>
      <c r="F597" t="s">
        <v>13549</v>
      </c>
      <c r="G597" t="s">
        <v>12064</v>
      </c>
      <c r="H597" t="s">
        <v>12066</v>
      </c>
      <c r="I597" t="s">
        <v>12094</v>
      </c>
      <c r="J597" t="s">
        <v>12080</v>
      </c>
      <c r="K597" t="s">
        <v>17037</v>
      </c>
      <c r="L597" t="s">
        <v>18044</v>
      </c>
    </row>
    <row r="598" spans="1:12" x14ac:dyDescent="0.25">
      <c r="A598" t="s">
        <v>1782</v>
      </c>
      <c r="B598" s="7">
        <v>0.10899305555555555</v>
      </c>
      <c r="C598">
        <v>7</v>
      </c>
      <c r="D598">
        <v>494000</v>
      </c>
      <c r="E598">
        <v>3458000</v>
      </c>
      <c r="F598" t="s">
        <v>13172</v>
      </c>
      <c r="G598" t="s">
        <v>12065</v>
      </c>
      <c r="H598" t="s">
        <v>12070</v>
      </c>
      <c r="I598" t="s">
        <v>12094</v>
      </c>
      <c r="J598" t="s">
        <v>12089</v>
      </c>
      <c r="K598" t="s">
        <v>16978</v>
      </c>
      <c r="L598" t="s">
        <v>17985</v>
      </c>
    </row>
    <row r="599" spans="1:12" x14ac:dyDescent="0.25">
      <c r="A599" t="s">
        <v>1785</v>
      </c>
      <c r="B599" s="7">
        <v>0.60781249999999998</v>
      </c>
      <c r="C599">
        <v>4</v>
      </c>
      <c r="D599">
        <v>575000</v>
      </c>
      <c r="E599">
        <v>2300000</v>
      </c>
      <c r="F599" t="s">
        <v>15774</v>
      </c>
      <c r="G599" t="s">
        <v>12062</v>
      </c>
      <c r="H599" t="s">
        <v>12068</v>
      </c>
      <c r="I599" t="s">
        <v>12095</v>
      </c>
      <c r="J599" t="s">
        <v>12076</v>
      </c>
      <c r="K599" t="s">
        <v>17339</v>
      </c>
      <c r="L599" t="s">
        <v>18343</v>
      </c>
    </row>
    <row r="600" spans="1:12" x14ac:dyDescent="0.25">
      <c r="A600" t="s">
        <v>1788</v>
      </c>
      <c r="B600" s="7">
        <v>0.98365740740740737</v>
      </c>
      <c r="C600">
        <v>8</v>
      </c>
      <c r="D600">
        <v>1363000</v>
      </c>
      <c r="E600">
        <v>10904000</v>
      </c>
      <c r="F600" t="s">
        <v>14034</v>
      </c>
      <c r="G600" t="s">
        <v>12064</v>
      </c>
      <c r="H600" t="s">
        <v>12071</v>
      </c>
      <c r="I600" t="s">
        <v>12092</v>
      </c>
      <c r="J600" t="s">
        <v>12081</v>
      </c>
      <c r="K600" t="s">
        <v>17027</v>
      </c>
      <c r="L600" t="s">
        <v>18034</v>
      </c>
    </row>
    <row r="601" spans="1:12" x14ac:dyDescent="0.25">
      <c r="A601" t="s">
        <v>1791</v>
      </c>
      <c r="B601" s="7">
        <v>0.14809027777777778</v>
      </c>
      <c r="C601">
        <v>6</v>
      </c>
      <c r="D601">
        <v>1260000</v>
      </c>
      <c r="E601">
        <v>7560000</v>
      </c>
      <c r="F601" t="s">
        <v>14197</v>
      </c>
      <c r="G601" t="s">
        <v>12064</v>
      </c>
      <c r="H601" t="s">
        <v>12066</v>
      </c>
      <c r="I601" t="s">
        <v>12094</v>
      </c>
      <c r="J601" t="s">
        <v>12073</v>
      </c>
      <c r="K601" t="s">
        <v>16970</v>
      </c>
      <c r="L601" t="s">
        <v>17976</v>
      </c>
    </row>
    <row r="602" spans="1:12" x14ac:dyDescent="0.25">
      <c r="A602" t="s">
        <v>1794</v>
      </c>
      <c r="B602" s="7">
        <v>0.34700231481481481</v>
      </c>
      <c r="C602">
        <v>5</v>
      </c>
      <c r="D602">
        <v>351000</v>
      </c>
      <c r="E602">
        <v>1755000</v>
      </c>
      <c r="F602" t="s">
        <v>15208</v>
      </c>
      <c r="G602" t="s">
        <v>12063</v>
      </c>
      <c r="H602" t="s">
        <v>12070</v>
      </c>
      <c r="I602" t="s">
        <v>12094</v>
      </c>
      <c r="J602" t="s">
        <v>12086</v>
      </c>
      <c r="K602" t="s">
        <v>16951</v>
      </c>
      <c r="L602" t="s">
        <v>17957</v>
      </c>
    </row>
    <row r="603" spans="1:12" x14ac:dyDescent="0.25">
      <c r="A603" t="s">
        <v>1797</v>
      </c>
      <c r="B603" s="7">
        <v>0.98790509259259263</v>
      </c>
      <c r="C603">
        <v>6</v>
      </c>
      <c r="D603">
        <v>1234000</v>
      </c>
      <c r="E603">
        <v>7404000</v>
      </c>
      <c r="F603" t="s">
        <v>15561</v>
      </c>
      <c r="G603" t="s">
        <v>12064</v>
      </c>
      <c r="H603" t="s">
        <v>12071</v>
      </c>
      <c r="I603" t="s">
        <v>12094</v>
      </c>
      <c r="J603" t="s">
        <v>12089</v>
      </c>
      <c r="K603" t="s">
        <v>16822</v>
      </c>
      <c r="L603" t="s">
        <v>17825</v>
      </c>
    </row>
    <row r="604" spans="1:12" x14ac:dyDescent="0.25">
      <c r="A604" t="s">
        <v>1800</v>
      </c>
      <c r="B604" s="7">
        <v>0.38788194444444446</v>
      </c>
      <c r="C604">
        <v>4</v>
      </c>
      <c r="D604">
        <v>444000</v>
      </c>
      <c r="E604">
        <v>1776000</v>
      </c>
      <c r="F604" t="s">
        <v>16048</v>
      </c>
      <c r="G604" t="s">
        <v>12065</v>
      </c>
      <c r="H604" t="s">
        <v>12071</v>
      </c>
      <c r="I604" t="s">
        <v>12094</v>
      </c>
      <c r="J604" t="s">
        <v>12075</v>
      </c>
      <c r="K604" t="s">
        <v>12142</v>
      </c>
      <c r="L604" t="s">
        <v>12227</v>
      </c>
    </row>
    <row r="605" spans="1:12" x14ac:dyDescent="0.25">
      <c r="A605" t="s">
        <v>1803</v>
      </c>
      <c r="B605" s="7">
        <v>0.76179398148148147</v>
      </c>
      <c r="C605">
        <v>3</v>
      </c>
      <c r="D605">
        <v>1360000</v>
      </c>
      <c r="E605">
        <v>4080000</v>
      </c>
      <c r="F605" t="s">
        <v>15604</v>
      </c>
      <c r="G605" t="s">
        <v>12064</v>
      </c>
      <c r="H605" t="s">
        <v>12066</v>
      </c>
      <c r="I605" t="s">
        <v>12094</v>
      </c>
      <c r="J605" t="s">
        <v>12088</v>
      </c>
      <c r="K605" t="s">
        <v>16585</v>
      </c>
      <c r="L605" t="s">
        <v>17560</v>
      </c>
    </row>
    <row r="606" spans="1:12" x14ac:dyDescent="0.25">
      <c r="A606" t="s">
        <v>1805</v>
      </c>
      <c r="B606" s="7">
        <v>0.79703703703703699</v>
      </c>
      <c r="C606">
        <v>3</v>
      </c>
      <c r="D606">
        <v>334000</v>
      </c>
      <c r="E606">
        <v>1002000</v>
      </c>
      <c r="F606" t="s">
        <v>12414</v>
      </c>
      <c r="G606" t="s">
        <v>12063</v>
      </c>
      <c r="H606" t="s">
        <v>12068</v>
      </c>
      <c r="I606" t="s">
        <v>12094</v>
      </c>
      <c r="J606" t="s">
        <v>12086</v>
      </c>
      <c r="K606" t="s">
        <v>17190</v>
      </c>
      <c r="L606" t="s">
        <v>18195</v>
      </c>
    </row>
    <row r="607" spans="1:12" x14ac:dyDescent="0.25">
      <c r="A607" t="s">
        <v>1808</v>
      </c>
      <c r="B607" s="7">
        <v>6.2870370370370368E-2</v>
      </c>
      <c r="C607">
        <v>3</v>
      </c>
      <c r="D607">
        <v>1192000</v>
      </c>
      <c r="E607">
        <v>3576000</v>
      </c>
      <c r="F607" t="s">
        <v>13380</v>
      </c>
      <c r="G607" t="s">
        <v>12064</v>
      </c>
      <c r="H607" t="s">
        <v>12068</v>
      </c>
      <c r="I607" t="s">
        <v>12094</v>
      </c>
      <c r="J607" t="s">
        <v>12088</v>
      </c>
      <c r="K607" t="s">
        <v>16859</v>
      </c>
      <c r="L607" t="s">
        <v>17862</v>
      </c>
    </row>
    <row r="608" spans="1:12" x14ac:dyDescent="0.25">
      <c r="A608" t="s">
        <v>1811</v>
      </c>
      <c r="B608" s="7">
        <v>0.99688657407407411</v>
      </c>
      <c r="C608">
        <v>7</v>
      </c>
      <c r="D608">
        <v>446000</v>
      </c>
      <c r="E608">
        <v>3122000</v>
      </c>
      <c r="F608" t="s">
        <v>13848</v>
      </c>
      <c r="G608" t="s">
        <v>12065</v>
      </c>
      <c r="H608" t="s">
        <v>12068</v>
      </c>
      <c r="I608" t="s">
        <v>12095</v>
      </c>
      <c r="J608" t="s">
        <v>12077</v>
      </c>
      <c r="K608" t="s">
        <v>16630</v>
      </c>
      <c r="L608" t="s">
        <v>17619</v>
      </c>
    </row>
    <row r="609" spans="1:12" x14ac:dyDescent="0.25">
      <c r="A609" t="s">
        <v>1813</v>
      </c>
      <c r="B609" s="7">
        <v>0.91609953703703706</v>
      </c>
      <c r="C609">
        <v>7</v>
      </c>
      <c r="D609">
        <v>665000</v>
      </c>
      <c r="E609">
        <v>4655000</v>
      </c>
      <c r="F609" t="s">
        <v>13891</v>
      </c>
      <c r="G609" t="s">
        <v>12062</v>
      </c>
      <c r="H609" t="s">
        <v>12071</v>
      </c>
      <c r="I609" t="s">
        <v>12093</v>
      </c>
      <c r="J609" t="s">
        <v>12087</v>
      </c>
      <c r="K609" t="s">
        <v>16644</v>
      </c>
      <c r="L609" t="s">
        <v>17634</v>
      </c>
    </row>
    <row r="610" spans="1:12" x14ac:dyDescent="0.25">
      <c r="A610" t="s">
        <v>1815</v>
      </c>
      <c r="B610" s="7">
        <v>9.0821759259259255E-2</v>
      </c>
      <c r="C610">
        <v>8</v>
      </c>
      <c r="D610">
        <v>1321000</v>
      </c>
      <c r="E610">
        <v>10568000</v>
      </c>
      <c r="F610" t="s">
        <v>15391</v>
      </c>
      <c r="G610" t="s">
        <v>12064</v>
      </c>
      <c r="H610" t="s">
        <v>12069</v>
      </c>
      <c r="I610" t="s">
        <v>12095</v>
      </c>
      <c r="J610" t="s">
        <v>12085</v>
      </c>
      <c r="K610" t="s">
        <v>17033</v>
      </c>
      <c r="L610" t="s">
        <v>18040</v>
      </c>
    </row>
    <row r="611" spans="1:12" x14ac:dyDescent="0.25">
      <c r="A611" t="s">
        <v>1818</v>
      </c>
      <c r="B611" s="7">
        <v>0.26909722222222221</v>
      </c>
      <c r="C611">
        <v>8</v>
      </c>
      <c r="D611">
        <v>370000</v>
      </c>
      <c r="E611">
        <v>2960000</v>
      </c>
      <c r="F611" t="s">
        <v>13768</v>
      </c>
      <c r="G611" t="s">
        <v>12063</v>
      </c>
      <c r="H611" t="s">
        <v>12070</v>
      </c>
      <c r="I611" t="s">
        <v>12094</v>
      </c>
      <c r="J611" t="s">
        <v>12084</v>
      </c>
      <c r="K611" t="s">
        <v>16558</v>
      </c>
      <c r="L611" t="s">
        <v>17538</v>
      </c>
    </row>
    <row r="612" spans="1:12" x14ac:dyDescent="0.25">
      <c r="A612" t="s">
        <v>1821</v>
      </c>
      <c r="B612" s="7">
        <v>0.88976851851851857</v>
      </c>
      <c r="C612">
        <v>6</v>
      </c>
      <c r="D612">
        <v>341000</v>
      </c>
      <c r="E612">
        <v>2046000</v>
      </c>
      <c r="F612" t="s">
        <v>13138</v>
      </c>
      <c r="G612" t="s">
        <v>12063</v>
      </c>
      <c r="H612" t="s">
        <v>12066</v>
      </c>
      <c r="I612" t="s">
        <v>12094</v>
      </c>
      <c r="J612" t="s">
        <v>12073</v>
      </c>
      <c r="K612" t="s">
        <v>16637</v>
      </c>
      <c r="L612" t="s">
        <v>17626</v>
      </c>
    </row>
    <row r="613" spans="1:12" x14ac:dyDescent="0.25">
      <c r="A613" t="s">
        <v>1824</v>
      </c>
      <c r="B613" s="7">
        <v>0.92245370370370372</v>
      </c>
      <c r="C613">
        <v>1</v>
      </c>
      <c r="D613">
        <v>336000</v>
      </c>
      <c r="E613">
        <v>336000</v>
      </c>
      <c r="F613" t="s">
        <v>12759</v>
      </c>
      <c r="G613" t="s">
        <v>12063</v>
      </c>
      <c r="H613" t="s">
        <v>12068</v>
      </c>
      <c r="I613" t="s">
        <v>12094</v>
      </c>
      <c r="J613" t="s">
        <v>12089</v>
      </c>
      <c r="K613" t="s">
        <v>17238</v>
      </c>
      <c r="L613" t="s">
        <v>18241</v>
      </c>
    </row>
    <row r="614" spans="1:12" x14ac:dyDescent="0.25">
      <c r="A614" t="s">
        <v>1827</v>
      </c>
      <c r="B614" s="7">
        <v>0.50015046296296295</v>
      </c>
      <c r="C614">
        <v>5</v>
      </c>
      <c r="D614">
        <v>638000</v>
      </c>
      <c r="E614">
        <v>3190000</v>
      </c>
      <c r="F614" t="s">
        <v>14279</v>
      </c>
      <c r="G614" t="s">
        <v>12062</v>
      </c>
      <c r="H614" t="s">
        <v>12068</v>
      </c>
      <c r="I614" t="s">
        <v>12095</v>
      </c>
      <c r="J614" t="s">
        <v>12082</v>
      </c>
      <c r="K614" t="s">
        <v>17435</v>
      </c>
      <c r="L614" t="s">
        <v>18442</v>
      </c>
    </row>
    <row r="615" spans="1:12" x14ac:dyDescent="0.25">
      <c r="A615" t="s">
        <v>1830</v>
      </c>
      <c r="B615" s="7">
        <v>7.6539351851851858E-2</v>
      </c>
      <c r="C615">
        <v>2</v>
      </c>
      <c r="D615">
        <v>451000</v>
      </c>
      <c r="E615">
        <v>902000</v>
      </c>
      <c r="F615" t="s">
        <v>13992</v>
      </c>
      <c r="G615" t="s">
        <v>12065</v>
      </c>
      <c r="H615" t="s">
        <v>12068</v>
      </c>
      <c r="I615" t="s">
        <v>12095</v>
      </c>
      <c r="J615" t="s">
        <v>12075</v>
      </c>
      <c r="K615" t="s">
        <v>16901</v>
      </c>
      <c r="L615" t="s">
        <v>17904</v>
      </c>
    </row>
    <row r="616" spans="1:12" x14ac:dyDescent="0.25">
      <c r="A616" t="s">
        <v>1833</v>
      </c>
      <c r="B616" s="7">
        <v>0.19828703703703704</v>
      </c>
      <c r="C616">
        <v>6</v>
      </c>
      <c r="D616">
        <v>1246000</v>
      </c>
      <c r="E616">
        <v>7476000</v>
      </c>
      <c r="F616" t="s">
        <v>12494</v>
      </c>
      <c r="G616" t="s">
        <v>12064</v>
      </c>
      <c r="H616" t="s">
        <v>12071</v>
      </c>
      <c r="I616" t="s">
        <v>12094</v>
      </c>
      <c r="J616" t="s">
        <v>12080</v>
      </c>
      <c r="K616" t="s">
        <v>16643</v>
      </c>
      <c r="L616" t="s">
        <v>17632</v>
      </c>
    </row>
    <row r="617" spans="1:12" x14ac:dyDescent="0.25">
      <c r="A617" t="s">
        <v>1836</v>
      </c>
      <c r="B617" s="7">
        <v>0.12945601851851851</v>
      </c>
      <c r="C617">
        <v>7</v>
      </c>
      <c r="D617">
        <v>618000</v>
      </c>
      <c r="E617">
        <v>4326000</v>
      </c>
      <c r="F617" t="s">
        <v>15604</v>
      </c>
      <c r="G617" t="s">
        <v>12062</v>
      </c>
      <c r="H617" t="s">
        <v>12070</v>
      </c>
      <c r="I617" t="s">
        <v>12095</v>
      </c>
      <c r="J617" t="s">
        <v>12086</v>
      </c>
      <c r="K617" t="s">
        <v>17152</v>
      </c>
      <c r="L617" t="s">
        <v>18160</v>
      </c>
    </row>
    <row r="618" spans="1:12" x14ac:dyDescent="0.25">
      <c r="A618" t="s">
        <v>1838</v>
      </c>
      <c r="B618" s="7">
        <v>0.36662037037037037</v>
      </c>
      <c r="C618">
        <v>8</v>
      </c>
      <c r="D618">
        <v>510000</v>
      </c>
      <c r="E618">
        <v>4080000</v>
      </c>
      <c r="F618" t="s">
        <v>13759</v>
      </c>
      <c r="G618" t="s">
        <v>12065</v>
      </c>
      <c r="H618" t="s">
        <v>12066</v>
      </c>
      <c r="I618" t="s">
        <v>12095</v>
      </c>
      <c r="J618" t="s">
        <v>12081</v>
      </c>
      <c r="K618" t="s">
        <v>16833</v>
      </c>
      <c r="L618" t="s">
        <v>17840</v>
      </c>
    </row>
    <row r="619" spans="1:12" x14ac:dyDescent="0.25">
      <c r="A619" t="s">
        <v>1841</v>
      </c>
      <c r="B619" s="7">
        <v>0.14351851851851852</v>
      </c>
      <c r="C619">
        <v>5</v>
      </c>
      <c r="D619">
        <v>553000</v>
      </c>
      <c r="E619">
        <v>2765000</v>
      </c>
      <c r="F619" t="s">
        <v>16039</v>
      </c>
      <c r="G619" t="s">
        <v>12062</v>
      </c>
      <c r="H619" t="s">
        <v>12071</v>
      </c>
      <c r="I619" t="s">
        <v>12095</v>
      </c>
      <c r="J619" t="s">
        <v>12084</v>
      </c>
      <c r="K619" t="s">
        <v>16908</v>
      </c>
      <c r="L619" t="s">
        <v>17914</v>
      </c>
    </row>
    <row r="620" spans="1:12" x14ac:dyDescent="0.25">
      <c r="A620" t="s">
        <v>1844</v>
      </c>
      <c r="B620" s="7">
        <v>0.41369212962962965</v>
      </c>
      <c r="C620">
        <v>8</v>
      </c>
      <c r="D620">
        <v>1233000</v>
      </c>
      <c r="E620">
        <v>9864000</v>
      </c>
      <c r="F620" t="s">
        <v>15223</v>
      </c>
      <c r="G620" t="s">
        <v>12064</v>
      </c>
      <c r="H620" t="s">
        <v>12066</v>
      </c>
      <c r="I620" t="s">
        <v>12094</v>
      </c>
      <c r="J620" t="s">
        <v>12083</v>
      </c>
      <c r="K620" t="s">
        <v>16498</v>
      </c>
      <c r="L620" t="s">
        <v>17805</v>
      </c>
    </row>
    <row r="621" spans="1:12" x14ac:dyDescent="0.25">
      <c r="A621" t="s">
        <v>1847</v>
      </c>
      <c r="B621" s="7">
        <v>0.73924768518518513</v>
      </c>
      <c r="C621">
        <v>8</v>
      </c>
      <c r="D621">
        <v>359000</v>
      </c>
      <c r="E621">
        <v>2872000</v>
      </c>
      <c r="F621" t="s">
        <v>15604</v>
      </c>
      <c r="G621" t="s">
        <v>12063</v>
      </c>
      <c r="H621" t="s">
        <v>12068</v>
      </c>
      <c r="I621" t="s">
        <v>12093</v>
      </c>
      <c r="J621" t="s">
        <v>12077</v>
      </c>
      <c r="K621" t="s">
        <v>16806</v>
      </c>
      <c r="L621" t="s">
        <v>17812</v>
      </c>
    </row>
    <row r="622" spans="1:12" x14ac:dyDescent="0.25">
      <c r="A622" t="s">
        <v>1848</v>
      </c>
      <c r="B622" s="7">
        <v>0.34581018518518519</v>
      </c>
      <c r="C622">
        <v>5</v>
      </c>
      <c r="D622">
        <v>416000</v>
      </c>
      <c r="E622">
        <v>2080000</v>
      </c>
      <c r="F622" t="s">
        <v>13503</v>
      </c>
      <c r="G622" t="s">
        <v>12065</v>
      </c>
      <c r="H622" t="s">
        <v>12067</v>
      </c>
      <c r="I622" t="s">
        <v>12094</v>
      </c>
      <c r="J622" t="s">
        <v>12091</v>
      </c>
      <c r="K622" t="s">
        <v>17417</v>
      </c>
      <c r="L622" t="s">
        <v>18424</v>
      </c>
    </row>
    <row r="623" spans="1:12" x14ac:dyDescent="0.25">
      <c r="A623" t="s">
        <v>1850</v>
      </c>
      <c r="B623" s="7">
        <v>0.27273148148148146</v>
      </c>
      <c r="C623">
        <v>6</v>
      </c>
      <c r="D623">
        <v>664000</v>
      </c>
      <c r="E623">
        <v>3984000</v>
      </c>
      <c r="F623" t="s">
        <v>16187</v>
      </c>
      <c r="G623" t="s">
        <v>12062</v>
      </c>
      <c r="H623" t="s">
        <v>12066</v>
      </c>
      <c r="I623" t="s">
        <v>12095</v>
      </c>
      <c r="J623" t="s">
        <v>12072</v>
      </c>
      <c r="K623" t="s">
        <v>12117</v>
      </c>
      <c r="L623" t="s">
        <v>12204</v>
      </c>
    </row>
    <row r="624" spans="1:12" x14ac:dyDescent="0.25">
      <c r="A624" t="s">
        <v>1853</v>
      </c>
      <c r="B624" s="7">
        <v>5.6307870370370369E-2</v>
      </c>
      <c r="C624">
        <v>4</v>
      </c>
      <c r="D624">
        <v>373000</v>
      </c>
      <c r="E624">
        <v>1492000</v>
      </c>
      <c r="F624" t="s">
        <v>13043</v>
      </c>
      <c r="G624" t="s">
        <v>12063</v>
      </c>
      <c r="H624" t="s">
        <v>12067</v>
      </c>
      <c r="I624" t="s">
        <v>12092</v>
      </c>
      <c r="J624" t="s">
        <v>12075</v>
      </c>
      <c r="K624" t="s">
        <v>17323</v>
      </c>
      <c r="L624" t="s">
        <v>18328</v>
      </c>
    </row>
    <row r="625" spans="1:12" x14ac:dyDescent="0.25">
      <c r="A625" t="s">
        <v>1856</v>
      </c>
      <c r="B625" s="7">
        <v>0.29686342592592591</v>
      </c>
      <c r="C625">
        <v>3</v>
      </c>
      <c r="D625">
        <v>1178000</v>
      </c>
      <c r="E625">
        <v>3534000</v>
      </c>
      <c r="F625" t="s">
        <v>13935</v>
      </c>
      <c r="G625" t="s">
        <v>12064</v>
      </c>
      <c r="H625" t="s">
        <v>12066</v>
      </c>
      <c r="I625" t="s">
        <v>12094</v>
      </c>
      <c r="J625" t="s">
        <v>12077</v>
      </c>
      <c r="K625" t="s">
        <v>12113</v>
      </c>
      <c r="L625" t="s">
        <v>12197</v>
      </c>
    </row>
    <row r="626" spans="1:12" x14ac:dyDescent="0.25">
      <c r="A626" t="s">
        <v>1859</v>
      </c>
      <c r="B626" s="7">
        <v>2.0254629629629629E-3</v>
      </c>
      <c r="C626">
        <v>3</v>
      </c>
      <c r="D626">
        <v>497000</v>
      </c>
      <c r="E626">
        <v>1491000</v>
      </c>
      <c r="F626" t="s">
        <v>15007</v>
      </c>
      <c r="G626" t="s">
        <v>12065</v>
      </c>
      <c r="H626" t="s">
        <v>12067</v>
      </c>
      <c r="I626" t="s">
        <v>12095</v>
      </c>
      <c r="J626" t="s">
        <v>12084</v>
      </c>
      <c r="K626" t="s">
        <v>16780</v>
      </c>
      <c r="L626" t="s">
        <v>17773</v>
      </c>
    </row>
    <row r="627" spans="1:12" x14ac:dyDescent="0.25">
      <c r="A627" t="s">
        <v>1861</v>
      </c>
      <c r="B627" s="7">
        <v>0.68</v>
      </c>
      <c r="C627">
        <v>4</v>
      </c>
      <c r="D627">
        <v>432000</v>
      </c>
      <c r="E627">
        <v>1728000</v>
      </c>
      <c r="F627" t="s">
        <v>15248</v>
      </c>
      <c r="G627" t="s">
        <v>12065</v>
      </c>
      <c r="H627" t="s">
        <v>12067</v>
      </c>
      <c r="I627" t="s">
        <v>12093</v>
      </c>
      <c r="J627" t="s">
        <v>12081</v>
      </c>
      <c r="K627" t="s">
        <v>17204</v>
      </c>
      <c r="L627" t="s">
        <v>18210</v>
      </c>
    </row>
    <row r="628" spans="1:12" x14ac:dyDescent="0.25">
      <c r="A628" t="s">
        <v>1864</v>
      </c>
      <c r="B628" s="7">
        <v>0.37990740740740742</v>
      </c>
      <c r="C628">
        <v>5</v>
      </c>
      <c r="D628">
        <v>1377000</v>
      </c>
      <c r="E628">
        <v>6885000</v>
      </c>
      <c r="F628" t="s">
        <v>16376</v>
      </c>
      <c r="G628" t="s">
        <v>12064</v>
      </c>
      <c r="H628" t="s">
        <v>12071</v>
      </c>
      <c r="I628" t="s">
        <v>12094</v>
      </c>
      <c r="J628" t="s">
        <v>12084</v>
      </c>
      <c r="K628" t="s">
        <v>16852</v>
      </c>
      <c r="L628" t="s">
        <v>17857</v>
      </c>
    </row>
    <row r="629" spans="1:12" x14ac:dyDescent="0.25">
      <c r="A629" t="s">
        <v>1867</v>
      </c>
      <c r="B629" s="7">
        <v>0.72255787037037034</v>
      </c>
      <c r="C629">
        <v>4</v>
      </c>
      <c r="D629">
        <v>444000</v>
      </c>
      <c r="E629">
        <v>1776000</v>
      </c>
      <c r="F629" t="s">
        <v>15397</v>
      </c>
      <c r="G629" t="s">
        <v>12065</v>
      </c>
      <c r="H629" t="s">
        <v>12067</v>
      </c>
      <c r="I629" t="s">
        <v>12095</v>
      </c>
      <c r="J629" t="s">
        <v>12082</v>
      </c>
      <c r="K629" t="s">
        <v>16961</v>
      </c>
      <c r="L629" t="s">
        <v>17965</v>
      </c>
    </row>
    <row r="630" spans="1:12" x14ac:dyDescent="0.25">
      <c r="A630" t="s">
        <v>1870</v>
      </c>
      <c r="B630" s="7">
        <v>6.3900462962962964E-2</v>
      </c>
      <c r="C630">
        <v>3</v>
      </c>
      <c r="D630">
        <v>476000</v>
      </c>
      <c r="E630">
        <v>1428000</v>
      </c>
      <c r="F630" t="s">
        <v>13647</v>
      </c>
      <c r="G630" t="s">
        <v>12065</v>
      </c>
      <c r="H630" t="s">
        <v>12067</v>
      </c>
      <c r="I630" t="s">
        <v>12095</v>
      </c>
      <c r="J630" t="s">
        <v>12078</v>
      </c>
      <c r="K630" t="s">
        <v>16883</v>
      </c>
      <c r="L630" t="s">
        <v>17887</v>
      </c>
    </row>
    <row r="631" spans="1:12" x14ac:dyDescent="0.25">
      <c r="A631" t="s">
        <v>1872</v>
      </c>
      <c r="B631" s="7">
        <v>6.1608796296296293E-2</v>
      </c>
      <c r="C631">
        <v>8</v>
      </c>
      <c r="D631">
        <v>476000</v>
      </c>
      <c r="E631">
        <v>3808000</v>
      </c>
      <c r="F631" t="s">
        <v>15604</v>
      </c>
      <c r="G631" t="s">
        <v>12065</v>
      </c>
      <c r="H631" t="s">
        <v>12070</v>
      </c>
      <c r="I631" t="s">
        <v>12094</v>
      </c>
      <c r="J631" t="s">
        <v>12083</v>
      </c>
      <c r="K631" t="s">
        <v>17338</v>
      </c>
      <c r="L631" t="s">
        <v>18346</v>
      </c>
    </row>
    <row r="632" spans="1:12" x14ac:dyDescent="0.25">
      <c r="A632" t="s">
        <v>1874</v>
      </c>
      <c r="B632" s="7">
        <v>0.20688657407407407</v>
      </c>
      <c r="C632">
        <v>3</v>
      </c>
      <c r="D632">
        <v>394000</v>
      </c>
      <c r="E632">
        <v>1182000</v>
      </c>
      <c r="F632" t="s">
        <v>12907</v>
      </c>
      <c r="G632" t="s">
        <v>12063</v>
      </c>
      <c r="H632" t="s">
        <v>12066</v>
      </c>
      <c r="I632" t="s">
        <v>12092</v>
      </c>
      <c r="J632" t="s">
        <v>12091</v>
      </c>
      <c r="K632" t="s">
        <v>16583</v>
      </c>
      <c r="L632" t="s">
        <v>17558</v>
      </c>
    </row>
    <row r="633" spans="1:12" x14ac:dyDescent="0.25">
      <c r="A633" t="s">
        <v>1877</v>
      </c>
      <c r="B633" s="7">
        <v>0.40028935185185183</v>
      </c>
      <c r="C633">
        <v>5</v>
      </c>
      <c r="D633">
        <v>674000</v>
      </c>
      <c r="E633">
        <v>3370000</v>
      </c>
      <c r="F633" t="s">
        <v>14028</v>
      </c>
      <c r="G633" t="s">
        <v>12062</v>
      </c>
      <c r="H633" t="s">
        <v>12066</v>
      </c>
      <c r="I633" t="s">
        <v>12094</v>
      </c>
      <c r="J633" t="s">
        <v>12089</v>
      </c>
      <c r="K633" t="s">
        <v>17423</v>
      </c>
      <c r="L633" t="s">
        <v>18430</v>
      </c>
    </row>
    <row r="634" spans="1:12" x14ac:dyDescent="0.25">
      <c r="A634" t="s">
        <v>1880</v>
      </c>
      <c r="B634" s="7">
        <v>0.25968750000000002</v>
      </c>
      <c r="C634">
        <v>3</v>
      </c>
      <c r="D634">
        <v>402000</v>
      </c>
      <c r="E634">
        <v>1206000</v>
      </c>
      <c r="F634" t="s">
        <v>16061</v>
      </c>
      <c r="G634" t="s">
        <v>12063</v>
      </c>
      <c r="H634" t="s">
        <v>12070</v>
      </c>
      <c r="I634" t="s">
        <v>12095</v>
      </c>
      <c r="J634" t="s">
        <v>12086</v>
      </c>
      <c r="K634" t="s">
        <v>17281</v>
      </c>
      <c r="L634" t="s">
        <v>18287</v>
      </c>
    </row>
    <row r="635" spans="1:12" x14ac:dyDescent="0.25">
      <c r="A635" t="s">
        <v>1883</v>
      </c>
      <c r="B635" s="7">
        <v>0.59211805555555552</v>
      </c>
      <c r="C635">
        <v>9</v>
      </c>
      <c r="D635">
        <v>319000</v>
      </c>
      <c r="E635">
        <v>2871000</v>
      </c>
      <c r="F635" t="s">
        <v>15592</v>
      </c>
      <c r="G635" t="s">
        <v>12063</v>
      </c>
      <c r="H635" t="s">
        <v>12068</v>
      </c>
      <c r="I635" t="s">
        <v>12093</v>
      </c>
      <c r="J635" t="s">
        <v>12091</v>
      </c>
      <c r="K635" t="s">
        <v>16547</v>
      </c>
      <c r="L635" t="s">
        <v>17528</v>
      </c>
    </row>
    <row r="636" spans="1:12" x14ac:dyDescent="0.25">
      <c r="A636" t="s">
        <v>1885</v>
      </c>
      <c r="B636" s="7">
        <v>8.2071759259259261E-2</v>
      </c>
      <c r="C636">
        <v>7</v>
      </c>
      <c r="D636">
        <v>1155000</v>
      </c>
      <c r="E636">
        <v>8085000</v>
      </c>
      <c r="F636" t="s">
        <v>15345</v>
      </c>
      <c r="G636" t="s">
        <v>12064</v>
      </c>
      <c r="H636" t="s">
        <v>12066</v>
      </c>
      <c r="I636" t="s">
        <v>12094</v>
      </c>
      <c r="J636" t="s">
        <v>12076</v>
      </c>
      <c r="K636" t="s">
        <v>16604</v>
      </c>
      <c r="L636" t="s">
        <v>17593</v>
      </c>
    </row>
    <row r="637" spans="1:12" x14ac:dyDescent="0.25">
      <c r="A637" t="s">
        <v>1888</v>
      </c>
      <c r="B637" s="7">
        <v>0.39334490740740741</v>
      </c>
      <c r="C637">
        <v>3</v>
      </c>
      <c r="D637">
        <v>584000</v>
      </c>
      <c r="E637">
        <v>1752000</v>
      </c>
      <c r="F637" t="s">
        <v>15143</v>
      </c>
      <c r="G637" t="s">
        <v>12062</v>
      </c>
      <c r="H637" t="s">
        <v>12067</v>
      </c>
      <c r="I637" t="s">
        <v>12094</v>
      </c>
      <c r="J637" t="s">
        <v>12082</v>
      </c>
      <c r="K637" t="s">
        <v>12137</v>
      </c>
      <c r="L637" t="s">
        <v>12221</v>
      </c>
    </row>
    <row r="638" spans="1:12" x14ac:dyDescent="0.25">
      <c r="A638" t="s">
        <v>1891</v>
      </c>
      <c r="B638" s="7">
        <v>0.75861111111111112</v>
      </c>
      <c r="C638">
        <v>8</v>
      </c>
      <c r="D638">
        <v>383000</v>
      </c>
      <c r="E638">
        <v>3064000</v>
      </c>
      <c r="F638" t="s">
        <v>15668</v>
      </c>
      <c r="G638" t="s">
        <v>12063</v>
      </c>
      <c r="H638" t="s">
        <v>12068</v>
      </c>
      <c r="I638" t="s">
        <v>12095</v>
      </c>
      <c r="J638" t="s">
        <v>12091</v>
      </c>
      <c r="K638" t="s">
        <v>17249</v>
      </c>
      <c r="L638" t="s">
        <v>18259</v>
      </c>
    </row>
    <row r="639" spans="1:12" x14ac:dyDescent="0.25">
      <c r="A639" t="s">
        <v>1894</v>
      </c>
      <c r="B639" s="7">
        <v>0.57150462962962967</v>
      </c>
      <c r="C639">
        <v>4</v>
      </c>
      <c r="D639">
        <v>564000</v>
      </c>
      <c r="E639">
        <v>2256000</v>
      </c>
      <c r="F639" t="s">
        <v>13018</v>
      </c>
      <c r="G639" t="s">
        <v>12062</v>
      </c>
      <c r="H639" t="s">
        <v>12068</v>
      </c>
      <c r="I639" t="s">
        <v>12094</v>
      </c>
      <c r="J639" t="s">
        <v>12072</v>
      </c>
      <c r="K639" t="s">
        <v>16552</v>
      </c>
      <c r="L639" t="s">
        <v>17528</v>
      </c>
    </row>
    <row r="640" spans="1:12" x14ac:dyDescent="0.25">
      <c r="A640" t="s">
        <v>1897</v>
      </c>
      <c r="B640" s="7">
        <v>0.98722222222222222</v>
      </c>
      <c r="C640">
        <v>6</v>
      </c>
      <c r="D640">
        <v>355000</v>
      </c>
      <c r="E640">
        <v>2130000</v>
      </c>
      <c r="F640" t="s">
        <v>12470</v>
      </c>
      <c r="G640" t="s">
        <v>12063</v>
      </c>
      <c r="H640" t="s">
        <v>12066</v>
      </c>
      <c r="I640" t="s">
        <v>12094</v>
      </c>
      <c r="J640" t="s">
        <v>12087</v>
      </c>
      <c r="K640" t="s">
        <v>16878</v>
      </c>
      <c r="L640" t="s">
        <v>17885</v>
      </c>
    </row>
    <row r="641" spans="1:12" x14ac:dyDescent="0.25">
      <c r="A641" t="s">
        <v>1899</v>
      </c>
      <c r="B641" s="7">
        <v>9.0011574074074077E-2</v>
      </c>
      <c r="C641">
        <v>5</v>
      </c>
      <c r="D641">
        <v>638000</v>
      </c>
      <c r="E641">
        <v>3190000</v>
      </c>
      <c r="F641" t="s">
        <v>13434</v>
      </c>
      <c r="G641" t="s">
        <v>12062</v>
      </c>
      <c r="H641" t="s">
        <v>12068</v>
      </c>
      <c r="I641" t="s">
        <v>12094</v>
      </c>
      <c r="J641" t="s">
        <v>12085</v>
      </c>
      <c r="K641" t="s">
        <v>12166</v>
      </c>
      <c r="L641" t="s">
        <v>12251</v>
      </c>
    </row>
    <row r="642" spans="1:12" x14ac:dyDescent="0.25">
      <c r="A642" t="s">
        <v>1902</v>
      </c>
      <c r="B642" s="7">
        <v>0.86062499999999997</v>
      </c>
      <c r="C642">
        <v>5</v>
      </c>
      <c r="D642">
        <v>614000</v>
      </c>
      <c r="E642">
        <v>3070000</v>
      </c>
      <c r="F642" t="s">
        <v>12789</v>
      </c>
      <c r="G642" t="s">
        <v>12062</v>
      </c>
      <c r="H642" t="s">
        <v>12068</v>
      </c>
      <c r="I642" t="s">
        <v>12095</v>
      </c>
      <c r="J642" t="s">
        <v>12086</v>
      </c>
      <c r="K642" t="s">
        <v>12124</v>
      </c>
      <c r="L642" t="s">
        <v>12210</v>
      </c>
    </row>
    <row r="643" spans="1:12" x14ac:dyDescent="0.25">
      <c r="A643" t="s">
        <v>1905</v>
      </c>
      <c r="B643" s="7">
        <v>0.43444444444444447</v>
      </c>
      <c r="C643">
        <v>6</v>
      </c>
      <c r="D643">
        <v>341000</v>
      </c>
      <c r="E643">
        <v>2046000</v>
      </c>
      <c r="F643" t="s">
        <v>13319</v>
      </c>
      <c r="G643" t="s">
        <v>12063</v>
      </c>
      <c r="H643" t="s">
        <v>12066</v>
      </c>
      <c r="I643" t="s">
        <v>12094</v>
      </c>
      <c r="J643" t="s">
        <v>12074</v>
      </c>
      <c r="K643" t="s">
        <v>17314</v>
      </c>
      <c r="L643" t="s">
        <v>18321</v>
      </c>
    </row>
    <row r="644" spans="1:12" x14ac:dyDescent="0.25">
      <c r="A644" t="s">
        <v>1908</v>
      </c>
      <c r="B644" s="7">
        <v>0.73643518518518514</v>
      </c>
      <c r="C644">
        <v>4</v>
      </c>
      <c r="D644">
        <v>1138000</v>
      </c>
      <c r="E644">
        <v>4552000</v>
      </c>
      <c r="F644" t="s">
        <v>14791</v>
      </c>
      <c r="G644" t="s">
        <v>12064</v>
      </c>
      <c r="H644" t="s">
        <v>12066</v>
      </c>
      <c r="I644" t="s">
        <v>12092</v>
      </c>
      <c r="J644" t="s">
        <v>12078</v>
      </c>
      <c r="K644" t="s">
        <v>17446</v>
      </c>
      <c r="L644" t="s">
        <v>18452</v>
      </c>
    </row>
    <row r="645" spans="1:12" x14ac:dyDescent="0.25">
      <c r="A645" t="s">
        <v>1911</v>
      </c>
      <c r="B645" s="7">
        <v>0.31945601851851851</v>
      </c>
      <c r="C645">
        <v>9</v>
      </c>
      <c r="D645">
        <v>511000</v>
      </c>
      <c r="E645">
        <v>4599000</v>
      </c>
      <c r="F645" t="s">
        <v>15604</v>
      </c>
      <c r="G645" t="s">
        <v>12065</v>
      </c>
      <c r="H645" t="s">
        <v>12066</v>
      </c>
      <c r="I645" t="s">
        <v>12094</v>
      </c>
      <c r="J645" t="s">
        <v>12091</v>
      </c>
      <c r="K645" t="s">
        <v>16898</v>
      </c>
      <c r="L645" t="s">
        <v>17908</v>
      </c>
    </row>
    <row r="646" spans="1:12" x14ac:dyDescent="0.25">
      <c r="A646" t="s">
        <v>1913</v>
      </c>
      <c r="B646" s="7">
        <v>0.22119212962962964</v>
      </c>
      <c r="C646">
        <v>4</v>
      </c>
      <c r="D646">
        <v>491000</v>
      </c>
      <c r="E646">
        <v>1964000</v>
      </c>
      <c r="F646" t="s">
        <v>12654</v>
      </c>
      <c r="G646" t="s">
        <v>12065</v>
      </c>
      <c r="H646" t="s">
        <v>12070</v>
      </c>
      <c r="I646" t="s">
        <v>12095</v>
      </c>
      <c r="J646" t="s">
        <v>12075</v>
      </c>
      <c r="K646" t="s">
        <v>17323</v>
      </c>
      <c r="L646" t="s">
        <v>18328</v>
      </c>
    </row>
    <row r="647" spans="1:12" x14ac:dyDescent="0.25">
      <c r="A647" t="s">
        <v>1916</v>
      </c>
      <c r="B647" s="7">
        <v>0.58671296296296294</v>
      </c>
      <c r="C647">
        <v>2</v>
      </c>
      <c r="D647">
        <v>459000</v>
      </c>
      <c r="E647">
        <v>918000</v>
      </c>
      <c r="F647" t="s">
        <v>12697</v>
      </c>
      <c r="G647" t="s">
        <v>12065</v>
      </c>
      <c r="H647" t="s">
        <v>12070</v>
      </c>
      <c r="I647" t="s">
        <v>12094</v>
      </c>
      <c r="J647" t="s">
        <v>12078</v>
      </c>
      <c r="K647" t="s">
        <v>16788</v>
      </c>
      <c r="L647" t="s">
        <v>17781</v>
      </c>
    </row>
    <row r="648" spans="1:12" x14ac:dyDescent="0.25">
      <c r="A648" t="s">
        <v>1919</v>
      </c>
      <c r="B648" s="7">
        <v>0.98925925925925928</v>
      </c>
      <c r="C648">
        <v>3</v>
      </c>
      <c r="D648">
        <v>545000</v>
      </c>
      <c r="E648">
        <v>1635000</v>
      </c>
      <c r="F648" t="s">
        <v>15862</v>
      </c>
      <c r="G648" t="s">
        <v>12062</v>
      </c>
      <c r="H648" t="s">
        <v>12071</v>
      </c>
      <c r="I648" t="s">
        <v>12095</v>
      </c>
      <c r="J648" t="s">
        <v>12090</v>
      </c>
      <c r="K648" t="s">
        <v>16701</v>
      </c>
      <c r="L648" t="s">
        <v>17695</v>
      </c>
    </row>
    <row r="649" spans="1:12" x14ac:dyDescent="0.25">
      <c r="A649" t="s">
        <v>1922</v>
      </c>
      <c r="B649" s="7">
        <v>0.70996527777777774</v>
      </c>
      <c r="C649">
        <v>4</v>
      </c>
      <c r="D649">
        <v>593000</v>
      </c>
      <c r="E649">
        <v>2372000</v>
      </c>
      <c r="F649" t="s">
        <v>12507</v>
      </c>
      <c r="G649" t="s">
        <v>12062</v>
      </c>
      <c r="H649" t="s">
        <v>12070</v>
      </c>
      <c r="I649" t="s">
        <v>12094</v>
      </c>
      <c r="J649" t="s">
        <v>12091</v>
      </c>
      <c r="K649" t="s">
        <v>16655</v>
      </c>
      <c r="L649" t="s">
        <v>17643</v>
      </c>
    </row>
    <row r="650" spans="1:12" x14ac:dyDescent="0.25">
      <c r="A650" t="s">
        <v>1924</v>
      </c>
      <c r="B650" s="7">
        <v>3.5717592592592592E-2</v>
      </c>
      <c r="C650">
        <v>4</v>
      </c>
      <c r="D650">
        <v>1217000</v>
      </c>
      <c r="E650">
        <v>4868000</v>
      </c>
      <c r="F650" t="s">
        <v>15630</v>
      </c>
      <c r="G650" t="s">
        <v>12064</v>
      </c>
      <c r="H650" t="s">
        <v>12066</v>
      </c>
      <c r="I650" t="s">
        <v>12093</v>
      </c>
      <c r="J650" t="s">
        <v>12083</v>
      </c>
      <c r="K650" t="s">
        <v>17138</v>
      </c>
      <c r="L650" t="s">
        <v>18142</v>
      </c>
    </row>
    <row r="651" spans="1:12" x14ac:dyDescent="0.25">
      <c r="A651" t="s">
        <v>1927</v>
      </c>
      <c r="B651" s="7">
        <v>2.685185185185185E-3</v>
      </c>
      <c r="C651">
        <v>3</v>
      </c>
      <c r="D651">
        <v>600000</v>
      </c>
      <c r="E651">
        <v>1800000</v>
      </c>
      <c r="F651" t="s">
        <v>12560</v>
      </c>
      <c r="G651" t="s">
        <v>12062</v>
      </c>
      <c r="H651" t="s">
        <v>12068</v>
      </c>
      <c r="I651" t="s">
        <v>12094</v>
      </c>
      <c r="J651" t="s">
        <v>12074</v>
      </c>
      <c r="K651" t="s">
        <v>16712</v>
      </c>
      <c r="L651" t="s">
        <v>17705</v>
      </c>
    </row>
    <row r="652" spans="1:12" x14ac:dyDescent="0.25">
      <c r="A652" t="s">
        <v>1930</v>
      </c>
      <c r="B652" s="7">
        <v>9.6388888888888885E-2</v>
      </c>
      <c r="C652">
        <v>3</v>
      </c>
      <c r="D652">
        <v>507000</v>
      </c>
      <c r="E652">
        <v>1521000</v>
      </c>
      <c r="F652" t="s">
        <v>16334</v>
      </c>
      <c r="G652" t="s">
        <v>12065</v>
      </c>
      <c r="H652" t="s">
        <v>12069</v>
      </c>
      <c r="I652" t="s">
        <v>12093</v>
      </c>
      <c r="J652" t="s">
        <v>12090</v>
      </c>
      <c r="K652" t="s">
        <v>17223</v>
      </c>
      <c r="L652" t="s">
        <v>18227</v>
      </c>
    </row>
    <row r="653" spans="1:12" x14ac:dyDescent="0.25">
      <c r="A653" t="s">
        <v>1933</v>
      </c>
      <c r="B653" s="7">
        <v>0.25774305555555554</v>
      </c>
      <c r="C653">
        <v>8</v>
      </c>
      <c r="D653">
        <v>1162000</v>
      </c>
      <c r="E653">
        <v>9296000</v>
      </c>
      <c r="F653" t="s">
        <v>12758</v>
      </c>
      <c r="G653" t="s">
        <v>12064</v>
      </c>
      <c r="H653" t="s">
        <v>12066</v>
      </c>
      <c r="I653" t="s">
        <v>12095</v>
      </c>
      <c r="J653" t="s">
        <v>12081</v>
      </c>
      <c r="K653" t="s">
        <v>17414</v>
      </c>
      <c r="L653" t="s">
        <v>18424</v>
      </c>
    </row>
    <row r="654" spans="1:12" x14ac:dyDescent="0.25">
      <c r="A654" t="s">
        <v>1936</v>
      </c>
      <c r="B654" s="7">
        <v>0.93973379629629628</v>
      </c>
      <c r="C654">
        <v>3</v>
      </c>
      <c r="D654">
        <v>421000</v>
      </c>
      <c r="E654">
        <v>1263000</v>
      </c>
      <c r="F654" t="s">
        <v>13822</v>
      </c>
      <c r="G654" t="s">
        <v>12065</v>
      </c>
      <c r="H654" t="s">
        <v>12068</v>
      </c>
      <c r="I654" t="s">
        <v>12094</v>
      </c>
      <c r="J654" t="s">
        <v>12090</v>
      </c>
      <c r="K654" t="s">
        <v>17168</v>
      </c>
      <c r="L654" t="s">
        <v>18172</v>
      </c>
    </row>
    <row r="655" spans="1:12" x14ac:dyDescent="0.25">
      <c r="A655" t="s">
        <v>1939</v>
      </c>
      <c r="B655" s="7">
        <v>0.73675925925925922</v>
      </c>
      <c r="C655">
        <v>8</v>
      </c>
      <c r="D655">
        <v>318000</v>
      </c>
      <c r="E655">
        <v>2544000</v>
      </c>
      <c r="F655" t="s">
        <v>15579</v>
      </c>
      <c r="G655" t="s">
        <v>12063</v>
      </c>
      <c r="H655" t="s">
        <v>12068</v>
      </c>
      <c r="I655" t="s">
        <v>12094</v>
      </c>
      <c r="J655" t="s">
        <v>12073</v>
      </c>
      <c r="K655" t="s">
        <v>17276</v>
      </c>
      <c r="L655" t="s">
        <v>18287</v>
      </c>
    </row>
    <row r="656" spans="1:12" x14ac:dyDescent="0.25">
      <c r="A656" t="s">
        <v>1941</v>
      </c>
      <c r="B656" s="7">
        <v>0.26708333333333334</v>
      </c>
      <c r="C656">
        <v>4</v>
      </c>
      <c r="D656">
        <v>666000</v>
      </c>
      <c r="E656">
        <v>2664000</v>
      </c>
      <c r="F656" t="s">
        <v>13991</v>
      </c>
      <c r="G656" t="s">
        <v>12062</v>
      </c>
      <c r="H656" t="s">
        <v>12070</v>
      </c>
      <c r="I656" t="s">
        <v>12093</v>
      </c>
      <c r="J656" t="s">
        <v>12086</v>
      </c>
      <c r="K656" t="s">
        <v>17134</v>
      </c>
      <c r="L656" t="s">
        <v>18138</v>
      </c>
    </row>
    <row r="657" spans="1:12" x14ac:dyDescent="0.25">
      <c r="A657" t="s">
        <v>1944</v>
      </c>
      <c r="B657" s="7">
        <v>0.3820601851851852</v>
      </c>
      <c r="C657">
        <v>6</v>
      </c>
      <c r="D657">
        <v>672000</v>
      </c>
      <c r="E657">
        <v>4032000</v>
      </c>
      <c r="F657" t="s">
        <v>16375</v>
      </c>
      <c r="G657" t="s">
        <v>12062</v>
      </c>
      <c r="H657" t="s">
        <v>12070</v>
      </c>
      <c r="I657" t="s">
        <v>12094</v>
      </c>
      <c r="J657" t="s">
        <v>12082</v>
      </c>
      <c r="K657" t="s">
        <v>17078</v>
      </c>
      <c r="L657" t="s">
        <v>18083</v>
      </c>
    </row>
    <row r="658" spans="1:12" x14ac:dyDescent="0.25">
      <c r="A658" t="s">
        <v>1946</v>
      </c>
      <c r="B658" s="7">
        <v>0.59012731481481484</v>
      </c>
      <c r="C658">
        <v>1</v>
      </c>
      <c r="D658">
        <v>486000</v>
      </c>
      <c r="E658">
        <v>486000</v>
      </c>
      <c r="F658" t="s">
        <v>14547</v>
      </c>
      <c r="G658" t="s">
        <v>12065</v>
      </c>
      <c r="H658" t="s">
        <v>12070</v>
      </c>
      <c r="I658" t="s">
        <v>12093</v>
      </c>
      <c r="J658" t="s">
        <v>12080</v>
      </c>
      <c r="K658" t="s">
        <v>17152</v>
      </c>
      <c r="L658" t="s">
        <v>18154</v>
      </c>
    </row>
    <row r="659" spans="1:12" x14ac:dyDescent="0.25">
      <c r="A659" t="s">
        <v>1949</v>
      </c>
      <c r="B659" s="7">
        <v>0.10262731481481481</v>
      </c>
      <c r="C659">
        <v>2</v>
      </c>
      <c r="D659">
        <v>1310000</v>
      </c>
      <c r="E659">
        <v>2620000</v>
      </c>
      <c r="F659" t="s">
        <v>12316</v>
      </c>
      <c r="G659" t="s">
        <v>12064</v>
      </c>
      <c r="H659" t="s">
        <v>12070</v>
      </c>
      <c r="I659" t="s">
        <v>12095</v>
      </c>
      <c r="J659" t="s">
        <v>12088</v>
      </c>
      <c r="K659" t="s">
        <v>17199</v>
      </c>
      <c r="L659" t="s">
        <v>18203</v>
      </c>
    </row>
    <row r="660" spans="1:12" x14ac:dyDescent="0.25">
      <c r="A660" t="s">
        <v>1952</v>
      </c>
      <c r="B660" s="7">
        <v>0.93950231481481483</v>
      </c>
      <c r="C660">
        <v>8</v>
      </c>
      <c r="D660">
        <v>382000</v>
      </c>
      <c r="E660">
        <v>3056000</v>
      </c>
      <c r="F660" t="s">
        <v>12626</v>
      </c>
      <c r="G660" t="s">
        <v>12063</v>
      </c>
      <c r="H660" t="s">
        <v>12071</v>
      </c>
      <c r="I660" t="s">
        <v>12093</v>
      </c>
      <c r="J660" t="s">
        <v>12082</v>
      </c>
      <c r="K660" t="s">
        <v>17345</v>
      </c>
      <c r="L660" t="s">
        <v>18353</v>
      </c>
    </row>
    <row r="661" spans="1:12" x14ac:dyDescent="0.25">
      <c r="A661" t="s">
        <v>1955</v>
      </c>
      <c r="B661" s="7">
        <v>5.6446759259259259E-2</v>
      </c>
      <c r="C661">
        <v>2</v>
      </c>
      <c r="D661">
        <v>376000</v>
      </c>
      <c r="E661">
        <v>752000</v>
      </c>
      <c r="F661" t="s">
        <v>13226</v>
      </c>
      <c r="G661" t="s">
        <v>12063</v>
      </c>
      <c r="H661" t="s">
        <v>12066</v>
      </c>
      <c r="I661" t="s">
        <v>12095</v>
      </c>
      <c r="J661" t="s">
        <v>12087</v>
      </c>
      <c r="K661" t="s">
        <v>17022</v>
      </c>
      <c r="L661" t="s">
        <v>18023</v>
      </c>
    </row>
    <row r="662" spans="1:12" x14ac:dyDescent="0.25">
      <c r="A662" t="s">
        <v>1958</v>
      </c>
      <c r="B662" s="7">
        <v>0.28019675925925924</v>
      </c>
      <c r="C662">
        <v>5</v>
      </c>
      <c r="D662">
        <v>1318000</v>
      </c>
      <c r="E662">
        <v>6590000</v>
      </c>
      <c r="F662" t="s">
        <v>12479</v>
      </c>
      <c r="G662" t="s">
        <v>12064</v>
      </c>
      <c r="H662" t="s">
        <v>12069</v>
      </c>
      <c r="I662" t="s">
        <v>12095</v>
      </c>
      <c r="J662" t="s">
        <v>12087</v>
      </c>
      <c r="K662" t="s">
        <v>17115</v>
      </c>
      <c r="L662" t="s">
        <v>18119</v>
      </c>
    </row>
    <row r="663" spans="1:12" x14ac:dyDescent="0.25">
      <c r="A663" t="s">
        <v>1961</v>
      </c>
      <c r="B663" s="7">
        <v>0.94915509259259256</v>
      </c>
      <c r="C663">
        <v>4</v>
      </c>
      <c r="D663">
        <v>637000</v>
      </c>
      <c r="E663">
        <v>2548000</v>
      </c>
      <c r="F663" t="s">
        <v>14567</v>
      </c>
      <c r="G663" t="s">
        <v>12062</v>
      </c>
      <c r="H663" t="s">
        <v>12067</v>
      </c>
      <c r="I663" t="s">
        <v>12095</v>
      </c>
      <c r="J663" t="s">
        <v>12089</v>
      </c>
      <c r="K663" t="s">
        <v>16760</v>
      </c>
      <c r="L663" t="s">
        <v>17754</v>
      </c>
    </row>
    <row r="664" spans="1:12" x14ac:dyDescent="0.25">
      <c r="A664" t="s">
        <v>1964</v>
      </c>
      <c r="B664" s="7">
        <v>0.12328703703703704</v>
      </c>
      <c r="C664">
        <v>9</v>
      </c>
      <c r="D664">
        <v>451000</v>
      </c>
      <c r="E664">
        <v>4059000</v>
      </c>
      <c r="F664" t="s">
        <v>16186</v>
      </c>
      <c r="G664" t="s">
        <v>12065</v>
      </c>
      <c r="H664" t="s">
        <v>12067</v>
      </c>
      <c r="I664" t="s">
        <v>12095</v>
      </c>
      <c r="J664" t="s">
        <v>12083</v>
      </c>
      <c r="K664" t="s">
        <v>17424</v>
      </c>
      <c r="L664" t="s">
        <v>18435</v>
      </c>
    </row>
    <row r="665" spans="1:12" x14ac:dyDescent="0.25">
      <c r="A665" t="s">
        <v>1966</v>
      </c>
      <c r="B665" s="7">
        <v>0.66464120370370372</v>
      </c>
      <c r="C665">
        <v>3</v>
      </c>
      <c r="D665">
        <v>370000</v>
      </c>
      <c r="E665">
        <v>1110000</v>
      </c>
      <c r="F665" t="s">
        <v>12702</v>
      </c>
      <c r="G665" t="s">
        <v>12063</v>
      </c>
      <c r="H665" t="s">
        <v>12066</v>
      </c>
      <c r="I665" t="s">
        <v>12094</v>
      </c>
      <c r="J665" t="s">
        <v>12075</v>
      </c>
      <c r="K665" t="s">
        <v>16842</v>
      </c>
      <c r="L665" t="s">
        <v>17845</v>
      </c>
    </row>
    <row r="666" spans="1:12" x14ac:dyDescent="0.25">
      <c r="A666" t="s">
        <v>1969</v>
      </c>
      <c r="B666" s="7">
        <v>0.32219907407407405</v>
      </c>
      <c r="C666">
        <v>6</v>
      </c>
      <c r="D666">
        <v>447000</v>
      </c>
      <c r="E666">
        <v>2682000</v>
      </c>
      <c r="F666" t="s">
        <v>13986</v>
      </c>
      <c r="G666" t="s">
        <v>12065</v>
      </c>
      <c r="H666" t="s">
        <v>12070</v>
      </c>
      <c r="I666" t="s">
        <v>12094</v>
      </c>
      <c r="J666" t="s">
        <v>12081</v>
      </c>
      <c r="K666" t="s">
        <v>17104</v>
      </c>
      <c r="L666" t="s">
        <v>18109</v>
      </c>
    </row>
    <row r="667" spans="1:12" x14ac:dyDescent="0.25">
      <c r="A667" t="s">
        <v>1971</v>
      </c>
      <c r="B667" s="7">
        <v>0.87908564814814816</v>
      </c>
      <c r="C667">
        <v>6</v>
      </c>
      <c r="D667">
        <v>1354000</v>
      </c>
      <c r="E667">
        <v>8124000</v>
      </c>
      <c r="F667" t="s">
        <v>15360</v>
      </c>
      <c r="G667" t="s">
        <v>12064</v>
      </c>
      <c r="H667" t="s">
        <v>12068</v>
      </c>
      <c r="I667" t="s">
        <v>12095</v>
      </c>
      <c r="J667" t="s">
        <v>12077</v>
      </c>
      <c r="K667" t="s">
        <v>17291</v>
      </c>
      <c r="L667" t="s">
        <v>18300</v>
      </c>
    </row>
    <row r="668" spans="1:12" x14ac:dyDescent="0.25">
      <c r="A668" t="s">
        <v>1974</v>
      </c>
      <c r="B668" s="7">
        <v>0.33049768518518519</v>
      </c>
      <c r="C668">
        <v>8</v>
      </c>
      <c r="D668">
        <v>1242000</v>
      </c>
      <c r="E668">
        <v>9936000</v>
      </c>
      <c r="F668" t="s">
        <v>13316</v>
      </c>
      <c r="G668" t="s">
        <v>12064</v>
      </c>
      <c r="H668" t="s">
        <v>12067</v>
      </c>
      <c r="I668" t="s">
        <v>12095</v>
      </c>
      <c r="J668" t="s">
        <v>12083</v>
      </c>
      <c r="K668" t="s">
        <v>16734</v>
      </c>
      <c r="L668" t="s">
        <v>17732</v>
      </c>
    </row>
    <row r="669" spans="1:12" x14ac:dyDescent="0.25">
      <c r="A669" t="s">
        <v>1977</v>
      </c>
      <c r="B669" s="7">
        <v>0.17568287037037036</v>
      </c>
      <c r="C669">
        <v>7</v>
      </c>
      <c r="D669">
        <v>1114000</v>
      </c>
      <c r="E669">
        <v>7798000</v>
      </c>
      <c r="F669" t="s">
        <v>13182</v>
      </c>
      <c r="G669" t="s">
        <v>12064</v>
      </c>
      <c r="H669" t="s">
        <v>12070</v>
      </c>
      <c r="I669" t="s">
        <v>12095</v>
      </c>
      <c r="J669" t="s">
        <v>12076</v>
      </c>
      <c r="K669" t="s">
        <v>17371</v>
      </c>
      <c r="L669" t="s">
        <v>18378</v>
      </c>
    </row>
    <row r="670" spans="1:12" x14ac:dyDescent="0.25">
      <c r="A670" t="s">
        <v>1980</v>
      </c>
      <c r="B670" s="7">
        <v>0.12043981481481482</v>
      </c>
      <c r="C670">
        <v>7</v>
      </c>
      <c r="D670">
        <v>448000</v>
      </c>
      <c r="E670">
        <v>3136000</v>
      </c>
      <c r="F670" t="s">
        <v>12824</v>
      </c>
      <c r="G670" t="s">
        <v>12065</v>
      </c>
      <c r="H670" t="s">
        <v>12066</v>
      </c>
      <c r="I670" t="s">
        <v>12095</v>
      </c>
      <c r="J670" t="s">
        <v>12075</v>
      </c>
      <c r="K670" t="s">
        <v>17392</v>
      </c>
      <c r="L670" t="s">
        <v>18401</v>
      </c>
    </row>
    <row r="671" spans="1:12" x14ac:dyDescent="0.25">
      <c r="A671" t="s">
        <v>1983</v>
      </c>
      <c r="B671" s="7">
        <v>9.4699074074074074E-2</v>
      </c>
      <c r="C671">
        <v>4</v>
      </c>
      <c r="D671">
        <v>349000</v>
      </c>
      <c r="E671">
        <v>1396000</v>
      </c>
      <c r="F671" t="s">
        <v>14046</v>
      </c>
      <c r="G671" t="s">
        <v>12063</v>
      </c>
      <c r="H671" t="s">
        <v>12067</v>
      </c>
      <c r="I671" t="s">
        <v>12095</v>
      </c>
      <c r="J671" t="s">
        <v>12082</v>
      </c>
      <c r="K671" t="s">
        <v>16526</v>
      </c>
      <c r="L671" t="s">
        <v>17502</v>
      </c>
    </row>
    <row r="672" spans="1:12" x14ac:dyDescent="0.25">
      <c r="A672" t="s">
        <v>1986</v>
      </c>
      <c r="B672" s="7">
        <v>0.62854166666666667</v>
      </c>
      <c r="C672">
        <v>3</v>
      </c>
      <c r="D672">
        <v>423000</v>
      </c>
      <c r="E672">
        <v>1269000</v>
      </c>
      <c r="F672" t="s">
        <v>15604</v>
      </c>
      <c r="G672" t="s">
        <v>12065</v>
      </c>
      <c r="H672" t="s">
        <v>12069</v>
      </c>
      <c r="I672" t="s">
        <v>12094</v>
      </c>
      <c r="J672" t="s">
        <v>12074</v>
      </c>
      <c r="K672" t="s">
        <v>17145</v>
      </c>
      <c r="L672" t="s">
        <v>18148</v>
      </c>
    </row>
    <row r="673" spans="1:12" x14ac:dyDescent="0.25">
      <c r="A673" t="s">
        <v>1988</v>
      </c>
      <c r="B673" s="7">
        <v>0.97159722222222222</v>
      </c>
      <c r="C673">
        <v>3</v>
      </c>
      <c r="D673">
        <v>324000</v>
      </c>
      <c r="E673">
        <v>972000</v>
      </c>
      <c r="F673" t="s">
        <v>15940</v>
      </c>
      <c r="G673" t="s">
        <v>12063</v>
      </c>
      <c r="H673" t="s">
        <v>12069</v>
      </c>
      <c r="I673" t="s">
        <v>12095</v>
      </c>
      <c r="J673" t="s">
        <v>12087</v>
      </c>
      <c r="K673" t="s">
        <v>17157</v>
      </c>
      <c r="L673" t="s">
        <v>18161</v>
      </c>
    </row>
    <row r="674" spans="1:12" x14ac:dyDescent="0.25">
      <c r="A674" t="s">
        <v>1991</v>
      </c>
      <c r="B674" s="7">
        <v>0.37070601851851853</v>
      </c>
      <c r="C674">
        <v>1</v>
      </c>
      <c r="D674">
        <v>433000</v>
      </c>
      <c r="E674">
        <v>433000</v>
      </c>
      <c r="F674" t="s">
        <v>13116</v>
      </c>
      <c r="G674" t="s">
        <v>12065</v>
      </c>
      <c r="H674" t="s">
        <v>12069</v>
      </c>
      <c r="I674" t="s">
        <v>12094</v>
      </c>
      <c r="J674" t="s">
        <v>12089</v>
      </c>
      <c r="K674" t="s">
        <v>16831</v>
      </c>
      <c r="L674" t="s">
        <v>17830</v>
      </c>
    </row>
    <row r="675" spans="1:12" x14ac:dyDescent="0.25">
      <c r="A675" t="s">
        <v>1994</v>
      </c>
      <c r="B675" s="7">
        <v>0.8447337962962963</v>
      </c>
      <c r="C675">
        <v>5</v>
      </c>
      <c r="D675">
        <v>616000</v>
      </c>
      <c r="E675">
        <v>3080000</v>
      </c>
      <c r="F675" t="s">
        <v>15635</v>
      </c>
      <c r="G675" t="s">
        <v>12062</v>
      </c>
      <c r="H675" t="s">
        <v>12071</v>
      </c>
      <c r="I675" t="s">
        <v>12095</v>
      </c>
      <c r="J675" t="s">
        <v>12082</v>
      </c>
      <c r="K675" t="s">
        <v>16508</v>
      </c>
      <c r="L675" t="s">
        <v>17484</v>
      </c>
    </row>
    <row r="676" spans="1:12" x14ac:dyDescent="0.25">
      <c r="A676" t="s">
        <v>1997</v>
      </c>
      <c r="B676" s="7">
        <v>0.98641203703703706</v>
      </c>
      <c r="C676">
        <v>9</v>
      </c>
      <c r="D676">
        <v>639000</v>
      </c>
      <c r="E676">
        <v>5751000</v>
      </c>
      <c r="F676" t="s">
        <v>13199</v>
      </c>
      <c r="G676" t="s">
        <v>12062</v>
      </c>
      <c r="H676" t="s">
        <v>12071</v>
      </c>
      <c r="I676" t="s">
        <v>12094</v>
      </c>
      <c r="J676" t="s">
        <v>12075</v>
      </c>
      <c r="K676" t="s">
        <v>17382</v>
      </c>
      <c r="L676" t="s">
        <v>18392</v>
      </c>
    </row>
    <row r="677" spans="1:12" x14ac:dyDescent="0.25">
      <c r="A677" t="s">
        <v>2000</v>
      </c>
      <c r="B677" s="7">
        <v>0.11923611111111111</v>
      </c>
      <c r="C677">
        <v>9</v>
      </c>
      <c r="D677">
        <v>1142000</v>
      </c>
      <c r="E677">
        <v>10278000</v>
      </c>
      <c r="F677" t="s">
        <v>15157</v>
      </c>
      <c r="G677" t="s">
        <v>12064</v>
      </c>
      <c r="H677" t="s">
        <v>12070</v>
      </c>
      <c r="I677" t="s">
        <v>12092</v>
      </c>
      <c r="J677" t="s">
        <v>12073</v>
      </c>
      <c r="K677" t="s">
        <v>17212</v>
      </c>
      <c r="L677" t="s">
        <v>18222</v>
      </c>
    </row>
    <row r="678" spans="1:12" x14ac:dyDescent="0.25">
      <c r="A678" t="s">
        <v>2002</v>
      </c>
      <c r="B678" s="7">
        <v>4.8101851851851854E-2</v>
      </c>
      <c r="C678">
        <v>3</v>
      </c>
      <c r="D678">
        <v>391000</v>
      </c>
      <c r="E678">
        <v>1173000</v>
      </c>
      <c r="F678" t="s">
        <v>14655</v>
      </c>
      <c r="G678" t="s">
        <v>12063</v>
      </c>
      <c r="H678" t="s">
        <v>12071</v>
      </c>
      <c r="I678" t="s">
        <v>12094</v>
      </c>
      <c r="J678" t="s">
        <v>12072</v>
      </c>
      <c r="K678" t="s">
        <v>16651</v>
      </c>
      <c r="L678" t="s">
        <v>17638</v>
      </c>
    </row>
    <row r="679" spans="1:12" x14ac:dyDescent="0.25">
      <c r="A679" t="s">
        <v>2005</v>
      </c>
      <c r="B679" s="7">
        <v>0.20733796296296297</v>
      </c>
      <c r="C679">
        <v>2</v>
      </c>
      <c r="D679">
        <v>334000</v>
      </c>
      <c r="E679">
        <v>668000</v>
      </c>
      <c r="F679" t="s">
        <v>15119</v>
      </c>
      <c r="G679" t="s">
        <v>12063</v>
      </c>
      <c r="H679" t="s">
        <v>12070</v>
      </c>
      <c r="I679" t="s">
        <v>12094</v>
      </c>
      <c r="J679" t="s">
        <v>12076</v>
      </c>
      <c r="K679" t="s">
        <v>16744</v>
      </c>
      <c r="L679" t="s">
        <v>17736</v>
      </c>
    </row>
    <row r="680" spans="1:12" x14ac:dyDescent="0.25">
      <c r="A680" t="s">
        <v>2008</v>
      </c>
      <c r="B680" s="7">
        <v>0.37950231481481483</v>
      </c>
      <c r="C680">
        <v>5</v>
      </c>
      <c r="D680">
        <v>440000</v>
      </c>
      <c r="E680">
        <v>2200000</v>
      </c>
      <c r="F680" t="s">
        <v>12700</v>
      </c>
      <c r="G680" t="s">
        <v>12065</v>
      </c>
      <c r="H680" t="s">
        <v>12066</v>
      </c>
      <c r="I680" t="s">
        <v>12095</v>
      </c>
      <c r="J680" t="s">
        <v>12083</v>
      </c>
      <c r="K680" t="s">
        <v>17194</v>
      </c>
      <c r="L680" t="s">
        <v>18201</v>
      </c>
    </row>
    <row r="681" spans="1:12" x14ac:dyDescent="0.25">
      <c r="A681" t="s">
        <v>2010</v>
      </c>
      <c r="B681" s="7">
        <v>0.58494212962962966</v>
      </c>
      <c r="C681">
        <v>5</v>
      </c>
      <c r="D681">
        <v>1180000</v>
      </c>
      <c r="E681">
        <v>5900000</v>
      </c>
      <c r="F681" t="s">
        <v>16008</v>
      </c>
      <c r="G681" t="s">
        <v>12064</v>
      </c>
      <c r="H681" t="s">
        <v>12071</v>
      </c>
      <c r="I681" t="s">
        <v>12095</v>
      </c>
      <c r="J681" t="s">
        <v>12074</v>
      </c>
      <c r="K681" t="s">
        <v>17396</v>
      </c>
      <c r="L681" t="s">
        <v>18403</v>
      </c>
    </row>
    <row r="682" spans="1:12" x14ac:dyDescent="0.25">
      <c r="A682" t="s">
        <v>2012</v>
      </c>
      <c r="B682" s="7">
        <v>0.94070601851851854</v>
      </c>
      <c r="C682">
        <v>1</v>
      </c>
      <c r="D682">
        <v>466000</v>
      </c>
      <c r="E682">
        <v>466000</v>
      </c>
      <c r="F682" t="s">
        <v>14217</v>
      </c>
      <c r="G682" t="s">
        <v>12065</v>
      </c>
      <c r="H682" t="s">
        <v>12068</v>
      </c>
      <c r="I682" t="s">
        <v>12095</v>
      </c>
      <c r="J682" t="s">
        <v>12090</v>
      </c>
      <c r="K682" t="s">
        <v>16865</v>
      </c>
      <c r="L682" t="s">
        <v>17866</v>
      </c>
    </row>
    <row r="683" spans="1:12" x14ac:dyDescent="0.25">
      <c r="A683" t="s">
        <v>2015</v>
      </c>
      <c r="B683" s="7">
        <v>0.61949074074074073</v>
      </c>
      <c r="C683">
        <v>2</v>
      </c>
      <c r="D683">
        <v>1279000</v>
      </c>
      <c r="E683">
        <v>2558000</v>
      </c>
      <c r="F683" t="s">
        <v>14137</v>
      </c>
      <c r="G683" t="s">
        <v>12064</v>
      </c>
      <c r="H683" t="s">
        <v>12066</v>
      </c>
      <c r="I683" t="s">
        <v>12095</v>
      </c>
      <c r="J683" t="s">
        <v>12075</v>
      </c>
      <c r="K683" t="s">
        <v>16774</v>
      </c>
      <c r="L683" t="s">
        <v>17766</v>
      </c>
    </row>
    <row r="684" spans="1:12" x14ac:dyDescent="0.25">
      <c r="A684" t="s">
        <v>2018</v>
      </c>
      <c r="B684" s="7">
        <v>0.62501157407407404</v>
      </c>
      <c r="C684">
        <v>9</v>
      </c>
      <c r="D684">
        <v>319000</v>
      </c>
      <c r="E684">
        <v>2871000</v>
      </c>
      <c r="F684" t="s">
        <v>12941</v>
      </c>
      <c r="G684" t="s">
        <v>12063</v>
      </c>
      <c r="H684" t="s">
        <v>12070</v>
      </c>
      <c r="I684" t="s">
        <v>12094</v>
      </c>
      <c r="J684" t="s">
        <v>12076</v>
      </c>
      <c r="K684" t="s">
        <v>16615</v>
      </c>
      <c r="L684" t="s">
        <v>17606</v>
      </c>
    </row>
    <row r="685" spans="1:12" x14ac:dyDescent="0.25">
      <c r="A685" t="s">
        <v>2021</v>
      </c>
      <c r="B685" s="7">
        <v>0.16881944444444444</v>
      </c>
      <c r="C685">
        <v>7</v>
      </c>
      <c r="D685">
        <v>339000</v>
      </c>
      <c r="E685">
        <v>2373000</v>
      </c>
      <c r="F685" t="s">
        <v>14522</v>
      </c>
      <c r="G685" t="s">
        <v>12063</v>
      </c>
      <c r="H685" t="s">
        <v>12067</v>
      </c>
      <c r="I685" t="s">
        <v>12095</v>
      </c>
      <c r="J685" t="s">
        <v>12089</v>
      </c>
      <c r="K685" t="s">
        <v>16976</v>
      </c>
      <c r="L685" t="s">
        <v>17983</v>
      </c>
    </row>
    <row r="686" spans="1:12" x14ac:dyDescent="0.25">
      <c r="A686" t="s">
        <v>2024</v>
      </c>
      <c r="B686" s="7">
        <v>0.14827546296296296</v>
      </c>
      <c r="C686">
        <v>9</v>
      </c>
      <c r="D686">
        <v>364000</v>
      </c>
      <c r="E686">
        <v>3276000</v>
      </c>
      <c r="F686" t="s">
        <v>14560</v>
      </c>
      <c r="G686" t="s">
        <v>12063</v>
      </c>
      <c r="H686" t="s">
        <v>12067</v>
      </c>
      <c r="I686" t="s">
        <v>12093</v>
      </c>
      <c r="J686" t="s">
        <v>12088</v>
      </c>
      <c r="K686" t="s">
        <v>16896</v>
      </c>
      <c r="L686" t="s">
        <v>17906</v>
      </c>
    </row>
    <row r="687" spans="1:12" x14ac:dyDescent="0.25">
      <c r="A687" t="s">
        <v>2027</v>
      </c>
      <c r="B687" s="7">
        <v>0.61518518518518517</v>
      </c>
      <c r="C687">
        <v>3</v>
      </c>
      <c r="D687">
        <v>470000</v>
      </c>
      <c r="E687">
        <v>1410000</v>
      </c>
      <c r="F687" t="s">
        <v>14349</v>
      </c>
      <c r="G687" t="s">
        <v>12065</v>
      </c>
      <c r="H687" t="s">
        <v>12067</v>
      </c>
      <c r="I687" t="s">
        <v>12095</v>
      </c>
      <c r="J687" t="s">
        <v>12080</v>
      </c>
      <c r="K687" t="s">
        <v>17354</v>
      </c>
      <c r="L687" t="s">
        <v>18357</v>
      </c>
    </row>
    <row r="688" spans="1:12" x14ac:dyDescent="0.25">
      <c r="A688" t="s">
        <v>2030</v>
      </c>
      <c r="B688" s="7">
        <v>4.4953703703703704E-2</v>
      </c>
      <c r="C688">
        <v>5</v>
      </c>
      <c r="D688">
        <v>449000</v>
      </c>
      <c r="E688">
        <v>2245000</v>
      </c>
      <c r="F688" t="s">
        <v>15204</v>
      </c>
      <c r="G688" t="s">
        <v>12065</v>
      </c>
      <c r="H688" t="s">
        <v>12067</v>
      </c>
      <c r="I688" t="s">
        <v>12095</v>
      </c>
      <c r="J688" t="s">
        <v>12081</v>
      </c>
      <c r="K688" t="s">
        <v>12133</v>
      </c>
      <c r="L688" t="s">
        <v>12219</v>
      </c>
    </row>
    <row r="689" spans="1:12" x14ac:dyDescent="0.25">
      <c r="A689" t="s">
        <v>2033</v>
      </c>
      <c r="B689" s="7">
        <v>0.8424652777777778</v>
      </c>
      <c r="C689">
        <v>5</v>
      </c>
      <c r="D689">
        <v>1145000</v>
      </c>
      <c r="E689">
        <v>5725000</v>
      </c>
      <c r="F689" t="s">
        <v>13329</v>
      </c>
      <c r="G689" t="s">
        <v>12064</v>
      </c>
      <c r="H689" t="s">
        <v>12068</v>
      </c>
      <c r="I689" t="s">
        <v>12092</v>
      </c>
      <c r="J689" t="s">
        <v>12074</v>
      </c>
      <c r="K689" t="s">
        <v>12125</v>
      </c>
      <c r="L689" t="s">
        <v>12211</v>
      </c>
    </row>
    <row r="690" spans="1:12" x14ac:dyDescent="0.25">
      <c r="A690" t="s">
        <v>2036</v>
      </c>
      <c r="B690" s="7">
        <v>8.7824074074074068E-2</v>
      </c>
      <c r="C690">
        <v>6</v>
      </c>
      <c r="D690">
        <v>396000</v>
      </c>
      <c r="E690">
        <v>2376000</v>
      </c>
      <c r="F690" t="s">
        <v>14950</v>
      </c>
      <c r="G690" t="s">
        <v>12063</v>
      </c>
      <c r="H690" t="s">
        <v>12071</v>
      </c>
      <c r="I690" t="s">
        <v>12093</v>
      </c>
      <c r="J690" t="s">
        <v>12075</v>
      </c>
      <c r="K690" t="s">
        <v>16803</v>
      </c>
      <c r="L690" t="s">
        <v>17807</v>
      </c>
    </row>
    <row r="691" spans="1:12" x14ac:dyDescent="0.25">
      <c r="A691" t="s">
        <v>2039</v>
      </c>
      <c r="B691" s="7">
        <v>0.10819444444444444</v>
      </c>
      <c r="C691">
        <v>7</v>
      </c>
      <c r="D691">
        <v>1159000</v>
      </c>
      <c r="E691">
        <v>8113000</v>
      </c>
      <c r="F691" t="s">
        <v>13546</v>
      </c>
      <c r="G691" t="s">
        <v>12064</v>
      </c>
      <c r="H691" t="s">
        <v>12071</v>
      </c>
      <c r="I691" t="s">
        <v>12094</v>
      </c>
      <c r="J691" t="s">
        <v>12082</v>
      </c>
      <c r="K691" t="s">
        <v>17040</v>
      </c>
      <c r="L691" t="s">
        <v>18046</v>
      </c>
    </row>
    <row r="692" spans="1:12" x14ac:dyDescent="0.25">
      <c r="A692" t="s">
        <v>2041</v>
      </c>
      <c r="B692" s="7">
        <v>0.63935185185185184</v>
      </c>
      <c r="C692">
        <v>3</v>
      </c>
      <c r="D692">
        <v>677000</v>
      </c>
      <c r="E692">
        <v>2031000</v>
      </c>
      <c r="F692" t="s">
        <v>16397</v>
      </c>
      <c r="G692" t="s">
        <v>12062</v>
      </c>
      <c r="H692" t="s">
        <v>12068</v>
      </c>
      <c r="I692" t="s">
        <v>12095</v>
      </c>
      <c r="J692" t="s">
        <v>12084</v>
      </c>
      <c r="K692" t="s">
        <v>16572</v>
      </c>
      <c r="L692" t="s">
        <v>17547</v>
      </c>
    </row>
    <row r="693" spans="1:12" x14ac:dyDescent="0.25">
      <c r="A693" t="s">
        <v>2044</v>
      </c>
      <c r="B693" s="7">
        <v>0.47806712962962961</v>
      </c>
      <c r="C693">
        <v>8</v>
      </c>
      <c r="D693">
        <v>671000</v>
      </c>
      <c r="E693">
        <v>5368000</v>
      </c>
      <c r="F693" t="s">
        <v>14864</v>
      </c>
      <c r="G693" t="s">
        <v>12062</v>
      </c>
      <c r="H693" t="s">
        <v>12070</v>
      </c>
      <c r="I693" t="s">
        <v>12094</v>
      </c>
      <c r="J693" t="s">
        <v>12072</v>
      </c>
      <c r="K693" t="s">
        <v>16474</v>
      </c>
      <c r="L693" t="s">
        <v>17582</v>
      </c>
    </row>
    <row r="694" spans="1:12" x14ac:dyDescent="0.25">
      <c r="A694" t="s">
        <v>2047</v>
      </c>
      <c r="B694" s="7">
        <v>0.37770833333333331</v>
      </c>
      <c r="C694">
        <v>8</v>
      </c>
      <c r="D694">
        <v>1197000</v>
      </c>
      <c r="E694">
        <v>9576000</v>
      </c>
      <c r="F694" t="s">
        <v>15838</v>
      </c>
      <c r="G694" t="s">
        <v>12064</v>
      </c>
      <c r="H694" t="s">
        <v>12068</v>
      </c>
      <c r="I694" t="s">
        <v>12095</v>
      </c>
      <c r="J694" t="s">
        <v>12082</v>
      </c>
      <c r="K694" t="s">
        <v>17411</v>
      </c>
      <c r="L694" t="s">
        <v>18421</v>
      </c>
    </row>
    <row r="695" spans="1:12" x14ac:dyDescent="0.25">
      <c r="A695" t="s">
        <v>2050</v>
      </c>
      <c r="B695" s="7">
        <v>0.15445601851851851</v>
      </c>
      <c r="C695">
        <v>9</v>
      </c>
      <c r="D695">
        <v>350000</v>
      </c>
      <c r="E695">
        <v>3150000</v>
      </c>
      <c r="F695" t="s">
        <v>15670</v>
      </c>
      <c r="G695" t="s">
        <v>12063</v>
      </c>
      <c r="H695" t="s">
        <v>12068</v>
      </c>
      <c r="I695" t="s">
        <v>12095</v>
      </c>
      <c r="J695" t="s">
        <v>12079</v>
      </c>
      <c r="K695" t="s">
        <v>17382</v>
      </c>
      <c r="L695" t="s">
        <v>18392</v>
      </c>
    </row>
    <row r="696" spans="1:12" x14ac:dyDescent="0.25">
      <c r="A696" t="s">
        <v>2052</v>
      </c>
      <c r="B696" s="7">
        <v>0.22245370370370371</v>
      </c>
      <c r="C696">
        <v>1</v>
      </c>
      <c r="D696">
        <v>1211000</v>
      </c>
      <c r="E696">
        <v>1211000</v>
      </c>
      <c r="F696" t="s">
        <v>15014</v>
      </c>
      <c r="G696" t="s">
        <v>12064</v>
      </c>
      <c r="H696" t="s">
        <v>12066</v>
      </c>
      <c r="I696" t="s">
        <v>12095</v>
      </c>
      <c r="J696" t="s">
        <v>12090</v>
      </c>
      <c r="K696" t="s">
        <v>17388</v>
      </c>
      <c r="L696" t="s">
        <v>18390</v>
      </c>
    </row>
    <row r="697" spans="1:12" x14ac:dyDescent="0.25">
      <c r="A697" t="s">
        <v>2055</v>
      </c>
      <c r="B697" s="7">
        <v>0.99489583333333331</v>
      </c>
      <c r="C697">
        <v>4</v>
      </c>
      <c r="D697">
        <v>1134000</v>
      </c>
      <c r="E697">
        <v>4536000</v>
      </c>
      <c r="F697" t="s">
        <v>12468</v>
      </c>
      <c r="G697" t="s">
        <v>12064</v>
      </c>
      <c r="H697" t="s">
        <v>12066</v>
      </c>
      <c r="I697" t="s">
        <v>12094</v>
      </c>
      <c r="J697" t="s">
        <v>12084</v>
      </c>
      <c r="K697" t="s">
        <v>17182</v>
      </c>
      <c r="L697" t="s">
        <v>18188</v>
      </c>
    </row>
    <row r="698" spans="1:12" x14ac:dyDescent="0.25">
      <c r="A698" t="s">
        <v>2058</v>
      </c>
      <c r="B698" s="7">
        <v>0.74649305555555556</v>
      </c>
      <c r="C698">
        <v>7</v>
      </c>
      <c r="D698">
        <v>443000</v>
      </c>
      <c r="E698">
        <v>3101000</v>
      </c>
      <c r="F698" t="s">
        <v>16026</v>
      </c>
      <c r="G698" t="s">
        <v>12065</v>
      </c>
      <c r="H698" t="s">
        <v>12070</v>
      </c>
      <c r="I698" t="s">
        <v>12095</v>
      </c>
      <c r="J698" t="s">
        <v>12083</v>
      </c>
      <c r="K698" t="s">
        <v>12134</v>
      </c>
      <c r="L698" t="s">
        <v>12222</v>
      </c>
    </row>
    <row r="699" spans="1:12" x14ac:dyDescent="0.25">
      <c r="A699" t="s">
        <v>2061</v>
      </c>
      <c r="B699" s="7">
        <v>0.36244212962962963</v>
      </c>
      <c r="C699">
        <v>1</v>
      </c>
      <c r="D699">
        <v>1355000</v>
      </c>
      <c r="E699">
        <v>1355000</v>
      </c>
      <c r="F699" t="s">
        <v>15064</v>
      </c>
      <c r="G699" t="s">
        <v>12064</v>
      </c>
      <c r="H699" t="s">
        <v>12068</v>
      </c>
      <c r="I699" t="s">
        <v>12095</v>
      </c>
      <c r="J699" t="s">
        <v>12080</v>
      </c>
      <c r="K699" t="s">
        <v>17451</v>
      </c>
      <c r="L699" t="s">
        <v>18454</v>
      </c>
    </row>
    <row r="700" spans="1:12" x14ac:dyDescent="0.25">
      <c r="A700" t="s">
        <v>2064</v>
      </c>
      <c r="B700" s="7">
        <v>0.46752314814814816</v>
      </c>
      <c r="C700">
        <v>9</v>
      </c>
      <c r="D700">
        <v>550000</v>
      </c>
      <c r="E700">
        <v>4950000</v>
      </c>
      <c r="F700" t="s">
        <v>13754</v>
      </c>
      <c r="G700" t="s">
        <v>12062</v>
      </c>
      <c r="H700" t="s">
        <v>12071</v>
      </c>
      <c r="I700" t="s">
        <v>12095</v>
      </c>
      <c r="J700" t="s">
        <v>12078</v>
      </c>
      <c r="K700" t="s">
        <v>16704</v>
      </c>
      <c r="L700" t="s">
        <v>17703</v>
      </c>
    </row>
    <row r="701" spans="1:12" x14ac:dyDescent="0.25">
      <c r="A701" t="s">
        <v>2066</v>
      </c>
      <c r="B701" s="7">
        <v>0.40861111111111109</v>
      </c>
      <c r="C701">
        <v>3</v>
      </c>
      <c r="D701">
        <v>559000</v>
      </c>
      <c r="E701">
        <v>1677000</v>
      </c>
      <c r="F701" t="s">
        <v>14970</v>
      </c>
      <c r="G701" t="s">
        <v>12062</v>
      </c>
      <c r="H701" t="s">
        <v>12071</v>
      </c>
      <c r="I701" t="s">
        <v>12095</v>
      </c>
      <c r="J701" t="s">
        <v>12086</v>
      </c>
      <c r="K701" t="s">
        <v>17084</v>
      </c>
      <c r="L701" t="s">
        <v>18086</v>
      </c>
    </row>
    <row r="702" spans="1:12" x14ac:dyDescent="0.25">
      <c r="A702" t="s">
        <v>2069</v>
      </c>
      <c r="B702" s="7">
        <v>0.75526620370370368</v>
      </c>
      <c r="C702">
        <v>9</v>
      </c>
      <c r="D702">
        <v>389000</v>
      </c>
      <c r="E702">
        <v>3501000</v>
      </c>
      <c r="F702" t="s">
        <v>15604</v>
      </c>
      <c r="G702" t="s">
        <v>12063</v>
      </c>
      <c r="H702" t="s">
        <v>12067</v>
      </c>
      <c r="I702" t="s">
        <v>12092</v>
      </c>
      <c r="J702" t="s">
        <v>12073</v>
      </c>
      <c r="K702" t="s">
        <v>16769</v>
      </c>
      <c r="L702" t="s">
        <v>17768</v>
      </c>
    </row>
    <row r="703" spans="1:12" x14ac:dyDescent="0.25">
      <c r="A703" t="s">
        <v>2070</v>
      </c>
      <c r="B703" s="7">
        <v>0.16292824074074075</v>
      </c>
      <c r="C703">
        <v>4</v>
      </c>
      <c r="D703">
        <v>356000</v>
      </c>
      <c r="E703">
        <v>1424000</v>
      </c>
      <c r="F703" t="s">
        <v>15272</v>
      </c>
      <c r="G703" t="s">
        <v>12063</v>
      </c>
      <c r="H703" t="s">
        <v>12066</v>
      </c>
      <c r="I703" t="s">
        <v>12095</v>
      </c>
      <c r="J703" t="s">
        <v>12077</v>
      </c>
      <c r="K703" t="s">
        <v>16724</v>
      </c>
      <c r="L703" t="s">
        <v>17718</v>
      </c>
    </row>
    <row r="704" spans="1:12" x14ac:dyDescent="0.25">
      <c r="A704" t="s">
        <v>2073</v>
      </c>
      <c r="B704" s="7">
        <v>0.39326388888888891</v>
      </c>
      <c r="C704">
        <v>3</v>
      </c>
      <c r="D704">
        <v>629000</v>
      </c>
      <c r="E704">
        <v>1887000</v>
      </c>
      <c r="F704" t="s">
        <v>15966</v>
      </c>
      <c r="G704" t="s">
        <v>12062</v>
      </c>
      <c r="H704" t="s">
        <v>12068</v>
      </c>
      <c r="I704" t="s">
        <v>12094</v>
      </c>
      <c r="J704" t="s">
        <v>12081</v>
      </c>
      <c r="K704" t="s">
        <v>12133</v>
      </c>
      <c r="L704" t="s">
        <v>12217</v>
      </c>
    </row>
    <row r="705" spans="1:12" x14ac:dyDescent="0.25">
      <c r="A705" t="s">
        <v>2076</v>
      </c>
      <c r="B705" s="7">
        <v>0.74626157407407412</v>
      </c>
      <c r="C705">
        <v>8</v>
      </c>
      <c r="D705">
        <v>565000</v>
      </c>
      <c r="E705">
        <v>4520000</v>
      </c>
      <c r="F705" t="s">
        <v>14183</v>
      </c>
      <c r="G705" t="s">
        <v>12062</v>
      </c>
      <c r="H705" t="s">
        <v>12068</v>
      </c>
      <c r="I705" t="s">
        <v>12095</v>
      </c>
      <c r="J705" t="s">
        <v>12091</v>
      </c>
      <c r="K705" t="s">
        <v>16970</v>
      </c>
      <c r="L705" t="s">
        <v>17978</v>
      </c>
    </row>
    <row r="706" spans="1:12" x14ac:dyDescent="0.25">
      <c r="A706" t="s">
        <v>2079</v>
      </c>
      <c r="B706" s="7">
        <v>0.86728009259259264</v>
      </c>
      <c r="C706">
        <v>2</v>
      </c>
      <c r="D706">
        <v>612000</v>
      </c>
      <c r="E706">
        <v>1224000</v>
      </c>
      <c r="F706" t="s">
        <v>13829</v>
      </c>
      <c r="G706" t="s">
        <v>12062</v>
      </c>
      <c r="H706" t="s">
        <v>12067</v>
      </c>
      <c r="I706" t="s">
        <v>12095</v>
      </c>
      <c r="J706" t="s">
        <v>12075</v>
      </c>
      <c r="K706" t="s">
        <v>16733</v>
      </c>
      <c r="L706" t="s">
        <v>17725</v>
      </c>
    </row>
    <row r="707" spans="1:12" x14ac:dyDescent="0.25">
      <c r="A707" t="s">
        <v>2081</v>
      </c>
      <c r="B707" s="7">
        <v>0.69927083333333329</v>
      </c>
      <c r="C707">
        <v>8</v>
      </c>
      <c r="D707">
        <v>425000</v>
      </c>
      <c r="E707">
        <v>3400000</v>
      </c>
      <c r="F707" t="s">
        <v>14543</v>
      </c>
      <c r="G707" t="s">
        <v>12065</v>
      </c>
      <c r="H707" t="s">
        <v>12071</v>
      </c>
      <c r="I707" t="s">
        <v>12094</v>
      </c>
      <c r="J707" t="s">
        <v>12081</v>
      </c>
      <c r="K707" t="s">
        <v>16705</v>
      </c>
      <c r="L707" t="s">
        <v>17703</v>
      </c>
    </row>
    <row r="708" spans="1:12" x14ac:dyDescent="0.25">
      <c r="A708" t="s">
        <v>2084</v>
      </c>
      <c r="B708" s="7">
        <v>0.73423611111111109</v>
      </c>
      <c r="C708">
        <v>5</v>
      </c>
      <c r="D708">
        <v>474000</v>
      </c>
      <c r="E708">
        <v>2370000</v>
      </c>
      <c r="F708" t="s">
        <v>12721</v>
      </c>
      <c r="G708" t="s">
        <v>12065</v>
      </c>
      <c r="H708" t="s">
        <v>12066</v>
      </c>
      <c r="I708" t="s">
        <v>12095</v>
      </c>
      <c r="J708" t="s">
        <v>12078</v>
      </c>
      <c r="K708" t="s">
        <v>16903</v>
      </c>
      <c r="L708" t="s">
        <v>17909</v>
      </c>
    </row>
    <row r="709" spans="1:12" x14ac:dyDescent="0.25">
      <c r="A709" t="s">
        <v>2087</v>
      </c>
      <c r="B709" s="7">
        <v>0.81709490740740742</v>
      </c>
      <c r="C709">
        <v>2</v>
      </c>
      <c r="D709">
        <v>656000</v>
      </c>
      <c r="E709">
        <v>1312000</v>
      </c>
      <c r="F709" t="s">
        <v>14553</v>
      </c>
      <c r="G709" t="s">
        <v>12062</v>
      </c>
      <c r="H709" t="s">
        <v>12069</v>
      </c>
      <c r="I709" t="s">
        <v>12095</v>
      </c>
      <c r="J709" t="s">
        <v>12078</v>
      </c>
      <c r="K709" t="s">
        <v>16627</v>
      </c>
      <c r="L709" t="s">
        <v>17611</v>
      </c>
    </row>
    <row r="710" spans="1:12" x14ac:dyDescent="0.25">
      <c r="A710" t="s">
        <v>2090</v>
      </c>
      <c r="B710" s="7">
        <v>0.71402777777777782</v>
      </c>
      <c r="C710">
        <v>7</v>
      </c>
      <c r="D710">
        <v>442000</v>
      </c>
      <c r="E710">
        <v>3094000</v>
      </c>
      <c r="F710" t="s">
        <v>14941</v>
      </c>
      <c r="G710" t="s">
        <v>12065</v>
      </c>
      <c r="H710" t="s">
        <v>12066</v>
      </c>
      <c r="I710" t="s">
        <v>12094</v>
      </c>
      <c r="J710" t="s">
        <v>12072</v>
      </c>
      <c r="K710" t="s">
        <v>17229</v>
      </c>
      <c r="L710" t="s">
        <v>18237</v>
      </c>
    </row>
    <row r="711" spans="1:12" x14ac:dyDescent="0.25">
      <c r="A711" t="s">
        <v>2092</v>
      </c>
      <c r="B711" s="7">
        <v>0.76725694444444448</v>
      </c>
      <c r="C711">
        <v>2</v>
      </c>
      <c r="D711">
        <v>646000</v>
      </c>
      <c r="E711">
        <v>1292000</v>
      </c>
      <c r="F711" t="s">
        <v>15432</v>
      </c>
      <c r="G711" t="s">
        <v>12062</v>
      </c>
      <c r="H711" t="s">
        <v>12071</v>
      </c>
      <c r="I711" t="s">
        <v>12094</v>
      </c>
      <c r="J711" t="s">
        <v>12085</v>
      </c>
      <c r="K711" t="s">
        <v>16752</v>
      </c>
      <c r="L711" t="s">
        <v>17744</v>
      </c>
    </row>
    <row r="712" spans="1:12" x14ac:dyDescent="0.25">
      <c r="A712" t="s">
        <v>2095</v>
      </c>
      <c r="B712" s="7">
        <v>0.70401620370370366</v>
      </c>
      <c r="C712">
        <v>4</v>
      </c>
      <c r="D712">
        <v>326000</v>
      </c>
      <c r="E712">
        <v>1304000</v>
      </c>
      <c r="F712" t="s">
        <v>14416</v>
      </c>
      <c r="G712" t="s">
        <v>12063</v>
      </c>
      <c r="H712" t="s">
        <v>12071</v>
      </c>
      <c r="I712" t="s">
        <v>12095</v>
      </c>
      <c r="J712" t="s">
        <v>12088</v>
      </c>
      <c r="K712" t="s">
        <v>16731</v>
      </c>
      <c r="L712" t="s">
        <v>17725</v>
      </c>
    </row>
    <row r="713" spans="1:12" x14ac:dyDescent="0.25">
      <c r="A713" t="s">
        <v>2098</v>
      </c>
      <c r="B713" s="7">
        <v>0.55937499999999996</v>
      </c>
      <c r="C713">
        <v>4</v>
      </c>
      <c r="D713">
        <v>326000</v>
      </c>
      <c r="E713">
        <v>1304000</v>
      </c>
      <c r="F713" t="s">
        <v>15113</v>
      </c>
      <c r="G713" t="s">
        <v>12063</v>
      </c>
      <c r="H713" t="s">
        <v>12067</v>
      </c>
      <c r="I713" t="s">
        <v>12094</v>
      </c>
      <c r="J713" t="s">
        <v>12089</v>
      </c>
      <c r="K713" t="s">
        <v>16906</v>
      </c>
      <c r="L713" t="s">
        <v>17911</v>
      </c>
    </row>
    <row r="714" spans="1:12" x14ac:dyDescent="0.25">
      <c r="A714" t="s">
        <v>2101</v>
      </c>
      <c r="B714" s="7">
        <v>0.52381944444444439</v>
      </c>
      <c r="C714">
        <v>6</v>
      </c>
      <c r="D714">
        <v>554000</v>
      </c>
      <c r="E714">
        <v>3324000</v>
      </c>
      <c r="F714" t="s">
        <v>13585</v>
      </c>
      <c r="G714" t="s">
        <v>12062</v>
      </c>
      <c r="H714" t="s">
        <v>12071</v>
      </c>
      <c r="I714" t="s">
        <v>12095</v>
      </c>
      <c r="J714" t="s">
        <v>12084</v>
      </c>
      <c r="K714" t="s">
        <v>12170</v>
      </c>
      <c r="L714" t="s">
        <v>12256</v>
      </c>
    </row>
    <row r="715" spans="1:12" x14ac:dyDescent="0.25">
      <c r="A715" t="s">
        <v>2103</v>
      </c>
      <c r="B715" s="7">
        <v>4.5335648148148146E-2</v>
      </c>
      <c r="C715">
        <v>8</v>
      </c>
      <c r="D715">
        <v>628000</v>
      </c>
      <c r="E715">
        <v>5024000</v>
      </c>
      <c r="F715" t="s">
        <v>15084</v>
      </c>
      <c r="G715" t="s">
        <v>12062</v>
      </c>
      <c r="H715" t="s">
        <v>12068</v>
      </c>
      <c r="I715" t="s">
        <v>12094</v>
      </c>
      <c r="J715" t="s">
        <v>12072</v>
      </c>
      <c r="K715" t="s">
        <v>17379</v>
      </c>
      <c r="L715" t="s">
        <v>18388</v>
      </c>
    </row>
    <row r="716" spans="1:12" x14ac:dyDescent="0.25">
      <c r="A716" t="s">
        <v>2106</v>
      </c>
      <c r="B716" s="7">
        <v>0.75177083333333339</v>
      </c>
      <c r="C716">
        <v>7</v>
      </c>
      <c r="D716">
        <v>654000</v>
      </c>
      <c r="E716">
        <v>4578000</v>
      </c>
      <c r="F716" t="s">
        <v>16259</v>
      </c>
      <c r="G716" t="s">
        <v>12062</v>
      </c>
      <c r="H716" t="s">
        <v>12066</v>
      </c>
      <c r="I716" t="s">
        <v>12095</v>
      </c>
      <c r="J716" t="s">
        <v>12078</v>
      </c>
      <c r="K716" t="s">
        <v>16888</v>
      </c>
      <c r="L716" t="s">
        <v>17896</v>
      </c>
    </row>
    <row r="717" spans="1:12" x14ac:dyDescent="0.25">
      <c r="A717" t="s">
        <v>2109</v>
      </c>
      <c r="B717" s="7">
        <v>0.29375000000000001</v>
      </c>
      <c r="C717">
        <v>5</v>
      </c>
      <c r="D717">
        <v>541000</v>
      </c>
      <c r="E717">
        <v>2705000</v>
      </c>
      <c r="F717" t="s">
        <v>13795</v>
      </c>
      <c r="G717" t="s">
        <v>12062</v>
      </c>
      <c r="H717" t="s">
        <v>12067</v>
      </c>
      <c r="I717" t="s">
        <v>12094</v>
      </c>
      <c r="J717" t="s">
        <v>12075</v>
      </c>
      <c r="K717" t="s">
        <v>12120</v>
      </c>
      <c r="L717" t="s">
        <v>12206</v>
      </c>
    </row>
    <row r="718" spans="1:12" x14ac:dyDescent="0.25">
      <c r="A718" t="s">
        <v>2111</v>
      </c>
      <c r="B718" s="7">
        <v>0.48180555555555554</v>
      </c>
      <c r="C718">
        <v>4</v>
      </c>
      <c r="D718">
        <v>667000</v>
      </c>
      <c r="E718">
        <v>2668000</v>
      </c>
      <c r="F718" t="s">
        <v>12596</v>
      </c>
      <c r="G718" t="s">
        <v>12062</v>
      </c>
      <c r="H718" t="s">
        <v>12068</v>
      </c>
      <c r="I718" t="s">
        <v>12095</v>
      </c>
      <c r="J718" t="s">
        <v>12084</v>
      </c>
      <c r="K718" t="s">
        <v>16973</v>
      </c>
      <c r="L718" t="s">
        <v>17977</v>
      </c>
    </row>
    <row r="719" spans="1:12" x14ac:dyDescent="0.25">
      <c r="A719" t="s">
        <v>2114</v>
      </c>
      <c r="B719" s="7">
        <v>0.11701388888888889</v>
      </c>
      <c r="C719">
        <v>1</v>
      </c>
      <c r="D719">
        <v>1317000</v>
      </c>
      <c r="E719">
        <v>1317000</v>
      </c>
      <c r="F719" t="s">
        <v>13903</v>
      </c>
      <c r="G719" t="s">
        <v>12064</v>
      </c>
      <c r="H719" t="s">
        <v>12070</v>
      </c>
      <c r="I719" t="s">
        <v>12093</v>
      </c>
      <c r="J719" t="s">
        <v>12081</v>
      </c>
      <c r="K719" t="s">
        <v>16920</v>
      </c>
      <c r="L719" t="s">
        <v>17922</v>
      </c>
    </row>
    <row r="720" spans="1:12" x14ac:dyDescent="0.25">
      <c r="A720" t="s">
        <v>2116</v>
      </c>
      <c r="B720" s="7">
        <v>0.50112268518518521</v>
      </c>
      <c r="C720">
        <v>4</v>
      </c>
      <c r="D720">
        <v>653000</v>
      </c>
      <c r="E720">
        <v>2612000</v>
      </c>
      <c r="F720" t="s">
        <v>13518</v>
      </c>
      <c r="G720" t="s">
        <v>12062</v>
      </c>
      <c r="H720" t="s">
        <v>12066</v>
      </c>
      <c r="I720" t="s">
        <v>12094</v>
      </c>
      <c r="J720" t="s">
        <v>12072</v>
      </c>
      <c r="K720" t="s">
        <v>16519</v>
      </c>
      <c r="L720" t="s">
        <v>17495</v>
      </c>
    </row>
    <row r="721" spans="1:12" x14ac:dyDescent="0.25">
      <c r="A721" t="s">
        <v>2118</v>
      </c>
      <c r="B721" s="7">
        <v>0.13464120370370369</v>
      </c>
      <c r="C721">
        <v>2</v>
      </c>
      <c r="D721">
        <v>399000</v>
      </c>
      <c r="E721">
        <v>798000</v>
      </c>
      <c r="F721" t="s">
        <v>15385</v>
      </c>
      <c r="G721" t="s">
        <v>12063</v>
      </c>
      <c r="H721" t="s">
        <v>12067</v>
      </c>
      <c r="I721" t="s">
        <v>12095</v>
      </c>
      <c r="J721" t="s">
        <v>12087</v>
      </c>
      <c r="K721" t="s">
        <v>16581</v>
      </c>
      <c r="L721" t="s">
        <v>17555</v>
      </c>
    </row>
    <row r="722" spans="1:12" x14ac:dyDescent="0.25">
      <c r="A722" t="s">
        <v>2121</v>
      </c>
      <c r="B722" s="7">
        <v>0.53464120370370372</v>
      </c>
      <c r="C722">
        <v>8</v>
      </c>
      <c r="D722">
        <v>1082000</v>
      </c>
      <c r="E722">
        <v>8656000</v>
      </c>
      <c r="F722" t="s">
        <v>14391</v>
      </c>
      <c r="G722" t="s">
        <v>12064</v>
      </c>
      <c r="H722" t="s">
        <v>12070</v>
      </c>
      <c r="I722" t="s">
        <v>12095</v>
      </c>
      <c r="J722" t="s">
        <v>12087</v>
      </c>
      <c r="K722" t="s">
        <v>16731</v>
      </c>
      <c r="L722" t="s">
        <v>17729</v>
      </c>
    </row>
    <row r="723" spans="1:12" x14ac:dyDescent="0.25">
      <c r="A723" t="s">
        <v>2124</v>
      </c>
      <c r="B723" s="7">
        <v>0.34811342592592592</v>
      </c>
      <c r="C723">
        <v>8</v>
      </c>
      <c r="D723">
        <v>516000</v>
      </c>
      <c r="E723">
        <v>4128000</v>
      </c>
      <c r="F723" t="s">
        <v>16418</v>
      </c>
      <c r="G723" t="s">
        <v>12065</v>
      </c>
      <c r="H723" t="s">
        <v>12070</v>
      </c>
      <c r="I723" t="s">
        <v>12095</v>
      </c>
      <c r="J723" t="s">
        <v>12083</v>
      </c>
      <c r="K723" t="s">
        <v>16625</v>
      </c>
      <c r="L723" t="s">
        <v>17615</v>
      </c>
    </row>
    <row r="724" spans="1:12" x14ac:dyDescent="0.25">
      <c r="A724" t="s">
        <v>2126</v>
      </c>
      <c r="B724" s="7">
        <v>0.38738425925925923</v>
      </c>
      <c r="C724">
        <v>8</v>
      </c>
      <c r="D724">
        <v>511000</v>
      </c>
      <c r="E724">
        <v>4088000</v>
      </c>
      <c r="F724" t="s">
        <v>14603</v>
      </c>
      <c r="G724" t="s">
        <v>12065</v>
      </c>
      <c r="H724" t="s">
        <v>12069</v>
      </c>
      <c r="I724" t="s">
        <v>12094</v>
      </c>
      <c r="J724" t="s">
        <v>12088</v>
      </c>
      <c r="K724" t="s">
        <v>16698</v>
      </c>
      <c r="L724" t="s">
        <v>17687</v>
      </c>
    </row>
    <row r="725" spans="1:12" x14ac:dyDescent="0.25">
      <c r="A725" t="s">
        <v>2129</v>
      </c>
      <c r="B725" s="7">
        <v>0.36320601851851853</v>
      </c>
      <c r="C725">
        <v>7</v>
      </c>
      <c r="D725">
        <v>1210000</v>
      </c>
      <c r="E725">
        <v>8470000</v>
      </c>
      <c r="F725" t="s">
        <v>16209</v>
      </c>
      <c r="G725" t="s">
        <v>12064</v>
      </c>
      <c r="H725" t="s">
        <v>12071</v>
      </c>
      <c r="I725" t="s">
        <v>12094</v>
      </c>
      <c r="J725" t="s">
        <v>12083</v>
      </c>
      <c r="K725" t="s">
        <v>17119</v>
      </c>
      <c r="L725" t="s">
        <v>18126</v>
      </c>
    </row>
    <row r="726" spans="1:12" x14ac:dyDescent="0.25">
      <c r="A726" t="s">
        <v>2131</v>
      </c>
      <c r="B726" s="7">
        <v>0.6469907407407407</v>
      </c>
      <c r="C726">
        <v>8</v>
      </c>
      <c r="D726">
        <v>483000</v>
      </c>
      <c r="E726">
        <v>3864000</v>
      </c>
      <c r="F726" t="s">
        <v>16260</v>
      </c>
      <c r="G726" t="s">
        <v>12065</v>
      </c>
      <c r="H726" t="s">
        <v>12070</v>
      </c>
      <c r="I726" t="s">
        <v>12095</v>
      </c>
      <c r="J726" t="s">
        <v>12074</v>
      </c>
      <c r="K726" t="s">
        <v>17323</v>
      </c>
      <c r="L726" t="s">
        <v>18332</v>
      </c>
    </row>
    <row r="727" spans="1:12" x14ac:dyDescent="0.25">
      <c r="A727" t="s">
        <v>2134</v>
      </c>
      <c r="B727" s="7">
        <v>0.50817129629629632</v>
      </c>
      <c r="C727">
        <v>9</v>
      </c>
      <c r="D727">
        <v>644000</v>
      </c>
      <c r="E727">
        <v>5796000</v>
      </c>
      <c r="F727" t="s">
        <v>13359</v>
      </c>
      <c r="G727" t="s">
        <v>12062</v>
      </c>
      <c r="H727" t="s">
        <v>12070</v>
      </c>
      <c r="I727" t="s">
        <v>12095</v>
      </c>
      <c r="J727" t="s">
        <v>12090</v>
      </c>
      <c r="K727" t="s">
        <v>17395</v>
      </c>
      <c r="L727" t="s">
        <v>18406</v>
      </c>
    </row>
    <row r="728" spans="1:12" x14ac:dyDescent="0.25">
      <c r="A728" t="s">
        <v>2137</v>
      </c>
      <c r="B728" s="7">
        <v>7.3877314814814812E-2</v>
      </c>
      <c r="C728">
        <v>8</v>
      </c>
      <c r="D728">
        <v>497000</v>
      </c>
      <c r="E728">
        <v>3976000</v>
      </c>
      <c r="F728" t="s">
        <v>15128</v>
      </c>
      <c r="G728" t="s">
        <v>12065</v>
      </c>
      <c r="H728" t="s">
        <v>12066</v>
      </c>
      <c r="I728" t="s">
        <v>12094</v>
      </c>
      <c r="J728" t="s">
        <v>12077</v>
      </c>
      <c r="K728" t="s">
        <v>16644</v>
      </c>
      <c r="L728" t="s">
        <v>17635</v>
      </c>
    </row>
    <row r="729" spans="1:12" x14ac:dyDescent="0.25">
      <c r="A729" t="s">
        <v>2140</v>
      </c>
      <c r="B729" s="7">
        <v>0.89989583333333334</v>
      </c>
      <c r="C729">
        <v>2</v>
      </c>
      <c r="D729">
        <v>399000</v>
      </c>
      <c r="E729">
        <v>798000</v>
      </c>
      <c r="F729" t="s">
        <v>14470</v>
      </c>
      <c r="G729" t="s">
        <v>12063</v>
      </c>
      <c r="H729" t="s">
        <v>12071</v>
      </c>
      <c r="I729" t="s">
        <v>12094</v>
      </c>
      <c r="J729" t="s">
        <v>12090</v>
      </c>
      <c r="K729" t="s">
        <v>16540</v>
      </c>
      <c r="L729" t="s">
        <v>17514</v>
      </c>
    </row>
    <row r="730" spans="1:12" x14ac:dyDescent="0.25">
      <c r="A730" t="s">
        <v>2143</v>
      </c>
      <c r="B730" s="7">
        <v>0.43432870370370369</v>
      </c>
      <c r="C730">
        <v>8</v>
      </c>
      <c r="D730">
        <v>1086000</v>
      </c>
      <c r="E730">
        <v>8688000</v>
      </c>
      <c r="F730" t="s">
        <v>13092</v>
      </c>
      <c r="G730" t="s">
        <v>12064</v>
      </c>
      <c r="H730" t="s">
        <v>12066</v>
      </c>
      <c r="I730" t="s">
        <v>12094</v>
      </c>
      <c r="J730" t="s">
        <v>12077</v>
      </c>
      <c r="K730" t="s">
        <v>16649</v>
      </c>
      <c r="L730" t="s">
        <v>17641</v>
      </c>
    </row>
    <row r="731" spans="1:12" x14ac:dyDescent="0.25">
      <c r="A731" t="s">
        <v>2145</v>
      </c>
      <c r="B731" s="7">
        <v>0.58454861111111112</v>
      </c>
      <c r="C731">
        <v>6</v>
      </c>
      <c r="D731">
        <v>330000</v>
      </c>
      <c r="E731">
        <v>1980000</v>
      </c>
      <c r="F731" t="s">
        <v>15696</v>
      </c>
      <c r="G731" t="s">
        <v>12063</v>
      </c>
      <c r="H731" t="s">
        <v>12066</v>
      </c>
      <c r="I731" t="s">
        <v>12094</v>
      </c>
      <c r="J731" t="s">
        <v>12086</v>
      </c>
      <c r="K731" t="s">
        <v>12140</v>
      </c>
      <c r="L731" t="s">
        <v>12227</v>
      </c>
    </row>
    <row r="732" spans="1:12" x14ac:dyDescent="0.25">
      <c r="A732" t="s">
        <v>2147</v>
      </c>
      <c r="B732" s="7">
        <v>0.1293287037037037</v>
      </c>
      <c r="C732">
        <v>3</v>
      </c>
      <c r="D732">
        <v>348000</v>
      </c>
      <c r="E732">
        <v>1044000</v>
      </c>
      <c r="F732" t="s">
        <v>15604</v>
      </c>
      <c r="G732" t="s">
        <v>12063</v>
      </c>
      <c r="H732" t="s">
        <v>12068</v>
      </c>
      <c r="I732" t="s">
        <v>12093</v>
      </c>
      <c r="J732" t="s">
        <v>12090</v>
      </c>
      <c r="K732" t="s">
        <v>17340</v>
      </c>
      <c r="L732" t="s">
        <v>18343</v>
      </c>
    </row>
    <row r="733" spans="1:12" x14ac:dyDescent="0.25">
      <c r="A733" t="s">
        <v>2149</v>
      </c>
      <c r="B733" s="7">
        <v>4.0023148148148148E-2</v>
      </c>
      <c r="C733">
        <v>4</v>
      </c>
      <c r="D733">
        <v>355000</v>
      </c>
      <c r="E733">
        <v>1420000</v>
      </c>
      <c r="F733" t="s">
        <v>12477</v>
      </c>
      <c r="G733" t="s">
        <v>12063</v>
      </c>
      <c r="H733" t="s">
        <v>12071</v>
      </c>
      <c r="I733" t="s">
        <v>12094</v>
      </c>
      <c r="J733" t="s">
        <v>12078</v>
      </c>
      <c r="K733" t="s">
        <v>17181</v>
      </c>
      <c r="L733" t="s">
        <v>18187</v>
      </c>
    </row>
    <row r="734" spans="1:12" x14ac:dyDescent="0.25">
      <c r="A734" t="s">
        <v>2152</v>
      </c>
      <c r="B734" s="7">
        <v>0.28045138888888888</v>
      </c>
      <c r="C734">
        <v>6</v>
      </c>
      <c r="D734">
        <v>470000</v>
      </c>
      <c r="E734">
        <v>2820000</v>
      </c>
      <c r="F734" t="s">
        <v>13227</v>
      </c>
      <c r="G734" t="s">
        <v>12065</v>
      </c>
      <c r="H734" t="s">
        <v>12068</v>
      </c>
      <c r="I734" t="s">
        <v>12094</v>
      </c>
      <c r="J734" t="s">
        <v>12090</v>
      </c>
      <c r="K734" t="s">
        <v>16589</v>
      </c>
      <c r="L734" t="s">
        <v>17567</v>
      </c>
    </row>
    <row r="735" spans="1:12" x14ac:dyDescent="0.25">
      <c r="A735" t="s">
        <v>2155</v>
      </c>
      <c r="B735" s="7">
        <v>0.70270833333333338</v>
      </c>
      <c r="C735">
        <v>9</v>
      </c>
      <c r="D735">
        <v>1174000</v>
      </c>
      <c r="E735">
        <v>10566000</v>
      </c>
      <c r="F735" t="s">
        <v>15904</v>
      </c>
      <c r="G735" t="s">
        <v>12064</v>
      </c>
      <c r="H735" t="s">
        <v>12069</v>
      </c>
      <c r="I735" t="s">
        <v>12094</v>
      </c>
      <c r="J735" t="s">
        <v>12082</v>
      </c>
      <c r="K735" t="s">
        <v>17182</v>
      </c>
      <c r="L735" t="s">
        <v>18193</v>
      </c>
    </row>
    <row r="736" spans="1:12" x14ac:dyDescent="0.25">
      <c r="A736" t="s">
        <v>2158</v>
      </c>
      <c r="B736" s="7">
        <v>0.22107638888888889</v>
      </c>
      <c r="C736">
        <v>1</v>
      </c>
      <c r="D736">
        <v>408000</v>
      </c>
      <c r="E736">
        <v>408000</v>
      </c>
      <c r="F736" t="s">
        <v>15857</v>
      </c>
      <c r="G736" t="s">
        <v>12065</v>
      </c>
      <c r="H736" t="s">
        <v>12071</v>
      </c>
      <c r="I736" t="s">
        <v>12095</v>
      </c>
      <c r="J736" t="s">
        <v>12072</v>
      </c>
      <c r="K736" t="s">
        <v>16832</v>
      </c>
      <c r="L736" t="s">
        <v>17831</v>
      </c>
    </row>
    <row r="737" spans="1:12" x14ac:dyDescent="0.25">
      <c r="A737" t="s">
        <v>2161</v>
      </c>
      <c r="B737" s="7">
        <v>0.78965277777777776</v>
      </c>
      <c r="C737">
        <v>1</v>
      </c>
      <c r="D737">
        <v>438000</v>
      </c>
      <c r="E737">
        <v>438000</v>
      </c>
      <c r="F737" t="s">
        <v>12660</v>
      </c>
      <c r="G737" t="s">
        <v>12065</v>
      </c>
      <c r="H737" t="s">
        <v>12066</v>
      </c>
      <c r="I737" t="s">
        <v>12094</v>
      </c>
      <c r="J737" t="s">
        <v>12080</v>
      </c>
      <c r="K737" t="s">
        <v>17061</v>
      </c>
      <c r="L737" t="s">
        <v>18061</v>
      </c>
    </row>
    <row r="738" spans="1:12" x14ac:dyDescent="0.25">
      <c r="A738" t="s">
        <v>2164</v>
      </c>
      <c r="B738" s="7">
        <v>0.81906250000000003</v>
      </c>
      <c r="C738">
        <v>9</v>
      </c>
      <c r="D738">
        <v>619000</v>
      </c>
      <c r="E738">
        <v>5571000</v>
      </c>
      <c r="F738" t="s">
        <v>12450</v>
      </c>
      <c r="G738" t="s">
        <v>12062</v>
      </c>
      <c r="H738" t="s">
        <v>12069</v>
      </c>
      <c r="I738" t="s">
        <v>12095</v>
      </c>
      <c r="J738" t="s">
        <v>12086</v>
      </c>
      <c r="K738" t="s">
        <v>17405</v>
      </c>
      <c r="L738" t="s">
        <v>18416</v>
      </c>
    </row>
    <row r="739" spans="1:12" x14ac:dyDescent="0.25">
      <c r="A739" t="s">
        <v>2167</v>
      </c>
      <c r="B739" s="7">
        <v>0.16200231481481481</v>
      </c>
      <c r="C739">
        <v>6</v>
      </c>
      <c r="D739">
        <v>1297000</v>
      </c>
      <c r="E739">
        <v>7782000</v>
      </c>
      <c r="F739" t="s">
        <v>15459</v>
      </c>
      <c r="G739" t="s">
        <v>12064</v>
      </c>
      <c r="H739" t="s">
        <v>12066</v>
      </c>
      <c r="I739" t="s">
        <v>12095</v>
      </c>
      <c r="J739" t="s">
        <v>12090</v>
      </c>
      <c r="K739" t="s">
        <v>17270</v>
      </c>
      <c r="L739" t="s">
        <v>18279</v>
      </c>
    </row>
    <row r="740" spans="1:12" x14ac:dyDescent="0.25">
      <c r="A740" t="s">
        <v>2170</v>
      </c>
      <c r="B740" s="7">
        <v>0.68678240740740737</v>
      </c>
      <c r="C740">
        <v>6</v>
      </c>
      <c r="D740">
        <v>340000</v>
      </c>
      <c r="E740">
        <v>2040000</v>
      </c>
      <c r="F740" t="s">
        <v>12676</v>
      </c>
      <c r="G740" t="s">
        <v>12063</v>
      </c>
      <c r="H740" t="s">
        <v>12070</v>
      </c>
      <c r="I740" t="s">
        <v>12094</v>
      </c>
      <c r="J740" t="s">
        <v>12073</v>
      </c>
      <c r="K740" t="s">
        <v>16821</v>
      </c>
      <c r="L740" t="s">
        <v>17824</v>
      </c>
    </row>
    <row r="741" spans="1:12" x14ac:dyDescent="0.25">
      <c r="A741" t="s">
        <v>2173</v>
      </c>
      <c r="B741" s="7">
        <v>0.24164351851851851</v>
      </c>
      <c r="C741">
        <v>5</v>
      </c>
      <c r="D741">
        <v>421000</v>
      </c>
      <c r="E741">
        <v>2105000</v>
      </c>
      <c r="F741" t="s">
        <v>12984</v>
      </c>
      <c r="G741" t="s">
        <v>12065</v>
      </c>
      <c r="H741" t="s">
        <v>12070</v>
      </c>
      <c r="I741" t="s">
        <v>12094</v>
      </c>
      <c r="J741" t="s">
        <v>12090</v>
      </c>
      <c r="K741" t="s">
        <v>12180</v>
      </c>
      <c r="L741" t="s">
        <v>12265</v>
      </c>
    </row>
    <row r="742" spans="1:12" x14ac:dyDescent="0.25">
      <c r="A742" t="s">
        <v>2176</v>
      </c>
      <c r="B742" s="7">
        <v>0.96197916666666672</v>
      </c>
      <c r="C742">
        <v>3</v>
      </c>
      <c r="D742">
        <v>444000</v>
      </c>
      <c r="E742">
        <v>1332000</v>
      </c>
      <c r="F742" t="s">
        <v>14848</v>
      </c>
      <c r="G742" t="s">
        <v>12065</v>
      </c>
      <c r="H742" t="s">
        <v>12067</v>
      </c>
      <c r="I742" t="s">
        <v>12095</v>
      </c>
      <c r="J742" t="s">
        <v>12090</v>
      </c>
      <c r="K742" t="s">
        <v>16558</v>
      </c>
      <c r="L742" t="s">
        <v>17533</v>
      </c>
    </row>
    <row r="743" spans="1:12" x14ac:dyDescent="0.25">
      <c r="A743" t="s">
        <v>2179</v>
      </c>
      <c r="B743" s="7">
        <v>0.5554513888888889</v>
      </c>
      <c r="C743">
        <v>6</v>
      </c>
      <c r="D743">
        <v>1325000</v>
      </c>
      <c r="E743">
        <v>7950000</v>
      </c>
      <c r="F743" t="s">
        <v>15187</v>
      </c>
      <c r="G743" t="s">
        <v>12064</v>
      </c>
      <c r="H743" t="s">
        <v>12067</v>
      </c>
      <c r="I743" t="s">
        <v>12093</v>
      </c>
      <c r="J743" t="s">
        <v>12083</v>
      </c>
      <c r="K743" t="s">
        <v>17461</v>
      </c>
      <c r="L743" t="s">
        <v>12193</v>
      </c>
    </row>
    <row r="744" spans="1:12" x14ac:dyDescent="0.25">
      <c r="A744" t="s">
        <v>2182</v>
      </c>
      <c r="B744" s="7">
        <v>4.1134259259259259E-2</v>
      </c>
      <c r="C744">
        <v>4</v>
      </c>
      <c r="D744">
        <v>609000</v>
      </c>
      <c r="E744">
        <v>2436000</v>
      </c>
      <c r="F744" t="s">
        <v>12517</v>
      </c>
      <c r="G744" t="s">
        <v>12062</v>
      </c>
      <c r="H744" t="s">
        <v>12069</v>
      </c>
      <c r="I744" t="s">
        <v>12095</v>
      </c>
      <c r="J744" t="s">
        <v>12083</v>
      </c>
      <c r="K744" t="s">
        <v>17372</v>
      </c>
      <c r="L744" t="s">
        <v>18376</v>
      </c>
    </row>
    <row r="745" spans="1:12" x14ac:dyDescent="0.25">
      <c r="A745" t="s">
        <v>2185</v>
      </c>
      <c r="B745" s="7">
        <v>0.20833333333333334</v>
      </c>
      <c r="C745">
        <v>6</v>
      </c>
      <c r="D745">
        <v>357000</v>
      </c>
      <c r="E745">
        <v>2142000</v>
      </c>
      <c r="F745" t="s">
        <v>13894</v>
      </c>
      <c r="G745" t="s">
        <v>12063</v>
      </c>
      <c r="H745" t="s">
        <v>12068</v>
      </c>
      <c r="I745" t="s">
        <v>12094</v>
      </c>
      <c r="J745" t="s">
        <v>12080</v>
      </c>
      <c r="K745" t="s">
        <v>16878</v>
      </c>
      <c r="L745" t="s">
        <v>17885</v>
      </c>
    </row>
    <row r="746" spans="1:12" x14ac:dyDescent="0.25">
      <c r="A746" t="s">
        <v>2188</v>
      </c>
      <c r="B746" s="7">
        <v>0.23503472222222221</v>
      </c>
      <c r="C746">
        <v>3</v>
      </c>
      <c r="D746">
        <v>1107000</v>
      </c>
      <c r="E746">
        <v>3321000</v>
      </c>
      <c r="F746" t="s">
        <v>14101</v>
      </c>
      <c r="G746" t="s">
        <v>12064</v>
      </c>
      <c r="H746" t="s">
        <v>12066</v>
      </c>
      <c r="I746" t="s">
        <v>12094</v>
      </c>
      <c r="J746" t="s">
        <v>12072</v>
      </c>
      <c r="K746" t="s">
        <v>17387</v>
      </c>
      <c r="L746" t="s">
        <v>18391</v>
      </c>
    </row>
    <row r="747" spans="1:12" x14ac:dyDescent="0.25">
      <c r="A747" t="s">
        <v>2190</v>
      </c>
      <c r="B747" s="7">
        <v>0.44674768518518521</v>
      </c>
      <c r="C747">
        <v>5</v>
      </c>
      <c r="D747">
        <v>354000</v>
      </c>
      <c r="E747">
        <v>1770000</v>
      </c>
      <c r="F747" t="s">
        <v>13933</v>
      </c>
      <c r="G747" t="s">
        <v>12063</v>
      </c>
      <c r="H747" t="s">
        <v>12069</v>
      </c>
      <c r="I747" t="s">
        <v>12095</v>
      </c>
      <c r="J747" t="s">
        <v>12084</v>
      </c>
      <c r="K747" t="s">
        <v>17390</v>
      </c>
      <c r="L747" t="s">
        <v>18396</v>
      </c>
    </row>
    <row r="748" spans="1:12" x14ac:dyDescent="0.25">
      <c r="A748" t="s">
        <v>2193</v>
      </c>
      <c r="B748" s="7">
        <v>0.25092592592592594</v>
      </c>
      <c r="C748">
        <v>9</v>
      </c>
      <c r="D748">
        <v>1377000</v>
      </c>
      <c r="E748">
        <v>12393000</v>
      </c>
      <c r="F748" t="s">
        <v>13920</v>
      </c>
      <c r="G748" t="s">
        <v>12064</v>
      </c>
      <c r="H748" t="s">
        <v>12071</v>
      </c>
      <c r="I748" t="s">
        <v>12095</v>
      </c>
      <c r="J748" t="s">
        <v>12084</v>
      </c>
      <c r="K748" t="s">
        <v>16969</v>
      </c>
      <c r="L748" t="s">
        <v>17978</v>
      </c>
    </row>
    <row r="749" spans="1:12" x14ac:dyDescent="0.25">
      <c r="A749" t="s">
        <v>2196</v>
      </c>
      <c r="B749" s="7">
        <v>0.52156250000000004</v>
      </c>
      <c r="C749">
        <v>7</v>
      </c>
      <c r="D749">
        <v>657000</v>
      </c>
      <c r="E749">
        <v>4599000</v>
      </c>
      <c r="F749" t="s">
        <v>15642</v>
      </c>
      <c r="G749" t="s">
        <v>12062</v>
      </c>
      <c r="H749" t="s">
        <v>12070</v>
      </c>
      <c r="I749" t="s">
        <v>12094</v>
      </c>
      <c r="J749" t="s">
        <v>12089</v>
      </c>
      <c r="K749" t="s">
        <v>12168</v>
      </c>
      <c r="L749" t="s">
        <v>12255</v>
      </c>
    </row>
    <row r="750" spans="1:12" x14ac:dyDescent="0.25">
      <c r="A750" t="s">
        <v>2199</v>
      </c>
      <c r="B750" s="7">
        <v>0.19953703703703704</v>
      </c>
      <c r="C750">
        <v>3</v>
      </c>
      <c r="D750">
        <v>558000</v>
      </c>
      <c r="E750">
        <v>1674000</v>
      </c>
      <c r="F750" t="s">
        <v>15149</v>
      </c>
      <c r="G750" t="s">
        <v>12062</v>
      </c>
      <c r="H750" t="s">
        <v>12069</v>
      </c>
      <c r="I750" t="s">
        <v>12094</v>
      </c>
      <c r="J750" t="s">
        <v>12083</v>
      </c>
      <c r="K750" t="s">
        <v>17062</v>
      </c>
      <c r="L750" t="s">
        <v>18064</v>
      </c>
    </row>
    <row r="751" spans="1:12" x14ac:dyDescent="0.25">
      <c r="A751" t="s">
        <v>2202</v>
      </c>
      <c r="B751" s="7">
        <v>0.13251157407407407</v>
      </c>
      <c r="C751">
        <v>1</v>
      </c>
      <c r="D751">
        <v>507000</v>
      </c>
      <c r="E751">
        <v>507000</v>
      </c>
      <c r="F751" t="s">
        <v>14748</v>
      </c>
      <c r="G751" t="s">
        <v>12065</v>
      </c>
      <c r="H751" t="s">
        <v>12067</v>
      </c>
      <c r="I751" t="s">
        <v>12094</v>
      </c>
      <c r="J751" t="s">
        <v>12081</v>
      </c>
      <c r="K751" t="s">
        <v>17316</v>
      </c>
      <c r="L751" t="s">
        <v>18318</v>
      </c>
    </row>
    <row r="752" spans="1:12" x14ac:dyDescent="0.25">
      <c r="A752" t="s">
        <v>2205</v>
      </c>
      <c r="B752" s="7">
        <v>0.65842592592592597</v>
      </c>
      <c r="C752">
        <v>3</v>
      </c>
      <c r="D752">
        <v>1263000</v>
      </c>
      <c r="E752">
        <v>3789000</v>
      </c>
      <c r="F752" t="s">
        <v>14589</v>
      </c>
      <c r="G752" t="s">
        <v>12064</v>
      </c>
      <c r="H752" t="s">
        <v>12067</v>
      </c>
      <c r="I752" t="s">
        <v>12094</v>
      </c>
      <c r="J752" t="s">
        <v>12088</v>
      </c>
      <c r="K752" t="s">
        <v>17097</v>
      </c>
      <c r="L752" t="s">
        <v>18099</v>
      </c>
    </row>
    <row r="753" spans="1:12" x14ac:dyDescent="0.25">
      <c r="A753" t="s">
        <v>2207</v>
      </c>
      <c r="B753" s="7">
        <v>0.2396412037037037</v>
      </c>
      <c r="C753">
        <v>4</v>
      </c>
      <c r="D753">
        <v>1127000</v>
      </c>
      <c r="E753">
        <v>4508000</v>
      </c>
      <c r="F753" t="s">
        <v>14434</v>
      </c>
      <c r="G753" t="s">
        <v>12064</v>
      </c>
      <c r="H753" t="s">
        <v>12068</v>
      </c>
      <c r="I753" t="s">
        <v>12095</v>
      </c>
      <c r="J753" t="s">
        <v>12085</v>
      </c>
      <c r="K753" t="s">
        <v>16854</v>
      </c>
      <c r="L753" t="s">
        <v>17858</v>
      </c>
    </row>
    <row r="754" spans="1:12" x14ac:dyDescent="0.25">
      <c r="A754" t="s">
        <v>2210</v>
      </c>
      <c r="B754" s="7">
        <v>0.7265625</v>
      </c>
      <c r="C754">
        <v>2</v>
      </c>
      <c r="D754">
        <v>1364000</v>
      </c>
      <c r="E754">
        <v>2728000</v>
      </c>
      <c r="F754" t="s">
        <v>12973</v>
      </c>
      <c r="G754" t="s">
        <v>12064</v>
      </c>
      <c r="H754" t="s">
        <v>12067</v>
      </c>
      <c r="I754" t="s">
        <v>12094</v>
      </c>
      <c r="J754" t="s">
        <v>12088</v>
      </c>
      <c r="K754" t="s">
        <v>16724</v>
      </c>
      <c r="L754" t="s">
        <v>17716</v>
      </c>
    </row>
    <row r="755" spans="1:12" x14ac:dyDescent="0.25">
      <c r="A755" t="s">
        <v>2213</v>
      </c>
      <c r="B755" s="7">
        <v>0.76146990740740739</v>
      </c>
      <c r="C755">
        <v>6</v>
      </c>
      <c r="D755">
        <v>625000</v>
      </c>
      <c r="E755">
        <v>3750000</v>
      </c>
      <c r="F755" t="s">
        <v>15745</v>
      </c>
      <c r="G755" t="s">
        <v>12062</v>
      </c>
      <c r="H755" t="s">
        <v>12071</v>
      </c>
      <c r="I755" t="s">
        <v>12094</v>
      </c>
      <c r="J755" t="s">
        <v>12084</v>
      </c>
      <c r="K755" t="s">
        <v>16697</v>
      </c>
      <c r="L755" t="s">
        <v>17684</v>
      </c>
    </row>
    <row r="756" spans="1:12" x14ac:dyDescent="0.25">
      <c r="A756" t="s">
        <v>2216</v>
      </c>
      <c r="B756" s="7">
        <v>0.23618055555555556</v>
      </c>
      <c r="C756">
        <v>2</v>
      </c>
      <c r="D756">
        <v>1152000</v>
      </c>
      <c r="E756">
        <v>2304000</v>
      </c>
      <c r="F756" t="s">
        <v>14126</v>
      </c>
      <c r="G756" t="s">
        <v>12064</v>
      </c>
      <c r="H756" t="s">
        <v>12066</v>
      </c>
      <c r="I756" t="s">
        <v>12094</v>
      </c>
      <c r="J756" t="s">
        <v>12076</v>
      </c>
      <c r="K756" t="s">
        <v>16751</v>
      </c>
      <c r="L756" t="s">
        <v>17743</v>
      </c>
    </row>
    <row r="757" spans="1:12" x14ac:dyDescent="0.25">
      <c r="A757" t="s">
        <v>2218</v>
      </c>
      <c r="B757" s="7">
        <v>0.94863425925925926</v>
      </c>
      <c r="C757">
        <v>1</v>
      </c>
      <c r="D757">
        <v>398000</v>
      </c>
      <c r="E757">
        <v>398000</v>
      </c>
      <c r="F757" t="s">
        <v>15627</v>
      </c>
      <c r="G757" t="s">
        <v>12063</v>
      </c>
      <c r="H757" t="s">
        <v>12067</v>
      </c>
      <c r="I757" t="s">
        <v>12094</v>
      </c>
      <c r="J757" t="s">
        <v>12085</v>
      </c>
      <c r="K757" t="s">
        <v>16835</v>
      </c>
      <c r="L757" t="s">
        <v>17835</v>
      </c>
    </row>
    <row r="758" spans="1:12" x14ac:dyDescent="0.25">
      <c r="A758" t="s">
        <v>2221</v>
      </c>
      <c r="B758" s="7">
        <v>0.4012384259259259</v>
      </c>
      <c r="C758">
        <v>7</v>
      </c>
      <c r="D758">
        <v>454000</v>
      </c>
      <c r="E758">
        <v>3178000</v>
      </c>
      <c r="F758" t="s">
        <v>14515</v>
      </c>
      <c r="G758" t="s">
        <v>12065</v>
      </c>
      <c r="H758" t="s">
        <v>12066</v>
      </c>
      <c r="I758" t="s">
        <v>12093</v>
      </c>
      <c r="J758" t="s">
        <v>12079</v>
      </c>
      <c r="K758" t="s">
        <v>16580</v>
      </c>
      <c r="L758" t="s">
        <v>17559</v>
      </c>
    </row>
    <row r="759" spans="1:12" x14ac:dyDescent="0.25">
      <c r="A759" t="s">
        <v>2223</v>
      </c>
      <c r="B759" s="7">
        <v>0.48214120370370372</v>
      </c>
      <c r="C759">
        <v>6</v>
      </c>
      <c r="D759">
        <v>1304000</v>
      </c>
      <c r="E759">
        <v>7824000</v>
      </c>
      <c r="F759" t="s">
        <v>14706</v>
      </c>
      <c r="G759" t="s">
        <v>12064</v>
      </c>
      <c r="H759" t="s">
        <v>12071</v>
      </c>
      <c r="I759" t="s">
        <v>12093</v>
      </c>
      <c r="J759" t="s">
        <v>12084</v>
      </c>
      <c r="K759" t="s">
        <v>16481</v>
      </c>
      <c r="L759" t="s">
        <v>17587</v>
      </c>
    </row>
    <row r="760" spans="1:12" x14ac:dyDescent="0.25">
      <c r="A760" t="s">
        <v>2226</v>
      </c>
      <c r="B760" s="7">
        <v>0.73396990740740742</v>
      </c>
      <c r="C760">
        <v>7</v>
      </c>
      <c r="D760">
        <v>636000</v>
      </c>
      <c r="E760">
        <v>4452000</v>
      </c>
      <c r="F760" t="s">
        <v>14362</v>
      </c>
      <c r="G760" t="s">
        <v>12062</v>
      </c>
      <c r="H760" t="s">
        <v>12070</v>
      </c>
      <c r="I760" t="s">
        <v>12094</v>
      </c>
      <c r="J760" t="s">
        <v>12078</v>
      </c>
      <c r="K760" t="s">
        <v>16525</v>
      </c>
      <c r="L760" t="s">
        <v>17504</v>
      </c>
    </row>
    <row r="761" spans="1:12" x14ac:dyDescent="0.25">
      <c r="A761" t="s">
        <v>2229</v>
      </c>
      <c r="B761" s="7">
        <v>0.54753472222222221</v>
      </c>
      <c r="C761">
        <v>7</v>
      </c>
      <c r="D761">
        <v>375000</v>
      </c>
      <c r="E761">
        <v>2625000</v>
      </c>
      <c r="F761" t="s">
        <v>12815</v>
      </c>
      <c r="G761" t="s">
        <v>12063</v>
      </c>
      <c r="H761" t="s">
        <v>12069</v>
      </c>
      <c r="I761" t="s">
        <v>12095</v>
      </c>
      <c r="J761" t="s">
        <v>12088</v>
      </c>
      <c r="K761" t="s">
        <v>16543</v>
      </c>
      <c r="L761" t="s">
        <v>17522</v>
      </c>
    </row>
    <row r="762" spans="1:12" x14ac:dyDescent="0.25">
      <c r="A762" t="s">
        <v>2231</v>
      </c>
      <c r="B762" s="7">
        <v>0.37108796296296298</v>
      </c>
      <c r="C762">
        <v>8</v>
      </c>
      <c r="D762">
        <v>448000</v>
      </c>
      <c r="E762">
        <v>3584000</v>
      </c>
      <c r="F762" t="s">
        <v>14347</v>
      </c>
      <c r="G762" t="s">
        <v>12065</v>
      </c>
      <c r="H762" t="s">
        <v>12071</v>
      </c>
      <c r="I762" t="s">
        <v>12095</v>
      </c>
      <c r="J762" t="s">
        <v>12089</v>
      </c>
      <c r="K762" t="s">
        <v>16872</v>
      </c>
      <c r="L762" t="s">
        <v>17881</v>
      </c>
    </row>
    <row r="763" spans="1:12" x14ac:dyDescent="0.25">
      <c r="A763" t="s">
        <v>2234</v>
      </c>
      <c r="B763" s="7">
        <v>0.51530092592592591</v>
      </c>
      <c r="C763">
        <v>9</v>
      </c>
      <c r="D763">
        <v>553000</v>
      </c>
      <c r="E763">
        <v>4977000</v>
      </c>
      <c r="F763" t="s">
        <v>13090</v>
      </c>
      <c r="G763" t="s">
        <v>12062</v>
      </c>
      <c r="H763" t="s">
        <v>12069</v>
      </c>
      <c r="I763" t="s">
        <v>12093</v>
      </c>
      <c r="J763" t="s">
        <v>12074</v>
      </c>
      <c r="K763" t="s">
        <v>16858</v>
      </c>
      <c r="L763" t="s">
        <v>17867</v>
      </c>
    </row>
    <row r="764" spans="1:12" x14ac:dyDescent="0.25">
      <c r="A764" t="s">
        <v>2237</v>
      </c>
      <c r="B764" s="7">
        <v>0.74376157407407406</v>
      </c>
      <c r="C764">
        <v>1</v>
      </c>
      <c r="D764">
        <v>322000</v>
      </c>
      <c r="E764">
        <v>322000</v>
      </c>
      <c r="F764" t="s">
        <v>12888</v>
      </c>
      <c r="G764" t="s">
        <v>12063</v>
      </c>
      <c r="H764" t="s">
        <v>12070</v>
      </c>
      <c r="I764" t="s">
        <v>12094</v>
      </c>
      <c r="J764" t="s">
        <v>12082</v>
      </c>
      <c r="K764" t="s">
        <v>17103</v>
      </c>
      <c r="L764" t="s">
        <v>18103</v>
      </c>
    </row>
    <row r="765" spans="1:12" x14ac:dyDescent="0.25">
      <c r="A765" t="s">
        <v>2240</v>
      </c>
      <c r="B765" s="7">
        <v>0.79451388888888885</v>
      </c>
      <c r="C765">
        <v>3</v>
      </c>
      <c r="D765">
        <v>1215000</v>
      </c>
      <c r="E765">
        <v>3645000</v>
      </c>
      <c r="F765" t="s">
        <v>15927</v>
      </c>
      <c r="G765" t="s">
        <v>12064</v>
      </c>
      <c r="H765" t="s">
        <v>12068</v>
      </c>
      <c r="I765" t="s">
        <v>12095</v>
      </c>
      <c r="J765" t="s">
        <v>12076</v>
      </c>
      <c r="K765" t="s">
        <v>16707</v>
      </c>
      <c r="L765" t="s">
        <v>17700</v>
      </c>
    </row>
    <row r="766" spans="1:12" x14ac:dyDescent="0.25">
      <c r="A766" t="s">
        <v>2243</v>
      </c>
      <c r="B766" s="7">
        <v>0.70822916666666669</v>
      </c>
      <c r="C766">
        <v>8</v>
      </c>
      <c r="D766">
        <v>448000</v>
      </c>
      <c r="E766">
        <v>3584000</v>
      </c>
      <c r="F766" t="s">
        <v>12983</v>
      </c>
      <c r="G766" t="s">
        <v>12065</v>
      </c>
      <c r="H766" t="s">
        <v>12069</v>
      </c>
      <c r="I766" t="s">
        <v>12094</v>
      </c>
      <c r="J766" t="s">
        <v>12087</v>
      </c>
      <c r="K766" t="s">
        <v>16718</v>
      </c>
      <c r="L766" t="s">
        <v>17716</v>
      </c>
    </row>
    <row r="767" spans="1:12" x14ac:dyDescent="0.25">
      <c r="A767" t="s">
        <v>2246</v>
      </c>
      <c r="B767" s="7">
        <v>0.97401620370370368</v>
      </c>
      <c r="C767">
        <v>5</v>
      </c>
      <c r="D767">
        <v>489000</v>
      </c>
      <c r="E767">
        <v>2445000</v>
      </c>
      <c r="F767" t="s">
        <v>13596</v>
      </c>
      <c r="G767" t="s">
        <v>12065</v>
      </c>
      <c r="H767" t="s">
        <v>12067</v>
      </c>
      <c r="I767" t="s">
        <v>12095</v>
      </c>
      <c r="J767" t="s">
        <v>12082</v>
      </c>
      <c r="K767" t="s">
        <v>16795</v>
      </c>
      <c r="L767" t="s">
        <v>17791</v>
      </c>
    </row>
    <row r="768" spans="1:12" x14ac:dyDescent="0.25">
      <c r="A768" t="s">
        <v>2249</v>
      </c>
      <c r="B768" s="7">
        <v>0.71260416666666671</v>
      </c>
      <c r="C768">
        <v>1</v>
      </c>
      <c r="D768">
        <v>453000</v>
      </c>
      <c r="E768">
        <v>453000</v>
      </c>
      <c r="F768" t="s">
        <v>15740</v>
      </c>
      <c r="G768" t="s">
        <v>12065</v>
      </c>
      <c r="H768" t="s">
        <v>12070</v>
      </c>
      <c r="I768" t="s">
        <v>12094</v>
      </c>
      <c r="J768" t="s">
        <v>12076</v>
      </c>
      <c r="K768" t="s">
        <v>16518</v>
      </c>
      <c r="L768" t="s">
        <v>17491</v>
      </c>
    </row>
    <row r="769" spans="1:12" x14ac:dyDescent="0.25">
      <c r="A769" t="s">
        <v>2251</v>
      </c>
      <c r="B769" s="7">
        <v>0.42497685185185186</v>
      </c>
      <c r="C769">
        <v>3</v>
      </c>
      <c r="D769">
        <v>657000</v>
      </c>
      <c r="E769">
        <v>1971000</v>
      </c>
      <c r="F769" t="s">
        <v>15817</v>
      </c>
      <c r="G769" t="s">
        <v>12062</v>
      </c>
      <c r="H769" t="s">
        <v>12071</v>
      </c>
      <c r="I769" t="s">
        <v>12094</v>
      </c>
      <c r="J769" t="s">
        <v>12072</v>
      </c>
      <c r="K769" t="s">
        <v>17177</v>
      </c>
      <c r="L769" t="s">
        <v>18181</v>
      </c>
    </row>
    <row r="770" spans="1:12" x14ac:dyDescent="0.25">
      <c r="A770" t="s">
        <v>2254</v>
      </c>
      <c r="B770" s="7">
        <v>0.88667824074074075</v>
      </c>
      <c r="C770">
        <v>1</v>
      </c>
      <c r="D770">
        <v>357000</v>
      </c>
      <c r="E770">
        <v>357000</v>
      </c>
      <c r="F770" t="s">
        <v>16456</v>
      </c>
      <c r="G770" t="s">
        <v>12063</v>
      </c>
      <c r="H770" t="s">
        <v>12067</v>
      </c>
      <c r="I770" t="s">
        <v>12095</v>
      </c>
      <c r="J770" t="s">
        <v>12081</v>
      </c>
      <c r="K770" t="s">
        <v>17086</v>
      </c>
      <c r="L770" t="s">
        <v>18086</v>
      </c>
    </row>
    <row r="771" spans="1:12" x14ac:dyDescent="0.25">
      <c r="A771" t="s">
        <v>2257</v>
      </c>
      <c r="B771" s="7">
        <v>0.81074074074074076</v>
      </c>
      <c r="C771">
        <v>1</v>
      </c>
      <c r="D771">
        <v>1120000</v>
      </c>
      <c r="E771">
        <v>1120000</v>
      </c>
      <c r="F771" t="s">
        <v>13402</v>
      </c>
      <c r="G771" t="s">
        <v>12064</v>
      </c>
      <c r="H771" t="s">
        <v>12069</v>
      </c>
      <c r="I771" t="s">
        <v>12095</v>
      </c>
      <c r="J771" t="s">
        <v>12083</v>
      </c>
      <c r="K771" t="s">
        <v>16494</v>
      </c>
      <c r="L771" t="s">
        <v>17794</v>
      </c>
    </row>
    <row r="772" spans="1:12" x14ac:dyDescent="0.25">
      <c r="A772" t="s">
        <v>2260</v>
      </c>
      <c r="B772" s="7">
        <v>0.3142361111111111</v>
      </c>
      <c r="C772">
        <v>1</v>
      </c>
      <c r="D772">
        <v>1239000</v>
      </c>
      <c r="E772">
        <v>1239000</v>
      </c>
      <c r="F772" t="s">
        <v>15141</v>
      </c>
      <c r="G772" t="s">
        <v>12064</v>
      </c>
      <c r="H772" t="s">
        <v>12066</v>
      </c>
      <c r="I772" t="s">
        <v>12095</v>
      </c>
      <c r="J772" t="s">
        <v>12082</v>
      </c>
      <c r="K772" t="s">
        <v>16604</v>
      </c>
      <c r="L772" t="s">
        <v>17587</v>
      </c>
    </row>
    <row r="773" spans="1:12" x14ac:dyDescent="0.25">
      <c r="A773" t="s">
        <v>2263</v>
      </c>
      <c r="B773" s="7">
        <v>0.3495138888888889</v>
      </c>
      <c r="C773">
        <v>1</v>
      </c>
      <c r="D773">
        <v>1323000</v>
      </c>
      <c r="E773">
        <v>1323000</v>
      </c>
      <c r="F773" t="s">
        <v>15203</v>
      </c>
      <c r="G773" t="s">
        <v>12064</v>
      </c>
      <c r="H773" t="s">
        <v>12071</v>
      </c>
      <c r="I773" t="s">
        <v>12095</v>
      </c>
      <c r="J773" t="s">
        <v>12077</v>
      </c>
      <c r="K773" t="s">
        <v>12141</v>
      </c>
      <c r="L773" t="s">
        <v>12223</v>
      </c>
    </row>
    <row r="774" spans="1:12" x14ac:dyDescent="0.25">
      <c r="A774" t="s">
        <v>2266</v>
      </c>
      <c r="B774" s="7">
        <v>0.80315972222222221</v>
      </c>
      <c r="C774">
        <v>2</v>
      </c>
      <c r="D774">
        <v>1084000</v>
      </c>
      <c r="E774">
        <v>2168000</v>
      </c>
      <c r="F774" t="s">
        <v>13924</v>
      </c>
      <c r="G774" t="s">
        <v>12064</v>
      </c>
      <c r="H774" t="s">
        <v>12067</v>
      </c>
      <c r="I774" t="s">
        <v>12094</v>
      </c>
      <c r="J774" t="s">
        <v>12073</v>
      </c>
      <c r="K774" t="s">
        <v>16820</v>
      </c>
      <c r="L774" t="s">
        <v>17819</v>
      </c>
    </row>
    <row r="775" spans="1:12" x14ac:dyDescent="0.25">
      <c r="A775" t="s">
        <v>2269</v>
      </c>
      <c r="B775" s="7">
        <v>4.9664351851851848E-2</v>
      </c>
      <c r="C775">
        <v>3</v>
      </c>
      <c r="D775">
        <v>418000</v>
      </c>
      <c r="E775">
        <v>1254000</v>
      </c>
      <c r="F775" t="s">
        <v>15604</v>
      </c>
      <c r="G775" t="s">
        <v>12065</v>
      </c>
      <c r="H775" t="s">
        <v>12070</v>
      </c>
      <c r="I775" t="s">
        <v>12094</v>
      </c>
      <c r="J775" t="s">
        <v>12083</v>
      </c>
      <c r="K775" t="s">
        <v>12176</v>
      </c>
      <c r="L775" t="s">
        <v>12259</v>
      </c>
    </row>
    <row r="776" spans="1:12" x14ac:dyDescent="0.25">
      <c r="A776" t="s">
        <v>2271</v>
      </c>
      <c r="B776" s="7">
        <v>0.21760416666666665</v>
      </c>
      <c r="C776">
        <v>4</v>
      </c>
      <c r="D776">
        <v>605000</v>
      </c>
      <c r="E776">
        <v>2420000</v>
      </c>
      <c r="F776" t="s">
        <v>16293</v>
      </c>
      <c r="G776" t="s">
        <v>12062</v>
      </c>
      <c r="H776" t="s">
        <v>12069</v>
      </c>
      <c r="I776" t="s">
        <v>12094</v>
      </c>
      <c r="J776" t="s">
        <v>12073</v>
      </c>
      <c r="K776" t="s">
        <v>17157</v>
      </c>
      <c r="L776" t="s">
        <v>18162</v>
      </c>
    </row>
    <row r="777" spans="1:12" x14ac:dyDescent="0.25">
      <c r="A777" t="s">
        <v>2273</v>
      </c>
      <c r="B777" s="7">
        <v>0.43180555555555555</v>
      </c>
      <c r="C777">
        <v>7</v>
      </c>
      <c r="D777">
        <v>656000</v>
      </c>
      <c r="E777">
        <v>4592000</v>
      </c>
      <c r="F777" t="s">
        <v>16167</v>
      </c>
      <c r="G777" t="s">
        <v>12062</v>
      </c>
      <c r="H777" t="s">
        <v>12070</v>
      </c>
      <c r="I777" t="s">
        <v>12094</v>
      </c>
      <c r="J777" t="s">
        <v>12089</v>
      </c>
      <c r="K777" t="s">
        <v>16696</v>
      </c>
      <c r="L777" t="s">
        <v>17684</v>
      </c>
    </row>
    <row r="778" spans="1:12" x14ac:dyDescent="0.25">
      <c r="A778" t="s">
        <v>2276</v>
      </c>
      <c r="B778" s="7">
        <v>1.5335648148148149E-2</v>
      </c>
      <c r="C778">
        <v>2</v>
      </c>
      <c r="D778">
        <v>421000</v>
      </c>
      <c r="E778">
        <v>842000</v>
      </c>
      <c r="F778" t="s">
        <v>15123</v>
      </c>
      <c r="G778" t="s">
        <v>12065</v>
      </c>
      <c r="H778" t="s">
        <v>12071</v>
      </c>
      <c r="I778" t="s">
        <v>12094</v>
      </c>
      <c r="J778" t="s">
        <v>12081</v>
      </c>
      <c r="K778" t="s">
        <v>16471</v>
      </c>
      <c r="L778" t="s">
        <v>17472</v>
      </c>
    </row>
    <row r="779" spans="1:12" x14ac:dyDescent="0.25">
      <c r="A779" t="s">
        <v>2279</v>
      </c>
      <c r="B779" s="7">
        <v>0.71028935185185182</v>
      </c>
      <c r="C779">
        <v>5</v>
      </c>
      <c r="D779">
        <v>432000</v>
      </c>
      <c r="E779">
        <v>2160000</v>
      </c>
      <c r="F779" t="s">
        <v>14605</v>
      </c>
      <c r="G779" t="s">
        <v>12065</v>
      </c>
      <c r="H779" t="s">
        <v>12069</v>
      </c>
      <c r="I779" t="s">
        <v>12094</v>
      </c>
      <c r="J779" t="s">
        <v>12086</v>
      </c>
      <c r="K779" t="s">
        <v>16621</v>
      </c>
      <c r="L779" t="s">
        <v>17608</v>
      </c>
    </row>
    <row r="780" spans="1:12" x14ac:dyDescent="0.25">
      <c r="A780" t="s">
        <v>2282</v>
      </c>
      <c r="B780" s="7">
        <v>0.55368055555555551</v>
      </c>
      <c r="C780">
        <v>1</v>
      </c>
      <c r="D780">
        <v>484000</v>
      </c>
      <c r="E780">
        <v>484000</v>
      </c>
      <c r="F780" t="s">
        <v>13888</v>
      </c>
      <c r="G780" t="s">
        <v>12065</v>
      </c>
      <c r="H780" t="s">
        <v>12068</v>
      </c>
      <c r="I780" t="s">
        <v>12095</v>
      </c>
      <c r="J780" t="s">
        <v>12085</v>
      </c>
      <c r="K780" t="s">
        <v>16888</v>
      </c>
      <c r="L780" t="s">
        <v>17890</v>
      </c>
    </row>
    <row r="781" spans="1:12" x14ac:dyDescent="0.25">
      <c r="A781" t="s">
        <v>2285</v>
      </c>
      <c r="B781" s="7">
        <v>6.7557870370370365E-2</v>
      </c>
      <c r="C781">
        <v>7</v>
      </c>
      <c r="D781">
        <v>596000</v>
      </c>
      <c r="E781">
        <v>4172000</v>
      </c>
      <c r="F781" t="s">
        <v>12971</v>
      </c>
      <c r="G781" t="s">
        <v>12062</v>
      </c>
      <c r="H781" t="s">
        <v>12071</v>
      </c>
      <c r="I781" t="s">
        <v>12094</v>
      </c>
      <c r="J781" t="s">
        <v>12080</v>
      </c>
      <c r="K781" t="s">
        <v>17110</v>
      </c>
      <c r="L781" t="s">
        <v>18116</v>
      </c>
    </row>
    <row r="782" spans="1:12" x14ac:dyDescent="0.25">
      <c r="A782" t="s">
        <v>2288</v>
      </c>
      <c r="B782" s="7">
        <v>0.75399305555555551</v>
      </c>
      <c r="C782">
        <v>9</v>
      </c>
      <c r="D782">
        <v>370000</v>
      </c>
      <c r="E782">
        <v>3330000</v>
      </c>
      <c r="F782" t="s">
        <v>15061</v>
      </c>
      <c r="G782" t="s">
        <v>12063</v>
      </c>
      <c r="H782" t="s">
        <v>12070</v>
      </c>
      <c r="I782" t="s">
        <v>12094</v>
      </c>
      <c r="J782" t="s">
        <v>12073</v>
      </c>
      <c r="K782" t="s">
        <v>16735</v>
      </c>
      <c r="L782" t="s">
        <v>17734</v>
      </c>
    </row>
    <row r="783" spans="1:12" x14ac:dyDescent="0.25">
      <c r="A783" t="s">
        <v>2290</v>
      </c>
      <c r="B783" s="7">
        <v>0.95535879629629628</v>
      </c>
      <c r="C783">
        <v>2</v>
      </c>
      <c r="D783">
        <v>438000</v>
      </c>
      <c r="E783">
        <v>876000</v>
      </c>
      <c r="F783" t="s">
        <v>16148</v>
      </c>
      <c r="G783" t="s">
        <v>12065</v>
      </c>
      <c r="H783" t="s">
        <v>12071</v>
      </c>
      <c r="I783" t="s">
        <v>12095</v>
      </c>
      <c r="J783" t="s">
        <v>12080</v>
      </c>
      <c r="K783" t="s">
        <v>12185</v>
      </c>
      <c r="L783" t="s">
        <v>12267</v>
      </c>
    </row>
    <row r="784" spans="1:12" x14ac:dyDescent="0.25">
      <c r="A784" t="s">
        <v>2293</v>
      </c>
      <c r="B784" s="7">
        <v>0.67600694444444442</v>
      </c>
      <c r="C784">
        <v>6</v>
      </c>
      <c r="D784">
        <v>391000</v>
      </c>
      <c r="E784">
        <v>2346000</v>
      </c>
      <c r="F784" t="s">
        <v>12962</v>
      </c>
      <c r="G784" t="s">
        <v>12063</v>
      </c>
      <c r="H784" t="s">
        <v>12071</v>
      </c>
      <c r="I784" t="s">
        <v>12093</v>
      </c>
      <c r="J784" t="s">
        <v>12081</v>
      </c>
      <c r="K784" t="s">
        <v>16541</v>
      </c>
      <c r="L784" t="s">
        <v>17519</v>
      </c>
    </row>
    <row r="785" spans="1:12" x14ac:dyDescent="0.25">
      <c r="A785" t="s">
        <v>2296</v>
      </c>
      <c r="B785" s="7">
        <v>0.23745370370370369</v>
      </c>
      <c r="C785">
        <v>1</v>
      </c>
      <c r="D785">
        <v>340000</v>
      </c>
      <c r="E785">
        <v>340000</v>
      </c>
      <c r="F785" t="s">
        <v>14967</v>
      </c>
      <c r="G785" t="s">
        <v>12063</v>
      </c>
      <c r="H785" t="s">
        <v>12070</v>
      </c>
      <c r="I785" t="s">
        <v>12094</v>
      </c>
      <c r="J785" t="s">
        <v>12090</v>
      </c>
      <c r="K785" t="s">
        <v>17324</v>
      </c>
      <c r="L785" t="s">
        <v>18326</v>
      </c>
    </row>
    <row r="786" spans="1:12" x14ac:dyDescent="0.25">
      <c r="A786" t="s">
        <v>2299</v>
      </c>
      <c r="B786" s="7">
        <v>0.36378472222222225</v>
      </c>
      <c r="C786">
        <v>5</v>
      </c>
      <c r="D786">
        <v>1279000</v>
      </c>
      <c r="E786">
        <v>6395000</v>
      </c>
      <c r="F786" t="s">
        <v>14973</v>
      </c>
      <c r="G786" t="s">
        <v>12064</v>
      </c>
      <c r="H786" t="s">
        <v>12071</v>
      </c>
      <c r="I786" t="s">
        <v>12095</v>
      </c>
      <c r="J786" t="s">
        <v>12089</v>
      </c>
      <c r="K786" t="s">
        <v>16730</v>
      </c>
      <c r="L786" t="s">
        <v>17725</v>
      </c>
    </row>
    <row r="787" spans="1:12" x14ac:dyDescent="0.25">
      <c r="A787" t="s">
        <v>2302</v>
      </c>
      <c r="B787" s="7">
        <v>0.46005787037037038</v>
      </c>
      <c r="C787">
        <v>8</v>
      </c>
      <c r="D787">
        <v>386000</v>
      </c>
      <c r="E787">
        <v>3088000</v>
      </c>
      <c r="F787" t="s">
        <v>15086</v>
      </c>
      <c r="G787" t="s">
        <v>12063</v>
      </c>
      <c r="H787" t="s">
        <v>12068</v>
      </c>
      <c r="I787" t="s">
        <v>12095</v>
      </c>
      <c r="J787" t="s">
        <v>12077</v>
      </c>
      <c r="K787" t="s">
        <v>16855</v>
      </c>
      <c r="L787" t="s">
        <v>17863</v>
      </c>
    </row>
    <row r="788" spans="1:12" x14ac:dyDescent="0.25">
      <c r="A788" t="s">
        <v>2305</v>
      </c>
      <c r="B788" s="7">
        <v>0.39415509259259257</v>
      </c>
      <c r="C788">
        <v>2</v>
      </c>
      <c r="D788">
        <v>1238000</v>
      </c>
      <c r="E788">
        <v>2476000</v>
      </c>
      <c r="F788" t="s">
        <v>12743</v>
      </c>
      <c r="G788" t="s">
        <v>12064</v>
      </c>
      <c r="H788" t="s">
        <v>12068</v>
      </c>
      <c r="I788" t="s">
        <v>12095</v>
      </c>
      <c r="J788" t="s">
        <v>12072</v>
      </c>
      <c r="K788" t="s">
        <v>16690</v>
      </c>
      <c r="L788" t="s">
        <v>17674</v>
      </c>
    </row>
    <row r="789" spans="1:12" x14ac:dyDescent="0.25">
      <c r="A789" t="s">
        <v>2308</v>
      </c>
      <c r="B789" s="7">
        <v>0.67148148148148146</v>
      </c>
      <c r="C789">
        <v>1</v>
      </c>
      <c r="D789">
        <v>1203000</v>
      </c>
      <c r="E789">
        <v>1203000</v>
      </c>
      <c r="F789" t="s">
        <v>14334</v>
      </c>
      <c r="G789" t="s">
        <v>12064</v>
      </c>
      <c r="H789" t="s">
        <v>12066</v>
      </c>
      <c r="I789" t="s">
        <v>12095</v>
      </c>
      <c r="J789" t="s">
        <v>12080</v>
      </c>
      <c r="K789" t="s">
        <v>17325</v>
      </c>
      <c r="L789" t="s">
        <v>18327</v>
      </c>
    </row>
    <row r="790" spans="1:12" x14ac:dyDescent="0.25">
      <c r="A790" t="s">
        <v>2311</v>
      </c>
      <c r="B790" s="7">
        <v>0.34913194444444445</v>
      </c>
      <c r="C790">
        <v>1</v>
      </c>
      <c r="D790">
        <v>1289000</v>
      </c>
      <c r="E790">
        <v>1289000</v>
      </c>
      <c r="F790" t="s">
        <v>15856</v>
      </c>
      <c r="G790" t="s">
        <v>12064</v>
      </c>
      <c r="H790" t="s">
        <v>12070</v>
      </c>
      <c r="I790" t="s">
        <v>12094</v>
      </c>
      <c r="J790" t="s">
        <v>12082</v>
      </c>
      <c r="K790" t="s">
        <v>17079</v>
      </c>
      <c r="L790" t="s">
        <v>18079</v>
      </c>
    </row>
    <row r="791" spans="1:12" x14ac:dyDescent="0.25">
      <c r="A791" t="s">
        <v>2314</v>
      </c>
      <c r="B791" s="7">
        <v>0.18123842592592593</v>
      </c>
      <c r="C791">
        <v>7</v>
      </c>
      <c r="D791">
        <v>486000</v>
      </c>
      <c r="E791">
        <v>3402000</v>
      </c>
      <c r="F791" t="s">
        <v>14812</v>
      </c>
      <c r="G791" t="s">
        <v>12065</v>
      </c>
      <c r="H791" t="s">
        <v>12066</v>
      </c>
      <c r="I791" t="s">
        <v>12094</v>
      </c>
      <c r="J791" t="s">
        <v>12087</v>
      </c>
      <c r="K791" t="s">
        <v>17058</v>
      </c>
      <c r="L791" t="s">
        <v>18064</v>
      </c>
    </row>
    <row r="792" spans="1:12" x14ac:dyDescent="0.25">
      <c r="A792" t="s">
        <v>2317</v>
      </c>
      <c r="B792" s="7">
        <v>0.60592592592592598</v>
      </c>
      <c r="C792">
        <v>9</v>
      </c>
      <c r="D792">
        <v>384000</v>
      </c>
      <c r="E792">
        <v>3456000</v>
      </c>
      <c r="F792" t="s">
        <v>14912</v>
      </c>
      <c r="G792" t="s">
        <v>12063</v>
      </c>
      <c r="H792" t="s">
        <v>12071</v>
      </c>
      <c r="I792" t="s">
        <v>12094</v>
      </c>
      <c r="J792" t="s">
        <v>12078</v>
      </c>
      <c r="K792" t="s">
        <v>17253</v>
      </c>
      <c r="L792" t="s">
        <v>18264</v>
      </c>
    </row>
    <row r="793" spans="1:12" x14ac:dyDescent="0.25">
      <c r="A793" t="s">
        <v>2320</v>
      </c>
      <c r="B793" s="7">
        <v>0.18564814814814815</v>
      </c>
      <c r="C793">
        <v>3</v>
      </c>
      <c r="D793">
        <v>497000</v>
      </c>
      <c r="E793">
        <v>1491000</v>
      </c>
      <c r="F793" t="s">
        <v>15487</v>
      </c>
      <c r="G793" t="s">
        <v>12065</v>
      </c>
      <c r="H793" t="s">
        <v>12070</v>
      </c>
      <c r="I793" t="s">
        <v>12094</v>
      </c>
      <c r="J793" t="s">
        <v>12090</v>
      </c>
      <c r="K793" t="s">
        <v>16582</v>
      </c>
      <c r="L793" t="s">
        <v>17557</v>
      </c>
    </row>
    <row r="794" spans="1:12" x14ac:dyDescent="0.25">
      <c r="A794" t="s">
        <v>2322</v>
      </c>
      <c r="B794" s="7">
        <v>0.12456018518518519</v>
      </c>
      <c r="C794">
        <v>8</v>
      </c>
      <c r="D794">
        <v>429000</v>
      </c>
      <c r="E794">
        <v>3432000</v>
      </c>
      <c r="F794" t="s">
        <v>13284</v>
      </c>
      <c r="G794" t="s">
        <v>12065</v>
      </c>
      <c r="H794" t="s">
        <v>12069</v>
      </c>
      <c r="I794" t="s">
        <v>12094</v>
      </c>
      <c r="J794" t="s">
        <v>12083</v>
      </c>
      <c r="K794" t="s">
        <v>16900</v>
      </c>
      <c r="L794" t="s">
        <v>17909</v>
      </c>
    </row>
    <row r="795" spans="1:12" x14ac:dyDescent="0.25">
      <c r="A795" t="s">
        <v>2325</v>
      </c>
      <c r="B795" s="7">
        <v>0.72089120370370374</v>
      </c>
      <c r="C795">
        <v>3</v>
      </c>
      <c r="D795">
        <v>568000</v>
      </c>
      <c r="E795">
        <v>1704000</v>
      </c>
      <c r="F795" t="s">
        <v>12515</v>
      </c>
      <c r="G795" t="s">
        <v>12062</v>
      </c>
      <c r="H795" t="s">
        <v>12071</v>
      </c>
      <c r="I795" t="s">
        <v>12094</v>
      </c>
      <c r="J795" t="s">
        <v>12074</v>
      </c>
      <c r="K795" t="s">
        <v>17326</v>
      </c>
      <c r="L795" t="s">
        <v>18330</v>
      </c>
    </row>
    <row r="796" spans="1:12" x14ac:dyDescent="0.25">
      <c r="A796" t="s">
        <v>2328</v>
      </c>
      <c r="B796" s="7">
        <v>0.85822916666666671</v>
      </c>
      <c r="C796">
        <v>3</v>
      </c>
      <c r="D796">
        <v>611000</v>
      </c>
      <c r="E796">
        <v>1833000</v>
      </c>
      <c r="F796" t="s">
        <v>15604</v>
      </c>
      <c r="G796" t="s">
        <v>12062</v>
      </c>
      <c r="H796" t="s">
        <v>12070</v>
      </c>
      <c r="I796" t="s">
        <v>12095</v>
      </c>
      <c r="J796" t="s">
        <v>12076</v>
      </c>
      <c r="K796" t="s">
        <v>16819</v>
      </c>
      <c r="L796" t="s">
        <v>17819</v>
      </c>
    </row>
    <row r="797" spans="1:12" x14ac:dyDescent="0.25">
      <c r="A797" t="s">
        <v>2330</v>
      </c>
      <c r="B797" s="7">
        <v>6.4421296296296296E-2</v>
      </c>
      <c r="C797">
        <v>1</v>
      </c>
      <c r="D797">
        <v>668000</v>
      </c>
      <c r="E797">
        <v>668000</v>
      </c>
      <c r="F797" t="s">
        <v>14511</v>
      </c>
      <c r="G797" t="s">
        <v>12062</v>
      </c>
      <c r="H797" t="s">
        <v>12070</v>
      </c>
      <c r="I797" t="s">
        <v>12094</v>
      </c>
      <c r="J797" t="s">
        <v>12088</v>
      </c>
      <c r="K797" t="s">
        <v>17315</v>
      </c>
      <c r="L797" t="s">
        <v>18317</v>
      </c>
    </row>
    <row r="798" spans="1:12" x14ac:dyDescent="0.25">
      <c r="A798" t="s">
        <v>2332</v>
      </c>
      <c r="B798" s="7">
        <v>0.78659722222222217</v>
      </c>
      <c r="C798">
        <v>3</v>
      </c>
      <c r="D798">
        <v>544000</v>
      </c>
      <c r="E798">
        <v>1632000</v>
      </c>
      <c r="F798" t="s">
        <v>16313</v>
      </c>
      <c r="G798" t="s">
        <v>12062</v>
      </c>
      <c r="H798" t="s">
        <v>12069</v>
      </c>
      <c r="I798" t="s">
        <v>12095</v>
      </c>
      <c r="J798" t="s">
        <v>12089</v>
      </c>
      <c r="K798" t="s">
        <v>17252</v>
      </c>
      <c r="L798" t="s">
        <v>18257</v>
      </c>
    </row>
    <row r="799" spans="1:12" x14ac:dyDescent="0.25">
      <c r="A799" t="s">
        <v>2334</v>
      </c>
      <c r="B799" s="7">
        <v>0.23114583333333333</v>
      </c>
      <c r="C799">
        <v>4</v>
      </c>
      <c r="D799">
        <v>559000</v>
      </c>
      <c r="E799">
        <v>2236000</v>
      </c>
      <c r="F799" t="s">
        <v>13367</v>
      </c>
      <c r="G799" t="s">
        <v>12062</v>
      </c>
      <c r="H799" t="s">
        <v>12071</v>
      </c>
      <c r="I799" t="s">
        <v>12094</v>
      </c>
      <c r="J799" t="s">
        <v>12076</v>
      </c>
      <c r="K799" t="s">
        <v>17040</v>
      </c>
      <c r="L799" t="s">
        <v>18043</v>
      </c>
    </row>
    <row r="800" spans="1:12" x14ac:dyDescent="0.25">
      <c r="A800" t="s">
        <v>2337</v>
      </c>
      <c r="B800" s="7">
        <v>0.78137731481481476</v>
      </c>
      <c r="C800">
        <v>6</v>
      </c>
      <c r="D800">
        <v>505000</v>
      </c>
      <c r="E800">
        <v>3030000</v>
      </c>
      <c r="F800" t="s">
        <v>13583</v>
      </c>
      <c r="G800" t="s">
        <v>12065</v>
      </c>
      <c r="H800" t="s">
        <v>12071</v>
      </c>
      <c r="I800" t="s">
        <v>12095</v>
      </c>
      <c r="J800" t="s">
        <v>12078</v>
      </c>
      <c r="K800" t="s">
        <v>17210</v>
      </c>
      <c r="L800" t="s">
        <v>18217</v>
      </c>
    </row>
    <row r="801" spans="1:12" x14ac:dyDescent="0.25">
      <c r="A801" t="s">
        <v>2340</v>
      </c>
      <c r="B801" s="7">
        <v>0.98439814814814819</v>
      </c>
      <c r="C801">
        <v>4</v>
      </c>
      <c r="D801">
        <v>470000</v>
      </c>
      <c r="E801">
        <v>1880000</v>
      </c>
      <c r="F801" t="s">
        <v>12875</v>
      </c>
      <c r="G801" t="s">
        <v>12065</v>
      </c>
      <c r="H801" t="s">
        <v>12068</v>
      </c>
      <c r="I801" t="s">
        <v>12095</v>
      </c>
      <c r="J801" t="s">
        <v>12090</v>
      </c>
      <c r="K801" t="s">
        <v>16693</v>
      </c>
      <c r="L801" t="s">
        <v>17678</v>
      </c>
    </row>
    <row r="802" spans="1:12" x14ac:dyDescent="0.25">
      <c r="A802" t="s">
        <v>2342</v>
      </c>
      <c r="B802" s="7">
        <v>0.18410879629629628</v>
      </c>
      <c r="C802">
        <v>5</v>
      </c>
      <c r="D802">
        <v>1113000</v>
      </c>
      <c r="E802">
        <v>5565000</v>
      </c>
      <c r="F802" t="s">
        <v>12430</v>
      </c>
      <c r="G802" t="s">
        <v>12064</v>
      </c>
      <c r="H802" t="s">
        <v>12071</v>
      </c>
      <c r="I802" t="s">
        <v>12092</v>
      </c>
      <c r="J802" t="s">
        <v>12073</v>
      </c>
      <c r="K802" t="s">
        <v>17310</v>
      </c>
      <c r="L802" t="s">
        <v>18316</v>
      </c>
    </row>
    <row r="803" spans="1:12" x14ac:dyDescent="0.25">
      <c r="A803" t="s">
        <v>2345</v>
      </c>
      <c r="B803" s="7">
        <v>0.8666666666666667</v>
      </c>
      <c r="C803">
        <v>2</v>
      </c>
      <c r="D803">
        <v>430000</v>
      </c>
      <c r="E803">
        <v>860000</v>
      </c>
      <c r="F803" t="s">
        <v>15230</v>
      </c>
      <c r="G803" t="s">
        <v>12065</v>
      </c>
      <c r="H803" t="s">
        <v>12067</v>
      </c>
      <c r="I803" t="s">
        <v>12092</v>
      </c>
      <c r="J803" t="s">
        <v>12083</v>
      </c>
      <c r="K803" t="s">
        <v>17103</v>
      </c>
      <c r="L803" t="s">
        <v>18104</v>
      </c>
    </row>
    <row r="804" spans="1:12" x14ac:dyDescent="0.25">
      <c r="A804" t="s">
        <v>2348</v>
      </c>
      <c r="B804" s="7">
        <v>0.74826388888888884</v>
      </c>
      <c r="C804">
        <v>7</v>
      </c>
      <c r="D804">
        <v>621000</v>
      </c>
      <c r="E804">
        <v>4347000</v>
      </c>
      <c r="F804" t="s">
        <v>14491</v>
      </c>
      <c r="G804" t="s">
        <v>12062</v>
      </c>
      <c r="H804" t="s">
        <v>12071</v>
      </c>
      <c r="I804" t="s">
        <v>12094</v>
      </c>
      <c r="J804" t="s">
        <v>12072</v>
      </c>
      <c r="K804" t="s">
        <v>16576</v>
      </c>
      <c r="L804" t="s">
        <v>17555</v>
      </c>
    </row>
    <row r="805" spans="1:12" x14ac:dyDescent="0.25">
      <c r="A805" t="s">
        <v>2351</v>
      </c>
      <c r="B805" s="7">
        <v>0.40849537037037037</v>
      </c>
      <c r="C805">
        <v>2</v>
      </c>
      <c r="D805">
        <v>338000</v>
      </c>
      <c r="E805">
        <v>676000</v>
      </c>
      <c r="F805" t="s">
        <v>15791</v>
      </c>
      <c r="G805" t="s">
        <v>12063</v>
      </c>
      <c r="H805" t="s">
        <v>12068</v>
      </c>
      <c r="I805" t="s">
        <v>12095</v>
      </c>
      <c r="J805" t="s">
        <v>12075</v>
      </c>
      <c r="K805" t="s">
        <v>17078</v>
      </c>
      <c r="L805" t="s">
        <v>18079</v>
      </c>
    </row>
    <row r="806" spans="1:12" x14ac:dyDescent="0.25">
      <c r="A806" t="s">
        <v>2354</v>
      </c>
      <c r="B806" s="7">
        <v>0.44662037037037039</v>
      </c>
      <c r="C806">
        <v>2</v>
      </c>
      <c r="D806">
        <v>441000</v>
      </c>
      <c r="E806">
        <v>882000</v>
      </c>
      <c r="F806" t="s">
        <v>13008</v>
      </c>
      <c r="G806" t="s">
        <v>12065</v>
      </c>
      <c r="H806" t="s">
        <v>12071</v>
      </c>
      <c r="I806" t="s">
        <v>12095</v>
      </c>
      <c r="J806" t="s">
        <v>12077</v>
      </c>
      <c r="K806" t="s">
        <v>16774</v>
      </c>
      <c r="L806" t="s">
        <v>17766</v>
      </c>
    </row>
    <row r="807" spans="1:12" x14ac:dyDescent="0.25">
      <c r="A807" t="s">
        <v>2357</v>
      </c>
      <c r="B807" s="7">
        <v>0.96092592592592596</v>
      </c>
      <c r="C807">
        <v>1</v>
      </c>
      <c r="D807">
        <v>341000</v>
      </c>
      <c r="E807">
        <v>341000</v>
      </c>
      <c r="F807" t="s">
        <v>16370</v>
      </c>
      <c r="G807" t="s">
        <v>12063</v>
      </c>
      <c r="H807" t="s">
        <v>12069</v>
      </c>
      <c r="I807" t="s">
        <v>12094</v>
      </c>
      <c r="J807" t="s">
        <v>12085</v>
      </c>
      <c r="K807" t="s">
        <v>17413</v>
      </c>
      <c r="L807" t="s">
        <v>18416</v>
      </c>
    </row>
    <row r="808" spans="1:12" x14ac:dyDescent="0.25">
      <c r="A808" t="s">
        <v>2360</v>
      </c>
      <c r="B808" s="7">
        <v>0.15660879629629629</v>
      </c>
      <c r="C808">
        <v>7</v>
      </c>
      <c r="D808">
        <v>412000</v>
      </c>
      <c r="E808">
        <v>2884000</v>
      </c>
      <c r="F808" t="s">
        <v>14850</v>
      </c>
      <c r="G808" t="s">
        <v>12065</v>
      </c>
      <c r="H808" t="s">
        <v>12071</v>
      </c>
      <c r="I808" t="s">
        <v>12093</v>
      </c>
      <c r="J808" t="s">
        <v>12076</v>
      </c>
      <c r="K808" t="s">
        <v>16956</v>
      </c>
      <c r="L808" t="s">
        <v>17963</v>
      </c>
    </row>
    <row r="809" spans="1:12" x14ac:dyDescent="0.25">
      <c r="A809" t="s">
        <v>2363</v>
      </c>
      <c r="B809" s="7">
        <v>0.56317129629629625</v>
      </c>
      <c r="C809">
        <v>1</v>
      </c>
      <c r="D809">
        <v>516000</v>
      </c>
      <c r="E809">
        <v>516000</v>
      </c>
      <c r="F809" t="s">
        <v>16438</v>
      </c>
      <c r="G809" t="s">
        <v>12065</v>
      </c>
      <c r="H809" t="s">
        <v>12071</v>
      </c>
      <c r="I809" t="s">
        <v>12094</v>
      </c>
      <c r="J809" t="s">
        <v>12076</v>
      </c>
      <c r="K809" t="s">
        <v>17026</v>
      </c>
      <c r="L809" t="s">
        <v>18026</v>
      </c>
    </row>
    <row r="810" spans="1:12" x14ac:dyDescent="0.25">
      <c r="A810" t="s">
        <v>2366</v>
      </c>
      <c r="B810" s="7">
        <v>0.95237268518518514</v>
      </c>
      <c r="C810">
        <v>3</v>
      </c>
      <c r="D810">
        <v>653000</v>
      </c>
      <c r="E810">
        <v>1959000</v>
      </c>
      <c r="F810" t="s">
        <v>16056</v>
      </c>
      <c r="G810" t="s">
        <v>12062</v>
      </c>
      <c r="H810" t="s">
        <v>12071</v>
      </c>
      <c r="I810" t="s">
        <v>12094</v>
      </c>
      <c r="J810" t="s">
        <v>12076</v>
      </c>
      <c r="K810" t="s">
        <v>16797</v>
      </c>
      <c r="L810" t="s">
        <v>17791</v>
      </c>
    </row>
    <row r="811" spans="1:12" x14ac:dyDescent="0.25">
      <c r="A811" t="s">
        <v>2369</v>
      </c>
      <c r="B811" s="7">
        <v>0.15179398148148149</v>
      </c>
      <c r="C811">
        <v>5</v>
      </c>
      <c r="D811">
        <v>1083000</v>
      </c>
      <c r="E811">
        <v>5415000</v>
      </c>
      <c r="F811" t="s">
        <v>13037</v>
      </c>
      <c r="G811" t="s">
        <v>12064</v>
      </c>
      <c r="H811" t="s">
        <v>12071</v>
      </c>
      <c r="I811" t="s">
        <v>12093</v>
      </c>
      <c r="J811" t="s">
        <v>12083</v>
      </c>
      <c r="K811" t="s">
        <v>17405</v>
      </c>
      <c r="L811" t="s">
        <v>18412</v>
      </c>
    </row>
    <row r="812" spans="1:12" x14ac:dyDescent="0.25">
      <c r="A812" t="s">
        <v>2372</v>
      </c>
      <c r="B812" s="7">
        <v>0.59408564814814813</v>
      </c>
      <c r="C812">
        <v>4</v>
      </c>
      <c r="D812">
        <v>1291000</v>
      </c>
      <c r="E812">
        <v>5164000</v>
      </c>
      <c r="F812" t="s">
        <v>13571</v>
      </c>
      <c r="G812" t="s">
        <v>12064</v>
      </c>
      <c r="H812" t="s">
        <v>12069</v>
      </c>
      <c r="I812" t="s">
        <v>12094</v>
      </c>
      <c r="J812" t="s">
        <v>12080</v>
      </c>
      <c r="K812" t="s">
        <v>16789</v>
      </c>
      <c r="L812" t="s">
        <v>17784</v>
      </c>
    </row>
    <row r="813" spans="1:12" x14ac:dyDescent="0.25">
      <c r="A813" t="s">
        <v>2375</v>
      </c>
      <c r="B813" s="7">
        <v>0.88347222222222221</v>
      </c>
      <c r="C813">
        <v>5</v>
      </c>
      <c r="D813">
        <v>418000</v>
      </c>
      <c r="E813">
        <v>2090000</v>
      </c>
      <c r="F813" t="s">
        <v>15604</v>
      </c>
      <c r="G813" t="s">
        <v>12065</v>
      </c>
      <c r="H813" t="s">
        <v>12070</v>
      </c>
      <c r="I813" t="s">
        <v>12094</v>
      </c>
      <c r="J813" t="s">
        <v>12089</v>
      </c>
      <c r="K813" t="s">
        <v>16758</v>
      </c>
      <c r="L813" t="s">
        <v>17753</v>
      </c>
    </row>
    <row r="814" spans="1:12" x14ac:dyDescent="0.25">
      <c r="A814" t="s">
        <v>2376</v>
      </c>
      <c r="B814" s="7">
        <v>0.65890046296296301</v>
      </c>
      <c r="C814">
        <v>7</v>
      </c>
      <c r="D814">
        <v>320000</v>
      </c>
      <c r="E814">
        <v>2240000</v>
      </c>
      <c r="F814" t="s">
        <v>12577</v>
      </c>
      <c r="G814" t="s">
        <v>12063</v>
      </c>
      <c r="H814" t="s">
        <v>12071</v>
      </c>
      <c r="I814" t="s">
        <v>12093</v>
      </c>
      <c r="J814" t="s">
        <v>12084</v>
      </c>
      <c r="K814" t="s">
        <v>16997</v>
      </c>
      <c r="L814" t="s">
        <v>18004</v>
      </c>
    </row>
    <row r="815" spans="1:12" x14ac:dyDescent="0.25">
      <c r="A815" t="s">
        <v>2379</v>
      </c>
      <c r="B815" s="7">
        <v>0.91271990740740738</v>
      </c>
      <c r="C815">
        <v>7</v>
      </c>
      <c r="D815">
        <v>321000</v>
      </c>
      <c r="E815">
        <v>2247000</v>
      </c>
      <c r="F815" t="s">
        <v>12352</v>
      </c>
      <c r="G815" t="s">
        <v>12063</v>
      </c>
      <c r="H815" t="s">
        <v>12068</v>
      </c>
      <c r="I815" t="s">
        <v>12095</v>
      </c>
      <c r="J815" t="s">
        <v>12074</v>
      </c>
      <c r="K815" t="s">
        <v>17140</v>
      </c>
      <c r="L815" t="s">
        <v>18147</v>
      </c>
    </row>
    <row r="816" spans="1:12" x14ac:dyDescent="0.25">
      <c r="A816" t="s">
        <v>2382</v>
      </c>
      <c r="B816" s="7">
        <v>0.54789351851851853</v>
      </c>
      <c r="C816">
        <v>3</v>
      </c>
      <c r="D816">
        <v>349000</v>
      </c>
      <c r="E816">
        <v>1047000</v>
      </c>
      <c r="F816" t="s">
        <v>12792</v>
      </c>
      <c r="G816" t="s">
        <v>12063</v>
      </c>
      <c r="H816" t="s">
        <v>12066</v>
      </c>
      <c r="I816" t="s">
        <v>12094</v>
      </c>
      <c r="J816" t="s">
        <v>12087</v>
      </c>
      <c r="K816" t="s">
        <v>17331</v>
      </c>
      <c r="L816" t="s">
        <v>18335</v>
      </c>
    </row>
    <row r="817" spans="1:12" x14ac:dyDescent="0.25">
      <c r="A817" t="s">
        <v>2384</v>
      </c>
      <c r="B817" s="7">
        <v>0.57356481481481481</v>
      </c>
      <c r="C817">
        <v>5</v>
      </c>
      <c r="D817">
        <v>1289000</v>
      </c>
      <c r="E817">
        <v>6445000</v>
      </c>
      <c r="F817" t="s">
        <v>14768</v>
      </c>
      <c r="G817" t="s">
        <v>12064</v>
      </c>
      <c r="H817" t="s">
        <v>12068</v>
      </c>
      <c r="I817" t="s">
        <v>12094</v>
      </c>
      <c r="J817" t="s">
        <v>12075</v>
      </c>
      <c r="K817" t="s">
        <v>16556</v>
      </c>
      <c r="L817" t="s">
        <v>17533</v>
      </c>
    </row>
    <row r="818" spans="1:12" x14ac:dyDescent="0.25">
      <c r="A818" t="s">
        <v>2387</v>
      </c>
      <c r="B818" s="7">
        <v>0.97054398148148147</v>
      </c>
      <c r="C818">
        <v>9</v>
      </c>
      <c r="D818">
        <v>1157000</v>
      </c>
      <c r="E818">
        <v>10413000</v>
      </c>
      <c r="F818" t="s">
        <v>15154</v>
      </c>
      <c r="G818" t="s">
        <v>12064</v>
      </c>
      <c r="H818" t="s">
        <v>12071</v>
      </c>
      <c r="I818" t="s">
        <v>12094</v>
      </c>
      <c r="J818" t="s">
        <v>12088</v>
      </c>
      <c r="K818" t="s">
        <v>17093</v>
      </c>
      <c r="L818" t="s">
        <v>18101</v>
      </c>
    </row>
    <row r="819" spans="1:12" x14ac:dyDescent="0.25">
      <c r="A819" t="s">
        <v>2390</v>
      </c>
      <c r="B819" s="7">
        <v>9.1319444444444443E-3</v>
      </c>
      <c r="C819">
        <v>2</v>
      </c>
      <c r="D819">
        <v>588000</v>
      </c>
      <c r="E819">
        <v>1176000</v>
      </c>
      <c r="F819" t="s">
        <v>15604</v>
      </c>
      <c r="G819" t="s">
        <v>12062</v>
      </c>
      <c r="H819" t="s">
        <v>12069</v>
      </c>
      <c r="I819" t="s">
        <v>12094</v>
      </c>
      <c r="J819" t="s">
        <v>12079</v>
      </c>
      <c r="K819" t="s">
        <v>17364</v>
      </c>
      <c r="L819" t="s">
        <v>18366</v>
      </c>
    </row>
    <row r="820" spans="1:12" x14ac:dyDescent="0.25">
      <c r="A820" t="s">
        <v>2392</v>
      </c>
      <c r="B820" s="7">
        <v>0.80016203703703703</v>
      </c>
      <c r="C820">
        <v>2</v>
      </c>
      <c r="D820">
        <v>1142000</v>
      </c>
      <c r="E820">
        <v>2284000</v>
      </c>
      <c r="F820" t="s">
        <v>14594</v>
      </c>
      <c r="G820" t="s">
        <v>12064</v>
      </c>
      <c r="H820" t="s">
        <v>12068</v>
      </c>
      <c r="I820" t="s">
        <v>12094</v>
      </c>
      <c r="J820" t="s">
        <v>12072</v>
      </c>
      <c r="K820" t="s">
        <v>16925</v>
      </c>
      <c r="L820" t="s">
        <v>17928</v>
      </c>
    </row>
    <row r="821" spans="1:12" x14ac:dyDescent="0.25">
      <c r="A821" t="s">
        <v>2394</v>
      </c>
      <c r="B821" s="7">
        <v>0.13984953703703704</v>
      </c>
      <c r="C821">
        <v>1</v>
      </c>
      <c r="D821">
        <v>363000</v>
      </c>
      <c r="E821">
        <v>363000</v>
      </c>
      <c r="F821" t="s">
        <v>14602</v>
      </c>
      <c r="G821" t="s">
        <v>12063</v>
      </c>
      <c r="H821" t="s">
        <v>12066</v>
      </c>
      <c r="I821" t="s">
        <v>12095</v>
      </c>
      <c r="J821" t="s">
        <v>12090</v>
      </c>
      <c r="K821" t="s">
        <v>16860</v>
      </c>
      <c r="L821" t="s">
        <v>17861</v>
      </c>
    </row>
    <row r="822" spans="1:12" x14ac:dyDescent="0.25">
      <c r="A822" t="s">
        <v>2397</v>
      </c>
      <c r="B822" s="7">
        <v>0.41300925925925924</v>
      </c>
      <c r="C822">
        <v>6</v>
      </c>
      <c r="D822">
        <v>321000</v>
      </c>
      <c r="E822">
        <v>1926000</v>
      </c>
      <c r="F822" t="s">
        <v>14698</v>
      </c>
      <c r="G822" t="s">
        <v>12063</v>
      </c>
      <c r="H822" t="s">
        <v>12069</v>
      </c>
      <c r="I822" t="s">
        <v>12094</v>
      </c>
      <c r="J822" t="s">
        <v>12091</v>
      </c>
      <c r="K822" t="s">
        <v>17148</v>
      </c>
      <c r="L822" t="s">
        <v>18155</v>
      </c>
    </row>
    <row r="823" spans="1:12" x14ac:dyDescent="0.25">
      <c r="A823" t="s">
        <v>2400</v>
      </c>
      <c r="B823" s="7">
        <v>0.58248842592592598</v>
      </c>
      <c r="C823">
        <v>5</v>
      </c>
      <c r="D823">
        <v>1311000</v>
      </c>
      <c r="E823">
        <v>6555000</v>
      </c>
      <c r="F823" t="s">
        <v>15025</v>
      </c>
      <c r="G823" t="s">
        <v>12064</v>
      </c>
      <c r="H823" t="s">
        <v>12066</v>
      </c>
      <c r="I823" t="s">
        <v>12093</v>
      </c>
      <c r="J823" t="s">
        <v>12089</v>
      </c>
      <c r="K823" t="s">
        <v>16558</v>
      </c>
      <c r="L823" t="s">
        <v>17535</v>
      </c>
    </row>
    <row r="824" spans="1:12" x14ac:dyDescent="0.25">
      <c r="A824" t="s">
        <v>2403</v>
      </c>
      <c r="B824" s="7">
        <v>0.67518518518518522</v>
      </c>
      <c r="C824">
        <v>6</v>
      </c>
      <c r="D824">
        <v>1205000</v>
      </c>
      <c r="E824">
        <v>7230000</v>
      </c>
      <c r="F824" t="s">
        <v>13365</v>
      </c>
      <c r="G824" t="s">
        <v>12064</v>
      </c>
      <c r="H824" t="s">
        <v>12069</v>
      </c>
      <c r="I824" t="s">
        <v>12095</v>
      </c>
      <c r="J824" t="s">
        <v>12083</v>
      </c>
      <c r="K824" t="s">
        <v>16609</v>
      </c>
      <c r="L824" t="s">
        <v>17597</v>
      </c>
    </row>
    <row r="825" spans="1:12" x14ac:dyDescent="0.25">
      <c r="A825" t="s">
        <v>2406</v>
      </c>
      <c r="B825" s="7">
        <v>1.4618055555555556E-2</v>
      </c>
      <c r="C825">
        <v>3</v>
      </c>
      <c r="D825">
        <v>681000</v>
      </c>
      <c r="E825">
        <v>2043000</v>
      </c>
      <c r="F825" t="s">
        <v>13708</v>
      </c>
      <c r="G825" t="s">
        <v>12062</v>
      </c>
      <c r="H825" t="s">
        <v>12071</v>
      </c>
      <c r="I825" t="s">
        <v>12092</v>
      </c>
      <c r="J825" t="s">
        <v>12072</v>
      </c>
      <c r="K825" t="s">
        <v>16692</v>
      </c>
      <c r="L825" t="s">
        <v>17676</v>
      </c>
    </row>
    <row r="826" spans="1:12" x14ac:dyDescent="0.25">
      <c r="A826" t="s">
        <v>2409</v>
      </c>
      <c r="B826" s="7">
        <v>0.38384259259259257</v>
      </c>
      <c r="C826">
        <v>9</v>
      </c>
      <c r="D826">
        <v>482000</v>
      </c>
      <c r="E826">
        <v>4338000</v>
      </c>
      <c r="F826" t="s">
        <v>14735</v>
      </c>
      <c r="G826" t="s">
        <v>12065</v>
      </c>
      <c r="H826" t="s">
        <v>12067</v>
      </c>
      <c r="I826" t="s">
        <v>12094</v>
      </c>
      <c r="J826" t="s">
        <v>12085</v>
      </c>
      <c r="K826" t="s">
        <v>17118</v>
      </c>
      <c r="L826" t="s">
        <v>18127</v>
      </c>
    </row>
    <row r="827" spans="1:12" x14ac:dyDescent="0.25">
      <c r="A827" t="s">
        <v>2412</v>
      </c>
      <c r="B827" s="7">
        <v>0.91083333333333338</v>
      </c>
      <c r="C827">
        <v>7</v>
      </c>
      <c r="D827">
        <v>503000</v>
      </c>
      <c r="E827">
        <v>3521000</v>
      </c>
      <c r="F827" t="s">
        <v>13426</v>
      </c>
      <c r="G827" t="s">
        <v>12065</v>
      </c>
      <c r="H827" t="s">
        <v>12070</v>
      </c>
      <c r="I827" t="s">
        <v>12095</v>
      </c>
      <c r="J827" t="s">
        <v>12085</v>
      </c>
      <c r="K827" t="s">
        <v>16744</v>
      </c>
      <c r="L827" t="s">
        <v>17741</v>
      </c>
    </row>
    <row r="828" spans="1:12" x14ac:dyDescent="0.25">
      <c r="A828" t="s">
        <v>2414</v>
      </c>
      <c r="B828" s="7">
        <v>0.34568287037037038</v>
      </c>
      <c r="C828">
        <v>6</v>
      </c>
      <c r="D828">
        <v>1216000</v>
      </c>
      <c r="E828">
        <v>7296000</v>
      </c>
      <c r="F828" t="s">
        <v>14932</v>
      </c>
      <c r="G828" t="s">
        <v>12064</v>
      </c>
      <c r="H828" t="s">
        <v>12066</v>
      </c>
      <c r="I828" t="s">
        <v>12095</v>
      </c>
      <c r="J828" t="s">
        <v>12086</v>
      </c>
      <c r="K828" t="s">
        <v>16504</v>
      </c>
      <c r="L828" t="s">
        <v>17481</v>
      </c>
    </row>
    <row r="829" spans="1:12" x14ac:dyDescent="0.25">
      <c r="A829" t="s">
        <v>2417</v>
      </c>
      <c r="B829" s="7">
        <v>0.87652777777777779</v>
      </c>
      <c r="C829">
        <v>7</v>
      </c>
      <c r="D829">
        <v>1308000</v>
      </c>
      <c r="E829">
        <v>9156000</v>
      </c>
      <c r="F829" t="s">
        <v>12806</v>
      </c>
      <c r="G829" t="s">
        <v>12064</v>
      </c>
      <c r="H829" t="s">
        <v>12071</v>
      </c>
      <c r="I829" t="s">
        <v>12094</v>
      </c>
      <c r="J829" t="s">
        <v>12090</v>
      </c>
      <c r="K829" t="s">
        <v>17258</v>
      </c>
      <c r="L829" t="s">
        <v>18267</v>
      </c>
    </row>
    <row r="830" spans="1:12" x14ac:dyDescent="0.25">
      <c r="A830" t="s">
        <v>2420</v>
      </c>
      <c r="B830" s="7">
        <v>0.26748842592592592</v>
      </c>
      <c r="C830">
        <v>4</v>
      </c>
      <c r="D830">
        <v>325000</v>
      </c>
      <c r="E830">
        <v>1300000</v>
      </c>
      <c r="F830" t="s">
        <v>16387</v>
      </c>
      <c r="G830" t="s">
        <v>12063</v>
      </c>
      <c r="H830" t="s">
        <v>12067</v>
      </c>
      <c r="I830" t="s">
        <v>12095</v>
      </c>
      <c r="J830" t="s">
        <v>12087</v>
      </c>
      <c r="K830" t="s">
        <v>16549</v>
      </c>
      <c r="L830" t="s">
        <v>17525</v>
      </c>
    </row>
    <row r="831" spans="1:12" x14ac:dyDescent="0.25">
      <c r="A831" t="s">
        <v>2423</v>
      </c>
      <c r="B831" s="7">
        <v>0.97076388888888887</v>
      </c>
      <c r="C831">
        <v>2</v>
      </c>
      <c r="D831">
        <v>434000</v>
      </c>
      <c r="E831">
        <v>868000</v>
      </c>
      <c r="F831" t="s">
        <v>14102</v>
      </c>
      <c r="G831" t="s">
        <v>12065</v>
      </c>
      <c r="H831" t="s">
        <v>12066</v>
      </c>
      <c r="I831" t="s">
        <v>12094</v>
      </c>
      <c r="J831" t="s">
        <v>12087</v>
      </c>
      <c r="K831" t="s">
        <v>17293</v>
      </c>
      <c r="L831" t="s">
        <v>18298</v>
      </c>
    </row>
    <row r="832" spans="1:12" x14ac:dyDescent="0.25">
      <c r="A832" t="s">
        <v>2426</v>
      </c>
      <c r="B832" s="7">
        <v>0.13311342592592593</v>
      </c>
      <c r="C832">
        <v>5</v>
      </c>
      <c r="D832">
        <v>445000</v>
      </c>
      <c r="E832">
        <v>2225000</v>
      </c>
      <c r="F832" t="s">
        <v>13852</v>
      </c>
      <c r="G832" t="s">
        <v>12065</v>
      </c>
      <c r="H832" t="s">
        <v>12071</v>
      </c>
      <c r="I832" t="s">
        <v>12095</v>
      </c>
      <c r="J832" t="s">
        <v>12089</v>
      </c>
      <c r="K832" t="s">
        <v>12124</v>
      </c>
      <c r="L832" t="s">
        <v>12210</v>
      </c>
    </row>
    <row r="833" spans="1:12" x14ac:dyDescent="0.25">
      <c r="A833" t="s">
        <v>2429</v>
      </c>
      <c r="B833" s="7">
        <v>0.56848379629629631</v>
      </c>
      <c r="C833">
        <v>4</v>
      </c>
      <c r="D833">
        <v>1338000</v>
      </c>
      <c r="E833">
        <v>5352000</v>
      </c>
      <c r="F833" t="s">
        <v>16266</v>
      </c>
      <c r="G833" t="s">
        <v>12064</v>
      </c>
      <c r="H833" t="s">
        <v>12070</v>
      </c>
      <c r="I833" t="s">
        <v>12095</v>
      </c>
      <c r="J833" t="s">
        <v>12088</v>
      </c>
      <c r="K833" t="s">
        <v>16491</v>
      </c>
      <c r="L833" t="s">
        <v>17694</v>
      </c>
    </row>
    <row r="834" spans="1:12" x14ac:dyDescent="0.25">
      <c r="A834" t="s">
        <v>2432</v>
      </c>
      <c r="B834" s="7">
        <v>0.65680555555555553</v>
      </c>
      <c r="C834">
        <v>9</v>
      </c>
      <c r="D834">
        <v>1125000</v>
      </c>
      <c r="E834">
        <v>10125000</v>
      </c>
      <c r="F834" t="s">
        <v>13773</v>
      </c>
      <c r="G834" t="s">
        <v>12064</v>
      </c>
      <c r="H834" t="s">
        <v>12066</v>
      </c>
      <c r="I834" t="s">
        <v>12095</v>
      </c>
      <c r="J834" t="s">
        <v>12080</v>
      </c>
      <c r="K834" t="s">
        <v>16985</v>
      </c>
      <c r="L834" t="s">
        <v>17994</v>
      </c>
    </row>
    <row r="835" spans="1:12" x14ac:dyDescent="0.25">
      <c r="A835" t="s">
        <v>2435</v>
      </c>
      <c r="B835" s="7">
        <v>0.91980324074074071</v>
      </c>
      <c r="C835">
        <v>1</v>
      </c>
      <c r="D835">
        <v>1332000</v>
      </c>
      <c r="E835">
        <v>1332000</v>
      </c>
      <c r="F835" t="s">
        <v>16461</v>
      </c>
      <c r="G835" t="s">
        <v>12064</v>
      </c>
      <c r="H835" t="s">
        <v>12066</v>
      </c>
      <c r="I835" t="s">
        <v>12094</v>
      </c>
      <c r="J835" t="s">
        <v>12091</v>
      </c>
      <c r="K835" t="s">
        <v>16550</v>
      </c>
      <c r="L835" t="s">
        <v>17523</v>
      </c>
    </row>
    <row r="836" spans="1:12" x14ac:dyDescent="0.25">
      <c r="A836" t="s">
        <v>2438</v>
      </c>
      <c r="B836" s="7">
        <v>0.77135416666666667</v>
      </c>
      <c r="C836">
        <v>7</v>
      </c>
      <c r="D836">
        <v>491000</v>
      </c>
      <c r="E836">
        <v>3437000</v>
      </c>
      <c r="F836" t="s">
        <v>15265</v>
      </c>
      <c r="G836" t="s">
        <v>12065</v>
      </c>
      <c r="H836" t="s">
        <v>12070</v>
      </c>
      <c r="I836" t="s">
        <v>12095</v>
      </c>
      <c r="J836" t="s">
        <v>12076</v>
      </c>
      <c r="K836" t="s">
        <v>16750</v>
      </c>
      <c r="L836" t="s">
        <v>17747</v>
      </c>
    </row>
    <row r="837" spans="1:12" x14ac:dyDescent="0.25">
      <c r="A837" t="s">
        <v>2441</v>
      </c>
      <c r="B837" s="7">
        <v>0.22905092592592594</v>
      </c>
      <c r="C837">
        <v>3</v>
      </c>
      <c r="D837">
        <v>1090000</v>
      </c>
      <c r="E837">
        <v>3270000</v>
      </c>
      <c r="F837" t="s">
        <v>15720</v>
      </c>
      <c r="G837" t="s">
        <v>12064</v>
      </c>
      <c r="H837" t="s">
        <v>12066</v>
      </c>
      <c r="I837" t="s">
        <v>12095</v>
      </c>
      <c r="J837" t="s">
        <v>12083</v>
      </c>
      <c r="K837" t="s">
        <v>17142</v>
      </c>
      <c r="L837" t="s">
        <v>18145</v>
      </c>
    </row>
    <row r="838" spans="1:12" x14ac:dyDescent="0.25">
      <c r="A838" t="s">
        <v>2444</v>
      </c>
      <c r="B838" s="7">
        <v>0.72863425925925929</v>
      </c>
      <c r="C838">
        <v>1</v>
      </c>
      <c r="D838">
        <v>317000</v>
      </c>
      <c r="E838">
        <v>317000</v>
      </c>
      <c r="F838" t="s">
        <v>16351</v>
      </c>
      <c r="G838" t="s">
        <v>12063</v>
      </c>
      <c r="H838" t="s">
        <v>12069</v>
      </c>
      <c r="I838" t="s">
        <v>12092</v>
      </c>
      <c r="J838" t="s">
        <v>12076</v>
      </c>
      <c r="K838" t="s">
        <v>16916</v>
      </c>
      <c r="L838" t="s">
        <v>17918</v>
      </c>
    </row>
    <row r="839" spans="1:12" x14ac:dyDescent="0.25">
      <c r="A839" t="s">
        <v>2447</v>
      </c>
      <c r="B839" s="7">
        <v>0.28517361111111111</v>
      </c>
      <c r="C839">
        <v>3</v>
      </c>
      <c r="D839">
        <v>664000</v>
      </c>
      <c r="E839">
        <v>1992000</v>
      </c>
      <c r="F839" t="s">
        <v>12340</v>
      </c>
      <c r="G839" t="s">
        <v>12062</v>
      </c>
      <c r="H839" t="s">
        <v>12066</v>
      </c>
      <c r="I839" t="s">
        <v>12094</v>
      </c>
      <c r="J839" t="s">
        <v>12075</v>
      </c>
      <c r="K839" t="s">
        <v>17089</v>
      </c>
      <c r="L839" t="s">
        <v>18091</v>
      </c>
    </row>
    <row r="840" spans="1:12" x14ac:dyDescent="0.25">
      <c r="A840" t="s">
        <v>2450</v>
      </c>
      <c r="B840" s="7">
        <v>0.16888888888888889</v>
      </c>
      <c r="C840">
        <v>4</v>
      </c>
      <c r="D840">
        <v>1207000</v>
      </c>
      <c r="E840">
        <v>4828000</v>
      </c>
      <c r="F840" t="s">
        <v>15504</v>
      </c>
      <c r="G840" t="s">
        <v>12064</v>
      </c>
      <c r="H840" t="s">
        <v>12068</v>
      </c>
      <c r="I840" t="s">
        <v>12094</v>
      </c>
      <c r="J840" t="s">
        <v>12074</v>
      </c>
      <c r="K840" t="s">
        <v>17246</v>
      </c>
      <c r="L840" t="s">
        <v>18252</v>
      </c>
    </row>
    <row r="841" spans="1:12" x14ac:dyDescent="0.25">
      <c r="A841" t="s">
        <v>2453</v>
      </c>
      <c r="B841" s="7">
        <v>0.63192129629629634</v>
      </c>
      <c r="C841">
        <v>2</v>
      </c>
      <c r="D841">
        <v>1212000</v>
      </c>
      <c r="E841">
        <v>2424000</v>
      </c>
      <c r="F841" t="s">
        <v>13389</v>
      </c>
      <c r="G841" t="s">
        <v>12064</v>
      </c>
      <c r="H841" t="s">
        <v>12071</v>
      </c>
      <c r="I841" t="s">
        <v>12093</v>
      </c>
      <c r="J841" t="s">
        <v>12082</v>
      </c>
      <c r="K841" t="s">
        <v>16579</v>
      </c>
      <c r="L841" t="s">
        <v>17553</v>
      </c>
    </row>
    <row r="842" spans="1:12" x14ac:dyDescent="0.25">
      <c r="A842" t="s">
        <v>2456</v>
      </c>
      <c r="B842" s="7">
        <v>0.27410879629629631</v>
      </c>
      <c r="C842">
        <v>7</v>
      </c>
      <c r="D842">
        <v>417000</v>
      </c>
      <c r="E842">
        <v>2919000</v>
      </c>
      <c r="F842" t="s">
        <v>15279</v>
      </c>
      <c r="G842" t="s">
        <v>12065</v>
      </c>
      <c r="H842" t="s">
        <v>12066</v>
      </c>
      <c r="I842" t="s">
        <v>12095</v>
      </c>
      <c r="J842" t="s">
        <v>12078</v>
      </c>
      <c r="K842" t="s">
        <v>17375</v>
      </c>
      <c r="L842" t="s">
        <v>18383</v>
      </c>
    </row>
    <row r="843" spans="1:12" x14ac:dyDescent="0.25">
      <c r="A843" t="s">
        <v>2459</v>
      </c>
      <c r="B843" s="7">
        <v>0.74123842592592593</v>
      </c>
      <c r="C843">
        <v>1</v>
      </c>
      <c r="D843">
        <v>459000</v>
      </c>
      <c r="E843">
        <v>459000</v>
      </c>
      <c r="F843" t="s">
        <v>13082</v>
      </c>
      <c r="G843" t="s">
        <v>12065</v>
      </c>
      <c r="H843" t="s">
        <v>12069</v>
      </c>
      <c r="I843" t="s">
        <v>12095</v>
      </c>
      <c r="J843" t="s">
        <v>12079</v>
      </c>
      <c r="K843" t="s">
        <v>17013</v>
      </c>
      <c r="L843" t="s">
        <v>18013</v>
      </c>
    </row>
    <row r="844" spans="1:12" x14ac:dyDescent="0.25">
      <c r="A844" t="s">
        <v>2462</v>
      </c>
      <c r="B844" s="7">
        <v>0.52289351851851851</v>
      </c>
      <c r="C844">
        <v>4</v>
      </c>
      <c r="D844">
        <v>682000</v>
      </c>
      <c r="E844">
        <v>2728000</v>
      </c>
      <c r="F844" t="s">
        <v>15604</v>
      </c>
      <c r="G844" t="s">
        <v>12062</v>
      </c>
      <c r="H844" t="s">
        <v>12069</v>
      </c>
      <c r="I844" t="s">
        <v>12095</v>
      </c>
      <c r="J844" t="s">
        <v>12079</v>
      </c>
      <c r="K844" t="s">
        <v>16525</v>
      </c>
      <c r="L844" t="s">
        <v>17501</v>
      </c>
    </row>
    <row r="845" spans="1:12" x14ac:dyDescent="0.25">
      <c r="A845" t="s">
        <v>2464</v>
      </c>
      <c r="B845" s="7">
        <v>0.3014236111111111</v>
      </c>
      <c r="C845">
        <v>3</v>
      </c>
      <c r="D845">
        <v>443000</v>
      </c>
      <c r="E845">
        <v>1329000</v>
      </c>
      <c r="F845" t="s">
        <v>13553</v>
      </c>
      <c r="G845" t="s">
        <v>12065</v>
      </c>
      <c r="H845" t="s">
        <v>12068</v>
      </c>
      <c r="I845" t="s">
        <v>12093</v>
      </c>
      <c r="J845" t="s">
        <v>12081</v>
      </c>
      <c r="K845" t="s">
        <v>17123</v>
      </c>
      <c r="L845" t="s">
        <v>18126</v>
      </c>
    </row>
    <row r="846" spans="1:12" x14ac:dyDescent="0.25">
      <c r="A846" t="s">
        <v>2467</v>
      </c>
      <c r="B846" s="7">
        <v>0.75142361111111111</v>
      </c>
      <c r="C846">
        <v>4</v>
      </c>
      <c r="D846">
        <v>354000</v>
      </c>
      <c r="E846">
        <v>1416000</v>
      </c>
      <c r="F846" t="s">
        <v>14029</v>
      </c>
      <c r="G846" t="s">
        <v>12063</v>
      </c>
      <c r="H846" t="s">
        <v>12066</v>
      </c>
      <c r="I846" t="s">
        <v>12093</v>
      </c>
      <c r="J846" t="s">
        <v>12074</v>
      </c>
      <c r="K846" t="s">
        <v>16765</v>
      </c>
      <c r="L846" t="s">
        <v>17759</v>
      </c>
    </row>
    <row r="847" spans="1:12" x14ac:dyDescent="0.25">
      <c r="A847" t="s">
        <v>2470</v>
      </c>
      <c r="B847" s="7">
        <v>0.68057870370370366</v>
      </c>
      <c r="C847">
        <v>4</v>
      </c>
      <c r="D847">
        <v>1357000</v>
      </c>
      <c r="E847">
        <v>5428000</v>
      </c>
      <c r="F847" t="s">
        <v>15933</v>
      </c>
      <c r="G847" t="s">
        <v>12064</v>
      </c>
      <c r="H847" t="s">
        <v>12071</v>
      </c>
      <c r="I847" t="s">
        <v>12094</v>
      </c>
      <c r="J847" t="s">
        <v>12080</v>
      </c>
      <c r="K847" t="s">
        <v>17060</v>
      </c>
      <c r="L847" t="s">
        <v>18063</v>
      </c>
    </row>
    <row r="848" spans="1:12" x14ac:dyDescent="0.25">
      <c r="A848" t="s">
        <v>2473</v>
      </c>
      <c r="B848" s="7">
        <v>0.74531250000000004</v>
      </c>
      <c r="C848">
        <v>4</v>
      </c>
      <c r="D848">
        <v>546000</v>
      </c>
      <c r="E848">
        <v>2184000</v>
      </c>
      <c r="F848" t="s">
        <v>12741</v>
      </c>
      <c r="G848" t="s">
        <v>12062</v>
      </c>
      <c r="H848" t="s">
        <v>12070</v>
      </c>
      <c r="I848" t="s">
        <v>12095</v>
      </c>
      <c r="J848" t="s">
        <v>12074</v>
      </c>
      <c r="K848" t="s">
        <v>17088</v>
      </c>
      <c r="L848" t="s">
        <v>18091</v>
      </c>
    </row>
    <row r="849" spans="1:12" x14ac:dyDescent="0.25">
      <c r="A849" t="s">
        <v>2476</v>
      </c>
      <c r="B849" s="7">
        <v>0.92629629629629628</v>
      </c>
      <c r="C849">
        <v>1</v>
      </c>
      <c r="D849">
        <v>510000</v>
      </c>
      <c r="E849">
        <v>510000</v>
      </c>
      <c r="F849" t="s">
        <v>15793</v>
      </c>
      <c r="G849" t="s">
        <v>12065</v>
      </c>
      <c r="H849" t="s">
        <v>12067</v>
      </c>
      <c r="I849" t="s">
        <v>12094</v>
      </c>
      <c r="J849" t="s">
        <v>12079</v>
      </c>
      <c r="K849" t="s">
        <v>17430</v>
      </c>
      <c r="L849" t="s">
        <v>18433</v>
      </c>
    </row>
    <row r="850" spans="1:12" x14ac:dyDescent="0.25">
      <c r="A850" t="s">
        <v>2479</v>
      </c>
      <c r="B850" s="7">
        <v>0.18225694444444446</v>
      </c>
      <c r="C850">
        <v>7</v>
      </c>
      <c r="D850">
        <v>1350000</v>
      </c>
      <c r="E850">
        <v>9450000</v>
      </c>
      <c r="F850" t="s">
        <v>14761</v>
      </c>
      <c r="G850" t="s">
        <v>12064</v>
      </c>
      <c r="H850" t="s">
        <v>12071</v>
      </c>
      <c r="I850" t="s">
        <v>12094</v>
      </c>
      <c r="J850" t="s">
        <v>12090</v>
      </c>
      <c r="K850" t="s">
        <v>16787</v>
      </c>
      <c r="L850" t="s">
        <v>17785</v>
      </c>
    </row>
    <row r="851" spans="1:12" x14ac:dyDescent="0.25">
      <c r="A851" t="s">
        <v>2482</v>
      </c>
      <c r="B851" s="7">
        <v>0.84888888888888892</v>
      </c>
      <c r="C851">
        <v>5</v>
      </c>
      <c r="D851">
        <v>618000</v>
      </c>
      <c r="E851">
        <v>3090000</v>
      </c>
      <c r="F851" t="s">
        <v>12847</v>
      </c>
      <c r="G851" t="s">
        <v>12062</v>
      </c>
      <c r="H851" t="s">
        <v>12068</v>
      </c>
      <c r="I851" t="s">
        <v>12095</v>
      </c>
      <c r="J851" t="s">
        <v>12079</v>
      </c>
      <c r="K851" t="s">
        <v>17386</v>
      </c>
      <c r="L851" t="s">
        <v>18392</v>
      </c>
    </row>
    <row r="852" spans="1:12" x14ac:dyDescent="0.25">
      <c r="A852" t="s">
        <v>2485</v>
      </c>
      <c r="B852" s="7">
        <v>6.6851851851851857E-2</v>
      </c>
      <c r="C852">
        <v>3</v>
      </c>
      <c r="D852">
        <v>574000</v>
      </c>
      <c r="E852">
        <v>1722000</v>
      </c>
      <c r="F852" t="s">
        <v>16084</v>
      </c>
      <c r="G852" t="s">
        <v>12062</v>
      </c>
      <c r="H852" t="s">
        <v>12068</v>
      </c>
      <c r="I852" t="s">
        <v>12094</v>
      </c>
      <c r="J852" t="s">
        <v>12083</v>
      </c>
      <c r="K852" t="s">
        <v>16783</v>
      </c>
      <c r="L852" t="s">
        <v>17776</v>
      </c>
    </row>
    <row r="853" spans="1:12" x14ac:dyDescent="0.25">
      <c r="A853" t="s">
        <v>2488</v>
      </c>
      <c r="B853" s="7">
        <v>0.33685185185185185</v>
      </c>
      <c r="C853">
        <v>9</v>
      </c>
      <c r="D853">
        <v>379000</v>
      </c>
      <c r="E853">
        <v>3411000</v>
      </c>
      <c r="F853" t="s">
        <v>14958</v>
      </c>
      <c r="G853" t="s">
        <v>12063</v>
      </c>
      <c r="H853" t="s">
        <v>12066</v>
      </c>
      <c r="I853" t="s">
        <v>12094</v>
      </c>
      <c r="J853" t="s">
        <v>12079</v>
      </c>
      <c r="K853" t="s">
        <v>17331</v>
      </c>
      <c r="L853" t="s">
        <v>18341</v>
      </c>
    </row>
    <row r="854" spans="1:12" x14ac:dyDescent="0.25">
      <c r="A854" t="s">
        <v>2490</v>
      </c>
      <c r="B854" s="7">
        <v>0.91729166666666662</v>
      </c>
      <c r="C854">
        <v>5</v>
      </c>
      <c r="D854">
        <v>440000</v>
      </c>
      <c r="E854">
        <v>2200000</v>
      </c>
      <c r="F854" t="s">
        <v>15604</v>
      </c>
      <c r="G854" t="s">
        <v>12065</v>
      </c>
      <c r="H854" t="s">
        <v>12071</v>
      </c>
      <c r="I854" t="s">
        <v>12095</v>
      </c>
      <c r="J854" t="s">
        <v>12080</v>
      </c>
      <c r="K854" t="s">
        <v>17323</v>
      </c>
      <c r="L854" t="s">
        <v>18329</v>
      </c>
    </row>
    <row r="855" spans="1:12" x14ac:dyDescent="0.25">
      <c r="A855" t="s">
        <v>2492</v>
      </c>
      <c r="B855" s="7">
        <v>0.58179398148148154</v>
      </c>
      <c r="C855">
        <v>8</v>
      </c>
      <c r="D855">
        <v>373000</v>
      </c>
      <c r="E855">
        <v>2984000</v>
      </c>
      <c r="F855" t="s">
        <v>12991</v>
      </c>
      <c r="G855" t="s">
        <v>12063</v>
      </c>
      <c r="H855" t="s">
        <v>12068</v>
      </c>
      <c r="I855" t="s">
        <v>12094</v>
      </c>
      <c r="J855" t="s">
        <v>12077</v>
      </c>
      <c r="K855" t="s">
        <v>17382</v>
      </c>
      <c r="L855" t="s">
        <v>18391</v>
      </c>
    </row>
    <row r="856" spans="1:12" x14ac:dyDescent="0.25">
      <c r="A856" t="s">
        <v>2495</v>
      </c>
      <c r="B856" s="7">
        <v>0.37964120370370369</v>
      </c>
      <c r="C856">
        <v>6</v>
      </c>
      <c r="D856">
        <v>506000</v>
      </c>
      <c r="E856">
        <v>3036000</v>
      </c>
      <c r="F856" t="s">
        <v>15587</v>
      </c>
      <c r="G856" t="s">
        <v>12065</v>
      </c>
      <c r="H856" t="s">
        <v>12067</v>
      </c>
      <c r="I856" t="s">
        <v>12094</v>
      </c>
      <c r="J856" t="s">
        <v>12081</v>
      </c>
      <c r="K856" t="s">
        <v>16790</v>
      </c>
      <c r="L856" t="s">
        <v>17787</v>
      </c>
    </row>
    <row r="857" spans="1:12" x14ac:dyDescent="0.25">
      <c r="A857" t="s">
        <v>2498</v>
      </c>
      <c r="B857" s="7">
        <v>0.16869212962962962</v>
      </c>
      <c r="C857">
        <v>8</v>
      </c>
      <c r="D857">
        <v>660000</v>
      </c>
      <c r="E857">
        <v>5280000</v>
      </c>
      <c r="F857" t="s">
        <v>14042</v>
      </c>
      <c r="G857" t="s">
        <v>12062</v>
      </c>
      <c r="H857" t="s">
        <v>12067</v>
      </c>
      <c r="I857" t="s">
        <v>12094</v>
      </c>
      <c r="J857" t="s">
        <v>12088</v>
      </c>
      <c r="K857" t="s">
        <v>16821</v>
      </c>
      <c r="L857" t="s">
        <v>17826</v>
      </c>
    </row>
    <row r="858" spans="1:12" x14ac:dyDescent="0.25">
      <c r="A858" t="s">
        <v>2501</v>
      </c>
      <c r="B858" s="7">
        <v>0.76656250000000004</v>
      </c>
      <c r="C858">
        <v>5</v>
      </c>
      <c r="D858">
        <v>348000</v>
      </c>
      <c r="E858">
        <v>1740000</v>
      </c>
      <c r="F858" t="s">
        <v>14418</v>
      </c>
      <c r="G858" t="s">
        <v>12063</v>
      </c>
      <c r="H858" t="s">
        <v>12067</v>
      </c>
      <c r="I858" t="s">
        <v>12095</v>
      </c>
      <c r="J858" t="s">
        <v>12081</v>
      </c>
      <c r="K858" t="s">
        <v>16888</v>
      </c>
      <c r="L858" t="s">
        <v>17894</v>
      </c>
    </row>
    <row r="859" spans="1:12" x14ac:dyDescent="0.25">
      <c r="A859" t="s">
        <v>2504</v>
      </c>
      <c r="B859" s="7">
        <v>0.11737268518518519</v>
      </c>
      <c r="C859">
        <v>7</v>
      </c>
      <c r="D859">
        <v>434000</v>
      </c>
      <c r="E859">
        <v>3038000</v>
      </c>
      <c r="F859" t="s">
        <v>15604</v>
      </c>
      <c r="G859" t="s">
        <v>12065</v>
      </c>
      <c r="H859" t="s">
        <v>12070</v>
      </c>
      <c r="I859" t="s">
        <v>12095</v>
      </c>
      <c r="J859" t="s">
        <v>12085</v>
      </c>
      <c r="K859" t="s">
        <v>16610</v>
      </c>
      <c r="L859" t="s">
        <v>17599</v>
      </c>
    </row>
    <row r="860" spans="1:12" x14ac:dyDescent="0.25">
      <c r="A860" t="s">
        <v>2506</v>
      </c>
      <c r="B860" s="7">
        <v>0.25048611111111113</v>
      </c>
      <c r="C860">
        <v>3</v>
      </c>
      <c r="D860">
        <v>401000</v>
      </c>
      <c r="E860">
        <v>1203000</v>
      </c>
      <c r="F860" t="s">
        <v>14766</v>
      </c>
      <c r="G860" t="s">
        <v>12063</v>
      </c>
      <c r="H860" t="s">
        <v>12071</v>
      </c>
      <c r="I860" t="s">
        <v>12095</v>
      </c>
      <c r="J860" t="s">
        <v>12074</v>
      </c>
      <c r="K860" t="s">
        <v>16896</v>
      </c>
      <c r="L860" t="s">
        <v>17900</v>
      </c>
    </row>
    <row r="861" spans="1:12" x14ac:dyDescent="0.25">
      <c r="A861" t="s">
        <v>2509</v>
      </c>
      <c r="B861" s="7">
        <v>0.34802083333333333</v>
      </c>
      <c r="C861">
        <v>2</v>
      </c>
      <c r="D861">
        <v>1221000</v>
      </c>
      <c r="E861">
        <v>2442000</v>
      </c>
      <c r="F861" t="s">
        <v>15604</v>
      </c>
      <c r="G861" t="s">
        <v>12064</v>
      </c>
      <c r="H861" t="s">
        <v>12069</v>
      </c>
      <c r="I861" t="s">
        <v>12095</v>
      </c>
      <c r="J861" t="s">
        <v>12076</v>
      </c>
      <c r="K861" t="s">
        <v>16734</v>
      </c>
      <c r="L861" t="s">
        <v>17726</v>
      </c>
    </row>
    <row r="862" spans="1:12" x14ac:dyDescent="0.25">
      <c r="A862" t="s">
        <v>2511</v>
      </c>
      <c r="B862" s="7">
        <v>0.23605324074074074</v>
      </c>
      <c r="C862">
        <v>5</v>
      </c>
      <c r="D862">
        <v>542000</v>
      </c>
      <c r="E862">
        <v>2710000</v>
      </c>
      <c r="F862" t="s">
        <v>13849</v>
      </c>
      <c r="G862" t="s">
        <v>12062</v>
      </c>
      <c r="H862" t="s">
        <v>12070</v>
      </c>
      <c r="I862" t="s">
        <v>12095</v>
      </c>
      <c r="J862" t="s">
        <v>12078</v>
      </c>
      <c r="K862" t="s">
        <v>17400</v>
      </c>
      <c r="L862" t="s">
        <v>18407</v>
      </c>
    </row>
    <row r="863" spans="1:12" x14ac:dyDescent="0.25">
      <c r="A863" t="s">
        <v>2513</v>
      </c>
      <c r="B863" s="7">
        <v>0.11209490740740741</v>
      </c>
      <c r="C863">
        <v>8</v>
      </c>
      <c r="D863">
        <v>680000</v>
      </c>
      <c r="E863">
        <v>5440000</v>
      </c>
      <c r="F863" t="s">
        <v>13703</v>
      </c>
      <c r="G863" t="s">
        <v>12062</v>
      </c>
      <c r="H863" t="s">
        <v>12069</v>
      </c>
      <c r="I863" t="s">
        <v>12095</v>
      </c>
      <c r="J863" t="s">
        <v>12085</v>
      </c>
      <c r="K863" t="s">
        <v>17315</v>
      </c>
      <c r="L863" t="s">
        <v>18324</v>
      </c>
    </row>
    <row r="864" spans="1:12" x14ac:dyDescent="0.25">
      <c r="A864" t="s">
        <v>2515</v>
      </c>
      <c r="B864" s="7">
        <v>0.54866898148148147</v>
      </c>
      <c r="C864">
        <v>1</v>
      </c>
      <c r="D864">
        <v>369000</v>
      </c>
      <c r="E864">
        <v>369000</v>
      </c>
      <c r="F864" t="s">
        <v>15620</v>
      </c>
      <c r="G864" t="s">
        <v>12063</v>
      </c>
      <c r="H864" t="s">
        <v>12067</v>
      </c>
      <c r="I864" t="s">
        <v>12094</v>
      </c>
      <c r="J864" t="s">
        <v>12074</v>
      </c>
      <c r="K864" t="s">
        <v>17187</v>
      </c>
      <c r="L864" t="s">
        <v>18190</v>
      </c>
    </row>
    <row r="865" spans="1:12" x14ac:dyDescent="0.25">
      <c r="A865" t="s">
        <v>2517</v>
      </c>
      <c r="B865" s="7">
        <v>0.5621990740740741</v>
      </c>
      <c r="C865">
        <v>5</v>
      </c>
      <c r="D865">
        <v>358000</v>
      </c>
      <c r="E865">
        <v>1790000</v>
      </c>
      <c r="F865" t="s">
        <v>14312</v>
      </c>
      <c r="G865" t="s">
        <v>12063</v>
      </c>
      <c r="H865" t="s">
        <v>12068</v>
      </c>
      <c r="I865" t="s">
        <v>12093</v>
      </c>
      <c r="J865" t="s">
        <v>12073</v>
      </c>
      <c r="K865" t="s">
        <v>16985</v>
      </c>
      <c r="L865" t="s">
        <v>17990</v>
      </c>
    </row>
    <row r="866" spans="1:12" x14ac:dyDescent="0.25">
      <c r="A866" t="s">
        <v>2520</v>
      </c>
      <c r="B866" s="7">
        <v>0.91822916666666665</v>
      </c>
      <c r="C866">
        <v>5</v>
      </c>
      <c r="D866">
        <v>1143000</v>
      </c>
      <c r="E866">
        <v>5715000</v>
      </c>
      <c r="F866" t="s">
        <v>14521</v>
      </c>
      <c r="G866" t="s">
        <v>12064</v>
      </c>
      <c r="H866" t="s">
        <v>12070</v>
      </c>
      <c r="I866" t="s">
        <v>12094</v>
      </c>
      <c r="J866" t="s">
        <v>12082</v>
      </c>
      <c r="K866" t="s">
        <v>16946</v>
      </c>
      <c r="L866" t="s">
        <v>17952</v>
      </c>
    </row>
    <row r="867" spans="1:12" x14ac:dyDescent="0.25">
      <c r="A867" t="s">
        <v>2523</v>
      </c>
      <c r="B867" s="7">
        <v>0.3425347222222222</v>
      </c>
      <c r="C867">
        <v>6</v>
      </c>
      <c r="D867">
        <v>337000</v>
      </c>
      <c r="E867">
        <v>2022000</v>
      </c>
      <c r="F867" t="s">
        <v>12365</v>
      </c>
      <c r="G867" t="s">
        <v>12063</v>
      </c>
      <c r="H867" t="s">
        <v>12068</v>
      </c>
      <c r="I867" t="s">
        <v>12094</v>
      </c>
      <c r="J867" t="s">
        <v>12090</v>
      </c>
      <c r="K867" t="s">
        <v>16471</v>
      </c>
      <c r="L867" t="s">
        <v>17476</v>
      </c>
    </row>
    <row r="868" spans="1:12" x14ac:dyDescent="0.25">
      <c r="A868" t="s">
        <v>2526</v>
      </c>
      <c r="B868" s="7">
        <v>8.5092592592592595E-2</v>
      </c>
      <c r="C868">
        <v>4</v>
      </c>
      <c r="D868">
        <v>633000</v>
      </c>
      <c r="E868">
        <v>2532000</v>
      </c>
      <c r="F868" t="s">
        <v>14467</v>
      </c>
      <c r="G868" t="s">
        <v>12062</v>
      </c>
      <c r="H868" t="s">
        <v>12071</v>
      </c>
      <c r="I868" t="s">
        <v>12095</v>
      </c>
      <c r="J868" t="s">
        <v>12084</v>
      </c>
      <c r="K868" t="s">
        <v>17205</v>
      </c>
      <c r="L868" t="s">
        <v>18211</v>
      </c>
    </row>
    <row r="869" spans="1:12" x14ac:dyDescent="0.25">
      <c r="A869" t="s">
        <v>2529</v>
      </c>
      <c r="B869" s="7">
        <v>0.69267361111111114</v>
      </c>
      <c r="C869">
        <v>6</v>
      </c>
      <c r="D869">
        <v>364000</v>
      </c>
      <c r="E869">
        <v>2184000</v>
      </c>
      <c r="F869" t="s">
        <v>14048</v>
      </c>
      <c r="G869" t="s">
        <v>12063</v>
      </c>
      <c r="H869" t="s">
        <v>12071</v>
      </c>
      <c r="I869" t="s">
        <v>12095</v>
      </c>
      <c r="J869" t="s">
        <v>12086</v>
      </c>
      <c r="K869" t="s">
        <v>12114</v>
      </c>
      <c r="L869" t="s">
        <v>12201</v>
      </c>
    </row>
    <row r="870" spans="1:12" x14ac:dyDescent="0.25">
      <c r="A870" t="s">
        <v>2532</v>
      </c>
      <c r="B870" s="7">
        <v>0.30483796296296295</v>
      </c>
      <c r="C870">
        <v>5</v>
      </c>
      <c r="D870">
        <v>660000</v>
      </c>
      <c r="E870">
        <v>3300000</v>
      </c>
      <c r="F870" t="s">
        <v>12379</v>
      </c>
      <c r="G870" t="s">
        <v>12062</v>
      </c>
      <c r="H870" t="s">
        <v>12068</v>
      </c>
      <c r="I870" t="s">
        <v>12095</v>
      </c>
      <c r="J870" t="s">
        <v>12079</v>
      </c>
      <c r="K870" t="s">
        <v>12119</v>
      </c>
      <c r="L870" t="s">
        <v>12205</v>
      </c>
    </row>
    <row r="871" spans="1:12" x14ac:dyDescent="0.25">
      <c r="A871" t="s">
        <v>2535</v>
      </c>
      <c r="B871" s="7">
        <v>7.2928240740740738E-2</v>
      </c>
      <c r="C871">
        <v>1</v>
      </c>
      <c r="D871">
        <v>1096000</v>
      </c>
      <c r="E871">
        <v>1096000</v>
      </c>
      <c r="F871" t="s">
        <v>14490</v>
      </c>
      <c r="G871" t="s">
        <v>12064</v>
      </c>
      <c r="H871" t="s">
        <v>12071</v>
      </c>
      <c r="I871" t="s">
        <v>12095</v>
      </c>
      <c r="J871" t="s">
        <v>12081</v>
      </c>
      <c r="K871" t="s">
        <v>16619</v>
      </c>
      <c r="L871" t="s">
        <v>17602</v>
      </c>
    </row>
    <row r="872" spans="1:12" x14ac:dyDescent="0.25">
      <c r="A872" t="s">
        <v>2538</v>
      </c>
      <c r="B872" s="7">
        <v>0.30625000000000002</v>
      </c>
      <c r="C872">
        <v>5</v>
      </c>
      <c r="D872">
        <v>381000</v>
      </c>
      <c r="E872">
        <v>1905000</v>
      </c>
      <c r="F872" t="s">
        <v>14930</v>
      </c>
      <c r="G872" t="s">
        <v>12063</v>
      </c>
      <c r="H872" t="s">
        <v>12069</v>
      </c>
      <c r="I872" t="s">
        <v>12094</v>
      </c>
      <c r="J872" t="s">
        <v>12081</v>
      </c>
      <c r="K872" t="s">
        <v>17320</v>
      </c>
      <c r="L872" t="s">
        <v>18326</v>
      </c>
    </row>
    <row r="873" spans="1:12" x14ac:dyDescent="0.25">
      <c r="A873" t="s">
        <v>2541</v>
      </c>
      <c r="B873" s="7">
        <v>0.27501157407407406</v>
      </c>
      <c r="C873">
        <v>8</v>
      </c>
      <c r="D873">
        <v>592000</v>
      </c>
      <c r="E873">
        <v>4736000</v>
      </c>
      <c r="F873" t="s">
        <v>12642</v>
      </c>
      <c r="G873" t="s">
        <v>12062</v>
      </c>
      <c r="H873" t="s">
        <v>12071</v>
      </c>
      <c r="I873" t="s">
        <v>12094</v>
      </c>
      <c r="J873" t="s">
        <v>12086</v>
      </c>
      <c r="K873" t="s">
        <v>16700</v>
      </c>
      <c r="L873" t="s">
        <v>17689</v>
      </c>
    </row>
    <row r="874" spans="1:12" x14ac:dyDescent="0.25">
      <c r="A874" t="s">
        <v>2544</v>
      </c>
      <c r="B874" s="7">
        <v>0.1660300925925926</v>
      </c>
      <c r="C874">
        <v>5</v>
      </c>
      <c r="D874">
        <v>380000</v>
      </c>
      <c r="E874">
        <v>1900000</v>
      </c>
      <c r="F874" t="s">
        <v>14012</v>
      </c>
      <c r="G874" t="s">
        <v>12063</v>
      </c>
      <c r="H874" t="s">
        <v>12068</v>
      </c>
      <c r="I874" t="s">
        <v>12095</v>
      </c>
      <c r="J874" t="s">
        <v>12087</v>
      </c>
      <c r="K874" t="s">
        <v>16882</v>
      </c>
      <c r="L874" t="s">
        <v>17888</v>
      </c>
    </row>
    <row r="875" spans="1:12" x14ac:dyDescent="0.25">
      <c r="A875" t="s">
        <v>2546</v>
      </c>
      <c r="B875" s="7">
        <v>0.16462962962962963</v>
      </c>
      <c r="C875">
        <v>1</v>
      </c>
      <c r="D875">
        <v>1201000</v>
      </c>
      <c r="E875">
        <v>1201000</v>
      </c>
      <c r="F875" t="s">
        <v>13343</v>
      </c>
      <c r="G875" t="s">
        <v>12064</v>
      </c>
      <c r="H875" t="s">
        <v>12068</v>
      </c>
      <c r="I875" t="s">
        <v>12095</v>
      </c>
      <c r="J875" t="s">
        <v>12084</v>
      </c>
      <c r="K875" t="s">
        <v>16973</v>
      </c>
      <c r="L875" t="s">
        <v>17974</v>
      </c>
    </row>
    <row r="876" spans="1:12" x14ac:dyDescent="0.25">
      <c r="A876" t="s">
        <v>2549</v>
      </c>
      <c r="B876" s="7">
        <v>1.1203703703703704E-2</v>
      </c>
      <c r="C876">
        <v>5</v>
      </c>
      <c r="D876">
        <v>480000</v>
      </c>
      <c r="E876">
        <v>2400000</v>
      </c>
      <c r="F876" t="s">
        <v>15121</v>
      </c>
      <c r="G876" t="s">
        <v>12065</v>
      </c>
      <c r="H876" t="s">
        <v>12068</v>
      </c>
      <c r="I876" t="s">
        <v>12094</v>
      </c>
      <c r="J876" t="s">
        <v>12084</v>
      </c>
      <c r="K876" t="s">
        <v>17457</v>
      </c>
      <c r="L876" t="s">
        <v>12188</v>
      </c>
    </row>
    <row r="877" spans="1:12" x14ac:dyDescent="0.25">
      <c r="A877" t="s">
        <v>2552</v>
      </c>
      <c r="B877" s="7">
        <v>0.1317824074074074</v>
      </c>
      <c r="C877">
        <v>7</v>
      </c>
      <c r="D877">
        <v>1263000</v>
      </c>
      <c r="E877">
        <v>8841000</v>
      </c>
      <c r="F877" t="s">
        <v>16288</v>
      </c>
      <c r="G877" t="s">
        <v>12064</v>
      </c>
      <c r="H877" t="s">
        <v>12071</v>
      </c>
      <c r="I877" t="s">
        <v>12094</v>
      </c>
      <c r="J877" t="s">
        <v>12089</v>
      </c>
      <c r="K877" t="s">
        <v>16780</v>
      </c>
      <c r="L877" t="s">
        <v>17777</v>
      </c>
    </row>
    <row r="878" spans="1:12" x14ac:dyDescent="0.25">
      <c r="A878" t="s">
        <v>2555</v>
      </c>
      <c r="B878" s="7">
        <v>0.51370370370370366</v>
      </c>
      <c r="C878">
        <v>7</v>
      </c>
      <c r="D878">
        <v>671000</v>
      </c>
      <c r="E878">
        <v>4697000</v>
      </c>
      <c r="F878" t="s">
        <v>14094</v>
      </c>
      <c r="G878" t="s">
        <v>12062</v>
      </c>
      <c r="H878" t="s">
        <v>12067</v>
      </c>
      <c r="I878" t="s">
        <v>12095</v>
      </c>
      <c r="J878" t="s">
        <v>12077</v>
      </c>
      <c r="K878" t="s">
        <v>16741</v>
      </c>
      <c r="L878" t="s">
        <v>17738</v>
      </c>
    </row>
    <row r="879" spans="1:12" x14ac:dyDescent="0.25">
      <c r="A879" t="s">
        <v>2558</v>
      </c>
      <c r="B879" s="7">
        <v>0.40875</v>
      </c>
      <c r="C879">
        <v>7</v>
      </c>
      <c r="D879">
        <v>677000</v>
      </c>
      <c r="E879">
        <v>4739000</v>
      </c>
      <c r="F879" t="s">
        <v>12376</v>
      </c>
      <c r="G879" t="s">
        <v>12062</v>
      </c>
      <c r="H879" t="s">
        <v>12066</v>
      </c>
      <c r="I879" t="s">
        <v>12095</v>
      </c>
      <c r="J879" t="s">
        <v>12074</v>
      </c>
      <c r="K879" t="s">
        <v>17418</v>
      </c>
      <c r="L879" t="s">
        <v>18427</v>
      </c>
    </row>
    <row r="880" spans="1:12" x14ac:dyDescent="0.25">
      <c r="A880" t="s">
        <v>2561</v>
      </c>
      <c r="B880" s="7">
        <v>0.38166666666666665</v>
      </c>
      <c r="C880">
        <v>8</v>
      </c>
      <c r="D880">
        <v>513000</v>
      </c>
      <c r="E880">
        <v>4104000</v>
      </c>
      <c r="F880" t="s">
        <v>12542</v>
      </c>
      <c r="G880" t="s">
        <v>12065</v>
      </c>
      <c r="H880" t="s">
        <v>12067</v>
      </c>
      <c r="I880" t="s">
        <v>12095</v>
      </c>
      <c r="J880" t="s">
        <v>12074</v>
      </c>
      <c r="K880" t="s">
        <v>17092</v>
      </c>
      <c r="L880" t="s">
        <v>18099</v>
      </c>
    </row>
    <row r="881" spans="1:12" x14ac:dyDescent="0.25">
      <c r="A881" t="s">
        <v>2563</v>
      </c>
      <c r="B881" s="7">
        <v>0.87593750000000004</v>
      </c>
      <c r="C881">
        <v>3</v>
      </c>
      <c r="D881">
        <v>625000</v>
      </c>
      <c r="E881">
        <v>1875000</v>
      </c>
      <c r="F881" t="s">
        <v>13531</v>
      </c>
      <c r="G881" t="s">
        <v>12062</v>
      </c>
      <c r="H881" t="s">
        <v>12067</v>
      </c>
      <c r="I881" t="s">
        <v>12094</v>
      </c>
      <c r="J881" t="s">
        <v>12089</v>
      </c>
      <c r="K881" t="s">
        <v>16686</v>
      </c>
      <c r="L881" t="s">
        <v>17671</v>
      </c>
    </row>
    <row r="882" spans="1:12" x14ac:dyDescent="0.25">
      <c r="A882" t="s">
        <v>2566</v>
      </c>
      <c r="B882" s="7">
        <v>0.91773148148148154</v>
      </c>
      <c r="C882">
        <v>4</v>
      </c>
      <c r="D882">
        <v>1103000</v>
      </c>
      <c r="E882">
        <v>4412000</v>
      </c>
      <c r="F882" t="s">
        <v>14369</v>
      </c>
      <c r="G882" t="s">
        <v>12064</v>
      </c>
      <c r="H882" t="s">
        <v>12067</v>
      </c>
      <c r="I882" t="s">
        <v>12095</v>
      </c>
      <c r="J882" t="s">
        <v>12075</v>
      </c>
      <c r="K882" t="s">
        <v>17151</v>
      </c>
      <c r="L882" t="s">
        <v>18156</v>
      </c>
    </row>
    <row r="883" spans="1:12" x14ac:dyDescent="0.25">
      <c r="A883" t="s">
        <v>2568</v>
      </c>
      <c r="B883" s="7">
        <v>0.54416666666666669</v>
      </c>
      <c r="C883">
        <v>3</v>
      </c>
      <c r="D883">
        <v>550000</v>
      </c>
      <c r="E883">
        <v>1650000</v>
      </c>
      <c r="F883" t="s">
        <v>15903</v>
      </c>
      <c r="G883" t="s">
        <v>12062</v>
      </c>
      <c r="H883" t="s">
        <v>12068</v>
      </c>
      <c r="I883" t="s">
        <v>12095</v>
      </c>
      <c r="J883" t="s">
        <v>12076</v>
      </c>
      <c r="K883" t="s">
        <v>16918</v>
      </c>
      <c r="L883" t="s">
        <v>17922</v>
      </c>
    </row>
    <row r="884" spans="1:12" x14ac:dyDescent="0.25">
      <c r="A884" t="s">
        <v>2571</v>
      </c>
      <c r="B884" s="7">
        <v>0.18310185185185185</v>
      </c>
      <c r="C884">
        <v>5</v>
      </c>
      <c r="D884">
        <v>1288000</v>
      </c>
      <c r="E884">
        <v>6440000</v>
      </c>
      <c r="F884" t="s">
        <v>16274</v>
      </c>
      <c r="G884" t="s">
        <v>12064</v>
      </c>
      <c r="H884" t="s">
        <v>12067</v>
      </c>
      <c r="I884" t="s">
        <v>12093</v>
      </c>
      <c r="J884" t="s">
        <v>12079</v>
      </c>
      <c r="K884" t="s">
        <v>17245</v>
      </c>
      <c r="L884" t="s">
        <v>18252</v>
      </c>
    </row>
    <row r="885" spans="1:12" x14ac:dyDescent="0.25">
      <c r="A885" t="s">
        <v>2574</v>
      </c>
      <c r="B885" s="7">
        <v>0.86209490740740746</v>
      </c>
      <c r="C885">
        <v>1</v>
      </c>
      <c r="D885">
        <v>496000</v>
      </c>
      <c r="E885">
        <v>496000</v>
      </c>
      <c r="F885" t="s">
        <v>14080</v>
      </c>
      <c r="G885" t="s">
        <v>12065</v>
      </c>
      <c r="H885" t="s">
        <v>12066</v>
      </c>
      <c r="I885" t="s">
        <v>12095</v>
      </c>
      <c r="J885" t="s">
        <v>12086</v>
      </c>
      <c r="K885" t="s">
        <v>16880</v>
      </c>
      <c r="L885" t="s">
        <v>17882</v>
      </c>
    </row>
    <row r="886" spans="1:12" x14ac:dyDescent="0.25">
      <c r="A886" t="s">
        <v>2577</v>
      </c>
      <c r="B886" s="7">
        <v>0.75787037037037042</v>
      </c>
      <c r="C886">
        <v>9</v>
      </c>
      <c r="D886">
        <v>491000</v>
      </c>
      <c r="E886">
        <v>4419000</v>
      </c>
      <c r="F886" t="s">
        <v>15089</v>
      </c>
      <c r="G886" t="s">
        <v>12065</v>
      </c>
      <c r="H886" t="s">
        <v>12068</v>
      </c>
      <c r="I886" t="s">
        <v>12094</v>
      </c>
      <c r="J886" t="s">
        <v>12089</v>
      </c>
      <c r="K886" t="s">
        <v>16748</v>
      </c>
      <c r="L886" t="s">
        <v>17747</v>
      </c>
    </row>
    <row r="887" spans="1:12" x14ac:dyDescent="0.25">
      <c r="A887" t="s">
        <v>2580</v>
      </c>
      <c r="B887" s="7">
        <v>0.87059027777777775</v>
      </c>
      <c r="C887">
        <v>2</v>
      </c>
      <c r="D887">
        <v>408000</v>
      </c>
      <c r="E887">
        <v>816000</v>
      </c>
      <c r="F887" t="s">
        <v>14139</v>
      </c>
      <c r="G887" t="s">
        <v>12065</v>
      </c>
      <c r="H887" t="s">
        <v>12067</v>
      </c>
      <c r="I887" t="s">
        <v>12094</v>
      </c>
      <c r="J887" t="s">
        <v>12082</v>
      </c>
      <c r="K887" t="s">
        <v>17290</v>
      </c>
      <c r="L887" t="s">
        <v>18295</v>
      </c>
    </row>
    <row r="888" spans="1:12" x14ac:dyDescent="0.25">
      <c r="A888" t="s">
        <v>2583</v>
      </c>
      <c r="B888" s="7">
        <v>0.14459490740740741</v>
      </c>
      <c r="C888">
        <v>1</v>
      </c>
      <c r="D888">
        <v>392000</v>
      </c>
      <c r="E888">
        <v>392000</v>
      </c>
      <c r="F888" t="s">
        <v>12605</v>
      </c>
      <c r="G888" t="s">
        <v>12063</v>
      </c>
      <c r="H888" t="s">
        <v>12071</v>
      </c>
      <c r="I888" t="s">
        <v>12095</v>
      </c>
      <c r="J888" t="s">
        <v>12073</v>
      </c>
      <c r="K888" t="s">
        <v>16579</v>
      </c>
      <c r="L888" t="s">
        <v>17552</v>
      </c>
    </row>
    <row r="889" spans="1:12" x14ac:dyDescent="0.25">
      <c r="A889" t="s">
        <v>2586</v>
      </c>
      <c r="B889" s="7">
        <v>0.67724537037037036</v>
      </c>
      <c r="C889">
        <v>3</v>
      </c>
      <c r="D889">
        <v>414000</v>
      </c>
      <c r="E889">
        <v>1242000</v>
      </c>
      <c r="F889" t="s">
        <v>12986</v>
      </c>
      <c r="G889" t="s">
        <v>12065</v>
      </c>
      <c r="H889" t="s">
        <v>12071</v>
      </c>
      <c r="I889" t="s">
        <v>12092</v>
      </c>
      <c r="J889" t="s">
        <v>12083</v>
      </c>
      <c r="K889" t="s">
        <v>17333</v>
      </c>
      <c r="L889" t="s">
        <v>18337</v>
      </c>
    </row>
    <row r="890" spans="1:12" x14ac:dyDescent="0.25">
      <c r="A890" t="s">
        <v>2588</v>
      </c>
      <c r="B890" s="7">
        <v>0.13894675925925926</v>
      </c>
      <c r="C890">
        <v>8</v>
      </c>
      <c r="D890">
        <v>360000</v>
      </c>
      <c r="E890">
        <v>2880000</v>
      </c>
      <c r="F890" t="s">
        <v>12773</v>
      </c>
      <c r="G890" t="s">
        <v>12063</v>
      </c>
      <c r="H890" t="s">
        <v>12067</v>
      </c>
      <c r="I890" t="s">
        <v>12095</v>
      </c>
      <c r="J890" t="s">
        <v>12077</v>
      </c>
      <c r="K890" t="s">
        <v>16491</v>
      </c>
      <c r="L890" t="s">
        <v>17698</v>
      </c>
    </row>
    <row r="891" spans="1:12" x14ac:dyDescent="0.25">
      <c r="A891" t="s">
        <v>2591</v>
      </c>
      <c r="B891" s="7">
        <v>0.58591435185185181</v>
      </c>
      <c r="C891">
        <v>7</v>
      </c>
      <c r="D891">
        <v>1302000</v>
      </c>
      <c r="E891">
        <v>9114000</v>
      </c>
      <c r="F891" t="s">
        <v>14051</v>
      </c>
      <c r="G891" t="s">
        <v>12064</v>
      </c>
      <c r="H891" t="s">
        <v>12070</v>
      </c>
      <c r="I891" t="s">
        <v>12093</v>
      </c>
      <c r="J891" t="s">
        <v>12074</v>
      </c>
      <c r="K891" t="s">
        <v>17176</v>
      </c>
      <c r="L891" t="s">
        <v>18184</v>
      </c>
    </row>
    <row r="892" spans="1:12" x14ac:dyDescent="0.25">
      <c r="A892" t="s">
        <v>2594</v>
      </c>
      <c r="B892" s="7">
        <v>0.46725694444444443</v>
      </c>
      <c r="C892">
        <v>2</v>
      </c>
      <c r="D892">
        <v>340000</v>
      </c>
      <c r="E892">
        <v>680000</v>
      </c>
      <c r="F892" t="s">
        <v>16028</v>
      </c>
      <c r="G892" t="s">
        <v>12063</v>
      </c>
      <c r="H892" t="s">
        <v>12067</v>
      </c>
      <c r="I892" t="s">
        <v>12094</v>
      </c>
      <c r="J892" t="s">
        <v>12077</v>
      </c>
      <c r="K892" t="s">
        <v>17228</v>
      </c>
      <c r="L892" t="s">
        <v>18231</v>
      </c>
    </row>
    <row r="893" spans="1:12" x14ac:dyDescent="0.25">
      <c r="A893" t="s">
        <v>2596</v>
      </c>
      <c r="B893" s="7">
        <v>0.28006944444444443</v>
      </c>
      <c r="C893">
        <v>9</v>
      </c>
      <c r="D893">
        <v>445000</v>
      </c>
      <c r="E893">
        <v>4005000</v>
      </c>
      <c r="F893" t="s">
        <v>14300</v>
      </c>
      <c r="G893" t="s">
        <v>12065</v>
      </c>
      <c r="H893" t="s">
        <v>12067</v>
      </c>
      <c r="I893" t="s">
        <v>12095</v>
      </c>
      <c r="J893" t="s">
        <v>12083</v>
      </c>
      <c r="K893" t="s">
        <v>17286</v>
      </c>
      <c r="L893" t="s">
        <v>18298</v>
      </c>
    </row>
    <row r="894" spans="1:12" x14ac:dyDescent="0.25">
      <c r="A894" t="s">
        <v>2598</v>
      </c>
      <c r="B894" s="7">
        <v>0.37361111111111112</v>
      </c>
      <c r="C894">
        <v>8</v>
      </c>
      <c r="D894">
        <v>1372000</v>
      </c>
      <c r="E894">
        <v>10976000</v>
      </c>
      <c r="F894" t="s">
        <v>14516</v>
      </c>
      <c r="G894" t="s">
        <v>12064</v>
      </c>
      <c r="H894" t="s">
        <v>12071</v>
      </c>
      <c r="I894" t="s">
        <v>12094</v>
      </c>
      <c r="J894" t="s">
        <v>12072</v>
      </c>
      <c r="K894" t="s">
        <v>17440</v>
      </c>
      <c r="L894" t="s">
        <v>18450</v>
      </c>
    </row>
    <row r="895" spans="1:12" x14ac:dyDescent="0.25">
      <c r="A895" t="s">
        <v>2601</v>
      </c>
      <c r="B895" s="7">
        <v>2.9571759259259259E-2</v>
      </c>
      <c r="C895">
        <v>7</v>
      </c>
      <c r="D895">
        <v>502000</v>
      </c>
      <c r="E895">
        <v>3514000</v>
      </c>
      <c r="F895" t="s">
        <v>14840</v>
      </c>
      <c r="G895" t="s">
        <v>12065</v>
      </c>
      <c r="H895" t="s">
        <v>12069</v>
      </c>
      <c r="I895" t="s">
        <v>12094</v>
      </c>
      <c r="J895" t="s">
        <v>12082</v>
      </c>
      <c r="K895" t="s">
        <v>16782</v>
      </c>
      <c r="L895" t="s">
        <v>17779</v>
      </c>
    </row>
    <row r="896" spans="1:12" x14ac:dyDescent="0.25">
      <c r="A896" t="s">
        <v>2604</v>
      </c>
      <c r="B896" s="7">
        <v>0.59753472222222226</v>
      </c>
      <c r="C896">
        <v>8</v>
      </c>
      <c r="D896">
        <v>391000</v>
      </c>
      <c r="E896">
        <v>3128000</v>
      </c>
      <c r="F896" t="s">
        <v>12835</v>
      </c>
      <c r="G896" t="s">
        <v>12063</v>
      </c>
      <c r="H896" t="s">
        <v>12068</v>
      </c>
      <c r="I896" t="s">
        <v>12095</v>
      </c>
      <c r="J896" t="s">
        <v>12083</v>
      </c>
      <c r="K896" t="s">
        <v>16753</v>
      </c>
      <c r="L896" t="s">
        <v>17751</v>
      </c>
    </row>
    <row r="897" spans="1:12" x14ac:dyDescent="0.25">
      <c r="A897" t="s">
        <v>2607</v>
      </c>
      <c r="B897" s="7">
        <v>0.59284722222222219</v>
      </c>
      <c r="C897">
        <v>5</v>
      </c>
      <c r="D897">
        <v>619000</v>
      </c>
      <c r="E897">
        <v>3095000</v>
      </c>
      <c r="F897" t="s">
        <v>16179</v>
      </c>
      <c r="G897" t="s">
        <v>12062</v>
      </c>
      <c r="H897" t="s">
        <v>12068</v>
      </c>
      <c r="I897" t="s">
        <v>12094</v>
      </c>
      <c r="J897" t="s">
        <v>12087</v>
      </c>
      <c r="K897" t="s">
        <v>12156</v>
      </c>
      <c r="L897" t="s">
        <v>12242</v>
      </c>
    </row>
    <row r="898" spans="1:12" x14ac:dyDescent="0.25">
      <c r="A898" t="s">
        <v>2610</v>
      </c>
      <c r="B898" s="7">
        <v>0.10641203703703704</v>
      </c>
      <c r="C898">
        <v>5</v>
      </c>
      <c r="D898">
        <v>509000</v>
      </c>
      <c r="E898">
        <v>2545000</v>
      </c>
      <c r="F898" t="s">
        <v>13019</v>
      </c>
      <c r="G898" t="s">
        <v>12065</v>
      </c>
      <c r="H898" t="s">
        <v>12071</v>
      </c>
      <c r="I898" t="s">
        <v>12094</v>
      </c>
      <c r="J898" t="s">
        <v>12075</v>
      </c>
      <c r="K898" t="s">
        <v>16986</v>
      </c>
      <c r="L898" t="s">
        <v>17991</v>
      </c>
    </row>
    <row r="899" spans="1:12" x14ac:dyDescent="0.25">
      <c r="A899" t="s">
        <v>2612</v>
      </c>
      <c r="B899" s="7">
        <v>0.27046296296296296</v>
      </c>
      <c r="C899">
        <v>8</v>
      </c>
      <c r="D899">
        <v>1088000</v>
      </c>
      <c r="E899">
        <v>8704000</v>
      </c>
      <c r="F899" t="s">
        <v>12975</v>
      </c>
      <c r="G899" t="s">
        <v>12064</v>
      </c>
      <c r="H899" t="s">
        <v>12066</v>
      </c>
      <c r="I899" t="s">
        <v>12094</v>
      </c>
      <c r="J899" t="s">
        <v>12080</v>
      </c>
      <c r="K899" t="s">
        <v>17073</v>
      </c>
      <c r="L899" t="s">
        <v>18080</v>
      </c>
    </row>
    <row r="900" spans="1:12" x14ac:dyDescent="0.25">
      <c r="A900" t="s">
        <v>2615</v>
      </c>
      <c r="B900" s="7">
        <v>5.6585648148148149E-2</v>
      </c>
      <c r="C900">
        <v>2</v>
      </c>
      <c r="D900">
        <v>689000</v>
      </c>
      <c r="E900">
        <v>1378000</v>
      </c>
      <c r="F900" t="s">
        <v>13203</v>
      </c>
      <c r="G900" t="s">
        <v>12062</v>
      </c>
      <c r="H900" t="s">
        <v>12066</v>
      </c>
      <c r="I900" t="s">
        <v>12095</v>
      </c>
      <c r="J900" t="s">
        <v>12083</v>
      </c>
      <c r="K900" t="s">
        <v>16866</v>
      </c>
      <c r="L900" t="s">
        <v>17868</v>
      </c>
    </row>
    <row r="901" spans="1:12" x14ac:dyDescent="0.25">
      <c r="A901" t="s">
        <v>2617</v>
      </c>
      <c r="B901" s="7">
        <v>0.75950231481481478</v>
      </c>
      <c r="C901">
        <v>4</v>
      </c>
      <c r="D901">
        <v>332000</v>
      </c>
      <c r="E901">
        <v>1328000</v>
      </c>
      <c r="F901" t="s">
        <v>15478</v>
      </c>
      <c r="G901" t="s">
        <v>12063</v>
      </c>
      <c r="H901" t="s">
        <v>12071</v>
      </c>
      <c r="I901" t="s">
        <v>12095</v>
      </c>
      <c r="J901" t="s">
        <v>12074</v>
      </c>
      <c r="K901" t="s">
        <v>16718</v>
      </c>
      <c r="L901" t="s">
        <v>17712</v>
      </c>
    </row>
    <row r="902" spans="1:12" x14ac:dyDescent="0.25">
      <c r="A902" t="s">
        <v>2619</v>
      </c>
      <c r="B902" s="7">
        <v>0.64516203703703701</v>
      </c>
      <c r="C902">
        <v>7</v>
      </c>
      <c r="D902">
        <v>337000</v>
      </c>
      <c r="E902">
        <v>2359000</v>
      </c>
      <c r="F902" t="s">
        <v>14133</v>
      </c>
      <c r="G902" t="s">
        <v>12063</v>
      </c>
      <c r="H902" t="s">
        <v>12071</v>
      </c>
      <c r="I902" t="s">
        <v>12094</v>
      </c>
      <c r="J902" t="s">
        <v>12079</v>
      </c>
      <c r="K902" t="s">
        <v>17305</v>
      </c>
      <c r="L902" t="s">
        <v>18313</v>
      </c>
    </row>
    <row r="903" spans="1:12" x14ac:dyDescent="0.25">
      <c r="A903" t="s">
        <v>2622</v>
      </c>
      <c r="B903" s="7">
        <v>0.61333333333333329</v>
      </c>
      <c r="C903">
        <v>3</v>
      </c>
      <c r="D903">
        <v>1279000</v>
      </c>
      <c r="E903">
        <v>3837000</v>
      </c>
      <c r="F903" t="s">
        <v>14475</v>
      </c>
      <c r="G903" t="s">
        <v>12064</v>
      </c>
      <c r="H903" t="s">
        <v>12071</v>
      </c>
      <c r="I903" t="s">
        <v>12094</v>
      </c>
      <c r="J903" t="s">
        <v>12082</v>
      </c>
      <c r="K903" t="s">
        <v>16848</v>
      </c>
      <c r="L903" t="s">
        <v>17851</v>
      </c>
    </row>
    <row r="904" spans="1:12" x14ac:dyDescent="0.25">
      <c r="A904" t="s">
        <v>2625</v>
      </c>
      <c r="B904" s="7">
        <v>0.77652777777777782</v>
      </c>
      <c r="C904">
        <v>3</v>
      </c>
      <c r="D904">
        <v>517000</v>
      </c>
      <c r="E904">
        <v>1551000</v>
      </c>
      <c r="F904" t="s">
        <v>13870</v>
      </c>
      <c r="G904" t="s">
        <v>12065</v>
      </c>
      <c r="H904" t="s">
        <v>12069</v>
      </c>
      <c r="I904" t="s">
        <v>12094</v>
      </c>
      <c r="J904" t="s">
        <v>12074</v>
      </c>
      <c r="K904" t="s">
        <v>17437</v>
      </c>
      <c r="L904" t="s">
        <v>18442</v>
      </c>
    </row>
    <row r="905" spans="1:12" x14ac:dyDescent="0.25">
      <c r="A905" t="s">
        <v>2628</v>
      </c>
      <c r="B905" s="7">
        <v>0.32633101851851853</v>
      </c>
      <c r="C905">
        <v>1</v>
      </c>
      <c r="D905">
        <v>658000</v>
      </c>
      <c r="E905">
        <v>658000</v>
      </c>
      <c r="F905" t="s">
        <v>12839</v>
      </c>
      <c r="G905" t="s">
        <v>12062</v>
      </c>
      <c r="H905" t="s">
        <v>12067</v>
      </c>
      <c r="I905" t="s">
        <v>12095</v>
      </c>
      <c r="J905" t="s">
        <v>12089</v>
      </c>
      <c r="K905" t="s">
        <v>12132</v>
      </c>
      <c r="L905" t="s">
        <v>12214</v>
      </c>
    </row>
    <row r="906" spans="1:12" x14ac:dyDescent="0.25">
      <c r="A906" t="s">
        <v>2631</v>
      </c>
      <c r="B906" s="7">
        <v>0.75197916666666664</v>
      </c>
      <c r="C906">
        <v>1</v>
      </c>
      <c r="D906">
        <v>574000</v>
      </c>
      <c r="E906">
        <v>574000</v>
      </c>
      <c r="F906" t="s">
        <v>13346</v>
      </c>
      <c r="G906" t="s">
        <v>12062</v>
      </c>
      <c r="H906" t="s">
        <v>12068</v>
      </c>
      <c r="I906" t="s">
        <v>12094</v>
      </c>
      <c r="J906" t="s">
        <v>12076</v>
      </c>
      <c r="K906" t="s">
        <v>16948</v>
      </c>
      <c r="L906" t="s">
        <v>17950</v>
      </c>
    </row>
    <row r="907" spans="1:12" x14ac:dyDescent="0.25">
      <c r="A907" t="s">
        <v>2633</v>
      </c>
      <c r="B907" s="7">
        <v>0.61646990740740737</v>
      </c>
      <c r="C907">
        <v>7</v>
      </c>
      <c r="D907">
        <v>443000</v>
      </c>
      <c r="E907">
        <v>3101000</v>
      </c>
      <c r="F907" t="s">
        <v>13552</v>
      </c>
      <c r="G907" t="s">
        <v>12065</v>
      </c>
      <c r="H907" t="s">
        <v>12068</v>
      </c>
      <c r="I907" t="s">
        <v>12094</v>
      </c>
      <c r="J907" t="s">
        <v>12074</v>
      </c>
      <c r="K907" t="s">
        <v>17375</v>
      </c>
      <c r="L907" t="s">
        <v>18383</v>
      </c>
    </row>
    <row r="908" spans="1:12" x14ac:dyDescent="0.25">
      <c r="A908" t="s">
        <v>2635</v>
      </c>
      <c r="B908" s="7">
        <v>0.29574074074074075</v>
      </c>
      <c r="C908">
        <v>2</v>
      </c>
      <c r="D908">
        <v>649000</v>
      </c>
      <c r="E908">
        <v>1298000</v>
      </c>
      <c r="F908" t="s">
        <v>15271</v>
      </c>
      <c r="G908" t="s">
        <v>12062</v>
      </c>
      <c r="H908" t="s">
        <v>12067</v>
      </c>
      <c r="I908" t="s">
        <v>12095</v>
      </c>
      <c r="J908" t="s">
        <v>12083</v>
      </c>
      <c r="K908" t="s">
        <v>17402</v>
      </c>
      <c r="L908" t="s">
        <v>18406</v>
      </c>
    </row>
    <row r="909" spans="1:12" x14ac:dyDescent="0.25">
      <c r="A909" t="s">
        <v>2638</v>
      </c>
      <c r="B909" s="7">
        <v>0.14226851851851852</v>
      </c>
      <c r="C909">
        <v>9</v>
      </c>
      <c r="D909">
        <v>1260000</v>
      </c>
      <c r="E909">
        <v>11340000</v>
      </c>
      <c r="F909" t="s">
        <v>14801</v>
      </c>
      <c r="G909" t="s">
        <v>12064</v>
      </c>
      <c r="H909" t="s">
        <v>12067</v>
      </c>
      <c r="I909" t="s">
        <v>12092</v>
      </c>
      <c r="J909" t="s">
        <v>12082</v>
      </c>
      <c r="K909" t="s">
        <v>17426</v>
      </c>
      <c r="L909" t="s">
        <v>18437</v>
      </c>
    </row>
    <row r="910" spans="1:12" x14ac:dyDescent="0.25">
      <c r="A910" t="s">
        <v>2641</v>
      </c>
      <c r="B910" s="7">
        <v>0.59035879629629628</v>
      </c>
      <c r="C910">
        <v>2</v>
      </c>
      <c r="D910">
        <v>501000</v>
      </c>
      <c r="E910">
        <v>1002000</v>
      </c>
      <c r="F910" t="s">
        <v>13932</v>
      </c>
      <c r="G910" t="s">
        <v>12065</v>
      </c>
      <c r="H910" t="s">
        <v>12069</v>
      </c>
      <c r="I910" t="s">
        <v>12095</v>
      </c>
      <c r="J910" t="s">
        <v>12073</v>
      </c>
      <c r="K910" t="s">
        <v>17150</v>
      </c>
      <c r="L910" t="s">
        <v>18153</v>
      </c>
    </row>
    <row r="911" spans="1:12" x14ac:dyDescent="0.25">
      <c r="A911" t="s">
        <v>2644</v>
      </c>
      <c r="B911" s="7">
        <v>0.3084722222222222</v>
      </c>
      <c r="C911">
        <v>9</v>
      </c>
      <c r="D911">
        <v>420000</v>
      </c>
      <c r="E911">
        <v>3780000</v>
      </c>
      <c r="F911" t="s">
        <v>15311</v>
      </c>
      <c r="G911" t="s">
        <v>12065</v>
      </c>
      <c r="H911" t="s">
        <v>12071</v>
      </c>
      <c r="I911" t="s">
        <v>12094</v>
      </c>
      <c r="J911" t="s">
        <v>12080</v>
      </c>
      <c r="K911" t="s">
        <v>17371</v>
      </c>
      <c r="L911" t="s">
        <v>18380</v>
      </c>
    </row>
    <row r="912" spans="1:12" x14ac:dyDescent="0.25">
      <c r="A912" t="s">
        <v>2647</v>
      </c>
      <c r="B912" s="7">
        <v>1.1805555555555556E-3</v>
      </c>
      <c r="C912">
        <v>3</v>
      </c>
      <c r="D912">
        <v>462000</v>
      </c>
      <c r="E912">
        <v>1386000</v>
      </c>
      <c r="F912" t="s">
        <v>14606</v>
      </c>
      <c r="G912" t="s">
        <v>12065</v>
      </c>
      <c r="H912" t="s">
        <v>12068</v>
      </c>
      <c r="I912" t="s">
        <v>12094</v>
      </c>
      <c r="J912" t="s">
        <v>12078</v>
      </c>
      <c r="K912" t="s">
        <v>16613</v>
      </c>
      <c r="L912" t="s">
        <v>17598</v>
      </c>
    </row>
    <row r="913" spans="1:12" x14ac:dyDescent="0.25">
      <c r="A913" t="s">
        <v>2650</v>
      </c>
      <c r="B913" s="7">
        <v>0.44307870370370372</v>
      </c>
      <c r="C913">
        <v>3</v>
      </c>
      <c r="D913">
        <v>320000</v>
      </c>
      <c r="E913">
        <v>960000</v>
      </c>
      <c r="F913" t="s">
        <v>14624</v>
      </c>
      <c r="G913" t="s">
        <v>12063</v>
      </c>
      <c r="H913" t="s">
        <v>12066</v>
      </c>
      <c r="I913" t="s">
        <v>12093</v>
      </c>
      <c r="J913" t="s">
        <v>12073</v>
      </c>
      <c r="K913" t="s">
        <v>17435</v>
      </c>
      <c r="L913" t="s">
        <v>18440</v>
      </c>
    </row>
    <row r="914" spans="1:12" x14ac:dyDescent="0.25">
      <c r="A914" t="s">
        <v>2653</v>
      </c>
      <c r="B914" s="7">
        <v>0.46584490740740742</v>
      </c>
      <c r="C914">
        <v>2</v>
      </c>
      <c r="D914">
        <v>1177000</v>
      </c>
      <c r="E914">
        <v>2354000</v>
      </c>
      <c r="F914" t="s">
        <v>15698</v>
      </c>
      <c r="G914" t="s">
        <v>12064</v>
      </c>
      <c r="H914" t="s">
        <v>12066</v>
      </c>
      <c r="I914" t="s">
        <v>12094</v>
      </c>
      <c r="J914" t="s">
        <v>12083</v>
      </c>
      <c r="K914" t="s">
        <v>16878</v>
      </c>
      <c r="L914" t="s">
        <v>17881</v>
      </c>
    </row>
    <row r="915" spans="1:12" x14ac:dyDescent="0.25">
      <c r="A915" t="s">
        <v>2655</v>
      </c>
      <c r="B915" s="7">
        <v>0.15888888888888889</v>
      </c>
      <c r="C915">
        <v>4</v>
      </c>
      <c r="D915">
        <v>550000</v>
      </c>
      <c r="E915">
        <v>2200000</v>
      </c>
      <c r="F915" t="s">
        <v>12884</v>
      </c>
      <c r="G915" t="s">
        <v>12062</v>
      </c>
      <c r="H915" t="s">
        <v>12070</v>
      </c>
      <c r="I915" t="s">
        <v>12095</v>
      </c>
      <c r="J915" t="s">
        <v>12091</v>
      </c>
      <c r="K915" t="s">
        <v>17358</v>
      </c>
      <c r="L915" t="s">
        <v>18362</v>
      </c>
    </row>
    <row r="916" spans="1:12" x14ac:dyDescent="0.25">
      <c r="A916" t="s">
        <v>2658</v>
      </c>
      <c r="B916" s="7">
        <v>0.27447916666666666</v>
      </c>
      <c r="C916">
        <v>4</v>
      </c>
      <c r="D916">
        <v>381000</v>
      </c>
      <c r="E916">
        <v>1524000</v>
      </c>
      <c r="F916" t="s">
        <v>15604</v>
      </c>
      <c r="G916" t="s">
        <v>12063</v>
      </c>
      <c r="H916" t="s">
        <v>12067</v>
      </c>
      <c r="I916" t="s">
        <v>12093</v>
      </c>
      <c r="J916" t="s">
        <v>12084</v>
      </c>
      <c r="K916" t="s">
        <v>16532</v>
      </c>
      <c r="L916" t="s">
        <v>17508</v>
      </c>
    </row>
    <row r="917" spans="1:12" x14ac:dyDescent="0.25">
      <c r="A917" t="s">
        <v>2660</v>
      </c>
      <c r="B917" s="7">
        <v>0.67107638888888888</v>
      </c>
      <c r="C917">
        <v>9</v>
      </c>
      <c r="D917">
        <v>630000</v>
      </c>
      <c r="E917">
        <v>5670000</v>
      </c>
      <c r="F917" t="s">
        <v>15160</v>
      </c>
      <c r="G917" t="s">
        <v>12062</v>
      </c>
      <c r="H917" t="s">
        <v>12066</v>
      </c>
      <c r="I917" t="s">
        <v>12092</v>
      </c>
      <c r="J917" t="s">
        <v>12079</v>
      </c>
      <c r="K917" t="s">
        <v>16641</v>
      </c>
      <c r="L917" t="s">
        <v>17633</v>
      </c>
    </row>
    <row r="918" spans="1:12" x14ac:dyDescent="0.25">
      <c r="A918" t="s">
        <v>2662</v>
      </c>
      <c r="B918" s="7">
        <v>0.88697916666666665</v>
      </c>
      <c r="C918">
        <v>4</v>
      </c>
      <c r="D918">
        <v>581000</v>
      </c>
      <c r="E918">
        <v>2324000</v>
      </c>
      <c r="F918" t="s">
        <v>14152</v>
      </c>
      <c r="G918" t="s">
        <v>12062</v>
      </c>
      <c r="H918" t="s">
        <v>12067</v>
      </c>
      <c r="I918" t="s">
        <v>12095</v>
      </c>
      <c r="J918" t="s">
        <v>12081</v>
      </c>
      <c r="K918" t="s">
        <v>17454</v>
      </c>
      <c r="L918" t="s">
        <v>18460</v>
      </c>
    </row>
    <row r="919" spans="1:12" x14ac:dyDescent="0.25">
      <c r="A919" t="s">
        <v>2665</v>
      </c>
      <c r="B919" s="7">
        <v>0.54702546296296295</v>
      </c>
      <c r="C919">
        <v>8</v>
      </c>
      <c r="D919">
        <v>333000</v>
      </c>
      <c r="E919">
        <v>2664000</v>
      </c>
      <c r="F919" t="s">
        <v>15784</v>
      </c>
      <c r="G919" t="s">
        <v>12063</v>
      </c>
      <c r="H919" t="s">
        <v>12070</v>
      </c>
      <c r="I919" t="s">
        <v>12093</v>
      </c>
      <c r="J919" t="s">
        <v>12078</v>
      </c>
      <c r="K919" t="s">
        <v>16945</v>
      </c>
      <c r="L919" t="s">
        <v>17954</v>
      </c>
    </row>
    <row r="920" spans="1:12" x14ac:dyDescent="0.25">
      <c r="A920" t="s">
        <v>2667</v>
      </c>
      <c r="B920" s="7">
        <v>0.11506944444444445</v>
      </c>
      <c r="C920">
        <v>7</v>
      </c>
      <c r="D920">
        <v>1239000</v>
      </c>
      <c r="E920">
        <v>8673000</v>
      </c>
      <c r="F920" t="s">
        <v>15965</v>
      </c>
      <c r="G920" t="s">
        <v>12064</v>
      </c>
      <c r="H920" t="s">
        <v>12068</v>
      </c>
      <c r="I920" t="s">
        <v>12094</v>
      </c>
      <c r="J920" t="s">
        <v>12079</v>
      </c>
      <c r="K920" t="s">
        <v>16836</v>
      </c>
      <c r="L920" t="s">
        <v>17842</v>
      </c>
    </row>
    <row r="921" spans="1:12" x14ac:dyDescent="0.25">
      <c r="A921" t="s">
        <v>2670</v>
      </c>
      <c r="B921" s="7">
        <v>0.10734953703703703</v>
      </c>
      <c r="C921">
        <v>1</v>
      </c>
      <c r="D921">
        <v>682000</v>
      </c>
      <c r="E921">
        <v>682000</v>
      </c>
      <c r="F921" t="s">
        <v>13438</v>
      </c>
      <c r="G921" t="s">
        <v>12062</v>
      </c>
      <c r="H921" t="s">
        <v>12067</v>
      </c>
      <c r="I921" t="s">
        <v>12095</v>
      </c>
      <c r="J921" t="s">
        <v>12083</v>
      </c>
      <c r="K921" t="s">
        <v>17026</v>
      </c>
      <c r="L921" t="s">
        <v>18026</v>
      </c>
    </row>
    <row r="922" spans="1:12" x14ac:dyDescent="0.25">
      <c r="A922" t="s">
        <v>2673</v>
      </c>
      <c r="B922" s="7">
        <v>4.2129629629629626E-3</v>
      </c>
      <c r="C922">
        <v>4</v>
      </c>
      <c r="D922">
        <v>678000</v>
      </c>
      <c r="E922">
        <v>2712000</v>
      </c>
      <c r="F922" t="s">
        <v>13145</v>
      </c>
      <c r="G922" t="s">
        <v>12062</v>
      </c>
      <c r="H922" t="s">
        <v>12069</v>
      </c>
      <c r="I922" t="s">
        <v>12095</v>
      </c>
      <c r="J922" t="s">
        <v>12090</v>
      </c>
      <c r="K922" t="s">
        <v>17059</v>
      </c>
      <c r="L922" t="s">
        <v>18062</v>
      </c>
    </row>
    <row r="923" spans="1:12" x14ac:dyDescent="0.25">
      <c r="A923" t="s">
        <v>2676</v>
      </c>
      <c r="B923" s="7">
        <v>0.86128472222222219</v>
      </c>
      <c r="C923">
        <v>7</v>
      </c>
      <c r="D923">
        <v>686000</v>
      </c>
      <c r="E923">
        <v>4802000</v>
      </c>
      <c r="F923" t="s">
        <v>14758</v>
      </c>
      <c r="G923" t="s">
        <v>12062</v>
      </c>
      <c r="H923" t="s">
        <v>12069</v>
      </c>
      <c r="I923" t="s">
        <v>12094</v>
      </c>
      <c r="J923" t="s">
        <v>12084</v>
      </c>
      <c r="K923" t="s">
        <v>17108</v>
      </c>
      <c r="L923" t="s">
        <v>18114</v>
      </c>
    </row>
    <row r="924" spans="1:12" x14ac:dyDescent="0.25">
      <c r="A924" t="s">
        <v>2679</v>
      </c>
      <c r="B924" s="7">
        <v>0.38027777777777777</v>
      </c>
      <c r="C924">
        <v>3</v>
      </c>
      <c r="D924">
        <v>641000</v>
      </c>
      <c r="E924">
        <v>1923000</v>
      </c>
      <c r="F924" t="s">
        <v>12342</v>
      </c>
      <c r="G924" t="s">
        <v>12062</v>
      </c>
      <c r="H924" t="s">
        <v>12068</v>
      </c>
      <c r="I924" t="s">
        <v>12093</v>
      </c>
      <c r="J924" t="s">
        <v>12073</v>
      </c>
      <c r="K924" t="s">
        <v>17208</v>
      </c>
      <c r="L924" t="s">
        <v>18213</v>
      </c>
    </row>
    <row r="925" spans="1:12" x14ac:dyDescent="0.25">
      <c r="A925" t="s">
        <v>2682</v>
      </c>
      <c r="B925" s="7">
        <v>8.728009259259259E-2</v>
      </c>
      <c r="C925">
        <v>4</v>
      </c>
      <c r="D925">
        <v>579000</v>
      </c>
      <c r="E925">
        <v>2316000</v>
      </c>
      <c r="F925" t="s">
        <v>15259</v>
      </c>
      <c r="G925" t="s">
        <v>12062</v>
      </c>
      <c r="H925" t="s">
        <v>12068</v>
      </c>
      <c r="I925" t="s">
        <v>12095</v>
      </c>
      <c r="J925" t="s">
        <v>12090</v>
      </c>
      <c r="K925" t="s">
        <v>17217</v>
      </c>
      <c r="L925" t="s">
        <v>18222</v>
      </c>
    </row>
    <row r="926" spans="1:12" x14ac:dyDescent="0.25">
      <c r="A926" t="s">
        <v>2685</v>
      </c>
      <c r="B926" s="7">
        <v>0.10790509259259259</v>
      </c>
      <c r="C926">
        <v>7</v>
      </c>
      <c r="D926">
        <v>455000</v>
      </c>
      <c r="E926">
        <v>3185000</v>
      </c>
      <c r="F926" t="s">
        <v>12730</v>
      </c>
      <c r="G926" t="s">
        <v>12065</v>
      </c>
      <c r="H926" t="s">
        <v>12070</v>
      </c>
      <c r="I926" t="s">
        <v>12093</v>
      </c>
      <c r="J926" t="s">
        <v>12083</v>
      </c>
      <c r="K926" t="s">
        <v>17357</v>
      </c>
      <c r="L926" t="s">
        <v>18364</v>
      </c>
    </row>
    <row r="927" spans="1:12" x14ac:dyDescent="0.25">
      <c r="A927" t="s">
        <v>2688</v>
      </c>
      <c r="B927" s="7">
        <v>0.6203819444444445</v>
      </c>
      <c r="C927">
        <v>6</v>
      </c>
      <c r="D927">
        <v>1238000</v>
      </c>
      <c r="E927">
        <v>7428000</v>
      </c>
      <c r="F927" t="s">
        <v>15851</v>
      </c>
      <c r="G927" t="s">
        <v>12064</v>
      </c>
      <c r="H927" t="s">
        <v>12071</v>
      </c>
      <c r="I927" t="s">
        <v>12095</v>
      </c>
      <c r="J927" t="s">
        <v>12080</v>
      </c>
      <c r="K927" t="s">
        <v>16940</v>
      </c>
      <c r="L927" t="s">
        <v>17947</v>
      </c>
    </row>
    <row r="928" spans="1:12" x14ac:dyDescent="0.25">
      <c r="A928" t="s">
        <v>2691</v>
      </c>
      <c r="B928" s="7">
        <v>0.25511574074074073</v>
      </c>
      <c r="C928">
        <v>7</v>
      </c>
      <c r="D928">
        <v>474000</v>
      </c>
      <c r="E928">
        <v>3318000</v>
      </c>
      <c r="F928" t="s">
        <v>15285</v>
      </c>
      <c r="G928" t="s">
        <v>12065</v>
      </c>
      <c r="H928" t="s">
        <v>12068</v>
      </c>
      <c r="I928" t="s">
        <v>12092</v>
      </c>
      <c r="J928" t="s">
        <v>12072</v>
      </c>
      <c r="K928" t="s">
        <v>16527</v>
      </c>
      <c r="L928" t="s">
        <v>17506</v>
      </c>
    </row>
    <row r="929" spans="1:12" x14ac:dyDescent="0.25">
      <c r="A929" t="s">
        <v>2694</v>
      </c>
      <c r="B929" s="7">
        <v>0.17601851851851852</v>
      </c>
      <c r="C929">
        <v>9</v>
      </c>
      <c r="D929">
        <v>1347000</v>
      </c>
      <c r="E929">
        <v>12123000</v>
      </c>
      <c r="F929" t="s">
        <v>14672</v>
      </c>
      <c r="G929" t="s">
        <v>12064</v>
      </c>
      <c r="H929" t="s">
        <v>12069</v>
      </c>
      <c r="I929" t="s">
        <v>12095</v>
      </c>
      <c r="J929" t="s">
        <v>12079</v>
      </c>
      <c r="K929" t="s">
        <v>17408</v>
      </c>
      <c r="L929" t="s">
        <v>18419</v>
      </c>
    </row>
    <row r="930" spans="1:12" x14ac:dyDescent="0.25">
      <c r="A930" t="s">
        <v>2697</v>
      </c>
      <c r="B930" s="7">
        <v>0.4312037037037037</v>
      </c>
      <c r="C930">
        <v>6</v>
      </c>
      <c r="D930">
        <v>319000</v>
      </c>
      <c r="E930">
        <v>1914000</v>
      </c>
      <c r="F930" t="s">
        <v>16011</v>
      </c>
      <c r="G930" t="s">
        <v>12063</v>
      </c>
      <c r="H930" t="s">
        <v>12070</v>
      </c>
      <c r="I930" t="s">
        <v>12095</v>
      </c>
      <c r="J930" t="s">
        <v>12080</v>
      </c>
      <c r="K930" t="s">
        <v>17035</v>
      </c>
      <c r="L930" t="s">
        <v>18040</v>
      </c>
    </row>
    <row r="931" spans="1:12" x14ac:dyDescent="0.25">
      <c r="A931" t="s">
        <v>2699</v>
      </c>
      <c r="B931" s="7">
        <v>0.44040509259259258</v>
      </c>
      <c r="C931">
        <v>7</v>
      </c>
      <c r="D931">
        <v>558000</v>
      </c>
      <c r="E931">
        <v>3906000</v>
      </c>
      <c r="F931" t="s">
        <v>14683</v>
      </c>
      <c r="G931" t="s">
        <v>12062</v>
      </c>
      <c r="H931" t="s">
        <v>12071</v>
      </c>
      <c r="I931" t="s">
        <v>12094</v>
      </c>
      <c r="J931" t="s">
        <v>12074</v>
      </c>
      <c r="K931" t="s">
        <v>17043</v>
      </c>
      <c r="L931" t="s">
        <v>18049</v>
      </c>
    </row>
    <row r="932" spans="1:12" x14ac:dyDescent="0.25">
      <c r="A932" t="s">
        <v>2702</v>
      </c>
      <c r="B932" s="7">
        <v>0.48246527777777776</v>
      </c>
      <c r="C932">
        <v>6</v>
      </c>
      <c r="D932">
        <v>632000</v>
      </c>
      <c r="E932">
        <v>3792000</v>
      </c>
      <c r="F932" t="s">
        <v>14794</v>
      </c>
      <c r="G932" t="s">
        <v>12062</v>
      </c>
      <c r="H932" t="s">
        <v>12068</v>
      </c>
      <c r="I932" t="s">
        <v>12095</v>
      </c>
      <c r="J932" t="s">
        <v>12081</v>
      </c>
      <c r="K932" t="s">
        <v>16566</v>
      </c>
      <c r="L932" t="s">
        <v>17544</v>
      </c>
    </row>
    <row r="933" spans="1:12" x14ac:dyDescent="0.25">
      <c r="A933" t="s">
        <v>2705</v>
      </c>
      <c r="B933" s="7">
        <v>0.13471064814814815</v>
      </c>
      <c r="C933">
        <v>6</v>
      </c>
      <c r="D933">
        <v>515000</v>
      </c>
      <c r="E933">
        <v>3090000</v>
      </c>
      <c r="F933" t="s">
        <v>13544</v>
      </c>
      <c r="G933" t="s">
        <v>12065</v>
      </c>
      <c r="H933" t="s">
        <v>12070</v>
      </c>
      <c r="I933" t="s">
        <v>12094</v>
      </c>
      <c r="J933" t="s">
        <v>12089</v>
      </c>
      <c r="K933" t="s">
        <v>16966</v>
      </c>
      <c r="L933" t="s">
        <v>17972</v>
      </c>
    </row>
    <row r="934" spans="1:12" x14ac:dyDescent="0.25">
      <c r="A934" t="s">
        <v>2708</v>
      </c>
      <c r="B934" s="7">
        <v>0.4942361111111111</v>
      </c>
      <c r="C934">
        <v>5</v>
      </c>
      <c r="D934">
        <v>631000</v>
      </c>
      <c r="E934">
        <v>3155000</v>
      </c>
      <c r="F934" t="s">
        <v>15125</v>
      </c>
      <c r="G934" t="s">
        <v>12062</v>
      </c>
      <c r="H934" t="s">
        <v>12070</v>
      </c>
      <c r="I934" t="s">
        <v>12095</v>
      </c>
      <c r="J934" t="s">
        <v>12080</v>
      </c>
      <c r="K934" t="s">
        <v>17142</v>
      </c>
      <c r="L934" t="s">
        <v>18147</v>
      </c>
    </row>
    <row r="935" spans="1:12" x14ac:dyDescent="0.25">
      <c r="A935" t="s">
        <v>2711</v>
      </c>
      <c r="B935" s="7">
        <v>0.46281250000000002</v>
      </c>
      <c r="C935">
        <v>6</v>
      </c>
      <c r="D935">
        <v>1145000</v>
      </c>
      <c r="E935">
        <v>6870000</v>
      </c>
      <c r="F935" t="s">
        <v>15418</v>
      </c>
      <c r="G935" t="s">
        <v>12064</v>
      </c>
      <c r="H935" t="s">
        <v>12071</v>
      </c>
      <c r="I935" t="s">
        <v>12094</v>
      </c>
      <c r="J935" t="s">
        <v>12091</v>
      </c>
      <c r="K935" t="s">
        <v>16542</v>
      </c>
      <c r="L935" t="s">
        <v>17520</v>
      </c>
    </row>
    <row r="936" spans="1:12" x14ac:dyDescent="0.25">
      <c r="A936" t="s">
        <v>2714</v>
      </c>
      <c r="B936" s="7">
        <v>0.37910879629629629</v>
      </c>
      <c r="C936">
        <v>8</v>
      </c>
      <c r="D936">
        <v>663000</v>
      </c>
      <c r="E936">
        <v>5304000</v>
      </c>
      <c r="F936" t="s">
        <v>16369</v>
      </c>
      <c r="G936" t="s">
        <v>12062</v>
      </c>
      <c r="H936" t="s">
        <v>12067</v>
      </c>
      <c r="I936" t="s">
        <v>12094</v>
      </c>
      <c r="J936" t="s">
        <v>12074</v>
      </c>
      <c r="K936" t="s">
        <v>17373</v>
      </c>
      <c r="L936" t="s">
        <v>18381</v>
      </c>
    </row>
    <row r="937" spans="1:12" x14ac:dyDescent="0.25">
      <c r="A937" t="s">
        <v>2717</v>
      </c>
      <c r="B937" s="7">
        <v>0.68633101851851852</v>
      </c>
      <c r="C937">
        <v>4</v>
      </c>
      <c r="D937">
        <v>502000</v>
      </c>
      <c r="E937">
        <v>2008000</v>
      </c>
      <c r="F937" t="s">
        <v>16087</v>
      </c>
      <c r="G937" t="s">
        <v>12065</v>
      </c>
      <c r="H937" t="s">
        <v>12066</v>
      </c>
      <c r="I937" t="s">
        <v>12094</v>
      </c>
      <c r="J937" t="s">
        <v>12072</v>
      </c>
      <c r="K937" t="s">
        <v>17390</v>
      </c>
      <c r="L937" t="s">
        <v>18395</v>
      </c>
    </row>
    <row r="938" spans="1:12" x14ac:dyDescent="0.25">
      <c r="A938" t="s">
        <v>2720</v>
      </c>
      <c r="B938" s="7">
        <v>0.57589120370370372</v>
      </c>
      <c r="C938">
        <v>2</v>
      </c>
      <c r="D938">
        <v>398000</v>
      </c>
      <c r="E938">
        <v>796000</v>
      </c>
      <c r="F938" t="s">
        <v>13732</v>
      </c>
      <c r="G938" t="s">
        <v>12063</v>
      </c>
      <c r="H938" t="s">
        <v>12067</v>
      </c>
      <c r="I938" t="s">
        <v>12095</v>
      </c>
      <c r="J938" t="s">
        <v>12086</v>
      </c>
      <c r="K938" t="s">
        <v>16899</v>
      </c>
      <c r="L938" t="s">
        <v>17902</v>
      </c>
    </row>
    <row r="939" spans="1:12" x14ac:dyDescent="0.25">
      <c r="A939" t="s">
        <v>2722</v>
      </c>
      <c r="B939" s="7">
        <v>0.85130787037037037</v>
      </c>
      <c r="C939">
        <v>4</v>
      </c>
      <c r="D939">
        <v>425000</v>
      </c>
      <c r="E939">
        <v>1700000</v>
      </c>
      <c r="F939" t="s">
        <v>13690</v>
      </c>
      <c r="G939" t="s">
        <v>12065</v>
      </c>
      <c r="H939" t="s">
        <v>12070</v>
      </c>
      <c r="I939" t="s">
        <v>12094</v>
      </c>
      <c r="J939" t="s">
        <v>12078</v>
      </c>
      <c r="K939" t="s">
        <v>17188</v>
      </c>
      <c r="L939" t="s">
        <v>18194</v>
      </c>
    </row>
    <row r="940" spans="1:12" x14ac:dyDescent="0.25">
      <c r="A940" t="s">
        <v>2725</v>
      </c>
      <c r="B940" s="7">
        <v>0.92474537037037041</v>
      </c>
      <c r="C940">
        <v>4</v>
      </c>
      <c r="D940">
        <v>483000</v>
      </c>
      <c r="E940">
        <v>1932000</v>
      </c>
      <c r="F940" t="s">
        <v>14809</v>
      </c>
      <c r="G940" t="s">
        <v>12065</v>
      </c>
      <c r="H940" t="s">
        <v>12067</v>
      </c>
      <c r="I940" t="s">
        <v>12094</v>
      </c>
      <c r="J940" t="s">
        <v>12083</v>
      </c>
      <c r="K940" t="s">
        <v>12110</v>
      </c>
      <c r="L940" t="s">
        <v>12195</v>
      </c>
    </row>
    <row r="941" spans="1:12" x14ac:dyDescent="0.25">
      <c r="A941" t="s">
        <v>2728</v>
      </c>
      <c r="B941" s="7">
        <v>0.86359953703703707</v>
      </c>
      <c r="C941">
        <v>8</v>
      </c>
      <c r="D941">
        <v>447000</v>
      </c>
      <c r="E941">
        <v>3576000</v>
      </c>
      <c r="F941" t="s">
        <v>15447</v>
      </c>
      <c r="G941" t="s">
        <v>12065</v>
      </c>
      <c r="H941" t="s">
        <v>12067</v>
      </c>
      <c r="I941" t="s">
        <v>12095</v>
      </c>
      <c r="J941" t="s">
        <v>12091</v>
      </c>
      <c r="K941" t="s">
        <v>17273</v>
      </c>
      <c r="L941" t="s">
        <v>18284</v>
      </c>
    </row>
    <row r="942" spans="1:12" x14ac:dyDescent="0.25">
      <c r="A942" t="s">
        <v>2731</v>
      </c>
      <c r="B942" s="7">
        <v>0.19796296296296295</v>
      </c>
      <c r="C942">
        <v>2</v>
      </c>
      <c r="D942">
        <v>449000</v>
      </c>
      <c r="E942">
        <v>898000</v>
      </c>
      <c r="F942" t="s">
        <v>15158</v>
      </c>
      <c r="G942" t="s">
        <v>12065</v>
      </c>
      <c r="H942" t="s">
        <v>12070</v>
      </c>
      <c r="I942" t="s">
        <v>12094</v>
      </c>
      <c r="J942" t="s">
        <v>12082</v>
      </c>
      <c r="K942" t="s">
        <v>17293</v>
      </c>
      <c r="L942" t="s">
        <v>18298</v>
      </c>
    </row>
    <row r="943" spans="1:12" x14ac:dyDescent="0.25">
      <c r="A943" t="s">
        <v>2734</v>
      </c>
      <c r="B943" s="7">
        <v>0.68734953703703705</v>
      </c>
      <c r="C943">
        <v>5</v>
      </c>
      <c r="D943">
        <v>689000</v>
      </c>
      <c r="E943">
        <v>3445000</v>
      </c>
      <c r="F943" t="s">
        <v>13248</v>
      </c>
      <c r="G943" t="s">
        <v>12062</v>
      </c>
      <c r="H943" t="s">
        <v>12067</v>
      </c>
      <c r="I943" t="s">
        <v>12094</v>
      </c>
      <c r="J943" t="s">
        <v>12082</v>
      </c>
      <c r="K943" t="s">
        <v>17352</v>
      </c>
      <c r="L943" t="s">
        <v>18357</v>
      </c>
    </row>
    <row r="944" spans="1:12" x14ac:dyDescent="0.25">
      <c r="A944" t="s">
        <v>2736</v>
      </c>
      <c r="B944" s="7">
        <v>0.59103009259259254</v>
      </c>
      <c r="C944">
        <v>2</v>
      </c>
      <c r="D944">
        <v>462000</v>
      </c>
      <c r="E944">
        <v>924000</v>
      </c>
      <c r="F944" t="s">
        <v>14477</v>
      </c>
      <c r="G944" t="s">
        <v>12065</v>
      </c>
      <c r="H944" t="s">
        <v>12068</v>
      </c>
      <c r="I944" t="s">
        <v>12094</v>
      </c>
      <c r="J944" t="s">
        <v>12073</v>
      </c>
      <c r="K944" t="s">
        <v>16869</v>
      </c>
      <c r="L944" t="s">
        <v>17871</v>
      </c>
    </row>
    <row r="945" spans="1:12" x14ac:dyDescent="0.25">
      <c r="A945" t="s">
        <v>2739</v>
      </c>
      <c r="B945" s="7">
        <v>8.2349537037037041E-2</v>
      </c>
      <c r="C945">
        <v>3</v>
      </c>
      <c r="D945">
        <v>689000</v>
      </c>
      <c r="E945">
        <v>2067000</v>
      </c>
      <c r="F945" t="s">
        <v>12745</v>
      </c>
      <c r="G945" t="s">
        <v>12062</v>
      </c>
      <c r="H945" t="s">
        <v>12066</v>
      </c>
      <c r="I945" t="s">
        <v>12092</v>
      </c>
      <c r="J945" t="s">
        <v>12083</v>
      </c>
      <c r="K945" t="s">
        <v>16858</v>
      </c>
      <c r="L945" t="s">
        <v>17861</v>
      </c>
    </row>
    <row r="946" spans="1:12" x14ac:dyDescent="0.25">
      <c r="A946" t="s">
        <v>2742</v>
      </c>
      <c r="B946" s="7">
        <v>0.28962962962962963</v>
      </c>
      <c r="C946">
        <v>4</v>
      </c>
      <c r="D946">
        <v>335000</v>
      </c>
      <c r="E946">
        <v>1340000</v>
      </c>
      <c r="F946" t="s">
        <v>15604</v>
      </c>
      <c r="G946" t="s">
        <v>12063</v>
      </c>
      <c r="H946" t="s">
        <v>12071</v>
      </c>
      <c r="I946" t="s">
        <v>12094</v>
      </c>
      <c r="J946" t="s">
        <v>12076</v>
      </c>
      <c r="K946" t="s">
        <v>16773</v>
      </c>
      <c r="L946" t="s">
        <v>17767</v>
      </c>
    </row>
    <row r="947" spans="1:12" x14ac:dyDescent="0.25">
      <c r="A947" t="s">
        <v>2744</v>
      </c>
      <c r="B947" s="7">
        <v>0.17348379629629629</v>
      </c>
      <c r="C947">
        <v>1</v>
      </c>
      <c r="D947">
        <v>479000</v>
      </c>
      <c r="E947">
        <v>479000</v>
      </c>
      <c r="F947" t="s">
        <v>15581</v>
      </c>
      <c r="G947" t="s">
        <v>12065</v>
      </c>
      <c r="H947" t="s">
        <v>12069</v>
      </c>
      <c r="I947" t="s">
        <v>12093</v>
      </c>
      <c r="J947" t="s">
        <v>12081</v>
      </c>
      <c r="K947" t="s">
        <v>16491</v>
      </c>
      <c r="L947" t="s">
        <v>17691</v>
      </c>
    </row>
    <row r="948" spans="1:12" x14ac:dyDescent="0.25">
      <c r="A948" t="s">
        <v>2746</v>
      </c>
      <c r="B948" s="7">
        <v>0.15376157407407406</v>
      </c>
      <c r="C948">
        <v>1</v>
      </c>
      <c r="D948">
        <v>334000</v>
      </c>
      <c r="E948">
        <v>334000</v>
      </c>
      <c r="F948" t="s">
        <v>15643</v>
      </c>
      <c r="G948" t="s">
        <v>12063</v>
      </c>
      <c r="H948" t="s">
        <v>12067</v>
      </c>
      <c r="I948" t="s">
        <v>12092</v>
      </c>
      <c r="J948" t="s">
        <v>12087</v>
      </c>
      <c r="K948" t="s">
        <v>16868</v>
      </c>
      <c r="L948" t="s">
        <v>17869</v>
      </c>
    </row>
    <row r="949" spans="1:12" x14ac:dyDescent="0.25">
      <c r="A949" t="s">
        <v>2748</v>
      </c>
      <c r="B949" s="7">
        <v>0.92136574074074074</v>
      </c>
      <c r="C949">
        <v>8</v>
      </c>
      <c r="D949">
        <v>1131000</v>
      </c>
      <c r="E949">
        <v>9048000</v>
      </c>
      <c r="F949" t="s">
        <v>12558</v>
      </c>
      <c r="G949" t="s">
        <v>12064</v>
      </c>
      <c r="H949" t="s">
        <v>12071</v>
      </c>
      <c r="I949" t="s">
        <v>12095</v>
      </c>
      <c r="J949" t="s">
        <v>12078</v>
      </c>
      <c r="K949" t="s">
        <v>16755</v>
      </c>
      <c r="L949" t="s">
        <v>17753</v>
      </c>
    </row>
    <row r="950" spans="1:12" x14ac:dyDescent="0.25">
      <c r="A950" t="s">
        <v>2751</v>
      </c>
      <c r="B950" s="7">
        <v>0.48906250000000001</v>
      </c>
      <c r="C950">
        <v>4</v>
      </c>
      <c r="D950">
        <v>496000</v>
      </c>
      <c r="E950">
        <v>1984000</v>
      </c>
      <c r="F950" t="s">
        <v>13573</v>
      </c>
      <c r="G950" t="s">
        <v>12065</v>
      </c>
      <c r="H950" t="s">
        <v>12069</v>
      </c>
      <c r="I950" t="s">
        <v>12094</v>
      </c>
      <c r="J950" t="s">
        <v>12091</v>
      </c>
      <c r="K950" t="s">
        <v>16915</v>
      </c>
      <c r="L950" t="s">
        <v>17920</v>
      </c>
    </row>
    <row r="951" spans="1:12" x14ac:dyDescent="0.25">
      <c r="A951" t="s">
        <v>2754</v>
      </c>
      <c r="B951" s="7">
        <v>0.95582175925925927</v>
      </c>
      <c r="C951">
        <v>6</v>
      </c>
      <c r="D951">
        <v>491000</v>
      </c>
      <c r="E951">
        <v>2946000</v>
      </c>
      <c r="F951" t="s">
        <v>12699</v>
      </c>
      <c r="G951" t="s">
        <v>12065</v>
      </c>
      <c r="H951" t="s">
        <v>12070</v>
      </c>
      <c r="I951" t="s">
        <v>12095</v>
      </c>
      <c r="J951" t="s">
        <v>12075</v>
      </c>
      <c r="K951" t="s">
        <v>16813</v>
      </c>
      <c r="L951" t="s">
        <v>17817</v>
      </c>
    </row>
    <row r="952" spans="1:12" x14ac:dyDescent="0.25">
      <c r="A952" t="s">
        <v>2757</v>
      </c>
      <c r="B952" s="7">
        <v>7.4293981481481475E-2</v>
      </c>
      <c r="C952">
        <v>9</v>
      </c>
      <c r="D952">
        <v>499000</v>
      </c>
      <c r="E952">
        <v>4491000</v>
      </c>
      <c r="F952" t="s">
        <v>15218</v>
      </c>
      <c r="G952" t="s">
        <v>12065</v>
      </c>
      <c r="H952" t="s">
        <v>12068</v>
      </c>
      <c r="I952" t="s">
        <v>12095</v>
      </c>
      <c r="J952" t="s">
        <v>12078</v>
      </c>
      <c r="K952" t="s">
        <v>16910</v>
      </c>
      <c r="L952" t="s">
        <v>17920</v>
      </c>
    </row>
    <row r="953" spans="1:12" x14ac:dyDescent="0.25">
      <c r="A953" t="s">
        <v>2760</v>
      </c>
      <c r="B953" s="7">
        <v>0.87450231481481477</v>
      </c>
      <c r="C953">
        <v>9</v>
      </c>
      <c r="D953">
        <v>517000</v>
      </c>
      <c r="E953">
        <v>4653000</v>
      </c>
      <c r="F953" t="s">
        <v>13884</v>
      </c>
      <c r="G953" t="s">
        <v>12065</v>
      </c>
      <c r="H953" t="s">
        <v>12071</v>
      </c>
      <c r="I953" t="s">
        <v>12094</v>
      </c>
      <c r="J953" t="s">
        <v>12078</v>
      </c>
      <c r="K953" t="s">
        <v>17274</v>
      </c>
      <c r="L953" t="s">
        <v>18286</v>
      </c>
    </row>
    <row r="954" spans="1:12" x14ac:dyDescent="0.25">
      <c r="A954" t="s">
        <v>2762</v>
      </c>
      <c r="B954" s="7">
        <v>0.97631944444444441</v>
      </c>
      <c r="C954">
        <v>4</v>
      </c>
      <c r="D954">
        <v>338000</v>
      </c>
      <c r="E954">
        <v>1352000</v>
      </c>
      <c r="F954" t="s">
        <v>15469</v>
      </c>
      <c r="G954" t="s">
        <v>12063</v>
      </c>
      <c r="H954" t="s">
        <v>12067</v>
      </c>
      <c r="I954" t="s">
        <v>12094</v>
      </c>
      <c r="J954" t="s">
        <v>12072</v>
      </c>
      <c r="K954" t="s">
        <v>16557</v>
      </c>
      <c r="L954" t="s">
        <v>17533</v>
      </c>
    </row>
    <row r="955" spans="1:12" x14ac:dyDescent="0.25">
      <c r="A955" t="s">
        <v>2765</v>
      </c>
      <c r="B955" s="7">
        <v>5.0115740740740738E-2</v>
      </c>
      <c r="C955">
        <v>2</v>
      </c>
      <c r="D955">
        <v>1094000</v>
      </c>
      <c r="E955">
        <v>2188000</v>
      </c>
      <c r="F955" t="s">
        <v>13677</v>
      </c>
      <c r="G955" t="s">
        <v>12064</v>
      </c>
      <c r="H955" t="s">
        <v>12067</v>
      </c>
      <c r="I955" t="s">
        <v>12092</v>
      </c>
      <c r="J955" t="s">
        <v>12073</v>
      </c>
      <c r="K955" t="s">
        <v>16766</v>
      </c>
      <c r="L955" t="s">
        <v>17758</v>
      </c>
    </row>
    <row r="956" spans="1:12" x14ac:dyDescent="0.25">
      <c r="A956" t="s">
        <v>2768</v>
      </c>
      <c r="B956" s="7">
        <v>0.66812499999999997</v>
      </c>
      <c r="C956">
        <v>1</v>
      </c>
      <c r="D956">
        <v>502000</v>
      </c>
      <c r="E956">
        <v>502000</v>
      </c>
      <c r="F956" t="s">
        <v>13502</v>
      </c>
      <c r="G956" t="s">
        <v>12065</v>
      </c>
      <c r="H956" t="s">
        <v>12066</v>
      </c>
      <c r="I956" t="s">
        <v>12095</v>
      </c>
      <c r="J956" t="s">
        <v>12077</v>
      </c>
      <c r="K956" t="s">
        <v>16555</v>
      </c>
      <c r="L956" t="s">
        <v>17528</v>
      </c>
    </row>
    <row r="957" spans="1:12" x14ac:dyDescent="0.25">
      <c r="A957" t="s">
        <v>2770</v>
      </c>
      <c r="B957" s="7">
        <v>0.56042824074074071</v>
      </c>
      <c r="C957">
        <v>5</v>
      </c>
      <c r="D957">
        <v>1107000</v>
      </c>
      <c r="E957">
        <v>5535000</v>
      </c>
      <c r="F957" t="s">
        <v>12294</v>
      </c>
      <c r="G957" t="s">
        <v>12064</v>
      </c>
      <c r="H957" t="s">
        <v>12070</v>
      </c>
      <c r="I957" t="s">
        <v>12094</v>
      </c>
      <c r="J957" t="s">
        <v>12087</v>
      </c>
      <c r="K957" t="s">
        <v>17199</v>
      </c>
      <c r="L957" t="s">
        <v>18206</v>
      </c>
    </row>
    <row r="958" spans="1:12" x14ac:dyDescent="0.25">
      <c r="A958" t="s">
        <v>2773</v>
      </c>
      <c r="B958" s="7">
        <v>0.84274305555555551</v>
      </c>
      <c r="C958">
        <v>3</v>
      </c>
      <c r="D958">
        <v>1368000</v>
      </c>
      <c r="E958">
        <v>4104000</v>
      </c>
      <c r="F958" t="s">
        <v>15545</v>
      </c>
      <c r="G958" t="s">
        <v>12064</v>
      </c>
      <c r="H958" t="s">
        <v>12071</v>
      </c>
      <c r="I958" t="s">
        <v>12095</v>
      </c>
      <c r="J958" t="s">
        <v>12087</v>
      </c>
      <c r="K958" t="s">
        <v>16849</v>
      </c>
      <c r="L958" t="s">
        <v>17852</v>
      </c>
    </row>
    <row r="959" spans="1:12" x14ac:dyDescent="0.25">
      <c r="A959" t="s">
        <v>2775</v>
      </c>
      <c r="B959" s="7">
        <v>0.4596412037037037</v>
      </c>
      <c r="C959">
        <v>4</v>
      </c>
      <c r="D959">
        <v>357000</v>
      </c>
      <c r="E959">
        <v>1428000</v>
      </c>
      <c r="F959" t="s">
        <v>14969</v>
      </c>
      <c r="G959" t="s">
        <v>12063</v>
      </c>
      <c r="H959" t="s">
        <v>12070</v>
      </c>
      <c r="I959" t="s">
        <v>12094</v>
      </c>
      <c r="J959" t="s">
        <v>12087</v>
      </c>
      <c r="K959" t="s">
        <v>16520</v>
      </c>
      <c r="L959" t="s">
        <v>17496</v>
      </c>
    </row>
    <row r="960" spans="1:12" x14ac:dyDescent="0.25">
      <c r="A960" t="s">
        <v>2777</v>
      </c>
      <c r="B960" s="7">
        <v>0.10216435185185185</v>
      </c>
      <c r="C960">
        <v>9</v>
      </c>
      <c r="D960">
        <v>340000</v>
      </c>
      <c r="E960">
        <v>3060000</v>
      </c>
      <c r="F960" t="s">
        <v>12645</v>
      </c>
      <c r="G960" t="s">
        <v>12063</v>
      </c>
      <c r="H960" t="s">
        <v>12069</v>
      </c>
      <c r="I960" t="s">
        <v>12095</v>
      </c>
      <c r="J960" t="s">
        <v>12074</v>
      </c>
      <c r="K960" t="s">
        <v>17372</v>
      </c>
      <c r="L960" t="s">
        <v>18381</v>
      </c>
    </row>
    <row r="961" spans="1:12" x14ac:dyDescent="0.25">
      <c r="A961" t="s">
        <v>2780</v>
      </c>
      <c r="B961" s="7">
        <v>0.15160879629629628</v>
      </c>
      <c r="C961">
        <v>9</v>
      </c>
      <c r="D961">
        <v>1272000</v>
      </c>
      <c r="E961">
        <v>11448000</v>
      </c>
      <c r="F961" t="s">
        <v>14106</v>
      </c>
      <c r="G961" t="s">
        <v>12064</v>
      </c>
      <c r="H961" t="s">
        <v>12066</v>
      </c>
      <c r="I961" t="s">
        <v>12094</v>
      </c>
      <c r="J961" t="s">
        <v>12087</v>
      </c>
      <c r="K961" t="s">
        <v>17433</v>
      </c>
      <c r="L961" t="s">
        <v>18444</v>
      </c>
    </row>
    <row r="962" spans="1:12" x14ac:dyDescent="0.25">
      <c r="A962" t="s">
        <v>2783</v>
      </c>
      <c r="B962" s="7">
        <v>0.47024305555555557</v>
      </c>
      <c r="C962">
        <v>6</v>
      </c>
      <c r="D962">
        <v>687000</v>
      </c>
      <c r="E962">
        <v>4122000</v>
      </c>
      <c r="F962" t="s">
        <v>16067</v>
      </c>
      <c r="G962" t="s">
        <v>12062</v>
      </c>
      <c r="H962" t="s">
        <v>12067</v>
      </c>
      <c r="I962" t="s">
        <v>12095</v>
      </c>
      <c r="J962" t="s">
        <v>12082</v>
      </c>
      <c r="K962" t="s">
        <v>16652</v>
      </c>
      <c r="L962" t="s">
        <v>17642</v>
      </c>
    </row>
    <row r="963" spans="1:12" x14ac:dyDescent="0.25">
      <c r="A963" t="s">
        <v>2786</v>
      </c>
      <c r="B963" s="7">
        <v>0.10042824074074073</v>
      </c>
      <c r="C963">
        <v>9</v>
      </c>
      <c r="D963">
        <v>637000</v>
      </c>
      <c r="E963">
        <v>5733000</v>
      </c>
      <c r="F963" t="s">
        <v>13390</v>
      </c>
      <c r="G963" t="s">
        <v>12062</v>
      </c>
      <c r="H963" t="s">
        <v>12068</v>
      </c>
      <c r="I963" t="s">
        <v>12094</v>
      </c>
      <c r="J963" t="s">
        <v>12072</v>
      </c>
      <c r="K963" t="s">
        <v>12172</v>
      </c>
      <c r="L963" t="s">
        <v>12261</v>
      </c>
    </row>
    <row r="964" spans="1:12" x14ac:dyDescent="0.25">
      <c r="A964" t="s">
        <v>2789</v>
      </c>
      <c r="B964" s="7">
        <v>0.98923611111111109</v>
      </c>
      <c r="C964">
        <v>6</v>
      </c>
      <c r="D964">
        <v>410000</v>
      </c>
      <c r="E964">
        <v>2460000</v>
      </c>
      <c r="F964" t="s">
        <v>15280</v>
      </c>
      <c r="G964" t="s">
        <v>12065</v>
      </c>
      <c r="H964" t="s">
        <v>12070</v>
      </c>
      <c r="I964" t="s">
        <v>12095</v>
      </c>
      <c r="J964" t="s">
        <v>12089</v>
      </c>
      <c r="K964" t="s">
        <v>16807</v>
      </c>
      <c r="L964" t="s">
        <v>17811</v>
      </c>
    </row>
    <row r="965" spans="1:12" x14ac:dyDescent="0.25">
      <c r="A965" t="s">
        <v>2792</v>
      </c>
      <c r="B965" s="7">
        <v>0.20234953703703704</v>
      </c>
      <c r="C965">
        <v>7</v>
      </c>
      <c r="D965">
        <v>1267000</v>
      </c>
      <c r="E965">
        <v>8869000</v>
      </c>
      <c r="F965" t="s">
        <v>15244</v>
      </c>
      <c r="G965" t="s">
        <v>12064</v>
      </c>
      <c r="H965" t="s">
        <v>12066</v>
      </c>
      <c r="I965" t="s">
        <v>12094</v>
      </c>
      <c r="J965" t="s">
        <v>12083</v>
      </c>
      <c r="K965" t="s">
        <v>16646</v>
      </c>
      <c r="L965" t="s">
        <v>17636</v>
      </c>
    </row>
    <row r="966" spans="1:12" x14ac:dyDescent="0.25">
      <c r="A966" t="s">
        <v>2795</v>
      </c>
      <c r="B966" s="7">
        <v>0.27042824074074073</v>
      </c>
      <c r="C966">
        <v>3</v>
      </c>
      <c r="D966">
        <v>323000</v>
      </c>
      <c r="E966">
        <v>969000</v>
      </c>
      <c r="F966" t="s">
        <v>12904</v>
      </c>
      <c r="G966" t="s">
        <v>12063</v>
      </c>
      <c r="H966" t="s">
        <v>12069</v>
      </c>
      <c r="I966" t="s">
        <v>12094</v>
      </c>
      <c r="J966" t="s">
        <v>12087</v>
      </c>
      <c r="K966" t="s">
        <v>17128</v>
      </c>
      <c r="L966" t="s">
        <v>18131</v>
      </c>
    </row>
    <row r="967" spans="1:12" x14ac:dyDescent="0.25">
      <c r="A967" t="s">
        <v>2798</v>
      </c>
      <c r="B967" s="7">
        <v>4.283564814814815E-2</v>
      </c>
      <c r="C967">
        <v>8</v>
      </c>
      <c r="D967">
        <v>365000</v>
      </c>
      <c r="E967">
        <v>2920000</v>
      </c>
      <c r="F967" t="s">
        <v>13943</v>
      </c>
      <c r="G967" t="s">
        <v>12063</v>
      </c>
      <c r="H967" t="s">
        <v>12071</v>
      </c>
      <c r="I967" t="s">
        <v>12094</v>
      </c>
      <c r="J967" t="s">
        <v>12076</v>
      </c>
      <c r="K967" t="s">
        <v>16623</v>
      </c>
      <c r="L967" t="s">
        <v>17613</v>
      </c>
    </row>
    <row r="968" spans="1:12" x14ac:dyDescent="0.25">
      <c r="A968" t="s">
        <v>2801</v>
      </c>
      <c r="B968" s="7">
        <v>0.67584490740740744</v>
      </c>
      <c r="C968">
        <v>1</v>
      </c>
      <c r="D968">
        <v>653000</v>
      </c>
      <c r="E968">
        <v>653000</v>
      </c>
      <c r="F968" t="s">
        <v>15405</v>
      </c>
      <c r="G968" t="s">
        <v>12062</v>
      </c>
      <c r="H968" t="s">
        <v>12068</v>
      </c>
      <c r="I968" t="s">
        <v>12095</v>
      </c>
      <c r="J968" t="s">
        <v>12086</v>
      </c>
      <c r="K968" t="s">
        <v>16725</v>
      </c>
      <c r="L968" t="s">
        <v>17716</v>
      </c>
    </row>
    <row r="969" spans="1:12" x14ac:dyDescent="0.25">
      <c r="A969" t="s">
        <v>2804</v>
      </c>
      <c r="B969" s="7">
        <v>0.20680555555555555</v>
      </c>
      <c r="C969">
        <v>2</v>
      </c>
      <c r="D969">
        <v>1095000</v>
      </c>
      <c r="E969">
        <v>2190000</v>
      </c>
      <c r="F969" t="s">
        <v>14009</v>
      </c>
      <c r="G969" t="s">
        <v>12064</v>
      </c>
      <c r="H969" t="s">
        <v>12067</v>
      </c>
      <c r="I969" t="s">
        <v>12095</v>
      </c>
      <c r="J969" t="s">
        <v>12081</v>
      </c>
      <c r="K969" t="s">
        <v>17318</v>
      </c>
      <c r="L969" t="s">
        <v>18321</v>
      </c>
    </row>
    <row r="970" spans="1:12" x14ac:dyDescent="0.25">
      <c r="A970" t="s">
        <v>2807</v>
      </c>
      <c r="B970" s="7">
        <v>0.2033912037037037</v>
      </c>
      <c r="C970">
        <v>7</v>
      </c>
      <c r="D970">
        <v>319000</v>
      </c>
      <c r="E970">
        <v>2233000</v>
      </c>
      <c r="F970" t="s">
        <v>14668</v>
      </c>
      <c r="G970" t="s">
        <v>12063</v>
      </c>
      <c r="H970" t="s">
        <v>12068</v>
      </c>
      <c r="I970" t="s">
        <v>12095</v>
      </c>
      <c r="J970" t="s">
        <v>12082</v>
      </c>
      <c r="K970" t="s">
        <v>16794</v>
      </c>
      <c r="L970" t="s">
        <v>17792</v>
      </c>
    </row>
    <row r="971" spans="1:12" x14ac:dyDescent="0.25">
      <c r="A971" t="s">
        <v>2810</v>
      </c>
      <c r="B971" s="7">
        <v>2.1377314814814814E-2</v>
      </c>
      <c r="C971">
        <v>4</v>
      </c>
      <c r="D971">
        <v>628000</v>
      </c>
      <c r="E971">
        <v>2512000</v>
      </c>
      <c r="F971" t="s">
        <v>15525</v>
      </c>
      <c r="G971" t="s">
        <v>12062</v>
      </c>
      <c r="H971" t="s">
        <v>12070</v>
      </c>
      <c r="I971" t="s">
        <v>12094</v>
      </c>
      <c r="J971" t="s">
        <v>12077</v>
      </c>
      <c r="K971" t="s">
        <v>17240</v>
      </c>
      <c r="L971" t="s">
        <v>18246</v>
      </c>
    </row>
    <row r="972" spans="1:12" x14ac:dyDescent="0.25">
      <c r="A972" t="s">
        <v>2813</v>
      </c>
      <c r="B972" s="7">
        <v>0.59758101851851853</v>
      </c>
      <c r="C972">
        <v>5</v>
      </c>
      <c r="D972">
        <v>427000</v>
      </c>
      <c r="E972">
        <v>2135000</v>
      </c>
      <c r="F972" t="s">
        <v>12727</v>
      </c>
      <c r="G972" t="s">
        <v>12065</v>
      </c>
      <c r="H972" t="s">
        <v>12067</v>
      </c>
      <c r="I972" t="s">
        <v>12095</v>
      </c>
      <c r="J972" t="s">
        <v>12088</v>
      </c>
      <c r="K972" t="s">
        <v>16774</v>
      </c>
      <c r="L972" t="s">
        <v>17769</v>
      </c>
    </row>
    <row r="973" spans="1:12" x14ac:dyDescent="0.25">
      <c r="A973" t="s">
        <v>2816</v>
      </c>
      <c r="B973" s="7">
        <v>0.95420138888888884</v>
      </c>
      <c r="C973">
        <v>2</v>
      </c>
      <c r="D973">
        <v>496000</v>
      </c>
      <c r="E973">
        <v>992000</v>
      </c>
      <c r="F973" t="s">
        <v>13213</v>
      </c>
      <c r="G973" t="s">
        <v>12065</v>
      </c>
      <c r="H973" t="s">
        <v>12069</v>
      </c>
      <c r="I973" t="s">
        <v>12095</v>
      </c>
      <c r="J973" t="s">
        <v>12086</v>
      </c>
      <c r="K973" t="s">
        <v>16943</v>
      </c>
      <c r="L973" t="s">
        <v>17946</v>
      </c>
    </row>
    <row r="974" spans="1:12" x14ac:dyDescent="0.25">
      <c r="A974" t="s">
        <v>2818</v>
      </c>
      <c r="B974" s="7">
        <v>0.61741898148148144</v>
      </c>
      <c r="C974">
        <v>8</v>
      </c>
      <c r="D974">
        <v>413000</v>
      </c>
      <c r="E974">
        <v>3304000</v>
      </c>
      <c r="F974" t="s">
        <v>15861</v>
      </c>
      <c r="G974" t="s">
        <v>12065</v>
      </c>
      <c r="H974" t="s">
        <v>12069</v>
      </c>
      <c r="I974" t="s">
        <v>12095</v>
      </c>
      <c r="J974" t="s">
        <v>12076</v>
      </c>
      <c r="K974" t="s">
        <v>17185</v>
      </c>
      <c r="L974" t="s">
        <v>18195</v>
      </c>
    </row>
    <row r="975" spans="1:12" x14ac:dyDescent="0.25">
      <c r="A975" t="s">
        <v>2821</v>
      </c>
      <c r="B975" s="7">
        <v>0.2618287037037037</v>
      </c>
      <c r="C975">
        <v>4</v>
      </c>
      <c r="D975">
        <v>1165000</v>
      </c>
      <c r="E975">
        <v>4660000</v>
      </c>
      <c r="F975" t="s">
        <v>13347</v>
      </c>
      <c r="G975" t="s">
        <v>12064</v>
      </c>
      <c r="H975" t="s">
        <v>12066</v>
      </c>
      <c r="I975" t="s">
        <v>12094</v>
      </c>
      <c r="J975" t="s">
        <v>12084</v>
      </c>
      <c r="K975" t="s">
        <v>16571</v>
      </c>
      <c r="L975" t="s">
        <v>17547</v>
      </c>
    </row>
    <row r="976" spans="1:12" x14ac:dyDescent="0.25">
      <c r="A976" t="s">
        <v>2823</v>
      </c>
      <c r="B976" s="7">
        <v>0.83298611111111109</v>
      </c>
      <c r="C976">
        <v>6</v>
      </c>
      <c r="D976">
        <v>1334000</v>
      </c>
      <c r="E976">
        <v>8004000</v>
      </c>
      <c r="F976" t="s">
        <v>15602</v>
      </c>
      <c r="G976" t="s">
        <v>12064</v>
      </c>
      <c r="H976" t="s">
        <v>12067</v>
      </c>
      <c r="I976" t="s">
        <v>12094</v>
      </c>
      <c r="J976" t="s">
        <v>12080</v>
      </c>
      <c r="K976" t="s">
        <v>17253</v>
      </c>
      <c r="L976" t="s">
        <v>18261</v>
      </c>
    </row>
    <row r="977" spans="1:12" x14ac:dyDescent="0.25">
      <c r="A977" t="s">
        <v>2826</v>
      </c>
      <c r="B977" s="7">
        <v>0.6715740740740741</v>
      </c>
      <c r="C977">
        <v>9</v>
      </c>
      <c r="D977">
        <v>651000</v>
      </c>
      <c r="E977">
        <v>5859000</v>
      </c>
      <c r="F977" t="s">
        <v>14302</v>
      </c>
      <c r="G977" t="s">
        <v>12062</v>
      </c>
      <c r="H977" t="s">
        <v>12070</v>
      </c>
      <c r="I977" t="s">
        <v>12095</v>
      </c>
      <c r="J977" t="s">
        <v>12083</v>
      </c>
      <c r="K977" t="s">
        <v>17463</v>
      </c>
      <c r="L977" t="s">
        <v>12198</v>
      </c>
    </row>
    <row r="978" spans="1:12" x14ac:dyDescent="0.25">
      <c r="A978" t="s">
        <v>2829</v>
      </c>
      <c r="B978" s="7">
        <v>0.93820601851851848</v>
      </c>
      <c r="C978">
        <v>3</v>
      </c>
      <c r="D978">
        <v>476000</v>
      </c>
      <c r="E978">
        <v>1428000</v>
      </c>
      <c r="F978" t="s">
        <v>14461</v>
      </c>
      <c r="G978" t="s">
        <v>12065</v>
      </c>
      <c r="H978" t="s">
        <v>12067</v>
      </c>
      <c r="I978" t="s">
        <v>12095</v>
      </c>
      <c r="J978" t="s">
        <v>12081</v>
      </c>
      <c r="K978" t="s">
        <v>16849</v>
      </c>
      <c r="L978" t="s">
        <v>17852</v>
      </c>
    </row>
    <row r="979" spans="1:12" x14ac:dyDescent="0.25">
      <c r="A979" t="s">
        <v>2831</v>
      </c>
      <c r="B979" s="7">
        <v>0.91145833333333337</v>
      </c>
      <c r="C979">
        <v>9</v>
      </c>
      <c r="D979">
        <v>1209000</v>
      </c>
      <c r="E979">
        <v>10881000</v>
      </c>
      <c r="F979" t="s">
        <v>12886</v>
      </c>
      <c r="G979" t="s">
        <v>12064</v>
      </c>
      <c r="H979" t="s">
        <v>12068</v>
      </c>
      <c r="I979" t="s">
        <v>12095</v>
      </c>
      <c r="J979" t="s">
        <v>12075</v>
      </c>
      <c r="K979" t="s">
        <v>17445</v>
      </c>
      <c r="L979" t="s">
        <v>18456</v>
      </c>
    </row>
    <row r="980" spans="1:12" x14ac:dyDescent="0.25">
      <c r="A980" t="s">
        <v>2834</v>
      </c>
      <c r="B980" s="7">
        <v>4.7835648148148148E-2</v>
      </c>
      <c r="C980">
        <v>1</v>
      </c>
      <c r="D980">
        <v>499000</v>
      </c>
      <c r="E980">
        <v>499000</v>
      </c>
      <c r="F980" t="s">
        <v>16286</v>
      </c>
      <c r="G980" t="s">
        <v>12065</v>
      </c>
      <c r="H980" t="s">
        <v>12069</v>
      </c>
      <c r="I980" t="s">
        <v>12095</v>
      </c>
      <c r="J980" t="s">
        <v>12082</v>
      </c>
      <c r="K980" t="s">
        <v>17104</v>
      </c>
      <c r="L980" t="s">
        <v>18104</v>
      </c>
    </row>
    <row r="981" spans="1:12" x14ac:dyDescent="0.25">
      <c r="A981" t="s">
        <v>2837</v>
      </c>
      <c r="B981" s="7">
        <v>0.7198148148148148</v>
      </c>
      <c r="C981">
        <v>5</v>
      </c>
      <c r="D981">
        <v>639000</v>
      </c>
      <c r="E981">
        <v>3195000</v>
      </c>
      <c r="F981" t="s">
        <v>13683</v>
      </c>
      <c r="G981" t="s">
        <v>12062</v>
      </c>
      <c r="H981" t="s">
        <v>12067</v>
      </c>
      <c r="I981" t="s">
        <v>12094</v>
      </c>
      <c r="J981" t="s">
        <v>12080</v>
      </c>
      <c r="K981" t="s">
        <v>16702</v>
      </c>
      <c r="L981" t="s">
        <v>17698</v>
      </c>
    </row>
    <row r="982" spans="1:12" x14ac:dyDescent="0.25">
      <c r="A982" t="s">
        <v>2839</v>
      </c>
      <c r="B982" s="7">
        <v>0.24512731481481481</v>
      </c>
      <c r="C982">
        <v>9</v>
      </c>
      <c r="D982">
        <v>1102000</v>
      </c>
      <c r="E982">
        <v>9918000</v>
      </c>
      <c r="F982" t="s">
        <v>15444</v>
      </c>
      <c r="G982" t="s">
        <v>12064</v>
      </c>
      <c r="H982" t="s">
        <v>12067</v>
      </c>
      <c r="I982" t="s">
        <v>12094</v>
      </c>
      <c r="J982" t="s">
        <v>12085</v>
      </c>
      <c r="K982" t="s">
        <v>17330</v>
      </c>
      <c r="L982" t="s">
        <v>18340</v>
      </c>
    </row>
    <row r="983" spans="1:12" x14ac:dyDescent="0.25">
      <c r="A983" t="s">
        <v>2841</v>
      </c>
      <c r="B983" s="7">
        <v>0.23348379629629629</v>
      </c>
      <c r="C983">
        <v>5</v>
      </c>
      <c r="D983">
        <v>345000</v>
      </c>
      <c r="E983">
        <v>1725000</v>
      </c>
      <c r="F983" t="s">
        <v>14770</v>
      </c>
      <c r="G983" t="s">
        <v>12063</v>
      </c>
      <c r="H983" t="s">
        <v>12067</v>
      </c>
      <c r="I983" t="s">
        <v>12095</v>
      </c>
      <c r="J983" t="s">
        <v>12091</v>
      </c>
      <c r="K983" t="s">
        <v>16974</v>
      </c>
      <c r="L983" t="s">
        <v>17979</v>
      </c>
    </row>
    <row r="984" spans="1:12" x14ac:dyDescent="0.25">
      <c r="A984" t="s">
        <v>2843</v>
      </c>
      <c r="B984" s="7">
        <v>0.9858217592592593</v>
      </c>
      <c r="C984">
        <v>9</v>
      </c>
      <c r="D984">
        <v>468000</v>
      </c>
      <c r="E984">
        <v>4212000</v>
      </c>
      <c r="F984" t="s">
        <v>15473</v>
      </c>
      <c r="G984" t="s">
        <v>12065</v>
      </c>
      <c r="H984" t="s">
        <v>12070</v>
      </c>
      <c r="I984" t="s">
        <v>12094</v>
      </c>
      <c r="J984" t="s">
        <v>12086</v>
      </c>
      <c r="K984" t="s">
        <v>17265</v>
      </c>
      <c r="L984" t="s">
        <v>18277</v>
      </c>
    </row>
    <row r="985" spans="1:12" x14ac:dyDescent="0.25">
      <c r="A985" t="s">
        <v>2846</v>
      </c>
      <c r="B985" s="7">
        <v>0.42032407407407407</v>
      </c>
      <c r="C985">
        <v>5</v>
      </c>
      <c r="D985">
        <v>510000</v>
      </c>
      <c r="E985">
        <v>2550000</v>
      </c>
      <c r="F985" t="s">
        <v>16188</v>
      </c>
      <c r="G985" t="s">
        <v>12065</v>
      </c>
      <c r="H985" t="s">
        <v>12070</v>
      </c>
      <c r="I985" t="s">
        <v>12094</v>
      </c>
      <c r="J985" t="s">
        <v>12082</v>
      </c>
      <c r="K985" t="s">
        <v>17228</v>
      </c>
      <c r="L985" t="s">
        <v>18234</v>
      </c>
    </row>
    <row r="986" spans="1:12" x14ac:dyDescent="0.25">
      <c r="A986" t="s">
        <v>2849</v>
      </c>
      <c r="B986" s="7">
        <v>1.8981481481481481E-2</v>
      </c>
      <c r="C986">
        <v>6</v>
      </c>
      <c r="D986">
        <v>351000</v>
      </c>
      <c r="E986">
        <v>2106000</v>
      </c>
      <c r="F986" t="s">
        <v>13273</v>
      </c>
      <c r="G986" t="s">
        <v>12063</v>
      </c>
      <c r="H986" t="s">
        <v>12068</v>
      </c>
      <c r="I986" t="s">
        <v>12095</v>
      </c>
      <c r="J986" t="s">
        <v>12091</v>
      </c>
      <c r="K986" t="s">
        <v>16685</v>
      </c>
      <c r="L986" t="s">
        <v>17673</v>
      </c>
    </row>
    <row r="987" spans="1:12" x14ac:dyDescent="0.25">
      <c r="A987" t="s">
        <v>2852</v>
      </c>
      <c r="B987" s="7">
        <v>0.59386574074074072</v>
      </c>
      <c r="C987">
        <v>1</v>
      </c>
      <c r="D987">
        <v>647000</v>
      </c>
      <c r="E987">
        <v>647000</v>
      </c>
      <c r="F987" t="s">
        <v>13614</v>
      </c>
      <c r="G987" t="s">
        <v>12062</v>
      </c>
      <c r="H987" t="s">
        <v>12070</v>
      </c>
      <c r="I987" t="s">
        <v>12093</v>
      </c>
      <c r="J987" t="s">
        <v>12086</v>
      </c>
      <c r="K987" t="s">
        <v>16689</v>
      </c>
      <c r="L987" t="s">
        <v>17672</v>
      </c>
    </row>
    <row r="988" spans="1:12" x14ac:dyDescent="0.25">
      <c r="A988" t="s">
        <v>2855</v>
      </c>
      <c r="B988" s="7">
        <v>0.56593749999999998</v>
      </c>
      <c r="C988">
        <v>3</v>
      </c>
      <c r="D988">
        <v>435000</v>
      </c>
      <c r="E988">
        <v>1305000</v>
      </c>
      <c r="F988" t="s">
        <v>13846</v>
      </c>
      <c r="G988" t="s">
        <v>12065</v>
      </c>
      <c r="H988" t="s">
        <v>12069</v>
      </c>
      <c r="I988" t="s">
        <v>12094</v>
      </c>
      <c r="J988" t="s">
        <v>12091</v>
      </c>
      <c r="K988" t="s">
        <v>17119</v>
      </c>
      <c r="L988" t="s">
        <v>18122</v>
      </c>
    </row>
    <row r="989" spans="1:12" x14ac:dyDescent="0.25">
      <c r="A989" t="s">
        <v>2858</v>
      </c>
      <c r="B989" s="7">
        <v>0.81912037037037033</v>
      </c>
      <c r="C989">
        <v>9</v>
      </c>
      <c r="D989">
        <v>1155000</v>
      </c>
      <c r="E989">
        <v>10395000</v>
      </c>
      <c r="F989" t="s">
        <v>12683</v>
      </c>
      <c r="G989" t="s">
        <v>12064</v>
      </c>
      <c r="H989" t="s">
        <v>12067</v>
      </c>
      <c r="I989" t="s">
        <v>12095</v>
      </c>
      <c r="J989" t="s">
        <v>12077</v>
      </c>
      <c r="K989" t="s">
        <v>16984</v>
      </c>
      <c r="L989" t="s">
        <v>17993</v>
      </c>
    </row>
    <row r="990" spans="1:12" x14ac:dyDescent="0.25">
      <c r="A990" t="s">
        <v>2860</v>
      </c>
      <c r="B990" s="7">
        <v>0.84012731481481484</v>
      </c>
      <c r="C990">
        <v>1</v>
      </c>
      <c r="D990">
        <v>463000</v>
      </c>
      <c r="E990">
        <v>463000</v>
      </c>
      <c r="F990" t="s">
        <v>15994</v>
      </c>
      <c r="G990" t="s">
        <v>12065</v>
      </c>
      <c r="H990" t="s">
        <v>12071</v>
      </c>
      <c r="I990" t="s">
        <v>12094</v>
      </c>
      <c r="J990" t="s">
        <v>12079</v>
      </c>
      <c r="K990" t="s">
        <v>16699</v>
      </c>
      <c r="L990" t="s">
        <v>17681</v>
      </c>
    </row>
    <row r="991" spans="1:12" x14ac:dyDescent="0.25">
      <c r="A991" t="s">
        <v>2863</v>
      </c>
      <c r="B991" s="7">
        <v>0.7931597222222222</v>
      </c>
      <c r="C991">
        <v>4</v>
      </c>
      <c r="D991">
        <v>1308000</v>
      </c>
      <c r="E991">
        <v>5232000</v>
      </c>
      <c r="F991" t="s">
        <v>15564</v>
      </c>
      <c r="G991" t="s">
        <v>12064</v>
      </c>
      <c r="H991" t="s">
        <v>12068</v>
      </c>
      <c r="I991" t="s">
        <v>12095</v>
      </c>
      <c r="J991" t="s">
        <v>12087</v>
      </c>
      <c r="K991" t="s">
        <v>17140</v>
      </c>
      <c r="L991" t="s">
        <v>18144</v>
      </c>
    </row>
    <row r="992" spans="1:12" x14ac:dyDescent="0.25">
      <c r="A992" t="s">
        <v>2866</v>
      </c>
      <c r="B992" s="7">
        <v>0.13230324074074074</v>
      </c>
      <c r="C992">
        <v>6</v>
      </c>
      <c r="D992">
        <v>1165000</v>
      </c>
      <c r="E992">
        <v>6990000</v>
      </c>
      <c r="F992" t="s">
        <v>16145</v>
      </c>
      <c r="G992" t="s">
        <v>12064</v>
      </c>
      <c r="H992" t="s">
        <v>12067</v>
      </c>
      <c r="I992" t="s">
        <v>12092</v>
      </c>
      <c r="J992" t="s">
        <v>12076</v>
      </c>
      <c r="K992" t="s">
        <v>16803</v>
      </c>
      <c r="L992" t="s">
        <v>17807</v>
      </c>
    </row>
    <row r="993" spans="1:12" x14ac:dyDescent="0.25">
      <c r="A993" t="s">
        <v>2869</v>
      </c>
      <c r="B993" s="7">
        <v>0.20849537037037036</v>
      </c>
      <c r="C993">
        <v>4</v>
      </c>
      <c r="D993">
        <v>458000</v>
      </c>
      <c r="E993">
        <v>1832000</v>
      </c>
      <c r="F993" t="s">
        <v>13510</v>
      </c>
      <c r="G993" t="s">
        <v>12065</v>
      </c>
      <c r="H993" t="s">
        <v>12067</v>
      </c>
      <c r="I993" t="s">
        <v>12092</v>
      </c>
      <c r="J993" t="s">
        <v>12091</v>
      </c>
      <c r="K993" t="s">
        <v>16618</v>
      </c>
      <c r="L993" t="s">
        <v>17604</v>
      </c>
    </row>
    <row r="994" spans="1:12" x14ac:dyDescent="0.25">
      <c r="A994" t="s">
        <v>2872</v>
      </c>
      <c r="B994" s="7">
        <v>0.80839120370370365</v>
      </c>
      <c r="C994">
        <v>1</v>
      </c>
      <c r="D994">
        <v>509000</v>
      </c>
      <c r="E994">
        <v>509000</v>
      </c>
      <c r="F994" t="s">
        <v>13689</v>
      </c>
      <c r="G994" t="s">
        <v>12065</v>
      </c>
      <c r="H994" t="s">
        <v>12067</v>
      </c>
      <c r="I994" t="s">
        <v>12095</v>
      </c>
      <c r="J994" t="s">
        <v>12091</v>
      </c>
      <c r="K994" t="s">
        <v>16779</v>
      </c>
      <c r="L994" t="s">
        <v>17770</v>
      </c>
    </row>
    <row r="995" spans="1:12" x14ac:dyDescent="0.25">
      <c r="A995" t="s">
        <v>2875</v>
      </c>
      <c r="B995" s="7">
        <v>0.46793981481481484</v>
      </c>
      <c r="C995">
        <v>4</v>
      </c>
      <c r="D995">
        <v>1302000</v>
      </c>
      <c r="E995">
        <v>5208000</v>
      </c>
      <c r="F995" t="s">
        <v>13761</v>
      </c>
      <c r="G995" t="s">
        <v>12064</v>
      </c>
      <c r="H995" t="s">
        <v>12071</v>
      </c>
      <c r="I995" t="s">
        <v>12095</v>
      </c>
      <c r="J995" t="s">
        <v>12084</v>
      </c>
      <c r="K995" t="s">
        <v>16497</v>
      </c>
      <c r="L995" t="s">
        <v>17800</v>
      </c>
    </row>
    <row r="996" spans="1:12" x14ac:dyDescent="0.25">
      <c r="A996" t="s">
        <v>2877</v>
      </c>
      <c r="B996" s="7">
        <v>0.71687500000000004</v>
      </c>
      <c r="C996">
        <v>8</v>
      </c>
      <c r="D996">
        <v>540000</v>
      </c>
      <c r="E996">
        <v>4320000</v>
      </c>
      <c r="F996" t="s">
        <v>14174</v>
      </c>
      <c r="G996" t="s">
        <v>12062</v>
      </c>
      <c r="H996" t="s">
        <v>12070</v>
      </c>
      <c r="I996" t="s">
        <v>12095</v>
      </c>
      <c r="J996" t="s">
        <v>12082</v>
      </c>
      <c r="K996" t="s">
        <v>16708</v>
      </c>
      <c r="L996" t="s">
        <v>17706</v>
      </c>
    </row>
    <row r="997" spans="1:12" x14ac:dyDescent="0.25">
      <c r="A997" t="s">
        <v>2880</v>
      </c>
      <c r="B997" s="7">
        <v>0.9408333333333333</v>
      </c>
      <c r="C997">
        <v>9</v>
      </c>
      <c r="D997">
        <v>334000</v>
      </c>
      <c r="E997">
        <v>3006000</v>
      </c>
      <c r="F997" t="s">
        <v>13599</v>
      </c>
      <c r="G997" t="s">
        <v>12063</v>
      </c>
      <c r="H997" t="s">
        <v>12069</v>
      </c>
      <c r="I997" t="s">
        <v>12095</v>
      </c>
      <c r="J997" t="s">
        <v>12073</v>
      </c>
      <c r="K997" t="s">
        <v>17390</v>
      </c>
      <c r="L997" t="s">
        <v>18400</v>
      </c>
    </row>
    <row r="998" spans="1:12" x14ac:dyDescent="0.25">
      <c r="A998" t="s">
        <v>2883</v>
      </c>
      <c r="B998" s="7">
        <v>0.75116898148148148</v>
      </c>
      <c r="C998">
        <v>2</v>
      </c>
      <c r="D998">
        <v>422000</v>
      </c>
      <c r="E998">
        <v>844000</v>
      </c>
      <c r="F998" t="s">
        <v>14559</v>
      </c>
      <c r="G998" t="s">
        <v>12065</v>
      </c>
      <c r="H998" t="s">
        <v>12069</v>
      </c>
      <c r="I998" t="s">
        <v>12095</v>
      </c>
      <c r="J998" t="s">
        <v>12081</v>
      </c>
      <c r="K998" t="s">
        <v>16828</v>
      </c>
      <c r="L998" t="s">
        <v>17828</v>
      </c>
    </row>
    <row r="999" spans="1:12" x14ac:dyDescent="0.25">
      <c r="A999" t="s">
        <v>2885</v>
      </c>
      <c r="B999" s="7">
        <v>0.63555555555555554</v>
      </c>
      <c r="C999">
        <v>2</v>
      </c>
      <c r="D999">
        <v>367000</v>
      </c>
      <c r="E999">
        <v>734000</v>
      </c>
      <c r="F999" t="s">
        <v>14437</v>
      </c>
      <c r="G999" t="s">
        <v>12063</v>
      </c>
      <c r="H999" t="s">
        <v>12068</v>
      </c>
      <c r="I999" t="s">
        <v>12093</v>
      </c>
      <c r="J999" t="s">
        <v>12081</v>
      </c>
      <c r="K999" t="s">
        <v>17217</v>
      </c>
      <c r="L999" t="s">
        <v>18220</v>
      </c>
    </row>
    <row r="1000" spans="1:12" x14ac:dyDescent="0.25">
      <c r="A1000" t="s">
        <v>2887</v>
      </c>
      <c r="B1000" s="7">
        <v>0.77162037037037035</v>
      </c>
      <c r="C1000">
        <v>6</v>
      </c>
      <c r="D1000">
        <v>1129000</v>
      </c>
      <c r="E1000">
        <v>6774000</v>
      </c>
      <c r="F1000" t="s">
        <v>13586</v>
      </c>
      <c r="G1000" t="s">
        <v>12064</v>
      </c>
      <c r="H1000" t="s">
        <v>12070</v>
      </c>
      <c r="I1000" t="s">
        <v>12095</v>
      </c>
      <c r="J1000" t="s">
        <v>12083</v>
      </c>
      <c r="K1000" t="s">
        <v>17265</v>
      </c>
      <c r="L1000" t="s">
        <v>18274</v>
      </c>
    </row>
    <row r="1001" spans="1:12" x14ac:dyDescent="0.25">
      <c r="A1001" t="s">
        <v>2890</v>
      </c>
      <c r="B1001" s="7">
        <v>5.9722222222222225E-3</v>
      </c>
      <c r="C1001">
        <v>3</v>
      </c>
      <c r="D1001">
        <v>1228000</v>
      </c>
      <c r="E1001">
        <v>3684000</v>
      </c>
      <c r="F1001" t="s">
        <v>12411</v>
      </c>
      <c r="G1001" t="s">
        <v>12064</v>
      </c>
      <c r="H1001" t="s">
        <v>12066</v>
      </c>
      <c r="I1001" t="s">
        <v>12094</v>
      </c>
      <c r="J1001" t="s">
        <v>12084</v>
      </c>
      <c r="K1001" t="s">
        <v>16881</v>
      </c>
      <c r="L1001" t="s">
        <v>17885</v>
      </c>
    </row>
    <row r="1002" spans="1:12" x14ac:dyDescent="0.25">
      <c r="A1002" t="s">
        <v>2893</v>
      </c>
      <c r="B1002" s="7">
        <v>0.82328703703703698</v>
      </c>
      <c r="C1002">
        <v>6</v>
      </c>
      <c r="D1002">
        <v>327000</v>
      </c>
      <c r="E1002">
        <v>1962000</v>
      </c>
      <c r="F1002" t="s">
        <v>13802</v>
      </c>
      <c r="G1002" t="s">
        <v>12063</v>
      </c>
      <c r="H1002" t="s">
        <v>12070</v>
      </c>
      <c r="I1002" t="s">
        <v>12094</v>
      </c>
      <c r="J1002" t="s">
        <v>12087</v>
      </c>
      <c r="K1002" t="s">
        <v>17198</v>
      </c>
      <c r="L1002" t="s">
        <v>18206</v>
      </c>
    </row>
    <row r="1003" spans="1:12" x14ac:dyDescent="0.25">
      <c r="A1003" t="s">
        <v>2896</v>
      </c>
      <c r="B1003" s="7">
        <v>0.59</v>
      </c>
      <c r="C1003">
        <v>3</v>
      </c>
      <c r="D1003">
        <v>374000</v>
      </c>
      <c r="E1003">
        <v>1122000</v>
      </c>
      <c r="F1003" t="s">
        <v>13437</v>
      </c>
      <c r="G1003" t="s">
        <v>12063</v>
      </c>
      <c r="H1003" t="s">
        <v>12070</v>
      </c>
      <c r="I1003" t="s">
        <v>12092</v>
      </c>
      <c r="J1003" t="s">
        <v>12080</v>
      </c>
      <c r="K1003" t="s">
        <v>16994</v>
      </c>
      <c r="L1003" t="s">
        <v>17997</v>
      </c>
    </row>
    <row r="1004" spans="1:12" x14ac:dyDescent="0.25">
      <c r="A1004" t="s">
        <v>2899</v>
      </c>
      <c r="B1004" s="7">
        <v>0.68947916666666664</v>
      </c>
      <c r="C1004">
        <v>2</v>
      </c>
      <c r="D1004">
        <v>321000</v>
      </c>
      <c r="E1004">
        <v>642000</v>
      </c>
      <c r="F1004" t="s">
        <v>12497</v>
      </c>
      <c r="G1004" t="s">
        <v>12063</v>
      </c>
      <c r="H1004" t="s">
        <v>12069</v>
      </c>
      <c r="I1004" t="s">
        <v>12093</v>
      </c>
      <c r="J1004" t="s">
        <v>12077</v>
      </c>
      <c r="K1004" t="s">
        <v>16710</v>
      </c>
      <c r="L1004" t="s">
        <v>17702</v>
      </c>
    </row>
    <row r="1005" spans="1:12" x14ac:dyDescent="0.25">
      <c r="A1005" t="s">
        <v>2901</v>
      </c>
      <c r="B1005" s="7">
        <v>0.58763888888888893</v>
      </c>
      <c r="C1005">
        <v>8</v>
      </c>
      <c r="D1005">
        <v>1179000</v>
      </c>
      <c r="E1005">
        <v>9432000</v>
      </c>
      <c r="F1005" t="s">
        <v>15236</v>
      </c>
      <c r="G1005" t="s">
        <v>12064</v>
      </c>
      <c r="H1005" t="s">
        <v>12070</v>
      </c>
      <c r="I1005" t="s">
        <v>12094</v>
      </c>
      <c r="J1005" t="s">
        <v>12086</v>
      </c>
      <c r="K1005" t="s">
        <v>16750</v>
      </c>
      <c r="L1005" t="s">
        <v>17748</v>
      </c>
    </row>
    <row r="1006" spans="1:12" x14ac:dyDescent="0.25">
      <c r="A1006" t="s">
        <v>2904</v>
      </c>
      <c r="B1006" s="7">
        <v>0.17780092592592592</v>
      </c>
      <c r="C1006">
        <v>9</v>
      </c>
      <c r="D1006">
        <v>662000</v>
      </c>
      <c r="E1006">
        <v>5958000</v>
      </c>
      <c r="F1006" t="s">
        <v>15439</v>
      </c>
      <c r="G1006" t="s">
        <v>12062</v>
      </c>
      <c r="H1006" t="s">
        <v>12069</v>
      </c>
      <c r="I1006" t="s">
        <v>12094</v>
      </c>
      <c r="J1006" t="s">
        <v>12084</v>
      </c>
      <c r="K1006" t="s">
        <v>16930</v>
      </c>
      <c r="L1006" t="s">
        <v>17939</v>
      </c>
    </row>
    <row r="1007" spans="1:12" x14ac:dyDescent="0.25">
      <c r="A1007" t="s">
        <v>2906</v>
      </c>
      <c r="B1007" s="7">
        <v>0.71501157407407412</v>
      </c>
      <c r="C1007">
        <v>4</v>
      </c>
      <c r="D1007">
        <v>1295000</v>
      </c>
      <c r="E1007">
        <v>5180000</v>
      </c>
      <c r="F1007" t="s">
        <v>14454</v>
      </c>
      <c r="G1007" t="s">
        <v>12064</v>
      </c>
      <c r="H1007" t="s">
        <v>12070</v>
      </c>
      <c r="I1007" t="s">
        <v>12095</v>
      </c>
      <c r="J1007" t="s">
        <v>12072</v>
      </c>
      <c r="K1007" t="s">
        <v>17103</v>
      </c>
      <c r="L1007" t="s">
        <v>18106</v>
      </c>
    </row>
    <row r="1008" spans="1:12" x14ac:dyDescent="0.25">
      <c r="A1008" t="s">
        <v>2909</v>
      </c>
      <c r="B1008" s="7">
        <v>0.23914351851851851</v>
      </c>
      <c r="C1008">
        <v>3</v>
      </c>
      <c r="D1008">
        <v>363000</v>
      </c>
      <c r="E1008">
        <v>1089000</v>
      </c>
      <c r="F1008" t="s">
        <v>14831</v>
      </c>
      <c r="G1008" t="s">
        <v>12063</v>
      </c>
      <c r="H1008" t="s">
        <v>12069</v>
      </c>
      <c r="I1008" t="s">
        <v>12094</v>
      </c>
      <c r="J1008" t="s">
        <v>12087</v>
      </c>
      <c r="K1008" t="s">
        <v>17347</v>
      </c>
      <c r="L1008" t="s">
        <v>18350</v>
      </c>
    </row>
    <row r="1009" spans="1:12" x14ac:dyDescent="0.25">
      <c r="A1009" t="s">
        <v>2911</v>
      </c>
      <c r="B1009" s="7">
        <v>0.28513888888888889</v>
      </c>
      <c r="C1009">
        <v>7</v>
      </c>
      <c r="D1009">
        <v>1112000</v>
      </c>
      <c r="E1009">
        <v>7784000</v>
      </c>
      <c r="F1009" t="s">
        <v>13989</v>
      </c>
      <c r="G1009" t="s">
        <v>12064</v>
      </c>
      <c r="H1009" t="s">
        <v>12069</v>
      </c>
      <c r="I1009" t="s">
        <v>12095</v>
      </c>
      <c r="J1009" t="s">
        <v>12084</v>
      </c>
      <c r="K1009" t="s">
        <v>17274</v>
      </c>
      <c r="L1009" t="s">
        <v>18284</v>
      </c>
    </row>
    <row r="1010" spans="1:12" x14ac:dyDescent="0.25">
      <c r="A1010" t="s">
        <v>2914</v>
      </c>
      <c r="B1010" s="7">
        <v>0.16034722222222222</v>
      </c>
      <c r="C1010">
        <v>7</v>
      </c>
      <c r="D1010">
        <v>391000</v>
      </c>
      <c r="E1010">
        <v>2737000</v>
      </c>
      <c r="F1010" t="s">
        <v>13205</v>
      </c>
      <c r="G1010" t="s">
        <v>12063</v>
      </c>
      <c r="H1010" t="s">
        <v>12068</v>
      </c>
      <c r="I1010" t="s">
        <v>12094</v>
      </c>
      <c r="J1010" t="s">
        <v>12088</v>
      </c>
      <c r="K1010" t="s">
        <v>17435</v>
      </c>
      <c r="L1010" t="s">
        <v>18444</v>
      </c>
    </row>
    <row r="1011" spans="1:12" x14ac:dyDescent="0.25">
      <c r="A1011" t="s">
        <v>2917</v>
      </c>
      <c r="B1011" s="7">
        <v>0.45274305555555555</v>
      </c>
      <c r="C1011">
        <v>1</v>
      </c>
      <c r="D1011">
        <v>456000</v>
      </c>
      <c r="E1011">
        <v>456000</v>
      </c>
      <c r="F1011" t="s">
        <v>16201</v>
      </c>
      <c r="G1011" t="s">
        <v>12065</v>
      </c>
      <c r="H1011" t="s">
        <v>12068</v>
      </c>
      <c r="I1011" t="s">
        <v>12094</v>
      </c>
      <c r="J1011" t="s">
        <v>12072</v>
      </c>
      <c r="K1011" t="s">
        <v>16904</v>
      </c>
      <c r="L1011" t="s">
        <v>17906</v>
      </c>
    </row>
    <row r="1012" spans="1:12" x14ac:dyDescent="0.25">
      <c r="A1012" t="s">
        <v>2920</v>
      </c>
      <c r="B1012" s="7">
        <v>0.29567129629629629</v>
      </c>
      <c r="C1012">
        <v>8</v>
      </c>
      <c r="D1012">
        <v>374000</v>
      </c>
      <c r="E1012">
        <v>2992000</v>
      </c>
      <c r="F1012" t="s">
        <v>12934</v>
      </c>
      <c r="G1012" t="s">
        <v>12063</v>
      </c>
      <c r="H1012" t="s">
        <v>12068</v>
      </c>
      <c r="I1012" t="s">
        <v>12094</v>
      </c>
      <c r="J1012" t="s">
        <v>12082</v>
      </c>
      <c r="K1012" t="s">
        <v>12161</v>
      </c>
      <c r="L1012" t="s">
        <v>12250</v>
      </c>
    </row>
    <row r="1013" spans="1:12" x14ac:dyDescent="0.25">
      <c r="A1013" t="s">
        <v>2923</v>
      </c>
      <c r="B1013" s="7">
        <v>0.8874305555555555</v>
      </c>
      <c r="C1013">
        <v>5</v>
      </c>
      <c r="D1013">
        <v>559000</v>
      </c>
      <c r="E1013">
        <v>2795000</v>
      </c>
      <c r="F1013" t="s">
        <v>15674</v>
      </c>
      <c r="G1013" t="s">
        <v>12062</v>
      </c>
      <c r="H1013" t="s">
        <v>12070</v>
      </c>
      <c r="I1013" t="s">
        <v>12094</v>
      </c>
      <c r="J1013" t="s">
        <v>12080</v>
      </c>
      <c r="K1013" t="s">
        <v>16970</v>
      </c>
      <c r="L1013" t="s">
        <v>17975</v>
      </c>
    </row>
    <row r="1014" spans="1:12" x14ac:dyDescent="0.25">
      <c r="A1014" t="s">
        <v>2925</v>
      </c>
      <c r="B1014" s="7">
        <v>0.1653125</v>
      </c>
      <c r="C1014">
        <v>4</v>
      </c>
      <c r="D1014">
        <v>614000</v>
      </c>
      <c r="E1014">
        <v>2456000</v>
      </c>
      <c r="F1014" t="s">
        <v>13032</v>
      </c>
      <c r="G1014" t="s">
        <v>12062</v>
      </c>
      <c r="H1014" t="s">
        <v>12066</v>
      </c>
      <c r="I1014" t="s">
        <v>12094</v>
      </c>
      <c r="J1014" t="s">
        <v>12079</v>
      </c>
      <c r="K1014" t="s">
        <v>16828</v>
      </c>
      <c r="L1014" t="s">
        <v>17830</v>
      </c>
    </row>
    <row r="1015" spans="1:12" x14ac:dyDescent="0.25">
      <c r="A1015" t="s">
        <v>2927</v>
      </c>
      <c r="B1015" s="7">
        <v>0.38931712962962961</v>
      </c>
      <c r="C1015">
        <v>3</v>
      </c>
      <c r="D1015">
        <v>447000</v>
      </c>
      <c r="E1015">
        <v>1341000</v>
      </c>
      <c r="F1015" t="s">
        <v>14545</v>
      </c>
      <c r="G1015" t="s">
        <v>12065</v>
      </c>
      <c r="H1015" t="s">
        <v>12067</v>
      </c>
      <c r="I1015" t="s">
        <v>12094</v>
      </c>
      <c r="J1015" t="s">
        <v>12079</v>
      </c>
      <c r="K1015" t="s">
        <v>16581</v>
      </c>
      <c r="L1015" t="s">
        <v>17556</v>
      </c>
    </row>
    <row r="1016" spans="1:12" x14ac:dyDescent="0.25">
      <c r="A1016" t="s">
        <v>2930</v>
      </c>
      <c r="B1016" s="7">
        <v>0.93422453703703701</v>
      </c>
      <c r="C1016">
        <v>2</v>
      </c>
      <c r="D1016">
        <v>450000</v>
      </c>
      <c r="E1016">
        <v>900000</v>
      </c>
      <c r="F1016" t="s">
        <v>14327</v>
      </c>
      <c r="G1016" t="s">
        <v>12065</v>
      </c>
      <c r="H1016" t="s">
        <v>12067</v>
      </c>
      <c r="I1016" t="s">
        <v>12094</v>
      </c>
      <c r="J1016" t="s">
        <v>12074</v>
      </c>
      <c r="K1016" t="s">
        <v>17426</v>
      </c>
      <c r="L1016" t="s">
        <v>18430</v>
      </c>
    </row>
    <row r="1017" spans="1:12" x14ac:dyDescent="0.25">
      <c r="A1017" t="s">
        <v>2933</v>
      </c>
      <c r="B1017" s="7">
        <v>0.23722222222222222</v>
      </c>
      <c r="C1017">
        <v>1</v>
      </c>
      <c r="D1017">
        <v>548000</v>
      </c>
      <c r="E1017">
        <v>548000</v>
      </c>
      <c r="F1017" t="s">
        <v>13197</v>
      </c>
      <c r="G1017" t="s">
        <v>12062</v>
      </c>
      <c r="H1017" t="s">
        <v>12069</v>
      </c>
      <c r="I1017" t="s">
        <v>12092</v>
      </c>
      <c r="J1017" t="s">
        <v>12075</v>
      </c>
      <c r="K1017" t="s">
        <v>16681</v>
      </c>
      <c r="L1017" t="s">
        <v>17665</v>
      </c>
    </row>
    <row r="1018" spans="1:12" x14ac:dyDescent="0.25">
      <c r="A1018" t="s">
        <v>2936</v>
      </c>
      <c r="B1018" s="7">
        <v>0.41060185185185183</v>
      </c>
      <c r="C1018">
        <v>1</v>
      </c>
      <c r="D1018">
        <v>430000</v>
      </c>
      <c r="E1018">
        <v>430000</v>
      </c>
      <c r="F1018" t="s">
        <v>13011</v>
      </c>
      <c r="G1018" t="s">
        <v>12065</v>
      </c>
      <c r="H1018" t="s">
        <v>12070</v>
      </c>
      <c r="I1018" t="s">
        <v>12094</v>
      </c>
      <c r="J1018" t="s">
        <v>12076</v>
      </c>
      <c r="K1018" t="s">
        <v>16898</v>
      </c>
      <c r="L1018" t="s">
        <v>17900</v>
      </c>
    </row>
    <row r="1019" spans="1:12" x14ac:dyDescent="0.25">
      <c r="A1019" t="s">
        <v>2938</v>
      </c>
      <c r="B1019" s="7">
        <v>0.5122916666666667</v>
      </c>
      <c r="C1019">
        <v>6</v>
      </c>
      <c r="D1019">
        <v>405000</v>
      </c>
      <c r="E1019">
        <v>2430000</v>
      </c>
      <c r="F1019" t="s">
        <v>13150</v>
      </c>
      <c r="G1019" t="s">
        <v>12065</v>
      </c>
      <c r="H1019" t="s">
        <v>12066</v>
      </c>
      <c r="I1019" t="s">
        <v>12093</v>
      </c>
      <c r="J1019" t="s">
        <v>12087</v>
      </c>
      <c r="K1019" t="s">
        <v>17286</v>
      </c>
      <c r="L1019" t="s">
        <v>18295</v>
      </c>
    </row>
    <row r="1020" spans="1:12" x14ac:dyDescent="0.25">
      <c r="A1020" t="s">
        <v>2941</v>
      </c>
      <c r="B1020" s="7">
        <v>0.19041666666666668</v>
      </c>
      <c r="C1020">
        <v>3</v>
      </c>
      <c r="D1020">
        <v>685000</v>
      </c>
      <c r="E1020">
        <v>2055000</v>
      </c>
      <c r="F1020" t="s">
        <v>12313</v>
      </c>
      <c r="G1020" t="s">
        <v>12062</v>
      </c>
      <c r="H1020" t="s">
        <v>12068</v>
      </c>
      <c r="I1020" t="s">
        <v>12095</v>
      </c>
      <c r="J1020" t="s">
        <v>12086</v>
      </c>
      <c r="K1020" t="s">
        <v>16974</v>
      </c>
      <c r="L1020" t="s">
        <v>17977</v>
      </c>
    </row>
    <row r="1021" spans="1:12" x14ac:dyDescent="0.25">
      <c r="A1021" t="s">
        <v>2943</v>
      </c>
      <c r="B1021" s="7">
        <v>0.59674768518518517</v>
      </c>
      <c r="C1021">
        <v>1</v>
      </c>
      <c r="D1021">
        <v>508000</v>
      </c>
      <c r="E1021">
        <v>508000</v>
      </c>
      <c r="F1021" t="s">
        <v>14091</v>
      </c>
      <c r="G1021" t="s">
        <v>12065</v>
      </c>
      <c r="H1021" t="s">
        <v>12068</v>
      </c>
      <c r="I1021" t="s">
        <v>12095</v>
      </c>
      <c r="J1021" t="s">
        <v>12080</v>
      </c>
      <c r="K1021" t="s">
        <v>16762</v>
      </c>
      <c r="L1021" t="s">
        <v>17753</v>
      </c>
    </row>
    <row r="1022" spans="1:12" x14ac:dyDescent="0.25">
      <c r="A1022" t="s">
        <v>2946</v>
      </c>
      <c r="B1022" s="7">
        <v>0.46188657407407407</v>
      </c>
      <c r="C1022">
        <v>9</v>
      </c>
      <c r="D1022">
        <v>681000</v>
      </c>
      <c r="E1022">
        <v>6129000</v>
      </c>
      <c r="F1022" t="s">
        <v>13879</v>
      </c>
      <c r="G1022" t="s">
        <v>12062</v>
      </c>
      <c r="H1022" t="s">
        <v>12070</v>
      </c>
      <c r="I1022" t="s">
        <v>12095</v>
      </c>
      <c r="J1022" t="s">
        <v>12077</v>
      </c>
      <c r="K1022" t="s">
        <v>16690</v>
      </c>
      <c r="L1022" t="s">
        <v>17680</v>
      </c>
    </row>
    <row r="1023" spans="1:12" x14ac:dyDescent="0.25">
      <c r="A1023" t="s">
        <v>2948</v>
      </c>
      <c r="B1023" s="7">
        <v>0.12751157407407407</v>
      </c>
      <c r="C1023">
        <v>9</v>
      </c>
      <c r="D1023">
        <v>500000</v>
      </c>
      <c r="E1023">
        <v>4500000</v>
      </c>
      <c r="F1023" t="s">
        <v>14488</v>
      </c>
      <c r="G1023" t="s">
        <v>12065</v>
      </c>
      <c r="H1023" t="s">
        <v>12066</v>
      </c>
      <c r="I1023" t="s">
        <v>12094</v>
      </c>
      <c r="J1023" t="s">
        <v>12072</v>
      </c>
      <c r="K1023" t="s">
        <v>16584</v>
      </c>
      <c r="L1023" t="s">
        <v>17565</v>
      </c>
    </row>
    <row r="1024" spans="1:12" x14ac:dyDescent="0.25">
      <c r="A1024" t="s">
        <v>2950</v>
      </c>
      <c r="B1024" s="7">
        <v>0.54975694444444445</v>
      </c>
      <c r="C1024">
        <v>7</v>
      </c>
      <c r="D1024">
        <v>674000</v>
      </c>
      <c r="E1024">
        <v>4718000</v>
      </c>
      <c r="F1024" t="s">
        <v>15655</v>
      </c>
      <c r="G1024" t="s">
        <v>12062</v>
      </c>
      <c r="H1024" t="s">
        <v>12071</v>
      </c>
      <c r="I1024" t="s">
        <v>12092</v>
      </c>
      <c r="J1024" t="s">
        <v>12090</v>
      </c>
      <c r="K1024" t="s">
        <v>16829</v>
      </c>
      <c r="L1024" t="s">
        <v>17834</v>
      </c>
    </row>
    <row r="1025" spans="1:12" x14ac:dyDescent="0.25">
      <c r="A1025" t="s">
        <v>2953</v>
      </c>
      <c r="B1025" s="7">
        <v>0.94041666666666668</v>
      </c>
      <c r="C1025">
        <v>8</v>
      </c>
      <c r="D1025">
        <v>540000</v>
      </c>
      <c r="E1025">
        <v>4320000</v>
      </c>
      <c r="F1025" t="s">
        <v>14982</v>
      </c>
      <c r="G1025" t="s">
        <v>12062</v>
      </c>
      <c r="H1025" t="s">
        <v>12070</v>
      </c>
      <c r="I1025" t="s">
        <v>12094</v>
      </c>
      <c r="J1025" t="s">
        <v>12074</v>
      </c>
      <c r="K1025" t="s">
        <v>16558</v>
      </c>
      <c r="L1025" t="s">
        <v>17538</v>
      </c>
    </row>
    <row r="1026" spans="1:12" x14ac:dyDescent="0.25">
      <c r="A1026" t="s">
        <v>2955</v>
      </c>
      <c r="B1026" s="7">
        <v>0.19893518518518519</v>
      </c>
      <c r="C1026">
        <v>2</v>
      </c>
      <c r="D1026">
        <v>430000</v>
      </c>
      <c r="E1026">
        <v>860000</v>
      </c>
      <c r="F1026" t="s">
        <v>12990</v>
      </c>
      <c r="G1026" t="s">
        <v>12065</v>
      </c>
      <c r="H1026" t="s">
        <v>12067</v>
      </c>
      <c r="I1026" t="s">
        <v>12095</v>
      </c>
      <c r="J1026" t="s">
        <v>12079</v>
      </c>
      <c r="K1026" t="s">
        <v>17268</v>
      </c>
      <c r="L1026" t="s">
        <v>18273</v>
      </c>
    </row>
    <row r="1027" spans="1:12" x14ac:dyDescent="0.25">
      <c r="A1027" t="s">
        <v>2958</v>
      </c>
      <c r="B1027" s="7">
        <v>0.3498263888888889</v>
      </c>
      <c r="C1027">
        <v>4</v>
      </c>
      <c r="D1027">
        <v>1178000</v>
      </c>
      <c r="E1027">
        <v>4712000</v>
      </c>
      <c r="F1027" t="s">
        <v>13601</v>
      </c>
      <c r="G1027" t="s">
        <v>12064</v>
      </c>
      <c r="H1027" t="s">
        <v>12071</v>
      </c>
      <c r="I1027" t="s">
        <v>12094</v>
      </c>
      <c r="J1027" t="s">
        <v>12091</v>
      </c>
      <c r="K1027" t="s">
        <v>17023</v>
      </c>
      <c r="L1027" t="s">
        <v>18026</v>
      </c>
    </row>
    <row r="1028" spans="1:12" x14ac:dyDescent="0.25">
      <c r="A1028" t="s">
        <v>2961</v>
      </c>
      <c r="B1028" s="7">
        <v>0.20534722222222221</v>
      </c>
      <c r="C1028">
        <v>4</v>
      </c>
      <c r="D1028">
        <v>324000</v>
      </c>
      <c r="E1028">
        <v>1296000</v>
      </c>
      <c r="F1028" t="s">
        <v>15803</v>
      </c>
      <c r="G1028" t="s">
        <v>12063</v>
      </c>
      <c r="H1028" t="s">
        <v>12071</v>
      </c>
      <c r="I1028" t="s">
        <v>12093</v>
      </c>
      <c r="J1028" t="s">
        <v>12090</v>
      </c>
      <c r="K1028" t="s">
        <v>17248</v>
      </c>
      <c r="L1028" t="s">
        <v>18254</v>
      </c>
    </row>
    <row r="1029" spans="1:12" x14ac:dyDescent="0.25">
      <c r="A1029" t="s">
        <v>2964</v>
      </c>
      <c r="B1029" s="7">
        <v>0.36334490740740738</v>
      </c>
      <c r="C1029">
        <v>8</v>
      </c>
      <c r="D1029">
        <v>1160000</v>
      </c>
      <c r="E1029">
        <v>9280000</v>
      </c>
      <c r="F1029" t="s">
        <v>14513</v>
      </c>
      <c r="G1029" t="s">
        <v>12064</v>
      </c>
      <c r="H1029" t="s">
        <v>12069</v>
      </c>
      <c r="I1029" t="s">
        <v>12094</v>
      </c>
      <c r="J1029" t="s">
        <v>12077</v>
      </c>
      <c r="K1029" t="s">
        <v>17027</v>
      </c>
      <c r="L1029" t="s">
        <v>18034</v>
      </c>
    </row>
    <row r="1030" spans="1:12" x14ac:dyDescent="0.25">
      <c r="A1030" t="s">
        <v>2966</v>
      </c>
      <c r="B1030" s="7">
        <v>0.19653935185185184</v>
      </c>
      <c r="C1030">
        <v>8</v>
      </c>
      <c r="D1030">
        <v>471000</v>
      </c>
      <c r="E1030">
        <v>3768000</v>
      </c>
      <c r="F1030" t="s">
        <v>14750</v>
      </c>
      <c r="G1030" t="s">
        <v>12065</v>
      </c>
      <c r="H1030" t="s">
        <v>12066</v>
      </c>
      <c r="I1030" t="s">
        <v>12095</v>
      </c>
      <c r="J1030" t="s">
        <v>12078</v>
      </c>
      <c r="K1030" t="s">
        <v>17105</v>
      </c>
      <c r="L1030" t="s">
        <v>18112</v>
      </c>
    </row>
    <row r="1031" spans="1:12" x14ac:dyDescent="0.25">
      <c r="A1031" t="s">
        <v>2969</v>
      </c>
      <c r="B1031" s="7">
        <v>0.42136574074074074</v>
      </c>
      <c r="C1031">
        <v>1</v>
      </c>
      <c r="D1031">
        <v>364000</v>
      </c>
      <c r="E1031">
        <v>364000</v>
      </c>
      <c r="F1031" t="s">
        <v>15381</v>
      </c>
      <c r="G1031" t="s">
        <v>12063</v>
      </c>
      <c r="H1031" t="s">
        <v>12066</v>
      </c>
      <c r="I1031" t="s">
        <v>12094</v>
      </c>
      <c r="J1031" t="s">
        <v>12085</v>
      </c>
      <c r="K1031" t="s">
        <v>17322</v>
      </c>
      <c r="L1031" t="s">
        <v>18324</v>
      </c>
    </row>
    <row r="1032" spans="1:12" x14ac:dyDescent="0.25">
      <c r="A1032" t="s">
        <v>2971</v>
      </c>
      <c r="B1032" s="7">
        <v>0.66223379629629631</v>
      </c>
      <c r="C1032">
        <v>2</v>
      </c>
      <c r="D1032">
        <v>1203000</v>
      </c>
      <c r="E1032">
        <v>2406000</v>
      </c>
      <c r="F1032" t="s">
        <v>13159</v>
      </c>
      <c r="G1032" t="s">
        <v>12064</v>
      </c>
      <c r="H1032" t="s">
        <v>12070</v>
      </c>
      <c r="I1032" t="s">
        <v>12094</v>
      </c>
      <c r="J1032" t="s">
        <v>12074</v>
      </c>
      <c r="K1032" t="s">
        <v>17372</v>
      </c>
      <c r="L1032" t="s">
        <v>18374</v>
      </c>
    </row>
    <row r="1033" spans="1:12" x14ac:dyDescent="0.25">
      <c r="A1033" t="s">
        <v>2974</v>
      </c>
      <c r="B1033" s="7">
        <v>0.29150462962962964</v>
      </c>
      <c r="C1033">
        <v>6</v>
      </c>
      <c r="D1033">
        <v>1299000</v>
      </c>
      <c r="E1033">
        <v>7794000</v>
      </c>
      <c r="F1033" t="s">
        <v>14686</v>
      </c>
      <c r="G1033" t="s">
        <v>12064</v>
      </c>
      <c r="H1033" t="s">
        <v>12067</v>
      </c>
      <c r="I1033" t="s">
        <v>12094</v>
      </c>
      <c r="J1033" t="s">
        <v>12090</v>
      </c>
      <c r="K1033" t="s">
        <v>17153</v>
      </c>
      <c r="L1033" t="s">
        <v>18160</v>
      </c>
    </row>
    <row r="1034" spans="1:12" x14ac:dyDescent="0.25">
      <c r="A1034" t="s">
        <v>2977</v>
      </c>
      <c r="B1034" s="7">
        <v>0.54076388888888893</v>
      </c>
      <c r="C1034">
        <v>5</v>
      </c>
      <c r="D1034">
        <v>503000</v>
      </c>
      <c r="E1034">
        <v>2515000</v>
      </c>
      <c r="F1034" t="s">
        <v>14899</v>
      </c>
      <c r="G1034" t="s">
        <v>12065</v>
      </c>
      <c r="H1034" t="s">
        <v>12069</v>
      </c>
      <c r="I1034" t="s">
        <v>12094</v>
      </c>
      <c r="J1034" t="s">
        <v>12084</v>
      </c>
      <c r="K1034" t="s">
        <v>12184</v>
      </c>
      <c r="L1034" t="s">
        <v>12269</v>
      </c>
    </row>
    <row r="1035" spans="1:12" x14ac:dyDescent="0.25">
      <c r="A1035" t="s">
        <v>2980</v>
      </c>
      <c r="B1035" s="7">
        <v>0.26724537037037038</v>
      </c>
      <c r="C1035">
        <v>5</v>
      </c>
      <c r="D1035">
        <v>1233000</v>
      </c>
      <c r="E1035">
        <v>6165000</v>
      </c>
      <c r="F1035" t="s">
        <v>15855</v>
      </c>
      <c r="G1035" t="s">
        <v>12064</v>
      </c>
      <c r="H1035" t="s">
        <v>12067</v>
      </c>
      <c r="I1035" t="s">
        <v>12095</v>
      </c>
      <c r="J1035" t="s">
        <v>12073</v>
      </c>
      <c r="K1035" t="s">
        <v>16494</v>
      </c>
      <c r="L1035" t="s">
        <v>17798</v>
      </c>
    </row>
    <row r="1036" spans="1:12" x14ac:dyDescent="0.25">
      <c r="A1036" t="s">
        <v>2983</v>
      </c>
      <c r="B1036" s="7">
        <v>0.70657407407407402</v>
      </c>
      <c r="C1036">
        <v>3</v>
      </c>
      <c r="D1036">
        <v>384000</v>
      </c>
      <c r="E1036">
        <v>1152000</v>
      </c>
      <c r="F1036" t="s">
        <v>16363</v>
      </c>
      <c r="G1036" t="s">
        <v>12063</v>
      </c>
      <c r="H1036" t="s">
        <v>12066</v>
      </c>
      <c r="I1036" t="s">
        <v>12095</v>
      </c>
      <c r="J1036" t="s">
        <v>12081</v>
      </c>
      <c r="K1036" t="s">
        <v>17386</v>
      </c>
      <c r="L1036" t="s">
        <v>18390</v>
      </c>
    </row>
    <row r="1037" spans="1:12" x14ac:dyDescent="0.25">
      <c r="A1037" t="s">
        <v>2986</v>
      </c>
      <c r="B1037" s="7">
        <v>0.65749999999999997</v>
      </c>
      <c r="C1037">
        <v>6</v>
      </c>
      <c r="D1037">
        <v>1259000</v>
      </c>
      <c r="E1037">
        <v>7554000</v>
      </c>
      <c r="F1037" t="s">
        <v>13442</v>
      </c>
      <c r="G1037" t="s">
        <v>12064</v>
      </c>
      <c r="H1037" t="s">
        <v>12071</v>
      </c>
      <c r="I1037" t="s">
        <v>12095</v>
      </c>
      <c r="J1037" t="s">
        <v>12073</v>
      </c>
      <c r="K1037" t="s">
        <v>17280</v>
      </c>
      <c r="L1037" t="s">
        <v>18289</v>
      </c>
    </row>
    <row r="1038" spans="1:12" x14ac:dyDescent="0.25">
      <c r="A1038" t="s">
        <v>2989</v>
      </c>
      <c r="B1038" s="7">
        <v>0.16332175925925926</v>
      </c>
      <c r="C1038">
        <v>8</v>
      </c>
      <c r="D1038">
        <v>409000</v>
      </c>
      <c r="E1038">
        <v>3272000</v>
      </c>
      <c r="F1038" t="s">
        <v>15985</v>
      </c>
      <c r="G1038" t="s">
        <v>12065</v>
      </c>
      <c r="H1038" t="s">
        <v>12070</v>
      </c>
      <c r="I1038" t="s">
        <v>12095</v>
      </c>
      <c r="J1038" t="s">
        <v>12078</v>
      </c>
      <c r="K1038" t="s">
        <v>16572</v>
      </c>
      <c r="L1038" t="s">
        <v>17552</v>
      </c>
    </row>
    <row r="1039" spans="1:12" x14ac:dyDescent="0.25">
      <c r="A1039" t="s">
        <v>2992</v>
      </c>
      <c r="B1039" s="7">
        <v>0.41694444444444445</v>
      </c>
      <c r="C1039">
        <v>5</v>
      </c>
      <c r="D1039">
        <v>1324000</v>
      </c>
      <c r="E1039">
        <v>6620000</v>
      </c>
      <c r="F1039" t="s">
        <v>13314</v>
      </c>
      <c r="G1039" t="s">
        <v>12064</v>
      </c>
      <c r="H1039" t="s">
        <v>12068</v>
      </c>
      <c r="I1039" t="s">
        <v>12095</v>
      </c>
      <c r="J1039" t="s">
        <v>12091</v>
      </c>
      <c r="K1039" t="s">
        <v>16496</v>
      </c>
      <c r="L1039" t="s">
        <v>17800</v>
      </c>
    </row>
    <row r="1040" spans="1:12" x14ac:dyDescent="0.25">
      <c r="A1040" t="s">
        <v>2994</v>
      </c>
      <c r="B1040" s="7">
        <v>3.8553240740740742E-2</v>
      </c>
      <c r="C1040">
        <v>9</v>
      </c>
      <c r="D1040">
        <v>372000</v>
      </c>
      <c r="E1040">
        <v>3348000</v>
      </c>
      <c r="F1040" t="s">
        <v>14754</v>
      </c>
      <c r="G1040" t="s">
        <v>12063</v>
      </c>
      <c r="H1040" t="s">
        <v>12069</v>
      </c>
      <c r="I1040" t="s">
        <v>12093</v>
      </c>
      <c r="J1040" t="s">
        <v>12090</v>
      </c>
      <c r="K1040" t="s">
        <v>16592</v>
      </c>
      <c r="L1040" t="s">
        <v>17573</v>
      </c>
    </row>
    <row r="1041" spans="1:12" x14ac:dyDescent="0.25">
      <c r="A1041" t="s">
        <v>2996</v>
      </c>
      <c r="B1041" s="7">
        <v>4.8449074074074075E-2</v>
      </c>
      <c r="C1041">
        <v>8</v>
      </c>
      <c r="D1041">
        <v>483000</v>
      </c>
      <c r="E1041">
        <v>3864000</v>
      </c>
      <c r="F1041" t="s">
        <v>16116</v>
      </c>
      <c r="G1041" t="s">
        <v>12065</v>
      </c>
      <c r="H1041" t="s">
        <v>12071</v>
      </c>
      <c r="I1041" t="s">
        <v>12094</v>
      </c>
      <c r="J1041" t="s">
        <v>12088</v>
      </c>
      <c r="K1041" t="s">
        <v>12185</v>
      </c>
      <c r="L1041" t="s">
        <v>12272</v>
      </c>
    </row>
    <row r="1042" spans="1:12" x14ac:dyDescent="0.25">
      <c r="A1042" t="s">
        <v>2998</v>
      </c>
      <c r="B1042" s="7">
        <v>0.60343749999999996</v>
      </c>
      <c r="C1042">
        <v>8</v>
      </c>
      <c r="D1042">
        <v>1090000</v>
      </c>
      <c r="E1042">
        <v>8720000</v>
      </c>
      <c r="F1042" t="s">
        <v>13114</v>
      </c>
      <c r="G1042" t="s">
        <v>12064</v>
      </c>
      <c r="H1042" t="s">
        <v>12066</v>
      </c>
      <c r="I1042" t="s">
        <v>12094</v>
      </c>
      <c r="J1042" t="s">
        <v>12080</v>
      </c>
      <c r="K1042" t="s">
        <v>17124</v>
      </c>
      <c r="L1042" t="s">
        <v>18132</v>
      </c>
    </row>
    <row r="1043" spans="1:12" x14ac:dyDescent="0.25">
      <c r="A1043" t="s">
        <v>3001</v>
      </c>
      <c r="B1043" s="7">
        <v>0.70200231481481479</v>
      </c>
      <c r="C1043">
        <v>8</v>
      </c>
      <c r="D1043">
        <v>369000</v>
      </c>
      <c r="E1043">
        <v>2952000</v>
      </c>
      <c r="F1043" t="s">
        <v>14588</v>
      </c>
      <c r="G1043" t="s">
        <v>12063</v>
      </c>
      <c r="H1043" t="s">
        <v>12071</v>
      </c>
      <c r="I1043" t="s">
        <v>12094</v>
      </c>
      <c r="J1043" t="s">
        <v>12085</v>
      </c>
      <c r="K1043" t="s">
        <v>16548</v>
      </c>
      <c r="L1043" t="s">
        <v>17528</v>
      </c>
    </row>
    <row r="1044" spans="1:12" x14ac:dyDescent="0.25">
      <c r="A1044" t="s">
        <v>3004</v>
      </c>
      <c r="B1044" s="7">
        <v>0.4788425925925926</v>
      </c>
      <c r="C1044">
        <v>9</v>
      </c>
      <c r="D1044">
        <v>498000</v>
      </c>
      <c r="E1044">
        <v>4482000</v>
      </c>
      <c r="F1044" t="s">
        <v>13967</v>
      </c>
      <c r="G1044" t="s">
        <v>12065</v>
      </c>
      <c r="H1044" t="s">
        <v>12066</v>
      </c>
      <c r="I1044" t="s">
        <v>12094</v>
      </c>
      <c r="J1044" t="s">
        <v>12085</v>
      </c>
      <c r="K1044" t="s">
        <v>16968</v>
      </c>
      <c r="L1044" t="s">
        <v>17977</v>
      </c>
    </row>
    <row r="1045" spans="1:12" x14ac:dyDescent="0.25">
      <c r="A1045" t="s">
        <v>3006</v>
      </c>
      <c r="B1045" s="7">
        <v>7.2164351851851855E-2</v>
      </c>
      <c r="C1045">
        <v>9</v>
      </c>
      <c r="D1045">
        <v>587000</v>
      </c>
      <c r="E1045">
        <v>5283000</v>
      </c>
      <c r="F1045" t="s">
        <v>16156</v>
      </c>
      <c r="G1045" t="s">
        <v>12062</v>
      </c>
      <c r="H1045" t="s">
        <v>12070</v>
      </c>
      <c r="I1045" t="s">
        <v>12094</v>
      </c>
      <c r="J1045" t="s">
        <v>12078</v>
      </c>
      <c r="K1045" t="s">
        <v>16768</v>
      </c>
      <c r="L1045" t="s">
        <v>17767</v>
      </c>
    </row>
    <row r="1046" spans="1:12" x14ac:dyDescent="0.25">
      <c r="A1046" t="s">
        <v>3009</v>
      </c>
      <c r="B1046" s="7">
        <v>0.63138888888888889</v>
      </c>
      <c r="C1046">
        <v>6</v>
      </c>
      <c r="D1046">
        <v>1139000</v>
      </c>
      <c r="E1046">
        <v>6834000</v>
      </c>
      <c r="F1046" t="s">
        <v>15915</v>
      </c>
      <c r="G1046" t="s">
        <v>12064</v>
      </c>
      <c r="H1046" t="s">
        <v>12071</v>
      </c>
      <c r="I1046" t="s">
        <v>12094</v>
      </c>
      <c r="J1046" t="s">
        <v>12087</v>
      </c>
      <c r="K1046" t="s">
        <v>16473</v>
      </c>
      <c r="L1046" t="s">
        <v>17579</v>
      </c>
    </row>
    <row r="1047" spans="1:12" x14ac:dyDescent="0.25">
      <c r="A1047" t="s">
        <v>3012</v>
      </c>
      <c r="B1047" s="7">
        <v>0.50509259259259254</v>
      </c>
      <c r="C1047">
        <v>4</v>
      </c>
      <c r="D1047">
        <v>335000</v>
      </c>
      <c r="E1047">
        <v>1340000</v>
      </c>
      <c r="F1047" t="s">
        <v>13230</v>
      </c>
      <c r="G1047" t="s">
        <v>12063</v>
      </c>
      <c r="H1047" t="s">
        <v>12071</v>
      </c>
      <c r="I1047" t="s">
        <v>12094</v>
      </c>
      <c r="J1047" t="s">
        <v>12082</v>
      </c>
      <c r="K1047" t="s">
        <v>17355</v>
      </c>
      <c r="L1047" t="s">
        <v>18359</v>
      </c>
    </row>
    <row r="1048" spans="1:12" x14ac:dyDescent="0.25">
      <c r="A1048" t="s">
        <v>3015</v>
      </c>
      <c r="B1048" s="7">
        <v>0.90475694444444443</v>
      </c>
      <c r="C1048">
        <v>7</v>
      </c>
      <c r="D1048">
        <v>1148000</v>
      </c>
      <c r="E1048">
        <v>8036000</v>
      </c>
      <c r="F1048" t="s">
        <v>14772</v>
      </c>
      <c r="G1048" t="s">
        <v>12064</v>
      </c>
      <c r="H1048" t="s">
        <v>12067</v>
      </c>
      <c r="I1048" t="s">
        <v>12092</v>
      </c>
      <c r="J1048" t="s">
        <v>12088</v>
      </c>
      <c r="K1048" t="s">
        <v>17419</v>
      </c>
      <c r="L1048" t="s">
        <v>18428</v>
      </c>
    </row>
    <row r="1049" spans="1:12" x14ac:dyDescent="0.25">
      <c r="A1049" t="s">
        <v>3018</v>
      </c>
      <c r="B1049" s="7">
        <v>0.4996990740740741</v>
      </c>
      <c r="C1049">
        <v>4</v>
      </c>
      <c r="D1049">
        <v>461000</v>
      </c>
      <c r="E1049">
        <v>1844000</v>
      </c>
      <c r="F1049" t="s">
        <v>13221</v>
      </c>
      <c r="G1049" t="s">
        <v>12065</v>
      </c>
      <c r="H1049" t="s">
        <v>12070</v>
      </c>
      <c r="I1049" t="s">
        <v>12092</v>
      </c>
      <c r="J1049" t="s">
        <v>12084</v>
      </c>
      <c r="K1049" t="s">
        <v>16576</v>
      </c>
      <c r="L1049" t="s">
        <v>17552</v>
      </c>
    </row>
    <row r="1050" spans="1:12" x14ac:dyDescent="0.25">
      <c r="A1050" t="s">
        <v>3021</v>
      </c>
      <c r="B1050" s="7">
        <v>0.67780092592592589</v>
      </c>
      <c r="C1050">
        <v>2</v>
      </c>
      <c r="D1050">
        <v>1261000</v>
      </c>
      <c r="E1050">
        <v>2522000</v>
      </c>
      <c r="F1050" t="s">
        <v>16031</v>
      </c>
      <c r="G1050" t="s">
        <v>12064</v>
      </c>
      <c r="H1050" t="s">
        <v>12071</v>
      </c>
      <c r="I1050" t="s">
        <v>12094</v>
      </c>
      <c r="J1050" t="s">
        <v>12087</v>
      </c>
      <c r="K1050" t="s">
        <v>16773</v>
      </c>
      <c r="L1050" t="s">
        <v>17765</v>
      </c>
    </row>
    <row r="1051" spans="1:12" x14ac:dyDescent="0.25">
      <c r="A1051" t="s">
        <v>3023</v>
      </c>
      <c r="B1051" s="7">
        <v>0.13931712962962964</v>
      </c>
      <c r="C1051">
        <v>9</v>
      </c>
      <c r="D1051">
        <v>344000</v>
      </c>
      <c r="E1051">
        <v>3096000</v>
      </c>
      <c r="F1051" t="s">
        <v>16041</v>
      </c>
      <c r="G1051" t="s">
        <v>12063</v>
      </c>
      <c r="H1051" t="s">
        <v>12069</v>
      </c>
      <c r="I1051" t="s">
        <v>12094</v>
      </c>
      <c r="J1051" t="s">
        <v>12089</v>
      </c>
      <c r="K1051" t="s">
        <v>16764</v>
      </c>
      <c r="L1051" t="s">
        <v>17763</v>
      </c>
    </row>
    <row r="1052" spans="1:12" x14ac:dyDescent="0.25">
      <c r="A1052" t="s">
        <v>3026</v>
      </c>
      <c r="B1052" s="7">
        <v>0.91069444444444447</v>
      </c>
      <c r="C1052">
        <v>4</v>
      </c>
      <c r="D1052">
        <v>511000</v>
      </c>
      <c r="E1052">
        <v>2044000</v>
      </c>
      <c r="F1052" t="s">
        <v>13758</v>
      </c>
      <c r="G1052" t="s">
        <v>12065</v>
      </c>
      <c r="H1052" t="s">
        <v>12069</v>
      </c>
      <c r="I1052" t="s">
        <v>12094</v>
      </c>
      <c r="J1052" t="s">
        <v>12091</v>
      </c>
      <c r="K1052" t="s">
        <v>17089</v>
      </c>
      <c r="L1052" t="s">
        <v>18092</v>
      </c>
    </row>
    <row r="1053" spans="1:12" x14ac:dyDescent="0.25">
      <c r="A1053" t="s">
        <v>3028</v>
      </c>
      <c r="B1053" s="7">
        <v>1.556712962962963E-2</v>
      </c>
      <c r="C1053">
        <v>3</v>
      </c>
      <c r="D1053">
        <v>590000</v>
      </c>
      <c r="E1053">
        <v>1770000</v>
      </c>
      <c r="F1053" t="s">
        <v>15079</v>
      </c>
      <c r="G1053" t="s">
        <v>12062</v>
      </c>
      <c r="H1053" t="s">
        <v>12069</v>
      </c>
      <c r="I1053" t="s">
        <v>12094</v>
      </c>
      <c r="J1053" t="s">
        <v>12077</v>
      </c>
      <c r="K1053" t="s">
        <v>17376</v>
      </c>
      <c r="L1053" t="s">
        <v>18380</v>
      </c>
    </row>
    <row r="1054" spans="1:12" x14ac:dyDescent="0.25">
      <c r="A1054" t="s">
        <v>3031</v>
      </c>
      <c r="B1054" s="7">
        <v>0.90567129629629628</v>
      </c>
      <c r="C1054">
        <v>7</v>
      </c>
      <c r="D1054">
        <v>507000</v>
      </c>
      <c r="E1054">
        <v>3549000</v>
      </c>
      <c r="F1054" t="s">
        <v>13279</v>
      </c>
      <c r="G1054" t="s">
        <v>12065</v>
      </c>
      <c r="H1054" t="s">
        <v>12068</v>
      </c>
      <c r="I1054" t="s">
        <v>12094</v>
      </c>
      <c r="J1054" t="s">
        <v>12075</v>
      </c>
      <c r="K1054" t="s">
        <v>17200</v>
      </c>
      <c r="L1054" t="s">
        <v>18209</v>
      </c>
    </row>
    <row r="1055" spans="1:12" x14ac:dyDescent="0.25">
      <c r="A1055" t="s">
        <v>3033</v>
      </c>
      <c r="B1055" s="7">
        <v>0.92569444444444449</v>
      </c>
      <c r="C1055">
        <v>7</v>
      </c>
      <c r="D1055">
        <v>384000</v>
      </c>
      <c r="E1055">
        <v>2688000</v>
      </c>
      <c r="F1055" t="s">
        <v>14568</v>
      </c>
      <c r="G1055" t="s">
        <v>12063</v>
      </c>
      <c r="H1055" t="s">
        <v>12068</v>
      </c>
      <c r="I1055" t="s">
        <v>12094</v>
      </c>
      <c r="J1055" t="s">
        <v>12086</v>
      </c>
      <c r="K1055" t="s">
        <v>17375</v>
      </c>
      <c r="L1055" t="s">
        <v>18383</v>
      </c>
    </row>
    <row r="1056" spans="1:12" x14ac:dyDescent="0.25">
      <c r="A1056" t="s">
        <v>3035</v>
      </c>
      <c r="B1056" s="7">
        <v>0.40622685185185187</v>
      </c>
      <c r="C1056">
        <v>6</v>
      </c>
      <c r="D1056">
        <v>347000</v>
      </c>
      <c r="E1056">
        <v>2082000</v>
      </c>
      <c r="F1056" t="s">
        <v>15988</v>
      </c>
      <c r="G1056" t="s">
        <v>12063</v>
      </c>
      <c r="H1056" t="s">
        <v>12066</v>
      </c>
      <c r="I1056" t="s">
        <v>12095</v>
      </c>
      <c r="J1056" t="s">
        <v>12074</v>
      </c>
      <c r="K1056" t="s">
        <v>16665</v>
      </c>
      <c r="L1056" t="s">
        <v>17654</v>
      </c>
    </row>
    <row r="1057" spans="1:12" x14ac:dyDescent="0.25">
      <c r="A1057" t="s">
        <v>3038</v>
      </c>
      <c r="B1057" s="7">
        <v>0.9503935185185185</v>
      </c>
      <c r="C1057">
        <v>5</v>
      </c>
      <c r="D1057">
        <v>1347000</v>
      </c>
      <c r="E1057">
        <v>6735000</v>
      </c>
      <c r="F1057" t="s">
        <v>13751</v>
      </c>
      <c r="G1057" t="s">
        <v>12064</v>
      </c>
      <c r="H1057" t="s">
        <v>12068</v>
      </c>
      <c r="I1057" t="s">
        <v>12092</v>
      </c>
      <c r="J1057" t="s">
        <v>12075</v>
      </c>
      <c r="K1057" t="s">
        <v>12127</v>
      </c>
      <c r="L1057" t="s">
        <v>12213</v>
      </c>
    </row>
    <row r="1058" spans="1:12" x14ac:dyDescent="0.25">
      <c r="A1058" t="s">
        <v>3041</v>
      </c>
      <c r="B1058" s="7">
        <v>0.33704861111111112</v>
      </c>
      <c r="C1058">
        <v>9</v>
      </c>
      <c r="D1058">
        <v>455000</v>
      </c>
      <c r="E1058">
        <v>4095000</v>
      </c>
      <c r="F1058" t="s">
        <v>12818</v>
      </c>
      <c r="G1058" t="s">
        <v>12065</v>
      </c>
      <c r="H1058" t="s">
        <v>12070</v>
      </c>
      <c r="I1058" t="s">
        <v>12094</v>
      </c>
      <c r="J1058" t="s">
        <v>12091</v>
      </c>
      <c r="K1058" t="s">
        <v>17104</v>
      </c>
      <c r="L1058" t="s">
        <v>18112</v>
      </c>
    </row>
    <row r="1059" spans="1:12" x14ac:dyDescent="0.25">
      <c r="A1059" t="s">
        <v>3043</v>
      </c>
      <c r="B1059" s="7">
        <v>2.0787037037037038E-2</v>
      </c>
      <c r="C1059">
        <v>4</v>
      </c>
      <c r="D1059">
        <v>1256000</v>
      </c>
      <c r="E1059">
        <v>5024000</v>
      </c>
      <c r="F1059" t="s">
        <v>16414</v>
      </c>
      <c r="G1059" t="s">
        <v>12064</v>
      </c>
      <c r="H1059" t="s">
        <v>12071</v>
      </c>
      <c r="I1059" t="s">
        <v>12094</v>
      </c>
      <c r="J1059" t="s">
        <v>12072</v>
      </c>
      <c r="K1059" t="s">
        <v>16607</v>
      </c>
      <c r="L1059" t="s">
        <v>17593</v>
      </c>
    </row>
    <row r="1060" spans="1:12" x14ac:dyDescent="0.25">
      <c r="A1060" t="s">
        <v>3046</v>
      </c>
      <c r="B1060" s="7">
        <v>0.72145833333333331</v>
      </c>
      <c r="C1060">
        <v>9</v>
      </c>
      <c r="D1060">
        <v>495000</v>
      </c>
      <c r="E1060">
        <v>4455000</v>
      </c>
      <c r="F1060" t="s">
        <v>13745</v>
      </c>
      <c r="G1060" t="s">
        <v>12065</v>
      </c>
      <c r="H1060" t="s">
        <v>12071</v>
      </c>
      <c r="I1060" t="s">
        <v>12094</v>
      </c>
      <c r="J1060" t="s">
        <v>12086</v>
      </c>
      <c r="K1060" t="s">
        <v>16803</v>
      </c>
      <c r="L1060" t="s">
        <v>17810</v>
      </c>
    </row>
    <row r="1061" spans="1:12" x14ac:dyDescent="0.25">
      <c r="A1061" t="s">
        <v>3049</v>
      </c>
      <c r="B1061" s="7">
        <v>0.31129629629629629</v>
      </c>
      <c r="C1061">
        <v>6</v>
      </c>
      <c r="D1061">
        <v>1331000</v>
      </c>
      <c r="E1061">
        <v>7986000</v>
      </c>
      <c r="F1061" t="s">
        <v>12920</v>
      </c>
      <c r="G1061" t="s">
        <v>12064</v>
      </c>
      <c r="H1061" t="s">
        <v>12069</v>
      </c>
      <c r="I1061" t="s">
        <v>12093</v>
      </c>
      <c r="J1061" t="s">
        <v>12091</v>
      </c>
      <c r="K1061" t="s">
        <v>16885</v>
      </c>
      <c r="L1061" t="s">
        <v>17892</v>
      </c>
    </row>
    <row r="1062" spans="1:12" x14ac:dyDescent="0.25">
      <c r="A1062" t="s">
        <v>3052</v>
      </c>
      <c r="B1062" s="7">
        <v>0.53043981481481484</v>
      </c>
      <c r="C1062">
        <v>5</v>
      </c>
      <c r="D1062">
        <v>578000</v>
      </c>
      <c r="E1062">
        <v>2890000</v>
      </c>
      <c r="F1062" t="s">
        <v>14055</v>
      </c>
      <c r="G1062" t="s">
        <v>12062</v>
      </c>
      <c r="H1062" t="s">
        <v>12067</v>
      </c>
      <c r="I1062" t="s">
        <v>12095</v>
      </c>
      <c r="J1062" t="s">
        <v>12085</v>
      </c>
      <c r="K1062" t="s">
        <v>16838</v>
      </c>
      <c r="L1062" t="s">
        <v>17843</v>
      </c>
    </row>
    <row r="1063" spans="1:12" x14ac:dyDescent="0.25">
      <c r="A1063" t="s">
        <v>3055</v>
      </c>
      <c r="B1063" s="7">
        <v>0.72973379629629631</v>
      </c>
      <c r="C1063">
        <v>2</v>
      </c>
      <c r="D1063">
        <v>1182000</v>
      </c>
      <c r="E1063">
        <v>2364000</v>
      </c>
      <c r="F1063" t="s">
        <v>13325</v>
      </c>
      <c r="G1063" t="s">
        <v>12064</v>
      </c>
      <c r="H1063" t="s">
        <v>12067</v>
      </c>
      <c r="I1063" t="s">
        <v>12094</v>
      </c>
      <c r="J1063" t="s">
        <v>12086</v>
      </c>
      <c r="K1063" t="s">
        <v>17062</v>
      </c>
      <c r="L1063" t="s">
        <v>18063</v>
      </c>
    </row>
    <row r="1064" spans="1:12" x14ac:dyDescent="0.25">
      <c r="A1064" t="s">
        <v>3058</v>
      </c>
      <c r="B1064" s="7">
        <v>0.33569444444444446</v>
      </c>
      <c r="C1064">
        <v>1</v>
      </c>
      <c r="D1064">
        <v>477000</v>
      </c>
      <c r="E1064">
        <v>477000</v>
      </c>
      <c r="F1064" t="s">
        <v>15055</v>
      </c>
      <c r="G1064" t="s">
        <v>12065</v>
      </c>
      <c r="H1064" t="s">
        <v>12071</v>
      </c>
      <c r="I1064" t="s">
        <v>12094</v>
      </c>
      <c r="J1064" t="s">
        <v>12077</v>
      </c>
      <c r="K1064" t="s">
        <v>17205</v>
      </c>
      <c r="L1064" t="s">
        <v>18208</v>
      </c>
    </row>
    <row r="1065" spans="1:12" x14ac:dyDescent="0.25">
      <c r="A1065" t="s">
        <v>3060</v>
      </c>
      <c r="B1065" s="7">
        <v>0.65873842592592591</v>
      </c>
      <c r="C1065">
        <v>3</v>
      </c>
      <c r="D1065">
        <v>1318000</v>
      </c>
      <c r="E1065">
        <v>3954000</v>
      </c>
      <c r="F1065" t="s">
        <v>13702</v>
      </c>
      <c r="G1065" t="s">
        <v>12064</v>
      </c>
      <c r="H1065" t="s">
        <v>12067</v>
      </c>
      <c r="I1065" t="s">
        <v>12095</v>
      </c>
      <c r="J1065" t="s">
        <v>12082</v>
      </c>
      <c r="K1065" t="s">
        <v>16771</v>
      </c>
      <c r="L1065" t="s">
        <v>17764</v>
      </c>
    </row>
    <row r="1066" spans="1:12" x14ac:dyDescent="0.25">
      <c r="A1066" t="s">
        <v>3062</v>
      </c>
      <c r="B1066" s="7">
        <v>0.90361111111111114</v>
      </c>
      <c r="C1066">
        <v>4</v>
      </c>
      <c r="D1066">
        <v>1172000</v>
      </c>
      <c r="E1066">
        <v>4688000</v>
      </c>
      <c r="F1066" t="s">
        <v>15326</v>
      </c>
      <c r="G1066" t="s">
        <v>12064</v>
      </c>
      <c r="H1066" t="s">
        <v>12067</v>
      </c>
      <c r="I1066" t="s">
        <v>12093</v>
      </c>
      <c r="J1066" t="s">
        <v>12083</v>
      </c>
      <c r="K1066" t="s">
        <v>17397</v>
      </c>
      <c r="L1066" t="s">
        <v>18403</v>
      </c>
    </row>
    <row r="1067" spans="1:12" x14ac:dyDescent="0.25">
      <c r="A1067" t="s">
        <v>3065</v>
      </c>
      <c r="B1067" s="7">
        <v>0.10341435185185185</v>
      </c>
      <c r="C1067">
        <v>1</v>
      </c>
      <c r="D1067">
        <v>1348000</v>
      </c>
      <c r="E1067">
        <v>1348000</v>
      </c>
      <c r="F1067" t="s">
        <v>15402</v>
      </c>
      <c r="G1067" t="s">
        <v>12064</v>
      </c>
      <c r="H1067" t="s">
        <v>12067</v>
      </c>
      <c r="I1067" t="s">
        <v>12094</v>
      </c>
      <c r="J1067" t="s">
        <v>12081</v>
      </c>
      <c r="K1067" t="s">
        <v>16645</v>
      </c>
      <c r="L1067" t="s">
        <v>17629</v>
      </c>
    </row>
    <row r="1068" spans="1:12" x14ac:dyDescent="0.25">
      <c r="A1068" t="s">
        <v>3068</v>
      </c>
      <c r="B1068" s="7">
        <v>0.85490740740740745</v>
      </c>
      <c r="C1068">
        <v>2</v>
      </c>
      <c r="D1068">
        <v>1171000</v>
      </c>
      <c r="E1068">
        <v>2342000</v>
      </c>
      <c r="F1068" t="s">
        <v>13257</v>
      </c>
      <c r="G1068" t="s">
        <v>12064</v>
      </c>
      <c r="H1068" t="s">
        <v>12066</v>
      </c>
      <c r="I1068" t="s">
        <v>12094</v>
      </c>
      <c r="J1068" t="s">
        <v>12080</v>
      </c>
      <c r="K1068" t="s">
        <v>17324</v>
      </c>
      <c r="L1068" t="s">
        <v>18327</v>
      </c>
    </row>
    <row r="1069" spans="1:12" x14ac:dyDescent="0.25">
      <c r="A1069" t="s">
        <v>3071</v>
      </c>
      <c r="B1069" s="7">
        <v>0.81118055555555557</v>
      </c>
      <c r="C1069">
        <v>4</v>
      </c>
      <c r="D1069">
        <v>512000</v>
      </c>
      <c r="E1069">
        <v>2048000</v>
      </c>
      <c r="F1069" t="s">
        <v>14419</v>
      </c>
      <c r="G1069" t="s">
        <v>12065</v>
      </c>
      <c r="H1069" t="s">
        <v>12071</v>
      </c>
      <c r="I1069" t="s">
        <v>12095</v>
      </c>
      <c r="J1069" t="s">
        <v>12074</v>
      </c>
      <c r="K1069" t="s">
        <v>16895</v>
      </c>
      <c r="L1069" t="s">
        <v>17900</v>
      </c>
    </row>
    <row r="1070" spans="1:12" x14ac:dyDescent="0.25">
      <c r="A1070" t="s">
        <v>3074</v>
      </c>
      <c r="B1070" s="7">
        <v>0.50594907407407408</v>
      </c>
      <c r="C1070">
        <v>8</v>
      </c>
      <c r="D1070">
        <v>1318000</v>
      </c>
      <c r="E1070">
        <v>10544000</v>
      </c>
      <c r="F1070" t="s">
        <v>15744</v>
      </c>
      <c r="G1070" t="s">
        <v>12064</v>
      </c>
      <c r="H1070" t="s">
        <v>12070</v>
      </c>
      <c r="I1070" t="s">
        <v>12093</v>
      </c>
      <c r="J1070" t="s">
        <v>12074</v>
      </c>
      <c r="K1070" t="s">
        <v>16798</v>
      </c>
      <c r="L1070" t="s">
        <v>17797</v>
      </c>
    </row>
    <row r="1071" spans="1:12" x14ac:dyDescent="0.25">
      <c r="A1071" t="s">
        <v>3076</v>
      </c>
      <c r="B1071" s="7">
        <v>0.66101851851851856</v>
      </c>
      <c r="C1071">
        <v>9</v>
      </c>
      <c r="D1071">
        <v>345000</v>
      </c>
      <c r="E1071">
        <v>3105000</v>
      </c>
      <c r="F1071" t="s">
        <v>13334</v>
      </c>
      <c r="G1071" t="s">
        <v>12063</v>
      </c>
      <c r="H1071" t="s">
        <v>12066</v>
      </c>
      <c r="I1071" t="s">
        <v>12095</v>
      </c>
      <c r="J1071" t="s">
        <v>12088</v>
      </c>
      <c r="K1071" t="s">
        <v>17312</v>
      </c>
      <c r="L1071" t="s">
        <v>18322</v>
      </c>
    </row>
    <row r="1072" spans="1:12" x14ac:dyDescent="0.25">
      <c r="A1072" t="s">
        <v>3079</v>
      </c>
      <c r="B1072" s="7">
        <v>0.14483796296296297</v>
      </c>
      <c r="C1072">
        <v>7</v>
      </c>
      <c r="D1072">
        <v>593000</v>
      </c>
      <c r="E1072">
        <v>4151000</v>
      </c>
      <c r="F1072" t="s">
        <v>15604</v>
      </c>
      <c r="G1072" t="s">
        <v>12062</v>
      </c>
      <c r="H1072" t="s">
        <v>12071</v>
      </c>
      <c r="I1072" t="s">
        <v>12094</v>
      </c>
      <c r="J1072" t="s">
        <v>12091</v>
      </c>
      <c r="K1072" t="s">
        <v>17357</v>
      </c>
      <c r="L1072" t="s">
        <v>18364</v>
      </c>
    </row>
    <row r="1073" spans="1:12" x14ac:dyDescent="0.25">
      <c r="A1073" t="s">
        <v>3081</v>
      </c>
      <c r="B1073" s="7">
        <v>0.11832175925925927</v>
      </c>
      <c r="C1073">
        <v>4</v>
      </c>
      <c r="D1073">
        <v>662000</v>
      </c>
      <c r="E1073">
        <v>2648000</v>
      </c>
      <c r="F1073" t="s">
        <v>14587</v>
      </c>
      <c r="G1073" t="s">
        <v>12062</v>
      </c>
      <c r="H1073" t="s">
        <v>12067</v>
      </c>
      <c r="I1073" t="s">
        <v>12094</v>
      </c>
      <c r="J1073" t="s">
        <v>12076</v>
      </c>
      <c r="K1073" t="s">
        <v>16801</v>
      </c>
      <c r="L1073" t="s">
        <v>17803</v>
      </c>
    </row>
    <row r="1074" spans="1:12" x14ac:dyDescent="0.25">
      <c r="A1074" t="s">
        <v>3084</v>
      </c>
      <c r="B1074" s="7">
        <v>0.89936342592592589</v>
      </c>
      <c r="C1074">
        <v>3</v>
      </c>
      <c r="D1074">
        <v>1280000</v>
      </c>
      <c r="E1074">
        <v>3840000</v>
      </c>
      <c r="F1074" t="s">
        <v>13638</v>
      </c>
      <c r="G1074" t="s">
        <v>12064</v>
      </c>
      <c r="H1074" t="s">
        <v>12070</v>
      </c>
      <c r="I1074" t="s">
        <v>12095</v>
      </c>
      <c r="J1074" t="s">
        <v>12072</v>
      </c>
      <c r="K1074" t="s">
        <v>16482</v>
      </c>
      <c r="L1074" t="s">
        <v>17585</v>
      </c>
    </row>
    <row r="1075" spans="1:12" x14ac:dyDescent="0.25">
      <c r="A1075" t="s">
        <v>3087</v>
      </c>
      <c r="B1075" s="7">
        <v>0.40069444444444446</v>
      </c>
      <c r="C1075">
        <v>6</v>
      </c>
      <c r="D1075">
        <v>421000</v>
      </c>
      <c r="E1075">
        <v>2526000</v>
      </c>
      <c r="F1075" t="s">
        <v>16181</v>
      </c>
      <c r="G1075" t="s">
        <v>12065</v>
      </c>
      <c r="H1075" t="s">
        <v>12070</v>
      </c>
      <c r="I1075" t="s">
        <v>12094</v>
      </c>
      <c r="J1075" t="s">
        <v>12077</v>
      </c>
      <c r="K1075" t="s">
        <v>17313</v>
      </c>
      <c r="L1075" t="s">
        <v>18320</v>
      </c>
    </row>
    <row r="1076" spans="1:12" x14ac:dyDescent="0.25">
      <c r="A1076" t="s">
        <v>3089</v>
      </c>
      <c r="B1076" s="7">
        <v>7.858796296296296E-3</v>
      </c>
      <c r="C1076">
        <v>7</v>
      </c>
      <c r="D1076">
        <v>1212000</v>
      </c>
      <c r="E1076">
        <v>8484000</v>
      </c>
      <c r="F1076" t="s">
        <v>12738</v>
      </c>
      <c r="G1076" t="s">
        <v>12064</v>
      </c>
      <c r="H1076" t="s">
        <v>12067</v>
      </c>
      <c r="I1076" t="s">
        <v>12094</v>
      </c>
      <c r="J1076" t="s">
        <v>12085</v>
      </c>
      <c r="K1076" t="s">
        <v>17376</v>
      </c>
      <c r="L1076" t="s">
        <v>18384</v>
      </c>
    </row>
    <row r="1077" spans="1:12" x14ac:dyDescent="0.25">
      <c r="A1077" t="s">
        <v>3092</v>
      </c>
      <c r="B1077" s="7">
        <v>0.97855324074074079</v>
      </c>
      <c r="C1077">
        <v>9</v>
      </c>
      <c r="D1077">
        <v>620000</v>
      </c>
      <c r="E1077">
        <v>5580000</v>
      </c>
      <c r="F1077" t="s">
        <v>12543</v>
      </c>
      <c r="G1077" t="s">
        <v>12062</v>
      </c>
      <c r="H1077" t="s">
        <v>12069</v>
      </c>
      <c r="I1077" t="s">
        <v>12094</v>
      </c>
      <c r="J1077" t="s">
        <v>12082</v>
      </c>
      <c r="K1077" t="s">
        <v>16996</v>
      </c>
      <c r="L1077" t="s">
        <v>18005</v>
      </c>
    </row>
    <row r="1078" spans="1:12" x14ac:dyDescent="0.25">
      <c r="A1078" t="s">
        <v>3094</v>
      </c>
      <c r="B1078" s="7">
        <v>0.66434027777777782</v>
      </c>
      <c r="C1078">
        <v>9</v>
      </c>
      <c r="D1078">
        <v>1345000</v>
      </c>
      <c r="E1078">
        <v>12105000</v>
      </c>
      <c r="F1078" t="s">
        <v>12728</v>
      </c>
      <c r="G1078" t="s">
        <v>12064</v>
      </c>
      <c r="H1078" t="s">
        <v>12070</v>
      </c>
      <c r="I1078" t="s">
        <v>12094</v>
      </c>
      <c r="J1078" t="s">
        <v>12081</v>
      </c>
      <c r="K1078" t="s">
        <v>16761</v>
      </c>
      <c r="L1078" t="s">
        <v>17760</v>
      </c>
    </row>
    <row r="1079" spans="1:12" x14ac:dyDescent="0.25">
      <c r="A1079" t="s">
        <v>3096</v>
      </c>
      <c r="B1079" s="7">
        <v>0.64103009259259258</v>
      </c>
      <c r="C1079">
        <v>4</v>
      </c>
      <c r="D1079">
        <v>472000</v>
      </c>
      <c r="E1079">
        <v>1888000</v>
      </c>
      <c r="F1079" t="s">
        <v>14200</v>
      </c>
      <c r="G1079" t="s">
        <v>12065</v>
      </c>
      <c r="H1079" t="s">
        <v>12070</v>
      </c>
      <c r="I1079" t="s">
        <v>12094</v>
      </c>
      <c r="J1079" t="s">
        <v>12073</v>
      </c>
      <c r="K1079" t="s">
        <v>17390</v>
      </c>
      <c r="L1079" t="s">
        <v>18395</v>
      </c>
    </row>
    <row r="1080" spans="1:12" x14ac:dyDescent="0.25">
      <c r="A1080" t="s">
        <v>3099</v>
      </c>
      <c r="B1080" s="7">
        <v>0.57982638888888893</v>
      </c>
      <c r="C1080">
        <v>2</v>
      </c>
      <c r="D1080">
        <v>587000</v>
      </c>
      <c r="E1080">
        <v>1174000</v>
      </c>
      <c r="F1080" t="s">
        <v>16242</v>
      </c>
      <c r="G1080" t="s">
        <v>12062</v>
      </c>
      <c r="H1080" t="s">
        <v>12068</v>
      </c>
      <c r="I1080" t="s">
        <v>12094</v>
      </c>
      <c r="J1080" t="s">
        <v>12085</v>
      </c>
      <c r="K1080" t="s">
        <v>16872</v>
      </c>
      <c r="L1080" t="s">
        <v>17875</v>
      </c>
    </row>
    <row r="1081" spans="1:12" x14ac:dyDescent="0.25">
      <c r="A1081" t="s">
        <v>3102</v>
      </c>
      <c r="B1081" s="7">
        <v>0.91260416666666666</v>
      </c>
      <c r="C1081">
        <v>6</v>
      </c>
      <c r="D1081">
        <v>324000</v>
      </c>
      <c r="E1081">
        <v>1944000</v>
      </c>
      <c r="F1081" t="s">
        <v>15911</v>
      </c>
      <c r="G1081" t="s">
        <v>12063</v>
      </c>
      <c r="H1081" t="s">
        <v>12071</v>
      </c>
      <c r="I1081" t="s">
        <v>12095</v>
      </c>
      <c r="J1081" t="s">
        <v>12079</v>
      </c>
      <c r="K1081" t="s">
        <v>16817</v>
      </c>
      <c r="L1081" t="s">
        <v>17820</v>
      </c>
    </row>
    <row r="1082" spans="1:12" x14ac:dyDescent="0.25">
      <c r="A1082" t="s">
        <v>3104</v>
      </c>
      <c r="B1082" s="7">
        <v>7.7303240740740742E-2</v>
      </c>
      <c r="C1082">
        <v>7</v>
      </c>
      <c r="D1082">
        <v>360000</v>
      </c>
      <c r="E1082">
        <v>2520000</v>
      </c>
      <c r="F1082" t="s">
        <v>15604</v>
      </c>
      <c r="G1082" t="s">
        <v>12063</v>
      </c>
      <c r="H1082" t="s">
        <v>12068</v>
      </c>
      <c r="I1082" t="s">
        <v>12095</v>
      </c>
      <c r="J1082" t="s">
        <v>12087</v>
      </c>
      <c r="K1082" t="s">
        <v>16674</v>
      </c>
      <c r="L1082" t="s">
        <v>17664</v>
      </c>
    </row>
    <row r="1083" spans="1:12" x14ac:dyDescent="0.25">
      <c r="A1083" t="s">
        <v>3105</v>
      </c>
      <c r="B1083" s="7">
        <v>0.12350694444444445</v>
      </c>
      <c r="C1083">
        <v>8</v>
      </c>
      <c r="D1083">
        <v>329000</v>
      </c>
      <c r="E1083">
        <v>2632000</v>
      </c>
      <c r="F1083" t="s">
        <v>14654</v>
      </c>
      <c r="G1083" t="s">
        <v>12063</v>
      </c>
      <c r="H1083" t="s">
        <v>12069</v>
      </c>
      <c r="I1083" t="s">
        <v>12095</v>
      </c>
      <c r="J1083" t="s">
        <v>12073</v>
      </c>
      <c r="K1083" t="s">
        <v>17170</v>
      </c>
      <c r="L1083" t="s">
        <v>18179</v>
      </c>
    </row>
    <row r="1084" spans="1:12" x14ac:dyDescent="0.25">
      <c r="A1084" t="s">
        <v>3107</v>
      </c>
      <c r="B1084" s="7">
        <v>0.56817129629629626</v>
      </c>
      <c r="C1084">
        <v>4</v>
      </c>
      <c r="D1084">
        <v>354000</v>
      </c>
      <c r="E1084">
        <v>1416000</v>
      </c>
      <c r="F1084" t="s">
        <v>15173</v>
      </c>
      <c r="G1084" t="s">
        <v>12063</v>
      </c>
      <c r="H1084" t="s">
        <v>12069</v>
      </c>
      <c r="I1084" t="s">
        <v>12094</v>
      </c>
      <c r="J1084" t="s">
        <v>12080</v>
      </c>
      <c r="K1084" t="s">
        <v>16564</v>
      </c>
      <c r="L1084" t="s">
        <v>17540</v>
      </c>
    </row>
    <row r="1085" spans="1:12" x14ac:dyDescent="0.25">
      <c r="A1085" t="s">
        <v>3110</v>
      </c>
      <c r="B1085" s="7">
        <v>0.1487037037037037</v>
      </c>
      <c r="C1085">
        <v>4</v>
      </c>
      <c r="D1085">
        <v>639000</v>
      </c>
      <c r="E1085">
        <v>2556000</v>
      </c>
      <c r="F1085" t="s">
        <v>15209</v>
      </c>
      <c r="G1085" t="s">
        <v>12062</v>
      </c>
      <c r="H1085" t="s">
        <v>12068</v>
      </c>
      <c r="I1085" t="s">
        <v>12094</v>
      </c>
      <c r="J1085" t="s">
        <v>12076</v>
      </c>
      <c r="K1085" t="s">
        <v>12130</v>
      </c>
      <c r="L1085" t="s">
        <v>12215</v>
      </c>
    </row>
    <row r="1086" spans="1:12" x14ac:dyDescent="0.25">
      <c r="A1086" t="s">
        <v>3113</v>
      </c>
      <c r="B1086" s="7">
        <v>0.88872685185185185</v>
      </c>
      <c r="C1086">
        <v>8</v>
      </c>
      <c r="D1086">
        <v>331000</v>
      </c>
      <c r="E1086">
        <v>2648000</v>
      </c>
      <c r="F1086" t="s">
        <v>14528</v>
      </c>
      <c r="G1086" t="s">
        <v>12063</v>
      </c>
      <c r="H1086" t="s">
        <v>12071</v>
      </c>
      <c r="I1086" t="s">
        <v>12095</v>
      </c>
      <c r="J1086" t="s">
        <v>12079</v>
      </c>
      <c r="K1086" t="s">
        <v>17296</v>
      </c>
      <c r="L1086" t="s">
        <v>18306</v>
      </c>
    </row>
    <row r="1087" spans="1:12" x14ac:dyDescent="0.25">
      <c r="A1087" t="s">
        <v>3115</v>
      </c>
      <c r="B1087" s="7">
        <v>0.40422453703703703</v>
      </c>
      <c r="C1087">
        <v>6</v>
      </c>
      <c r="D1087">
        <v>325000</v>
      </c>
      <c r="E1087">
        <v>1950000</v>
      </c>
      <c r="F1087" t="s">
        <v>13125</v>
      </c>
      <c r="G1087" t="s">
        <v>12063</v>
      </c>
      <c r="H1087" t="s">
        <v>12066</v>
      </c>
      <c r="I1087" t="s">
        <v>12095</v>
      </c>
      <c r="J1087" t="s">
        <v>12076</v>
      </c>
      <c r="K1087" t="s">
        <v>12145</v>
      </c>
      <c r="L1087" t="s">
        <v>12232</v>
      </c>
    </row>
    <row r="1088" spans="1:12" x14ac:dyDescent="0.25">
      <c r="A1088" t="s">
        <v>3118</v>
      </c>
      <c r="B1088" s="7">
        <v>0.37186342592592592</v>
      </c>
      <c r="C1088">
        <v>5</v>
      </c>
      <c r="D1088">
        <v>482000</v>
      </c>
      <c r="E1088">
        <v>2410000</v>
      </c>
      <c r="F1088" t="s">
        <v>14095</v>
      </c>
      <c r="G1088" t="s">
        <v>12065</v>
      </c>
      <c r="H1088" t="s">
        <v>12067</v>
      </c>
      <c r="I1088" t="s">
        <v>12094</v>
      </c>
      <c r="J1088" t="s">
        <v>12081</v>
      </c>
      <c r="K1088" t="s">
        <v>17069</v>
      </c>
      <c r="L1088" t="s">
        <v>18073</v>
      </c>
    </row>
    <row r="1089" spans="1:12" x14ac:dyDescent="0.25">
      <c r="A1089" t="s">
        <v>3121</v>
      </c>
      <c r="B1089" s="7">
        <v>0.67877314814814815</v>
      </c>
      <c r="C1089">
        <v>3</v>
      </c>
      <c r="D1089">
        <v>1287000</v>
      </c>
      <c r="E1089">
        <v>3861000</v>
      </c>
      <c r="F1089" t="s">
        <v>12703</v>
      </c>
      <c r="G1089" t="s">
        <v>12064</v>
      </c>
      <c r="H1089" t="s">
        <v>12070</v>
      </c>
      <c r="I1089" t="s">
        <v>12095</v>
      </c>
      <c r="J1089" t="s">
        <v>12075</v>
      </c>
      <c r="K1089" t="s">
        <v>16681</v>
      </c>
      <c r="L1089" t="s">
        <v>17667</v>
      </c>
    </row>
    <row r="1090" spans="1:12" x14ac:dyDescent="0.25">
      <c r="A1090" t="s">
        <v>3124</v>
      </c>
      <c r="B1090" s="7">
        <v>0.53862268518518519</v>
      </c>
      <c r="C1090">
        <v>2</v>
      </c>
      <c r="D1090">
        <v>350000</v>
      </c>
      <c r="E1090">
        <v>700000</v>
      </c>
      <c r="F1090" t="s">
        <v>13236</v>
      </c>
      <c r="G1090" t="s">
        <v>12063</v>
      </c>
      <c r="H1090" t="s">
        <v>12066</v>
      </c>
      <c r="I1090" t="s">
        <v>12095</v>
      </c>
      <c r="J1090" t="s">
        <v>12089</v>
      </c>
      <c r="K1090" t="s">
        <v>16493</v>
      </c>
      <c r="L1090" t="s">
        <v>17794</v>
      </c>
    </row>
    <row r="1091" spans="1:12" x14ac:dyDescent="0.25">
      <c r="A1091" t="s">
        <v>3126</v>
      </c>
      <c r="B1091" s="7">
        <v>0.61420138888888887</v>
      </c>
      <c r="C1091">
        <v>6</v>
      </c>
      <c r="D1091">
        <v>682000</v>
      </c>
      <c r="E1091">
        <v>4092000</v>
      </c>
      <c r="F1091" t="s">
        <v>13352</v>
      </c>
      <c r="G1091" t="s">
        <v>12062</v>
      </c>
      <c r="H1091" t="s">
        <v>12071</v>
      </c>
      <c r="I1091" t="s">
        <v>12094</v>
      </c>
      <c r="J1091" t="s">
        <v>12085</v>
      </c>
      <c r="K1091" t="s">
        <v>17375</v>
      </c>
      <c r="L1091" t="s">
        <v>18382</v>
      </c>
    </row>
    <row r="1092" spans="1:12" x14ac:dyDescent="0.25">
      <c r="A1092" t="s">
        <v>3129</v>
      </c>
      <c r="B1092" s="7">
        <v>0.28390046296296295</v>
      </c>
      <c r="C1092">
        <v>7</v>
      </c>
      <c r="D1092">
        <v>319000</v>
      </c>
      <c r="E1092">
        <v>2233000</v>
      </c>
      <c r="F1092" t="s">
        <v>13260</v>
      </c>
      <c r="G1092" t="s">
        <v>12063</v>
      </c>
      <c r="H1092" t="s">
        <v>12071</v>
      </c>
      <c r="I1092" t="s">
        <v>12095</v>
      </c>
      <c r="J1092" t="s">
        <v>12072</v>
      </c>
      <c r="K1092" t="s">
        <v>17392</v>
      </c>
      <c r="L1092" t="s">
        <v>18401</v>
      </c>
    </row>
    <row r="1093" spans="1:12" x14ac:dyDescent="0.25">
      <c r="A1093" t="s">
        <v>3131</v>
      </c>
      <c r="B1093" s="7">
        <v>0.54684027777777777</v>
      </c>
      <c r="C1093">
        <v>3</v>
      </c>
      <c r="D1093">
        <v>666000</v>
      </c>
      <c r="E1093">
        <v>1998000</v>
      </c>
      <c r="F1093" t="s">
        <v>14214</v>
      </c>
      <c r="G1093" t="s">
        <v>12062</v>
      </c>
      <c r="H1093" t="s">
        <v>12068</v>
      </c>
      <c r="I1093" t="s">
        <v>12094</v>
      </c>
      <c r="J1093" t="s">
        <v>12080</v>
      </c>
      <c r="K1093" t="s">
        <v>12160</v>
      </c>
      <c r="L1093" t="s">
        <v>12244</v>
      </c>
    </row>
    <row r="1094" spans="1:12" x14ac:dyDescent="0.25">
      <c r="A1094" t="s">
        <v>3133</v>
      </c>
      <c r="B1094" s="7">
        <v>0.58256944444444447</v>
      </c>
      <c r="C1094">
        <v>6</v>
      </c>
      <c r="D1094">
        <v>333000</v>
      </c>
      <c r="E1094">
        <v>1998000</v>
      </c>
      <c r="F1094" t="s">
        <v>14343</v>
      </c>
      <c r="G1094" t="s">
        <v>12063</v>
      </c>
      <c r="H1094" t="s">
        <v>12067</v>
      </c>
      <c r="I1094" t="s">
        <v>12094</v>
      </c>
      <c r="J1094" t="s">
        <v>12080</v>
      </c>
      <c r="K1094" t="s">
        <v>16851</v>
      </c>
      <c r="L1094" t="s">
        <v>17857</v>
      </c>
    </row>
    <row r="1095" spans="1:12" x14ac:dyDescent="0.25">
      <c r="A1095" t="s">
        <v>3136</v>
      </c>
      <c r="B1095" s="7">
        <v>0.40384259259259259</v>
      </c>
      <c r="C1095">
        <v>4</v>
      </c>
      <c r="D1095">
        <v>379000</v>
      </c>
      <c r="E1095">
        <v>1516000</v>
      </c>
      <c r="F1095" t="s">
        <v>14839</v>
      </c>
      <c r="G1095" t="s">
        <v>12063</v>
      </c>
      <c r="H1095" t="s">
        <v>12071</v>
      </c>
      <c r="I1095" t="s">
        <v>12095</v>
      </c>
      <c r="J1095" t="s">
        <v>12086</v>
      </c>
      <c r="K1095" t="s">
        <v>16473</v>
      </c>
      <c r="L1095" t="s">
        <v>17577</v>
      </c>
    </row>
    <row r="1096" spans="1:12" x14ac:dyDescent="0.25">
      <c r="A1096" t="s">
        <v>3139</v>
      </c>
      <c r="B1096" s="7">
        <v>0.58718749999999997</v>
      </c>
      <c r="C1096">
        <v>9</v>
      </c>
      <c r="D1096">
        <v>633000</v>
      </c>
      <c r="E1096">
        <v>5697000</v>
      </c>
      <c r="F1096" t="s">
        <v>14166</v>
      </c>
      <c r="G1096" t="s">
        <v>12062</v>
      </c>
      <c r="H1096" t="s">
        <v>12071</v>
      </c>
      <c r="I1096" t="s">
        <v>12095</v>
      </c>
      <c r="J1096" t="s">
        <v>12075</v>
      </c>
      <c r="K1096" t="s">
        <v>17211</v>
      </c>
      <c r="L1096" t="s">
        <v>18221</v>
      </c>
    </row>
    <row r="1097" spans="1:12" x14ac:dyDescent="0.25">
      <c r="A1097" t="s">
        <v>3141</v>
      </c>
      <c r="B1097" s="7">
        <v>0.57587962962962957</v>
      </c>
      <c r="C1097">
        <v>3</v>
      </c>
      <c r="D1097">
        <v>414000</v>
      </c>
      <c r="E1097">
        <v>1242000</v>
      </c>
      <c r="F1097" t="s">
        <v>14233</v>
      </c>
      <c r="G1097" t="s">
        <v>12065</v>
      </c>
      <c r="H1097" t="s">
        <v>12070</v>
      </c>
      <c r="I1097" t="s">
        <v>12094</v>
      </c>
      <c r="J1097" t="s">
        <v>12080</v>
      </c>
      <c r="K1097" t="s">
        <v>16894</v>
      </c>
      <c r="L1097" t="s">
        <v>17898</v>
      </c>
    </row>
    <row r="1098" spans="1:12" x14ac:dyDescent="0.25">
      <c r="A1098" t="s">
        <v>3144</v>
      </c>
      <c r="B1098" s="7">
        <v>0.77475694444444443</v>
      </c>
      <c r="C1098">
        <v>2</v>
      </c>
      <c r="D1098">
        <v>1179000</v>
      </c>
      <c r="E1098">
        <v>2358000</v>
      </c>
      <c r="F1098" t="s">
        <v>15131</v>
      </c>
      <c r="G1098" t="s">
        <v>12064</v>
      </c>
      <c r="H1098" t="s">
        <v>12070</v>
      </c>
      <c r="I1098" t="s">
        <v>12094</v>
      </c>
      <c r="J1098" t="s">
        <v>12080</v>
      </c>
      <c r="K1098" t="s">
        <v>16705</v>
      </c>
      <c r="L1098" t="s">
        <v>17698</v>
      </c>
    </row>
    <row r="1099" spans="1:12" x14ac:dyDescent="0.25">
      <c r="A1099" t="s">
        <v>3147</v>
      </c>
      <c r="B1099" s="7">
        <v>0.62561342592592595</v>
      </c>
      <c r="C1099">
        <v>4</v>
      </c>
      <c r="D1099">
        <v>346000</v>
      </c>
      <c r="E1099">
        <v>1384000</v>
      </c>
      <c r="F1099" t="s">
        <v>12547</v>
      </c>
      <c r="G1099" t="s">
        <v>12063</v>
      </c>
      <c r="H1099" t="s">
        <v>12071</v>
      </c>
      <c r="I1099" t="s">
        <v>12095</v>
      </c>
      <c r="J1099" t="s">
        <v>12083</v>
      </c>
      <c r="K1099" t="s">
        <v>16851</v>
      </c>
      <c r="L1099" t="s">
        <v>17855</v>
      </c>
    </row>
    <row r="1100" spans="1:12" x14ac:dyDescent="0.25">
      <c r="A1100" t="s">
        <v>3149</v>
      </c>
      <c r="B1100" s="7">
        <v>0.25832175925925926</v>
      </c>
      <c r="C1100">
        <v>3</v>
      </c>
      <c r="D1100">
        <v>577000</v>
      </c>
      <c r="E1100">
        <v>1731000</v>
      </c>
      <c r="F1100" t="s">
        <v>13882</v>
      </c>
      <c r="G1100" t="s">
        <v>12062</v>
      </c>
      <c r="H1100" t="s">
        <v>12067</v>
      </c>
      <c r="I1100" t="s">
        <v>12095</v>
      </c>
      <c r="J1100" t="s">
        <v>12078</v>
      </c>
      <c r="K1100" t="s">
        <v>16564</v>
      </c>
      <c r="L1100" t="s">
        <v>17539</v>
      </c>
    </row>
    <row r="1101" spans="1:12" x14ac:dyDescent="0.25">
      <c r="A1101" t="s">
        <v>3152</v>
      </c>
      <c r="B1101" s="7">
        <v>0.67854166666666671</v>
      </c>
      <c r="C1101">
        <v>5</v>
      </c>
      <c r="D1101">
        <v>507000</v>
      </c>
      <c r="E1101">
        <v>2535000</v>
      </c>
      <c r="F1101" t="s">
        <v>15430</v>
      </c>
      <c r="G1101" t="s">
        <v>12065</v>
      </c>
      <c r="H1101" t="s">
        <v>12069</v>
      </c>
      <c r="I1101" t="s">
        <v>12093</v>
      </c>
      <c r="J1101" t="s">
        <v>12081</v>
      </c>
      <c r="K1101" t="s">
        <v>16915</v>
      </c>
      <c r="L1101" t="s">
        <v>17921</v>
      </c>
    </row>
    <row r="1102" spans="1:12" x14ac:dyDescent="0.25">
      <c r="A1102" t="s">
        <v>3155</v>
      </c>
      <c r="B1102" s="7">
        <v>0.90023148148148147</v>
      </c>
      <c r="C1102">
        <v>4</v>
      </c>
      <c r="D1102">
        <v>440000</v>
      </c>
      <c r="E1102">
        <v>1760000</v>
      </c>
      <c r="F1102" t="s">
        <v>13798</v>
      </c>
      <c r="G1102" t="s">
        <v>12065</v>
      </c>
      <c r="H1102" t="s">
        <v>12069</v>
      </c>
      <c r="I1102" t="s">
        <v>12092</v>
      </c>
      <c r="J1102" t="s">
        <v>12080</v>
      </c>
      <c r="K1102" t="s">
        <v>17192</v>
      </c>
      <c r="L1102" t="s">
        <v>18198</v>
      </c>
    </row>
    <row r="1103" spans="1:12" x14ac:dyDescent="0.25">
      <c r="A1103" t="s">
        <v>3158</v>
      </c>
      <c r="B1103" s="7">
        <v>0.94912037037037034</v>
      </c>
      <c r="C1103">
        <v>7</v>
      </c>
      <c r="D1103">
        <v>386000</v>
      </c>
      <c r="E1103">
        <v>2702000</v>
      </c>
      <c r="F1103" t="s">
        <v>15221</v>
      </c>
      <c r="G1103" t="s">
        <v>12063</v>
      </c>
      <c r="H1103" t="s">
        <v>12068</v>
      </c>
      <c r="I1103" t="s">
        <v>12094</v>
      </c>
      <c r="J1103" t="s">
        <v>12078</v>
      </c>
      <c r="K1103" t="s">
        <v>17351</v>
      </c>
      <c r="L1103" t="s">
        <v>18358</v>
      </c>
    </row>
    <row r="1104" spans="1:12" x14ac:dyDescent="0.25">
      <c r="A1104" t="s">
        <v>3161</v>
      </c>
      <c r="B1104" s="7">
        <v>0.76853009259259264</v>
      </c>
      <c r="C1104">
        <v>3</v>
      </c>
      <c r="D1104">
        <v>413000</v>
      </c>
      <c r="E1104">
        <v>1239000</v>
      </c>
      <c r="F1104" t="s">
        <v>13366</v>
      </c>
      <c r="G1104" t="s">
        <v>12065</v>
      </c>
      <c r="H1104" t="s">
        <v>12069</v>
      </c>
      <c r="I1104" t="s">
        <v>12095</v>
      </c>
      <c r="J1104" t="s">
        <v>12086</v>
      </c>
      <c r="K1104" t="s">
        <v>17107</v>
      </c>
      <c r="L1104" t="s">
        <v>18109</v>
      </c>
    </row>
    <row r="1105" spans="1:12" x14ac:dyDescent="0.25">
      <c r="A1105" t="s">
        <v>3163</v>
      </c>
      <c r="B1105" s="7">
        <v>0.88050925925925927</v>
      </c>
      <c r="C1105">
        <v>2</v>
      </c>
      <c r="D1105">
        <v>400000</v>
      </c>
      <c r="E1105">
        <v>800000</v>
      </c>
      <c r="F1105" t="s">
        <v>12976</v>
      </c>
      <c r="G1105" t="s">
        <v>12063</v>
      </c>
      <c r="H1105" t="s">
        <v>12068</v>
      </c>
      <c r="I1105" t="s">
        <v>12094</v>
      </c>
      <c r="J1105" t="s">
        <v>12082</v>
      </c>
      <c r="K1105" t="s">
        <v>17266</v>
      </c>
      <c r="L1105" t="s">
        <v>18271</v>
      </c>
    </row>
    <row r="1106" spans="1:12" x14ac:dyDescent="0.25">
      <c r="A1106" t="s">
        <v>3166</v>
      </c>
      <c r="B1106" s="7">
        <v>0.82353009259259258</v>
      </c>
      <c r="C1106">
        <v>9</v>
      </c>
      <c r="D1106">
        <v>607000</v>
      </c>
      <c r="E1106">
        <v>5463000</v>
      </c>
      <c r="F1106" t="s">
        <v>13972</v>
      </c>
      <c r="G1106" t="s">
        <v>12062</v>
      </c>
      <c r="H1106" t="s">
        <v>12071</v>
      </c>
      <c r="I1106" t="s">
        <v>12094</v>
      </c>
      <c r="J1106" t="s">
        <v>12079</v>
      </c>
      <c r="K1106" t="s">
        <v>17106</v>
      </c>
      <c r="L1106" t="s">
        <v>18114</v>
      </c>
    </row>
    <row r="1107" spans="1:12" x14ac:dyDescent="0.25">
      <c r="A1107" t="s">
        <v>3169</v>
      </c>
      <c r="B1107" s="7">
        <v>0.53944444444444439</v>
      </c>
      <c r="C1107">
        <v>7</v>
      </c>
      <c r="D1107">
        <v>444000</v>
      </c>
      <c r="E1107">
        <v>3108000</v>
      </c>
      <c r="F1107" t="s">
        <v>13962</v>
      </c>
      <c r="G1107" t="s">
        <v>12065</v>
      </c>
      <c r="H1107" t="s">
        <v>12067</v>
      </c>
      <c r="I1107" t="s">
        <v>12095</v>
      </c>
      <c r="J1107" t="s">
        <v>12090</v>
      </c>
      <c r="K1107" t="s">
        <v>16554</v>
      </c>
      <c r="L1107" t="s">
        <v>17533</v>
      </c>
    </row>
    <row r="1108" spans="1:12" x14ac:dyDescent="0.25">
      <c r="A1108" t="s">
        <v>3172</v>
      </c>
      <c r="B1108" s="7">
        <v>0.78225694444444449</v>
      </c>
      <c r="C1108">
        <v>3</v>
      </c>
      <c r="D1108">
        <v>359000</v>
      </c>
      <c r="E1108">
        <v>1077000</v>
      </c>
      <c r="F1108" t="s">
        <v>13466</v>
      </c>
      <c r="G1108" t="s">
        <v>12063</v>
      </c>
      <c r="H1108" t="s">
        <v>12069</v>
      </c>
      <c r="I1108" t="s">
        <v>12094</v>
      </c>
      <c r="J1108" t="s">
        <v>12076</v>
      </c>
      <c r="K1108" t="s">
        <v>17118</v>
      </c>
      <c r="L1108" t="s">
        <v>18121</v>
      </c>
    </row>
    <row r="1109" spans="1:12" x14ac:dyDescent="0.25">
      <c r="A1109" t="s">
        <v>3175</v>
      </c>
      <c r="B1109" s="7">
        <v>0.93787037037037035</v>
      </c>
      <c r="C1109">
        <v>2</v>
      </c>
      <c r="D1109">
        <v>509000</v>
      </c>
      <c r="E1109">
        <v>1018000</v>
      </c>
      <c r="F1109" t="s">
        <v>15954</v>
      </c>
      <c r="G1109" t="s">
        <v>12065</v>
      </c>
      <c r="H1109" t="s">
        <v>12069</v>
      </c>
      <c r="I1109" t="s">
        <v>12094</v>
      </c>
      <c r="J1109" t="s">
        <v>12089</v>
      </c>
      <c r="K1109" t="s">
        <v>12124</v>
      </c>
      <c r="L1109" t="s">
        <v>12207</v>
      </c>
    </row>
    <row r="1110" spans="1:12" x14ac:dyDescent="0.25">
      <c r="A1110" t="s">
        <v>3177</v>
      </c>
      <c r="B1110" s="7">
        <v>0.94965277777777779</v>
      </c>
      <c r="C1110">
        <v>1</v>
      </c>
      <c r="D1110">
        <v>409000</v>
      </c>
      <c r="E1110">
        <v>409000</v>
      </c>
      <c r="F1110" t="s">
        <v>15604</v>
      </c>
      <c r="G1110" t="s">
        <v>12065</v>
      </c>
      <c r="H1110" t="s">
        <v>12067</v>
      </c>
      <c r="I1110" t="s">
        <v>12094</v>
      </c>
      <c r="J1110" t="s">
        <v>12081</v>
      </c>
      <c r="K1110" t="s">
        <v>12131</v>
      </c>
      <c r="L1110" t="s">
        <v>12213</v>
      </c>
    </row>
    <row r="1111" spans="1:12" x14ac:dyDescent="0.25">
      <c r="A1111" t="s">
        <v>3179</v>
      </c>
      <c r="B1111" s="7">
        <v>0.56584490740740745</v>
      </c>
      <c r="C1111">
        <v>9</v>
      </c>
      <c r="D1111">
        <v>594000</v>
      </c>
      <c r="E1111">
        <v>5346000</v>
      </c>
      <c r="F1111" t="s">
        <v>16319</v>
      </c>
      <c r="G1111" t="s">
        <v>12062</v>
      </c>
      <c r="H1111" t="s">
        <v>12066</v>
      </c>
      <c r="I1111" t="s">
        <v>12092</v>
      </c>
      <c r="J1111" t="s">
        <v>12074</v>
      </c>
      <c r="K1111" t="s">
        <v>17400</v>
      </c>
      <c r="L1111" t="s">
        <v>18411</v>
      </c>
    </row>
    <row r="1112" spans="1:12" x14ac:dyDescent="0.25">
      <c r="A1112" t="s">
        <v>3181</v>
      </c>
      <c r="B1112" s="7">
        <v>6.1076388888888888E-2</v>
      </c>
      <c r="C1112">
        <v>7</v>
      </c>
      <c r="D1112">
        <v>540000</v>
      </c>
      <c r="E1112">
        <v>3780000</v>
      </c>
      <c r="F1112" t="s">
        <v>15604</v>
      </c>
      <c r="G1112" t="s">
        <v>12062</v>
      </c>
      <c r="H1112" t="s">
        <v>12066</v>
      </c>
      <c r="I1112" t="s">
        <v>12095</v>
      </c>
      <c r="J1112" t="s">
        <v>12086</v>
      </c>
      <c r="K1112" t="s">
        <v>17068</v>
      </c>
      <c r="L1112" t="s">
        <v>18074</v>
      </c>
    </row>
    <row r="1113" spans="1:12" x14ac:dyDescent="0.25">
      <c r="A1113" t="s">
        <v>3183</v>
      </c>
      <c r="B1113" s="7">
        <v>0.6108217592592593</v>
      </c>
      <c r="C1113">
        <v>4</v>
      </c>
      <c r="D1113">
        <v>476000</v>
      </c>
      <c r="E1113">
        <v>1904000</v>
      </c>
      <c r="F1113" t="s">
        <v>12541</v>
      </c>
      <c r="G1113" t="s">
        <v>12065</v>
      </c>
      <c r="H1113" t="s">
        <v>12066</v>
      </c>
      <c r="I1113" t="s">
        <v>12095</v>
      </c>
      <c r="J1113" t="s">
        <v>12073</v>
      </c>
      <c r="K1113" t="s">
        <v>16717</v>
      </c>
      <c r="L1113" t="s">
        <v>17711</v>
      </c>
    </row>
    <row r="1114" spans="1:12" x14ac:dyDescent="0.25">
      <c r="A1114" t="s">
        <v>3186</v>
      </c>
      <c r="B1114" s="7">
        <v>4.9016203703703701E-2</v>
      </c>
      <c r="C1114">
        <v>2</v>
      </c>
      <c r="D1114">
        <v>447000</v>
      </c>
      <c r="E1114">
        <v>894000</v>
      </c>
      <c r="F1114" t="s">
        <v>12324</v>
      </c>
      <c r="G1114" t="s">
        <v>12065</v>
      </c>
      <c r="H1114" t="s">
        <v>12070</v>
      </c>
      <c r="I1114" t="s">
        <v>12095</v>
      </c>
      <c r="J1114" t="s">
        <v>12085</v>
      </c>
      <c r="K1114" t="s">
        <v>16744</v>
      </c>
      <c r="L1114" t="s">
        <v>17736</v>
      </c>
    </row>
    <row r="1115" spans="1:12" x14ac:dyDescent="0.25">
      <c r="A1115" t="s">
        <v>3189</v>
      </c>
      <c r="B1115" s="7">
        <v>0.36298611111111112</v>
      </c>
      <c r="C1115">
        <v>1</v>
      </c>
      <c r="D1115">
        <v>1117000</v>
      </c>
      <c r="E1115">
        <v>1117000</v>
      </c>
      <c r="F1115" t="s">
        <v>13272</v>
      </c>
      <c r="G1115" t="s">
        <v>12064</v>
      </c>
      <c r="H1115" t="s">
        <v>12069</v>
      </c>
      <c r="I1115" t="s">
        <v>12095</v>
      </c>
      <c r="J1115" t="s">
        <v>12079</v>
      </c>
      <c r="K1115" t="s">
        <v>16535</v>
      </c>
      <c r="L1115" t="s">
        <v>17508</v>
      </c>
    </row>
    <row r="1116" spans="1:12" x14ac:dyDescent="0.25">
      <c r="A1116" t="s">
        <v>3192</v>
      </c>
      <c r="B1116" s="7">
        <v>0.87366898148148153</v>
      </c>
      <c r="C1116">
        <v>3</v>
      </c>
      <c r="D1116">
        <v>375000</v>
      </c>
      <c r="E1116">
        <v>1125000</v>
      </c>
      <c r="F1116" t="s">
        <v>12526</v>
      </c>
      <c r="G1116" t="s">
        <v>12063</v>
      </c>
      <c r="H1116" t="s">
        <v>12070</v>
      </c>
      <c r="I1116" t="s">
        <v>12095</v>
      </c>
      <c r="J1116" t="s">
        <v>12072</v>
      </c>
      <c r="K1116" t="s">
        <v>16824</v>
      </c>
      <c r="L1116" t="s">
        <v>17824</v>
      </c>
    </row>
    <row r="1117" spans="1:12" x14ac:dyDescent="0.25">
      <c r="A1117" t="s">
        <v>3194</v>
      </c>
      <c r="B1117" s="7">
        <v>6.8425925925925932E-2</v>
      </c>
      <c r="C1117">
        <v>1</v>
      </c>
      <c r="D1117">
        <v>327000</v>
      </c>
      <c r="E1117">
        <v>327000</v>
      </c>
      <c r="F1117" t="s">
        <v>15604</v>
      </c>
      <c r="G1117" t="s">
        <v>12063</v>
      </c>
      <c r="H1117" t="s">
        <v>12071</v>
      </c>
      <c r="I1117" t="s">
        <v>12094</v>
      </c>
      <c r="J1117" t="s">
        <v>12089</v>
      </c>
      <c r="K1117" t="s">
        <v>16524</v>
      </c>
      <c r="L1117" t="s">
        <v>17497</v>
      </c>
    </row>
    <row r="1118" spans="1:12" x14ac:dyDescent="0.25">
      <c r="A1118" t="s">
        <v>3196</v>
      </c>
      <c r="B1118" s="7">
        <v>0.58298611111111109</v>
      </c>
      <c r="C1118">
        <v>7</v>
      </c>
      <c r="D1118">
        <v>1330000</v>
      </c>
      <c r="E1118">
        <v>9310000</v>
      </c>
      <c r="F1118" t="s">
        <v>13240</v>
      </c>
      <c r="G1118" t="s">
        <v>12064</v>
      </c>
      <c r="H1118" t="s">
        <v>12067</v>
      </c>
      <c r="I1118" t="s">
        <v>12095</v>
      </c>
      <c r="J1118" t="s">
        <v>12079</v>
      </c>
      <c r="K1118" t="s">
        <v>17227</v>
      </c>
      <c r="L1118" t="s">
        <v>18235</v>
      </c>
    </row>
    <row r="1119" spans="1:12" x14ac:dyDescent="0.25">
      <c r="A1119" t="s">
        <v>3199</v>
      </c>
      <c r="B1119" s="7">
        <v>0.77603009259259259</v>
      </c>
      <c r="C1119">
        <v>7</v>
      </c>
      <c r="D1119">
        <v>395000</v>
      </c>
      <c r="E1119">
        <v>2765000</v>
      </c>
      <c r="F1119" t="s">
        <v>15604</v>
      </c>
      <c r="G1119" t="s">
        <v>12063</v>
      </c>
      <c r="H1119" t="s">
        <v>12068</v>
      </c>
      <c r="I1119" t="s">
        <v>12094</v>
      </c>
      <c r="J1119" t="s">
        <v>12073</v>
      </c>
      <c r="K1119" t="s">
        <v>17375</v>
      </c>
      <c r="L1119" t="s">
        <v>18383</v>
      </c>
    </row>
    <row r="1120" spans="1:12" x14ac:dyDescent="0.25">
      <c r="A1120" t="s">
        <v>3201</v>
      </c>
      <c r="B1120" s="7">
        <v>0.43945601851851851</v>
      </c>
      <c r="C1120">
        <v>3</v>
      </c>
      <c r="D1120">
        <v>580000</v>
      </c>
      <c r="E1120">
        <v>1740000</v>
      </c>
      <c r="F1120" t="s">
        <v>16198</v>
      </c>
      <c r="G1120" t="s">
        <v>12062</v>
      </c>
      <c r="H1120" t="s">
        <v>12070</v>
      </c>
      <c r="I1120" t="s">
        <v>12094</v>
      </c>
      <c r="J1120" t="s">
        <v>12074</v>
      </c>
      <c r="K1120" t="s">
        <v>16969</v>
      </c>
      <c r="L1120" t="s">
        <v>17972</v>
      </c>
    </row>
    <row r="1121" spans="1:12" x14ac:dyDescent="0.25">
      <c r="A1121" t="s">
        <v>3203</v>
      </c>
      <c r="B1121" s="7">
        <v>0.24702546296296296</v>
      </c>
      <c r="C1121">
        <v>7</v>
      </c>
      <c r="D1121">
        <v>594000</v>
      </c>
      <c r="E1121">
        <v>4158000</v>
      </c>
      <c r="F1121" t="s">
        <v>13467</v>
      </c>
      <c r="G1121" t="s">
        <v>12062</v>
      </c>
      <c r="H1121" t="s">
        <v>12071</v>
      </c>
      <c r="I1121" t="s">
        <v>12094</v>
      </c>
      <c r="J1121" t="s">
        <v>12078</v>
      </c>
      <c r="K1121" t="s">
        <v>16865</v>
      </c>
      <c r="L1121" t="s">
        <v>17872</v>
      </c>
    </row>
    <row r="1122" spans="1:12" x14ac:dyDescent="0.25">
      <c r="A1122" t="s">
        <v>3206</v>
      </c>
      <c r="B1122" s="7">
        <v>0.75984953703703706</v>
      </c>
      <c r="C1122">
        <v>4</v>
      </c>
      <c r="D1122">
        <v>362000</v>
      </c>
      <c r="E1122">
        <v>1448000</v>
      </c>
      <c r="F1122" t="s">
        <v>15421</v>
      </c>
      <c r="G1122" t="s">
        <v>12063</v>
      </c>
      <c r="H1122" t="s">
        <v>12067</v>
      </c>
      <c r="I1122" t="s">
        <v>12094</v>
      </c>
      <c r="J1122" t="s">
        <v>12086</v>
      </c>
      <c r="K1122" t="s">
        <v>17045</v>
      </c>
      <c r="L1122" t="s">
        <v>18048</v>
      </c>
    </row>
    <row r="1123" spans="1:12" x14ac:dyDescent="0.25">
      <c r="A1123" t="s">
        <v>3209</v>
      </c>
      <c r="B1123" s="7">
        <v>0.71219907407407412</v>
      </c>
      <c r="C1123">
        <v>6</v>
      </c>
      <c r="D1123">
        <v>482000</v>
      </c>
      <c r="E1123">
        <v>2892000</v>
      </c>
      <c r="F1123" t="s">
        <v>14220</v>
      </c>
      <c r="G1123" t="s">
        <v>12065</v>
      </c>
      <c r="H1123" t="s">
        <v>12071</v>
      </c>
      <c r="I1123" t="s">
        <v>12095</v>
      </c>
      <c r="J1123" t="s">
        <v>12077</v>
      </c>
      <c r="K1123" t="s">
        <v>17208</v>
      </c>
      <c r="L1123" t="s">
        <v>18215</v>
      </c>
    </row>
    <row r="1124" spans="1:12" x14ac:dyDescent="0.25">
      <c r="A1124" t="s">
        <v>3212</v>
      </c>
      <c r="B1124" s="7">
        <v>0.34019675925925924</v>
      </c>
      <c r="C1124">
        <v>3</v>
      </c>
      <c r="D1124">
        <v>603000</v>
      </c>
      <c r="E1124">
        <v>1809000</v>
      </c>
      <c r="F1124" t="s">
        <v>13982</v>
      </c>
      <c r="G1124" t="s">
        <v>12062</v>
      </c>
      <c r="H1124" t="s">
        <v>12068</v>
      </c>
      <c r="I1124" t="s">
        <v>12094</v>
      </c>
      <c r="J1124" t="s">
        <v>12085</v>
      </c>
      <c r="K1124" t="s">
        <v>17295</v>
      </c>
      <c r="L1124" t="s">
        <v>18301</v>
      </c>
    </row>
    <row r="1125" spans="1:12" x14ac:dyDescent="0.25">
      <c r="A1125" t="s">
        <v>3214</v>
      </c>
      <c r="B1125" s="7">
        <v>0.31861111111111112</v>
      </c>
      <c r="C1125">
        <v>8</v>
      </c>
      <c r="D1125">
        <v>1286000</v>
      </c>
      <c r="E1125">
        <v>10288000</v>
      </c>
      <c r="F1125" t="s">
        <v>13948</v>
      </c>
      <c r="G1125" t="s">
        <v>12064</v>
      </c>
      <c r="H1125" t="s">
        <v>12071</v>
      </c>
      <c r="I1125" t="s">
        <v>12094</v>
      </c>
      <c r="J1125" t="s">
        <v>12088</v>
      </c>
      <c r="K1125" t="s">
        <v>16849</v>
      </c>
      <c r="L1125" t="s">
        <v>17857</v>
      </c>
    </row>
    <row r="1126" spans="1:12" x14ac:dyDescent="0.25">
      <c r="A1126" t="s">
        <v>3216</v>
      </c>
      <c r="B1126" s="7">
        <v>0.29013888888888889</v>
      </c>
      <c r="C1126">
        <v>6</v>
      </c>
      <c r="D1126">
        <v>423000</v>
      </c>
      <c r="E1126">
        <v>2538000</v>
      </c>
      <c r="F1126" t="s">
        <v>13796</v>
      </c>
      <c r="G1126" t="s">
        <v>12065</v>
      </c>
      <c r="H1126" t="s">
        <v>12069</v>
      </c>
      <c r="I1126" t="s">
        <v>12095</v>
      </c>
      <c r="J1126" t="s">
        <v>12084</v>
      </c>
      <c r="K1126" t="s">
        <v>16722</v>
      </c>
      <c r="L1126" t="s">
        <v>17718</v>
      </c>
    </row>
    <row r="1127" spans="1:12" x14ac:dyDescent="0.25">
      <c r="A1127" t="s">
        <v>3219</v>
      </c>
      <c r="B1127" s="7">
        <v>0.50702546296296291</v>
      </c>
      <c r="C1127">
        <v>2</v>
      </c>
      <c r="D1127">
        <v>336000</v>
      </c>
      <c r="E1127">
        <v>672000</v>
      </c>
      <c r="F1127" t="s">
        <v>15777</v>
      </c>
      <c r="G1127" t="s">
        <v>12063</v>
      </c>
      <c r="H1127" t="s">
        <v>12067</v>
      </c>
      <c r="I1127" t="s">
        <v>12092</v>
      </c>
      <c r="J1127" t="s">
        <v>12087</v>
      </c>
      <c r="K1127" t="s">
        <v>16783</v>
      </c>
      <c r="L1127" t="s">
        <v>17775</v>
      </c>
    </row>
    <row r="1128" spans="1:12" x14ac:dyDescent="0.25">
      <c r="A1128" t="s">
        <v>3221</v>
      </c>
      <c r="B1128" s="7">
        <v>3.3773148148148149E-2</v>
      </c>
      <c r="C1128">
        <v>2</v>
      </c>
      <c r="D1128">
        <v>489000</v>
      </c>
      <c r="E1128">
        <v>978000</v>
      </c>
      <c r="F1128" t="s">
        <v>14565</v>
      </c>
      <c r="G1128" t="s">
        <v>12065</v>
      </c>
      <c r="H1128" t="s">
        <v>12068</v>
      </c>
      <c r="I1128" t="s">
        <v>12095</v>
      </c>
      <c r="J1128" t="s">
        <v>12081</v>
      </c>
      <c r="K1128" t="s">
        <v>16518</v>
      </c>
      <c r="L1128" t="s">
        <v>17492</v>
      </c>
    </row>
    <row r="1129" spans="1:12" x14ac:dyDescent="0.25">
      <c r="A1129" t="s">
        <v>3224</v>
      </c>
      <c r="B1129" s="7">
        <v>0.75509259259259254</v>
      </c>
      <c r="C1129">
        <v>2</v>
      </c>
      <c r="D1129">
        <v>431000</v>
      </c>
      <c r="E1129">
        <v>862000</v>
      </c>
      <c r="F1129" t="s">
        <v>14085</v>
      </c>
      <c r="G1129" t="s">
        <v>12065</v>
      </c>
      <c r="H1129" t="s">
        <v>12070</v>
      </c>
      <c r="I1129" t="s">
        <v>12093</v>
      </c>
      <c r="J1129" t="s">
        <v>12088</v>
      </c>
      <c r="K1129" t="s">
        <v>16614</v>
      </c>
      <c r="L1129" t="s">
        <v>17598</v>
      </c>
    </row>
    <row r="1130" spans="1:12" x14ac:dyDescent="0.25">
      <c r="A1130" t="s">
        <v>3227</v>
      </c>
      <c r="B1130" s="7">
        <v>0.42866898148148147</v>
      </c>
      <c r="C1130">
        <v>6</v>
      </c>
      <c r="D1130">
        <v>330000</v>
      </c>
      <c r="E1130">
        <v>1980000</v>
      </c>
      <c r="F1130" t="s">
        <v>14823</v>
      </c>
      <c r="G1130" t="s">
        <v>12063</v>
      </c>
      <c r="H1130" t="s">
        <v>12070</v>
      </c>
      <c r="I1130" t="s">
        <v>12094</v>
      </c>
      <c r="J1130" t="s">
        <v>12075</v>
      </c>
      <c r="K1130" t="s">
        <v>16612</v>
      </c>
      <c r="L1130" t="s">
        <v>17600</v>
      </c>
    </row>
    <row r="1131" spans="1:12" x14ac:dyDescent="0.25">
      <c r="A1131" t="s">
        <v>3230</v>
      </c>
      <c r="B1131" s="7">
        <v>0.4402314814814815</v>
      </c>
      <c r="C1131">
        <v>6</v>
      </c>
      <c r="D1131">
        <v>1300000</v>
      </c>
      <c r="E1131">
        <v>7800000</v>
      </c>
      <c r="F1131" t="s">
        <v>12985</v>
      </c>
      <c r="G1131" t="s">
        <v>12064</v>
      </c>
      <c r="H1131" t="s">
        <v>12069</v>
      </c>
      <c r="I1131" t="s">
        <v>12095</v>
      </c>
      <c r="J1131" t="s">
        <v>12073</v>
      </c>
      <c r="K1131" t="s">
        <v>16604</v>
      </c>
      <c r="L1131" t="s">
        <v>17592</v>
      </c>
    </row>
    <row r="1132" spans="1:12" x14ac:dyDescent="0.25">
      <c r="A1132" t="s">
        <v>3232</v>
      </c>
      <c r="B1132" s="7">
        <v>0.68817129629629625</v>
      </c>
      <c r="C1132">
        <v>5</v>
      </c>
      <c r="D1132">
        <v>504000</v>
      </c>
      <c r="E1132">
        <v>2520000</v>
      </c>
      <c r="F1132" t="s">
        <v>14630</v>
      </c>
      <c r="G1132" t="s">
        <v>12065</v>
      </c>
      <c r="H1132" t="s">
        <v>12067</v>
      </c>
      <c r="I1132" t="s">
        <v>12094</v>
      </c>
      <c r="J1132" t="s">
        <v>12078</v>
      </c>
      <c r="K1132" t="s">
        <v>17373</v>
      </c>
      <c r="L1132" t="s">
        <v>18378</v>
      </c>
    </row>
    <row r="1133" spans="1:12" x14ac:dyDescent="0.25">
      <c r="A1133" t="s">
        <v>3234</v>
      </c>
      <c r="B1133" s="7">
        <v>0.15393518518518517</v>
      </c>
      <c r="C1133">
        <v>4</v>
      </c>
      <c r="D1133">
        <v>593000</v>
      </c>
      <c r="E1133">
        <v>2372000</v>
      </c>
      <c r="F1133" t="s">
        <v>14667</v>
      </c>
      <c r="G1133" t="s">
        <v>12062</v>
      </c>
      <c r="H1133" t="s">
        <v>12067</v>
      </c>
      <c r="I1133" t="s">
        <v>12095</v>
      </c>
      <c r="J1133" t="s">
        <v>12086</v>
      </c>
      <c r="K1133" t="s">
        <v>17000</v>
      </c>
      <c r="L1133" t="s">
        <v>18004</v>
      </c>
    </row>
    <row r="1134" spans="1:12" x14ac:dyDescent="0.25">
      <c r="A1134" t="s">
        <v>3237</v>
      </c>
      <c r="B1134" s="7">
        <v>0.84312500000000001</v>
      </c>
      <c r="C1134">
        <v>2</v>
      </c>
      <c r="D1134">
        <v>339000</v>
      </c>
      <c r="E1134">
        <v>678000</v>
      </c>
      <c r="F1134" t="s">
        <v>13945</v>
      </c>
      <c r="G1134" t="s">
        <v>12063</v>
      </c>
      <c r="H1134" t="s">
        <v>12071</v>
      </c>
      <c r="I1134" t="s">
        <v>12095</v>
      </c>
      <c r="J1134" t="s">
        <v>12084</v>
      </c>
      <c r="K1134" t="s">
        <v>16541</v>
      </c>
      <c r="L1134" t="s">
        <v>17515</v>
      </c>
    </row>
    <row r="1135" spans="1:12" x14ac:dyDescent="0.25">
      <c r="A1135" t="s">
        <v>3240</v>
      </c>
      <c r="B1135" s="7">
        <v>0.83427083333333329</v>
      </c>
      <c r="C1135">
        <v>2</v>
      </c>
      <c r="D1135">
        <v>1169000</v>
      </c>
      <c r="E1135">
        <v>2338000</v>
      </c>
      <c r="F1135" t="s">
        <v>13156</v>
      </c>
      <c r="G1135" t="s">
        <v>12064</v>
      </c>
      <c r="H1135" t="s">
        <v>12070</v>
      </c>
      <c r="I1135" t="s">
        <v>12094</v>
      </c>
      <c r="J1135" t="s">
        <v>12080</v>
      </c>
      <c r="K1135" t="s">
        <v>17074</v>
      </c>
      <c r="L1135" t="s">
        <v>18075</v>
      </c>
    </row>
    <row r="1136" spans="1:12" x14ac:dyDescent="0.25">
      <c r="A1136" t="s">
        <v>3242</v>
      </c>
      <c r="B1136" s="7">
        <v>0.57362268518518522</v>
      </c>
      <c r="C1136">
        <v>3</v>
      </c>
      <c r="D1136">
        <v>368000</v>
      </c>
      <c r="E1136">
        <v>1104000</v>
      </c>
      <c r="F1136" t="s">
        <v>14260</v>
      </c>
      <c r="G1136" t="s">
        <v>12063</v>
      </c>
      <c r="H1136" t="s">
        <v>12067</v>
      </c>
      <c r="I1136" t="s">
        <v>12094</v>
      </c>
      <c r="J1136" t="s">
        <v>12079</v>
      </c>
      <c r="K1136" t="s">
        <v>17249</v>
      </c>
      <c r="L1136" t="s">
        <v>18254</v>
      </c>
    </row>
    <row r="1137" spans="1:12" x14ac:dyDescent="0.25">
      <c r="A1137" t="s">
        <v>3245</v>
      </c>
      <c r="B1137" s="7">
        <v>0.45256944444444447</v>
      </c>
      <c r="C1137">
        <v>1</v>
      </c>
      <c r="D1137">
        <v>509000</v>
      </c>
      <c r="E1137">
        <v>509000</v>
      </c>
      <c r="F1137" t="s">
        <v>15336</v>
      </c>
      <c r="G1137" t="s">
        <v>12065</v>
      </c>
      <c r="H1137" t="s">
        <v>12066</v>
      </c>
      <c r="I1137" t="s">
        <v>12094</v>
      </c>
      <c r="J1137" t="s">
        <v>12091</v>
      </c>
      <c r="K1137" t="s">
        <v>16731</v>
      </c>
      <c r="L1137" t="s">
        <v>17722</v>
      </c>
    </row>
    <row r="1138" spans="1:12" x14ac:dyDescent="0.25">
      <c r="A1138" t="s">
        <v>3247</v>
      </c>
      <c r="B1138" s="7">
        <v>0.48053240740740738</v>
      </c>
      <c r="C1138">
        <v>1</v>
      </c>
      <c r="D1138">
        <v>392000</v>
      </c>
      <c r="E1138">
        <v>392000</v>
      </c>
      <c r="F1138" t="s">
        <v>15604</v>
      </c>
      <c r="G1138" t="s">
        <v>12063</v>
      </c>
      <c r="H1138" t="s">
        <v>12069</v>
      </c>
      <c r="I1138" t="s">
        <v>12095</v>
      </c>
      <c r="J1138" t="s">
        <v>12084</v>
      </c>
      <c r="K1138" t="s">
        <v>16595</v>
      </c>
      <c r="L1138" t="s">
        <v>17568</v>
      </c>
    </row>
    <row r="1139" spans="1:12" x14ac:dyDescent="0.25">
      <c r="A1139" t="s">
        <v>3249</v>
      </c>
      <c r="B1139" s="7">
        <v>0.81900462962962961</v>
      </c>
      <c r="C1139">
        <v>3</v>
      </c>
      <c r="D1139">
        <v>581000</v>
      </c>
      <c r="E1139">
        <v>1743000</v>
      </c>
      <c r="F1139" t="s">
        <v>14580</v>
      </c>
      <c r="G1139" t="s">
        <v>12062</v>
      </c>
      <c r="H1139" t="s">
        <v>12066</v>
      </c>
      <c r="I1139" t="s">
        <v>12095</v>
      </c>
      <c r="J1139" t="s">
        <v>12075</v>
      </c>
      <c r="K1139" t="s">
        <v>17331</v>
      </c>
      <c r="L1139" t="s">
        <v>18335</v>
      </c>
    </row>
    <row r="1140" spans="1:12" x14ac:dyDescent="0.25">
      <c r="A1140" t="s">
        <v>3251</v>
      </c>
      <c r="B1140" s="7">
        <v>0.40439814814814817</v>
      </c>
      <c r="C1140">
        <v>3</v>
      </c>
      <c r="D1140">
        <v>572000</v>
      </c>
      <c r="E1140">
        <v>1716000</v>
      </c>
      <c r="F1140" t="s">
        <v>13951</v>
      </c>
      <c r="G1140" t="s">
        <v>12062</v>
      </c>
      <c r="H1140" t="s">
        <v>12066</v>
      </c>
      <c r="I1140" t="s">
        <v>12095</v>
      </c>
      <c r="J1140" t="s">
        <v>12089</v>
      </c>
      <c r="K1140" t="s">
        <v>16562</v>
      </c>
      <c r="L1140" t="s">
        <v>17537</v>
      </c>
    </row>
    <row r="1141" spans="1:12" x14ac:dyDescent="0.25">
      <c r="A1141" t="s">
        <v>3254</v>
      </c>
      <c r="B1141" s="7">
        <v>0.38278935185185187</v>
      </c>
      <c r="C1141">
        <v>6</v>
      </c>
      <c r="D1141">
        <v>353000</v>
      </c>
      <c r="E1141">
        <v>2118000</v>
      </c>
      <c r="F1141" t="s">
        <v>14075</v>
      </c>
      <c r="G1141" t="s">
        <v>12063</v>
      </c>
      <c r="H1141" t="s">
        <v>12066</v>
      </c>
      <c r="I1141" t="s">
        <v>12094</v>
      </c>
      <c r="J1141" t="s">
        <v>12079</v>
      </c>
      <c r="K1141" t="s">
        <v>16996</v>
      </c>
      <c r="L1141" t="s">
        <v>18002</v>
      </c>
    </row>
    <row r="1142" spans="1:12" x14ac:dyDescent="0.25">
      <c r="A1142" t="s">
        <v>3257</v>
      </c>
      <c r="B1142" s="7">
        <v>0.56214120370370368</v>
      </c>
      <c r="C1142">
        <v>6</v>
      </c>
      <c r="D1142">
        <v>1099000</v>
      </c>
      <c r="E1142">
        <v>6594000</v>
      </c>
      <c r="F1142" t="s">
        <v>15122</v>
      </c>
      <c r="G1142" t="s">
        <v>12064</v>
      </c>
      <c r="H1142" t="s">
        <v>12069</v>
      </c>
      <c r="I1142" t="s">
        <v>12095</v>
      </c>
      <c r="J1142" t="s">
        <v>12088</v>
      </c>
      <c r="K1142" t="s">
        <v>17340</v>
      </c>
      <c r="L1142" t="s">
        <v>18346</v>
      </c>
    </row>
    <row r="1143" spans="1:12" x14ac:dyDescent="0.25">
      <c r="A1143" t="s">
        <v>3259</v>
      </c>
      <c r="B1143" s="7">
        <v>0.60283564814814816</v>
      </c>
      <c r="C1143">
        <v>6</v>
      </c>
      <c r="D1143">
        <v>1134000</v>
      </c>
      <c r="E1143">
        <v>6804000</v>
      </c>
      <c r="F1143" t="s">
        <v>15811</v>
      </c>
      <c r="G1143" t="s">
        <v>12064</v>
      </c>
      <c r="H1143" t="s">
        <v>12071</v>
      </c>
      <c r="I1143" t="s">
        <v>12095</v>
      </c>
      <c r="J1143" t="s">
        <v>12080</v>
      </c>
      <c r="K1143" t="s">
        <v>17060</v>
      </c>
      <c r="L1143" t="s">
        <v>18065</v>
      </c>
    </row>
    <row r="1144" spans="1:12" x14ac:dyDescent="0.25">
      <c r="A1144" t="s">
        <v>3261</v>
      </c>
      <c r="B1144" s="7">
        <v>0.45929398148148148</v>
      </c>
      <c r="C1144">
        <v>6</v>
      </c>
      <c r="D1144">
        <v>605000</v>
      </c>
      <c r="E1144">
        <v>3630000</v>
      </c>
      <c r="F1144" t="s">
        <v>12954</v>
      </c>
      <c r="G1144" t="s">
        <v>12062</v>
      </c>
      <c r="H1144" t="s">
        <v>12068</v>
      </c>
      <c r="I1144" t="s">
        <v>12095</v>
      </c>
      <c r="J1144" t="s">
        <v>12091</v>
      </c>
      <c r="K1144" t="s">
        <v>16717</v>
      </c>
      <c r="L1144" t="s">
        <v>17713</v>
      </c>
    </row>
    <row r="1145" spans="1:12" x14ac:dyDescent="0.25">
      <c r="A1145" t="s">
        <v>3264</v>
      </c>
      <c r="B1145" s="7">
        <v>0.6059606481481481</v>
      </c>
      <c r="C1145">
        <v>6</v>
      </c>
      <c r="D1145">
        <v>321000</v>
      </c>
      <c r="E1145">
        <v>1926000</v>
      </c>
      <c r="F1145" t="s">
        <v>14755</v>
      </c>
      <c r="G1145" t="s">
        <v>12063</v>
      </c>
      <c r="H1145" t="s">
        <v>12070</v>
      </c>
      <c r="I1145" t="s">
        <v>12093</v>
      </c>
      <c r="J1145" t="s">
        <v>12080</v>
      </c>
      <c r="K1145" t="s">
        <v>16488</v>
      </c>
      <c r="L1145" t="s">
        <v>17693</v>
      </c>
    </row>
    <row r="1146" spans="1:12" x14ac:dyDescent="0.25">
      <c r="A1146" t="s">
        <v>3267</v>
      </c>
      <c r="B1146" s="7">
        <v>0.52431712962962962</v>
      </c>
      <c r="C1146">
        <v>3</v>
      </c>
      <c r="D1146">
        <v>622000</v>
      </c>
      <c r="E1146">
        <v>1866000</v>
      </c>
      <c r="F1146" t="s">
        <v>15604</v>
      </c>
      <c r="G1146" t="s">
        <v>12062</v>
      </c>
      <c r="H1146" t="s">
        <v>12070</v>
      </c>
      <c r="I1146" t="s">
        <v>12094</v>
      </c>
      <c r="J1146" t="s">
        <v>12076</v>
      </c>
      <c r="K1146" t="s">
        <v>16803</v>
      </c>
      <c r="L1146" t="s">
        <v>17804</v>
      </c>
    </row>
    <row r="1147" spans="1:12" x14ac:dyDescent="0.25">
      <c r="A1147" t="s">
        <v>3269</v>
      </c>
      <c r="B1147" s="7">
        <v>0.60542824074074075</v>
      </c>
      <c r="C1147">
        <v>9</v>
      </c>
      <c r="D1147">
        <v>657000</v>
      </c>
      <c r="E1147">
        <v>5913000</v>
      </c>
      <c r="F1147" t="s">
        <v>15344</v>
      </c>
      <c r="G1147" t="s">
        <v>12062</v>
      </c>
      <c r="H1147" t="s">
        <v>12066</v>
      </c>
      <c r="I1147" t="s">
        <v>12094</v>
      </c>
      <c r="J1147" t="s">
        <v>12088</v>
      </c>
      <c r="K1147" t="s">
        <v>17360</v>
      </c>
      <c r="L1147" t="s">
        <v>18369</v>
      </c>
    </row>
    <row r="1148" spans="1:12" x14ac:dyDescent="0.25">
      <c r="A1148" t="s">
        <v>3271</v>
      </c>
      <c r="B1148" s="7">
        <v>0.62908564814814816</v>
      </c>
      <c r="C1148">
        <v>5</v>
      </c>
      <c r="D1148">
        <v>619000</v>
      </c>
      <c r="E1148">
        <v>3095000</v>
      </c>
      <c r="F1148" t="s">
        <v>12441</v>
      </c>
      <c r="G1148" t="s">
        <v>12062</v>
      </c>
      <c r="H1148" t="s">
        <v>12067</v>
      </c>
      <c r="I1148" t="s">
        <v>12095</v>
      </c>
      <c r="J1148" t="s">
        <v>12072</v>
      </c>
      <c r="K1148" t="s">
        <v>17377</v>
      </c>
      <c r="L1148" t="s">
        <v>18383</v>
      </c>
    </row>
    <row r="1149" spans="1:12" x14ac:dyDescent="0.25">
      <c r="A1149" t="s">
        <v>3273</v>
      </c>
      <c r="B1149" s="7">
        <v>0.51864583333333336</v>
      </c>
      <c r="C1149">
        <v>7</v>
      </c>
      <c r="D1149">
        <v>497000</v>
      </c>
      <c r="E1149">
        <v>3479000</v>
      </c>
      <c r="F1149" t="s">
        <v>15389</v>
      </c>
      <c r="G1149" t="s">
        <v>12065</v>
      </c>
      <c r="H1149" t="s">
        <v>12071</v>
      </c>
      <c r="I1149" t="s">
        <v>12095</v>
      </c>
      <c r="J1149" t="s">
        <v>12078</v>
      </c>
      <c r="K1149" t="s">
        <v>16868</v>
      </c>
      <c r="L1149" t="s">
        <v>17875</v>
      </c>
    </row>
    <row r="1150" spans="1:12" x14ac:dyDescent="0.25">
      <c r="A1150" t="s">
        <v>3276</v>
      </c>
      <c r="B1150" s="7">
        <v>0.73130787037037037</v>
      </c>
      <c r="C1150">
        <v>5</v>
      </c>
      <c r="D1150">
        <v>1174000</v>
      </c>
      <c r="E1150">
        <v>5870000</v>
      </c>
      <c r="F1150" t="s">
        <v>15377</v>
      </c>
      <c r="G1150" t="s">
        <v>12064</v>
      </c>
      <c r="H1150" t="s">
        <v>12067</v>
      </c>
      <c r="I1150" t="s">
        <v>12093</v>
      </c>
      <c r="J1150" t="s">
        <v>12091</v>
      </c>
      <c r="K1150" t="s">
        <v>16973</v>
      </c>
      <c r="L1150" t="s">
        <v>17978</v>
      </c>
    </row>
    <row r="1151" spans="1:12" x14ac:dyDescent="0.25">
      <c r="A1151" t="s">
        <v>3279</v>
      </c>
      <c r="B1151" s="7">
        <v>7.5381944444444446E-2</v>
      </c>
      <c r="C1151">
        <v>2</v>
      </c>
      <c r="D1151">
        <v>606000</v>
      </c>
      <c r="E1151">
        <v>1212000</v>
      </c>
      <c r="F1151" t="s">
        <v>15604</v>
      </c>
      <c r="G1151" t="s">
        <v>12062</v>
      </c>
      <c r="H1151" t="s">
        <v>12069</v>
      </c>
      <c r="I1151" t="s">
        <v>12094</v>
      </c>
      <c r="J1151" t="s">
        <v>12086</v>
      </c>
      <c r="K1151" t="s">
        <v>16980</v>
      </c>
      <c r="L1151" t="s">
        <v>17982</v>
      </c>
    </row>
    <row r="1152" spans="1:12" x14ac:dyDescent="0.25">
      <c r="A1152" t="s">
        <v>3281</v>
      </c>
      <c r="B1152" s="7">
        <v>0.59638888888888886</v>
      </c>
      <c r="C1152">
        <v>8</v>
      </c>
      <c r="D1152">
        <v>633000</v>
      </c>
      <c r="E1152">
        <v>5064000</v>
      </c>
      <c r="F1152" t="s">
        <v>12874</v>
      </c>
      <c r="G1152" t="s">
        <v>12062</v>
      </c>
      <c r="H1152" t="s">
        <v>12067</v>
      </c>
      <c r="I1152" t="s">
        <v>12094</v>
      </c>
      <c r="J1152" t="s">
        <v>12073</v>
      </c>
      <c r="K1152" t="s">
        <v>16907</v>
      </c>
      <c r="L1152" t="s">
        <v>17916</v>
      </c>
    </row>
    <row r="1153" spans="1:12" x14ac:dyDescent="0.25">
      <c r="A1153" t="s">
        <v>3284</v>
      </c>
      <c r="B1153" s="7">
        <v>0.30451388888888886</v>
      </c>
      <c r="C1153">
        <v>2</v>
      </c>
      <c r="D1153">
        <v>1237000</v>
      </c>
      <c r="E1153">
        <v>2474000</v>
      </c>
      <c r="F1153" t="s">
        <v>14146</v>
      </c>
      <c r="G1153" t="s">
        <v>12064</v>
      </c>
      <c r="H1153" t="s">
        <v>12071</v>
      </c>
      <c r="I1153" t="s">
        <v>12095</v>
      </c>
      <c r="J1153" t="s">
        <v>12079</v>
      </c>
      <c r="K1153" t="s">
        <v>17020</v>
      </c>
      <c r="L1153" t="s">
        <v>18021</v>
      </c>
    </row>
    <row r="1154" spans="1:12" x14ac:dyDescent="0.25">
      <c r="A1154" t="s">
        <v>3286</v>
      </c>
      <c r="B1154" s="7">
        <v>0.36510416666666667</v>
      </c>
      <c r="C1154">
        <v>5</v>
      </c>
      <c r="D1154">
        <v>629000</v>
      </c>
      <c r="E1154">
        <v>3145000</v>
      </c>
      <c r="F1154" t="s">
        <v>15412</v>
      </c>
      <c r="G1154" t="s">
        <v>12062</v>
      </c>
      <c r="H1154" t="s">
        <v>12067</v>
      </c>
      <c r="I1154" t="s">
        <v>12092</v>
      </c>
      <c r="J1154" t="s">
        <v>12088</v>
      </c>
      <c r="K1154" t="s">
        <v>17365</v>
      </c>
      <c r="L1154" t="s">
        <v>18370</v>
      </c>
    </row>
    <row r="1155" spans="1:12" x14ac:dyDescent="0.25">
      <c r="A1155" t="s">
        <v>3289</v>
      </c>
      <c r="B1155" s="7">
        <v>0.3056712962962963</v>
      </c>
      <c r="C1155">
        <v>1</v>
      </c>
      <c r="D1155">
        <v>594000</v>
      </c>
      <c r="E1155">
        <v>594000</v>
      </c>
      <c r="F1155" t="s">
        <v>12408</v>
      </c>
      <c r="G1155" t="s">
        <v>12062</v>
      </c>
      <c r="H1155" t="s">
        <v>12071</v>
      </c>
      <c r="I1155" t="s">
        <v>12095</v>
      </c>
      <c r="J1155" t="s">
        <v>12084</v>
      </c>
      <c r="K1155" t="s">
        <v>16927</v>
      </c>
      <c r="L1155" t="s">
        <v>17929</v>
      </c>
    </row>
    <row r="1156" spans="1:12" x14ac:dyDescent="0.25">
      <c r="A1156" t="s">
        <v>3292</v>
      </c>
      <c r="B1156" s="7">
        <v>0.67957175925925928</v>
      </c>
      <c r="C1156">
        <v>4</v>
      </c>
      <c r="D1156">
        <v>1114000</v>
      </c>
      <c r="E1156">
        <v>4456000</v>
      </c>
      <c r="F1156" t="s">
        <v>15892</v>
      </c>
      <c r="G1156" t="s">
        <v>12064</v>
      </c>
      <c r="H1156" t="s">
        <v>12068</v>
      </c>
      <c r="I1156" t="s">
        <v>12095</v>
      </c>
      <c r="J1156" t="s">
        <v>12080</v>
      </c>
      <c r="K1156" t="s">
        <v>16719</v>
      </c>
      <c r="L1156" t="s">
        <v>17713</v>
      </c>
    </row>
    <row r="1157" spans="1:12" x14ac:dyDescent="0.25">
      <c r="A1157" t="s">
        <v>3294</v>
      </c>
      <c r="B1157" s="7">
        <v>0.55803240740740745</v>
      </c>
      <c r="C1157">
        <v>3</v>
      </c>
      <c r="D1157">
        <v>472000</v>
      </c>
      <c r="E1157">
        <v>1416000</v>
      </c>
      <c r="F1157" t="s">
        <v>13395</v>
      </c>
      <c r="G1157" t="s">
        <v>12065</v>
      </c>
      <c r="H1157" t="s">
        <v>12070</v>
      </c>
      <c r="I1157" t="s">
        <v>12094</v>
      </c>
      <c r="J1157" t="s">
        <v>12091</v>
      </c>
      <c r="K1157" t="s">
        <v>16862</v>
      </c>
      <c r="L1157" t="s">
        <v>17865</v>
      </c>
    </row>
    <row r="1158" spans="1:12" x14ac:dyDescent="0.25">
      <c r="A1158" t="s">
        <v>3297</v>
      </c>
      <c r="B1158" s="7">
        <v>0.62740740740740741</v>
      </c>
      <c r="C1158">
        <v>5</v>
      </c>
      <c r="D1158">
        <v>450000</v>
      </c>
      <c r="E1158">
        <v>2250000</v>
      </c>
      <c r="F1158" t="s">
        <v>15365</v>
      </c>
      <c r="G1158" t="s">
        <v>12065</v>
      </c>
      <c r="H1158" t="s">
        <v>12066</v>
      </c>
      <c r="I1158" t="s">
        <v>12094</v>
      </c>
      <c r="J1158" t="s">
        <v>12090</v>
      </c>
      <c r="K1158" t="s">
        <v>17099</v>
      </c>
      <c r="L1158" t="s">
        <v>18103</v>
      </c>
    </row>
    <row r="1159" spans="1:12" x14ac:dyDescent="0.25">
      <c r="A1159" t="s">
        <v>3299</v>
      </c>
      <c r="B1159" s="7">
        <v>0.62408564814814815</v>
      </c>
      <c r="C1159">
        <v>8</v>
      </c>
      <c r="D1159">
        <v>409000</v>
      </c>
      <c r="E1159">
        <v>3272000</v>
      </c>
      <c r="F1159" t="s">
        <v>14650</v>
      </c>
      <c r="G1159" t="s">
        <v>12065</v>
      </c>
      <c r="H1159" t="s">
        <v>12070</v>
      </c>
      <c r="I1159" t="s">
        <v>12095</v>
      </c>
      <c r="J1159" t="s">
        <v>12072</v>
      </c>
      <c r="K1159" t="s">
        <v>17329</v>
      </c>
      <c r="L1159" t="s">
        <v>18338</v>
      </c>
    </row>
    <row r="1160" spans="1:12" x14ac:dyDescent="0.25">
      <c r="A1160" t="s">
        <v>3301</v>
      </c>
      <c r="B1160" s="7">
        <v>0.94273148148148145</v>
      </c>
      <c r="C1160">
        <v>3</v>
      </c>
      <c r="D1160">
        <v>561000</v>
      </c>
      <c r="E1160">
        <v>1683000</v>
      </c>
      <c r="F1160" t="s">
        <v>14269</v>
      </c>
      <c r="G1160" t="s">
        <v>12062</v>
      </c>
      <c r="H1160" t="s">
        <v>12070</v>
      </c>
      <c r="I1160" t="s">
        <v>12094</v>
      </c>
      <c r="J1160" t="s">
        <v>12089</v>
      </c>
      <c r="K1160" t="s">
        <v>16861</v>
      </c>
      <c r="L1160" t="s">
        <v>17864</v>
      </c>
    </row>
    <row r="1161" spans="1:12" x14ac:dyDescent="0.25">
      <c r="A1161" t="s">
        <v>3304</v>
      </c>
      <c r="B1161" s="7">
        <v>0.26848379629629632</v>
      </c>
      <c r="C1161">
        <v>8</v>
      </c>
      <c r="D1161">
        <v>600000</v>
      </c>
      <c r="E1161">
        <v>4800000</v>
      </c>
      <c r="F1161" t="s">
        <v>16272</v>
      </c>
      <c r="G1161" t="s">
        <v>12062</v>
      </c>
      <c r="H1161" t="s">
        <v>12070</v>
      </c>
      <c r="I1161" t="s">
        <v>12094</v>
      </c>
      <c r="J1161" t="s">
        <v>12085</v>
      </c>
      <c r="K1161" t="s">
        <v>16898</v>
      </c>
      <c r="L1161" t="s">
        <v>17907</v>
      </c>
    </row>
    <row r="1162" spans="1:12" x14ac:dyDescent="0.25">
      <c r="A1162" t="s">
        <v>3307</v>
      </c>
      <c r="B1162" s="7">
        <v>0.49664351851851851</v>
      </c>
      <c r="C1162">
        <v>2</v>
      </c>
      <c r="D1162">
        <v>334000</v>
      </c>
      <c r="E1162">
        <v>668000</v>
      </c>
      <c r="F1162" t="s">
        <v>16335</v>
      </c>
      <c r="G1162" t="s">
        <v>12063</v>
      </c>
      <c r="H1162" t="s">
        <v>12070</v>
      </c>
      <c r="I1162" t="s">
        <v>12095</v>
      </c>
      <c r="J1162" t="s">
        <v>12087</v>
      </c>
      <c r="K1162" t="s">
        <v>17286</v>
      </c>
      <c r="L1162" t="s">
        <v>18291</v>
      </c>
    </row>
    <row r="1163" spans="1:12" x14ac:dyDescent="0.25">
      <c r="A1163" t="s">
        <v>3309</v>
      </c>
      <c r="B1163" s="7">
        <v>0.72887731481481477</v>
      </c>
      <c r="C1163">
        <v>4</v>
      </c>
      <c r="D1163">
        <v>1237000</v>
      </c>
      <c r="E1163">
        <v>4948000</v>
      </c>
      <c r="F1163" t="s">
        <v>12748</v>
      </c>
      <c r="G1163" t="s">
        <v>12064</v>
      </c>
      <c r="H1163" t="s">
        <v>12069</v>
      </c>
      <c r="I1163" t="s">
        <v>12094</v>
      </c>
      <c r="J1163" t="s">
        <v>12081</v>
      </c>
      <c r="K1163" t="s">
        <v>17234</v>
      </c>
      <c r="L1163" t="s">
        <v>18239</v>
      </c>
    </row>
    <row r="1164" spans="1:12" x14ac:dyDescent="0.25">
      <c r="A1164" t="s">
        <v>3312</v>
      </c>
      <c r="B1164" s="7">
        <v>0.40055555555555555</v>
      </c>
      <c r="C1164">
        <v>4</v>
      </c>
      <c r="D1164">
        <v>410000</v>
      </c>
      <c r="E1164">
        <v>1640000</v>
      </c>
      <c r="F1164" t="s">
        <v>12400</v>
      </c>
      <c r="G1164" t="s">
        <v>12065</v>
      </c>
      <c r="H1164" t="s">
        <v>12067</v>
      </c>
      <c r="I1164" t="s">
        <v>12095</v>
      </c>
      <c r="J1164" t="s">
        <v>12075</v>
      </c>
      <c r="K1164" t="s">
        <v>17273</v>
      </c>
      <c r="L1164" t="s">
        <v>18280</v>
      </c>
    </row>
    <row r="1165" spans="1:12" x14ac:dyDescent="0.25">
      <c r="A1165" t="s">
        <v>3315</v>
      </c>
      <c r="B1165" s="7">
        <v>0.2361111111111111</v>
      </c>
      <c r="C1165">
        <v>8</v>
      </c>
      <c r="D1165">
        <v>390000</v>
      </c>
      <c r="E1165">
        <v>3120000</v>
      </c>
      <c r="F1165" t="s">
        <v>13862</v>
      </c>
      <c r="G1165" t="s">
        <v>12063</v>
      </c>
      <c r="H1165" t="s">
        <v>12068</v>
      </c>
      <c r="I1165" t="s">
        <v>12092</v>
      </c>
      <c r="J1165" t="s">
        <v>12082</v>
      </c>
      <c r="K1165" t="s">
        <v>16793</v>
      </c>
      <c r="L1165" t="s">
        <v>17792</v>
      </c>
    </row>
    <row r="1166" spans="1:12" x14ac:dyDescent="0.25">
      <c r="A1166" t="s">
        <v>3318</v>
      </c>
      <c r="B1166" s="7">
        <v>0.60245370370370366</v>
      </c>
      <c r="C1166">
        <v>9</v>
      </c>
      <c r="D1166">
        <v>372000</v>
      </c>
      <c r="E1166">
        <v>3348000</v>
      </c>
      <c r="F1166" t="s">
        <v>15604</v>
      </c>
      <c r="G1166" t="s">
        <v>12063</v>
      </c>
      <c r="H1166" t="s">
        <v>12066</v>
      </c>
      <c r="I1166" t="s">
        <v>12094</v>
      </c>
      <c r="J1166" t="s">
        <v>12089</v>
      </c>
      <c r="K1166" t="s">
        <v>16711</v>
      </c>
      <c r="L1166" t="s">
        <v>17710</v>
      </c>
    </row>
    <row r="1167" spans="1:12" x14ac:dyDescent="0.25">
      <c r="A1167" t="s">
        <v>3320</v>
      </c>
      <c r="B1167" s="7">
        <v>0.29249999999999998</v>
      </c>
      <c r="C1167">
        <v>1</v>
      </c>
      <c r="D1167">
        <v>515000</v>
      </c>
      <c r="E1167">
        <v>515000</v>
      </c>
      <c r="F1167" t="s">
        <v>14792</v>
      </c>
      <c r="G1167" t="s">
        <v>12065</v>
      </c>
      <c r="H1167" t="s">
        <v>12068</v>
      </c>
      <c r="I1167" t="s">
        <v>12095</v>
      </c>
      <c r="J1167" t="s">
        <v>12079</v>
      </c>
      <c r="K1167" t="s">
        <v>17343</v>
      </c>
      <c r="L1167" t="s">
        <v>18344</v>
      </c>
    </row>
    <row r="1168" spans="1:12" x14ac:dyDescent="0.25">
      <c r="A1168" t="s">
        <v>3322</v>
      </c>
      <c r="B1168" s="7">
        <v>8.3344907407407409E-2</v>
      </c>
      <c r="C1168">
        <v>5</v>
      </c>
      <c r="D1168">
        <v>495000</v>
      </c>
      <c r="E1168">
        <v>2475000</v>
      </c>
      <c r="F1168" t="s">
        <v>12830</v>
      </c>
      <c r="G1168" t="s">
        <v>12065</v>
      </c>
      <c r="H1168" t="s">
        <v>12068</v>
      </c>
      <c r="I1168" t="s">
        <v>12093</v>
      </c>
      <c r="J1168" t="s">
        <v>12073</v>
      </c>
      <c r="K1168" t="s">
        <v>17212</v>
      </c>
      <c r="L1168" t="s">
        <v>18218</v>
      </c>
    </row>
    <row r="1169" spans="1:12" x14ac:dyDescent="0.25">
      <c r="A1169" t="s">
        <v>3324</v>
      </c>
      <c r="B1169" s="7">
        <v>0.7194328703703704</v>
      </c>
      <c r="C1169">
        <v>4</v>
      </c>
      <c r="D1169">
        <v>491000</v>
      </c>
      <c r="E1169">
        <v>1964000</v>
      </c>
      <c r="F1169" t="s">
        <v>13665</v>
      </c>
      <c r="G1169" t="s">
        <v>12065</v>
      </c>
      <c r="H1169" t="s">
        <v>12066</v>
      </c>
      <c r="I1169" t="s">
        <v>12093</v>
      </c>
      <c r="J1169" t="s">
        <v>12075</v>
      </c>
      <c r="K1169" t="s">
        <v>17016</v>
      </c>
      <c r="L1169" t="s">
        <v>18019</v>
      </c>
    </row>
    <row r="1170" spans="1:12" x14ac:dyDescent="0.25">
      <c r="A1170" t="s">
        <v>3326</v>
      </c>
      <c r="B1170" s="7">
        <v>0.67925925925925923</v>
      </c>
      <c r="C1170">
        <v>5</v>
      </c>
      <c r="D1170">
        <v>454000</v>
      </c>
      <c r="E1170">
        <v>2270000</v>
      </c>
      <c r="F1170" t="s">
        <v>15094</v>
      </c>
      <c r="G1170" t="s">
        <v>12065</v>
      </c>
      <c r="H1170" t="s">
        <v>12071</v>
      </c>
      <c r="I1170" t="s">
        <v>12093</v>
      </c>
      <c r="J1170" t="s">
        <v>12075</v>
      </c>
      <c r="K1170" t="s">
        <v>17043</v>
      </c>
      <c r="L1170" t="s">
        <v>18047</v>
      </c>
    </row>
    <row r="1171" spans="1:12" x14ac:dyDescent="0.25">
      <c r="A1171" t="s">
        <v>3329</v>
      </c>
      <c r="B1171" s="7">
        <v>0.94730324074074079</v>
      </c>
      <c r="C1171">
        <v>1</v>
      </c>
      <c r="D1171">
        <v>548000</v>
      </c>
      <c r="E1171">
        <v>548000</v>
      </c>
      <c r="F1171" t="s">
        <v>14493</v>
      </c>
      <c r="G1171" t="s">
        <v>12062</v>
      </c>
      <c r="H1171" t="s">
        <v>12068</v>
      </c>
      <c r="I1171" t="s">
        <v>12095</v>
      </c>
      <c r="J1171" t="s">
        <v>12082</v>
      </c>
      <c r="K1171" t="s">
        <v>16500</v>
      </c>
      <c r="L1171" t="s">
        <v>17467</v>
      </c>
    </row>
    <row r="1172" spans="1:12" x14ac:dyDescent="0.25">
      <c r="A1172" t="s">
        <v>3332</v>
      </c>
      <c r="B1172" s="7">
        <v>7.9907407407407413E-2</v>
      </c>
      <c r="C1172">
        <v>6</v>
      </c>
      <c r="D1172">
        <v>316000</v>
      </c>
      <c r="E1172">
        <v>1896000</v>
      </c>
      <c r="F1172" t="s">
        <v>15770</v>
      </c>
      <c r="G1172" t="s">
        <v>12063</v>
      </c>
      <c r="H1172" t="s">
        <v>12071</v>
      </c>
      <c r="I1172" t="s">
        <v>12094</v>
      </c>
      <c r="J1172" t="s">
        <v>12079</v>
      </c>
      <c r="K1172" t="s">
        <v>16680</v>
      </c>
      <c r="L1172" t="s">
        <v>17668</v>
      </c>
    </row>
    <row r="1173" spans="1:12" x14ac:dyDescent="0.25">
      <c r="A1173" t="s">
        <v>3335</v>
      </c>
      <c r="B1173" s="7">
        <v>0.45203703703703701</v>
      </c>
      <c r="C1173">
        <v>5</v>
      </c>
      <c r="D1173">
        <v>1118000</v>
      </c>
      <c r="E1173">
        <v>5590000</v>
      </c>
      <c r="F1173" t="s">
        <v>15500</v>
      </c>
      <c r="G1173" t="s">
        <v>12064</v>
      </c>
      <c r="H1173" t="s">
        <v>12068</v>
      </c>
      <c r="I1173" t="s">
        <v>12094</v>
      </c>
      <c r="J1173" t="s">
        <v>12077</v>
      </c>
      <c r="K1173" t="s">
        <v>17401</v>
      </c>
      <c r="L1173" t="s">
        <v>18408</v>
      </c>
    </row>
    <row r="1174" spans="1:12" x14ac:dyDescent="0.25">
      <c r="A1174" t="s">
        <v>3338</v>
      </c>
      <c r="B1174" s="7">
        <v>0.83025462962962959</v>
      </c>
      <c r="C1174">
        <v>1</v>
      </c>
      <c r="D1174">
        <v>652000</v>
      </c>
      <c r="E1174">
        <v>652000</v>
      </c>
      <c r="F1174" t="s">
        <v>12809</v>
      </c>
      <c r="G1174" t="s">
        <v>12062</v>
      </c>
      <c r="H1174" t="s">
        <v>12067</v>
      </c>
      <c r="I1174" t="s">
        <v>12095</v>
      </c>
      <c r="J1174" t="s">
        <v>12072</v>
      </c>
      <c r="K1174" t="s">
        <v>16759</v>
      </c>
      <c r="L1174" t="s">
        <v>17750</v>
      </c>
    </row>
    <row r="1175" spans="1:12" x14ac:dyDescent="0.25">
      <c r="A1175" t="s">
        <v>3341</v>
      </c>
      <c r="B1175" s="7">
        <v>0.24649305555555556</v>
      </c>
      <c r="C1175">
        <v>6</v>
      </c>
      <c r="D1175">
        <v>1322000</v>
      </c>
      <c r="E1175">
        <v>7932000</v>
      </c>
      <c r="F1175" t="s">
        <v>15604</v>
      </c>
      <c r="G1175" t="s">
        <v>12064</v>
      </c>
      <c r="H1175" t="s">
        <v>12066</v>
      </c>
      <c r="I1175" t="s">
        <v>12095</v>
      </c>
      <c r="J1175" t="s">
        <v>12088</v>
      </c>
      <c r="K1175" t="s">
        <v>17297</v>
      </c>
      <c r="L1175" t="s">
        <v>18305</v>
      </c>
    </row>
    <row r="1176" spans="1:12" x14ac:dyDescent="0.25">
      <c r="A1176" t="s">
        <v>3343</v>
      </c>
      <c r="B1176" s="7">
        <v>0.93554398148148143</v>
      </c>
      <c r="C1176">
        <v>1</v>
      </c>
      <c r="D1176">
        <v>1122000</v>
      </c>
      <c r="E1176">
        <v>1122000</v>
      </c>
      <c r="F1176" t="s">
        <v>15452</v>
      </c>
      <c r="G1176" t="s">
        <v>12064</v>
      </c>
      <c r="H1176" t="s">
        <v>12070</v>
      </c>
      <c r="I1176" t="s">
        <v>12094</v>
      </c>
      <c r="J1176" t="s">
        <v>12086</v>
      </c>
      <c r="K1176" t="s">
        <v>16790</v>
      </c>
      <c r="L1176" t="s">
        <v>17782</v>
      </c>
    </row>
    <row r="1177" spans="1:12" x14ac:dyDescent="0.25">
      <c r="A1177" t="s">
        <v>3346</v>
      </c>
      <c r="B1177" s="7">
        <v>0.48872685185185183</v>
      </c>
      <c r="C1177">
        <v>3</v>
      </c>
      <c r="D1177">
        <v>487000</v>
      </c>
      <c r="E1177">
        <v>1461000</v>
      </c>
      <c r="F1177" t="s">
        <v>16135</v>
      </c>
      <c r="G1177" t="s">
        <v>12065</v>
      </c>
      <c r="H1177" t="s">
        <v>12067</v>
      </c>
      <c r="I1177" t="s">
        <v>12092</v>
      </c>
      <c r="J1177" t="s">
        <v>12081</v>
      </c>
      <c r="K1177" t="s">
        <v>17127</v>
      </c>
      <c r="L1177" t="s">
        <v>18130</v>
      </c>
    </row>
    <row r="1178" spans="1:12" x14ac:dyDescent="0.25">
      <c r="A1178" t="s">
        <v>3349</v>
      </c>
      <c r="B1178" s="7">
        <v>9.1388888888888895E-2</v>
      </c>
      <c r="C1178">
        <v>4</v>
      </c>
      <c r="D1178">
        <v>414000</v>
      </c>
      <c r="E1178">
        <v>1656000</v>
      </c>
      <c r="F1178" t="s">
        <v>13475</v>
      </c>
      <c r="G1178" t="s">
        <v>12065</v>
      </c>
      <c r="H1178" t="s">
        <v>12071</v>
      </c>
      <c r="I1178" t="s">
        <v>12094</v>
      </c>
      <c r="J1178" t="s">
        <v>12072</v>
      </c>
      <c r="K1178" t="s">
        <v>17355</v>
      </c>
      <c r="L1178" t="s">
        <v>18359</v>
      </c>
    </row>
    <row r="1179" spans="1:12" x14ac:dyDescent="0.25">
      <c r="A1179" t="s">
        <v>3352</v>
      </c>
      <c r="B1179" s="7">
        <v>0.6401041666666667</v>
      </c>
      <c r="C1179">
        <v>5</v>
      </c>
      <c r="D1179">
        <v>369000</v>
      </c>
      <c r="E1179">
        <v>1845000</v>
      </c>
      <c r="F1179" t="s">
        <v>12378</v>
      </c>
      <c r="G1179" t="s">
        <v>12063</v>
      </c>
      <c r="H1179" t="s">
        <v>12070</v>
      </c>
      <c r="I1179" t="s">
        <v>12094</v>
      </c>
      <c r="J1179" t="s">
        <v>12089</v>
      </c>
      <c r="K1179" t="s">
        <v>16536</v>
      </c>
      <c r="L1179" t="s">
        <v>17513</v>
      </c>
    </row>
    <row r="1180" spans="1:12" x14ac:dyDescent="0.25">
      <c r="A1180" t="s">
        <v>3355</v>
      </c>
      <c r="B1180" s="7">
        <v>0.71445601851851848</v>
      </c>
      <c r="C1180">
        <v>2</v>
      </c>
      <c r="D1180">
        <v>474000</v>
      </c>
      <c r="E1180">
        <v>948000</v>
      </c>
      <c r="F1180" t="s">
        <v>13278</v>
      </c>
      <c r="G1180" t="s">
        <v>12065</v>
      </c>
      <c r="H1180" t="s">
        <v>12069</v>
      </c>
      <c r="I1180" t="s">
        <v>12094</v>
      </c>
      <c r="J1180" t="s">
        <v>12091</v>
      </c>
      <c r="K1180" t="s">
        <v>17264</v>
      </c>
      <c r="L1180" t="s">
        <v>18269</v>
      </c>
    </row>
    <row r="1181" spans="1:12" x14ac:dyDescent="0.25">
      <c r="A1181" t="s">
        <v>3358</v>
      </c>
      <c r="B1181" s="7">
        <v>0.19618055555555555</v>
      </c>
      <c r="C1181">
        <v>3</v>
      </c>
      <c r="D1181">
        <v>654000</v>
      </c>
      <c r="E1181">
        <v>1962000</v>
      </c>
      <c r="F1181" t="s">
        <v>14068</v>
      </c>
      <c r="G1181" t="s">
        <v>12062</v>
      </c>
      <c r="H1181" t="s">
        <v>12069</v>
      </c>
      <c r="I1181" t="s">
        <v>12094</v>
      </c>
      <c r="J1181" t="s">
        <v>12086</v>
      </c>
      <c r="K1181" t="s">
        <v>16607</v>
      </c>
      <c r="L1181" t="s">
        <v>17592</v>
      </c>
    </row>
    <row r="1182" spans="1:12" x14ac:dyDescent="0.25">
      <c r="A1182" t="s">
        <v>3361</v>
      </c>
      <c r="B1182" s="7">
        <v>4.0150462962962964E-2</v>
      </c>
      <c r="C1182">
        <v>2</v>
      </c>
      <c r="D1182">
        <v>386000</v>
      </c>
      <c r="E1182">
        <v>772000</v>
      </c>
      <c r="F1182" t="s">
        <v>12602</v>
      </c>
      <c r="G1182" t="s">
        <v>12063</v>
      </c>
      <c r="H1182" t="s">
        <v>12071</v>
      </c>
      <c r="I1182" t="s">
        <v>12095</v>
      </c>
      <c r="J1182" t="s">
        <v>12090</v>
      </c>
      <c r="K1182" t="s">
        <v>17264</v>
      </c>
      <c r="L1182" t="s">
        <v>18269</v>
      </c>
    </row>
    <row r="1183" spans="1:12" x14ac:dyDescent="0.25">
      <c r="A1183" t="s">
        <v>3364</v>
      </c>
      <c r="B1183" s="7">
        <v>0.66141203703703699</v>
      </c>
      <c r="C1183">
        <v>2</v>
      </c>
      <c r="D1183">
        <v>437000</v>
      </c>
      <c r="E1183">
        <v>874000</v>
      </c>
      <c r="F1183" t="s">
        <v>15186</v>
      </c>
      <c r="G1183" t="s">
        <v>12065</v>
      </c>
      <c r="H1183" t="s">
        <v>12066</v>
      </c>
      <c r="I1183" t="s">
        <v>12092</v>
      </c>
      <c r="J1183" t="s">
        <v>12080</v>
      </c>
      <c r="K1183" t="s">
        <v>16621</v>
      </c>
      <c r="L1183" t="s">
        <v>17605</v>
      </c>
    </row>
    <row r="1184" spans="1:12" x14ac:dyDescent="0.25">
      <c r="A1184" t="s">
        <v>3367</v>
      </c>
      <c r="B1184" s="7">
        <v>0.6546643518518519</v>
      </c>
      <c r="C1184">
        <v>4</v>
      </c>
      <c r="D1184">
        <v>1196000</v>
      </c>
      <c r="E1184">
        <v>4784000</v>
      </c>
      <c r="F1184" t="s">
        <v>14579</v>
      </c>
      <c r="G1184" t="s">
        <v>12064</v>
      </c>
      <c r="H1184" t="s">
        <v>12070</v>
      </c>
      <c r="I1184" t="s">
        <v>12095</v>
      </c>
      <c r="J1184" t="s">
        <v>12083</v>
      </c>
      <c r="K1184" t="s">
        <v>16679</v>
      </c>
      <c r="L1184" t="s">
        <v>17666</v>
      </c>
    </row>
    <row r="1185" spans="1:12" x14ac:dyDescent="0.25">
      <c r="A1185" t="s">
        <v>3370</v>
      </c>
      <c r="B1185" s="7">
        <v>0.29819444444444443</v>
      </c>
      <c r="C1185">
        <v>5</v>
      </c>
      <c r="D1185">
        <v>1255000</v>
      </c>
      <c r="E1185">
        <v>6275000</v>
      </c>
      <c r="F1185" t="s">
        <v>12396</v>
      </c>
      <c r="G1185" t="s">
        <v>12064</v>
      </c>
      <c r="H1185" t="s">
        <v>12068</v>
      </c>
      <c r="I1185" t="s">
        <v>12094</v>
      </c>
      <c r="J1185" t="s">
        <v>12073</v>
      </c>
      <c r="K1185" t="s">
        <v>16829</v>
      </c>
      <c r="L1185" t="s">
        <v>17832</v>
      </c>
    </row>
    <row r="1186" spans="1:12" x14ac:dyDescent="0.25">
      <c r="A1186" t="s">
        <v>3373</v>
      </c>
      <c r="B1186" s="7">
        <v>0.8869097222222222</v>
      </c>
      <c r="C1186">
        <v>2</v>
      </c>
      <c r="D1186">
        <v>478000</v>
      </c>
      <c r="E1186">
        <v>956000</v>
      </c>
      <c r="F1186" t="s">
        <v>14676</v>
      </c>
      <c r="G1186" t="s">
        <v>12065</v>
      </c>
      <c r="H1186" t="s">
        <v>12069</v>
      </c>
      <c r="I1186" t="s">
        <v>12095</v>
      </c>
      <c r="J1186" t="s">
        <v>12083</v>
      </c>
      <c r="K1186" t="s">
        <v>17368</v>
      </c>
      <c r="L1186" t="s">
        <v>18370</v>
      </c>
    </row>
    <row r="1187" spans="1:12" x14ac:dyDescent="0.25">
      <c r="A1187" t="s">
        <v>3376</v>
      </c>
      <c r="B1187" s="7">
        <v>0.2064236111111111</v>
      </c>
      <c r="C1187">
        <v>4</v>
      </c>
      <c r="D1187">
        <v>461000</v>
      </c>
      <c r="E1187">
        <v>1844000</v>
      </c>
      <c r="F1187" t="s">
        <v>14358</v>
      </c>
      <c r="G1187" t="s">
        <v>12065</v>
      </c>
      <c r="H1187" t="s">
        <v>12071</v>
      </c>
      <c r="I1187" t="s">
        <v>12095</v>
      </c>
      <c r="J1187" t="s">
        <v>12074</v>
      </c>
      <c r="K1187" t="s">
        <v>16677</v>
      </c>
      <c r="L1187" t="s">
        <v>17664</v>
      </c>
    </row>
    <row r="1188" spans="1:12" x14ac:dyDescent="0.25">
      <c r="A1188" t="s">
        <v>3379</v>
      </c>
      <c r="B1188" s="7">
        <v>0.98239583333333336</v>
      </c>
      <c r="C1188">
        <v>7</v>
      </c>
      <c r="D1188">
        <v>1142000</v>
      </c>
      <c r="E1188">
        <v>7994000</v>
      </c>
      <c r="F1188" t="s">
        <v>13338</v>
      </c>
      <c r="G1188" t="s">
        <v>12064</v>
      </c>
      <c r="H1188" t="s">
        <v>12066</v>
      </c>
      <c r="I1188" t="s">
        <v>12094</v>
      </c>
      <c r="J1188" t="s">
        <v>12082</v>
      </c>
      <c r="K1188" t="s">
        <v>16795</v>
      </c>
      <c r="L1188" t="s">
        <v>17793</v>
      </c>
    </row>
    <row r="1189" spans="1:12" x14ac:dyDescent="0.25">
      <c r="A1189" t="s">
        <v>3381</v>
      </c>
      <c r="B1189" s="7">
        <v>0.54759259259259263</v>
      </c>
      <c r="C1189">
        <v>9</v>
      </c>
      <c r="D1189">
        <v>463000</v>
      </c>
      <c r="E1189">
        <v>4167000</v>
      </c>
      <c r="F1189" t="s">
        <v>14116</v>
      </c>
      <c r="G1189" t="s">
        <v>12065</v>
      </c>
      <c r="H1189" t="s">
        <v>12067</v>
      </c>
      <c r="I1189" t="s">
        <v>12094</v>
      </c>
      <c r="J1189" t="s">
        <v>12072</v>
      </c>
      <c r="K1189" t="s">
        <v>16595</v>
      </c>
      <c r="L1189" t="s">
        <v>17576</v>
      </c>
    </row>
    <row r="1190" spans="1:12" x14ac:dyDescent="0.25">
      <c r="A1190" t="s">
        <v>3384</v>
      </c>
      <c r="B1190" s="7">
        <v>0.32011574074074073</v>
      </c>
      <c r="C1190">
        <v>2</v>
      </c>
      <c r="D1190">
        <v>379000</v>
      </c>
      <c r="E1190">
        <v>758000</v>
      </c>
      <c r="F1190" t="s">
        <v>13067</v>
      </c>
      <c r="G1190" t="s">
        <v>12063</v>
      </c>
      <c r="H1190" t="s">
        <v>12066</v>
      </c>
      <c r="I1190" t="s">
        <v>12093</v>
      </c>
      <c r="J1190" t="s">
        <v>12072</v>
      </c>
      <c r="K1190" t="s">
        <v>17311</v>
      </c>
      <c r="L1190" t="s">
        <v>18314</v>
      </c>
    </row>
    <row r="1191" spans="1:12" x14ac:dyDescent="0.25">
      <c r="A1191" t="s">
        <v>3387</v>
      </c>
      <c r="B1191" s="7">
        <v>0.59072916666666664</v>
      </c>
      <c r="C1191">
        <v>5</v>
      </c>
      <c r="D1191">
        <v>1301000</v>
      </c>
      <c r="E1191">
        <v>6505000</v>
      </c>
      <c r="F1191" t="s">
        <v>13880</v>
      </c>
      <c r="G1191" t="s">
        <v>12064</v>
      </c>
      <c r="H1191" t="s">
        <v>12070</v>
      </c>
      <c r="I1191" t="s">
        <v>12093</v>
      </c>
      <c r="J1191" t="s">
        <v>12086</v>
      </c>
      <c r="K1191" t="s">
        <v>16779</v>
      </c>
      <c r="L1191" t="s">
        <v>17774</v>
      </c>
    </row>
    <row r="1192" spans="1:12" x14ac:dyDescent="0.25">
      <c r="A1192" t="s">
        <v>3390</v>
      </c>
      <c r="B1192" s="7">
        <v>0.968287037037037</v>
      </c>
      <c r="C1192">
        <v>4</v>
      </c>
      <c r="D1192">
        <v>1245000</v>
      </c>
      <c r="E1192">
        <v>4980000</v>
      </c>
      <c r="F1192" t="s">
        <v>13432</v>
      </c>
      <c r="G1192" t="s">
        <v>12064</v>
      </c>
      <c r="H1192" t="s">
        <v>12071</v>
      </c>
      <c r="I1192" t="s">
        <v>12095</v>
      </c>
      <c r="J1192" t="s">
        <v>12072</v>
      </c>
      <c r="K1192" t="s">
        <v>16547</v>
      </c>
      <c r="L1192" t="s">
        <v>17523</v>
      </c>
    </row>
    <row r="1193" spans="1:12" x14ac:dyDescent="0.25">
      <c r="A1193" t="s">
        <v>3392</v>
      </c>
      <c r="B1193" s="7">
        <v>0.27883101851851849</v>
      </c>
      <c r="C1193">
        <v>4</v>
      </c>
      <c r="D1193">
        <v>605000</v>
      </c>
      <c r="E1193">
        <v>2420000</v>
      </c>
      <c r="F1193" t="s">
        <v>15234</v>
      </c>
      <c r="G1193" t="s">
        <v>12062</v>
      </c>
      <c r="H1193" t="s">
        <v>12071</v>
      </c>
      <c r="I1193" t="s">
        <v>12095</v>
      </c>
      <c r="J1193" t="s">
        <v>12089</v>
      </c>
      <c r="K1193" t="s">
        <v>17130</v>
      </c>
      <c r="L1193" t="s">
        <v>18134</v>
      </c>
    </row>
    <row r="1194" spans="1:12" x14ac:dyDescent="0.25">
      <c r="A1194" t="s">
        <v>3394</v>
      </c>
      <c r="B1194" s="7">
        <v>0.60311342592592587</v>
      </c>
      <c r="C1194">
        <v>3</v>
      </c>
      <c r="D1194">
        <v>344000</v>
      </c>
      <c r="E1194">
        <v>1032000</v>
      </c>
      <c r="F1194" t="s">
        <v>13718</v>
      </c>
      <c r="G1194" t="s">
        <v>12063</v>
      </c>
      <c r="H1194" t="s">
        <v>12071</v>
      </c>
      <c r="I1194" t="s">
        <v>12095</v>
      </c>
      <c r="J1194" t="s">
        <v>12079</v>
      </c>
      <c r="K1194" t="s">
        <v>16875</v>
      </c>
      <c r="L1194" t="s">
        <v>17879</v>
      </c>
    </row>
    <row r="1195" spans="1:12" x14ac:dyDescent="0.25">
      <c r="A1195" t="s">
        <v>3397</v>
      </c>
      <c r="B1195" s="7">
        <v>0.74346064814814816</v>
      </c>
      <c r="C1195">
        <v>4</v>
      </c>
      <c r="D1195">
        <v>357000</v>
      </c>
      <c r="E1195">
        <v>1428000</v>
      </c>
      <c r="F1195" t="s">
        <v>15604</v>
      </c>
      <c r="G1195" t="s">
        <v>12063</v>
      </c>
      <c r="H1195" t="s">
        <v>12068</v>
      </c>
      <c r="I1195" t="s">
        <v>12094</v>
      </c>
      <c r="J1195" t="s">
        <v>12074</v>
      </c>
      <c r="K1195" t="s">
        <v>16698</v>
      </c>
      <c r="L1195" t="s">
        <v>17683</v>
      </c>
    </row>
    <row r="1196" spans="1:12" x14ac:dyDescent="0.25">
      <c r="A1196" t="s">
        <v>3399</v>
      </c>
      <c r="B1196" s="7">
        <v>0.81128472222222225</v>
      </c>
      <c r="C1196">
        <v>8</v>
      </c>
      <c r="D1196">
        <v>359000</v>
      </c>
      <c r="E1196">
        <v>2872000</v>
      </c>
      <c r="F1196" t="s">
        <v>15615</v>
      </c>
      <c r="G1196" t="s">
        <v>12063</v>
      </c>
      <c r="H1196" t="s">
        <v>12066</v>
      </c>
      <c r="I1196" t="s">
        <v>12092</v>
      </c>
      <c r="J1196" t="s">
        <v>12077</v>
      </c>
      <c r="K1196" t="s">
        <v>17161</v>
      </c>
      <c r="L1196" t="s">
        <v>18170</v>
      </c>
    </row>
    <row r="1197" spans="1:12" x14ac:dyDescent="0.25">
      <c r="A1197" t="s">
        <v>3402</v>
      </c>
      <c r="B1197" s="7">
        <v>0.43640046296296298</v>
      </c>
      <c r="C1197">
        <v>9</v>
      </c>
      <c r="D1197">
        <v>1181000</v>
      </c>
      <c r="E1197">
        <v>10629000</v>
      </c>
      <c r="F1197" t="s">
        <v>14562</v>
      </c>
      <c r="G1197" t="s">
        <v>12064</v>
      </c>
      <c r="H1197" t="s">
        <v>12067</v>
      </c>
      <c r="I1197" t="s">
        <v>12095</v>
      </c>
      <c r="J1197" t="s">
        <v>12081</v>
      </c>
      <c r="K1197" t="s">
        <v>17294</v>
      </c>
      <c r="L1197" t="s">
        <v>18305</v>
      </c>
    </row>
    <row r="1198" spans="1:12" x14ac:dyDescent="0.25">
      <c r="A1198" t="s">
        <v>3405</v>
      </c>
      <c r="B1198" s="7">
        <v>0.28416666666666668</v>
      </c>
      <c r="C1198">
        <v>7</v>
      </c>
      <c r="D1198">
        <v>1125000</v>
      </c>
      <c r="E1198">
        <v>7875000</v>
      </c>
      <c r="F1198" t="s">
        <v>12456</v>
      </c>
      <c r="G1198" t="s">
        <v>12064</v>
      </c>
      <c r="H1198" t="s">
        <v>12066</v>
      </c>
      <c r="I1198" t="s">
        <v>12094</v>
      </c>
      <c r="J1198" t="s">
        <v>12081</v>
      </c>
      <c r="K1198" t="s">
        <v>17462</v>
      </c>
      <c r="L1198" t="s">
        <v>12195</v>
      </c>
    </row>
    <row r="1199" spans="1:12" x14ac:dyDescent="0.25">
      <c r="A1199" t="s">
        <v>3408</v>
      </c>
      <c r="B1199" s="7">
        <v>0.38856481481481481</v>
      </c>
      <c r="C1199">
        <v>3</v>
      </c>
      <c r="D1199">
        <v>350000</v>
      </c>
      <c r="E1199">
        <v>1050000</v>
      </c>
      <c r="F1199" t="s">
        <v>12593</v>
      </c>
      <c r="G1199" t="s">
        <v>12063</v>
      </c>
      <c r="H1199" t="s">
        <v>12066</v>
      </c>
      <c r="I1199" t="s">
        <v>12094</v>
      </c>
      <c r="J1199" t="s">
        <v>12077</v>
      </c>
      <c r="K1199" t="s">
        <v>16669</v>
      </c>
      <c r="L1199" t="s">
        <v>17655</v>
      </c>
    </row>
    <row r="1200" spans="1:12" x14ac:dyDescent="0.25">
      <c r="A1200" t="s">
        <v>3411</v>
      </c>
      <c r="B1200" s="7">
        <v>0.17546296296296296</v>
      </c>
      <c r="C1200">
        <v>7</v>
      </c>
      <c r="D1200">
        <v>380000</v>
      </c>
      <c r="E1200">
        <v>2660000</v>
      </c>
      <c r="F1200" t="s">
        <v>15406</v>
      </c>
      <c r="G1200" t="s">
        <v>12063</v>
      </c>
      <c r="H1200" t="s">
        <v>12071</v>
      </c>
      <c r="I1200" t="s">
        <v>12094</v>
      </c>
      <c r="J1200" t="s">
        <v>12077</v>
      </c>
      <c r="K1200" t="s">
        <v>17456</v>
      </c>
      <c r="L1200" t="s">
        <v>12189</v>
      </c>
    </row>
    <row r="1201" spans="1:12" x14ac:dyDescent="0.25">
      <c r="A1201" t="s">
        <v>3413</v>
      </c>
      <c r="B1201" s="7">
        <v>0.45395833333333335</v>
      </c>
      <c r="C1201">
        <v>4</v>
      </c>
      <c r="D1201">
        <v>1253000</v>
      </c>
      <c r="E1201">
        <v>5012000</v>
      </c>
      <c r="F1201" t="s">
        <v>14169</v>
      </c>
      <c r="G1201" t="s">
        <v>12064</v>
      </c>
      <c r="H1201" t="s">
        <v>12070</v>
      </c>
      <c r="I1201" t="s">
        <v>12094</v>
      </c>
      <c r="J1201" t="s">
        <v>12080</v>
      </c>
      <c r="K1201" t="s">
        <v>17439</v>
      </c>
      <c r="L1201" t="s">
        <v>18445</v>
      </c>
    </row>
    <row r="1202" spans="1:12" x14ac:dyDescent="0.25">
      <c r="A1202" t="s">
        <v>3415</v>
      </c>
      <c r="B1202" s="7">
        <v>0.15112268518518518</v>
      </c>
      <c r="C1202">
        <v>9</v>
      </c>
      <c r="D1202">
        <v>322000</v>
      </c>
      <c r="E1202">
        <v>2898000</v>
      </c>
      <c r="F1202" t="s">
        <v>12422</v>
      </c>
      <c r="G1202" t="s">
        <v>12063</v>
      </c>
      <c r="H1202" t="s">
        <v>12071</v>
      </c>
      <c r="I1202" t="s">
        <v>12094</v>
      </c>
      <c r="J1202" t="s">
        <v>12091</v>
      </c>
      <c r="K1202" t="s">
        <v>17063</v>
      </c>
      <c r="L1202" t="s">
        <v>18071</v>
      </c>
    </row>
    <row r="1203" spans="1:12" x14ac:dyDescent="0.25">
      <c r="A1203" t="s">
        <v>3418</v>
      </c>
      <c r="B1203" s="7">
        <v>0.13799768518518518</v>
      </c>
      <c r="C1203">
        <v>6</v>
      </c>
      <c r="D1203">
        <v>583000</v>
      </c>
      <c r="E1203">
        <v>3498000</v>
      </c>
      <c r="F1203" t="s">
        <v>15896</v>
      </c>
      <c r="G1203" t="s">
        <v>12062</v>
      </c>
      <c r="H1203" t="s">
        <v>12067</v>
      </c>
      <c r="I1203" t="s">
        <v>12094</v>
      </c>
      <c r="J1203" t="s">
        <v>12081</v>
      </c>
      <c r="K1203" t="s">
        <v>16993</v>
      </c>
      <c r="L1203" t="s">
        <v>17999</v>
      </c>
    </row>
    <row r="1204" spans="1:12" x14ac:dyDescent="0.25">
      <c r="A1204" t="s">
        <v>3421</v>
      </c>
      <c r="B1204" s="7">
        <v>0.95357638888888885</v>
      </c>
      <c r="C1204">
        <v>1</v>
      </c>
      <c r="D1204">
        <v>428000</v>
      </c>
      <c r="E1204">
        <v>428000</v>
      </c>
      <c r="F1204" t="s">
        <v>13838</v>
      </c>
      <c r="G1204" t="s">
        <v>12065</v>
      </c>
      <c r="H1204" t="s">
        <v>12068</v>
      </c>
      <c r="I1204" t="s">
        <v>12095</v>
      </c>
      <c r="J1204" t="s">
        <v>12074</v>
      </c>
      <c r="K1204" t="s">
        <v>17386</v>
      </c>
      <c r="L1204" t="s">
        <v>18388</v>
      </c>
    </row>
    <row r="1205" spans="1:12" x14ac:dyDescent="0.25">
      <c r="A1205" t="s">
        <v>3423</v>
      </c>
      <c r="B1205" s="7">
        <v>0.78212962962962962</v>
      </c>
      <c r="C1205">
        <v>4</v>
      </c>
      <c r="D1205">
        <v>1260000</v>
      </c>
      <c r="E1205">
        <v>5040000</v>
      </c>
      <c r="F1205" t="s">
        <v>14888</v>
      </c>
      <c r="G1205" t="s">
        <v>12064</v>
      </c>
      <c r="H1205" t="s">
        <v>12066</v>
      </c>
      <c r="I1205" t="s">
        <v>12094</v>
      </c>
      <c r="J1205" t="s">
        <v>12086</v>
      </c>
      <c r="K1205" t="s">
        <v>17351</v>
      </c>
      <c r="L1205" t="s">
        <v>18355</v>
      </c>
    </row>
    <row r="1206" spans="1:12" x14ac:dyDescent="0.25">
      <c r="A1206" t="s">
        <v>3425</v>
      </c>
      <c r="B1206" s="7">
        <v>0.4371990740740741</v>
      </c>
      <c r="C1206">
        <v>1</v>
      </c>
      <c r="D1206">
        <v>397000</v>
      </c>
      <c r="E1206">
        <v>397000</v>
      </c>
      <c r="F1206" t="s">
        <v>14699</v>
      </c>
      <c r="G1206" t="s">
        <v>12063</v>
      </c>
      <c r="H1206" t="s">
        <v>12067</v>
      </c>
      <c r="I1206" t="s">
        <v>12095</v>
      </c>
      <c r="J1206" t="s">
        <v>12090</v>
      </c>
      <c r="K1206" t="s">
        <v>16585</v>
      </c>
      <c r="L1206" t="s">
        <v>17558</v>
      </c>
    </row>
    <row r="1207" spans="1:12" x14ac:dyDescent="0.25">
      <c r="A1207" t="s">
        <v>3428</v>
      </c>
      <c r="B1207" s="7">
        <v>0.6264467592592593</v>
      </c>
      <c r="C1207">
        <v>2</v>
      </c>
      <c r="D1207">
        <v>456000</v>
      </c>
      <c r="E1207">
        <v>912000</v>
      </c>
      <c r="F1207" t="s">
        <v>14978</v>
      </c>
      <c r="G1207" t="s">
        <v>12065</v>
      </c>
      <c r="H1207" t="s">
        <v>12069</v>
      </c>
      <c r="I1207" t="s">
        <v>12094</v>
      </c>
      <c r="J1207" t="s">
        <v>12073</v>
      </c>
      <c r="K1207" t="s">
        <v>16766</v>
      </c>
      <c r="L1207" t="s">
        <v>17758</v>
      </c>
    </row>
    <row r="1208" spans="1:12" x14ac:dyDescent="0.25">
      <c r="A1208" t="s">
        <v>3431</v>
      </c>
      <c r="B1208" s="7">
        <v>0.2338425925925926</v>
      </c>
      <c r="C1208">
        <v>8</v>
      </c>
      <c r="D1208">
        <v>666000</v>
      </c>
      <c r="E1208">
        <v>5328000</v>
      </c>
      <c r="F1208" t="s">
        <v>15604</v>
      </c>
      <c r="G1208" t="s">
        <v>12062</v>
      </c>
      <c r="H1208" t="s">
        <v>12071</v>
      </c>
      <c r="I1208" t="s">
        <v>12094</v>
      </c>
      <c r="J1208" t="s">
        <v>12086</v>
      </c>
      <c r="K1208" t="s">
        <v>17098</v>
      </c>
      <c r="L1208" t="s">
        <v>18105</v>
      </c>
    </row>
    <row r="1209" spans="1:12" x14ac:dyDescent="0.25">
      <c r="A1209" t="s">
        <v>3432</v>
      </c>
      <c r="B1209" s="7">
        <v>0.41972222222222222</v>
      </c>
      <c r="C1209">
        <v>5</v>
      </c>
      <c r="D1209">
        <v>559000</v>
      </c>
      <c r="E1209">
        <v>2795000</v>
      </c>
      <c r="F1209" t="s">
        <v>15114</v>
      </c>
      <c r="G1209" t="s">
        <v>12062</v>
      </c>
      <c r="H1209" t="s">
        <v>12068</v>
      </c>
      <c r="I1209" t="s">
        <v>12092</v>
      </c>
      <c r="J1209" t="s">
        <v>12078</v>
      </c>
      <c r="K1209" t="s">
        <v>16550</v>
      </c>
      <c r="L1209" t="s">
        <v>17527</v>
      </c>
    </row>
    <row r="1210" spans="1:12" x14ac:dyDescent="0.25">
      <c r="A1210" t="s">
        <v>3434</v>
      </c>
      <c r="B1210" s="7">
        <v>0.1705787037037037</v>
      </c>
      <c r="C1210">
        <v>4</v>
      </c>
      <c r="D1210">
        <v>1323000</v>
      </c>
      <c r="E1210">
        <v>5292000</v>
      </c>
      <c r="F1210" t="s">
        <v>14979</v>
      </c>
      <c r="G1210" t="s">
        <v>12064</v>
      </c>
      <c r="H1210" t="s">
        <v>12067</v>
      </c>
      <c r="I1210" t="s">
        <v>12094</v>
      </c>
      <c r="J1210" t="s">
        <v>12083</v>
      </c>
      <c r="K1210" t="s">
        <v>16677</v>
      </c>
      <c r="L1210" t="s">
        <v>17664</v>
      </c>
    </row>
    <row r="1211" spans="1:12" x14ac:dyDescent="0.25">
      <c r="A1211" t="s">
        <v>3437</v>
      </c>
      <c r="B1211" s="7">
        <v>0.26165509259259262</v>
      </c>
      <c r="C1211">
        <v>1</v>
      </c>
      <c r="D1211">
        <v>365000</v>
      </c>
      <c r="E1211">
        <v>365000</v>
      </c>
      <c r="F1211" t="s">
        <v>15604</v>
      </c>
      <c r="G1211" t="s">
        <v>12063</v>
      </c>
      <c r="H1211" t="s">
        <v>12069</v>
      </c>
      <c r="I1211" t="s">
        <v>12093</v>
      </c>
      <c r="J1211" t="s">
        <v>12091</v>
      </c>
      <c r="K1211" t="s">
        <v>12176</v>
      </c>
      <c r="L1211" t="s">
        <v>12257</v>
      </c>
    </row>
    <row r="1212" spans="1:12" x14ac:dyDescent="0.25">
      <c r="A1212" t="s">
        <v>3439</v>
      </c>
      <c r="B1212" s="7">
        <v>0.12418981481481481</v>
      </c>
      <c r="C1212">
        <v>2</v>
      </c>
      <c r="D1212">
        <v>563000</v>
      </c>
      <c r="E1212">
        <v>1126000</v>
      </c>
      <c r="F1212" t="s">
        <v>14171</v>
      </c>
      <c r="G1212" t="s">
        <v>12062</v>
      </c>
      <c r="H1212" t="s">
        <v>12069</v>
      </c>
      <c r="I1212" t="s">
        <v>12094</v>
      </c>
      <c r="J1212" t="s">
        <v>12088</v>
      </c>
      <c r="K1212" t="s">
        <v>17278</v>
      </c>
      <c r="L1212" t="s">
        <v>18283</v>
      </c>
    </row>
    <row r="1213" spans="1:12" x14ac:dyDescent="0.25">
      <c r="A1213" t="s">
        <v>3442</v>
      </c>
      <c r="B1213" s="7">
        <v>0.3467824074074074</v>
      </c>
      <c r="C1213">
        <v>5</v>
      </c>
      <c r="D1213">
        <v>561000</v>
      </c>
      <c r="E1213">
        <v>2805000</v>
      </c>
      <c r="F1213" t="s">
        <v>12837</v>
      </c>
      <c r="G1213" t="s">
        <v>12062</v>
      </c>
      <c r="H1213" t="s">
        <v>12069</v>
      </c>
      <c r="I1213" t="s">
        <v>12095</v>
      </c>
      <c r="J1213" t="s">
        <v>12091</v>
      </c>
      <c r="K1213" t="s">
        <v>17344</v>
      </c>
      <c r="L1213" t="s">
        <v>18349</v>
      </c>
    </row>
    <row r="1214" spans="1:12" x14ac:dyDescent="0.25">
      <c r="A1214" t="s">
        <v>3445</v>
      </c>
      <c r="B1214" s="7">
        <v>0.25528935185185186</v>
      </c>
      <c r="C1214">
        <v>2</v>
      </c>
      <c r="D1214">
        <v>565000</v>
      </c>
      <c r="E1214">
        <v>1130000</v>
      </c>
      <c r="F1214" t="s">
        <v>15082</v>
      </c>
      <c r="G1214" t="s">
        <v>12062</v>
      </c>
      <c r="H1214" t="s">
        <v>12067</v>
      </c>
      <c r="I1214" t="s">
        <v>12094</v>
      </c>
      <c r="J1214" t="s">
        <v>12085</v>
      </c>
      <c r="K1214" t="s">
        <v>17423</v>
      </c>
      <c r="L1214" t="s">
        <v>18427</v>
      </c>
    </row>
    <row r="1215" spans="1:12" x14ac:dyDescent="0.25">
      <c r="A1215" t="s">
        <v>3447</v>
      </c>
      <c r="B1215" s="7">
        <v>0.86505787037037041</v>
      </c>
      <c r="C1215">
        <v>5</v>
      </c>
      <c r="D1215">
        <v>501000</v>
      </c>
      <c r="E1215">
        <v>2505000</v>
      </c>
      <c r="F1215" t="s">
        <v>12827</v>
      </c>
      <c r="G1215" t="s">
        <v>12065</v>
      </c>
      <c r="H1215" t="s">
        <v>12067</v>
      </c>
      <c r="I1215" t="s">
        <v>12095</v>
      </c>
      <c r="J1215" t="s">
        <v>12087</v>
      </c>
      <c r="K1215" t="s">
        <v>16927</v>
      </c>
      <c r="L1215" t="s">
        <v>17932</v>
      </c>
    </row>
    <row r="1216" spans="1:12" x14ac:dyDescent="0.25">
      <c r="A1216" t="s">
        <v>3449</v>
      </c>
      <c r="B1216" s="7">
        <v>0.92142361111111115</v>
      </c>
      <c r="C1216">
        <v>2</v>
      </c>
      <c r="D1216">
        <v>366000</v>
      </c>
      <c r="E1216">
        <v>732000</v>
      </c>
      <c r="F1216" t="s">
        <v>14746</v>
      </c>
      <c r="G1216" t="s">
        <v>12063</v>
      </c>
      <c r="H1216" t="s">
        <v>12066</v>
      </c>
      <c r="I1216" t="s">
        <v>12095</v>
      </c>
      <c r="J1216" t="s">
        <v>12086</v>
      </c>
      <c r="K1216" t="s">
        <v>12173</v>
      </c>
      <c r="L1216" t="s">
        <v>12255</v>
      </c>
    </row>
    <row r="1217" spans="1:12" x14ac:dyDescent="0.25">
      <c r="A1217" t="s">
        <v>3451</v>
      </c>
      <c r="B1217" s="7">
        <v>0.83445601851851847</v>
      </c>
      <c r="C1217">
        <v>8</v>
      </c>
      <c r="D1217">
        <v>448000</v>
      </c>
      <c r="E1217">
        <v>3584000</v>
      </c>
      <c r="F1217" t="s">
        <v>15604</v>
      </c>
      <c r="G1217" t="s">
        <v>12065</v>
      </c>
      <c r="H1217" t="s">
        <v>12071</v>
      </c>
      <c r="I1217" t="s">
        <v>12094</v>
      </c>
      <c r="J1217" t="s">
        <v>12078</v>
      </c>
      <c r="K1217" t="s">
        <v>16767</v>
      </c>
      <c r="L1217" t="s">
        <v>17765</v>
      </c>
    </row>
    <row r="1218" spans="1:12" x14ac:dyDescent="0.25">
      <c r="A1218" t="s">
        <v>3453</v>
      </c>
      <c r="B1218" s="7">
        <v>0.84490740740740744</v>
      </c>
      <c r="C1218">
        <v>5</v>
      </c>
      <c r="D1218">
        <v>443000</v>
      </c>
      <c r="E1218">
        <v>2215000</v>
      </c>
      <c r="F1218" t="s">
        <v>16223</v>
      </c>
      <c r="G1218" t="s">
        <v>12065</v>
      </c>
      <c r="H1218" t="s">
        <v>12068</v>
      </c>
      <c r="I1218" t="s">
        <v>12094</v>
      </c>
      <c r="J1218" t="s">
        <v>12089</v>
      </c>
      <c r="K1218" t="s">
        <v>17251</v>
      </c>
      <c r="L1218" t="s">
        <v>18258</v>
      </c>
    </row>
    <row r="1219" spans="1:12" x14ac:dyDescent="0.25">
      <c r="A1219" t="s">
        <v>3455</v>
      </c>
      <c r="B1219" s="7">
        <v>0.96400462962962963</v>
      </c>
      <c r="C1219">
        <v>2</v>
      </c>
      <c r="D1219">
        <v>610000</v>
      </c>
      <c r="E1219">
        <v>1220000</v>
      </c>
      <c r="F1219" t="s">
        <v>14681</v>
      </c>
      <c r="G1219" t="s">
        <v>12062</v>
      </c>
      <c r="H1219" t="s">
        <v>12066</v>
      </c>
      <c r="I1219" t="s">
        <v>12094</v>
      </c>
      <c r="J1219" t="s">
        <v>12089</v>
      </c>
      <c r="K1219" t="s">
        <v>17442</v>
      </c>
      <c r="L1219" t="s">
        <v>18446</v>
      </c>
    </row>
    <row r="1220" spans="1:12" x14ac:dyDescent="0.25">
      <c r="A1220" t="s">
        <v>3457</v>
      </c>
      <c r="B1220" s="7">
        <v>0.13008101851851853</v>
      </c>
      <c r="C1220">
        <v>4</v>
      </c>
      <c r="D1220">
        <v>411000</v>
      </c>
      <c r="E1220">
        <v>1644000</v>
      </c>
      <c r="F1220" t="s">
        <v>15445</v>
      </c>
      <c r="G1220" t="s">
        <v>12065</v>
      </c>
      <c r="H1220" t="s">
        <v>12071</v>
      </c>
      <c r="I1220" t="s">
        <v>12092</v>
      </c>
      <c r="J1220" t="s">
        <v>12089</v>
      </c>
      <c r="K1220" t="s">
        <v>17453</v>
      </c>
      <c r="L1220" t="s">
        <v>18459</v>
      </c>
    </row>
    <row r="1221" spans="1:12" x14ac:dyDescent="0.25">
      <c r="A1221" t="s">
        <v>3459</v>
      </c>
      <c r="B1221" s="7">
        <v>0.24390046296296297</v>
      </c>
      <c r="C1221">
        <v>9</v>
      </c>
      <c r="D1221">
        <v>543000</v>
      </c>
      <c r="E1221">
        <v>4887000</v>
      </c>
      <c r="F1221" t="s">
        <v>13052</v>
      </c>
      <c r="G1221" t="s">
        <v>12062</v>
      </c>
      <c r="H1221" t="s">
        <v>12066</v>
      </c>
      <c r="I1221" t="s">
        <v>12093</v>
      </c>
      <c r="J1221" t="s">
        <v>12083</v>
      </c>
      <c r="K1221" t="s">
        <v>12134</v>
      </c>
      <c r="L1221" t="s">
        <v>12224</v>
      </c>
    </row>
    <row r="1222" spans="1:12" x14ac:dyDescent="0.25">
      <c r="A1222" t="s">
        <v>3461</v>
      </c>
      <c r="B1222" s="7">
        <v>0.89033564814814814</v>
      </c>
      <c r="C1222">
        <v>4</v>
      </c>
      <c r="D1222">
        <v>401000</v>
      </c>
      <c r="E1222">
        <v>1604000</v>
      </c>
      <c r="F1222" t="s">
        <v>12426</v>
      </c>
      <c r="G1222" t="s">
        <v>12063</v>
      </c>
      <c r="H1222" t="s">
        <v>12068</v>
      </c>
      <c r="I1222" t="s">
        <v>12093</v>
      </c>
      <c r="J1222" t="s">
        <v>12072</v>
      </c>
      <c r="K1222" t="s">
        <v>17196</v>
      </c>
      <c r="L1222" t="s">
        <v>18202</v>
      </c>
    </row>
    <row r="1223" spans="1:12" x14ac:dyDescent="0.25">
      <c r="A1223" t="s">
        <v>3464</v>
      </c>
      <c r="B1223" s="7">
        <v>0.48834490740740738</v>
      </c>
      <c r="C1223">
        <v>2</v>
      </c>
      <c r="D1223">
        <v>480000</v>
      </c>
      <c r="E1223">
        <v>960000</v>
      </c>
      <c r="F1223" t="s">
        <v>15690</v>
      </c>
      <c r="G1223" t="s">
        <v>12065</v>
      </c>
      <c r="H1223" t="s">
        <v>12067</v>
      </c>
      <c r="I1223" t="s">
        <v>12095</v>
      </c>
      <c r="J1223" t="s">
        <v>12078</v>
      </c>
      <c r="K1223" t="s">
        <v>17166</v>
      </c>
      <c r="L1223" t="s">
        <v>18169</v>
      </c>
    </row>
    <row r="1224" spans="1:12" x14ac:dyDescent="0.25">
      <c r="A1224" t="s">
        <v>3467</v>
      </c>
      <c r="B1224" s="7">
        <v>0.24613425925925925</v>
      </c>
      <c r="C1224">
        <v>9</v>
      </c>
      <c r="D1224">
        <v>1359000</v>
      </c>
      <c r="E1224">
        <v>12231000</v>
      </c>
      <c r="F1224" t="s">
        <v>15268</v>
      </c>
      <c r="G1224" t="s">
        <v>12064</v>
      </c>
      <c r="H1224" t="s">
        <v>12070</v>
      </c>
      <c r="I1224" t="s">
        <v>12095</v>
      </c>
      <c r="J1224" t="s">
        <v>12091</v>
      </c>
      <c r="K1224" t="s">
        <v>16708</v>
      </c>
      <c r="L1224" t="s">
        <v>17707</v>
      </c>
    </row>
    <row r="1225" spans="1:12" x14ac:dyDescent="0.25">
      <c r="A1225" t="s">
        <v>3469</v>
      </c>
      <c r="B1225" s="7">
        <v>9.4421296296296295E-2</v>
      </c>
      <c r="C1225">
        <v>7</v>
      </c>
      <c r="D1225">
        <v>397000</v>
      </c>
      <c r="E1225">
        <v>2779000</v>
      </c>
      <c r="F1225" t="s">
        <v>12849</v>
      </c>
      <c r="G1225" t="s">
        <v>12063</v>
      </c>
      <c r="H1225" t="s">
        <v>12070</v>
      </c>
      <c r="I1225" t="s">
        <v>12095</v>
      </c>
      <c r="J1225" t="s">
        <v>12089</v>
      </c>
      <c r="K1225" t="s">
        <v>16956</v>
      </c>
      <c r="L1225" t="s">
        <v>17963</v>
      </c>
    </row>
    <row r="1226" spans="1:12" x14ac:dyDescent="0.25">
      <c r="A1226" t="s">
        <v>3472</v>
      </c>
      <c r="B1226" s="7">
        <v>0.93307870370370372</v>
      </c>
      <c r="C1226">
        <v>6</v>
      </c>
      <c r="D1226">
        <v>420000</v>
      </c>
      <c r="E1226">
        <v>2520000</v>
      </c>
      <c r="F1226" t="s">
        <v>15560</v>
      </c>
      <c r="G1226" t="s">
        <v>12065</v>
      </c>
      <c r="H1226" t="s">
        <v>12069</v>
      </c>
      <c r="I1226" t="s">
        <v>12095</v>
      </c>
      <c r="J1226" t="s">
        <v>12078</v>
      </c>
      <c r="K1226" t="s">
        <v>16521</v>
      </c>
      <c r="L1226" t="s">
        <v>17499</v>
      </c>
    </row>
    <row r="1227" spans="1:12" x14ac:dyDescent="0.25">
      <c r="A1227" t="s">
        <v>3475</v>
      </c>
      <c r="B1227" s="7">
        <v>0.47682870370370373</v>
      </c>
      <c r="C1227">
        <v>3</v>
      </c>
      <c r="D1227">
        <v>361000</v>
      </c>
      <c r="E1227">
        <v>1083000</v>
      </c>
      <c r="F1227" t="s">
        <v>13320</v>
      </c>
      <c r="G1227" t="s">
        <v>12063</v>
      </c>
      <c r="H1227" t="s">
        <v>12068</v>
      </c>
      <c r="I1227" t="s">
        <v>12095</v>
      </c>
      <c r="J1227" t="s">
        <v>12076</v>
      </c>
      <c r="K1227" t="s">
        <v>17174</v>
      </c>
      <c r="L1227" t="s">
        <v>18178</v>
      </c>
    </row>
    <row r="1228" spans="1:12" x14ac:dyDescent="0.25">
      <c r="A1228" t="s">
        <v>3478</v>
      </c>
      <c r="B1228" s="7">
        <v>0.31363425925925925</v>
      </c>
      <c r="C1228">
        <v>5</v>
      </c>
      <c r="D1228">
        <v>634000</v>
      </c>
      <c r="E1228">
        <v>3170000</v>
      </c>
      <c r="F1228" t="s">
        <v>15148</v>
      </c>
      <c r="G1228" t="s">
        <v>12062</v>
      </c>
      <c r="H1228" t="s">
        <v>12067</v>
      </c>
      <c r="I1228" t="s">
        <v>12092</v>
      </c>
      <c r="J1228" t="s">
        <v>12081</v>
      </c>
      <c r="K1228" t="s">
        <v>16647</v>
      </c>
      <c r="L1228" t="s">
        <v>17635</v>
      </c>
    </row>
    <row r="1229" spans="1:12" x14ac:dyDescent="0.25">
      <c r="A1229" t="s">
        <v>3480</v>
      </c>
      <c r="B1229" s="7">
        <v>0.49494212962962963</v>
      </c>
      <c r="C1229">
        <v>3</v>
      </c>
      <c r="D1229">
        <v>1152000</v>
      </c>
      <c r="E1229">
        <v>3456000</v>
      </c>
      <c r="F1229" t="s">
        <v>14223</v>
      </c>
      <c r="G1229" t="s">
        <v>12064</v>
      </c>
      <c r="H1229" t="s">
        <v>12066</v>
      </c>
      <c r="I1229" t="s">
        <v>12095</v>
      </c>
      <c r="J1229" t="s">
        <v>12072</v>
      </c>
      <c r="K1229" t="s">
        <v>16605</v>
      </c>
      <c r="L1229" t="s">
        <v>17590</v>
      </c>
    </row>
    <row r="1230" spans="1:12" x14ac:dyDescent="0.25">
      <c r="A1230" t="s">
        <v>3482</v>
      </c>
      <c r="B1230" s="7">
        <v>0.35052083333333334</v>
      </c>
      <c r="C1230">
        <v>7</v>
      </c>
      <c r="D1230">
        <v>369000</v>
      </c>
      <c r="E1230">
        <v>2583000</v>
      </c>
      <c r="F1230" t="s">
        <v>14489</v>
      </c>
      <c r="G1230" t="s">
        <v>12063</v>
      </c>
      <c r="H1230" t="s">
        <v>12066</v>
      </c>
      <c r="I1230" t="s">
        <v>12095</v>
      </c>
      <c r="J1230" t="s">
        <v>12078</v>
      </c>
      <c r="K1230" t="s">
        <v>17360</v>
      </c>
      <c r="L1230" t="s">
        <v>18367</v>
      </c>
    </row>
    <row r="1231" spans="1:12" x14ac:dyDescent="0.25">
      <c r="A1231" t="s">
        <v>3485</v>
      </c>
      <c r="B1231" s="7">
        <v>0.93009259259259258</v>
      </c>
      <c r="C1231">
        <v>8</v>
      </c>
      <c r="D1231">
        <v>472000</v>
      </c>
      <c r="E1231">
        <v>3776000</v>
      </c>
      <c r="F1231" t="s">
        <v>16303</v>
      </c>
      <c r="G1231" t="s">
        <v>12065</v>
      </c>
      <c r="H1231" t="s">
        <v>12066</v>
      </c>
      <c r="I1231" t="s">
        <v>12094</v>
      </c>
      <c r="J1231" t="s">
        <v>12086</v>
      </c>
      <c r="K1231" t="s">
        <v>16518</v>
      </c>
      <c r="L1231" t="s">
        <v>17498</v>
      </c>
    </row>
    <row r="1232" spans="1:12" x14ac:dyDescent="0.25">
      <c r="A1232" t="s">
        <v>3488</v>
      </c>
      <c r="B1232" s="7">
        <v>5.2662037037037035E-2</v>
      </c>
      <c r="C1232">
        <v>9</v>
      </c>
      <c r="D1232">
        <v>685000</v>
      </c>
      <c r="E1232">
        <v>6165000</v>
      </c>
      <c r="F1232" t="s">
        <v>16297</v>
      </c>
      <c r="G1232" t="s">
        <v>12062</v>
      </c>
      <c r="H1232" t="s">
        <v>12068</v>
      </c>
      <c r="I1232" t="s">
        <v>12093</v>
      </c>
      <c r="J1232" t="s">
        <v>12082</v>
      </c>
      <c r="K1232" t="s">
        <v>17262</v>
      </c>
      <c r="L1232" t="s">
        <v>18274</v>
      </c>
    </row>
    <row r="1233" spans="1:12" x14ac:dyDescent="0.25">
      <c r="A1233" t="s">
        <v>3491</v>
      </c>
      <c r="B1233" s="7">
        <v>0.37435185185185182</v>
      </c>
      <c r="C1233">
        <v>9</v>
      </c>
      <c r="D1233">
        <v>370000</v>
      </c>
      <c r="E1233">
        <v>3330000</v>
      </c>
      <c r="F1233" t="s">
        <v>15604</v>
      </c>
      <c r="G1233" t="s">
        <v>12063</v>
      </c>
      <c r="H1233" t="s">
        <v>12066</v>
      </c>
      <c r="I1233" t="s">
        <v>12095</v>
      </c>
      <c r="J1233" t="s">
        <v>12091</v>
      </c>
      <c r="K1233" t="s">
        <v>16721</v>
      </c>
      <c r="L1233" t="s">
        <v>17720</v>
      </c>
    </row>
    <row r="1234" spans="1:12" x14ac:dyDescent="0.25">
      <c r="A1234" t="s">
        <v>3493</v>
      </c>
      <c r="B1234" s="7">
        <v>0.8435300925925926</v>
      </c>
      <c r="C1234">
        <v>9</v>
      </c>
      <c r="D1234">
        <v>502000</v>
      </c>
      <c r="E1234">
        <v>4518000</v>
      </c>
      <c r="F1234" t="s">
        <v>15974</v>
      </c>
      <c r="G1234" t="s">
        <v>12065</v>
      </c>
      <c r="H1234" t="s">
        <v>12068</v>
      </c>
      <c r="I1234" t="s">
        <v>12094</v>
      </c>
      <c r="J1234" t="s">
        <v>12091</v>
      </c>
      <c r="K1234" t="s">
        <v>16712</v>
      </c>
      <c r="L1234" t="s">
        <v>17711</v>
      </c>
    </row>
    <row r="1235" spans="1:12" x14ac:dyDescent="0.25">
      <c r="A1235" t="s">
        <v>3496</v>
      </c>
      <c r="B1235" s="7">
        <v>0.13114583333333332</v>
      </c>
      <c r="C1235">
        <v>5</v>
      </c>
      <c r="D1235">
        <v>355000</v>
      </c>
      <c r="E1235">
        <v>1775000</v>
      </c>
      <c r="F1235" t="s">
        <v>15604</v>
      </c>
      <c r="G1235" t="s">
        <v>12063</v>
      </c>
      <c r="H1235" t="s">
        <v>12070</v>
      </c>
      <c r="I1235" t="s">
        <v>12095</v>
      </c>
      <c r="J1235" t="s">
        <v>12091</v>
      </c>
      <c r="K1235" t="s">
        <v>16652</v>
      </c>
      <c r="L1235" t="s">
        <v>17641</v>
      </c>
    </row>
    <row r="1236" spans="1:12" x14ac:dyDescent="0.25">
      <c r="A1236" t="s">
        <v>3498</v>
      </c>
      <c r="B1236" s="7">
        <v>4.9490740740740738E-2</v>
      </c>
      <c r="C1236">
        <v>6</v>
      </c>
      <c r="D1236">
        <v>645000</v>
      </c>
      <c r="E1236">
        <v>3870000</v>
      </c>
      <c r="F1236" t="s">
        <v>14613</v>
      </c>
      <c r="G1236" t="s">
        <v>12062</v>
      </c>
      <c r="H1236" t="s">
        <v>12068</v>
      </c>
      <c r="I1236" t="s">
        <v>12094</v>
      </c>
      <c r="J1236" t="s">
        <v>12081</v>
      </c>
      <c r="K1236" t="s">
        <v>17009</v>
      </c>
      <c r="L1236" t="s">
        <v>18014</v>
      </c>
    </row>
    <row r="1237" spans="1:12" x14ac:dyDescent="0.25">
      <c r="A1237" t="s">
        <v>3501</v>
      </c>
      <c r="B1237" s="7">
        <v>0.7788194444444444</v>
      </c>
      <c r="C1237">
        <v>5</v>
      </c>
      <c r="D1237">
        <v>322000</v>
      </c>
      <c r="E1237">
        <v>1610000</v>
      </c>
      <c r="F1237" t="s">
        <v>15353</v>
      </c>
      <c r="G1237" t="s">
        <v>12063</v>
      </c>
      <c r="H1237" t="s">
        <v>12068</v>
      </c>
      <c r="I1237" t="s">
        <v>12094</v>
      </c>
      <c r="J1237" t="s">
        <v>12082</v>
      </c>
      <c r="K1237" t="s">
        <v>16529</v>
      </c>
      <c r="L1237" t="s">
        <v>17506</v>
      </c>
    </row>
    <row r="1238" spans="1:12" x14ac:dyDescent="0.25">
      <c r="A1238" t="s">
        <v>3504</v>
      </c>
      <c r="B1238" s="7">
        <v>0.51231481481481478</v>
      </c>
      <c r="C1238">
        <v>5</v>
      </c>
      <c r="D1238">
        <v>377000</v>
      </c>
      <c r="E1238">
        <v>1885000</v>
      </c>
      <c r="F1238" t="s">
        <v>14237</v>
      </c>
      <c r="G1238" t="s">
        <v>12063</v>
      </c>
      <c r="H1238" t="s">
        <v>12069</v>
      </c>
      <c r="I1238" t="s">
        <v>12095</v>
      </c>
      <c r="J1238" t="s">
        <v>12079</v>
      </c>
      <c r="K1238" t="s">
        <v>17070</v>
      </c>
      <c r="L1238" t="s">
        <v>18074</v>
      </c>
    </row>
    <row r="1239" spans="1:12" x14ac:dyDescent="0.25">
      <c r="A1239" t="s">
        <v>3507</v>
      </c>
      <c r="B1239" s="7">
        <v>0.41450231481481481</v>
      </c>
      <c r="C1239">
        <v>4</v>
      </c>
      <c r="D1239">
        <v>586000</v>
      </c>
      <c r="E1239">
        <v>2344000</v>
      </c>
      <c r="F1239" t="s">
        <v>16211</v>
      </c>
      <c r="G1239" t="s">
        <v>12062</v>
      </c>
      <c r="H1239" t="s">
        <v>12071</v>
      </c>
      <c r="I1239" t="s">
        <v>12094</v>
      </c>
      <c r="J1239" t="s">
        <v>12083</v>
      </c>
      <c r="K1239" t="s">
        <v>17437</v>
      </c>
      <c r="L1239" t="s">
        <v>18443</v>
      </c>
    </row>
    <row r="1240" spans="1:12" x14ac:dyDescent="0.25">
      <c r="A1240" t="s">
        <v>3509</v>
      </c>
      <c r="B1240" s="7">
        <v>0.34104166666666669</v>
      </c>
      <c r="C1240">
        <v>5</v>
      </c>
      <c r="D1240">
        <v>690000</v>
      </c>
      <c r="E1240">
        <v>3450000</v>
      </c>
      <c r="F1240" t="s">
        <v>14453</v>
      </c>
      <c r="G1240" t="s">
        <v>12062</v>
      </c>
      <c r="H1240" t="s">
        <v>12071</v>
      </c>
      <c r="I1240" t="s">
        <v>12093</v>
      </c>
      <c r="J1240" t="s">
        <v>12083</v>
      </c>
      <c r="K1240" t="s">
        <v>17079</v>
      </c>
      <c r="L1240" t="s">
        <v>18083</v>
      </c>
    </row>
    <row r="1241" spans="1:12" x14ac:dyDescent="0.25">
      <c r="A1241" t="s">
        <v>3512</v>
      </c>
      <c r="B1241" s="7">
        <v>0.42883101851851851</v>
      </c>
      <c r="C1241">
        <v>6</v>
      </c>
      <c r="D1241">
        <v>1370000</v>
      </c>
      <c r="E1241">
        <v>8220000</v>
      </c>
      <c r="F1241" t="s">
        <v>16257</v>
      </c>
      <c r="G1241" t="s">
        <v>12064</v>
      </c>
      <c r="H1241" t="s">
        <v>12069</v>
      </c>
      <c r="I1241" t="s">
        <v>12093</v>
      </c>
      <c r="J1241" t="s">
        <v>12090</v>
      </c>
      <c r="K1241" t="s">
        <v>17084</v>
      </c>
      <c r="L1241" t="s">
        <v>18089</v>
      </c>
    </row>
    <row r="1242" spans="1:12" x14ac:dyDescent="0.25">
      <c r="A1242" t="s">
        <v>3515</v>
      </c>
      <c r="B1242" s="7">
        <v>2.6655092592592591E-2</v>
      </c>
      <c r="C1242">
        <v>3</v>
      </c>
      <c r="D1242">
        <v>1203000</v>
      </c>
      <c r="E1242">
        <v>3609000</v>
      </c>
      <c r="F1242" t="s">
        <v>15227</v>
      </c>
      <c r="G1242" t="s">
        <v>12064</v>
      </c>
      <c r="H1242" t="s">
        <v>12071</v>
      </c>
      <c r="I1242" t="s">
        <v>12095</v>
      </c>
      <c r="J1242" t="s">
        <v>12079</v>
      </c>
      <c r="K1242" t="s">
        <v>17429</v>
      </c>
      <c r="L1242" t="s">
        <v>18434</v>
      </c>
    </row>
    <row r="1243" spans="1:12" x14ac:dyDescent="0.25">
      <c r="A1243" t="s">
        <v>3518</v>
      </c>
      <c r="B1243" s="7">
        <v>0.30467592592592591</v>
      </c>
      <c r="C1243">
        <v>8</v>
      </c>
      <c r="D1243">
        <v>1296000</v>
      </c>
      <c r="E1243">
        <v>10368000</v>
      </c>
      <c r="F1243" t="s">
        <v>12298</v>
      </c>
      <c r="G1243" t="s">
        <v>12064</v>
      </c>
      <c r="H1243" t="s">
        <v>12071</v>
      </c>
      <c r="I1243" t="s">
        <v>12092</v>
      </c>
      <c r="J1243" t="s">
        <v>12073</v>
      </c>
      <c r="K1243" t="s">
        <v>16780</v>
      </c>
      <c r="L1243" t="s">
        <v>17778</v>
      </c>
    </row>
    <row r="1244" spans="1:12" x14ac:dyDescent="0.25">
      <c r="A1244" t="s">
        <v>3521</v>
      </c>
      <c r="B1244" s="7">
        <v>0.43019675925925926</v>
      </c>
      <c r="C1244">
        <v>1</v>
      </c>
      <c r="D1244">
        <v>355000</v>
      </c>
      <c r="E1244">
        <v>355000</v>
      </c>
      <c r="F1244" t="s">
        <v>16014</v>
      </c>
      <c r="G1244" t="s">
        <v>12063</v>
      </c>
      <c r="H1244" t="s">
        <v>12071</v>
      </c>
      <c r="I1244" t="s">
        <v>12095</v>
      </c>
      <c r="J1244" t="s">
        <v>12082</v>
      </c>
      <c r="K1244" t="s">
        <v>16784</v>
      </c>
      <c r="L1244" t="s">
        <v>17775</v>
      </c>
    </row>
    <row r="1245" spans="1:12" x14ac:dyDescent="0.25">
      <c r="A1245" t="s">
        <v>3523</v>
      </c>
      <c r="B1245" s="7">
        <v>0.25457175925925923</v>
      </c>
      <c r="C1245">
        <v>5</v>
      </c>
      <c r="D1245">
        <v>359000</v>
      </c>
      <c r="E1245">
        <v>1795000</v>
      </c>
      <c r="F1245" t="s">
        <v>14255</v>
      </c>
      <c r="G1245" t="s">
        <v>12063</v>
      </c>
      <c r="H1245" t="s">
        <v>12070</v>
      </c>
      <c r="I1245" t="s">
        <v>12095</v>
      </c>
      <c r="J1245" t="s">
        <v>12091</v>
      </c>
      <c r="K1245" t="s">
        <v>17384</v>
      </c>
      <c r="L1245" t="s">
        <v>18390</v>
      </c>
    </row>
    <row r="1246" spans="1:12" x14ac:dyDescent="0.25">
      <c r="A1246" t="s">
        <v>3526</v>
      </c>
      <c r="B1246" s="7">
        <v>0.95209490740740743</v>
      </c>
      <c r="C1246">
        <v>6</v>
      </c>
      <c r="D1246">
        <v>570000</v>
      </c>
      <c r="E1246">
        <v>3420000</v>
      </c>
      <c r="F1246" t="s">
        <v>12853</v>
      </c>
      <c r="G1246" t="s">
        <v>12062</v>
      </c>
      <c r="H1246" t="s">
        <v>12070</v>
      </c>
      <c r="I1246" t="s">
        <v>12095</v>
      </c>
      <c r="J1246" t="s">
        <v>12090</v>
      </c>
      <c r="K1246" t="s">
        <v>16636</v>
      </c>
      <c r="L1246" t="s">
        <v>17625</v>
      </c>
    </row>
    <row r="1247" spans="1:12" x14ac:dyDescent="0.25">
      <c r="A1247" t="s">
        <v>3529</v>
      </c>
      <c r="B1247" s="7">
        <v>0.95346064814814813</v>
      </c>
      <c r="C1247">
        <v>5</v>
      </c>
      <c r="D1247">
        <v>683000</v>
      </c>
      <c r="E1247">
        <v>3415000</v>
      </c>
      <c r="F1247" t="s">
        <v>13811</v>
      </c>
      <c r="G1247" t="s">
        <v>12062</v>
      </c>
      <c r="H1247" t="s">
        <v>12067</v>
      </c>
      <c r="I1247" t="s">
        <v>12092</v>
      </c>
      <c r="J1247" t="s">
        <v>12091</v>
      </c>
      <c r="K1247" t="s">
        <v>12126</v>
      </c>
      <c r="L1247" t="s">
        <v>12212</v>
      </c>
    </row>
    <row r="1248" spans="1:12" x14ac:dyDescent="0.25">
      <c r="A1248" t="s">
        <v>3532</v>
      </c>
      <c r="B1248" s="7">
        <v>0.54343750000000002</v>
      </c>
      <c r="C1248">
        <v>5</v>
      </c>
      <c r="D1248">
        <v>382000</v>
      </c>
      <c r="E1248">
        <v>1910000</v>
      </c>
      <c r="F1248" t="s">
        <v>14529</v>
      </c>
      <c r="G1248" t="s">
        <v>12063</v>
      </c>
      <c r="H1248" t="s">
        <v>12066</v>
      </c>
      <c r="I1248" t="s">
        <v>12095</v>
      </c>
      <c r="J1248" t="s">
        <v>12077</v>
      </c>
      <c r="K1248" t="s">
        <v>12126</v>
      </c>
      <c r="L1248" t="s">
        <v>12212</v>
      </c>
    </row>
    <row r="1249" spans="1:12" x14ac:dyDescent="0.25">
      <c r="A1249" t="s">
        <v>3534</v>
      </c>
      <c r="B1249" s="7">
        <v>4.4247685185185189E-2</v>
      </c>
      <c r="C1249">
        <v>5</v>
      </c>
      <c r="D1249">
        <v>481000</v>
      </c>
      <c r="E1249">
        <v>2405000</v>
      </c>
      <c r="F1249" t="s">
        <v>15704</v>
      </c>
      <c r="G1249" t="s">
        <v>12065</v>
      </c>
      <c r="H1249" t="s">
        <v>12070</v>
      </c>
      <c r="I1249" t="s">
        <v>12094</v>
      </c>
      <c r="J1249" t="s">
        <v>12079</v>
      </c>
      <c r="K1249" t="s">
        <v>12139</v>
      </c>
      <c r="L1249" t="s">
        <v>12225</v>
      </c>
    </row>
    <row r="1250" spans="1:12" x14ac:dyDescent="0.25">
      <c r="A1250" t="s">
        <v>3537</v>
      </c>
      <c r="B1250" s="7">
        <v>0.65947916666666662</v>
      </c>
      <c r="C1250">
        <v>7</v>
      </c>
      <c r="D1250">
        <v>653000</v>
      </c>
      <c r="E1250">
        <v>4571000</v>
      </c>
      <c r="F1250" t="s">
        <v>14397</v>
      </c>
      <c r="G1250" t="s">
        <v>12062</v>
      </c>
      <c r="H1250" t="s">
        <v>12066</v>
      </c>
      <c r="I1250" t="s">
        <v>12094</v>
      </c>
      <c r="J1250" t="s">
        <v>12072</v>
      </c>
      <c r="K1250" t="s">
        <v>16484</v>
      </c>
      <c r="L1250" t="s">
        <v>17690</v>
      </c>
    </row>
    <row r="1251" spans="1:12" x14ac:dyDescent="0.25">
      <c r="A1251" t="s">
        <v>3539</v>
      </c>
      <c r="B1251" s="7">
        <v>0.77494212962962961</v>
      </c>
      <c r="C1251">
        <v>6</v>
      </c>
      <c r="D1251">
        <v>635000</v>
      </c>
      <c r="E1251">
        <v>3810000</v>
      </c>
      <c r="F1251" t="s">
        <v>14226</v>
      </c>
      <c r="G1251" t="s">
        <v>12062</v>
      </c>
      <c r="H1251" t="s">
        <v>12071</v>
      </c>
      <c r="I1251" t="s">
        <v>12095</v>
      </c>
      <c r="J1251" t="s">
        <v>12086</v>
      </c>
      <c r="K1251" t="s">
        <v>16730</v>
      </c>
      <c r="L1251" t="s">
        <v>17726</v>
      </c>
    </row>
    <row r="1252" spans="1:12" x14ac:dyDescent="0.25">
      <c r="A1252" t="s">
        <v>3542</v>
      </c>
      <c r="B1252" s="7">
        <v>0.28966435185185185</v>
      </c>
      <c r="C1252">
        <v>1</v>
      </c>
      <c r="D1252">
        <v>568000</v>
      </c>
      <c r="E1252">
        <v>568000</v>
      </c>
      <c r="F1252" t="s">
        <v>12684</v>
      </c>
      <c r="G1252" t="s">
        <v>12062</v>
      </c>
      <c r="H1252" t="s">
        <v>12071</v>
      </c>
      <c r="I1252" t="s">
        <v>12095</v>
      </c>
      <c r="J1252" t="s">
        <v>12086</v>
      </c>
      <c r="K1252" t="s">
        <v>16607</v>
      </c>
      <c r="L1252" t="s">
        <v>17590</v>
      </c>
    </row>
    <row r="1253" spans="1:12" x14ac:dyDescent="0.25">
      <c r="A1253" t="s">
        <v>3545</v>
      </c>
      <c r="B1253" s="7">
        <v>0.15351851851851853</v>
      </c>
      <c r="C1253">
        <v>8</v>
      </c>
      <c r="D1253">
        <v>590000</v>
      </c>
      <c r="E1253">
        <v>4720000</v>
      </c>
      <c r="F1253" t="s">
        <v>12914</v>
      </c>
      <c r="G1253" t="s">
        <v>12062</v>
      </c>
      <c r="H1253" t="s">
        <v>12071</v>
      </c>
      <c r="I1253" t="s">
        <v>12094</v>
      </c>
      <c r="J1253" t="s">
        <v>12086</v>
      </c>
      <c r="K1253" t="s">
        <v>16586</v>
      </c>
      <c r="L1253" t="s">
        <v>17566</v>
      </c>
    </row>
    <row r="1254" spans="1:12" x14ac:dyDescent="0.25">
      <c r="A1254" t="s">
        <v>3548</v>
      </c>
      <c r="B1254" s="7">
        <v>0.21688657407407408</v>
      </c>
      <c r="C1254">
        <v>6</v>
      </c>
      <c r="D1254">
        <v>586000</v>
      </c>
      <c r="E1254">
        <v>3516000</v>
      </c>
      <c r="F1254" t="s">
        <v>14007</v>
      </c>
      <c r="G1254" t="s">
        <v>12062</v>
      </c>
      <c r="H1254" t="s">
        <v>12070</v>
      </c>
      <c r="I1254" t="s">
        <v>12094</v>
      </c>
      <c r="J1254" t="s">
        <v>12080</v>
      </c>
      <c r="K1254" t="s">
        <v>17002</v>
      </c>
      <c r="L1254" t="s">
        <v>18007</v>
      </c>
    </row>
    <row r="1255" spans="1:12" x14ac:dyDescent="0.25">
      <c r="A1255" t="s">
        <v>3551</v>
      </c>
      <c r="B1255" s="7">
        <v>0.36780092592592595</v>
      </c>
      <c r="C1255">
        <v>4</v>
      </c>
      <c r="D1255">
        <v>330000</v>
      </c>
      <c r="E1255">
        <v>1320000</v>
      </c>
      <c r="F1255" t="s">
        <v>13523</v>
      </c>
      <c r="G1255" t="s">
        <v>12063</v>
      </c>
      <c r="H1255" t="s">
        <v>12068</v>
      </c>
      <c r="I1255" t="s">
        <v>12094</v>
      </c>
      <c r="J1255" t="s">
        <v>12089</v>
      </c>
      <c r="K1255" t="s">
        <v>17040</v>
      </c>
      <c r="L1255" t="s">
        <v>18043</v>
      </c>
    </row>
    <row r="1256" spans="1:12" x14ac:dyDescent="0.25">
      <c r="A1256" t="s">
        <v>3553</v>
      </c>
      <c r="B1256" s="7">
        <v>0.86665509259259255</v>
      </c>
      <c r="C1256">
        <v>7</v>
      </c>
      <c r="D1256">
        <v>1362000</v>
      </c>
      <c r="E1256">
        <v>9534000</v>
      </c>
      <c r="F1256" t="s">
        <v>14479</v>
      </c>
      <c r="G1256" t="s">
        <v>12064</v>
      </c>
      <c r="H1256" t="s">
        <v>12071</v>
      </c>
      <c r="I1256" t="s">
        <v>12095</v>
      </c>
      <c r="J1256" t="s">
        <v>12084</v>
      </c>
      <c r="K1256" t="s">
        <v>17243</v>
      </c>
      <c r="L1256" t="s">
        <v>18252</v>
      </c>
    </row>
    <row r="1257" spans="1:12" x14ac:dyDescent="0.25">
      <c r="A1257" t="s">
        <v>3556</v>
      </c>
      <c r="B1257" s="7">
        <v>0.20989583333333334</v>
      </c>
      <c r="C1257">
        <v>3</v>
      </c>
      <c r="D1257">
        <v>511000</v>
      </c>
      <c r="E1257">
        <v>1533000</v>
      </c>
      <c r="F1257" t="s">
        <v>12863</v>
      </c>
      <c r="G1257" t="s">
        <v>12065</v>
      </c>
      <c r="H1257" t="s">
        <v>12068</v>
      </c>
      <c r="I1257" t="s">
        <v>12094</v>
      </c>
      <c r="J1257" t="s">
        <v>12073</v>
      </c>
      <c r="K1257" t="s">
        <v>16660</v>
      </c>
      <c r="L1257" t="s">
        <v>17646</v>
      </c>
    </row>
    <row r="1258" spans="1:12" x14ac:dyDescent="0.25">
      <c r="A1258" t="s">
        <v>3559</v>
      </c>
      <c r="B1258" s="7">
        <v>0.94243055555555555</v>
      </c>
      <c r="C1258">
        <v>8</v>
      </c>
      <c r="D1258">
        <v>410000</v>
      </c>
      <c r="E1258">
        <v>3280000</v>
      </c>
      <c r="F1258" t="s">
        <v>14325</v>
      </c>
      <c r="G1258" t="s">
        <v>12065</v>
      </c>
      <c r="H1258" t="s">
        <v>12069</v>
      </c>
      <c r="I1258" t="s">
        <v>12094</v>
      </c>
      <c r="J1258" t="s">
        <v>12084</v>
      </c>
      <c r="K1258" t="s">
        <v>16517</v>
      </c>
      <c r="L1258" t="s">
        <v>17497</v>
      </c>
    </row>
    <row r="1259" spans="1:12" x14ac:dyDescent="0.25">
      <c r="A1259" t="s">
        <v>3561</v>
      </c>
      <c r="B1259" s="7">
        <v>0.87379629629629629</v>
      </c>
      <c r="C1259">
        <v>5</v>
      </c>
      <c r="D1259">
        <v>398000</v>
      </c>
      <c r="E1259">
        <v>1990000</v>
      </c>
      <c r="F1259" t="s">
        <v>14017</v>
      </c>
      <c r="G1259" t="s">
        <v>12063</v>
      </c>
      <c r="H1259" t="s">
        <v>12067</v>
      </c>
      <c r="I1259" t="s">
        <v>12094</v>
      </c>
      <c r="J1259" t="s">
        <v>12089</v>
      </c>
      <c r="K1259" t="s">
        <v>16800</v>
      </c>
      <c r="L1259" t="s">
        <v>17796</v>
      </c>
    </row>
    <row r="1260" spans="1:12" x14ac:dyDescent="0.25">
      <c r="A1260" t="s">
        <v>3564</v>
      </c>
      <c r="B1260" s="7">
        <v>3.3217592592592591E-3</v>
      </c>
      <c r="C1260">
        <v>5</v>
      </c>
      <c r="D1260">
        <v>686000</v>
      </c>
      <c r="E1260">
        <v>3430000</v>
      </c>
      <c r="F1260" t="s">
        <v>13212</v>
      </c>
      <c r="G1260" t="s">
        <v>12062</v>
      </c>
      <c r="H1260" t="s">
        <v>12068</v>
      </c>
      <c r="I1260" t="s">
        <v>12094</v>
      </c>
      <c r="J1260" t="s">
        <v>12075</v>
      </c>
      <c r="K1260" t="s">
        <v>17139</v>
      </c>
      <c r="L1260" t="s">
        <v>18144</v>
      </c>
    </row>
    <row r="1261" spans="1:12" x14ac:dyDescent="0.25">
      <c r="A1261" t="s">
        <v>3567</v>
      </c>
      <c r="B1261" s="7">
        <v>0.61238425925925921</v>
      </c>
      <c r="C1261">
        <v>4</v>
      </c>
      <c r="D1261">
        <v>393000</v>
      </c>
      <c r="E1261">
        <v>1572000</v>
      </c>
      <c r="F1261" t="s">
        <v>14552</v>
      </c>
      <c r="G1261" t="s">
        <v>12063</v>
      </c>
      <c r="H1261" t="s">
        <v>12071</v>
      </c>
      <c r="I1261" t="s">
        <v>12092</v>
      </c>
      <c r="J1261" t="s">
        <v>12082</v>
      </c>
      <c r="K1261" t="s">
        <v>17223</v>
      </c>
      <c r="L1261" t="s">
        <v>18228</v>
      </c>
    </row>
    <row r="1262" spans="1:12" x14ac:dyDescent="0.25">
      <c r="A1262" t="s">
        <v>3570</v>
      </c>
      <c r="B1262" s="7">
        <v>0.86837962962962967</v>
      </c>
      <c r="C1262">
        <v>9</v>
      </c>
      <c r="D1262">
        <v>397000</v>
      </c>
      <c r="E1262">
        <v>3573000</v>
      </c>
      <c r="F1262" t="s">
        <v>14890</v>
      </c>
      <c r="G1262" t="s">
        <v>12063</v>
      </c>
      <c r="H1262" t="s">
        <v>12067</v>
      </c>
      <c r="I1262" t="s">
        <v>12094</v>
      </c>
      <c r="J1262" t="s">
        <v>12079</v>
      </c>
      <c r="K1262" t="s">
        <v>16540</v>
      </c>
      <c r="L1262" t="s">
        <v>17521</v>
      </c>
    </row>
    <row r="1263" spans="1:12" x14ac:dyDescent="0.25">
      <c r="A1263" t="s">
        <v>3572</v>
      </c>
      <c r="B1263" s="7">
        <v>5.9189814814814813E-2</v>
      </c>
      <c r="C1263">
        <v>5</v>
      </c>
      <c r="D1263">
        <v>674000</v>
      </c>
      <c r="E1263">
        <v>3370000</v>
      </c>
      <c r="F1263" t="s">
        <v>12800</v>
      </c>
      <c r="G1263" t="s">
        <v>12062</v>
      </c>
      <c r="H1263" t="s">
        <v>12067</v>
      </c>
      <c r="I1263" t="s">
        <v>12095</v>
      </c>
      <c r="J1263" t="s">
        <v>12078</v>
      </c>
      <c r="K1263" t="s">
        <v>17137</v>
      </c>
      <c r="L1263" t="s">
        <v>18142</v>
      </c>
    </row>
    <row r="1264" spans="1:12" x14ac:dyDescent="0.25">
      <c r="A1264" t="s">
        <v>3575</v>
      </c>
      <c r="B1264" s="7">
        <v>0.60398148148148145</v>
      </c>
      <c r="C1264">
        <v>4</v>
      </c>
      <c r="D1264">
        <v>442000</v>
      </c>
      <c r="E1264">
        <v>1768000</v>
      </c>
      <c r="F1264" t="s">
        <v>12370</v>
      </c>
      <c r="G1264" t="s">
        <v>12065</v>
      </c>
      <c r="H1264" t="s">
        <v>12071</v>
      </c>
      <c r="I1264" t="s">
        <v>12095</v>
      </c>
      <c r="J1264" t="s">
        <v>12077</v>
      </c>
      <c r="K1264" t="s">
        <v>17015</v>
      </c>
      <c r="L1264" t="s">
        <v>18018</v>
      </c>
    </row>
    <row r="1265" spans="1:12" x14ac:dyDescent="0.25">
      <c r="A1265" t="s">
        <v>3578</v>
      </c>
      <c r="B1265" s="7">
        <v>0.97369212962962959</v>
      </c>
      <c r="C1265">
        <v>5</v>
      </c>
      <c r="D1265">
        <v>1235000</v>
      </c>
      <c r="E1265">
        <v>6175000</v>
      </c>
      <c r="F1265" t="s">
        <v>15604</v>
      </c>
      <c r="G1265" t="s">
        <v>12064</v>
      </c>
      <c r="H1265" t="s">
        <v>12071</v>
      </c>
      <c r="I1265" t="s">
        <v>12093</v>
      </c>
      <c r="J1265" t="s">
        <v>12086</v>
      </c>
      <c r="K1265" t="s">
        <v>17454</v>
      </c>
      <c r="L1265" t="s">
        <v>18461</v>
      </c>
    </row>
    <row r="1266" spans="1:12" x14ac:dyDescent="0.25">
      <c r="A1266" t="s">
        <v>3580</v>
      </c>
      <c r="B1266" s="7">
        <v>0.93464120370370374</v>
      </c>
      <c r="C1266">
        <v>1</v>
      </c>
      <c r="D1266">
        <v>677000</v>
      </c>
      <c r="E1266">
        <v>677000</v>
      </c>
      <c r="F1266" t="s">
        <v>14144</v>
      </c>
      <c r="G1266" t="s">
        <v>12062</v>
      </c>
      <c r="H1266" t="s">
        <v>12068</v>
      </c>
      <c r="I1266" t="s">
        <v>12094</v>
      </c>
      <c r="J1266" t="s">
        <v>12072</v>
      </c>
      <c r="K1266" t="s">
        <v>16936</v>
      </c>
      <c r="L1266" t="s">
        <v>17937</v>
      </c>
    </row>
    <row r="1267" spans="1:12" x14ac:dyDescent="0.25">
      <c r="A1267" t="s">
        <v>3583</v>
      </c>
      <c r="B1267" s="7">
        <v>0.38363425925925926</v>
      </c>
      <c r="C1267">
        <v>3</v>
      </c>
      <c r="D1267">
        <v>588000</v>
      </c>
      <c r="E1267">
        <v>1764000</v>
      </c>
      <c r="F1267" t="s">
        <v>14939</v>
      </c>
      <c r="G1267" t="s">
        <v>12062</v>
      </c>
      <c r="H1267" t="s">
        <v>12071</v>
      </c>
      <c r="I1267" t="s">
        <v>12095</v>
      </c>
      <c r="J1267" t="s">
        <v>12072</v>
      </c>
      <c r="K1267" t="s">
        <v>16499</v>
      </c>
      <c r="L1267" t="s">
        <v>17801</v>
      </c>
    </row>
    <row r="1268" spans="1:12" x14ac:dyDescent="0.25">
      <c r="A1268" t="s">
        <v>3586</v>
      </c>
      <c r="B1268" s="7">
        <v>1.1400462962962963E-2</v>
      </c>
      <c r="C1268">
        <v>4</v>
      </c>
      <c r="D1268">
        <v>453000</v>
      </c>
      <c r="E1268">
        <v>1812000</v>
      </c>
      <c r="F1268" t="s">
        <v>15726</v>
      </c>
      <c r="G1268" t="s">
        <v>12065</v>
      </c>
      <c r="H1268" t="s">
        <v>12070</v>
      </c>
      <c r="I1268" t="s">
        <v>12095</v>
      </c>
      <c r="J1268" t="s">
        <v>12091</v>
      </c>
      <c r="K1268" t="s">
        <v>17281</v>
      </c>
      <c r="L1268" t="s">
        <v>18288</v>
      </c>
    </row>
    <row r="1269" spans="1:12" x14ac:dyDescent="0.25">
      <c r="A1269" t="s">
        <v>3588</v>
      </c>
      <c r="B1269" s="7">
        <v>0.19089120370370372</v>
      </c>
      <c r="C1269">
        <v>2</v>
      </c>
      <c r="D1269">
        <v>1157000</v>
      </c>
      <c r="E1269">
        <v>2314000</v>
      </c>
      <c r="F1269" t="s">
        <v>15340</v>
      </c>
      <c r="G1269" t="s">
        <v>12064</v>
      </c>
      <c r="H1269" t="s">
        <v>12071</v>
      </c>
      <c r="I1269" t="s">
        <v>12094</v>
      </c>
      <c r="J1269" t="s">
        <v>12083</v>
      </c>
      <c r="K1269" t="s">
        <v>16917</v>
      </c>
      <c r="L1269" t="s">
        <v>17920</v>
      </c>
    </row>
    <row r="1270" spans="1:12" x14ac:dyDescent="0.25">
      <c r="A1270" t="s">
        <v>3591</v>
      </c>
      <c r="B1270" s="7">
        <v>0.3064236111111111</v>
      </c>
      <c r="C1270">
        <v>5</v>
      </c>
      <c r="D1270">
        <v>406000</v>
      </c>
      <c r="E1270">
        <v>2030000</v>
      </c>
      <c r="F1270" t="s">
        <v>12341</v>
      </c>
      <c r="G1270" t="s">
        <v>12065</v>
      </c>
      <c r="H1270" t="s">
        <v>12067</v>
      </c>
      <c r="I1270" t="s">
        <v>12094</v>
      </c>
      <c r="J1270" t="s">
        <v>12087</v>
      </c>
      <c r="K1270" t="s">
        <v>16954</v>
      </c>
      <c r="L1270" t="s">
        <v>17960</v>
      </c>
    </row>
    <row r="1271" spans="1:12" x14ac:dyDescent="0.25">
      <c r="A1271" t="s">
        <v>3594</v>
      </c>
      <c r="B1271" s="7">
        <v>0.97734953703703709</v>
      </c>
      <c r="C1271">
        <v>6</v>
      </c>
      <c r="D1271">
        <v>688000</v>
      </c>
      <c r="E1271">
        <v>4128000</v>
      </c>
      <c r="F1271" t="s">
        <v>13569</v>
      </c>
      <c r="G1271" t="s">
        <v>12062</v>
      </c>
      <c r="H1271" t="s">
        <v>12071</v>
      </c>
      <c r="I1271" t="s">
        <v>12095</v>
      </c>
      <c r="J1271" t="s">
        <v>12085</v>
      </c>
      <c r="K1271" t="s">
        <v>16915</v>
      </c>
      <c r="L1271" t="s">
        <v>17922</v>
      </c>
    </row>
    <row r="1272" spans="1:12" x14ac:dyDescent="0.25">
      <c r="A1272" t="s">
        <v>3596</v>
      </c>
      <c r="B1272" s="7">
        <v>0.67458333333333331</v>
      </c>
      <c r="C1272">
        <v>6</v>
      </c>
      <c r="D1272">
        <v>546000</v>
      </c>
      <c r="E1272">
        <v>3276000</v>
      </c>
      <c r="F1272" t="s">
        <v>13401</v>
      </c>
      <c r="G1272" t="s">
        <v>12062</v>
      </c>
      <c r="H1272" t="s">
        <v>12071</v>
      </c>
      <c r="I1272" t="s">
        <v>12092</v>
      </c>
      <c r="J1272" t="s">
        <v>12081</v>
      </c>
      <c r="K1272" t="s">
        <v>12145</v>
      </c>
      <c r="L1272" t="s">
        <v>12232</v>
      </c>
    </row>
    <row r="1273" spans="1:12" x14ac:dyDescent="0.25">
      <c r="A1273" t="s">
        <v>3599</v>
      </c>
      <c r="B1273" s="7">
        <v>0.41381944444444446</v>
      </c>
      <c r="C1273">
        <v>5</v>
      </c>
      <c r="D1273">
        <v>1133000</v>
      </c>
      <c r="E1273">
        <v>5665000</v>
      </c>
      <c r="F1273" t="s">
        <v>14371</v>
      </c>
      <c r="G1273" t="s">
        <v>12064</v>
      </c>
      <c r="H1273" t="s">
        <v>12069</v>
      </c>
      <c r="I1273" t="s">
        <v>12095</v>
      </c>
      <c r="J1273" t="s">
        <v>12087</v>
      </c>
      <c r="K1273" t="s">
        <v>12158</v>
      </c>
      <c r="L1273" t="s">
        <v>12244</v>
      </c>
    </row>
    <row r="1274" spans="1:12" x14ac:dyDescent="0.25">
      <c r="A1274" t="s">
        <v>3602</v>
      </c>
      <c r="B1274" s="7">
        <v>0.17158564814814814</v>
      </c>
      <c r="C1274">
        <v>1</v>
      </c>
      <c r="D1274">
        <v>513000</v>
      </c>
      <c r="E1274">
        <v>513000</v>
      </c>
      <c r="F1274" t="s">
        <v>14090</v>
      </c>
      <c r="G1274" t="s">
        <v>12065</v>
      </c>
      <c r="H1274" t="s">
        <v>12071</v>
      </c>
      <c r="I1274" t="s">
        <v>12094</v>
      </c>
      <c r="J1274" t="s">
        <v>12082</v>
      </c>
      <c r="K1274" t="s">
        <v>17180</v>
      </c>
      <c r="L1274" t="s">
        <v>18183</v>
      </c>
    </row>
    <row r="1275" spans="1:12" x14ac:dyDescent="0.25">
      <c r="A1275" t="s">
        <v>3605</v>
      </c>
      <c r="B1275" s="7">
        <v>0.33483796296296298</v>
      </c>
      <c r="C1275">
        <v>1</v>
      </c>
      <c r="D1275">
        <v>483000</v>
      </c>
      <c r="E1275">
        <v>483000</v>
      </c>
      <c r="F1275" t="s">
        <v>13188</v>
      </c>
      <c r="G1275" t="s">
        <v>12065</v>
      </c>
      <c r="H1275" t="s">
        <v>12066</v>
      </c>
      <c r="I1275" t="s">
        <v>12095</v>
      </c>
      <c r="J1275" t="s">
        <v>12090</v>
      </c>
      <c r="K1275" t="s">
        <v>17303</v>
      </c>
      <c r="L1275" t="s">
        <v>18306</v>
      </c>
    </row>
    <row r="1276" spans="1:12" x14ac:dyDescent="0.25">
      <c r="A1276" t="s">
        <v>3608</v>
      </c>
      <c r="B1276" s="7">
        <v>0.78256944444444443</v>
      </c>
      <c r="C1276">
        <v>3</v>
      </c>
      <c r="D1276">
        <v>336000</v>
      </c>
      <c r="E1276">
        <v>1008000</v>
      </c>
      <c r="F1276" t="s">
        <v>13558</v>
      </c>
      <c r="G1276" t="s">
        <v>12063</v>
      </c>
      <c r="H1276" t="s">
        <v>12071</v>
      </c>
      <c r="I1276" t="s">
        <v>12094</v>
      </c>
      <c r="J1276" t="s">
        <v>12088</v>
      </c>
      <c r="K1276" t="s">
        <v>16618</v>
      </c>
      <c r="L1276" t="s">
        <v>17603</v>
      </c>
    </row>
    <row r="1277" spans="1:12" x14ac:dyDescent="0.25">
      <c r="A1277" t="s">
        <v>3611</v>
      </c>
      <c r="B1277" s="7">
        <v>0.68125000000000002</v>
      </c>
      <c r="C1277">
        <v>9</v>
      </c>
      <c r="D1277">
        <v>396000</v>
      </c>
      <c r="E1277">
        <v>3564000</v>
      </c>
      <c r="F1277" t="s">
        <v>15850</v>
      </c>
      <c r="G1277" t="s">
        <v>12063</v>
      </c>
      <c r="H1277" t="s">
        <v>12070</v>
      </c>
      <c r="I1277" t="s">
        <v>12094</v>
      </c>
      <c r="J1277" t="s">
        <v>12075</v>
      </c>
      <c r="K1277" t="s">
        <v>16781</v>
      </c>
      <c r="L1277" t="s">
        <v>17780</v>
      </c>
    </row>
    <row r="1278" spans="1:12" x14ac:dyDescent="0.25">
      <c r="A1278" t="s">
        <v>3613</v>
      </c>
      <c r="B1278" s="7">
        <v>0.60913194444444441</v>
      </c>
      <c r="C1278">
        <v>6</v>
      </c>
      <c r="D1278">
        <v>1114000</v>
      </c>
      <c r="E1278">
        <v>6684000</v>
      </c>
      <c r="F1278" t="s">
        <v>12359</v>
      </c>
      <c r="G1278" t="s">
        <v>12064</v>
      </c>
      <c r="H1278" t="s">
        <v>12067</v>
      </c>
      <c r="I1278" t="s">
        <v>12095</v>
      </c>
      <c r="J1278" t="s">
        <v>12081</v>
      </c>
      <c r="K1278" t="s">
        <v>17266</v>
      </c>
      <c r="L1278" t="s">
        <v>18275</v>
      </c>
    </row>
    <row r="1279" spans="1:12" x14ac:dyDescent="0.25">
      <c r="A1279" t="s">
        <v>3616</v>
      </c>
      <c r="B1279" s="7">
        <v>0.33427083333333335</v>
      </c>
      <c r="C1279">
        <v>4</v>
      </c>
      <c r="D1279">
        <v>1110000</v>
      </c>
      <c r="E1279">
        <v>4440000</v>
      </c>
      <c r="F1279" t="s">
        <v>14193</v>
      </c>
      <c r="G1279" t="s">
        <v>12064</v>
      </c>
      <c r="H1279" t="s">
        <v>12066</v>
      </c>
      <c r="I1279" t="s">
        <v>12094</v>
      </c>
      <c r="J1279" t="s">
        <v>12077</v>
      </c>
      <c r="K1279" t="s">
        <v>17251</v>
      </c>
      <c r="L1279" t="s">
        <v>18257</v>
      </c>
    </row>
    <row r="1280" spans="1:12" x14ac:dyDescent="0.25">
      <c r="A1280" t="s">
        <v>3619</v>
      </c>
      <c r="B1280" s="7">
        <v>0.92018518518518522</v>
      </c>
      <c r="C1280">
        <v>3</v>
      </c>
      <c r="D1280">
        <v>485000</v>
      </c>
      <c r="E1280">
        <v>1455000</v>
      </c>
      <c r="F1280" t="s">
        <v>15788</v>
      </c>
      <c r="G1280" t="s">
        <v>12065</v>
      </c>
      <c r="H1280" t="s">
        <v>12071</v>
      </c>
      <c r="I1280" t="s">
        <v>12095</v>
      </c>
      <c r="J1280" t="s">
        <v>12074</v>
      </c>
      <c r="K1280" t="s">
        <v>17204</v>
      </c>
      <c r="L1280" t="s">
        <v>18209</v>
      </c>
    </row>
    <row r="1281" spans="1:12" x14ac:dyDescent="0.25">
      <c r="A1281" t="s">
        <v>3621</v>
      </c>
      <c r="B1281" s="7">
        <v>0.45175925925925925</v>
      </c>
      <c r="C1281">
        <v>8</v>
      </c>
      <c r="D1281">
        <v>325000</v>
      </c>
      <c r="E1281">
        <v>2600000</v>
      </c>
      <c r="F1281" t="s">
        <v>12850</v>
      </c>
      <c r="G1281" t="s">
        <v>12063</v>
      </c>
      <c r="H1281" t="s">
        <v>12067</v>
      </c>
      <c r="I1281" t="s">
        <v>12095</v>
      </c>
      <c r="J1281" t="s">
        <v>12079</v>
      </c>
      <c r="K1281" t="s">
        <v>17301</v>
      </c>
      <c r="L1281" t="s">
        <v>18311</v>
      </c>
    </row>
    <row r="1282" spans="1:12" x14ac:dyDescent="0.25">
      <c r="A1282" t="s">
        <v>3624</v>
      </c>
      <c r="B1282" s="7">
        <v>0.42104166666666665</v>
      </c>
      <c r="C1282">
        <v>9</v>
      </c>
      <c r="D1282">
        <v>392000</v>
      </c>
      <c r="E1282">
        <v>3528000</v>
      </c>
      <c r="F1282" t="s">
        <v>15386</v>
      </c>
      <c r="G1282" t="s">
        <v>12063</v>
      </c>
      <c r="H1282" t="s">
        <v>12069</v>
      </c>
      <c r="I1282" t="s">
        <v>12095</v>
      </c>
      <c r="J1282" t="s">
        <v>12084</v>
      </c>
      <c r="K1282" t="s">
        <v>17266</v>
      </c>
      <c r="L1282" t="s">
        <v>18278</v>
      </c>
    </row>
    <row r="1283" spans="1:12" x14ac:dyDescent="0.25">
      <c r="A1283" t="s">
        <v>3627</v>
      </c>
      <c r="B1283" s="7">
        <v>0.23877314814814815</v>
      </c>
      <c r="C1283">
        <v>7</v>
      </c>
      <c r="D1283">
        <v>689000</v>
      </c>
      <c r="E1283">
        <v>4823000</v>
      </c>
      <c r="F1283" t="s">
        <v>16157</v>
      </c>
      <c r="G1283" t="s">
        <v>12062</v>
      </c>
      <c r="H1283" t="s">
        <v>12067</v>
      </c>
      <c r="I1283" t="s">
        <v>12095</v>
      </c>
      <c r="J1283" t="s">
        <v>12079</v>
      </c>
      <c r="K1283" t="s">
        <v>16504</v>
      </c>
      <c r="L1283" t="s">
        <v>17482</v>
      </c>
    </row>
    <row r="1284" spans="1:12" x14ac:dyDescent="0.25">
      <c r="A1284" t="s">
        <v>3630</v>
      </c>
      <c r="B1284" s="7">
        <v>0.239375</v>
      </c>
      <c r="C1284">
        <v>8</v>
      </c>
      <c r="D1284">
        <v>1185000</v>
      </c>
      <c r="E1284">
        <v>9480000</v>
      </c>
      <c r="F1284" t="s">
        <v>14285</v>
      </c>
      <c r="G1284" t="s">
        <v>12064</v>
      </c>
      <c r="H1284" t="s">
        <v>12067</v>
      </c>
      <c r="I1284" t="s">
        <v>12094</v>
      </c>
      <c r="J1284" t="s">
        <v>12073</v>
      </c>
      <c r="K1284" t="s">
        <v>17123</v>
      </c>
      <c r="L1284" t="s">
        <v>18131</v>
      </c>
    </row>
    <row r="1285" spans="1:12" x14ac:dyDescent="0.25">
      <c r="A1285" t="s">
        <v>3633</v>
      </c>
      <c r="B1285" s="7">
        <v>0.5703125</v>
      </c>
      <c r="C1285">
        <v>5</v>
      </c>
      <c r="D1285">
        <v>599000</v>
      </c>
      <c r="E1285">
        <v>2995000</v>
      </c>
      <c r="F1285" t="s">
        <v>13010</v>
      </c>
      <c r="G1285" t="s">
        <v>12062</v>
      </c>
      <c r="H1285" t="s">
        <v>12068</v>
      </c>
      <c r="I1285" t="s">
        <v>12092</v>
      </c>
      <c r="J1285" t="s">
        <v>12086</v>
      </c>
      <c r="K1285" t="s">
        <v>17303</v>
      </c>
      <c r="L1285" t="s">
        <v>18310</v>
      </c>
    </row>
    <row r="1286" spans="1:12" x14ac:dyDescent="0.25">
      <c r="A1286" t="s">
        <v>3636</v>
      </c>
      <c r="B1286" s="7">
        <v>0.11804398148148149</v>
      </c>
      <c r="C1286">
        <v>5</v>
      </c>
      <c r="D1286">
        <v>394000</v>
      </c>
      <c r="E1286">
        <v>1970000</v>
      </c>
      <c r="F1286" t="s">
        <v>12566</v>
      </c>
      <c r="G1286" t="s">
        <v>12063</v>
      </c>
      <c r="H1286" t="s">
        <v>12067</v>
      </c>
      <c r="I1286" t="s">
        <v>12092</v>
      </c>
      <c r="J1286" t="s">
        <v>12080</v>
      </c>
      <c r="K1286" t="s">
        <v>16539</v>
      </c>
      <c r="L1286" t="s">
        <v>17516</v>
      </c>
    </row>
    <row r="1287" spans="1:12" x14ac:dyDescent="0.25">
      <c r="A1287" t="s">
        <v>3639</v>
      </c>
      <c r="B1287" s="7">
        <v>0.5491435185185185</v>
      </c>
      <c r="C1287">
        <v>8</v>
      </c>
      <c r="D1287">
        <v>492000</v>
      </c>
      <c r="E1287">
        <v>3936000</v>
      </c>
      <c r="F1287" t="s">
        <v>12668</v>
      </c>
      <c r="G1287" t="s">
        <v>12065</v>
      </c>
      <c r="H1287" t="s">
        <v>12068</v>
      </c>
      <c r="I1287" t="s">
        <v>12095</v>
      </c>
      <c r="J1287" t="s">
        <v>12084</v>
      </c>
      <c r="K1287" t="s">
        <v>12131</v>
      </c>
      <c r="L1287" t="s">
        <v>12220</v>
      </c>
    </row>
    <row r="1288" spans="1:12" x14ac:dyDescent="0.25">
      <c r="A1288" t="s">
        <v>3642</v>
      </c>
      <c r="B1288" s="7">
        <v>0.85550925925925925</v>
      </c>
      <c r="C1288">
        <v>1</v>
      </c>
      <c r="D1288">
        <v>395000</v>
      </c>
      <c r="E1288">
        <v>395000</v>
      </c>
      <c r="F1288" t="s">
        <v>16269</v>
      </c>
      <c r="G1288" t="s">
        <v>12063</v>
      </c>
      <c r="H1288" t="s">
        <v>12066</v>
      </c>
      <c r="I1288" t="s">
        <v>12094</v>
      </c>
      <c r="J1288" t="s">
        <v>12076</v>
      </c>
      <c r="K1288" t="s">
        <v>17040</v>
      </c>
      <c r="L1288" t="s">
        <v>18040</v>
      </c>
    </row>
    <row r="1289" spans="1:12" x14ac:dyDescent="0.25">
      <c r="A1289" t="s">
        <v>3645</v>
      </c>
      <c r="B1289" s="7">
        <v>3.5879629629629629E-3</v>
      </c>
      <c r="C1289">
        <v>1</v>
      </c>
      <c r="D1289">
        <v>619000</v>
      </c>
      <c r="E1289">
        <v>619000</v>
      </c>
      <c r="F1289" t="s">
        <v>12846</v>
      </c>
      <c r="G1289" t="s">
        <v>12062</v>
      </c>
      <c r="H1289" t="s">
        <v>12069</v>
      </c>
      <c r="I1289" t="s">
        <v>12094</v>
      </c>
      <c r="J1289" t="s">
        <v>12091</v>
      </c>
      <c r="K1289" t="s">
        <v>12159</v>
      </c>
      <c r="L1289" t="s">
        <v>12241</v>
      </c>
    </row>
    <row r="1290" spans="1:12" x14ac:dyDescent="0.25">
      <c r="A1290" t="s">
        <v>3648</v>
      </c>
      <c r="B1290" s="7">
        <v>0.58796296296296291</v>
      </c>
      <c r="C1290">
        <v>6</v>
      </c>
      <c r="D1290">
        <v>1315000</v>
      </c>
      <c r="E1290">
        <v>7890000</v>
      </c>
      <c r="F1290" t="s">
        <v>14000</v>
      </c>
      <c r="G1290" t="s">
        <v>12064</v>
      </c>
      <c r="H1290" t="s">
        <v>12067</v>
      </c>
      <c r="I1290" t="s">
        <v>12095</v>
      </c>
      <c r="J1290" t="s">
        <v>12076</v>
      </c>
      <c r="K1290" t="s">
        <v>17273</v>
      </c>
      <c r="L1290" t="s">
        <v>18282</v>
      </c>
    </row>
    <row r="1291" spans="1:12" x14ac:dyDescent="0.25">
      <c r="A1291" t="s">
        <v>3650</v>
      </c>
      <c r="B1291" s="7">
        <v>0.24975694444444443</v>
      </c>
      <c r="C1291">
        <v>9</v>
      </c>
      <c r="D1291">
        <v>390000</v>
      </c>
      <c r="E1291">
        <v>3510000</v>
      </c>
      <c r="F1291" t="s">
        <v>13687</v>
      </c>
      <c r="G1291" t="s">
        <v>12063</v>
      </c>
      <c r="H1291" t="s">
        <v>12069</v>
      </c>
      <c r="I1291" t="s">
        <v>12095</v>
      </c>
      <c r="J1291" t="s">
        <v>12090</v>
      </c>
      <c r="K1291" t="s">
        <v>17075</v>
      </c>
      <c r="L1291" t="s">
        <v>18083</v>
      </c>
    </row>
    <row r="1292" spans="1:12" x14ac:dyDescent="0.25">
      <c r="A1292" t="s">
        <v>3653</v>
      </c>
      <c r="B1292" s="7">
        <v>0.24604166666666666</v>
      </c>
      <c r="C1292">
        <v>7</v>
      </c>
      <c r="D1292">
        <v>457000</v>
      </c>
      <c r="E1292">
        <v>3199000</v>
      </c>
      <c r="F1292" t="s">
        <v>15557</v>
      </c>
      <c r="G1292" t="s">
        <v>12065</v>
      </c>
      <c r="H1292" t="s">
        <v>12070</v>
      </c>
      <c r="I1292" t="s">
        <v>12095</v>
      </c>
      <c r="J1292" t="s">
        <v>12078</v>
      </c>
      <c r="K1292" t="s">
        <v>16694</v>
      </c>
      <c r="L1292" t="s">
        <v>17682</v>
      </c>
    </row>
    <row r="1293" spans="1:12" x14ac:dyDescent="0.25">
      <c r="A1293" t="s">
        <v>3655</v>
      </c>
      <c r="B1293" s="7">
        <v>0.88648148148148154</v>
      </c>
      <c r="C1293">
        <v>9</v>
      </c>
      <c r="D1293">
        <v>408000</v>
      </c>
      <c r="E1293">
        <v>3672000</v>
      </c>
      <c r="F1293" t="s">
        <v>12355</v>
      </c>
      <c r="G1293" t="s">
        <v>12065</v>
      </c>
      <c r="H1293" t="s">
        <v>12067</v>
      </c>
      <c r="I1293" t="s">
        <v>12094</v>
      </c>
      <c r="J1293" t="s">
        <v>12084</v>
      </c>
      <c r="K1293" t="s">
        <v>17443</v>
      </c>
      <c r="L1293" t="s">
        <v>18454</v>
      </c>
    </row>
    <row r="1294" spans="1:12" x14ac:dyDescent="0.25">
      <c r="A1294" t="s">
        <v>3658</v>
      </c>
      <c r="B1294" s="7">
        <v>0.93185185185185182</v>
      </c>
      <c r="C1294">
        <v>7</v>
      </c>
      <c r="D1294">
        <v>1239000</v>
      </c>
      <c r="E1294">
        <v>8673000</v>
      </c>
      <c r="F1294" t="s">
        <v>13632</v>
      </c>
      <c r="G1294" t="s">
        <v>12064</v>
      </c>
      <c r="H1294" t="s">
        <v>12067</v>
      </c>
      <c r="I1294" t="s">
        <v>12093</v>
      </c>
      <c r="J1294" t="s">
        <v>12075</v>
      </c>
      <c r="K1294" t="s">
        <v>16888</v>
      </c>
      <c r="L1294" t="s">
        <v>17896</v>
      </c>
    </row>
    <row r="1295" spans="1:12" x14ac:dyDescent="0.25">
      <c r="A1295" t="s">
        <v>3660</v>
      </c>
      <c r="B1295" s="7">
        <v>0.73592592592592587</v>
      </c>
      <c r="C1295">
        <v>2</v>
      </c>
      <c r="D1295">
        <v>1199000</v>
      </c>
      <c r="E1295">
        <v>2398000</v>
      </c>
      <c r="F1295" t="s">
        <v>12280</v>
      </c>
      <c r="G1295" t="s">
        <v>12064</v>
      </c>
      <c r="H1295" t="s">
        <v>12071</v>
      </c>
      <c r="I1295" t="s">
        <v>12095</v>
      </c>
      <c r="J1295" t="s">
        <v>12074</v>
      </c>
      <c r="K1295" t="s">
        <v>16672</v>
      </c>
      <c r="L1295" t="s">
        <v>17657</v>
      </c>
    </row>
    <row r="1296" spans="1:12" x14ac:dyDescent="0.25">
      <c r="A1296" t="s">
        <v>3663</v>
      </c>
      <c r="B1296" s="7">
        <v>0.52186342592592594</v>
      </c>
      <c r="C1296">
        <v>3</v>
      </c>
      <c r="D1296">
        <v>1084000</v>
      </c>
      <c r="E1296">
        <v>3252000</v>
      </c>
      <c r="F1296" t="s">
        <v>13328</v>
      </c>
      <c r="G1296" t="s">
        <v>12064</v>
      </c>
      <c r="H1296" t="s">
        <v>12070</v>
      </c>
      <c r="I1296" t="s">
        <v>12094</v>
      </c>
      <c r="J1296" t="s">
        <v>12085</v>
      </c>
      <c r="K1296" t="s">
        <v>16513</v>
      </c>
      <c r="L1296" t="s">
        <v>17488</v>
      </c>
    </row>
    <row r="1297" spans="1:12" x14ac:dyDescent="0.25">
      <c r="A1297" t="s">
        <v>3666</v>
      </c>
      <c r="B1297" s="7">
        <v>6.5752314814814819E-2</v>
      </c>
      <c r="C1297">
        <v>6</v>
      </c>
      <c r="D1297">
        <v>577000</v>
      </c>
      <c r="E1297">
        <v>3462000</v>
      </c>
      <c r="F1297" t="s">
        <v>16002</v>
      </c>
      <c r="G1297" t="s">
        <v>12062</v>
      </c>
      <c r="H1297" t="s">
        <v>12069</v>
      </c>
      <c r="I1297" t="s">
        <v>12094</v>
      </c>
      <c r="J1297" t="s">
        <v>12089</v>
      </c>
      <c r="K1297" t="s">
        <v>17400</v>
      </c>
      <c r="L1297" t="s">
        <v>18408</v>
      </c>
    </row>
    <row r="1298" spans="1:12" x14ac:dyDescent="0.25">
      <c r="A1298" t="s">
        <v>3668</v>
      </c>
      <c r="B1298" s="7">
        <v>0.70196759259259256</v>
      </c>
      <c r="C1298">
        <v>2</v>
      </c>
      <c r="D1298">
        <v>1364000</v>
      </c>
      <c r="E1298">
        <v>2728000</v>
      </c>
      <c r="F1298" t="s">
        <v>15604</v>
      </c>
      <c r="G1298" t="s">
        <v>12064</v>
      </c>
      <c r="H1298" t="s">
        <v>12071</v>
      </c>
      <c r="I1298" t="s">
        <v>12095</v>
      </c>
      <c r="J1298" t="s">
        <v>12078</v>
      </c>
      <c r="K1298" t="s">
        <v>16738</v>
      </c>
      <c r="L1298" t="s">
        <v>17730</v>
      </c>
    </row>
    <row r="1299" spans="1:12" x14ac:dyDescent="0.25">
      <c r="A1299" t="s">
        <v>3669</v>
      </c>
      <c r="B1299" s="7">
        <v>0.53745370370370371</v>
      </c>
      <c r="C1299">
        <v>5</v>
      </c>
      <c r="D1299">
        <v>357000</v>
      </c>
      <c r="E1299">
        <v>1785000</v>
      </c>
      <c r="F1299" t="s">
        <v>12961</v>
      </c>
      <c r="G1299" t="s">
        <v>12063</v>
      </c>
      <c r="H1299" t="s">
        <v>12069</v>
      </c>
      <c r="I1299" t="s">
        <v>12095</v>
      </c>
      <c r="J1299" t="s">
        <v>12078</v>
      </c>
      <c r="K1299" t="s">
        <v>16742</v>
      </c>
      <c r="L1299" t="s">
        <v>17737</v>
      </c>
    </row>
    <row r="1300" spans="1:12" x14ac:dyDescent="0.25">
      <c r="A1300" t="s">
        <v>3672</v>
      </c>
      <c r="B1300" s="7">
        <v>0.17467592592592593</v>
      </c>
      <c r="C1300">
        <v>2</v>
      </c>
      <c r="D1300">
        <v>340000</v>
      </c>
      <c r="E1300">
        <v>680000</v>
      </c>
      <c r="F1300" t="s">
        <v>15034</v>
      </c>
      <c r="G1300" t="s">
        <v>12063</v>
      </c>
      <c r="H1300" t="s">
        <v>12071</v>
      </c>
      <c r="I1300" t="s">
        <v>12094</v>
      </c>
      <c r="J1300" t="s">
        <v>12090</v>
      </c>
      <c r="K1300" t="s">
        <v>17226</v>
      </c>
      <c r="L1300" t="s">
        <v>18229</v>
      </c>
    </row>
    <row r="1301" spans="1:12" x14ac:dyDescent="0.25">
      <c r="A1301" t="s">
        <v>3675</v>
      </c>
      <c r="B1301" s="7">
        <v>0.56921296296296298</v>
      </c>
      <c r="C1301">
        <v>9</v>
      </c>
      <c r="D1301">
        <v>1157000</v>
      </c>
      <c r="E1301">
        <v>10413000</v>
      </c>
      <c r="F1301" t="s">
        <v>14729</v>
      </c>
      <c r="G1301" t="s">
        <v>12064</v>
      </c>
      <c r="H1301" t="s">
        <v>12068</v>
      </c>
      <c r="I1301" t="s">
        <v>12095</v>
      </c>
      <c r="J1301" t="s">
        <v>12082</v>
      </c>
      <c r="K1301" t="s">
        <v>17400</v>
      </c>
      <c r="L1301" t="s">
        <v>18411</v>
      </c>
    </row>
    <row r="1302" spans="1:12" x14ac:dyDescent="0.25">
      <c r="A1302" t="s">
        <v>3678</v>
      </c>
      <c r="B1302" s="7">
        <v>0.32127314814814817</v>
      </c>
      <c r="C1302">
        <v>4</v>
      </c>
      <c r="D1302">
        <v>445000</v>
      </c>
      <c r="E1302">
        <v>1780000</v>
      </c>
      <c r="F1302" t="s">
        <v>14465</v>
      </c>
      <c r="G1302" t="s">
        <v>12065</v>
      </c>
      <c r="H1302" t="s">
        <v>12070</v>
      </c>
      <c r="I1302" t="s">
        <v>12095</v>
      </c>
      <c r="J1302" t="s">
        <v>12080</v>
      </c>
      <c r="K1302" t="s">
        <v>16789</v>
      </c>
      <c r="L1302" t="s">
        <v>17784</v>
      </c>
    </row>
    <row r="1303" spans="1:12" x14ac:dyDescent="0.25">
      <c r="A1303" t="s">
        <v>3681</v>
      </c>
      <c r="B1303" s="7">
        <v>0.2575810185185185</v>
      </c>
      <c r="C1303">
        <v>2</v>
      </c>
      <c r="D1303">
        <v>654000</v>
      </c>
      <c r="E1303">
        <v>1308000</v>
      </c>
      <c r="F1303" t="s">
        <v>12433</v>
      </c>
      <c r="G1303" t="s">
        <v>12062</v>
      </c>
      <c r="H1303" t="s">
        <v>12071</v>
      </c>
      <c r="I1303" t="s">
        <v>12095</v>
      </c>
      <c r="J1303" t="s">
        <v>12081</v>
      </c>
      <c r="K1303" t="s">
        <v>17123</v>
      </c>
      <c r="L1303" t="s">
        <v>18125</v>
      </c>
    </row>
    <row r="1304" spans="1:12" x14ac:dyDescent="0.25">
      <c r="A1304" t="s">
        <v>3683</v>
      </c>
      <c r="B1304" s="7">
        <v>0.76063657407407403</v>
      </c>
      <c r="C1304">
        <v>9</v>
      </c>
      <c r="D1304">
        <v>430000</v>
      </c>
      <c r="E1304">
        <v>3870000</v>
      </c>
      <c r="F1304" t="s">
        <v>12988</v>
      </c>
      <c r="G1304" t="s">
        <v>12065</v>
      </c>
      <c r="H1304" t="s">
        <v>12068</v>
      </c>
      <c r="I1304" t="s">
        <v>12094</v>
      </c>
      <c r="J1304" t="s">
        <v>12085</v>
      </c>
      <c r="K1304" t="s">
        <v>17123</v>
      </c>
      <c r="L1304" t="s">
        <v>18132</v>
      </c>
    </row>
    <row r="1305" spans="1:12" x14ac:dyDescent="0.25">
      <c r="A1305" t="s">
        <v>3686</v>
      </c>
      <c r="B1305" s="7">
        <v>0.17680555555555555</v>
      </c>
      <c r="C1305">
        <v>4</v>
      </c>
      <c r="D1305">
        <v>683000</v>
      </c>
      <c r="E1305">
        <v>2732000</v>
      </c>
      <c r="F1305" t="s">
        <v>12305</v>
      </c>
      <c r="G1305" t="s">
        <v>12062</v>
      </c>
      <c r="H1305" t="s">
        <v>12071</v>
      </c>
      <c r="I1305" t="s">
        <v>12094</v>
      </c>
      <c r="J1305" t="s">
        <v>12091</v>
      </c>
      <c r="K1305" t="s">
        <v>16775</v>
      </c>
      <c r="L1305" t="s">
        <v>17769</v>
      </c>
    </row>
    <row r="1306" spans="1:12" x14ac:dyDescent="0.25">
      <c r="A1306" t="s">
        <v>3689</v>
      </c>
      <c r="B1306" s="7">
        <v>0.29826388888888888</v>
      </c>
      <c r="C1306">
        <v>6</v>
      </c>
      <c r="D1306">
        <v>640000</v>
      </c>
      <c r="E1306">
        <v>3840000</v>
      </c>
      <c r="F1306" t="s">
        <v>13563</v>
      </c>
      <c r="G1306" t="s">
        <v>12062</v>
      </c>
      <c r="H1306" t="s">
        <v>12069</v>
      </c>
      <c r="I1306" t="s">
        <v>12095</v>
      </c>
      <c r="J1306" t="s">
        <v>12085</v>
      </c>
      <c r="K1306" t="s">
        <v>16577</v>
      </c>
      <c r="L1306" t="s">
        <v>17555</v>
      </c>
    </row>
    <row r="1307" spans="1:12" x14ac:dyDescent="0.25">
      <c r="A1307" t="s">
        <v>3692</v>
      </c>
      <c r="B1307" s="7">
        <v>0.61504629629629626</v>
      </c>
      <c r="C1307">
        <v>5</v>
      </c>
      <c r="D1307">
        <v>468000</v>
      </c>
      <c r="E1307">
        <v>2340000</v>
      </c>
      <c r="F1307" t="s">
        <v>14571</v>
      </c>
      <c r="G1307" t="s">
        <v>12065</v>
      </c>
      <c r="H1307" t="s">
        <v>12067</v>
      </c>
      <c r="I1307" t="s">
        <v>12095</v>
      </c>
      <c r="J1307" t="s">
        <v>12075</v>
      </c>
      <c r="K1307" t="s">
        <v>16711</v>
      </c>
      <c r="L1307" t="s">
        <v>17706</v>
      </c>
    </row>
    <row r="1308" spans="1:12" x14ac:dyDescent="0.25">
      <c r="A1308" t="s">
        <v>3695</v>
      </c>
      <c r="B1308" s="7">
        <v>0.64265046296296291</v>
      </c>
      <c r="C1308">
        <v>5</v>
      </c>
      <c r="D1308">
        <v>338000</v>
      </c>
      <c r="E1308">
        <v>1690000</v>
      </c>
      <c r="F1308" t="s">
        <v>16092</v>
      </c>
      <c r="G1308" t="s">
        <v>12063</v>
      </c>
      <c r="H1308" t="s">
        <v>12071</v>
      </c>
      <c r="I1308" t="s">
        <v>12093</v>
      </c>
      <c r="J1308" t="s">
        <v>12084</v>
      </c>
      <c r="K1308" t="s">
        <v>17330</v>
      </c>
      <c r="L1308" t="s">
        <v>18336</v>
      </c>
    </row>
    <row r="1309" spans="1:12" x14ac:dyDescent="0.25">
      <c r="A1309" t="s">
        <v>3698</v>
      </c>
      <c r="B1309" s="7">
        <v>0.74104166666666671</v>
      </c>
      <c r="C1309">
        <v>8</v>
      </c>
      <c r="D1309">
        <v>1331000</v>
      </c>
      <c r="E1309">
        <v>10648000</v>
      </c>
      <c r="F1309" t="s">
        <v>15045</v>
      </c>
      <c r="G1309" t="s">
        <v>12064</v>
      </c>
      <c r="H1309" t="s">
        <v>12071</v>
      </c>
      <c r="I1309" t="s">
        <v>12095</v>
      </c>
      <c r="J1309" t="s">
        <v>12087</v>
      </c>
      <c r="K1309" t="s">
        <v>16691</v>
      </c>
      <c r="L1309" t="s">
        <v>17680</v>
      </c>
    </row>
    <row r="1310" spans="1:12" x14ac:dyDescent="0.25">
      <c r="A1310" t="s">
        <v>3701</v>
      </c>
      <c r="B1310" s="7">
        <v>6.1342592592592594E-2</v>
      </c>
      <c r="C1310">
        <v>4</v>
      </c>
      <c r="D1310">
        <v>503000</v>
      </c>
      <c r="E1310">
        <v>2012000</v>
      </c>
      <c r="F1310" t="s">
        <v>15556</v>
      </c>
      <c r="G1310" t="s">
        <v>12065</v>
      </c>
      <c r="H1310" t="s">
        <v>12071</v>
      </c>
      <c r="I1310" t="s">
        <v>12094</v>
      </c>
      <c r="J1310" t="s">
        <v>12072</v>
      </c>
      <c r="K1310" t="s">
        <v>16719</v>
      </c>
      <c r="L1310" t="s">
        <v>17713</v>
      </c>
    </row>
    <row r="1311" spans="1:12" x14ac:dyDescent="0.25">
      <c r="A1311" t="s">
        <v>3704</v>
      </c>
      <c r="B1311" s="7">
        <v>0.97592592592592597</v>
      </c>
      <c r="C1311">
        <v>3</v>
      </c>
      <c r="D1311">
        <v>351000</v>
      </c>
      <c r="E1311">
        <v>1053000</v>
      </c>
      <c r="F1311" t="s">
        <v>13603</v>
      </c>
      <c r="G1311" t="s">
        <v>12063</v>
      </c>
      <c r="H1311" t="s">
        <v>12068</v>
      </c>
      <c r="I1311" t="s">
        <v>12092</v>
      </c>
      <c r="J1311" t="s">
        <v>12088</v>
      </c>
      <c r="K1311" t="s">
        <v>16482</v>
      </c>
      <c r="L1311" t="s">
        <v>17585</v>
      </c>
    </row>
    <row r="1312" spans="1:12" x14ac:dyDescent="0.25">
      <c r="A1312" t="s">
        <v>3706</v>
      </c>
      <c r="B1312" s="7">
        <v>0.52665509259259258</v>
      </c>
      <c r="C1312">
        <v>6</v>
      </c>
      <c r="D1312">
        <v>671000</v>
      </c>
      <c r="E1312">
        <v>4026000</v>
      </c>
      <c r="F1312" t="s">
        <v>16256</v>
      </c>
      <c r="G1312" t="s">
        <v>12062</v>
      </c>
      <c r="H1312" t="s">
        <v>12071</v>
      </c>
      <c r="I1312" t="s">
        <v>12093</v>
      </c>
      <c r="J1312" t="s">
        <v>12087</v>
      </c>
      <c r="K1312" t="s">
        <v>17420</v>
      </c>
      <c r="L1312" t="s">
        <v>18428</v>
      </c>
    </row>
    <row r="1313" spans="1:12" x14ac:dyDescent="0.25">
      <c r="A1313" t="s">
        <v>3709</v>
      </c>
      <c r="B1313" s="7">
        <v>0.72582175925925929</v>
      </c>
      <c r="C1313">
        <v>3</v>
      </c>
      <c r="D1313">
        <v>402000</v>
      </c>
      <c r="E1313">
        <v>1206000</v>
      </c>
      <c r="F1313" t="s">
        <v>15604</v>
      </c>
      <c r="G1313" t="s">
        <v>12063</v>
      </c>
      <c r="H1313" t="s">
        <v>12069</v>
      </c>
      <c r="I1313" t="s">
        <v>12094</v>
      </c>
      <c r="J1313" t="s">
        <v>12083</v>
      </c>
      <c r="K1313" t="s">
        <v>12111</v>
      </c>
      <c r="L1313" t="s">
        <v>12195</v>
      </c>
    </row>
    <row r="1314" spans="1:12" x14ac:dyDescent="0.25">
      <c r="A1314" t="s">
        <v>3711</v>
      </c>
      <c r="B1314" s="7">
        <v>0.61081018518518515</v>
      </c>
      <c r="C1314">
        <v>6</v>
      </c>
      <c r="D1314">
        <v>1257000</v>
      </c>
      <c r="E1314">
        <v>7542000</v>
      </c>
      <c r="F1314" t="s">
        <v>13297</v>
      </c>
      <c r="G1314" t="s">
        <v>12064</v>
      </c>
      <c r="H1314" t="s">
        <v>12069</v>
      </c>
      <c r="I1314" t="s">
        <v>12094</v>
      </c>
      <c r="J1314" t="s">
        <v>12077</v>
      </c>
      <c r="K1314" t="s">
        <v>17374</v>
      </c>
      <c r="L1314" t="s">
        <v>18381</v>
      </c>
    </row>
    <row r="1315" spans="1:12" x14ac:dyDescent="0.25">
      <c r="A1315" t="s">
        <v>3714</v>
      </c>
      <c r="B1315" s="7">
        <v>0.85119212962962965</v>
      </c>
      <c r="C1315">
        <v>6</v>
      </c>
      <c r="D1315">
        <v>507000</v>
      </c>
      <c r="E1315">
        <v>3042000</v>
      </c>
      <c r="F1315" t="s">
        <v>15299</v>
      </c>
      <c r="G1315" t="s">
        <v>12065</v>
      </c>
      <c r="H1315" t="s">
        <v>12070</v>
      </c>
      <c r="I1315" t="s">
        <v>12095</v>
      </c>
      <c r="J1315" t="s">
        <v>12079</v>
      </c>
      <c r="K1315" t="s">
        <v>17011</v>
      </c>
      <c r="L1315" t="s">
        <v>18016</v>
      </c>
    </row>
    <row r="1316" spans="1:12" x14ac:dyDescent="0.25">
      <c r="A1316" t="s">
        <v>3717</v>
      </c>
      <c r="B1316" s="7">
        <v>0.34865740740740742</v>
      </c>
      <c r="C1316">
        <v>8</v>
      </c>
      <c r="D1316">
        <v>1243000</v>
      </c>
      <c r="E1316">
        <v>9944000</v>
      </c>
      <c r="F1316" t="s">
        <v>15931</v>
      </c>
      <c r="G1316" t="s">
        <v>12064</v>
      </c>
      <c r="H1316" t="s">
        <v>12071</v>
      </c>
      <c r="I1316" t="s">
        <v>12095</v>
      </c>
      <c r="J1316" t="s">
        <v>12081</v>
      </c>
      <c r="K1316" t="s">
        <v>17051</v>
      </c>
      <c r="L1316" t="s">
        <v>18058</v>
      </c>
    </row>
    <row r="1317" spans="1:12" x14ac:dyDescent="0.25">
      <c r="A1317" t="s">
        <v>3720</v>
      </c>
      <c r="B1317" s="7">
        <v>0.90174768518518522</v>
      </c>
      <c r="C1317">
        <v>4</v>
      </c>
      <c r="D1317">
        <v>554000</v>
      </c>
      <c r="E1317">
        <v>2216000</v>
      </c>
      <c r="F1317" t="s">
        <v>12589</v>
      </c>
      <c r="G1317" t="s">
        <v>12062</v>
      </c>
      <c r="H1317" t="s">
        <v>12066</v>
      </c>
      <c r="I1317" t="s">
        <v>12092</v>
      </c>
      <c r="J1317" t="s">
        <v>12072</v>
      </c>
      <c r="K1317" t="s">
        <v>16669</v>
      </c>
      <c r="L1317" t="s">
        <v>17656</v>
      </c>
    </row>
    <row r="1318" spans="1:12" x14ac:dyDescent="0.25">
      <c r="A1318" t="s">
        <v>3723</v>
      </c>
      <c r="B1318" s="7">
        <v>0.79505787037037035</v>
      </c>
      <c r="C1318">
        <v>3</v>
      </c>
      <c r="D1318">
        <v>483000</v>
      </c>
      <c r="E1318">
        <v>1449000</v>
      </c>
      <c r="F1318" t="s">
        <v>13831</v>
      </c>
      <c r="G1318" t="s">
        <v>12065</v>
      </c>
      <c r="H1318" t="s">
        <v>12071</v>
      </c>
      <c r="I1318" t="s">
        <v>12095</v>
      </c>
      <c r="J1318" t="s">
        <v>12078</v>
      </c>
      <c r="K1318" t="s">
        <v>17118</v>
      </c>
      <c r="L1318" t="s">
        <v>18121</v>
      </c>
    </row>
    <row r="1319" spans="1:12" x14ac:dyDescent="0.25">
      <c r="A1319" t="s">
        <v>3726</v>
      </c>
      <c r="B1319" s="7">
        <v>0.48775462962962962</v>
      </c>
      <c r="C1319">
        <v>1</v>
      </c>
      <c r="D1319">
        <v>1122000</v>
      </c>
      <c r="E1319">
        <v>1122000</v>
      </c>
      <c r="F1319" t="s">
        <v>16080</v>
      </c>
      <c r="G1319" t="s">
        <v>12064</v>
      </c>
      <c r="H1319" t="s">
        <v>12071</v>
      </c>
      <c r="I1319" t="s">
        <v>12093</v>
      </c>
      <c r="J1319" t="s">
        <v>12073</v>
      </c>
      <c r="K1319" t="s">
        <v>17344</v>
      </c>
      <c r="L1319" t="s">
        <v>18345</v>
      </c>
    </row>
    <row r="1320" spans="1:12" x14ac:dyDescent="0.25">
      <c r="A1320" t="s">
        <v>3729</v>
      </c>
      <c r="B1320" s="7">
        <v>0.82589120370370372</v>
      </c>
      <c r="C1320">
        <v>9</v>
      </c>
      <c r="D1320">
        <v>550000</v>
      </c>
      <c r="E1320">
        <v>4950000</v>
      </c>
      <c r="F1320" t="s">
        <v>15737</v>
      </c>
      <c r="G1320" t="s">
        <v>12062</v>
      </c>
      <c r="H1320" t="s">
        <v>12069</v>
      </c>
      <c r="I1320" t="s">
        <v>12095</v>
      </c>
      <c r="J1320" t="s">
        <v>12078</v>
      </c>
      <c r="K1320" t="s">
        <v>16912</v>
      </c>
      <c r="L1320" t="s">
        <v>17922</v>
      </c>
    </row>
    <row r="1321" spans="1:12" x14ac:dyDescent="0.25">
      <c r="A1321" t="s">
        <v>3732</v>
      </c>
      <c r="B1321" s="7">
        <v>0.44540509259259259</v>
      </c>
      <c r="C1321">
        <v>6</v>
      </c>
      <c r="D1321">
        <v>561000</v>
      </c>
      <c r="E1321">
        <v>3366000</v>
      </c>
      <c r="F1321" t="s">
        <v>15048</v>
      </c>
      <c r="G1321" t="s">
        <v>12062</v>
      </c>
      <c r="H1321" t="s">
        <v>12067</v>
      </c>
      <c r="I1321" t="s">
        <v>12095</v>
      </c>
      <c r="J1321" t="s">
        <v>12073</v>
      </c>
      <c r="K1321" t="s">
        <v>16925</v>
      </c>
      <c r="L1321" t="s">
        <v>17464</v>
      </c>
    </row>
    <row r="1322" spans="1:12" x14ac:dyDescent="0.25">
      <c r="A1322" t="s">
        <v>3735</v>
      </c>
      <c r="B1322" s="7">
        <v>0.4821064814814815</v>
      </c>
      <c r="C1322">
        <v>9</v>
      </c>
      <c r="D1322">
        <v>1356000</v>
      </c>
      <c r="E1322">
        <v>12204000</v>
      </c>
      <c r="F1322" t="s">
        <v>14897</v>
      </c>
      <c r="G1322" t="s">
        <v>12064</v>
      </c>
      <c r="H1322" t="s">
        <v>12069</v>
      </c>
      <c r="I1322" t="s">
        <v>12092</v>
      </c>
      <c r="J1322" t="s">
        <v>12077</v>
      </c>
      <c r="K1322" t="s">
        <v>17149</v>
      </c>
      <c r="L1322" t="s">
        <v>18159</v>
      </c>
    </row>
    <row r="1323" spans="1:12" x14ac:dyDescent="0.25">
      <c r="A1323" t="s">
        <v>3737</v>
      </c>
      <c r="B1323" s="7">
        <v>0.24263888888888888</v>
      </c>
      <c r="C1323">
        <v>1</v>
      </c>
      <c r="D1323">
        <v>607000</v>
      </c>
      <c r="E1323">
        <v>607000</v>
      </c>
      <c r="F1323" t="s">
        <v>12880</v>
      </c>
      <c r="G1323" t="s">
        <v>12062</v>
      </c>
      <c r="H1323" t="s">
        <v>12066</v>
      </c>
      <c r="I1323" t="s">
        <v>12094</v>
      </c>
      <c r="J1323" t="s">
        <v>12074</v>
      </c>
      <c r="K1323" t="s">
        <v>17162</v>
      </c>
      <c r="L1323" t="s">
        <v>18164</v>
      </c>
    </row>
    <row r="1324" spans="1:12" x14ac:dyDescent="0.25">
      <c r="A1324" t="s">
        <v>3739</v>
      </c>
      <c r="B1324" s="7">
        <v>9.6064814814814811E-2</v>
      </c>
      <c r="C1324">
        <v>8</v>
      </c>
      <c r="D1324">
        <v>360000</v>
      </c>
      <c r="E1324">
        <v>2880000</v>
      </c>
      <c r="F1324" t="s">
        <v>15112</v>
      </c>
      <c r="G1324" t="s">
        <v>12063</v>
      </c>
      <c r="H1324" t="s">
        <v>12067</v>
      </c>
      <c r="I1324" t="s">
        <v>12095</v>
      </c>
      <c r="J1324" t="s">
        <v>12072</v>
      </c>
      <c r="K1324" t="s">
        <v>16502</v>
      </c>
      <c r="L1324" t="s">
        <v>17481</v>
      </c>
    </row>
    <row r="1325" spans="1:12" x14ac:dyDescent="0.25">
      <c r="A1325" t="s">
        <v>3742</v>
      </c>
      <c r="B1325" s="7">
        <v>0.57177083333333334</v>
      </c>
      <c r="C1325">
        <v>8</v>
      </c>
      <c r="D1325">
        <v>440000</v>
      </c>
      <c r="E1325">
        <v>3520000</v>
      </c>
      <c r="F1325" t="s">
        <v>15074</v>
      </c>
      <c r="G1325" t="s">
        <v>12065</v>
      </c>
      <c r="H1325" t="s">
        <v>12066</v>
      </c>
      <c r="I1325" t="s">
        <v>12094</v>
      </c>
      <c r="J1325" t="s">
        <v>12082</v>
      </c>
      <c r="K1325" t="s">
        <v>16815</v>
      </c>
      <c r="L1325" t="s">
        <v>17820</v>
      </c>
    </row>
    <row r="1326" spans="1:12" x14ac:dyDescent="0.25">
      <c r="A1326" t="s">
        <v>3744</v>
      </c>
      <c r="B1326" s="7">
        <v>0.44115740740740739</v>
      </c>
      <c r="C1326">
        <v>5</v>
      </c>
      <c r="D1326">
        <v>668000</v>
      </c>
      <c r="E1326">
        <v>3340000</v>
      </c>
      <c r="F1326" t="s">
        <v>12698</v>
      </c>
      <c r="G1326" t="s">
        <v>12062</v>
      </c>
      <c r="H1326" t="s">
        <v>12067</v>
      </c>
      <c r="I1326" t="s">
        <v>12092</v>
      </c>
      <c r="J1326" t="s">
        <v>12078</v>
      </c>
      <c r="K1326" t="s">
        <v>17408</v>
      </c>
      <c r="L1326" t="s">
        <v>18415</v>
      </c>
    </row>
    <row r="1327" spans="1:12" x14ac:dyDescent="0.25">
      <c r="A1327" t="s">
        <v>3747</v>
      </c>
      <c r="B1327" s="7">
        <v>0.26399305555555558</v>
      </c>
      <c r="C1327">
        <v>5</v>
      </c>
      <c r="D1327">
        <v>325000</v>
      </c>
      <c r="E1327">
        <v>1625000</v>
      </c>
      <c r="F1327" t="s">
        <v>15083</v>
      </c>
      <c r="G1327" t="s">
        <v>12063</v>
      </c>
      <c r="H1327" t="s">
        <v>12066</v>
      </c>
      <c r="I1327" t="s">
        <v>12095</v>
      </c>
      <c r="J1327" t="s">
        <v>12078</v>
      </c>
      <c r="K1327" t="s">
        <v>16821</v>
      </c>
      <c r="L1327" t="s">
        <v>17823</v>
      </c>
    </row>
    <row r="1328" spans="1:12" x14ac:dyDescent="0.25">
      <c r="A1328" t="s">
        <v>3750</v>
      </c>
      <c r="B1328" s="7">
        <v>0.40341435185185187</v>
      </c>
      <c r="C1328">
        <v>2</v>
      </c>
      <c r="D1328">
        <v>450000</v>
      </c>
      <c r="E1328">
        <v>900000</v>
      </c>
      <c r="F1328" t="s">
        <v>15019</v>
      </c>
      <c r="G1328" t="s">
        <v>12065</v>
      </c>
      <c r="H1328" t="s">
        <v>12071</v>
      </c>
      <c r="I1328" t="s">
        <v>12092</v>
      </c>
      <c r="J1328" t="s">
        <v>12075</v>
      </c>
      <c r="K1328" t="s">
        <v>16880</v>
      </c>
      <c r="L1328" t="s">
        <v>17883</v>
      </c>
    </row>
    <row r="1329" spans="1:12" x14ac:dyDescent="0.25">
      <c r="A1329" t="s">
        <v>3752</v>
      </c>
      <c r="B1329" s="7">
        <v>0.55302083333333329</v>
      </c>
      <c r="C1329">
        <v>7</v>
      </c>
      <c r="D1329">
        <v>509000</v>
      </c>
      <c r="E1329">
        <v>3563000</v>
      </c>
      <c r="F1329" t="s">
        <v>16103</v>
      </c>
      <c r="G1329" t="s">
        <v>12065</v>
      </c>
      <c r="H1329" t="s">
        <v>12068</v>
      </c>
      <c r="I1329" t="s">
        <v>12094</v>
      </c>
      <c r="J1329" t="s">
        <v>12079</v>
      </c>
      <c r="K1329" t="s">
        <v>16721</v>
      </c>
      <c r="L1329" t="s">
        <v>17718</v>
      </c>
    </row>
    <row r="1330" spans="1:12" x14ac:dyDescent="0.25">
      <c r="A1330" t="s">
        <v>3755</v>
      </c>
      <c r="B1330" s="7">
        <v>0.27354166666666668</v>
      </c>
      <c r="C1330">
        <v>2</v>
      </c>
      <c r="D1330">
        <v>384000</v>
      </c>
      <c r="E1330">
        <v>768000</v>
      </c>
      <c r="F1330" t="s">
        <v>15562</v>
      </c>
      <c r="G1330" t="s">
        <v>12063</v>
      </c>
      <c r="H1330" t="s">
        <v>12071</v>
      </c>
      <c r="I1330" t="s">
        <v>12094</v>
      </c>
      <c r="J1330" t="s">
        <v>12075</v>
      </c>
      <c r="K1330" t="s">
        <v>16952</v>
      </c>
      <c r="L1330" t="s">
        <v>17955</v>
      </c>
    </row>
    <row r="1331" spans="1:12" x14ac:dyDescent="0.25">
      <c r="A1331" t="s">
        <v>3757</v>
      </c>
      <c r="B1331" s="7">
        <v>7.5775462962962961E-2</v>
      </c>
      <c r="C1331">
        <v>3</v>
      </c>
      <c r="D1331">
        <v>514000</v>
      </c>
      <c r="E1331">
        <v>1542000</v>
      </c>
      <c r="F1331" t="s">
        <v>13293</v>
      </c>
      <c r="G1331" t="s">
        <v>12065</v>
      </c>
      <c r="H1331" t="s">
        <v>12071</v>
      </c>
      <c r="I1331" t="s">
        <v>12094</v>
      </c>
      <c r="J1331" t="s">
        <v>12083</v>
      </c>
      <c r="K1331" t="s">
        <v>17068</v>
      </c>
      <c r="L1331" t="s">
        <v>18070</v>
      </c>
    </row>
    <row r="1332" spans="1:12" x14ac:dyDescent="0.25">
      <c r="A1332" t="s">
        <v>3759</v>
      </c>
      <c r="B1332" s="7">
        <v>0.27322916666666669</v>
      </c>
      <c r="C1332">
        <v>8</v>
      </c>
      <c r="D1332">
        <v>628000</v>
      </c>
      <c r="E1332">
        <v>5024000</v>
      </c>
      <c r="F1332" t="s">
        <v>15826</v>
      </c>
      <c r="G1332" t="s">
        <v>12062</v>
      </c>
      <c r="H1332" t="s">
        <v>12071</v>
      </c>
      <c r="I1332" t="s">
        <v>12095</v>
      </c>
      <c r="J1332" t="s">
        <v>12080</v>
      </c>
      <c r="K1332" t="s">
        <v>16947</v>
      </c>
      <c r="L1332" t="s">
        <v>17956</v>
      </c>
    </row>
    <row r="1333" spans="1:12" x14ac:dyDescent="0.25">
      <c r="A1333" t="s">
        <v>3761</v>
      </c>
      <c r="B1333" s="7">
        <v>0.84722222222222221</v>
      </c>
      <c r="C1333">
        <v>6</v>
      </c>
      <c r="D1333">
        <v>547000</v>
      </c>
      <c r="E1333">
        <v>3282000</v>
      </c>
      <c r="F1333" t="s">
        <v>13515</v>
      </c>
      <c r="G1333" t="s">
        <v>12062</v>
      </c>
      <c r="H1333" t="s">
        <v>12071</v>
      </c>
      <c r="I1333" t="s">
        <v>12095</v>
      </c>
      <c r="J1333" t="s">
        <v>12090</v>
      </c>
      <c r="K1333" t="s">
        <v>16785</v>
      </c>
      <c r="L1333" t="s">
        <v>17781</v>
      </c>
    </row>
    <row r="1334" spans="1:12" x14ac:dyDescent="0.25">
      <c r="A1334" t="s">
        <v>3763</v>
      </c>
      <c r="B1334" s="7">
        <v>0.24354166666666666</v>
      </c>
      <c r="C1334">
        <v>1</v>
      </c>
      <c r="D1334">
        <v>673000</v>
      </c>
      <c r="E1334">
        <v>673000</v>
      </c>
      <c r="F1334" t="s">
        <v>15902</v>
      </c>
      <c r="G1334" t="s">
        <v>12062</v>
      </c>
      <c r="H1334" t="s">
        <v>12070</v>
      </c>
      <c r="I1334" t="s">
        <v>12094</v>
      </c>
      <c r="J1334" t="s">
        <v>12084</v>
      </c>
      <c r="K1334" t="s">
        <v>17443</v>
      </c>
      <c r="L1334" t="s">
        <v>18446</v>
      </c>
    </row>
    <row r="1335" spans="1:12" x14ac:dyDescent="0.25">
      <c r="A1335" t="s">
        <v>3766</v>
      </c>
      <c r="B1335" s="7">
        <v>0.69701388888888893</v>
      </c>
      <c r="C1335">
        <v>3</v>
      </c>
      <c r="D1335">
        <v>373000</v>
      </c>
      <c r="E1335">
        <v>1119000</v>
      </c>
      <c r="F1335" t="s">
        <v>12707</v>
      </c>
      <c r="G1335" t="s">
        <v>12063</v>
      </c>
      <c r="H1335" t="s">
        <v>12068</v>
      </c>
      <c r="I1335" t="s">
        <v>12094</v>
      </c>
      <c r="J1335" t="s">
        <v>12073</v>
      </c>
      <c r="K1335" t="s">
        <v>12135</v>
      </c>
      <c r="L1335" t="s">
        <v>12219</v>
      </c>
    </row>
    <row r="1336" spans="1:12" x14ac:dyDescent="0.25">
      <c r="A1336" t="s">
        <v>3769</v>
      </c>
      <c r="B1336" s="7">
        <v>0.45530092592592591</v>
      </c>
      <c r="C1336">
        <v>7</v>
      </c>
      <c r="D1336">
        <v>437000</v>
      </c>
      <c r="E1336">
        <v>3059000</v>
      </c>
      <c r="F1336" t="s">
        <v>14708</v>
      </c>
      <c r="G1336" t="s">
        <v>12065</v>
      </c>
      <c r="H1336" t="s">
        <v>12071</v>
      </c>
      <c r="I1336" t="s">
        <v>12095</v>
      </c>
      <c r="J1336" t="s">
        <v>12078</v>
      </c>
      <c r="K1336" t="s">
        <v>17456</v>
      </c>
      <c r="L1336" t="s">
        <v>12189</v>
      </c>
    </row>
    <row r="1337" spans="1:12" x14ac:dyDescent="0.25">
      <c r="A1337" t="s">
        <v>3772</v>
      </c>
      <c r="B1337" s="7">
        <v>0.59788194444444442</v>
      </c>
      <c r="C1337">
        <v>7</v>
      </c>
      <c r="D1337">
        <v>1190000</v>
      </c>
      <c r="E1337">
        <v>8330000</v>
      </c>
      <c r="F1337" t="s">
        <v>12912</v>
      </c>
      <c r="G1337" t="s">
        <v>12064</v>
      </c>
      <c r="H1337" t="s">
        <v>12071</v>
      </c>
      <c r="I1337" t="s">
        <v>12095</v>
      </c>
      <c r="J1337" t="s">
        <v>12073</v>
      </c>
      <c r="K1337" t="s">
        <v>16557</v>
      </c>
      <c r="L1337" t="s">
        <v>17536</v>
      </c>
    </row>
    <row r="1338" spans="1:12" x14ac:dyDescent="0.25">
      <c r="A1338" t="s">
        <v>3775</v>
      </c>
      <c r="B1338" s="7">
        <v>0.65814814814814815</v>
      </c>
      <c r="C1338">
        <v>3</v>
      </c>
      <c r="D1338">
        <v>515000</v>
      </c>
      <c r="E1338">
        <v>1545000</v>
      </c>
      <c r="F1338" t="s">
        <v>15555</v>
      </c>
      <c r="G1338" t="s">
        <v>12065</v>
      </c>
      <c r="H1338" t="s">
        <v>12066</v>
      </c>
      <c r="I1338" t="s">
        <v>12094</v>
      </c>
      <c r="J1338" t="s">
        <v>12086</v>
      </c>
      <c r="K1338" t="s">
        <v>16753</v>
      </c>
      <c r="L1338" t="s">
        <v>17746</v>
      </c>
    </row>
    <row r="1339" spans="1:12" x14ac:dyDescent="0.25">
      <c r="A1339" t="s">
        <v>3778</v>
      </c>
      <c r="B1339" s="7">
        <v>0.42692129629629627</v>
      </c>
      <c r="C1339">
        <v>6</v>
      </c>
      <c r="D1339">
        <v>551000</v>
      </c>
      <c r="E1339">
        <v>3306000</v>
      </c>
      <c r="F1339" t="s">
        <v>12354</v>
      </c>
      <c r="G1339" t="s">
        <v>12062</v>
      </c>
      <c r="H1339" t="s">
        <v>12069</v>
      </c>
      <c r="I1339" t="s">
        <v>12093</v>
      </c>
      <c r="J1339" t="s">
        <v>12091</v>
      </c>
      <c r="K1339" t="s">
        <v>17221</v>
      </c>
      <c r="L1339" t="s">
        <v>18228</v>
      </c>
    </row>
    <row r="1340" spans="1:12" x14ac:dyDescent="0.25">
      <c r="A1340" t="s">
        <v>3780</v>
      </c>
      <c r="B1340" s="7">
        <v>0.88870370370370366</v>
      </c>
      <c r="C1340">
        <v>5</v>
      </c>
      <c r="D1340">
        <v>1290000</v>
      </c>
      <c r="E1340">
        <v>6450000</v>
      </c>
      <c r="F1340" t="s">
        <v>14231</v>
      </c>
      <c r="G1340" t="s">
        <v>12064</v>
      </c>
      <c r="H1340" t="s">
        <v>12067</v>
      </c>
      <c r="I1340" t="s">
        <v>12094</v>
      </c>
      <c r="J1340" t="s">
        <v>12074</v>
      </c>
      <c r="K1340" t="s">
        <v>17320</v>
      </c>
      <c r="L1340" t="s">
        <v>18326</v>
      </c>
    </row>
    <row r="1341" spans="1:12" x14ac:dyDescent="0.25">
      <c r="A1341" t="s">
        <v>3783</v>
      </c>
      <c r="B1341" s="7">
        <v>0.7298958333333333</v>
      </c>
      <c r="C1341">
        <v>7</v>
      </c>
      <c r="D1341">
        <v>1127000</v>
      </c>
      <c r="E1341">
        <v>7889000</v>
      </c>
      <c r="F1341" t="s">
        <v>16236</v>
      </c>
      <c r="G1341" t="s">
        <v>12064</v>
      </c>
      <c r="H1341" t="s">
        <v>12071</v>
      </c>
      <c r="I1341" t="s">
        <v>12094</v>
      </c>
      <c r="J1341" t="s">
        <v>12083</v>
      </c>
      <c r="K1341" t="s">
        <v>16522</v>
      </c>
      <c r="L1341" t="s">
        <v>17501</v>
      </c>
    </row>
    <row r="1342" spans="1:12" x14ac:dyDescent="0.25">
      <c r="A1342" t="s">
        <v>3786</v>
      </c>
      <c r="B1342" s="7">
        <v>0.6764930555555555</v>
      </c>
      <c r="C1342">
        <v>5</v>
      </c>
      <c r="D1342">
        <v>1377000</v>
      </c>
      <c r="E1342">
        <v>6885000</v>
      </c>
      <c r="F1342" t="s">
        <v>15874</v>
      </c>
      <c r="G1342" t="s">
        <v>12064</v>
      </c>
      <c r="H1342" t="s">
        <v>12071</v>
      </c>
      <c r="I1342" t="s">
        <v>12092</v>
      </c>
      <c r="J1342" t="s">
        <v>12074</v>
      </c>
      <c r="K1342" t="s">
        <v>17192</v>
      </c>
      <c r="L1342" t="s">
        <v>18199</v>
      </c>
    </row>
    <row r="1343" spans="1:12" x14ac:dyDescent="0.25">
      <c r="A1343" t="s">
        <v>3789</v>
      </c>
      <c r="B1343" s="7">
        <v>0.46046296296296296</v>
      </c>
      <c r="C1343">
        <v>1</v>
      </c>
      <c r="D1343">
        <v>329000</v>
      </c>
      <c r="E1343">
        <v>329000</v>
      </c>
      <c r="F1343" t="s">
        <v>13349</v>
      </c>
      <c r="G1343" t="s">
        <v>12063</v>
      </c>
      <c r="H1343" t="s">
        <v>12071</v>
      </c>
      <c r="I1343" t="s">
        <v>12094</v>
      </c>
      <c r="J1343" t="s">
        <v>12091</v>
      </c>
      <c r="K1343" t="s">
        <v>17057</v>
      </c>
      <c r="L1343" t="s">
        <v>18057</v>
      </c>
    </row>
    <row r="1344" spans="1:12" x14ac:dyDescent="0.25">
      <c r="A1344" t="s">
        <v>3792</v>
      </c>
      <c r="B1344" s="7">
        <v>7.407407407407407E-2</v>
      </c>
      <c r="C1344">
        <v>5</v>
      </c>
      <c r="D1344">
        <v>1307000</v>
      </c>
      <c r="E1344">
        <v>6535000</v>
      </c>
      <c r="F1344" t="s">
        <v>14402</v>
      </c>
      <c r="G1344" t="s">
        <v>12064</v>
      </c>
      <c r="H1344" t="s">
        <v>12067</v>
      </c>
      <c r="I1344" t="s">
        <v>12095</v>
      </c>
      <c r="J1344" t="s">
        <v>12073</v>
      </c>
      <c r="K1344" t="s">
        <v>16494</v>
      </c>
      <c r="L1344" t="s">
        <v>17798</v>
      </c>
    </row>
    <row r="1345" spans="1:12" x14ac:dyDescent="0.25">
      <c r="A1345" t="s">
        <v>3795</v>
      </c>
      <c r="B1345" s="7">
        <v>0.65853009259259254</v>
      </c>
      <c r="C1345">
        <v>9</v>
      </c>
      <c r="D1345">
        <v>617000</v>
      </c>
      <c r="E1345">
        <v>5553000</v>
      </c>
      <c r="F1345" t="s">
        <v>15304</v>
      </c>
      <c r="G1345" t="s">
        <v>12062</v>
      </c>
      <c r="H1345" t="s">
        <v>12070</v>
      </c>
      <c r="I1345" t="s">
        <v>12094</v>
      </c>
      <c r="J1345" t="s">
        <v>12080</v>
      </c>
      <c r="K1345" t="s">
        <v>16663</v>
      </c>
      <c r="L1345" t="s">
        <v>17655</v>
      </c>
    </row>
    <row r="1346" spans="1:12" x14ac:dyDescent="0.25">
      <c r="A1346" t="s">
        <v>3798</v>
      </c>
      <c r="B1346" s="7">
        <v>0.39306712962962964</v>
      </c>
      <c r="C1346">
        <v>4</v>
      </c>
      <c r="D1346">
        <v>375000</v>
      </c>
      <c r="E1346">
        <v>1500000</v>
      </c>
      <c r="F1346" t="s">
        <v>14181</v>
      </c>
      <c r="G1346" t="s">
        <v>12063</v>
      </c>
      <c r="H1346" t="s">
        <v>12071</v>
      </c>
      <c r="I1346" t="s">
        <v>12094</v>
      </c>
      <c r="J1346" t="s">
        <v>12087</v>
      </c>
      <c r="K1346" t="s">
        <v>16617</v>
      </c>
      <c r="L1346" t="s">
        <v>17603</v>
      </c>
    </row>
    <row r="1347" spans="1:12" x14ac:dyDescent="0.25">
      <c r="A1347" t="s">
        <v>3801</v>
      </c>
      <c r="B1347" s="7">
        <v>0.9697337962962963</v>
      </c>
      <c r="C1347">
        <v>1</v>
      </c>
      <c r="D1347">
        <v>1107000</v>
      </c>
      <c r="E1347">
        <v>1107000</v>
      </c>
      <c r="F1347" t="s">
        <v>15680</v>
      </c>
      <c r="G1347" t="s">
        <v>12064</v>
      </c>
      <c r="H1347" t="s">
        <v>12071</v>
      </c>
      <c r="I1347" t="s">
        <v>12094</v>
      </c>
      <c r="J1347" t="s">
        <v>12078</v>
      </c>
      <c r="K1347" t="s">
        <v>16965</v>
      </c>
      <c r="L1347" t="s">
        <v>17966</v>
      </c>
    </row>
    <row r="1348" spans="1:12" x14ac:dyDescent="0.25">
      <c r="A1348" t="s">
        <v>3804</v>
      </c>
      <c r="B1348" s="7">
        <v>0.10518518518518519</v>
      </c>
      <c r="C1348">
        <v>4</v>
      </c>
      <c r="D1348">
        <v>646000</v>
      </c>
      <c r="E1348">
        <v>2584000</v>
      </c>
      <c r="F1348" t="s">
        <v>15295</v>
      </c>
      <c r="G1348" t="s">
        <v>12062</v>
      </c>
      <c r="H1348" t="s">
        <v>12070</v>
      </c>
      <c r="I1348" t="s">
        <v>12095</v>
      </c>
      <c r="J1348" t="s">
        <v>12074</v>
      </c>
      <c r="K1348" t="s">
        <v>16465</v>
      </c>
      <c r="L1348" t="s">
        <v>17468</v>
      </c>
    </row>
    <row r="1349" spans="1:12" x14ac:dyDescent="0.25">
      <c r="A1349" t="s">
        <v>3806</v>
      </c>
      <c r="B1349" s="7">
        <v>0.27912037037037035</v>
      </c>
      <c r="C1349">
        <v>3</v>
      </c>
      <c r="D1349">
        <v>475000</v>
      </c>
      <c r="E1349">
        <v>1425000</v>
      </c>
      <c r="F1349" t="s">
        <v>14167</v>
      </c>
      <c r="G1349" t="s">
        <v>12065</v>
      </c>
      <c r="H1349" t="s">
        <v>12068</v>
      </c>
      <c r="I1349" t="s">
        <v>12094</v>
      </c>
      <c r="J1349" t="s">
        <v>12087</v>
      </c>
      <c r="K1349" t="s">
        <v>17405</v>
      </c>
      <c r="L1349" t="s">
        <v>18410</v>
      </c>
    </row>
    <row r="1350" spans="1:12" x14ac:dyDescent="0.25">
      <c r="A1350" t="s">
        <v>3809</v>
      </c>
      <c r="B1350" s="7">
        <v>0.69074074074074077</v>
      </c>
      <c r="C1350">
        <v>3</v>
      </c>
      <c r="D1350">
        <v>350000</v>
      </c>
      <c r="E1350">
        <v>1050000</v>
      </c>
      <c r="F1350" t="s">
        <v>14013</v>
      </c>
      <c r="G1350" t="s">
        <v>12063</v>
      </c>
      <c r="H1350" t="s">
        <v>12071</v>
      </c>
      <c r="I1350" t="s">
        <v>12094</v>
      </c>
      <c r="J1350" t="s">
        <v>12087</v>
      </c>
      <c r="K1350" t="s">
        <v>16660</v>
      </c>
      <c r="L1350" t="s">
        <v>17646</v>
      </c>
    </row>
    <row r="1351" spans="1:12" x14ac:dyDescent="0.25">
      <c r="A1351" t="s">
        <v>3812</v>
      </c>
      <c r="B1351" s="7">
        <v>0.83462962962962961</v>
      </c>
      <c r="C1351">
        <v>9</v>
      </c>
      <c r="D1351">
        <v>430000</v>
      </c>
      <c r="E1351">
        <v>3870000</v>
      </c>
      <c r="F1351" t="s">
        <v>14330</v>
      </c>
      <c r="G1351" t="s">
        <v>12065</v>
      </c>
      <c r="H1351" t="s">
        <v>12071</v>
      </c>
      <c r="I1351" t="s">
        <v>12095</v>
      </c>
      <c r="J1351" t="s">
        <v>12077</v>
      </c>
      <c r="K1351" t="s">
        <v>16812</v>
      </c>
      <c r="L1351" t="s">
        <v>17818</v>
      </c>
    </row>
    <row r="1352" spans="1:12" x14ac:dyDescent="0.25">
      <c r="A1352" t="s">
        <v>3814</v>
      </c>
      <c r="B1352" s="7">
        <v>0.43729166666666669</v>
      </c>
      <c r="C1352">
        <v>5</v>
      </c>
      <c r="D1352">
        <v>646000</v>
      </c>
      <c r="E1352">
        <v>3230000</v>
      </c>
      <c r="F1352" t="s">
        <v>15238</v>
      </c>
      <c r="G1352" t="s">
        <v>12062</v>
      </c>
      <c r="H1352" t="s">
        <v>12071</v>
      </c>
      <c r="I1352" t="s">
        <v>12094</v>
      </c>
      <c r="J1352" t="s">
        <v>12089</v>
      </c>
      <c r="K1352" t="s">
        <v>17052</v>
      </c>
      <c r="L1352" t="s">
        <v>18056</v>
      </c>
    </row>
    <row r="1353" spans="1:12" x14ac:dyDescent="0.25">
      <c r="A1353" t="s">
        <v>3816</v>
      </c>
      <c r="B1353" s="7">
        <v>0.29987268518518517</v>
      </c>
      <c r="C1353">
        <v>6</v>
      </c>
      <c r="D1353">
        <v>346000</v>
      </c>
      <c r="E1353">
        <v>2076000</v>
      </c>
      <c r="F1353" t="s">
        <v>15307</v>
      </c>
      <c r="G1353" t="s">
        <v>12063</v>
      </c>
      <c r="H1353" t="s">
        <v>12066</v>
      </c>
      <c r="I1353" t="s">
        <v>12095</v>
      </c>
      <c r="J1353" t="s">
        <v>12087</v>
      </c>
      <c r="K1353" t="s">
        <v>17210</v>
      </c>
      <c r="L1353" t="s">
        <v>18217</v>
      </c>
    </row>
    <row r="1354" spans="1:12" x14ac:dyDescent="0.25">
      <c r="A1354" t="s">
        <v>3819</v>
      </c>
      <c r="B1354" s="7">
        <v>0.46849537037037037</v>
      </c>
      <c r="C1354">
        <v>8</v>
      </c>
      <c r="D1354">
        <v>1092000</v>
      </c>
      <c r="E1354">
        <v>8736000</v>
      </c>
      <c r="F1354" t="s">
        <v>14996</v>
      </c>
      <c r="G1354" t="s">
        <v>12064</v>
      </c>
      <c r="H1354" t="s">
        <v>12071</v>
      </c>
      <c r="I1354" t="s">
        <v>12094</v>
      </c>
      <c r="J1354" t="s">
        <v>12091</v>
      </c>
      <c r="K1354" t="s">
        <v>16995</v>
      </c>
      <c r="L1354" t="s">
        <v>18003</v>
      </c>
    </row>
    <row r="1355" spans="1:12" x14ac:dyDescent="0.25">
      <c r="A1355" t="s">
        <v>3822</v>
      </c>
      <c r="B1355" s="7">
        <v>0.78035879629629634</v>
      </c>
      <c r="C1355">
        <v>4</v>
      </c>
      <c r="D1355">
        <v>357000</v>
      </c>
      <c r="E1355">
        <v>1428000</v>
      </c>
      <c r="F1355" t="s">
        <v>13620</v>
      </c>
      <c r="G1355" t="s">
        <v>12063</v>
      </c>
      <c r="H1355" t="s">
        <v>12069</v>
      </c>
      <c r="I1355" t="s">
        <v>12094</v>
      </c>
      <c r="J1355" t="s">
        <v>12090</v>
      </c>
      <c r="K1355" t="s">
        <v>17437</v>
      </c>
      <c r="L1355" t="s">
        <v>18443</v>
      </c>
    </row>
    <row r="1356" spans="1:12" x14ac:dyDescent="0.25">
      <c r="A1356" t="s">
        <v>3824</v>
      </c>
      <c r="B1356" s="7">
        <v>0.38585648148148149</v>
      </c>
      <c r="C1356">
        <v>6</v>
      </c>
      <c r="D1356">
        <v>394000</v>
      </c>
      <c r="E1356">
        <v>2364000</v>
      </c>
      <c r="F1356" t="s">
        <v>14922</v>
      </c>
      <c r="G1356" t="s">
        <v>12063</v>
      </c>
      <c r="H1356" t="s">
        <v>12068</v>
      </c>
      <c r="I1356" t="s">
        <v>12094</v>
      </c>
      <c r="J1356" t="s">
        <v>12086</v>
      </c>
      <c r="K1356" t="s">
        <v>17294</v>
      </c>
      <c r="L1356" t="s">
        <v>18303</v>
      </c>
    </row>
    <row r="1357" spans="1:12" x14ac:dyDescent="0.25">
      <c r="A1357" t="s">
        <v>3827</v>
      </c>
      <c r="B1357" s="7">
        <v>0.22541666666666665</v>
      </c>
      <c r="C1357">
        <v>5</v>
      </c>
      <c r="D1357">
        <v>544000</v>
      </c>
      <c r="E1357">
        <v>2720000</v>
      </c>
      <c r="F1357" t="s">
        <v>14731</v>
      </c>
      <c r="G1357" t="s">
        <v>12062</v>
      </c>
      <c r="H1357" t="s">
        <v>12066</v>
      </c>
      <c r="I1357" t="s">
        <v>12094</v>
      </c>
      <c r="J1357" t="s">
        <v>12078</v>
      </c>
      <c r="K1357" t="s">
        <v>16608</v>
      </c>
      <c r="L1357" t="s">
        <v>17595</v>
      </c>
    </row>
    <row r="1358" spans="1:12" x14ac:dyDescent="0.25">
      <c r="A1358" t="s">
        <v>3829</v>
      </c>
      <c r="B1358" s="7">
        <v>1.1342592592592593E-3</v>
      </c>
      <c r="C1358">
        <v>6</v>
      </c>
      <c r="D1358">
        <v>492000</v>
      </c>
      <c r="E1358">
        <v>2952000</v>
      </c>
      <c r="F1358" t="s">
        <v>15841</v>
      </c>
      <c r="G1358" t="s">
        <v>12065</v>
      </c>
      <c r="H1358" t="s">
        <v>12069</v>
      </c>
      <c r="I1358" t="s">
        <v>12095</v>
      </c>
      <c r="J1358" t="s">
        <v>12081</v>
      </c>
      <c r="K1358" t="s">
        <v>16572</v>
      </c>
      <c r="L1358" t="s">
        <v>17550</v>
      </c>
    </row>
    <row r="1359" spans="1:12" x14ac:dyDescent="0.25">
      <c r="A1359" t="s">
        <v>3831</v>
      </c>
      <c r="B1359" s="7">
        <v>0.1557638888888889</v>
      </c>
      <c r="C1359">
        <v>4</v>
      </c>
      <c r="D1359">
        <v>464000</v>
      </c>
      <c r="E1359">
        <v>1856000</v>
      </c>
      <c r="F1359" t="s">
        <v>14910</v>
      </c>
      <c r="G1359" t="s">
        <v>12065</v>
      </c>
      <c r="H1359" t="s">
        <v>12071</v>
      </c>
      <c r="I1359" t="s">
        <v>12095</v>
      </c>
      <c r="J1359" t="s">
        <v>12081</v>
      </c>
      <c r="K1359" t="s">
        <v>16578</v>
      </c>
      <c r="L1359" t="s">
        <v>17554</v>
      </c>
    </row>
    <row r="1360" spans="1:12" x14ac:dyDescent="0.25">
      <c r="A1360" t="s">
        <v>3834</v>
      </c>
      <c r="B1360" s="7">
        <v>0.58122685185185186</v>
      </c>
      <c r="C1360">
        <v>6</v>
      </c>
      <c r="D1360">
        <v>646000</v>
      </c>
      <c r="E1360">
        <v>3876000</v>
      </c>
      <c r="F1360" t="s">
        <v>16077</v>
      </c>
      <c r="G1360" t="s">
        <v>12062</v>
      </c>
      <c r="H1360" t="s">
        <v>12071</v>
      </c>
      <c r="I1360" t="s">
        <v>12092</v>
      </c>
      <c r="J1360" t="s">
        <v>12089</v>
      </c>
      <c r="K1360" t="s">
        <v>16891</v>
      </c>
      <c r="L1360" t="s">
        <v>17898</v>
      </c>
    </row>
    <row r="1361" spans="1:12" x14ac:dyDescent="0.25">
      <c r="A1361" t="s">
        <v>3836</v>
      </c>
      <c r="B1361" s="7">
        <v>0.82019675925925928</v>
      </c>
      <c r="C1361">
        <v>5</v>
      </c>
      <c r="D1361">
        <v>565000</v>
      </c>
      <c r="E1361">
        <v>2825000</v>
      </c>
      <c r="F1361" t="s">
        <v>15543</v>
      </c>
      <c r="G1361" t="s">
        <v>12062</v>
      </c>
      <c r="H1361" t="s">
        <v>12071</v>
      </c>
      <c r="I1361" t="s">
        <v>12094</v>
      </c>
      <c r="J1361" t="s">
        <v>12085</v>
      </c>
      <c r="K1361" t="s">
        <v>17376</v>
      </c>
      <c r="L1361" t="s">
        <v>18382</v>
      </c>
    </row>
    <row r="1362" spans="1:12" x14ac:dyDescent="0.25">
      <c r="A1362" t="s">
        <v>3839</v>
      </c>
      <c r="B1362" s="7">
        <v>0.92207175925925922</v>
      </c>
      <c r="C1362">
        <v>7</v>
      </c>
      <c r="D1362">
        <v>654000</v>
      </c>
      <c r="E1362">
        <v>4578000</v>
      </c>
      <c r="F1362" t="s">
        <v>15523</v>
      </c>
      <c r="G1362" t="s">
        <v>12062</v>
      </c>
      <c r="H1362" t="s">
        <v>12070</v>
      </c>
      <c r="I1362" t="s">
        <v>12094</v>
      </c>
      <c r="J1362" t="s">
        <v>12091</v>
      </c>
      <c r="K1362" t="s">
        <v>12151</v>
      </c>
      <c r="L1362" t="s">
        <v>12239</v>
      </c>
    </row>
    <row r="1363" spans="1:12" x14ac:dyDescent="0.25">
      <c r="A1363" t="s">
        <v>3842</v>
      </c>
      <c r="B1363" s="7">
        <v>2.0532407407407409E-2</v>
      </c>
      <c r="C1363">
        <v>7</v>
      </c>
      <c r="D1363">
        <v>1266000</v>
      </c>
      <c r="E1363">
        <v>8862000</v>
      </c>
      <c r="F1363" t="s">
        <v>15388</v>
      </c>
      <c r="G1363" t="s">
        <v>12064</v>
      </c>
      <c r="H1363" t="s">
        <v>12066</v>
      </c>
      <c r="I1363" t="s">
        <v>12092</v>
      </c>
      <c r="J1363" t="s">
        <v>12072</v>
      </c>
      <c r="K1363" t="s">
        <v>16550</v>
      </c>
      <c r="L1363" t="s">
        <v>17529</v>
      </c>
    </row>
    <row r="1364" spans="1:12" x14ac:dyDescent="0.25">
      <c r="A1364" t="s">
        <v>3845</v>
      </c>
      <c r="B1364" s="7">
        <v>6.87962962962963E-2</v>
      </c>
      <c r="C1364">
        <v>8</v>
      </c>
      <c r="D1364">
        <v>1236000</v>
      </c>
      <c r="E1364">
        <v>9888000</v>
      </c>
      <c r="F1364" t="s">
        <v>12763</v>
      </c>
      <c r="G1364" t="s">
        <v>12064</v>
      </c>
      <c r="H1364" t="s">
        <v>12070</v>
      </c>
      <c r="I1364" t="s">
        <v>12094</v>
      </c>
      <c r="J1364" t="s">
        <v>12088</v>
      </c>
      <c r="K1364" t="s">
        <v>17374</v>
      </c>
      <c r="L1364" t="s">
        <v>18383</v>
      </c>
    </row>
    <row r="1365" spans="1:12" x14ac:dyDescent="0.25">
      <c r="A1365" t="s">
        <v>3847</v>
      </c>
      <c r="B1365" s="7">
        <v>0.47719907407407408</v>
      </c>
      <c r="C1365">
        <v>1</v>
      </c>
      <c r="D1365">
        <v>629000</v>
      </c>
      <c r="E1365">
        <v>629000</v>
      </c>
      <c r="F1365" t="s">
        <v>15628</v>
      </c>
      <c r="G1365" t="s">
        <v>12062</v>
      </c>
      <c r="H1365" t="s">
        <v>12070</v>
      </c>
      <c r="I1365" t="s">
        <v>12094</v>
      </c>
      <c r="J1365" t="s">
        <v>12077</v>
      </c>
      <c r="K1365" t="s">
        <v>16835</v>
      </c>
      <c r="L1365" t="s">
        <v>17835</v>
      </c>
    </row>
    <row r="1366" spans="1:12" x14ac:dyDescent="0.25">
      <c r="A1366" t="s">
        <v>3850</v>
      </c>
      <c r="B1366" s="7">
        <v>0.35151620370370368</v>
      </c>
      <c r="C1366">
        <v>6</v>
      </c>
      <c r="D1366">
        <v>484000</v>
      </c>
      <c r="E1366">
        <v>2904000</v>
      </c>
      <c r="F1366" t="s">
        <v>13149</v>
      </c>
      <c r="G1366" t="s">
        <v>12065</v>
      </c>
      <c r="H1366" t="s">
        <v>12068</v>
      </c>
      <c r="I1366" t="s">
        <v>12095</v>
      </c>
      <c r="J1366" t="s">
        <v>12086</v>
      </c>
      <c r="K1366" t="s">
        <v>12137</v>
      </c>
      <c r="L1366" t="s">
        <v>12224</v>
      </c>
    </row>
    <row r="1367" spans="1:12" x14ac:dyDescent="0.25">
      <c r="A1367" t="s">
        <v>3853</v>
      </c>
      <c r="B1367" s="7">
        <v>6.924768518518519E-2</v>
      </c>
      <c r="C1367">
        <v>3</v>
      </c>
      <c r="D1367">
        <v>453000</v>
      </c>
      <c r="E1367">
        <v>1359000</v>
      </c>
      <c r="F1367" t="s">
        <v>14283</v>
      </c>
      <c r="G1367" t="s">
        <v>12065</v>
      </c>
      <c r="H1367" t="s">
        <v>12068</v>
      </c>
      <c r="I1367" t="s">
        <v>12095</v>
      </c>
      <c r="J1367" t="s">
        <v>12072</v>
      </c>
      <c r="K1367" t="s">
        <v>12171</v>
      </c>
      <c r="L1367" t="s">
        <v>12254</v>
      </c>
    </row>
    <row r="1368" spans="1:12" x14ac:dyDescent="0.25">
      <c r="A1368" t="s">
        <v>3856</v>
      </c>
      <c r="B1368" s="7">
        <v>0.8200925925925926</v>
      </c>
      <c r="C1368">
        <v>8</v>
      </c>
      <c r="D1368">
        <v>360000</v>
      </c>
      <c r="E1368">
        <v>2880000</v>
      </c>
      <c r="F1368" t="s">
        <v>16085</v>
      </c>
      <c r="G1368" t="s">
        <v>12063</v>
      </c>
      <c r="H1368" t="s">
        <v>12066</v>
      </c>
      <c r="I1368" t="s">
        <v>12094</v>
      </c>
      <c r="J1368" t="s">
        <v>12083</v>
      </c>
      <c r="K1368" t="s">
        <v>16545</v>
      </c>
      <c r="L1368" t="s">
        <v>17525</v>
      </c>
    </row>
    <row r="1369" spans="1:12" x14ac:dyDescent="0.25">
      <c r="A1369" t="s">
        <v>3859</v>
      </c>
      <c r="B1369" s="7">
        <v>0.27611111111111108</v>
      </c>
      <c r="C1369">
        <v>2</v>
      </c>
      <c r="D1369">
        <v>1210000</v>
      </c>
      <c r="E1369">
        <v>2420000</v>
      </c>
      <c r="F1369" t="s">
        <v>14585</v>
      </c>
      <c r="G1369" t="s">
        <v>12064</v>
      </c>
      <c r="H1369" t="s">
        <v>12068</v>
      </c>
      <c r="I1369" t="s">
        <v>12095</v>
      </c>
      <c r="J1369" t="s">
        <v>12073</v>
      </c>
      <c r="K1369" t="s">
        <v>16968</v>
      </c>
      <c r="L1369" t="s">
        <v>17970</v>
      </c>
    </row>
    <row r="1370" spans="1:12" x14ac:dyDescent="0.25">
      <c r="A1370" t="s">
        <v>3862</v>
      </c>
      <c r="B1370" s="7">
        <v>0.17789351851851851</v>
      </c>
      <c r="C1370">
        <v>1</v>
      </c>
      <c r="D1370">
        <v>372000</v>
      </c>
      <c r="E1370">
        <v>372000</v>
      </c>
      <c r="F1370" t="s">
        <v>14396</v>
      </c>
      <c r="G1370" t="s">
        <v>12063</v>
      </c>
      <c r="H1370" t="s">
        <v>12067</v>
      </c>
      <c r="I1370" t="s">
        <v>12095</v>
      </c>
      <c r="J1370" t="s">
        <v>12084</v>
      </c>
      <c r="K1370" t="s">
        <v>17396</v>
      </c>
      <c r="L1370" t="s">
        <v>18399</v>
      </c>
    </row>
    <row r="1371" spans="1:12" x14ac:dyDescent="0.25">
      <c r="A1371" t="s">
        <v>3865</v>
      </c>
      <c r="B1371" s="7">
        <v>1.3217592592592593E-2</v>
      </c>
      <c r="C1371">
        <v>4</v>
      </c>
      <c r="D1371">
        <v>1278000</v>
      </c>
      <c r="E1371">
        <v>5112000</v>
      </c>
      <c r="F1371" t="s">
        <v>13610</v>
      </c>
      <c r="G1371" t="s">
        <v>12064</v>
      </c>
      <c r="H1371" t="s">
        <v>12067</v>
      </c>
      <c r="I1371" t="s">
        <v>12095</v>
      </c>
      <c r="J1371" t="s">
        <v>12086</v>
      </c>
      <c r="K1371" t="s">
        <v>17418</v>
      </c>
      <c r="L1371" t="s">
        <v>18424</v>
      </c>
    </row>
    <row r="1372" spans="1:12" x14ac:dyDescent="0.25">
      <c r="A1372" t="s">
        <v>3868</v>
      </c>
      <c r="B1372" s="7">
        <v>0.69096064814814817</v>
      </c>
      <c r="C1372">
        <v>9</v>
      </c>
      <c r="D1372">
        <v>322000</v>
      </c>
      <c r="E1372">
        <v>2898000</v>
      </c>
      <c r="F1372" t="s">
        <v>15887</v>
      </c>
      <c r="G1372" t="s">
        <v>12063</v>
      </c>
      <c r="H1372" t="s">
        <v>12066</v>
      </c>
      <c r="I1372" t="s">
        <v>12094</v>
      </c>
      <c r="J1372" t="s">
        <v>12084</v>
      </c>
      <c r="K1372" t="s">
        <v>17109</v>
      </c>
      <c r="L1372" t="s">
        <v>18117</v>
      </c>
    </row>
    <row r="1373" spans="1:12" x14ac:dyDescent="0.25">
      <c r="A1373" t="s">
        <v>3870</v>
      </c>
      <c r="B1373" s="7">
        <v>0.41945601851851849</v>
      </c>
      <c r="C1373">
        <v>4</v>
      </c>
      <c r="D1373">
        <v>631000</v>
      </c>
      <c r="E1373">
        <v>2524000</v>
      </c>
      <c r="F1373" t="s">
        <v>13377</v>
      </c>
      <c r="G1373" t="s">
        <v>12062</v>
      </c>
      <c r="H1373" t="s">
        <v>12066</v>
      </c>
      <c r="I1373" t="s">
        <v>12095</v>
      </c>
      <c r="J1373" t="s">
        <v>12085</v>
      </c>
      <c r="K1373" t="s">
        <v>16841</v>
      </c>
      <c r="L1373" t="s">
        <v>17845</v>
      </c>
    </row>
    <row r="1374" spans="1:12" x14ac:dyDescent="0.25">
      <c r="A1374" t="s">
        <v>3872</v>
      </c>
      <c r="B1374" s="7">
        <v>5.4062499999999999E-2</v>
      </c>
      <c r="C1374">
        <v>8</v>
      </c>
      <c r="D1374">
        <v>397000</v>
      </c>
      <c r="E1374">
        <v>3176000</v>
      </c>
      <c r="F1374" t="s">
        <v>12927</v>
      </c>
      <c r="G1374" t="s">
        <v>12063</v>
      </c>
      <c r="H1374" t="s">
        <v>12068</v>
      </c>
      <c r="I1374" t="s">
        <v>12093</v>
      </c>
      <c r="J1374" t="s">
        <v>12083</v>
      </c>
      <c r="K1374" t="s">
        <v>16758</v>
      </c>
      <c r="L1374" t="s">
        <v>17756</v>
      </c>
    </row>
    <row r="1375" spans="1:12" x14ac:dyDescent="0.25">
      <c r="A1375" t="s">
        <v>3874</v>
      </c>
      <c r="B1375" s="7">
        <v>0.29966435185185186</v>
      </c>
      <c r="C1375">
        <v>5</v>
      </c>
      <c r="D1375">
        <v>1182000</v>
      </c>
      <c r="E1375">
        <v>5910000</v>
      </c>
      <c r="F1375" t="s">
        <v>13839</v>
      </c>
      <c r="G1375" t="s">
        <v>12064</v>
      </c>
      <c r="H1375" t="s">
        <v>12066</v>
      </c>
      <c r="I1375" t="s">
        <v>12094</v>
      </c>
      <c r="J1375" t="s">
        <v>12074</v>
      </c>
      <c r="K1375" t="s">
        <v>16921</v>
      </c>
      <c r="L1375" t="s">
        <v>17927</v>
      </c>
    </row>
    <row r="1376" spans="1:12" x14ac:dyDescent="0.25">
      <c r="A1376" t="s">
        <v>3877</v>
      </c>
      <c r="B1376" s="7">
        <v>0.29326388888888888</v>
      </c>
      <c r="C1376">
        <v>3</v>
      </c>
      <c r="D1376">
        <v>326000</v>
      </c>
      <c r="E1376">
        <v>978000</v>
      </c>
      <c r="F1376" t="s">
        <v>12319</v>
      </c>
      <c r="G1376" t="s">
        <v>12063</v>
      </c>
      <c r="H1376" t="s">
        <v>12068</v>
      </c>
      <c r="I1376" t="s">
        <v>12095</v>
      </c>
      <c r="J1376" t="s">
        <v>12086</v>
      </c>
      <c r="K1376" t="s">
        <v>16769</v>
      </c>
      <c r="L1376" t="s">
        <v>17762</v>
      </c>
    </row>
    <row r="1377" spans="1:12" x14ac:dyDescent="0.25">
      <c r="A1377" t="s">
        <v>3880</v>
      </c>
      <c r="B1377" s="7">
        <v>0.84082175925925928</v>
      </c>
      <c r="C1377">
        <v>9</v>
      </c>
      <c r="D1377">
        <v>345000</v>
      </c>
      <c r="E1377">
        <v>3105000</v>
      </c>
      <c r="F1377" t="s">
        <v>15528</v>
      </c>
      <c r="G1377" t="s">
        <v>12063</v>
      </c>
      <c r="H1377" t="s">
        <v>12066</v>
      </c>
      <c r="I1377" t="s">
        <v>12094</v>
      </c>
      <c r="J1377" t="s">
        <v>12072</v>
      </c>
      <c r="K1377" t="s">
        <v>16594</v>
      </c>
      <c r="L1377" t="s">
        <v>17575</v>
      </c>
    </row>
    <row r="1378" spans="1:12" x14ac:dyDescent="0.25">
      <c r="A1378" t="s">
        <v>3883</v>
      </c>
      <c r="B1378" s="7">
        <v>0.54237268518518522</v>
      </c>
      <c r="C1378">
        <v>4</v>
      </c>
      <c r="D1378">
        <v>330000</v>
      </c>
      <c r="E1378">
        <v>1320000</v>
      </c>
      <c r="F1378" t="s">
        <v>12953</v>
      </c>
      <c r="G1378" t="s">
        <v>12063</v>
      </c>
      <c r="H1378" t="s">
        <v>12071</v>
      </c>
      <c r="I1378" t="s">
        <v>12095</v>
      </c>
      <c r="J1378" t="s">
        <v>12074</v>
      </c>
      <c r="K1378" t="s">
        <v>17083</v>
      </c>
      <c r="L1378" t="s">
        <v>18086</v>
      </c>
    </row>
    <row r="1379" spans="1:12" x14ac:dyDescent="0.25">
      <c r="A1379" t="s">
        <v>3885</v>
      </c>
      <c r="B1379" s="7">
        <v>0.1337962962962963</v>
      </c>
      <c r="C1379">
        <v>8</v>
      </c>
      <c r="D1379">
        <v>356000</v>
      </c>
      <c r="E1379">
        <v>2848000</v>
      </c>
      <c r="F1379" t="s">
        <v>14598</v>
      </c>
      <c r="G1379" t="s">
        <v>12063</v>
      </c>
      <c r="H1379" t="s">
        <v>12071</v>
      </c>
      <c r="I1379" t="s">
        <v>12092</v>
      </c>
      <c r="J1379" t="s">
        <v>12075</v>
      </c>
      <c r="K1379" t="s">
        <v>16847</v>
      </c>
      <c r="L1379" t="s">
        <v>17855</v>
      </c>
    </row>
    <row r="1380" spans="1:12" x14ac:dyDescent="0.25">
      <c r="A1380" t="s">
        <v>3888</v>
      </c>
      <c r="B1380" s="7">
        <v>0.30754629629629632</v>
      </c>
      <c r="C1380">
        <v>6</v>
      </c>
      <c r="D1380">
        <v>1205000</v>
      </c>
      <c r="E1380">
        <v>7230000</v>
      </c>
      <c r="F1380" t="s">
        <v>16146</v>
      </c>
      <c r="G1380" t="s">
        <v>12064</v>
      </c>
      <c r="H1380" t="s">
        <v>12066</v>
      </c>
      <c r="I1380" t="s">
        <v>12095</v>
      </c>
      <c r="J1380" t="s">
        <v>12078</v>
      </c>
      <c r="K1380" t="s">
        <v>17455</v>
      </c>
      <c r="L1380" t="s">
        <v>12187</v>
      </c>
    </row>
    <row r="1381" spans="1:12" x14ac:dyDescent="0.25">
      <c r="A1381" t="s">
        <v>3891</v>
      </c>
      <c r="B1381" s="7">
        <v>0.15605324074074073</v>
      </c>
      <c r="C1381">
        <v>7</v>
      </c>
      <c r="D1381">
        <v>411000</v>
      </c>
      <c r="E1381">
        <v>2877000</v>
      </c>
      <c r="F1381" t="s">
        <v>13223</v>
      </c>
      <c r="G1381" t="s">
        <v>12065</v>
      </c>
      <c r="H1381" t="s">
        <v>12068</v>
      </c>
      <c r="I1381" t="s">
        <v>12093</v>
      </c>
      <c r="J1381" t="s">
        <v>12074</v>
      </c>
      <c r="K1381" t="s">
        <v>17037</v>
      </c>
      <c r="L1381" t="s">
        <v>18043</v>
      </c>
    </row>
    <row r="1382" spans="1:12" x14ac:dyDescent="0.25">
      <c r="A1382" t="s">
        <v>3894</v>
      </c>
      <c r="B1382" s="7">
        <v>0.83400462962962962</v>
      </c>
      <c r="C1382">
        <v>1</v>
      </c>
      <c r="D1382">
        <v>392000</v>
      </c>
      <c r="E1382">
        <v>392000</v>
      </c>
      <c r="F1382" t="s">
        <v>15434</v>
      </c>
      <c r="G1382" t="s">
        <v>12063</v>
      </c>
      <c r="H1382" t="s">
        <v>12069</v>
      </c>
      <c r="I1382" t="s">
        <v>12094</v>
      </c>
      <c r="J1382" t="s">
        <v>12073</v>
      </c>
      <c r="K1382" t="s">
        <v>16946</v>
      </c>
      <c r="L1382" t="s">
        <v>17948</v>
      </c>
    </row>
    <row r="1383" spans="1:12" x14ac:dyDescent="0.25">
      <c r="A1383" t="s">
        <v>3896</v>
      </c>
      <c r="B1383" s="7">
        <v>0.2784490740740741</v>
      </c>
      <c r="C1383">
        <v>2</v>
      </c>
      <c r="D1383">
        <v>463000</v>
      </c>
      <c r="E1383">
        <v>926000</v>
      </c>
      <c r="F1383" t="s">
        <v>12892</v>
      </c>
      <c r="G1383" t="s">
        <v>12065</v>
      </c>
      <c r="H1383" t="s">
        <v>12071</v>
      </c>
      <c r="I1383" t="s">
        <v>12094</v>
      </c>
      <c r="J1383" t="s">
        <v>12085</v>
      </c>
      <c r="K1383" t="s">
        <v>16743</v>
      </c>
      <c r="L1383" t="s">
        <v>17735</v>
      </c>
    </row>
    <row r="1384" spans="1:12" x14ac:dyDescent="0.25">
      <c r="A1384" t="s">
        <v>3899</v>
      </c>
      <c r="B1384" s="7">
        <v>0.5581018518518519</v>
      </c>
      <c r="C1384">
        <v>9</v>
      </c>
      <c r="D1384">
        <v>411000</v>
      </c>
      <c r="E1384">
        <v>3699000</v>
      </c>
      <c r="F1384" t="s">
        <v>15722</v>
      </c>
      <c r="G1384" t="s">
        <v>12065</v>
      </c>
      <c r="H1384" t="s">
        <v>12071</v>
      </c>
      <c r="I1384" t="s">
        <v>12094</v>
      </c>
      <c r="J1384" t="s">
        <v>12075</v>
      </c>
      <c r="K1384" t="s">
        <v>17051</v>
      </c>
      <c r="L1384" t="s">
        <v>18059</v>
      </c>
    </row>
    <row r="1385" spans="1:12" x14ac:dyDescent="0.25">
      <c r="A1385" t="s">
        <v>3901</v>
      </c>
      <c r="B1385" s="7">
        <v>0.3452662037037037</v>
      </c>
      <c r="C1385">
        <v>7</v>
      </c>
      <c r="D1385">
        <v>454000</v>
      </c>
      <c r="E1385">
        <v>3178000</v>
      </c>
      <c r="F1385" t="s">
        <v>13165</v>
      </c>
      <c r="G1385" t="s">
        <v>12065</v>
      </c>
      <c r="H1385" t="s">
        <v>12066</v>
      </c>
      <c r="I1385" t="s">
        <v>12095</v>
      </c>
      <c r="J1385" t="s">
        <v>12072</v>
      </c>
      <c r="K1385" t="s">
        <v>12165</v>
      </c>
      <c r="L1385" t="s">
        <v>12252</v>
      </c>
    </row>
    <row r="1386" spans="1:12" x14ac:dyDescent="0.25">
      <c r="A1386" t="s">
        <v>3904</v>
      </c>
      <c r="B1386" s="7">
        <v>0.35442129629629632</v>
      </c>
      <c r="C1386">
        <v>5</v>
      </c>
      <c r="D1386">
        <v>659000</v>
      </c>
      <c r="E1386">
        <v>3295000</v>
      </c>
      <c r="F1386" t="s">
        <v>13723</v>
      </c>
      <c r="G1386" t="s">
        <v>12062</v>
      </c>
      <c r="H1386" t="s">
        <v>12066</v>
      </c>
      <c r="I1386" t="s">
        <v>12092</v>
      </c>
      <c r="J1386" t="s">
        <v>12078</v>
      </c>
      <c r="K1386" t="s">
        <v>17199</v>
      </c>
      <c r="L1386" t="s">
        <v>18206</v>
      </c>
    </row>
    <row r="1387" spans="1:12" x14ac:dyDescent="0.25">
      <c r="A1387" t="s">
        <v>3907</v>
      </c>
      <c r="B1387" s="7">
        <v>0.62987268518518513</v>
      </c>
      <c r="C1387">
        <v>5</v>
      </c>
      <c r="D1387">
        <v>571000</v>
      </c>
      <c r="E1387">
        <v>2855000</v>
      </c>
      <c r="F1387" t="s">
        <v>14299</v>
      </c>
      <c r="G1387" t="s">
        <v>12062</v>
      </c>
      <c r="H1387" t="s">
        <v>12066</v>
      </c>
      <c r="I1387" t="s">
        <v>12092</v>
      </c>
      <c r="J1387" t="s">
        <v>12085</v>
      </c>
      <c r="K1387" t="s">
        <v>16580</v>
      </c>
      <c r="L1387" t="s">
        <v>17557</v>
      </c>
    </row>
    <row r="1388" spans="1:12" x14ac:dyDescent="0.25">
      <c r="A1388" t="s">
        <v>3910</v>
      </c>
      <c r="B1388" s="7">
        <v>0.55563657407407407</v>
      </c>
      <c r="C1388">
        <v>7</v>
      </c>
      <c r="D1388">
        <v>586000</v>
      </c>
      <c r="E1388">
        <v>4102000</v>
      </c>
      <c r="F1388" t="s">
        <v>15604</v>
      </c>
      <c r="G1388" t="s">
        <v>12062</v>
      </c>
      <c r="H1388" t="s">
        <v>12069</v>
      </c>
      <c r="I1388" t="s">
        <v>12094</v>
      </c>
      <c r="J1388" t="s">
        <v>12089</v>
      </c>
      <c r="K1388" t="s">
        <v>16795</v>
      </c>
      <c r="L1388" t="s">
        <v>17793</v>
      </c>
    </row>
    <row r="1389" spans="1:12" x14ac:dyDescent="0.25">
      <c r="A1389" t="s">
        <v>3911</v>
      </c>
      <c r="B1389" s="7">
        <v>1.0219907407407407E-2</v>
      </c>
      <c r="C1389">
        <v>2</v>
      </c>
      <c r="D1389">
        <v>619000</v>
      </c>
      <c r="E1389">
        <v>1238000</v>
      </c>
      <c r="F1389" t="s">
        <v>12330</v>
      </c>
      <c r="G1389" t="s">
        <v>12062</v>
      </c>
      <c r="H1389" t="s">
        <v>12066</v>
      </c>
      <c r="I1389" t="s">
        <v>12095</v>
      </c>
      <c r="J1389" t="s">
        <v>12076</v>
      </c>
      <c r="K1389" t="s">
        <v>17050</v>
      </c>
      <c r="L1389" t="s">
        <v>18052</v>
      </c>
    </row>
    <row r="1390" spans="1:12" x14ac:dyDescent="0.25">
      <c r="A1390" t="s">
        <v>3913</v>
      </c>
      <c r="B1390" s="7">
        <v>0.70979166666666671</v>
      </c>
      <c r="C1390">
        <v>6</v>
      </c>
      <c r="D1390">
        <v>341000</v>
      </c>
      <c r="E1390">
        <v>2046000</v>
      </c>
      <c r="F1390" t="s">
        <v>13923</v>
      </c>
      <c r="G1390" t="s">
        <v>12063</v>
      </c>
      <c r="H1390" t="s">
        <v>12070</v>
      </c>
      <c r="I1390" t="s">
        <v>12094</v>
      </c>
      <c r="J1390" t="s">
        <v>12077</v>
      </c>
      <c r="K1390" t="s">
        <v>16771</v>
      </c>
      <c r="L1390" t="s">
        <v>17767</v>
      </c>
    </row>
    <row r="1391" spans="1:12" x14ac:dyDescent="0.25">
      <c r="A1391" t="s">
        <v>3915</v>
      </c>
      <c r="B1391" s="7">
        <v>0.51809027777777783</v>
      </c>
      <c r="C1391">
        <v>8</v>
      </c>
      <c r="D1391">
        <v>455000</v>
      </c>
      <c r="E1391">
        <v>3640000</v>
      </c>
      <c r="F1391" t="s">
        <v>14143</v>
      </c>
      <c r="G1391" t="s">
        <v>12065</v>
      </c>
      <c r="H1391" t="s">
        <v>12067</v>
      </c>
      <c r="I1391" t="s">
        <v>12092</v>
      </c>
      <c r="J1391" t="s">
        <v>12085</v>
      </c>
      <c r="K1391" t="s">
        <v>17455</v>
      </c>
      <c r="L1391" t="s">
        <v>12189</v>
      </c>
    </row>
    <row r="1392" spans="1:12" x14ac:dyDescent="0.25">
      <c r="A1392" t="s">
        <v>3918</v>
      </c>
      <c r="B1392" s="7">
        <v>0.66403935185185181</v>
      </c>
      <c r="C1392">
        <v>7</v>
      </c>
      <c r="D1392">
        <v>369000</v>
      </c>
      <c r="E1392">
        <v>2583000</v>
      </c>
      <c r="F1392" t="s">
        <v>15423</v>
      </c>
      <c r="G1392" t="s">
        <v>12063</v>
      </c>
      <c r="H1392" t="s">
        <v>12067</v>
      </c>
      <c r="I1392" t="s">
        <v>12095</v>
      </c>
      <c r="J1392" t="s">
        <v>12080</v>
      </c>
      <c r="K1392" t="s">
        <v>16698</v>
      </c>
      <c r="L1392" t="s">
        <v>17686</v>
      </c>
    </row>
    <row r="1393" spans="1:12" x14ac:dyDescent="0.25">
      <c r="A1393" t="s">
        <v>3920</v>
      </c>
      <c r="B1393" s="7">
        <v>0.36663194444444447</v>
      </c>
      <c r="C1393">
        <v>8</v>
      </c>
      <c r="D1393">
        <v>415000</v>
      </c>
      <c r="E1393">
        <v>3320000</v>
      </c>
      <c r="F1393" t="s">
        <v>16284</v>
      </c>
      <c r="G1393" t="s">
        <v>12065</v>
      </c>
      <c r="H1393" t="s">
        <v>12070</v>
      </c>
      <c r="I1393" t="s">
        <v>12094</v>
      </c>
      <c r="J1393" t="s">
        <v>12088</v>
      </c>
      <c r="K1393" t="s">
        <v>16775</v>
      </c>
      <c r="L1393" t="s">
        <v>17773</v>
      </c>
    </row>
    <row r="1394" spans="1:12" x14ac:dyDescent="0.25">
      <c r="A1394" t="s">
        <v>3923</v>
      </c>
      <c r="B1394" s="7">
        <v>0.71849537037037037</v>
      </c>
      <c r="C1394">
        <v>9</v>
      </c>
      <c r="D1394">
        <v>453000</v>
      </c>
      <c r="E1394">
        <v>4077000</v>
      </c>
      <c r="F1394" t="s">
        <v>16193</v>
      </c>
      <c r="G1394" t="s">
        <v>12065</v>
      </c>
      <c r="H1394" t="s">
        <v>12070</v>
      </c>
      <c r="I1394" t="s">
        <v>12094</v>
      </c>
      <c r="J1394" t="s">
        <v>12077</v>
      </c>
      <c r="K1394" t="s">
        <v>16687</v>
      </c>
      <c r="L1394" t="s">
        <v>17677</v>
      </c>
    </row>
    <row r="1395" spans="1:12" x14ac:dyDescent="0.25">
      <c r="A1395" t="s">
        <v>3925</v>
      </c>
      <c r="B1395" s="7">
        <v>0.7333912037037037</v>
      </c>
      <c r="C1395">
        <v>2</v>
      </c>
      <c r="D1395">
        <v>1323000</v>
      </c>
      <c r="E1395">
        <v>2646000</v>
      </c>
      <c r="F1395" t="s">
        <v>13827</v>
      </c>
      <c r="G1395" t="s">
        <v>12064</v>
      </c>
      <c r="H1395" t="s">
        <v>12067</v>
      </c>
      <c r="I1395" t="s">
        <v>12095</v>
      </c>
      <c r="J1395" t="s">
        <v>12077</v>
      </c>
      <c r="K1395" t="s">
        <v>17377</v>
      </c>
      <c r="L1395" t="s">
        <v>18380</v>
      </c>
    </row>
    <row r="1396" spans="1:12" x14ac:dyDescent="0.25">
      <c r="A1396" t="s">
        <v>3928</v>
      </c>
      <c r="B1396" s="7">
        <v>0.22575231481481481</v>
      </c>
      <c r="C1396">
        <v>7</v>
      </c>
      <c r="D1396">
        <v>319000</v>
      </c>
      <c r="E1396">
        <v>2233000</v>
      </c>
      <c r="F1396" t="s">
        <v>13127</v>
      </c>
      <c r="G1396" t="s">
        <v>12063</v>
      </c>
      <c r="H1396" t="s">
        <v>12069</v>
      </c>
      <c r="I1396" t="s">
        <v>12094</v>
      </c>
      <c r="J1396" t="s">
        <v>12074</v>
      </c>
      <c r="K1396" t="s">
        <v>17019</v>
      </c>
      <c r="L1396" t="s">
        <v>18025</v>
      </c>
    </row>
    <row r="1397" spans="1:12" x14ac:dyDescent="0.25">
      <c r="A1397" t="s">
        <v>3931</v>
      </c>
      <c r="B1397" s="7">
        <v>0.82785879629629633</v>
      </c>
      <c r="C1397">
        <v>1</v>
      </c>
      <c r="D1397">
        <v>617000</v>
      </c>
      <c r="E1397">
        <v>617000</v>
      </c>
      <c r="F1397" t="s">
        <v>15604</v>
      </c>
      <c r="G1397" t="s">
        <v>12062</v>
      </c>
      <c r="H1397" t="s">
        <v>12071</v>
      </c>
      <c r="I1397" t="s">
        <v>12095</v>
      </c>
      <c r="J1397" t="s">
        <v>12085</v>
      </c>
      <c r="K1397" t="s">
        <v>17429</v>
      </c>
      <c r="L1397" t="s">
        <v>18432</v>
      </c>
    </row>
    <row r="1398" spans="1:12" x14ac:dyDescent="0.25">
      <c r="A1398" t="s">
        <v>3932</v>
      </c>
      <c r="B1398" s="7">
        <v>0.95501157407407411</v>
      </c>
      <c r="C1398">
        <v>2</v>
      </c>
      <c r="D1398">
        <v>466000</v>
      </c>
      <c r="E1398">
        <v>932000</v>
      </c>
      <c r="F1398" t="s">
        <v>12306</v>
      </c>
      <c r="G1398" t="s">
        <v>12065</v>
      </c>
      <c r="H1398" t="s">
        <v>12071</v>
      </c>
      <c r="I1398" t="s">
        <v>12095</v>
      </c>
      <c r="J1398" t="s">
        <v>12074</v>
      </c>
      <c r="K1398" t="s">
        <v>17031</v>
      </c>
      <c r="L1398" t="s">
        <v>18032</v>
      </c>
    </row>
    <row r="1399" spans="1:12" x14ac:dyDescent="0.25">
      <c r="A1399" t="s">
        <v>3934</v>
      </c>
      <c r="B1399" s="7">
        <v>3.2060185185185185E-2</v>
      </c>
      <c r="C1399">
        <v>7</v>
      </c>
      <c r="D1399">
        <v>575000</v>
      </c>
      <c r="E1399">
        <v>4025000</v>
      </c>
      <c r="F1399" t="s">
        <v>12947</v>
      </c>
      <c r="G1399" t="s">
        <v>12062</v>
      </c>
      <c r="H1399" t="s">
        <v>12070</v>
      </c>
      <c r="I1399" t="s">
        <v>12094</v>
      </c>
      <c r="J1399" t="s">
        <v>12076</v>
      </c>
      <c r="K1399" t="s">
        <v>17150</v>
      </c>
      <c r="L1399" t="s">
        <v>18158</v>
      </c>
    </row>
    <row r="1400" spans="1:12" x14ac:dyDescent="0.25">
      <c r="A1400" t="s">
        <v>3937</v>
      </c>
      <c r="B1400" s="7">
        <v>0.82092592592592595</v>
      </c>
      <c r="C1400">
        <v>1</v>
      </c>
      <c r="D1400">
        <v>361000</v>
      </c>
      <c r="E1400">
        <v>361000</v>
      </c>
      <c r="F1400" t="s">
        <v>13126</v>
      </c>
      <c r="G1400" t="s">
        <v>12063</v>
      </c>
      <c r="H1400" t="s">
        <v>12067</v>
      </c>
      <c r="I1400" t="s">
        <v>12095</v>
      </c>
      <c r="J1400" t="s">
        <v>12084</v>
      </c>
      <c r="K1400" t="s">
        <v>16488</v>
      </c>
      <c r="L1400" t="s">
        <v>17688</v>
      </c>
    </row>
    <row r="1401" spans="1:12" x14ac:dyDescent="0.25">
      <c r="A1401" t="s">
        <v>3939</v>
      </c>
      <c r="B1401" s="7">
        <v>0.60648148148148151</v>
      </c>
      <c r="C1401">
        <v>2</v>
      </c>
      <c r="D1401">
        <v>470000</v>
      </c>
      <c r="E1401">
        <v>940000</v>
      </c>
      <c r="F1401" t="s">
        <v>15012</v>
      </c>
      <c r="G1401" t="s">
        <v>12065</v>
      </c>
      <c r="H1401" t="s">
        <v>12070</v>
      </c>
      <c r="I1401" t="s">
        <v>12092</v>
      </c>
      <c r="J1401" t="s">
        <v>12077</v>
      </c>
      <c r="K1401" t="s">
        <v>16895</v>
      </c>
      <c r="L1401" t="s">
        <v>17898</v>
      </c>
    </row>
    <row r="1402" spans="1:12" x14ac:dyDescent="0.25">
      <c r="A1402" t="s">
        <v>3941</v>
      </c>
      <c r="B1402" s="7">
        <v>0.92961805555555554</v>
      </c>
      <c r="C1402">
        <v>1</v>
      </c>
      <c r="D1402">
        <v>516000</v>
      </c>
      <c r="E1402">
        <v>516000</v>
      </c>
      <c r="F1402" t="s">
        <v>15604</v>
      </c>
      <c r="G1402" t="s">
        <v>12065</v>
      </c>
      <c r="H1402" t="s">
        <v>12069</v>
      </c>
      <c r="I1402" t="s">
        <v>12095</v>
      </c>
      <c r="J1402" t="s">
        <v>12086</v>
      </c>
      <c r="K1402" t="s">
        <v>17407</v>
      </c>
      <c r="L1402" t="s">
        <v>18410</v>
      </c>
    </row>
    <row r="1403" spans="1:12" x14ac:dyDescent="0.25">
      <c r="A1403" t="s">
        <v>3942</v>
      </c>
      <c r="B1403" s="7">
        <v>0.24274305555555556</v>
      </c>
      <c r="C1403">
        <v>2</v>
      </c>
      <c r="D1403">
        <v>434000</v>
      </c>
      <c r="E1403">
        <v>868000</v>
      </c>
      <c r="F1403" t="s">
        <v>14657</v>
      </c>
      <c r="G1403" t="s">
        <v>12065</v>
      </c>
      <c r="H1403" t="s">
        <v>12071</v>
      </c>
      <c r="I1403" t="s">
        <v>12095</v>
      </c>
      <c r="J1403" t="s">
        <v>12076</v>
      </c>
      <c r="K1403" t="s">
        <v>17336</v>
      </c>
      <c r="L1403" t="s">
        <v>18339</v>
      </c>
    </row>
    <row r="1404" spans="1:12" x14ac:dyDescent="0.25">
      <c r="A1404" t="s">
        <v>3945</v>
      </c>
      <c r="B1404" s="7">
        <v>0.23859953703703704</v>
      </c>
      <c r="C1404">
        <v>9</v>
      </c>
      <c r="D1404">
        <v>1340000</v>
      </c>
      <c r="E1404">
        <v>12060000</v>
      </c>
      <c r="F1404" t="s">
        <v>16282</v>
      </c>
      <c r="G1404" t="s">
        <v>12064</v>
      </c>
      <c r="H1404" t="s">
        <v>12066</v>
      </c>
      <c r="I1404" t="s">
        <v>12094</v>
      </c>
      <c r="J1404" t="s">
        <v>12082</v>
      </c>
      <c r="K1404" t="s">
        <v>17145</v>
      </c>
      <c r="L1404" t="s">
        <v>18154</v>
      </c>
    </row>
    <row r="1405" spans="1:12" x14ac:dyDescent="0.25">
      <c r="A1405" t="s">
        <v>3948</v>
      </c>
      <c r="B1405" s="7">
        <v>0.73064814814814816</v>
      </c>
      <c r="C1405">
        <v>6</v>
      </c>
      <c r="D1405">
        <v>502000</v>
      </c>
      <c r="E1405">
        <v>3012000</v>
      </c>
      <c r="F1405" t="s">
        <v>12729</v>
      </c>
      <c r="G1405" t="s">
        <v>12065</v>
      </c>
      <c r="H1405" t="s">
        <v>12070</v>
      </c>
      <c r="I1405" t="s">
        <v>12095</v>
      </c>
      <c r="J1405" t="s">
        <v>12086</v>
      </c>
      <c r="K1405" t="s">
        <v>16744</v>
      </c>
      <c r="L1405" t="s">
        <v>17740</v>
      </c>
    </row>
    <row r="1406" spans="1:12" x14ac:dyDescent="0.25">
      <c r="A1406" t="s">
        <v>3950</v>
      </c>
      <c r="B1406" s="7">
        <v>0.76251157407407411</v>
      </c>
      <c r="C1406">
        <v>3</v>
      </c>
      <c r="D1406">
        <v>400000</v>
      </c>
      <c r="E1406">
        <v>1200000</v>
      </c>
      <c r="F1406" t="s">
        <v>15291</v>
      </c>
      <c r="G1406" t="s">
        <v>12063</v>
      </c>
      <c r="H1406" t="s">
        <v>12069</v>
      </c>
      <c r="I1406" t="s">
        <v>12092</v>
      </c>
      <c r="J1406" t="s">
        <v>12088</v>
      </c>
      <c r="K1406" t="s">
        <v>16913</v>
      </c>
      <c r="L1406" t="s">
        <v>17917</v>
      </c>
    </row>
    <row r="1407" spans="1:12" x14ac:dyDescent="0.25">
      <c r="A1407" t="s">
        <v>3953</v>
      </c>
      <c r="B1407" s="7">
        <v>0.67534722222222221</v>
      </c>
      <c r="C1407">
        <v>1</v>
      </c>
      <c r="D1407">
        <v>1280000</v>
      </c>
      <c r="E1407">
        <v>1280000</v>
      </c>
      <c r="F1407" t="s">
        <v>14111</v>
      </c>
      <c r="G1407" t="s">
        <v>12064</v>
      </c>
      <c r="H1407" t="s">
        <v>12068</v>
      </c>
      <c r="I1407" t="s">
        <v>12094</v>
      </c>
      <c r="J1407" t="s">
        <v>12086</v>
      </c>
      <c r="K1407" t="s">
        <v>16478</v>
      </c>
      <c r="L1407" t="s">
        <v>17579</v>
      </c>
    </row>
    <row r="1408" spans="1:12" x14ac:dyDescent="0.25">
      <c r="A1408" t="s">
        <v>3956</v>
      </c>
      <c r="B1408" s="7">
        <v>0.79655092592592591</v>
      </c>
      <c r="C1408">
        <v>9</v>
      </c>
      <c r="D1408">
        <v>316000</v>
      </c>
      <c r="E1408">
        <v>2844000</v>
      </c>
      <c r="F1408" t="s">
        <v>14882</v>
      </c>
      <c r="G1408" t="s">
        <v>12063</v>
      </c>
      <c r="H1408" t="s">
        <v>12067</v>
      </c>
      <c r="I1408" t="s">
        <v>12094</v>
      </c>
      <c r="J1408" t="s">
        <v>12077</v>
      </c>
      <c r="K1408" t="s">
        <v>16545</v>
      </c>
      <c r="L1408" t="s">
        <v>17526</v>
      </c>
    </row>
    <row r="1409" spans="1:12" x14ac:dyDescent="0.25">
      <c r="A1409" t="s">
        <v>3959</v>
      </c>
      <c r="B1409" s="7">
        <v>0.13921296296296296</v>
      </c>
      <c r="C1409">
        <v>1</v>
      </c>
      <c r="D1409">
        <v>1176000</v>
      </c>
      <c r="E1409">
        <v>1176000</v>
      </c>
      <c r="F1409" t="s">
        <v>14871</v>
      </c>
      <c r="G1409" t="s">
        <v>12064</v>
      </c>
      <c r="H1409" t="s">
        <v>12071</v>
      </c>
      <c r="I1409" t="s">
        <v>12094</v>
      </c>
      <c r="J1409" t="s">
        <v>12080</v>
      </c>
      <c r="K1409" t="s">
        <v>17411</v>
      </c>
      <c r="L1409" t="s">
        <v>18414</v>
      </c>
    </row>
    <row r="1410" spans="1:12" x14ac:dyDescent="0.25">
      <c r="A1410" t="s">
        <v>3961</v>
      </c>
      <c r="B1410" s="7">
        <v>9.1932870370370373E-2</v>
      </c>
      <c r="C1410">
        <v>3</v>
      </c>
      <c r="D1410">
        <v>453000</v>
      </c>
      <c r="E1410">
        <v>1359000</v>
      </c>
      <c r="F1410" t="s">
        <v>14047</v>
      </c>
      <c r="G1410" t="s">
        <v>12065</v>
      </c>
      <c r="H1410" t="s">
        <v>12067</v>
      </c>
      <c r="I1410" t="s">
        <v>12094</v>
      </c>
      <c r="J1410" t="s">
        <v>12080</v>
      </c>
      <c r="K1410" t="s">
        <v>16608</v>
      </c>
      <c r="L1410" t="s">
        <v>17593</v>
      </c>
    </row>
    <row r="1411" spans="1:12" x14ac:dyDescent="0.25">
      <c r="A1411" t="s">
        <v>3963</v>
      </c>
      <c r="B1411" s="7">
        <v>0.37131944444444442</v>
      </c>
      <c r="C1411">
        <v>4</v>
      </c>
      <c r="D1411">
        <v>348000</v>
      </c>
      <c r="E1411">
        <v>1392000</v>
      </c>
      <c r="F1411" t="s">
        <v>14119</v>
      </c>
      <c r="G1411" t="s">
        <v>12063</v>
      </c>
      <c r="H1411" t="s">
        <v>12067</v>
      </c>
      <c r="I1411" t="s">
        <v>12092</v>
      </c>
      <c r="J1411" t="s">
        <v>12078</v>
      </c>
      <c r="K1411" t="s">
        <v>12139</v>
      </c>
      <c r="L1411" t="s">
        <v>12224</v>
      </c>
    </row>
    <row r="1412" spans="1:12" x14ac:dyDescent="0.25">
      <c r="A1412" t="s">
        <v>3966</v>
      </c>
      <c r="B1412" s="7">
        <v>0.45832175925925928</v>
      </c>
      <c r="C1412">
        <v>4</v>
      </c>
      <c r="D1412">
        <v>431000</v>
      </c>
      <c r="E1412">
        <v>1724000</v>
      </c>
      <c r="F1412" t="s">
        <v>12732</v>
      </c>
      <c r="G1412" t="s">
        <v>12065</v>
      </c>
      <c r="H1412" t="s">
        <v>12066</v>
      </c>
      <c r="I1412" t="s">
        <v>12094</v>
      </c>
      <c r="J1412" t="s">
        <v>12076</v>
      </c>
      <c r="K1412" t="s">
        <v>17175</v>
      </c>
      <c r="L1412" t="s">
        <v>18180</v>
      </c>
    </row>
    <row r="1413" spans="1:12" x14ac:dyDescent="0.25">
      <c r="A1413" t="s">
        <v>3969</v>
      </c>
      <c r="B1413" s="7">
        <v>0.39268518518518519</v>
      </c>
      <c r="C1413">
        <v>5</v>
      </c>
      <c r="D1413">
        <v>1159000</v>
      </c>
      <c r="E1413">
        <v>5795000</v>
      </c>
      <c r="F1413" t="s">
        <v>15604</v>
      </c>
      <c r="G1413" t="s">
        <v>12064</v>
      </c>
      <c r="H1413" t="s">
        <v>12067</v>
      </c>
      <c r="I1413" t="s">
        <v>12094</v>
      </c>
      <c r="J1413" t="s">
        <v>12080</v>
      </c>
      <c r="K1413" t="s">
        <v>17163</v>
      </c>
      <c r="L1413" t="s">
        <v>18169</v>
      </c>
    </row>
    <row r="1414" spans="1:12" x14ac:dyDescent="0.25">
      <c r="A1414" t="s">
        <v>3971</v>
      </c>
      <c r="B1414" s="7">
        <v>0.65658564814814813</v>
      </c>
      <c r="C1414">
        <v>6</v>
      </c>
      <c r="D1414">
        <v>338000</v>
      </c>
      <c r="E1414">
        <v>2028000</v>
      </c>
      <c r="F1414" t="s">
        <v>15759</v>
      </c>
      <c r="G1414" t="s">
        <v>12063</v>
      </c>
      <c r="H1414" t="s">
        <v>12071</v>
      </c>
      <c r="I1414" t="s">
        <v>12095</v>
      </c>
      <c r="J1414" t="s">
        <v>12074</v>
      </c>
      <c r="K1414" t="s">
        <v>16471</v>
      </c>
      <c r="L1414" t="s">
        <v>17476</v>
      </c>
    </row>
    <row r="1415" spans="1:12" x14ac:dyDescent="0.25">
      <c r="A1415" t="s">
        <v>3974</v>
      </c>
      <c r="B1415" s="7">
        <v>0.26181712962962961</v>
      </c>
      <c r="C1415">
        <v>8</v>
      </c>
      <c r="D1415">
        <v>445000</v>
      </c>
      <c r="E1415">
        <v>3560000</v>
      </c>
      <c r="F1415" t="s">
        <v>15984</v>
      </c>
      <c r="G1415" t="s">
        <v>12065</v>
      </c>
      <c r="H1415" t="s">
        <v>12068</v>
      </c>
      <c r="I1415" t="s">
        <v>12094</v>
      </c>
      <c r="J1415" t="s">
        <v>12078</v>
      </c>
      <c r="K1415" t="s">
        <v>16825</v>
      </c>
      <c r="L1415" t="s">
        <v>17831</v>
      </c>
    </row>
    <row r="1416" spans="1:12" x14ac:dyDescent="0.25">
      <c r="A1416" t="s">
        <v>3977</v>
      </c>
      <c r="B1416" s="7">
        <v>0.18221064814814814</v>
      </c>
      <c r="C1416">
        <v>2</v>
      </c>
      <c r="D1416">
        <v>1370000</v>
      </c>
      <c r="E1416">
        <v>2740000</v>
      </c>
      <c r="F1416" t="s">
        <v>16366</v>
      </c>
      <c r="G1416" t="s">
        <v>12064</v>
      </c>
      <c r="H1416" t="s">
        <v>12071</v>
      </c>
      <c r="I1416" t="s">
        <v>12094</v>
      </c>
      <c r="J1416" t="s">
        <v>12083</v>
      </c>
      <c r="K1416" t="s">
        <v>12132</v>
      </c>
      <c r="L1416" t="s">
        <v>12215</v>
      </c>
    </row>
    <row r="1417" spans="1:12" x14ac:dyDescent="0.25">
      <c r="A1417" t="s">
        <v>3980</v>
      </c>
      <c r="B1417" s="7">
        <v>0.8082407407407407</v>
      </c>
      <c r="C1417">
        <v>2</v>
      </c>
      <c r="D1417">
        <v>598000</v>
      </c>
      <c r="E1417">
        <v>1196000</v>
      </c>
      <c r="F1417" t="s">
        <v>14421</v>
      </c>
      <c r="G1417" t="s">
        <v>12062</v>
      </c>
      <c r="H1417" t="s">
        <v>12068</v>
      </c>
      <c r="I1417" t="s">
        <v>12095</v>
      </c>
      <c r="J1417" t="s">
        <v>12075</v>
      </c>
      <c r="K1417" t="s">
        <v>16968</v>
      </c>
      <c r="L1417" t="s">
        <v>17970</v>
      </c>
    </row>
    <row r="1418" spans="1:12" x14ac:dyDescent="0.25">
      <c r="A1418" t="s">
        <v>3982</v>
      </c>
      <c r="B1418" s="7">
        <v>0.25672453703703701</v>
      </c>
      <c r="C1418">
        <v>8</v>
      </c>
      <c r="D1418">
        <v>319000</v>
      </c>
      <c r="E1418">
        <v>2552000</v>
      </c>
      <c r="F1418" t="s">
        <v>12291</v>
      </c>
      <c r="G1418" t="s">
        <v>12063</v>
      </c>
      <c r="H1418" t="s">
        <v>12070</v>
      </c>
      <c r="I1418" t="s">
        <v>12094</v>
      </c>
      <c r="J1418" t="s">
        <v>12089</v>
      </c>
      <c r="K1418" t="s">
        <v>17342</v>
      </c>
      <c r="L1418" t="s">
        <v>18350</v>
      </c>
    </row>
    <row r="1419" spans="1:12" x14ac:dyDescent="0.25">
      <c r="A1419" t="s">
        <v>3985</v>
      </c>
      <c r="B1419" s="7">
        <v>0.39960648148148148</v>
      </c>
      <c r="C1419">
        <v>7</v>
      </c>
      <c r="D1419">
        <v>507000</v>
      </c>
      <c r="E1419">
        <v>3549000</v>
      </c>
      <c r="F1419" t="s">
        <v>14124</v>
      </c>
      <c r="G1419" t="s">
        <v>12065</v>
      </c>
      <c r="H1419" t="s">
        <v>12069</v>
      </c>
      <c r="I1419" t="s">
        <v>12095</v>
      </c>
      <c r="J1419" t="s">
        <v>12083</v>
      </c>
      <c r="K1419" t="s">
        <v>16487</v>
      </c>
      <c r="L1419" t="s">
        <v>17693</v>
      </c>
    </row>
    <row r="1420" spans="1:12" x14ac:dyDescent="0.25">
      <c r="A1420" t="s">
        <v>3987</v>
      </c>
      <c r="B1420" s="7">
        <v>9.3483796296296301E-2</v>
      </c>
      <c r="C1420">
        <v>4</v>
      </c>
      <c r="D1420">
        <v>667000</v>
      </c>
      <c r="E1420">
        <v>2668000</v>
      </c>
      <c r="F1420" t="s">
        <v>16437</v>
      </c>
      <c r="G1420" t="s">
        <v>12062</v>
      </c>
      <c r="H1420" t="s">
        <v>12068</v>
      </c>
      <c r="I1420" t="s">
        <v>12095</v>
      </c>
      <c r="J1420" t="s">
        <v>12090</v>
      </c>
      <c r="K1420" t="s">
        <v>16495</v>
      </c>
      <c r="L1420" t="s">
        <v>17798</v>
      </c>
    </row>
    <row r="1421" spans="1:12" x14ac:dyDescent="0.25">
      <c r="A1421" t="s">
        <v>3989</v>
      </c>
      <c r="B1421" s="7">
        <v>0.81466435185185182</v>
      </c>
      <c r="C1421">
        <v>1</v>
      </c>
      <c r="D1421">
        <v>1165000</v>
      </c>
      <c r="E1421">
        <v>1165000</v>
      </c>
      <c r="F1421" t="s">
        <v>12650</v>
      </c>
      <c r="G1421" t="s">
        <v>12064</v>
      </c>
      <c r="H1421" t="s">
        <v>12068</v>
      </c>
      <c r="I1421" t="s">
        <v>12094</v>
      </c>
      <c r="J1421" t="s">
        <v>12073</v>
      </c>
      <c r="K1421" t="s">
        <v>16654</v>
      </c>
      <c r="L1421" t="s">
        <v>17639</v>
      </c>
    </row>
    <row r="1422" spans="1:12" x14ac:dyDescent="0.25">
      <c r="A1422" t="s">
        <v>3992</v>
      </c>
      <c r="B1422" s="7">
        <v>0.47210648148148149</v>
      </c>
      <c r="C1422">
        <v>9</v>
      </c>
      <c r="D1422">
        <v>427000</v>
      </c>
      <c r="E1422">
        <v>3843000</v>
      </c>
      <c r="F1422" t="s">
        <v>13175</v>
      </c>
      <c r="G1422" t="s">
        <v>12065</v>
      </c>
      <c r="H1422" t="s">
        <v>12067</v>
      </c>
      <c r="I1422" t="s">
        <v>12094</v>
      </c>
      <c r="J1422" t="s">
        <v>12073</v>
      </c>
      <c r="K1422" t="s">
        <v>17222</v>
      </c>
      <c r="L1422" t="s">
        <v>18232</v>
      </c>
    </row>
    <row r="1423" spans="1:12" x14ac:dyDescent="0.25">
      <c r="A1423" t="s">
        <v>3994</v>
      </c>
      <c r="B1423" s="7">
        <v>0.3687037037037037</v>
      </c>
      <c r="C1423">
        <v>3</v>
      </c>
      <c r="D1423">
        <v>584000</v>
      </c>
      <c r="E1423">
        <v>1752000</v>
      </c>
      <c r="F1423" t="s">
        <v>14807</v>
      </c>
      <c r="G1423" t="s">
        <v>12062</v>
      </c>
      <c r="H1423" t="s">
        <v>12069</v>
      </c>
      <c r="I1423" t="s">
        <v>12095</v>
      </c>
      <c r="J1423" t="s">
        <v>12082</v>
      </c>
      <c r="K1423" t="s">
        <v>12172</v>
      </c>
      <c r="L1423" t="s">
        <v>12255</v>
      </c>
    </row>
    <row r="1424" spans="1:12" x14ac:dyDescent="0.25">
      <c r="A1424" t="s">
        <v>3996</v>
      </c>
      <c r="B1424" s="7">
        <v>0.14489583333333333</v>
      </c>
      <c r="C1424">
        <v>2</v>
      </c>
      <c r="D1424">
        <v>1216000</v>
      </c>
      <c r="E1424">
        <v>2432000</v>
      </c>
      <c r="F1424" t="s">
        <v>12928</v>
      </c>
      <c r="G1424" t="s">
        <v>12064</v>
      </c>
      <c r="H1424" t="s">
        <v>12067</v>
      </c>
      <c r="I1424" t="s">
        <v>12095</v>
      </c>
      <c r="J1424" t="s">
        <v>12073</v>
      </c>
      <c r="K1424" t="s">
        <v>17227</v>
      </c>
      <c r="L1424" t="s">
        <v>18230</v>
      </c>
    </row>
    <row r="1425" spans="1:12" x14ac:dyDescent="0.25">
      <c r="A1425" t="s">
        <v>3998</v>
      </c>
      <c r="B1425" s="7">
        <v>0.30974537037037037</v>
      </c>
      <c r="C1425">
        <v>2</v>
      </c>
      <c r="D1425">
        <v>630000</v>
      </c>
      <c r="E1425">
        <v>1260000</v>
      </c>
      <c r="F1425" t="s">
        <v>13387</v>
      </c>
      <c r="G1425" t="s">
        <v>12062</v>
      </c>
      <c r="H1425" t="s">
        <v>12068</v>
      </c>
      <c r="I1425" t="s">
        <v>12092</v>
      </c>
      <c r="J1425" t="s">
        <v>12079</v>
      </c>
      <c r="K1425" t="s">
        <v>16512</v>
      </c>
      <c r="L1425" t="s">
        <v>17485</v>
      </c>
    </row>
    <row r="1426" spans="1:12" x14ac:dyDescent="0.25">
      <c r="A1426" t="s">
        <v>4001</v>
      </c>
      <c r="B1426" s="7">
        <v>0.5083333333333333</v>
      </c>
      <c r="C1426">
        <v>1</v>
      </c>
      <c r="D1426">
        <v>501000</v>
      </c>
      <c r="E1426">
        <v>501000</v>
      </c>
      <c r="F1426" t="s">
        <v>14905</v>
      </c>
      <c r="G1426" t="s">
        <v>12065</v>
      </c>
      <c r="H1426" t="s">
        <v>12069</v>
      </c>
      <c r="I1426" t="s">
        <v>12094</v>
      </c>
      <c r="J1426" t="s">
        <v>12082</v>
      </c>
      <c r="K1426" t="s">
        <v>17428</v>
      </c>
      <c r="L1426" t="s">
        <v>18431</v>
      </c>
    </row>
    <row r="1427" spans="1:12" x14ac:dyDescent="0.25">
      <c r="A1427" t="s">
        <v>4003</v>
      </c>
      <c r="B1427" s="7">
        <v>0.67326388888888888</v>
      </c>
      <c r="C1427">
        <v>7</v>
      </c>
      <c r="D1427">
        <v>417000</v>
      </c>
      <c r="E1427">
        <v>2919000</v>
      </c>
      <c r="F1427" t="s">
        <v>16227</v>
      </c>
      <c r="G1427" t="s">
        <v>12065</v>
      </c>
      <c r="H1427" t="s">
        <v>12070</v>
      </c>
      <c r="I1427" t="s">
        <v>12095</v>
      </c>
      <c r="J1427" t="s">
        <v>12088</v>
      </c>
      <c r="K1427" t="s">
        <v>16888</v>
      </c>
      <c r="L1427" t="s">
        <v>17896</v>
      </c>
    </row>
    <row r="1428" spans="1:12" x14ac:dyDescent="0.25">
      <c r="A1428" t="s">
        <v>4005</v>
      </c>
      <c r="B1428" s="7">
        <v>0.89820601851851856</v>
      </c>
      <c r="C1428">
        <v>4</v>
      </c>
      <c r="D1428">
        <v>464000</v>
      </c>
      <c r="E1428">
        <v>1856000</v>
      </c>
      <c r="F1428" t="s">
        <v>15900</v>
      </c>
      <c r="G1428" t="s">
        <v>12065</v>
      </c>
      <c r="H1428" t="s">
        <v>12067</v>
      </c>
      <c r="I1428" t="s">
        <v>12094</v>
      </c>
      <c r="J1428" t="s">
        <v>12089</v>
      </c>
      <c r="K1428" t="s">
        <v>12126</v>
      </c>
      <c r="L1428" t="s">
        <v>12211</v>
      </c>
    </row>
    <row r="1429" spans="1:12" x14ac:dyDescent="0.25">
      <c r="A1429" t="s">
        <v>4008</v>
      </c>
      <c r="B1429" s="7">
        <v>0.40329861111111109</v>
      </c>
      <c r="C1429">
        <v>8</v>
      </c>
      <c r="D1429">
        <v>656000</v>
      </c>
      <c r="E1429">
        <v>5248000</v>
      </c>
      <c r="F1429" t="s">
        <v>15168</v>
      </c>
      <c r="G1429" t="s">
        <v>12062</v>
      </c>
      <c r="H1429" t="s">
        <v>12068</v>
      </c>
      <c r="I1429" t="s">
        <v>12092</v>
      </c>
      <c r="J1429" t="s">
        <v>12082</v>
      </c>
      <c r="K1429" t="s">
        <v>16622</v>
      </c>
      <c r="L1429" t="s">
        <v>17612</v>
      </c>
    </row>
    <row r="1430" spans="1:12" x14ac:dyDescent="0.25">
      <c r="A1430" t="s">
        <v>4011</v>
      </c>
      <c r="B1430" s="7">
        <v>0.51640046296296294</v>
      </c>
      <c r="C1430">
        <v>6</v>
      </c>
      <c r="D1430">
        <v>438000</v>
      </c>
      <c r="E1430">
        <v>2628000</v>
      </c>
      <c r="F1430" t="s">
        <v>12485</v>
      </c>
      <c r="G1430" t="s">
        <v>12065</v>
      </c>
      <c r="H1430" t="s">
        <v>12071</v>
      </c>
      <c r="I1430" t="s">
        <v>12093</v>
      </c>
      <c r="J1430" t="s">
        <v>12082</v>
      </c>
      <c r="K1430" t="s">
        <v>17047</v>
      </c>
      <c r="L1430" t="s">
        <v>18052</v>
      </c>
    </row>
    <row r="1431" spans="1:12" x14ac:dyDescent="0.25">
      <c r="A1431" t="s">
        <v>4013</v>
      </c>
      <c r="B1431" s="7">
        <v>0.69508101851851856</v>
      </c>
      <c r="C1431">
        <v>9</v>
      </c>
      <c r="D1431">
        <v>368000</v>
      </c>
      <c r="E1431">
        <v>3312000</v>
      </c>
      <c r="F1431" t="s">
        <v>12540</v>
      </c>
      <c r="G1431" t="s">
        <v>12063</v>
      </c>
      <c r="H1431" t="s">
        <v>12071</v>
      </c>
      <c r="I1431" t="s">
        <v>12092</v>
      </c>
      <c r="J1431" t="s">
        <v>12091</v>
      </c>
      <c r="K1431" t="s">
        <v>17098</v>
      </c>
      <c r="L1431" t="s">
        <v>18106</v>
      </c>
    </row>
    <row r="1432" spans="1:12" x14ac:dyDescent="0.25">
      <c r="A1432" t="s">
        <v>4016</v>
      </c>
      <c r="B1432" s="7">
        <v>0.25197916666666664</v>
      </c>
      <c r="C1432">
        <v>2</v>
      </c>
      <c r="D1432">
        <v>1136000</v>
      </c>
      <c r="E1432">
        <v>2272000</v>
      </c>
      <c r="F1432" t="s">
        <v>12278</v>
      </c>
      <c r="G1432" t="s">
        <v>12064</v>
      </c>
      <c r="H1432" t="s">
        <v>12071</v>
      </c>
      <c r="I1432" t="s">
        <v>12094</v>
      </c>
      <c r="J1432" t="s">
        <v>12085</v>
      </c>
      <c r="K1432" t="s">
        <v>17271</v>
      </c>
      <c r="L1432" t="s">
        <v>18276</v>
      </c>
    </row>
    <row r="1433" spans="1:12" x14ac:dyDescent="0.25">
      <c r="A1433" t="s">
        <v>4019</v>
      </c>
      <c r="B1433" s="7">
        <v>0.42390046296296297</v>
      </c>
      <c r="C1433">
        <v>6</v>
      </c>
      <c r="D1433">
        <v>510000</v>
      </c>
      <c r="E1433">
        <v>3060000</v>
      </c>
      <c r="F1433" t="s">
        <v>15619</v>
      </c>
      <c r="G1433" t="s">
        <v>12065</v>
      </c>
      <c r="H1433" t="s">
        <v>12069</v>
      </c>
      <c r="I1433" t="s">
        <v>12094</v>
      </c>
      <c r="J1433" t="s">
        <v>12083</v>
      </c>
      <c r="K1433" t="s">
        <v>16950</v>
      </c>
      <c r="L1433" t="s">
        <v>17957</v>
      </c>
    </row>
    <row r="1434" spans="1:12" x14ac:dyDescent="0.25">
      <c r="A1434" t="s">
        <v>4022</v>
      </c>
      <c r="B1434" s="7">
        <v>0.75813657407407409</v>
      </c>
      <c r="C1434">
        <v>8</v>
      </c>
      <c r="D1434">
        <v>470000</v>
      </c>
      <c r="E1434">
        <v>3760000</v>
      </c>
      <c r="F1434" t="s">
        <v>14424</v>
      </c>
      <c r="G1434" t="s">
        <v>12065</v>
      </c>
      <c r="H1434" t="s">
        <v>12068</v>
      </c>
      <c r="I1434" t="s">
        <v>12094</v>
      </c>
      <c r="J1434" t="s">
        <v>12076</v>
      </c>
      <c r="K1434" t="s">
        <v>16525</v>
      </c>
      <c r="L1434" t="s">
        <v>17505</v>
      </c>
    </row>
    <row r="1435" spans="1:12" x14ac:dyDescent="0.25">
      <c r="A1435" t="s">
        <v>4024</v>
      </c>
      <c r="B1435" s="7">
        <v>0.10672453703703703</v>
      </c>
      <c r="C1435">
        <v>1</v>
      </c>
      <c r="D1435">
        <v>1088000</v>
      </c>
      <c r="E1435">
        <v>1088000</v>
      </c>
      <c r="F1435" t="s">
        <v>12798</v>
      </c>
      <c r="G1435" t="s">
        <v>12064</v>
      </c>
      <c r="H1435" t="s">
        <v>12068</v>
      </c>
      <c r="I1435" t="s">
        <v>12092</v>
      </c>
      <c r="J1435" t="s">
        <v>12077</v>
      </c>
      <c r="K1435" t="s">
        <v>16830</v>
      </c>
      <c r="L1435" t="s">
        <v>17829</v>
      </c>
    </row>
    <row r="1436" spans="1:12" x14ac:dyDescent="0.25">
      <c r="A1436" t="s">
        <v>4027</v>
      </c>
      <c r="B1436" s="7">
        <v>0.32769675925925928</v>
      </c>
      <c r="C1436">
        <v>2</v>
      </c>
      <c r="D1436">
        <v>549000</v>
      </c>
      <c r="E1436">
        <v>1098000</v>
      </c>
      <c r="F1436" t="s">
        <v>14788</v>
      </c>
      <c r="G1436" t="s">
        <v>12062</v>
      </c>
      <c r="H1436" t="s">
        <v>12071</v>
      </c>
      <c r="I1436" t="s">
        <v>12093</v>
      </c>
      <c r="J1436" t="s">
        <v>12089</v>
      </c>
      <c r="K1436" t="s">
        <v>16564</v>
      </c>
      <c r="L1436" t="s">
        <v>17538</v>
      </c>
    </row>
    <row r="1437" spans="1:12" x14ac:dyDescent="0.25">
      <c r="A1437" t="s">
        <v>4030</v>
      </c>
      <c r="B1437" s="7">
        <v>0.22583333333333333</v>
      </c>
      <c r="C1437">
        <v>1</v>
      </c>
      <c r="D1437">
        <v>498000</v>
      </c>
      <c r="E1437">
        <v>498000</v>
      </c>
      <c r="F1437" t="s">
        <v>16264</v>
      </c>
      <c r="G1437" t="s">
        <v>12065</v>
      </c>
      <c r="H1437" t="s">
        <v>12067</v>
      </c>
      <c r="I1437" t="s">
        <v>12095</v>
      </c>
      <c r="J1437" t="s">
        <v>12077</v>
      </c>
      <c r="K1437" t="s">
        <v>16763</v>
      </c>
      <c r="L1437" t="s">
        <v>17754</v>
      </c>
    </row>
    <row r="1438" spans="1:12" x14ac:dyDescent="0.25">
      <c r="A1438" t="s">
        <v>4033</v>
      </c>
      <c r="B1438" s="7">
        <v>0.97700231481481481</v>
      </c>
      <c r="C1438">
        <v>8</v>
      </c>
      <c r="D1438">
        <v>588000</v>
      </c>
      <c r="E1438">
        <v>4704000</v>
      </c>
      <c r="F1438" t="s">
        <v>13095</v>
      </c>
      <c r="G1438" t="s">
        <v>12062</v>
      </c>
      <c r="H1438" t="s">
        <v>12070</v>
      </c>
      <c r="I1438" t="s">
        <v>12094</v>
      </c>
      <c r="J1438" t="s">
        <v>12079</v>
      </c>
      <c r="K1438" t="s">
        <v>16874</v>
      </c>
      <c r="L1438" t="s">
        <v>17883</v>
      </c>
    </row>
    <row r="1439" spans="1:12" x14ac:dyDescent="0.25">
      <c r="A1439" t="s">
        <v>4036</v>
      </c>
      <c r="B1439" s="7">
        <v>0.93579861111111107</v>
      </c>
      <c r="C1439">
        <v>5</v>
      </c>
      <c r="D1439">
        <v>1134000</v>
      </c>
      <c r="E1439">
        <v>5670000</v>
      </c>
      <c r="F1439" t="s">
        <v>15571</v>
      </c>
      <c r="G1439" t="s">
        <v>12064</v>
      </c>
      <c r="H1439" t="s">
        <v>12071</v>
      </c>
      <c r="I1439" t="s">
        <v>12094</v>
      </c>
      <c r="J1439" t="s">
        <v>12081</v>
      </c>
      <c r="K1439" t="s">
        <v>17215</v>
      </c>
      <c r="L1439" t="s">
        <v>18221</v>
      </c>
    </row>
    <row r="1440" spans="1:12" x14ac:dyDescent="0.25">
      <c r="A1440" t="s">
        <v>4039</v>
      </c>
      <c r="B1440" s="7">
        <v>0.87980324074074079</v>
      </c>
      <c r="C1440">
        <v>9</v>
      </c>
      <c r="D1440">
        <v>485000</v>
      </c>
      <c r="E1440">
        <v>4365000</v>
      </c>
      <c r="F1440" t="s">
        <v>13922</v>
      </c>
      <c r="G1440" t="s">
        <v>12065</v>
      </c>
      <c r="H1440" t="s">
        <v>12069</v>
      </c>
      <c r="I1440" t="s">
        <v>12095</v>
      </c>
      <c r="J1440" t="s">
        <v>12078</v>
      </c>
      <c r="K1440" t="s">
        <v>17217</v>
      </c>
      <c r="L1440" t="s">
        <v>18227</v>
      </c>
    </row>
    <row r="1441" spans="1:12" x14ac:dyDescent="0.25">
      <c r="A1441" t="s">
        <v>4042</v>
      </c>
      <c r="B1441" s="7">
        <v>0.66273148148148153</v>
      </c>
      <c r="C1441">
        <v>1</v>
      </c>
      <c r="D1441">
        <v>1284000</v>
      </c>
      <c r="E1441">
        <v>1284000</v>
      </c>
      <c r="F1441" t="s">
        <v>15599</v>
      </c>
      <c r="G1441" t="s">
        <v>12064</v>
      </c>
      <c r="H1441" t="s">
        <v>12069</v>
      </c>
      <c r="I1441" t="s">
        <v>12094</v>
      </c>
      <c r="J1441" t="s">
        <v>12085</v>
      </c>
      <c r="K1441" t="s">
        <v>17147</v>
      </c>
      <c r="L1441" t="s">
        <v>18149</v>
      </c>
    </row>
    <row r="1442" spans="1:12" x14ac:dyDescent="0.25">
      <c r="A1442" t="s">
        <v>4045</v>
      </c>
      <c r="B1442" s="7">
        <v>0.78805555555555551</v>
      </c>
      <c r="C1442">
        <v>6</v>
      </c>
      <c r="D1442">
        <v>635000</v>
      </c>
      <c r="E1442">
        <v>3810000</v>
      </c>
      <c r="F1442" t="s">
        <v>13726</v>
      </c>
      <c r="G1442" t="s">
        <v>12062</v>
      </c>
      <c r="H1442" t="s">
        <v>12070</v>
      </c>
      <c r="I1442" t="s">
        <v>12094</v>
      </c>
      <c r="J1442" t="s">
        <v>12074</v>
      </c>
      <c r="K1442" t="s">
        <v>17107</v>
      </c>
      <c r="L1442" t="s">
        <v>18112</v>
      </c>
    </row>
    <row r="1443" spans="1:12" x14ac:dyDescent="0.25">
      <c r="A1443" t="s">
        <v>4048</v>
      </c>
      <c r="B1443" s="7">
        <v>0.22046296296296297</v>
      </c>
      <c r="C1443">
        <v>2</v>
      </c>
      <c r="D1443">
        <v>1346000</v>
      </c>
      <c r="E1443">
        <v>2692000</v>
      </c>
      <c r="F1443" t="s">
        <v>16081</v>
      </c>
      <c r="G1443" t="s">
        <v>12064</v>
      </c>
      <c r="H1443" t="s">
        <v>12070</v>
      </c>
      <c r="I1443" t="s">
        <v>12095</v>
      </c>
      <c r="J1443" t="s">
        <v>12075</v>
      </c>
      <c r="K1443" t="s">
        <v>17185</v>
      </c>
      <c r="L1443" t="s">
        <v>18189</v>
      </c>
    </row>
    <row r="1444" spans="1:12" x14ac:dyDescent="0.25">
      <c r="A1444" t="s">
        <v>4051</v>
      </c>
      <c r="B1444" s="7">
        <v>6.8912037037037036E-2</v>
      </c>
      <c r="C1444">
        <v>2</v>
      </c>
      <c r="D1444">
        <v>609000</v>
      </c>
      <c r="E1444">
        <v>1218000</v>
      </c>
      <c r="F1444" t="s">
        <v>14660</v>
      </c>
      <c r="G1444" t="s">
        <v>12062</v>
      </c>
      <c r="H1444" t="s">
        <v>12066</v>
      </c>
      <c r="I1444" t="s">
        <v>12094</v>
      </c>
      <c r="J1444" t="s">
        <v>12073</v>
      </c>
      <c r="K1444" t="s">
        <v>17101</v>
      </c>
      <c r="L1444" t="s">
        <v>18102</v>
      </c>
    </row>
    <row r="1445" spans="1:12" x14ac:dyDescent="0.25">
      <c r="A1445" t="s">
        <v>4054</v>
      </c>
      <c r="B1445" s="7">
        <v>0.7427893518518518</v>
      </c>
      <c r="C1445">
        <v>1</v>
      </c>
      <c r="D1445">
        <v>343000</v>
      </c>
      <c r="E1445">
        <v>343000</v>
      </c>
      <c r="F1445" t="s">
        <v>12885</v>
      </c>
      <c r="G1445" t="s">
        <v>12063</v>
      </c>
      <c r="H1445" t="s">
        <v>12070</v>
      </c>
      <c r="I1445" t="s">
        <v>12093</v>
      </c>
      <c r="J1445" t="s">
        <v>12086</v>
      </c>
      <c r="K1445" t="s">
        <v>16503</v>
      </c>
      <c r="L1445" t="s">
        <v>17475</v>
      </c>
    </row>
    <row r="1446" spans="1:12" x14ac:dyDescent="0.25">
      <c r="A1446" t="s">
        <v>4056</v>
      </c>
      <c r="B1446" s="7">
        <v>0.75856481481481486</v>
      </c>
      <c r="C1446">
        <v>1</v>
      </c>
      <c r="D1446">
        <v>387000</v>
      </c>
      <c r="E1446">
        <v>387000</v>
      </c>
      <c r="F1446" t="s">
        <v>13869</v>
      </c>
      <c r="G1446" t="s">
        <v>12063</v>
      </c>
      <c r="H1446" t="s">
        <v>12068</v>
      </c>
      <c r="I1446" t="s">
        <v>12094</v>
      </c>
      <c r="J1446" t="s">
        <v>12079</v>
      </c>
      <c r="K1446" t="s">
        <v>17380</v>
      </c>
      <c r="L1446" t="s">
        <v>18382</v>
      </c>
    </row>
    <row r="1447" spans="1:12" x14ac:dyDescent="0.25">
      <c r="A1447" t="s">
        <v>4058</v>
      </c>
      <c r="B1447" s="7">
        <v>6.9456018518518514E-2</v>
      </c>
      <c r="C1447">
        <v>7</v>
      </c>
      <c r="D1447">
        <v>336000</v>
      </c>
      <c r="E1447">
        <v>2352000</v>
      </c>
      <c r="F1447" t="s">
        <v>14281</v>
      </c>
      <c r="G1447" t="s">
        <v>12063</v>
      </c>
      <c r="H1447" t="s">
        <v>12071</v>
      </c>
      <c r="I1447" t="s">
        <v>12095</v>
      </c>
      <c r="J1447" t="s">
        <v>12079</v>
      </c>
      <c r="K1447" t="s">
        <v>16957</v>
      </c>
      <c r="L1447" t="s">
        <v>17964</v>
      </c>
    </row>
    <row r="1448" spans="1:12" x14ac:dyDescent="0.25">
      <c r="A1448" t="s">
        <v>4061</v>
      </c>
      <c r="B1448" s="7">
        <v>0.72412037037037036</v>
      </c>
      <c r="C1448">
        <v>5</v>
      </c>
      <c r="D1448">
        <v>370000</v>
      </c>
      <c r="E1448">
        <v>1850000</v>
      </c>
      <c r="F1448" t="s">
        <v>16311</v>
      </c>
      <c r="G1448" t="s">
        <v>12063</v>
      </c>
      <c r="H1448" t="s">
        <v>12071</v>
      </c>
      <c r="I1448" t="s">
        <v>12095</v>
      </c>
      <c r="J1448" t="s">
        <v>12088</v>
      </c>
      <c r="K1448" t="s">
        <v>17125</v>
      </c>
      <c r="L1448" t="s">
        <v>18130</v>
      </c>
    </row>
    <row r="1449" spans="1:12" x14ac:dyDescent="0.25">
      <c r="A1449" t="s">
        <v>4064</v>
      </c>
      <c r="B1449" s="7">
        <v>0.49584490740740739</v>
      </c>
      <c r="C1449">
        <v>2</v>
      </c>
      <c r="D1449">
        <v>601000</v>
      </c>
      <c r="E1449">
        <v>1202000</v>
      </c>
      <c r="F1449" t="s">
        <v>12918</v>
      </c>
      <c r="G1449" t="s">
        <v>12062</v>
      </c>
      <c r="H1449" t="s">
        <v>12071</v>
      </c>
      <c r="I1449" t="s">
        <v>12093</v>
      </c>
      <c r="J1449" t="s">
        <v>12088</v>
      </c>
      <c r="K1449" t="s">
        <v>17249</v>
      </c>
      <c r="L1449" t="s">
        <v>18253</v>
      </c>
    </row>
    <row r="1450" spans="1:12" x14ac:dyDescent="0.25">
      <c r="A1450" t="s">
        <v>4066</v>
      </c>
      <c r="B1450" s="7">
        <v>0.7025231481481482</v>
      </c>
      <c r="C1450">
        <v>6</v>
      </c>
      <c r="D1450">
        <v>459000</v>
      </c>
      <c r="E1450">
        <v>2754000</v>
      </c>
      <c r="F1450" t="s">
        <v>16357</v>
      </c>
      <c r="G1450" t="s">
        <v>12065</v>
      </c>
      <c r="H1450" t="s">
        <v>12067</v>
      </c>
      <c r="I1450" t="s">
        <v>12095</v>
      </c>
      <c r="J1450" t="s">
        <v>12085</v>
      </c>
      <c r="K1450" t="s">
        <v>16747</v>
      </c>
      <c r="L1450" t="s">
        <v>17743</v>
      </c>
    </row>
    <row r="1451" spans="1:12" x14ac:dyDescent="0.25">
      <c r="A1451" t="s">
        <v>4068</v>
      </c>
      <c r="B1451" s="7">
        <v>0.9673032407407407</v>
      </c>
      <c r="C1451">
        <v>7</v>
      </c>
      <c r="D1451">
        <v>501000</v>
      </c>
      <c r="E1451">
        <v>3507000</v>
      </c>
      <c r="F1451" t="s">
        <v>12869</v>
      </c>
      <c r="G1451" t="s">
        <v>12065</v>
      </c>
      <c r="H1451" t="s">
        <v>12069</v>
      </c>
      <c r="I1451" t="s">
        <v>12093</v>
      </c>
      <c r="J1451" t="s">
        <v>12081</v>
      </c>
      <c r="K1451" t="s">
        <v>16470</v>
      </c>
      <c r="L1451" t="s">
        <v>17476</v>
      </c>
    </row>
    <row r="1452" spans="1:12" x14ac:dyDescent="0.25">
      <c r="A1452" t="s">
        <v>4071</v>
      </c>
      <c r="B1452" s="7">
        <v>0.75114583333333329</v>
      </c>
      <c r="C1452">
        <v>5</v>
      </c>
      <c r="D1452">
        <v>636000</v>
      </c>
      <c r="E1452">
        <v>3180000</v>
      </c>
      <c r="F1452" t="s">
        <v>12826</v>
      </c>
      <c r="G1452" t="s">
        <v>12062</v>
      </c>
      <c r="H1452" t="s">
        <v>12070</v>
      </c>
      <c r="I1452" t="s">
        <v>12093</v>
      </c>
      <c r="J1452" t="s">
        <v>12079</v>
      </c>
      <c r="K1452" t="s">
        <v>16602</v>
      </c>
      <c r="L1452" t="s">
        <v>17589</v>
      </c>
    </row>
    <row r="1453" spans="1:12" x14ac:dyDescent="0.25">
      <c r="A1453" t="s">
        <v>4074</v>
      </c>
      <c r="B1453" s="7">
        <v>0.22877314814814814</v>
      </c>
      <c r="C1453">
        <v>4</v>
      </c>
      <c r="D1453">
        <v>1127000</v>
      </c>
      <c r="E1453">
        <v>4508000</v>
      </c>
      <c r="F1453" t="s">
        <v>16185</v>
      </c>
      <c r="G1453" t="s">
        <v>12064</v>
      </c>
      <c r="H1453" t="s">
        <v>12068</v>
      </c>
      <c r="I1453" t="s">
        <v>12093</v>
      </c>
      <c r="J1453" t="s">
        <v>12086</v>
      </c>
      <c r="K1453" t="s">
        <v>16621</v>
      </c>
      <c r="L1453" t="s">
        <v>17607</v>
      </c>
    </row>
    <row r="1454" spans="1:12" x14ac:dyDescent="0.25">
      <c r="A1454" t="s">
        <v>4076</v>
      </c>
      <c r="B1454" s="7">
        <v>0.31001157407407409</v>
      </c>
      <c r="C1454">
        <v>3</v>
      </c>
      <c r="D1454">
        <v>491000</v>
      </c>
      <c r="E1454">
        <v>1473000</v>
      </c>
      <c r="F1454" t="s">
        <v>14673</v>
      </c>
      <c r="G1454" t="s">
        <v>12065</v>
      </c>
      <c r="H1454" t="s">
        <v>12071</v>
      </c>
      <c r="I1454" t="s">
        <v>12095</v>
      </c>
      <c r="J1454" t="s">
        <v>12091</v>
      </c>
      <c r="K1454" t="s">
        <v>17257</v>
      </c>
      <c r="L1454" t="s">
        <v>18262</v>
      </c>
    </row>
    <row r="1455" spans="1:12" x14ac:dyDescent="0.25">
      <c r="A1455" t="s">
        <v>4079</v>
      </c>
      <c r="B1455" s="7">
        <v>0.51821759259259259</v>
      </c>
      <c r="C1455">
        <v>2</v>
      </c>
      <c r="D1455">
        <v>351000</v>
      </c>
      <c r="E1455">
        <v>702000</v>
      </c>
      <c r="F1455" t="s">
        <v>15474</v>
      </c>
      <c r="G1455" t="s">
        <v>12063</v>
      </c>
      <c r="H1455" t="s">
        <v>12071</v>
      </c>
      <c r="I1455" t="s">
        <v>12094</v>
      </c>
      <c r="J1455" t="s">
        <v>12083</v>
      </c>
      <c r="K1455" t="s">
        <v>17201</v>
      </c>
      <c r="L1455" t="s">
        <v>18205</v>
      </c>
    </row>
    <row r="1456" spans="1:12" x14ac:dyDescent="0.25">
      <c r="A1456" t="s">
        <v>4082</v>
      </c>
      <c r="B1456" s="7">
        <v>0.66638888888888892</v>
      </c>
      <c r="C1456">
        <v>6</v>
      </c>
      <c r="D1456">
        <v>1137000</v>
      </c>
      <c r="E1456">
        <v>6822000</v>
      </c>
      <c r="F1456" t="s">
        <v>16393</v>
      </c>
      <c r="G1456" t="s">
        <v>12064</v>
      </c>
      <c r="H1456" t="s">
        <v>12070</v>
      </c>
      <c r="I1456" t="s">
        <v>12092</v>
      </c>
      <c r="J1456" t="s">
        <v>12082</v>
      </c>
      <c r="K1456" t="s">
        <v>17048</v>
      </c>
      <c r="L1456" t="s">
        <v>18053</v>
      </c>
    </row>
    <row r="1457" spans="1:12" x14ac:dyDescent="0.25">
      <c r="A1457" t="s">
        <v>4084</v>
      </c>
      <c r="B1457" s="7">
        <v>0.71984953703703702</v>
      </c>
      <c r="C1457">
        <v>3</v>
      </c>
      <c r="D1457">
        <v>641000</v>
      </c>
      <c r="E1457">
        <v>1923000</v>
      </c>
      <c r="F1457" t="s">
        <v>14177</v>
      </c>
      <c r="G1457" t="s">
        <v>12062</v>
      </c>
      <c r="H1457" t="s">
        <v>12070</v>
      </c>
      <c r="I1457" t="s">
        <v>12095</v>
      </c>
      <c r="J1457" t="s">
        <v>12090</v>
      </c>
      <c r="K1457" t="s">
        <v>17035</v>
      </c>
      <c r="L1457" t="s">
        <v>18037</v>
      </c>
    </row>
    <row r="1458" spans="1:12" x14ac:dyDescent="0.25">
      <c r="A1458" t="s">
        <v>4087</v>
      </c>
      <c r="B1458" s="7">
        <v>0.62121527777777774</v>
      </c>
      <c r="C1458">
        <v>7</v>
      </c>
      <c r="D1458">
        <v>354000</v>
      </c>
      <c r="E1458">
        <v>2478000</v>
      </c>
      <c r="F1458" t="s">
        <v>15742</v>
      </c>
      <c r="G1458" t="s">
        <v>12063</v>
      </c>
      <c r="H1458" t="s">
        <v>12066</v>
      </c>
      <c r="I1458" t="s">
        <v>12095</v>
      </c>
      <c r="J1458" t="s">
        <v>12075</v>
      </c>
      <c r="K1458" t="s">
        <v>16631</v>
      </c>
      <c r="L1458" t="s">
        <v>17620</v>
      </c>
    </row>
    <row r="1459" spans="1:12" x14ac:dyDescent="0.25">
      <c r="A1459" t="s">
        <v>4090</v>
      </c>
      <c r="B1459" s="7">
        <v>0.46384259259259258</v>
      </c>
      <c r="C1459">
        <v>4</v>
      </c>
      <c r="D1459">
        <v>1327000</v>
      </c>
      <c r="E1459">
        <v>5308000</v>
      </c>
      <c r="F1459" t="s">
        <v>13823</v>
      </c>
      <c r="G1459" t="s">
        <v>12064</v>
      </c>
      <c r="H1459" t="s">
        <v>12071</v>
      </c>
      <c r="I1459" t="s">
        <v>12095</v>
      </c>
      <c r="J1459" t="s">
        <v>12089</v>
      </c>
      <c r="K1459" t="s">
        <v>16952</v>
      </c>
      <c r="L1459" t="s">
        <v>17957</v>
      </c>
    </row>
    <row r="1460" spans="1:12" x14ac:dyDescent="0.25">
      <c r="A1460" t="s">
        <v>4093</v>
      </c>
      <c r="B1460" s="7">
        <v>0.76179398148148147</v>
      </c>
      <c r="C1460">
        <v>8</v>
      </c>
      <c r="D1460">
        <v>1250000</v>
      </c>
      <c r="E1460">
        <v>10000000</v>
      </c>
      <c r="F1460" t="s">
        <v>12339</v>
      </c>
      <c r="G1460" t="s">
        <v>12064</v>
      </c>
      <c r="H1460" t="s">
        <v>12069</v>
      </c>
      <c r="I1460" t="s">
        <v>12094</v>
      </c>
      <c r="J1460" t="s">
        <v>12085</v>
      </c>
      <c r="K1460" t="s">
        <v>17217</v>
      </c>
      <c r="L1460" t="s">
        <v>18226</v>
      </c>
    </row>
    <row r="1461" spans="1:12" x14ac:dyDescent="0.25">
      <c r="A1461" t="s">
        <v>4096</v>
      </c>
      <c r="B1461" s="7">
        <v>0.8606597222222222</v>
      </c>
      <c r="C1461">
        <v>1</v>
      </c>
      <c r="D1461">
        <v>1214000</v>
      </c>
      <c r="E1461">
        <v>1214000</v>
      </c>
      <c r="F1461" t="s">
        <v>15968</v>
      </c>
      <c r="G1461" t="s">
        <v>12064</v>
      </c>
      <c r="H1461" t="s">
        <v>12069</v>
      </c>
      <c r="I1461" t="s">
        <v>12095</v>
      </c>
      <c r="J1461" t="s">
        <v>12079</v>
      </c>
      <c r="K1461" t="s">
        <v>17022</v>
      </c>
      <c r="L1461" t="s">
        <v>18022</v>
      </c>
    </row>
    <row r="1462" spans="1:12" x14ac:dyDescent="0.25">
      <c r="A1462" t="s">
        <v>4099</v>
      </c>
      <c r="B1462" s="7">
        <v>0.87929398148148152</v>
      </c>
      <c r="C1462">
        <v>9</v>
      </c>
      <c r="D1462">
        <v>1309000</v>
      </c>
      <c r="E1462">
        <v>11781000</v>
      </c>
      <c r="F1462" t="s">
        <v>15232</v>
      </c>
      <c r="G1462" t="s">
        <v>12064</v>
      </c>
      <c r="H1462" t="s">
        <v>12069</v>
      </c>
      <c r="I1462" t="s">
        <v>12094</v>
      </c>
      <c r="J1462" t="s">
        <v>12091</v>
      </c>
      <c r="K1462" t="s">
        <v>17199</v>
      </c>
      <c r="L1462" t="s">
        <v>18210</v>
      </c>
    </row>
    <row r="1463" spans="1:12" x14ac:dyDescent="0.25">
      <c r="A1463" t="s">
        <v>4102</v>
      </c>
      <c r="B1463" s="7">
        <v>0.95103009259259264</v>
      </c>
      <c r="C1463">
        <v>6</v>
      </c>
      <c r="D1463">
        <v>1213000</v>
      </c>
      <c r="E1463">
        <v>7278000</v>
      </c>
      <c r="F1463" t="s">
        <v>15951</v>
      </c>
      <c r="G1463" t="s">
        <v>12064</v>
      </c>
      <c r="H1463" t="s">
        <v>12067</v>
      </c>
      <c r="I1463" t="s">
        <v>12092</v>
      </c>
      <c r="J1463" t="s">
        <v>12091</v>
      </c>
      <c r="K1463" t="s">
        <v>17184</v>
      </c>
      <c r="L1463" t="s">
        <v>18192</v>
      </c>
    </row>
    <row r="1464" spans="1:12" x14ac:dyDescent="0.25">
      <c r="A1464" t="s">
        <v>4105</v>
      </c>
      <c r="B1464" s="7">
        <v>0.13376157407407407</v>
      </c>
      <c r="C1464">
        <v>1</v>
      </c>
      <c r="D1464">
        <v>361000</v>
      </c>
      <c r="E1464">
        <v>361000</v>
      </c>
      <c r="F1464" t="s">
        <v>13076</v>
      </c>
      <c r="G1464" t="s">
        <v>12063</v>
      </c>
      <c r="H1464" t="s">
        <v>12071</v>
      </c>
      <c r="I1464" t="s">
        <v>12095</v>
      </c>
      <c r="J1464" t="s">
        <v>12072</v>
      </c>
      <c r="K1464" t="s">
        <v>16678</v>
      </c>
      <c r="L1464" t="s">
        <v>17662</v>
      </c>
    </row>
    <row r="1465" spans="1:12" x14ac:dyDescent="0.25">
      <c r="A1465" t="s">
        <v>4107</v>
      </c>
      <c r="B1465" s="7">
        <v>0.93899305555555557</v>
      </c>
      <c r="C1465">
        <v>8</v>
      </c>
      <c r="D1465">
        <v>324000</v>
      </c>
      <c r="E1465">
        <v>2592000</v>
      </c>
      <c r="F1465" t="s">
        <v>14141</v>
      </c>
      <c r="G1465" t="s">
        <v>12063</v>
      </c>
      <c r="H1465" t="s">
        <v>12071</v>
      </c>
      <c r="I1465" t="s">
        <v>12095</v>
      </c>
      <c r="J1465" t="s">
        <v>12074</v>
      </c>
      <c r="K1465" t="s">
        <v>17100</v>
      </c>
      <c r="L1465" t="s">
        <v>18107</v>
      </c>
    </row>
    <row r="1466" spans="1:12" x14ac:dyDescent="0.25">
      <c r="A1466" t="s">
        <v>4110</v>
      </c>
      <c r="B1466" s="7">
        <v>0.93574074074074076</v>
      </c>
      <c r="C1466">
        <v>3</v>
      </c>
      <c r="D1466">
        <v>591000</v>
      </c>
      <c r="E1466">
        <v>1773000</v>
      </c>
      <c r="F1466" t="s">
        <v>13545</v>
      </c>
      <c r="G1466" t="s">
        <v>12062</v>
      </c>
      <c r="H1466" t="s">
        <v>12066</v>
      </c>
      <c r="I1466" t="s">
        <v>12095</v>
      </c>
      <c r="J1466" t="s">
        <v>12082</v>
      </c>
      <c r="K1466" t="s">
        <v>12132</v>
      </c>
      <c r="L1466" t="s">
        <v>12216</v>
      </c>
    </row>
    <row r="1467" spans="1:12" x14ac:dyDescent="0.25">
      <c r="A1467" t="s">
        <v>4113</v>
      </c>
      <c r="B1467" s="7">
        <v>1.2974537037037038E-2</v>
      </c>
      <c r="C1467">
        <v>8</v>
      </c>
      <c r="D1467">
        <v>646000</v>
      </c>
      <c r="E1467">
        <v>5168000</v>
      </c>
      <c r="F1467" t="s">
        <v>13551</v>
      </c>
      <c r="G1467" t="s">
        <v>12062</v>
      </c>
      <c r="H1467" t="s">
        <v>12071</v>
      </c>
      <c r="I1467" t="s">
        <v>12093</v>
      </c>
      <c r="J1467" t="s">
        <v>12079</v>
      </c>
      <c r="K1467" t="s">
        <v>16838</v>
      </c>
      <c r="L1467" t="s">
        <v>17846</v>
      </c>
    </row>
    <row r="1468" spans="1:12" x14ac:dyDescent="0.25">
      <c r="A1468" t="s">
        <v>4116</v>
      </c>
      <c r="B1468" s="7">
        <v>0.20863425925925927</v>
      </c>
      <c r="C1468">
        <v>8</v>
      </c>
      <c r="D1468">
        <v>480000</v>
      </c>
      <c r="E1468">
        <v>3840000</v>
      </c>
      <c r="F1468" t="s">
        <v>16292</v>
      </c>
      <c r="G1468" t="s">
        <v>12065</v>
      </c>
      <c r="H1468" t="s">
        <v>12070</v>
      </c>
      <c r="I1468" t="s">
        <v>12094</v>
      </c>
      <c r="J1468" t="s">
        <v>12079</v>
      </c>
      <c r="K1468" t="s">
        <v>17321</v>
      </c>
      <c r="L1468" t="s">
        <v>18330</v>
      </c>
    </row>
    <row r="1469" spans="1:12" x14ac:dyDescent="0.25">
      <c r="A1469" t="s">
        <v>4118</v>
      </c>
      <c r="B1469" s="7">
        <v>0.74846064814814817</v>
      </c>
      <c r="C1469">
        <v>5</v>
      </c>
      <c r="D1469">
        <v>387000</v>
      </c>
      <c r="E1469">
        <v>1935000</v>
      </c>
      <c r="F1469" t="s">
        <v>14004</v>
      </c>
      <c r="G1469" t="s">
        <v>12063</v>
      </c>
      <c r="H1469" t="s">
        <v>12071</v>
      </c>
      <c r="I1469" t="s">
        <v>12094</v>
      </c>
      <c r="J1469" t="s">
        <v>12084</v>
      </c>
      <c r="K1469" t="s">
        <v>16848</v>
      </c>
      <c r="L1469" t="s">
        <v>17853</v>
      </c>
    </row>
    <row r="1470" spans="1:12" x14ac:dyDescent="0.25">
      <c r="A1470" t="s">
        <v>4121</v>
      </c>
      <c r="B1470" s="7">
        <v>0.45519675925925923</v>
      </c>
      <c r="C1470">
        <v>7</v>
      </c>
      <c r="D1470">
        <v>619000</v>
      </c>
      <c r="E1470">
        <v>4333000</v>
      </c>
      <c r="F1470" t="s">
        <v>15923</v>
      </c>
      <c r="G1470" t="s">
        <v>12062</v>
      </c>
      <c r="H1470" t="s">
        <v>12071</v>
      </c>
      <c r="I1470" t="s">
        <v>12092</v>
      </c>
      <c r="J1470" t="s">
        <v>12081</v>
      </c>
      <c r="K1470" t="s">
        <v>17032</v>
      </c>
      <c r="L1470" t="s">
        <v>18038</v>
      </c>
    </row>
    <row r="1471" spans="1:12" x14ac:dyDescent="0.25">
      <c r="A1471" t="s">
        <v>4124</v>
      </c>
      <c r="B1471" s="7">
        <v>0.14482638888888888</v>
      </c>
      <c r="C1471">
        <v>2</v>
      </c>
      <c r="D1471">
        <v>1164000</v>
      </c>
      <c r="E1471">
        <v>2328000</v>
      </c>
      <c r="F1471" t="s">
        <v>14032</v>
      </c>
      <c r="G1471" t="s">
        <v>12064</v>
      </c>
      <c r="H1471" t="s">
        <v>12067</v>
      </c>
      <c r="I1471" t="s">
        <v>12095</v>
      </c>
      <c r="J1471" t="s">
        <v>12081</v>
      </c>
      <c r="K1471" t="s">
        <v>17226</v>
      </c>
      <c r="L1471" t="s">
        <v>18229</v>
      </c>
    </row>
    <row r="1472" spans="1:12" x14ac:dyDescent="0.25">
      <c r="A1472" t="s">
        <v>4127</v>
      </c>
      <c r="B1472" s="7">
        <v>0.27781250000000002</v>
      </c>
      <c r="C1472">
        <v>9</v>
      </c>
      <c r="D1472">
        <v>365000</v>
      </c>
      <c r="E1472">
        <v>3285000</v>
      </c>
      <c r="F1472" t="s">
        <v>14947</v>
      </c>
      <c r="G1472" t="s">
        <v>12063</v>
      </c>
      <c r="H1472" t="s">
        <v>12067</v>
      </c>
      <c r="I1472" t="s">
        <v>12094</v>
      </c>
      <c r="J1472" t="s">
        <v>12080</v>
      </c>
      <c r="K1472" t="s">
        <v>16512</v>
      </c>
      <c r="L1472" t="s">
        <v>17492</v>
      </c>
    </row>
    <row r="1473" spans="1:12" x14ac:dyDescent="0.25">
      <c r="A1473" t="s">
        <v>4130</v>
      </c>
      <c r="B1473" s="7">
        <v>0.62005787037037041</v>
      </c>
      <c r="C1473">
        <v>9</v>
      </c>
      <c r="D1473">
        <v>453000</v>
      </c>
      <c r="E1473">
        <v>4077000</v>
      </c>
      <c r="F1473" t="s">
        <v>15604</v>
      </c>
      <c r="G1473" t="s">
        <v>12065</v>
      </c>
      <c r="H1473" t="s">
        <v>12067</v>
      </c>
      <c r="I1473" t="s">
        <v>12095</v>
      </c>
      <c r="J1473" t="s">
        <v>12080</v>
      </c>
      <c r="K1473" t="s">
        <v>17303</v>
      </c>
      <c r="L1473" t="s">
        <v>18313</v>
      </c>
    </row>
    <row r="1474" spans="1:12" x14ac:dyDescent="0.25">
      <c r="A1474" t="s">
        <v>4131</v>
      </c>
      <c r="B1474" s="7">
        <v>0.10575231481481481</v>
      </c>
      <c r="C1474">
        <v>5</v>
      </c>
      <c r="D1474">
        <v>514000</v>
      </c>
      <c r="E1474">
        <v>2570000</v>
      </c>
      <c r="F1474" t="s">
        <v>15973</v>
      </c>
      <c r="G1474" t="s">
        <v>12065</v>
      </c>
      <c r="H1474" t="s">
        <v>12071</v>
      </c>
      <c r="I1474" t="s">
        <v>12095</v>
      </c>
      <c r="J1474" t="s">
        <v>12075</v>
      </c>
      <c r="K1474" t="s">
        <v>16722</v>
      </c>
      <c r="L1474" t="s">
        <v>17717</v>
      </c>
    </row>
    <row r="1475" spans="1:12" x14ac:dyDescent="0.25">
      <c r="A1475" t="s">
        <v>4134</v>
      </c>
      <c r="B1475" s="7">
        <v>4.3981481481481483E-2</v>
      </c>
      <c r="C1475">
        <v>3</v>
      </c>
      <c r="D1475">
        <v>669000</v>
      </c>
      <c r="E1475">
        <v>2007000</v>
      </c>
      <c r="F1475" t="s">
        <v>14828</v>
      </c>
      <c r="G1475" t="s">
        <v>12062</v>
      </c>
      <c r="H1475" t="s">
        <v>12071</v>
      </c>
      <c r="I1475" t="s">
        <v>12092</v>
      </c>
      <c r="J1475" t="s">
        <v>12074</v>
      </c>
      <c r="K1475" t="s">
        <v>16848</v>
      </c>
      <c r="L1475" t="s">
        <v>17851</v>
      </c>
    </row>
    <row r="1476" spans="1:12" x14ac:dyDescent="0.25">
      <c r="A1476" t="s">
        <v>4136</v>
      </c>
      <c r="B1476" s="7">
        <v>0.95353009259259258</v>
      </c>
      <c r="C1476">
        <v>3</v>
      </c>
      <c r="D1476">
        <v>366000</v>
      </c>
      <c r="E1476">
        <v>1098000</v>
      </c>
      <c r="F1476" t="s">
        <v>13725</v>
      </c>
      <c r="G1476" t="s">
        <v>12063</v>
      </c>
      <c r="H1476" t="s">
        <v>12066</v>
      </c>
      <c r="I1476" t="s">
        <v>12095</v>
      </c>
      <c r="J1476" t="s">
        <v>12082</v>
      </c>
      <c r="K1476" t="s">
        <v>17085</v>
      </c>
      <c r="L1476" t="s">
        <v>18087</v>
      </c>
    </row>
    <row r="1477" spans="1:12" x14ac:dyDescent="0.25">
      <c r="A1477" t="s">
        <v>4139</v>
      </c>
      <c r="B1477" s="7">
        <v>0.81311342592592595</v>
      </c>
      <c r="C1477">
        <v>2</v>
      </c>
      <c r="D1477">
        <v>672000</v>
      </c>
      <c r="E1477">
        <v>1344000</v>
      </c>
      <c r="F1477" t="s">
        <v>14035</v>
      </c>
      <c r="G1477" t="s">
        <v>12062</v>
      </c>
      <c r="H1477" t="s">
        <v>12070</v>
      </c>
      <c r="I1477" t="s">
        <v>12095</v>
      </c>
      <c r="J1477" t="s">
        <v>12073</v>
      </c>
      <c r="K1477" t="s">
        <v>16644</v>
      </c>
      <c r="L1477" t="s">
        <v>17629</v>
      </c>
    </row>
    <row r="1478" spans="1:12" x14ac:dyDescent="0.25">
      <c r="A1478" t="s">
        <v>4141</v>
      </c>
      <c r="B1478" s="7">
        <v>0.44587962962962963</v>
      </c>
      <c r="C1478">
        <v>7</v>
      </c>
      <c r="D1478">
        <v>1147000</v>
      </c>
      <c r="E1478">
        <v>8029000</v>
      </c>
      <c r="F1478" t="s">
        <v>12478</v>
      </c>
      <c r="G1478" t="s">
        <v>12064</v>
      </c>
      <c r="H1478" t="s">
        <v>12066</v>
      </c>
      <c r="I1478" t="s">
        <v>12094</v>
      </c>
      <c r="J1478" t="s">
        <v>12082</v>
      </c>
      <c r="K1478" t="s">
        <v>17213</v>
      </c>
      <c r="L1478" t="s">
        <v>18221</v>
      </c>
    </row>
    <row r="1479" spans="1:12" x14ac:dyDescent="0.25">
      <c r="A1479" t="s">
        <v>4144</v>
      </c>
      <c r="B1479" s="7">
        <v>0.39653935185185185</v>
      </c>
      <c r="C1479">
        <v>3</v>
      </c>
      <c r="D1479">
        <v>351000</v>
      </c>
      <c r="E1479">
        <v>1053000</v>
      </c>
      <c r="F1479" t="s">
        <v>14427</v>
      </c>
      <c r="G1479" t="s">
        <v>12063</v>
      </c>
      <c r="H1479" t="s">
        <v>12070</v>
      </c>
      <c r="I1479" t="s">
        <v>12095</v>
      </c>
      <c r="J1479" t="s">
        <v>12087</v>
      </c>
      <c r="K1479" t="s">
        <v>16776</v>
      </c>
      <c r="L1479" t="s">
        <v>17769</v>
      </c>
    </row>
    <row r="1480" spans="1:12" x14ac:dyDescent="0.25">
      <c r="A1480" t="s">
        <v>4146</v>
      </c>
      <c r="B1480" s="7">
        <v>0.13074074074074074</v>
      </c>
      <c r="C1480">
        <v>3</v>
      </c>
      <c r="D1480">
        <v>425000</v>
      </c>
      <c r="E1480">
        <v>1275000</v>
      </c>
      <c r="F1480" t="s">
        <v>14564</v>
      </c>
      <c r="G1480" t="s">
        <v>12065</v>
      </c>
      <c r="H1480" t="s">
        <v>12067</v>
      </c>
      <c r="I1480" t="s">
        <v>12094</v>
      </c>
      <c r="J1480" t="s">
        <v>12081</v>
      </c>
      <c r="K1480" t="s">
        <v>17232</v>
      </c>
      <c r="L1480" t="s">
        <v>18236</v>
      </c>
    </row>
    <row r="1481" spans="1:12" x14ac:dyDescent="0.25">
      <c r="A1481" t="s">
        <v>4148</v>
      </c>
      <c r="B1481" s="7">
        <v>0.50018518518518518</v>
      </c>
      <c r="C1481">
        <v>4</v>
      </c>
      <c r="D1481">
        <v>562000</v>
      </c>
      <c r="E1481">
        <v>2248000</v>
      </c>
      <c r="F1481" t="s">
        <v>16320</v>
      </c>
      <c r="G1481" t="s">
        <v>12062</v>
      </c>
      <c r="H1481" t="s">
        <v>12069</v>
      </c>
      <c r="I1481" t="s">
        <v>12095</v>
      </c>
      <c r="J1481" t="s">
        <v>12082</v>
      </c>
      <c r="K1481" t="s">
        <v>17129</v>
      </c>
      <c r="L1481" t="s">
        <v>18133</v>
      </c>
    </row>
    <row r="1482" spans="1:12" x14ac:dyDescent="0.25">
      <c r="A1482" t="s">
        <v>4150</v>
      </c>
      <c r="B1482" s="7">
        <v>0.99510416666666668</v>
      </c>
      <c r="C1482">
        <v>9</v>
      </c>
      <c r="D1482">
        <v>336000</v>
      </c>
      <c r="E1482">
        <v>3024000</v>
      </c>
      <c r="F1482" t="s">
        <v>13695</v>
      </c>
      <c r="G1482" t="s">
        <v>12063</v>
      </c>
      <c r="H1482" t="s">
        <v>12070</v>
      </c>
      <c r="I1482" t="s">
        <v>12095</v>
      </c>
      <c r="J1482" t="s">
        <v>12083</v>
      </c>
      <c r="K1482" t="s">
        <v>17150</v>
      </c>
      <c r="L1482" t="s">
        <v>18160</v>
      </c>
    </row>
    <row r="1483" spans="1:12" x14ac:dyDescent="0.25">
      <c r="A1483" t="s">
        <v>4152</v>
      </c>
      <c r="B1483" s="7">
        <v>0.9437268518518519</v>
      </c>
      <c r="C1483">
        <v>1</v>
      </c>
      <c r="D1483">
        <v>461000</v>
      </c>
      <c r="E1483">
        <v>461000</v>
      </c>
      <c r="F1483" t="s">
        <v>15995</v>
      </c>
      <c r="G1483" t="s">
        <v>12065</v>
      </c>
      <c r="H1483" t="s">
        <v>12070</v>
      </c>
      <c r="I1483" t="s">
        <v>12094</v>
      </c>
      <c r="J1483" t="s">
        <v>12087</v>
      </c>
      <c r="K1483" t="s">
        <v>16647</v>
      </c>
      <c r="L1483" t="s">
        <v>17631</v>
      </c>
    </row>
    <row r="1484" spans="1:12" x14ac:dyDescent="0.25">
      <c r="A1484" t="s">
        <v>4155</v>
      </c>
      <c r="B1484" s="7">
        <v>0.63788194444444446</v>
      </c>
      <c r="C1484">
        <v>6</v>
      </c>
      <c r="D1484">
        <v>485000</v>
      </c>
      <c r="E1484">
        <v>2910000</v>
      </c>
      <c r="F1484" t="s">
        <v>15700</v>
      </c>
      <c r="G1484" t="s">
        <v>12065</v>
      </c>
      <c r="H1484" t="s">
        <v>12066</v>
      </c>
      <c r="I1484" t="s">
        <v>12095</v>
      </c>
      <c r="J1484" t="s">
        <v>12090</v>
      </c>
      <c r="K1484" t="s">
        <v>17423</v>
      </c>
      <c r="L1484" t="s">
        <v>18431</v>
      </c>
    </row>
    <row r="1485" spans="1:12" x14ac:dyDescent="0.25">
      <c r="A1485" t="s">
        <v>4158</v>
      </c>
      <c r="B1485" s="7">
        <v>0.72296296296296292</v>
      </c>
      <c r="C1485">
        <v>1</v>
      </c>
      <c r="D1485">
        <v>365000</v>
      </c>
      <c r="E1485">
        <v>365000</v>
      </c>
      <c r="F1485" t="s">
        <v>15172</v>
      </c>
      <c r="G1485" t="s">
        <v>12063</v>
      </c>
      <c r="H1485" t="s">
        <v>12067</v>
      </c>
      <c r="I1485" t="s">
        <v>12094</v>
      </c>
      <c r="J1485" t="s">
        <v>12086</v>
      </c>
      <c r="K1485" t="s">
        <v>17443</v>
      </c>
      <c r="L1485" t="s">
        <v>18446</v>
      </c>
    </row>
    <row r="1486" spans="1:12" x14ac:dyDescent="0.25">
      <c r="A1486" t="s">
        <v>4160</v>
      </c>
      <c r="B1486" s="7">
        <v>0.89451388888888894</v>
      </c>
      <c r="C1486">
        <v>5</v>
      </c>
      <c r="D1486">
        <v>1205000</v>
      </c>
      <c r="E1486">
        <v>6025000</v>
      </c>
      <c r="F1486" t="s">
        <v>13306</v>
      </c>
      <c r="G1486" t="s">
        <v>12064</v>
      </c>
      <c r="H1486" t="s">
        <v>12066</v>
      </c>
      <c r="I1486" t="s">
        <v>12094</v>
      </c>
      <c r="J1486" t="s">
        <v>12084</v>
      </c>
      <c r="K1486" t="s">
        <v>16707</v>
      </c>
      <c r="L1486" t="s">
        <v>17702</v>
      </c>
    </row>
    <row r="1487" spans="1:12" x14ac:dyDescent="0.25">
      <c r="A1487" t="s">
        <v>4162</v>
      </c>
      <c r="B1487" s="7">
        <v>0.34552083333333333</v>
      </c>
      <c r="C1487">
        <v>3</v>
      </c>
      <c r="D1487">
        <v>1291000</v>
      </c>
      <c r="E1487">
        <v>3873000</v>
      </c>
      <c r="F1487" t="s">
        <v>13476</v>
      </c>
      <c r="G1487" t="s">
        <v>12064</v>
      </c>
      <c r="H1487" t="s">
        <v>12069</v>
      </c>
      <c r="I1487" t="s">
        <v>12094</v>
      </c>
      <c r="J1487" t="s">
        <v>12078</v>
      </c>
      <c r="K1487" t="s">
        <v>17428</v>
      </c>
      <c r="L1487" t="s">
        <v>18433</v>
      </c>
    </row>
    <row r="1488" spans="1:12" x14ac:dyDescent="0.25">
      <c r="A1488" t="s">
        <v>4164</v>
      </c>
      <c r="B1488" s="7">
        <v>0.55752314814814818</v>
      </c>
      <c r="C1488">
        <v>7</v>
      </c>
      <c r="D1488">
        <v>387000</v>
      </c>
      <c r="E1488">
        <v>2709000</v>
      </c>
      <c r="F1488" t="s">
        <v>13233</v>
      </c>
      <c r="G1488" t="s">
        <v>12063</v>
      </c>
      <c r="H1488" t="s">
        <v>12068</v>
      </c>
      <c r="I1488" t="s">
        <v>12093</v>
      </c>
      <c r="J1488" t="s">
        <v>12087</v>
      </c>
      <c r="K1488" t="s">
        <v>16823</v>
      </c>
      <c r="L1488" t="s">
        <v>17827</v>
      </c>
    </row>
    <row r="1489" spans="1:12" x14ac:dyDescent="0.25">
      <c r="A1489" t="s">
        <v>4167</v>
      </c>
      <c r="B1489" s="7">
        <v>0.31814814814814812</v>
      </c>
      <c r="C1489">
        <v>2</v>
      </c>
      <c r="D1489">
        <v>333000</v>
      </c>
      <c r="E1489">
        <v>666000</v>
      </c>
      <c r="F1489" t="s">
        <v>14460</v>
      </c>
      <c r="G1489" t="s">
        <v>12063</v>
      </c>
      <c r="H1489" t="s">
        <v>12068</v>
      </c>
      <c r="I1489" t="s">
        <v>12095</v>
      </c>
      <c r="J1489" t="s">
        <v>12086</v>
      </c>
      <c r="K1489" t="s">
        <v>12142</v>
      </c>
      <c r="L1489" t="s">
        <v>12225</v>
      </c>
    </row>
    <row r="1490" spans="1:12" x14ac:dyDescent="0.25">
      <c r="A1490" t="s">
        <v>4170</v>
      </c>
      <c r="B1490" s="7">
        <v>0.66496527777777781</v>
      </c>
      <c r="C1490">
        <v>2</v>
      </c>
      <c r="D1490">
        <v>1171000</v>
      </c>
      <c r="E1490">
        <v>2342000</v>
      </c>
      <c r="F1490" t="s">
        <v>16249</v>
      </c>
      <c r="G1490" t="s">
        <v>12064</v>
      </c>
      <c r="H1490" t="s">
        <v>12068</v>
      </c>
      <c r="I1490" t="s">
        <v>12094</v>
      </c>
      <c r="J1490" t="s">
        <v>12088</v>
      </c>
      <c r="K1490" t="s">
        <v>17247</v>
      </c>
      <c r="L1490" t="s">
        <v>18251</v>
      </c>
    </row>
    <row r="1491" spans="1:12" x14ac:dyDescent="0.25">
      <c r="A1491" t="s">
        <v>4173</v>
      </c>
      <c r="B1491" s="7">
        <v>0.87583333333333335</v>
      </c>
      <c r="C1491">
        <v>4</v>
      </c>
      <c r="D1491">
        <v>317000</v>
      </c>
      <c r="E1491">
        <v>1268000</v>
      </c>
      <c r="F1491" t="s">
        <v>15949</v>
      </c>
      <c r="G1491" t="s">
        <v>12063</v>
      </c>
      <c r="H1491" t="s">
        <v>12069</v>
      </c>
      <c r="I1491" t="s">
        <v>12094</v>
      </c>
      <c r="J1491" t="s">
        <v>12087</v>
      </c>
      <c r="K1491" t="s">
        <v>12181</v>
      </c>
      <c r="L1491" t="s">
        <v>12265</v>
      </c>
    </row>
    <row r="1492" spans="1:12" x14ac:dyDescent="0.25">
      <c r="A1492" t="s">
        <v>4176</v>
      </c>
      <c r="B1492" s="7">
        <v>0.45619212962962963</v>
      </c>
      <c r="C1492">
        <v>2</v>
      </c>
      <c r="D1492">
        <v>583000</v>
      </c>
      <c r="E1492">
        <v>1166000</v>
      </c>
      <c r="F1492" t="s">
        <v>14142</v>
      </c>
      <c r="G1492" t="s">
        <v>12062</v>
      </c>
      <c r="H1492" t="s">
        <v>12071</v>
      </c>
      <c r="I1492" t="s">
        <v>12093</v>
      </c>
      <c r="J1492" t="s">
        <v>12085</v>
      </c>
      <c r="K1492" t="s">
        <v>16971</v>
      </c>
      <c r="L1492" t="s">
        <v>17973</v>
      </c>
    </row>
    <row r="1493" spans="1:12" x14ac:dyDescent="0.25">
      <c r="A1493" t="s">
        <v>4178</v>
      </c>
      <c r="B1493" s="7">
        <v>6.385416666666667E-2</v>
      </c>
      <c r="C1493">
        <v>2</v>
      </c>
      <c r="D1493">
        <v>1255000</v>
      </c>
      <c r="E1493">
        <v>2510000</v>
      </c>
      <c r="F1493" t="s">
        <v>13892</v>
      </c>
      <c r="G1493" t="s">
        <v>12064</v>
      </c>
      <c r="H1493" t="s">
        <v>12067</v>
      </c>
      <c r="I1493" t="s">
        <v>12092</v>
      </c>
      <c r="J1493" t="s">
        <v>12077</v>
      </c>
      <c r="K1493" t="s">
        <v>16905</v>
      </c>
      <c r="L1493" t="s">
        <v>17908</v>
      </c>
    </row>
    <row r="1494" spans="1:12" x14ac:dyDescent="0.25">
      <c r="A1494" t="s">
        <v>4180</v>
      </c>
      <c r="B1494" s="7">
        <v>0.83466435185185184</v>
      </c>
      <c r="C1494">
        <v>5</v>
      </c>
      <c r="D1494">
        <v>503000</v>
      </c>
      <c r="E1494">
        <v>2515000</v>
      </c>
      <c r="F1494" t="s">
        <v>14717</v>
      </c>
      <c r="G1494" t="s">
        <v>12065</v>
      </c>
      <c r="H1494" t="s">
        <v>12066</v>
      </c>
      <c r="I1494" t="s">
        <v>12095</v>
      </c>
      <c r="J1494" t="s">
        <v>12087</v>
      </c>
      <c r="K1494" t="s">
        <v>16939</v>
      </c>
      <c r="L1494" t="s">
        <v>17945</v>
      </c>
    </row>
    <row r="1495" spans="1:12" x14ac:dyDescent="0.25">
      <c r="A1495" t="s">
        <v>4182</v>
      </c>
      <c r="B1495" s="7">
        <v>0.22469907407407408</v>
      </c>
      <c r="C1495">
        <v>1</v>
      </c>
      <c r="D1495">
        <v>338000</v>
      </c>
      <c r="E1495">
        <v>338000</v>
      </c>
      <c r="F1495" t="s">
        <v>15595</v>
      </c>
      <c r="G1495" t="s">
        <v>12063</v>
      </c>
      <c r="H1495" t="s">
        <v>12070</v>
      </c>
      <c r="I1495" t="s">
        <v>12094</v>
      </c>
      <c r="J1495" t="s">
        <v>12085</v>
      </c>
      <c r="K1495" t="s">
        <v>17319</v>
      </c>
      <c r="L1495" t="s">
        <v>18321</v>
      </c>
    </row>
    <row r="1496" spans="1:12" x14ac:dyDescent="0.25">
      <c r="A1496" t="s">
        <v>4185</v>
      </c>
      <c r="B1496" s="7">
        <v>4.2824074074074075E-3</v>
      </c>
      <c r="C1496">
        <v>6</v>
      </c>
      <c r="D1496">
        <v>369000</v>
      </c>
      <c r="E1496">
        <v>2214000</v>
      </c>
      <c r="F1496" t="s">
        <v>13312</v>
      </c>
      <c r="G1496" t="s">
        <v>12063</v>
      </c>
      <c r="H1496" t="s">
        <v>12071</v>
      </c>
      <c r="I1496" t="s">
        <v>12094</v>
      </c>
      <c r="J1496" t="s">
        <v>12078</v>
      </c>
      <c r="K1496" t="s">
        <v>17035</v>
      </c>
      <c r="L1496" t="s">
        <v>18040</v>
      </c>
    </row>
    <row r="1497" spans="1:12" x14ac:dyDescent="0.25">
      <c r="A1497" t="s">
        <v>4187</v>
      </c>
      <c r="B1497" s="7">
        <v>0.31222222222222223</v>
      </c>
      <c r="C1497">
        <v>1</v>
      </c>
      <c r="D1497">
        <v>1224000</v>
      </c>
      <c r="E1497">
        <v>1224000</v>
      </c>
      <c r="F1497" t="s">
        <v>14444</v>
      </c>
      <c r="G1497" t="s">
        <v>12064</v>
      </c>
      <c r="H1497" t="s">
        <v>12071</v>
      </c>
      <c r="I1497" t="s">
        <v>12095</v>
      </c>
      <c r="J1497" t="s">
        <v>12074</v>
      </c>
      <c r="K1497" t="s">
        <v>16934</v>
      </c>
      <c r="L1497" t="s">
        <v>17935</v>
      </c>
    </row>
    <row r="1498" spans="1:12" x14ac:dyDescent="0.25">
      <c r="A1498" t="s">
        <v>4190</v>
      </c>
      <c r="B1498" s="7">
        <v>0.34805555555555556</v>
      </c>
      <c r="C1498">
        <v>9</v>
      </c>
      <c r="D1498">
        <v>446000</v>
      </c>
      <c r="E1498">
        <v>4014000</v>
      </c>
      <c r="F1498" t="s">
        <v>12495</v>
      </c>
      <c r="G1498" t="s">
        <v>12065</v>
      </c>
      <c r="H1498" t="s">
        <v>12066</v>
      </c>
      <c r="I1498" t="s">
        <v>12095</v>
      </c>
      <c r="J1498" t="s">
        <v>12072</v>
      </c>
      <c r="K1498" t="s">
        <v>16478</v>
      </c>
      <c r="L1498" t="s">
        <v>17587</v>
      </c>
    </row>
    <row r="1499" spans="1:12" x14ac:dyDescent="0.25">
      <c r="A1499" t="s">
        <v>4192</v>
      </c>
      <c r="B1499" s="7">
        <v>0.59243055555555557</v>
      </c>
      <c r="C1499">
        <v>9</v>
      </c>
      <c r="D1499">
        <v>486000</v>
      </c>
      <c r="E1499">
        <v>4374000</v>
      </c>
      <c r="F1499" t="s">
        <v>16462</v>
      </c>
      <c r="G1499" t="s">
        <v>12065</v>
      </c>
      <c r="H1499" t="s">
        <v>12069</v>
      </c>
      <c r="I1499" t="s">
        <v>12094</v>
      </c>
      <c r="J1499" t="s">
        <v>12079</v>
      </c>
      <c r="K1499" t="s">
        <v>17385</v>
      </c>
      <c r="L1499" t="s">
        <v>18395</v>
      </c>
    </row>
    <row r="1500" spans="1:12" x14ac:dyDescent="0.25">
      <c r="A1500" t="s">
        <v>4194</v>
      </c>
      <c r="B1500" s="7">
        <v>0.59129629629629632</v>
      </c>
      <c r="C1500">
        <v>4</v>
      </c>
      <c r="D1500">
        <v>490000</v>
      </c>
      <c r="E1500">
        <v>1960000</v>
      </c>
      <c r="F1500" t="s">
        <v>14184</v>
      </c>
      <c r="G1500" t="s">
        <v>12065</v>
      </c>
      <c r="H1500" t="s">
        <v>12068</v>
      </c>
      <c r="I1500" t="s">
        <v>12094</v>
      </c>
      <c r="J1500" t="s">
        <v>12075</v>
      </c>
      <c r="K1500" t="s">
        <v>17391</v>
      </c>
      <c r="L1500" t="s">
        <v>18396</v>
      </c>
    </row>
    <row r="1501" spans="1:12" x14ac:dyDescent="0.25">
      <c r="A1501" t="s">
        <v>4197</v>
      </c>
      <c r="B1501" s="7">
        <v>0.8837962962962963</v>
      </c>
      <c r="C1501">
        <v>1</v>
      </c>
      <c r="D1501">
        <v>318000</v>
      </c>
      <c r="E1501">
        <v>318000</v>
      </c>
      <c r="F1501" t="s">
        <v>15839</v>
      </c>
      <c r="G1501" t="s">
        <v>12063</v>
      </c>
      <c r="H1501" t="s">
        <v>12068</v>
      </c>
      <c r="I1501" t="s">
        <v>12095</v>
      </c>
      <c r="J1501" t="s">
        <v>12090</v>
      </c>
      <c r="K1501" t="s">
        <v>17345</v>
      </c>
      <c r="L1501" t="s">
        <v>18346</v>
      </c>
    </row>
    <row r="1502" spans="1:12" x14ac:dyDescent="0.25">
      <c r="A1502" t="s">
        <v>4200</v>
      </c>
      <c r="B1502" s="7">
        <v>0.22084490740740742</v>
      </c>
      <c r="C1502">
        <v>2</v>
      </c>
      <c r="D1502">
        <v>326000</v>
      </c>
      <c r="E1502">
        <v>652000</v>
      </c>
      <c r="F1502" t="s">
        <v>14623</v>
      </c>
      <c r="G1502" t="s">
        <v>12063</v>
      </c>
      <c r="H1502" t="s">
        <v>12066</v>
      </c>
      <c r="I1502" t="s">
        <v>12094</v>
      </c>
      <c r="J1502" t="s">
        <v>12088</v>
      </c>
      <c r="K1502" t="s">
        <v>16575</v>
      </c>
      <c r="L1502" t="s">
        <v>17549</v>
      </c>
    </row>
    <row r="1503" spans="1:12" x14ac:dyDescent="0.25">
      <c r="A1503" t="s">
        <v>4203</v>
      </c>
      <c r="B1503" s="7">
        <v>0.13158564814814816</v>
      </c>
      <c r="C1503">
        <v>5</v>
      </c>
      <c r="D1503">
        <v>439000</v>
      </c>
      <c r="E1503">
        <v>2195000</v>
      </c>
      <c r="F1503" t="s">
        <v>12694</v>
      </c>
      <c r="G1503" t="s">
        <v>12065</v>
      </c>
      <c r="H1503" t="s">
        <v>12071</v>
      </c>
      <c r="I1503" t="s">
        <v>12095</v>
      </c>
      <c r="J1503" t="s">
        <v>12082</v>
      </c>
      <c r="K1503" t="s">
        <v>17377</v>
      </c>
      <c r="L1503" t="s">
        <v>18383</v>
      </c>
    </row>
    <row r="1504" spans="1:12" x14ac:dyDescent="0.25">
      <c r="A1504" t="s">
        <v>4206</v>
      </c>
      <c r="B1504" s="7">
        <v>0.97739583333333335</v>
      </c>
      <c r="C1504">
        <v>4</v>
      </c>
      <c r="D1504">
        <v>500000</v>
      </c>
      <c r="E1504">
        <v>2000000</v>
      </c>
      <c r="F1504" t="s">
        <v>14781</v>
      </c>
      <c r="G1504" t="s">
        <v>12065</v>
      </c>
      <c r="H1504" t="s">
        <v>12066</v>
      </c>
      <c r="I1504" t="s">
        <v>12094</v>
      </c>
      <c r="J1504" t="s">
        <v>12083</v>
      </c>
      <c r="K1504" t="s">
        <v>16528</v>
      </c>
      <c r="L1504" t="s">
        <v>17504</v>
      </c>
    </row>
    <row r="1505" spans="1:12" x14ac:dyDescent="0.25">
      <c r="A1505" t="s">
        <v>4209</v>
      </c>
      <c r="B1505" s="7">
        <v>0.32774305555555555</v>
      </c>
      <c r="C1505">
        <v>6</v>
      </c>
      <c r="D1505">
        <v>628000</v>
      </c>
      <c r="E1505">
        <v>3768000</v>
      </c>
      <c r="F1505" t="s">
        <v>13755</v>
      </c>
      <c r="G1505" t="s">
        <v>12062</v>
      </c>
      <c r="H1505" t="s">
        <v>12071</v>
      </c>
      <c r="I1505" t="s">
        <v>12093</v>
      </c>
      <c r="J1505" t="s">
        <v>12088</v>
      </c>
      <c r="K1505" t="s">
        <v>17183</v>
      </c>
      <c r="L1505" t="s">
        <v>18191</v>
      </c>
    </row>
    <row r="1506" spans="1:12" x14ac:dyDescent="0.25">
      <c r="A1506" t="s">
        <v>4212</v>
      </c>
      <c r="B1506" s="7">
        <v>0.19133101851851853</v>
      </c>
      <c r="C1506">
        <v>3</v>
      </c>
      <c r="D1506">
        <v>433000</v>
      </c>
      <c r="E1506">
        <v>1299000</v>
      </c>
      <c r="F1506" t="s">
        <v>14294</v>
      </c>
      <c r="G1506" t="s">
        <v>12065</v>
      </c>
      <c r="H1506" t="s">
        <v>12066</v>
      </c>
      <c r="I1506" t="s">
        <v>12094</v>
      </c>
      <c r="J1506" t="s">
        <v>12079</v>
      </c>
      <c r="K1506" t="s">
        <v>17005</v>
      </c>
      <c r="L1506" t="s">
        <v>18007</v>
      </c>
    </row>
    <row r="1507" spans="1:12" x14ac:dyDescent="0.25">
      <c r="A1507" t="s">
        <v>4215</v>
      </c>
      <c r="B1507" s="7">
        <v>0.76818287037037036</v>
      </c>
      <c r="C1507">
        <v>1</v>
      </c>
      <c r="D1507">
        <v>1083000</v>
      </c>
      <c r="E1507">
        <v>1083000</v>
      </c>
      <c r="F1507" t="s">
        <v>14496</v>
      </c>
      <c r="G1507" t="s">
        <v>12064</v>
      </c>
      <c r="H1507" t="s">
        <v>12069</v>
      </c>
      <c r="I1507" t="s">
        <v>12094</v>
      </c>
      <c r="J1507" t="s">
        <v>12079</v>
      </c>
      <c r="K1507" t="s">
        <v>17041</v>
      </c>
      <c r="L1507" t="s">
        <v>18041</v>
      </c>
    </row>
    <row r="1508" spans="1:12" x14ac:dyDescent="0.25">
      <c r="A1508" t="s">
        <v>4218</v>
      </c>
      <c r="B1508" s="7">
        <v>0.71611111111111114</v>
      </c>
      <c r="C1508">
        <v>4</v>
      </c>
      <c r="D1508">
        <v>474000</v>
      </c>
      <c r="E1508">
        <v>1896000</v>
      </c>
      <c r="F1508" t="s">
        <v>14998</v>
      </c>
      <c r="G1508" t="s">
        <v>12065</v>
      </c>
      <c r="H1508" t="s">
        <v>12071</v>
      </c>
      <c r="I1508" t="s">
        <v>12095</v>
      </c>
      <c r="J1508" t="s">
        <v>12090</v>
      </c>
      <c r="K1508" t="s">
        <v>16479</v>
      </c>
      <c r="L1508" t="s">
        <v>17583</v>
      </c>
    </row>
    <row r="1509" spans="1:12" x14ac:dyDescent="0.25">
      <c r="A1509" t="s">
        <v>4221</v>
      </c>
      <c r="B1509" s="7">
        <v>0.15694444444444444</v>
      </c>
      <c r="C1509">
        <v>5</v>
      </c>
      <c r="D1509">
        <v>379000</v>
      </c>
      <c r="E1509">
        <v>1895000</v>
      </c>
      <c r="F1509" t="s">
        <v>14554</v>
      </c>
      <c r="G1509" t="s">
        <v>12063</v>
      </c>
      <c r="H1509" t="s">
        <v>12070</v>
      </c>
      <c r="I1509" t="s">
        <v>12094</v>
      </c>
      <c r="J1509" t="s">
        <v>12091</v>
      </c>
      <c r="K1509" t="s">
        <v>16671</v>
      </c>
      <c r="L1509" t="s">
        <v>17659</v>
      </c>
    </row>
    <row r="1510" spans="1:12" x14ac:dyDescent="0.25">
      <c r="A1510" t="s">
        <v>4224</v>
      </c>
      <c r="B1510" s="7">
        <v>0.95822916666666669</v>
      </c>
      <c r="C1510">
        <v>5</v>
      </c>
      <c r="D1510">
        <v>631000</v>
      </c>
      <c r="E1510">
        <v>3155000</v>
      </c>
      <c r="F1510" t="s">
        <v>15517</v>
      </c>
      <c r="G1510" t="s">
        <v>12062</v>
      </c>
      <c r="H1510" t="s">
        <v>12070</v>
      </c>
      <c r="I1510" t="s">
        <v>12092</v>
      </c>
      <c r="J1510" t="s">
        <v>12076</v>
      </c>
      <c r="K1510" t="s">
        <v>17071</v>
      </c>
      <c r="L1510" t="s">
        <v>18075</v>
      </c>
    </row>
    <row r="1511" spans="1:12" x14ac:dyDescent="0.25">
      <c r="A1511" t="s">
        <v>4227</v>
      </c>
      <c r="B1511" s="7">
        <v>0.70799768518518513</v>
      </c>
      <c r="C1511">
        <v>5</v>
      </c>
      <c r="D1511">
        <v>589000</v>
      </c>
      <c r="E1511">
        <v>2945000</v>
      </c>
      <c r="F1511" t="s">
        <v>16380</v>
      </c>
      <c r="G1511" t="s">
        <v>12062</v>
      </c>
      <c r="H1511" t="s">
        <v>12071</v>
      </c>
      <c r="I1511" t="s">
        <v>12094</v>
      </c>
      <c r="J1511" t="s">
        <v>12084</v>
      </c>
      <c r="K1511" t="s">
        <v>17374</v>
      </c>
      <c r="L1511" t="s">
        <v>18380</v>
      </c>
    </row>
    <row r="1512" spans="1:12" x14ac:dyDescent="0.25">
      <c r="A1512" t="s">
        <v>4229</v>
      </c>
      <c r="B1512" s="7">
        <v>0.42709490740740741</v>
      </c>
      <c r="C1512">
        <v>1</v>
      </c>
      <c r="D1512">
        <v>363000</v>
      </c>
      <c r="E1512">
        <v>363000</v>
      </c>
      <c r="F1512" t="s">
        <v>14131</v>
      </c>
      <c r="G1512" t="s">
        <v>12063</v>
      </c>
      <c r="H1512" t="s">
        <v>12071</v>
      </c>
      <c r="I1512" t="s">
        <v>12095</v>
      </c>
      <c r="J1512" t="s">
        <v>12079</v>
      </c>
      <c r="K1512" t="s">
        <v>16814</v>
      </c>
      <c r="L1512" t="s">
        <v>17813</v>
      </c>
    </row>
    <row r="1513" spans="1:12" x14ac:dyDescent="0.25">
      <c r="A1513" t="s">
        <v>4232</v>
      </c>
      <c r="B1513" s="7">
        <v>0.77618055555555554</v>
      </c>
      <c r="C1513">
        <v>2</v>
      </c>
      <c r="D1513">
        <v>339000</v>
      </c>
      <c r="E1513">
        <v>678000</v>
      </c>
      <c r="F1513" t="s">
        <v>13300</v>
      </c>
      <c r="G1513" t="s">
        <v>12063</v>
      </c>
      <c r="H1513" t="s">
        <v>12070</v>
      </c>
      <c r="I1513" t="s">
        <v>12093</v>
      </c>
      <c r="J1513" t="s">
        <v>12078</v>
      </c>
      <c r="K1513" t="s">
        <v>17226</v>
      </c>
      <c r="L1513" t="s">
        <v>18229</v>
      </c>
    </row>
    <row r="1514" spans="1:12" x14ac:dyDescent="0.25">
      <c r="A1514" t="s">
        <v>4234</v>
      </c>
      <c r="B1514" s="7">
        <v>0.27377314814814813</v>
      </c>
      <c r="C1514">
        <v>3</v>
      </c>
      <c r="D1514">
        <v>1090000</v>
      </c>
      <c r="E1514">
        <v>3270000</v>
      </c>
      <c r="F1514" t="s">
        <v>16367</v>
      </c>
      <c r="G1514" t="s">
        <v>12064</v>
      </c>
      <c r="H1514" t="s">
        <v>12068</v>
      </c>
      <c r="I1514" t="s">
        <v>12095</v>
      </c>
      <c r="J1514" t="s">
        <v>12075</v>
      </c>
      <c r="K1514" t="s">
        <v>17116</v>
      </c>
      <c r="L1514" t="s">
        <v>18119</v>
      </c>
    </row>
    <row r="1515" spans="1:12" x14ac:dyDescent="0.25">
      <c r="A1515" t="s">
        <v>4237</v>
      </c>
      <c r="B1515" s="7">
        <v>0.21440972222222221</v>
      </c>
      <c r="C1515">
        <v>2</v>
      </c>
      <c r="D1515">
        <v>446000</v>
      </c>
      <c r="E1515">
        <v>892000</v>
      </c>
      <c r="F1515" t="s">
        <v>13355</v>
      </c>
      <c r="G1515" t="s">
        <v>12065</v>
      </c>
      <c r="H1515" t="s">
        <v>12071</v>
      </c>
      <c r="I1515" t="s">
        <v>12095</v>
      </c>
      <c r="J1515" t="s">
        <v>12084</v>
      </c>
      <c r="K1515" t="s">
        <v>16925</v>
      </c>
      <c r="L1515" t="s">
        <v>17928</v>
      </c>
    </row>
    <row r="1516" spans="1:12" x14ac:dyDescent="0.25">
      <c r="A1516" t="s">
        <v>4240</v>
      </c>
      <c r="B1516" s="7">
        <v>0.57704861111111116</v>
      </c>
      <c r="C1516">
        <v>7</v>
      </c>
      <c r="D1516">
        <v>659000</v>
      </c>
      <c r="E1516">
        <v>4613000</v>
      </c>
      <c r="F1516" t="s">
        <v>14276</v>
      </c>
      <c r="G1516" t="s">
        <v>12062</v>
      </c>
      <c r="H1516" t="s">
        <v>12069</v>
      </c>
      <c r="I1516" t="s">
        <v>12094</v>
      </c>
      <c r="J1516" t="s">
        <v>12078</v>
      </c>
      <c r="K1516" t="s">
        <v>16478</v>
      </c>
      <c r="L1516" t="s">
        <v>17585</v>
      </c>
    </row>
    <row r="1517" spans="1:12" x14ac:dyDescent="0.25">
      <c r="A1517" t="s">
        <v>4243</v>
      </c>
      <c r="B1517" s="7">
        <v>0.89278935185185182</v>
      </c>
      <c r="C1517">
        <v>4</v>
      </c>
      <c r="D1517">
        <v>376000</v>
      </c>
      <c r="E1517">
        <v>1504000</v>
      </c>
      <c r="F1517" t="s">
        <v>15991</v>
      </c>
      <c r="G1517" t="s">
        <v>12063</v>
      </c>
      <c r="H1517" t="s">
        <v>12068</v>
      </c>
      <c r="I1517" t="s">
        <v>12092</v>
      </c>
      <c r="J1517" t="s">
        <v>12081</v>
      </c>
      <c r="K1517" t="s">
        <v>17198</v>
      </c>
      <c r="L1517" t="s">
        <v>18204</v>
      </c>
    </row>
    <row r="1518" spans="1:12" x14ac:dyDescent="0.25">
      <c r="A1518" t="s">
        <v>4246</v>
      </c>
      <c r="B1518" s="7">
        <v>0.74343749999999997</v>
      </c>
      <c r="C1518">
        <v>1</v>
      </c>
      <c r="D1518">
        <v>1144000</v>
      </c>
      <c r="E1518">
        <v>1144000</v>
      </c>
      <c r="F1518" t="s">
        <v>13078</v>
      </c>
      <c r="G1518" t="s">
        <v>12064</v>
      </c>
      <c r="H1518" t="s">
        <v>12071</v>
      </c>
      <c r="I1518" t="s">
        <v>12094</v>
      </c>
      <c r="J1518" t="s">
        <v>12076</v>
      </c>
      <c r="K1518" t="s">
        <v>17118</v>
      </c>
      <c r="L1518" t="s">
        <v>18119</v>
      </c>
    </row>
    <row r="1519" spans="1:12" x14ac:dyDescent="0.25">
      <c r="A1519" t="s">
        <v>4249</v>
      </c>
      <c r="B1519" s="7">
        <v>0.60047453703703701</v>
      </c>
      <c r="C1519">
        <v>8</v>
      </c>
      <c r="D1519">
        <v>562000</v>
      </c>
      <c r="E1519">
        <v>4496000</v>
      </c>
      <c r="F1519" t="s">
        <v>14743</v>
      </c>
      <c r="G1519" t="s">
        <v>12062</v>
      </c>
      <c r="H1519" t="s">
        <v>12067</v>
      </c>
      <c r="I1519" t="s">
        <v>12094</v>
      </c>
      <c r="J1519" t="s">
        <v>12078</v>
      </c>
      <c r="K1519" t="s">
        <v>16865</v>
      </c>
      <c r="L1519" t="s">
        <v>17873</v>
      </c>
    </row>
    <row r="1520" spans="1:12" x14ac:dyDescent="0.25">
      <c r="A1520" t="s">
        <v>4252</v>
      </c>
      <c r="B1520" s="7">
        <v>0.9008680555555556</v>
      </c>
      <c r="C1520">
        <v>3</v>
      </c>
      <c r="D1520">
        <v>673000</v>
      </c>
      <c r="E1520">
        <v>2019000</v>
      </c>
      <c r="F1520" t="s">
        <v>15604</v>
      </c>
      <c r="G1520" t="s">
        <v>12062</v>
      </c>
      <c r="H1520" t="s">
        <v>12071</v>
      </c>
      <c r="I1520" t="s">
        <v>12094</v>
      </c>
      <c r="J1520" t="s">
        <v>12085</v>
      </c>
      <c r="K1520" t="s">
        <v>16860</v>
      </c>
      <c r="L1520" t="s">
        <v>17863</v>
      </c>
    </row>
    <row r="1521" spans="1:12" x14ac:dyDescent="0.25">
      <c r="A1521" t="s">
        <v>4254</v>
      </c>
      <c r="B1521" s="7">
        <v>0.36519675925925926</v>
      </c>
      <c r="C1521">
        <v>3</v>
      </c>
      <c r="D1521">
        <v>631000</v>
      </c>
      <c r="E1521">
        <v>1893000</v>
      </c>
      <c r="F1521" t="s">
        <v>15126</v>
      </c>
      <c r="G1521" t="s">
        <v>12062</v>
      </c>
      <c r="H1521" t="s">
        <v>12069</v>
      </c>
      <c r="I1521" t="s">
        <v>12094</v>
      </c>
      <c r="J1521" t="s">
        <v>12088</v>
      </c>
      <c r="K1521" t="s">
        <v>16766</v>
      </c>
      <c r="L1521" t="s">
        <v>17759</v>
      </c>
    </row>
    <row r="1522" spans="1:12" x14ac:dyDescent="0.25">
      <c r="A1522" t="s">
        <v>4257</v>
      </c>
      <c r="B1522" s="7">
        <v>0.32574074074074072</v>
      </c>
      <c r="C1522">
        <v>1</v>
      </c>
      <c r="D1522">
        <v>1266000</v>
      </c>
      <c r="E1522">
        <v>1266000</v>
      </c>
      <c r="F1522" t="s">
        <v>15604</v>
      </c>
      <c r="G1522" t="s">
        <v>12064</v>
      </c>
      <c r="H1522" t="s">
        <v>12068</v>
      </c>
      <c r="I1522" t="s">
        <v>12094</v>
      </c>
      <c r="J1522" t="s">
        <v>12085</v>
      </c>
      <c r="K1522" t="s">
        <v>17063</v>
      </c>
      <c r="L1522" t="s">
        <v>18063</v>
      </c>
    </row>
    <row r="1523" spans="1:12" x14ac:dyDescent="0.25">
      <c r="A1523" t="s">
        <v>4259</v>
      </c>
      <c r="B1523" s="7">
        <v>0.90793981481481478</v>
      </c>
      <c r="C1523">
        <v>6</v>
      </c>
      <c r="D1523">
        <v>602000</v>
      </c>
      <c r="E1523">
        <v>3612000</v>
      </c>
      <c r="F1523" t="s">
        <v>13999</v>
      </c>
      <c r="G1523" t="s">
        <v>12062</v>
      </c>
      <c r="H1523" t="s">
        <v>12071</v>
      </c>
      <c r="I1523" t="s">
        <v>12095</v>
      </c>
      <c r="J1523" t="s">
        <v>12076</v>
      </c>
      <c r="K1523" t="s">
        <v>16953</v>
      </c>
      <c r="L1523" t="s">
        <v>17960</v>
      </c>
    </row>
    <row r="1524" spans="1:12" x14ac:dyDescent="0.25">
      <c r="A1524" t="s">
        <v>4262</v>
      </c>
      <c r="B1524" s="7">
        <v>0.90413194444444445</v>
      </c>
      <c r="C1524">
        <v>8</v>
      </c>
      <c r="D1524">
        <v>379000</v>
      </c>
      <c r="E1524">
        <v>3032000</v>
      </c>
      <c r="F1524" t="s">
        <v>15782</v>
      </c>
      <c r="G1524" t="s">
        <v>12063</v>
      </c>
      <c r="H1524" t="s">
        <v>12070</v>
      </c>
      <c r="I1524" t="s">
        <v>12094</v>
      </c>
      <c r="J1524" t="s">
        <v>12086</v>
      </c>
      <c r="K1524" t="s">
        <v>17451</v>
      </c>
      <c r="L1524" t="s">
        <v>18461</v>
      </c>
    </row>
    <row r="1525" spans="1:12" x14ac:dyDescent="0.25">
      <c r="A1525" t="s">
        <v>4265</v>
      </c>
      <c r="B1525" s="7">
        <v>0.81863425925925926</v>
      </c>
      <c r="C1525">
        <v>1</v>
      </c>
      <c r="D1525">
        <v>581000</v>
      </c>
      <c r="E1525">
        <v>581000</v>
      </c>
      <c r="F1525" t="s">
        <v>15596</v>
      </c>
      <c r="G1525" t="s">
        <v>12062</v>
      </c>
      <c r="H1525" t="s">
        <v>12066</v>
      </c>
      <c r="I1525" t="s">
        <v>12095</v>
      </c>
      <c r="J1525" t="s">
        <v>12079</v>
      </c>
      <c r="K1525" t="s">
        <v>17276</v>
      </c>
      <c r="L1525" t="s">
        <v>18280</v>
      </c>
    </row>
    <row r="1526" spans="1:12" x14ac:dyDescent="0.25">
      <c r="A1526" t="s">
        <v>4268</v>
      </c>
      <c r="B1526" s="7">
        <v>8.4039351851851851E-2</v>
      </c>
      <c r="C1526">
        <v>5</v>
      </c>
      <c r="D1526">
        <v>1270000</v>
      </c>
      <c r="E1526">
        <v>6350000</v>
      </c>
      <c r="F1526" t="s">
        <v>13720</v>
      </c>
      <c r="G1526" t="s">
        <v>12064</v>
      </c>
      <c r="H1526" t="s">
        <v>12070</v>
      </c>
      <c r="I1526" t="s">
        <v>12095</v>
      </c>
      <c r="J1526" t="s">
        <v>12090</v>
      </c>
      <c r="K1526" t="s">
        <v>16893</v>
      </c>
      <c r="L1526" t="s">
        <v>17899</v>
      </c>
    </row>
    <row r="1527" spans="1:12" x14ac:dyDescent="0.25">
      <c r="A1527" t="s">
        <v>4271</v>
      </c>
      <c r="B1527" s="7">
        <v>0.49310185185185185</v>
      </c>
      <c r="C1527">
        <v>5</v>
      </c>
      <c r="D1527">
        <v>381000</v>
      </c>
      <c r="E1527">
        <v>1905000</v>
      </c>
      <c r="F1527" t="s">
        <v>12866</v>
      </c>
      <c r="G1527" t="s">
        <v>12063</v>
      </c>
      <c r="H1527" t="s">
        <v>12069</v>
      </c>
      <c r="I1527" t="s">
        <v>12093</v>
      </c>
      <c r="J1527" t="s">
        <v>12090</v>
      </c>
      <c r="K1527" t="s">
        <v>16539</v>
      </c>
      <c r="L1527" t="s">
        <v>17516</v>
      </c>
    </row>
    <row r="1528" spans="1:12" x14ac:dyDescent="0.25">
      <c r="A1528" t="s">
        <v>4274</v>
      </c>
      <c r="B1528" s="7">
        <v>0.15023148148148149</v>
      </c>
      <c r="C1528">
        <v>3</v>
      </c>
      <c r="D1528">
        <v>650000</v>
      </c>
      <c r="E1528">
        <v>1950000</v>
      </c>
      <c r="F1528" t="s">
        <v>15872</v>
      </c>
      <c r="G1528" t="s">
        <v>12062</v>
      </c>
      <c r="H1528" t="s">
        <v>12071</v>
      </c>
      <c r="I1528" t="s">
        <v>12094</v>
      </c>
      <c r="J1528" t="s">
        <v>12090</v>
      </c>
      <c r="K1528" t="s">
        <v>16698</v>
      </c>
      <c r="L1528" t="s">
        <v>17682</v>
      </c>
    </row>
    <row r="1529" spans="1:12" x14ac:dyDescent="0.25">
      <c r="A1529" t="s">
        <v>4276</v>
      </c>
      <c r="B1529" s="7">
        <v>0.77252314814814815</v>
      </c>
      <c r="C1529">
        <v>4</v>
      </c>
      <c r="D1529">
        <v>434000</v>
      </c>
      <c r="E1529">
        <v>1736000</v>
      </c>
      <c r="F1529" t="s">
        <v>13357</v>
      </c>
      <c r="G1529" t="s">
        <v>12065</v>
      </c>
      <c r="H1529" t="s">
        <v>12066</v>
      </c>
      <c r="I1529" t="s">
        <v>12095</v>
      </c>
      <c r="J1529" t="s">
        <v>12082</v>
      </c>
      <c r="K1529" t="s">
        <v>16659</v>
      </c>
      <c r="L1529" t="s">
        <v>17646</v>
      </c>
    </row>
    <row r="1530" spans="1:12" x14ac:dyDescent="0.25">
      <c r="A1530" t="s">
        <v>4279</v>
      </c>
      <c r="B1530" s="7">
        <v>0.94134259259259256</v>
      </c>
      <c r="C1530">
        <v>9</v>
      </c>
      <c r="D1530">
        <v>566000</v>
      </c>
      <c r="E1530">
        <v>5094000</v>
      </c>
      <c r="F1530" t="s">
        <v>15609</v>
      </c>
      <c r="G1530" t="s">
        <v>12062</v>
      </c>
      <c r="H1530" t="s">
        <v>12069</v>
      </c>
      <c r="I1530" t="s">
        <v>12094</v>
      </c>
      <c r="J1530" t="s">
        <v>12089</v>
      </c>
      <c r="K1530" t="s">
        <v>16485</v>
      </c>
      <c r="L1530" t="s">
        <v>17693</v>
      </c>
    </row>
    <row r="1531" spans="1:12" x14ac:dyDescent="0.25">
      <c r="A1531" t="s">
        <v>4282</v>
      </c>
      <c r="B1531" s="7">
        <v>0.68406250000000002</v>
      </c>
      <c r="C1531">
        <v>4</v>
      </c>
      <c r="D1531">
        <v>323000</v>
      </c>
      <c r="E1531">
        <v>1292000</v>
      </c>
      <c r="F1531" t="s">
        <v>12823</v>
      </c>
      <c r="G1531" t="s">
        <v>12063</v>
      </c>
      <c r="H1531" t="s">
        <v>12068</v>
      </c>
      <c r="I1531" t="s">
        <v>12092</v>
      </c>
      <c r="J1531" t="s">
        <v>12082</v>
      </c>
      <c r="K1531" t="s">
        <v>16862</v>
      </c>
      <c r="L1531" t="s">
        <v>17866</v>
      </c>
    </row>
    <row r="1532" spans="1:12" x14ac:dyDescent="0.25">
      <c r="A1532" t="s">
        <v>4284</v>
      </c>
      <c r="B1532" s="7">
        <v>6.7928240740740747E-2</v>
      </c>
      <c r="C1532">
        <v>3</v>
      </c>
      <c r="D1532">
        <v>1250000</v>
      </c>
      <c r="E1532">
        <v>3750000</v>
      </c>
      <c r="F1532" t="s">
        <v>16138</v>
      </c>
      <c r="G1532" t="s">
        <v>12064</v>
      </c>
      <c r="H1532" t="s">
        <v>12067</v>
      </c>
      <c r="I1532" t="s">
        <v>12095</v>
      </c>
      <c r="J1532" t="s">
        <v>12082</v>
      </c>
      <c r="K1532" t="s">
        <v>17421</v>
      </c>
      <c r="L1532" t="s">
        <v>18426</v>
      </c>
    </row>
    <row r="1533" spans="1:12" x14ac:dyDescent="0.25">
      <c r="A1533" t="s">
        <v>4287</v>
      </c>
      <c r="B1533" s="7">
        <v>0.30153935185185188</v>
      </c>
      <c r="C1533">
        <v>5</v>
      </c>
      <c r="D1533">
        <v>609000</v>
      </c>
      <c r="E1533">
        <v>3045000</v>
      </c>
      <c r="F1533" t="s">
        <v>16190</v>
      </c>
      <c r="G1533" t="s">
        <v>12062</v>
      </c>
      <c r="H1533" t="s">
        <v>12071</v>
      </c>
      <c r="I1533" t="s">
        <v>12093</v>
      </c>
      <c r="J1533" t="s">
        <v>12079</v>
      </c>
      <c r="K1533" t="s">
        <v>17019</v>
      </c>
      <c r="L1533" t="s">
        <v>18023</v>
      </c>
    </row>
    <row r="1534" spans="1:12" x14ac:dyDescent="0.25">
      <c r="A1534" t="s">
        <v>4290</v>
      </c>
      <c r="B1534" s="7">
        <v>0.34406249999999999</v>
      </c>
      <c r="C1534">
        <v>1</v>
      </c>
      <c r="D1534">
        <v>1201000</v>
      </c>
      <c r="E1534">
        <v>1201000</v>
      </c>
      <c r="F1534" t="s">
        <v>14313</v>
      </c>
      <c r="G1534" t="s">
        <v>12064</v>
      </c>
      <c r="H1534" t="s">
        <v>12069</v>
      </c>
      <c r="I1534" t="s">
        <v>12095</v>
      </c>
      <c r="J1534" t="s">
        <v>12087</v>
      </c>
      <c r="K1534" t="s">
        <v>17138</v>
      </c>
      <c r="L1534" t="s">
        <v>18139</v>
      </c>
    </row>
    <row r="1535" spans="1:12" x14ac:dyDescent="0.25">
      <c r="A1535" t="s">
        <v>4293</v>
      </c>
      <c r="B1535" s="7">
        <v>0.64449074074074075</v>
      </c>
      <c r="C1535">
        <v>4</v>
      </c>
      <c r="D1535">
        <v>665000</v>
      </c>
      <c r="E1535">
        <v>2660000</v>
      </c>
      <c r="F1535" t="s">
        <v>14782</v>
      </c>
      <c r="G1535" t="s">
        <v>12062</v>
      </c>
      <c r="H1535" t="s">
        <v>12066</v>
      </c>
      <c r="I1535" t="s">
        <v>12095</v>
      </c>
      <c r="J1535" t="s">
        <v>12073</v>
      </c>
      <c r="K1535" t="s">
        <v>17066</v>
      </c>
      <c r="L1535" t="s">
        <v>18069</v>
      </c>
    </row>
    <row r="1536" spans="1:12" x14ac:dyDescent="0.25">
      <c r="A1536" t="s">
        <v>4296</v>
      </c>
      <c r="B1536" s="7">
        <v>0.92954861111111109</v>
      </c>
      <c r="C1536">
        <v>7</v>
      </c>
      <c r="D1536">
        <v>580000</v>
      </c>
      <c r="E1536">
        <v>4060000</v>
      </c>
      <c r="F1536" t="s">
        <v>13637</v>
      </c>
      <c r="G1536" t="s">
        <v>12062</v>
      </c>
      <c r="H1536" t="s">
        <v>12068</v>
      </c>
      <c r="I1536" t="s">
        <v>12095</v>
      </c>
      <c r="J1536" t="s">
        <v>12074</v>
      </c>
      <c r="K1536" t="s">
        <v>16905</v>
      </c>
      <c r="L1536" t="s">
        <v>17913</v>
      </c>
    </row>
    <row r="1537" spans="1:12" x14ac:dyDescent="0.25">
      <c r="A1537" t="s">
        <v>4298</v>
      </c>
      <c r="B1537" s="7">
        <v>0.23803240740740741</v>
      </c>
      <c r="C1537">
        <v>2</v>
      </c>
      <c r="D1537">
        <v>495000</v>
      </c>
      <c r="E1537">
        <v>990000</v>
      </c>
      <c r="F1537" t="s">
        <v>15837</v>
      </c>
      <c r="G1537" t="s">
        <v>12065</v>
      </c>
      <c r="H1537" t="s">
        <v>12068</v>
      </c>
      <c r="I1537" t="s">
        <v>12095</v>
      </c>
      <c r="J1537" t="s">
        <v>12077</v>
      </c>
      <c r="K1537" t="s">
        <v>17434</v>
      </c>
      <c r="L1537" t="s">
        <v>18439</v>
      </c>
    </row>
    <row r="1538" spans="1:12" x14ac:dyDescent="0.25">
      <c r="A1538" t="s">
        <v>4300</v>
      </c>
      <c r="B1538" s="7">
        <v>0.83542824074074074</v>
      </c>
      <c r="C1538">
        <v>9</v>
      </c>
      <c r="D1538">
        <v>341000</v>
      </c>
      <c r="E1538">
        <v>3069000</v>
      </c>
      <c r="F1538" t="s">
        <v>12873</v>
      </c>
      <c r="G1538" t="s">
        <v>12063</v>
      </c>
      <c r="H1538" t="s">
        <v>12071</v>
      </c>
      <c r="I1538" t="s">
        <v>12095</v>
      </c>
      <c r="J1538" t="s">
        <v>12079</v>
      </c>
      <c r="K1538" t="s">
        <v>17116</v>
      </c>
      <c r="L1538" t="s">
        <v>18125</v>
      </c>
    </row>
    <row r="1539" spans="1:12" x14ac:dyDescent="0.25">
      <c r="A1539" t="s">
        <v>4303</v>
      </c>
      <c r="B1539" s="7">
        <v>1.2430555555555556E-2</v>
      </c>
      <c r="C1539">
        <v>1</v>
      </c>
      <c r="D1539">
        <v>455000</v>
      </c>
      <c r="E1539">
        <v>455000</v>
      </c>
      <c r="F1539" t="s">
        <v>12595</v>
      </c>
      <c r="G1539" t="s">
        <v>12065</v>
      </c>
      <c r="H1539" t="s">
        <v>12066</v>
      </c>
      <c r="I1539" t="s">
        <v>12095</v>
      </c>
      <c r="J1539" t="s">
        <v>12077</v>
      </c>
      <c r="K1539" t="s">
        <v>17198</v>
      </c>
      <c r="L1539" t="s">
        <v>18201</v>
      </c>
    </row>
    <row r="1540" spans="1:12" x14ac:dyDescent="0.25">
      <c r="A1540" t="s">
        <v>4306</v>
      </c>
      <c r="B1540" s="7">
        <v>0.95606481481481487</v>
      </c>
      <c r="C1540">
        <v>7</v>
      </c>
      <c r="D1540">
        <v>550000</v>
      </c>
      <c r="E1540">
        <v>3850000</v>
      </c>
      <c r="F1540" t="s">
        <v>15981</v>
      </c>
      <c r="G1540" t="s">
        <v>12062</v>
      </c>
      <c r="H1540" t="s">
        <v>12070</v>
      </c>
      <c r="I1540" t="s">
        <v>12094</v>
      </c>
      <c r="J1540" t="s">
        <v>12082</v>
      </c>
      <c r="K1540" t="s">
        <v>17013</v>
      </c>
      <c r="L1540" t="s">
        <v>18019</v>
      </c>
    </row>
    <row r="1541" spans="1:12" x14ac:dyDescent="0.25">
      <c r="A1541" t="s">
        <v>4308</v>
      </c>
      <c r="B1541" s="7">
        <v>3.2777777777777781E-2</v>
      </c>
      <c r="C1541">
        <v>4</v>
      </c>
      <c r="D1541">
        <v>1338000</v>
      </c>
      <c r="E1541">
        <v>5352000</v>
      </c>
      <c r="F1541" t="s">
        <v>12656</v>
      </c>
      <c r="G1541" t="s">
        <v>12064</v>
      </c>
      <c r="H1541" t="s">
        <v>12067</v>
      </c>
      <c r="I1541" t="s">
        <v>12095</v>
      </c>
      <c r="J1541" t="s">
        <v>12083</v>
      </c>
      <c r="K1541" t="s">
        <v>16486</v>
      </c>
      <c r="L1541" t="s">
        <v>17689</v>
      </c>
    </row>
    <row r="1542" spans="1:12" x14ac:dyDescent="0.25">
      <c r="A1542" t="s">
        <v>4311</v>
      </c>
      <c r="B1542" s="7">
        <v>0.19673611111111111</v>
      </c>
      <c r="C1542">
        <v>3</v>
      </c>
      <c r="D1542">
        <v>1160000</v>
      </c>
      <c r="E1542">
        <v>3480000</v>
      </c>
      <c r="F1542" t="s">
        <v>12845</v>
      </c>
      <c r="G1542" t="s">
        <v>12064</v>
      </c>
      <c r="H1542" t="s">
        <v>12070</v>
      </c>
      <c r="I1542" t="s">
        <v>12094</v>
      </c>
      <c r="J1542" t="s">
        <v>12073</v>
      </c>
      <c r="K1542" t="s">
        <v>12111</v>
      </c>
      <c r="L1542" t="s">
        <v>12195</v>
      </c>
    </row>
    <row r="1543" spans="1:12" x14ac:dyDescent="0.25">
      <c r="A1543" t="s">
        <v>4314</v>
      </c>
      <c r="B1543" s="7">
        <v>7.6828703703703705E-2</v>
      </c>
      <c r="C1543">
        <v>4</v>
      </c>
      <c r="D1543">
        <v>686000</v>
      </c>
      <c r="E1543">
        <v>2744000</v>
      </c>
      <c r="F1543" t="s">
        <v>12903</v>
      </c>
      <c r="G1543" t="s">
        <v>12062</v>
      </c>
      <c r="H1543" t="s">
        <v>12068</v>
      </c>
      <c r="I1543" t="s">
        <v>12095</v>
      </c>
      <c r="J1543" t="s">
        <v>12084</v>
      </c>
      <c r="K1543" t="s">
        <v>16787</v>
      </c>
      <c r="L1543" t="s">
        <v>17782</v>
      </c>
    </row>
    <row r="1544" spans="1:12" x14ac:dyDescent="0.25">
      <c r="A1544" t="s">
        <v>4317</v>
      </c>
      <c r="B1544" s="7">
        <v>0.27135416666666667</v>
      </c>
      <c r="C1544">
        <v>2</v>
      </c>
      <c r="D1544">
        <v>485000</v>
      </c>
      <c r="E1544">
        <v>970000</v>
      </c>
      <c r="F1544" t="s">
        <v>15451</v>
      </c>
      <c r="G1544" t="s">
        <v>12065</v>
      </c>
      <c r="H1544" t="s">
        <v>12068</v>
      </c>
      <c r="I1544" t="s">
        <v>12094</v>
      </c>
      <c r="J1544" t="s">
        <v>12088</v>
      </c>
      <c r="K1544" t="s">
        <v>17073</v>
      </c>
      <c r="L1544" t="s">
        <v>18074</v>
      </c>
    </row>
    <row r="1545" spans="1:12" x14ac:dyDescent="0.25">
      <c r="A1545" t="s">
        <v>4319</v>
      </c>
      <c r="B1545" s="7">
        <v>0.63458333333333339</v>
      </c>
      <c r="C1545">
        <v>2</v>
      </c>
      <c r="D1545">
        <v>1284000</v>
      </c>
      <c r="E1545">
        <v>2568000</v>
      </c>
      <c r="F1545" t="s">
        <v>14436</v>
      </c>
      <c r="G1545" t="s">
        <v>12064</v>
      </c>
      <c r="H1545" t="s">
        <v>12067</v>
      </c>
      <c r="I1545" t="s">
        <v>12095</v>
      </c>
      <c r="J1545" t="s">
        <v>12091</v>
      </c>
      <c r="K1545" t="s">
        <v>17446</v>
      </c>
      <c r="L1545" t="s">
        <v>18450</v>
      </c>
    </row>
    <row r="1546" spans="1:12" x14ac:dyDescent="0.25">
      <c r="A1546" t="s">
        <v>4321</v>
      </c>
      <c r="B1546" s="7">
        <v>0.640162037037037</v>
      </c>
      <c r="C1546">
        <v>9</v>
      </c>
      <c r="D1546">
        <v>457000</v>
      </c>
      <c r="E1546">
        <v>4113000</v>
      </c>
      <c r="F1546" t="s">
        <v>13752</v>
      </c>
      <c r="G1546" t="s">
        <v>12065</v>
      </c>
      <c r="H1546" t="s">
        <v>12068</v>
      </c>
      <c r="I1546" t="s">
        <v>12095</v>
      </c>
      <c r="J1546" t="s">
        <v>12090</v>
      </c>
      <c r="K1546" t="s">
        <v>12146</v>
      </c>
      <c r="L1546" t="s">
        <v>12236</v>
      </c>
    </row>
    <row r="1547" spans="1:12" x14ac:dyDescent="0.25">
      <c r="A1547" t="s">
        <v>4324</v>
      </c>
      <c r="B1547" s="7">
        <v>0.2515162037037037</v>
      </c>
      <c r="C1547">
        <v>5</v>
      </c>
      <c r="D1547">
        <v>1120000</v>
      </c>
      <c r="E1547">
        <v>5600000</v>
      </c>
      <c r="F1547" t="s">
        <v>13694</v>
      </c>
      <c r="G1547" t="s">
        <v>12064</v>
      </c>
      <c r="H1547" t="s">
        <v>12068</v>
      </c>
      <c r="I1547" t="s">
        <v>12093</v>
      </c>
      <c r="J1547" t="s">
        <v>12078</v>
      </c>
      <c r="K1547" t="s">
        <v>16794</v>
      </c>
      <c r="L1547" t="s">
        <v>17790</v>
      </c>
    </row>
    <row r="1548" spans="1:12" x14ac:dyDescent="0.25">
      <c r="A1548" t="s">
        <v>4326</v>
      </c>
      <c r="B1548" s="7">
        <v>0.18711805555555555</v>
      </c>
      <c r="C1548">
        <v>8</v>
      </c>
      <c r="D1548">
        <v>345000</v>
      </c>
      <c r="E1548">
        <v>2760000</v>
      </c>
      <c r="F1548" t="s">
        <v>16353</v>
      </c>
      <c r="G1548" t="s">
        <v>12063</v>
      </c>
      <c r="H1548" t="s">
        <v>12071</v>
      </c>
      <c r="I1548" t="s">
        <v>12095</v>
      </c>
      <c r="J1548" t="s">
        <v>12078</v>
      </c>
      <c r="K1548" t="s">
        <v>16826</v>
      </c>
      <c r="L1548" t="s">
        <v>17832</v>
      </c>
    </row>
    <row r="1549" spans="1:12" x14ac:dyDescent="0.25">
      <c r="A1549" t="s">
        <v>4328</v>
      </c>
      <c r="B1549" s="7">
        <v>0.13761574074074073</v>
      </c>
      <c r="C1549">
        <v>4</v>
      </c>
      <c r="D1549">
        <v>632000</v>
      </c>
      <c r="E1549">
        <v>2528000</v>
      </c>
      <c r="F1549" t="s">
        <v>13132</v>
      </c>
      <c r="G1549" t="s">
        <v>12062</v>
      </c>
      <c r="H1549" t="s">
        <v>12068</v>
      </c>
      <c r="I1549" t="s">
        <v>12095</v>
      </c>
      <c r="J1549" t="s">
        <v>12083</v>
      </c>
      <c r="K1549" t="s">
        <v>17007</v>
      </c>
      <c r="L1549" t="s">
        <v>18010</v>
      </c>
    </row>
    <row r="1550" spans="1:12" x14ac:dyDescent="0.25">
      <c r="A1550" t="s">
        <v>4331</v>
      </c>
      <c r="B1550" s="7">
        <v>0.60881944444444447</v>
      </c>
      <c r="C1550">
        <v>5</v>
      </c>
      <c r="D1550">
        <v>378000</v>
      </c>
      <c r="E1550">
        <v>1890000</v>
      </c>
      <c r="F1550" t="s">
        <v>14933</v>
      </c>
      <c r="G1550" t="s">
        <v>12063</v>
      </c>
      <c r="H1550" t="s">
        <v>12070</v>
      </c>
      <c r="I1550" t="s">
        <v>12094</v>
      </c>
      <c r="J1550" t="s">
        <v>12075</v>
      </c>
      <c r="K1550" t="s">
        <v>16541</v>
      </c>
      <c r="L1550" t="s">
        <v>17518</v>
      </c>
    </row>
    <row r="1551" spans="1:12" x14ac:dyDescent="0.25">
      <c r="A1551" t="s">
        <v>4333</v>
      </c>
      <c r="B1551" s="7">
        <v>0.12959490740740739</v>
      </c>
      <c r="C1551">
        <v>9</v>
      </c>
      <c r="D1551">
        <v>447000</v>
      </c>
      <c r="E1551">
        <v>4023000</v>
      </c>
      <c r="F1551" t="s">
        <v>16216</v>
      </c>
      <c r="G1551" t="s">
        <v>12065</v>
      </c>
      <c r="H1551" t="s">
        <v>12067</v>
      </c>
      <c r="I1551" t="s">
        <v>12094</v>
      </c>
      <c r="J1551" t="s">
        <v>12091</v>
      </c>
      <c r="K1551" t="s">
        <v>17054</v>
      </c>
      <c r="L1551" t="s">
        <v>18062</v>
      </c>
    </row>
    <row r="1552" spans="1:12" x14ac:dyDescent="0.25">
      <c r="A1552" t="s">
        <v>4336</v>
      </c>
      <c r="B1552" s="7">
        <v>0.29692129629629632</v>
      </c>
      <c r="C1552">
        <v>6</v>
      </c>
      <c r="D1552">
        <v>424000</v>
      </c>
      <c r="E1552">
        <v>2544000</v>
      </c>
      <c r="F1552" t="s">
        <v>14180</v>
      </c>
      <c r="G1552" t="s">
        <v>12065</v>
      </c>
      <c r="H1552" t="s">
        <v>12067</v>
      </c>
      <c r="I1552" t="s">
        <v>12094</v>
      </c>
      <c r="J1552" t="s">
        <v>12072</v>
      </c>
      <c r="K1552" t="s">
        <v>17063</v>
      </c>
      <c r="L1552" t="s">
        <v>18068</v>
      </c>
    </row>
    <row r="1553" spans="1:12" x14ac:dyDescent="0.25">
      <c r="A1553" t="s">
        <v>4338</v>
      </c>
      <c r="B1553" s="7">
        <v>0.14873842592592593</v>
      </c>
      <c r="C1553">
        <v>3</v>
      </c>
      <c r="D1553">
        <v>567000</v>
      </c>
      <c r="E1553">
        <v>1701000</v>
      </c>
      <c r="F1553" t="s">
        <v>12420</v>
      </c>
      <c r="G1553" t="s">
        <v>12062</v>
      </c>
      <c r="H1553" t="s">
        <v>12069</v>
      </c>
      <c r="I1553" t="s">
        <v>12095</v>
      </c>
      <c r="J1553" t="s">
        <v>12091</v>
      </c>
      <c r="K1553" t="s">
        <v>16597</v>
      </c>
      <c r="L1553" t="s">
        <v>17572</v>
      </c>
    </row>
    <row r="1554" spans="1:12" x14ac:dyDescent="0.25">
      <c r="A1554" t="s">
        <v>4341</v>
      </c>
      <c r="B1554" s="7">
        <v>3.5972222222222225E-2</v>
      </c>
      <c r="C1554">
        <v>9</v>
      </c>
      <c r="D1554">
        <v>447000</v>
      </c>
      <c r="E1554">
        <v>4023000</v>
      </c>
      <c r="F1554" t="s">
        <v>13598</v>
      </c>
      <c r="G1554" t="s">
        <v>12065</v>
      </c>
      <c r="H1554" t="s">
        <v>12068</v>
      </c>
      <c r="I1554" t="s">
        <v>12095</v>
      </c>
      <c r="J1554" t="s">
        <v>12091</v>
      </c>
      <c r="K1554" t="s">
        <v>16912</v>
      </c>
      <c r="L1554" t="s">
        <v>17922</v>
      </c>
    </row>
    <row r="1555" spans="1:12" x14ac:dyDescent="0.25">
      <c r="A1555" t="s">
        <v>4343</v>
      </c>
      <c r="B1555" s="7">
        <v>0.43344907407407407</v>
      </c>
      <c r="C1555">
        <v>1</v>
      </c>
      <c r="D1555">
        <v>559000</v>
      </c>
      <c r="E1555">
        <v>559000</v>
      </c>
      <c r="F1555" t="s">
        <v>13072</v>
      </c>
      <c r="G1555" t="s">
        <v>12062</v>
      </c>
      <c r="H1555" t="s">
        <v>12071</v>
      </c>
      <c r="I1555" t="s">
        <v>12095</v>
      </c>
      <c r="J1555" t="s">
        <v>12084</v>
      </c>
      <c r="K1555" t="s">
        <v>16786</v>
      </c>
      <c r="L1555" t="s">
        <v>17778</v>
      </c>
    </row>
    <row r="1556" spans="1:12" x14ac:dyDescent="0.25">
      <c r="A1556" t="s">
        <v>4346</v>
      </c>
      <c r="B1556" s="7">
        <v>0.39432870370370371</v>
      </c>
      <c r="C1556">
        <v>6</v>
      </c>
      <c r="D1556">
        <v>491000</v>
      </c>
      <c r="E1556">
        <v>2946000</v>
      </c>
      <c r="F1556" t="s">
        <v>16405</v>
      </c>
      <c r="G1556" t="s">
        <v>12065</v>
      </c>
      <c r="H1556" t="s">
        <v>12071</v>
      </c>
      <c r="I1556" t="s">
        <v>12095</v>
      </c>
      <c r="J1556" t="s">
        <v>12087</v>
      </c>
      <c r="K1556" t="s">
        <v>16690</v>
      </c>
      <c r="L1556" t="s">
        <v>17677</v>
      </c>
    </row>
    <row r="1557" spans="1:12" x14ac:dyDescent="0.25">
      <c r="A1557" t="s">
        <v>4349</v>
      </c>
      <c r="B1557" s="7">
        <v>0.39447916666666666</v>
      </c>
      <c r="C1557">
        <v>1</v>
      </c>
      <c r="D1557">
        <v>433000</v>
      </c>
      <c r="E1557">
        <v>433000</v>
      </c>
      <c r="F1557" t="s">
        <v>15224</v>
      </c>
      <c r="G1557" t="s">
        <v>12065</v>
      </c>
      <c r="H1557" t="s">
        <v>12070</v>
      </c>
      <c r="I1557" t="s">
        <v>12095</v>
      </c>
      <c r="J1557" t="s">
        <v>12074</v>
      </c>
      <c r="K1557" t="s">
        <v>17225</v>
      </c>
      <c r="L1557" t="s">
        <v>18227</v>
      </c>
    </row>
    <row r="1558" spans="1:12" x14ac:dyDescent="0.25">
      <c r="A1558" t="s">
        <v>4351</v>
      </c>
      <c r="B1558" s="7">
        <v>0.28872685185185187</v>
      </c>
      <c r="C1558">
        <v>3</v>
      </c>
      <c r="D1558">
        <v>412000</v>
      </c>
      <c r="E1558">
        <v>1236000</v>
      </c>
      <c r="F1558" t="s">
        <v>13600</v>
      </c>
      <c r="G1558" t="s">
        <v>12065</v>
      </c>
      <c r="H1558" t="s">
        <v>12069</v>
      </c>
      <c r="I1558" t="s">
        <v>12095</v>
      </c>
      <c r="J1558" t="s">
        <v>12079</v>
      </c>
      <c r="K1558" t="s">
        <v>17306</v>
      </c>
      <c r="L1558" t="s">
        <v>18311</v>
      </c>
    </row>
    <row r="1559" spans="1:12" x14ac:dyDescent="0.25">
      <c r="A1559" t="s">
        <v>4353</v>
      </c>
      <c r="B1559" s="7">
        <v>0.94973379629629628</v>
      </c>
      <c r="C1559">
        <v>5</v>
      </c>
      <c r="D1559">
        <v>685000</v>
      </c>
      <c r="E1559">
        <v>3425000</v>
      </c>
      <c r="F1559" t="s">
        <v>13059</v>
      </c>
      <c r="G1559" t="s">
        <v>12062</v>
      </c>
      <c r="H1559" t="s">
        <v>12069</v>
      </c>
      <c r="I1559" t="s">
        <v>12094</v>
      </c>
      <c r="J1559" t="s">
        <v>12076</v>
      </c>
      <c r="K1559" t="s">
        <v>17254</v>
      </c>
      <c r="L1559" t="s">
        <v>18261</v>
      </c>
    </row>
    <row r="1560" spans="1:12" x14ac:dyDescent="0.25">
      <c r="A1560" t="s">
        <v>4356</v>
      </c>
      <c r="B1560" s="7">
        <v>0.70032407407407404</v>
      </c>
      <c r="C1560">
        <v>4</v>
      </c>
      <c r="D1560">
        <v>473000</v>
      </c>
      <c r="E1560">
        <v>1892000</v>
      </c>
      <c r="F1560" t="s">
        <v>15398</v>
      </c>
      <c r="G1560" t="s">
        <v>12065</v>
      </c>
      <c r="H1560" t="s">
        <v>12069</v>
      </c>
      <c r="I1560" t="s">
        <v>12093</v>
      </c>
      <c r="J1560" t="s">
        <v>12088</v>
      </c>
      <c r="K1560" t="s">
        <v>17409</v>
      </c>
      <c r="L1560" t="s">
        <v>18415</v>
      </c>
    </row>
    <row r="1561" spans="1:12" x14ac:dyDescent="0.25">
      <c r="A1561" t="s">
        <v>4359</v>
      </c>
      <c r="B1561" s="7">
        <v>0.38863425925925926</v>
      </c>
      <c r="C1561">
        <v>3</v>
      </c>
      <c r="D1561">
        <v>1309000</v>
      </c>
      <c r="E1561">
        <v>3927000</v>
      </c>
      <c r="F1561" t="s">
        <v>13743</v>
      </c>
      <c r="G1561" t="s">
        <v>12064</v>
      </c>
      <c r="H1561" t="s">
        <v>12066</v>
      </c>
      <c r="I1561" t="s">
        <v>12093</v>
      </c>
      <c r="J1561" t="s">
        <v>12091</v>
      </c>
      <c r="K1561" t="s">
        <v>17329</v>
      </c>
      <c r="L1561" t="s">
        <v>18333</v>
      </c>
    </row>
    <row r="1562" spans="1:12" x14ac:dyDescent="0.25">
      <c r="A1562" t="s">
        <v>4362</v>
      </c>
      <c r="B1562" s="7">
        <v>3.1099537037037037E-2</v>
      </c>
      <c r="C1562">
        <v>4</v>
      </c>
      <c r="D1562">
        <v>408000</v>
      </c>
      <c r="E1562">
        <v>1632000</v>
      </c>
      <c r="F1562" t="s">
        <v>14224</v>
      </c>
      <c r="G1562" t="s">
        <v>12065</v>
      </c>
      <c r="H1562" t="s">
        <v>12066</v>
      </c>
      <c r="I1562" t="s">
        <v>12094</v>
      </c>
      <c r="J1562" t="s">
        <v>12084</v>
      </c>
      <c r="K1562" t="s">
        <v>16997</v>
      </c>
      <c r="L1562" t="s">
        <v>18001</v>
      </c>
    </row>
    <row r="1563" spans="1:12" x14ac:dyDescent="0.25">
      <c r="A1563" t="s">
        <v>4364</v>
      </c>
      <c r="B1563" s="7">
        <v>0.41629629629629628</v>
      </c>
      <c r="C1563">
        <v>7</v>
      </c>
      <c r="D1563">
        <v>1190000</v>
      </c>
      <c r="E1563">
        <v>8330000</v>
      </c>
      <c r="F1563" t="s">
        <v>13482</v>
      </c>
      <c r="G1563" t="s">
        <v>12064</v>
      </c>
      <c r="H1563" t="s">
        <v>12070</v>
      </c>
      <c r="I1563" t="s">
        <v>12095</v>
      </c>
      <c r="J1563" t="s">
        <v>12083</v>
      </c>
      <c r="K1563" t="s">
        <v>17299</v>
      </c>
      <c r="L1563" t="s">
        <v>18308</v>
      </c>
    </row>
    <row r="1564" spans="1:12" x14ac:dyDescent="0.25">
      <c r="A1564" t="s">
        <v>4366</v>
      </c>
      <c r="B1564" s="7">
        <v>0.10712962962962963</v>
      </c>
      <c r="C1564">
        <v>5</v>
      </c>
      <c r="D1564">
        <v>1326000</v>
      </c>
      <c r="E1564">
        <v>6630000</v>
      </c>
      <c r="F1564" t="s">
        <v>15410</v>
      </c>
      <c r="G1564" t="s">
        <v>12064</v>
      </c>
      <c r="H1564" t="s">
        <v>12070</v>
      </c>
      <c r="I1564" t="s">
        <v>12094</v>
      </c>
      <c r="J1564" t="s">
        <v>12076</v>
      </c>
      <c r="K1564" t="s">
        <v>17099</v>
      </c>
      <c r="L1564" t="s">
        <v>18103</v>
      </c>
    </row>
    <row r="1565" spans="1:12" x14ac:dyDescent="0.25">
      <c r="A1565" t="s">
        <v>4369</v>
      </c>
      <c r="B1565" s="7">
        <v>0.79959490740740746</v>
      </c>
      <c r="C1565">
        <v>4</v>
      </c>
      <c r="D1565">
        <v>577000</v>
      </c>
      <c r="E1565">
        <v>2308000</v>
      </c>
      <c r="F1565" t="s">
        <v>15814</v>
      </c>
      <c r="G1565" t="s">
        <v>12062</v>
      </c>
      <c r="H1565" t="s">
        <v>12070</v>
      </c>
      <c r="I1565" t="s">
        <v>12094</v>
      </c>
      <c r="J1565" t="s">
        <v>12089</v>
      </c>
      <c r="K1565" t="s">
        <v>16662</v>
      </c>
      <c r="L1565" t="s">
        <v>17649</v>
      </c>
    </row>
    <row r="1566" spans="1:12" x14ac:dyDescent="0.25">
      <c r="A1566" t="s">
        <v>4372</v>
      </c>
      <c r="B1566" s="7">
        <v>0.23033564814814814</v>
      </c>
      <c r="C1566">
        <v>4</v>
      </c>
      <c r="D1566">
        <v>495000</v>
      </c>
      <c r="E1566">
        <v>1980000</v>
      </c>
      <c r="F1566" t="s">
        <v>12793</v>
      </c>
      <c r="G1566" t="s">
        <v>12065</v>
      </c>
      <c r="H1566" t="s">
        <v>12069</v>
      </c>
      <c r="I1566" t="s">
        <v>12094</v>
      </c>
      <c r="J1566" t="s">
        <v>12083</v>
      </c>
      <c r="K1566" t="s">
        <v>17179</v>
      </c>
      <c r="L1566" t="s">
        <v>18185</v>
      </c>
    </row>
    <row r="1567" spans="1:12" x14ac:dyDescent="0.25">
      <c r="A1567" t="s">
        <v>4375</v>
      </c>
      <c r="B1567" s="7">
        <v>0.59944444444444445</v>
      </c>
      <c r="C1567">
        <v>3</v>
      </c>
      <c r="D1567">
        <v>1231000</v>
      </c>
      <c r="E1567">
        <v>3693000</v>
      </c>
      <c r="F1567" t="s">
        <v>15804</v>
      </c>
      <c r="G1567" t="s">
        <v>12064</v>
      </c>
      <c r="H1567" t="s">
        <v>12068</v>
      </c>
      <c r="I1567" t="s">
        <v>12092</v>
      </c>
      <c r="J1567" t="s">
        <v>12076</v>
      </c>
      <c r="K1567" t="s">
        <v>16778</v>
      </c>
      <c r="L1567" t="s">
        <v>17771</v>
      </c>
    </row>
    <row r="1568" spans="1:12" x14ac:dyDescent="0.25">
      <c r="A1568" t="s">
        <v>4377</v>
      </c>
      <c r="B1568" s="7">
        <v>0.26565972222222223</v>
      </c>
      <c r="C1568">
        <v>7</v>
      </c>
      <c r="D1568">
        <v>1248000</v>
      </c>
      <c r="E1568">
        <v>8736000</v>
      </c>
      <c r="F1568" t="s">
        <v>12848</v>
      </c>
      <c r="G1568" t="s">
        <v>12064</v>
      </c>
      <c r="H1568" t="s">
        <v>12070</v>
      </c>
      <c r="I1568" t="s">
        <v>12094</v>
      </c>
      <c r="J1568" t="s">
        <v>12075</v>
      </c>
      <c r="K1568" t="s">
        <v>16841</v>
      </c>
      <c r="L1568" t="s">
        <v>17848</v>
      </c>
    </row>
    <row r="1569" spans="1:12" x14ac:dyDescent="0.25">
      <c r="A1569" t="s">
        <v>4379</v>
      </c>
      <c r="B1569" s="7">
        <v>0.63207175925925929</v>
      </c>
      <c r="C1569">
        <v>2</v>
      </c>
      <c r="D1569">
        <v>582000</v>
      </c>
      <c r="E1569">
        <v>1164000</v>
      </c>
      <c r="F1569" t="s">
        <v>15489</v>
      </c>
      <c r="G1569" t="s">
        <v>12062</v>
      </c>
      <c r="H1569" t="s">
        <v>12071</v>
      </c>
      <c r="I1569" t="s">
        <v>12094</v>
      </c>
      <c r="J1569" t="s">
        <v>12090</v>
      </c>
      <c r="K1569" t="s">
        <v>17016</v>
      </c>
      <c r="L1569" t="s">
        <v>18017</v>
      </c>
    </row>
    <row r="1570" spans="1:12" x14ac:dyDescent="0.25">
      <c r="A1570" t="s">
        <v>4382</v>
      </c>
      <c r="B1570" s="7">
        <v>0.90762731481481485</v>
      </c>
      <c r="C1570">
        <v>4</v>
      </c>
      <c r="D1570">
        <v>386000</v>
      </c>
      <c r="E1570">
        <v>1544000</v>
      </c>
      <c r="F1570" t="s">
        <v>15895</v>
      </c>
      <c r="G1570" t="s">
        <v>12063</v>
      </c>
      <c r="H1570" t="s">
        <v>12071</v>
      </c>
      <c r="I1570" t="s">
        <v>12095</v>
      </c>
      <c r="J1570" t="s">
        <v>12082</v>
      </c>
      <c r="K1570" t="s">
        <v>17228</v>
      </c>
      <c r="L1570" t="s">
        <v>18233</v>
      </c>
    </row>
    <row r="1571" spans="1:12" x14ac:dyDescent="0.25">
      <c r="A1571" t="s">
        <v>4384</v>
      </c>
      <c r="B1571" s="7">
        <v>0.99548611111111107</v>
      </c>
      <c r="C1571">
        <v>4</v>
      </c>
      <c r="D1571">
        <v>549000</v>
      </c>
      <c r="E1571">
        <v>2196000</v>
      </c>
      <c r="F1571" t="s">
        <v>14741</v>
      </c>
      <c r="G1571" t="s">
        <v>12062</v>
      </c>
      <c r="H1571" t="s">
        <v>12071</v>
      </c>
      <c r="I1571" t="s">
        <v>12092</v>
      </c>
      <c r="J1571" t="s">
        <v>12082</v>
      </c>
      <c r="K1571" t="s">
        <v>16826</v>
      </c>
      <c r="L1571" t="s">
        <v>17828</v>
      </c>
    </row>
    <row r="1572" spans="1:12" x14ac:dyDescent="0.25">
      <c r="A1572" t="s">
        <v>4387</v>
      </c>
      <c r="B1572" s="7">
        <v>0.98504629629629625</v>
      </c>
      <c r="C1572">
        <v>6</v>
      </c>
      <c r="D1572">
        <v>347000</v>
      </c>
      <c r="E1572">
        <v>2082000</v>
      </c>
      <c r="F1572" t="s">
        <v>15053</v>
      </c>
      <c r="G1572" t="s">
        <v>12063</v>
      </c>
      <c r="H1572" t="s">
        <v>12069</v>
      </c>
      <c r="I1572" t="s">
        <v>12094</v>
      </c>
      <c r="J1572" t="s">
        <v>12083</v>
      </c>
      <c r="K1572" t="s">
        <v>17156</v>
      </c>
      <c r="L1572" t="s">
        <v>18163</v>
      </c>
    </row>
    <row r="1573" spans="1:12" x14ac:dyDescent="0.25">
      <c r="A1573" t="s">
        <v>4390</v>
      </c>
      <c r="B1573" s="7">
        <v>0.54112268518518514</v>
      </c>
      <c r="C1573">
        <v>1</v>
      </c>
      <c r="D1573">
        <v>358000</v>
      </c>
      <c r="E1573">
        <v>358000</v>
      </c>
      <c r="F1573" t="s">
        <v>15813</v>
      </c>
      <c r="G1573" t="s">
        <v>12063</v>
      </c>
      <c r="H1573" t="s">
        <v>12067</v>
      </c>
      <c r="I1573" t="s">
        <v>12095</v>
      </c>
      <c r="J1573" t="s">
        <v>12083</v>
      </c>
      <c r="K1573" t="s">
        <v>16998</v>
      </c>
      <c r="L1573" t="s">
        <v>17999</v>
      </c>
    </row>
    <row r="1574" spans="1:12" x14ac:dyDescent="0.25">
      <c r="A1574" t="s">
        <v>4392</v>
      </c>
      <c r="B1574" s="7">
        <v>0.17048611111111112</v>
      </c>
      <c r="C1574">
        <v>5</v>
      </c>
      <c r="D1574">
        <v>367000</v>
      </c>
      <c r="E1574">
        <v>1835000</v>
      </c>
      <c r="F1574" t="s">
        <v>15138</v>
      </c>
      <c r="G1574" t="s">
        <v>12063</v>
      </c>
      <c r="H1574" t="s">
        <v>12071</v>
      </c>
      <c r="I1574" t="s">
        <v>12094</v>
      </c>
      <c r="J1574" t="s">
        <v>12086</v>
      </c>
      <c r="K1574" t="s">
        <v>17038</v>
      </c>
      <c r="L1574" t="s">
        <v>18042</v>
      </c>
    </row>
    <row r="1575" spans="1:12" x14ac:dyDescent="0.25">
      <c r="A1575" t="s">
        <v>4395</v>
      </c>
      <c r="B1575" s="7">
        <v>0.97592592592592597</v>
      </c>
      <c r="C1575">
        <v>1</v>
      </c>
      <c r="D1575">
        <v>502000</v>
      </c>
      <c r="E1575">
        <v>502000</v>
      </c>
      <c r="F1575" t="s">
        <v>15352</v>
      </c>
      <c r="G1575" t="s">
        <v>12065</v>
      </c>
      <c r="H1575" t="s">
        <v>12070</v>
      </c>
      <c r="I1575" t="s">
        <v>12094</v>
      </c>
      <c r="J1575" t="s">
        <v>12090</v>
      </c>
      <c r="K1575" t="s">
        <v>16773</v>
      </c>
      <c r="L1575" t="s">
        <v>17764</v>
      </c>
    </row>
    <row r="1576" spans="1:12" x14ac:dyDescent="0.25">
      <c r="A1576" t="s">
        <v>4398</v>
      </c>
      <c r="B1576" s="7">
        <v>0.62878472222222226</v>
      </c>
      <c r="C1576">
        <v>6</v>
      </c>
      <c r="D1576">
        <v>1115000</v>
      </c>
      <c r="E1576">
        <v>6690000</v>
      </c>
      <c r="F1576" t="s">
        <v>12844</v>
      </c>
      <c r="G1576" t="s">
        <v>12064</v>
      </c>
      <c r="H1576" t="s">
        <v>12071</v>
      </c>
      <c r="I1576" t="s">
        <v>12095</v>
      </c>
      <c r="J1576" t="s">
        <v>12086</v>
      </c>
      <c r="K1576" t="s">
        <v>16866</v>
      </c>
      <c r="L1576" t="s">
        <v>17872</v>
      </c>
    </row>
    <row r="1577" spans="1:12" x14ac:dyDescent="0.25">
      <c r="A1577" t="s">
        <v>4400</v>
      </c>
      <c r="B1577" s="7">
        <v>0.5436805555555555</v>
      </c>
      <c r="C1577">
        <v>6</v>
      </c>
      <c r="D1577">
        <v>1140000</v>
      </c>
      <c r="E1577">
        <v>6840000</v>
      </c>
      <c r="F1577" t="s">
        <v>13292</v>
      </c>
      <c r="G1577" t="s">
        <v>12064</v>
      </c>
      <c r="H1577" t="s">
        <v>12071</v>
      </c>
      <c r="I1577" t="s">
        <v>12094</v>
      </c>
      <c r="J1577" t="s">
        <v>12081</v>
      </c>
      <c r="K1577" t="s">
        <v>12167</v>
      </c>
      <c r="L1577" t="s">
        <v>12253</v>
      </c>
    </row>
    <row r="1578" spans="1:12" x14ac:dyDescent="0.25">
      <c r="A1578" t="s">
        <v>4402</v>
      </c>
      <c r="B1578" s="7">
        <v>0.87017361111111113</v>
      </c>
      <c r="C1578">
        <v>3</v>
      </c>
      <c r="D1578">
        <v>1238000</v>
      </c>
      <c r="E1578">
        <v>3714000</v>
      </c>
      <c r="F1578" t="s">
        <v>15950</v>
      </c>
      <c r="G1578" t="s">
        <v>12064</v>
      </c>
      <c r="H1578" t="s">
        <v>12066</v>
      </c>
      <c r="I1578" t="s">
        <v>12095</v>
      </c>
      <c r="J1578" t="s">
        <v>12072</v>
      </c>
      <c r="K1578" t="s">
        <v>16599</v>
      </c>
      <c r="L1578" t="s">
        <v>17574</v>
      </c>
    </row>
    <row r="1579" spans="1:12" x14ac:dyDescent="0.25">
      <c r="A1579" t="s">
        <v>4405</v>
      </c>
      <c r="B1579" s="7">
        <v>2.4745370370370369E-2</v>
      </c>
      <c r="C1579">
        <v>3</v>
      </c>
      <c r="D1579">
        <v>423000</v>
      </c>
      <c r="E1579">
        <v>1269000</v>
      </c>
      <c r="F1579" t="s">
        <v>13372</v>
      </c>
      <c r="G1579" t="s">
        <v>12065</v>
      </c>
      <c r="H1579" t="s">
        <v>12069</v>
      </c>
      <c r="I1579" t="s">
        <v>12095</v>
      </c>
      <c r="J1579" t="s">
        <v>12076</v>
      </c>
      <c r="K1579" t="s">
        <v>16471</v>
      </c>
      <c r="L1579" t="s">
        <v>17473</v>
      </c>
    </row>
    <row r="1580" spans="1:12" x14ac:dyDescent="0.25">
      <c r="A1580" t="s">
        <v>4407</v>
      </c>
      <c r="B1580" s="7">
        <v>0.43885416666666666</v>
      </c>
      <c r="C1580">
        <v>6</v>
      </c>
      <c r="D1580">
        <v>318000</v>
      </c>
      <c r="E1580">
        <v>1908000</v>
      </c>
      <c r="F1580" t="s">
        <v>13208</v>
      </c>
      <c r="G1580" t="s">
        <v>12063</v>
      </c>
      <c r="H1580" t="s">
        <v>12071</v>
      </c>
      <c r="I1580" t="s">
        <v>12094</v>
      </c>
      <c r="J1580" t="s">
        <v>12088</v>
      </c>
      <c r="K1580" t="s">
        <v>16506</v>
      </c>
      <c r="L1580" t="s">
        <v>17483</v>
      </c>
    </row>
    <row r="1581" spans="1:12" x14ac:dyDescent="0.25">
      <c r="A1581" t="s">
        <v>4409</v>
      </c>
      <c r="B1581" s="7">
        <v>8.3935185185185182E-2</v>
      </c>
      <c r="C1581">
        <v>7</v>
      </c>
      <c r="D1581">
        <v>677000</v>
      </c>
      <c r="E1581">
        <v>4739000</v>
      </c>
      <c r="F1581" t="s">
        <v>16280</v>
      </c>
      <c r="G1581" t="s">
        <v>12062</v>
      </c>
      <c r="H1581" t="s">
        <v>12071</v>
      </c>
      <c r="I1581" t="s">
        <v>12095</v>
      </c>
      <c r="J1581" t="s">
        <v>12085</v>
      </c>
      <c r="K1581" t="s">
        <v>16758</v>
      </c>
      <c r="L1581" t="s">
        <v>17755</v>
      </c>
    </row>
    <row r="1582" spans="1:12" x14ac:dyDescent="0.25">
      <c r="A1582" t="s">
        <v>4412</v>
      </c>
      <c r="B1582" s="7">
        <v>0.32223379629629628</v>
      </c>
      <c r="C1582">
        <v>4</v>
      </c>
      <c r="D1582">
        <v>643000</v>
      </c>
      <c r="E1582">
        <v>2572000</v>
      </c>
      <c r="F1582" t="s">
        <v>15120</v>
      </c>
      <c r="G1582" t="s">
        <v>12062</v>
      </c>
      <c r="H1582" t="s">
        <v>12067</v>
      </c>
      <c r="I1582" t="s">
        <v>12095</v>
      </c>
      <c r="J1582" t="s">
        <v>12072</v>
      </c>
      <c r="K1582" t="s">
        <v>16835</v>
      </c>
      <c r="L1582" t="s">
        <v>17838</v>
      </c>
    </row>
    <row r="1583" spans="1:12" x14ac:dyDescent="0.25">
      <c r="A1583" t="s">
        <v>4415</v>
      </c>
      <c r="B1583" s="7">
        <v>0.3571064814814815</v>
      </c>
      <c r="C1583">
        <v>1</v>
      </c>
      <c r="D1583">
        <v>379000</v>
      </c>
      <c r="E1583">
        <v>379000</v>
      </c>
      <c r="F1583" t="s">
        <v>15294</v>
      </c>
      <c r="G1583" t="s">
        <v>12063</v>
      </c>
      <c r="H1583" t="s">
        <v>12068</v>
      </c>
      <c r="I1583" t="s">
        <v>12094</v>
      </c>
      <c r="J1583" t="s">
        <v>12084</v>
      </c>
      <c r="K1583" t="s">
        <v>16699</v>
      </c>
      <c r="L1583" t="s">
        <v>17681</v>
      </c>
    </row>
    <row r="1584" spans="1:12" x14ac:dyDescent="0.25">
      <c r="A1584" t="s">
        <v>4418</v>
      </c>
      <c r="B1584" s="7">
        <v>0.50550925925925927</v>
      </c>
      <c r="C1584">
        <v>8</v>
      </c>
      <c r="D1584">
        <v>422000</v>
      </c>
      <c r="E1584">
        <v>3376000</v>
      </c>
      <c r="F1584" t="s">
        <v>15871</v>
      </c>
      <c r="G1584" t="s">
        <v>12065</v>
      </c>
      <c r="H1584" t="s">
        <v>12070</v>
      </c>
      <c r="I1584" t="s">
        <v>12094</v>
      </c>
      <c r="J1584" t="s">
        <v>12084</v>
      </c>
      <c r="K1584" t="s">
        <v>16876</v>
      </c>
      <c r="L1584" t="s">
        <v>17885</v>
      </c>
    </row>
    <row r="1585" spans="1:12" x14ac:dyDescent="0.25">
      <c r="A1585" t="s">
        <v>4421</v>
      </c>
      <c r="B1585" s="7">
        <v>0.25752314814814814</v>
      </c>
      <c r="C1585">
        <v>3</v>
      </c>
      <c r="D1585">
        <v>610000</v>
      </c>
      <c r="E1585">
        <v>1830000</v>
      </c>
      <c r="F1585" t="s">
        <v>15124</v>
      </c>
      <c r="G1585" t="s">
        <v>12062</v>
      </c>
      <c r="H1585" t="s">
        <v>12069</v>
      </c>
      <c r="I1585" t="s">
        <v>12095</v>
      </c>
      <c r="J1585" t="s">
        <v>12087</v>
      </c>
      <c r="K1585" t="s">
        <v>16811</v>
      </c>
      <c r="L1585" t="s">
        <v>17812</v>
      </c>
    </row>
    <row r="1586" spans="1:12" x14ac:dyDescent="0.25">
      <c r="A1586" t="s">
        <v>4423</v>
      </c>
      <c r="B1586" s="7">
        <v>0.69387731481481485</v>
      </c>
      <c r="C1586">
        <v>1</v>
      </c>
      <c r="D1586">
        <v>431000</v>
      </c>
      <c r="E1586">
        <v>431000</v>
      </c>
      <c r="F1586" t="s">
        <v>15604</v>
      </c>
      <c r="G1586" t="s">
        <v>12065</v>
      </c>
      <c r="H1586" t="s">
        <v>12068</v>
      </c>
      <c r="I1586" t="s">
        <v>12095</v>
      </c>
      <c r="J1586" t="s">
        <v>12075</v>
      </c>
      <c r="K1586" t="s">
        <v>16794</v>
      </c>
      <c r="L1586" t="s">
        <v>17786</v>
      </c>
    </row>
    <row r="1587" spans="1:12" x14ac:dyDescent="0.25">
      <c r="A1587" t="s">
        <v>4424</v>
      </c>
      <c r="B1587" s="7">
        <v>0.70584490740740746</v>
      </c>
      <c r="C1587">
        <v>6</v>
      </c>
      <c r="D1587">
        <v>402000</v>
      </c>
      <c r="E1587">
        <v>2412000</v>
      </c>
      <c r="F1587" t="s">
        <v>16109</v>
      </c>
      <c r="G1587" t="s">
        <v>12063</v>
      </c>
      <c r="H1587" t="s">
        <v>12071</v>
      </c>
      <c r="I1587" t="s">
        <v>12093</v>
      </c>
      <c r="J1587" t="s">
        <v>12074</v>
      </c>
      <c r="K1587" t="s">
        <v>17390</v>
      </c>
      <c r="L1587" t="s">
        <v>18397</v>
      </c>
    </row>
    <row r="1588" spans="1:12" x14ac:dyDescent="0.25">
      <c r="A1588" t="s">
        <v>4426</v>
      </c>
      <c r="B1588" s="7">
        <v>0.75798611111111114</v>
      </c>
      <c r="C1588">
        <v>2</v>
      </c>
      <c r="D1588">
        <v>687000</v>
      </c>
      <c r="E1588">
        <v>1374000</v>
      </c>
      <c r="F1588" t="s">
        <v>14074</v>
      </c>
      <c r="G1588" t="s">
        <v>12062</v>
      </c>
      <c r="H1588" t="s">
        <v>12066</v>
      </c>
      <c r="I1588" t="s">
        <v>12095</v>
      </c>
      <c r="J1588" t="s">
        <v>12075</v>
      </c>
      <c r="K1588" t="s">
        <v>17460</v>
      </c>
      <c r="L1588" t="s">
        <v>12188</v>
      </c>
    </row>
    <row r="1589" spans="1:12" x14ac:dyDescent="0.25">
      <c r="A1589" t="s">
        <v>4428</v>
      </c>
      <c r="B1589" s="7">
        <v>0.26825231481481482</v>
      </c>
      <c r="C1589">
        <v>8</v>
      </c>
      <c r="D1589">
        <v>1305000</v>
      </c>
      <c r="E1589">
        <v>10440000</v>
      </c>
      <c r="F1589" t="s">
        <v>16091</v>
      </c>
      <c r="G1589" t="s">
        <v>12064</v>
      </c>
      <c r="H1589" t="s">
        <v>12069</v>
      </c>
      <c r="I1589" t="s">
        <v>12095</v>
      </c>
      <c r="J1589" t="s">
        <v>12082</v>
      </c>
      <c r="K1589" t="s">
        <v>16676</v>
      </c>
      <c r="L1589" t="s">
        <v>17667</v>
      </c>
    </row>
    <row r="1590" spans="1:12" x14ac:dyDescent="0.25">
      <c r="A1590" t="s">
        <v>4431</v>
      </c>
      <c r="B1590" s="7">
        <v>0.57909722222222226</v>
      </c>
      <c r="C1590">
        <v>1</v>
      </c>
      <c r="D1590">
        <v>576000</v>
      </c>
      <c r="E1590">
        <v>576000</v>
      </c>
      <c r="F1590" t="s">
        <v>15567</v>
      </c>
      <c r="G1590" t="s">
        <v>12062</v>
      </c>
      <c r="H1590" t="s">
        <v>12067</v>
      </c>
      <c r="I1590" t="s">
        <v>12093</v>
      </c>
      <c r="J1590" t="s">
        <v>12081</v>
      </c>
      <c r="K1590" t="s">
        <v>16907</v>
      </c>
      <c r="L1590" t="s">
        <v>17909</v>
      </c>
    </row>
    <row r="1591" spans="1:12" x14ac:dyDescent="0.25">
      <c r="A1591" t="s">
        <v>4434</v>
      </c>
      <c r="B1591" s="7">
        <v>0.64109953703703704</v>
      </c>
      <c r="C1591">
        <v>6</v>
      </c>
      <c r="D1591">
        <v>1218000</v>
      </c>
      <c r="E1591">
        <v>7308000</v>
      </c>
      <c r="F1591" t="s">
        <v>12459</v>
      </c>
      <c r="G1591" t="s">
        <v>12064</v>
      </c>
      <c r="H1591" t="s">
        <v>12070</v>
      </c>
      <c r="I1591" t="s">
        <v>12094</v>
      </c>
      <c r="J1591" t="s">
        <v>12088</v>
      </c>
      <c r="K1591" t="s">
        <v>16572</v>
      </c>
      <c r="L1591" t="s">
        <v>17550</v>
      </c>
    </row>
    <row r="1592" spans="1:12" x14ac:dyDescent="0.25">
      <c r="A1592" t="s">
        <v>4437</v>
      </c>
      <c r="B1592" s="7">
        <v>0.73785879629629625</v>
      </c>
      <c r="C1592">
        <v>5</v>
      </c>
      <c r="D1592">
        <v>453000</v>
      </c>
      <c r="E1592">
        <v>2265000</v>
      </c>
      <c r="F1592" t="s">
        <v>15249</v>
      </c>
      <c r="G1592" t="s">
        <v>12065</v>
      </c>
      <c r="H1592" t="s">
        <v>12070</v>
      </c>
      <c r="I1592" t="s">
        <v>12094</v>
      </c>
      <c r="J1592" t="s">
        <v>12088</v>
      </c>
      <c r="K1592" t="s">
        <v>17325</v>
      </c>
      <c r="L1592" t="s">
        <v>18331</v>
      </c>
    </row>
    <row r="1593" spans="1:12" x14ac:dyDescent="0.25">
      <c r="A1593" t="s">
        <v>4439</v>
      </c>
      <c r="B1593" s="7">
        <v>0.92121527777777779</v>
      </c>
      <c r="C1593">
        <v>3</v>
      </c>
      <c r="D1593">
        <v>422000</v>
      </c>
      <c r="E1593">
        <v>1266000</v>
      </c>
      <c r="F1593" t="s">
        <v>14284</v>
      </c>
      <c r="G1593" t="s">
        <v>12065</v>
      </c>
      <c r="H1593" t="s">
        <v>12067</v>
      </c>
      <c r="I1593" t="s">
        <v>12094</v>
      </c>
      <c r="J1593" t="s">
        <v>12086</v>
      </c>
      <c r="K1593" t="s">
        <v>16642</v>
      </c>
      <c r="L1593" t="s">
        <v>17628</v>
      </c>
    </row>
    <row r="1594" spans="1:12" x14ac:dyDescent="0.25">
      <c r="A1594" t="s">
        <v>4442</v>
      </c>
      <c r="B1594" s="7">
        <v>0.45</v>
      </c>
      <c r="C1594">
        <v>6</v>
      </c>
      <c r="D1594">
        <v>363000</v>
      </c>
      <c r="E1594">
        <v>2178000</v>
      </c>
      <c r="F1594" t="s">
        <v>15281</v>
      </c>
      <c r="G1594" t="s">
        <v>12063</v>
      </c>
      <c r="H1594" t="s">
        <v>12071</v>
      </c>
      <c r="I1594" t="s">
        <v>12095</v>
      </c>
      <c r="J1594" t="s">
        <v>12077</v>
      </c>
      <c r="K1594" t="s">
        <v>16979</v>
      </c>
      <c r="L1594" t="s">
        <v>17985</v>
      </c>
    </row>
    <row r="1595" spans="1:12" x14ac:dyDescent="0.25">
      <c r="A1595" t="s">
        <v>4445</v>
      </c>
      <c r="B1595" s="7">
        <v>0.65067129629629628</v>
      </c>
      <c r="C1595">
        <v>6</v>
      </c>
      <c r="D1595">
        <v>1193000</v>
      </c>
      <c r="E1595">
        <v>7158000</v>
      </c>
      <c r="F1595" t="s">
        <v>14265</v>
      </c>
      <c r="G1595" t="s">
        <v>12064</v>
      </c>
      <c r="H1595" t="s">
        <v>12071</v>
      </c>
      <c r="I1595" t="s">
        <v>12095</v>
      </c>
      <c r="J1595" t="s">
        <v>12083</v>
      </c>
      <c r="K1595" t="s">
        <v>12167</v>
      </c>
      <c r="L1595" t="s">
        <v>12253</v>
      </c>
    </row>
    <row r="1596" spans="1:12" x14ac:dyDescent="0.25">
      <c r="A1596" t="s">
        <v>4447</v>
      </c>
      <c r="B1596" s="7">
        <v>9.5057870370370376E-2</v>
      </c>
      <c r="C1596">
        <v>6</v>
      </c>
      <c r="D1596">
        <v>1294000</v>
      </c>
      <c r="E1596">
        <v>7764000</v>
      </c>
      <c r="F1596" t="s">
        <v>14359</v>
      </c>
      <c r="G1596" t="s">
        <v>12064</v>
      </c>
      <c r="H1596" t="s">
        <v>12068</v>
      </c>
      <c r="I1596" t="s">
        <v>12095</v>
      </c>
      <c r="J1596" t="s">
        <v>12073</v>
      </c>
      <c r="K1596" t="s">
        <v>16812</v>
      </c>
      <c r="L1596" t="s">
        <v>17816</v>
      </c>
    </row>
    <row r="1597" spans="1:12" x14ac:dyDescent="0.25">
      <c r="A1597" t="s">
        <v>4449</v>
      </c>
      <c r="B1597" s="7">
        <v>0.65059027777777778</v>
      </c>
      <c r="C1597">
        <v>5</v>
      </c>
      <c r="D1597">
        <v>1158000</v>
      </c>
      <c r="E1597">
        <v>5790000</v>
      </c>
      <c r="F1597" t="s">
        <v>15604</v>
      </c>
      <c r="G1597" t="s">
        <v>12064</v>
      </c>
      <c r="H1597" t="s">
        <v>12069</v>
      </c>
      <c r="I1597" t="s">
        <v>12094</v>
      </c>
      <c r="J1597" t="s">
        <v>12080</v>
      </c>
      <c r="K1597" t="s">
        <v>17310</v>
      </c>
      <c r="L1597" t="s">
        <v>18316</v>
      </c>
    </row>
    <row r="1598" spans="1:12" x14ac:dyDescent="0.25">
      <c r="A1598" t="s">
        <v>4451</v>
      </c>
      <c r="B1598" s="7">
        <v>0.5261689814814815</v>
      </c>
      <c r="C1598">
        <v>2</v>
      </c>
      <c r="D1598">
        <v>487000</v>
      </c>
      <c r="E1598">
        <v>974000</v>
      </c>
      <c r="F1598" t="s">
        <v>15767</v>
      </c>
      <c r="G1598" t="s">
        <v>12065</v>
      </c>
      <c r="H1598" t="s">
        <v>12071</v>
      </c>
      <c r="I1598" t="s">
        <v>12095</v>
      </c>
      <c r="J1598" t="s">
        <v>12088</v>
      </c>
      <c r="K1598" t="s">
        <v>17014</v>
      </c>
      <c r="L1598" t="s">
        <v>18015</v>
      </c>
    </row>
    <row r="1599" spans="1:12" x14ac:dyDescent="0.25">
      <c r="A1599" t="s">
        <v>4453</v>
      </c>
      <c r="B1599" s="7">
        <v>0.55995370370370368</v>
      </c>
      <c r="C1599">
        <v>2</v>
      </c>
      <c r="D1599">
        <v>656000</v>
      </c>
      <c r="E1599">
        <v>1312000</v>
      </c>
      <c r="F1599" t="s">
        <v>15775</v>
      </c>
      <c r="G1599" t="s">
        <v>12062</v>
      </c>
      <c r="H1599" t="s">
        <v>12071</v>
      </c>
      <c r="I1599" t="s">
        <v>12095</v>
      </c>
      <c r="J1599" t="s">
        <v>12084</v>
      </c>
      <c r="K1599" t="s">
        <v>16844</v>
      </c>
      <c r="L1599" t="s">
        <v>17846</v>
      </c>
    </row>
    <row r="1600" spans="1:12" x14ac:dyDescent="0.25">
      <c r="A1600" t="s">
        <v>4455</v>
      </c>
      <c r="B1600" s="7">
        <v>0.69825231481481487</v>
      </c>
      <c r="C1600">
        <v>1</v>
      </c>
      <c r="D1600">
        <v>397000</v>
      </c>
      <c r="E1600">
        <v>397000</v>
      </c>
      <c r="F1600" t="s">
        <v>14244</v>
      </c>
      <c r="G1600" t="s">
        <v>12063</v>
      </c>
      <c r="H1600" t="s">
        <v>12067</v>
      </c>
      <c r="I1600" t="s">
        <v>12095</v>
      </c>
      <c r="J1600" t="s">
        <v>12090</v>
      </c>
      <c r="K1600" t="s">
        <v>17189</v>
      </c>
      <c r="L1600" t="s">
        <v>18192</v>
      </c>
    </row>
    <row r="1601" spans="1:12" x14ac:dyDescent="0.25">
      <c r="A1601" t="s">
        <v>4458</v>
      </c>
      <c r="B1601" s="7">
        <v>0.77508101851851852</v>
      </c>
      <c r="C1601">
        <v>8</v>
      </c>
      <c r="D1601">
        <v>629000</v>
      </c>
      <c r="E1601">
        <v>5032000</v>
      </c>
      <c r="F1601" t="s">
        <v>15604</v>
      </c>
      <c r="G1601" t="s">
        <v>12062</v>
      </c>
      <c r="H1601" t="s">
        <v>12070</v>
      </c>
      <c r="I1601" t="s">
        <v>12092</v>
      </c>
      <c r="J1601" t="s">
        <v>12076</v>
      </c>
      <c r="K1601" t="s">
        <v>16886</v>
      </c>
      <c r="L1601" t="s">
        <v>17895</v>
      </c>
    </row>
    <row r="1602" spans="1:12" x14ac:dyDescent="0.25">
      <c r="A1602" t="s">
        <v>4460</v>
      </c>
      <c r="B1602" s="7">
        <v>0.50265046296296301</v>
      </c>
      <c r="C1602">
        <v>1</v>
      </c>
      <c r="D1602">
        <v>1165000</v>
      </c>
      <c r="E1602">
        <v>1165000</v>
      </c>
      <c r="F1602" t="s">
        <v>12639</v>
      </c>
      <c r="G1602" t="s">
        <v>12064</v>
      </c>
      <c r="H1602" t="s">
        <v>12071</v>
      </c>
      <c r="I1602" t="s">
        <v>12094</v>
      </c>
      <c r="J1602" t="s">
        <v>12087</v>
      </c>
      <c r="K1602" t="s">
        <v>17214</v>
      </c>
      <c r="L1602" t="s">
        <v>18216</v>
      </c>
    </row>
    <row r="1603" spans="1:12" x14ac:dyDescent="0.25">
      <c r="A1603" t="s">
        <v>4462</v>
      </c>
      <c r="B1603" s="7">
        <v>3.4583333333333334E-2</v>
      </c>
      <c r="C1603">
        <v>4</v>
      </c>
      <c r="D1603">
        <v>1141000</v>
      </c>
      <c r="E1603">
        <v>4564000</v>
      </c>
      <c r="F1603" t="s">
        <v>14898</v>
      </c>
      <c r="G1603" t="s">
        <v>12064</v>
      </c>
      <c r="H1603" t="s">
        <v>12070</v>
      </c>
      <c r="I1603" t="s">
        <v>12095</v>
      </c>
      <c r="J1603" t="s">
        <v>12080</v>
      </c>
      <c r="K1603" t="s">
        <v>16486</v>
      </c>
      <c r="L1603" t="s">
        <v>17689</v>
      </c>
    </row>
    <row r="1604" spans="1:12" x14ac:dyDescent="0.25">
      <c r="A1604" t="s">
        <v>4464</v>
      </c>
      <c r="B1604" s="7">
        <v>9.886574074074074E-2</v>
      </c>
      <c r="C1604">
        <v>6</v>
      </c>
      <c r="D1604">
        <v>325000</v>
      </c>
      <c r="E1604">
        <v>1950000</v>
      </c>
      <c r="F1604" t="s">
        <v>14771</v>
      </c>
      <c r="G1604" t="s">
        <v>12063</v>
      </c>
      <c r="H1604" t="s">
        <v>12070</v>
      </c>
      <c r="I1604" t="s">
        <v>12095</v>
      </c>
      <c r="J1604" t="s">
        <v>12086</v>
      </c>
      <c r="K1604" t="s">
        <v>16470</v>
      </c>
      <c r="L1604" t="s">
        <v>17475</v>
      </c>
    </row>
    <row r="1605" spans="1:12" x14ac:dyDescent="0.25">
      <c r="A1605" t="s">
        <v>4466</v>
      </c>
      <c r="B1605" s="7">
        <v>0.76542824074074078</v>
      </c>
      <c r="C1605">
        <v>8</v>
      </c>
      <c r="D1605">
        <v>610000</v>
      </c>
      <c r="E1605">
        <v>4880000</v>
      </c>
      <c r="F1605" t="s">
        <v>14423</v>
      </c>
      <c r="G1605" t="s">
        <v>12062</v>
      </c>
      <c r="H1605" t="s">
        <v>12068</v>
      </c>
      <c r="I1605" t="s">
        <v>12095</v>
      </c>
      <c r="J1605" t="s">
        <v>12073</v>
      </c>
      <c r="K1605" t="s">
        <v>17193</v>
      </c>
      <c r="L1605" t="s">
        <v>18203</v>
      </c>
    </row>
    <row r="1606" spans="1:12" x14ac:dyDescent="0.25">
      <c r="A1606" t="s">
        <v>4468</v>
      </c>
      <c r="B1606" s="7">
        <v>0.53524305555555551</v>
      </c>
      <c r="C1606">
        <v>9</v>
      </c>
      <c r="D1606">
        <v>650000</v>
      </c>
      <c r="E1606">
        <v>5850000</v>
      </c>
      <c r="F1606" t="s">
        <v>15894</v>
      </c>
      <c r="G1606" t="s">
        <v>12062</v>
      </c>
      <c r="H1606" t="s">
        <v>12068</v>
      </c>
      <c r="I1606" t="s">
        <v>12095</v>
      </c>
      <c r="J1606" t="s">
        <v>12090</v>
      </c>
      <c r="K1606" t="s">
        <v>12181</v>
      </c>
      <c r="L1606" t="s">
        <v>12270</v>
      </c>
    </row>
    <row r="1607" spans="1:12" x14ac:dyDescent="0.25">
      <c r="A1607" t="s">
        <v>4471</v>
      </c>
      <c r="B1607" s="7">
        <v>0.44418981481481479</v>
      </c>
      <c r="C1607">
        <v>8</v>
      </c>
      <c r="D1607">
        <v>1291000</v>
      </c>
      <c r="E1607">
        <v>10328000</v>
      </c>
      <c r="F1607" t="s">
        <v>16383</v>
      </c>
      <c r="G1607" t="s">
        <v>12064</v>
      </c>
      <c r="H1607" t="s">
        <v>12067</v>
      </c>
      <c r="I1607" t="s">
        <v>12095</v>
      </c>
      <c r="J1607" t="s">
        <v>12072</v>
      </c>
      <c r="K1607" t="s">
        <v>17057</v>
      </c>
      <c r="L1607" t="s">
        <v>18064</v>
      </c>
    </row>
    <row r="1608" spans="1:12" x14ac:dyDescent="0.25">
      <c r="A1608" t="s">
        <v>4474</v>
      </c>
      <c r="B1608" s="7">
        <v>0.61410879629629633</v>
      </c>
      <c r="C1608">
        <v>7</v>
      </c>
      <c r="D1608">
        <v>1373000</v>
      </c>
      <c r="E1608">
        <v>9611000</v>
      </c>
      <c r="F1608" t="s">
        <v>13843</v>
      </c>
      <c r="G1608" t="s">
        <v>12064</v>
      </c>
      <c r="H1608" t="s">
        <v>12070</v>
      </c>
      <c r="I1608" t="s">
        <v>12095</v>
      </c>
      <c r="J1608" t="s">
        <v>12079</v>
      </c>
      <c r="K1608" t="s">
        <v>16932</v>
      </c>
      <c r="L1608" t="s">
        <v>17939</v>
      </c>
    </row>
    <row r="1609" spans="1:12" x14ac:dyDescent="0.25">
      <c r="A1609" t="s">
        <v>4477</v>
      </c>
      <c r="B1609" s="7">
        <v>0.5280555555555555</v>
      </c>
      <c r="C1609">
        <v>7</v>
      </c>
      <c r="D1609">
        <v>378000</v>
      </c>
      <c r="E1609">
        <v>2646000</v>
      </c>
      <c r="F1609" t="s">
        <v>14518</v>
      </c>
      <c r="G1609" t="s">
        <v>12063</v>
      </c>
      <c r="H1609" t="s">
        <v>12069</v>
      </c>
      <c r="I1609" t="s">
        <v>12092</v>
      </c>
      <c r="J1609" t="s">
        <v>12081</v>
      </c>
      <c r="K1609" t="s">
        <v>17198</v>
      </c>
      <c r="L1609" t="s">
        <v>18207</v>
      </c>
    </row>
    <row r="1610" spans="1:12" x14ac:dyDescent="0.25">
      <c r="A1610" t="s">
        <v>4480</v>
      </c>
      <c r="B1610" s="7">
        <v>0.77172453703703703</v>
      </c>
      <c r="C1610">
        <v>3</v>
      </c>
      <c r="D1610">
        <v>407000</v>
      </c>
      <c r="E1610">
        <v>1221000</v>
      </c>
      <c r="F1610" t="s">
        <v>15819</v>
      </c>
      <c r="G1610" t="s">
        <v>12065</v>
      </c>
      <c r="H1610" t="s">
        <v>12068</v>
      </c>
      <c r="I1610" t="s">
        <v>12094</v>
      </c>
      <c r="J1610" t="s">
        <v>12091</v>
      </c>
      <c r="K1610" t="s">
        <v>12140</v>
      </c>
      <c r="L1610" t="s">
        <v>12224</v>
      </c>
    </row>
    <row r="1611" spans="1:12" x14ac:dyDescent="0.25">
      <c r="A1611" t="s">
        <v>4483</v>
      </c>
      <c r="B1611" s="7">
        <v>0.70284722222222218</v>
      </c>
      <c r="C1611">
        <v>9</v>
      </c>
      <c r="D1611">
        <v>688000</v>
      </c>
      <c r="E1611">
        <v>6192000</v>
      </c>
      <c r="F1611" t="s">
        <v>15735</v>
      </c>
      <c r="G1611" t="s">
        <v>12062</v>
      </c>
      <c r="H1611" t="s">
        <v>12068</v>
      </c>
      <c r="I1611" t="s">
        <v>12094</v>
      </c>
      <c r="J1611" t="s">
        <v>12076</v>
      </c>
      <c r="K1611" t="s">
        <v>17081</v>
      </c>
      <c r="L1611" t="s">
        <v>18089</v>
      </c>
    </row>
    <row r="1612" spans="1:12" x14ac:dyDescent="0.25">
      <c r="A1612" t="s">
        <v>4486</v>
      </c>
      <c r="B1612" s="7">
        <v>0.53125</v>
      </c>
      <c r="C1612">
        <v>9</v>
      </c>
      <c r="D1612">
        <v>1363000</v>
      </c>
      <c r="E1612">
        <v>12267000</v>
      </c>
      <c r="F1612" t="s">
        <v>14059</v>
      </c>
      <c r="G1612" t="s">
        <v>12064</v>
      </c>
      <c r="H1612" t="s">
        <v>12066</v>
      </c>
      <c r="I1612" t="s">
        <v>12094</v>
      </c>
      <c r="J1612" t="s">
        <v>12084</v>
      </c>
      <c r="K1612" t="s">
        <v>17081</v>
      </c>
      <c r="L1612" t="s">
        <v>18089</v>
      </c>
    </row>
    <row r="1613" spans="1:12" x14ac:dyDescent="0.25">
      <c r="A1613" t="s">
        <v>4489</v>
      </c>
      <c r="B1613" s="7">
        <v>0.77105324074074078</v>
      </c>
      <c r="C1613">
        <v>3</v>
      </c>
      <c r="D1613">
        <v>464000</v>
      </c>
      <c r="E1613">
        <v>1392000</v>
      </c>
      <c r="F1613" t="s">
        <v>13192</v>
      </c>
      <c r="G1613" t="s">
        <v>12065</v>
      </c>
      <c r="H1613" t="s">
        <v>12071</v>
      </c>
      <c r="I1613" t="s">
        <v>12093</v>
      </c>
      <c r="J1613" t="s">
        <v>12079</v>
      </c>
      <c r="K1613" t="s">
        <v>12118</v>
      </c>
      <c r="L1613" t="s">
        <v>12202</v>
      </c>
    </row>
    <row r="1614" spans="1:12" x14ac:dyDescent="0.25">
      <c r="A1614" t="s">
        <v>4492</v>
      </c>
      <c r="B1614" s="7">
        <v>0.24465277777777777</v>
      </c>
      <c r="C1614">
        <v>2</v>
      </c>
      <c r="D1614">
        <v>498000</v>
      </c>
      <c r="E1614">
        <v>996000</v>
      </c>
      <c r="F1614" t="s">
        <v>13655</v>
      </c>
      <c r="G1614" t="s">
        <v>12065</v>
      </c>
      <c r="H1614" t="s">
        <v>12066</v>
      </c>
      <c r="I1614" t="s">
        <v>12094</v>
      </c>
      <c r="J1614" t="s">
        <v>12089</v>
      </c>
      <c r="K1614" t="s">
        <v>17417</v>
      </c>
      <c r="L1614" t="s">
        <v>18421</v>
      </c>
    </row>
    <row r="1615" spans="1:12" x14ac:dyDescent="0.25">
      <c r="A1615" t="s">
        <v>4495</v>
      </c>
      <c r="B1615" s="7">
        <v>0.30171296296296296</v>
      </c>
      <c r="C1615">
        <v>8</v>
      </c>
      <c r="D1615">
        <v>1376000</v>
      </c>
      <c r="E1615">
        <v>11008000</v>
      </c>
      <c r="F1615" t="s">
        <v>13151</v>
      </c>
      <c r="G1615" t="s">
        <v>12064</v>
      </c>
      <c r="H1615" t="s">
        <v>12068</v>
      </c>
      <c r="I1615" t="s">
        <v>12092</v>
      </c>
      <c r="J1615" t="s">
        <v>12091</v>
      </c>
      <c r="K1615" t="s">
        <v>16900</v>
      </c>
      <c r="L1615" t="s">
        <v>17909</v>
      </c>
    </row>
    <row r="1616" spans="1:12" x14ac:dyDescent="0.25">
      <c r="A1616" t="s">
        <v>4498</v>
      </c>
      <c r="B1616" s="7">
        <v>0.4183101851851852</v>
      </c>
      <c r="C1616">
        <v>3</v>
      </c>
      <c r="D1616">
        <v>620000</v>
      </c>
      <c r="E1616">
        <v>1860000</v>
      </c>
      <c r="F1616" t="s">
        <v>13832</v>
      </c>
      <c r="G1616" t="s">
        <v>12062</v>
      </c>
      <c r="H1616" t="s">
        <v>12068</v>
      </c>
      <c r="I1616" t="s">
        <v>12095</v>
      </c>
      <c r="J1616" t="s">
        <v>12075</v>
      </c>
      <c r="K1616" t="s">
        <v>16478</v>
      </c>
      <c r="L1616" t="s">
        <v>17581</v>
      </c>
    </row>
    <row r="1617" spans="1:12" x14ac:dyDescent="0.25">
      <c r="A1617" t="s">
        <v>4500</v>
      </c>
      <c r="B1617" s="7">
        <v>0.42792824074074076</v>
      </c>
      <c r="C1617">
        <v>6</v>
      </c>
      <c r="D1617">
        <v>370000</v>
      </c>
      <c r="E1617">
        <v>2220000</v>
      </c>
      <c r="F1617" t="s">
        <v>14230</v>
      </c>
      <c r="G1617" t="s">
        <v>12063</v>
      </c>
      <c r="H1617" t="s">
        <v>12068</v>
      </c>
      <c r="I1617" t="s">
        <v>12095</v>
      </c>
      <c r="J1617" t="s">
        <v>12091</v>
      </c>
      <c r="K1617" t="s">
        <v>17044</v>
      </c>
      <c r="L1617" t="s">
        <v>18049</v>
      </c>
    </row>
    <row r="1618" spans="1:12" x14ac:dyDescent="0.25">
      <c r="A1618" t="s">
        <v>4503</v>
      </c>
      <c r="B1618" s="7">
        <v>0.65159722222222227</v>
      </c>
      <c r="C1618">
        <v>1</v>
      </c>
      <c r="D1618">
        <v>510000</v>
      </c>
      <c r="E1618">
        <v>510000</v>
      </c>
      <c r="F1618" t="s">
        <v>12438</v>
      </c>
      <c r="G1618" t="s">
        <v>12065</v>
      </c>
      <c r="H1618" t="s">
        <v>12068</v>
      </c>
      <c r="I1618" t="s">
        <v>12093</v>
      </c>
      <c r="J1618" t="s">
        <v>12080</v>
      </c>
      <c r="K1618" t="s">
        <v>17430</v>
      </c>
      <c r="L1618" t="s">
        <v>18433</v>
      </c>
    </row>
    <row r="1619" spans="1:12" x14ac:dyDescent="0.25">
      <c r="A1619" t="s">
        <v>4506</v>
      </c>
      <c r="B1619" s="7">
        <v>6.9803240740740735E-2</v>
      </c>
      <c r="C1619">
        <v>8</v>
      </c>
      <c r="D1619">
        <v>513000</v>
      </c>
      <c r="E1619">
        <v>4104000</v>
      </c>
      <c r="F1619" t="s">
        <v>16445</v>
      </c>
      <c r="G1619" t="s">
        <v>12065</v>
      </c>
      <c r="H1619" t="s">
        <v>12069</v>
      </c>
      <c r="I1619" t="s">
        <v>12094</v>
      </c>
      <c r="J1619" t="s">
        <v>12079</v>
      </c>
      <c r="K1619" t="s">
        <v>16645</v>
      </c>
      <c r="L1619" t="s">
        <v>17636</v>
      </c>
    </row>
    <row r="1620" spans="1:12" x14ac:dyDescent="0.25">
      <c r="A1620" t="s">
        <v>4509</v>
      </c>
      <c r="B1620" s="7">
        <v>0.38673611111111111</v>
      </c>
      <c r="C1620">
        <v>2</v>
      </c>
      <c r="D1620">
        <v>448000</v>
      </c>
      <c r="E1620">
        <v>896000</v>
      </c>
      <c r="F1620" t="s">
        <v>13917</v>
      </c>
      <c r="G1620" t="s">
        <v>12065</v>
      </c>
      <c r="H1620" t="s">
        <v>12066</v>
      </c>
      <c r="I1620" t="s">
        <v>12094</v>
      </c>
      <c r="J1620" t="s">
        <v>12075</v>
      </c>
      <c r="K1620" t="s">
        <v>17231</v>
      </c>
      <c r="L1620" t="s">
        <v>18234</v>
      </c>
    </row>
    <row r="1621" spans="1:12" x14ac:dyDescent="0.25">
      <c r="A1621" t="s">
        <v>4512</v>
      </c>
      <c r="B1621" s="7">
        <v>6.5520833333333334E-2</v>
      </c>
      <c r="C1621">
        <v>5</v>
      </c>
      <c r="D1621">
        <v>1313000</v>
      </c>
      <c r="E1621">
        <v>6565000</v>
      </c>
      <c r="F1621" t="s">
        <v>14514</v>
      </c>
      <c r="G1621" t="s">
        <v>12064</v>
      </c>
      <c r="H1621" t="s">
        <v>12066</v>
      </c>
      <c r="I1621" t="s">
        <v>12095</v>
      </c>
      <c r="J1621" t="s">
        <v>12072</v>
      </c>
      <c r="K1621" t="s">
        <v>17404</v>
      </c>
      <c r="L1621" t="s">
        <v>18411</v>
      </c>
    </row>
    <row r="1622" spans="1:12" x14ac:dyDescent="0.25">
      <c r="A1622" t="s">
        <v>4515</v>
      </c>
      <c r="B1622" s="7">
        <v>0.99872685185185184</v>
      </c>
      <c r="C1622">
        <v>9</v>
      </c>
      <c r="D1622">
        <v>1099000</v>
      </c>
      <c r="E1622">
        <v>9891000</v>
      </c>
      <c r="F1622" t="s">
        <v>14963</v>
      </c>
      <c r="G1622" t="s">
        <v>12064</v>
      </c>
      <c r="H1622" t="s">
        <v>12070</v>
      </c>
      <c r="I1622" t="s">
        <v>12094</v>
      </c>
      <c r="J1622" t="s">
        <v>12076</v>
      </c>
      <c r="K1622" t="s">
        <v>12164</v>
      </c>
      <c r="L1622" t="s">
        <v>12253</v>
      </c>
    </row>
    <row r="1623" spans="1:12" x14ac:dyDescent="0.25">
      <c r="A1623" t="s">
        <v>4518</v>
      </c>
      <c r="B1623" s="7">
        <v>0.90954861111111107</v>
      </c>
      <c r="C1623">
        <v>6</v>
      </c>
      <c r="D1623">
        <v>503000</v>
      </c>
      <c r="E1623">
        <v>3018000</v>
      </c>
      <c r="F1623" t="s">
        <v>13459</v>
      </c>
      <c r="G1623" t="s">
        <v>12065</v>
      </c>
      <c r="H1623" t="s">
        <v>12071</v>
      </c>
      <c r="I1623" t="s">
        <v>12095</v>
      </c>
      <c r="J1623" t="s">
        <v>12086</v>
      </c>
      <c r="K1623" t="s">
        <v>17445</v>
      </c>
      <c r="L1623" t="s">
        <v>18453</v>
      </c>
    </row>
    <row r="1624" spans="1:12" x14ac:dyDescent="0.25">
      <c r="A1624" t="s">
        <v>4520</v>
      </c>
      <c r="B1624" s="7">
        <v>0.96784722222222219</v>
      </c>
      <c r="C1624">
        <v>8</v>
      </c>
      <c r="D1624">
        <v>412000</v>
      </c>
      <c r="E1624">
        <v>3296000</v>
      </c>
      <c r="F1624" t="s">
        <v>13187</v>
      </c>
      <c r="G1624" t="s">
        <v>12065</v>
      </c>
      <c r="H1624" t="s">
        <v>12071</v>
      </c>
      <c r="I1624" t="s">
        <v>12094</v>
      </c>
      <c r="J1624" t="s">
        <v>12089</v>
      </c>
      <c r="K1624" t="s">
        <v>16664</v>
      </c>
      <c r="L1624" t="s">
        <v>17655</v>
      </c>
    </row>
    <row r="1625" spans="1:12" x14ac:dyDescent="0.25">
      <c r="A1625" t="s">
        <v>4523</v>
      </c>
      <c r="B1625" s="7">
        <v>0.52645833333333336</v>
      </c>
      <c r="C1625">
        <v>1</v>
      </c>
      <c r="D1625">
        <v>649000</v>
      </c>
      <c r="E1625">
        <v>649000</v>
      </c>
      <c r="F1625" t="s">
        <v>12982</v>
      </c>
      <c r="G1625" t="s">
        <v>12062</v>
      </c>
      <c r="H1625" t="s">
        <v>12066</v>
      </c>
      <c r="I1625" t="s">
        <v>12094</v>
      </c>
      <c r="J1625" t="s">
        <v>12090</v>
      </c>
      <c r="K1625" t="s">
        <v>16816</v>
      </c>
      <c r="L1625" t="s">
        <v>17815</v>
      </c>
    </row>
    <row r="1626" spans="1:12" x14ac:dyDescent="0.25">
      <c r="A1626" t="s">
        <v>4526</v>
      </c>
      <c r="B1626" s="7">
        <v>0.58666666666666667</v>
      </c>
      <c r="C1626">
        <v>6</v>
      </c>
      <c r="D1626">
        <v>1141000</v>
      </c>
      <c r="E1626">
        <v>6846000</v>
      </c>
      <c r="F1626" t="s">
        <v>13152</v>
      </c>
      <c r="G1626" t="s">
        <v>12064</v>
      </c>
      <c r="H1626" t="s">
        <v>12069</v>
      </c>
      <c r="I1626" t="s">
        <v>12095</v>
      </c>
      <c r="J1626" t="s">
        <v>12078</v>
      </c>
      <c r="K1626" t="s">
        <v>16537</v>
      </c>
      <c r="L1626" t="s">
        <v>17515</v>
      </c>
    </row>
    <row r="1627" spans="1:12" x14ac:dyDescent="0.25">
      <c r="A1627" t="s">
        <v>4528</v>
      </c>
      <c r="B1627" s="7">
        <v>0.72746527777777781</v>
      </c>
      <c r="C1627">
        <v>2</v>
      </c>
      <c r="D1627">
        <v>473000</v>
      </c>
      <c r="E1627">
        <v>946000</v>
      </c>
      <c r="F1627" t="s">
        <v>13526</v>
      </c>
      <c r="G1627" t="s">
        <v>12065</v>
      </c>
      <c r="H1627" t="s">
        <v>12071</v>
      </c>
      <c r="I1627" t="s">
        <v>12094</v>
      </c>
      <c r="J1627" t="s">
        <v>12086</v>
      </c>
      <c r="K1627" t="s">
        <v>17184</v>
      </c>
      <c r="L1627" t="s">
        <v>18188</v>
      </c>
    </row>
    <row r="1628" spans="1:12" x14ac:dyDescent="0.25">
      <c r="A1628" t="s">
        <v>4530</v>
      </c>
      <c r="B1628" s="7">
        <v>0.41870370370370369</v>
      </c>
      <c r="C1628">
        <v>8</v>
      </c>
      <c r="D1628">
        <v>566000</v>
      </c>
      <c r="E1628">
        <v>4528000</v>
      </c>
      <c r="F1628" t="s">
        <v>16379</v>
      </c>
      <c r="G1628" t="s">
        <v>12062</v>
      </c>
      <c r="H1628" t="s">
        <v>12070</v>
      </c>
      <c r="I1628" t="s">
        <v>12094</v>
      </c>
      <c r="J1628" t="s">
        <v>12080</v>
      </c>
      <c r="K1628" t="s">
        <v>16947</v>
      </c>
      <c r="L1628" t="s">
        <v>17956</v>
      </c>
    </row>
    <row r="1629" spans="1:12" x14ac:dyDescent="0.25">
      <c r="A1629" t="s">
        <v>4533</v>
      </c>
      <c r="B1629" s="7">
        <v>0.27408564814814818</v>
      </c>
      <c r="C1629">
        <v>1</v>
      </c>
      <c r="D1629">
        <v>374000</v>
      </c>
      <c r="E1629">
        <v>374000</v>
      </c>
      <c r="F1629" t="s">
        <v>14599</v>
      </c>
      <c r="G1629" t="s">
        <v>12063</v>
      </c>
      <c r="H1629" t="s">
        <v>12066</v>
      </c>
      <c r="I1629" t="s">
        <v>12095</v>
      </c>
      <c r="J1629" t="s">
        <v>12074</v>
      </c>
      <c r="K1629" t="s">
        <v>17352</v>
      </c>
      <c r="L1629" t="s">
        <v>18353</v>
      </c>
    </row>
    <row r="1630" spans="1:12" x14ac:dyDescent="0.25">
      <c r="A1630" t="s">
        <v>4535</v>
      </c>
      <c r="B1630" s="7">
        <v>9.0821759259259255E-2</v>
      </c>
      <c r="C1630">
        <v>7</v>
      </c>
      <c r="D1630">
        <v>1111000</v>
      </c>
      <c r="E1630">
        <v>7777000</v>
      </c>
      <c r="F1630" t="s">
        <v>15852</v>
      </c>
      <c r="G1630" t="s">
        <v>12064</v>
      </c>
      <c r="H1630" t="s">
        <v>12067</v>
      </c>
      <c r="I1630" t="s">
        <v>12095</v>
      </c>
      <c r="J1630" t="s">
        <v>12075</v>
      </c>
      <c r="K1630" t="s">
        <v>17051</v>
      </c>
      <c r="L1630" t="s">
        <v>18057</v>
      </c>
    </row>
    <row r="1631" spans="1:12" x14ac:dyDescent="0.25">
      <c r="A1631" t="s">
        <v>4538</v>
      </c>
      <c r="B1631" s="7">
        <v>0.76465277777777774</v>
      </c>
      <c r="C1631">
        <v>4</v>
      </c>
      <c r="D1631">
        <v>421000</v>
      </c>
      <c r="E1631">
        <v>1684000</v>
      </c>
      <c r="F1631" t="s">
        <v>15266</v>
      </c>
      <c r="G1631" t="s">
        <v>12065</v>
      </c>
      <c r="H1631" t="s">
        <v>12069</v>
      </c>
      <c r="I1631" t="s">
        <v>12094</v>
      </c>
      <c r="J1631" t="s">
        <v>12073</v>
      </c>
      <c r="K1631" t="s">
        <v>17167</v>
      </c>
      <c r="L1631" t="s">
        <v>18172</v>
      </c>
    </row>
    <row r="1632" spans="1:12" x14ac:dyDescent="0.25">
      <c r="A1632" t="s">
        <v>4541</v>
      </c>
      <c r="B1632" s="7">
        <v>0.83743055555555557</v>
      </c>
      <c r="C1632">
        <v>7</v>
      </c>
      <c r="D1632">
        <v>451000</v>
      </c>
      <c r="E1632">
        <v>3157000</v>
      </c>
      <c r="F1632" t="s">
        <v>14315</v>
      </c>
      <c r="G1632" t="s">
        <v>12065</v>
      </c>
      <c r="H1632" t="s">
        <v>12067</v>
      </c>
      <c r="I1632" t="s">
        <v>12095</v>
      </c>
      <c r="J1632" t="s">
        <v>12080</v>
      </c>
      <c r="K1632" t="s">
        <v>17218</v>
      </c>
      <c r="L1632" t="s">
        <v>18226</v>
      </c>
    </row>
    <row r="1633" spans="1:12" x14ac:dyDescent="0.25">
      <c r="A1633" t="s">
        <v>4543</v>
      </c>
      <c r="B1633" s="7">
        <v>0.63832175925925927</v>
      </c>
      <c r="C1633">
        <v>3</v>
      </c>
      <c r="D1633">
        <v>1347000</v>
      </c>
      <c r="E1633">
        <v>4041000</v>
      </c>
      <c r="F1633" t="s">
        <v>12518</v>
      </c>
      <c r="G1633" t="s">
        <v>12064</v>
      </c>
      <c r="H1633" t="s">
        <v>12070</v>
      </c>
      <c r="I1633" t="s">
        <v>12094</v>
      </c>
      <c r="J1633" t="s">
        <v>12074</v>
      </c>
      <c r="K1633" t="s">
        <v>16554</v>
      </c>
      <c r="L1633" t="s">
        <v>17529</v>
      </c>
    </row>
    <row r="1634" spans="1:12" x14ac:dyDescent="0.25">
      <c r="A1634" t="s">
        <v>4546</v>
      </c>
      <c r="B1634" s="7">
        <v>0.87250000000000005</v>
      </c>
      <c r="C1634">
        <v>8</v>
      </c>
      <c r="D1634">
        <v>598000</v>
      </c>
      <c r="E1634">
        <v>4784000</v>
      </c>
      <c r="F1634" t="s">
        <v>12331</v>
      </c>
      <c r="G1634" t="s">
        <v>12062</v>
      </c>
      <c r="H1634" t="s">
        <v>12067</v>
      </c>
      <c r="I1634" t="s">
        <v>12092</v>
      </c>
      <c r="J1634" t="s">
        <v>12086</v>
      </c>
      <c r="K1634" t="s">
        <v>16951</v>
      </c>
      <c r="L1634" t="s">
        <v>17960</v>
      </c>
    </row>
    <row r="1635" spans="1:12" x14ac:dyDescent="0.25">
      <c r="A1635" t="s">
        <v>4549</v>
      </c>
      <c r="B1635" s="7">
        <v>0.57224537037037038</v>
      </c>
      <c r="C1635">
        <v>9</v>
      </c>
      <c r="D1635">
        <v>336000</v>
      </c>
      <c r="E1635">
        <v>3024000</v>
      </c>
      <c r="F1635" t="s">
        <v>14430</v>
      </c>
      <c r="G1635" t="s">
        <v>12063</v>
      </c>
      <c r="H1635" t="s">
        <v>12067</v>
      </c>
      <c r="I1635" t="s">
        <v>12092</v>
      </c>
      <c r="J1635" t="s">
        <v>12073</v>
      </c>
      <c r="K1635" t="s">
        <v>17228</v>
      </c>
      <c r="L1635" t="s">
        <v>18238</v>
      </c>
    </row>
    <row r="1636" spans="1:12" x14ac:dyDescent="0.25">
      <c r="A1636" t="s">
        <v>4551</v>
      </c>
      <c r="B1636" s="7">
        <v>0.91726851851851854</v>
      </c>
      <c r="C1636">
        <v>3</v>
      </c>
      <c r="D1636">
        <v>1207000</v>
      </c>
      <c r="E1636">
        <v>3621000</v>
      </c>
      <c r="F1636" t="s">
        <v>13097</v>
      </c>
      <c r="G1636" t="s">
        <v>12064</v>
      </c>
      <c r="H1636" t="s">
        <v>12066</v>
      </c>
      <c r="I1636" t="s">
        <v>12094</v>
      </c>
      <c r="J1636" t="s">
        <v>12090</v>
      </c>
      <c r="K1636" t="s">
        <v>17398</v>
      </c>
      <c r="L1636" t="s">
        <v>18403</v>
      </c>
    </row>
    <row r="1637" spans="1:12" x14ac:dyDescent="0.25">
      <c r="A1637" t="s">
        <v>4554</v>
      </c>
      <c r="B1637" s="7">
        <v>0.76577546296296295</v>
      </c>
      <c r="C1637">
        <v>5</v>
      </c>
      <c r="D1637">
        <v>1249000</v>
      </c>
      <c r="E1637">
        <v>6245000</v>
      </c>
      <c r="F1637" t="s">
        <v>12386</v>
      </c>
      <c r="G1637" t="s">
        <v>12064</v>
      </c>
      <c r="H1637" t="s">
        <v>12067</v>
      </c>
      <c r="I1637" t="s">
        <v>12094</v>
      </c>
      <c r="J1637" t="s">
        <v>12086</v>
      </c>
      <c r="K1637" t="s">
        <v>17142</v>
      </c>
      <c r="L1637" t="s">
        <v>18147</v>
      </c>
    </row>
    <row r="1638" spans="1:12" x14ac:dyDescent="0.25">
      <c r="A1638" t="s">
        <v>4556</v>
      </c>
      <c r="B1638" s="7">
        <v>0.57306712962962958</v>
      </c>
      <c r="C1638">
        <v>4</v>
      </c>
      <c r="D1638">
        <v>381000</v>
      </c>
      <c r="E1638">
        <v>1524000</v>
      </c>
      <c r="F1638" t="s">
        <v>13435</v>
      </c>
      <c r="G1638" t="s">
        <v>12063</v>
      </c>
      <c r="H1638" t="s">
        <v>12068</v>
      </c>
      <c r="I1638" t="s">
        <v>12095</v>
      </c>
      <c r="J1638" t="s">
        <v>12083</v>
      </c>
      <c r="K1638" t="s">
        <v>16920</v>
      </c>
      <c r="L1638" t="s">
        <v>17925</v>
      </c>
    </row>
    <row r="1639" spans="1:12" x14ac:dyDescent="0.25">
      <c r="A1639" t="s">
        <v>4558</v>
      </c>
      <c r="B1639" s="7">
        <v>0.66773148148148154</v>
      </c>
      <c r="C1639">
        <v>5</v>
      </c>
      <c r="D1639">
        <v>1349000</v>
      </c>
      <c r="E1639">
        <v>6745000</v>
      </c>
      <c r="F1639" t="s">
        <v>13195</v>
      </c>
      <c r="G1639" t="s">
        <v>12064</v>
      </c>
      <c r="H1639" t="s">
        <v>12066</v>
      </c>
      <c r="I1639" t="s">
        <v>12092</v>
      </c>
      <c r="J1639" t="s">
        <v>12091</v>
      </c>
      <c r="K1639" t="s">
        <v>16975</v>
      </c>
      <c r="L1639" t="s">
        <v>17980</v>
      </c>
    </row>
    <row r="1640" spans="1:12" x14ac:dyDescent="0.25">
      <c r="A1640" t="s">
        <v>4561</v>
      </c>
      <c r="B1640" s="7">
        <v>0.34193287037037035</v>
      </c>
      <c r="C1640">
        <v>4</v>
      </c>
      <c r="D1640">
        <v>350000</v>
      </c>
      <c r="E1640">
        <v>1400000</v>
      </c>
      <c r="F1640" t="s">
        <v>15604</v>
      </c>
      <c r="G1640" t="s">
        <v>12063</v>
      </c>
      <c r="H1640" t="s">
        <v>12068</v>
      </c>
      <c r="I1640" t="s">
        <v>12092</v>
      </c>
      <c r="J1640" t="s">
        <v>12091</v>
      </c>
      <c r="K1640" t="s">
        <v>17121</v>
      </c>
      <c r="L1640" t="s">
        <v>18125</v>
      </c>
    </row>
    <row r="1641" spans="1:12" x14ac:dyDescent="0.25">
      <c r="A1641" t="s">
        <v>4562</v>
      </c>
      <c r="B1641" s="7">
        <v>0.96270833333333339</v>
      </c>
      <c r="C1641">
        <v>5</v>
      </c>
      <c r="D1641">
        <v>669000</v>
      </c>
      <c r="E1641">
        <v>3345000</v>
      </c>
      <c r="F1641" t="s">
        <v>15207</v>
      </c>
      <c r="G1641" t="s">
        <v>12062</v>
      </c>
      <c r="H1641" t="s">
        <v>12066</v>
      </c>
      <c r="I1641" t="s">
        <v>12094</v>
      </c>
      <c r="J1641" t="s">
        <v>12085</v>
      </c>
      <c r="K1641" t="s">
        <v>17087</v>
      </c>
      <c r="L1641" t="s">
        <v>18091</v>
      </c>
    </row>
    <row r="1642" spans="1:12" x14ac:dyDescent="0.25">
      <c r="A1642" t="s">
        <v>4565</v>
      </c>
      <c r="B1642" s="7">
        <v>0.58159722222222221</v>
      </c>
      <c r="C1642">
        <v>6</v>
      </c>
      <c r="D1642">
        <v>1344000</v>
      </c>
      <c r="E1642">
        <v>8064000</v>
      </c>
      <c r="F1642" t="s">
        <v>12970</v>
      </c>
      <c r="G1642" t="s">
        <v>12064</v>
      </c>
      <c r="H1642" t="s">
        <v>12067</v>
      </c>
      <c r="I1642" t="s">
        <v>12095</v>
      </c>
      <c r="J1642" t="s">
        <v>12090</v>
      </c>
      <c r="K1642" t="s">
        <v>16956</v>
      </c>
      <c r="L1642" t="s">
        <v>17962</v>
      </c>
    </row>
    <row r="1643" spans="1:12" x14ac:dyDescent="0.25">
      <c r="A1643" t="s">
        <v>4567</v>
      </c>
      <c r="B1643" s="7">
        <v>0.15219907407407407</v>
      </c>
      <c r="C1643">
        <v>8</v>
      </c>
      <c r="D1643">
        <v>1358000</v>
      </c>
      <c r="E1643">
        <v>10864000</v>
      </c>
      <c r="F1643" t="s">
        <v>15753</v>
      </c>
      <c r="G1643" t="s">
        <v>12064</v>
      </c>
      <c r="H1643" t="s">
        <v>12071</v>
      </c>
      <c r="I1643" t="s">
        <v>12094</v>
      </c>
      <c r="J1643" t="s">
        <v>12075</v>
      </c>
      <c r="K1643" t="s">
        <v>17042</v>
      </c>
      <c r="L1643" t="s">
        <v>18049</v>
      </c>
    </row>
    <row r="1644" spans="1:12" x14ac:dyDescent="0.25">
      <c r="A1644" t="s">
        <v>4570</v>
      </c>
      <c r="B1644" s="7">
        <v>0.20935185185185184</v>
      </c>
      <c r="C1644">
        <v>4</v>
      </c>
      <c r="D1644">
        <v>1183000</v>
      </c>
      <c r="E1644">
        <v>4732000</v>
      </c>
      <c r="F1644" t="s">
        <v>13868</v>
      </c>
      <c r="G1644" t="s">
        <v>12064</v>
      </c>
      <c r="H1644" t="s">
        <v>12066</v>
      </c>
      <c r="I1644" t="s">
        <v>12095</v>
      </c>
      <c r="J1644" t="s">
        <v>12073</v>
      </c>
      <c r="K1644" t="s">
        <v>16955</v>
      </c>
      <c r="L1644" t="s">
        <v>17960</v>
      </c>
    </row>
    <row r="1645" spans="1:12" x14ac:dyDescent="0.25">
      <c r="A1645" t="s">
        <v>4573</v>
      </c>
      <c r="B1645" s="7">
        <v>0.7066782407407407</v>
      </c>
      <c r="C1645">
        <v>1</v>
      </c>
      <c r="D1645">
        <v>1368000</v>
      </c>
      <c r="E1645">
        <v>1368000</v>
      </c>
      <c r="F1645" t="s">
        <v>15964</v>
      </c>
      <c r="G1645" t="s">
        <v>12064</v>
      </c>
      <c r="H1645" t="s">
        <v>12069</v>
      </c>
      <c r="I1645" t="s">
        <v>12094</v>
      </c>
      <c r="J1645" t="s">
        <v>12077</v>
      </c>
      <c r="K1645" t="s">
        <v>16825</v>
      </c>
      <c r="L1645" t="s">
        <v>17824</v>
      </c>
    </row>
    <row r="1646" spans="1:12" x14ac:dyDescent="0.25">
      <c r="A1646" t="s">
        <v>4575</v>
      </c>
      <c r="B1646" s="7">
        <v>0.79995370370370367</v>
      </c>
      <c r="C1646">
        <v>6</v>
      </c>
      <c r="D1646">
        <v>551000</v>
      </c>
      <c r="E1646">
        <v>3306000</v>
      </c>
      <c r="F1646" t="s">
        <v>15741</v>
      </c>
      <c r="G1646" t="s">
        <v>12062</v>
      </c>
      <c r="H1646" t="s">
        <v>12071</v>
      </c>
      <c r="I1646" t="s">
        <v>12095</v>
      </c>
      <c r="J1646" t="s">
        <v>12076</v>
      </c>
      <c r="K1646" t="s">
        <v>16761</v>
      </c>
      <c r="L1646" t="s">
        <v>17757</v>
      </c>
    </row>
    <row r="1647" spans="1:12" x14ac:dyDescent="0.25">
      <c r="A1647" t="s">
        <v>4578</v>
      </c>
      <c r="B1647" s="7">
        <v>0.68317129629629625</v>
      </c>
      <c r="C1647">
        <v>4</v>
      </c>
      <c r="D1647">
        <v>1158000</v>
      </c>
      <c r="E1647">
        <v>4632000</v>
      </c>
      <c r="F1647" t="s">
        <v>14045</v>
      </c>
      <c r="G1647" t="s">
        <v>12064</v>
      </c>
      <c r="H1647" t="s">
        <v>12070</v>
      </c>
      <c r="I1647" t="s">
        <v>12094</v>
      </c>
      <c r="J1647" t="s">
        <v>12091</v>
      </c>
      <c r="K1647" t="s">
        <v>16588</v>
      </c>
      <c r="L1647" t="s">
        <v>17564</v>
      </c>
    </row>
    <row r="1648" spans="1:12" x14ac:dyDescent="0.25">
      <c r="A1648" t="s">
        <v>4580</v>
      </c>
      <c r="B1648" s="7">
        <v>0.55495370370370367</v>
      </c>
      <c r="C1648">
        <v>6</v>
      </c>
      <c r="D1648">
        <v>417000</v>
      </c>
      <c r="E1648">
        <v>2502000</v>
      </c>
      <c r="F1648" t="s">
        <v>12351</v>
      </c>
      <c r="G1648" t="s">
        <v>12065</v>
      </c>
      <c r="H1648" t="s">
        <v>12069</v>
      </c>
      <c r="I1648" t="s">
        <v>12095</v>
      </c>
      <c r="J1648" t="s">
        <v>12089</v>
      </c>
      <c r="K1648" t="s">
        <v>16837</v>
      </c>
      <c r="L1648" t="s">
        <v>17842</v>
      </c>
    </row>
    <row r="1649" spans="1:12" x14ac:dyDescent="0.25">
      <c r="A1649" t="s">
        <v>4583</v>
      </c>
      <c r="B1649" s="7">
        <v>0.56129629629629629</v>
      </c>
      <c r="C1649">
        <v>2</v>
      </c>
      <c r="D1649">
        <v>1086000</v>
      </c>
      <c r="E1649">
        <v>2172000</v>
      </c>
      <c r="F1649" t="s">
        <v>16114</v>
      </c>
      <c r="G1649" t="s">
        <v>12064</v>
      </c>
      <c r="H1649" t="s">
        <v>12066</v>
      </c>
      <c r="I1649" t="s">
        <v>12095</v>
      </c>
      <c r="J1649" t="s">
        <v>12074</v>
      </c>
      <c r="K1649" t="s">
        <v>17238</v>
      </c>
      <c r="L1649" t="s">
        <v>18242</v>
      </c>
    </row>
    <row r="1650" spans="1:12" x14ac:dyDescent="0.25">
      <c r="A1650" t="s">
        <v>4586</v>
      </c>
      <c r="B1650" s="7">
        <v>0.76459490740740743</v>
      </c>
      <c r="C1650">
        <v>5</v>
      </c>
      <c r="D1650">
        <v>338000</v>
      </c>
      <c r="E1650">
        <v>1690000</v>
      </c>
      <c r="F1650" t="s">
        <v>14103</v>
      </c>
      <c r="G1650" t="s">
        <v>12063</v>
      </c>
      <c r="H1650" t="s">
        <v>12068</v>
      </c>
      <c r="I1650" t="s">
        <v>12095</v>
      </c>
      <c r="J1650" t="s">
        <v>12079</v>
      </c>
      <c r="K1650" t="s">
        <v>16759</v>
      </c>
      <c r="L1650" t="s">
        <v>17754</v>
      </c>
    </row>
    <row r="1651" spans="1:12" x14ac:dyDescent="0.25">
      <c r="A1651" t="s">
        <v>4589</v>
      </c>
      <c r="B1651" s="7">
        <v>0.43224537037037036</v>
      </c>
      <c r="C1651">
        <v>9</v>
      </c>
      <c r="D1651">
        <v>336000</v>
      </c>
      <c r="E1651">
        <v>3024000</v>
      </c>
      <c r="F1651" t="s">
        <v>12771</v>
      </c>
      <c r="G1651" t="s">
        <v>12063</v>
      </c>
      <c r="H1651" t="s">
        <v>12069</v>
      </c>
      <c r="I1651" t="s">
        <v>12094</v>
      </c>
      <c r="J1651" t="s">
        <v>12090</v>
      </c>
      <c r="K1651" t="s">
        <v>16970</v>
      </c>
      <c r="L1651" t="s">
        <v>17979</v>
      </c>
    </row>
    <row r="1652" spans="1:12" x14ac:dyDescent="0.25">
      <c r="A1652" t="s">
        <v>4592</v>
      </c>
      <c r="B1652" s="7">
        <v>0.23810185185185184</v>
      </c>
      <c r="C1652">
        <v>4</v>
      </c>
      <c r="D1652">
        <v>572000</v>
      </c>
      <c r="E1652">
        <v>2288000</v>
      </c>
      <c r="F1652" t="s">
        <v>16064</v>
      </c>
      <c r="G1652" t="s">
        <v>12062</v>
      </c>
      <c r="H1652" t="s">
        <v>12071</v>
      </c>
      <c r="I1652" t="s">
        <v>12094</v>
      </c>
      <c r="J1652" t="s">
        <v>12075</v>
      </c>
      <c r="K1652" t="s">
        <v>16854</v>
      </c>
      <c r="L1652" t="s">
        <v>17858</v>
      </c>
    </row>
    <row r="1653" spans="1:12" x14ac:dyDescent="0.25">
      <c r="A1653" t="s">
        <v>4595</v>
      </c>
      <c r="B1653" s="7">
        <v>0.60495370370370372</v>
      </c>
      <c r="C1653">
        <v>9</v>
      </c>
      <c r="D1653">
        <v>1194000</v>
      </c>
      <c r="E1653">
        <v>10746000</v>
      </c>
      <c r="F1653" t="s">
        <v>13901</v>
      </c>
      <c r="G1653" t="s">
        <v>12064</v>
      </c>
      <c r="H1653" t="s">
        <v>12067</v>
      </c>
      <c r="I1653" t="s">
        <v>12094</v>
      </c>
      <c r="J1653" t="s">
        <v>12086</v>
      </c>
      <c r="K1653" t="s">
        <v>16917</v>
      </c>
      <c r="L1653" t="s">
        <v>17927</v>
      </c>
    </row>
    <row r="1654" spans="1:12" x14ac:dyDescent="0.25">
      <c r="A1654" t="s">
        <v>4597</v>
      </c>
      <c r="B1654" s="7">
        <v>0.21410879629629628</v>
      </c>
      <c r="C1654">
        <v>8</v>
      </c>
      <c r="D1654">
        <v>685000</v>
      </c>
      <c r="E1654">
        <v>5480000</v>
      </c>
      <c r="F1654" t="s">
        <v>15604</v>
      </c>
      <c r="G1654" t="s">
        <v>12062</v>
      </c>
      <c r="H1654" t="s">
        <v>12070</v>
      </c>
      <c r="I1654" t="s">
        <v>12095</v>
      </c>
      <c r="J1654" t="s">
        <v>12085</v>
      </c>
      <c r="K1654" t="s">
        <v>16843</v>
      </c>
      <c r="L1654" t="s">
        <v>17851</v>
      </c>
    </row>
    <row r="1655" spans="1:12" x14ac:dyDescent="0.25">
      <c r="A1655" t="s">
        <v>4598</v>
      </c>
      <c r="B1655" s="7">
        <v>0.24775462962962963</v>
      </c>
      <c r="C1655">
        <v>3</v>
      </c>
      <c r="D1655">
        <v>420000</v>
      </c>
      <c r="E1655">
        <v>1260000</v>
      </c>
      <c r="F1655" t="s">
        <v>15117</v>
      </c>
      <c r="G1655" t="s">
        <v>12065</v>
      </c>
      <c r="H1655" t="s">
        <v>12069</v>
      </c>
      <c r="I1655" t="s">
        <v>12095</v>
      </c>
      <c r="J1655" t="s">
        <v>12081</v>
      </c>
      <c r="K1655" t="s">
        <v>17374</v>
      </c>
      <c r="L1655" t="s">
        <v>18378</v>
      </c>
    </row>
    <row r="1656" spans="1:12" x14ac:dyDescent="0.25">
      <c r="A1656" t="s">
        <v>4600</v>
      </c>
      <c r="B1656" s="7">
        <v>0.13038194444444445</v>
      </c>
      <c r="C1656">
        <v>5</v>
      </c>
      <c r="D1656">
        <v>1194000</v>
      </c>
      <c r="E1656">
        <v>5970000</v>
      </c>
      <c r="F1656" t="s">
        <v>13465</v>
      </c>
      <c r="G1656" t="s">
        <v>12064</v>
      </c>
      <c r="H1656" t="s">
        <v>12071</v>
      </c>
      <c r="I1656" t="s">
        <v>12094</v>
      </c>
      <c r="J1656" t="s">
        <v>12084</v>
      </c>
      <c r="K1656" t="s">
        <v>17003</v>
      </c>
      <c r="L1656" t="s">
        <v>18007</v>
      </c>
    </row>
    <row r="1657" spans="1:12" x14ac:dyDescent="0.25">
      <c r="A1657" t="s">
        <v>4603</v>
      </c>
      <c r="B1657" s="7">
        <v>0.69679398148148153</v>
      </c>
      <c r="C1657">
        <v>1</v>
      </c>
      <c r="D1657">
        <v>497000</v>
      </c>
      <c r="E1657">
        <v>497000</v>
      </c>
      <c r="F1657" t="s">
        <v>13538</v>
      </c>
      <c r="G1657" t="s">
        <v>12065</v>
      </c>
      <c r="H1657" t="s">
        <v>12068</v>
      </c>
      <c r="I1657" t="s">
        <v>12094</v>
      </c>
      <c r="J1657" t="s">
        <v>12090</v>
      </c>
      <c r="K1657" t="s">
        <v>17278</v>
      </c>
      <c r="L1657" t="s">
        <v>18282</v>
      </c>
    </row>
    <row r="1658" spans="1:12" x14ac:dyDescent="0.25">
      <c r="A1658" t="s">
        <v>4606</v>
      </c>
      <c r="B1658" s="7">
        <v>0.58982638888888894</v>
      </c>
      <c r="C1658">
        <v>9</v>
      </c>
      <c r="D1658">
        <v>441000</v>
      </c>
      <c r="E1658">
        <v>3969000</v>
      </c>
      <c r="F1658" t="s">
        <v>15833</v>
      </c>
      <c r="G1658" t="s">
        <v>12065</v>
      </c>
      <c r="H1658" t="s">
        <v>12068</v>
      </c>
      <c r="I1658" t="s">
        <v>12095</v>
      </c>
      <c r="J1658" t="s">
        <v>12078</v>
      </c>
      <c r="K1658" t="s">
        <v>16597</v>
      </c>
      <c r="L1658" t="s">
        <v>17578</v>
      </c>
    </row>
    <row r="1659" spans="1:12" x14ac:dyDescent="0.25">
      <c r="A1659" t="s">
        <v>4608</v>
      </c>
      <c r="B1659" s="7">
        <v>0.16902777777777778</v>
      </c>
      <c r="C1659">
        <v>5</v>
      </c>
      <c r="D1659">
        <v>627000</v>
      </c>
      <c r="E1659">
        <v>3135000</v>
      </c>
      <c r="F1659" t="s">
        <v>13397</v>
      </c>
      <c r="G1659" t="s">
        <v>12062</v>
      </c>
      <c r="H1659" t="s">
        <v>12070</v>
      </c>
      <c r="I1659" t="s">
        <v>12094</v>
      </c>
      <c r="J1659" t="s">
        <v>12074</v>
      </c>
      <c r="K1659" t="s">
        <v>16797</v>
      </c>
      <c r="L1659" t="s">
        <v>17793</v>
      </c>
    </row>
    <row r="1660" spans="1:12" x14ac:dyDescent="0.25">
      <c r="A1660" t="s">
        <v>4610</v>
      </c>
      <c r="B1660" s="7">
        <v>0.24211805555555554</v>
      </c>
      <c r="C1660">
        <v>1</v>
      </c>
      <c r="D1660">
        <v>544000</v>
      </c>
      <c r="E1660">
        <v>544000</v>
      </c>
      <c r="F1660" t="s">
        <v>16355</v>
      </c>
      <c r="G1660" t="s">
        <v>12062</v>
      </c>
      <c r="H1660" t="s">
        <v>12071</v>
      </c>
      <c r="I1660" t="s">
        <v>12094</v>
      </c>
      <c r="J1660" t="s">
        <v>12082</v>
      </c>
      <c r="K1660" t="s">
        <v>16853</v>
      </c>
      <c r="L1660" t="s">
        <v>17854</v>
      </c>
    </row>
    <row r="1661" spans="1:12" x14ac:dyDescent="0.25">
      <c r="A1661" t="s">
        <v>4612</v>
      </c>
      <c r="B1661" s="7">
        <v>0.22929398148148147</v>
      </c>
      <c r="C1661">
        <v>6</v>
      </c>
      <c r="D1661">
        <v>568000</v>
      </c>
      <c r="E1661">
        <v>3408000</v>
      </c>
      <c r="F1661" t="s">
        <v>14301</v>
      </c>
      <c r="G1661" t="s">
        <v>12062</v>
      </c>
      <c r="H1661" t="s">
        <v>12066</v>
      </c>
      <c r="I1661" t="s">
        <v>12093</v>
      </c>
      <c r="J1661" t="s">
        <v>12076</v>
      </c>
      <c r="K1661" t="s">
        <v>16840</v>
      </c>
      <c r="L1661" t="s">
        <v>17846</v>
      </c>
    </row>
    <row r="1662" spans="1:12" x14ac:dyDescent="0.25">
      <c r="A1662" t="s">
        <v>4614</v>
      </c>
      <c r="B1662" s="7">
        <v>0.45688657407407407</v>
      </c>
      <c r="C1662">
        <v>5</v>
      </c>
      <c r="D1662">
        <v>669000</v>
      </c>
      <c r="E1662">
        <v>3345000</v>
      </c>
      <c r="F1662" t="s">
        <v>14006</v>
      </c>
      <c r="G1662" t="s">
        <v>12062</v>
      </c>
      <c r="H1662" t="s">
        <v>12071</v>
      </c>
      <c r="I1662" t="s">
        <v>12095</v>
      </c>
      <c r="J1662" t="s">
        <v>12073</v>
      </c>
      <c r="K1662" t="s">
        <v>17127</v>
      </c>
      <c r="L1662" t="s">
        <v>18132</v>
      </c>
    </row>
    <row r="1663" spans="1:12" x14ac:dyDescent="0.25">
      <c r="A1663" t="s">
        <v>4617</v>
      </c>
      <c r="B1663" s="7">
        <v>0.78896990740740736</v>
      </c>
      <c r="C1663">
        <v>3</v>
      </c>
      <c r="D1663">
        <v>494000</v>
      </c>
      <c r="E1663">
        <v>1482000</v>
      </c>
      <c r="F1663" t="s">
        <v>13570</v>
      </c>
      <c r="G1663" t="s">
        <v>12065</v>
      </c>
      <c r="H1663" t="s">
        <v>12068</v>
      </c>
      <c r="I1663" t="s">
        <v>12094</v>
      </c>
      <c r="J1663" t="s">
        <v>12076</v>
      </c>
      <c r="K1663" t="s">
        <v>16797</v>
      </c>
      <c r="L1663" t="s">
        <v>17791</v>
      </c>
    </row>
    <row r="1664" spans="1:12" x14ac:dyDescent="0.25">
      <c r="A1664" t="s">
        <v>4620</v>
      </c>
      <c r="B1664" s="7">
        <v>0.25766203703703705</v>
      </c>
      <c r="C1664">
        <v>1</v>
      </c>
      <c r="D1664">
        <v>357000</v>
      </c>
      <c r="E1664">
        <v>357000</v>
      </c>
      <c r="F1664" t="s">
        <v>12692</v>
      </c>
      <c r="G1664" t="s">
        <v>12063</v>
      </c>
      <c r="H1664" t="s">
        <v>12068</v>
      </c>
      <c r="I1664" t="s">
        <v>12094</v>
      </c>
      <c r="J1664" t="s">
        <v>12074</v>
      </c>
      <c r="K1664" t="s">
        <v>17209</v>
      </c>
      <c r="L1664" t="s">
        <v>18212</v>
      </c>
    </row>
    <row r="1665" spans="1:12" x14ac:dyDescent="0.25">
      <c r="A1665" t="s">
        <v>4623</v>
      </c>
      <c r="B1665" s="7">
        <v>0.69709490740740743</v>
      </c>
      <c r="C1665">
        <v>5</v>
      </c>
      <c r="D1665">
        <v>621000</v>
      </c>
      <c r="E1665">
        <v>3105000</v>
      </c>
      <c r="F1665" t="s">
        <v>13310</v>
      </c>
      <c r="G1665" t="s">
        <v>12062</v>
      </c>
      <c r="H1665" t="s">
        <v>12069</v>
      </c>
      <c r="I1665" t="s">
        <v>12094</v>
      </c>
      <c r="J1665" t="s">
        <v>12089</v>
      </c>
      <c r="K1665" t="s">
        <v>17194</v>
      </c>
      <c r="L1665" t="s">
        <v>18201</v>
      </c>
    </row>
    <row r="1666" spans="1:12" x14ac:dyDescent="0.25">
      <c r="A1666" t="s">
        <v>4626</v>
      </c>
      <c r="B1666" s="7">
        <v>0.35325231481481484</v>
      </c>
      <c r="C1666">
        <v>2</v>
      </c>
      <c r="D1666">
        <v>369000</v>
      </c>
      <c r="E1666">
        <v>738000</v>
      </c>
      <c r="F1666" t="s">
        <v>12657</v>
      </c>
      <c r="G1666" t="s">
        <v>12063</v>
      </c>
      <c r="H1666" t="s">
        <v>12066</v>
      </c>
      <c r="I1666" t="s">
        <v>12095</v>
      </c>
      <c r="J1666" t="s">
        <v>12084</v>
      </c>
      <c r="K1666" t="s">
        <v>17050</v>
      </c>
      <c r="L1666" t="s">
        <v>18052</v>
      </c>
    </row>
    <row r="1667" spans="1:12" x14ac:dyDescent="0.25">
      <c r="A1667" t="s">
        <v>4628</v>
      </c>
      <c r="B1667" s="7">
        <v>0.39129629629629631</v>
      </c>
      <c r="C1667">
        <v>4</v>
      </c>
      <c r="D1667">
        <v>380000</v>
      </c>
      <c r="E1667">
        <v>1520000</v>
      </c>
      <c r="F1667" t="s">
        <v>16055</v>
      </c>
      <c r="G1667" t="s">
        <v>12063</v>
      </c>
      <c r="H1667" t="s">
        <v>12071</v>
      </c>
      <c r="I1667" t="s">
        <v>12094</v>
      </c>
      <c r="J1667" t="s">
        <v>12077</v>
      </c>
      <c r="K1667" t="s">
        <v>17153</v>
      </c>
      <c r="L1667" t="s">
        <v>18158</v>
      </c>
    </row>
    <row r="1668" spans="1:12" x14ac:dyDescent="0.25">
      <c r="A1668" t="s">
        <v>4630</v>
      </c>
      <c r="B1668" s="7">
        <v>0.21312500000000001</v>
      </c>
      <c r="C1668">
        <v>2</v>
      </c>
      <c r="D1668">
        <v>658000</v>
      </c>
      <c r="E1668">
        <v>1316000</v>
      </c>
      <c r="F1668" t="s">
        <v>13112</v>
      </c>
      <c r="G1668" t="s">
        <v>12062</v>
      </c>
      <c r="H1668" t="s">
        <v>12070</v>
      </c>
      <c r="I1668" t="s">
        <v>12094</v>
      </c>
      <c r="J1668" t="s">
        <v>12082</v>
      </c>
      <c r="K1668" t="s">
        <v>17418</v>
      </c>
      <c r="L1668" t="s">
        <v>18422</v>
      </c>
    </row>
    <row r="1669" spans="1:12" x14ac:dyDescent="0.25">
      <c r="A1669" t="s">
        <v>4632</v>
      </c>
      <c r="B1669" s="7">
        <v>0.36667824074074074</v>
      </c>
      <c r="C1669">
        <v>6</v>
      </c>
      <c r="D1669">
        <v>517000</v>
      </c>
      <c r="E1669">
        <v>3102000</v>
      </c>
      <c r="F1669" t="s">
        <v>13785</v>
      </c>
      <c r="G1669" t="s">
        <v>12065</v>
      </c>
      <c r="H1669" t="s">
        <v>12071</v>
      </c>
      <c r="I1669" t="s">
        <v>12095</v>
      </c>
      <c r="J1669" t="s">
        <v>12090</v>
      </c>
      <c r="K1669" t="s">
        <v>17127</v>
      </c>
      <c r="L1669" t="s">
        <v>18133</v>
      </c>
    </row>
    <row r="1670" spans="1:12" x14ac:dyDescent="0.25">
      <c r="A1670" t="s">
        <v>4635</v>
      </c>
      <c r="B1670" s="7">
        <v>0.23129629629629631</v>
      </c>
      <c r="C1670">
        <v>4</v>
      </c>
      <c r="D1670">
        <v>411000</v>
      </c>
      <c r="E1670">
        <v>1644000</v>
      </c>
      <c r="F1670" t="s">
        <v>14976</v>
      </c>
      <c r="G1670" t="s">
        <v>12065</v>
      </c>
      <c r="H1670" t="s">
        <v>12071</v>
      </c>
      <c r="I1670" t="s">
        <v>12095</v>
      </c>
      <c r="J1670" t="s">
        <v>12090</v>
      </c>
      <c r="K1670" t="s">
        <v>12113</v>
      </c>
      <c r="L1670" t="s">
        <v>12198</v>
      </c>
    </row>
    <row r="1671" spans="1:12" x14ac:dyDescent="0.25">
      <c r="A1671" t="s">
        <v>4638</v>
      </c>
      <c r="B1671" s="7">
        <v>0.95724537037037039</v>
      </c>
      <c r="C1671">
        <v>6</v>
      </c>
      <c r="D1671">
        <v>558000</v>
      </c>
      <c r="E1671">
        <v>3348000</v>
      </c>
      <c r="F1671" t="s">
        <v>12334</v>
      </c>
      <c r="G1671" t="s">
        <v>12062</v>
      </c>
      <c r="H1671" t="s">
        <v>12071</v>
      </c>
      <c r="I1671" t="s">
        <v>12094</v>
      </c>
      <c r="J1671" t="s">
        <v>12086</v>
      </c>
      <c r="K1671" t="s">
        <v>12135</v>
      </c>
      <c r="L1671" t="s">
        <v>12222</v>
      </c>
    </row>
    <row r="1672" spans="1:12" x14ac:dyDescent="0.25">
      <c r="A1672" t="s">
        <v>4640</v>
      </c>
      <c r="B1672" s="7">
        <v>0.37701388888888887</v>
      </c>
      <c r="C1672">
        <v>5</v>
      </c>
      <c r="D1672">
        <v>1294000</v>
      </c>
      <c r="E1672">
        <v>6470000</v>
      </c>
      <c r="F1672" t="s">
        <v>16329</v>
      </c>
      <c r="G1672" t="s">
        <v>12064</v>
      </c>
      <c r="H1672" t="s">
        <v>12070</v>
      </c>
      <c r="I1672" t="s">
        <v>12095</v>
      </c>
      <c r="J1672" t="s">
        <v>12083</v>
      </c>
      <c r="K1672" t="s">
        <v>17122</v>
      </c>
      <c r="L1672" t="s">
        <v>18127</v>
      </c>
    </row>
    <row r="1673" spans="1:12" x14ac:dyDescent="0.25">
      <c r="A1673" t="s">
        <v>4642</v>
      </c>
      <c r="B1673" s="7">
        <v>0.19266203703703705</v>
      </c>
      <c r="C1673">
        <v>4</v>
      </c>
      <c r="D1673">
        <v>410000</v>
      </c>
      <c r="E1673">
        <v>1640000</v>
      </c>
      <c r="F1673" t="s">
        <v>15604</v>
      </c>
      <c r="G1673" t="s">
        <v>12065</v>
      </c>
      <c r="H1673" t="s">
        <v>12070</v>
      </c>
      <c r="I1673" t="s">
        <v>12095</v>
      </c>
      <c r="J1673" t="s">
        <v>12090</v>
      </c>
      <c r="K1673" t="s">
        <v>16814</v>
      </c>
      <c r="L1673" t="s">
        <v>17816</v>
      </c>
    </row>
    <row r="1674" spans="1:12" x14ac:dyDescent="0.25">
      <c r="A1674" t="s">
        <v>4643</v>
      </c>
      <c r="B1674" s="7">
        <v>0.90363425925925922</v>
      </c>
      <c r="C1674">
        <v>2</v>
      </c>
      <c r="D1674">
        <v>1221000</v>
      </c>
      <c r="E1674">
        <v>2442000</v>
      </c>
      <c r="F1674" t="s">
        <v>15604</v>
      </c>
      <c r="G1674" t="s">
        <v>12064</v>
      </c>
      <c r="H1674" t="s">
        <v>12069</v>
      </c>
      <c r="I1674" t="s">
        <v>12094</v>
      </c>
      <c r="J1674" t="s">
        <v>12085</v>
      </c>
      <c r="K1674" t="s">
        <v>17013</v>
      </c>
      <c r="L1674" t="s">
        <v>18014</v>
      </c>
    </row>
    <row r="1675" spans="1:12" x14ac:dyDescent="0.25">
      <c r="A1675" t="s">
        <v>4645</v>
      </c>
      <c r="B1675" s="7">
        <v>0.7432523148148148</v>
      </c>
      <c r="C1675">
        <v>7</v>
      </c>
      <c r="D1675">
        <v>341000</v>
      </c>
      <c r="E1675">
        <v>2387000</v>
      </c>
      <c r="F1675" t="s">
        <v>14211</v>
      </c>
      <c r="G1675" t="s">
        <v>12063</v>
      </c>
      <c r="H1675" t="s">
        <v>12067</v>
      </c>
      <c r="I1675" t="s">
        <v>12092</v>
      </c>
      <c r="J1675" t="s">
        <v>12076</v>
      </c>
      <c r="K1675" t="s">
        <v>16841</v>
      </c>
      <c r="L1675" t="s">
        <v>17848</v>
      </c>
    </row>
    <row r="1676" spans="1:12" x14ac:dyDescent="0.25">
      <c r="A1676" t="s">
        <v>4648</v>
      </c>
      <c r="B1676" s="7">
        <v>0.1084837962962963</v>
      </c>
      <c r="C1676">
        <v>1</v>
      </c>
      <c r="D1676">
        <v>470000</v>
      </c>
      <c r="E1676">
        <v>470000</v>
      </c>
      <c r="F1676" t="s">
        <v>12368</v>
      </c>
      <c r="G1676" t="s">
        <v>12065</v>
      </c>
      <c r="H1676" t="s">
        <v>12071</v>
      </c>
      <c r="I1676" t="s">
        <v>12095</v>
      </c>
      <c r="J1676" t="s">
        <v>12085</v>
      </c>
      <c r="K1676" t="s">
        <v>17168</v>
      </c>
      <c r="L1676" t="s">
        <v>18170</v>
      </c>
    </row>
    <row r="1677" spans="1:12" x14ac:dyDescent="0.25">
      <c r="A1677" t="s">
        <v>4650</v>
      </c>
      <c r="B1677" s="7">
        <v>0.73233796296296294</v>
      </c>
      <c r="C1677">
        <v>7</v>
      </c>
      <c r="D1677">
        <v>440000</v>
      </c>
      <c r="E1677">
        <v>3080000</v>
      </c>
      <c r="F1677" t="s">
        <v>14466</v>
      </c>
      <c r="G1677" t="s">
        <v>12065</v>
      </c>
      <c r="H1677" t="s">
        <v>12067</v>
      </c>
      <c r="I1677" t="s">
        <v>12094</v>
      </c>
      <c r="J1677" t="s">
        <v>12081</v>
      </c>
      <c r="K1677" t="s">
        <v>16648</v>
      </c>
      <c r="L1677" t="s">
        <v>17639</v>
      </c>
    </row>
    <row r="1678" spans="1:12" x14ac:dyDescent="0.25">
      <c r="A1678" t="s">
        <v>4652</v>
      </c>
      <c r="B1678" s="7">
        <v>0.25952546296296297</v>
      </c>
      <c r="C1678">
        <v>7</v>
      </c>
      <c r="D1678">
        <v>1345000</v>
      </c>
      <c r="E1678">
        <v>9415000</v>
      </c>
      <c r="F1678" t="s">
        <v>13252</v>
      </c>
      <c r="G1678" t="s">
        <v>12064</v>
      </c>
      <c r="H1678" t="s">
        <v>12070</v>
      </c>
      <c r="I1678" t="s">
        <v>12094</v>
      </c>
      <c r="J1678" t="s">
        <v>12084</v>
      </c>
      <c r="K1678" t="s">
        <v>16546</v>
      </c>
      <c r="L1678" t="s">
        <v>17525</v>
      </c>
    </row>
    <row r="1679" spans="1:12" x14ac:dyDescent="0.25">
      <c r="A1679" t="s">
        <v>4655</v>
      </c>
      <c r="B1679" s="7">
        <v>0.98555555555555552</v>
      </c>
      <c r="C1679">
        <v>4</v>
      </c>
      <c r="D1679">
        <v>600000</v>
      </c>
      <c r="E1679">
        <v>2400000</v>
      </c>
      <c r="F1679" t="s">
        <v>14020</v>
      </c>
      <c r="G1679" t="s">
        <v>12062</v>
      </c>
      <c r="H1679" t="s">
        <v>12066</v>
      </c>
      <c r="I1679" t="s">
        <v>12095</v>
      </c>
      <c r="J1679" t="s">
        <v>12074</v>
      </c>
      <c r="K1679" t="s">
        <v>17096</v>
      </c>
      <c r="L1679" t="s">
        <v>18099</v>
      </c>
    </row>
    <row r="1680" spans="1:12" x14ac:dyDescent="0.25">
      <c r="A1680" t="s">
        <v>4658</v>
      </c>
      <c r="B1680" s="7">
        <v>0.63306712962962963</v>
      </c>
      <c r="C1680">
        <v>6</v>
      </c>
      <c r="D1680">
        <v>637000</v>
      </c>
      <c r="E1680">
        <v>3822000</v>
      </c>
      <c r="F1680" t="s">
        <v>14527</v>
      </c>
      <c r="G1680" t="s">
        <v>12062</v>
      </c>
      <c r="H1680" t="s">
        <v>12070</v>
      </c>
      <c r="I1680" t="s">
        <v>12093</v>
      </c>
      <c r="J1680" t="s">
        <v>12089</v>
      </c>
      <c r="K1680" t="s">
        <v>17181</v>
      </c>
      <c r="L1680" t="s">
        <v>18189</v>
      </c>
    </row>
    <row r="1681" spans="1:12" x14ac:dyDescent="0.25">
      <c r="A1681" t="s">
        <v>4661</v>
      </c>
      <c r="B1681" s="7">
        <v>0.41246527777777775</v>
      </c>
      <c r="C1681">
        <v>5</v>
      </c>
      <c r="D1681">
        <v>1110000</v>
      </c>
      <c r="E1681">
        <v>5550000</v>
      </c>
      <c r="F1681" t="s">
        <v>14452</v>
      </c>
      <c r="G1681" t="s">
        <v>12064</v>
      </c>
      <c r="H1681" t="s">
        <v>12070</v>
      </c>
      <c r="I1681" t="s">
        <v>12095</v>
      </c>
      <c r="J1681" t="s">
        <v>12082</v>
      </c>
      <c r="K1681" t="s">
        <v>16744</v>
      </c>
      <c r="L1681" t="s">
        <v>17739</v>
      </c>
    </row>
    <row r="1682" spans="1:12" x14ac:dyDescent="0.25">
      <c r="A1682" t="s">
        <v>4664</v>
      </c>
      <c r="B1682" s="7">
        <v>0.79885416666666664</v>
      </c>
      <c r="C1682">
        <v>3</v>
      </c>
      <c r="D1682">
        <v>332000</v>
      </c>
      <c r="E1682">
        <v>996000</v>
      </c>
      <c r="F1682" t="s">
        <v>15553</v>
      </c>
      <c r="G1682" t="s">
        <v>12063</v>
      </c>
      <c r="H1682" t="s">
        <v>12071</v>
      </c>
      <c r="I1682" t="s">
        <v>12095</v>
      </c>
      <c r="J1682" t="s">
        <v>12091</v>
      </c>
      <c r="K1682" t="s">
        <v>17189</v>
      </c>
      <c r="L1682" t="s">
        <v>18194</v>
      </c>
    </row>
    <row r="1683" spans="1:12" x14ac:dyDescent="0.25">
      <c r="A1683" t="s">
        <v>4667</v>
      </c>
      <c r="B1683" s="7">
        <v>0.69512731481481482</v>
      </c>
      <c r="C1683">
        <v>8</v>
      </c>
      <c r="D1683">
        <v>1106000</v>
      </c>
      <c r="E1683">
        <v>8848000</v>
      </c>
      <c r="F1683" t="s">
        <v>13373</v>
      </c>
      <c r="G1683" t="s">
        <v>12064</v>
      </c>
      <c r="H1683" t="s">
        <v>12070</v>
      </c>
      <c r="I1683" t="s">
        <v>12094</v>
      </c>
      <c r="J1683" t="s">
        <v>12084</v>
      </c>
      <c r="K1683" t="s">
        <v>17326</v>
      </c>
      <c r="L1683" t="s">
        <v>18335</v>
      </c>
    </row>
    <row r="1684" spans="1:12" x14ac:dyDescent="0.25">
      <c r="A1684" t="s">
        <v>4670</v>
      </c>
      <c r="B1684" s="7">
        <v>0.83868055555555554</v>
      </c>
      <c r="C1684">
        <v>5</v>
      </c>
      <c r="D1684">
        <v>571000</v>
      </c>
      <c r="E1684">
        <v>2855000</v>
      </c>
      <c r="F1684" t="s">
        <v>14341</v>
      </c>
      <c r="G1684" t="s">
        <v>12062</v>
      </c>
      <c r="H1684" t="s">
        <v>12071</v>
      </c>
      <c r="I1684" t="s">
        <v>12093</v>
      </c>
      <c r="J1684" t="s">
        <v>12079</v>
      </c>
      <c r="K1684" t="s">
        <v>17327</v>
      </c>
      <c r="L1684" t="s">
        <v>18333</v>
      </c>
    </row>
    <row r="1685" spans="1:12" x14ac:dyDescent="0.25">
      <c r="A1685" t="s">
        <v>4672</v>
      </c>
      <c r="B1685" s="7">
        <v>0.94542824074074072</v>
      </c>
      <c r="C1685">
        <v>5</v>
      </c>
      <c r="D1685">
        <v>377000</v>
      </c>
      <c r="E1685">
        <v>1885000</v>
      </c>
      <c r="F1685" t="s">
        <v>15080</v>
      </c>
      <c r="G1685" t="s">
        <v>12063</v>
      </c>
      <c r="H1685" t="s">
        <v>12068</v>
      </c>
      <c r="I1685" t="s">
        <v>12094</v>
      </c>
      <c r="J1685" t="s">
        <v>12076</v>
      </c>
      <c r="K1685" t="s">
        <v>17416</v>
      </c>
      <c r="L1685" t="s">
        <v>18423</v>
      </c>
    </row>
    <row r="1686" spans="1:12" x14ac:dyDescent="0.25">
      <c r="A1686" t="s">
        <v>4674</v>
      </c>
      <c r="B1686" s="7">
        <v>0.296875</v>
      </c>
      <c r="C1686">
        <v>1</v>
      </c>
      <c r="D1686">
        <v>500000</v>
      </c>
      <c r="E1686">
        <v>500000</v>
      </c>
      <c r="F1686" t="s">
        <v>15671</v>
      </c>
      <c r="G1686" t="s">
        <v>12065</v>
      </c>
      <c r="H1686" t="s">
        <v>12070</v>
      </c>
      <c r="I1686" t="s">
        <v>12095</v>
      </c>
      <c r="J1686" t="s">
        <v>12081</v>
      </c>
      <c r="K1686" t="s">
        <v>17286</v>
      </c>
      <c r="L1686" t="s">
        <v>18290</v>
      </c>
    </row>
    <row r="1687" spans="1:12" x14ac:dyDescent="0.25">
      <c r="A1687" t="s">
        <v>4677</v>
      </c>
      <c r="B1687" s="7">
        <v>0.49289351851851854</v>
      </c>
      <c r="C1687">
        <v>4</v>
      </c>
      <c r="D1687">
        <v>663000</v>
      </c>
      <c r="E1687">
        <v>2652000</v>
      </c>
      <c r="F1687" t="s">
        <v>13902</v>
      </c>
      <c r="G1687" t="s">
        <v>12062</v>
      </c>
      <c r="H1687" t="s">
        <v>12066</v>
      </c>
      <c r="I1687" t="s">
        <v>12094</v>
      </c>
      <c r="J1687" t="s">
        <v>12084</v>
      </c>
      <c r="K1687" t="s">
        <v>16671</v>
      </c>
      <c r="L1687" t="s">
        <v>17658</v>
      </c>
    </row>
    <row r="1688" spans="1:12" x14ac:dyDescent="0.25">
      <c r="A1688" t="s">
        <v>4680</v>
      </c>
      <c r="B1688" s="7">
        <v>0.75761574074074078</v>
      </c>
      <c r="C1688">
        <v>6</v>
      </c>
      <c r="D1688">
        <v>499000</v>
      </c>
      <c r="E1688">
        <v>2994000</v>
      </c>
      <c r="F1688" t="s">
        <v>15485</v>
      </c>
      <c r="G1688" t="s">
        <v>12065</v>
      </c>
      <c r="H1688" t="s">
        <v>12066</v>
      </c>
      <c r="I1688" t="s">
        <v>12095</v>
      </c>
      <c r="J1688" t="s">
        <v>12077</v>
      </c>
      <c r="K1688" t="s">
        <v>16968</v>
      </c>
      <c r="L1688" t="s">
        <v>17974</v>
      </c>
    </row>
    <row r="1689" spans="1:12" x14ac:dyDescent="0.25">
      <c r="A1689" t="s">
        <v>4682</v>
      </c>
      <c r="B1689" s="7">
        <v>0.45931712962962962</v>
      </c>
      <c r="C1689">
        <v>1</v>
      </c>
      <c r="D1689">
        <v>564000</v>
      </c>
      <c r="E1689">
        <v>564000</v>
      </c>
      <c r="F1689" t="s">
        <v>14364</v>
      </c>
      <c r="G1689" t="s">
        <v>12062</v>
      </c>
      <c r="H1689" t="s">
        <v>12069</v>
      </c>
      <c r="I1689" t="s">
        <v>12095</v>
      </c>
      <c r="J1689" t="s">
        <v>12083</v>
      </c>
      <c r="K1689" t="s">
        <v>17419</v>
      </c>
      <c r="L1689" t="s">
        <v>18422</v>
      </c>
    </row>
    <row r="1690" spans="1:12" x14ac:dyDescent="0.25">
      <c r="A1690" t="s">
        <v>4684</v>
      </c>
      <c r="B1690" s="7">
        <v>0.18787037037037038</v>
      </c>
      <c r="C1690">
        <v>4</v>
      </c>
      <c r="D1690">
        <v>360000</v>
      </c>
      <c r="E1690">
        <v>1440000</v>
      </c>
      <c r="F1690" t="s">
        <v>13162</v>
      </c>
      <c r="G1690" t="s">
        <v>12063</v>
      </c>
      <c r="H1690" t="s">
        <v>12066</v>
      </c>
      <c r="I1690" t="s">
        <v>12095</v>
      </c>
      <c r="J1690" t="s">
        <v>12081</v>
      </c>
      <c r="K1690" t="s">
        <v>17109</v>
      </c>
      <c r="L1690" t="s">
        <v>18112</v>
      </c>
    </row>
    <row r="1691" spans="1:12" x14ac:dyDescent="0.25">
      <c r="A1691" t="s">
        <v>4686</v>
      </c>
      <c r="B1691" s="7">
        <v>0.84777777777777774</v>
      </c>
      <c r="C1691">
        <v>9</v>
      </c>
      <c r="D1691">
        <v>348000</v>
      </c>
      <c r="E1691">
        <v>3132000</v>
      </c>
      <c r="F1691" t="s">
        <v>13461</v>
      </c>
      <c r="G1691" t="s">
        <v>12063</v>
      </c>
      <c r="H1691" t="s">
        <v>12069</v>
      </c>
      <c r="I1691" t="s">
        <v>12095</v>
      </c>
      <c r="J1691" t="s">
        <v>12091</v>
      </c>
      <c r="K1691" t="s">
        <v>17345</v>
      </c>
      <c r="L1691" t="s">
        <v>18354</v>
      </c>
    </row>
    <row r="1692" spans="1:12" x14ac:dyDescent="0.25">
      <c r="A1692" t="s">
        <v>4689</v>
      </c>
      <c r="B1692" s="7">
        <v>0.12638888888888888</v>
      </c>
      <c r="C1692">
        <v>3</v>
      </c>
      <c r="D1692">
        <v>421000</v>
      </c>
      <c r="E1692">
        <v>1263000</v>
      </c>
      <c r="F1692" t="s">
        <v>15210</v>
      </c>
      <c r="G1692" t="s">
        <v>12065</v>
      </c>
      <c r="H1692" t="s">
        <v>12068</v>
      </c>
      <c r="I1692" t="s">
        <v>12095</v>
      </c>
      <c r="J1692" t="s">
        <v>12090</v>
      </c>
      <c r="K1692" t="s">
        <v>17272</v>
      </c>
      <c r="L1692" t="s">
        <v>18278</v>
      </c>
    </row>
    <row r="1693" spans="1:12" x14ac:dyDescent="0.25">
      <c r="A1693" t="s">
        <v>4692</v>
      </c>
      <c r="B1693" s="7">
        <v>0.63737268518518519</v>
      </c>
      <c r="C1693">
        <v>1</v>
      </c>
      <c r="D1693">
        <v>408000</v>
      </c>
      <c r="E1693">
        <v>408000</v>
      </c>
      <c r="F1693" t="s">
        <v>12870</v>
      </c>
      <c r="G1693" t="s">
        <v>12065</v>
      </c>
      <c r="H1693" t="s">
        <v>12069</v>
      </c>
      <c r="I1693" t="s">
        <v>12093</v>
      </c>
      <c r="J1693" t="s">
        <v>12085</v>
      </c>
      <c r="K1693" t="s">
        <v>17067</v>
      </c>
      <c r="L1693" t="s">
        <v>18067</v>
      </c>
    </row>
    <row r="1694" spans="1:12" x14ac:dyDescent="0.25">
      <c r="A1694" t="s">
        <v>4695</v>
      </c>
      <c r="B1694" s="7">
        <v>0.50384259259259256</v>
      </c>
      <c r="C1694">
        <v>4</v>
      </c>
      <c r="D1694">
        <v>1305000</v>
      </c>
      <c r="E1694">
        <v>5220000</v>
      </c>
      <c r="F1694" t="s">
        <v>12532</v>
      </c>
      <c r="G1694" t="s">
        <v>12064</v>
      </c>
      <c r="H1694" t="s">
        <v>12067</v>
      </c>
      <c r="I1694" t="s">
        <v>12095</v>
      </c>
      <c r="J1694" t="s">
        <v>12088</v>
      </c>
      <c r="K1694" t="s">
        <v>16934</v>
      </c>
      <c r="L1694" t="s">
        <v>17938</v>
      </c>
    </row>
    <row r="1695" spans="1:12" x14ac:dyDescent="0.25">
      <c r="A1695" t="s">
        <v>4698</v>
      </c>
      <c r="B1695" s="7">
        <v>0.90238425925925925</v>
      </c>
      <c r="C1695">
        <v>2</v>
      </c>
      <c r="D1695">
        <v>446000</v>
      </c>
      <c r="E1695">
        <v>892000</v>
      </c>
      <c r="F1695" t="s">
        <v>13035</v>
      </c>
      <c r="G1695" t="s">
        <v>12065</v>
      </c>
      <c r="H1695" t="s">
        <v>12066</v>
      </c>
      <c r="I1695" t="s">
        <v>12092</v>
      </c>
      <c r="J1695" t="s">
        <v>12086</v>
      </c>
      <c r="K1695" t="s">
        <v>17069</v>
      </c>
      <c r="L1695" t="s">
        <v>18070</v>
      </c>
    </row>
    <row r="1696" spans="1:12" x14ac:dyDescent="0.25">
      <c r="A1696" t="s">
        <v>4701</v>
      </c>
      <c r="B1696" s="7">
        <v>0.80465277777777777</v>
      </c>
      <c r="C1696">
        <v>7</v>
      </c>
      <c r="D1696">
        <v>1082000</v>
      </c>
      <c r="E1696">
        <v>7574000</v>
      </c>
      <c r="F1696" t="s">
        <v>14268</v>
      </c>
      <c r="G1696" t="s">
        <v>12064</v>
      </c>
      <c r="H1696" t="s">
        <v>12071</v>
      </c>
      <c r="I1696" t="s">
        <v>12095</v>
      </c>
      <c r="J1696" t="s">
        <v>12090</v>
      </c>
      <c r="K1696" t="s">
        <v>17057</v>
      </c>
      <c r="L1696" t="s">
        <v>18063</v>
      </c>
    </row>
    <row r="1697" spans="1:12" x14ac:dyDescent="0.25">
      <c r="A1697" t="s">
        <v>4703</v>
      </c>
      <c r="B1697" s="7">
        <v>0.10589120370370371</v>
      </c>
      <c r="C1697">
        <v>7</v>
      </c>
      <c r="D1697">
        <v>509000</v>
      </c>
      <c r="E1697">
        <v>3563000</v>
      </c>
      <c r="F1697" t="s">
        <v>15624</v>
      </c>
      <c r="G1697" t="s">
        <v>12065</v>
      </c>
      <c r="H1697" t="s">
        <v>12068</v>
      </c>
      <c r="I1697" t="s">
        <v>12094</v>
      </c>
      <c r="J1697" t="s">
        <v>12090</v>
      </c>
      <c r="K1697" t="s">
        <v>17358</v>
      </c>
      <c r="L1697" t="s">
        <v>18365</v>
      </c>
    </row>
    <row r="1698" spans="1:12" x14ac:dyDescent="0.25">
      <c r="A1698" t="s">
        <v>4706</v>
      </c>
      <c r="B1698" s="7">
        <v>0.45248842592592592</v>
      </c>
      <c r="C1698">
        <v>6</v>
      </c>
      <c r="D1698">
        <v>572000</v>
      </c>
      <c r="E1698">
        <v>3432000</v>
      </c>
      <c r="F1698" t="s">
        <v>15604</v>
      </c>
      <c r="G1698" t="s">
        <v>12062</v>
      </c>
      <c r="H1698" t="s">
        <v>12068</v>
      </c>
      <c r="I1698" t="s">
        <v>12093</v>
      </c>
      <c r="J1698" t="s">
        <v>12084</v>
      </c>
      <c r="K1698" t="s">
        <v>16783</v>
      </c>
      <c r="L1698" t="s">
        <v>17779</v>
      </c>
    </row>
    <row r="1699" spans="1:12" x14ac:dyDescent="0.25">
      <c r="A1699" t="s">
        <v>4708</v>
      </c>
      <c r="B1699" s="7">
        <v>0.9017708333333333</v>
      </c>
      <c r="C1699">
        <v>3</v>
      </c>
      <c r="D1699">
        <v>593000</v>
      </c>
      <c r="E1699">
        <v>1779000</v>
      </c>
      <c r="F1699" t="s">
        <v>14428</v>
      </c>
      <c r="G1699" t="s">
        <v>12062</v>
      </c>
      <c r="H1699" t="s">
        <v>12068</v>
      </c>
      <c r="I1699" t="s">
        <v>12094</v>
      </c>
      <c r="J1699" t="s">
        <v>12090</v>
      </c>
      <c r="K1699" t="s">
        <v>17027</v>
      </c>
      <c r="L1699" t="s">
        <v>18029</v>
      </c>
    </row>
    <row r="1700" spans="1:12" x14ac:dyDescent="0.25">
      <c r="A1700" t="s">
        <v>4711</v>
      </c>
      <c r="B1700" s="7">
        <v>0.29399305555555555</v>
      </c>
      <c r="C1700">
        <v>7</v>
      </c>
      <c r="D1700">
        <v>1118000</v>
      </c>
      <c r="E1700">
        <v>7826000</v>
      </c>
      <c r="F1700" t="s">
        <v>16177</v>
      </c>
      <c r="G1700" t="s">
        <v>12064</v>
      </c>
      <c r="H1700" t="s">
        <v>12066</v>
      </c>
      <c r="I1700" t="s">
        <v>12095</v>
      </c>
      <c r="J1700" t="s">
        <v>12072</v>
      </c>
      <c r="K1700" t="s">
        <v>16781</v>
      </c>
      <c r="L1700" t="s">
        <v>17778</v>
      </c>
    </row>
    <row r="1701" spans="1:12" x14ac:dyDescent="0.25">
      <c r="A1701" t="s">
        <v>4713</v>
      </c>
      <c r="B1701" s="7">
        <v>7.1759259259259259E-4</v>
      </c>
      <c r="C1701">
        <v>5</v>
      </c>
      <c r="D1701">
        <v>326000</v>
      </c>
      <c r="E1701">
        <v>1630000</v>
      </c>
      <c r="F1701" t="s">
        <v>12740</v>
      </c>
      <c r="G1701" t="s">
        <v>12063</v>
      </c>
      <c r="H1701" t="s">
        <v>12068</v>
      </c>
      <c r="I1701" t="s">
        <v>12095</v>
      </c>
      <c r="J1701" t="s">
        <v>12088</v>
      </c>
      <c r="K1701" t="s">
        <v>16634</v>
      </c>
      <c r="L1701" t="s">
        <v>17622</v>
      </c>
    </row>
    <row r="1702" spans="1:12" x14ac:dyDescent="0.25">
      <c r="A1702" t="s">
        <v>4716</v>
      </c>
      <c r="B1702" s="7">
        <v>0.70456018518518515</v>
      </c>
      <c r="C1702">
        <v>8</v>
      </c>
      <c r="D1702">
        <v>356000</v>
      </c>
      <c r="E1702">
        <v>2848000</v>
      </c>
      <c r="F1702" t="s">
        <v>14129</v>
      </c>
      <c r="G1702" t="s">
        <v>12063</v>
      </c>
      <c r="H1702" t="s">
        <v>12071</v>
      </c>
      <c r="I1702" t="s">
        <v>12094</v>
      </c>
      <c r="J1702" t="s">
        <v>12079</v>
      </c>
      <c r="K1702" t="s">
        <v>17092</v>
      </c>
      <c r="L1702" t="s">
        <v>18099</v>
      </c>
    </row>
    <row r="1703" spans="1:12" x14ac:dyDescent="0.25">
      <c r="A1703" t="s">
        <v>4718</v>
      </c>
      <c r="B1703" s="7">
        <v>9.9456018518518513E-2</v>
      </c>
      <c r="C1703">
        <v>8</v>
      </c>
      <c r="D1703">
        <v>353000</v>
      </c>
      <c r="E1703">
        <v>2824000</v>
      </c>
      <c r="F1703" t="s">
        <v>14509</v>
      </c>
      <c r="G1703" t="s">
        <v>12063</v>
      </c>
      <c r="H1703" t="s">
        <v>12068</v>
      </c>
      <c r="I1703" t="s">
        <v>12094</v>
      </c>
      <c r="J1703" t="s">
        <v>12075</v>
      </c>
      <c r="K1703" t="s">
        <v>16911</v>
      </c>
      <c r="L1703" t="s">
        <v>17920</v>
      </c>
    </row>
    <row r="1704" spans="1:12" x14ac:dyDescent="0.25">
      <c r="A1704" t="s">
        <v>4720</v>
      </c>
      <c r="B1704" s="7">
        <v>0.41395833333333332</v>
      </c>
      <c r="C1704">
        <v>5</v>
      </c>
      <c r="D1704">
        <v>474000</v>
      </c>
      <c r="E1704">
        <v>2370000</v>
      </c>
      <c r="F1704" t="s">
        <v>13731</v>
      </c>
      <c r="G1704" t="s">
        <v>12065</v>
      </c>
      <c r="H1704" t="s">
        <v>12071</v>
      </c>
      <c r="I1704" t="s">
        <v>12094</v>
      </c>
      <c r="J1704" t="s">
        <v>12079</v>
      </c>
      <c r="K1704" t="s">
        <v>17185</v>
      </c>
      <c r="L1704" t="s">
        <v>18192</v>
      </c>
    </row>
    <row r="1705" spans="1:12" x14ac:dyDescent="0.25">
      <c r="A1705" t="s">
        <v>4723</v>
      </c>
      <c r="B1705" s="7">
        <v>0.65489583333333334</v>
      </c>
      <c r="C1705">
        <v>9</v>
      </c>
      <c r="D1705">
        <v>422000</v>
      </c>
      <c r="E1705">
        <v>3798000</v>
      </c>
      <c r="F1705" t="s">
        <v>13484</v>
      </c>
      <c r="G1705" t="s">
        <v>12065</v>
      </c>
      <c r="H1705" t="s">
        <v>12068</v>
      </c>
      <c r="I1705" t="s">
        <v>12095</v>
      </c>
      <c r="J1705" t="s">
        <v>12074</v>
      </c>
      <c r="K1705" t="s">
        <v>12147</v>
      </c>
      <c r="L1705" t="s">
        <v>12237</v>
      </c>
    </row>
    <row r="1706" spans="1:12" x14ac:dyDescent="0.25">
      <c r="A1706" t="s">
        <v>4726</v>
      </c>
      <c r="B1706" s="7">
        <v>0.77366898148148144</v>
      </c>
      <c r="C1706">
        <v>6</v>
      </c>
      <c r="D1706">
        <v>451000</v>
      </c>
      <c r="E1706">
        <v>2706000</v>
      </c>
      <c r="F1706" t="s">
        <v>15625</v>
      </c>
      <c r="G1706" t="s">
        <v>12065</v>
      </c>
      <c r="H1706" t="s">
        <v>12066</v>
      </c>
      <c r="I1706" t="s">
        <v>12094</v>
      </c>
      <c r="J1706" t="s">
        <v>12083</v>
      </c>
      <c r="K1706" t="s">
        <v>16716</v>
      </c>
      <c r="L1706" t="s">
        <v>17712</v>
      </c>
    </row>
    <row r="1707" spans="1:12" x14ac:dyDescent="0.25">
      <c r="A1707" t="s">
        <v>4729</v>
      </c>
      <c r="B1707" s="7">
        <v>0.4707986111111111</v>
      </c>
      <c r="C1707">
        <v>9</v>
      </c>
      <c r="D1707">
        <v>469000</v>
      </c>
      <c r="E1707">
        <v>4221000</v>
      </c>
      <c r="F1707" t="s">
        <v>15551</v>
      </c>
      <c r="G1707" t="s">
        <v>12065</v>
      </c>
      <c r="H1707" t="s">
        <v>12066</v>
      </c>
      <c r="I1707" t="s">
        <v>12095</v>
      </c>
      <c r="J1707" t="s">
        <v>12085</v>
      </c>
      <c r="K1707" t="s">
        <v>17317</v>
      </c>
      <c r="L1707" t="s">
        <v>18327</v>
      </c>
    </row>
    <row r="1708" spans="1:12" x14ac:dyDescent="0.25">
      <c r="A1708" t="s">
        <v>4731</v>
      </c>
      <c r="B1708" s="7">
        <v>0.15832175925925926</v>
      </c>
      <c r="C1708">
        <v>5</v>
      </c>
      <c r="D1708">
        <v>545000</v>
      </c>
      <c r="E1708">
        <v>2725000</v>
      </c>
      <c r="F1708" t="s">
        <v>15260</v>
      </c>
      <c r="G1708" t="s">
        <v>12062</v>
      </c>
      <c r="H1708" t="s">
        <v>12068</v>
      </c>
      <c r="I1708" t="s">
        <v>12094</v>
      </c>
      <c r="J1708" t="s">
        <v>12082</v>
      </c>
      <c r="K1708" t="s">
        <v>16548</v>
      </c>
      <c r="L1708" t="s">
        <v>17525</v>
      </c>
    </row>
    <row r="1709" spans="1:12" x14ac:dyDescent="0.25">
      <c r="A1709" t="s">
        <v>4734</v>
      </c>
      <c r="B1709" s="7">
        <v>0.60840277777777774</v>
      </c>
      <c r="C1709">
        <v>3</v>
      </c>
      <c r="D1709">
        <v>486000</v>
      </c>
      <c r="E1709">
        <v>1458000</v>
      </c>
      <c r="F1709" t="s">
        <v>15372</v>
      </c>
      <c r="G1709" t="s">
        <v>12065</v>
      </c>
      <c r="H1709" t="s">
        <v>12067</v>
      </c>
      <c r="I1709" t="s">
        <v>12095</v>
      </c>
      <c r="J1709" t="s">
        <v>12075</v>
      </c>
      <c r="K1709" t="s">
        <v>16680</v>
      </c>
      <c r="L1709" t="s">
        <v>17666</v>
      </c>
    </row>
    <row r="1710" spans="1:12" x14ac:dyDescent="0.25">
      <c r="A1710" t="s">
        <v>4737</v>
      </c>
      <c r="B1710" s="7">
        <v>0.57445601851851846</v>
      </c>
      <c r="C1710">
        <v>9</v>
      </c>
      <c r="D1710">
        <v>319000</v>
      </c>
      <c r="E1710">
        <v>2871000</v>
      </c>
      <c r="F1710" t="s">
        <v>12531</v>
      </c>
      <c r="G1710" t="s">
        <v>12063</v>
      </c>
      <c r="H1710" t="s">
        <v>12071</v>
      </c>
      <c r="I1710" t="s">
        <v>12094</v>
      </c>
      <c r="J1710" t="s">
        <v>12084</v>
      </c>
      <c r="K1710" t="s">
        <v>17095</v>
      </c>
      <c r="L1710" t="s">
        <v>18103</v>
      </c>
    </row>
    <row r="1711" spans="1:12" x14ac:dyDescent="0.25">
      <c r="A1711" t="s">
        <v>4740</v>
      </c>
      <c r="B1711" s="7">
        <v>8.6435185185185184E-2</v>
      </c>
      <c r="C1711">
        <v>7</v>
      </c>
      <c r="D1711">
        <v>1095000</v>
      </c>
      <c r="E1711">
        <v>7665000</v>
      </c>
      <c r="F1711" t="s">
        <v>15142</v>
      </c>
      <c r="G1711" t="s">
        <v>12064</v>
      </c>
      <c r="H1711" t="s">
        <v>12067</v>
      </c>
      <c r="I1711" t="s">
        <v>12095</v>
      </c>
      <c r="J1711" t="s">
        <v>12072</v>
      </c>
      <c r="K1711" t="s">
        <v>12181</v>
      </c>
      <c r="L1711" t="s">
        <v>12268</v>
      </c>
    </row>
    <row r="1712" spans="1:12" x14ac:dyDescent="0.25">
      <c r="A1712" t="s">
        <v>4743</v>
      </c>
      <c r="B1712" s="7">
        <v>0.72972222222222227</v>
      </c>
      <c r="C1712">
        <v>6</v>
      </c>
      <c r="D1712">
        <v>507000</v>
      </c>
      <c r="E1712">
        <v>3042000</v>
      </c>
      <c r="F1712" t="s">
        <v>15554</v>
      </c>
      <c r="G1712" t="s">
        <v>12065</v>
      </c>
      <c r="H1712" t="s">
        <v>12068</v>
      </c>
      <c r="I1712" t="s">
        <v>12095</v>
      </c>
      <c r="J1712" t="s">
        <v>12073</v>
      </c>
      <c r="K1712" t="s">
        <v>17391</v>
      </c>
      <c r="L1712" t="s">
        <v>18398</v>
      </c>
    </row>
    <row r="1713" spans="1:12" x14ac:dyDescent="0.25">
      <c r="A1713" t="s">
        <v>4746</v>
      </c>
      <c r="B1713" s="7">
        <v>0.37038194444444444</v>
      </c>
      <c r="C1713">
        <v>9</v>
      </c>
      <c r="D1713">
        <v>426000</v>
      </c>
      <c r="E1713">
        <v>3834000</v>
      </c>
      <c r="F1713" t="s">
        <v>15106</v>
      </c>
      <c r="G1713" t="s">
        <v>12065</v>
      </c>
      <c r="H1713" t="s">
        <v>12070</v>
      </c>
      <c r="I1713" t="s">
        <v>12094</v>
      </c>
      <c r="J1713" t="s">
        <v>12075</v>
      </c>
      <c r="K1713" t="s">
        <v>17219</v>
      </c>
      <c r="L1713" t="s">
        <v>18229</v>
      </c>
    </row>
    <row r="1714" spans="1:12" x14ac:dyDescent="0.25">
      <c r="A1714" t="s">
        <v>4748</v>
      </c>
      <c r="B1714" s="7">
        <v>0.46006944444444442</v>
      </c>
      <c r="C1714">
        <v>8</v>
      </c>
      <c r="D1714">
        <v>683000</v>
      </c>
      <c r="E1714">
        <v>5464000</v>
      </c>
      <c r="F1714" t="s">
        <v>15358</v>
      </c>
      <c r="G1714" t="s">
        <v>12062</v>
      </c>
      <c r="H1714" t="s">
        <v>12071</v>
      </c>
      <c r="I1714" t="s">
        <v>12095</v>
      </c>
      <c r="J1714" t="s">
        <v>12076</v>
      </c>
      <c r="K1714" t="s">
        <v>16868</v>
      </c>
      <c r="L1714" t="s">
        <v>17876</v>
      </c>
    </row>
    <row r="1715" spans="1:12" x14ac:dyDescent="0.25">
      <c r="A1715" t="s">
        <v>4751</v>
      </c>
      <c r="B1715" s="7">
        <v>0.58190972222222226</v>
      </c>
      <c r="C1715">
        <v>3</v>
      </c>
      <c r="D1715">
        <v>1332000</v>
      </c>
      <c r="E1715">
        <v>3996000</v>
      </c>
      <c r="F1715" t="s">
        <v>13912</v>
      </c>
      <c r="G1715" t="s">
        <v>12064</v>
      </c>
      <c r="H1715" t="s">
        <v>12068</v>
      </c>
      <c r="I1715" t="s">
        <v>12095</v>
      </c>
      <c r="J1715" t="s">
        <v>12078</v>
      </c>
      <c r="K1715" t="s">
        <v>12142</v>
      </c>
      <c r="L1715" t="s">
        <v>12226</v>
      </c>
    </row>
    <row r="1716" spans="1:12" x14ac:dyDescent="0.25">
      <c r="A1716" t="s">
        <v>4753</v>
      </c>
      <c r="B1716" s="7">
        <v>0.59778935185185189</v>
      </c>
      <c r="C1716">
        <v>1</v>
      </c>
      <c r="D1716">
        <v>414000</v>
      </c>
      <c r="E1716">
        <v>414000</v>
      </c>
      <c r="F1716" t="s">
        <v>12992</v>
      </c>
      <c r="G1716" t="s">
        <v>12065</v>
      </c>
      <c r="H1716" t="s">
        <v>12066</v>
      </c>
      <c r="I1716" t="s">
        <v>12095</v>
      </c>
      <c r="J1716" t="s">
        <v>12091</v>
      </c>
      <c r="K1716" t="s">
        <v>12149</v>
      </c>
      <c r="L1716" t="s">
        <v>12231</v>
      </c>
    </row>
    <row r="1717" spans="1:12" x14ac:dyDescent="0.25">
      <c r="A1717" t="s">
        <v>4756</v>
      </c>
      <c r="B1717" s="7">
        <v>0.76322916666666663</v>
      </c>
      <c r="C1717">
        <v>2</v>
      </c>
      <c r="D1717">
        <v>1132000</v>
      </c>
      <c r="E1717">
        <v>2264000</v>
      </c>
      <c r="F1717" t="s">
        <v>16038</v>
      </c>
      <c r="G1717" t="s">
        <v>12064</v>
      </c>
      <c r="H1717" t="s">
        <v>12070</v>
      </c>
      <c r="I1717" t="s">
        <v>12095</v>
      </c>
      <c r="J1717" t="s">
        <v>12088</v>
      </c>
      <c r="K1717" t="s">
        <v>16767</v>
      </c>
      <c r="L1717" t="s">
        <v>17759</v>
      </c>
    </row>
    <row r="1718" spans="1:12" x14ac:dyDescent="0.25">
      <c r="A1718" t="s">
        <v>4759</v>
      </c>
      <c r="B1718" s="7">
        <v>0.55402777777777779</v>
      </c>
      <c r="C1718">
        <v>4</v>
      </c>
      <c r="D1718">
        <v>508000</v>
      </c>
      <c r="E1718">
        <v>2032000</v>
      </c>
      <c r="F1718" t="s">
        <v>12321</v>
      </c>
      <c r="G1718" t="s">
        <v>12065</v>
      </c>
      <c r="H1718" t="s">
        <v>12071</v>
      </c>
      <c r="I1718" t="s">
        <v>12094</v>
      </c>
      <c r="J1718" t="s">
        <v>12084</v>
      </c>
      <c r="K1718" t="s">
        <v>16839</v>
      </c>
      <c r="L1718" t="s">
        <v>17843</v>
      </c>
    </row>
    <row r="1719" spans="1:12" x14ac:dyDescent="0.25">
      <c r="A1719" t="s">
        <v>4762</v>
      </c>
      <c r="B1719" s="7">
        <v>0.78070601851851851</v>
      </c>
      <c r="C1719">
        <v>3</v>
      </c>
      <c r="D1719">
        <v>552000</v>
      </c>
      <c r="E1719">
        <v>1656000</v>
      </c>
      <c r="F1719" t="s">
        <v>14310</v>
      </c>
      <c r="G1719" t="s">
        <v>12062</v>
      </c>
      <c r="H1719" t="s">
        <v>12067</v>
      </c>
      <c r="I1719" t="s">
        <v>12094</v>
      </c>
      <c r="J1719" t="s">
        <v>12076</v>
      </c>
      <c r="K1719" t="s">
        <v>16762</v>
      </c>
      <c r="L1719" t="s">
        <v>17755</v>
      </c>
    </row>
    <row r="1720" spans="1:12" x14ac:dyDescent="0.25">
      <c r="A1720" t="s">
        <v>4765</v>
      </c>
      <c r="B1720" s="7">
        <v>0.4647222222222222</v>
      </c>
      <c r="C1720">
        <v>9</v>
      </c>
      <c r="D1720">
        <v>1210000</v>
      </c>
      <c r="E1720">
        <v>10890000</v>
      </c>
      <c r="F1720" t="s">
        <v>14907</v>
      </c>
      <c r="G1720" t="s">
        <v>12064</v>
      </c>
      <c r="H1720" t="s">
        <v>12067</v>
      </c>
      <c r="I1720" t="s">
        <v>12095</v>
      </c>
      <c r="J1720" t="s">
        <v>12091</v>
      </c>
      <c r="K1720" t="s">
        <v>12120</v>
      </c>
      <c r="L1720" t="s">
        <v>12210</v>
      </c>
    </row>
    <row r="1721" spans="1:12" x14ac:dyDescent="0.25">
      <c r="A1721" t="s">
        <v>4768</v>
      </c>
      <c r="B1721" s="7">
        <v>0.69578703703703704</v>
      </c>
      <c r="C1721">
        <v>8</v>
      </c>
      <c r="D1721">
        <v>687000</v>
      </c>
      <c r="E1721">
        <v>5496000</v>
      </c>
      <c r="F1721" t="s">
        <v>14425</v>
      </c>
      <c r="G1721" t="s">
        <v>12062</v>
      </c>
      <c r="H1721" t="s">
        <v>12071</v>
      </c>
      <c r="I1721" t="s">
        <v>12092</v>
      </c>
      <c r="J1721" t="s">
        <v>12079</v>
      </c>
      <c r="K1721" t="s">
        <v>17364</v>
      </c>
      <c r="L1721" t="s">
        <v>18372</v>
      </c>
    </row>
    <row r="1722" spans="1:12" x14ac:dyDescent="0.25">
      <c r="A1722" t="s">
        <v>4771</v>
      </c>
      <c r="B1722" s="7">
        <v>0.13390046296296296</v>
      </c>
      <c r="C1722">
        <v>5</v>
      </c>
      <c r="D1722">
        <v>542000</v>
      </c>
      <c r="E1722">
        <v>2710000</v>
      </c>
      <c r="F1722" t="s">
        <v>14619</v>
      </c>
      <c r="G1722" t="s">
        <v>12062</v>
      </c>
      <c r="H1722" t="s">
        <v>12070</v>
      </c>
      <c r="I1722" t="s">
        <v>12095</v>
      </c>
      <c r="J1722" t="s">
        <v>12086</v>
      </c>
      <c r="K1722" t="s">
        <v>16984</v>
      </c>
      <c r="L1722" t="s">
        <v>17989</v>
      </c>
    </row>
    <row r="1723" spans="1:12" x14ac:dyDescent="0.25">
      <c r="A1723" t="s">
        <v>4773</v>
      </c>
      <c r="B1723" s="7">
        <v>0.9874074074074074</v>
      </c>
      <c r="C1723">
        <v>1</v>
      </c>
      <c r="D1723">
        <v>1099000</v>
      </c>
      <c r="E1723">
        <v>1099000</v>
      </c>
      <c r="F1723" t="s">
        <v>13017</v>
      </c>
      <c r="G1723" t="s">
        <v>12064</v>
      </c>
      <c r="H1723" t="s">
        <v>12067</v>
      </c>
      <c r="I1723" t="s">
        <v>12094</v>
      </c>
      <c r="J1723" t="s">
        <v>12084</v>
      </c>
      <c r="K1723" t="s">
        <v>16900</v>
      </c>
      <c r="L1723" t="s">
        <v>17902</v>
      </c>
    </row>
    <row r="1724" spans="1:12" x14ac:dyDescent="0.25">
      <c r="A1724" t="s">
        <v>4775</v>
      </c>
      <c r="B1724" s="7">
        <v>0.69927083333333329</v>
      </c>
      <c r="C1724">
        <v>8</v>
      </c>
      <c r="D1724">
        <v>1191000</v>
      </c>
      <c r="E1724">
        <v>9528000</v>
      </c>
      <c r="F1724" t="s">
        <v>12688</v>
      </c>
      <c r="G1724" t="s">
        <v>12064</v>
      </c>
      <c r="H1724" t="s">
        <v>12068</v>
      </c>
      <c r="I1724" t="s">
        <v>12094</v>
      </c>
      <c r="J1724" t="s">
        <v>12085</v>
      </c>
      <c r="K1724" t="s">
        <v>16632</v>
      </c>
      <c r="L1724" t="s">
        <v>17622</v>
      </c>
    </row>
    <row r="1725" spans="1:12" x14ac:dyDescent="0.25">
      <c r="A1725" t="s">
        <v>4778</v>
      </c>
      <c r="B1725" s="7">
        <v>0.80825231481481485</v>
      </c>
      <c r="C1725">
        <v>9</v>
      </c>
      <c r="D1725">
        <v>437000</v>
      </c>
      <c r="E1725">
        <v>3933000</v>
      </c>
      <c r="F1725" t="s">
        <v>14611</v>
      </c>
      <c r="G1725" t="s">
        <v>12065</v>
      </c>
      <c r="H1725" t="s">
        <v>12068</v>
      </c>
      <c r="I1725" t="s">
        <v>12095</v>
      </c>
      <c r="J1725" t="s">
        <v>12080</v>
      </c>
      <c r="K1725" t="s">
        <v>12182</v>
      </c>
      <c r="L1725" t="s">
        <v>12271</v>
      </c>
    </row>
    <row r="1726" spans="1:12" x14ac:dyDescent="0.25">
      <c r="A1726" t="s">
        <v>4781</v>
      </c>
      <c r="B1726" s="7">
        <v>0.33652777777777776</v>
      </c>
      <c r="C1726">
        <v>3</v>
      </c>
      <c r="D1726">
        <v>1348000</v>
      </c>
      <c r="E1726">
        <v>4044000</v>
      </c>
      <c r="F1726" t="s">
        <v>12557</v>
      </c>
      <c r="G1726" t="s">
        <v>12064</v>
      </c>
      <c r="H1726" t="s">
        <v>12071</v>
      </c>
      <c r="I1726" t="s">
        <v>12094</v>
      </c>
      <c r="J1726" t="s">
        <v>12084</v>
      </c>
      <c r="K1726" t="s">
        <v>17037</v>
      </c>
      <c r="L1726" t="s">
        <v>18039</v>
      </c>
    </row>
    <row r="1727" spans="1:12" x14ac:dyDescent="0.25">
      <c r="A1727" t="s">
        <v>4783</v>
      </c>
      <c r="B1727" s="7">
        <v>0.84895833333333337</v>
      </c>
      <c r="C1727">
        <v>3</v>
      </c>
      <c r="D1727">
        <v>395000</v>
      </c>
      <c r="E1727">
        <v>1185000</v>
      </c>
      <c r="F1727" t="s">
        <v>16305</v>
      </c>
      <c r="G1727" t="s">
        <v>12063</v>
      </c>
      <c r="H1727" t="s">
        <v>12068</v>
      </c>
      <c r="I1727" t="s">
        <v>12095</v>
      </c>
      <c r="J1727" t="s">
        <v>12072</v>
      </c>
      <c r="K1727" t="s">
        <v>17393</v>
      </c>
      <c r="L1727" t="s">
        <v>18398</v>
      </c>
    </row>
    <row r="1728" spans="1:12" x14ac:dyDescent="0.25">
      <c r="A1728" t="s">
        <v>4785</v>
      </c>
      <c r="B1728" s="7">
        <v>4.103009259259259E-2</v>
      </c>
      <c r="C1728">
        <v>7</v>
      </c>
      <c r="D1728">
        <v>562000</v>
      </c>
      <c r="E1728">
        <v>3934000</v>
      </c>
      <c r="F1728" t="s">
        <v>16281</v>
      </c>
      <c r="G1728" t="s">
        <v>12062</v>
      </c>
      <c r="H1728" t="s">
        <v>12066</v>
      </c>
      <c r="I1728" t="s">
        <v>12095</v>
      </c>
      <c r="J1728" t="s">
        <v>12085</v>
      </c>
      <c r="K1728" t="s">
        <v>17271</v>
      </c>
      <c r="L1728" t="s">
        <v>18281</v>
      </c>
    </row>
    <row r="1729" spans="1:12" x14ac:dyDescent="0.25">
      <c r="A1729" t="s">
        <v>4787</v>
      </c>
      <c r="B1729" s="7">
        <v>8.4918981481481484E-2</v>
      </c>
      <c r="C1729">
        <v>4</v>
      </c>
      <c r="D1729">
        <v>421000</v>
      </c>
      <c r="E1729">
        <v>1684000</v>
      </c>
      <c r="F1729" t="s">
        <v>16168</v>
      </c>
      <c r="G1729" t="s">
        <v>12065</v>
      </c>
      <c r="H1729" t="s">
        <v>12071</v>
      </c>
      <c r="I1729" t="s">
        <v>12094</v>
      </c>
      <c r="J1729" t="s">
        <v>12076</v>
      </c>
      <c r="K1729" t="s">
        <v>17189</v>
      </c>
      <c r="L1729" t="s">
        <v>18195</v>
      </c>
    </row>
    <row r="1730" spans="1:12" x14ac:dyDescent="0.25">
      <c r="A1730" t="s">
        <v>4790</v>
      </c>
      <c r="B1730" s="7">
        <v>0.78583333333333338</v>
      </c>
      <c r="C1730">
        <v>8</v>
      </c>
      <c r="D1730">
        <v>584000</v>
      </c>
      <c r="E1730">
        <v>4672000</v>
      </c>
      <c r="F1730" t="s">
        <v>14324</v>
      </c>
      <c r="G1730" t="s">
        <v>12062</v>
      </c>
      <c r="H1730" t="s">
        <v>12067</v>
      </c>
      <c r="I1730" t="s">
        <v>12095</v>
      </c>
      <c r="J1730" t="s">
        <v>12082</v>
      </c>
      <c r="K1730" t="s">
        <v>16507</v>
      </c>
      <c r="L1730" t="s">
        <v>17486</v>
      </c>
    </row>
    <row r="1731" spans="1:12" x14ac:dyDescent="0.25">
      <c r="A1731" t="s">
        <v>4793</v>
      </c>
      <c r="B1731" s="7">
        <v>0.51524305555555561</v>
      </c>
      <c r="C1731">
        <v>5</v>
      </c>
      <c r="D1731">
        <v>489000</v>
      </c>
      <c r="E1731">
        <v>2445000</v>
      </c>
      <c r="F1731" t="s">
        <v>15241</v>
      </c>
      <c r="G1731" t="s">
        <v>12065</v>
      </c>
      <c r="H1731" t="s">
        <v>12066</v>
      </c>
      <c r="I1731" t="s">
        <v>12095</v>
      </c>
      <c r="J1731" t="s">
        <v>12090</v>
      </c>
      <c r="K1731" t="s">
        <v>17400</v>
      </c>
      <c r="L1731" t="s">
        <v>18407</v>
      </c>
    </row>
    <row r="1732" spans="1:12" x14ac:dyDescent="0.25">
      <c r="A1732" t="s">
        <v>4796</v>
      </c>
      <c r="B1732" s="7">
        <v>0.14499999999999999</v>
      </c>
      <c r="C1732">
        <v>4</v>
      </c>
      <c r="D1732">
        <v>488000</v>
      </c>
      <c r="E1732">
        <v>1952000</v>
      </c>
      <c r="F1732" t="s">
        <v>12776</v>
      </c>
      <c r="G1732" t="s">
        <v>12065</v>
      </c>
      <c r="H1732" t="s">
        <v>12071</v>
      </c>
      <c r="I1732" t="s">
        <v>12095</v>
      </c>
      <c r="J1732" t="s">
        <v>12081</v>
      </c>
      <c r="K1732" t="s">
        <v>16710</v>
      </c>
      <c r="L1732" t="s">
        <v>17704</v>
      </c>
    </row>
    <row r="1733" spans="1:12" x14ac:dyDescent="0.25">
      <c r="A1733" t="s">
        <v>4799</v>
      </c>
      <c r="B1733" s="7">
        <v>0.46380787037037036</v>
      </c>
      <c r="C1733">
        <v>1</v>
      </c>
      <c r="D1733">
        <v>672000</v>
      </c>
      <c r="E1733">
        <v>672000</v>
      </c>
      <c r="F1733" t="s">
        <v>14407</v>
      </c>
      <c r="G1733" t="s">
        <v>12062</v>
      </c>
      <c r="H1733" t="s">
        <v>12070</v>
      </c>
      <c r="I1733" t="s">
        <v>12094</v>
      </c>
      <c r="J1733" t="s">
        <v>12076</v>
      </c>
      <c r="K1733" t="s">
        <v>17034</v>
      </c>
      <c r="L1733" t="s">
        <v>18034</v>
      </c>
    </row>
    <row r="1734" spans="1:12" x14ac:dyDescent="0.25">
      <c r="A1734" t="s">
        <v>4802</v>
      </c>
      <c r="B1734" s="7">
        <v>0.33265046296296297</v>
      </c>
      <c r="C1734">
        <v>3</v>
      </c>
      <c r="D1734">
        <v>1162000</v>
      </c>
      <c r="E1734">
        <v>3486000</v>
      </c>
      <c r="F1734" t="s">
        <v>14389</v>
      </c>
      <c r="G1734" t="s">
        <v>12064</v>
      </c>
      <c r="H1734" t="s">
        <v>12067</v>
      </c>
      <c r="I1734" t="s">
        <v>12094</v>
      </c>
      <c r="J1734" t="s">
        <v>12087</v>
      </c>
      <c r="K1734" t="s">
        <v>17025</v>
      </c>
      <c r="L1734" t="s">
        <v>18027</v>
      </c>
    </row>
    <row r="1735" spans="1:12" x14ac:dyDescent="0.25">
      <c r="A1735" t="s">
        <v>4804</v>
      </c>
      <c r="B1735" s="7">
        <v>0.15869212962962964</v>
      </c>
      <c r="C1735">
        <v>8</v>
      </c>
      <c r="D1735">
        <v>402000</v>
      </c>
      <c r="E1735">
        <v>3216000</v>
      </c>
      <c r="F1735" t="s">
        <v>14366</v>
      </c>
      <c r="G1735" t="s">
        <v>12063</v>
      </c>
      <c r="H1735" t="s">
        <v>12068</v>
      </c>
      <c r="I1735" t="s">
        <v>12095</v>
      </c>
      <c r="J1735" t="s">
        <v>12083</v>
      </c>
      <c r="K1735" t="s">
        <v>17235</v>
      </c>
      <c r="L1735" t="s">
        <v>18244</v>
      </c>
    </row>
    <row r="1736" spans="1:12" x14ac:dyDescent="0.25">
      <c r="A1736" t="s">
        <v>4806</v>
      </c>
      <c r="B1736" s="7">
        <v>0.42853009259259262</v>
      </c>
      <c r="C1736">
        <v>4</v>
      </c>
      <c r="D1736">
        <v>466000</v>
      </c>
      <c r="E1736">
        <v>1864000</v>
      </c>
      <c r="F1736" t="s">
        <v>13083</v>
      </c>
      <c r="G1736" t="s">
        <v>12065</v>
      </c>
      <c r="H1736" t="s">
        <v>12066</v>
      </c>
      <c r="I1736" t="s">
        <v>12095</v>
      </c>
      <c r="J1736" t="s">
        <v>12072</v>
      </c>
      <c r="K1736" t="s">
        <v>16482</v>
      </c>
      <c r="L1736" t="s">
        <v>17586</v>
      </c>
    </row>
    <row r="1737" spans="1:12" x14ac:dyDescent="0.25">
      <c r="A1737" t="s">
        <v>4809</v>
      </c>
      <c r="B1737" s="7">
        <v>0.5338194444444444</v>
      </c>
      <c r="C1737">
        <v>4</v>
      </c>
      <c r="D1737">
        <v>465000</v>
      </c>
      <c r="E1737">
        <v>1860000</v>
      </c>
      <c r="F1737" t="s">
        <v>14234</v>
      </c>
      <c r="G1737" t="s">
        <v>12065</v>
      </c>
      <c r="H1737" t="s">
        <v>12070</v>
      </c>
      <c r="I1737" t="s">
        <v>12094</v>
      </c>
      <c r="J1737" t="s">
        <v>12072</v>
      </c>
      <c r="K1737" t="s">
        <v>17099</v>
      </c>
      <c r="L1737" t="s">
        <v>18102</v>
      </c>
    </row>
    <row r="1738" spans="1:12" x14ac:dyDescent="0.25">
      <c r="A1738" t="s">
        <v>4811</v>
      </c>
      <c r="B1738" s="7">
        <v>0.3845601851851852</v>
      </c>
      <c r="C1738">
        <v>5</v>
      </c>
      <c r="D1738">
        <v>1309000</v>
      </c>
      <c r="E1738">
        <v>6545000</v>
      </c>
      <c r="F1738" t="s">
        <v>15460</v>
      </c>
      <c r="G1738" t="s">
        <v>12064</v>
      </c>
      <c r="H1738" t="s">
        <v>12067</v>
      </c>
      <c r="I1738" t="s">
        <v>12094</v>
      </c>
      <c r="J1738" t="s">
        <v>12082</v>
      </c>
      <c r="K1738" t="s">
        <v>16943</v>
      </c>
      <c r="L1738" t="s">
        <v>17949</v>
      </c>
    </row>
    <row r="1739" spans="1:12" x14ac:dyDescent="0.25">
      <c r="A1739" t="s">
        <v>4814</v>
      </c>
      <c r="B1739" s="7">
        <v>0.55667824074074079</v>
      </c>
      <c r="C1739">
        <v>4</v>
      </c>
      <c r="D1739">
        <v>396000</v>
      </c>
      <c r="E1739">
        <v>1584000</v>
      </c>
      <c r="F1739" t="s">
        <v>15689</v>
      </c>
      <c r="G1739" t="s">
        <v>12063</v>
      </c>
      <c r="H1739" t="s">
        <v>12070</v>
      </c>
      <c r="I1739" t="s">
        <v>12092</v>
      </c>
      <c r="J1739" t="s">
        <v>12090</v>
      </c>
      <c r="K1739" t="s">
        <v>16885</v>
      </c>
      <c r="L1739" t="s">
        <v>17890</v>
      </c>
    </row>
    <row r="1740" spans="1:12" x14ac:dyDescent="0.25">
      <c r="A1740" t="s">
        <v>4817</v>
      </c>
      <c r="B1740" s="7">
        <v>0.20435185185185184</v>
      </c>
      <c r="C1740">
        <v>8</v>
      </c>
      <c r="D1740">
        <v>408000</v>
      </c>
      <c r="E1740">
        <v>3264000</v>
      </c>
      <c r="F1740" t="s">
        <v>14911</v>
      </c>
      <c r="G1740" t="s">
        <v>12065</v>
      </c>
      <c r="H1740" t="s">
        <v>12071</v>
      </c>
      <c r="I1740" t="s">
        <v>12094</v>
      </c>
      <c r="J1740" t="s">
        <v>12082</v>
      </c>
      <c r="K1740" t="s">
        <v>16961</v>
      </c>
      <c r="L1740" t="s">
        <v>17969</v>
      </c>
    </row>
    <row r="1741" spans="1:12" x14ac:dyDescent="0.25">
      <c r="A1741" t="s">
        <v>4819</v>
      </c>
      <c r="B1741" s="7">
        <v>0.81262731481481476</v>
      </c>
      <c r="C1741">
        <v>2</v>
      </c>
      <c r="D1741">
        <v>1234000</v>
      </c>
      <c r="E1741">
        <v>2468000</v>
      </c>
      <c r="F1741" t="s">
        <v>13584</v>
      </c>
      <c r="G1741" t="s">
        <v>12064</v>
      </c>
      <c r="H1741" t="s">
        <v>12067</v>
      </c>
      <c r="I1741" t="s">
        <v>12094</v>
      </c>
      <c r="J1741" t="s">
        <v>12079</v>
      </c>
      <c r="K1741" t="s">
        <v>16984</v>
      </c>
      <c r="L1741" t="s">
        <v>17986</v>
      </c>
    </row>
    <row r="1742" spans="1:12" x14ac:dyDescent="0.25">
      <c r="A1742" t="s">
        <v>4822</v>
      </c>
      <c r="B1742" s="7">
        <v>0.4695023148148148</v>
      </c>
      <c r="C1742">
        <v>9</v>
      </c>
      <c r="D1742">
        <v>448000</v>
      </c>
      <c r="E1742">
        <v>4032000</v>
      </c>
      <c r="F1742" t="s">
        <v>13364</v>
      </c>
      <c r="G1742" t="s">
        <v>12065</v>
      </c>
      <c r="H1742" t="s">
        <v>12067</v>
      </c>
      <c r="I1742" t="s">
        <v>12093</v>
      </c>
      <c r="J1742" t="s">
        <v>12086</v>
      </c>
      <c r="K1742" t="s">
        <v>16495</v>
      </c>
      <c r="L1742" t="s">
        <v>17803</v>
      </c>
    </row>
    <row r="1743" spans="1:12" x14ac:dyDescent="0.25">
      <c r="A1743" t="s">
        <v>4824</v>
      </c>
      <c r="B1743" s="7">
        <v>0.26355324074074077</v>
      </c>
      <c r="C1743">
        <v>8</v>
      </c>
      <c r="D1743">
        <v>495000</v>
      </c>
      <c r="E1743">
        <v>3960000</v>
      </c>
      <c r="F1743" t="s">
        <v>14019</v>
      </c>
      <c r="G1743" t="s">
        <v>12065</v>
      </c>
      <c r="H1743" t="s">
        <v>12066</v>
      </c>
      <c r="I1743" t="s">
        <v>12095</v>
      </c>
      <c r="J1743" t="s">
        <v>12073</v>
      </c>
      <c r="K1743" t="s">
        <v>17439</v>
      </c>
      <c r="L1743" t="s">
        <v>18449</v>
      </c>
    </row>
    <row r="1744" spans="1:12" x14ac:dyDescent="0.25">
      <c r="A1744" t="s">
        <v>4827</v>
      </c>
      <c r="B1744" s="7">
        <v>0.87912037037037039</v>
      </c>
      <c r="C1744">
        <v>4</v>
      </c>
      <c r="D1744">
        <v>588000</v>
      </c>
      <c r="E1744">
        <v>2352000</v>
      </c>
      <c r="F1744" t="s">
        <v>15604</v>
      </c>
      <c r="G1744" t="s">
        <v>12062</v>
      </c>
      <c r="H1744" t="s">
        <v>12069</v>
      </c>
      <c r="I1744" t="s">
        <v>12094</v>
      </c>
      <c r="J1744" t="s">
        <v>12078</v>
      </c>
      <c r="K1744" t="s">
        <v>16699</v>
      </c>
      <c r="L1744" t="s">
        <v>17684</v>
      </c>
    </row>
    <row r="1745" spans="1:12" x14ac:dyDescent="0.25">
      <c r="A1745" t="s">
        <v>4828</v>
      </c>
      <c r="B1745" s="7">
        <v>0.52210648148148153</v>
      </c>
      <c r="C1745">
        <v>6</v>
      </c>
      <c r="D1745">
        <v>322000</v>
      </c>
      <c r="E1745">
        <v>1932000</v>
      </c>
      <c r="F1745" t="s">
        <v>14394</v>
      </c>
      <c r="G1745" t="s">
        <v>12063</v>
      </c>
      <c r="H1745" t="s">
        <v>12070</v>
      </c>
      <c r="I1745" t="s">
        <v>12094</v>
      </c>
      <c r="J1745" t="s">
        <v>12087</v>
      </c>
      <c r="K1745" t="s">
        <v>17425</v>
      </c>
      <c r="L1745" t="s">
        <v>18433</v>
      </c>
    </row>
    <row r="1746" spans="1:12" x14ac:dyDescent="0.25">
      <c r="A1746" t="s">
        <v>4830</v>
      </c>
      <c r="B1746" s="7">
        <v>0.36527777777777776</v>
      </c>
      <c r="C1746">
        <v>4</v>
      </c>
      <c r="D1746">
        <v>379000</v>
      </c>
      <c r="E1746">
        <v>1516000</v>
      </c>
      <c r="F1746" t="s">
        <v>15017</v>
      </c>
      <c r="G1746" t="s">
        <v>12063</v>
      </c>
      <c r="H1746" t="s">
        <v>12069</v>
      </c>
      <c r="I1746" t="s">
        <v>12092</v>
      </c>
      <c r="J1746" t="s">
        <v>12080</v>
      </c>
      <c r="K1746" t="s">
        <v>16527</v>
      </c>
      <c r="L1746" t="s">
        <v>17503</v>
      </c>
    </row>
    <row r="1747" spans="1:12" x14ac:dyDescent="0.25">
      <c r="A1747" t="s">
        <v>4833</v>
      </c>
      <c r="B1747" s="7">
        <v>0.83890046296296295</v>
      </c>
      <c r="C1747">
        <v>5</v>
      </c>
      <c r="D1747">
        <v>326000</v>
      </c>
      <c r="E1747">
        <v>1630000</v>
      </c>
      <c r="F1747" t="s">
        <v>14964</v>
      </c>
      <c r="G1747" t="s">
        <v>12063</v>
      </c>
      <c r="H1747" t="s">
        <v>12070</v>
      </c>
      <c r="I1747" t="s">
        <v>12092</v>
      </c>
      <c r="J1747" t="s">
        <v>12078</v>
      </c>
      <c r="K1747" t="s">
        <v>16528</v>
      </c>
      <c r="L1747" t="s">
        <v>17505</v>
      </c>
    </row>
    <row r="1748" spans="1:12" x14ac:dyDescent="0.25">
      <c r="A1748" t="s">
        <v>4835</v>
      </c>
      <c r="B1748" s="7">
        <v>0.34800925925925924</v>
      </c>
      <c r="C1748">
        <v>3</v>
      </c>
      <c r="D1748">
        <v>675000</v>
      </c>
      <c r="E1748">
        <v>2025000</v>
      </c>
      <c r="F1748" t="s">
        <v>15824</v>
      </c>
      <c r="G1748" t="s">
        <v>12062</v>
      </c>
      <c r="H1748" t="s">
        <v>12071</v>
      </c>
      <c r="I1748" t="s">
        <v>12095</v>
      </c>
      <c r="J1748" t="s">
        <v>12078</v>
      </c>
      <c r="K1748" t="s">
        <v>17338</v>
      </c>
      <c r="L1748" t="s">
        <v>18342</v>
      </c>
    </row>
    <row r="1749" spans="1:12" x14ac:dyDescent="0.25">
      <c r="A1749" t="s">
        <v>4838</v>
      </c>
      <c r="B1749" s="7">
        <v>0.64936342592592589</v>
      </c>
      <c r="C1749">
        <v>5</v>
      </c>
      <c r="D1749">
        <v>359000</v>
      </c>
      <c r="E1749">
        <v>1795000</v>
      </c>
      <c r="F1749" t="s">
        <v>15604</v>
      </c>
      <c r="G1749" t="s">
        <v>12063</v>
      </c>
      <c r="H1749" t="s">
        <v>12070</v>
      </c>
      <c r="I1749" t="s">
        <v>12095</v>
      </c>
      <c r="J1749" t="s">
        <v>12076</v>
      </c>
      <c r="K1749" t="s">
        <v>16697</v>
      </c>
      <c r="L1749" t="s">
        <v>17683</v>
      </c>
    </row>
    <row r="1750" spans="1:12" x14ac:dyDescent="0.25">
      <c r="A1750" t="s">
        <v>4839</v>
      </c>
      <c r="B1750" s="7">
        <v>0.98607638888888893</v>
      </c>
      <c r="C1750">
        <v>6</v>
      </c>
      <c r="D1750">
        <v>1174000</v>
      </c>
      <c r="E1750">
        <v>7044000</v>
      </c>
      <c r="F1750" t="s">
        <v>12336</v>
      </c>
      <c r="G1750" t="s">
        <v>12064</v>
      </c>
      <c r="H1750" t="s">
        <v>12069</v>
      </c>
      <c r="I1750" t="s">
        <v>12092</v>
      </c>
      <c r="J1750" t="s">
        <v>12077</v>
      </c>
      <c r="K1750" t="s">
        <v>16985</v>
      </c>
      <c r="L1750" t="s">
        <v>17991</v>
      </c>
    </row>
    <row r="1751" spans="1:12" x14ac:dyDescent="0.25">
      <c r="A1751" t="s">
        <v>4841</v>
      </c>
      <c r="B1751" s="7">
        <v>0.4457638888888889</v>
      </c>
      <c r="C1751">
        <v>7</v>
      </c>
      <c r="D1751">
        <v>626000</v>
      </c>
      <c r="E1751">
        <v>4382000</v>
      </c>
      <c r="F1751" t="s">
        <v>14092</v>
      </c>
      <c r="G1751" t="s">
        <v>12062</v>
      </c>
      <c r="H1751" t="s">
        <v>12068</v>
      </c>
      <c r="I1751" t="s">
        <v>12092</v>
      </c>
      <c r="J1751" t="s">
        <v>12086</v>
      </c>
      <c r="K1751" t="s">
        <v>17122</v>
      </c>
      <c r="L1751" t="s">
        <v>18129</v>
      </c>
    </row>
    <row r="1752" spans="1:12" x14ac:dyDescent="0.25">
      <c r="A1752" t="s">
        <v>4844</v>
      </c>
      <c r="B1752" s="7">
        <v>8.3159722222222218E-2</v>
      </c>
      <c r="C1752">
        <v>5</v>
      </c>
      <c r="D1752">
        <v>1325000</v>
      </c>
      <c r="E1752">
        <v>6625000</v>
      </c>
      <c r="F1752" t="s">
        <v>13483</v>
      </c>
      <c r="G1752" t="s">
        <v>12064</v>
      </c>
      <c r="H1752" t="s">
        <v>12071</v>
      </c>
      <c r="I1752" t="s">
        <v>12094</v>
      </c>
      <c r="J1752" t="s">
        <v>12088</v>
      </c>
      <c r="K1752" t="s">
        <v>17263</v>
      </c>
      <c r="L1752" t="s">
        <v>18271</v>
      </c>
    </row>
    <row r="1753" spans="1:12" x14ac:dyDescent="0.25">
      <c r="A1753" t="s">
        <v>4846</v>
      </c>
      <c r="B1753" s="7">
        <v>0.83216435185185189</v>
      </c>
      <c r="C1753">
        <v>9</v>
      </c>
      <c r="D1753">
        <v>1197000</v>
      </c>
      <c r="E1753">
        <v>10773000</v>
      </c>
      <c r="F1753" t="s">
        <v>15789</v>
      </c>
      <c r="G1753" t="s">
        <v>12064</v>
      </c>
      <c r="H1753" t="s">
        <v>12066</v>
      </c>
      <c r="I1753" t="s">
        <v>12095</v>
      </c>
      <c r="J1753" t="s">
        <v>12089</v>
      </c>
      <c r="K1753" t="s">
        <v>17230</v>
      </c>
      <c r="L1753" t="s">
        <v>18240</v>
      </c>
    </row>
    <row r="1754" spans="1:12" x14ac:dyDescent="0.25">
      <c r="A1754" t="s">
        <v>4848</v>
      </c>
      <c r="B1754" s="7">
        <v>0.15938657407407408</v>
      </c>
      <c r="C1754">
        <v>8</v>
      </c>
      <c r="D1754">
        <v>442000</v>
      </c>
      <c r="E1754">
        <v>3536000</v>
      </c>
      <c r="F1754" t="s">
        <v>16304</v>
      </c>
      <c r="G1754" t="s">
        <v>12065</v>
      </c>
      <c r="H1754" t="s">
        <v>12066</v>
      </c>
      <c r="I1754" t="s">
        <v>12095</v>
      </c>
      <c r="J1754" t="s">
        <v>12082</v>
      </c>
      <c r="K1754" t="s">
        <v>17394</v>
      </c>
      <c r="L1754" t="s">
        <v>18404</v>
      </c>
    </row>
    <row r="1755" spans="1:12" x14ac:dyDescent="0.25">
      <c r="A1755" t="s">
        <v>4850</v>
      </c>
      <c r="B1755" s="7">
        <v>0.59837962962962965</v>
      </c>
      <c r="C1755">
        <v>6</v>
      </c>
      <c r="D1755">
        <v>550000</v>
      </c>
      <c r="E1755">
        <v>3300000</v>
      </c>
      <c r="F1755" t="s">
        <v>16245</v>
      </c>
      <c r="G1755" t="s">
        <v>12062</v>
      </c>
      <c r="H1755" t="s">
        <v>12071</v>
      </c>
      <c r="I1755" t="s">
        <v>12093</v>
      </c>
      <c r="J1755" t="s">
        <v>12089</v>
      </c>
      <c r="K1755" t="s">
        <v>16885</v>
      </c>
      <c r="L1755" t="s">
        <v>17892</v>
      </c>
    </row>
    <row r="1756" spans="1:12" x14ac:dyDescent="0.25">
      <c r="A1756" t="s">
        <v>4852</v>
      </c>
      <c r="B1756" s="7">
        <v>0.65156250000000004</v>
      </c>
      <c r="C1756">
        <v>7</v>
      </c>
      <c r="D1756">
        <v>551000</v>
      </c>
      <c r="E1756">
        <v>3857000</v>
      </c>
      <c r="F1756" t="s">
        <v>14393</v>
      </c>
      <c r="G1756" t="s">
        <v>12062</v>
      </c>
      <c r="H1756" t="s">
        <v>12071</v>
      </c>
      <c r="I1756" t="s">
        <v>12093</v>
      </c>
      <c r="J1756" t="s">
        <v>12080</v>
      </c>
      <c r="K1756" t="s">
        <v>17251</v>
      </c>
      <c r="L1756" t="s">
        <v>18260</v>
      </c>
    </row>
    <row r="1757" spans="1:12" x14ac:dyDescent="0.25">
      <c r="A1757" t="s">
        <v>4854</v>
      </c>
      <c r="B1757" s="7">
        <v>0.68425925925925923</v>
      </c>
      <c r="C1757">
        <v>7</v>
      </c>
      <c r="D1757">
        <v>379000</v>
      </c>
      <c r="E1757">
        <v>2653000</v>
      </c>
      <c r="F1757" t="s">
        <v>13234</v>
      </c>
      <c r="G1757" t="s">
        <v>12063</v>
      </c>
      <c r="H1757" t="s">
        <v>12069</v>
      </c>
      <c r="I1757" t="s">
        <v>12095</v>
      </c>
      <c r="J1757" t="s">
        <v>12081</v>
      </c>
      <c r="K1757" t="s">
        <v>12110</v>
      </c>
      <c r="L1757" t="s">
        <v>12198</v>
      </c>
    </row>
    <row r="1758" spans="1:12" x14ac:dyDescent="0.25">
      <c r="A1758" t="s">
        <v>4856</v>
      </c>
      <c r="B1758" s="7">
        <v>0.7069212962962963</v>
      </c>
      <c r="C1758">
        <v>7</v>
      </c>
      <c r="D1758">
        <v>1176000</v>
      </c>
      <c r="E1758">
        <v>8232000</v>
      </c>
      <c r="F1758" t="s">
        <v>16127</v>
      </c>
      <c r="G1758" t="s">
        <v>12064</v>
      </c>
      <c r="H1758" t="s">
        <v>12066</v>
      </c>
      <c r="I1758" t="s">
        <v>12095</v>
      </c>
      <c r="J1758" t="s">
        <v>12075</v>
      </c>
      <c r="K1758" t="s">
        <v>16616</v>
      </c>
      <c r="L1758" t="s">
        <v>17605</v>
      </c>
    </row>
    <row r="1759" spans="1:12" x14ac:dyDescent="0.25">
      <c r="A1759" t="s">
        <v>4858</v>
      </c>
      <c r="B1759" s="7">
        <v>0.40469907407407407</v>
      </c>
      <c r="C1759">
        <v>6</v>
      </c>
      <c r="D1759">
        <v>552000</v>
      </c>
      <c r="E1759">
        <v>3312000</v>
      </c>
      <c r="F1759" t="s">
        <v>15831</v>
      </c>
      <c r="G1759" t="s">
        <v>12062</v>
      </c>
      <c r="H1759" t="s">
        <v>12067</v>
      </c>
      <c r="I1759" t="s">
        <v>12095</v>
      </c>
      <c r="J1759" t="s">
        <v>12079</v>
      </c>
      <c r="K1759" t="s">
        <v>17075</v>
      </c>
      <c r="L1759" t="s">
        <v>18080</v>
      </c>
    </row>
    <row r="1760" spans="1:12" x14ac:dyDescent="0.25">
      <c r="A1760" t="s">
        <v>4861</v>
      </c>
      <c r="B1760" s="7">
        <v>0.25166666666666665</v>
      </c>
      <c r="C1760">
        <v>4</v>
      </c>
      <c r="D1760">
        <v>554000</v>
      </c>
      <c r="E1760">
        <v>2216000</v>
      </c>
      <c r="F1760" t="s">
        <v>15407</v>
      </c>
      <c r="G1760" t="s">
        <v>12062</v>
      </c>
      <c r="H1760" t="s">
        <v>12071</v>
      </c>
      <c r="I1760" t="s">
        <v>12092</v>
      </c>
      <c r="J1760" t="s">
        <v>12072</v>
      </c>
      <c r="K1760" t="s">
        <v>16614</v>
      </c>
      <c r="L1760" t="s">
        <v>17600</v>
      </c>
    </row>
    <row r="1761" spans="1:12" x14ac:dyDescent="0.25">
      <c r="A1761" t="s">
        <v>4863</v>
      </c>
      <c r="B1761" s="7">
        <v>0.80574074074074076</v>
      </c>
      <c r="C1761">
        <v>8</v>
      </c>
      <c r="D1761">
        <v>541000</v>
      </c>
      <c r="E1761">
        <v>4328000</v>
      </c>
      <c r="F1761" t="s">
        <v>13646</v>
      </c>
      <c r="G1761" t="s">
        <v>12062</v>
      </c>
      <c r="H1761" t="s">
        <v>12068</v>
      </c>
      <c r="I1761" t="s">
        <v>12095</v>
      </c>
      <c r="J1761" t="s">
        <v>12085</v>
      </c>
      <c r="K1761" t="s">
        <v>17413</v>
      </c>
      <c r="L1761" t="s">
        <v>18423</v>
      </c>
    </row>
    <row r="1762" spans="1:12" x14ac:dyDescent="0.25">
      <c r="A1762" t="s">
        <v>4865</v>
      </c>
      <c r="B1762" s="7">
        <v>0.86747685185185186</v>
      </c>
      <c r="C1762">
        <v>1</v>
      </c>
      <c r="D1762">
        <v>684000</v>
      </c>
      <c r="E1762">
        <v>684000</v>
      </c>
      <c r="F1762" t="s">
        <v>15797</v>
      </c>
      <c r="G1762" t="s">
        <v>12062</v>
      </c>
      <c r="H1762" t="s">
        <v>12067</v>
      </c>
      <c r="I1762" t="s">
        <v>12094</v>
      </c>
      <c r="J1762" t="s">
        <v>12076</v>
      </c>
      <c r="K1762" t="s">
        <v>16642</v>
      </c>
      <c r="L1762" t="s">
        <v>17626</v>
      </c>
    </row>
    <row r="1763" spans="1:12" x14ac:dyDescent="0.25">
      <c r="A1763" t="s">
        <v>4868</v>
      </c>
      <c r="B1763" s="7">
        <v>0.75527777777777783</v>
      </c>
      <c r="C1763">
        <v>6</v>
      </c>
      <c r="D1763">
        <v>653000</v>
      </c>
      <c r="E1763">
        <v>3918000</v>
      </c>
      <c r="F1763" t="s">
        <v>13964</v>
      </c>
      <c r="G1763" t="s">
        <v>12062</v>
      </c>
      <c r="H1763" t="s">
        <v>12067</v>
      </c>
      <c r="I1763" t="s">
        <v>12095</v>
      </c>
      <c r="J1763" t="s">
        <v>12087</v>
      </c>
      <c r="K1763" t="s">
        <v>17323</v>
      </c>
      <c r="L1763" t="s">
        <v>18330</v>
      </c>
    </row>
    <row r="1764" spans="1:12" x14ac:dyDescent="0.25">
      <c r="A1764" t="s">
        <v>4870</v>
      </c>
      <c r="B1764" s="7">
        <v>0.20997685185185186</v>
      </c>
      <c r="C1764">
        <v>5</v>
      </c>
      <c r="D1764">
        <v>1265000</v>
      </c>
      <c r="E1764">
        <v>6325000</v>
      </c>
      <c r="F1764" t="s">
        <v>15032</v>
      </c>
      <c r="G1764" t="s">
        <v>12064</v>
      </c>
      <c r="H1764" t="s">
        <v>12070</v>
      </c>
      <c r="I1764" t="s">
        <v>12094</v>
      </c>
      <c r="J1764" t="s">
        <v>12085</v>
      </c>
      <c r="K1764" t="s">
        <v>16835</v>
      </c>
      <c r="L1764" t="s">
        <v>17839</v>
      </c>
    </row>
    <row r="1765" spans="1:12" x14ac:dyDescent="0.25">
      <c r="A1765" t="s">
        <v>4872</v>
      </c>
      <c r="B1765" s="7">
        <v>1.8796296296296297E-2</v>
      </c>
      <c r="C1765">
        <v>8</v>
      </c>
      <c r="D1765">
        <v>440000</v>
      </c>
      <c r="E1765">
        <v>3520000</v>
      </c>
      <c r="F1765" t="s">
        <v>12842</v>
      </c>
      <c r="G1765" t="s">
        <v>12065</v>
      </c>
      <c r="H1765" t="s">
        <v>12070</v>
      </c>
      <c r="I1765" t="s">
        <v>12094</v>
      </c>
      <c r="J1765" t="s">
        <v>12087</v>
      </c>
      <c r="K1765" t="s">
        <v>16991</v>
      </c>
      <c r="L1765" t="s">
        <v>17999</v>
      </c>
    </row>
    <row r="1766" spans="1:12" x14ac:dyDescent="0.25">
      <c r="A1766" t="s">
        <v>4874</v>
      </c>
      <c r="B1766" s="7">
        <v>0.66736111111111107</v>
      </c>
      <c r="C1766">
        <v>8</v>
      </c>
      <c r="D1766">
        <v>1354000</v>
      </c>
      <c r="E1766">
        <v>10832000</v>
      </c>
      <c r="F1766" t="s">
        <v>14556</v>
      </c>
      <c r="G1766" t="s">
        <v>12064</v>
      </c>
      <c r="H1766" t="s">
        <v>12069</v>
      </c>
      <c r="I1766" t="s">
        <v>12094</v>
      </c>
      <c r="J1766" t="s">
        <v>12086</v>
      </c>
      <c r="K1766" t="s">
        <v>16498</v>
      </c>
      <c r="L1766" t="s">
        <v>17805</v>
      </c>
    </row>
    <row r="1767" spans="1:12" x14ac:dyDescent="0.25">
      <c r="A1767" t="s">
        <v>4877</v>
      </c>
      <c r="B1767" s="7">
        <v>0.44484953703703706</v>
      </c>
      <c r="C1767">
        <v>6</v>
      </c>
      <c r="D1767">
        <v>646000</v>
      </c>
      <c r="E1767">
        <v>3876000</v>
      </c>
      <c r="F1767" t="s">
        <v>15834</v>
      </c>
      <c r="G1767" t="s">
        <v>12062</v>
      </c>
      <c r="H1767" t="s">
        <v>12067</v>
      </c>
      <c r="I1767" t="s">
        <v>12094</v>
      </c>
      <c r="J1767" t="s">
        <v>12088</v>
      </c>
      <c r="K1767" t="s">
        <v>17333</v>
      </c>
      <c r="L1767" t="s">
        <v>18340</v>
      </c>
    </row>
    <row r="1768" spans="1:12" x14ac:dyDescent="0.25">
      <c r="A1768" t="s">
        <v>4879</v>
      </c>
      <c r="B1768" s="7">
        <v>0.76342592592592595</v>
      </c>
      <c r="C1768">
        <v>3</v>
      </c>
      <c r="D1768">
        <v>320000</v>
      </c>
      <c r="E1768">
        <v>960000</v>
      </c>
      <c r="F1768" t="s">
        <v>15823</v>
      </c>
      <c r="G1768" t="s">
        <v>12063</v>
      </c>
      <c r="H1768" t="s">
        <v>12068</v>
      </c>
      <c r="I1768" t="s">
        <v>12094</v>
      </c>
      <c r="J1768" t="s">
        <v>12087</v>
      </c>
      <c r="K1768" t="s">
        <v>12155</v>
      </c>
      <c r="L1768" t="s">
        <v>12239</v>
      </c>
    </row>
    <row r="1769" spans="1:12" x14ac:dyDescent="0.25">
      <c r="A1769" t="s">
        <v>4881</v>
      </c>
      <c r="B1769" s="7">
        <v>1.5370370370370371E-2</v>
      </c>
      <c r="C1769">
        <v>9</v>
      </c>
      <c r="D1769">
        <v>546000</v>
      </c>
      <c r="E1769">
        <v>4914000</v>
      </c>
      <c r="F1769" t="s">
        <v>13946</v>
      </c>
      <c r="G1769" t="s">
        <v>12062</v>
      </c>
      <c r="H1769" t="s">
        <v>12070</v>
      </c>
      <c r="I1769" t="s">
        <v>12094</v>
      </c>
      <c r="J1769" t="s">
        <v>12091</v>
      </c>
      <c r="K1769" t="s">
        <v>16897</v>
      </c>
      <c r="L1769" t="s">
        <v>17907</v>
      </c>
    </row>
    <row r="1770" spans="1:12" x14ac:dyDescent="0.25">
      <c r="A1770" t="s">
        <v>4883</v>
      </c>
      <c r="B1770" s="7">
        <v>0.13895833333333332</v>
      </c>
      <c r="C1770">
        <v>7</v>
      </c>
      <c r="D1770">
        <v>490000</v>
      </c>
      <c r="E1770">
        <v>3430000</v>
      </c>
      <c r="F1770" t="s">
        <v>15302</v>
      </c>
      <c r="G1770" t="s">
        <v>12065</v>
      </c>
      <c r="H1770" t="s">
        <v>12069</v>
      </c>
      <c r="I1770" t="s">
        <v>12094</v>
      </c>
      <c r="J1770" t="s">
        <v>12088</v>
      </c>
      <c r="K1770" t="s">
        <v>16893</v>
      </c>
      <c r="L1770" t="s">
        <v>17901</v>
      </c>
    </row>
    <row r="1771" spans="1:12" x14ac:dyDescent="0.25">
      <c r="A1771" t="s">
        <v>4885</v>
      </c>
      <c r="B1771" s="7">
        <v>0.35478009259259258</v>
      </c>
      <c r="C1771">
        <v>4</v>
      </c>
      <c r="D1771">
        <v>580000</v>
      </c>
      <c r="E1771">
        <v>2320000</v>
      </c>
      <c r="F1771" t="s">
        <v>13313</v>
      </c>
      <c r="G1771" t="s">
        <v>12062</v>
      </c>
      <c r="H1771" t="s">
        <v>12066</v>
      </c>
      <c r="I1771" t="s">
        <v>12094</v>
      </c>
      <c r="J1771" t="s">
        <v>12074</v>
      </c>
      <c r="K1771" t="s">
        <v>12115</v>
      </c>
      <c r="L1771" t="s">
        <v>12200</v>
      </c>
    </row>
    <row r="1772" spans="1:12" x14ac:dyDescent="0.25">
      <c r="A1772" t="s">
        <v>4888</v>
      </c>
      <c r="B1772" s="7">
        <v>0.78363425925925922</v>
      </c>
      <c r="C1772">
        <v>6</v>
      </c>
      <c r="D1772">
        <v>1223000</v>
      </c>
      <c r="E1772">
        <v>7338000</v>
      </c>
      <c r="F1772" t="s">
        <v>12901</v>
      </c>
      <c r="G1772" t="s">
        <v>12064</v>
      </c>
      <c r="H1772" t="s">
        <v>12070</v>
      </c>
      <c r="I1772" t="s">
        <v>12095</v>
      </c>
      <c r="J1772" t="s">
        <v>12072</v>
      </c>
      <c r="K1772" t="s">
        <v>16589</v>
      </c>
      <c r="L1772" t="s">
        <v>17567</v>
      </c>
    </row>
    <row r="1773" spans="1:12" x14ac:dyDescent="0.25">
      <c r="A1773" t="s">
        <v>4890</v>
      </c>
      <c r="B1773" s="7">
        <v>2.4247685185185185E-2</v>
      </c>
      <c r="C1773">
        <v>2</v>
      </c>
      <c r="D1773">
        <v>613000</v>
      </c>
      <c r="E1773">
        <v>1226000</v>
      </c>
      <c r="F1773" t="s">
        <v>15810</v>
      </c>
      <c r="G1773" t="s">
        <v>12062</v>
      </c>
      <c r="H1773" t="s">
        <v>12071</v>
      </c>
      <c r="I1773" t="s">
        <v>12095</v>
      </c>
      <c r="J1773" t="s">
        <v>12085</v>
      </c>
      <c r="K1773" t="s">
        <v>12124</v>
      </c>
      <c r="L1773" t="s">
        <v>12207</v>
      </c>
    </row>
    <row r="1774" spans="1:12" x14ac:dyDescent="0.25">
      <c r="A1774" t="s">
        <v>4892</v>
      </c>
      <c r="B1774" s="7">
        <v>0.65891203703703705</v>
      </c>
      <c r="C1774">
        <v>4</v>
      </c>
      <c r="D1774">
        <v>390000</v>
      </c>
      <c r="E1774">
        <v>1560000</v>
      </c>
      <c r="F1774" t="s">
        <v>15889</v>
      </c>
      <c r="G1774" t="s">
        <v>12063</v>
      </c>
      <c r="H1774" t="s">
        <v>12066</v>
      </c>
      <c r="I1774" t="s">
        <v>12095</v>
      </c>
      <c r="J1774" t="s">
        <v>12091</v>
      </c>
      <c r="K1774" t="s">
        <v>16870</v>
      </c>
      <c r="L1774" t="s">
        <v>17874</v>
      </c>
    </row>
    <row r="1775" spans="1:12" x14ac:dyDescent="0.25">
      <c r="A1775" t="s">
        <v>4895</v>
      </c>
      <c r="B1775" s="7">
        <v>0.53734953703703703</v>
      </c>
      <c r="C1775">
        <v>3</v>
      </c>
      <c r="D1775">
        <v>355000</v>
      </c>
      <c r="E1775">
        <v>1065000</v>
      </c>
      <c r="F1775" t="s">
        <v>16425</v>
      </c>
      <c r="G1775" t="s">
        <v>12063</v>
      </c>
      <c r="H1775" t="s">
        <v>12071</v>
      </c>
      <c r="I1775" t="s">
        <v>12094</v>
      </c>
      <c r="J1775" t="s">
        <v>12091</v>
      </c>
      <c r="K1775" t="s">
        <v>16969</v>
      </c>
      <c r="L1775" t="s">
        <v>17972</v>
      </c>
    </row>
    <row r="1776" spans="1:12" x14ac:dyDescent="0.25">
      <c r="A1776" t="s">
        <v>4898</v>
      </c>
      <c r="B1776" s="7">
        <v>0.9836111111111111</v>
      </c>
      <c r="C1776">
        <v>2</v>
      </c>
      <c r="D1776">
        <v>1258000</v>
      </c>
      <c r="E1776">
        <v>2516000</v>
      </c>
      <c r="F1776" t="s">
        <v>14288</v>
      </c>
      <c r="G1776" t="s">
        <v>12064</v>
      </c>
      <c r="H1776" t="s">
        <v>12067</v>
      </c>
      <c r="I1776" t="s">
        <v>12095</v>
      </c>
      <c r="J1776" t="s">
        <v>12074</v>
      </c>
      <c r="K1776" t="s">
        <v>17131</v>
      </c>
      <c r="L1776" t="s">
        <v>18133</v>
      </c>
    </row>
    <row r="1777" spans="1:12" x14ac:dyDescent="0.25">
      <c r="A1777" t="s">
        <v>4900</v>
      </c>
      <c r="B1777" s="7">
        <v>0.64607638888888885</v>
      </c>
      <c r="C1777">
        <v>9</v>
      </c>
      <c r="D1777">
        <v>399000</v>
      </c>
      <c r="E1777">
        <v>3591000</v>
      </c>
      <c r="F1777" t="s">
        <v>14504</v>
      </c>
      <c r="G1777" t="s">
        <v>12063</v>
      </c>
      <c r="H1777" t="s">
        <v>12070</v>
      </c>
      <c r="I1777" t="s">
        <v>12095</v>
      </c>
      <c r="J1777" t="s">
        <v>12078</v>
      </c>
      <c r="K1777" t="s">
        <v>17213</v>
      </c>
      <c r="L1777" t="s">
        <v>18223</v>
      </c>
    </row>
    <row r="1778" spans="1:12" x14ac:dyDescent="0.25">
      <c r="A1778" t="s">
        <v>4902</v>
      </c>
      <c r="B1778" s="7">
        <v>0.17229166666666668</v>
      </c>
      <c r="C1778">
        <v>6</v>
      </c>
      <c r="D1778">
        <v>651000</v>
      </c>
      <c r="E1778">
        <v>3906000</v>
      </c>
      <c r="F1778" t="s">
        <v>13527</v>
      </c>
      <c r="G1778" t="s">
        <v>12062</v>
      </c>
      <c r="H1778" t="s">
        <v>12067</v>
      </c>
      <c r="I1778" t="s">
        <v>12094</v>
      </c>
      <c r="J1778" t="s">
        <v>12085</v>
      </c>
      <c r="K1778" t="s">
        <v>17105</v>
      </c>
      <c r="L1778" t="s">
        <v>18110</v>
      </c>
    </row>
    <row r="1779" spans="1:12" x14ac:dyDescent="0.25">
      <c r="A1779" t="s">
        <v>4905</v>
      </c>
      <c r="B1779" s="7">
        <v>0.48896990740740742</v>
      </c>
      <c r="C1779">
        <v>3</v>
      </c>
      <c r="D1779">
        <v>397000</v>
      </c>
      <c r="E1779">
        <v>1191000</v>
      </c>
      <c r="F1779" t="s">
        <v>14413</v>
      </c>
      <c r="G1779" t="s">
        <v>12063</v>
      </c>
      <c r="H1779" t="s">
        <v>12071</v>
      </c>
      <c r="I1779" t="s">
        <v>12095</v>
      </c>
      <c r="J1779" t="s">
        <v>12074</v>
      </c>
      <c r="K1779" t="s">
        <v>16597</v>
      </c>
      <c r="L1779" t="s">
        <v>17572</v>
      </c>
    </row>
    <row r="1780" spans="1:12" x14ac:dyDescent="0.25">
      <c r="A1780" t="s">
        <v>4907</v>
      </c>
      <c r="B1780" s="7">
        <v>0.70065972222222217</v>
      </c>
      <c r="C1780">
        <v>1</v>
      </c>
      <c r="D1780">
        <v>346000</v>
      </c>
      <c r="E1780">
        <v>346000</v>
      </c>
      <c r="F1780" t="s">
        <v>15884</v>
      </c>
      <c r="G1780" t="s">
        <v>12063</v>
      </c>
      <c r="H1780" t="s">
        <v>12067</v>
      </c>
      <c r="I1780" t="s">
        <v>12095</v>
      </c>
      <c r="J1780" t="s">
        <v>12080</v>
      </c>
      <c r="K1780" t="s">
        <v>16525</v>
      </c>
      <c r="L1780" t="s">
        <v>17498</v>
      </c>
    </row>
    <row r="1781" spans="1:12" x14ac:dyDescent="0.25">
      <c r="A1781" t="s">
        <v>4909</v>
      </c>
      <c r="B1781" s="7">
        <v>0.54385416666666664</v>
      </c>
      <c r="C1781">
        <v>6</v>
      </c>
      <c r="D1781">
        <v>494000</v>
      </c>
      <c r="E1781">
        <v>2964000</v>
      </c>
      <c r="F1781" t="s">
        <v>12583</v>
      </c>
      <c r="G1781" t="s">
        <v>12065</v>
      </c>
      <c r="H1781" t="s">
        <v>12066</v>
      </c>
      <c r="I1781" t="s">
        <v>12095</v>
      </c>
      <c r="J1781" t="s">
        <v>12072</v>
      </c>
      <c r="K1781" t="s">
        <v>12137</v>
      </c>
      <c r="L1781" t="s">
        <v>12224</v>
      </c>
    </row>
    <row r="1782" spans="1:12" x14ac:dyDescent="0.25">
      <c r="A1782" t="s">
        <v>4912</v>
      </c>
      <c r="B1782" s="7">
        <v>0.18143518518518517</v>
      </c>
      <c r="C1782">
        <v>6</v>
      </c>
      <c r="D1782">
        <v>355000</v>
      </c>
      <c r="E1782">
        <v>2130000</v>
      </c>
      <c r="F1782" t="s">
        <v>14272</v>
      </c>
      <c r="G1782" t="s">
        <v>12063</v>
      </c>
      <c r="H1782" t="s">
        <v>12068</v>
      </c>
      <c r="I1782" t="s">
        <v>12095</v>
      </c>
      <c r="J1782" t="s">
        <v>12082</v>
      </c>
      <c r="K1782" t="s">
        <v>16559</v>
      </c>
      <c r="L1782" t="s">
        <v>17537</v>
      </c>
    </row>
    <row r="1783" spans="1:12" x14ac:dyDescent="0.25">
      <c r="A1783" t="s">
        <v>4915</v>
      </c>
      <c r="B1783" s="7">
        <v>3.7384259259259256E-2</v>
      </c>
      <c r="C1783">
        <v>3</v>
      </c>
      <c r="D1783">
        <v>454000</v>
      </c>
      <c r="E1783">
        <v>1362000</v>
      </c>
      <c r="F1783" t="s">
        <v>15351</v>
      </c>
      <c r="G1783" t="s">
        <v>12065</v>
      </c>
      <c r="H1783" t="s">
        <v>12071</v>
      </c>
      <c r="I1783" t="s">
        <v>12093</v>
      </c>
      <c r="J1783" t="s">
        <v>12086</v>
      </c>
      <c r="K1783" t="s">
        <v>17162</v>
      </c>
      <c r="L1783" t="s">
        <v>18166</v>
      </c>
    </row>
    <row r="1784" spans="1:12" x14ac:dyDescent="0.25">
      <c r="A1784" t="s">
        <v>4917</v>
      </c>
      <c r="B1784" s="7">
        <v>0.98895833333333338</v>
      </c>
      <c r="C1784">
        <v>4</v>
      </c>
      <c r="D1784">
        <v>547000</v>
      </c>
      <c r="E1784">
        <v>2188000</v>
      </c>
      <c r="F1784" t="s">
        <v>12505</v>
      </c>
      <c r="G1784" t="s">
        <v>12062</v>
      </c>
      <c r="H1784" t="s">
        <v>12066</v>
      </c>
      <c r="I1784" t="s">
        <v>12092</v>
      </c>
      <c r="J1784" t="s">
        <v>12072</v>
      </c>
      <c r="K1784" t="s">
        <v>16808</v>
      </c>
      <c r="L1784" t="s">
        <v>17810</v>
      </c>
    </row>
    <row r="1785" spans="1:12" x14ac:dyDescent="0.25">
      <c r="A1785" t="s">
        <v>4920</v>
      </c>
      <c r="B1785" s="7">
        <v>0.55496527777777782</v>
      </c>
      <c r="C1785">
        <v>5</v>
      </c>
      <c r="D1785">
        <v>631000</v>
      </c>
      <c r="E1785">
        <v>3155000</v>
      </c>
      <c r="F1785" t="s">
        <v>15755</v>
      </c>
      <c r="G1785" t="s">
        <v>12062</v>
      </c>
      <c r="H1785" t="s">
        <v>12071</v>
      </c>
      <c r="I1785" t="s">
        <v>12095</v>
      </c>
      <c r="J1785" t="s">
        <v>12091</v>
      </c>
      <c r="K1785" t="s">
        <v>17142</v>
      </c>
      <c r="L1785" t="s">
        <v>18147</v>
      </c>
    </row>
    <row r="1786" spans="1:12" x14ac:dyDescent="0.25">
      <c r="A1786" t="s">
        <v>4923</v>
      </c>
      <c r="B1786" s="7">
        <v>0.41791666666666666</v>
      </c>
      <c r="C1786">
        <v>4</v>
      </c>
      <c r="D1786">
        <v>392000</v>
      </c>
      <c r="E1786">
        <v>1568000</v>
      </c>
      <c r="F1786" t="s">
        <v>14218</v>
      </c>
      <c r="G1786" t="s">
        <v>12063</v>
      </c>
      <c r="H1786" t="s">
        <v>12071</v>
      </c>
      <c r="I1786" t="s">
        <v>12094</v>
      </c>
      <c r="J1786" t="s">
        <v>12083</v>
      </c>
      <c r="K1786" t="s">
        <v>16639</v>
      </c>
      <c r="L1786" t="s">
        <v>17626</v>
      </c>
    </row>
    <row r="1787" spans="1:12" x14ac:dyDescent="0.25">
      <c r="A1787" t="s">
        <v>4926</v>
      </c>
      <c r="B1787" s="7">
        <v>0.29380787037037037</v>
      </c>
      <c r="C1787">
        <v>5</v>
      </c>
      <c r="D1787">
        <v>446000</v>
      </c>
      <c r="E1787">
        <v>2230000</v>
      </c>
      <c r="F1787" t="s">
        <v>13290</v>
      </c>
      <c r="G1787" t="s">
        <v>12065</v>
      </c>
      <c r="H1787" t="s">
        <v>12066</v>
      </c>
      <c r="I1787" t="s">
        <v>12094</v>
      </c>
      <c r="J1787" t="s">
        <v>12076</v>
      </c>
      <c r="K1787" t="s">
        <v>16488</v>
      </c>
      <c r="L1787" t="s">
        <v>17692</v>
      </c>
    </row>
    <row r="1788" spans="1:12" x14ac:dyDescent="0.25">
      <c r="A1788" t="s">
        <v>4928</v>
      </c>
      <c r="B1788" s="7">
        <v>0.27460648148148148</v>
      </c>
      <c r="C1788">
        <v>3</v>
      </c>
      <c r="D1788">
        <v>567000</v>
      </c>
      <c r="E1788">
        <v>1701000</v>
      </c>
      <c r="F1788" t="s">
        <v>13133</v>
      </c>
      <c r="G1788" t="s">
        <v>12062</v>
      </c>
      <c r="H1788" t="s">
        <v>12066</v>
      </c>
      <c r="I1788" t="s">
        <v>12094</v>
      </c>
      <c r="J1788" t="s">
        <v>12072</v>
      </c>
      <c r="K1788" t="s">
        <v>17166</v>
      </c>
      <c r="L1788" t="s">
        <v>18170</v>
      </c>
    </row>
    <row r="1789" spans="1:12" x14ac:dyDescent="0.25">
      <c r="A1789" t="s">
        <v>4930</v>
      </c>
      <c r="B1789" s="7">
        <v>0.29211805555555553</v>
      </c>
      <c r="C1789">
        <v>3</v>
      </c>
      <c r="D1789">
        <v>445000</v>
      </c>
      <c r="E1789">
        <v>1335000</v>
      </c>
      <c r="F1789" t="s">
        <v>14868</v>
      </c>
      <c r="G1789" t="s">
        <v>12065</v>
      </c>
      <c r="H1789" t="s">
        <v>12071</v>
      </c>
      <c r="I1789" t="s">
        <v>12095</v>
      </c>
      <c r="J1789" t="s">
        <v>12076</v>
      </c>
      <c r="K1789" t="s">
        <v>16771</v>
      </c>
      <c r="L1789" t="s">
        <v>17764</v>
      </c>
    </row>
    <row r="1790" spans="1:12" x14ac:dyDescent="0.25">
      <c r="A1790" t="s">
        <v>4933</v>
      </c>
      <c r="B1790" s="7">
        <v>3.460648148148148E-3</v>
      </c>
      <c r="C1790">
        <v>4</v>
      </c>
      <c r="D1790">
        <v>665000</v>
      </c>
      <c r="E1790">
        <v>2660000</v>
      </c>
      <c r="F1790" t="s">
        <v>15890</v>
      </c>
      <c r="G1790" t="s">
        <v>12062</v>
      </c>
      <c r="H1790" t="s">
        <v>12071</v>
      </c>
      <c r="I1790" t="s">
        <v>12095</v>
      </c>
      <c r="J1790" t="s">
        <v>12086</v>
      </c>
      <c r="K1790" t="s">
        <v>16731</v>
      </c>
      <c r="L1790" t="s">
        <v>17725</v>
      </c>
    </row>
    <row r="1791" spans="1:12" x14ac:dyDescent="0.25">
      <c r="A1791" t="s">
        <v>4936</v>
      </c>
      <c r="B1791" s="7">
        <v>0.70118055555555558</v>
      </c>
      <c r="C1791">
        <v>8</v>
      </c>
      <c r="D1791">
        <v>562000</v>
      </c>
      <c r="E1791">
        <v>4496000</v>
      </c>
      <c r="F1791" t="s">
        <v>12780</v>
      </c>
      <c r="G1791" t="s">
        <v>12062</v>
      </c>
      <c r="H1791" t="s">
        <v>12070</v>
      </c>
      <c r="I1791" t="s">
        <v>12094</v>
      </c>
      <c r="J1791" t="s">
        <v>12091</v>
      </c>
      <c r="K1791" t="s">
        <v>16937</v>
      </c>
      <c r="L1791" t="s">
        <v>17946</v>
      </c>
    </row>
    <row r="1792" spans="1:12" x14ac:dyDescent="0.25">
      <c r="A1792" t="s">
        <v>4938</v>
      </c>
      <c r="B1792" s="7">
        <v>0.60165509259259264</v>
      </c>
      <c r="C1792">
        <v>9</v>
      </c>
      <c r="D1792">
        <v>1142000</v>
      </c>
      <c r="E1792">
        <v>10278000</v>
      </c>
      <c r="F1792" t="s">
        <v>13837</v>
      </c>
      <c r="G1792" t="s">
        <v>12064</v>
      </c>
      <c r="H1792" t="s">
        <v>12067</v>
      </c>
      <c r="I1792" t="s">
        <v>12094</v>
      </c>
      <c r="J1792" t="s">
        <v>12074</v>
      </c>
      <c r="K1792" t="s">
        <v>16591</v>
      </c>
      <c r="L1792" t="s">
        <v>17572</v>
      </c>
    </row>
    <row r="1793" spans="1:12" x14ac:dyDescent="0.25">
      <c r="A1793" t="s">
        <v>4941</v>
      </c>
      <c r="B1793" s="7">
        <v>0.64440972222222226</v>
      </c>
      <c r="C1793">
        <v>4</v>
      </c>
      <c r="D1793">
        <v>1099000</v>
      </c>
      <c r="E1793">
        <v>4396000</v>
      </c>
      <c r="F1793" t="s">
        <v>12304</v>
      </c>
      <c r="G1793" t="s">
        <v>12064</v>
      </c>
      <c r="H1793" t="s">
        <v>12071</v>
      </c>
      <c r="I1793" t="s">
        <v>12095</v>
      </c>
      <c r="J1793" t="s">
        <v>12081</v>
      </c>
      <c r="K1793" t="s">
        <v>17404</v>
      </c>
      <c r="L1793" t="s">
        <v>18410</v>
      </c>
    </row>
    <row r="1794" spans="1:12" x14ac:dyDescent="0.25">
      <c r="A1794" t="s">
        <v>4943</v>
      </c>
      <c r="B1794" s="7">
        <v>0.90797453703703701</v>
      </c>
      <c r="C1794">
        <v>7</v>
      </c>
      <c r="D1794">
        <v>1338000</v>
      </c>
      <c r="E1794">
        <v>9366000</v>
      </c>
      <c r="F1794" t="s">
        <v>15924</v>
      </c>
      <c r="G1794" t="s">
        <v>12064</v>
      </c>
      <c r="H1794" t="s">
        <v>12066</v>
      </c>
      <c r="I1794" t="s">
        <v>12095</v>
      </c>
      <c r="J1794" t="s">
        <v>12088</v>
      </c>
      <c r="K1794" t="s">
        <v>16499</v>
      </c>
      <c r="L1794" t="s">
        <v>17805</v>
      </c>
    </row>
    <row r="1795" spans="1:12" x14ac:dyDescent="0.25">
      <c r="A1795" t="s">
        <v>4946</v>
      </c>
      <c r="B1795" s="7">
        <v>0.48703703703703705</v>
      </c>
      <c r="C1795">
        <v>2</v>
      </c>
      <c r="D1795">
        <v>341000</v>
      </c>
      <c r="E1795">
        <v>682000</v>
      </c>
      <c r="F1795" t="s">
        <v>12987</v>
      </c>
      <c r="G1795" t="s">
        <v>12063</v>
      </c>
      <c r="H1795" t="s">
        <v>12067</v>
      </c>
      <c r="I1795" t="s">
        <v>12095</v>
      </c>
      <c r="J1795" t="s">
        <v>12081</v>
      </c>
      <c r="K1795" t="s">
        <v>17258</v>
      </c>
      <c r="L1795" t="s">
        <v>18262</v>
      </c>
    </row>
    <row r="1796" spans="1:12" x14ac:dyDescent="0.25">
      <c r="A1796" t="s">
        <v>4948</v>
      </c>
      <c r="B1796" s="7">
        <v>0.22673611111111111</v>
      </c>
      <c r="C1796">
        <v>7</v>
      </c>
      <c r="D1796">
        <v>584000</v>
      </c>
      <c r="E1796">
        <v>4088000</v>
      </c>
      <c r="F1796" t="s">
        <v>15435</v>
      </c>
      <c r="G1796" t="s">
        <v>12062</v>
      </c>
      <c r="H1796" t="s">
        <v>12069</v>
      </c>
      <c r="I1796" t="s">
        <v>12095</v>
      </c>
      <c r="J1796" t="s">
        <v>12089</v>
      </c>
      <c r="K1796" t="s">
        <v>17162</v>
      </c>
      <c r="L1796" t="s">
        <v>18170</v>
      </c>
    </row>
    <row r="1797" spans="1:12" x14ac:dyDescent="0.25">
      <c r="A1797" t="s">
        <v>4951</v>
      </c>
      <c r="B1797" s="7">
        <v>0.45524305555555555</v>
      </c>
      <c r="C1797">
        <v>8</v>
      </c>
      <c r="D1797">
        <v>1170000</v>
      </c>
      <c r="E1797">
        <v>9360000</v>
      </c>
      <c r="F1797" t="s">
        <v>14581</v>
      </c>
      <c r="G1797" t="s">
        <v>12064</v>
      </c>
      <c r="H1797" t="s">
        <v>12071</v>
      </c>
      <c r="I1797" t="s">
        <v>12095</v>
      </c>
      <c r="J1797" t="s">
        <v>12075</v>
      </c>
      <c r="K1797" t="s">
        <v>17201</v>
      </c>
      <c r="L1797" t="s">
        <v>18211</v>
      </c>
    </row>
    <row r="1798" spans="1:12" x14ac:dyDescent="0.25">
      <c r="A1798" t="s">
        <v>4954</v>
      </c>
      <c r="B1798" s="7">
        <v>0.61515046296296294</v>
      </c>
      <c r="C1798">
        <v>1</v>
      </c>
      <c r="D1798">
        <v>626000</v>
      </c>
      <c r="E1798">
        <v>626000</v>
      </c>
      <c r="F1798" t="s">
        <v>12843</v>
      </c>
      <c r="G1798" t="s">
        <v>12062</v>
      </c>
      <c r="H1798" t="s">
        <v>12071</v>
      </c>
      <c r="I1798" t="s">
        <v>12094</v>
      </c>
      <c r="J1798" t="s">
        <v>12083</v>
      </c>
      <c r="K1798" t="s">
        <v>16998</v>
      </c>
      <c r="L1798" t="s">
        <v>17999</v>
      </c>
    </row>
    <row r="1799" spans="1:12" x14ac:dyDescent="0.25">
      <c r="A1799" t="s">
        <v>4956</v>
      </c>
      <c r="B1799" s="7">
        <v>0.41827546296296297</v>
      </c>
      <c r="C1799">
        <v>6</v>
      </c>
      <c r="D1799">
        <v>591000</v>
      </c>
      <c r="E1799">
        <v>3546000</v>
      </c>
      <c r="F1799" t="s">
        <v>16170</v>
      </c>
      <c r="G1799" t="s">
        <v>12062</v>
      </c>
      <c r="H1799" t="s">
        <v>12071</v>
      </c>
      <c r="I1799" t="s">
        <v>12094</v>
      </c>
      <c r="J1799" t="s">
        <v>12078</v>
      </c>
      <c r="K1799" t="s">
        <v>16697</v>
      </c>
      <c r="L1799" t="s">
        <v>17684</v>
      </c>
    </row>
    <row r="1800" spans="1:12" x14ac:dyDescent="0.25">
      <c r="A1800" t="s">
        <v>4959</v>
      </c>
      <c r="B1800" s="7">
        <v>0.16559027777777777</v>
      </c>
      <c r="C1800">
        <v>5</v>
      </c>
      <c r="D1800">
        <v>485000</v>
      </c>
      <c r="E1800">
        <v>2425000</v>
      </c>
      <c r="F1800" t="s">
        <v>14995</v>
      </c>
      <c r="G1800" t="s">
        <v>12065</v>
      </c>
      <c r="H1800" t="s">
        <v>12066</v>
      </c>
      <c r="I1800" t="s">
        <v>12094</v>
      </c>
      <c r="J1800" t="s">
        <v>12072</v>
      </c>
      <c r="K1800" t="s">
        <v>16485</v>
      </c>
      <c r="L1800" t="s">
        <v>17689</v>
      </c>
    </row>
    <row r="1801" spans="1:12" x14ac:dyDescent="0.25">
      <c r="A1801" t="s">
        <v>4961</v>
      </c>
      <c r="B1801" s="7">
        <v>0.91769675925925931</v>
      </c>
      <c r="C1801">
        <v>6</v>
      </c>
      <c r="D1801">
        <v>341000</v>
      </c>
      <c r="E1801">
        <v>2046000</v>
      </c>
      <c r="F1801" t="s">
        <v>13762</v>
      </c>
      <c r="G1801" t="s">
        <v>12063</v>
      </c>
      <c r="H1801" t="s">
        <v>12068</v>
      </c>
      <c r="I1801" t="s">
        <v>12095</v>
      </c>
      <c r="J1801" t="s">
        <v>12091</v>
      </c>
      <c r="K1801" t="s">
        <v>16554</v>
      </c>
      <c r="L1801" t="s">
        <v>17532</v>
      </c>
    </row>
    <row r="1802" spans="1:12" x14ac:dyDescent="0.25">
      <c r="A1802" t="s">
        <v>4964</v>
      </c>
      <c r="B1802" s="7">
        <v>0.92447916666666663</v>
      </c>
      <c r="C1802">
        <v>5</v>
      </c>
      <c r="D1802">
        <v>475000</v>
      </c>
      <c r="E1802">
        <v>2375000</v>
      </c>
      <c r="F1802" t="s">
        <v>14968</v>
      </c>
      <c r="G1802" t="s">
        <v>12065</v>
      </c>
      <c r="H1802" t="s">
        <v>12070</v>
      </c>
      <c r="I1802" t="s">
        <v>12094</v>
      </c>
      <c r="J1802" t="s">
        <v>12086</v>
      </c>
      <c r="K1802" t="s">
        <v>16891</v>
      </c>
      <c r="L1802" t="s">
        <v>17897</v>
      </c>
    </row>
    <row r="1803" spans="1:12" x14ac:dyDescent="0.25">
      <c r="A1803" t="s">
        <v>4967</v>
      </c>
      <c r="B1803" s="7">
        <v>0.51938657407407407</v>
      </c>
      <c r="C1803">
        <v>8</v>
      </c>
      <c r="D1803">
        <v>1098000</v>
      </c>
      <c r="E1803">
        <v>8784000</v>
      </c>
      <c r="F1803" t="s">
        <v>16289</v>
      </c>
      <c r="G1803" t="s">
        <v>12064</v>
      </c>
      <c r="H1803" t="s">
        <v>12066</v>
      </c>
      <c r="I1803" t="s">
        <v>12094</v>
      </c>
      <c r="J1803" t="s">
        <v>12077</v>
      </c>
      <c r="K1803" t="s">
        <v>16688</v>
      </c>
      <c r="L1803" t="s">
        <v>17677</v>
      </c>
    </row>
    <row r="1804" spans="1:12" x14ac:dyDescent="0.25">
      <c r="A1804" t="s">
        <v>4970</v>
      </c>
      <c r="B1804" s="7">
        <v>0.36291666666666667</v>
      </c>
      <c r="C1804">
        <v>9</v>
      </c>
      <c r="D1804">
        <v>353000</v>
      </c>
      <c r="E1804">
        <v>3177000</v>
      </c>
      <c r="F1804" t="s">
        <v>13020</v>
      </c>
      <c r="G1804" t="s">
        <v>12063</v>
      </c>
      <c r="H1804" t="s">
        <v>12068</v>
      </c>
      <c r="I1804" t="s">
        <v>12095</v>
      </c>
      <c r="J1804" t="s">
        <v>12085</v>
      </c>
      <c r="K1804" t="s">
        <v>16778</v>
      </c>
      <c r="L1804" t="s">
        <v>17777</v>
      </c>
    </row>
    <row r="1805" spans="1:12" x14ac:dyDescent="0.25">
      <c r="A1805" t="s">
        <v>4972</v>
      </c>
      <c r="B1805" s="7">
        <v>0.46039351851851851</v>
      </c>
      <c r="C1805">
        <v>9</v>
      </c>
      <c r="D1805">
        <v>1276000</v>
      </c>
      <c r="E1805">
        <v>11484000</v>
      </c>
      <c r="F1805" t="s">
        <v>15604</v>
      </c>
      <c r="G1805" t="s">
        <v>12064</v>
      </c>
      <c r="H1805" t="s">
        <v>12066</v>
      </c>
      <c r="I1805" t="s">
        <v>12093</v>
      </c>
      <c r="J1805" t="s">
        <v>12087</v>
      </c>
      <c r="K1805" t="s">
        <v>16881</v>
      </c>
      <c r="L1805" t="s">
        <v>17891</v>
      </c>
    </row>
    <row r="1806" spans="1:12" x14ac:dyDescent="0.25">
      <c r="A1806" t="s">
        <v>4974</v>
      </c>
      <c r="B1806" s="7">
        <v>0.40680555555555553</v>
      </c>
      <c r="C1806">
        <v>8</v>
      </c>
      <c r="D1806">
        <v>613000</v>
      </c>
      <c r="E1806">
        <v>4904000</v>
      </c>
      <c r="F1806" t="s">
        <v>13289</v>
      </c>
      <c r="G1806" t="s">
        <v>12062</v>
      </c>
      <c r="H1806" t="s">
        <v>12071</v>
      </c>
      <c r="I1806" t="s">
        <v>12094</v>
      </c>
      <c r="J1806" t="s">
        <v>12072</v>
      </c>
      <c r="K1806" t="s">
        <v>17438</v>
      </c>
      <c r="L1806" t="s">
        <v>18448</v>
      </c>
    </row>
    <row r="1807" spans="1:12" x14ac:dyDescent="0.25">
      <c r="A1807" t="s">
        <v>4976</v>
      </c>
      <c r="B1807" s="7">
        <v>0.15325231481481483</v>
      </c>
      <c r="C1807">
        <v>8</v>
      </c>
      <c r="D1807">
        <v>1369000</v>
      </c>
      <c r="E1807">
        <v>10952000</v>
      </c>
      <c r="F1807" t="s">
        <v>15604</v>
      </c>
      <c r="G1807" t="s">
        <v>12064</v>
      </c>
      <c r="H1807" t="s">
        <v>12070</v>
      </c>
      <c r="I1807" t="s">
        <v>12093</v>
      </c>
      <c r="J1807" t="s">
        <v>12082</v>
      </c>
      <c r="K1807" t="s">
        <v>16822</v>
      </c>
      <c r="L1807" t="s">
        <v>17827</v>
      </c>
    </row>
    <row r="1808" spans="1:12" x14ac:dyDescent="0.25">
      <c r="A1808" t="s">
        <v>4978</v>
      </c>
      <c r="B1808" s="7">
        <v>0.28159722222222222</v>
      </c>
      <c r="C1808">
        <v>9</v>
      </c>
      <c r="D1808">
        <v>1110000</v>
      </c>
      <c r="E1808">
        <v>9990000</v>
      </c>
      <c r="F1808" t="s">
        <v>15441</v>
      </c>
      <c r="G1808" t="s">
        <v>12064</v>
      </c>
      <c r="H1808" t="s">
        <v>12071</v>
      </c>
      <c r="I1808" t="s">
        <v>12095</v>
      </c>
      <c r="J1808" t="s">
        <v>12083</v>
      </c>
      <c r="K1808" t="s">
        <v>17099</v>
      </c>
      <c r="L1808" t="s">
        <v>18107</v>
      </c>
    </row>
    <row r="1809" spans="1:12" x14ac:dyDescent="0.25">
      <c r="A1809" t="s">
        <v>4981</v>
      </c>
      <c r="B1809" s="7">
        <v>0.41671296296296295</v>
      </c>
      <c r="C1809">
        <v>8</v>
      </c>
      <c r="D1809">
        <v>569000</v>
      </c>
      <c r="E1809">
        <v>4552000</v>
      </c>
      <c r="F1809" t="s">
        <v>14631</v>
      </c>
      <c r="G1809" t="s">
        <v>12062</v>
      </c>
      <c r="H1809" t="s">
        <v>12067</v>
      </c>
      <c r="I1809" t="s">
        <v>12095</v>
      </c>
      <c r="J1809" t="s">
        <v>12083</v>
      </c>
      <c r="K1809" t="s">
        <v>16913</v>
      </c>
      <c r="L1809" t="s">
        <v>17922</v>
      </c>
    </row>
    <row r="1810" spans="1:12" x14ac:dyDescent="0.25">
      <c r="A1810" t="s">
        <v>4984</v>
      </c>
      <c r="B1810" s="7">
        <v>0.81480324074074073</v>
      </c>
      <c r="C1810">
        <v>8</v>
      </c>
      <c r="D1810">
        <v>399000</v>
      </c>
      <c r="E1810">
        <v>3192000</v>
      </c>
      <c r="F1810" t="s">
        <v>15140</v>
      </c>
      <c r="G1810" t="s">
        <v>12063</v>
      </c>
      <c r="H1810" t="s">
        <v>12069</v>
      </c>
      <c r="I1810" t="s">
        <v>12094</v>
      </c>
      <c r="J1810" t="s">
        <v>12079</v>
      </c>
      <c r="K1810" t="s">
        <v>16972</v>
      </c>
      <c r="L1810" t="s">
        <v>17980</v>
      </c>
    </row>
    <row r="1811" spans="1:12" x14ac:dyDescent="0.25">
      <c r="A1811" t="s">
        <v>4986</v>
      </c>
      <c r="B1811" s="7">
        <v>0.52651620370370367</v>
      </c>
      <c r="C1811">
        <v>3</v>
      </c>
      <c r="D1811">
        <v>332000</v>
      </c>
      <c r="E1811">
        <v>996000</v>
      </c>
      <c r="F1811" t="s">
        <v>14612</v>
      </c>
      <c r="G1811" t="s">
        <v>12063</v>
      </c>
      <c r="H1811" t="s">
        <v>12068</v>
      </c>
      <c r="I1811" t="s">
        <v>12093</v>
      </c>
      <c r="J1811" t="s">
        <v>12086</v>
      </c>
      <c r="K1811" t="s">
        <v>16943</v>
      </c>
      <c r="L1811" t="s">
        <v>17947</v>
      </c>
    </row>
    <row r="1812" spans="1:12" x14ac:dyDescent="0.25">
      <c r="A1812" t="s">
        <v>4989</v>
      </c>
      <c r="B1812" s="7">
        <v>0.98150462962962959</v>
      </c>
      <c r="C1812">
        <v>5</v>
      </c>
      <c r="D1812">
        <v>1182000</v>
      </c>
      <c r="E1812">
        <v>5910000</v>
      </c>
      <c r="F1812" t="s">
        <v>13493</v>
      </c>
      <c r="G1812" t="s">
        <v>12064</v>
      </c>
      <c r="H1812" t="s">
        <v>12070</v>
      </c>
      <c r="I1812" t="s">
        <v>12095</v>
      </c>
      <c r="J1812" t="s">
        <v>12090</v>
      </c>
      <c r="K1812" t="s">
        <v>17176</v>
      </c>
      <c r="L1812" t="s">
        <v>18182</v>
      </c>
    </row>
    <row r="1813" spans="1:12" x14ac:dyDescent="0.25">
      <c r="A1813" t="s">
        <v>4991</v>
      </c>
      <c r="B1813" s="7">
        <v>0.65369212962962964</v>
      </c>
      <c r="C1813">
        <v>3</v>
      </c>
      <c r="D1813">
        <v>339000</v>
      </c>
      <c r="E1813">
        <v>1017000</v>
      </c>
      <c r="F1813" t="s">
        <v>13190</v>
      </c>
      <c r="G1813" t="s">
        <v>12063</v>
      </c>
      <c r="H1813" t="s">
        <v>12067</v>
      </c>
      <c r="I1813" t="s">
        <v>12094</v>
      </c>
      <c r="J1813" t="s">
        <v>12087</v>
      </c>
      <c r="K1813" t="s">
        <v>16934</v>
      </c>
      <c r="L1813" t="s">
        <v>17937</v>
      </c>
    </row>
    <row r="1814" spans="1:12" x14ac:dyDescent="0.25">
      <c r="A1814" t="s">
        <v>4994</v>
      </c>
      <c r="B1814" s="7">
        <v>0.9877083333333333</v>
      </c>
      <c r="C1814">
        <v>2</v>
      </c>
      <c r="D1814">
        <v>542000</v>
      </c>
      <c r="E1814">
        <v>1084000</v>
      </c>
      <c r="F1814" t="s">
        <v>15318</v>
      </c>
      <c r="G1814" t="s">
        <v>12062</v>
      </c>
      <c r="H1814" t="s">
        <v>12066</v>
      </c>
      <c r="I1814" t="s">
        <v>12093</v>
      </c>
      <c r="J1814" t="s">
        <v>12074</v>
      </c>
      <c r="K1814" t="s">
        <v>16637</v>
      </c>
      <c r="L1814" t="s">
        <v>17622</v>
      </c>
    </row>
    <row r="1815" spans="1:12" x14ac:dyDescent="0.25">
      <c r="A1815" t="s">
        <v>4997</v>
      </c>
      <c r="B1815" s="7">
        <v>0.32950231481481479</v>
      </c>
      <c r="C1815">
        <v>7</v>
      </c>
      <c r="D1815">
        <v>343000</v>
      </c>
      <c r="E1815">
        <v>2401000</v>
      </c>
      <c r="F1815" t="s">
        <v>15801</v>
      </c>
      <c r="G1815" t="s">
        <v>12063</v>
      </c>
      <c r="H1815" t="s">
        <v>12068</v>
      </c>
      <c r="I1815" t="s">
        <v>12095</v>
      </c>
      <c r="J1815" t="s">
        <v>12084</v>
      </c>
      <c r="K1815" t="s">
        <v>16674</v>
      </c>
      <c r="L1815" t="s">
        <v>17664</v>
      </c>
    </row>
    <row r="1816" spans="1:12" x14ac:dyDescent="0.25">
      <c r="A1816" t="s">
        <v>5000</v>
      </c>
      <c r="B1816" s="7">
        <v>0.22714120370370369</v>
      </c>
      <c r="C1816">
        <v>4</v>
      </c>
      <c r="D1816">
        <v>583000</v>
      </c>
      <c r="E1816">
        <v>2332000</v>
      </c>
      <c r="F1816" t="s">
        <v>15329</v>
      </c>
      <c r="G1816" t="s">
        <v>12062</v>
      </c>
      <c r="H1816" t="s">
        <v>12069</v>
      </c>
      <c r="I1816" t="s">
        <v>12094</v>
      </c>
      <c r="J1816" t="s">
        <v>12085</v>
      </c>
      <c r="K1816" t="s">
        <v>17343</v>
      </c>
      <c r="L1816" t="s">
        <v>18347</v>
      </c>
    </row>
    <row r="1817" spans="1:12" x14ac:dyDescent="0.25">
      <c r="A1817" t="s">
        <v>5003</v>
      </c>
      <c r="B1817" s="7">
        <v>0.45430555555555557</v>
      </c>
      <c r="C1817">
        <v>1</v>
      </c>
      <c r="D1817">
        <v>1277000</v>
      </c>
      <c r="E1817">
        <v>1277000</v>
      </c>
      <c r="F1817" t="s">
        <v>14353</v>
      </c>
      <c r="G1817" t="s">
        <v>12064</v>
      </c>
      <c r="H1817" t="s">
        <v>12068</v>
      </c>
      <c r="I1817" t="s">
        <v>12095</v>
      </c>
      <c r="J1817" t="s">
        <v>12072</v>
      </c>
      <c r="K1817" t="s">
        <v>17190</v>
      </c>
      <c r="L1817" t="s">
        <v>18193</v>
      </c>
    </row>
    <row r="1818" spans="1:12" x14ac:dyDescent="0.25">
      <c r="A1818" t="s">
        <v>5006</v>
      </c>
      <c r="B1818" s="7">
        <v>0.34537037037037038</v>
      </c>
      <c r="C1818">
        <v>3</v>
      </c>
      <c r="D1818">
        <v>514000</v>
      </c>
      <c r="E1818">
        <v>1542000</v>
      </c>
      <c r="F1818" t="s">
        <v>15821</v>
      </c>
      <c r="G1818" t="s">
        <v>12065</v>
      </c>
      <c r="H1818" t="s">
        <v>12071</v>
      </c>
      <c r="I1818" t="s">
        <v>12095</v>
      </c>
      <c r="J1818" t="s">
        <v>12090</v>
      </c>
      <c r="K1818" t="s">
        <v>16770</v>
      </c>
      <c r="L1818" t="s">
        <v>17763</v>
      </c>
    </row>
    <row r="1819" spans="1:12" x14ac:dyDescent="0.25">
      <c r="A1819" t="s">
        <v>5008</v>
      </c>
      <c r="B1819" s="7">
        <v>0.65203703703703708</v>
      </c>
      <c r="C1819">
        <v>5</v>
      </c>
      <c r="D1819">
        <v>449000</v>
      </c>
      <c r="E1819">
        <v>2245000</v>
      </c>
      <c r="F1819" t="s">
        <v>15604</v>
      </c>
      <c r="G1819" t="s">
        <v>12065</v>
      </c>
      <c r="H1819" t="s">
        <v>12067</v>
      </c>
      <c r="I1819" t="s">
        <v>12092</v>
      </c>
      <c r="J1819" t="s">
        <v>12091</v>
      </c>
      <c r="K1819" t="s">
        <v>17462</v>
      </c>
      <c r="L1819" t="s">
        <v>12193</v>
      </c>
    </row>
    <row r="1820" spans="1:12" x14ac:dyDescent="0.25">
      <c r="A1820" t="s">
        <v>5010</v>
      </c>
      <c r="B1820" s="7">
        <v>0.62043981481481481</v>
      </c>
      <c r="C1820">
        <v>1</v>
      </c>
      <c r="D1820">
        <v>1168000</v>
      </c>
      <c r="E1820">
        <v>1168000</v>
      </c>
      <c r="F1820" t="s">
        <v>15491</v>
      </c>
      <c r="G1820" t="s">
        <v>12064</v>
      </c>
      <c r="H1820" t="s">
        <v>12071</v>
      </c>
      <c r="I1820" t="s">
        <v>12094</v>
      </c>
      <c r="J1820" t="s">
        <v>12080</v>
      </c>
      <c r="K1820" t="s">
        <v>12175</v>
      </c>
      <c r="L1820" t="s">
        <v>12256</v>
      </c>
    </row>
    <row r="1821" spans="1:12" x14ac:dyDescent="0.25">
      <c r="A1821" t="s">
        <v>5013</v>
      </c>
      <c r="B1821" s="7">
        <v>0.75699074074074069</v>
      </c>
      <c r="C1821">
        <v>1</v>
      </c>
      <c r="D1821">
        <v>1191000</v>
      </c>
      <c r="E1821">
        <v>1191000</v>
      </c>
      <c r="F1821" t="s">
        <v>15977</v>
      </c>
      <c r="G1821" t="s">
        <v>12064</v>
      </c>
      <c r="H1821" t="s">
        <v>12070</v>
      </c>
      <c r="I1821" t="s">
        <v>12095</v>
      </c>
      <c r="J1821" t="s">
        <v>12084</v>
      </c>
      <c r="K1821" t="s">
        <v>16499</v>
      </c>
      <c r="L1821" t="s">
        <v>17799</v>
      </c>
    </row>
    <row r="1822" spans="1:12" x14ac:dyDescent="0.25">
      <c r="A1822" t="s">
        <v>5016</v>
      </c>
      <c r="B1822" s="7">
        <v>0.36325231481481479</v>
      </c>
      <c r="C1822">
        <v>8</v>
      </c>
      <c r="D1822">
        <v>642000</v>
      </c>
      <c r="E1822">
        <v>5136000</v>
      </c>
      <c r="F1822" t="s">
        <v>15437</v>
      </c>
      <c r="G1822" t="s">
        <v>12062</v>
      </c>
      <c r="H1822" t="s">
        <v>12067</v>
      </c>
      <c r="I1822" t="s">
        <v>12092</v>
      </c>
      <c r="J1822" t="s">
        <v>12073</v>
      </c>
      <c r="K1822" t="s">
        <v>16866</v>
      </c>
      <c r="L1822" t="s">
        <v>17874</v>
      </c>
    </row>
    <row r="1823" spans="1:12" x14ac:dyDescent="0.25">
      <c r="A1823" t="s">
        <v>5019</v>
      </c>
      <c r="B1823" s="7">
        <v>0.71628472222222217</v>
      </c>
      <c r="C1823">
        <v>7</v>
      </c>
      <c r="D1823">
        <v>584000</v>
      </c>
      <c r="E1823">
        <v>4088000</v>
      </c>
      <c r="F1823" t="s">
        <v>16243</v>
      </c>
      <c r="G1823" t="s">
        <v>12062</v>
      </c>
      <c r="H1823" t="s">
        <v>12069</v>
      </c>
      <c r="I1823" t="s">
        <v>12093</v>
      </c>
      <c r="J1823" t="s">
        <v>12075</v>
      </c>
      <c r="K1823" t="s">
        <v>16856</v>
      </c>
      <c r="L1823" t="s">
        <v>17863</v>
      </c>
    </row>
    <row r="1824" spans="1:12" x14ac:dyDescent="0.25">
      <c r="A1824" t="s">
        <v>5021</v>
      </c>
      <c r="B1824" s="7">
        <v>0.61472222222222217</v>
      </c>
      <c r="C1824">
        <v>5</v>
      </c>
      <c r="D1824">
        <v>1102000</v>
      </c>
      <c r="E1824">
        <v>5510000</v>
      </c>
      <c r="F1824" t="s">
        <v>16218</v>
      </c>
      <c r="G1824" t="s">
        <v>12064</v>
      </c>
      <c r="H1824" t="s">
        <v>12066</v>
      </c>
      <c r="I1824" t="s">
        <v>12094</v>
      </c>
      <c r="J1824" t="s">
        <v>12072</v>
      </c>
      <c r="K1824" t="s">
        <v>17030</v>
      </c>
      <c r="L1824" t="s">
        <v>18034</v>
      </c>
    </row>
    <row r="1825" spans="1:12" x14ac:dyDescent="0.25">
      <c r="A1825" t="s">
        <v>5024</v>
      </c>
      <c r="B1825" s="7">
        <v>0.66864583333333338</v>
      </c>
      <c r="C1825">
        <v>5</v>
      </c>
      <c r="D1825">
        <v>412000</v>
      </c>
      <c r="E1825">
        <v>2060000</v>
      </c>
      <c r="F1825" t="s">
        <v>12695</v>
      </c>
      <c r="G1825" t="s">
        <v>12065</v>
      </c>
      <c r="H1825" t="s">
        <v>12071</v>
      </c>
      <c r="I1825" t="s">
        <v>12095</v>
      </c>
      <c r="J1825" t="s">
        <v>12077</v>
      </c>
      <c r="K1825" t="s">
        <v>16771</v>
      </c>
      <c r="L1825" t="s">
        <v>17766</v>
      </c>
    </row>
    <row r="1826" spans="1:12" x14ac:dyDescent="0.25">
      <c r="A1826" t="s">
        <v>5026</v>
      </c>
      <c r="B1826" s="7">
        <v>0.30824074074074076</v>
      </c>
      <c r="C1826">
        <v>6</v>
      </c>
      <c r="D1826">
        <v>391000</v>
      </c>
      <c r="E1826">
        <v>2346000</v>
      </c>
      <c r="F1826" t="s">
        <v>12367</v>
      </c>
      <c r="G1826" t="s">
        <v>12063</v>
      </c>
      <c r="H1826" t="s">
        <v>12071</v>
      </c>
      <c r="I1826" t="s">
        <v>12094</v>
      </c>
      <c r="J1826" t="s">
        <v>12091</v>
      </c>
      <c r="K1826" t="s">
        <v>16944</v>
      </c>
      <c r="L1826" t="s">
        <v>17951</v>
      </c>
    </row>
    <row r="1827" spans="1:12" x14ac:dyDescent="0.25">
      <c r="A1827" t="s">
        <v>5029</v>
      </c>
      <c r="B1827" s="7">
        <v>7.4722222222222218E-2</v>
      </c>
      <c r="C1827">
        <v>1</v>
      </c>
      <c r="D1827">
        <v>1344000</v>
      </c>
      <c r="E1827">
        <v>1344000</v>
      </c>
      <c r="F1827" t="s">
        <v>15858</v>
      </c>
      <c r="G1827" t="s">
        <v>12064</v>
      </c>
      <c r="H1827" t="s">
        <v>12067</v>
      </c>
      <c r="I1827" t="s">
        <v>12095</v>
      </c>
      <c r="J1827" t="s">
        <v>12080</v>
      </c>
      <c r="K1827" t="s">
        <v>17061</v>
      </c>
      <c r="L1827" t="s">
        <v>18061</v>
      </c>
    </row>
    <row r="1828" spans="1:12" x14ac:dyDescent="0.25">
      <c r="A1828" t="s">
        <v>5031</v>
      </c>
      <c r="B1828" s="7">
        <v>0.62223379629629627</v>
      </c>
      <c r="C1828">
        <v>5</v>
      </c>
      <c r="D1828">
        <v>377000</v>
      </c>
      <c r="E1828">
        <v>1885000</v>
      </c>
      <c r="F1828" t="s">
        <v>14777</v>
      </c>
      <c r="G1828" t="s">
        <v>12063</v>
      </c>
      <c r="H1828" t="s">
        <v>12070</v>
      </c>
      <c r="I1828" t="s">
        <v>12094</v>
      </c>
      <c r="J1828" t="s">
        <v>12085</v>
      </c>
      <c r="K1828" t="s">
        <v>17158</v>
      </c>
      <c r="L1828" t="s">
        <v>18164</v>
      </c>
    </row>
    <row r="1829" spans="1:12" x14ac:dyDescent="0.25">
      <c r="A1829" t="s">
        <v>5033</v>
      </c>
      <c r="B1829" s="7">
        <v>0.2525115740740741</v>
      </c>
      <c r="C1829">
        <v>8</v>
      </c>
      <c r="D1829">
        <v>1269000</v>
      </c>
      <c r="E1829">
        <v>10152000</v>
      </c>
      <c r="F1829" t="s">
        <v>15254</v>
      </c>
      <c r="G1829" t="s">
        <v>12064</v>
      </c>
      <c r="H1829" t="s">
        <v>12071</v>
      </c>
      <c r="I1829" t="s">
        <v>12094</v>
      </c>
      <c r="J1829" t="s">
        <v>12081</v>
      </c>
      <c r="K1829" t="s">
        <v>17316</v>
      </c>
      <c r="L1829" t="s">
        <v>18325</v>
      </c>
    </row>
    <row r="1830" spans="1:12" x14ac:dyDescent="0.25">
      <c r="A1830" t="s">
        <v>5035</v>
      </c>
      <c r="B1830" s="7">
        <v>6.8043981481481483E-2</v>
      </c>
      <c r="C1830">
        <v>7</v>
      </c>
      <c r="D1830">
        <v>564000</v>
      </c>
      <c r="E1830">
        <v>3948000</v>
      </c>
      <c r="F1830" t="s">
        <v>13778</v>
      </c>
      <c r="G1830" t="s">
        <v>12062</v>
      </c>
      <c r="H1830" t="s">
        <v>12070</v>
      </c>
      <c r="I1830" t="s">
        <v>12095</v>
      </c>
      <c r="J1830" t="s">
        <v>12079</v>
      </c>
      <c r="K1830" t="s">
        <v>16933</v>
      </c>
      <c r="L1830" t="s">
        <v>17940</v>
      </c>
    </row>
    <row r="1831" spans="1:12" x14ac:dyDescent="0.25">
      <c r="A1831" t="s">
        <v>5038</v>
      </c>
      <c r="B1831" s="7">
        <v>0.95400462962962962</v>
      </c>
      <c r="C1831">
        <v>6</v>
      </c>
      <c r="D1831">
        <v>362000</v>
      </c>
      <c r="E1831">
        <v>2172000</v>
      </c>
      <c r="F1831" t="s">
        <v>15929</v>
      </c>
      <c r="G1831" t="s">
        <v>12063</v>
      </c>
      <c r="H1831" t="s">
        <v>12068</v>
      </c>
      <c r="I1831" t="s">
        <v>12094</v>
      </c>
      <c r="J1831" t="s">
        <v>12091</v>
      </c>
      <c r="K1831" t="s">
        <v>17401</v>
      </c>
      <c r="L1831" t="s">
        <v>18409</v>
      </c>
    </row>
    <row r="1832" spans="1:12" x14ac:dyDescent="0.25">
      <c r="A1832" t="s">
        <v>5040</v>
      </c>
      <c r="B1832" s="7">
        <v>0.48158564814814814</v>
      </c>
      <c r="C1832">
        <v>3</v>
      </c>
      <c r="D1832">
        <v>345000</v>
      </c>
      <c r="E1832">
        <v>1035000</v>
      </c>
      <c r="F1832" t="s">
        <v>13876</v>
      </c>
      <c r="G1832" t="s">
        <v>12063</v>
      </c>
      <c r="H1832" t="s">
        <v>12070</v>
      </c>
      <c r="I1832" t="s">
        <v>12095</v>
      </c>
      <c r="J1832" t="s">
        <v>12080</v>
      </c>
      <c r="K1832" t="s">
        <v>17230</v>
      </c>
      <c r="L1832" t="s">
        <v>18234</v>
      </c>
    </row>
    <row r="1833" spans="1:12" x14ac:dyDescent="0.25">
      <c r="A1833" t="s">
        <v>5042</v>
      </c>
      <c r="B1833" s="7">
        <v>0.7021412037037037</v>
      </c>
      <c r="C1833">
        <v>9</v>
      </c>
      <c r="D1833">
        <v>607000</v>
      </c>
      <c r="E1833">
        <v>5463000</v>
      </c>
      <c r="F1833" t="s">
        <v>16163</v>
      </c>
      <c r="G1833" t="s">
        <v>12062</v>
      </c>
      <c r="H1833" t="s">
        <v>12071</v>
      </c>
      <c r="I1833" t="s">
        <v>12094</v>
      </c>
      <c r="J1833" t="s">
        <v>12081</v>
      </c>
      <c r="K1833" t="s">
        <v>16934</v>
      </c>
      <c r="L1833" t="s">
        <v>17943</v>
      </c>
    </row>
    <row r="1834" spans="1:12" x14ac:dyDescent="0.25">
      <c r="A1834" t="s">
        <v>5044</v>
      </c>
      <c r="B1834" s="7">
        <v>0.88606481481481481</v>
      </c>
      <c r="C1834">
        <v>1</v>
      </c>
      <c r="D1834">
        <v>478000</v>
      </c>
      <c r="E1834">
        <v>478000</v>
      </c>
      <c r="F1834" t="s">
        <v>14351</v>
      </c>
      <c r="G1834" t="s">
        <v>12065</v>
      </c>
      <c r="H1834" t="s">
        <v>12068</v>
      </c>
      <c r="I1834" t="s">
        <v>12095</v>
      </c>
      <c r="J1834" t="s">
        <v>12081</v>
      </c>
      <c r="K1834" t="s">
        <v>16465</v>
      </c>
      <c r="L1834" t="s">
        <v>17465</v>
      </c>
    </row>
    <row r="1835" spans="1:12" x14ac:dyDescent="0.25">
      <c r="A1835" t="s">
        <v>5046</v>
      </c>
      <c r="B1835" s="7">
        <v>0.46133101851851854</v>
      </c>
      <c r="C1835">
        <v>9</v>
      </c>
      <c r="D1835">
        <v>679000</v>
      </c>
      <c r="E1835">
        <v>6111000</v>
      </c>
      <c r="F1835" t="s">
        <v>15681</v>
      </c>
      <c r="G1835" t="s">
        <v>12062</v>
      </c>
      <c r="H1835" t="s">
        <v>12070</v>
      </c>
      <c r="I1835" t="s">
        <v>12094</v>
      </c>
      <c r="J1835" t="s">
        <v>12091</v>
      </c>
      <c r="K1835" t="s">
        <v>12109</v>
      </c>
      <c r="L1835" t="s">
        <v>12199</v>
      </c>
    </row>
    <row r="1836" spans="1:12" x14ac:dyDescent="0.25">
      <c r="A1836" t="s">
        <v>5048</v>
      </c>
      <c r="B1836" s="7">
        <v>0.35980324074074072</v>
      </c>
      <c r="C1836">
        <v>1</v>
      </c>
      <c r="D1836">
        <v>512000</v>
      </c>
      <c r="E1836">
        <v>512000</v>
      </c>
      <c r="F1836" t="s">
        <v>13995</v>
      </c>
      <c r="G1836" t="s">
        <v>12065</v>
      </c>
      <c r="H1836" t="s">
        <v>12066</v>
      </c>
      <c r="I1836" t="s">
        <v>12094</v>
      </c>
      <c r="J1836" t="s">
        <v>12091</v>
      </c>
      <c r="K1836" t="s">
        <v>16930</v>
      </c>
      <c r="L1836" t="s">
        <v>17464</v>
      </c>
    </row>
    <row r="1837" spans="1:12" x14ac:dyDescent="0.25">
      <c r="A1837" t="s">
        <v>5050</v>
      </c>
      <c r="B1837" s="7">
        <v>0.74201388888888886</v>
      </c>
      <c r="C1837">
        <v>2</v>
      </c>
      <c r="D1837">
        <v>417000</v>
      </c>
      <c r="E1837">
        <v>834000</v>
      </c>
      <c r="F1837" t="s">
        <v>13331</v>
      </c>
      <c r="G1837" t="s">
        <v>12065</v>
      </c>
      <c r="H1837" t="s">
        <v>12068</v>
      </c>
      <c r="I1837" t="s">
        <v>12095</v>
      </c>
      <c r="J1837" t="s">
        <v>12080</v>
      </c>
      <c r="K1837" t="s">
        <v>17434</v>
      </c>
      <c r="L1837" t="s">
        <v>18439</v>
      </c>
    </row>
    <row r="1838" spans="1:12" x14ac:dyDescent="0.25">
      <c r="A1838" t="s">
        <v>5052</v>
      </c>
      <c r="B1838" s="7">
        <v>0.87465277777777772</v>
      </c>
      <c r="C1838">
        <v>4</v>
      </c>
      <c r="D1838">
        <v>566000</v>
      </c>
      <c r="E1838">
        <v>2264000</v>
      </c>
      <c r="F1838" t="s">
        <v>15108</v>
      </c>
      <c r="G1838" t="s">
        <v>12062</v>
      </c>
      <c r="H1838" t="s">
        <v>12066</v>
      </c>
      <c r="I1838" t="s">
        <v>12092</v>
      </c>
      <c r="J1838" t="s">
        <v>12089</v>
      </c>
      <c r="K1838" t="s">
        <v>16744</v>
      </c>
      <c r="L1838" t="s">
        <v>17738</v>
      </c>
    </row>
    <row r="1839" spans="1:12" x14ac:dyDescent="0.25">
      <c r="A1839" t="s">
        <v>5054</v>
      </c>
      <c r="B1839" s="7">
        <v>0.62032407407407408</v>
      </c>
      <c r="C1839">
        <v>2</v>
      </c>
      <c r="D1839">
        <v>362000</v>
      </c>
      <c r="E1839">
        <v>724000</v>
      </c>
      <c r="F1839" t="s">
        <v>15754</v>
      </c>
      <c r="G1839" t="s">
        <v>12063</v>
      </c>
      <c r="H1839" t="s">
        <v>12071</v>
      </c>
      <c r="I1839" t="s">
        <v>12092</v>
      </c>
      <c r="J1839" t="s">
        <v>12072</v>
      </c>
      <c r="K1839" t="s">
        <v>17157</v>
      </c>
      <c r="L1839" t="s">
        <v>18160</v>
      </c>
    </row>
    <row r="1840" spans="1:12" x14ac:dyDescent="0.25">
      <c r="A1840" t="s">
        <v>5057</v>
      </c>
      <c r="B1840" s="7">
        <v>0.3888773148148148</v>
      </c>
      <c r="C1840">
        <v>9</v>
      </c>
      <c r="D1840">
        <v>476000</v>
      </c>
      <c r="E1840">
        <v>4284000</v>
      </c>
      <c r="F1840" t="s">
        <v>15569</v>
      </c>
      <c r="G1840" t="s">
        <v>12065</v>
      </c>
      <c r="H1840" t="s">
        <v>12067</v>
      </c>
      <c r="I1840" t="s">
        <v>12094</v>
      </c>
      <c r="J1840" t="s">
        <v>12073</v>
      </c>
      <c r="K1840" t="s">
        <v>17093</v>
      </c>
      <c r="L1840" t="s">
        <v>18101</v>
      </c>
    </row>
    <row r="1841" spans="1:12" x14ac:dyDescent="0.25">
      <c r="A1841" t="s">
        <v>5059</v>
      </c>
      <c r="B1841" s="7">
        <v>0.79866898148148147</v>
      </c>
      <c r="C1841">
        <v>7</v>
      </c>
      <c r="D1841">
        <v>451000</v>
      </c>
      <c r="E1841">
        <v>3157000</v>
      </c>
      <c r="F1841" t="s">
        <v>15586</v>
      </c>
      <c r="G1841" t="s">
        <v>12065</v>
      </c>
      <c r="H1841" t="s">
        <v>12071</v>
      </c>
      <c r="I1841" t="s">
        <v>12095</v>
      </c>
      <c r="J1841" t="s">
        <v>12091</v>
      </c>
      <c r="K1841" t="s">
        <v>16887</v>
      </c>
      <c r="L1841" t="s">
        <v>17895</v>
      </c>
    </row>
    <row r="1842" spans="1:12" x14ac:dyDescent="0.25">
      <c r="A1842" t="s">
        <v>5062</v>
      </c>
      <c r="B1842" s="7">
        <v>0.76120370370370372</v>
      </c>
      <c r="C1842">
        <v>5</v>
      </c>
      <c r="D1842">
        <v>1326000</v>
      </c>
      <c r="E1842">
        <v>6630000</v>
      </c>
      <c r="F1842" t="s">
        <v>14936</v>
      </c>
      <c r="G1842" t="s">
        <v>12064</v>
      </c>
      <c r="H1842" t="s">
        <v>12067</v>
      </c>
      <c r="I1842" t="s">
        <v>12094</v>
      </c>
      <c r="J1842" t="s">
        <v>12089</v>
      </c>
      <c r="K1842" t="s">
        <v>17155</v>
      </c>
      <c r="L1842" t="s">
        <v>18161</v>
      </c>
    </row>
    <row r="1843" spans="1:12" x14ac:dyDescent="0.25">
      <c r="A1843" t="s">
        <v>5064</v>
      </c>
      <c r="B1843" s="7">
        <v>0.97053240740740743</v>
      </c>
      <c r="C1843">
        <v>5</v>
      </c>
      <c r="D1843">
        <v>458000</v>
      </c>
      <c r="E1843">
        <v>2290000</v>
      </c>
      <c r="F1843" t="s">
        <v>15319</v>
      </c>
      <c r="G1843" t="s">
        <v>12065</v>
      </c>
      <c r="H1843" t="s">
        <v>12070</v>
      </c>
      <c r="I1843" t="s">
        <v>12094</v>
      </c>
      <c r="J1843" t="s">
        <v>12086</v>
      </c>
      <c r="K1843" t="s">
        <v>17064</v>
      </c>
      <c r="L1843" t="s">
        <v>18068</v>
      </c>
    </row>
    <row r="1844" spans="1:12" x14ac:dyDescent="0.25">
      <c r="A1844" t="s">
        <v>5066</v>
      </c>
      <c r="B1844" s="7">
        <v>0.88005787037037042</v>
      </c>
      <c r="C1844">
        <v>5</v>
      </c>
      <c r="D1844">
        <v>488000</v>
      </c>
      <c r="E1844">
        <v>2440000</v>
      </c>
      <c r="F1844" t="s">
        <v>15178</v>
      </c>
      <c r="G1844" t="s">
        <v>12065</v>
      </c>
      <c r="H1844" t="s">
        <v>12067</v>
      </c>
      <c r="I1844" t="s">
        <v>12094</v>
      </c>
      <c r="J1844" t="s">
        <v>12089</v>
      </c>
      <c r="K1844" t="s">
        <v>16977</v>
      </c>
      <c r="L1844" t="s">
        <v>17982</v>
      </c>
    </row>
    <row r="1845" spans="1:12" x14ac:dyDescent="0.25">
      <c r="A1845" t="s">
        <v>5069</v>
      </c>
      <c r="B1845" s="7">
        <v>1.3472222222222222E-2</v>
      </c>
      <c r="C1845">
        <v>2</v>
      </c>
      <c r="D1845">
        <v>1273000</v>
      </c>
      <c r="E1845">
        <v>2546000</v>
      </c>
      <c r="F1845" t="s">
        <v>15461</v>
      </c>
      <c r="G1845" t="s">
        <v>12064</v>
      </c>
      <c r="H1845" t="s">
        <v>12071</v>
      </c>
      <c r="I1845" t="s">
        <v>12095</v>
      </c>
      <c r="J1845" t="s">
        <v>12074</v>
      </c>
      <c r="K1845" t="s">
        <v>12123</v>
      </c>
      <c r="L1845" t="s">
        <v>12206</v>
      </c>
    </row>
    <row r="1846" spans="1:12" x14ac:dyDescent="0.25">
      <c r="A1846" t="s">
        <v>5071</v>
      </c>
      <c r="B1846" s="7">
        <v>0.13270833333333334</v>
      </c>
      <c r="C1846">
        <v>7</v>
      </c>
      <c r="D1846">
        <v>1268000</v>
      </c>
      <c r="E1846">
        <v>8876000</v>
      </c>
      <c r="F1846" t="s">
        <v>12564</v>
      </c>
      <c r="G1846" t="s">
        <v>12064</v>
      </c>
      <c r="H1846" t="s">
        <v>12069</v>
      </c>
      <c r="I1846" t="s">
        <v>12092</v>
      </c>
      <c r="J1846" t="s">
        <v>12088</v>
      </c>
      <c r="K1846" t="s">
        <v>16851</v>
      </c>
      <c r="L1846" t="s">
        <v>17858</v>
      </c>
    </row>
    <row r="1847" spans="1:12" x14ac:dyDescent="0.25">
      <c r="A1847" t="s">
        <v>5074</v>
      </c>
      <c r="B1847" s="7">
        <v>0.75810185185185186</v>
      </c>
      <c r="C1847">
        <v>5</v>
      </c>
      <c r="D1847">
        <v>544000</v>
      </c>
      <c r="E1847">
        <v>2720000</v>
      </c>
      <c r="F1847" t="s">
        <v>14555</v>
      </c>
      <c r="G1847" t="s">
        <v>12062</v>
      </c>
      <c r="H1847" t="s">
        <v>12067</v>
      </c>
      <c r="I1847" t="s">
        <v>12095</v>
      </c>
      <c r="J1847" t="s">
        <v>12075</v>
      </c>
      <c r="K1847" t="s">
        <v>16491</v>
      </c>
      <c r="L1847" t="s">
        <v>17695</v>
      </c>
    </row>
    <row r="1848" spans="1:12" x14ac:dyDescent="0.25">
      <c r="A1848" t="s">
        <v>5076</v>
      </c>
      <c r="B1848" s="7">
        <v>0.49269675925925926</v>
      </c>
      <c r="C1848">
        <v>9</v>
      </c>
      <c r="D1848">
        <v>394000</v>
      </c>
      <c r="E1848">
        <v>3546000</v>
      </c>
      <c r="F1848" t="s">
        <v>16439</v>
      </c>
      <c r="G1848" t="s">
        <v>12063</v>
      </c>
      <c r="H1848" t="s">
        <v>12066</v>
      </c>
      <c r="I1848" t="s">
        <v>12094</v>
      </c>
      <c r="J1848" t="s">
        <v>12073</v>
      </c>
      <c r="K1848" t="s">
        <v>17030</v>
      </c>
      <c r="L1848" t="s">
        <v>18038</v>
      </c>
    </row>
    <row r="1849" spans="1:12" x14ac:dyDescent="0.25">
      <c r="A1849" t="s">
        <v>5079</v>
      </c>
      <c r="B1849" s="7">
        <v>0.65020833333333339</v>
      </c>
      <c r="C1849">
        <v>4</v>
      </c>
      <c r="D1849">
        <v>371000</v>
      </c>
      <c r="E1849">
        <v>1484000</v>
      </c>
      <c r="F1849" t="s">
        <v>15213</v>
      </c>
      <c r="G1849" t="s">
        <v>12063</v>
      </c>
      <c r="H1849" t="s">
        <v>12066</v>
      </c>
      <c r="I1849" t="s">
        <v>12092</v>
      </c>
      <c r="J1849" t="s">
        <v>12083</v>
      </c>
      <c r="K1849" t="s">
        <v>17078</v>
      </c>
      <c r="L1849" t="s">
        <v>18081</v>
      </c>
    </row>
    <row r="1850" spans="1:12" x14ac:dyDescent="0.25">
      <c r="A1850" t="s">
        <v>5081</v>
      </c>
      <c r="B1850" s="7">
        <v>0.80372685185185189</v>
      </c>
      <c r="C1850">
        <v>3</v>
      </c>
      <c r="D1850">
        <v>480000</v>
      </c>
      <c r="E1850">
        <v>1440000</v>
      </c>
      <c r="F1850" t="s">
        <v>13918</v>
      </c>
      <c r="G1850" t="s">
        <v>12065</v>
      </c>
      <c r="H1850" t="s">
        <v>12066</v>
      </c>
      <c r="I1850" t="s">
        <v>12095</v>
      </c>
      <c r="J1850" t="s">
        <v>12072</v>
      </c>
      <c r="K1850" t="s">
        <v>17002</v>
      </c>
      <c r="L1850" t="s">
        <v>18005</v>
      </c>
    </row>
    <row r="1851" spans="1:12" x14ac:dyDescent="0.25">
      <c r="A1851" t="s">
        <v>5083</v>
      </c>
      <c r="B1851" s="7">
        <v>0.16800925925925925</v>
      </c>
      <c r="C1851">
        <v>6</v>
      </c>
      <c r="D1851">
        <v>548000</v>
      </c>
      <c r="E1851">
        <v>3288000</v>
      </c>
      <c r="F1851" t="s">
        <v>12860</v>
      </c>
      <c r="G1851" t="s">
        <v>12062</v>
      </c>
      <c r="H1851" t="s">
        <v>12066</v>
      </c>
      <c r="I1851" t="s">
        <v>12092</v>
      </c>
      <c r="J1851" t="s">
        <v>12090</v>
      </c>
      <c r="K1851" t="s">
        <v>17349</v>
      </c>
      <c r="L1851" t="s">
        <v>18355</v>
      </c>
    </row>
    <row r="1852" spans="1:12" x14ac:dyDescent="0.25">
      <c r="A1852" t="s">
        <v>5086</v>
      </c>
      <c r="B1852" s="7">
        <v>0.90061342592592597</v>
      </c>
      <c r="C1852">
        <v>7</v>
      </c>
      <c r="D1852">
        <v>576000</v>
      </c>
      <c r="E1852">
        <v>4032000</v>
      </c>
      <c r="F1852" t="s">
        <v>13707</v>
      </c>
      <c r="G1852" t="s">
        <v>12062</v>
      </c>
      <c r="H1852" t="s">
        <v>12068</v>
      </c>
      <c r="I1852" t="s">
        <v>12094</v>
      </c>
      <c r="J1852" t="s">
        <v>12080</v>
      </c>
      <c r="K1852" t="s">
        <v>16623</v>
      </c>
      <c r="L1852" t="s">
        <v>17612</v>
      </c>
    </row>
    <row r="1853" spans="1:12" x14ac:dyDescent="0.25">
      <c r="A1853" t="s">
        <v>5089</v>
      </c>
      <c r="B1853" s="7">
        <v>9.9629629629629624E-2</v>
      </c>
      <c r="C1853">
        <v>3</v>
      </c>
      <c r="D1853">
        <v>1152000</v>
      </c>
      <c r="E1853">
        <v>3456000</v>
      </c>
      <c r="F1853" t="s">
        <v>14824</v>
      </c>
      <c r="G1853" t="s">
        <v>12064</v>
      </c>
      <c r="H1853" t="s">
        <v>12069</v>
      </c>
      <c r="I1853" t="s">
        <v>12094</v>
      </c>
      <c r="J1853" t="s">
        <v>12072</v>
      </c>
      <c r="K1853" t="s">
        <v>17297</v>
      </c>
      <c r="L1853" t="s">
        <v>18303</v>
      </c>
    </row>
    <row r="1854" spans="1:12" x14ac:dyDescent="0.25">
      <c r="A1854" t="s">
        <v>5092</v>
      </c>
      <c r="B1854" s="7">
        <v>2.2638888888888889E-2</v>
      </c>
      <c r="C1854">
        <v>9</v>
      </c>
      <c r="D1854">
        <v>1205000</v>
      </c>
      <c r="E1854">
        <v>10845000</v>
      </c>
      <c r="F1854" t="s">
        <v>15488</v>
      </c>
      <c r="G1854" t="s">
        <v>12064</v>
      </c>
      <c r="H1854" t="s">
        <v>12069</v>
      </c>
      <c r="I1854" t="s">
        <v>12095</v>
      </c>
      <c r="J1854" t="s">
        <v>12080</v>
      </c>
      <c r="K1854" t="s">
        <v>16528</v>
      </c>
      <c r="L1854" t="s">
        <v>17509</v>
      </c>
    </row>
    <row r="1855" spans="1:12" x14ac:dyDescent="0.25">
      <c r="A1855" t="s">
        <v>5094</v>
      </c>
      <c r="B1855" s="7">
        <v>0.35060185185185183</v>
      </c>
      <c r="C1855">
        <v>8</v>
      </c>
      <c r="D1855">
        <v>633000</v>
      </c>
      <c r="E1855">
        <v>5064000</v>
      </c>
      <c r="F1855" t="s">
        <v>16043</v>
      </c>
      <c r="G1855" t="s">
        <v>12062</v>
      </c>
      <c r="H1855" t="s">
        <v>12070</v>
      </c>
      <c r="I1855" t="s">
        <v>12094</v>
      </c>
      <c r="J1855" t="s">
        <v>12081</v>
      </c>
      <c r="K1855" t="s">
        <v>17235</v>
      </c>
      <c r="L1855" t="s">
        <v>18244</v>
      </c>
    </row>
    <row r="1856" spans="1:12" x14ac:dyDescent="0.25">
      <c r="A1856" t="s">
        <v>5097</v>
      </c>
      <c r="B1856" s="7">
        <v>0.23357638888888888</v>
      </c>
      <c r="C1856">
        <v>8</v>
      </c>
      <c r="D1856">
        <v>1206000</v>
      </c>
      <c r="E1856">
        <v>9648000</v>
      </c>
      <c r="F1856" t="s">
        <v>16129</v>
      </c>
      <c r="G1856" t="s">
        <v>12064</v>
      </c>
      <c r="H1856" t="s">
        <v>12068</v>
      </c>
      <c r="I1856" t="s">
        <v>12094</v>
      </c>
      <c r="J1856" t="s">
        <v>12073</v>
      </c>
      <c r="K1856" t="s">
        <v>16840</v>
      </c>
      <c r="L1856" t="s">
        <v>17848</v>
      </c>
    </row>
    <row r="1857" spans="1:12" x14ac:dyDescent="0.25">
      <c r="A1857" t="s">
        <v>5099</v>
      </c>
      <c r="B1857" s="7">
        <v>0.31184027777777779</v>
      </c>
      <c r="C1857">
        <v>1</v>
      </c>
      <c r="D1857">
        <v>1331000</v>
      </c>
      <c r="E1857">
        <v>1331000</v>
      </c>
      <c r="F1857" t="s">
        <v>12760</v>
      </c>
      <c r="G1857" t="s">
        <v>12064</v>
      </c>
      <c r="H1857" t="s">
        <v>12069</v>
      </c>
      <c r="I1857" t="s">
        <v>12094</v>
      </c>
      <c r="J1857" t="s">
        <v>12082</v>
      </c>
      <c r="K1857" t="s">
        <v>16679</v>
      </c>
      <c r="L1857" t="s">
        <v>17663</v>
      </c>
    </row>
    <row r="1858" spans="1:12" x14ac:dyDescent="0.25">
      <c r="A1858" t="s">
        <v>5102</v>
      </c>
      <c r="B1858" s="7">
        <v>8.5405092592592588E-2</v>
      </c>
      <c r="C1858">
        <v>6</v>
      </c>
      <c r="D1858">
        <v>357000</v>
      </c>
      <c r="E1858">
        <v>2142000</v>
      </c>
      <c r="F1858" t="s">
        <v>12951</v>
      </c>
      <c r="G1858" t="s">
        <v>12063</v>
      </c>
      <c r="H1858" t="s">
        <v>12068</v>
      </c>
      <c r="I1858" t="s">
        <v>12094</v>
      </c>
      <c r="J1858" t="s">
        <v>12087</v>
      </c>
      <c r="K1858" t="s">
        <v>17103</v>
      </c>
      <c r="L1858" t="s">
        <v>18108</v>
      </c>
    </row>
    <row r="1859" spans="1:12" x14ac:dyDescent="0.25">
      <c r="A1859" t="s">
        <v>5104</v>
      </c>
      <c r="B1859" s="7">
        <v>0.76063657407407403</v>
      </c>
      <c r="C1859">
        <v>4</v>
      </c>
      <c r="D1859">
        <v>338000</v>
      </c>
      <c r="E1859">
        <v>1352000</v>
      </c>
      <c r="F1859" t="s">
        <v>15952</v>
      </c>
      <c r="G1859" t="s">
        <v>12063</v>
      </c>
      <c r="H1859" t="s">
        <v>12070</v>
      </c>
      <c r="I1859" t="s">
        <v>12093</v>
      </c>
      <c r="J1859" t="s">
        <v>12079</v>
      </c>
      <c r="K1859" t="s">
        <v>17285</v>
      </c>
      <c r="L1859" t="s">
        <v>18292</v>
      </c>
    </row>
    <row r="1860" spans="1:12" x14ac:dyDescent="0.25">
      <c r="A1860" t="s">
        <v>5107</v>
      </c>
      <c r="B1860" s="7">
        <v>0.5258680555555556</v>
      </c>
      <c r="C1860">
        <v>9</v>
      </c>
      <c r="D1860">
        <v>548000</v>
      </c>
      <c r="E1860">
        <v>4932000</v>
      </c>
      <c r="F1860" t="s">
        <v>12747</v>
      </c>
      <c r="G1860" t="s">
        <v>12062</v>
      </c>
      <c r="H1860" t="s">
        <v>12066</v>
      </c>
      <c r="I1860" t="s">
        <v>12095</v>
      </c>
      <c r="J1860" t="s">
        <v>12078</v>
      </c>
      <c r="K1860" t="s">
        <v>16943</v>
      </c>
      <c r="L1860" t="s">
        <v>17953</v>
      </c>
    </row>
    <row r="1861" spans="1:12" x14ac:dyDescent="0.25">
      <c r="A1861" t="s">
        <v>5110</v>
      </c>
      <c r="B1861" s="7">
        <v>0.17825231481481482</v>
      </c>
      <c r="C1861">
        <v>7</v>
      </c>
      <c r="D1861">
        <v>1102000</v>
      </c>
      <c r="E1861">
        <v>7714000</v>
      </c>
      <c r="F1861" t="s">
        <v>15550</v>
      </c>
      <c r="G1861" t="s">
        <v>12064</v>
      </c>
      <c r="H1861" t="s">
        <v>12069</v>
      </c>
      <c r="I1861" t="s">
        <v>12095</v>
      </c>
      <c r="J1861" t="s">
        <v>12088</v>
      </c>
      <c r="K1861" t="s">
        <v>17236</v>
      </c>
      <c r="L1861" t="s">
        <v>18244</v>
      </c>
    </row>
    <row r="1862" spans="1:12" x14ac:dyDescent="0.25">
      <c r="A1862" t="s">
        <v>5113</v>
      </c>
      <c r="B1862" s="7">
        <v>0.57758101851851851</v>
      </c>
      <c r="C1862">
        <v>4</v>
      </c>
      <c r="D1862">
        <v>1239000</v>
      </c>
      <c r="E1862">
        <v>4956000</v>
      </c>
      <c r="F1862" t="s">
        <v>15807</v>
      </c>
      <c r="G1862" t="s">
        <v>12064</v>
      </c>
      <c r="H1862" t="s">
        <v>12067</v>
      </c>
      <c r="I1862" t="s">
        <v>12095</v>
      </c>
      <c r="J1862" t="s">
        <v>12072</v>
      </c>
      <c r="K1862" t="s">
        <v>16929</v>
      </c>
      <c r="L1862" t="s">
        <v>17933</v>
      </c>
    </row>
    <row r="1863" spans="1:12" x14ac:dyDescent="0.25">
      <c r="A1863" t="s">
        <v>5116</v>
      </c>
      <c r="B1863" s="7">
        <v>0.22002314814814813</v>
      </c>
      <c r="C1863">
        <v>8</v>
      </c>
      <c r="D1863">
        <v>1089000</v>
      </c>
      <c r="E1863">
        <v>8712000</v>
      </c>
      <c r="F1863" t="s">
        <v>15913</v>
      </c>
      <c r="G1863" t="s">
        <v>12064</v>
      </c>
      <c r="H1863" t="s">
        <v>12067</v>
      </c>
      <c r="I1863" t="s">
        <v>12095</v>
      </c>
      <c r="J1863" t="s">
        <v>12075</v>
      </c>
      <c r="K1863" t="s">
        <v>17227</v>
      </c>
      <c r="L1863" t="s">
        <v>18236</v>
      </c>
    </row>
    <row r="1864" spans="1:12" x14ac:dyDescent="0.25">
      <c r="A1864" t="s">
        <v>5119</v>
      </c>
      <c r="B1864" s="7">
        <v>0.18684027777777779</v>
      </c>
      <c r="C1864">
        <v>1</v>
      </c>
      <c r="D1864">
        <v>1232000</v>
      </c>
      <c r="E1864">
        <v>1232000</v>
      </c>
      <c r="F1864" t="s">
        <v>12921</v>
      </c>
      <c r="G1864" t="s">
        <v>12064</v>
      </c>
      <c r="H1864" t="s">
        <v>12070</v>
      </c>
      <c r="I1864" t="s">
        <v>12095</v>
      </c>
      <c r="J1864" t="s">
        <v>12080</v>
      </c>
      <c r="K1864" t="s">
        <v>16634</v>
      </c>
      <c r="L1864" t="s">
        <v>17618</v>
      </c>
    </row>
    <row r="1865" spans="1:12" x14ac:dyDescent="0.25">
      <c r="A1865" t="s">
        <v>5122</v>
      </c>
      <c r="B1865" s="7">
        <v>0.20297453703703705</v>
      </c>
      <c r="C1865">
        <v>8</v>
      </c>
      <c r="D1865">
        <v>584000</v>
      </c>
      <c r="E1865">
        <v>4672000</v>
      </c>
      <c r="F1865" t="s">
        <v>13295</v>
      </c>
      <c r="G1865" t="s">
        <v>12062</v>
      </c>
      <c r="H1865" t="s">
        <v>12069</v>
      </c>
      <c r="I1865" t="s">
        <v>12094</v>
      </c>
      <c r="J1865" t="s">
        <v>12076</v>
      </c>
      <c r="K1865" t="s">
        <v>12176</v>
      </c>
      <c r="L1865" t="s">
        <v>12264</v>
      </c>
    </row>
    <row r="1866" spans="1:12" x14ac:dyDescent="0.25">
      <c r="A1866" t="s">
        <v>5125</v>
      </c>
      <c r="B1866" s="7">
        <v>0.65115740740740746</v>
      </c>
      <c r="C1866">
        <v>5</v>
      </c>
      <c r="D1866">
        <v>348000</v>
      </c>
      <c r="E1866">
        <v>1740000</v>
      </c>
      <c r="F1866" t="s">
        <v>14348</v>
      </c>
      <c r="G1866" t="s">
        <v>12063</v>
      </c>
      <c r="H1866" t="s">
        <v>12066</v>
      </c>
      <c r="I1866" t="s">
        <v>12094</v>
      </c>
      <c r="J1866" t="s">
        <v>12089</v>
      </c>
      <c r="K1866" t="s">
        <v>16545</v>
      </c>
      <c r="L1866" t="s">
        <v>17522</v>
      </c>
    </row>
    <row r="1867" spans="1:12" x14ac:dyDescent="0.25">
      <c r="A1867" t="s">
        <v>5128</v>
      </c>
      <c r="B1867" s="7">
        <v>0.39357638888888891</v>
      </c>
      <c r="C1867">
        <v>3</v>
      </c>
      <c r="D1867">
        <v>409000</v>
      </c>
      <c r="E1867">
        <v>1227000</v>
      </c>
      <c r="F1867" t="s">
        <v>15076</v>
      </c>
      <c r="G1867" t="s">
        <v>12065</v>
      </c>
      <c r="H1867" t="s">
        <v>12068</v>
      </c>
      <c r="I1867" t="s">
        <v>12095</v>
      </c>
      <c r="J1867" t="s">
        <v>12081</v>
      </c>
      <c r="K1867" t="s">
        <v>17412</v>
      </c>
      <c r="L1867" t="s">
        <v>18417</v>
      </c>
    </row>
    <row r="1868" spans="1:12" x14ac:dyDescent="0.25">
      <c r="A1868" t="s">
        <v>5130</v>
      </c>
      <c r="B1868" s="7">
        <v>0.39197916666666666</v>
      </c>
      <c r="C1868">
        <v>8</v>
      </c>
      <c r="D1868">
        <v>628000</v>
      </c>
      <c r="E1868">
        <v>5024000</v>
      </c>
      <c r="F1868" t="s">
        <v>13490</v>
      </c>
      <c r="G1868" t="s">
        <v>12062</v>
      </c>
      <c r="H1868" t="s">
        <v>12070</v>
      </c>
      <c r="I1868" t="s">
        <v>12095</v>
      </c>
      <c r="J1868" t="s">
        <v>12078</v>
      </c>
      <c r="K1868" t="s">
        <v>17432</v>
      </c>
      <c r="L1868" t="s">
        <v>18442</v>
      </c>
    </row>
    <row r="1869" spans="1:12" x14ac:dyDescent="0.25">
      <c r="A1869" t="s">
        <v>5132</v>
      </c>
      <c r="B1869" s="7">
        <v>0.47790509259259262</v>
      </c>
      <c r="C1869">
        <v>4</v>
      </c>
      <c r="D1869">
        <v>1375000</v>
      </c>
      <c r="E1869">
        <v>5500000</v>
      </c>
      <c r="F1869" t="s">
        <v>12653</v>
      </c>
      <c r="G1869" t="s">
        <v>12064</v>
      </c>
      <c r="H1869" t="s">
        <v>12069</v>
      </c>
      <c r="I1869" t="s">
        <v>12092</v>
      </c>
      <c r="J1869" t="s">
        <v>12086</v>
      </c>
      <c r="K1869" t="s">
        <v>16793</v>
      </c>
      <c r="L1869" t="s">
        <v>17788</v>
      </c>
    </row>
    <row r="1870" spans="1:12" x14ac:dyDescent="0.25">
      <c r="A1870" t="s">
        <v>5135</v>
      </c>
      <c r="B1870" s="7">
        <v>0.2167824074074074</v>
      </c>
      <c r="C1870">
        <v>5</v>
      </c>
      <c r="D1870">
        <v>560000</v>
      </c>
      <c r="E1870">
        <v>2800000</v>
      </c>
      <c r="F1870" t="s">
        <v>12995</v>
      </c>
      <c r="G1870" t="s">
        <v>12062</v>
      </c>
      <c r="H1870" t="s">
        <v>12071</v>
      </c>
      <c r="I1870" t="s">
        <v>12094</v>
      </c>
      <c r="J1870" t="s">
        <v>12085</v>
      </c>
      <c r="K1870" t="s">
        <v>16638</v>
      </c>
      <c r="L1870" t="s">
        <v>17626</v>
      </c>
    </row>
    <row r="1871" spans="1:12" x14ac:dyDescent="0.25">
      <c r="A1871" t="s">
        <v>5137</v>
      </c>
      <c r="B1871" s="7">
        <v>0.67710648148148145</v>
      </c>
      <c r="C1871">
        <v>3</v>
      </c>
      <c r="D1871">
        <v>436000</v>
      </c>
      <c r="E1871">
        <v>1308000</v>
      </c>
      <c r="F1871" t="s">
        <v>15948</v>
      </c>
      <c r="G1871" t="s">
        <v>12065</v>
      </c>
      <c r="H1871" t="s">
        <v>12069</v>
      </c>
      <c r="I1871" t="s">
        <v>12092</v>
      </c>
      <c r="J1871" t="s">
        <v>12085</v>
      </c>
      <c r="K1871" t="s">
        <v>17368</v>
      </c>
      <c r="L1871" t="s">
        <v>18371</v>
      </c>
    </row>
    <row r="1872" spans="1:12" x14ac:dyDescent="0.25">
      <c r="A1872" t="s">
        <v>5140</v>
      </c>
      <c r="B1872" s="7">
        <v>0.96679398148148143</v>
      </c>
      <c r="C1872">
        <v>5</v>
      </c>
      <c r="D1872">
        <v>340000</v>
      </c>
      <c r="E1872">
        <v>1700000</v>
      </c>
      <c r="F1872" t="s">
        <v>15604</v>
      </c>
      <c r="G1872" t="s">
        <v>12063</v>
      </c>
      <c r="H1872" t="s">
        <v>12067</v>
      </c>
      <c r="I1872" t="s">
        <v>12095</v>
      </c>
      <c r="J1872" t="s">
        <v>12079</v>
      </c>
      <c r="K1872" t="s">
        <v>16623</v>
      </c>
      <c r="L1872" t="s">
        <v>17610</v>
      </c>
    </row>
    <row r="1873" spans="1:12" x14ac:dyDescent="0.25">
      <c r="A1873" t="s">
        <v>5141</v>
      </c>
      <c r="B1873" s="7">
        <v>0.63643518518518516</v>
      </c>
      <c r="C1873">
        <v>1</v>
      </c>
      <c r="D1873">
        <v>1348000</v>
      </c>
      <c r="E1873">
        <v>1348000</v>
      </c>
      <c r="F1873" t="s">
        <v>14608</v>
      </c>
      <c r="G1873" t="s">
        <v>12064</v>
      </c>
      <c r="H1873" t="s">
        <v>12068</v>
      </c>
      <c r="I1873" t="s">
        <v>12093</v>
      </c>
      <c r="J1873" t="s">
        <v>12074</v>
      </c>
      <c r="K1873" t="s">
        <v>16579</v>
      </c>
      <c r="L1873" t="s">
        <v>17552</v>
      </c>
    </row>
    <row r="1874" spans="1:12" x14ac:dyDescent="0.25">
      <c r="A1874" t="s">
        <v>5143</v>
      </c>
      <c r="B1874" s="7">
        <v>0.58689814814814811</v>
      </c>
      <c r="C1874">
        <v>2</v>
      </c>
      <c r="D1874">
        <v>558000</v>
      </c>
      <c r="E1874">
        <v>1116000</v>
      </c>
      <c r="F1874" t="s">
        <v>12878</v>
      </c>
      <c r="G1874" t="s">
        <v>12062</v>
      </c>
      <c r="H1874" t="s">
        <v>12071</v>
      </c>
      <c r="I1874" t="s">
        <v>12094</v>
      </c>
      <c r="J1874" t="s">
        <v>12074</v>
      </c>
      <c r="K1874" t="s">
        <v>16608</v>
      </c>
      <c r="L1874" t="s">
        <v>17592</v>
      </c>
    </row>
    <row r="1875" spans="1:12" x14ac:dyDescent="0.25">
      <c r="A1875" t="s">
        <v>5145</v>
      </c>
      <c r="B1875" s="7">
        <v>0.51299768518518518</v>
      </c>
      <c r="C1875">
        <v>6</v>
      </c>
      <c r="D1875">
        <v>682000</v>
      </c>
      <c r="E1875">
        <v>4092000</v>
      </c>
      <c r="F1875" t="s">
        <v>15666</v>
      </c>
      <c r="G1875" t="s">
        <v>12062</v>
      </c>
      <c r="H1875" t="s">
        <v>12071</v>
      </c>
      <c r="I1875" t="s">
        <v>12092</v>
      </c>
      <c r="J1875" t="s">
        <v>12087</v>
      </c>
      <c r="K1875" t="s">
        <v>16801</v>
      </c>
      <c r="L1875" t="s">
        <v>17805</v>
      </c>
    </row>
    <row r="1876" spans="1:12" x14ac:dyDescent="0.25">
      <c r="A1876" t="s">
        <v>5148</v>
      </c>
      <c r="B1876" s="7">
        <v>0.6720949074074074</v>
      </c>
      <c r="C1876">
        <v>1</v>
      </c>
      <c r="D1876">
        <v>406000</v>
      </c>
      <c r="E1876">
        <v>406000</v>
      </c>
      <c r="F1876" t="s">
        <v>13337</v>
      </c>
      <c r="G1876" t="s">
        <v>12065</v>
      </c>
      <c r="H1876" t="s">
        <v>12066</v>
      </c>
      <c r="I1876" t="s">
        <v>12094</v>
      </c>
      <c r="J1876" t="s">
        <v>12082</v>
      </c>
      <c r="K1876" t="s">
        <v>16746</v>
      </c>
      <c r="L1876" t="s">
        <v>17737</v>
      </c>
    </row>
    <row r="1877" spans="1:12" x14ac:dyDescent="0.25">
      <c r="A1877" t="s">
        <v>5151</v>
      </c>
      <c r="B1877" s="7">
        <v>0.35505787037037034</v>
      </c>
      <c r="C1877">
        <v>8</v>
      </c>
      <c r="D1877">
        <v>318000</v>
      </c>
      <c r="E1877">
        <v>2544000</v>
      </c>
      <c r="F1877" t="s">
        <v>15604</v>
      </c>
      <c r="G1877" t="s">
        <v>12063</v>
      </c>
      <c r="H1877" t="s">
        <v>12069</v>
      </c>
      <c r="I1877" t="s">
        <v>12092</v>
      </c>
      <c r="J1877" t="s">
        <v>12090</v>
      </c>
      <c r="K1877" t="s">
        <v>16921</v>
      </c>
      <c r="L1877" t="s">
        <v>17930</v>
      </c>
    </row>
    <row r="1878" spans="1:12" x14ac:dyDescent="0.25">
      <c r="A1878" t="s">
        <v>5152</v>
      </c>
      <c r="B1878" s="7">
        <v>0.40356481481481482</v>
      </c>
      <c r="C1878">
        <v>7</v>
      </c>
      <c r="D1878">
        <v>1348000</v>
      </c>
      <c r="E1878">
        <v>9436000</v>
      </c>
      <c r="F1878" t="s">
        <v>13908</v>
      </c>
      <c r="G1878" t="s">
        <v>12064</v>
      </c>
      <c r="H1878" t="s">
        <v>12071</v>
      </c>
      <c r="I1878" t="s">
        <v>12094</v>
      </c>
      <c r="J1878" t="s">
        <v>12073</v>
      </c>
      <c r="K1878" t="s">
        <v>16753</v>
      </c>
      <c r="L1878" t="s">
        <v>17750</v>
      </c>
    </row>
    <row r="1879" spans="1:12" x14ac:dyDescent="0.25">
      <c r="A1879" t="s">
        <v>5155</v>
      </c>
      <c r="B1879" s="7">
        <v>0.77046296296296302</v>
      </c>
      <c r="C1879">
        <v>3</v>
      </c>
      <c r="D1879">
        <v>1192000</v>
      </c>
      <c r="E1879">
        <v>3576000</v>
      </c>
      <c r="F1879" t="s">
        <v>12772</v>
      </c>
      <c r="G1879" t="s">
        <v>12064</v>
      </c>
      <c r="H1879" t="s">
        <v>12071</v>
      </c>
      <c r="I1879" t="s">
        <v>12094</v>
      </c>
      <c r="J1879" t="s">
        <v>12074</v>
      </c>
      <c r="K1879" t="s">
        <v>16627</v>
      </c>
      <c r="L1879" t="s">
        <v>17612</v>
      </c>
    </row>
    <row r="1880" spans="1:12" x14ac:dyDescent="0.25">
      <c r="A1880" t="s">
        <v>5158</v>
      </c>
      <c r="B1880" s="7">
        <v>4.2164351851851849E-2</v>
      </c>
      <c r="C1880">
        <v>9</v>
      </c>
      <c r="D1880">
        <v>687000</v>
      </c>
      <c r="E1880">
        <v>6183000</v>
      </c>
      <c r="F1880" t="s">
        <v>13500</v>
      </c>
      <c r="G1880" t="s">
        <v>12062</v>
      </c>
      <c r="H1880" t="s">
        <v>12070</v>
      </c>
      <c r="I1880" t="s">
        <v>12094</v>
      </c>
      <c r="J1880" t="s">
        <v>12090</v>
      </c>
      <c r="K1880" t="s">
        <v>16948</v>
      </c>
      <c r="L1880" t="s">
        <v>17958</v>
      </c>
    </row>
    <row r="1881" spans="1:12" x14ac:dyDescent="0.25">
      <c r="A1881" t="s">
        <v>5160</v>
      </c>
      <c r="B1881" s="7">
        <v>4.8796296296296296E-2</v>
      </c>
      <c r="C1881">
        <v>8</v>
      </c>
      <c r="D1881">
        <v>634000</v>
      </c>
      <c r="E1881">
        <v>5072000</v>
      </c>
      <c r="F1881" t="s">
        <v>12770</v>
      </c>
      <c r="G1881" t="s">
        <v>12062</v>
      </c>
      <c r="H1881" t="s">
        <v>12070</v>
      </c>
      <c r="I1881" t="s">
        <v>12095</v>
      </c>
      <c r="J1881" t="s">
        <v>12090</v>
      </c>
      <c r="K1881" t="s">
        <v>16531</v>
      </c>
      <c r="L1881" t="s">
        <v>17511</v>
      </c>
    </row>
    <row r="1882" spans="1:12" x14ac:dyDescent="0.25">
      <c r="A1882" t="s">
        <v>5163</v>
      </c>
      <c r="B1882" s="7">
        <v>9.583333333333334E-2</v>
      </c>
      <c r="C1882">
        <v>7</v>
      </c>
      <c r="D1882">
        <v>666000</v>
      </c>
      <c r="E1882">
        <v>4662000</v>
      </c>
      <c r="F1882" t="s">
        <v>15453</v>
      </c>
      <c r="G1882" t="s">
        <v>12062</v>
      </c>
      <c r="H1882" t="s">
        <v>12067</v>
      </c>
      <c r="I1882" t="s">
        <v>12095</v>
      </c>
      <c r="J1882" t="s">
        <v>12090</v>
      </c>
      <c r="K1882" t="s">
        <v>17128</v>
      </c>
      <c r="L1882" t="s">
        <v>18135</v>
      </c>
    </row>
    <row r="1883" spans="1:12" x14ac:dyDescent="0.25">
      <c r="A1883" t="s">
        <v>5166</v>
      </c>
      <c r="B1883" s="7">
        <v>0.54515046296296299</v>
      </c>
      <c r="C1883">
        <v>3</v>
      </c>
      <c r="D1883">
        <v>1193000</v>
      </c>
      <c r="E1883">
        <v>3579000</v>
      </c>
      <c r="F1883" t="s">
        <v>13816</v>
      </c>
      <c r="G1883" t="s">
        <v>12064</v>
      </c>
      <c r="H1883" t="s">
        <v>12066</v>
      </c>
      <c r="I1883" t="s">
        <v>12094</v>
      </c>
      <c r="J1883" t="s">
        <v>12084</v>
      </c>
      <c r="K1883" t="s">
        <v>12155</v>
      </c>
      <c r="L1883" t="s">
        <v>12239</v>
      </c>
    </row>
    <row r="1884" spans="1:12" x14ac:dyDescent="0.25">
      <c r="A1884" t="s">
        <v>5169</v>
      </c>
      <c r="B1884" s="7">
        <v>0.66523148148148148</v>
      </c>
      <c r="C1884">
        <v>7</v>
      </c>
      <c r="D1884">
        <v>1311000</v>
      </c>
      <c r="E1884">
        <v>9177000</v>
      </c>
      <c r="F1884" t="s">
        <v>12285</v>
      </c>
      <c r="G1884" t="s">
        <v>12064</v>
      </c>
      <c r="H1884" t="s">
        <v>12069</v>
      </c>
      <c r="I1884" t="s">
        <v>12093</v>
      </c>
      <c r="J1884" t="s">
        <v>12074</v>
      </c>
      <c r="K1884" t="s">
        <v>17265</v>
      </c>
      <c r="L1884" t="s">
        <v>18275</v>
      </c>
    </row>
    <row r="1885" spans="1:12" x14ac:dyDescent="0.25">
      <c r="A1885" t="s">
        <v>5171</v>
      </c>
      <c r="B1885" s="7">
        <v>0.6028472222222222</v>
      </c>
      <c r="C1885">
        <v>6</v>
      </c>
      <c r="D1885">
        <v>621000</v>
      </c>
      <c r="E1885">
        <v>3726000</v>
      </c>
      <c r="F1885" t="s">
        <v>12777</v>
      </c>
      <c r="G1885" t="s">
        <v>12062</v>
      </c>
      <c r="H1885" t="s">
        <v>12066</v>
      </c>
      <c r="I1885" t="s">
        <v>12095</v>
      </c>
      <c r="J1885" t="s">
        <v>12086</v>
      </c>
      <c r="K1885" t="s">
        <v>16770</v>
      </c>
      <c r="L1885" t="s">
        <v>17766</v>
      </c>
    </row>
    <row r="1886" spans="1:12" x14ac:dyDescent="0.25">
      <c r="A1886" t="s">
        <v>5174</v>
      </c>
      <c r="B1886" s="7">
        <v>0.93502314814814813</v>
      </c>
      <c r="C1886">
        <v>8</v>
      </c>
      <c r="D1886">
        <v>494000</v>
      </c>
      <c r="E1886">
        <v>3952000</v>
      </c>
      <c r="F1886" t="s">
        <v>15661</v>
      </c>
      <c r="G1886" t="s">
        <v>12065</v>
      </c>
      <c r="H1886" t="s">
        <v>12069</v>
      </c>
      <c r="I1886" t="s">
        <v>12094</v>
      </c>
      <c r="J1886" t="s">
        <v>12076</v>
      </c>
      <c r="K1886" t="s">
        <v>17102</v>
      </c>
      <c r="L1886" t="s">
        <v>18109</v>
      </c>
    </row>
    <row r="1887" spans="1:12" x14ac:dyDescent="0.25">
      <c r="A1887" t="s">
        <v>5177</v>
      </c>
      <c r="B1887" s="7">
        <v>0.38640046296296299</v>
      </c>
      <c r="C1887">
        <v>7</v>
      </c>
      <c r="D1887">
        <v>1284000</v>
      </c>
      <c r="E1887">
        <v>8988000</v>
      </c>
      <c r="F1887" t="s">
        <v>16024</v>
      </c>
      <c r="G1887" t="s">
        <v>12064</v>
      </c>
      <c r="H1887" t="s">
        <v>12067</v>
      </c>
      <c r="I1887" t="s">
        <v>12094</v>
      </c>
      <c r="J1887" t="s">
        <v>12079</v>
      </c>
      <c r="K1887" t="s">
        <v>16880</v>
      </c>
      <c r="L1887" t="s">
        <v>17888</v>
      </c>
    </row>
    <row r="1888" spans="1:12" x14ac:dyDescent="0.25">
      <c r="A1888" t="s">
        <v>5180</v>
      </c>
      <c r="B1888" s="7">
        <v>0.94982638888888893</v>
      </c>
      <c r="C1888">
        <v>2</v>
      </c>
      <c r="D1888">
        <v>1378000</v>
      </c>
      <c r="E1888">
        <v>2756000</v>
      </c>
      <c r="F1888" t="s">
        <v>14705</v>
      </c>
      <c r="G1888" t="s">
        <v>12064</v>
      </c>
      <c r="H1888" t="s">
        <v>12066</v>
      </c>
      <c r="I1888" t="s">
        <v>12094</v>
      </c>
      <c r="J1888" t="s">
        <v>12091</v>
      </c>
      <c r="K1888" t="s">
        <v>16688</v>
      </c>
      <c r="L1888" t="s">
        <v>17672</v>
      </c>
    </row>
    <row r="1889" spans="1:12" x14ac:dyDescent="0.25">
      <c r="A1889" t="s">
        <v>5183</v>
      </c>
      <c r="B1889" s="7">
        <v>0.76089120370370367</v>
      </c>
      <c r="C1889">
        <v>5</v>
      </c>
      <c r="D1889">
        <v>1112000</v>
      </c>
      <c r="E1889">
        <v>5560000</v>
      </c>
      <c r="F1889" t="s">
        <v>14628</v>
      </c>
      <c r="G1889" t="s">
        <v>12064</v>
      </c>
      <c r="H1889" t="s">
        <v>12068</v>
      </c>
      <c r="I1889" t="s">
        <v>12094</v>
      </c>
      <c r="J1889" t="s">
        <v>12079</v>
      </c>
      <c r="K1889" t="s">
        <v>17375</v>
      </c>
      <c r="L1889" t="s">
        <v>18381</v>
      </c>
    </row>
    <row r="1890" spans="1:12" x14ac:dyDescent="0.25">
      <c r="A1890" t="s">
        <v>5185</v>
      </c>
      <c r="B1890" s="7">
        <v>0.49770833333333331</v>
      </c>
      <c r="C1890">
        <v>5</v>
      </c>
      <c r="D1890">
        <v>475000</v>
      </c>
      <c r="E1890">
        <v>2375000</v>
      </c>
      <c r="F1890" t="s">
        <v>13383</v>
      </c>
      <c r="G1890" t="s">
        <v>12065</v>
      </c>
      <c r="H1890" t="s">
        <v>12071</v>
      </c>
      <c r="I1890" t="s">
        <v>12095</v>
      </c>
      <c r="J1890" t="s">
        <v>12082</v>
      </c>
      <c r="K1890" t="s">
        <v>17293</v>
      </c>
      <c r="L1890" t="s">
        <v>18301</v>
      </c>
    </row>
    <row r="1891" spans="1:12" x14ac:dyDescent="0.25">
      <c r="A1891" t="s">
        <v>5188</v>
      </c>
      <c r="B1891" s="7">
        <v>0.71787037037037038</v>
      </c>
      <c r="C1891">
        <v>8</v>
      </c>
      <c r="D1891">
        <v>1152000</v>
      </c>
      <c r="E1891">
        <v>9216000</v>
      </c>
      <c r="F1891" t="s">
        <v>13672</v>
      </c>
      <c r="G1891" t="s">
        <v>12064</v>
      </c>
      <c r="H1891" t="s">
        <v>12068</v>
      </c>
      <c r="I1891" t="s">
        <v>12095</v>
      </c>
      <c r="J1891" t="s">
        <v>12077</v>
      </c>
      <c r="K1891" t="s">
        <v>16972</v>
      </c>
      <c r="L1891" t="s">
        <v>17980</v>
      </c>
    </row>
    <row r="1892" spans="1:12" x14ac:dyDescent="0.25">
      <c r="A1892" t="s">
        <v>5190</v>
      </c>
      <c r="B1892" s="7">
        <v>0.41258101851851853</v>
      </c>
      <c r="C1892">
        <v>8</v>
      </c>
      <c r="D1892">
        <v>1153000</v>
      </c>
      <c r="E1892">
        <v>9224000</v>
      </c>
      <c r="F1892" t="s">
        <v>16386</v>
      </c>
      <c r="G1892" t="s">
        <v>12064</v>
      </c>
      <c r="H1892" t="s">
        <v>12066</v>
      </c>
      <c r="I1892" t="s">
        <v>12095</v>
      </c>
      <c r="J1892" t="s">
        <v>12083</v>
      </c>
      <c r="K1892" t="s">
        <v>16991</v>
      </c>
      <c r="L1892" t="s">
        <v>17999</v>
      </c>
    </row>
    <row r="1893" spans="1:12" x14ac:dyDescent="0.25">
      <c r="A1893" t="s">
        <v>5192</v>
      </c>
      <c r="B1893" s="7">
        <v>0.16951388888888888</v>
      </c>
      <c r="C1893">
        <v>5</v>
      </c>
      <c r="D1893">
        <v>454000</v>
      </c>
      <c r="E1893">
        <v>2270000</v>
      </c>
      <c r="F1893" t="s">
        <v>12966</v>
      </c>
      <c r="G1893" t="s">
        <v>12065</v>
      </c>
      <c r="H1893" t="s">
        <v>12070</v>
      </c>
      <c r="I1893" t="s">
        <v>12095</v>
      </c>
      <c r="J1893" t="s">
        <v>12078</v>
      </c>
      <c r="K1893" t="s">
        <v>16706</v>
      </c>
      <c r="L1893" t="s">
        <v>17701</v>
      </c>
    </row>
    <row r="1894" spans="1:12" x14ac:dyDescent="0.25">
      <c r="A1894" t="s">
        <v>5194</v>
      </c>
      <c r="B1894" s="7">
        <v>0.96606481481481477</v>
      </c>
      <c r="C1894">
        <v>2</v>
      </c>
      <c r="D1894">
        <v>1350000</v>
      </c>
      <c r="E1894">
        <v>2700000</v>
      </c>
      <c r="F1894" t="s">
        <v>13730</v>
      </c>
      <c r="G1894" t="s">
        <v>12064</v>
      </c>
      <c r="H1894" t="s">
        <v>12069</v>
      </c>
      <c r="I1894" t="s">
        <v>12093</v>
      </c>
      <c r="J1894" t="s">
        <v>12083</v>
      </c>
      <c r="K1894" t="s">
        <v>16880</v>
      </c>
      <c r="L1894" t="s">
        <v>17883</v>
      </c>
    </row>
    <row r="1895" spans="1:12" x14ac:dyDescent="0.25">
      <c r="A1895" t="s">
        <v>5196</v>
      </c>
      <c r="B1895" s="7">
        <v>0.75085648148148143</v>
      </c>
      <c r="C1895">
        <v>6</v>
      </c>
      <c r="D1895">
        <v>549000</v>
      </c>
      <c r="E1895">
        <v>3294000</v>
      </c>
      <c r="F1895" t="s">
        <v>14451</v>
      </c>
      <c r="G1895" t="s">
        <v>12062</v>
      </c>
      <c r="H1895" t="s">
        <v>12070</v>
      </c>
      <c r="I1895" t="s">
        <v>12095</v>
      </c>
      <c r="J1895" t="s">
        <v>12088</v>
      </c>
      <c r="K1895" t="s">
        <v>17265</v>
      </c>
      <c r="L1895" t="s">
        <v>18274</v>
      </c>
    </row>
    <row r="1896" spans="1:12" x14ac:dyDescent="0.25">
      <c r="A1896" t="s">
        <v>5199</v>
      </c>
      <c r="B1896" s="7">
        <v>0.79590277777777774</v>
      </c>
      <c r="C1896">
        <v>8</v>
      </c>
      <c r="D1896">
        <v>575000</v>
      </c>
      <c r="E1896">
        <v>4600000</v>
      </c>
      <c r="F1896" t="s">
        <v>15539</v>
      </c>
      <c r="G1896" t="s">
        <v>12062</v>
      </c>
      <c r="H1896" t="s">
        <v>12066</v>
      </c>
      <c r="I1896" t="s">
        <v>12094</v>
      </c>
      <c r="J1896" t="s">
        <v>12084</v>
      </c>
      <c r="K1896" t="s">
        <v>16643</v>
      </c>
      <c r="L1896" t="s">
        <v>17634</v>
      </c>
    </row>
    <row r="1897" spans="1:12" x14ac:dyDescent="0.25">
      <c r="A1897" t="s">
        <v>5201</v>
      </c>
      <c r="B1897" s="7">
        <v>0.38142361111111112</v>
      </c>
      <c r="C1897">
        <v>2</v>
      </c>
      <c r="D1897">
        <v>551000</v>
      </c>
      <c r="E1897">
        <v>1102000</v>
      </c>
      <c r="F1897" t="s">
        <v>13121</v>
      </c>
      <c r="G1897" t="s">
        <v>12062</v>
      </c>
      <c r="H1897" t="s">
        <v>12071</v>
      </c>
      <c r="I1897" t="s">
        <v>12095</v>
      </c>
      <c r="J1897" t="s">
        <v>12088</v>
      </c>
      <c r="K1897" t="s">
        <v>16682</v>
      </c>
      <c r="L1897" t="s">
        <v>17667</v>
      </c>
    </row>
    <row r="1898" spans="1:12" x14ac:dyDescent="0.25">
      <c r="A1898" t="s">
        <v>5204</v>
      </c>
      <c r="B1898" s="7">
        <v>0.62745370370370368</v>
      </c>
      <c r="C1898">
        <v>4</v>
      </c>
      <c r="D1898">
        <v>380000</v>
      </c>
      <c r="E1898">
        <v>1520000</v>
      </c>
      <c r="F1898" t="s">
        <v>15368</v>
      </c>
      <c r="G1898" t="s">
        <v>12063</v>
      </c>
      <c r="H1898" t="s">
        <v>12071</v>
      </c>
      <c r="I1898" t="s">
        <v>12095</v>
      </c>
      <c r="J1898" t="s">
        <v>12072</v>
      </c>
      <c r="K1898" t="s">
        <v>12184</v>
      </c>
      <c r="L1898" t="s">
        <v>12268</v>
      </c>
    </row>
    <row r="1899" spans="1:12" x14ac:dyDescent="0.25">
      <c r="A1899" t="s">
        <v>5206</v>
      </c>
      <c r="B1899" s="7">
        <v>0.73956018518518518</v>
      </c>
      <c r="C1899">
        <v>8</v>
      </c>
      <c r="D1899">
        <v>417000</v>
      </c>
      <c r="E1899">
        <v>3336000</v>
      </c>
      <c r="F1899" t="s">
        <v>15049</v>
      </c>
      <c r="G1899" t="s">
        <v>12065</v>
      </c>
      <c r="H1899" t="s">
        <v>12067</v>
      </c>
      <c r="I1899" t="s">
        <v>12094</v>
      </c>
      <c r="J1899" t="s">
        <v>12084</v>
      </c>
      <c r="K1899" t="s">
        <v>16654</v>
      </c>
      <c r="L1899" t="s">
        <v>17645</v>
      </c>
    </row>
    <row r="1900" spans="1:12" x14ac:dyDescent="0.25">
      <c r="A1900" t="s">
        <v>5209</v>
      </c>
      <c r="B1900" s="7">
        <v>0.63111111111111107</v>
      </c>
      <c r="C1900">
        <v>6</v>
      </c>
      <c r="D1900">
        <v>689000</v>
      </c>
      <c r="E1900">
        <v>4134000</v>
      </c>
      <c r="F1900" t="s">
        <v>13336</v>
      </c>
      <c r="G1900" t="s">
        <v>12062</v>
      </c>
      <c r="H1900" t="s">
        <v>12068</v>
      </c>
      <c r="I1900" t="s">
        <v>12093</v>
      </c>
      <c r="J1900" t="s">
        <v>12086</v>
      </c>
      <c r="K1900" t="s">
        <v>17425</v>
      </c>
      <c r="L1900" t="s">
        <v>18433</v>
      </c>
    </row>
    <row r="1901" spans="1:12" x14ac:dyDescent="0.25">
      <c r="A1901" t="s">
        <v>5212</v>
      </c>
      <c r="B1901" s="7">
        <v>7.0613425925925927E-2</v>
      </c>
      <c r="C1901">
        <v>5</v>
      </c>
      <c r="D1901">
        <v>382000</v>
      </c>
      <c r="E1901">
        <v>1910000</v>
      </c>
      <c r="F1901" t="s">
        <v>13578</v>
      </c>
      <c r="G1901" t="s">
        <v>12063</v>
      </c>
      <c r="H1901" t="s">
        <v>12069</v>
      </c>
      <c r="I1901" t="s">
        <v>12093</v>
      </c>
      <c r="J1901" t="s">
        <v>12075</v>
      </c>
      <c r="K1901" t="s">
        <v>17368</v>
      </c>
      <c r="L1901" t="s">
        <v>18373</v>
      </c>
    </row>
    <row r="1902" spans="1:12" x14ac:dyDescent="0.25">
      <c r="A1902" t="s">
        <v>5215</v>
      </c>
      <c r="B1902" s="7">
        <v>0.48114583333333333</v>
      </c>
      <c r="C1902">
        <v>8</v>
      </c>
      <c r="D1902">
        <v>648000</v>
      </c>
      <c r="E1902">
        <v>5184000</v>
      </c>
      <c r="F1902" t="s">
        <v>13909</v>
      </c>
      <c r="G1902" t="s">
        <v>12062</v>
      </c>
      <c r="H1902" t="s">
        <v>12069</v>
      </c>
      <c r="I1902" t="s">
        <v>12095</v>
      </c>
      <c r="J1902" t="s">
        <v>12074</v>
      </c>
      <c r="K1902" t="s">
        <v>16732</v>
      </c>
      <c r="L1902" t="s">
        <v>17730</v>
      </c>
    </row>
    <row r="1903" spans="1:12" x14ac:dyDescent="0.25">
      <c r="A1903" t="s">
        <v>5218</v>
      </c>
      <c r="B1903" s="7">
        <v>0.78012731481481479</v>
      </c>
      <c r="C1903">
        <v>6</v>
      </c>
      <c r="D1903">
        <v>545000</v>
      </c>
      <c r="E1903">
        <v>3270000</v>
      </c>
      <c r="F1903" t="s">
        <v>15060</v>
      </c>
      <c r="G1903" t="s">
        <v>12062</v>
      </c>
      <c r="H1903" t="s">
        <v>12066</v>
      </c>
      <c r="I1903" t="s">
        <v>12094</v>
      </c>
      <c r="J1903" t="s">
        <v>12081</v>
      </c>
      <c r="K1903" t="s">
        <v>16609</v>
      </c>
      <c r="L1903" t="s">
        <v>17597</v>
      </c>
    </row>
    <row r="1904" spans="1:12" x14ac:dyDescent="0.25">
      <c r="A1904" t="s">
        <v>5220</v>
      </c>
      <c r="B1904" s="7">
        <v>0.74807870370370366</v>
      </c>
      <c r="C1904">
        <v>9</v>
      </c>
      <c r="D1904">
        <v>465000</v>
      </c>
      <c r="E1904">
        <v>4185000</v>
      </c>
      <c r="F1904" t="s">
        <v>12314</v>
      </c>
      <c r="G1904" t="s">
        <v>12065</v>
      </c>
      <c r="H1904" t="s">
        <v>12067</v>
      </c>
      <c r="I1904" t="s">
        <v>12094</v>
      </c>
      <c r="J1904" t="s">
        <v>12079</v>
      </c>
      <c r="K1904" t="s">
        <v>17408</v>
      </c>
      <c r="L1904" t="s">
        <v>18419</v>
      </c>
    </row>
    <row r="1905" spans="1:12" x14ac:dyDescent="0.25">
      <c r="A1905" t="s">
        <v>5222</v>
      </c>
      <c r="B1905" s="7">
        <v>0.30885416666666665</v>
      </c>
      <c r="C1905">
        <v>6</v>
      </c>
      <c r="D1905">
        <v>317000</v>
      </c>
      <c r="E1905">
        <v>1902000</v>
      </c>
      <c r="F1905" t="s">
        <v>16136</v>
      </c>
      <c r="G1905" t="s">
        <v>12063</v>
      </c>
      <c r="H1905" t="s">
        <v>12069</v>
      </c>
      <c r="I1905" t="s">
        <v>12093</v>
      </c>
      <c r="J1905" t="s">
        <v>12081</v>
      </c>
      <c r="K1905" t="s">
        <v>17002</v>
      </c>
      <c r="L1905" t="s">
        <v>18007</v>
      </c>
    </row>
    <row r="1906" spans="1:12" x14ac:dyDescent="0.25">
      <c r="A1906" t="s">
        <v>5224</v>
      </c>
      <c r="B1906" s="7">
        <v>0.53395833333333331</v>
      </c>
      <c r="C1906">
        <v>4</v>
      </c>
      <c r="D1906">
        <v>461000</v>
      </c>
      <c r="E1906">
        <v>1844000</v>
      </c>
      <c r="F1906" t="s">
        <v>12503</v>
      </c>
      <c r="G1906" t="s">
        <v>12065</v>
      </c>
      <c r="H1906" t="s">
        <v>12069</v>
      </c>
      <c r="I1906" t="s">
        <v>12094</v>
      </c>
      <c r="J1906" t="s">
        <v>12072</v>
      </c>
      <c r="K1906" t="s">
        <v>16865</v>
      </c>
      <c r="L1906" t="s">
        <v>17869</v>
      </c>
    </row>
    <row r="1907" spans="1:12" x14ac:dyDescent="0.25">
      <c r="A1907" t="s">
        <v>5226</v>
      </c>
      <c r="B1907" s="7">
        <v>0.18310185185185185</v>
      </c>
      <c r="C1907">
        <v>8</v>
      </c>
      <c r="D1907">
        <v>661000</v>
      </c>
      <c r="E1907">
        <v>5288000</v>
      </c>
      <c r="F1907" t="s">
        <v>15387</v>
      </c>
      <c r="G1907" t="s">
        <v>12062</v>
      </c>
      <c r="H1907" t="s">
        <v>12071</v>
      </c>
      <c r="I1907" t="s">
        <v>12093</v>
      </c>
      <c r="J1907" t="s">
        <v>12085</v>
      </c>
      <c r="K1907" t="s">
        <v>17458</v>
      </c>
      <c r="L1907" t="s">
        <v>12192</v>
      </c>
    </row>
    <row r="1908" spans="1:12" x14ac:dyDescent="0.25">
      <c r="A1908" t="s">
        <v>5228</v>
      </c>
      <c r="B1908" s="7">
        <v>0.47791666666666666</v>
      </c>
      <c r="C1908">
        <v>5</v>
      </c>
      <c r="D1908">
        <v>1371000</v>
      </c>
      <c r="E1908">
        <v>6855000</v>
      </c>
      <c r="F1908" t="s">
        <v>15531</v>
      </c>
      <c r="G1908" t="s">
        <v>12064</v>
      </c>
      <c r="H1908" t="s">
        <v>12070</v>
      </c>
      <c r="I1908" t="s">
        <v>12095</v>
      </c>
      <c r="J1908" t="s">
        <v>12088</v>
      </c>
      <c r="K1908" t="s">
        <v>16612</v>
      </c>
      <c r="L1908" t="s">
        <v>17599</v>
      </c>
    </row>
    <row r="1909" spans="1:12" x14ac:dyDescent="0.25">
      <c r="A1909" t="s">
        <v>5231</v>
      </c>
      <c r="B1909" s="7">
        <v>0.35445601851851855</v>
      </c>
      <c r="C1909">
        <v>9</v>
      </c>
      <c r="D1909">
        <v>495000</v>
      </c>
      <c r="E1909">
        <v>4455000</v>
      </c>
      <c r="F1909" t="s">
        <v>13471</v>
      </c>
      <c r="G1909" t="s">
        <v>12065</v>
      </c>
      <c r="H1909" t="s">
        <v>12067</v>
      </c>
      <c r="I1909" t="s">
        <v>12094</v>
      </c>
      <c r="J1909" t="s">
        <v>12078</v>
      </c>
      <c r="K1909" t="s">
        <v>17032</v>
      </c>
      <c r="L1909" t="s">
        <v>18040</v>
      </c>
    </row>
    <row r="1910" spans="1:12" x14ac:dyDescent="0.25">
      <c r="A1910" t="s">
        <v>5233</v>
      </c>
      <c r="B1910" s="7">
        <v>0.28758101851851853</v>
      </c>
      <c r="C1910">
        <v>4</v>
      </c>
      <c r="D1910">
        <v>501000</v>
      </c>
      <c r="E1910">
        <v>2004000</v>
      </c>
      <c r="F1910" t="s">
        <v>14096</v>
      </c>
      <c r="G1910" t="s">
        <v>12065</v>
      </c>
      <c r="H1910" t="s">
        <v>12067</v>
      </c>
      <c r="I1910" t="s">
        <v>12094</v>
      </c>
      <c r="J1910" t="s">
        <v>12076</v>
      </c>
      <c r="K1910" t="s">
        <v>16959</v>
      </c>
      <c r="L1910" t="s">
        <v>17963</v>
      </c>
    </row>
    <row r="1911" spans="1:12" x14ac:dyDescent="0.25">
      <c r="A1911" t="s">
        <v>5235</v>
      </c>
      <c r="B1911" s="7">
        <v>0.6753703703703704</v>
      </c>
      <c r="C1911">
        <v>2</v>
      </c>
      <c r="D1911">
        <v>510000</v>
      </c>
      <c r="E1911">
        <v>1020000</v>
      </c>
      <c r="F1911" t="s">
        <v>12804</v>
      </c>
      <c r="G1911" t="s">
        <v>12065</v>
      </c>
      <c r="H1911" t="s">
        <v>12069</v>
      </c>
      <c r="I1911" t="s">
        <v>12094</v>
      </c>
      <c r="J1911" t="s">
        <v>12083</v>
      </c>
      <c r="K1911" t="s">
        <v>16814</v>
      </c>
      <c r="L1911" t="s">
        <v>17814</v>
      </c>
    </row>
    <row r="1912" spans="1:12" x14ac:dyDescent="0.25">
      <c r="A1912" t="s">
        <v>5238</v>
      </c>
      <c r="B1912" s="7">
        <v>0.99203703703703705</v>
      </c>
      <c r="C1912">
        <v>2</v>
      </c>
      <c r="D1912">
        <v>549000</v>
      </c>
      <c r="E1912">
        <v>1098000</v>
      </c>
      <c r="F1912" t="s">
        <v>13391</v>
      </c>
      <c r="G1912" t="s">
        <v>12062</v>
      </c>
      <c r="H1912" t="s">
        <v>12069</v>
      </c>
      <c r="I1912" t="s">
        <v>12094</v>
      </c>
      <c r="J1912" t="s">
        <v>12076</v>
      </c>
      <c r="K1912" t="s">
        <v>17192</v>
      </c>
      <c r="L1912" t="s">
        <v>18196</v>
      </c>
    </row>
    <row r="1913" spans="1:12" x14ac:dyDescent="0.25">
      <c r="A1913" t="s">
        <v>5241</v>
      </c>
      <c r="B1913" s="7">
        <v>0.14612268518518517</v>
      </c>
      <c r="C1913">
        <v>5</v>
      </c>
      <c r="D1913">
        <v>1189000</v>
      </c>
      <c r="E1913">
        <v>5945000</v>
      </c>
      <c r="F1913" t="s">
        <v>14422</v>
      </c>
      <c r="G1913" t="s">
        <v>12064</v>
      </c>
      <c r="H1913" t="s">
        <v>12066</v>
      </c>
      <c r="I1913" t="s">
        <v>12094</v>
      </c>
      <c r="J1913" t="s">
        <v>12087</v>
      </c>
      <c r="K1913" t="s">
        <v>16502</v>
      </c>
      <c r="L1913" t="s">
        <v>17478</v>
      </c>
    </row>
    <row r="1914" spans="1:12" x14ac:dyDescent="0.25">
      <c r="A1914" t="s">
        <v>5243</v>
      </c>
      <c r="B1914" s="7">
        <v>0.56905092592592588</v>
      </c>
      <c r="C1914">
        <v>1</v>
      </c>
      <c r="D1914">
        <v>563000</v>
      </c>
      <c r="E1914">
        <v>563000</v>
      </c>
      <c r="F1914" t="s">
        <v>15920</v>
      </c>
      <c r="G1914" t="s">
        <v>12062</v>
      </c>
      <c r="H1914" t="s">
        <v>12068</v>
      </c>
      <c r="I1914" t="s">
        <v>12094</v>
      </c>
      <c r="J1914" t="s">
        <v>12075</v>
      </c>
      <c r="K1914" t="s">
        <v>16627</v>
      </c>
      <c r="L1914" t="s">
        <v>17610</v>
      </c>
    </row>
    <row r="1915" spans="1:12" x14ac:dyDescent="0.25">
      <c r="A1915" t="s">
        <v>5246</v>
      </c>
      <c r="B1915" s="7">
        <v>0.19777777777777777</v>
      </c>
      <c r="C1915">
        <v>9</v>
      </c>
      <c r="D1915">
        <v>396000</v>
      </c>
      <c r="E1915">
        <v>3564000</v>
      </c>
      <c r="F1915" t="s">
        <v>15919</v>
      </c>
      <c r="G1915" t="s">
        <v>12063</v>
      </c>
      <c r="H1915" t="s">
        <v>12068</v>
      </c>
      <c r="I1915" t="s">
        <v>12093</v>
      </c>
      <c r="J1915" t="s">
        <v>12080</v>
      </c>
      <c r="K1915" t="s">
        <v>16466</v>
      </c>
      <c r="L1915" t="s">
        <v>17473</v>
      </c>
    </row>
    <row r="1916" spans="1:12" x14ac:dyDescent="0.25">
      <c r="A1916" t="s">
        <v>5249</v>
      </c>
      <c r="B1916" s="7">
        <v>0.13879629629629631</v>
      </c>
      <c r="C1916">
        <v>2</v>
      </c>
      <c r="D1916">
        <v>408000</v>
      </c>
      <c r="E1916">
        <v>816000</v>
      </c>
      <c r="F1916" t="s">
        <v>14803</v>
      </c>
      <c r="G1916" t="s">
        <v>12065</v>
      </c>
      <c r="H1916" t="s">
        <v>12067</v>
      </c>
      <c r="I1916" t="s">
        <v>12094</v>
      </c>
      <c r="J1916" t="s">
        <v>12086</v>
      </c>
      <c r="K1916" t="s">
        <v>16710</v>
      </c>
      <c r="L1916" t="s">
        <v>17702</v>
      </c>
    </row>
    <row r="1917" spans="1:12" x14ac:dyDescent="0.25">
      <c r="A1917" t="s">
        <v>5252</v>
      </c>
      <c r="B1917" s="7">
        <v>0.26251157407407405</v>
      </c>
      <c r="C1917">
        <v>5</v>
      </c>
      <c r="D1917">
        <v>1330000</v>
      </c>
      <c r="E1917">
        <v>6650000</v>
      </c>
      <c r="F1917" t="s">
        <v>13979</v>
      </c>
      <c r="G1917" t="s">
        <v>12064</v>
      </c>
      <c r="H1917" t="s">
        <v>12071</v>
      </c>
      <c r="I1917" t="s">
        <v>12094</v>
      </c>
      <c r="J1917" t="s">
        <v>12084</v>
      </c>
      <c r="K1917" t="s">
        <v>12128</v>
      </c>
      <c r="L1917" t="s">
        <v>12214</v>
      </c>
    </row>
    <row r="1918" spans="1:12" x14ac:dyDescent="0.25">
      <c r="A1918" t="s">
        <v>5254</v>
      </c>
      <c r="B1918" s="7">
        <v>0.68777777777777782</v>
      </c>
      <c r="C1918">
        <v>6</v>
      </c>
      <c r="D1918">
        <v>1269000</v>
      </c>
      <c r="E1918">
        <v>7614000</v>
      </c>
      <c r="F1918" t="s">
        <v>15604</v>
      </c>
      <c r="G1918" t="s">
        <v>12064</v>
      </c>
      <c r="H1918" t="s">
        <v>12067</v>
      </c>
      <c r="I1918" t="s">
        <v>12092</v>
      </c>
      <c r="J1918" t="s">
        <v>12089</v>
      </c>
      <c r="K1918" t="s">
        <v>17165</v>
      </c>
      <c r="L1918" t="s">
        <v>18172</v>
      </c>
    </row>
    <row r="1919" spans="1:12" x14ac:dyDescent="0.25">
      <c r="A1919" t="s">
        <v>5255</v>
      </c>
      <c r="B1919" s="7">
        <v>0.49939814814814815</v>
      </c>
      <c r="C1919">
        <v>4</v>
      </c>
      <c r="D1919">
        <v>349000</v>
      </c>
      <c r="E1919">
        <v>1396000</v>
      </c>
      <c r="F1919" t="s">
        <v>13604</v>
      </c>
      <c r="G1919" t="s">
        <v>12063</v>
      </c>
      <c r="H1919" t="s">
        <v>12070</v>
      </c>
      <c r="I1919" t="s">
        <v>12094</v>
      </c>
      <c r="J1919" t="s">
        <v>12088</v>
      </c>
      <c r="K1919" t="s">
        <v>12128</v>
      </c>
      <c r="L1919" t="s">
        <v>12213</v>
      </c>
    </row>
    <row r="1920" spans="1:12" x14ac:dyDescent="0.25">
      <c r="A1920" t="s">
        <v>5257</v>
      </c>
      <c r="B1920" s="7">
        <v>0.51261574074074079</v>
      </c>
      <c r="C1920">
        <v>4</v>
      </c>
      <c r="D1920">
        <v>464000</v>
      </c>
      <c r="E1920">
        <v>1856000</v>
      </c>
      <c r="F1920" t="s">
        <v>14497</v>
      </c>
      <c r="G1920" t="s">
        <v>12065</v>
      </c>
      <c r="H1920" t="s">
        <v>12070</v>
      </c>
      <c r="I1920" t="s">
        <v>12094</v>
      </c>
      <c r="J1920" t="s">
        <v>12083</v>
      </c>
      <c r="K1920" t="s">
        <v>16539</v>
      </c>
      <c r="L1920" t="s">
        <v>17515</v>
      </c>
    </row>
    <row r="1921" spans="1:12" x14ac:dyDescent="0.25">
      <c r="A1921" t="s">
        <v>5259</v>
      </c>
      <c r="B1921" s="7">
        <v>0.70718749999999997</v>
      </c>
      <c r="C1921">
        <v>2</v>
      </c>
      <c r="D1921">
        <v>1315000</v>
      </c>
      <c r="E1921">
        <v>2630000</v>
      </c>
      <c r="F1921" t="s">
        <v>13211</v>
      </c>
      <c r="G1921" t="s">
        <v>12064</v>
      </c>
      <c r="H1921" t="s">
        <v>12071</v>
      </c>
      <c r="I1921" t="s">
        <v>12094</v>
      </c>
      <c r="J1921" t="s">
        <v>12081</v>
      </c>
      <c r="K1921" t="s">
        <v>17262</v>
      </c>
      <c r="L1921" t="s">
        <v>18267</v>
      </c>
    </row>
    <row r="1922" spans="1:12" x14ac:dyDescent="0.25">
      <c r="A1922" t="s">
        <v>5262</v>
      </c>
      <c r="B1922" s="7">
        <v>0.60098379629629628</v>
      </c>
      <c r="C1922">
        <v>2</v>
      </c>
      <c r="D1922">
        <v>406000</v>
      </c>
      <c r="E1922">
        <v>812000</v>
      </c>
      <c r="F1922" t="s">
        <v>15756</v>
      </c>
      <c r="G1922" t="s">
        <v>12065</v>
      </c>
      <c r="H1922" t="s">
        <v>12068</v>
      </c>
      <c r="I1922" t="s">
        <v>12095</v>
      </c>
      <c r="J1922" t="s">
        <v>12089</v>
      </c>
      <c r="K1922" t="s">
        <v>17210</v>
      </c>
      <c r="L1922" t="s">
        <v>18214</v>
      </c>
    </row>
    <row r="1923" spans="1:12" x14ac:dyDescent="0.25">
      <c r="A1923" t="s">
        <v>5265</v>
      </c>
      <c r="B1923" s="7">
        <v>8.5520833333333338E-2</v>
      </c>
      <c r="C1923">
        <v>1</v>
      </c>
      <c r="D1923">
        <v>1154000</v>
      </c>
      <c r="E1923">
        <v>1154000</v>
      </c>
      <c r="F1923" t="s">
        <v>13866</v>
      </c>
      <c r="G1923" t="s">
        <v>12064</v>
      </c>
      <c r="H1923" t="s">
        <v>12070</v>
      </c>
      <c r="I1923" t="s">
        <v>12092</v>
      </c>
      <c r="J1923" t="s">
        <v>12087</v>
      </c>
      <c r="K1923" t="s">
        <v>17381</v>
      </c>
      <c r="L1923" t="s">
        <v>18383</v>
      </c>
    </row>
    <row r="1924" spans="1:12" x14ac:dyDescent="0.25">
      <c r="A1924" t="s">
        <v>5268</v>
      </c>
      <c r="B1924" s="7">
        <v>0.15031249999999999</v>
      </c>
      <c r="C1924">
        <v>9</v>
      </c>
      <c r="D1924">
        <v>669000</v>
      </c>
      <c r="E1924">
        <v>6021000</v>
      </c>
      <c r="F1924" t="s">
        <v>15828</v>
      </c>
      <c r="G1924" t="s">
        <v>12062</v>
      </c>
      <c r="H1924" t="s">
        <v>12070</v>
      </c>
      <c r="I1924" t="s">
        <v>12095</v>
      </c>
      <c r="J1924" t="s">
        <v>12089</v>
      </c>
      <c r="K1924" t="s">
        <v>16616</v>
      </c>
      <c r="L1924" t="s">
        <v>17607</v>
      </c>
    </row>
    <row r="1925" spans="1:12" x14ac:dyDescent="0.25">
      <c r="A1925" t="s">
        <v>5270</v>
      </c>
      <c r="B1925" s="7">
        <v>0.27159722222222221</v>
      </c>
      <c r="C1925">
        <v>9</v>
      </c>
      <c r="D1925">
        <v>623000</v>
      </c>
      <c r="E1925">
        <v>5607000</v>
      </c>
      <c r="F1925" t="s">
        <v>13550</v>
      </c>
      <c r="G1925" t="s">
        <v>12062</v>
      </c>
      <c r="H1925" t="s">
        <v>12071</v>
      </c>
      <c r="I1925" t="s">
        <v>12095</v>
      </c>
      <c r="J1925" t="s">
        <v>12090</v>
      </c>
      <c r="K1925" t="s">
        <v>17416</v>
      </c>
      <c r="L1925" t="s">
        <v>18427</v>
      </c>
    </row>
    <row r="1926" spans="1:12" x14ac:dyDescent="0.25">
      <c r="A1926" t="s">
        <v>5273</v>
      </c>
      <c r="B1926" s="7">
        <v>0.41759259259259257</v>
      </c>
      <c r="C1926">
        <v>8</v>
      </c>
      <c r="D1926">
        <v>400000</v>
      </c>
      <c r="E1926">
        <v>3200000</v>
      </c>
      <c r="F1926" t="s">
        <v>14077</v>
      </c>
      <c r="G1926" t="s">
        <v>12063</v>
      </c>
      <c r="H1926" t="s">
        <v>12071</v>
      </c>
      <c r="I1926" t="s">
        <v>12095</v>
      </c>
      <c r="J1926" t="s">
        <v>12082</v>
      </c>
      <c r="K1926" t="s">
        <v>16470</v>
      </c>
      <c r="L1926" t="s">
        <v>17477</v>
      </c>
    </row>
    <row r="1927" spans="1:12" x14ac:dyDescent="0.25">
      <c r="A1927" t="s">
        <v>5275</v>
      </c>
      <c r="B1927" s="7">
        <v>0.38354166666666667</v>
      </c>
      <c r="C1927">
        <v>6</v>
      </c>
      <c r="D1927">
        <v>1192000</v>
      </c>
      <c r="E1927">
        <v>7152000</v>
      </c>
      <c r="F1927" t="s">
        <v>12969</v>
      </c>
      <c r="G1927" t="s">
        <v>12064</v>
      </c>
      <c r="H1927" t="s">
        <v>12066</v>
      </c>
      <c r="I1927" t="s">
        <v>12095</v>
      </c>
      <c r="J1927" t="s">
        <v>12077</v>
      </c>
      <c r="K1927" t="s">
        <v>16705</v>
      </c>
      <c r="L1927" t="s">
        <v>17701</v>
      </c>
    </row>
    <row r="1928" spans="1:12" x14ac:dyDescent="0.25">
      <c r="A1928" t="s">
        <v>5277</v>
      </c>
      <c r="B1928" s="7">
        <v>0.28984953703703703</v>
      </c>
      <c r="C1928">
        <v>5</v>
      </c>
      <c r="D1928">
        <v>478000</v>
      </c>
      <c r="E1928">
        <v>2390000</v>
      </c>
      <c r="F1928" t="s">
        <v>12659</v>
      </c>
      <c r="G1928" t="s">
        <v>12065</v>
      </c>
      <c r="H1928" t="s">
        <v>12071</v>
      </c>
      <c r="I1928" t="s">
        <v>12094</v>
      </c>
      <c r="J1928" t="s">
        <v>12083</v>
      </c>
      <c r="K1928" t="s">
        <v>16527</v>
      </c>
      <c r="L1928" t="s">
        <v>17504</v>
      </c>
    </row>
    <row r="1929" spans="1:12" x14ac:dyDescent="0.25">
      <c r="A1929" t="s">
        <v>5279</v>
      </c>
      <c r="B1929" s="7">
        <v>6.9733796296296294E-2</v>
      </c>
      <c r="C1929">
        <v>7</v>
      </c>
      <c r="D1929">
        <v>1134000</v>
      </c>
      <c r="E1929">
        <v>7938000</v>
      </c>
      <c r="F1929" t="s">
        <v>12774</v>
      </c>
      <c r="G1929" t="s">
        <v>12064</v>
      </c>
      <c r="H1929" t="s">
        <v>12071</v>
      </c>
      <c r="I1929" t="s">
        <v>12094</v>
      </c>
      <c r="J1929" t="s">
        <v>12078</v>
      </c>
      <c r="K1929" t="s">
        <v>17001</v>
      </c>
      <c r="L1929" t="s">
        <v>18007</v>
      </c>
    </row>
    <row r="1930" spans="1:12" x14ac:dyDescent="0.25">
      <c r="A1930" t="s">
        <v>5282</v>
      </c>
      <c r="B1930" s="7">
        <v>0.56633101851851853</v>
      </c>
      <c r="C1930">
        <v>7</v>
      </c>
      <c r="D1930">
        <v>397000</v>
      </c>
      <c r="E1930">
        <v>2779000</v>
      </c>
      <c r="F1930" t="s">
        <v>12754</v>
      </c>
      <c r="G1930" t="s">
        <v>12063</v>
      </c>
      <c r="H1930" t="s">
        <v>12071</v>
      </c>
      <c r="I1930" t="s">
        <v>12094</v>
      </c>
      <c r="J1930" t="s">
        <v>12084</v>
      </c>
      <c r="K1930" t="s">
        <v>17203</v>
      </c>
      <c r="L1930" t="s">
        <v>18212</v>
      </c>
    </row>
    <row r="1931" spans="1:12" x14ac:dyDescent="0.25">
      <c r="A1931" t="s">
        <v>5285</v>
      </c>
      <c r="B1931" s="7">
        <v>0.17679398148148148</v>
      </c>
      <c r="C1931">
        <v>3</v>
      </c>
      <c r="D1931">
        <v>1366000</v>
      </c>
      <c r="E1931">
        <v>4098000</v>
      </c>
      <c r="F1931" t="s">
        <v>13860</v>
      </c>
      <c r="G1931" t="s">
        <v>12064</v>
      </c>
      <c r="H1931" t="s">
        <v>12066</v>
      </c>
      <c r="I1931" t="s">
        <v>12095</v>
      </c>
      <c r="J1931" t="s">
        <v>12082</v>
      </c>
      <c r="K1931" t="s">
        <v>16970</v>
      </c>
      <c r="L1931" t="s">
        <v>17973</v>
      </c>
    </row>
    <row r="1932" spans="1:12" x14ac:dyDescent="0.25">
      <c r="A1932" t="s">
        <v>5288</v>
      </c>
      <c r="B1932" s="7">
        <v>0.65068287037037043</v>
      </c>
      <c r="C1932">
        <v>4</v>
      </c>
      <c r="D1932">
        <v>378000</v>
      </c>
      <c r="E1932">
        <v>1512000</v>
      </c>
      <c r="F1932" t="s">
        <v>12890</v>
      </c>
      <c r="G1932" t="s">
        <v>12063</v>
      </c>
      <c r="H1932" t="s">
        <v>12069</v>
      </c>
      <c r="I1932" t="s">
        <v>12095</v>
      </c>
      <c r="J1932" t="s">
        <v>12085</v>
      </c>
      <c r="K1932" t="s">
        <v>12144</v>
      </c>
      <c r="L1932" t="s">
        <v>12229</v>
      </c>
    </row>
    <row r="1933" spans="1:12" x14ac:dyDescent="0.25">
      <c r="A1933" t="s">
        <v>5290</v>
      </c>
      <c r="B1933" s="7">
        <v>0.46440972222222221</v>
      </c>
      <c r="C1933">
        <v>8</v>
      </c>
      <c r="D1933">
        <v>1186000</v>
      </c>
      <c r="E1933">
        <v>9488000</v>
      </c>
      <c r="F1933" t="s">
        <v>13996</v>
      </c>
      <c r="G1933" t="s">
        <v>12064</v>
      </c>
      <c r="H1933" t="s">
        <v>12067</v>
      </c>
      <c r="I1933" t="s">
        <v>12094</v>
      </c>
      <c r="J1933" t="s">
        <v>12075</v>
      </c>
      <c r="K1933" t="s">
        <v>17346</v>
      </c>
      <c r="L1933" t="s">
        <v>18354</v>
      </c>
    </row>
    <row r="1934" spans="1:12" x14ac:dyDescent="0.25">
      <c r="A1934" t="s">
        <v>5293</v>
      </c>
      <c r="B1934" s="7">
        <v>0.1864699074074074</v>
      </c>
      <c r="C1934">
        <v>7</v>
      </c>
      <c r="D1934">
        <v>500000</v>
      </c>
      <c r="E1934">
        <v>3500000</v>
      </c>
      <c r="F1934" t="s">
        <v>13413</v>
      </c>
      <c r="G1934" t="s">
        <v>12065</v>
      </c>
      <c r="H1934" t="s">
        <v>12071</v>
      </c>
      <c r="I1934" t="s">
        <v>12095</v>
      </c>
      <c r="J1934" t="s">
        <v>12078</v>
      </c>
      <c r="K1934" t="s">
        <v>16501</v>
      </c>
      <c r="L1934" t="s">
        <v>17479</v>
      </c>
    </row>
    <row r="1935" spans="1:12" x14ac:dyDescent="0.25">
      <c r="A1935" t="s">
        <v>5295</v>
      </c>
      <c r="B1935" s="7">
        <v>0.8888773148148148</v>
      </c>
      <c r="C1935">
        <v>6</v>
      </c>
      <c r="D1935">
        <v>669000</v>
      </c>
      <c r="E1935">
        <v>4014000</v>
      </c>
      <c r="F1935" t="s">
        <v>15013</v>
      </c>
      <c r="G1935" t="s">
        <v>12062</v>
      </c>
      <c r="H1935" t="s">
        <v>12069</v>
      </c>
      <c r="I1935" t="s">
        <v>12094</v>
      </c>
      <c r="J1935" t="s">
        <v>12077</v>
      </c>
      <c r="K1935" t="s">
        <v>16774</v>
      </c>
      <c r="L1935" t="s">
        <v>17770</v>
      </c>
    </row>
    <row r="1936" spans="1:12" x14ac:dyDescent="0.25">
      <c r="A1936" t="s">
        <v>5298</v>
      </c>
      <c r="B1936" s="7">
        <v>7.5902777777777777E-2</v>
      </c>
      <c r="C1936">
        <v>9</v>
      </c>
      <c r="D1936">
        <v>352000</v>
      </c>
      <c r="E1936">
        <v>3168000</v>
      </c>
      <c r="F1936" t="s">
        <v>13512</v>
      </c>
      <c r="G1936" t="s">
        <v>12063</v>
      </c>
      <c r="H1936" t="s">
        <v>12067</v>
      </c>
      <c r="I1936" t="s">
        <v>12094</v>
      </c>
      <c r="J1936" t="s">
        <v>12081</v>
      </c>
      <c r="K1936" t="s">
        <v>17431</v>
      </c>
      <c r="L1936" t="s">
        <v>18442</v>
      </c>
    </row>
    <row r="1937" spans="1:12" x14ac:dyDescent="0.25">
      <c r="A1937" t="s">
        <v>5301</v>
      </c>
      <c r="B1937" s="7">
        <v>2.8703703703703703E-3</v>
      </c>
      <c r="C1937">
        <v>2</v>
      </c>
      <c r="D1937">
        <v>1138000</v>
      </c>
      <c r="E1937">
        <v>2276000</v>
      </c>
      <c r="F1937" t="s">
        <v>16326</v>
      </c>
      <c r="G1937" t="s">
        <v>12064</v>
      </c>
      <c r="H1937" t="s">
        <v>12066</v>
      </c>
      <c r="I1937" t="s">
        <v>12092</v>
      </c>
      <c r="J1937" t="s">
        <v>12083</v>
      </c>
      <c r="K1937" t="s">
        <v>16745</v>
      </c>
      <c r="L1937" t="s">
        <v>17737</v>
      </c>
    </row>
    <row r="1938" spans="1:12" x14ac:dyDescent="0.25">
      <c r="A1938" t="s">
        <v>5303</v>
      </c>
      <c r="B1938" s="7">
        <v>0.8984375</v>
      </c>
      <c r="C1938">
        <v>6</v>
      </c>
      <c r="D1938">
        <v>411000</v>
      </c>
      <c r="E1938">
        <v>2466000</v>
      </c>
      <c r="F1938" t="s">
        <v>15899</v>
      </c>
      <c r="G1938" t="s">
        <v>12065</v>
      </c>
      <c r="H1938" t="s">
        <v>12070</v>
      </c>
      <c r="I1938" t="s">
        <v>12094</v>
      </c>
      <c r="J1938" t="s">
        <v>12084</v>
      </c>
      <c r="K1938" t="s">
        <v>16882</v>
      </c>
      <c r="L1938" t="s">
        <v>17889</v>
      </c>
    </row>
    <row r="1939" spans="1:12" x14ac:dyDescent="0.25">
      <c r="A1939" t="s">
        <v>5305</v>
      </c>
      <c r="B1939" s="7">
        <v>0.44009259259259259</v>
      </c>
      <c r="C1939">
        <v>3</v>
      </c>
      <c r="D1939">
        <v>1182000</v>
      </c>
      <c r="E1939">
        <v>3546000</v>
      </c>
      <c r="F1939" t="s">
        <v>13189</v>
      </c>
      <c r="G1939" t="s">
        <v>12064</v>
      </c>
      <c r="H1939" t="s">
        <v>12070</v>
      </c>
      <c r="I1939" t="s">
        <v>12094</v>
      </c>
      <c r="J1939" t="s">
        <v>12080</v>
      </c>
      <c r="K1939" t="s">
        <v>17327</v>
      </c>
      <c r="L1939" t="s">
        <v>18331</v>
      </c>
    </row>
    <row r="1940" spans="1:12" x14ac:dyDescent="0.25">
      <c r="A1940" t="s">
        <v>5308</v>
      </c>
      <c r="B1940" s="7">
        <v>0.93152777777777773</v>
      </c>
      <c r="C1940">
        <v>4</v>
      </c>
      <c r="D1940">
        <v>356000</v>
      </c>
      <c r="E1940">
        <v>1424000</v>
      </c>
      <c r="F1940" t="s">
        <v>12862</v>
      </c>
      <c r="G1940" t="s">
        <v>12063</v>
      </c>
      <c r="H1940" t="s">
        <v>12069</v>
      </c>
      <c r="I1940" t="s">
        <v>12095</v>
      </c>
      <c r="J1940" t="s">
        <v>12075</v>
      </c>
      <c r="K1940" t="s">
        <v>12138</v>
      </c>
      <c r="L1940" t="s">
        <v>12223</v>
      </c>
    </row>
    <row r="1941" spans="1:12" x14ac:dyDescent="0.25">
      <c r="A1941" t="s">
        <v>5311</v>
      </c>
      <c r="B1941" s="7">
        <v>0.90716435185185185</v>
      </c>
      <c r="C1941">
        <v>2</v>
      </c>
      <c r="D1941">
        <v>656000</v>
      </c>
      <c r="E1941">
        <v>1312000</v>
      </c>
      <c r="F1941" t="s">
        <v>12292</v>
      </c>
      <c r="G1941" t="s">
        <v>12062</v>
      </c>
      <c r="H1941" t="s">
        <v>12066</v>
      </c>
      <c r="I1941" t="s">
        <v>12095</v>
      </c>
      <c r="J1941" t="s">
        <v>12085</v>
      </c>
      <c r="K1941" t="s">
        <v>17223</v>
      </c>
      <c r="L1941" t="s">
        <v>18226</v>
      </c>
    </row>
    <row r="1942" spans="1:12" x14ac:dyDescent="0.25">
      <c r="A1942" t="s">
        <v>5314</v>
      </c>
      <c r="B1942" s="7">
        <v>0.28002314814814816</v>
      </c>
      <c r="C1942">
        <v>9</v>
      </c>
      <c r="D1942">
        <v>495000</v>
      </c>
      <c r="E1942">
        <v>4455000</v>
      </c>
      <c r="F1942" t="s">
        <v>14088</v>
      </c>
      <c r="G1942" t="s">
        <v>12065</v>
      </c>
      <c r="H1942" t="s">
        <v>12071</v>
      </c>
      <c r="I1942" t="s">
        <v>12094</v>
      </c>
      <c r="J1942" t="s">
        <v>12083</v>
      </c>
      <c r="K1942" t="s">
        <v>17082</v>
      </c>
      <c r="L1942" t="s">
        <v>18090</v>
      </c>
    </row>
    <row r="1943" spans="1:12" x14ac:dyDescent="0.25">
      <c r="A1943" t="s">
        <v>5316</v>
      </c>
      <c r="B1943" s="7">
        <v>0.98475694444444439</v>
      </c>
      <c r="C1943">
        <v>6</v>
      </c>
      <c r="D1943">
        <v>340000</v>
      </c>
      <c r="E1943">
        <v>2040000</v>
      </c>
      <c r="F1943" t="s">
        <v>15303</v>
      </c>
      <c r="G1943" t="s">
        <v>12063</v>
      </c>
      <c r="H1943" t="s">
        <v>12069</v>
      </c>
      <c r="I1943" t="s">
        <v>12092</v>
      </c>
      <c r="J1943" t="s">
        <v>12076</v>
      </c>
      <c r="K1943" t="s">
        <v>17397</v>
      </c>
      <c r="L1943" t="s">
        <v>18405</v>
      </c>
    </row>
    <row r="1944" spans="1:12" x14ac:dyDescent="0.25">
      <c r="A1944" t="s">
        <v>5319</v>
      </c>
      <c r="B1944" s="7">
        <v>0.87515046296296295</v>
      </c>
      <c r="C1944">
        <v>7</v>
      </c>
      <c r="D1944">
        <v>430000</v>
      </c>
      <c r="E1944">
        <v>3010000</v>
      </c>
      <c r="F1944" t="s">
        <v>15585</v>
      </c>
      <c r="G1944" t="s">
        <v>12065</v>
      </c>
      <c r="H1944" t="s">
        <v>12069</v>
      </c>
      <c r="I1944" t="s">
        <v>12094</v>
      </c>
      <c r="J1944" t="s">
        <v>12090</v>
      </c>
      <c r="K1944" t="s">
        <v>17098</v>
      </c>
      <c r="L1944" t="s">
        <v>18104</v>
      </c>
    </row>
    <row r="1945" spans="1:12" x14ac:dyDescent="0.25">
      <c r="A1945" t="s">
        <v>5322</v>
      </c>
      <c r="B1945" s="7">
        <v>0.66629629629629628</v>
      </c>
      <c r="C1945">
        <v>4</v>
      </c>
      <c r="D1945">
        <v>589000</v>
      </c>
      <c r="E1945">
        <v>2356000</v>
      </c>
      <c r="F1945" t="s">
        <v>14195</v>
      </c>
      <c r="G1945" t="s">
        <v>12062</v>
      </c>
      <c r="H1945" t="s">
        <v>12069</v>
      </c>
      <c r="I1945" t="s">
        <v>12094</v>
      </c>
      <c r="J1945" t="s">
        <v>12073</v>
      </c>
      <c r="K1945" t="s">
        <v>16706</v>
      </c>
      <c r="L1945" t="s">
        <v>17700</v>
      </c>
    </row>
    <row r="1946" spans="1:12" x14ac:dyDescent="0.25">
      <c r="A1946" t="s">
        <v>5324</v>
      </c>
      <c r="B1946" s="7">
        <v>0.56293981481481481</v>
      </c>
      <c r="C1946">
        <v>9</v>
      </c>
      <c r="D1946">
        <v>600000</v>
      </c>
      <c r="E1946">
        <v>5400000</v>
      </c>
      <c r="F1946" t="s">
        <v>15383</v>
      </c>
      <c r="G1946" t="s">
        <v>12062</v>
      </c>
      <c r="H1946" t="s">
        <v>12066</v>
      </c>
      <c r="I1946" t="s">
        <v>12095</v>
      </c>
      <c r="J1946" t="s">
        <v>12090</v>
      </c>
      <c r="K1946" t="s">
        <v>16753</v>
      </c>
      <c r="L1946" t="s">
        <v>17752</v>
      </c>
    </row>
    <row r="1947" spans="1:12" x14ac:dyDescent="0.25">
      <c r="A1947" t="s">
        <v>5326</v>
      </c>
      <c r="B1947" s="7">
        <v>0.32153935185185184</v>
      </c>
      <c r="C1947">
        <v>8</v>
      </c>
      <c r="D1947">
        <v>349000</v>
      </c>
      <c r="E1947">
        <v>2792000</v>
      </c>
      <c r="F1947" t="s">
        <v>12546</v>
      </c>
      <c r="G1947" t="s">
        <v>12063</v>
      </c>
      <c r="H1947" t="s">
        <v>12067</v>
      </c>
      <c r="I1947" t="s">
        <v>12095</v>
      </c>
      <c r="J1947" t="s">
        <v>12083</v>
      </c>
      <c r="K1947" t="s">
        <v>12149</v>
      </c>
      <c r="L1947" t="s">
        <v>12238</v>
      </c>
    </row>
    <row r="1948" spans="1:12" x14ac:dyDescent="0.25">
      <c r="A1948" t="s">
        <v>5328</v>
      </c>
      <c r="B1948" s="7">
        <v>0.99129629629629634</v>
      </c>
      <c r="C1948">
        <v>7</v>
      </c>
      <c r="D1948">
        <v>509000</v>
      </c>
      <c r="E1948">
        <v>3563000</v>
      </c>
      <c r="F1948" t="s">
        <v>13332</v>
      </c>
      <c r="G1948" t="s">
        <v>12065</v>
      </c>
      <c r="H1948" t="s">
        <v>12070</v>
      </c>
      <c r="I1948" t="s">
        <v>12095</v>
      </c>
      <c r="J1948" t="s">
        <v>12074</v>
      </c>
      <c r="K1948" t="s">
        <v>16766</v>
      </c>
      <c r="L1948" t="s">
        <v>17763</v>
      </c>
    </row>
    <row r="1949" spans="1:12" x14ac:dyDescent="0.25">
      <c r="A1949" t="s">
        <v>5330</v>
      </c>
      <c r="B1949" s="7">
        <v>0.75317129629629631</v>
      </c>
      <c r="C1949">
        <v>2</v>
      </c>
      <c r="D1949">
        <v>454000</v>
      </c>
      <c r="E1949">
        <v>908000</v>
      </c>
      <c r="F1949" t="s">
        <v>14520</v>
      </c>
      <c r="G1949" t="s">
        <v>12065</v>
      </c>
      <c r="H1949" t="s">
        <v>12067</v>
      </c>
      <c r="I1949" t="s">
        <v>12094</v>
      </c>
      <c r="J1949" t="s">
        <v>12076</v>
      </c>
      <c r="K1949" t="s">
        <v>17047</v>
      </c>
      <c r="L1949" t="s">
        <v>18048</v>
      </c>
    </row>
    <row r="1950" spans="1:12" x14ac:dyDescent="0.25">
      <c r="A1950" t="s">
        <v>5333</v>
      </c>
      <c r="B1950" s="7">
        <v>0.54398148148148151</v>
      </c>
      <c r="C1950">
        <v>2</v>
      </c>
      <c r="D1950">
        <v>317000</v>
      </c>
      <c r="E1950">
        <v>634000</v>
      </c>
      <c r="F1950" t="s">
        <v>15509</v>
      </c>
      <c r="G1950" t="s">
        <v>12063</v>
      </c>
      <c r="H1950" t="s">
        <v>12069</v>
      </c>
      <c r="I1950" t="s">
        <v>12092</v>
      </c>
      <c r="J1950" t="s">
        <v>12073</v>
      </c>
      <c r="K1950" t="s">
        <v>16620</v>
      </c>
      <c r="L1950" t="s">
        <v>17604</v>
      </c>
    </row>
    <row r="1951" spans="1:12" x14ac:dyDescent="0.25">
      <c r="A1951" t="s">
        <v>5335</v>
      </c>
      <c r="B1951" s="7">
        <v>0.96626157407407409</v>
      </c>
      <c r="C1951">
        <v>2</v>
      </c>
      <c r="D1951">
        <v>1330000</v>
      </c>
      <c r="E1951">
        <v>2660000</v>
      </c>
      <c r="F1951" t="s">
        <v>12461</v>
      </c>
      <c r="G1951" t="s">
        <v>12064</v>
      </c>
      <c r="H1951" t="s">
        <v>12067</v>
      </c>
      <c r="I1951" t="s">
        <v>12095</v>
      </c>
      <c r="J1951" t="s">
        <v>12078</v>
      </c>
      <c r="K1951" t="s">
        <v>17095</v>
      </c>
      <c r="L1951" t="s">
        <v>18096</v>
      </c>
    </row>
    <row r="1952" spans="1:12" x14ac:dyDescent="0.25">
      <c r="A1952" t="s">
        <v>5337</v>
      </c>
      <c r="B1952" s="7">
        <v>0.63334490740740745</v>
      </c>
      <c r="C1952">
        <v>5</v>
      </c>
      <c r="D1952">
        <v>1157000</v>
      </c>
      <c r="E1952">
        <v>5785000</v>
      </c>
      <c r="F1952" t="s">
        <v>16449</v>
      </c>
      <c r="G1952" t="s">
        <v>12064</v>
      </c>
      <c r="H1952" t="s">
        <v>12070</v>
      </c>
      <c r="I1952" t="s">
        <v>12095</v>
      </c>
      <c r="J1952" t="s">
        <v>12075</v>
      </c>
      <c r="K1952" t="s">
        <v>16477</v>
      </c>
      <c r="L1952" t="s">
        <v>17582</v>
      </c>
    </row>
    <row r="1953" spans="1:12" x14ac:dyDescent="0.25">
      <c r="A1953" t="s">
        <v>5339</v>
      </c>
      <c r="B1953" s="7">
        <v>0.5803356481481482</v>
      </c>
      <c r="C1953">
        <v>2</v>
      </c>
      <c r="D1953">
        <v>366000</v>
      </c>
      <c r="E1953">
        <v>732000</v>
      </c>
      <c r="F1953" t="s">
        <v>14642</v>
      </c>
      <c r="G1953" t="s">
        <v>12063</v>
      </c>
      <c r="H1953" t="s">
        <v>12067</v>
      </c>
      <c r="I1953" t="s">
        <v>12094</v>
      </c>
      <c r="J1953" t="s">
        <v>12086</v>
      </c>
      <c r="K1953" t="s">
        <v>16853</v>
      </c>
      <c r="L1953" t="s">
        <v>17855</v>
      </c>
    </row>
    <row r="1954" spans="1:12" x14ac:dyDescent="0.25">
      <c r="A1954" t="s">
        <v>5342</v>
      </c>
      <c r="B1954" s="7">
        <v>0.99847222222222221</v>
      </c>
      <c r="C1954">
        <v>2</v>
      </c>
      <c r="D1954">
        <v>361000</v>
      </c>
      <c r="E1954">
        <v>722000</v>
      </c>
      <c r="F1954" t="s">
        <v>14275</v>
      </c>
      <c r="G1954" t="s">
        <v>12063</v>
      </c>
      <c r="H1954" t="s">
        <v>12071</v>
      </c>
      <c r="I1954" t="s">
        <v>12095</v>
      </c>
      <c r="J1954" t="s">
        <v>12082</v>
      </c>
      <c r="K1954" t="s">
        <v>17053</v>
      </c>
      <c r="L1954" t="s">
        <v>18054</v>
      </c>
    </row>
    <row r="1955" spans="1:12" x14ac:dyDescent="0.25">
      <c r="A1955" t="s">
        <v>5345</v>
      </c>
      <c r="B1955" s="7">
        <v>0.40782407407407406</v>
      </c>
      <c r="C1955">
        <v>8</v>
      </c>
      <c r="D1955">
        <v>563000</v>
      </c>
      <c r="E1955">
        <v>4504000</v>
      </c>
      <c r="F1955" t="s">
        <v>15764</v>
      </c>
      <c r="G1955" t="s">
        <v>12062</v>
      </c>
      <c r="H1955" t="s">
        <v>12071</v>
      </c>
      <c r="I1955" t="s">
        <v>12095</v>
      </c>
      <c r="J1955" t="s">
        <v>12073</v>
      </c>
      <c r="K1955" t="s">
        <v>16633</v>
      </c>
      <c r="L1955" t="s">
        <v>17624</v>
      </c>
    </row>
    <row r="1956" spans="1:12" x14ac:dyDescent="0.25">
      <c r="A1956" t="s">
        <v>5347</v>
      </c>
      <c r="B1956" s="7">
        <v>0.56056712962962962</v>
      </c>
      <c r="C1956">
        <v>8</v>
      </c>
      <c r="D1956">
        <v>661000</v>
      </c>
      <c r="E1956">
        <v>5288000</v>
      </c>
      <c r="F1956" t="s">
        <v>16295</v>
      </c>
      <c r="G1956" t="s">
        <v>12062</v>
      </c>
      <c r="H1956" t="s">
        <v>12070</v>
      </c>
      <c r="I1956" t="s">
        <v>12094</v>
      </c>
      <c r="J1956" t="s">
        <v>12076</v>
      </c>
      <c r="K1956" t="s">
        <v>16620</v>
      </c>
      <c r="L1956" t="s">
        <v>17610</v>
      </c>
    </row>
    <row r="1957" spans="1:12" x14ac:dyDescent="0.25">
      <c r="A1957" t="s">
        <v>5349</v>
      </c>
      <c r="B1957" s="7">
        <v>0.98032407407407407</v>
      </c>
      <c r="C1957">
        <v>8</v>
      </c>
      <c r="D1957">
        <v>474000</v>
      </c>
      <c r="E1957">
        <v>3792000</v>
      </c>
      <c r="F1957" t="s">
        <v>14842</v>
      </c>
      <c r="G1957" t="s">
        <v>12065</v>
      </c>
      <c r="H1957" t="s">
        <v>12068</v>
      </c>
      <c r="I1957" t="s">
        <v>12093</v>
      </c>
      <c r="J1957" t="s">
        <v>12082</v>
      </c>
      <c r="K1957" t="s">
        <v>16534</v>
      </c>
      <c r="L1957" t="s">
        <v>17514</v>
      </c>
    </row>
    <row r="1958" spans="1:12" x14ac:dyDescent="0.25">
      <c r="A1958" t="s">
        <v>5351</v>
      </c>
      <c r="B1958" s="7">
        <v>0.3144675925925926</v>
      </c>
      <c r="C1958">
        <v>1</v>
      </c>
      <c r="D1958">
        <v>644000</v>
      </c>
      <c r="E1958">
        <v>644000</v>
      </c>
      <c r="F1958" t="s">
        <v>12586</v>
      </c>
      <c r="G1958" t="s">
        <v>12062</v>
      </c>
      <c r="H1958" t="s">
        <v>12068</v>
      </c>
      <c r="I1958" t="s">
        <v>12092</v>
      </c>
      <c r="J1958" t="s">
        <v>12073</v>
      </c>
      <c r="K1958" t="s">
        <v>16782</v>
      </c>
      <c r="L1958" t="s">
        <v>17773</v>
      </c>
    </row>
    <row r="1959" spans="1:12" x14ac:dyDescent="0.25">
      <c r="A1959" t="s">
        <v>5354</v>
      </c>
      <c r="B1959" s="7">
        <v>0.9857407407407407</v>
      </c>
      <c r="C1959">
        <v>9</v>
      </c>
      <c r="D1959">
        <v>438000</v>
      </c>
      <c r="E1959">
        <v>3942000</v>
      </c>
      <c r="F1959" t="s">
        <v>12500</v>
      </c>
      <c r="G1959" t="s">
        <v>12065</v>
      </c>
      <c r="H1959" t="s">
        <v>12070</v>
      </c>
      <c r="I1959" t="s">
        <v>12095</v>
      </c>
      <c r="J1959" t="s">
        <v>12081</v>
      </c>
      <c r="K1959" t="s">
        <v>17211</v>
      </c>
      <c r="L1959" t="s">
        <v>18221</v>
      </c>
    </row>
    <row r="1960" spans="1:12" x14ac:dyDescent="0.25">
      <c r="A1960" t="s">
        <v>5356</v>
      </c>
      <c r="B1960" s="7">
        <v>0.31167824074074074</v>
      </c>
      <c r="C1960">
        <v>2</v>
      </c>
      <c r="D1960">
        <v>316000</v>
      </c>
      <c r="E1960">
        <v>632000</v>
      </c>
      <c r="F1960" t="s">
        <v>15054</v>
      </c>
      <c r="G1960" t="s">
        <v>12063</v>
      </c>
      <c r="H1960" t="s">
        <v>12071</v>
      </c>
      <c r="I1960" t="s">
        <v>12095</v>
      </c>
      <c r="J1960" t="s">
        <v>12079</v>
      </c>
      <c r="K1960" t="s">
        <v>17210</v>
      </c>
      <c r="L1960" t="s">
        <v>18214</v>
      </c>
    </row>
    <row r="1961" spans="1:12" x14ac:dyDescent="0.25">
      <c r="A1961" t="s">
        <v>5358</v>
      </c>
      <c r="B1961" s="7">
        <v>0.83554398148148146</v>
      </c>
      <c r="C1961">
        <v>9</v>
      </c>
      <c r="D1961">
        <v>446000</v>
      </c>
      <c r="E1961">
        <v>4014000</v>
      </c>
      <c r="F1961" t="s">
        <v>13054</v>
      </c>
      <c r="G1961" t="s">
        <v>12065</v>
      </c>
      <c r="H1961" t="s">
        <v>12068</v>
      </c>
      <c r="I1961" t="s">
        <v>12094</v>
      </c>
      <c r="J1961" t="s">
        <v>12077</v>
      </c>
      <c r="K1961" t="s">
        <v>17183</v>
      </c>
      <c r="L1961" t="s">
        <v>18194</v>
      </c>
    </row>
    <row r="1962" spans="1:12" x14ac:dyDescent="0.25">
      <c r="A1962" t="s">
        <v>5360</v>
      </c>
      <c r="B1962" s="7">
        <v>0.10540509259259259</v>
      </c>
      <c r="C1962">
        <v>1</v>
      </c>
      <c r="D1962">
        <v>392000</v>
      </c>
      <c r="E1962">
        <v>392000</v>
      </c>
      <c r="F1962" t="s">
        <v>13679</v>
      </c>
      <c r="G1962" t="s">
        <v>12063</v>
      </c>
      <c r="H1962" t="s">
        <v>12066</v>
      </c>
      <c r="I1962" t="s">
        <v>12095</v>
      </c>
      <c r="J1962" t="s">
        <v>12079</v>
      </c>
      <c r="K1962" t="s">
        <v>16878</v>
      </c>
      <c r="L1962" t="s">
        <v>17880</v>
      </c>
    </row>
    <row r="1963" spans="1:12" x14ac:dyDescent="0.25">
      <c r="A1963" t="s">
        <v>5362</v>
      </c>
      <c r="B1963" s="7">
        <v>0.28501157407407407</v>
      </c>
      <c r="C1963">
        <v>2</v>
      </c>
      <c r="D1963">
        <v>398000</v>
      </c>
      <c r="E1963">
        <v>796000</v>
      </c>
      <c r="F1963" t="s">
        <v>15604</v>
      </c>
      <c r="G1963" t="s">
        <v>12063</v>
      </c>
      <c r="H1963" t="s">
        <v>12070</v>
      </c>
      <c r="I1963" t="s">
        <v>12093</v>
      </c>
      <c r="J1963" t="s">
        <v>12072</v>
      </c>
      <c r="K1963" t="s">
        <v>16567</v>
      </c>
      <c r="L1963" t="s">
        <v>17541</v>
      </c>
    </row>
    <row r="1964" spans="1:12" x14ac:dyDescent="0.25">
      <c r="A1964" t="s">
        <v>5363</v>
      </c>
      <c r="B1964" s="7">
        <v>0.67596064814814816</v>
      </c>
      <c r="C1964">
        <v>2</v>
      </c>
      <c r="D1964">
        <v>658000</v>
      </c>
      <c r="E1964">
        <v>1316000</v>
      </c>
      <c r="F1964" t="s">
        <v>14802</v>
      </c>
      <c r="G1964" t="s">
        <v>12062</v>
      </c>
      <c r="H1964" t="s">
        <v>12067</v>
      </c>
      <c r="I1964" t="s">
        <v>12094</v>
      </c>
      <c r="J1964" t="s">
        <v>12079</v>
      </c>
      <c r="K1964" t="s">
        <v>16768</v>
      </c>
      <c r="L1964" t="s">
        <v>17760</v>
      </c>
    </row>
    <row r="1965" spans="1:12" x14ac:dyDescent="0.25">
      <c r="A1965" t="s">
        <v>5366</v>
      </c>
      <c r="B1965" s="7">
        <v>0.90392361111111108</v>
      </c>
      <c r="C1965">
        <v>2</v>
      </c>
      <c r="D1965">
        <v>670000</v>
      </c>
      <c r="E1965">
        <v>1340000</v>
      </c>
      <c r="F1965" t="s">
        <v>15225</v>
      </c>
      <c r="G1965" t="s">
        <v>12062</v>
      </c>
      <c r="H1965" t="s">
        <v>12069</v>
      </c>
      <c r="I1965" t="s">
        <v>12095</v>
      </c>
      <c r="J1965" t="s">
        <v>12073</v>
      </c>
      <c r="K1965" t="s">
        <v>16695</v>
      </c>
      <c r="L1965" t="s">
        <v>17678</v>
      </c>
    </row>
    <row r="1966" spans="1:12" x14ac:dyDescent="0.25">
      <c r="A1966" t="s">
        <v>5369</v>
      </c>
      <c r="B1966" s="7">
        <v>0.1802199074074074</v>
      </c>
      <c r="C1966">
        <v>5</v>
      </c>
      <c r="D1966">
        <v>1261000</v>
      </c>
      <c r="E1966">
        <v>6305000</v>
      </c>
      <c r="F1966" t="s">
        <v>12828</v>
      </c>
      <c r="G1966" t="s">
        <v>12064</v>
      </c>
      <c r="H1966" t="s">
        <v>12070</v>
      </c>
      <c r="I1966" t="s">
        <v>12094</v>
      </c>
      <c r="J1966" t="s">
        <v>12086</v>
      </c>
      <c r="K1966" t="s">
        <v>17322</v>
      </c>
      <c r="L1966" t="s">
        <v>18328</v>
      </c>
    </row>
    <row r="1967" spans="1:12" x14ac:dyDescent="0.25">
      <c r="A1967" t="s">
        <v>5371</v>
      </c>
      <c r="B1967" s="7">
        <v>0.94937499999999997</v>
      </c>
      <c r="C1967">
        <v>1</v>
      </c>
      <c r="D1967">
        <v>660000</v>
      </c>
      <c r="E1967">
        <v>660000</v>
      </c>
      <c r="F1967" t="s">
        <v>16261</v>
      </c>
      <c r="G1967" t="s">
        <v>12062</v>
      </c>
      <c r="H1967" t="s">
        <v>12067</v>
      </c>
      <c r="I1967" t="s">
        <v>12095</v>
      </c>
      <c r="J1967" t="s">
        <v>12080</v>
      </c>
      <c r="K1967" t="s">
        <v>17220</v>
      </c>
      <c r="L1967" t="s">
        <v>18222</v>
      </c>
    </row>
    <row r="1968" spans="1:12" x14ac:dyDescent="0.25">
      <c r="A1968" t="s">
        <v>5374</v>
      </c>
      <c r="B1968" s="7">
        <v>0.64515046296296297</v>
      </c>
      <c r="C1968">
        <v>9</v>
      </c>
      <c r="D1968">
        <v>372000</v>
      </c>
      <c r="E1968">
        <v>3348000</v>
      </c>
      <c r="F1968" t="s">
        <v>14892</v>
      </c>
      <c r="G1968" t="s">
        <v>12063</v>
      </c>
      <c r="H1968" t="s">
        <v>12068</v>
      </c>
      <c r="I1968" t="s">
        <v>12094</v>
      </c>
      <c r="J1968" t="s">
        <v>12086</v>
      </c>
      <c r="K1968" t="s">
        <v>16865</v>
      </c>
      <c r="L1968" t="s">
        <v>17874</v>
      </c>
    </row>
    <row r="1969" spans="1:12" x14ac:dyDescent="0.25">
      <c r="A1969" t="s">
        <v>5376</v>
      </c>
      <c r="B1969" s="7">
        <v>8.6469907407407412E-2</v>
      </c>
      <c r="C1969">
        <v>7</v>
      </c>
      <c r="D1969">
        <v>356000</v>
      </c>
      <c r="E1969">
        <v>2492000</v>
      </c>
      <c r="F1969" t="s">
        <v>12508</v>
      </c>
      <c r="G1969" t="s">
        <v>12063</v>
      </c>
      <c r="H1969" t="s">
        <v>12070</v>
      </c>
      <c r="I1969" t="s">
        <v>12094</v>
      </c>
      <c r="J1969" t="s">
        <v>12079</v>
      </c>
      <c r="K1969" t="s">
        <v>16688</v>
      </c>
      <c r="L1969" t="s">
        <v>17676</v>
      </c>
    </row>
    <row r="1970" spans="1:12" x14ac:dyDescent="0.25">
      <c r="A1970" t="s">
        <v>5379</v>
      </c>
      <c r="B1970" s="7">
        <v>0.42591435185185184</v>
      </c>
      <c r="C1970">
        <v>2</v>
      </c>
      <c r="D1970">
        <v>396000</v>
      </c>
      <c r="E1970">
        <v>792000</v>
      </c>
      <c r="F1970" t="s">
        <v>13224</v>
      </c>
      <c r="G1970" t="s">
        <v>12063</v>
      </c>
      <c r="H1970" t="s">
        <v>12071</v>
      </c>
      <c r="I1970" t="s">
        <v>12095</v>
      </c>
      <c r="J1970" t="s">
        <v>12078</v>
      </c>
      <c r="K1970" t="s">
        <v>16742</v>
      </c>
      <c r="L1970" t="s">
        <v>17734</v>
      </c>
    </row>
    <row r="1971" spans="1:12" x14ac:dyDescent="0.25">
      <c r="A1971" t="s">
        <v>5381</v>
      </c>
      <c r="B1971" s="7">
        <v>0.62188657407407411</v>
      </c>
      <c r="C1971">
        <v>8</v>
      </c>
      <c r="D1971">
        <v>465000</v>
      </c>
      <c r="E1971">
        <v>3720000</v>
      </c>
      <c r="F1971" t="s">
        <v>13451</v>
      </c>
      <c r="G1971" t="s">
        <v>12065</v>
      </c>
      <c r="H1971" t="s">
        <v>12068</v>
      </c>
      <c r="I1971" t="s">
        <v>12094</v>
      </c>
      <c r="J1971" t="s">
        <v>12085</v>
      </c>
      <c r="K1971" t="s">
        <v>17187</v>
      </c>
      <c r="L1971" t="s">
        <v>18197</v>
      </c>
    </row>
    <row r="1972" spans="1:12" x14ac:dyDescent="0.25">
      <c r="A1972" t="s">
        <v>5383</v>
      </c>
      <c r="B1972" s="7">
        <v>0.87984953703703705</v>
      </c>
      <c r="C1972">
        <v>1</v>
      </c>
      <c r="D1972">
        <v>494000</v>
      </c>
      <c r="E1972">
        <v>494000</v>
      </c>
      <c r="F1972" t="s">
        <v>14663</v>
      </c>
      <c r="G1972" t="s">
        <v>12065</v>
      </c>
      <c r="H1972" t="s">
        <v>12070</v>
      </c>
      <c r="I1972" t="s">
        <v>12094</v>
      </c>
      <c r="J1972" t="s">
        <v>12091</v>
      </c>
      <c r="K1972" t="s">
        <v>16930</v>
      </c>
      <c r="L1972" t="s">
        <v>17464</v>
      </c>
    </row>
    <row r="1973" spans="1:12" x14ac:dyDescent="0.25">
      <c r="A1973" t="s">
        <v>5386</v>
      </c>
      <c r="B1973" s="7">
        <v>0.89447916666666671</v>
      </c>
      <c r="C1973">
        <v>5</v>
      </c>
      <c r="D1973">
        <v>452000</v>
      </c>
      <c r="E1973">
        <v>2260000</v>
      </c>
      <c r="F1973" t="s">
        <v>12795</v>
      </c>
      <c r="G1973" t="s">
        <v>12065</v>
      </c>
      <c r="H1973" t="s">
        <v>12067</v>
      </c>
      <c r="I1973" t="s">
        <v>12095</v>
      </c>
      <c r="J1973" t="s">
        <v>12090</v>
      </c>
      <c r="K1973" t="s">
        <v>17276</v>
      </c>
      <c r="L1973" t="s">
        <v>18284</v>
      </c>
    </row>
    <row r="1974" spans="1:12" x14ac:dyDescent="0.25">
      <c r="A1974" t="s">
        <v>5388</v>
      </c>
      <c r="B1974" s="7">
        <v>0.86940972222222224</v>
      </c>
      <c r="C1974">
        <v>3</v>
      </c>
      <c r="D1974">
        <v>347000</v>
      </c>
      <c r="E1974">
        <v>1041000</v>
      </c>
      <c r="F1974" t="s">
        <v>14243</v>
      </c>
      <c r="G1974" t="s">
        <v>12063</v>
      </c>
      <c r="H1974" t="s">
        <v>12066</v>
      </c>
      <c r="I1974" t="s">
        <v>12094</v>
      </c>
      <c r="J1974" t="s">
        <v>12086</v>
      </c>
      <c r="K1974" t="s">
        <v>16715</v>
      </c>
      <c r="L1974" t="s">
        <v>17708</v>
      </c>
    </row>
    <row r="1975" spans="1:12" x14ac:dyDescent="0.25">
      <c r="A1975" t="s">
        <v>5390</v>
      </c>
      <c r="B1975" s="7">
        <v>0.15633101851851852</v>
      </c>
      <c r="C1975">
        <v>7</v>
      </c>
      <c r="D1975">
        <v>615000</v>
      </c>
      <c r="E1975">
        <v>4305000</v>
      </c>
      <c r="F1975" t="s">
        <v>15604</v>
      </c>
      <c r="G1975" t="s">
        <v>12062</v>
      </c>
      <c r="H1975" t="s">
        <v>12069</v>
      </c>
      <c r="I1975" t="s">
        <v>12094</v>
      </c>
      <c r="J1975" t="s">
        <v>12082</v>
      </c>
      <c r="K1975" t="s">
        <v>16705</v>
      </c>
      <c r="L1975" t="s">
        <v>17702</v>
      </c>
    </row>
    <row r="1976" spans="1:12" x14ac:dyDescent="0.25">
      <c r="A1976" t="s">
        <v>5391</v>
      </c>
      <c r="B1976" s="7">
        <v>0.85318287037037033</v>
      </c>
      <c r="C1976">
        <v>4</v>
      </c>
      <c r="D1976">
        <v>594000</v>
      </c>
      <c r="E1976">
        <v>2376000</v>
      </c>
      <c r="F1976" t="s">
        <v>13664</v>
      </c>
      <c r="G1976" t="s">
        <v>12062</v>
      </c>
      <c r="H1976" t="s">
        <v>12068</v>
      </c>
      <c r="I1976" t="s">
        <v>12095</v>
      </c>
      <c r="J1976" t="s">
        <v>12083</v>
      </c>
      <c r="K1976" t="s">
        <v>17133</v>
      </c>
      <c r="L1976" t="s">
        <v>18137</v>
      </c>
    </row>
    <row r="1977" spans="1:12" x14ac:dyDescent="0.25">
      <c r="A1977" t="s">
        <v>5393</v>
      </c>
      <c r="B1977" s="7">
        <v>0.76894675925925926</v>
      </c>
      <c r="C1977">
        <v>3</v>
      </c>
      <c r="D1977">
        <v>431000</v>
      </c>
      <c r="E1977">
        <v>1293000</v>
      </c>
      <c r="F1977" t="s">
        <v>16166</v>
      </c>
      <c r="G1977" t="s">
        <v>12065</v>
      </c>
      <c r="H1977" t="s">
        <v>12068</v>
      </c>
      <c r="I1977" t="s">
        <v>12095</v>
      </c>
      <c r="J1977" t="s">
        <v>12089</v>
      </c>
      <c r="K1977" t="s">
        <v>12114</v>
      </c>
      <c r="L1977" t="s">
        <v>12198</v>
      </c>
    </row>
    <row r="1978" spans="1:12" x14ac:dyDescent="0.25">
      <c r="A1978" t="s">
        <v>5396</v>
      </c>
      <c r="B1978" s="7">
        <v>0.16846064814814815</v>
      </c>
      <c r="C1978">
        <v>1</v>
      </c>
      <c r="D1978">
        <v>687000</v>
      </c>
      <c r="E1978">
        <v>687000</v>
      </c>
      <c r="F1978" t="s">
        <v>15604</v>
      </c>
      <c r="G1978" t="s">
        <v>12062</v>
      </c>
      <c r="H1978" t="s">
        <v>12066</v>
      </c>
      <c r="I1978" t="s">
        <v>12094</v>
      </c>
      <c r="J1978" t="s">
        <v>12091</v>
      </c>
      <c r="K1978" t="s">
        <v>16617</v>
      </c>
      <c r="L1978" t="s">
        <v>17600</v>
      </c>
    </row>
    <row r="1979" spans="1:12" x14ac:dyDescent="0.25">
      <c r="A1979" t="s">
        <v>5398</v>
      </c>
      <c r="B1979" s="7">
        <v>0.25667824074074075</v>
      </c>
      <c r="C1979">
        <v>1</v>
      </c>
      <c r="D1979">
        <v>330000</v>
      </c>
      <c r="E1979">
        <v>330000</v>
      </c>
      <c r="F1979" t="s">
        <v>14154</v>
      </c>
      <c r="G1979" t="s">
        <v>12063</v>
      </c>
      <c r="H1979" t="s">
        <v>12067</v>
      </c>
      <c r="I1979" t="s">
        <v>12093</v>
      </c>
      <c r="J1979" t="s">
        <v>12084</v>
      </c>
      <c r="K1979" t="s">
        <v>17026</v>
      </c>
      <c r="L1979" t="s">
        <v>18026</v>
      </c>
    </row>
    <row r="1980" spans="1:12" x14ac:dyDescent="0.25">
      <c r="A1980" t="s">
        <v>5401</v>
      </c>
      <c r="B1980" s="7">
        <v>0.42694444444444446</v>
      </c>
      <c r="C1980">
        <v>3</v>
      </c>
      <c r="D1980">
        <v>400000</v>
      </c>
      <c r="E1980">
        <v>1200000</v>
      </c>
      <c r="F1980" t="s">
        <v>13631</v>
      </c>
      <c r="G1980" t="s">
        <v>12063</v>
      </c>
      <c r="H1980" t="s">
        <v>12071</v>
      </c>
      <c r="I1980" t="s">
        <v>12094</v>
      </c>
      <c r="J1980" t="s">
        <v>12087</v>
      </c>
      <c r="K1980" t="s">
        <v>12138</v>
      </c>
      <c r="L1980" t="s">
        <v>12222</v>
      </c>
    </row>
    <row r="1981" spans="1:12" x14ac:dyDescent="0.25">
      <c r="A1981" t="s">
        <v>5404</v>
      </c>
      <c r="B1981" s="7">
        <v>0.68906250000000002</v>
      </c>
      <c r="C1981">
        <v>2</v>
      </c>
      <c r="D1981">
        <v>595000</v>
      </c>
      <c r="E1981">
        <v>1190000</v>
      </c>
      <c r="F1981" t="s">
        <v>13317</v>
      </c>
      <c r="G1981" t="s">
        <v>12062</v>
      </c>
      <c r="H1981" t="s">
        <v>12069</v>
      </c>
      <c r="I1981" t="s">
        <v>12095</v>
      </c>
      <c r="J1981" t="s">
        <v>12073</v>
      </c>
      <c r="K1981" t="s">
        <v>17123</v>
      </c>
      <c r="L1981" t="s">
        <v>18125</v>
      </c>
    </row>
    <row r="1982" spans="1:12" x14ac:dyDescent="0.25">
      <c r="A1982" t="s">
        <v>5407</v>
      </c>
      <c r="B1982" s="7">
        <v>0.60597222222222225</v>
      </c>
      <c r="C1982">
        <v>9</v>
      </c>
      <c r="D1982">
        <v>1340000</v>
      </c>
      <c r="E1982">
        <v>12060000</v>
      </c>
      <c r="F1982" t="s">
        <v>14342</v>
      </c>
      <c r="G1982" t="s">
        <v>12064</v>
      </c>
      <c r="H1982" t="s">
        <v>12067</v>
      </c>
      <c r="I1982" t="s">
        <v>12095</v>
      </c>
      <c r="J1982" t="s">
        <v>12074</v>
      </c>
      <c r="K1982" t="s">
        <v>17338</v>
      </c>
      <c r="L1982" t="s">
        <v>18347</v>
      </c>
    </row>
    <row r="1983" spans="1:12" x14ac:dyDescent="0.25">
      <c r="A1983" t="s">
        <v>5410</v>
      </c>
      <c r="B1983" s="7">
        <v>0.10900462962962963</v>
      </c>
      <c r="C1983">
        <v>5</v>
      </c>
      <c r="D1983">
        <v>1134000</v>
      </c>
      <c r="E1983">
        <v>5670000</v>
      </c>
      <c r="F1983" t="s">
        <v>14786</v>
      </c>
      <c r="G1983" t="s">
        <v>12064</v>
      </c>
      <c r="H1983" t="s">
        <v>12071</v>
      </c>
      <c r="I1983" t="s">
        <v>12095</v>
      </c>
      <c r="J1983" t="s">
        <v>12081</v>
      </c>
      <c r="K1983" t="s">
        <v>17319</v>
      </c>
      <c r="L1983" t="s">
        <v>18325</v>
      </c>
    </row>
    <row r="1984" spans="1:12" x14ac:dyDescent="0.25">
      <c r="A1984" t="s">
        <v>5412</v>
      </c>
      <c r="B1984" s="7">
        <v>4.2847222222222224E-2</v>
      </c>
      <c r="C1984">
        <v>5</v>
      </c>
      <c r="D1984">
        <v>689000</v>
      </c>
      <c r="E1984">
        <v>3445000</v>
      </c>
      <c r="F1984" t="s">
        <v>14738</v>
      </c>
      <c r="G1984" t="s">
        <v>12062</v>
      </c>
      <c r="H1984" t="s">
        <v>12068</v>
      </c>
      <c r="I1984" t="s">
        <v>12095</v>
      </c>
      <c r="J1984" t="s">
        <v>12072</v>
      </c>
      <c r="K1984" t="s">
        <v>17183</v>
      </c>
      <c r="L1984" t="s">
        <v>18190</v>
      </c>
    </row>
    <row r="1985" spans="1:12" x14ac:dyDescent="0.25">
      <c r="A1985" t="s">
        <v>5415</v>
      </c>
      <c r="B1985" s="7">
        <v>0.91984953703703709</v>
      </c>
      <c r="C1985">
        <v>8</v>
      </c>
      <c r="D1985">
        <v>381000</v>
      </c>
      <c r="E1985">
        <v>3048000</v>
      </c>
      <c r="F1985" t="s">
        <v>15706</v>
      </c>
      <c r="G1985" t="s">
        <v>12063</v>
      </c>
      <c r="H1985" t="s">
        <v>12067</v>
      </c>
      <c r="I1985" t="s">
        <v>12093</v>
      </c>
      <c r="J1985" t="s">
        <v>12090</v>
      </c>
      <c r="K1985" t="s">
        <v>17293</v>
      </c>
      <c r="L1985" t="s">
        <v>18304</v>
      </c>
    </row>
    <row r="1986" spans="1:12" x14ac:dyDescent="0.25">
      <c r="A1986" t="s">
        <v>5418</v>
      </c>
      <c r="B1986" s="7">
        <v>0.89923611111111112</v>
      </c>
      <c r="C1986">
        <v>2</v>
      </c>
      <c r="D1986">
        <v>621000</v>
      </c>
      <c r="E1986">
        <v>1242000</v>
      </c>
      <c r="F1986" t="s">
        <v>14372</v>
      </c>
      <c r="G1986" t="s">
        <v>12062</v>
      </c>
      <c r="H1986" t="s">
        <v>12068</v>
      </c>
      <c r="I1986" t="s">
        <v>12094</v>
      </c>
      <c r="J1986" t="s">
        <v>12087</v>
      </c>
      <c r="K1986" t="s">
        <v>16563</v>
      </c>
      <c r="L1986" t="s">
        <v>17537</v>
      </c>
    </row>
    <row r="1987" spans="1:12" x14ac:dyDescent="0.25">
      <c r="A1987" t="s">
        <v>5420</v>
      </c>
      <c r="B1987" s="7">
        <v>0.35637731481481483</v>
      </c>
      <c r="C1987">
        <v>6</v>
      </c>
      <c r="D1987">
        <v>319000</v>
      </c>
      <c r="E1987">
        <v>1914000</v>
      </c>
      <c r="F1987" t="s">
        <v>15751</v>
      </c>
      <c r="G1987" t="s">
        <v>12063</v>
      </c>
      <c r="H1987" t="s">
        <v>12069</v>
      </c>
      <c r="I1987" t="s">
        <v>12093</v>
      </c>
      <c r="J1987" t="s">
        <v>12081</v>
      </c>
      <c r="K1987" t="s">
        <v>16909</v>
      </c>
      <c r="L1987" t="s">
        <v>17916</v>
      </c>
    </row>
    <row r="1988" spans="1:12" x14ac:dyDescent="0.25">
      <c r="A1988" t="s">
        <v>5422</v>
      </c>
      <c r="B1988" s="7">
        <v>0.75254629629629632</v>
      </c>
      <c r="C1988">
        <v>3</v>
      </c>
      <c r="D1988">
        <v>640000</v>
      </c>
      <c r="E1988">
        <v>1920000</v>
      </c>
      <c r="F1988" t="s">
        <v>15606</v>
      </c>
      <c r="G1988" t="s">
        <v>12062</v>
      </c>
      <c r="H1988" t="s">
        <v>12071</v>
      </c>
      <c r="I1988" t="s">
        <v>12094</v>
      </c>
      <c r="J1988" t="s">
        <v>12074</v>
      </c>
      <c r="K1988" t="s">
        <v>17119</v>
      </c>
      <c r="L1988" t="s">
        <v>18122</v>
      </c>
    </row>
    <row r="1989" spans="1:12" x14ac:dyDescent="0.25">
      <c r="A1989" t="s">
        <v>5424</v>
      </c>
      <c r="B1989" s="7">
        <v>0.8502777777777778</v>
      </c>
      <c r="C1989">
        <v>5</v>
      </c>
      <c r="D1989">
        <v>370000</v>
      </c>
      <c r="E1989">
        <v>1850000</v>
      </c>
      <c r="F1989" t="s">
        <v>16314</v>
      </c>
      <c r="G1989" t="s">
        <v>12063</v>
      </c>
      <c r="H1989" t="s">
        <v>12066</v>
      </c>
      <c r="I1989" t="s">
        <v>12095</v>
      </c>
      <c r="J1989" t="s">
        <v>12089</v>
      </c>
      <c r="K1989" t="s">
        <v>16783</v>
      </c>
      <c r="L1989" t="s">
        <v>17778</v>
      </c>
    </row>
    <row r="1990" spans="1:12" x14ac:dyDescent="0.25">
      <c r="A1990" t="s">
        <v>5426</v>
      </c>
      <c r="B1990" s="7">
        <v>0.28677083333333331</v>
      </c>
      <c r="C1990">
        <v>5</v>
      </c>
      <c r="D1990">
        <v>372000</v>
      </c>
      <c r="E1990">
        <v>1860000</v>
      </c>
      <c r="F1990" t="s">
        <v>16345</v>
      </c>
      <c r="G1990" t="s">
        <v>12063</v>
      </c>
      <c r="H1990" t="s">
        <v>12071</v>
      </c>
      <c r="I1990" t="s">
        <v>12095</v>
      </c>
      <c r="J1990" t="s">
        <v>12079</v>
      </c>
      <c r="K1990" t="s">
        <v>16692</v>
      </c>
      <c r="L1990" t="s">
        <v>17678</v>
      </c>
    </row>
    <row r="1991" spans="1:12" x14ac:dyDescent="0.25">
      <c r="A1991" t="s">
        <v>5428</v>
      </c>
      <c r="B1991" s="7">
        <v>0.5848726851851852</v>
      </c>
      <c r="C1991">
        <v>2</v>
      </c>
      <c r="D1991">
        <v>658000</v>
      </c>
      <c r="E1991">
        <v>1316000</v>
      </c>
      <c r="F1991" t="s">
        <v>14702</v>
      </c>
      <c r="G1991" t="s">
        <v>12062</v>
      </c>
      <c r="H1991" t="s">
        <v>12070</v>
      </c>
      <c r="I1991" t="s">
        <v>12092</v>
      </c>
      <c r="J1991" t="s">
        <v>12086</v>
      </c>
      <c r="K1991" t="s">
        <v>17257</v>
      </c>
      <c r="L1991" t="s">
        <v>18261</v>
      </c>
    </row>
    <row r="1992" spans="1:12" x14ac:dyDescent="0.25">
      <c r="A1992" t="s">
        <v>5431</v>
      </c>
      <c r="B1992" s="7">
        <v>0.58450231481481485</v>
      </c>
      <c r="C1992">
        <v>6</v>
      </c>
      <c r="D1992">
        <v>595000</v>
      </c>
      <c r="E1992">
        <v>3570000</v>
      </c>
      <c r="F1992" t="s">
        <v>15802</v>
      </c>
      <c r="G1992" t="s">
        <v>12062</v>
      </c>
      <c r="H1992" t="s">
        <v>12068</v>
      </c>
      <c r="I1992" t="s">
        <v>12093</v>
      </c>
      <c r="J1992" t="s">
        <v>12078</v>
      </c>
      <c r="K1992" t="s">
        <v>12153</v>
      </c>
      <c r="L1992" t="s">
        <v>12240</v>
      </c>
    </row>
    <row r="1993" spans="1:12" x14ac:dyDescent="0.25">
      <c r="A1993" t="s">
        <v>5434</v>
      </c>
      <c r="B1993" s="7">
        <v>0.48831018518518521</v>
      </c>
      <c r="C1993">
        <v>2</v>
      </c>
      <c r="D1993">
        <v>664000</v>
      </c>
      <c r="E1993">
        <v>1328000</v>
      </c>
      <c r="F1993" t="s">
        <v>13974</v>
      </c>
      <c r="G1993" t="s">
        <v>12062</v>
      </c>
      <c r="H1993" t="s">
        <v>12069</v>
      </c>
      <c r="I1993" t="s">
        <v>12095</v>
      </c>
      <c r="J1993" t="s">
        <v>12091</v>
      </c>
      <c r="K1993" t="s">
        <v>16769</v>
      </c>
      <c r="L1993" t="s">
        <v>17761</v>
      </c>
    </row>
    <row r="1994" spans="1:12" x14ac:dyDescent="0.25">
      <c r="A1994" t="s">
        <v>5436</v>
      </c>
      <c r="B1994" s="7">
        <v>0.51780092592592597</v>
      </c>
      <c r="C1994">
        <v>1</v>
      </c>
      <c r="D1994">
        <v>1315000</v>
      </c>
      <c r="E1994">
        <v>1315000</v>
      </c>
      <c r="F1994" t="s">
        <v>16315</v>
      </c>
      <c r="G1994" t="s">
        <v>12064</v>
      </c>
      <c r="H1994" t="s">
        <v>12071</v>
      </c>
      <c r="I1994" t="s">
        <v>12094</v>
      </c>
      <c r="J1994" t="s">
        <v>12089</v>
      </c>
      <c r="K1994" t="s">
        <v>16598</v>
      </c>
      <c r="L1994" t="s">
        <v>17571</v>
      </c>
    </row>
    <row r="1995" spans="1:12" x14ac:dyDescent="0.25">
      <c r="A1995" t="s">
        <v>5439</v>
      </c>
      <c r="B1995" s="7">
        <v>6.030092592592593E-3</v>
      </c>
      <c r="C1995">
        <v>4</v>
      </c>
      <c r="D1995">
        <v>1090000</v>
      </c>
      <c r="E1995">
        <v>4360000</v>
      </c>
      <c r="F1995" t="s">
        <v>12454</v>
      </c>
      <c r="G1995" t="s">
        <v>12064</v>
      </c>
      <c r="H1995" t="s">
        <v>12069</v>
      </c>
      <c r="I1995" t="s">
        <v>12094</v>
      </c>
      <c r="J1995" t="s">
        <v>12085</v>
      </c>
      <c r="K1995" t="s">
        <v>17224</v>
      </c>
      <c r="L1995" t="s">
        <v>18229</v>
      </c>
    </row>
    <row r="1996" spans="1:12" x14ac:dyDescent="0.25">
      <c r="A1996" t="s">
        <v>5441</v>
      </c>
      <c r="B1996" s="7">
        <v>0.52349537037037042</v>
      </c>
      <c r="C1996">
        <v>7</v>
      </c>
      <c r="D1996">
        <v>1261000</v>
      </c>
      <c r="E1996">
        <v>8827000</v>
      </c>
      <c r="F1996" t="s">
        <v>12437</v>
      </c>
      <c r="G1996" t="s">
        <v>12064</v>
      </c>
      <c r="H1996" t="s">
        <v>12070</v>
      </c>
      <c r="I1996" t="s">
        <v>12094</v>
      </c>
      <c r="J1996" t="s">
        <v>12084</v>
      </c>
      <c r="K1996" t="s">
        <v>16668</v>
      </c>
      <c r="L1996" t="s">
        <v>17658</v>
      </c>
    </row>
    <row r="1997" spans="1:12" x14ac:dyDescent="0.25">
      <c r="A1997" t="s">
        <v>5443</v>
      </c>
      <c r="B1997" s="7">
        <v>0.15140046296296297</v>
      </c>
      <c r="C1997">
        <v>9</v>
      </c>
      <c r="D1997">
        <v>466000</v>
      </c>
      <c r="E1997">
        <v>4194000</v>
      </c>
      <c r="F1997" t="s">
        <v>12293</v>
      </c>
      <c r="G1997" t="s">
        <v>12065</v>
      </c>
      <c r="H1997" t="s">
        <v>12068</v>
      </c>
      <c r="I1997" t="s">
        <v>12095</v>
      </c>
      <c r="J1997" t="s">
        <v>12084</v>
      </c>
      <c r="K1997" t="s">
        <v>17043</v>
      </c>
      <c r="L1997" t="s">
        <v>18051</v>
      </c>
    </row>
    <row r="1998" spans="1:12" x14ac:dyDescent="0.25">
      <c r="A1998" t="s">
        <v>5445</v>
      </c>
      <c r="B1998" s="7">
        <v>6.6932870370370365E-2</v>
      </c>
      <c r="C1998">
        <v>1</v>
      </c>
      <c r="D1998">
        <v>351000</v>
      </c>
      <c r="E1998">
        <v>351000</v>
      </c>
      <c r="F1998" t="s">
        <v>15235</v>
      </c>
      <c r="G1998" t="s">
        <v>12063</v>
      </c>
      <c r="H1998" t="s">
        <v>12068</v>
      </c>
      <c r="I1998" t="s">
        <v>12094</v>
      </c>
      <c r="J1998" t="s">
        <v>12091</v>
      </c>
      <c r="K1998" t="s">
        <v>12137</v>
      </c>
      <c r="L1998" t="s">
        <v>12219</v>
      </c>
    </row>
    <row r="1999" spans="1:12" x14ac:dyDescent="0.25">
      <c r="A1999" t="s">
        <v>5447</v>
      </c>
      <c r="B1999" s="7">
        <v>0.94047453703703698</v>
      </c>
      <c r="C1999">
        <v>6</v>
      </c>
      <c r="D1999">
        <v>560000</v>
      </c>
      <c r="E1999">
        <v>3360000</v>
      </c>
      <c r="F1999" t="s">
        <v>14308</v>
      </c>
      <c r="G1999" t="s">
        <v>12062</v>
      </c>
      <c r="H1999" t="s">
        <v>12070</v>
      </c>
      <c r="I1999" t="s">
        <v>12095</v>
      </c>
      <c r="J1999" t="s">
        <v>12074</v>
      </c>
      <c r="K1999" t="s">
        <v>16674</v>
      </c>
      <c r="L1999" t="s">
        <v>17663</v>
      </c>
    </row>
    <row r="2000" spans="1:12" x14ac:dyDescent="0.25">
      <c r="A2000" t="s">
        <v>5449</v>
      </c>
      <c r="B2000" s="7">
        <v>0.85635416666666664</v>
      </c>
      <c r="C2000">
        <v>3</v>
      </c>
      <c r="D2000">
        <v>422000</v>
      </c>
      <c r="E2000">
        <v>1266000</v>
      </c>
      <c r="F2000" t="s">
        <v>14622</v>
      </c>
      <c r="G2000" t="s">
        <v>12065</v>
      </c>
      <c r="H2000" t="s">
        <v>12067</v>
      </c>
      <c r="I2000" t="s">
        <v>12094</v>
      </c>
      <c r="J2000" t="s">
        <v>12072</v>
      </c>
      <c r="K2000" t="s">
        <v>16725</v>
      </c>
      <c r="L2000" t="s">
        <v>17718</v>
      </c>
    </row>
    <row r="2001" spans="1:12" x14ac:dyDescent="0.25">
      <c r="A2001" t="s">
        <v>5452</v>
      </c>
      <c r="B2001" s="7">
        <v>0.34879629629629627</v>
      </c>
      <c r="C2001">
        <v>9</v>
      </c>
      <c r="D2001">
        <v>458000</v>
      </c>
      <c r="E2001">
        <v>4122000</v>
      </c>
      <c r="F2001" t="s">
        <v>15997</v>
      </c>
      <c r="G2001" t="s">
        <v>12065</v>
      </c>
      <c r="H2001" t="s">
        <v>12071</v>
      </c>
      <c r="I2001" t="s">
        <v>12095</v>
      </c>
      <c r="J2001" t="s">
        <v>12074</v>
      </c>
      <c r="K2001" t="s">
        <v>16878</v>
      </c>
      <c r="L2001" t="s">
        <v>17888</v>
      </c>
    </row>
    <row r="2002" spans="1:12" x14ac:dyDescent="0.25">
      <c r="A2002" t="s">
        <v>5454</v>
      </c>
      <c r="B2002" s="7">
        <v>0.20392361111111112</v>
      </c>
      <c r="C2002">
        <v>3</v>
      </c>
      <c r="D2002">
        <v>371000</v>
      </c>
      <c r="E2002">
        <v>1113000</v>
      </c>
      <c r="F2002" t="s">
        <v>13123</v>
      </c>
      <c r="G2002" t="s">
        <v>12063</v>
      </c>
      <c r="H2002" t="s">
        <v>12066</v>
      </c>
      <c r="I2002" t="s">
        <v>12095</v>
      </c>
      <c r="J2002" t="s">
        <v>12087</v>
      </c>
      <c r="K2002" t="s">
        <v>16574</v>
      </c>
      <c r="L2002" t="s">
        <v>17549</v>
      </c>
    </row>
    <row r="2003" spans="1:12" x14ac:dyDescent="0.25">
      <c r="A2003" t="s">
        <v>5457</v>
      </c>
      <c r="B2003" s="7">
        <v>0.12937499999999999</v>
      </c>
      <c r="C2003">
        <v>5</v>
      </c>
      <c r="D2003">
        <v>1348000</v>
      </c>
      <c r="E2003">
        <v>6740000</v>
      </c>
      <c r="F2003" t="s">
        <v>16068</v>
      </c>
      <c r="G2003" t="s">
        <v>12064</v>
      </c>
      <c r="H2003" t="s">
        <v>12066</v>
      </c>
      <c r="I2003" t="s">
        <v>12093</v>
      </c>
      <c r="J2003" t="s">
        <v>12072</v>
      </c>
      <c r="K2003" t="s">
        <v>16488</v>
      </c>
      <c r="L2003" t="s">
        <v>17692</v>
      </c>
    </row>
    <row r="2004" spans="1:12" x14ac:dyDescent="0.25">
      <c r="A2004" t="s">
        <v>5460</v>
      </c>
      <c r="B2004" s="7">
        <v>0.30586805555555557</v>
      </c>
      <c r="C2004">
        <v>4</v>
      </c>
      <c r="D2004">
        <v>455000</v>
      </c>
      <c r="E2004">
        <v>1820000</v>
      </c>
      <c r="F2004" t="s">
        <v>13106</v>
      </c>
      <c r="G2004" t="s">
        <v>12065</v>
      </c>
      <c r="H2004" t="s">
        <v>12071</v>
      </c>
      <c r="I2004" t="s">
        <v>12094</v>
      </c>
      <c r="J2004" t="s">
        <v>12072</v>
      </c>
      <c r="K2004" t="s">
        <v>16619</v>
      </c>
      <c r="L2004" t="s">
        <v>17605</v>
      </c>
    </row>
    <row r="2005" spans="1:12" x14ac:dyDescent="0.25">
      <c r="A2005" t="s">
        <v>5463</v>
      </c>
      <c r="B2005" s="7">
        <v>0.45475694444444442</v>
      </c>
      <c r="C2005">
        <v>7</v>
      </c>
      <c r="D2005">
        <v>326000</v>
      </c>
      <c r="E2005">
        <v>2282000</v>
      </c>
      <c r="F2005" t="s">
        <v>13792</v>
      </c>
      <c r="G2005" t="s">
        <v>12063</v>
      </c>
      <c r="H2005" t="s">
        <v>12066</v>
      </c>
      <c r="I2005" t="s">
        <v>12095</v>
      </c>
      <c r="J2005" t="s">
        <v>12091</v>
      </c>
      <c r="K2005" t="s">
        <v>16878</v>
      </c>
      <c r="L2005" t="s">
        <v>17886</v>
      </c>
    </row>
    <row r="2006" spans="1:12" x14ac:dyDescent="0.25">
      <c r="A2006" t="s">
        <v>5466</v>
      </c>
      <c r="B2006" s="7">
        <v>0.41958333333333331</v>
      </c>
      <c r="C2006">
        <v>8</v>
      </c>
      <c r="D2006">
        <v>411000</v>
      </c>
      <c r="E2006">
        <v>3288000</v>
      </c>
      <c r="F2006" t="s">
        <v>14972</v>
      </c>
      <c r="G2006" t="s">
        <v>12065</v>
      </c>
      <c r="H2006" t="s">
        <v>12070</v>
      </c>
      <c r="I2006" t="s">
        <v>12092</v>
      </c>
      <c r="J2006" t="s">
        <v>12085</v>
      </c>
      <c r="K2006" t="s">
        <v>16777</v>
      </c>
      <c r="L2006" t="s">
        <v>17775</v>
      </c>
    </row>
    <row r="2007" spans="1:12" x14ac:dyDescent="0.25">
      <c r="A2007" t="s">
        <v>5468</v>
      </c>
      <c r="B2007" s="7">
        <v>0.21231481481481482</v>
      </c>
      <c r="C2007">
        <v>5</v>
      </c>
      <c r="D2007">
        <v>458000</v>
      </c>
      <c r="E2007">
        <v>2290000</v>
      </c>
      <c r="F2007" t="s">
        <v>12775</v>
      </c>
      <c r="G2007" t="s">
        <v>12065</v>
      </c>
      <c r="H2007" t="s">
        <v>12068</v>
      </c>
      <c r="I2007" t="s">
        <v>12092</v>
      </c>
      <c r="J2007" t="s">
        <v>12082</v>
      </c>
      <c r="K2007" t="s">
        <v>17246</v>
      </c>
      <c r="L2007" t="s">
        <v>18253</v>
      </c>
    </row>
    <row r="2008" spans="1:12" x14ac:dyDescent="0.25">
      <c r="A2008" t="s">
        <v>5470</v>
      </c>
      <c r="B2008" s="7">
        <v>0.22146990740740741</v>
      </c>
      <c r="C2008">
        <v>8</v>
      </c>
      <c r="D2008">
        <v>444000</v>
      </c>
      <c r="E2008">
        <v>3552000</v>
      </c>
      <c r="F2008" t="s">
        <v>12417</v>
      </c>
      <c r="G2008" t="s">
        <v>12065</v>
      </c>
      <c r="H2008" t="s">
        <v>12068</v>
      </c>
      <c r="I2008" t="s">
        <v>12095</v>
      </c>
      <c r="J2008" t="s">
        <v>12082</v>
      </c>
      <c r="K2008" t="s">
        <v>17189</v>
      </c>
      <c r="L2008" t="s">
        <v>18199</v>
      </c>
    </row>
    <row r="2009" spans="1:12" x14ac:dyDescent="0.25">
      <c r="A2009" t="s">
        <v>5473</v>
      </c>
      <c r="B2009" s="7">
        <v>0.69473379629629628</v>
      </c>
      <c r="C2009">
        <v>2</v>
      </c>
      <c r="D2009">
        <v>337000</v>
      </c>
      <c r="E2009">
        <v>674000</v>
      </c>
      <c r="F2009" t="s">
        <v>13440</v>
      </c>
      <c r="G2009" t="s">
        <v>12063</v>
      </c>
      <c r="H2009" t="s">
        <v>12069</v>
      </c>
      <c r="I2009" t="s">
        <v>12095</v>
      </c>
      <c r="J2009" t="s">
        <v>12077</v>
      </c>
      <c r="K2009" t="s">
        <v>17048</v>
      </c>
      <c r="L2009" t="s">
        <v>18050</v>
      </c>
    </row>
    <row r="2010" spans="1:12" x14ac:dyDescent="0.25">
      <c r="A2010" t="s">
        <v>5476</v>
      </c>
      <c r="B2010" s="7">
        <v>0.59983796296296299</v>
      </c>
      <c r="C2010">
        <v>4</v>
      </c>
      <c r="D2010">
        <v>464000</v>
      </c>
      <c r="E2010">
        <v>1856000</v>
      </c>
      <c r="F2010" t="s">
        <v>13430</v>
      </c>
      <c r="G2010" t="s">
        <v>12065</v>
      </c>
      <c r="H2010" t="s">
        <v>12069</v>
      </c>
      <c r="I2010" t="s">
        <v>12094</v>
      </c>
      <c r="J2010" t="s">
        <v>12091</v>
      </c>
      <c r="K2010" t="s">
        <v>16992</v>
      </c>
      <c r="L2010" t="s">
        <v>17996</v>
      </c>
    </row>
    <row r="2011" spans="1:12" x14ac:dyDescent="0.25">
      <c r="A2011" t="s">
        <v>5478</v>
      </c>
      <c r="B2011" s="7">
        <v>0.18188657407407408</v>
      </c>
      <c r="C2011">
        <v>4</v>
      </c>
      <c r="D2011">
        <v>677000</v>
      </c>
      <c r="E2011">
        <v>2708000</v>
      </c>
      <c r="F2011" t="s">
        <v>12762</v>
      </c>
      <c r="G2011" t="s">
        <v>12062</v>
      </c>
      <c r="H2011" t="s">
        <v>12069</v>
      </c>
      <c r="I2011" t="s">
        <v>12092</v>
      </c>
      <c r="J2011" t="s">
        <v>12079</v>
      </c>
      <c r="K2011" t="s">
        <v>16878</v>
      </c>
      <c r="L2011" t="s">
        <v>17883</v>
      </c>
    </row>
    <row r="2012" spans="1:12" x14ac:dyDescent="0.25">
      <c r="A2012" t="s">
        <v>5481</v>
      </c>
      <c r="B2012" s="7">
        <v>0.80718749999999995</v>
      </c>
      <c r="C2012">
        <v>9</v>
      </c>
      <c r="D2012">
        <v>460000</v>
      </c>
      <c r="E2012">
        <v>4140000</v>
      </c>
      <c r="F2012" t="s">
        <v>13424</v>
      </c>
      <c r="G2012" t="s">
        <v>12065</v>
      </c>
      <c r="H2012" t="s">
        <v>12070</v>
      </c>
      <c r="I2012" t="s">
        <v>12095</v>
      </c>
      <c r="J2012" t="s">
        <v>12080</v>
      </c>
      <c r="K2012" t="s">
        <v>17170</v>
      </c>
      <c r="L2012" t="s">
        <v>18180</v>
      </c>
    </row>
    <row r="2013" spans="1:12" x14ac:dyDescent="0.25">
      <c r="A2013" t="s">
        <v>5483</v>
      </c>
      <c r="B2013" s="7">
        <v>0.29240740740740739</v>
      </c>
      <c r="C2013">
        <v>3</v>
      </c>
      <c r="D2013">
        <v>385000</v>
      </c>
      <c r="E2013">
        <v>1155000</v>
      </c>
      <c r="F2013" t="s">
        <v>13906</v>
      </c>
      <c r="G2013" t="s">
        <v>12063</v>
      </c>
      <c r="H2013" t="s">
        <v>12071</v>
      </c>
      <c r="I2013" t="s">
        <v>12095</v>
      </c>
      <c r="J2013" t="s">
        <v>12079</v>
      </c>
      <c r="K2013" t="s">
        <v>17376</v>
      </c>
      <c r="L2013" t="s">
        <v>18380</v>
      </c>
    </row>
    <row r="2014" spans="1:12" x14ac:dyDescent="0.25">
      <c r="A2014" t="s">
        <v>5486</v>
      </c>
      <c r="B2014" s="7">
        <v>0.95428240740740744</v>
      </c>
      <c r="C2014">
        <v>9</v>
      </c>
      <c r="D2014">
        <v>393000</v>
      </c>
      <c r="E2014">
        <v>3537000</v>
      </c>
      <c r="F2014" t="s">
        <v>15292</v>
      </c>
      <c r="G2014" t="s">
        <v>12063</v>
      </c>
      <c r="H2014" t="s">
        <v>12070</v>
      </c>
      <c r="I2014" t="s">
        <v>12095</v>
      </c>
      <c r="J2014" t="s">
        <v>12085</v>
      </c>
      <c r="K2014" t="s">
        <v>16578</v>
      </c>
      <c r="L2014" t="s">
        <v>17559</v>
      </c>
    </row>
    <row r="2015" spans="1:12" x14ac:dyDescent="0.25">
      <c r="A2015" t="s">
        <v>5489</v>
      </c>
      <c r="B2015" s="7">
        <v>0.99304398148148143</v>
      </c>
      <c r="C2015">
        <v>8</v>
      </c>
      <c r="D2015">
        <v>1299000</v>
      </c>
      <c r="E2015">
        <v>10392000</v>
      </c>
      <c r="F2015" t="s">
        <v>14121</v>
      </c>
      <c r="G2015" t="s">
        <v>12064</v>
      </c>
      <c r="H2015" t="s">
        <v>12070</v>
      </c>
      <c r="I2015" t="s">
        <v>12094</v>
      </c>
      <c r="J2015" t="s">
        <v>12087</v>
      </c>
      <c r="K2015" t="s">
        <v>17232</v>
      </c>
      <c r="L2015" t="s">
        <v>18241</v>
      </c>
    </row>
    <row r="2016" spans="1:12" x14ac:dyDescent="0.25">
      <c r="A2016" t="s">
        <v>5492</v>
      </c>
      <c r="B2016" s="7">
        <v>0.6988078703703704</v>
      </c>
      <c r="C2016">
        <v>6</v>
      </c>
      <c r="D2016">
        <v>1127000</v>
      </c>
      <c r="E2016">
        <v>6762000</v>
      </c>
      <c r="F2016" t="s">
        <v>14989</v>
      </c>
      <c r="G2016" t="s">
        <v>12064</v>
      </c>
      <c r="H2016" t="s">
        <v>12069</v>
      </c>
      <c r="I2016" t="s">
        <v>12095</v>
      </c>
      <c r="J2016" t="s">
        <v>12082</v>
      </c>
      <c r="K2016" t="s">
        <v>16597</v>
      </c>
      <c r="L2016" t="s">
        <v>17575</v>
      </c>
    </row>
    <row r="2017" spans="1:12" x14ac:dyDescent="0.25">
      <c r="A2017" t="s">
        <v>5494</v>
      </c>
      <c r="B2017" s="7">
        <v>0.17618055555555556</v>
      </c>
      <c r="C2017">
        <v>3</v>
      </c>
      <c r="D2017">
        <v>416000</v>
      </c>
      <c r="E2017">
        <v>1248000</v>
      </c>
      <c r="F2017" t="s">
        <v>16348</v>
      </c>
      <c r="G2017" t="s">
        <v>12065</v>
      </c>
      <c r="H2017" t="s">
        <v>12071</v>
      </c>
      <c r="I2017" t="s">
        <v>12095</v>
      </c>
      <c r="J2017" t="s">
        <v>12088</v>
      </c>
      <c r="K2017" t="s">
        <v>16485</v>
      </c>
      <c r="L2017" t="s">
        <v>17687</v>
      </c>
    </row>
    <row r="2018" spans="1:12" x14ac:dyDescent="0.25">
      <c r="A2018" t="s">
        <v>5496</v>
      </c>
      <c r="B2018" s="7">
        <v>0.97973379629629631</v>
      </c>
      <c r="C2018">
        <v>1</v>
      </c>
      <c r="D2018">
        <v>409000</v>
      </c>
      <c r="E2018">
        <v>409000</v>
      </c>
      <c r="F2018" t="s">
        <v>15276</v>
      </c>
      <c r="G2018" t="s">
        <v>12065</v>
      </c>
      <c r="H2018" t="s">
        <v>12071</v>
      </c>
      <c r="I2018" t="s">
        <v>12095</v>
      </c>
      <c r="J2018" t="s">
        <v>12091</v>
      </c>
      <c r="K2018" t="s">
        <v>16671</v>
      </c>
      <c r="L2018" t="s">
        <v>17655</v>
      </c>
    </row>
    <row r="2019" spans="1:12" x14ac:dyDescent="0.25">
      <c r="A2019" t="s">
        <v>5498</v>
      </c>
      <c r="B2019" s="7">
        <v>0.87600694444444449</v>
      </c>
      <c r="C2019">
        <v>8</v>
      </c>
      <c r="D2019">
        <v>482000</v>
      </c>
      <c r="E2019">
        <v>3856000</v>
      </c>
      <c r="F2019" t="s">
        <v>15979</v>
      </c>
      <c r="G2019" t="s">
        <v>12065</v>
      </c>
      <c r="H2019" t="s">
        <v>12069</v>
      </c>
      <c r="I2019" t="s">
        <v>12093</v>
      </c>
      <c r="J2019" t="s">
        <v>12079</v>
      </c>
      <c r="K2019" t="s">
        <v>17094</v>
      </c>
      <c r="L2019" t="s">
        <v>18101</v>
      </c>
    </row>
    <row r="2020" spans="1:12" x14ac:dyDescent="0.25">
      <c r="A2020" t="s">
        <v>5500</v>
      </c>
      <c r="B2020" s="7">
        <v>0.79521990740740744</v>
      </c>
      <c r="C2020">
        <v>7</v>
      </c>
      <c r="D2020">
        <v>621000</v>
      </c>
      <c r="E2020">
        <v>4347000</v>
      </c>
      <c r="F2020" t="s">
        <v>16097</v>
      </c>
      <c r="G2020" t="s">
        <v>12062</v>
      </c>
      <c r="H2020" t="s">
        <v>12071</v>
      </c>
      <c r="I2020" t="s">
        <v>12094</v>
      </c>
      <c r="J2020" t="s">
        <v>12076</v>
      </c>
      <c r="K2020" t="s">
        <v>16976</v>
      </c>
      <c r="L2020" t="s">
        <v>17983</v>
      </c>
    </row>
    <row r="2021" spans="1:12" x14ac:dyDescent="0.25">
      <c r="A2021" t="s">
        <v>5502</v>
      </c>
      <c r="B2021" s="7">
        <v>0.3752314814814815</v>
      </c>
      <c r="C2021">
        <v>6</v>
      </c>
      <c r="D2021">
        <v>1227000</v>
      </c>
      <c r="E2021">
        <v>7362000</v>
      </c>
      <c r="F2021" t="s">
        <v>15716</v>
      </c>
      <c r="G2021" t="s">
        <v>12064</v>
      </c>
      <c r="H2021" t="s">
        <v>12066</v>
      </c>
      <c r="I2021" t="s">
        <v>12095</v>
      </c>
      <c r="J2021" t="s">
        <v>12077</v>
      </c>
      <c r="K2021" t="s">
        <v>16981</v>
      </c>
      <c r="L2021" t="s">
        <v>17987</v>
      </c>
    </row>
    <row r="2022" spans="1:12" x14ac:dyDescent="0.25">
      <c r="A2022" t="s">
        <v>5504</v>
      </c>
      <c r="B2022" s="7">
        <v>0.49868055555555557</v>
      </c>
      <c r="C2022">
        <v>8</v>
      </c>
      <c r="D2022">
        <v>364000</v>
      </c>
      <c r="E2022">
        <v>2912000</v>
      </c>
      <c r="F2022" t="s">
        <v>16457</v>
      </c>
      <c r="G2022" t="s">
        <v>12063</v>
      </c>
      <c r="H2022" t="s">
        <v>12069</v>
      </c>
      <c r="I2022" t="s">
        <v>12093</v>
      </c>
      <c r="J2022" t="s">
        <v>12078</v>
      </c>
      <c r="K2022" t="s">
        <v>16960</v>
      </c>
      <c r="L2022" t="s">
        <v>17968</v>
      </c>
    </row>
    <row r="2023" spans="1:12" x14ac:dyDescent="0.25">
      <c r="A2023" t="s">
        <v>5507</v>
      </c>
      <c r="B2023" s="7">
        <v>0.90935185185185186</v>
      </c>
      <c r="C2023">
        <v>8</v>
      </c>
      <c r="D2023">
        <v>688000</v>
      </c>
      <c r="E2023">
        <v>5504000</v>
      </c>
      <c r="F2023" t="s">
        <v>12440</v>
      </c>
      <c r="G2023" t="s">
        <v>12062</v>
      </c>
      <c r="H2023" t="s">
        <v>12066</v>
      </c>
      <c r="I2023" t="s">
        <v>12095</v>
      </c>
      <c r="J2023" t="s">
        <v>12086</v>
      </c>
      <c r="K2023" t="s">
        <v>17276</v>
      </c>
      <c r="L2023" t="s">
        <v>18287</v>
      </c>
    </row>
    <row r="2024" spans="1:12" x14ac:dyDescent="0.25">
      <c r="A2024" t="s">
        <v>5510</v>
      </c>
      <c r="B2024" s="7">
        <v>0.65032407407407411</v>
      </c>
      <c r="C2024">
        <v>1</v>
      </c>
      <c r="D2024">
        <v>429000</v>
      </c>
      <c r="E2024">
        <v>429000</v>
      </c>
      <c r="F2024" t="s">
        <v>15604</v>
      </c>
      <c r="G2024" t="s">
        <v>12065</v>
      </c>
      <c r="H2024" t="s">
        <v>12071</v>
      </c>
      <c r="I2024" t="s">
        <v>12094</v>
      </c>
      <c r="J2024" t="s">
        <v>12079</v>
      </c>
      <c r="K2024" t="s">
        <v>16936</v>
      </c>
      <c r="L2024" t="s">
        <v>17937</v>
      </c>
    </row>
    <row r="2025" spans="1:12" x14ac:dyDescent="0.25">
      <c r="A2025" t="s">
        <v>5511</v>
      </c>
      <c r="B2025" s="7">
        <v>0.65896990740740746</v>
      </c>
      <c r="C2025">
        <v>6</v>
      </c>
      <c r="D2025">
        <v>1241000</v>
      </c>
      <c r="E2025">
        <v>7446000</v>
      </c>
      <c r="F2025" t="s">
        <v>16051</v>
      </c>
      <c r="G2025" t="s">
        <v>12064</v>
      </c>
      <c r="H2025" t="s">
        <v>12069</v>
      </c>
      <c r="I2025" t="s">
        <v>12095</v>
      </c>
      <c r="J2025" t="s">
        <v>12076</v>
      </c>
      <c r="K2025" t="s">
        <v>17061</v>
      </c>
      <c r="L2025" t="s">
        <v>18066</v>
      </c>
    </row>
    <row r="2026" spans="1:12" x14ac:dyDescent="0.25">
      <c r="A2026" t="s">
        <v>5513</v>
      </c>
      <c r="B2026" s="7">
        <v>0.38153935185185184</v>
      </c>
      <c r="C2026">
        <v>2</v>
      </c>
      <c r="D2026">
        <v>1151000</v>
      </c>
      <c r="E2026">
        <v>2302000</v>
      </c>
      <c r="F2026" t="s">
        <v>12786</v>
      </c>
      <c r="G2026" t="s">
        <v>12064</v>
      </c>
      <c r="H2026" t="s">
        <v>12068</v>
      </c>
      <c r="I2026" t="s">
        <v>12093</v>
      </c>
      <c r="J2026" t="s">
        <v>12090</v>
      </c>
      <c r="K2026" t="s">
        <v>17184</v>
      </c>
      <c r="L2026" t="s">
        <v>18188</v>
      </c>
    </row>
    <row r="2027" spans="1:12" x14ac:dyDescent="0.25">
      <c r="A2027" t="s">
        <v>5515</v>
      </c>
      <c r="B2027" s="7">
        <v>0.88296296296296295</v>
      </c>
      <c r="C2027">
        <v>5</v>
      </c>
      <c r="D2027">
        <v>391000</v>
      </c>
      <c r="E2027">
        <v>1955000</v>
      </c>
      <c r="F2027" t="s">
        <v>13956</v>
      </c>
      <c r="G2027" t="s">
        <v>12063</v>
      </c>
      <c r="H2027" t="s">
        <v>12069</v>
      </c>
      <c r="I2027" t="s">
        <v>12095</v>
      </c>
      <c r="J2027" t="s">
        <v>12081</v>
      </c>
      <c r="K2027" t="s">
        <v>16822</v>
      </c>
      <c r="L2027" t="s">
        <v>17824</v>
      </c>
    </row>
    <row r="2028" spans="1:12" x14ac:dyDescent="0.25">
      <c r="A2028" t="s">
        <v>5518</v>
      </c>
      <c r="B2028" s="7">
        <v>0.13490740740740742</v>
      </c>
      <c r="C2028">
        <v>8</v>
      </c>
      <c r="D2028">
        <v>645000</v>
      </c>
      <c r="E2028">
        <v>5160000</v>
      </c>
      <c r="F2028" t="s">
        <v>13833</v>
      </c>
      <c r="G2028" t="s">
        <v>12062</v>
      </c>
      <c r="H2028" t="s">
        <v>12071</v>
      </c>
      <c r="I2028" t="s">
        <v>12095</v>
      </c>
      <c r="J2028" t="s">
        <v>12072</v>
      </c>
      <c r="K2028" t="s">
        <v>12114</v>
      </c>
      <c r="L2028" t="s">
        <v>12203</v>
      </c>
    </row>
    <row r="2029" spans="1:12" x14ac:dyDescent="0.25">
      <c r="A2029" t="s">
        <v>5520</v>
      </c>
      <c r="B2029" s="7">
        <v>0.20891203703703703</v>
      </c>
      <c r="C2029">
        <v>8</v>
      </c>
      <c r="D2029">
        <v>400000</v>
      </c>
      <c r="E2029">
        <v>3200000</v>
      </c>
      <c r="F2029" t="s">
        <v>15987</v>
      </c>
      <c r="G2029" t="s">
        <v>12063</v>
      </c>
      <c r="H2029" t="s">
        <v>12070</v>
      </c>
      <c r="I2029" t="s">
        <v>12094</v>
      </c>
      <c r="J2029" t="s">
        <v>12089</v>
      </c>
      <c r="K2029" t="s">
        <v>16741</v>
      </c>
      <c r="L2029" t="s">
        <v>17739</v>
      </c>
    </row>
    <row r="2030" spans="1:12" x14ac:dyDescent="0.25">
      <c r="A2030" t="s">
        <v>5523</v>
      </c>
      <c r="B2030" s="7">
        <v>6.6817129629629629E-2</v>
      </c>
      <c r="C2030">
        <v>7</v>
      </c>
      <c r="D2030">
        <v>325000</v>
      </c>
      <c r="E2030">
        <v>2275000</v>
      </c>
      <c r="F2030" t="s">
        <v>16052</v>
      </c>
      <c r="G2030" t="s">
        <v>12063</v>
      </c>
      <c r="H2030" t="s">
        <v>12071</v>
      </c>
      <c r="I2030" t="s">
        <v>12095</v>
      </c>
      <c r="J2030" t="s">
        <v>12088</v>
      </c>
      <c r="K2030" t="s">
        <v>16653</v>
      </c>
      <c r="L2030" t="s">
        <v>17644</v>
      </c>
    </row>
    <row r="2031" spans="1:12" x14ac:dyDescent="0.25">
      <c r="A2031" t="s">
        <v>5526</v>
      </c>
      <c r="B2031" s="7">
        <v>0.66141203703703699</v>
      </c>
      <c r="C2031">
        <v>3</v>
      </c>
      <c r="D2031">
        <v>1126000</v>
      </c>
      <c r="E2031">
        <v>3378000</v>
      </c>
      <c r="F2031" t="s">
        <v>13178</v>
      </c>
      <c r="G2031" t="s">
        <v>12064</v>
      </c>
      <c r="H2031" t="s">
        <v>12069</v>
      </c>
      <c r="I2031" t="s">
        <v>12095</v>
      </c>
      <c r="J2031" t="s">
        <v>12089</v>
      </c>
      <c r="K2031" t="s">
        <v>17117</v>
      </c>
      <c r="L2031" t="s">
        <v>18120</v>
      </c>
    </row>
    <row r="2032" spans="1:12" x14ac:dyDescent="0.25">
      <c r="A2032" t="s">
        <v>5528</v>
      </c>
      <c r="B2032" s="7">
        <v>0.67031249999999998</v>
      </c>
      <c r="C2032">
        <v>6</v>
      </c>
      <c r="D2032">
        <v>323000</v>
      </c>
      <c r="E2032">
        <v>1938000</v>
      </c>
      <c r="F2032" t="s">
        <v>14385</v>
      </c>
      <c r="G2032" t="s">
        <v>12063</v>
      </c>
      <c r="H2032" t="s">
        <v>12071</v>
      </c>
      <c r="I2032" t="s">
        <v>12095</v>
      </c>
      <c r="J2032" t="s">
        <v>12084</v>
      </c>
      <c r="K2032" t="s">
        <v>17324</v>
      </c>
      <c r="L2032" t="s">
        <v>18331</v>
      </c>
    </row>
    <row r="2033" spans="1:12" x14ac:dyDescent="0.25">
      <c r="A2033" t="s">
        <v>5531</v>
      </c>
      <c r="B2033" s="7">
        <v>0.92783564814814812</v>
      </c>
      <c r="C2033">
        <v>6</v>
      </c>
      <c r="D2033">
        <v>1168000</v>
      </c>
      <c r="E2033">
        <v>7008000</v>
      </c>
      <c r="F2033" t="s">
        <v>13619</v>
      </c>
      <c r="G2033" t="s">
        <v>12064</v>
      </c>
      <c r="H2033" t="s">
        <v>12069</v>
      </c>
      <c r="I2033" t="s">
        <v>12094</v>
      </c>
      <c r="J2033" t="s">
        <v>12080</v>
      </c>
      <c r="K2033" t="s">
        <v>16851</v>
      </c>
      <c r="L2033" t="s">
        <v>17857</v>
      </c>
    </row>
    <row r="2034" spans="1:12" x14ac:dyDescent="0.25">
      <c r="A2034" t="s">
        <v>5534</v>
      </c>
      <c r="B2034" s="7">
        <v>0.59070601851851856</v>
      </c>
      <c r="C2034">
        <v>3</v>
      </c>
      <c r="D2034">
        <v>372000</v>
      </c>
      <c r="E2034">
        <v>1116000</v>
      </c>
      <c r="F2034" t="s">
        <v>15494</v>
      </c>
      <c r="G2034" t="s">
        <v>12063</v>
      </c>
      <c r="H2034" t="s">
        <v>12071</v>
      </c>
      <c r="I2034" t="s">
        <v>12094</v>
      </c>
      <c r="J2034" t="s">
        <v>12076</v>
      </c>
      <c r="K2034" t="s">
        <v>16513</v>
      </c>
      <c r="L2034" t="s">
        <v>17488</v>
      </c>
    </row>
    <row r="2035" spans="1:12" x14ac:dyDescent="0.25">
      <c r="A2035" t="s">
        <v>5537</v>
      </c>
      <c r="B2035" s="7">
        <v>7.2800925925925923E-3</v>
      </c>
      <c r="C2035">
        <v>9</v>
      </c>
      <c r="D2035">
        <v>554000</v>
      </c>
      <c r="E2035">
        <v>4986000</v>
      </c>
      <c r="F2035" t="s">
        <v>15604</v>
      </c>
      <c r="G2035" t="s">
        <v>12062</v>
      </c>
      <c r="H2035" t="s">
        <v>12067</v>
      </c>
      <c r="I2035" t="s">
        <v>12095</v>
      </c>
      <c r="J2035" t="s">
        <v>12083</v>
      </c>
      <c r="K2035" t="s">
        <v>17361</v>
      </c>
      <c r="L2035" t="s">
        <v>18370</v>
      </c>
    </row>
    <row r="2036" spans="1:12" x14ac:dyDescent="0.25">
      <c r="A2036" t="s">
        <v>5538</v>
      </c>
      <c r="B2036" s="7">
        <v>0.1801736111111111</v>
      </c>
      <c r="C2036">
        <v>7</v>
      </c>
      <c r="D2036">
        <v>604000</v>
      </c>
      <c r="E2036">
        <v>4228000</v>
      </c>
      <c r="F2036" t="s">
        <v>16169</v>
      </c>
      <c r="G2036" t="s">
        <v>12062</v>
      </c>
      <c r="H2036" t="s">
        <v>12068</v>
      </c>
      <c r="I2036" t="s">
        <v>12094</v>
      </c>
      <c r="J2036" t="s">
        <v>12087</v>
      </c>
      <c r="K2036" t="s">
        <v>16763</v>
      </c>
      <c r="L2036" t="s">
        <v>17760</v>
      </c>
    </row>
    <row r="2037" spans="1:12" x14ac:dyDescent="0.25">
      <c r="A2037" t="s">
        <v>5541</v>
      </c>
      <c r="B2037" s="7">
        <v>0.6565509259259259</v>
      </c>
      <c r="C2037">
        <v>6</v>
      </c>
      <c r="D2037">
        <v>363000</v>
      </c>
      <c r="E2037">
        <v>2178000</v>
      </c>
      <c r="F2037" t="s">
        <v>15022</v>
      </c>
      <c r="G2037" t="s">
        <v>12063</v>
      </c>
      <c r="H2037" t="s">
        <v>12066</v>
      </c>
      <c r="I2037" t="s">
        <v>12095</v>
      </c>
      <c r="J2037" t="s">
        <v>12083</v>
      </c>
      <c r="K2037" t="s">
        <v>16748</v>
      </c>
      <c r="L2037" t="s">
        <v>17744</v>
      </c>
    </row>
    <row r="2038" spans="1:12" x14ac:dyDescent="0.25">
      <c r="A2038" t="s">
        <v>5543</v>
      </c>
      <c r="B2038" s="7">
        <v>0.21744212962962964</v>
      </c>
      <c r="C2038">
        <v>4</v>
      </c>
      <c r="D2038">
        <v>451000</v>
      </c>
      <c r="E2038">
        <v>1804000</v>
      </c>
      <c r="F2038" t="s">
        <v>13767</v>
      </c>
      <c r="G2038" t="s">
        <v>12065</v>
      </c>
      <c r="H2038" t="s">
        <v>12066</v>
      </c>
      <c r="I2038" t="s">
        <v>12095</v>
      </c>
      <c r="J2038" t="s">
        <v>12078</v>
      </c>
      <c r="K2038" t="s">
        <v>17076</v>
      </c>
      <c r="L2038" t="s">
        <v>18079</v>
      </c>
    </row>
    <row r="2039" spans="1:12" x14ac:dyDescent="0.25">
      <c r="A2039" t="s">
        <v>5546</v>
      </c>
      <c r="B2039" s="7">
        <v>0.58357638888888885</v>
      </c>
      <c r="C2039">
        <v>8</v>
      </c>
      <c r="D2039">
        <v>551000</v>
      </c>
      <c r="E2039">
        <v>4408000</v>
      </c>
      <c r="F2039" t="s">
        <v>12360</v>
      </c>
      <c r="G2039" t="s">
        <v>12062</v>
      </c>
      <c r="H2039" t="s">
        <v>12070</v>
      </c>
      <c r="I2039" t="s">
        <v>12094</v>
      </c>
      <c r="J2039" t="s">
        <v>12087</v>
      </c>
      <c r="K2039" t="s">
        <v>16494</v>
      </c>
      <c r="L2039" t="s">
        <v>17801</v>
      </c>
    </row>
    <row r="2040" spans="1:12" x14ac:dyDescent="0.25">
      <c r="A2040" t="s">
        <v>5549</v>
      </c>
      <c r="B2040" s="7">
        <v>0.94956018518518515</v>
      </c>
      <c r="C2040">
        <v>4</v>
      </c>
      <c r="D2040">
        <v>1213000</v>
      </c>
      <c r="E2040">
        <v>4852000</v>
      </c>
      <c r="F2040" t="s">
        <v>15710</v>
      </c>
      <c r="G2040" t="s">
        <v>12064</v>
      </c>
      <c r="H2040" t="s">
        <v>12068</v>
      </c>
      <c r="I2040" t="s">
        <v>12095</v>
      </c>
      <c r="J2040" t="s">
        <v>12089</v>
      </c>
      <c r="K2040" t="s">
        <v>16542</v>
      </c>
      <c r="L2040" t="s">
        <v>17518</v>
      </c>
    </row>
    <row r="2041" spans="1:12" x14ac:dyDescent="0.25">
      <c r="A2041" t="s">
        <v>5551</v>
      </c>
      <c r="B2041" s="7">
        <v>0.28059027777777779</v>
      </c>
      <c r="C2041">
        <v>9</v>
      </c>
      <c r="D2041">
        <v>353000</v>
      </c>
      <c r="E2041">
        <v>3177000</v>
      </c>
      <c r="F2041" t="s">
        <v>14228</v>
      </c>
      <c r="G2041" t="s">
        <v>12063</v>
      </c>
      <c r="H2041" t="s">
        <v>12071</v>
      </c>
      <c r="I2041" t="s">
        <v>12095</v>
      </c>
      <c r="J2041" t="s">
        <v>12086</v>
      </c>
      <c r="K2041" t="s">
        <v>16989</v>
      </c>
      <c r="L2041" t="s">
        <v>17998</v>
      </c>
    </row>
    <row r="2042" spans="1:12" x14ac:dyDescent="0.25">
      <c r="A2042" t="s">
        <v>5553</v>
      </c>
      <c r="B2042" s="7">
        <v>0.9086805555555556</v>
      </c>
      <c r="C2042">
        <v>4</v>
      </c>
      <c r="D2042">
        <v>1212000</v>
      </c>
      <c r="E2042">
        <v>4848000</v>
      </c>
      <c r="F2042" t="s">
        <v>15306</v>
      </c>
      <c r="G2042" t="s">
        <v>12064</v>
      </c>
      <c r="H2042" t="s">
        <v>12066</v>
      </c>
      <c r="I2042" t="s">
        <v>12094</v>
      </c>
      <c r="J2042" t="s">
        <v>12082</v>
      </c>
      <c r="K2042" t="s">
        <v>17287</v>
      </c>
      <c r="L2042" t="s">
        <v>18294</v>
      </c>
    </row>
    <row r="2043" spans="1:12" x14ac:dyDescent="0.25">
      <c r="A2043" t="s">
        <v>5556</v>
      </c>
      <c r="B2043" s="7">
        <v>0.99131944444444442</v>
      </c>
      <c r="C2043">
        <v>2</v>
      </c>
      <c r="D2043">
        <v>472000</v>
      </c>
      <c r="E2043">
        <v>944000</v>
      </c>
      <c r="F2043" t="s">
        <v>12673</v>
      </c>
      <c r="G2043" t="s">
        <v>12065</v>
      </c>
      <c r="H2043" t="s">
        <v>12071</v>
      </c>
      <c r="I2043" t="s">
        <v>12094</v>
      </c>
      <c r="J2043" t="s">
        <v>12090</v>
      </c>
      <c r="K2043" t="s">
        <v>12175</v>
      </c>
      <c r="L2043" t="s">
        <v>12257</v>
      </c>
    </row>
    <row r="2044" spans="1:12" x14ac:dyDescent="0.25">
      <c r="A2044" t="s">
        <v>5558</v>
      </c>
      <c r="B2044" s="7">
        <v>0.39833333333333332</v>
      </c>
      <c r="C2044">
        <v>1</v>
      </c>
      <c r="D2044">
        <v>391000</v>
      </c>
      <c r="E2044">
        <v>391000</v>
      </c>
      <c r="F2044" t="s">
        <v>12867</v>
      </c>
      <c r="G2044" t="s">
        <v>12063</v>
      </c>
      <c r="H2044" t="s">
        <v>12071</v>
      </c>
      <c r="I2044" t="s">
        <v>12095</v>
      </c>
      <c r="J2044" t="s">
        <v>12079</v>
      </c>
      <c r="K2044" t="s">
        <v>17312</v>
      </c>
      <c r="L2044" t="s">
        <v>18314</v>
      </c>
    </row>
    <row r="2045" spans="1:12" x14ac:dyDescent="0.25">
      <c r="A2045" t="s">
        <v>5560</v>
      </c>
      <c r="B2045" s="7">
        <v>0.52534722222222219</v>
      </c>
      <c r="C2045">
        <v>7</v>
      </c>
      <c r="D2045">
        <v>514000</v>
      </c>
      <c r="E2045">
        <v>3598000</v>
      </c>
      <c r="F2045" t="s">
        <v>14691</v>
      </c>
      <c r="G2045" t="s">
        <v>12065</v>
      </c>
      <c r="H2045" t="s">
        <v>12070</v>
      </c>
      <c r="I2045" t="s">
        <v>12092</v>
      </c>
      <c r="J2045" t="s">
        <v>12087</v>
      </c>
      <c r="K2045" t="s">
        <v>17362</v>
      </c>
      <c r="L2045" t="s">
        <v>18369</v>
      </c>
    </row>
    <row r="2046" spans="1:12" x14ac:dyDescent="0.25">
      <c r="A2046" t="s">
        <v>5563</v>
      </c>
      <c r="B2046" s="7">
        <v>0.12423611111111112</v>
      </c>
      <c r="C2046">
        <v>9</v>
      </c>
      <c r="D2046">
        <v>354000</v>
      </c>
      <c r="E2046">
        <v>3186000</v>
      </c>
      <c r="F2046" t="s">
        <v>13065</v>
      </c>
      <c r="G2046" t="s">
        <v>12063</v>
      </c>
      <c r="H2046" t="s">
        <v>12066</v>
      </c>
      <c r="I2046" t="s">
        <v>12094</v>
      </c>
      <c r="J2046" t="s">
        <v>12084</v>
      </c>
      <c r="K2046" t="s">
        <v>16983</v>
      </c>
      <c r="L2046" t="s">
        <v>17992</v>
      </c>
    </row>
    <row r="2047" spans="1:12" x14ac:dyDescent="0.25">
      <c r="A2047" t="s">
        <v>5566</v>
      </c>
      <c r="B2047" s="7">
        <v>0.19472222222222221</v>
      </c>
      <c r="C2047">
        <v>2</v>
      </c>
      <c r="D2047">
        <v>1131000</v>
      </c>
      <c r="E2047">
        <v>2262000</v>
      </c>
      <c r="F2047" t="s">
        <v>13242</v>
      </c>
      <c r="G2047" t="s">
        <v>12064</v>
      </c>
      <c r="H2047" t="s">
        <v>12069</v>
      </c>
      <c r="I2047" t="s">
        <v>12094</v>
      </c>
      <c r="J2047" t="s">
        <v>12082</v>
      </c>
      <c r="K2047" t="s">
        <v>12132</v>
      </c>
      <c r="L2047" t="s">
        <v>12215</v>
      </c>
    </row>
    <row r="2048" spans="1:12" x14ac:dyDescent="0.25">
      <c r="A2048" t="s">
        <v>5569</v>
      </c>
      <c r="B2048" s="7">
        <v>0.44937500000000002</v>
      </c>
      <c r="C2048">
        <v>2</v>
      </c>
      <c r="D2048">
        <v>514000</v>
      </c>
      <c r="E2048">
        <v>1028000</v>
      </c>
      <c r="F2048" t="s">
        <v>16035</v>
      </c>
      <c r="G2048" t="s">
        <v>12065</v>
      </c>
      <c r="H2048" t="s">
        <v>12068</v>
      </c>
      <c r="I2048" t="s">
        <v>12094</v>
      </c>
      <c r="J2048" t="s">
        <v>12087</v>
      </c>
      <c r="K2048" t="s">
        <v>17127</v>
      </c>
      <c r="L2048" t="s">
        <v>18129</v>
      </c>
    </row>
    <row r="2049" spans="1:12" x14ac:dyDescent="0.25">
      <c r="A2049" t="s">
        <v>5572</v>
      </c>
      <c r="B2049" s="7">
        <v>0.83681712962962962</v>
      </c>
      <c r="C2049">
        <v>8</v>
      </c>
      <c r="D2049">
        <v>317000</v>
      </c>
      <c r="E2049">
        <v>2536000</v>
      </c>
      <c r="F2049" t="s">
        <v>15189</v>
      </c>
      <c r="G2049" t="s">
        <v>12063</v>
      </c>
      <c r="H2049" t="s">
        <v>12067</v>
      </c>
      <c r="I2049" t="s">
        <v>12094</v>
      </c>
      <c r="J2049" t="s">
        <v>12079</v>
      </c>
      <c r="K2049" t="s">
        <v>17168</v>
      </c>
      <c r="L2049" t="s">
        <v>18177</v>
      </c>
    </row>
    <row r="2050" spans="1:12" x14ac:dyDescent="0.25">
      <c r="A2050" t="s">
        <v>5575</v>
      </c>
      <c r="B2050" s="7">
        <v>0.71910879629629632</v>
      </c>
      <c r="C2050">
        <v>8</v>
      </c>
      <c r="D2050">
        <v>323000</v>
      </c>
      <c r="E2050">
        <v>2584000</v>
      </c>
      <c r="F2050" t="s">
        <v>14024</v>
      </c>
      <c r="G2050" t="s">
        <v>12063</v>
      </c>
      <c r="H2050" t="s">
        <v>12068</v>
      </c>
      <c r="I2050" t="s">
        <v>12094</v>
      </c>
      <c r="J2050" t="s">
        <v>12075</v>
      </c>
      <c r="K2050" t="s">
        <v>17338</v>
      </c>
      <c r="L2050" t="s">
        <v>18346</v>
      </c>
    </row>
    <row r="2051" spans="1:12" x14ac:dyDescent="0.25">
      <c r="A2051" t="s">
        <v>5577</v>
      </c>
      <c r="B2051" s="7">
        <v>2.0659722222222222E-2</v>
      </c>
      <c r="C2051">
        <v>7</v>
      </c>
      <c r="D2051">
        <v>391000</v>
      </c>
      <c r="E2051">
        <v>2737000</v>
      </c>
      <c r="F2051" t="s">
        <v>13921</v>
      </c>
      <c r="G2051" t="s">
        <v>12063</v>
      </c>
      <c r="H2051" t="s">
        <v>12068</v>
      </c>
      <c r="I2051" t="s">
        <v>12094</v>
      </c>
      <c r="J2051" t="s">
        <v>12081</v>
      </c>
      <c r="K2051" t="s">
        <v>16524</v>
      </c>
      <c r="L2051" t="s">
        <v>17503</v>
      </c>
    </row>
    <row r="2052" spans="1:12" x14ac:dyDescent="0.25">
      <c r="A2052" t="s">
        <v>5579</v>
      </c>
      <c r="B2052" s="7">
        <v>0.82901620370370366</v>
      </c>
      <c r="C2052">
        <v>2</v>
      </c>
      <c r="D2052">
        <v>609000</v>
      </c>
      <c r="E2052">
        <v>1218000</v>
      </c>
      <c r="F2052" t="s">
        <v>15705</v>
      </c>
      <c r="G2052" t="s">
        <v>12062</v>
      </c>
      <c r="H2052" t="s">
        <v>12071</v>
      </c>
      <c r="I2052" t="s">
        <v>12095</v>
      </c>
      <c r="J2052" t="s">
        <v>12090</v>
      </c>
      <c r="K2052" t="s">
        <v>17383</v>
      </c>
      <c r="L2052" t="s">
        <v>18386</v>
      </c>
    </row>
    <row r="2053" spans="1:12" x14ac:dyDescent="0.25">
      <c r="A2053" t="s">
        <v>5582</v>
      </c>
      <c r="B2053" s="7">
        <v>0.92212962962962963</v>
      </c>
      <c r="C2053">
        <v>8</v>
      </c>
      <c r="D2053">
        <v>1285000</v>
      </c>
      <c r="E2053">
        <v>10280000</v>
      </c>
      <c r="F2053" t="s">
        <v>13266</v>
      </c>
      <c r="G2053" t="s">
        <v>12064</v>
      </c>
      <c r="H2053" t="s">
        <v>12069</v>
      </c>
      <c r="I2053" t="s">
        <v>12094</v>
      </c>
      <c r="J2053" t="s">
        <v>12087</v>
      </c>
      <c r="K2053" t="s">
        <v>17057</v>
      </c>
      <c r="L2053" t="s">
        <v>18064</v>
      </c>
    </row>
    <row r="2054" spans="1:12" x14ac:dyDescent="0.25">
      <c r="A2054" t="s">
        <v>5585</v>
      </c>
      <c r="B2054" s="7">
        <v>0.23453703703703704</v>
      </c>
      <c r="C2054">
        <v>8</v>
      </c>
      <c r="D2054">
        <v>458000</v>
      </c>
      <c r="E2054">
        <v>3664000</v>
      </c>
      <c r="F2054" t="s">
        <v>15719</v>
      </c>
      <c r="G2054" t="s">
        <v>12065</v>
      </c>
      <c r="H2054" t="s">
        <v>12069</v>
      </c>
      <c r="I2054" t="s">
        <v>12093</v>
      </c>
      <c r="J2054" t="s">
        <v>12073</v>
      </c>
      <c r="K2054" t="s">
        <v>16508</v>
      </c>
      <c r="L2054" t="s">
        <v>17487</v>
      </c>
    </row>
    <row r="2055" spans="1:12" x14ac:dyDescent="0.25">
      <c r="A2055" t="s">
        <v>5587</v>
      </c>
      <c r="B2055" s="7">
        <v>0.25724537037037037</v>
      </c>
      <c r="C2055">
        <v>7</v>
      </c>
      <c r="D2055">
        <v>613000</v>
      </c>
      <c r="E2055">
        <v>4291000</v>
      </c>
      <c r="F2055" t="s">
        <v>12724</v>
      </c>
      <c r="G2055" t="s">
        <v>12062</v>
      </c>
      <c r="H2055" t="s">
        <v>12067</v>
      </c>
      <c r="I2055" t="s">
        <v>12093</v>
      </c>
      <c r="J2055" t="s">
        <v>12091</v>
      </c>
      <c r="K2055" t="s">
        <v>17422</v>
      </c>
      <c r="L2055" t="s">
        <v>18431</v>
      </c>
    </row>
    <row r="2056" spans="1:12" x14ac:dyDescent="0.25">
      <c r="A2056" t="s">
        <v>5589</v>
      </c>
      <c r="B2056" s="7">
        <v>4.2569444444444444E-2</v>
      </c>
      <c r="C2056">
        <v>4</v>
      </c>
      <c r="D2056">
        <v>597000</v>
      </c>
      <c r="E2056">
        <v>2388000</v>
      </c>
      <c r="F2056" t="s">
        <v>16343</v>
      </c>
      <c r="G2056" t="s">
        <v>12062</v>
      </c>
      <c r="H2056" t="s">
        <v>12071</v>
      </c>
      <c r="I2056" t="s">
        <v>12094</v>
      </c>
      <c r="J2056" t="s">
        <v>12082</v>
      </c>
      <c r="K2056" t="s">
        <v>16604</v>
      </c>
      <c r="L2056" t="s">
        <v>17590</v>
      </c>
    </row>
    <row r="2057" spans="1:12" x14ac:dyDescent="0.25">
      <c r="A2057" t="s">
        <v>5592</v>
      </c>
      <c r="B2057" s="7">
        <v>0.16341435185185185</v>
      </c>
      <c r="C2057">
        <v>4</v>
      </c>
      <c r="D2057">
        <v>393000</v>
      </c>
      <c r="E2057">
        <v>1572000</v>
      </c>
      <c r="F2057" t="s">
        <v>15688</v>
      </c>
      <c r="G2057" t="s">
        <v>12063</v>
      </c>
      <c r="H2057" t="s">
        <v>12068</v>
      </c>
      <c r="I2057" t="s">
        <v>12094</v>
      </c>
      <c r="J2057" t="s">
        <v>12084</v>
      </c>
      <c r="K2057" t="s">
        <v>17374</v>
      </c>
      <c r="L2057" t="s">
        <v>18379</v>
      </c>
    </row>
    <row r="2058" spans="1:12" x14ac:dyDescent="0.25">
      <c r="A2058" t="s">
        <v>5594</v>
      </c>
      <c r="B2058" s="7">
        <v>0.3567939814814815</v>
      </c>
      <c r="C2058">
        <v>7</v>
      </c>
      <c r="D2058">
        <v>364000</v>
      </c>
      <c r="E2058">
        <v>2548000</v>
      </c>
      <c r="F2058" t="s">
        <v>15100</v>
      </c>
      <c r="G2058" t="s">
        <v>12063</v>
      </c>
      <c r="H2058" t="s">
        <v>12069</v>
      </c>
      <c r="I2058" t="s">
        <v>12095</v>
      </c>
      <c r="J2058" t="s">
        <v>12074</v>
      </c>
      <c r="K2058" t="s">
        <v>16555</v>
      </c>
      <c r="L2058" t="s">
        <v>17534</v>
      </c>
    </row>
    <row r="2059" spans="1:12" x14ac:dyDescent="0.25">
      <c r="A2059" t="s">
        <v>5597</v>
      </c>
      <c r="B2059" s="7">
        <v>0.84386574074074072</v>
      </c>
      <c r="C2059">
        <v>5</v>
      </c>
      <c r="D2059">
        <v>676000</v>
      </c>
      <c r="E2059">
        <v>3380000</v>
      </c>
      <c r="F2059" t="s">
        <v>14100</v>
      </c>
      <c r="G2059" t="s">
        <v>12062</v>
      </c>
      <c r="H2059" t="s">
        <v>12071</v>
      </c>
      <c r="I2059" t="s">
        <v>12094</v>
      </c>
      <c r="J2059" t="s">
        <v>12090</v>
      </c>
      <c r="K2059" t="s">
        <v>17095</v>
      </c>
      <c r="L2059" t="s">
        <v>18099</v>
      </c>
    </row>
    <row r="2060" spans="1:12" x14ac:dyDescent="0.25">
      <c r="A2060" t="s">
        <v>5600</v>
      </c>
      <c r="B2060" s="7">
        <v>0.82047453703703699</v>
      </c>
      <c r="C2060">
        <v>5</v>
      </c>
      <c r="D2060">
        <v>628000</v>
      </c>
      <c r="E2060">
        <v>3140000</v>
      </c>
      <c r="F2060" t="s">
        <v>12323</v>
      </c>
      <c r="G2060" t="s">
        <v>12062</v>
      </c>
      <c r="H2060" t="s">
        <v>12071</v>
      </c>
      <c r="I2060" t="s">
        <v>12095</v>
      </c>
      <c r="J2060" t="s">
        <v>12080</v>
      </c>
      <c r="K2060" t="s">
        <v>16795</v>
      </c>
      <c r="L2060" t="s">
        <v>17791</v>
      </c>
    </row>
    <row r="2061" spans="1:12" x14ac:dyDescent="0.25">
      <c r="A2061" t="s">
        <v>5603</v>
      </c>
      <c r="B2061" s="7">
        <v>3.7951388888888889E-2</v>
      </c>
      <c r="C2061">
        <v>1</v>
      </c>
      <c r="D2061">
        <v>354000</v>
      </c>
      <c r="E2061">
        <v>354000</v>
      </c>
      <c r="F2061" t="s">
        <v>12685</v>
      </c>
      <c r="G2061" t="s">
        <v>12063</v>
      </c>
      <c r="H2061" t="s">
        <v>12071</v>
      </c>
      <c r="I2061" t="s">
        <v>12094</v>
      </c>
      <c r="J2061" t="s">
        <v>12078</v>
      </c>
      <c r="K2061" t="s">
        <v>16955</v>
      </c>
      <c r="L2061" t="s">
        <v>17957</v>
      </c>
    </row>
    <row r="2062" spans="1:12" x14ac:dyDescent="0.25">
      <c r="A2062" t="s">
        <v>5606</v>
      </c>
      <c r="B2062" s="7">
        <v>0.88978009259259261</v>
      </c>
      <c r="C2062">
        <v>4</v>
      </c>
      <c r="D2062">
        <v>547000</v>
      </c>
      <c r="E2062">
        <v>2188000</v>
      </c>
      <c r="F2062" t="s">
        <v>13877</v>
      </c>
      <c r="G2062" t="s">
        <v>12062</v>
      </c>
      <c r="H2062" t="s">
        <v>12070</v>
      </c>
      <c r="I2062" t="s">
        <v>12094</v>
      </c>
      <c r="J2062" t="s">
        <v>12084</v>
      </c>
      <c r="K2062" t="s">
        <v>16744</v>
      </c>
      <c r="L2062" t="s">
        <v>17738</v>
      </c>
    </row>
    <row r="2063" spans="1:12" x14ac:dyDescent="0.25">
      <c r="A2063" t="s">
        <v>5608</v>
      </c>
      <c r="B2063" s="7">
        <v>0.66569444444444448</v>
      </c>
      <c r="C2063">
        <v>4</v>
      </c>
      <c r="D2063">
        <v>675000</v>
      </c>
      <c r="E2063">
        <v>2700000</v>
      </c>
      <c r="F2063" t="s">
        <v>13581</v>
      </c>
      <c r="G2063" t="s">
        <v>12062</v>
      </c>
      <c r="H2063" t="s">
        <v>12071</v>
      </c>
      <c r="I2063" t="s">
        <v>12093</v>
      </c>
      <c r="J2063" t="s">
        <v>12079</v>
      </c>
      <c r="K2063" t="s">
        <v>16682</v>
      </c>
      <c r="L2063" t="s">
        <v>17668</v>
      </c>
    </row>
    <row r="2064" spans="1:12" x14ac:dyDescent="0.25">
      <c r="A2064" t="s">
        <v>5610</v>
      </c>
      <c r="B2064" s="7">
        <v>0.28165509259259258</v>
      </c>
      <c r="C2064">
        <v>1</v>
      </c>
      <c r="D2064">
        <v>1091000</v>
      </c>
      <c r="E2064">
        <v>1091000</v>
      </c>
      <c r="F2064" t="s">
        <v>14339</v>
      </c>
      <c r="G2064" t="s">
        <v>12064</v>
      </c>
      <c r="H2064" t="s">
        <v>12069</v>
      </c>
      <c r="I2064" t="s">
        <v>12093</v>
      </c>
      <c r="J2064" t="s">
        <v>12076</v>
      </c>
      <c r="K2064" t="s">
        <v>12119</v>
      </c>
      <c r="L2064" t="s">
        <v>12201</v>
      </c>
    </row>
    <row r="2065" spans="1:12" x14ac:dyDescent="0.25">
      <c r="A2065" t="s">
        <v>5613</v>
      </c>
      <c r="B2065" s="7">
        <v>0.49564814814814817</v>
      </c>
      <c r="C2065">
        <v>4</v>
      </c>
      <c r="D2065">
        <v>400000</v>
      </c>
      <c r="E2065">
        <v>1600000</v>
      </c>
      <c r="F2065" t="s">
        <v>12749</v>
      </c>
      <c r="G2065" t="s">
        <v>12063</v>
      </c>
      <c r="H2065" t="s">
        <v>12066</v>
      </c>
      <c r="I2065" t="s">
        <v>12095</v>
      </c>
      <c r="J2065" t="s">
        <v>12080</v>
      </c>
      <c r="K2065" t="s">
        <v>16784</v>
      </c>
      <c r="L2065" t="s">
        <v>17778</v>
      </c>
    </row>
    <row r="2066" spans="1:12" x14ac:dyDescent="0.25">
      <c r="A2066" t="s">
        <v>5616</v>
      </c>
      <c r="B2066" s="7">
        <v>0.79858796296296297</v>
      </c>
      <c r="C2066">
        <v>8</v>
      </c>
      <c r="D2066">
        <v>317000</v>
      </c>
      <c r="E2066">
        <v>2536000</v>
      </c>
      <c r="F2066" t="s">
        <v>12380</v>
      </c>
      <c r="G2066" t="s">
        <v>12063</v>
      </c>
      <c r="H2066" t="s">
        <v>12070</v>
      </c>
      <c r="I2066" t="s">
        <v>12095</v>
      </c>
      <c r="J2066" t="s">
        <v>12082</v>
      </c>
      <c r="K2066" t="s">
        <v>17461</v>
      </c>
      <c r="L2066" t="s">
        <v>12195</v>
      </c>
    </row>
    <row r="2067" spans="1:12" x14ac:dyDescent="0.25">
      <c r="A2067" t="s">
        <v>5618</v>
      </c>
      <c r="B2067" s="7">
        <v>0.10748842592592593</v>
      </c>
      <c r="C2067">
        <v>3</v>
      </c>
      <c r="D2067">
        <v>638000</v>
      </c>
      <c r="E2067">
        <v>1914000</v>
      </c>
      <c r="F2067" t="s">
        <v>14929</v>
      </c>
      <c r="G2067" t="s">
        <v>12062</v>
      </c>
      <c r="H2067" t="s">
        <v>12071</v>
      </c>
      <c r="I2067" t="s">
        <v>12095</v>
      </c>
      <c r="J2067" t="s">
        <v>12085</v>
      </c>
      <c r="K2067" t="s">
        <v>17246</v>
      </c>
      <c r="L2067" t="s">
        <v>18251</v>
      </c>
    </row>
    <row r="2068" spans="1:12" x14ac:dyDescent="0.25">
      <c r="A2068" t="s">
        <v>5621</v>
      </c>
      <c r="B2068" s="7">
        <v>0.61332175925925925</v>
      </c>
      <c r="C2068">
        <v>6</v>
      </c>
      <c r="D2068">
        <v>504000</v>
      </c>
      <c r="E2068">
        <v>3024000</v>
      </c>
      <c r="F2068" t="s">
        <v>15640</v>
      </c>
      <c r="G2068" t="s">
        <v>12065</v>
      </c>
      <c r="H2068" t="s">
        <v>12070</v>
      </c>
      <c r="I2068" t="s">
        <v>12094</v>
      </c>
      <c r="J2068" t="s">
        <v>12082</v>
      </c>
      <c r="K2068" t="s">
        <v>16478</v>
      </c>
      <c r="L2068" t="s">
        <v>17584</v>
      </c>
    </row>
    <row r="2069" spans="1:12" x14ac:dyDescent="0.25">
      <c r="A2069" t="s">
        <v>5623</v>
      </c>
      <c r="B2069" s="7">
        <v>0.60598379629629628</v>
      </c>
      <c r="C2069">
        <v>7</v>
      </c>
      <c r="D2069">
        <v>660000</v>
      </c>
      <c r="E2069">
        <v>4620000</v>
      </c>
      <c r="F2069" t="s">
        <v>13167</v>
      </c>
      <c r="G2069" t="s">
        <v>12062</v>
      </c>
      <c r="H2069" t="s">
        <v>12070</v>
      </c>
      <c r="I2069" t="s">
        <v>12094</v>
      </c>
      <c r="J2069" t="s">
        <v>12089</v>
      </c>
      <c r="K2069" t="s">
        <v>16858</v>
      </c>
      <c r="L2069" t="s">
        <v>17865</v>
      </c>
    </row>
    <row r="2070" spans="1:12" x14ac:dyDescent="0.25">
      <c r="A2070" t="s">
        <v>5626</v>
      </c>
      <c r="B2070" s="7">
        <v>0.94390046296296293</v>
      </c>
      <c r="C2070">
        <v>3</v>
      </c>
      <c r="D2070">
        <v>454000</v>
      </c>
      <c r="E2070">
        <v>1362000</v>
      </c>
      <c r="F2070" t="s">
        <v>12979</v>
      </c>
      <c r="G2070" t="s">
        <v>12065</v>
      </c>
      <c r="H2070" t="s">
        <v>12069</v>
      </c>
      <c r="I2070" t="s">
        <v>12095</v>
      </c>
      <c r="J2070" t="s">
        <v>12072</v>
      </c>
      <c r="K2070" t="s">
        <v>17213</v>
      </c>
      <c r="L2070" t="s">
        <v>18217</v>
      </c>
    </row>
    <row r="2071" spans="1:12" x14ac:dyDescent="0.25">
      <c r="A2071" t="s">
        <v>5629</v>
      </c>
      <c r="B2071" s="7">
        <v>0.13943287037037036</v>
      </c>
      <c r="C2071">
        <v>6</v>
      </c>
      <c r="D2071">
        <v>326000</v>
      </c>
      <c r="E2071">
        <v>1956000</v>
      </c>
      <c r="F2071" t="s">
        <v>14928</v>
      </c>
      <c r="G2071" t="s">
        <v>12063</v>
      </c>
      <c r="H2071" t="s">
        <v>12067</v>
      </c>
      <c r="I2071" t="s">
        <v>12095</v>
      </c>
      <c r="J2071" t="s">
        <v>12081</v>
      </c>
      <c r="K2071" t="s">
        <v>16547</v>
      </c>
      <c r="L2071" t="s">
        <v>17525</v>
      </c>
    </row>
    <row r="2072" spans="1:12" x14ac:dyDescent="0.25">
      <c r="A2072" t="s">
        <v>5631</v>
      </c>
      <c r="B2072" s="7">
        <v>0.11079861111111111</v>
      </c>
      <c r="C2072">
        <v>9</v>
      </c>
      <c r="D2072">
        <v>323000</v>
      </c>
      <c r="E2072">
        <v>2907000</v>
      </c>
      <c r="F2072" t="s">
        <v>13645</v>
      </c>
      <c r="G2072" t="s">
        <v>12063</v>
      </c>
      <c r="H2072" t="s">
        <v>12068</v>
      </c>
      <c r="I2072" t="s">
        <v>12094</v>
      </c>
      <c r="J2072" t="s">
        <v>12089</v>
      </c>
      <c r="K2072" t="s">
        <v>16956</v>
      </c>
      <c r="L2072" t="s">
        <v>17965</v>
      </c>
    </row>
    <row r="2073" spans="1:12" x14ac:dyDescent="0.25">
      <c r="A2073" t="s">
        <v>5633</v>
      </c>
      <c r="B2073" s="7">
        <v>0.61504629629629626</v>
      </c>
      <c r="C2073">
        <v>1</v>
      </c>
      <c r="D2073">
        <v>419000</v>
      </c>
      <c r="E2073">
        <v>419000</v>
      </c>
      <c r="F2073" t="s">
        <v>14383</v>
      </c>
      <c r="G2073" t="s">
        <v>12065</v>
      </c>
      <c r="H2073" t="s">
        <v>12071</v>
      </c>
      <c r="I2073" t="s">
        <v>12095</v>
      </c>
      <c r="J2073" t="s">
        <v>12087</v>
      </c>
      <c r="K2073" t="s">
        <v>12112</v>
      </c>
      <c r="L2073" t="s">
        <v>12194</v>
      </c>
    </row>
    <row r="2074" spans="1:12" x14ac:dyDescent="0.25">
      <c r="A2074" t="s">
        <v>5636</v>
      </c>
      <c r="B2074" s="7">
        <v>0.30854166666666666</v>
      </c>
      <c r="C2074">
        <v>7</v>
      </c>
      <c r="D2074">
        <v>600000</v>
      </c>
      <c r="E2074">
        <v>4200000</v>
      </c>
      <c r="F2074" t="s">
        <v>16111</v>
      </c>
      <c r="G2074" t="s">
        <v>12062</v>
      </c>
      <c r="H2074" t="s">
        <v>12068</v>
      </c>
      <c r="I2074" t="s">
        <v>12094</v>
      </c>
      <c r="J2074" t="s">
        <v>12090</v>
      </c>
      <c r="K2074" t="s">
        <v>16918</v>
      </c>
      <c r="L2074" t="s">
        <v>17926</v>
      </c>
    </row>
    <row r="2075" spans="1:12" x14ac:dyDescent="0.25">
      <c r="A2075" t="s">
        <v>5639</v>
      </c>
      <c r="B2075" s="7">
        <v>0.9705555555555555</v>
      </c>
      <c r="C2075">
        <v>4</v>
      </c>
      <c r="D2075">
        <v>678000</v>
      </c>
      <c r="E2075">
        <v>2712000</v>
      </c>
      <c r="F2075" t="s">
        <v>15490</v>
      </c>
      <c r="G2075" t="s">
        <v>12062</v>
      </c>
      <c r="H2075" t="s">
        <v>12068</v>
      </c>
      <c r="I2075" t="s">
        <v>12094</v>
      </c>
      <c r="J2075" t="s">
        <v>12072</v>
      </c>
      <c r="K2075" t="s">
        <v>16483</v>
      </c>
      <c r="L2075" t="s">
        <v>17686</v>
      </c>
    </row>
    <row r="2076" spans="1:12" x14ac:dyDescent="0.25">
      <c r="A2076" t="s">
        <v>5641</v>
      </c>
      <c r="B2076" s="7">
        <v>0.62445601851851851</v>
      </c>
      <c r="C2076">
        <v>2</v>
      </c>
      <c r="D2076">
        <v>409000</v>
      </c>
      <c r="E2076">
        <v>818000</v>
      </c>
      <c r="F2076" t="s">
        <v>12465</v>
      </c>
      <c r="G2076" t="s">
        <v>12065</v>
      </c>
      <c r="H2076" t="s">
        <v>12071</v>
      </c>
      <c r="I2076" t="s">
        <v>12094</v>
      </c>
      <c r="J2076" t="s">
        <v>12077</v>
      </c>
      <c r="K2076" t="s">
        <v>12181</v>
      </c>
      <c r="L2076" t="s">
        <v>12263</v>
      </c>
    </row>
    <row r="2077" spans="1:12" x14ac:dyDescent="0.25">
      <c r="A2077" t="s">
        <v>5644</v>
      </c>
      <c r="B2077" s="7">
        <v>0.74914351851851857</v>
      </c>
      <c r="C2077">
        <v>5</v>
      </c>
      <c r="D2077">
        <v>1084000</v>
      </c>
      <c r="E2077">
        <v>5420000</v>
      </c>
      <c r="F2077" t="s">
        <v>12931</v>
      </c>
      <c r="G2077" t="s">
        <v>12064</v>
      </c>
      <c r="H2077" t="s">
        <v>12067</v>
      </c>
      <c r="I2077" t="s">
        <v>12094</v>
      </c>
      <c r="J2077" t="s">
        <v>12090</v>
      </c>
      <c r="K2077" t="s">
        <v>17018</v>
      </c>
      <c r="L2077" t="s">
        <v>18022</v>
      </c>
    </row>
    <row r="2078" spans="1:12" x14ac:dyDescent="0.25">
      <c r="A2078" t="s">
        <v>5646</v>
      </c>
      <c r="B2078" s="7">
        <v>0.32347222222222222</v>
      </c>
      <c r="C2078">
        <v>5</v>
      </c>
      <c r="D2078">
        <v>431000</v>
      </c>
      <c r="E2078">
        <v>2155000</v>
      </c>
      <c r="F2078" t="s">
        <v>15130</v>
      </c>
      <c r="G2078" t="s">
        <v>12065</v>
      </c>
      <c r="H2078" t="s">
        <v>12071</v>
      </c>
      <c r="I2078" t="s">
        <v>12095</v>
      </c>
      <c r="J2078" t="s">
        <v>12089</v>
      </c>
      <c r="K2078" t="s">
        <v>17175</v>
      </c>
      <c r="L2078" t="s">
        <v>18181</v>
      </c>
    </row>
    <row r="2079" spans="1:12" x14ac:dyDescent="0.25">
      <c r="A2079" t="s">
        <v>5648</v>
      </c>
      <c r="B2079" s="7">
        <v>0.71172453703703709</v>
      </c>
      <c r="C2079">
        <v>4</v>
      </c>
      <c r="D2079">
        <v>1273000</v>
      </c>
      <c r="E2079">
        <v>5092000</v>
      </c>
      <c r="F2079" t="s">
        <v>14830</v>
      </c>
      <c r="G2079" t="s">
        <v>12064</v>
      </c>
      <c r="H2079" t="s">
        <v>12071</v>
      </c>
      <c r="I2079" t="s">
        <v>12095</v>
      </c>
      <c r="J2079" t="s">
        <v>12088</v>
      </c>
      <c r="K2079" t="s">
        <v>16950</v>
      </c>
      <c r="L2079" t="s">
        <v>17955</v>
      </c>
    </row>
    <row r="2080" spans="1:12" x14ac:dyDescent="0.25">
      <c r="A2080" t="s">
        <v>5651</v>
      </c>
      <c r="B2080" s="7">
        <v>0.35629629629629628</v>
      </c>
      <c r="C2080">
        <v>5</v>
      </c>
      <c r="D2080">
        <v>587000</v>
      </c>
      <c r="E2080">
        <v>2935000</v>
      </c>
      <c r="F2080" t="s">
        <v>14757</v>
      </c>
      <c r="G2080" t="s">
        <v>12062</v>
      </c>
      <c r="H2080" t="s">
        <v>12071</v>
      </c>
      <c r="I2080" t="s">
        <v>12095</v>
      </c>
      <c r="J2080" t="s">
        <v>12074</v>
      </c>
      <c r="K2080" t="s">
        <v>16538</v>
      </c>
      <c r="L2080" t="s">
        <v>17515</v>
      </c>
    </row>
    <row r="2081" spans="1:12" x14ac:dyDescent="0.25">
      <c r="A2081" t="s">
        <v>5653</v>
      </c>
      <c r="B2081" s="7">
        <v>0.4654861111111111</v>
      </c>
      <c r="C2081">
        <v>5</v>
      </c>
      <c r="D2081">
        <v>1197000</v>
      </c>
      <c r="E2081">
        <v>5985000</v>
      </c>
      <c r="F2081" t="s">
        <v>15604</v>
      </c>
      <c r="G2081" t="s">
        <v>12064</v>
      </c>
      <c r="H2081" t="s">
        <v>12067</v>
      </c>
      <c r="I2081" t="s">
        <v>12095</v>
      </c>
      <c r="J2081" t="s">
        <v>12086</v>
      </c>
      <c r="K2081" t="s">
        <v>16838</v>
      </c>
      <c r="L2081" t="s">
        <v>17843</v>
      </c>
    </row>
    <row r="2082" spans="1:12" x14ac:dyDescent="0.25">
      <c r="A2082" t="s">
        <v>5654</v>
      </c>
      <c r="B2082" s="7">
        <v>0.94650462962962967</v>
      </c>
      <c r="C2082">
        <v>7</v>
      </c>
      <c r="D2082">
        <v>1352000</v>
      </c>
      <c r="E2082">
        <v>9464000</v>
      </c>
      <c r="F2082" t="s">
        <v>12581</v>
      </c>
      <c r="G2082" t="s">
        <v>12064</v>
      </c>
      <c r="H2082" t="s">
        <v>12068</v>
      </c>
      <c r="I2082" t="s">
        <v>12095</v>
      </c>
      <c r="J2082" t="s">
        <v>12088</v>
      </c>
      <c r="K2082" t="s">
        <v>16692</v>
      </c>
      <c r="L2082" t="s">
        <v>17680</v>
      </c>
    </row>
    <row r="2083" spans="1:12" x14ac:dyDescent="0.25">
      <c r="A2083" t="s">
        <v>5657</v>
      </c>
      <c r="B2083" s="7">
        <v>0.68331018518518516</v>
      </c>
      <c r="C2083">
        <v>5</v>
      </c>
      <c r="D2083">
        <v>1313000</v>
      </c>
      <c r="E2083">
        <v>6565000</v>
      </c>
      <c r="F2083" t="s">
        <v>13670</v>
      </c>
      <c r="G2083" t="s">
        <v>12064</v>
      </c>
      <c r="H2083" t="s">
        <v>12071</v>
      </c>
      <c r="I2083" t="s">
        <v>12095</v>
      </c>
      <c r="J2083" t="s">
        <v>12090</v>
      </c>
      <c r="K2083" t="s">
        <v>17323</v>
      </c>
      <c r="L2083" t="s">
        <v>18329</v>
      </c>
    </row>
    <row r="2084" spans="1:12" x14ac:dyDescent="0.25">
      <c r="A2084" t="s">
        <v>5660</v>
      </c>
      <c r="B2084" s="7">
        <v>0.71690972222222227</v>
      </c>
      <c r="C2084">
        <v>6</v>
      </c>
      <c r="D2084">
        <v>545000</v>
      </c>
      <c r="E2084">
        <v>3270000</v>
      </c>
      <c r="F2084" t="s">
        <v>13997</v>
      </c>
      <c r="G2084" t="s">
        <v>12062</v>
      </c>
      <c r="H2084" t="s">
        <v>12067</v>
      </c>
      <c r="I2084" t="s">
        <v>12094</v>
      </c>
      <c r="J2084" t="s">
        <v>12080</v>
      </c>
      <c r="K2084" t="s">
        <v>16981</v>
      </c>
      <c r="L2084" t="s">
        <v>17987</v>
      </c>
    </row>
    <row r="2085" spans="1:12" x14ac:dyDescent="0.25">
      <c r="A2085" t="s">
        <v>5662</v>
      </c>
      <c r="B2085" s="7">
        <v>0.94947916666666665</v>
      </c>
      <c r="C2085">
        <v>6</v>
      </c>
      <c r="D2085">
        <v>665000</v>
      </c>
      <c r="E2085">
        <v>3990000</v>
      </c>
      <c r="F2085" t="s">
        <v>14901</v>
      </c>
      <c r="G2085" t="s">
        <v>12062</v>
      </c>
      <c r="H2085" t="s">
        <v>12070</v>
      </c>
      <c r="I2085" t="s">
        <v>12094</v>
      </c>
      <c r="J2085" t="s">
        <v>12086</v>
      </c>
      <c r="K2085" t="s">
        <v>17179</v>
      </c>
      <c r="L2085" t="s">
        <v>18187</v>
      </c>
    </row>
    <row r="2086" spans="1:12" x14ac:dyDescent="0.25">
      <c r="A2086" t="s">
        <v>5665</v>
      </c>
      <c r="B2086" s="7">
        <v>0.54863425925925924</v>
      </c>
      <c r="C2086">
        <v>3</v>
      </c>
      <c r="D2086">
        <v>1321000</v>
      </c>
      <c r="E2086">
        <v>3963000</v>
      </c>
      <c r="F2086" t="s">
        <v>13871</v>
      </c>
      <c r="G2086" t="s">
        <v>12064</v>
      </c>
      <c r="H2086" t="s">
        <v>12067</v>
      </c>
      <c r="I2086" t="s">
        <v>12095</v>
      </c>
      <c r="J2086" t="s">
        <v>12087</v>
      </c>
      <c r="K2086" t="s">
        <v>16985</v>
      </c>
      <c r="L2086" t="s">
        <v>17988</v>
      </c>
    </row>
    <row r="2087" spans="1:12" x14ac:dyDescent="0.25">
      <c r="A2087" t="s">
        <v>5668</v>
      </c>
      <c r="B2087" s="7">
        <v>0.1104861111111111</v>
      </c>
      <c r="C2087">
        <v>8</v>
      </c>
      <c r="D2087">
        <v>316000</v>
      </c>
      <c r="E2087">
        <v>2528000</v>
      </c>
      <c r="F2087" t="s">
        <v>13124</v>
      </c>
      <c r="G2087" t="s">
        <v>12063</v>
      </c>
      <c r="H2087" t="s">
        <v>12067</v>
      </c>
      <c r="I2087" t="s">
        <v>12095</v>
      </c>
      <c r="J2087" t="s">
        <v>12076</v>
      </c>
      <c r="K2087" t="s">
        <v>17089</v>
      </c>
      <c r="L2087" t="s">
        <v>18096</v>
      </c>
    </row>
    <row r="2088" spans="1:12" x14ac:dyDescent="0.25">
      <c r="A2088" t="s">
        <v>5670</v>
      </c>
      <c r="B2088" s="7">
        <v>0.19050925925925927</v>
      </c>
      <c r="C2088">
        <v>1</v>
      </c>
      <c r="D2088">
        <v>1183000</v>
      </c>
      <c r="E2088">
        <v>1183000</v>
      </c>
      <c r="F2088" t="s">
        <v>13874</v>
      </c>
      <c r="G2088" t="s">
        <v>12064</v>
      </c>
      <c r="H2088" t="s">
        <v>12071</v>
      </c>
      <c r="I2088" t="s">
        <v>12093</v>
      </c>
      <c r="J2088" t="s">
        <v>12091</v>
      </c>
      <c r="K2088" t="s">
        <v>16924</v>
      </c>
      <c r="L2088" t="s">
        <v>17926</v>
      </c>
    </row>
    <row r="2089" spans="1:12" x14ac:dyDescent="0.25">
      <c r="A2089" t="s">
        <v>5673</v>
      </c>
      <c r="B2089" s="7">
        <v>0.94138888888888894</v>
      </c>
      <c r="C2089">
        <v>1</v>
      </c>
      <c r="D2089">
        <v>1099000</v>
      </c>
      <c r="E2089">
        <v>1099000</v>
      </c>
      <c r="F2089" t="s">
        <v>13574</v>
      </c>
      <c r="G2089" t="s">
        <v>12064</v>
      </c>
      <c r="H2089" t="s">
        <v>12067</v>
      </c>
      <c r="I2089" t="s">
        <v>12095</v>
      </c>
      <c r="J2089" t="s">
        <v>12088</v>
      </c>
      <c r="K2089" t="s">
        <v>16814</v>
      </c>
      <c r="L2089" t="s">
        <v>17813</v>
      </c>
    </row>
    <row r="2090" spans="1:12" x14ac:dyDescent="0.25">
      <c r="A2090" t="s">
        <v>5675</v>
      </c>
      <c r="B2090" s="7">
        <v>0.82817129629629627</v>
      </c>
      <c r="C2090">
        <v>9</v>
      </c>
      <c r="D2090">
        <v>1090000</v>
      </c>
      <c r="E2090">
        <v>9810000</v>
      </c>
      <c r="F2090" t="s">
        <v>13062</v>
      </c>
      <c r="G2090" t="s">
        <v>12064</v>
      </c>
      <c r="H2090" t="s">
        <v>12067</v>
      </c>
      <c r="I2090" t="s">
        <v>12095</v>
      </c>
      <c r="J2090" t="s">
        <v>12086</v>
      </c>
      <c r="K2090" t="s">
        <v>16786</v>
      </c>
      <c r="L2090" t="s">
        <v>17786</v>
      </c>
    </row>
    <row r="2091" spans="1:12" x14ac:dyDescent="0.25">
      <c r="A2091" t="s">
        <v>5678</v>
      </c>
      <c r="B2091" s="7">
        <v>0.62050925925925926</v>
      </c>
      <c r="C2091">
        <v>5</v>
      </c>
      <c r="D2091">
        <v>382000</v>
      </c>
      <c r="E2091">
        <v>1910000</v>
      </c>
      <c r="F2091" t="s">
        <v>15069</v>
      </c>
      <c r="G2091" t="s">
        <v>12063</v>
      </c>
      <c r="H2091" t="s">
        <v>12071</v>
      </c>
      <c r="I2091" t="s">
        <v>12092</v>
      </c>
      <c r="J2091" t="s">
        <v>12083</v>
      </c>
      <c r="K2091" t="s">
        <v>16981</v>
      </c>
      <c r="L2091" t="s">
        <v>17986</v>
      </c>
    </row>
    <row r="2092" spans="1:12" x14ac:dyDescent="0.25">
      <c r="A2092" t="s">
        <v>5681</v>
      </c>
      <c r="B2092" s="7">
        <v>9.0486111111111114E-2</v>
      </c>
      <c r="C2092">
        <v>4</v>
      </c>
      <c r="D2092">
        <v>462000</v>
      </c>
      <c r="E2092">
        <v>1848000</v>
      </c>
      <c r="F2092" t="s">
        <v>14065</v>
      </c>
      <c r="G2092" t="s">
        <v>12065</v>
      </c>
      <c r="H2092" t="s">
        <v>12069</v>
      </c>
      <c r="I2092" t="s">
        <v>12094</v>
      </c>
      <c r="J2092" t="s">
        <v>12082</v>
      </c>
      <c r="K2092" t="s">
        <v>16621</v>
      </c>
      <c r="L2092" t="s">
        <v>17607</v>
      </c>
    </row>
    <row r="2093" spans="1:12" x14ac:dyDescent="0.25">
      <c r="A2093" t="s">
        <v>5683</v>
      </c>
      <c r="B2093" s="7">
        <v>0.61488425925925927</v>
      </c>
      <c r="C2093">
        <v>3</v>
      </c>
      <c r="D2093">
        <v>1166000</v>
      </c>
      <c r="E2093">
        <v>3498000</v>
      </c>
      <c r="F2093" t="s">
        <v>16339</v>
      </c>
      <c r="G2093" t="s">
        <v>12064</v>
      </c>
      <c r="H2093" t="s">
        <v>12067</v>
      </c>
      <c r="I2093" t="s">
        <v>12095</v>
      </c>
      <c r="J2093" t="s">
        <v>12072</v>
      </c>
      <c r="K2093" t="s">
        <v>12143</v>
      </c>
      <c r="L2093" t="s">
        <v>12227</v>
      </c>
    </row>
    <row r="2094" spans="1:12" x14ac:dyDescent="0.25">
      <c r="A2094" t="s">
        <v>5685</v>
      </c>
      <c r="B2094" s="7">
        <v>0.14814814814814814</v>
      </c>
      <c r="C2094">
        <v>2</v>
      </c>
      <c r="D2094">
        <v>1158000</v>
      </c>
      <c r="E2094">
        <v>2316000</v>
      </c>
      <c r="F2094" t="s">
        <v>13692</v>
      </c>
      <c r="G2094" t="s">
        <v>12064</v>
      </c>
      <c r="H2094" t="s">
        <v>12066</v>
      </c>
      <c r="I2094" t="s">
        <v>12092</v>
      </c>
      <c r="J2094" t="s">
        <v>12083</v>
      </c>
      <c r="K2094" t="s">
        <v>17025</v>
      </c>
      <c r="L2094" t="s">
        <v>18026</v>
      </c>
    </row>
    <row r="2095" spans="1:12" x14ac:dyDescent="0.25">
      <c r="A2095" t="s">
        <v>5688</v>
      </c>
      <c r="B2095" s="7">
        <v>4.4479166666666667E-2</v>
      </c>
      <c r="C2095">
        <v>8</v>
      </c>
      <c r="D2095">
        <v>449000</v>
      </c>
      <c r="E2095">
        <v>3592000</v>
      </c>
      <c r="F2095" t="s">
        <v>13931</v>
      </c>
      <c r="G2095" t="s">
        <v>12065</v>
      </c>
      <c r="H2095" t="s">
        <v>12068</v>
      </c>
      <c r="I2095" t="s">
        <v>12094</v>
      </c>
      <c r="J2095" t="s">
        <v>12081</v>
      </c>
      <c r="K2095" t="s">
        <v>17386</v>
      </c>
      <c r="L2095" t="s">
        <v>18395</v>
      </c>
    </row>
    <row r="2096" spans="1:12" x14ac:dyDescent="0.25">
      <c r="A2096" t="s">
        <v>5690</v>
      </c>
      <c r="B2096" s="7">
        <v>0.86140046296296291</v>
      </c>
      <c r="C2096">
        <v>2</v>
      </c>
      <c r="D2096">
        <v>420000</v>
      </c>
      <c r="E2096">
        <v>840000</v>
      </c>
      <c r="F2096" t="s">
        <v>13636</v>
      </c>
      <c r="G2096" t="s">
        <v>12065</v>
      </c>
      <c r="H2096" t="s">
        <v>12068</v>
      </c>
      <c r="I2096" t="s">
        <v>12093</v>
      </c>
      <c r="J2096" t="s">
        <v>12074</v>
      </c>
      <c r="K2096" t="s">
        <v>16872</v>
      </c>
      <c r="L2096" t="s">
        <v>17875</v>
      </c>
    </row>
    <row r="2097" spans="1:12" x14ac:dyDescent="0.25">
      <c r="A2097" t="s">
        <v>5693</v>
      </c>
      <c r="B2097" s="7">
        <v>0.67851851851851852</v>
      </c>
      <c r="C2097">
        <v>7</v>
      </c>
      <c r="D2097">
        <v>425000</v>
      </c>
      <c r="E2097">
        <v>2975000</v>
      </c>
      <c r="F2097" t="s">
        <v>12682</v>
      </c>
      <c r="G2097" t="s">
        <v>12065</v>
      </c>
      <c r="H2097" t="s">
        <v>12070</v>
      </c>
      <c r="I2097" t="s">
        <v>12095</v>
      </c>
      <c r="J2097" t="s">
        <v>12090</v>
      </c>
      <c r="K2097" t="s">
        <v>16803</v>
      </c>
      <c r="L2097" t="s">
        <v>17808</v>
      </c>
    </row>
    <row r="2098" spans="1:12" x14ac:dyDescent="0.25">
      <c r="A2098" t="s">
        <v>5695</v>
      </c>
      <c r="B2098" s="7">
        <v>0.65517361111111116</v>
      </c>
      <c r="C2098">
        <v>8</v>
      </c>
      <c r="D2098">
        <v>1145000</v>
      </c>
      <c r="E2098">
        <v>9160000</v>
      </c>
      <c r="F2098" t="s">
        <v>15167</v>
      </c>
      <c r="G2098" t="s">
        <v>12064</v>
      </c>
      <c r="H2098" t="s">
        <v>12067</v>
      </c>
      <c r="I2098" t="s">
        <v>12095</v>
      </c>
      <c r="J2098" t="s">
        <v>12083</v>
      </c>
      <c r="K2098" t="s">
        <v>17160</v>
      </c>
      <c r="L2098" t="s">
        <v>18169</v>
      </c>
    </row>
    <row r="2099" spans="1:12" x14ac:dyDescent="0.25">
      <c r="A2099" t="s">
        <v>5697</v>
      </c>
      <c r="B2099" s="7">
        <v>0.38935185185185184</v>
      </c>
      <c r="C2099">
        <v>1</v>
      </c>
      <c r="D2099">
        <v>489000</v>
      </c>
      <c r="E2099">
        <v>489000</v>
      </c>
      <c r="F2099" t="s">
        <v>13457</v>
      </c>
      <c r="G2099" t="s">
        <v>12065</v>
      </c>
      <c r="H2099" t="s">
        <v>12071</v>
      </c>
      <c r="I2099" t="s">
        <v>12095</v>
      </c>
      <c r="J2099" t="s">
        <v>12078</v>
      </c>
      <c r="K2099" t="s">
        <v>16512</v>
      </c>
      <c r="L2099" t="s">
        <v>17484</v>
      </c>
    </row>
    <row r="2100" spans="1:12" x14ac:dyDescent="0.25">
      <c r="A2100" t="s">
        <v>5699</v>
      </c>
      <c r="B2100" s="7">
        <v>0.27311342592592591</v>
      </c>
      <c r="C2100">
        <v>7</v>
      </c>
      <c r="D2100">
        <v>492000</v>
      </c>
      <c r="E2100">
        <v>3444000</v>
      </c>
      <c r="F2100" t="s">
        <v>13004</v>
      </c>
      <c r="G2100" t="s">
        <v>12065</v>
      </c>
      <c r="H2100" t="s">
        <v>12071</v>
      </c>
      <c r="I2100" t="s">
        <v>12093</v>
      </c>
      <c r="J2100" t="s">
        <v>12080</v>
      </c>
      <c r="K2100" t="s">
        <v>16664</v>
      </c>
      <c r="L2100" t="s">
        <v>17654</v>
      </c>
    </row>
    <row r="2101" spans="1:12" x14ac:dyDescent="0.25">
      <c r="A2101" t="s">
        <v>5701</v>
      </c>
      <c r="B2101" s="7">
        <v>0.9969675925925926</v>
      </c>
      <c r="C2101">
        <v>5</v>
      </c>
      <c r="D2101">
        <v>338000</v>
      </c>
      <c r="E2101">
        <v>1690000</v>
      </c>
      <c r="F2101" t="s">
        <v>13235</v>
      </c>
      <c r="G2101" t="s">
        <v>12063</v>
      </c>
      <c r="H2101" t="s">
        <v>12071</v>
      </c>
      <c r="I2101" t="s">
        <v>12095</v>
      </c>
      <c r="J2101" t="s">
        <v>12083</v>
      </c>
      <c r="K2101" t="s">
        <v>16683</v>
      </c>
      <c r="L2101" t="s">
        <v>17670</v>
      </c>
    </row>
    <row r="2102" spans="1:12" x14ac:dyDescent="0.25">
      <c r="A2102" t="s">
        <v>5703</v>
      </c>
      <c r="B2102" s="7">
        <v>0.48342592592592593</v>
      </c>
      <c r="C2102">
        <v>8</v>
      </c>
      <c r="D2102">
        <v>452000</v>
      </c>
      <c r="E2102">
        <v>3616000</v>
      </c>
      <c r="F2102" t="s">
        <v>16362</v>
      </c>
      <c r="G2102" t="s">
        <v>12065</v>
      </c>
      <c r="H2102" t="s">
        <v>12066</v>
      </c>
      <c r="I2102" t="s">
        <v>12095</v>
      </c>
      <c r="J2102" t="s">
        <v>12087</v>
      </c>
      <c r="K2102" t="s">
        <v>17144</v>
      </c>
      <c r="L2102" t="s">
        <v>18152</v>
      </c>
    </row>
    <row r="2103" spans="1:12" x14ac:dyDescent="0.25">
      <c r="A2103" t="s">
        <v>5706</v>
      </c>
      <c r="B2103" s="7">
        <v>0.63793981481481477</v>
      </c>
      <c r="C2103">
        <v>9</v>
      </c>
      <c r="D2103">
        <v>1083000</v>
      </c>
      <c r="E2103">
        <v>9747000</v>
      </c>
      <c r="F2103" t="s">
        <v>15127</v>
      </c>
      <c r="G2103" t="s">
        <v>12064</v>
      </c>
      <c r="H2103" t="s">
        <v>12071</v>
      </c>
      <c r="I2103" t="s">
        <v>12094</v>
      </c>
      <c r="J2103" t="s">
        <v>12089</v>
      </c>
      <c r="K2103" t="s">
        <v>17043</v>
      </c>
      <c r="L2103" t="s">
        <v>18051</v>
      </c>
    </row>
    <row r="2104" spans="1:12" x14ac:dyDescent="0.25">
      <c r="A2104" t="s">
        <v>5709</v>
      </c>
      <c r="B2104" s="7">
        <v>0.97012731481481485</v>
      </c>
      <c r="C2104">
        <v>6</v>
      </c>
      <c r="D2104">
        <v>379000</v>
      </c>
      <c r="E2104">
        <v>2274000</v>
      </c>
      <c r="F2104" t="s">
        <v>13308</v>
      </c>
      <c r="G2104" t="s">
        <v>12063</v>
      </c>
      <c r="H2104" t="s">
        <v>12066</v>
      </c>
      <c r="I2104" t="s">
        <v>12094</v>
      </c>
      <c r="J2104" t="s">
        <v>12091</v>
      </c>
      <c r="K2104" t="s">
        <v>17361</v>
      </c>
      <c r="L2104" t="s">
        <v>18367</v>
      </c>
    </row>
    <row r="2105" spans="1:12" x14ac:dyDescent="0.25">
      <c r="A2105" t="s">
        <v>5711</v>
      </c>
      <c r="B2105" s="7">
        <v>0.17366898148148149</v>
      </c>
      <c r="C2105">
        <v>4</v>
      </c>
      <c r="D2105">
        <v>360000</v>
      </c>
      <c r="E2105">
        <v>1440000</v>
      </c>
      <c r="F2105" t="s">
        <v>14561</v>
      </c>
      <c r="G2105" t="s">
        <v>12063</v>
      </c>
      <c r="H2105" t="s">
        <v>12067</v>
      </c>
      <c r="I2105" t="s">
        <v>12095</v>
      </c>
      <c r="J2105" t="s">
        <v>12082</v>
      </c>
      <c r="K2105" t="s">
        <v>17082</v>
      </c>
      <c r="L2105" t="s">
        <v>18085</v>
      </c>
    </row>
    <row r="2106" spans="1:12" x14ac:dyDescent="0.25">
      <c r="A2106" t="s">
        <v>5713</v>
      </c>
      <c r="B2106" s="7">
        <v>0.41722222222222222</v>
      </c>
      <c r="C2106">
        <v>8</v>
      </c>
      <c r="D2106">
        <v>376000</v>
      </c>
      <c r="E2106">
        <v>3008000</v>
      </c>
      <c r="F2106" t="s">
        <v>13710</v>
      </c>
      <c r="G2106" t="s">
        <v>12063</v>
      </c>
      <c r="H2106" t="s">
        <v>12068</v>
      </c>
      <c r="I2106" t="s">
        <v>12095</v>
      </c>
      <c r="J2106" t="s">
        <v>12078</v>
      </c>
      <c r="K2106" t="s">
        <v>16729</v>
      </c>
      <c r="L2106" t="s">
        <v>17727</v>
      </c>
    </row>
    <row r="2107" spans="1:12" x14ac:dyDescent="0.25">
      <c r="A2107" t="s">
        <v>5715</v>
      </c>
      <c r="B2107" s="7">
        <v>0.77197916666666666</v>
      </c>
      <c r="C2107">
        <v>6</v>
      </c>
      <c r="D2107">
        <v>338000</v>
      </c>
      <c r="E2107">
        <v>2028000</v>
      </c>
      <c r="F2107" t="s">
        <v>14481</v>
      </c>
      <c r="G2107" t="s">
        <v>12063</v>
      </c>
      <c r="H2107" t="s">
        <v>12067</v>
      </c>
      <c r="I2107" t="s">
        <v>12095</v>
      </c>
      <c r="J2107" t="s">
        <v>12075</v>
      </c>
      <c r="K2107" t="s">
        <v>16859</v>
      </c>
      <c r="L2107" t="s">
        <v>17865</v>
      </c>
    </row>
    <row r="2108" spans="1:12" x14ac:dyDescent="0.25">
      <c r="A2108" t="s">
        <v>5717</v>
      </c>
      <c r="B2108" s="7">
        <v>0.34469907407407407</v>
      </c>
      <c r="C2108">
        <v>1</v>
      </c>
      <c r="D2108">
        <v>353000</v>
      </c>
      <c r="E2108">
        <v>353000</v>
      </c>
      <c r="F2108" t="s">
        <v>14874</v>
      </c>
      <c r="G2108" t="s">
        <v>12063</v>
      </c>
      <c r="H2108" t="s">
        <v>12067</v>
      </c>
      <c r="I2108" t="s">
        <v>12095</v>
      </c>
      <c r="J2108" t="s">
        <v>12074</v>
      </c>
      <c r="K2108" t="s">
        <v>17425</v>
      </c>
      <c r="L2108" t="s">
        <v>18428</v>
      </c>
    </row>
    <row r="2109" spans="1:12" x14ac:dyDescent="0.25">
      <c r="A2109" t="s">
        <v>5720</v>
      </c>
      <c r="B2109" s="7">
        <v>0.43584490740740739</v>
      </c>
      <c r="C2109">
        <v>9</v>
      </c>
      <c r="D2109">
        <v>1363000</v>
      </c>
      <c r="E2109">
        <v>12267000</v>
      </c>
      <c r="F2109" t="s">
        <v>14563</v>
      </c>
      <c r="G2109" t="s">
        <v>12064</v>
      </c>
      <c r="H2109" t="s">
        <v>12071</v>
      </c>
      <c r="I2109" t="s">
        <v>12094</v>
      </c>
      <c r="J2109" t="s">
        <v>12091</v>
      </c>
      <c r="K2109" t="s">
        <v>17263</v>
      </c>
      <c r="L2109" t="s">
        <v>18275</v>
      </c>
    </row>
    <row r="2110" spans="1:12" x14ac:dyDescent="0.25">
      <c r="A2110" t="s">
        <v>5723</v>
      </c>
      <c r="B2110" s="7">
        <v>0.47689814814814813</v>
      </c>
      <c r="C2110">
        <v>1</v>
      </c>
      <c r="D2110">
        <v>379000</v>
      </c>
      <c r="E2110">
        <v>379000</v>
      </c>
      <c r="F2110" t="s">
        <v>13929</v>
      </c>
      <c r="G2110" t="s">
        <v>12063</v>
      </c>
      <c r="H2110" t="s">
        <v>12068</v>
      </c>
      <c r="I2110" t="s">
        <v>12094</v>
      </c>
      <c r="J2110" t="s">
        <v>12089</v>
      </c>
      <c r="K2110" t="s">
        <v>12126</v>
      </c>
      <c r="L2110" t="s">
        <v>12208</v>
      </c>
    </row>
    <row r="2111" spans="1:12" x14ac:dyDescent="0.25">
      <c r="A2111" t="s">
        <v>5726</v>
      </c>
      <c r="B2111" s="7">
        <v>0.36489583333333331</v>
      </c>
      <c r="C2111">
        <v>5</v>
      </c>
      <c r="D2111">
        <v>663000</v>
      </c>
      <c r="E2111">
        <v>3315000</v>
      </c>
      <c r="F2111" t="s">
        <v>14836</v>
      </c>
      <c r="G2111" t="s">
        <v>12062</v>
      </c>
      <c r="H2111" t="s">
        <v>12070</v>
      </c>
      <c r="I2111" t="s">
        <v>12094</v>
      </c>
      <c r="J2111" t="s">
        <v>12083</v>
      </c>
      <c r="K2111" t="s">
        <v>17204</v>
      </c>
      <c r="L2111" t="s">
        <v>18211</v>
      </c>
    </row>
    <row r="2112" spans="1:12" x14ac:dyDescent="0.25">
      <c r="A2112" t="s">
        <v>5729</v>
      </c>
      <c r="B2112" s="7">
        <v>0.55866898148148147</v>
      </c>
      <c r="C2112">
        <v>6</v>
      </c>
      <c r="D2112">
        <v>565000</v>
      </c>
      <c r="E2112">
        <v>3390000</v>
      </c>
      <c r="F2112" t="s">
        <v>14357</v>
      </c>
      <c r="G2112" t="s">
        <v>12062</v>
      </c>
      <c r="H2112" t="s">
        <v>12069</v>
      </c>
      <c r="I2112" t="s">
        <v>12092</v>
      </c>
      <c r="J2112" t="s">
        <v>12078</v>
      </c>
      <c r="K2112" t="s">
        <v>17176</v>
      </c>
      <c r="L2112" t="s">
        <v>18183</v>
      </c>
    </row>
    <row r="2113" spans="1:12" x14ac:dyDescent="0.25">
      <c r="A2113" t="s">
        <v>5732</v>
      </c>
      <c r="B2113" s="7">
        <v>0.24765046296296298</v>
      </c>
      <c r="C2113">
        <v>4</v>
      </c>
      <c r="D2113">
        <v>400000</v>
      </c>
      <c r="E2113">
        <v>1600000</v>
      </c>
      <c r="F2113" t="s">
        <v>16365</v>
      </c>
      <c r="G2113" t="s">
        <v>12063</v>
      </c>
      <c r="H2113" t="s">
        <v>12071</v>
      </c>
      <c r="I2113" t="s">
        <v>12094</v>
      </c>
      <c r="J2113" t="s">
        <v>12083</v>
      </c>
      <c r="K2113" t="s">
        <v>16652</v>
      </c>
      <c r="L2113" t="s">
        <v>17640</v>
      </c>
    </row>
    <row r="2114" spans="1:12" x14ac:dyDescent="0.25">
      <c r="A2114" t="s">
        <v>5734</v>
      </c>
      <c r="B2114" s="7">
        <v>0.30482638888888891</v>
      </c>
      <c r="C2114">
        <v>4</v>
      </c>
      <c r="D2114">
        <v>1253000</v>
      </c>
      <c r="E2114">
        <v>5012000</v>
      </c>
      <c r="F2114" t="s">
        <v>12675</v>
      </c>
      <c r="G2114" t="s">
        <v>12064</v>
      </c>
      <c r="H2114" t="s">
        <v>12066</v>
      </c>
      <c r="I2114" t="s">
        <v>12094</v>
      </c>
      <c r="J2114" t="s">
        <v>12090</v>
      </c>
      <c r="K2114" t="s">
        <v>16508</v>
      </c>
      <c r="L2114" t="s">
        <v>17483</v>
      </c>
    </row>
    <row r="2115" spans="1:12" x14ac:dyDescent="0.25">
      <c r="A2115" t="s">
        <v>5736</v>
      </c>
      <c r="B2115" s="7">
        <v>0.96195601851851853</v>
      </c>
      <c r="C2115">
        <v>5</v>
      </c>
      <c r="D2115">
        <v>637000</v>
      </c>
      <c r="E2115">
        <v>3185000</v>
      </c>
      <c r="F2115" t="s">
        <v>13154</v>
      </c>
      <c r="G2115" t="s">
        <v>12062</v>
      </c>
      <c r="H2115" t="s">
        <v>12071</v>
      </c>
      <c r="I2115" t="s">
        <v>12095</v>
      </c>
      <c r="J2115" t="s">
        <v>12077</v>
      </c>
      <c r="K2115" t="s">
        <v>16850</v>
      </c>
      <c r="L2115" t="s">
        <v>17855</v>
      </c>
    </row>
    <row r="2116" spans="1:12" x14ac:dyDescent="0.25">
      <c r="A2116" t="s">
        <v>5739</v>
      </c>
      <c r="B2116" s="7">
        <v>0.62903935185185189</v>
      </c>
      <c r="C2116">
        <v>7</v>
      </c>
      <c r="D2116">
        <v>634000</v>
      </c>
      <c r="E2116">
        <v>4438000</v>
      </c>
      <c r="F2116" t="s">
        <v>15471</v>
      </c>
      <c r="G2116" t="s">
        <v>12062</v>
      </c>
      <c r="H2116" t="s">
        <v>12068</v>
      </c>
      <c r="I2116" t="s">
        <v>12095</v>
      </c>
      <c r="J2116" t="s">
        <v>12072</v>
      </c>
      <c r="K2116" t="s">
        <v>16768</v>
      </c>
      <c r="L2116" t="s">
        <v>17765</v>
      </c>
    </row>
    <row r="2117" spans="1:12" x14ac:dyDescent="0.25">
      <c r="A2117" t="s">
        <v>5741</v>
      </c>
      <c r="B2117" s="7">
        <v>0.67896990740740737</v>
      </c>
      <c r="C2117">
        <v>1</v>
      </c>
      <c r="D2117">
        <v>372000</v>
      </c>
      <c r="E2117">
        <v>372000</v>
      </c>
      <c r="F2117" t="s">
        <v>14187</v>
      </c>
      <c r="G2117" t="s">
        <v>12063</v>
      </c>
      <c r="H2117" t="s">
        <v>12071</v>
      </c>
      <c r="I2117" t="s">
        <v>12094</v>
      </c>
      <c r="J2117" t="s">
        <v>12083</v>
      </c>
      <c r="K2117" t="s">
        <v>16765</v>
      </c>
      <c r="L2117" t="s">
        <v>17756</v>
      </c>
    </row>
    <row r="2118" spans="1:12" x14ac:dyDescent="0.25">
      <c r="A2118" t="s">
        <v>5744</v>
      </c>
      <c r="B2118" s="7">
        <v>0.28814814814814815</v>
      </c>
      <c r="C2118">
        <v>7</v>
      </c>
      <c r="D2118">
        <v>331000</v>
      </c>
      <c r="E2118">
        <v>2317000</v>
      </c>
      <c r="F2118" t="s">
        <v>15776</v>
      </c>
      <c r="G2118" t="s">
        <v>12063</v>
      </c>
      <c r="H2118" t="s">
        <v>12071</v>
      </c>
      <c r="I2118" t="s">
        <v>12094</v>
      </c>
      <c r="J2118" t="s">
        <v>12088</v>
      </c>
      <c r="K2118" t="s">
        <v>16964</v>
      </c>
      <c r="L2118" t="s">
        <v>17971</v>
      </c>
    </row>
    <row r="2119" spans="1:12" x14ac:dyDescent="0.25">
      <c r="A2119" t="s">
        <v>5746</v>
      </c>
      <c r="B2119" s="7">
        <v>0.93018518518518523</v>
      </c>
      <c r="C2119">
        <v>9</v>
      </c>
      <c r="D2119">
        <v>1357000</v>
      </c>
      <c r="E2119">
        <v>12213000</v>
      </c>
      <c r="F2119" t="s">
        <v>15723</v>
      </c>
      <c r="G2119" t="s">
        <v>12064</v>
      </c>
      <c r="H2119" t="s">
        <v>12068</v>
      </c>
      <c r="I2119" t="s">
        <v>12092</v>
      </c>
      <c r="J2119" t="s">
        <v>12075</v>
      </c>
      <c r="K2119" t="s">
        <v>12169</v>
      </c>
      <c r="L2119" t="s">
        <v>12258</v>
      </c>
    </row>
    <row r="2120" spans="1:12" x14ac:dyDescent="0.25">
      <c r="A2120" t="s">
        <v>5748</v>
      </c>
      <c r="B2120" s="7">
        <v>0.83964120370370365</v>
      </c>
      <c r="C2120">
        <v>3</v>
      </c>
      <c r="D2120">
        <v>1156000</v>
      </c>
      <c r="E2120">
        <v>3468000</v>
      </c>
      <c r="F2120" t="s">
        <v>14205</v>
      </c>
      <c r="G2120" t="s">
        <v>12064</v>
      </c>
      <c r="H2120" t="s">
        <v>12068</v>
      </c>
      <c r="I2120" t="s">
        <v>12094</v>
      </c>
      <c r="J2120" t="s">
        <v>12081</v>
      </c>
      <c r="K2120" t="s">
        <v>17136</v>
      </c>
      <c r="L2120" t="s">
        <v>18139</v>
      </c>
    </row>
    <row r="2121" spans="1:12" x14ac:dyDescent="0.25">
      <c r="A2121" t="s">
        <v>5750</v>
      </c>
      <c r="B2121" s="7">
        <v>0.63131944444444443</v>
      </c>
      <c r="C2121">
        <v>1</v>
      </c>
      <c r="D2121">
        <v>1165000</v>
      </c>
      <c r="E2121">
        <v>1165000</v>
      </c>
      <c r="F2121" t="s">
        <v>15184</v>
      </c>
      <c r="G2121" t="s">
        <v>12064</v>
      </c>
      <c r="H2121" t="s">
        <v>12069</v>
      </c>
      <c r="I2121" t="s">
        <v>12093</v>
      </c>
      <c r="J2121" t="s">
        <v>12080</v>
      </c>
      <c r="K2121" t="s">
        <v>16824</v>
      </c>
      <c r="L2121" t="s">
        <v>17822</v>
      </c>
    </row>
    <row r="2122" spans="1:12" x14ac:dyDescent="0.25">
      <c r="A2122" t="s">
        <v>5752</v>
      </c>
      <c r="B2122" s="7">
        <v>0.70784722222222218</v>
      </c>
      <c r="C2122">
        <v>7</v>
      </c>
      <c r="D2122">
        <v>353000</v>
      </c>
      <c r="E2122">
        <v>2471000</v>
      </c>
      <c r="F2122" t="s">
        <v>15809</v>
      </c>
      <c r="G2122" t="s">
        <v>12063</v>
      </c>
      <c r="H2122" t="s">
        <v>12069</v>
      </c>
      <c r="I2122" t="s">
        <v>12094</v>
      </c>
      <c r="J2122" t="s">
        <v>12085</v>
      </c>
      <c r="K2122" t="s">
        <v>16985</v>
      </c>
      <c r="L2122" t="s">
        <v>17992</v>
      </c>
    </row>
    <row r="2123" spans="1:12" x14ac:dyDescent="0.25">
      <c r="A2123" t="s">
        <v>5754</v>
      </c>
      <c r="B2123" s="7">
        <v>0.92193287037037042</v>
      </c>
      <c r="C2123">
        <v>5</v>
      </c>
      <c r="D2123">
        <v>661000</v>
      </c>
      <c r="E2123">
        <v>3305000</v>
      </c>
      <c r="F2123" t="s">
        <v>13404</v>
      </c>
      <c r="G2123" t="s">
        <v>12062</v>
      </c>
      <c r="H2123" t="s">
        <v>12069</v>
      </c>
      <c r="I2123" t="s">
        <v>12093</v>
      </c>
      <c r="J2123" t="s">
        <v>12087</v>
      </c>
      <c r="K2123" t="s">
        <v>17229</v>
      </c>
      <c r="L2123" t="s">
        <v>18235</v>
      </c>
    </row>
    <row r="2124" spans="1:12" x14ac:dyDescent="0.25">
      <c r="A2124" t="s">
        <v>5757</v>
      </c>
      <c r="B2124" s="7">
        <v>0.24626157407407406</v>
      </c>
      <c r="C2124">
        <v>4</v>
      </c>
      <c r="D2124">
        <v>1159000</v>
      </c>
      <c r="E2124">
        <v>4636000</v>
      </c>
      <c r="F2124" t="s">
        <v>16270</v>
      </c>
      <c r="G2124" t="s">
        <v>12064</v>
      </c>
      <c r="H2124" t="s">
        <v>12069</v>
      </c>
      <c r="I2124" t="s">
        <v>12095</v>
      </c>
      <c r="J2124" t="s">
        <v>12083</v>
      </c>
      <c r="K2124" t="s">
        <v>16971</v>
      </c>
      <c r="L2124" t="s">
        <v>17975</v>
      </c>
    </row>
    <row r="2125" spans="1:12" x14ac:dyDescent="0.25">
      <c r="A2125" t="s">
        <v>5759</v>
      </c>
      <c r="B2125" s="7">
        <v>0.19665509259259259</v>
      </c>
      <c r="C2125">
        <v>3</v>
      </c>
      <c r="D2125">
        <v>358000</v>
      </c>
      <c r="E2125">
        <v>1074000</v>
      </c>
      <c r="F2125" t="s">
        <v>13324</v>
      </c>
      <c r="G2125" t="s">
        <v>12063</v>
      </c>
      <c r="H2125" t="s">
        <v>12068</v>
      </c>
      <c r="I2125" t="s">
        <v>12094</v>
      </c>
      <c r="J2125" t="s">
        <v>12086</v>
      </c>
      <c r="K2125" t="s">
        <v>17032</v>
      </c>
      <c r="L2125" t="s">
        <v>18034</v>
      </c>
    </row>
    <row r="2126" spans="1:12" x14ac:dyDescent="0.25">
      <c r="A2126" t="s">
        <v>5761</v>
      </c>
      <c r="B2126" s="7">
        <v>0.91129629629629627</v>
      </c>
      <c r="C2126">
        <v>1</v>
      </c>
      <c r="D2126">
        <v>668000</v>
      </c>
      <c r="E2126">
        <v>668000</v>
      </c>
      <c r="F2126" t="s">
        <v>14648</v>
      </c>
      <c r="G2126" t="s">
        <v>12062</v>
      </c>
      <c r="H2126" t="s">
        <v>12068</v>
      </c>
      <c r="I2126" t="s">
        <v>12094</v>
      </c>
      <c r="J2126" t="s">
        <v>12076</v>
      </c>
      <c r="K2126" t="s">
        <v>17287</v>
      </c>
      <c r="L2126" t="s">
        <v>18291</v>
      </c>
    </row>
    <row r="2127" spans="1:12" x14ac:dyDescent="0.25">
      <c r="A2127" t="s">
        <v>5763</v>
      </c>
      <c r="B2127" s="7">
        <v>0.87805555555555559</v>
      </c>
      <c r="C2127">
        <v>5</v>
      </c>
      <c r="D2127">
        <v>515000</v>
      </c>
      <c r="E2127">
        <v>2575000</v>
      </c>
      <c r="F2127" t="s">
        <v>12628</v>
      </c>
      <c r="G2127" t="s">
        <v>12065</v>
      </c>
      <c r="H2127" t="s">
        <v>12068</v>
      </c>
      <c r="I2127" t="s">
        <v>12095</v>
      </c>
      <c r="J2127" t="s">
        <v>12073</v>
      </c>
      <c r="K2127" t="s">
        <v>16621</v>
      </c>
      <c r="L2127" t="s">
        <v>17608</v>
      </c>
    </row>
    <row r="2128" spans="1:12" x14ac:dyDescent="0.25">
      <c r="A2128" t="s">
        <v>5766</v>
      </c>
      <c r="B2128" s="7">
        <v>0.43707175925925928</v>
      </c>
      <c r="C2128">
        <v>6</v>
      </c>
      <c r="D2128">
        <v>686000</v>
      </c>
      <c r="E2128">
        <v>4116000</v>
      </c>
      <c r="F2128" t="s">
        <v>16210</v>
      </c>
      <c r="G2128" t="s">
        <v>12062</v>
      </c>
      <c r="H2128" t="s">
        <v>12071</v>
      </c>
      <c r="I2128" t="s">
        <v>12093</v>
      </c>
      <c r="J2128" t="s">
        <v>12079</v>
      </c>
      <c r="K2128" t="s">
        <v>17055</v>
      </c>
      <c r="L2128" t="s">
        <v>18060</v>
      </c>
    </row>
    <row r="2129" spans="1:12" x14ac:dyDescent="0.25">
      <c r="A2129" t="s">
        <v>5768</v>
      </c>
      <c r="B2129" s="7">
        <v>8.9062500000000003E-2</v>
      </c>
      <c r="C2129">
        <v>8</v>
      </c>
      <c r="D2129">
        <v>634000</v>
      </c>
      <c r="E2129">
        <v>5072000</v>
      </c>
      <c r="F2129" t="s">
        <v>15712</v>
      </c>
      <c r="G2129" t="s">
        <v>12062</v>
      </c>
      <c r="H2129" t="s">
        <v>12071</v>
      </c>
      <c r="I2129" t="s">
        <v>12092</v>
      </c>
      <c r="J2129" t="s">
        <v>12084</v>
      </c>
      <c r="K2129" t="s">
        <v>16628</v>
      </c>
      <c r="L2129" t="s">
        <v>17618</v>
      </c>
    </row>
    <row r="2130" spans="1:12" x14ac:dyDescent="0.25">
      <c r="A2130" t="s">
        <v>5770</v>
      </c>
      <c r="B2130" s="7">
        <v>0.95087962962962957</v>
      </c>
      <c r="C2130">
        <v>2</v>
      </c>
      <c r="D2130">
        <v>391000</v>
      </c>
      <c r="E2130">
        <v>782000</v>
      </c>
      <c r="F2130" t="s">
        <v>14869</v>
      </c>
      <c r="G2130" t="s">
        <v>12063</v>
      </c>
      <c r="H2130" t="s">
        <v>12069</v>
      </c>
      <c r="I2130" t="s">
        <v>12092</v>
      </c>
      <c r="J2130" t="s">
        <v>12087</v>
      </c>
      <c r="K2130" t="s">
        <v>16738</v>
      </c>
      <c r="L2130" t="s">
        <v>17730</v>
      </c>
    </row>
    <row r="2131" spans="1:12" x14ac:dyDescent="0.25">
      <c r="A2131" t="s">
        <v>5773</v>
      </c>
      <c r="B2131" s="7">
        <v>0.77598379629629632</v>
      </c>
      <c r="C2131">
        <v>2</v>
      </c>
      <c r="D2131">
        <v>362000</v>
      </c>
      <c r="E2131">
        <v>724000</v>
      </c>
      <c r="F2131" t="s">
        <v>13353</v>
      </c>
      <c r="G2131" t="s">
        <v>12063</v>
      </c>
      <c r="H2131" t="s">
        <v>12068</v>
      </c>
      <c r="I2131" t="s">
        <v>12094</v>
      </c>
      <c r="J2131" t="s">
        <v>12077</v>
      </c>
      <c r="K2131" t="s">
        <v>17017</v>
      </c>
      <c r="L2131" t="s">
        <v>18018</v>
      </c>
    </row>
    <row r="2132" spans="1:12" x14ac:dyDescent="0.25">
      <c r="A2132" t="s">
        <v>5775</v>
      </c>
      <c r="B2132" s="7">
        <v>0.45057870370370373</v>
      </c>
      <c r="C2132">
        <v>9</v>
      </c>
      <c r="D2132">
        <v>508000</v>
      </c>
      <c r="E2132">
        <v>4572000</v>
      </c>
      <c r="F2132" t="s">
        <v>16020</v>
      </c>
      <c r="G2132" t="s">
        <v>12065</v>
      </c>
      <c r="H2132" t="s">
        <v>12071</v>
      </c>
      <c r="I2132" t="s">
        <v>12095</v>
      </c>
      <c r="J2132" t="s">
        <v>12091</v>
      </c>
      <c r="K2132" t="s">
        <v>12127</v>
      </c>
      <c r="L2132" t="s">
        <v>12217</v>
      </c>
    </row>
    <row r="2133" spans="1:12" x14ac:dyDescent="0.25">
      <c r="A2133" t="s">
        <v>5778</v>
      </c>
      <c r="B2133" s="7">
        <v>0.87280092592592595</v>
      </c>
      <c r="C2133">
        <v>3</v>
      </c>
      <c r="D2133">
        <v>425000</v>
      </c>
      <c r="E2133">
        <v>1275000</v>
      </c>
      <c r="F2133" t="s">
        <v>12469</v>
      </c>
      <c r="G2133" t="s">
        <v>12065</v>
      </c>
      <c r="H2133" t="s">
        <v>12069</v>
      </c>
      <c r="I2133" t="s">
        <v>12092</v>
      </c>
      <c r="J2133" t="s">
        <v>12085</v>
      </c>
      <c r="K2133" t="s">
        <v>12120</v>
      </c>
      <c r="L2133" t="s">
        <v>12204</v>
      </c>
    </row>
    <row r="2134" spans="1:12" x14ac:dyDescent="0.25">
      <c r="A2134" t="s">
        <v>5781</v>
      </c>
      <c r="B2134" s="7">
        <v>0.49321759259259257</v>
      </c>
      <c r="C2134">
        <v>6</v>
      </c>
      <c r="D2134">
        <v>543000</v>
      </c>
      <c r="E2134">
        <v>3258000</v>
      </c>
      <c r="F2134" t="s">
        <v>15282</v>
      </c>
      <c r="G2134" t="s">
        <v>12062</v>
      </c>
      <c r="H2134" t="s">
        <v>12071</v>
      </c>
      <c r="I2134" t="s">
        <v>12094</v>
      </c>
      <c r="J2134" t="s">
        <v>12091</v>
      </c>
      <c r="K2134" t="s">
        <v>17181</v>
      </c>
      <c r="L2134" t="s">
        <v>18189</v>
      </c>
    </row>
    <row r="2135" spans="1:12" x14ac:dyDescent="0.25">
      <c r="A2135" t="s">
        <v>5784</v>
      </c>
      <c r="B2135" s="7">
        <v>0.32067129629629632</v>
      </c>
      <c r="C2135">
        <v>1</v>
      </c>
      <c r="D2135">
        <v>341000</v>
      </c>
      <c r="E2135">
        <v>341000</v>
      </c>
      <c r="F2135" t="s">
        <v>12597</v>
      </c>
      <c r="G2135" t="s">
        <v>12063</v>
      </c>
      <c r="H2135" t="s">
        <v>12071</v>
      </c>
      <c r="I2135" t="s">
        <v>12094</v>
      </c>
      <c r="J2135" t="s">
        <v>12078</v>
      </c>
      <c r="K2135" t="s">
        <v>16586</v>
      </c>
      <c r="L2135" t="s">
        <v>17559</v>
      </c>
    </row>
    <row r="2136" spans="1:12" x14ac:dyDescent="0.25">
      <c r="A2136" t="s">
        <v>5787</v>
      </c>
      <c r="B2136" s="7">
        <v>0.68707175925925923</v>
      </c>
      <c r="C2136">
        <v>1</v>
      </c>
      <c r="D2136">
        <v>358000</v>
      </c>
      <c r="E2136">
        <v>358000</v>
      </c>
      <c r="F2136" t="s">
        <v>14240</v>
      </c>
      <c r="G2136" t="s">
        <v>12063</v>
      </c>
      <c r="H2136" t="s">
        <v>12071</v>
      </c>
      <c r="I2136" t="s">
        <v>12092</v>
      </c>
      <c r="J2136" t="s">
        <v>12091</v>
      </c>
      <c r="K2136" t="s">
        <v>17084</v>
      </c>
      <c r="L2136" t="s">
        <v>18084</v>
      </c>
    </row>
    <row r="2137" spans="1:12" x14ac:dyDescent="0.25">
      <c r="A2137" t="s">
        <v>5790</v>
      </c>
      <c r="B2137" s="7">
        <v>0.49917824074074074</v>
      </c>
      <c r="C2137">
        <v>9</v>
      </c>
      <c r="D2137">
        <v>450000</v>
      </c>
      <c r="E2137">
        <v>4050000</v>
      </c>
      <c r="F2137" t="s">
        <v>13575</v>
      </c>
      <c r="G2137" t="s">
        <v>12065</v>
      </c>
      <c r="H2137" t="s">
        <v>12071</v>
      </c>
      <c r="I2137" t="s">
        <v>12094</v>
      </c>
      <c r="J2137" t="s">
        <v>12082</v>
      </c>
      <c r="K2137" t="s">
        <v>16916</v>
      </c>
      <c r="L2137" t="s">
        <v>17926</v>
      </c>
    </row>
    <row r="2138" spans="1:12" x14ac:dyDescent="0.25">
      <c r="A2138" t="s">
        <v>5792</v>
      </c>
      <c r="B2138" s="7">
        <v>0.92740740740740746</v>
      </c>
      <c r="C2138">
        <v>2</v>
      </c>
      <c r="D2138">
        <v>560000</v>
      </c>
      <c r="E2138">
        <v>1120000</v>
      </c>
      <c r="F2138" t="s">
        <v>12734</v>
      </c>
      <c r="G2138" t="s">
        <v>12062</v>
      </c>
      <c r="H2138" t="s">
        <v>12070</v>
      </c>
      <c r="I2138" t="s">
        <v>12094</v>
      </c>
      <c r="J2138" t="s">
        <v>12077</v>
      </c>
      <c r="K2138" t="s">
        <v>16752</v>
      </c>
      <c r="L2138" t="s">
        <v>17744</v>
      </c>
    </row>
    <row r="2139" spans="1:12" x14ac:dyDescent="0.25">
      <c r="A2139" t="s">
        <v>5794</v>
      </c>
      <c r="B2139" s="7">
        <v>0.64748842592592593</v>
      </c>
      <c r="C2139">
        <v>8</v>
      </c>
      <c r="D2139">
        <v>575000</v>
      </c>
      <c r="E2139">
        <v>4600000</v>
      </c>
      <c r="F2139" t="s">
        <v>14887</v>
      </c>
      <c r="G2139" t="s">
        <v>12062</v>
      </c>
      <c r="H2139" t="s">
        <v>12067</v>
      </c>
      <c r="I2139" t="s">
        <v>12093</v>
      </c>
      <c r="J2139" t="s">
        <v>12090</v>
      </c>
      <c r="K2139" t="s">
        <v>17279</v>
      </c>
      <c r="L2139" t="s">
        <v>18290</v>
      </c>
    </row>
    <row r="2140" spans="1:12" x14ac:dyDescent="0.25">
      <c r="A2140" t="s">
        <v>5796</v>
      </c>
      <c r="B2140" s="7">
        <v>0.21025462962962962</v>
      </c>
      <c r="C2140">
        <v>9</v>
      </c>
      <c r="D2140">
        <v>445000</v>
      </c>
      <c r="E2140">
        <v>4005000</v>
      </c>
      <c r="F2140" t="s">
        <v>12717</v>
      </c>
      <c r="G2140" t="s">
        <v>12065</v>
      </c>
      <c r="H2140" t="s">
        <v>12066</v>
      </c>
      <c r="I2140" t="s">
        <v>12092</v>
      </c>
      <c r="J2140" t="s">
        <v>12091</v>
      </c>
      <c r="K2140" t="s">
        <v>17401</v>
      </c>
      <c r="L2140" t="s">
        <v>18412</v>
      </c>
    </row>
    <row r="2141" spans="1:12" x14ac:dyDescent="0.25">
      <c r="A2141" t="s">
        <v>5799</v>
      </c>
      <c r="B2141" s="7">
        <v>0.17798611111111112</v>
      </c>
      <c r="C2141">
        <v>4</v>
      </c>
      <c r="D2141">
        <v>367000</v>
      </c>
      <c r="E2141">
        <v>1468000</v>
      </c>
      <c r="F2141" t="s">
        <v>12922</v>
      </c>
      <c r="G2141" t="s">
        <v>12063</v>
      </c>
      <c r="H2141" t="s">
        <v>12071</v>
      </c>
      <c r="I2141" t="s">
        <v>12094</v>
      </c>
      <c r="J2141" t="s">
        <v>12083</v>
      </c>
      <c r="K2141" t="s">
        <v>16930</v>
      </c>
      <c r="L2141" t="s">
        <v>17934</v>
      </c>
    </row>
    <row r="2142" spans="1:12" x14ac:dyDescent="0.25">
      <c r="A2142" t="s">
        <v>5802</v>
      </c>
      <c r="B2142" s="7">
        <v>0.739837962962963</v>
      </c>
      <c r="C2142">
        <v>8</v>
      </c>
      <c r="D2142">
        <v>651000</v>
      </c>
      <c r="E2142">
        <v>5208000</v>
      </c>
      <c r="F2142" t="s">
        <v>12282</v>
      </c>
      <c r="G2142" t="s">
        <v>12062</v>
      </c>
      <c r="H2142" t="s">
        <v>12071</v>
      </c>
      <c r="I2142" t="s">
        <v>12093</v>
      </c>
      <c r="J2142" t="s">
        <v>12088</v>
      </c>
      <c r="K2142" t="s">
        <v>17356</v>
      </c>
      <c r="L2142" t="s">
        <v>18364</v>
      </c>
    </row>
    <row r="2143" spans="1:12" x14ac:dyDescent="0.25">
      <c r="A2143" t="s">
        <v>5804</v>
      </c>
      <c r="B2143" s="7">
        <v>0.1159375</v>
      </c>
      <c r="C2143">
        <v>9</v>
      </c>
      <c r="D2143">
        <v>352000</v>
      </c>
      <c r="E2143">
        <v>3168000</v>
      </c>
      <c r="F2143" t="s">
        <v>15516</v>
      </c>
      <c r="G2143" t="s">
        <v>12063</v>
      </c>
      <c r="H2143" t="s">
        <v>12069</v>
      </c>
      <c r="I2143" t="s">
        <v>12092</v>
      </c>
      <c r="J2143" t="s">
        <v>12079</v>
      </c>
      <c r="K2143" t="s">
        <v>16621</v>
      </c>
      <c r="L2143" t="s">
        <v>17612</v>
      </c>
    </row>
    <row r="2144" spans="1:12" x14ac:dyDescent="0.25">
      <c r="A2144" t="s">
        <v>5806</v>
      </c>
      <c r="B2144" s="7">
        <v>0.19030092592592593</v>
      </c>
      <c r="C2144">
        <v>7</v>
      </c>
      <c r="D2144">
        <v>450000</v>
      </c>
      <c r="E2144">
        <v>3150000</v>
      </c>
      <c r="F2144" t="s">
        <v>12712</v>
      </c>
      <c r="G2144" t="s">
        <v>12065</v>
      </c>
      <c r="H2144" t="s">
        <v>12069</v>
      </c>
      <c r="I2144" t="s">
        <v>12094</v>
      </c>
      <c r="J2144" t="s">
        <v>12082</v>
      </c>
      <c r="K2144" t="s">
        <v>16516</v>
      </c>
      <c r="L2144" t="s">
        <v>17495</v>
      </c>
    </row>
    <row r="2145" spans="1:12" x14ac:dyDescent="0.25">
      <c r="A2145" t="s">
        <v>5809</v>
      </c>
      <c r="B2145" s="7">
        <v>0.35616898148148146</v>
      </c>
      <c r="C2145">
        <v>1</v>
      </c>
      <c r="D2145">
        <v>611000</v>
      </c>
      <c r="E2145">
        <v>611000</v>
      </c>
      <c r="F2145" t="s">
        <v>12580</v>
      </c>
      <c r="G2145" t="s">
        <v>12062</v>
      </c>
      <c r="H2145" t="s">
        <v>12067</v>
      </c>
      <c r="I2145" t="s">
        <v>12094</v>
      </c>
      <c r="J2145" t="s">
        <v>12084</v>
      </c>
      <c r="K2145" t="s">
        <v>16585</v>
      </c>
      <c r="L2145" t="s">
        <v>17558</v>
      </c>
    </row>
    <row r="2146" spans="1:12" x14ac:dyDescent="0.25">
      <c r="A2146" t="s">
        <v>5812</v>
      </c>
      <c r="B2146" s="7">
        <v>0.22086805555555555</v>
      </c>
      <c r="C2146">
        <v>5</v>
      </c>
      <c r="D2146">
        <v>381000</v>
      </c>
      <c r="E2146">
        <v>1905000</v>
      </c>
      <c r="F2146" t="s">
        <v>13130</v>
      </c>
      <c r="G2146" t="s">
        <v>12063</v>
      </c>
      <c r="H2146" t="s">
        <v>12070</v>
      </c>
      <c r="I2146" t="s">
        <v>12095</v>
      </c>
      <c r="J2146" t="s">
        <v>12085</v>
      </c>
      <c r="K2146" t="s">
        <v>16734</v>
      </c>
      <c r="L2146" t="s">
        <v>17729</v>
      </c>
    </row>
    <row r="2147" spans="1:12" x14ac:dyDescent="0.25">
      <c r="A2147" t="s">
        <v>5815</v>
      </c>
      <c r="B2147" s="7">
        <v>0.13994212962962962</v>
      </c>
      <c r="C2147">
        <v>3</v>
      </c>
      <c r="D2147">
        <v>474000</v>
      </c>
      <c r="E2147">
        <v>1422000</v>
      </c>
      <c r="F2147" t="s">
        <v>15906</v>
      </c>
      <c r="G2147" t="s">
        <v>12065</v>
      </c>
      <c r="H2147" t="s">
        <v>12070</v>
      </c>
      <c r="I2147" t="s">
        <v>12095</v>
      </c>
      <c r="J2147" t="s">
        <v>12084</v>
      </c>
      <c r="K2147" t="s">
        <v>16759</v>
      </c>
      <c r="L2147" t="s">
        <v>17752</v>
      </c>
    </row>
    <row r="2148" spans="1:12" x14ac:dyDescent="0.25">
      <c r="A2148" t="s">
        <v>5817</v>
      </c>
      <c r="B2148" s="7">
        <v>0.35145833333333332</v>
      </c>
      <c r="C2148">
        <v>3</v>
      </c>
      <c r="D2148">
        <v>461000</v>
      </c>
      <c r="E2148">
        <v>1383000</v>
      </c>
      <c r="F2148" t="s">
        <v>14005</v>
      </c>
      <c r="G2148" t="s">
        <v>12065</v>
      </c>
      <c r="H2148" t="s">
        <v>12071</v>
      </c>
      <c r="I2148" t="s">
        <v>12095</v>
      </c>
      <c r="J2148" t="s">
        <v>12078</v>
      </c>
      <c r="K2148" t="s">
        <v>16508</v>
      </c>
      <c r="L2148" t="s">
        <v>17482</v>
      </c>
    </row>
    <row r="2149" spans="1:12" x14ac:dyDescent="0.25">
      <c r="A2149" t="s">
        <v>5819</v>
      </c>
      <c r="B2149" s="7">
        <v>0.93157407407407411</v>
      </c>
      <c r="C2149">
        <v>7</v>
      </c>
      <c r="D2149">
        <v>363000</v>
      </c>
      <c r="E2149">
        <v>2541000</v>
      </c>
      <c r="F2149" t="s">
        <v>16206</v>
      </c>
      <c r="G2149" t="s">
        <v>12063</v>
      </c>
      <c r="H2149" t="s">
        <v>12068</v>
      </c>
      <c r="I2149" t="s">
        <v>12094</v>
      </c>
      <c r="J2149" t="s">
        <v>12085</v>
      </c>
      <c r="K2149" t="s">
        <v>17029</v>
      </c>
      <c r="L2149" t="s">
        <v>18035</v>
      </c>
    </row>
    <row r="2150" spans="1:12" x14ac:dyDescent="0.25">
      <c r="A2150" t="s">
        <v>5822</v>
      </c>
      <c r="B2150" s="7">
        <v>7.6249999999999998E-2</v>
      </c>
      <c r="C2150">
        <v>9</v>
      </c>
      <c r="D2150">
        <v>596000</v>
      </c>
      <c r="E2150">
        <v>5364000</v>
      </c>
      <c r="F2150" t="s">
        <v>16279</v>
      </c>
      <c r="G2150" t="s">
        <v>12062</v>
      </c>
      <c r="H2150" t="s">
        <v>12070</v>
      </c>
      <c r="I2150" t="s">
        <v>12094</v>
      </c>
      <c r="J2150" t="s">
        <v>12078</v>
      </c>
      <c r="K2150" t="s">
        <v>16671</v>
      </c>
      <c r="L2150" t="s">
        <v>17663</v>
      </c>
    </row>
    <row r="2151" spans="1:12" x14ac:dyDescent="0.25">
      <c r="A2151" t="s">
        <v>5825</v>
      </c>
      <c r="B2151" s="7">
        <v>1.4004629629629629E-2</v>
      </c>
      <c r="C2151">
        <v>3</v>
      </c>
      <c r="D2151">
        <v>368000</v>
      </c>
      <c r="E2151">
        <v>1104000</v>
      </c>
      <c r="F2151" t="s">
        <v>13022</v>
      </c>
      <c r="G2151" t="s">
        <v>12063</v>
      </c>
      <c r="H2151" t="s">
        <v>12067</v>
      </c>
      <c r="I2151" t="s">
        <v>12093</v>
      </c>
      <c r="J2151" t="s">
        <v>12090</v>
      </c>
      <c r="K2151" t="s">
        <v>16942</v>
      </c>
      <c r="L2151" t="s">
        <v>17946</v>
      </c>
    </row>
    <row r="2152" spans="1:12" x14ac:dyDescent="0.25">
      <c r="A2152" t="s">
        <v>5827</v>
      </c>
      <c r="B2152" s="7">
        <v>0.7341550925925926</v>
      </c>
      <c r="C2152">
        <v>1</v>
      </c>
      <c r="D2152">
        <v>1331000</v>
      </c>
      <c r="E2152">
        <v>1331000</v>
      </c>
      <c r="F2152" t="s">
        <v>15886</v>
      </c>
      <c r="G2152" t="s">
        <v>12064</v>
      </c>
      <c r="H2152" t="s">
        <v>12071</v>
      </c>
      <c r="I2152" t="s">
        <v>12095</v>
      </c>
      <c r="J2152" t="s">
        <v>12076</v>
      </c>
      <c r="K2152" t="s">
        <v>17158</v>
      </c>
      <c r="L2152" t="s">
        <v>18160</v>
      </c>
    </row>
    <row r="2153" spans="1:12" x14ac:dyDescent="0.25">
      <c r="A2153" t="s">
        <v>5829</v>
      </c>
      <c r="B2153" s="7">
        <v>0.8574074074074074</v>
      </c>
      <c r="C2153">
        <v>3</v>
      </c>
      <c r="D2153">
        <v>602000</v>
      </c>
      <c r="E2153">
        <v>1806000</v>
      </c>
      <c r="F2153" t="s">
        <v>16378</v>
      </c>
      <c r="G2153" t="s">
        <v>12062</v>
      </c>
      <c r="H2153" t="s">
        <v>12071</v>
      </c>
      <c r="I2153" t="s">
        <v>12095</v>
      </c>
      <c r="J2153" t="s">
        <v>12091</v>
      </c>
      <c r="K2153" t="s">
        <v>17353</v>
      </c>
      <c r="L2153" t="s">
        <v>18356</v>
      </c>
    </row>
    <row r="2154" spans="1:12" x14ac:dyDescent="0.25">
      <c r="A2154" t="s">
        <v>5832</v>
      </c>
      <c r="B2154" s="7">
        <v>0.97554398148148147</v>
      </c>
      <c r="C2154">
        <v>4</v>
      </c>
      <c r="D2154">
        <v>487000</v>
      </c>
      <c r="E2154">
        <v>1948000</v>
      </c>
      <c r="F2154" t="s">
        <v>15565</v>
      </c>
      <c r="G2154" t="s">
        <v>12065</v>
      </c>
      <c r="H2154" t="s">
        <v>12070</v>
      </c>
      <c r="I2154" t="s">
        <v>12093</v>
      </c>
      <c r="J2154" t="s">
        <v>12084</v>
      </c>
      <c r="K2154" t="s">
        <v>16529</v>
      </c>
      <c r="L2154" t="s">
        <v>17505</v>
      </c>
    </row>
    <row r="2155" spans="1:12" x14ac:dyDescent="0.25">
      <c r="A2155" t="s">
        <v>5834</v>
      </c>
      <c r="B2155" s="7">
        <v>0.89451388888888894</v>
      </c>
      <c r="C2155">
        <v>1</v>
      </c>
      <c r="D2155">
        <v>356000</v>
      </c>
      <c r="E2155">
        <v>356000</v>
      </c>
      <c r="F2155" t="s">
        <v>12690</v>
      </c>
      <c r="G2155" t="s">
        <v>12063</v>
      </c>
      <c r="H2155" t="s">
        <v>12071</v>
      </c>
      <c r="I2155" t="s">
        <v>12095</v>
      </c>
      <c r="J2155" t="s">
        <v>12075</v>
      </c>
      <c r="K2155" t="s">
        <v>16904</v>
      </c>
      <c r="L2155" t="s">
        <v>17906</v>
      </c>
    </row>
    <row r="2156" spans="1:12" x14ac:dyDescent="0.25">
      <c r="A2156" t="s">
        <v>5836</v>
      </c>
      <c r="B2156" s="7">
        <v>0.95273148148148146</v>
      </c>
      <c r="C2156">
        <v>5</v>
      </c>
      <c r="D2156">
        <v>338000</v>
      </c>
      <c r="E2156">
        <v>1690000</v>
      </c>
      <c r="F2156" t="s">
        <v>15047</v>
      </c>
      <c r="G2156" t="s">
        <v>12063</v>
      </c>
      <c r="H2156" t="s">
        <v>12067</v>
      </c>
      <c r="I2156" t="s">
        <v>12095</v>
      </c>
      <c r="J2156" t="s">
        <v>12088</v>
      </c>
      <c r="K2156" t="s">
        <v>16739</v>
      </c>
      <c r="L2156" t="s">
        <v>17734</v>
      </c>
    </row>
    <row r="2157" spans="1:12" x14ac:dyDescent="0.25">
      <c r="A2157" t="s">
        <v>5838</v>
      </c>
      <c r="B2157" s="7">
        <v>0.14100694444444445</v>
      </c>
      <c r="C2157">
        <v>1</v>
      </c>
      <c r="D2157">
        <v>454000</v>
      </c>
      <c r="E2157">
        <v>454000</v>
      </c>
      <c r="F2157" t="s">
        <v>13354</v>
      </c>
      <c r="G2157" t="s">
        <v>12065</v>
      </c>
      <c r="H2157" t="s">
        <v>12071</v>
      </c>
      <c r="I2157" t="s">
        <v>12094</v>
      </c>
      <c r="J2157" t="s">
        <v>12078</v>
      </c>
      <c r="K2157" t="s">
        <v>12127</v>
      </c>
      <c r="L2157" t="s">
        <v>12209</v>
      </c>
    </row>
    <row r="2158" spans="1:12" x14ac:dyDescent="0.25">
      <c r="A2158" t="s">
        <v>5840</v>
      </c>
      <c r="B2158" s="7">
        <v>0.89060185185185181</v>
      </c>
      <c r="C2158">
        <v>3</v>
      </c>
      <c r="D2158">
        <v>468000</v>
      </c>
      <c r="E2158">
        <v>1404000</v>
      </c>
      <c r="F2158" t="s">
        <v>16106</v>
      </c>
      <c r="G2158" t="s">
        <v>12065</v>
      </c>
      <c r="H2158" t="s">
        <v>12071</v>
      </c>
      <c r="I2158" t="s">
        <v>12094</v>
      </c>
      <c r="J2158" t="s">
        <v>12091</v>
      </c>
      <c r="K2158" t="s">
        <v>16851</v>
      </c>
      <c r="L2158" t="s">
        <v>17854</v>
      </c>
    </row>
    <row r="2159" spans="1:12" x14ac:dyDescent="0.25">
      <c r="A2159" t="s">
        <v>5843</v>
      </c>
      <c r="B2159" s="7">
        <v>1.8958333333333334E-2</v>
      </c>
      <c r="C2159">
        <v>1</v>
      </c>
      <c r="D2159">
        <v>1147000</v>
      </c>
      <c r="E2159">
        <v>1147000</v>
      </c>
      <c r="F2159" t="s">
        <v>16105</v>
      </c>
      <c r="G2159" t="s">
        <v>12064</v>
      </c>
      <c r="H2159" t="s">
        <v>12067</v>
      </c>
      <c r="I2159" t="s">
        <v>12092</v>
      </c>
      <c r="J2159" t="s">
        <v>12072</v>
      </c>
      <c r="K2159" t="s">
        <v>16829</v>
      </c>
      <c r="L2159" t="s">
        <v>17828</v>
      </c>
    </row>
    <row r="2160" spans="1:12" x14ac:dyDescent="0.25">
      <c r="A2160" t="s">
        <v>5846</v>
      </c>
      <c r="B2160" s="7">
        <v>0.57824074074074072</v>
      </c>
      <c r="C2160">
        <v>2</v>
      </c>
      <c r="D2160">
        <v>461000</v>
      </c>
      <c r="E2160">
        <v>922000</v>
      </c>
      <c r="F2160" t="s">
        <v>14627</v>
      </c>
      <c r="G2160" t="s">
        <v>12065</v>
      </c>
      <c r="H2160" t="s">
        <v>12066</v>
      </c>
      <c r="I2160" t="s">
        <v>12093</v>
      </c>
      <c r="J2160" t="s">
        <v>12076</v>
      </c>
      <c r="K2160" t="s">
        <v>12144</v>
      </c>
      <c r="L2160" t="s">
        <v>12227</v>
      </c>
    </row>
    <row r="2161" spans="1:12" x14ac:dyDescent="0.25">
      <c r="A2161" t="s">
        <v>5848</v>
      </c>
      <c r="B2161" s="7">
        <v>0.38217592592592592</v>
      </c>
      <c r="C2161">
        <v>2</v>
      </c>
      <c r="D2161">
        <v>349000</v>
      </c>
      <c r="E2161">
        <v>698000</v>
      </c>
      <c r="F2161" t="s">
        <v>13633</v>
      </c>
      <c r="G2161" t="s">
        <v>12063</v>
      </c>
      <c r="H2161" t="s">
        <v>12066</v>
      </c>
      <c r="I2161" t="s">
        <v>12095</v>
      </c>
      <c r="J2161" t="s">
        <v>12088</v>
      </c>
      <c r="K2161" t="s">
        <v>16513</v>
      </c>
      <c r="L2161" t="s">
        <v>17487</v>
      </c>
    </row>
    <row r="2162" spans="1:12" x14ac:dyDescent="0.25">
      <c r="A2162" t="s">
        <v>5850</v>
      </c>
      <c r="B2162" s="7">
        <v>0.29388888888888887</v>
      </c>
      <c r="C2162">
        <v>2</v>
      </c>
      <c r="D2162">
        <v>1280000</v>
      </c>
      <c r="E2162">
        <v>2560000</v>
      </c>
      <c r="F2162" t="s">
        <v>14617</v>
      </c>
      <c r="G2162" t="s">
        <v>12064</v>
      </c>
      <c r="H2162" t="s">
        <v>12066</v>
      </c>
      <c r="I2162" t="s">
        <v>12094</v>
      </c>
      <c r="J2162" t="s">
        <v>12086</v>
      </c>
      <c r="K2162" t="s">
        <v>16692</v>
      </c>
      <c r="L2162" t="s">
        <v>17675</v>
      </c>
    </row>
    <row r="2163" spans="1:12" x14ac:dyDescent="0.25">
      <c r="A2163" t="s">
        <v>5853</v>
      </c>
      <c r="B2163" s="7">
        <v>0.64414351851851848</v>
      </c>
      <c r="C2163">
        <v>6</v>
      </c>
      <c r="D2163">
        <v>661000</v>
      </c>
      <c r="E2163">
        <v>3966000</v>
      </c>
      <c r="F2163" t="s">
        <v>13541</v>
      </c>
      <c r="G2163" t="s">
        <v>12062</v>
      </c>
      <c r="H2163" t="s">
        <v>12070</v>
      </c>
      <c r="I2163" t="s">
        <v>12094</v>
      </c>
      <c r="J2163" t="s">
        <v>12073</v>
      </c>
      <c r="K2163" t="s">
        <v>17215</v>
      </c>
      <c r="L2163" t="s">
        <v>18222</v>
      </c>
    </row>
    <row r="2164" spans="1:12" x14ac:dyDescent="0.25">
      <c r="A2164" t="s">
        <v>5855</v>
      </c>
      <c r="B2164" s="7">
        <v>0.11305555555555556</v>
      </c>
      <c r="C2164">
        <v>5</v>
      </c>
      <c r="D2164">
        <v>508000</v>
      </c>
      <c r="E2164">
        <v>2540000</v>
      </c>
      <c r="F2164" t="s">
        <v>13051</v>
      </c>
      <c r="G2164" t="s">
        <v>12065</v>
      </c>
      <c r="H2164" t="s">
        <v>12066</v>
      </c>
      <c r="I2164" t="s">
        <v>12093</v>
      </c>
      <c r="J2164" t="s">
        <v>12087</v>
      </c>
      <c r="K2164" t="s">
        <v>17298</v>
      </c>
      <c r="L2164" t="s">
        <v>18305</v>
      </c>
    </row>
    <row r="2165" spans="1:12" x14ac:dyDescent="0.25">
      <c r="A2165" t="s">
        <v>5857</v>
      </c>
      <c r="B2165" s="7">
        <v>5.1493055555555556E-2</v>
      </c>
      <c r="C2165">
        <v>7</v>
      </c>
      <c r="D2165">
        <v>316000</v>
      </c>
      <c r="E2165">
        <v>2212000</v>
      </c>
      <c r="F2165" t="s">
        <v>14039</v>
      </c>
      <c r="G2165" t="s">
        <v>12063</v>
      </c>
      <c r="H2165" t="s">
        <v>12070</v>
      </c>
      <c r="I2165" t="s">
        <v>12094</v>
      </c>
      <c r="J2165" t="s">
        <v>12091</v>
      </c>
      <c r="K2165" t="s">
        <v>16911</v>
      </c>
      <c r="L2165" t="s">
        <v>17919</v>
      </c>
    </row>
    <row r="2166" spans="1:12" x14ac:dyDescent="0.25">
      <c r="A2166" t="s">
        <v>5860</v>
      </c>
      <c r="B2166" s="7">
        <v>0.67270833333333335</v>
      </c>
      <c r="C2166">
        <v>3</v>
      </c>
      <c r="D2166">
        <v>410000</v>
      </c>
      <c r="E2166">
        <v>1230000</v>
      </c>
      <c r="F2166" t="s">
        <v>12832</v>
      </c>
      <c r="G2166" t="s">
        <v>12065</v>
      </c>
      <c r="H2166" t="s">
        <v>12071</v>
      </c>
      <c r="I2166" t="s">
        <v>12095</v>
      </c>
      <c r="J2166" t="s">
        <v>12078</v>
      </c>
      <c r="K2166" t="s">
        <v>12134</v>
      </c>
      <c r="L2166" t="s">
        <v>12218</v>
      </c>
    </row>
    <row r="2167" spans="1:12" x14ac:dyDescent="0.25">
      <c r="A2167" t="s">
        <v>5863</v>
      </c>
      <c r="B2167" s="7">
        <v>0.68531249999999999</v>
      </c>
      <c r="C2167">
        <v>9</v>
      </c>
      <c r="D2167">
        <v>324000</v>
      </c>
      <c r="E2167">
        <v>2916000</v>
      </c>
      <c r="F2167" t="s">
        <v>13207</v>
      </c>
      <c r="G2167" t="s">
        <v>12063</v>
      </c>
      <c r="H2167" t="s">
        <v>12069</v>
      </c>
      <c r="I2167" t="s">
        <v>12094</v>
      </c>
      <c r="J2167" t="s">
        <v>12088</v>
      </c>
      <c r="K2167" t="s">
        <v>16477</v>
      </c>
      <c r="L2167" t="s">
        <v>17586</v>
      </c>
    </row>
    <row r="2168" spans="1:12" x14ac:dyDescent="0.25">
      <c r="A2168" t="s">
        <v>5866</v>
      </c>
      <c r="B2168" s="7">
        <v>0.55458333333333332</v>
      </c>
      <c r="C2168">
        <v>4</v>
      </c>
      <c r="D2168">
        <v>355000</v>
      </c>
      <c r="E2168">
        <v>1420000</v>
      </c>
      <c r="F2168" t="s">
        <v>13077</v>
      </c>
      <c r="G2168" t="s">
        <v>12063</v>
      </c>
      <c r="H2168" t="s">
        <v>12071</v>
      </c>
      <c r="I2168" t="s">
        <v>12095</v>
      </c>
      <c r="J2168" t="s">
        <v>12082</v>
      </c>
      <c r="K2168" t="s">
        <v>16652</v>
      </c>
      <c r="L2168" t="s">
        <v>17640</v>
      </c>
    </row>
    <row r="2169" spans="1:12" x14ac:dyDescent="0.25">
      <c r="A2169" t="s">
        <v>5869</v>
      </c>
      <c r="B2169" s="7">
        <v>0.75097222222222226</v>
      </c>
      <c r="C2169">
        <v>5</v>
      </c>
      <c r="D2169">
        <v>1120000</v>
      </c>
      <c r="E2169">
        <v>5600000</v>
      </c>
      <c r="F2169" t="s">
        <v>16192</v>
      </c>
      <c r="G2169" t="s">
        <v>12064</v>
      </c>
      <c r="H2169" t="s">
        <v>12066</v>
      </c>
      <c r="I2169" t="s">
        <v>12095</v>
      </c>
      <c r="J2169" t="s">
        <v>12073</v>
      </c>
      <c r="K2169" t="s">
        <v>17199</v>
      </c>
      <c r="L2169" t="s">
        <v>18206</v>
      </c>
    </row>
    <row r="2170" spans="1:12" x14ac:dyDescent="0.25">
      <c r="A2170" t="s">
        <v>5871</v>
      </c>
      <c r="B2170" s="7">
        <v>0.47212962962962962</v>
      </c>
      <c r="C2170">
        <v>5</v>
      </c>
      <c r="D2170">
        <v>393000</v>
      </c>
      <c r="E2170">
        <v>1965000</v>
      </c>
      <c r="F2170" t="s">
        <v>13081</v>
      </c>
      <c r="G2170" t="s">
        <v>12063</v>
      </c>
      <c r="H2170" t="s">
        <v>12067</v>
      </c>
      <c r="I2170" t="s">
        <v>12094</v>
      </c>
      <c r="J2170" t="s">
        <v>12080</v>
      </c>
      <c r="K2170" t="s">
        <v>16843</v>
      </c>
      <c r="L2170" t="s">
        <v>17848</v>
      </c>
    </row>
    <row r="2171" spans="1:12" x14ac:dyDescent="0.25">
      <c r="A2171" t="s">
        <v>5873</v>
      </c>
      <c r="B2171" s="7">
        <v>0.70074074074074078</v>
      </c>
      <c r="C2171">
        <v>4</v>
      </c>
      <c r="D2171">
        <v>552000</v>
      </c>
      <c r="E2171">
        <v>2208000</v>
      </c>
      <c r="F2171" t="s">
        <v>15922</v>
      </c>
      <c r="G2171" t="s">
        <v>12062</v>
      </c>
      <c r="H2171" t="s">
        <v>12068</v>
      </c>
      <c r="I2171" t="s">
        <v>12095</v>
      </c>
      <c r="J2171" t="s">
        <v>12086</v>
      </c>
      <c r="K2171" t="s">
        <v>16668</v>
      </c>
      <c r="L2171" t="s">
        <v>17655</v>
      </c>
    </row>
    <row r="2172" spans="1:12" x14ac:dyDescent="0.25">
      <c r="A2172" t="s">
        <v>5875</v>
      </c>
      <c r="B2172" s="7">
        <v>0.93128472222222225</v>
      </c>
      <c r="C2172">
        <v>2</v>
      </c>
      <c r="D2172">
        <v>619000</v>
      </c>
      <c r="E2172">
        <v>1238000</v>
      </c>
      <c r="F2172" t="s">
        <v>15917</v>
      </c>
      <c r="G2172" t="s">
        <v>12062</v>
      </c>
      <c r="H2172" t="s">
        <v>12068</v>
      </c>
      <c r="I2172" t="s">
        <v>12094</v>
      </c>
      <c r="J2172" t="s">
        <v>12087</v>
      </c>
      <c r="K2172" t="s">
        <v>16987</v>
      </c>
      <c r="L2172" t="s">
        <v>17989</v>
      </c>
    </row>
    <row r="2173" spans="1:12" x14ac:dyDescent="0.25">
      <c r="A2173" t="s">
        <v>5878</v>
      </c>
      <c r="B2173" s="7">
        <v>0.40553240740740742</v>
      </c>
      <c r="C2173">
        <v>3</v>
      </c>
      <c r="D2173">
        <v>573000</v>
      </c>
      <c r="E2173">
        <v>1719000</v>
      </c>
      <c r="F2173" t="s">
        <v>15507</v>
      </c>
      <c r="G2173" t="s">
        <v>12062</v>
      </c>
      <c r="H2173" t="s">
        <v>12069</v>
      </c>
      <c r="I2173" t="s">
        <v>12094</v>
      </c>
      <c r="J2173" t="s">
        <v>12078</v>
      </c>
      <c r="K2173" t="s">
        <v>16515</v>
      </c>
      <c r="L2173" t="s">
        <v>17490</v>
      </c>
    </row>
    <row r="2174" spans="1:12" x14ac:dyDescent="0.25">
      <c r="A2174" t="s">
        <v>5880</v>
      </c>
      <c r="B2174" s="7">
        <v>0.30371527777777779</v>
      </c>
      <c r="C2174">
        <v>4</v>
      </c>
      <c r="D2174">
        <v>609000</v>
      </c>
      <c r="E2174">
        <v>2436000</v>
      </c>
      <c r="F2174" t="s">
        <v>14021</v>
      </c>
      <c r="G2174" t="s">
        <v>12062</v>
      </c>
      <c r="H2174" t="s">
        <v>12068</v>
      </c>
      <c r="I2174" t="s">
        <v>12095</v>
      </c>
      <c r="J2174" t="s">
        <v>12078</v>
      </c>
      <c r="K2174" t="s">
        <v>17443</v>
      </c>
      <c r="L2174" t="s">
        <v>18449</v>
      </c>
    </row>
    <row r="2175" spans="1:12" x14ac:dyDescent="0.25">
      <c r="A2175" t="s">
        <v>5882</v>
      </c>
      <c r="B2175" s="7">
        <v>0.65866898148148145</v>
      </c>
      <c r="C2175">
        <v>3</v>
      </c>
      <c r="D2175">
        <v>668000</v>
      </c>
      <c r="E2175">
        <v>2004000</v>
      </c>
      <c r="F2175" t="s">
        <v>15559</v>
      </c>
      <c r="G2175" t="s">
        <v>12062</v>
      </c>
      <c r="H2175" t="s">
        <v>12070</v>
      </c>
      <c r="I2175" t="s">
        <v>12094</v>
      </c>
      <c r="J2175" t="s">
        <v>12081</v>
      </c>
      <c r="K2175" t="s">
        <v>16646</v>
      </c>
      <c r="L2175" t="s">
        <v>17632</v>
      </c>
    </row>
    <row r="2176" spans="1:12" x14ac:dyDescent="0.25">
      <c r="A2176" t="s">
        <v>5885</v>
      </c>
      <c r="B2176" s="7">
        <v>0.80299768518518522</v>
      </c>
      <c r="C2176">
        <v>1</v>
      </c>
      <c r="D2176">
        <v>689000</v>
      </c>
      <c r="E2176">
        <v>689000</v>
      </c>
      <c r="F2176" t="s">
        <v>14210</v>
      </c>
      <c r="G2176" t="s">
        <v>12062</v>
      </c>
      <c r="H2176" t="s">
        <v>12067</v>
      </c>
      <c r="I2176" t="s">
        <v>12094</v>
      </c>
      <c r="J2176" t="s">
        <v>12085</v>
      </c>
      <c r="K2176" t="s">
        <v>17404</v>
      </c>
      <c r="L2176" t="s">
        <v>18407</v>
      </c>
    </row>
    <row r="2177" spans="1:12" x14ac:dyDescent="0.25">
      <c r="A2177" t="s">
        <v>5888</v>
      </c>
      <c r="B2177" s="7">
        <v>0.78659722222222217</v>
      </c>
      <c r="C2177">
        <v>3</v>
      </c>
      <c r="D2177">
        <v>1327000</v>
      </c>
      <c r="E2177">
        <v>3981000</v>
      </c>
      <c r="F2177" t="s">
        <v>14390</v>
      </c>
      <c r="G2177" t="s">
        <v>12064</v>
      </c>
      <c r="H2177" t="s">
        <v>12066</v>
      </c>
      <c r="I2177" t="s">
        <v>12093</v>
      </c>
      <c r="J2177" t="s">
        <v>12077</v>
      </c>
      <c r="K2177" t="s">
        <v>17403</v>
      </c>
      <c r="L2177" t="s">
        <v>18408</v>
      </c>
    </row>
    <row r="2178" spans="1:12" x14ac:dyDescent="0.25">
      <c r="A2178" t="s">
        <v>5891</v>
      </c>
      <c r="B2178" s="7">
        <v>2.5509259259259259E-2</v>
      </c>
      <c r="C2178">
        <v>4</v>
      </c>
      <c r="D2178">
        <v>369000</v>
      </c>
      <c r="E2178">
        <v>1476000</v>
      </c>
      <c r="F2178" t="s">
        <v>14060</v>
      </c>
      <c r="G2178" t="s">
        <v>12063</v>
      </c>
      <c r="H2178" t="s">
        <v>12067</v>
      </c>
      <c r="I2178" t="s">
        <v>12095</v>
      </c>
      <c r="J2178" t="s">
        <v>12084</v>
      </c>
      <c r="K2178" t="s">
        <v>16960</v>
      </c>
      <c r="L2178" t="s">
        <v>17964</v>
      </c>
    </row>
    <row r="2179" spans="1:12" x14ac:dyDescent="0.25">
      <c r="A2179" t="s">
        <v>5894</v>
      </c>
      <c r="B2179" s="7">
        <v>0.81246527777777777</v>
      </c>
      <c r="C2179">
        <v>9</v>
      </c>
      <c r="D2179">
        <v>627000</v>
      </c>
      <c r="E2179">
        <v>5643000</v>
      </c>
      <c r="F2179" t="s">
        <v>16222</v>
      </c>
      <c r="G2179" t="s">
        <v>12062</v>
      </c>
      <c r="H2179" t="s">
        <v>12071</v>
      </c>
      <c r="I2179" t="s">
        <v>12094</v>
      </c>
      <c r="J2179" t="s">
        <v>12083</v>
      </c>
      <c r="K2179" t="s">
        <v>17400</v>
      </c>
      <c r="L2179" t="s">
        <v>18411</v>
      </c>
    </row>
    <row r="2180" spans="1:12" x14ac:dyDescent="0.25">
      <c r="A2180" t="s">
        <v>5897</v>
      </c>
      <c r="B2180" s="7">
        <v>0.81247685185185181</v>
      </c>
      <c r="C2180">
        <v>7</v>
      </c>
      <c r="D2180">
        <v>454000</v>
      </c>
      <c r="E2180">
        <v>3178000</v>
      </c>
      <c r="F2180" t="s">
        <v>15502</v>
      </c>
      <c r="G2180" t="s">
        <v>12065</v>
      </c>
      <c r="H2180" t="s">
        <v>12069</v>
      </c>
      <c r="I2180" t="s">
        <v>12094</v>
      </c>
      <c r="J2180" t="s">
        <v>12082</v>
      </c>
      <c r="K2180" t="s">
        <v>17064</v>
      </c>
      <c r="L2180" t="s">
        <v>18070</v>
      </c>
    </row>
    <row r="2181" spans="1:12" x14ac:dyDescent="0.25">
      <c r="A2181" t="s">
        <v>5900</v>
      </c>
      <c r="B2181" s="7">
        <v>0.91386574074074078</v>
      </c>
      <c r="C2181">
        <v>2</v>
      </c>
      <c r="D2181">
        <v>653000</v>
      </c>
      <c r="E2181">
        <v>1306000</v>
      </c>
      <c r="F2181" t="s">
        <v>14816</v>
      </c>
      <c r="G2181" t="s">
        <v>12062</v>
      </c>
      <c r="H2181" t="s">
        <v>12070</v>
      </c>
      <c r="I2181" t="s">
        <v>12092</v>
      </c>
      <c r="J2181" t="s">
        <v>12078</v>
      </c>
      <c r="K2181" t="s">
        <v>16985</v>
      </c>
      <c r="L2181" t="s">
        <v>17987</v>
      </c>
    </row>
    <row r="2182" spans="1:12" x14ac:dyDescent="0.25">
      <c r="A2182" t="s">
        <v>5903</v>
      </c>
      <c r="B2182" s="7">
        <v>0.94978009259259255</v>
      </c>
      <c r="C2182">
        <v>7</v>
      </c>
      <c r="D2182">
        <v>1166000</v>
      </c>
      <c r="E2182">
        <v>8162000</v>
      </c>
      <c r="F2182" t="s">
        <v>15604</v>
      </c>
      <c r="G2182" t="s">
        <v>12064</v>
      </c>
      <c r="H2182" t="s">
        <v>12067</v>
      </c>
      <c r="I2182" t="s">
        <v>12095</v>
      </c>
      <c r="J2182" t="s">
        <v>12081</v>
      </c>
      <c r="K2182" t="s">
        <v>16479</v>
      </c>
      <c r="L2182" t="s">
        <v>17586</v>
      </c>
    </row>
    <row r="2183" spans="1:12" x14ac:dyDescent="0.25">
      <c r="A2183" t="s">
        <v>5905</v>
      </c>
      <c r="B2183" s="7">
        <v>0.89346064814814818</v>
      </c>
      <c r="C2183">
        <v>3</v>
      </c>
      <c r="D2183">
        <v>497000</v>
      </c>
      <c r="E2183">
        <v>1491000</v>
      </c>
      <c r="F2183" t="s">
        <v>16450</v>
      </c>
      <c r="G2183" t="s">
        <v>12065</v>
      </c>
      <c r="H2183" t="s">
        <v>12071</v>
      </c>
      <c r="I2183" t="s">
        <v>12095</v>
      </c>
      <c r="J2183" t="s">
        <v>12083</v>
      </c>
      <c r="K2183" t="s">
        <v>16757</v>
      </c>
      <c r="L2183" t="s">
        <v>17750</v>
      </c>
    </row>
    <row r="2184" spans="1:12" x14ac:dyDescent="0.25">
      <c r="A2184" t="s">
        <v>5908</v>
      </c>
      <c r="B2184" s="7">
        <v>0.98002314814814817</v>
      </c>
      <c r="C2184">
        <v>3</v>
      </c>
      <c r="D2184">
        <v>388000</v>
      </c>
      <c r="E2184">
        <v>1164000</v>
      </c>
      <c r="F2184" t="s">
        <v>13654</v>
      </c>
      <c r="G2184" t="s">
        <v>12063</v>
      </c>
      <c r="H2184" t="s">
        <v>12070</v>
      </c>
      <c r="I2184" t="s">
        <v>12095</v>
      </c>
      <c r="J2184" t="s">
        <v>12087</v>
      </c>
      <c r="K2184" t="s">
        <v>17318</v>
      </c>
      <c r="L2184" t="s">
        <v>18322</v>
      </c>
    </row>
    <row r="2185" spans="1:12" x14ac:dyDescent="0.25">
      <c r="A2185" t="s">
        <v>5910</v>
      </c>
      <c r="B2185" s="7">
        <v>0.98804398148148154</v>
      </c>
      <c r="C2185">
        <v>3</v>
      </c>
      <c r="D2185">
        <v>689000</v>
      </c>
      <c r="E2185">
        <v>2067000</v>
      </c>
      <c r="F2185" t="s">
        <v>14946</v>
      </c>
      <c r="G2185" t="s">
        <v>12062</v>
      </c>
      <c r="H2185" t="s">
        <v>12071</v>
      </c>
      <c r="I2185" t="s">
        <v>12092</v>
      </c>
      <c r="J2185" t="s">
        <v>12079</v>
      </c>
      <c r="K2185" t="s">
        <v>16712</v>
      </c>
      <c r="L2185" t="s">
        <v>17705</v>
      </c>
    </row>
    <row r="2186" spans="1:12" x14ac:dyDescent="0.25">
      <c r="A2186" t="s">
        <v>5913</v>
      </c>
      <c r="B2186" s="7">
        <v>0.17508101851851851</v>
      </c>
      <c r="C2186">
        <v>8</v>
      </c>
      <c r="D2186">
        <v>350000</v>
      </c>
      <c r="E2186">
        <v>2800000</v>
      </c>
      <c r="F2186" t="s">
        <v>14844</v>
      </c>
      <c r="G2186" t="s">
        <v>12063</v>
      </c>
      <c r="H2186" t="s">
        <v>12071</v>
      </c>
      <c r="I2186" t="s">
        <v>12094</v>
      </c>
      <c r="J2186" t="s">
        <v>12077</v>
      </c>
      <c r="K2186" t="s">
        <v>16985</v>
      </c>
      <c r="L2186" t="s">
        <v>17993</v>
      </c>
    </row>
    <row r="2187" spans="1:12" x14ac:dyDescent="0.25">
      <c r="A2187" t="s">
        <v>5915</v>
      </c>
      <c r="B2187" s="7">
        <v>0.50358796296296293</v>
      </c>
      <c r="C2187">
        <v>2</v>
      </c>
      <c r="D2187">
        <v>400000</v>
      </c>
      <c r="E2187">
        <v>800000</v>
      </c>
      <c r="F2187" t="s">
        <v>13071</v>
      </c>
      <c r="G2187" t="s">
        <v>12063</v>
      </c>
      <c r="H2187" t="s">
        <v>12070</v>
      </c>
      <c r="I2187" t="s">
        <v>12095</v>
      </c>
      <c r="J2187" t="s">
        <v>12090</v>
      </c>
      <c r="K2187" t="s">
        <v>17089</v>
      </c>
      <c r="L2187" t="s">
        <v>18090</v>
      </c>
    </row>
    <row r="2188" spans="1:12" x14ac:dyDescent="0.25">
      <c r="A2188" t="s">
        <v>5918</v>
      </c>
      <c r="B2188" s="7">
        <v>0.59016203703703707</v>
      </c>
      <c r="C2188">
        <v>8</v>
      </c>
      <c r="D2188">
        <v>502000</v>
      </c>
      <c r="E2188">
        <v>4016000</v>
      </c>
      <c r="F2188" t="s">
        <v>13177</v>
      </c>
      <c r="G2188" t="s">
        <v>12065</v>
      </c>
      <c r="H2188" t="s">
        <v>12070</v>
      </c>
      <c r="I2188" t="s">
        <v>12094</v>
      </c>
      <c r="J2188" t="s">
        <v>12089</v>
      </c>
      <c r="K2188" t="s">
        <v>17132</v>
      </c>
      <c r="L2188" t="s">
        <v>18140</v>
      </c>
    </row>
    <row r="2189" spans="1:12" x14ac:dyDescent="0.25">
      <c r="A2189" t="s">
        <v>5920</v>
      </c>
      <c r="B2189" s="7">
        <v>0.78306712962962965</v>
      </c>
      <c r="C2189">
        <v>6</v>
      </c>
      <c r="D2189">
        <v>584000</v>
      </c>
      <c r="E2189">
        <v>3504000</v>
      </c>
      <c r="F2189" t="s">
        <v>14189</v>
      </c>
      <c r="G2189" t="s">
        <v>12062</v>
      </c>
      <c r="H2189" t="s">
        <v>12071</v>
      </c>
      <c r="I2189" t="s">
        <v>12094</v>
      </c>
      <c r="J2189" t="s">
        <v>12085</v>
      </c>
      <c r="K2189" t="s">
        <v>17165</v>
      </c>
      <c r="L2189" t="s">
        <v>18172</v>
      </c>
    </row>
    <row r="2190" spans="1:12" x14ac:dyDescent="0.25">
      <c r="A2190" t="s">
        <v>5922</v>
      </c>
      <c r="B2190" s="7">
        <v>0.14487268518518517</v>
      </c>
      <c r="C2190">
        <v>6</v>
      </c>
      <c r="D2190">
        <v>1303000</v>
      </c>
      <c r="E2190">
        <v>7818000</v>
      </c>
      <c r="F2190" t="s">
        <v>12431</v>
      </c>
      <c r="G2190" t="s">
        <v>12064</v>
      </c>
      <c r="H2190" t="s">
        <v>12071</v>
      </c>
      <c r="I2190" t="s">
        <v>12094</v>
      </c>
      <c r="J2190" t="s">
        <v>12075</v>
      </c>
      <c r="K2190" t="s">
        <v>16661</v>
      </c>
      <c r="L2190" t="s">
        <v>17650</v>
      </c>
    </row>
    <row r="2191" spans="1:12" x14ac:dyDescent="0.25">
      <c r="A2191" t="s">
        <v>5924</v>
      </c>
      <c r="B2191" s="7">
        <v>0.14130787037037038</v>
      </c>
      <c r="C2191">
        <v>5</v>
      </c>
      <c r="D2191">
        <v>610000</v>
      </c>
      <c r="E2191">
        <v>3050000</v>
      </c>
      <c r="F2191" t="s">
        <v>13231</v>
      </c>
      <c r="G2191" t="s">
        <v>12062</v>
      </c>
      <c r="H2191" t="s">
        <v>12071</v>
      </c>
      <c r="I2191" t="s">
        <v>12094</v>
      </c>
      <c r="J2191" t="s">
        <v>12073</v>
      </c>
      <c r="K2191" t="s">
        <v>17082</v>
      </c>
      <c r="L2191" t="s">
        <v>18086</v>
      </c>
    </row>
    <row r="2192" spans="1:12" x14ac:dyDescent="0.25">
      <c r="A2192" t="s">
        <v>5926</v>
      </c>
      <c r="B2192" s="7">
        <v>0.52875000000000005</v>
      </c>
      <c r="C2192">
        <v>8</v>
      </c>
      <c r="D2192">
        <v>1361000</v>
      </c>
      <c r="E2192">
        <v>10888000</v>
      </c>
      <c r="F2192" t="s">
        <v>15604</v>
      </c>
      <c r="G2192" t="s">
        <v>12064</v>
      </c>
      <c r="H2192" t="s">
        <v>12069</v>
      </c>
      <c r="I2192" t="s">
        <v>12094</v>
      </c>
      <c r="J2192" t="s">
        <v>12073</v>
      </c>
      <c r="K2192" t="s">
        <v>17412</v>
      </c>
      <c r="L2192" t="s">
        <v>18422</v>
      </c>
    </row>
    <row r="2193" spans="1:12" x14ac:dyDescent="0.25">
      <c r="A2193" t="s">
        <v>5927</v>
      </c>
      <c r="B2193" s="7">
        <v>0.88547453703703705</v>
      </c>
      <c r="C2193">
        <v>8</v>
      </c>
      <c r="D2193">
        <v>500000</v>
      </c>
      <c r="E2193">
        <v>4000000</v>
      </c>
      <c r="F2193" t="s">
        <v>15863</v>
      </c>
      <c r="G2193" t="s">
        <v>12065</v>
      </c>
      <c r="H2193" t="s">
        <v>12068</v>
      </c>
      <c r="I2193" t="s">
        <v>12095</v>
      </c>
      <c r="J2193" t="s">
        <v>12083</v>
      </c>
      <c r="K2193" t="s">
        <v>17259</v>
      </c>
      <c r="L2193" t="s">
        <v>18270</v>
      </c>
    </row>
    <row r="2194" spans="1:12" x14ac:dyDescent="0.25">
      <c r="A2194" t="s">
        <v>5930</v>
      </c>
      <c r="B2194" s="7">
        <v>0.97265046296296298</v>
      </c>
      <c r="C2194">
        <v>3</v>
      </c>
      <c r="D2194">
        <v>381000</v>
      </c>
      <c r="E2194">
        <v>1143000</v>
      </c>
      <c r="F2194" t="s">
        <v>13954</v>
      </c>
      <c r="G2194" t="s">
        <v>12063</v>
      </c>
      <c r="H2194" t="s">
        <v>12071</v>
      </c>
      <c r="I2194" t="s">
        <v>12093</v>
      </c>
      <c r="J2194" t="s">
        <v>12077</v>
      </c>
      <c r="K2194" t="s">
        <v>16670</v>
      </c>
      <c r="L2194" t="s">
        <v>17656</v>
      </c>
    </row>
    <row r="2195" spans="1:12" x14ac:dyDescent="0.25">
      <c r="A2195" t="s">
        <v>5933</v>
      </c>
      <c r="B2195" s="7">
        <v>0.32998842592592592</v>
      </c>
      <c r="C2195">
        <v>9</v>
      </c>
      <c r="D2195">
        <v>1225000</v>
      </c>
      <c r="E2195">
        <v>11025000</v>
      </c>
      <c r="F2195" t="s">
        <v>15177</v>
      </c>
      <c r="G2195" t="s">
        <v>12064</v>
      </c>
      <c r="H2195" t="s">
        <v>12070</v>
      </c>
      <c r="I2195" t="s">
        <v>12095</v>
      </c>
      <c r="J2195" t="s">
        <v>12088</v>
      </c>
      <c r="K2195" t="s">
        <v>17147</v>
      </c>
      <c r="L2195" t="s">
        <v>18157</v>
      </c>
    </row>
    <row r="2196" spans="1:12" x14ac:dyDescent="0.25">
      <c r="A2196" t="s">
        <v>5936</v>
      </c>
      <c r="B2196" s="7">
        <v>0.93959490740740736</v>
      </c>
      <c r="C2196">
        <v>1</v>
      </c>
      <c r="D2196">
        <v>461000</v>
      </c>
      <c r="E2196">
        <v>461000</v>
      </c>
      <c r="F2196" t="s">
        <v>14773</v>
      </c>
      <c r="G2196" t="s">
        <v>12065</v>
      </c>
      <c r="H2196" t="s">
        <v>12068</v>
      </c>
      <c r="I2196" t="s">
        <v>12094</v>
      </c>
      <c r="J2196" t="s">
        <v>12076</v>
      </c>
      <c r="K2196" t="s">
        <v>16508</v>
      </c>
      <c r="L2196" t="s">
        <v>17480</v>
      </c>
    </row>
    <row r="2197" spans="1:12" x14ac:dyDescent="0.25">
      <c r="A2197" t="s">
        <v>5938</v>
      </c>
      <c r="B2197" s="7">
        <v>0.10777777777777778</v>
      </c>
      <c r="C2197">
        <v>1</v>
      </c>
      <c r="D2197">
        <v>676000</v>
      </c>
      <c r="E2197">
        <v>676000</v>
      </c>
      <c r="F2197" t="s">
        <v>15860</v>
      </c>
      <c r="G2197" t="s">
        <v>12062</v>
      </c>
      <c r="H2197" t="s">
        <v>12068</v>
      </c>
      <c r="I2197" t="s">
        <v>12092</v>
      </c>
      <c r="J2197" t="s">
        <v>12083</v>
      </c>
      <c r="K2197" t="s">
        <v>16478</v>
      </c>
      <c r="L2197" t="s">
        <v>17579</v>
      </c>
    </row>
    <row r="2198" spans="1:12" x14ac:dyDescent="0.25">
      <c r="A2198" t="s">
        <v>5941</v>
      </c>
      <c r="B2198" s="7">
        <v>8.1296296296296297E-2</v>
      </c>
      <c r="C2198">
        <v>8</v>
      </c>
      <c r="D2198">
        <v>511000</v>
      </c>
      <c r="E2198">
        <v>4088000</v>
      </c>
      <c r="F2198" t="s">
        <v>15251</v>
      </c>
      <c r="G2198" t="s">
        <v>12065</v>
      </c>
      <c r="H2198" t="s">
        <v>12067</v>
      </c>
      <c r="I2198" t="s">
        <v>12094</v>
      </c>
      <c r="J2198" t="s">
        <v>12072</v>
      </c>
      <c r="K2198" t="s">
        <v>17021</v>
      </c>
      <c r="L2198" t="s">
        <v>18028</v>
      </c>
    </row>
    <row r="2199" spans="1:12" x14ac:dyDescent="0.25">
      <c r="A2199" t="s">
        <v>5944</v>
      </c>
      <c r="B2199" s="7">
        <v>0.57192129629629629</v>
      </c>
      <c r="C2199">
        <v>6</v>
      </c>
      <c r="D2199">
        <v>1128000</v>
      </c>
      <c r="E2199">
        <v>6768000</v>
      </c>
      <c r="F2199" t="s">
        <v>14994</v>
      </c>
      <c r="G2199" t="s">
        <v>12064</v>
      </c>
      <c r="H2199" t="s">
        <v>12067</v>
      </c>
      <c r="I2199" t="s">
        <v>12095</v>
      </c>
      <c r="J2199" t="s">
        <v>12078</v>
      </c>
      <c r="K2199" t="s">
        <v>16714</v>
      </c>
      <c r="L2199" t="s">
        <v>17710</v>
      </c>
    </row>
    <row r="2200" spans="1:12" x14ac:dyDescent="0.25">
      <c r="A2200" t="s">
        <v>5946</v>
      </c>
      <c r="B2200" s="7">
        <v>0.72381944444444446</v>
      </c>
      <c r="C2200">
        <v>3</v>
      </c>
      <c r="D2200">
        <v>1339000</v>
      </c>
      <c r="E2200">
        <v>4017000</v>
      </c>
      <c r="F2200" t="s">
        <v>12999</v>
      </c>
      <c r="G2200" t="s">
        <v>12064</v>
      </c>
      <c r="H2200" t="s">
        <v>12066</v>
      </c>
      <c r="I2200" t="s">
        <v>12093</v>
      </c>
      <c r="J2200" t="s">
        <v>12079</v>
      </c>
      <c r="K2200" t="s">
        <v>17238</v>
      </c>
      <c r="L2200" t="s">
        <v>18243</v>
      </c>
    </row>
    <row r="2201" spans="1:12" x14ac:dyDescent="0.25">
      <c r="A2201" t="s">
        <v>5948</v>
      </c>
      <c r="B2201" s="7">
        <v>0.77531249999999996</v>
      </c>
      <c r="C2201">
        <v>2</v>
      </c>
      <c r="D2201">
        <v>545000</v>
      </c>
      <c r="E2201">
        <v>1090000</v>
      </c>
      <c r="F2201" t="s">
        <v>15865</v>
      </c>
      <c r="G2201" t="s">
        <v>12062</v>
      </c>
      <c r="H2201" t="s">
        <v>12071</v>
      </c>
      <c r="I2201" t="s">
        <v>12093</v>
      </c>
      <c r="J2201" t="s">
        <v>12077</v>
      </c>
      <c r="K2201" t="s">
        <v>12129</v>
      </c>
      <c r="L2201" t="s">
        <v>12212</v>
      </c>
    </row>
    <row r="2202" spans="1:12" x14ac:dyDescent="0.25">
      <c r="A2202" t="s">
        <v>5950</v>
      </c>
      <c r="B2202" s="7">
        <v>0.74253472222222228</v>
      </c>
      <c r="C2202">
        <v>2</v>
      </c>
      <c r="D2202">
        <v>420000</v>
      </c>
      <c r="E2202">
        <v>840000</v>
      </c>
      <c r="F2202" t="s">
        <v>16112</v>
      </c>
      <c r="G2202" t="s">
        <v>12065</v>
      </c>
      <c r="H2202" t="s">
        <v>12070</v>
      </c>
      <c r="I2202" t="s">
        <v>12095</v>
      </c>
      <c r="J2202" t="s">
        <v>12076</v>
      </c>
      <c r="K2202" t="s">
        <v>17388</v>
      </c>
      <c r="L2202" t="s">
        <v>18391</v>
      </c>
    </row>
    <row r="2203" spans="1:12" x14ac:dyDescent="0.25">
      <c r="A2203" t="s">
        <v>5953</v>
      </c>
      <c r="B2203" s="7">
        <v>0.29423611111111109</v>
      </c>
      <c r="C2203">
        <v>7</v>
      </c>
      <c r="D2203">
        <v>333000</v>
      </c>
      <c r="E2203">
        <v>2331000</v>
      </c>
      <c r="F2203" t="s">
        <v>14415</v>
      </c>
      <c r="G2203" t="s">
        <v>12063</v>
      </c>
      <c r="H2203" t="s">
        <v>12067</v>
      </c>
      <c r="I2203" t="s">
        <v>12094</v>
      </c>
      <c r="J2203" t="s">
        <v>12091</v>
      </c>
      <c r="K2203" t="s">
        <v>16521</v>
      </c>
      <c r="L2203" t="s">
        <v>17500</v>
      </c>
    </row>
    <row r="2204" spans="1:12" x14ac:dyDescent="0.25">
      <c r="A2204" t="s">
        <v>5956</v>
      </c>
      <c r="B2204" s="7">
        <v>0.13734953703703703</v>
      </c>
      <c r="C2204">
        <v>8</v>
      </c>
      <c r="D2204">
        <v>333000</v>
      </c>
      <c r="E2204">
        <v>2664000</v>
      </c>
      <c r="F2204" t="s">
        <v>14510</v>
      </c>
      <c r="G2204" t="s">
        <v>12063</v>
      </c>
      <c r="H2204" t="s">
        <v>12067</v>
      </c>
      <c r="I2204" t="s">
        <v>12095</v>
      </c>
      <c r="J2204" t="s">
        <v>12091</v>
      </c>
      <c r="K2204" t="s">
        <v>17421</v>
      </c>
      <c r="L2204" t="s">
        <v>18431</v>
      </c>
    </row>
    <row r="2205" spans="1:12" x14ac:dyDescent="0.25">
      <c r="A2205" t="s">
        <v>5958</v>
      </c>
      <c r="B2205" s="7">
        <v>0.5856365740740741</v>
      </c>
      <c r="C2205">
        <v>6</v>
      </c>
      <c r="D2205">
        <v>1335000</v>
      </c>
      <c r="E2205">
        <v>8010000</v>
      </c>
      <c r="F2205" t="s">
        <v>14787</v>
      </c>
      <c r="G2205" t="s">
        <v>12064</v>
      </c>
      <c r="H2205" t="s">
        <v>12068</v>
      </c>
      <c r="I2205" t="s">
        <v>12094</v>
      </c>
      <c r="J2205" t="s">
        <v>12073</v>
      </c>
      <c r="K2205" t="s">
        <v>17010</v>
      </c>
      <c r="L2205" t="s">
        <v>18015</v>
      </c>
    </row>
    <row r="2206" spans="1:12" x14ac:dyDescent="0.25">
      <c r="A2206" t="s">
        <v>5961</v>
      </c>
      <c r="B2206" s="7">
        <v>0.15924768518518517</v>
      </c>
      <c r="C2206">
        <v>3</v>
      </c>
      <c r="D2206">
        <v>652000</v>
      </c>
      <c r="E2206">
        <v>1956000</v>
      </c>
      <c r="F2206" t="s">
        <v>14938</v>
      </c>
      <c r="G2206" t="s">
        <v>12062</v>
      </c>
      <c r="H2206" t="s">
        <v>12067</v>
      </c>
      <c r="I2206" t="s">
        <v>12095</v>
      </c>
      <c r="J2206" t="s">
        <v>12072</v>
      </c>
      <c r="K2206" t="s">
        <v>17062</v>
      </c>
      <c r="L2206" t="s">
        <v>18064</v>
      </c>
    </row>
    <row r="2207" spans="1:12" x14ac:dyDescent="0.25">
      <c r="A2207" t="s">
        <v>5964</v>
      </c>
      <c r="B2207" s="7">
        <v>0.58415509259259257</v>
      </c>
      <c r="C2207">
        <v>3</v>
      </c>
      <c r="D2207">
        <v>1257000</v>
      </c>
      <c r="E2207">
        <v>3771000</v>
      </c>
      <c r="F2207" t="s">
        <v>12644</v>
      </c>
      <c r="G2207" t="s">
        <v>12064</v>
      </c>
      <c r="H2207" t="s">
        <v>12070</v>
      </c>
      <c r="I2207" t="s">
        <v>12093</v>
      </c>
      <c r="J2207" t="s">
        <v>12087</v>
      </c>
      <c r="K2207" t="s">
        <v>16480</v>
      </c>
      <c r="L2207" t="s">
        <v>17583</v>
      </c>
    </row>
    <row r="2208" spans="1:12" x14ac:dyDescent="0.25">
      <c r="A2208" t="s">
        <v>5966</v>
      </c>
      <c r="B2208" s="7">
        <v>0.19900462962962964</v>
      </c>
      <c r="C2208">
        <v>2</v>
      </c>
      <c r="D2208">
        <v>541000</v>
      </c>
      <c r="E2208">
        <v>1082000</v>
      </c>
      <c r="F2208" t="s">
        <v>16392</v>
      </c>
      <c r="G2208" t="s">
        <v>12062</v>
      </c>
      <c r="H2208" t="s">
        <v>12066</v>
      </c>
      <c r="I2208" t="s">
        <v>12094</v>
      </c>
      <c r="J2208" t="s">
        <v>12090</v>
      </c>
      <c r="K2208" t="s">
        <v>12149</v>
      </c>
      <c r="L2208" t="s">
        <v>12232</v>
      </c>
    </row>
    <row r="2209" spans="1:12" x14ac:dyDescent="0.25">
      <c r="A2209" t="s">
        <v>5968</v>
      </c>
      <c r="B2209" s="7">
        <v>0.95394675925925931</v>
      </c>
      <c r="C2209">
        <v>7</v>
      </c>
      <c r="D2209">
        <v>398000</v>
      </c>
      <c r="E2209">
        <v>2786000</v>
      </c>
      <c r="F2209" t="s">
        <v>15604</v>
      </c>
      <c r="G2209" t="s">
        <v>12063</v>
      </c>
      <c r="H2209" t="s">
        <v>12069</v>
      </c>
      <c r="I2209" t="s">
        <v>12095</v>
      </c>
      <c r="J2209" t="s">
        <v>12073</v>
      </c>
      <c r="K2209" t="s">
        <v>17362</v>
      </c>
      <c r="L2209" t="s">
        <v>18369</v>
      </c>
    </row>
    <row r="2210" spans="1:12" x14ac:dyDescent="0.25">
      <c r="A2210" t="s">
        <v>5970</v>
      </c>
      <c r="B2210" s="7">
        <v>0.53142361111111114</v>
      </c>
      <c r="C2210">
        <v>5</v>
      </c>
      <c r="D2210">
        <v>1181000</v>
      </c>
      <c r="E2210">
        <v>5905000</v>
      </c>
      <c r="F2210" t="s">
        <v>14690</v>
      </c>
      <c r="G2210" t="s">
        <v>12064</v>
      </c>
      <c r="H2210" t="s">
        <v>12070</v>
      </c>
      <c r="I2210" t="s">
        <v>12094</v>
      </c>
      <c r="J2210" t="s">
        <v>12088</v>
      </c>
      <c r="K2210" t="s">
        <v>16701</v>
      </c>
      <c r="L2210" t="s">
        <v>17697</v>
      </c>
    </row>
    <row r="2211" spans="1:12" x14ac:dyDescent="0.25">
      <c r="A2211" t="s">
        <v>5972</v>
      </c>
      <c r="B2211" s="7">
        <v>4.0833333333333333E-2</v>
      </c>
      <c r="C2211">
        <v>7</v>
      </c>
      <c r="D2211">
        <v>547000</v>
      </c>
      <c r="E2211">
        <v>3829000</v>
      </c>
      <c r="F2211" t="s">
        <v>15181</v>
      </c>
      <c r="G2211" t="s">
        <v>12062</v>
      </c>
      <c r="H2211" t="s">
        <v>12067</v>
      </c>
      <c r="I2211" t="s">
        <v>12095</v>
      </c>
      <c r="J2211" t="s">
        <v>12076</v>
      </c>
      <c r="K2211" t="s">
        <v>16487</v>
      </c>
      <c r="L2211" t="s">
        <v>17693</v>
      </c>
    </row>
    <row r="2212" spans="1:12" x14ac:dyDescent="0.25">
      <c r="A2212" t="s">
        <v>5974</v>
      </c>
      <c r="B2212" s="7">
        <v>0.46739583333333334</v>
      </c>
      <c r="C2212">
        <v>7</v>
      </c>
      <c r="D2212">
        <v>588000</v>
      </c>
      <c r="E2212">
        <v>4116000</v>
      </c>
      <c r="F2212" t="s">
        <v>15077</v>
      </c>
      <c r="G2212" t="s">
        <v>12062</v>
      </c>
      <c r="H2212" t="s">
        <v>12066</v>
      </c>
      <c r="I2212" t="s">
        <v>12094</v>
      </c>
      <c r="J2212" t="s">
        <v>12072</v>
      </c>
      <c r="K2212" t="s">
        <v>16473</v>
      </c>
      <c r="L2212" t="s">
        <v>17580</v>
      </c>
    </row>
    <row r="2213" spans="1:12" x14ac:dyDescent="0.25">
      <c r="A2213" t="s">
        <v>5977</v>
      </c>
      <c r="B2213" s="7">
        <v>0.3732638888888889</v>
      </c>
      <c r="C2213">
        <v>8</v>
      </c>
      <c r="D2213">
        <v>616000</v>
      </c>
      <c r="E2213">
        <v>4928000</v>
      </c>
      <c r="F2213" t="s">
        <v>13934</v>
      </c>
      <c r="G2213" t="s">
        <v>12062</v>
      </c>
      <c r="H2213" t="s">
        <v>12071</v>
      </c>
      <c r="I2213" t="s">
        <v>12094</v>
      </c>
      <c r="J2213" t="s">
        <v>12088</v>
      </c>
      <c r="K2213" t="s">
        <v>16837</v>
      </c>
      <c r="L2213" t="s">
        <v>17844</v>
      </c>
    </row>
    <row r="2214" spans="1:12" x14ac:dyDescent="0.25">
      <c r="A2214" t="s">
        <v>5980</v>
      </c>
      <c r="B2214" s="7">
        <v>0.31001157407407409</v>
      </c>
      <c r="C2214">
        <v>1</v>
      </c>
      <c r="D2214">
        <v>507000</v>
      </c>
      <c r="E2214">
        <v>507000</v>
      </c>
      <c r="F2214" t="s">
        <v>15816</v>
      </c>
      <c r="G2214" t="s">
        <v>12065</v>
      </c>
      <c r="H2214" t="s">
        <v>12071</v>
      </c>
      <c r="I2214" t="s">
        <v>12095</v>
      </c>
      <c r="J2214" t="s">
        <v>12090</v>
      </c>
      <c r="K2214" t="s">
        <v>17181</v>
      </c>
      <c r="L2214" t="s">
        <v>18184</v>
      </c>
    </row>
    <row r="2215" spans="1:12" x14ac:dyDescent="0.25">
      <c r="A2215" t="s">
        <v>5983</v>
      </c>
      <c r="B2215" s="7">
        <v>0.3283564814814815</v>
      </c>
      <c r="C2215">
        <v>1</v>
      </c>
      <c r="D2215">
        <v>578000</v>
      </c>
      <c r="E2215">
        <v>578000</v>
      </c>
      <c r="F2215" t="s">
        <v>16233</v>
      </c>
      <c r="G2215" t="s">
        <v>12062</v>
      </c>
      <c r="H2215" t="s">
        <v>12067</v>
      </c>
      <c r="I2215" t="s">
        <v>12095</v>
      </c>
      <c r="J2215" t="s">
        <v>12086</v>
      </c>
      <c r="K2215" t="s">
        <v>16605</v>
      </c>
      <c r="L2215" t="s">
        <v>17588</v>
      </c>
    </row>
    <row r="2216" spans="1:12" x14ac:dyDescent="0.25">
      <c r="A2216" t="s">
        <v>5985</v>
      </c>
      <c r="B2216" s="7">
        <v>0.16615740740740742</v>
      </c>
      <c r="C2216">
        <v>6</v>
      </c>
      <c r="D2216">
        <v>1131000</v>
      </c>
      <c r="E2216">
        <v>6786000</v>
      </c>
      <c r="F2216" t="s">
        <v>13271</v>
      </c>
      <c r="G2216" t="s">
        <v>12064</v>
      </c>
      <c r="H2216" t="s">
        <v>12071</v>
      </c>
      <c r="I2216" t="s">
        <v>12093</v>
      </c>
      <c r="J2216" t="s">
        <v>12083</v>
      </c>
      <c r="K2216" t="s">
        <v>12133</v>
      </c>
      <c r="L2216" t="s">
        <v>12220</v>
      </c>
    </row>
    <row r="2217" spans="1:12" x14ac:dyDescent="0.25">
      <c r="A2217" t="s">
        <v>5987</v>
      </c>
      <c r="B2217" s="7">
        <v>4.0729166666666664E-2</v>
      </c>
      <c r="C2217">
        <v>4</v>
      </c>
      <c r="D2217">
        <v>624000</v>
      </c>
      <c r="E2217">
        <v>2496000</v>
      </c>
      <c r="F2217" t="s">
        <v>15616</v>
      </c>
      <c r="G2217" t="s">
        <v>12062</v>
      </c>
      <c r="H2217" t="s">
        <v>12069</v>
      </c>
      <c r="I2217" t="s">
        <v>12094</v>
      </c>
      <c r="J2217" t="s">
        <v>12080</v>
      </c>
      <c r="K2217" t="s">
        <v>16484</v>
      </c>
      <c r="L2217" t="s">
        <v>17687</v>
      </c>
    </row>
    <row r="2218" spans="1:12" x14ac:dyDescent="0.25">
      <c r="A2218" t="s">
        <v>5990</v>
      </c>
      <c r="B2218" s="7">
        <v>0.95750000000000002</v>
      </c>
      <c r="C2218">
        <v>2</v>
      </c>
      <c r="D2218">
        <v>1160000</v>
      </c>
      <c r="E2218">
        <v>2320000</v>
      </c>
      <c r="F2218" t="s">
        <v>12350</v>
      </c>
      <c r="G2218" t="s">
        <v>12064</v>
      </c>
      <c r="H2218" t="s">
        <v>12071</v>
      </c>
      <c r="I2218" t="s">
        <v>12094</v>
      </c>
      <c r="J2218" t="s">
        <v>12080</v>
      </c>
      <c r="K2218" t="s">
        <v>17263</v>
      </c>
      <c r="L2218" t="s">
        <v>18268</v>
      </c>
    </row>
    <row r="2219" spans="1:12" x14ac:dyDescent="0.25">
      <c r="A2219" t="s">
        <v>5992</v>
      </c>
      <c r="B2219" s="7">
        <v>0.16403935185185184</v>
      </c>
      <c r="C2219">
        <v>8</v>
      </c>
      <c r="D2219">
        <v>1227000</v>
      </c>
      <c r="E2219">
        <v>9816000</v>
      </c>
      <c r="F2219" t="s">
        <v>14498</v>
      </c>
      <c r="G2219" t="s">
        <v>12064</v>
      </c>
      <c r="H2219" t="s">
        <v>12070</v>
      </c>
      <c r="I2219" t="s">
        <v>12094</v>
      </c>
      <c r="J2219" t="s">
        <v>12077</v>
      </c>
      <c r="K2219" t="s">
        <v>17094</v>
      </c>
      <c r="L2219" t="s">
        <v>18101</v>
      </c>
    </row>
    <row r="2220" spans="1:12" x14ac:dyDescent="0.25">
      <c r="A2220" t="s">
        <v>5995</v>
      </c>
      <c r="B2220" s="7">
        <v>2.3726851851851853E-2</v>
      </c>
      <c r="C2220">
        <v>1</v>
      </c>
      <c r="D2220">
        <v>469000</v>
      </c>
      <c r="E2220">
        <v>469000</v>
      </c>
      <c r="F2220" t="s">
        <v>13958</v>
      </c>
      <c r="G2220" t="s">
        <v>12065</v>
      </c>
      <c r="H2220" t="s">
        <v>12066</v>
      </c>
      <c r="I2220" t="s">
        <v>12095</v>
      </c>
      <c r="J2220" t="s">
        <v>12079</v>
      </c>
      <c r="K2220" t="s">
        <v>17219</v>
      </c>
      <c r="L2220" t="s">
        <v>18221</v>
      </c>
    </row>
    <row r="2221" spans="1:12" x14ac:dyDescent="0.25">
      <c r="A2221" t="s">
        <v>5997</v>
      </c>
      <c r="B2221" s="7">
        <v>0.37215277777777778</v>
      </c>
      <c r="C2221">
        <v>3</v>
      </c>
      <c r="D2221">
        <v>333000</v>
      </c>
      <c r="E2221">
        <v>999000</v>
      </c>
      <c r="F2221" t="s">
        <v>13120</v>
      </c>
      <c r="G2221" t="s">
        <v>12063</v>
      </c>
      <c r="H2221" t="s">
        <v>12066</v>
      </c>
      <c r="I2221" t="s">
        <v>12094</v>
      </c>
      <c r="J2221" t="s">
        <v>12079</v>
      </c>
      <c r="K2221" t="s">
        <v>16642</v>
      </c>
      <c r="L2221" t="s">
        <v>17628</v>
      </c>
    </row>
    <row r="2222" spans="1:12" x14ac:dyDescent="0.25">
      <c r="A2222" t="s">
        <v>6000</v>
      </c>
      <c r="B2222" s="7">
        <v>0.81331018518518516</v>
      </c>
      <c r="C2222">
        <v>6</v>
      </c>
      <c r="D2222">
        <v>1369000</v>
      </c>
      <c r="E2222">
        <v>8214000</v>
      </c>
      <c r="F2222" t="s">
        <v>15312</v>
      </c>
      <c r="G2222" t="s">
        <v>12064</v>
      </c>
      <c r="H2222" t="s">
        <v>12068</v>
      </c>
      <c r="I2222" t="s">
        <v>12094</v>
      </c>
      <c r="J2222" t="s">
        <v>12083</v>
      </c>
      <c r="K2222" t="s">
        <v>16720</v>
      </c>
      <c r="L2222" t="s">
        <v>17716</v>
      </c>
    </row>
    <row r="2223" spans="1:12" x14ac:dyDescent="0.25">
      <c r="A2223" t="s">
        <v>6003</v>
      </c>
      <c r="B2223" s="7">
        <v>0.70407407407407407</v>
      </c>
      <c r="C2223">
        <v>6</v>
      </c>
      <c r="D2223">
        <v>637000</v>
      </c>
      <c r="E2223">
        <v>3822000</v>
      </c>
      <c r="F2223" t="s">
        <v>15604</v>
      </c>
      <c r="G2223" t="s">
        <v>12062</v>
      </c>
      <c r="H2223" t="s">
        <v>12071</v>
      </c>
      <c r="I2223" t="s">
        <v>12094</v>
      </c>
      <c r="J2223" t="s">
        <v>12085</v>
      </c>
      <c r="K2223" t="s">
        <v>17284</v>
      </c>
      <c r="L2223" t="s">
        <v>18293</v>
      </c>
    </row>
    <row r="2224" spans="1:12" x14ac:dyDescent="0.25">
      <c r="A2224" t="s">
        <v>6005</v>
      </c>
      <c r="B2224" s="7">
        <v>0.32833333333333331</v>
      </c>
      <c r="C2224">
        <v>9</v>
      </c>
      <c r="D2224">
        <v>463000</v>
      </c>
      <c r="E2224">
        <v>4167000</v>
      </c>
      <c r="F2224" t="s">
        <v>12646</v>
      </c>
      <c r="G2224" t="s">
        <v>12065</v>
      </c>
      <c r="H2224" t="s">
        <v>12066</v>
      </c>
      <c r="I2224" t="s">
        <v>12095</v>
      </c>
      <c r="J2224" t="s">
        <v>12072</v>
      </c>
      <c r="K2224" t="s">
        <v>17221</v>
      </c>
      <c r="L2224" t="s">
        <v>18231</v>
      </c>
    </row>
    <row r="2225" spans="1:12" x14ac:dyDescent="0.25">
      <c r="A2225" t="s">
        <v>6008</v>
      </c>
      <c r="B2225" s="7">
        <v>0.37284722222222222</v>
      </c>
      <c r="C2225">
        <v>2</v>
      </c>
      <c r="D2225">
        <v>614000</v>
      </c>
      <c r="E2225">
        <v>1228000</v>
      </c>
      <c r="F2225" t="s">
        <v>16442</v>
      </c>
      <c r="G2225" t="s">
        <v>12062</v>
      </c>
      <c r="H2225" t="s">
        <v>12070</v>
      </c>
      <c r="I2225" t="s">
        <v>12095</v>
      </c>
      <c r="J2225" t="s">
        <v>12075</v>
      </c>
      <c r="K2225" t="s">
        <v>16705</v>
      </c>
      <c r="L2225" t="s">
        <v>17698</v>
      </c>
    </row>
    <row r="2226" spans="1:12" x14ac:dyDescent="0.25">
      <c r="A2226" t="s">
        <v>6011</v>
      </c>
      <c r="B2226" s="7">
        <v>1.8287037037037036E-2</v>
      </c>
      <c r="C2226">
        <v>7</v>
      </c>
      <c r="D2226">
        <v>377000</v>
      </c>
      <c r="E2226">
        <v>2639000</v>
      </c>
      <c r="F2226" t="s">
        <v>16122</v>
      </c>
      <c r="G2226" t="s">
        <v>12063</v>
      </c>
      <c r="H2226" t="s">
        <v>12070</v>
      </c>
      <c r="I2226" t="s">
        <v>12095</v>
      </c>
      <c r="J2226" t="s">
        <v>12075</v>
      </c>
      <c r="K2226" t="s">
        <v>17061</v>
      </c>
      <c r="L2226" t="s">
        <v>18067</v>
      </c>
    </row>
    <row r="2227" spans="1:12" x14ac:dyDescent="0.25">
      <c r="A2227" t="s">
        <v>6014</v>
      </c>
      <c r="B2227" s="7">
        <v>8.8229166666666664E-2</v>
      </c>
      <c r="C2227">
        <v>9</v>
      </c>
      <c r="D2227">
        <v>471000</v>
      </c>
      <c r="E2227">
        <v>4239000</v>
      </c>
      <c r="F2227" t="s">
        <v>14680</v>
      </c>
      <c r="G2227" t="s">
        <v>12065</v>
      </c>
      <c r="H2227" t="s">
        <v>12071</v>
      </c>
      <c r="I2227" t="s">
        <v>12095</v>
      </c>
      <c r="J2227" t="s">
        <v>12074</v>
      </c>
      <c r="K2227" t="s">
        <v>17159</v>
      </c>
      <c r="L2227" t="s">
        <v>18169</v>
      </c>
    </row>
    <row r="2228" spans="1:12" x14ac:dyDescent="0.25">
      <c r="A2228" t="s">
        <v>6016</v>
      </c>
      <c r="B2228" s="7">
        <v>0.87709490740740736</v>
      </c>
      <c r="C2228">
        <v>7</v>
      </c>
      <c r="D2228">
        <v>1171000</v>
      </c>
      <c r="E2228">
        <v>8197000</v>
      </c>
      <c r="F2228" t="s">
        <v>15226</v>
      </c>
      <c r="G2228" t="s">
        <v>12064</v>
      </c>
      <c r="H2228" t="s">
        <v>12069</v>
      </c>
      <c r="I2228" t="s">
        <v>12094</v>
      </c>
      <c r="J2228" t="s">
        <v>12081</v>
      </c>
      <c r="K2228" t="s">
        <v>17231</v>
      </c>
      <c r="L2228" t="s">
        <v>18239</v>
      </c>
    </row>
    <row r="2229" spans="1:12" x14ac:dyDescent="0.25">
      <c r="A2229" t="s">
        <v>6018</v>
      </c>
      <c r="B2229" s="7">
        <v>0.63049768518518523</v>
      </c>
      <c r="C2229">
        <v>7</v>
      </c>
      <c r="D2229">
        <v>478000</v>
      </c>
      <c r="E2229">
        <v>3346000</v>
      </c>
      <c r="F2229" t="s">
        <v>14395</v>
      </c>
      <c r="G2229" t="s">
        <v>12065</v>
      </c>
      <c r="H2229" t="s">
        <v>12068</v>
      </c>
      <c r="I2229" t="s">
        <v>12092</v>
      </c>
      <c r="J2229" t="s">
        <v>12091</v>
      </c>
      <c r="K2229" t="s">
        <v>17041</v>
      </c>
      <c r="L2229" t="s">
        <v>18047</v>
      </c>
    </row>
    <row r="2230" spans="1:12" x14ac:dyDescent="0.25">
      <c r="A2230" t="s">
        <v>6021</v>
      </c>
      <c r="B2230" s="7">
        <v>0.88194444444444442</v>
      </c>
      <c r="C2230">
        <v>5</v>
      </c>
      <c r="D2230">
        <v>1160000</v>
      </c>
      <c r="E2230">
        <v>5800000</v>
      </c>
      <c r="F2230" t="s">
        <v>13594</v>
      </c>
      <c r="G2230" t="s">
        <v>12064</v>
      </c>
      <c r="H2230" t="s">
        <v>12071</v>
      </c>
      <c r="I2230" t="s">
        <v>12094</v>
      </c>
      <c r="J2230" t="s">
        <v>12078</v>
      </c>
      <c r="K2230" t="s">
        <v>17022</v>
      </c>
      <c r="L2230" t="s">
        <v>18026</v>
      </c>
    </row>
    <row r="2231" spans="1:12" x14ac:dyDescent="0.25">
      <c r="A2231" t="s">
        <v>6024</v>
      </c>
      <c r="B2231" s="7">
        <v>0.30689814814814814</v>
      </c>
      <c r="C2231">
        <v>8</v>
      </c>
      <c r="D2231">
        <v>1215000</v>
      </c>
      <c r="E2231">
        <v>9720000</v>
      </c>
      <c r="F2231" t="s">
        <v>16253</v>
      </c>
      <c r="G2231" t="s">
        <v>12064</v>
      </c>
      <c r="H2231" t="s">
        <v>12069</v>
      </c>
      <c r="I2231" t="s">
        <v>12093</v>
      </c>
      <c r="J2231" t="s">
        <v>12072</v>
      </c>
      <c r="K2231" t="s">
        <v>16933</v>
      </c>
      <c r="L2231" t="s">
        <v>17941</v>
      </c>
    </row>
    <row r="2232" spans="1:12" x14ac:dyDescent="0.25">
      <c r="A2232" t="s">
        <v>6027</v>
      </c>
      <c r="B2232" s="7">
        <v>0.23754629629629628</v>
      </c>
      <c r="C2232">
        <v>8</v>
      </c>
      <c r="D2232">
        <v>1298000</v>
      </c>
      <c r="E2232">
        <v>10384000</v>
      </c>
      <c r="F2232" t="s">
        <v>14253</v>
      </c>
      <c r="G2232" t="s">
        <v>12064</v>
      </c>
      <c r="H2232" t="s">
        <v>12071</v>
      </c>
      <c r="I2232" t="s">
        <v>12095</v>
      </c>
      <c r="J2232" t="s">
        <v>12074</v>
      </c>
      <c r="K2232" t="s">
        <v>12163</v>
      </c>
      <c r="L2232" t="s">
        <v>12251</v>
      </c>
    </row>
    <row r="2233" spans="1:12" x14ac:dyDescent="0.25">
      <c r="A2233" t="s">
        <v>6029</v>
      </c>
      <c r="B2233" s="7">
        <v>0.50777777777777777</v>
      </c>
      <c r="C2233">
        <v>2</v>
      </c>
      <c r="D2233">
        <v>419000</v>
      </c>
      <c r="E2233">
        <v>838000</v>
      </c>
      <c r="F2233" t="s">
        <v>14532</v>
      </c>
      <c r="G2233" t="s">
        <v>12065</v>
      </c>
      <c r="H2233" t="s">
        <v>12067</v>
      </c>
      <c r="I2233" t="s">
        <v>12095</v>
      </c>
      <c r="J2233" t="s">
        <v>12085</v>
      </c>
      <c r="K2233" t="s">
        <v>17235</v>
      </c>
      <c r="L2233" t="s">
        <v>18238</v>
      </c>
    </row>
    <row r="2234" spans="1:12" x14ac:dyDescent="0.25">
      <c r="A2234" t="s">
        <v>6032</v>
      </c>
      <c r="B2234" s="7">
        <v>0.12484953703703704</v>
      </c>
      <c r="C2234">
        <v>4</v>
      </c>
      <c r="D2234">
        <v>336000</v>
      </c>
      <c r="E2234">
        <v>1344000</v>
      </c>
      <c r="F2234" t="s">
        <v>15436</v>
      </c>
      <c r="G2234" t="s">
        <v>12063</v>
      </c>
      <c r="H2234" t="s">
        <v>12071</v>
      </c>
      <c r="I2234" t="s">
        <v>12094</v>
      </c>
      <c r="J2234" t="s">
        <v>12081</v>
      </c>
      <c r="K2234" t="s">
        <v>16577</v>
      </c>
      <c r="L2234" t="s">
        <v>17553</v>
      </c>
    </row>
    <row r="2235" spans="1:12" x14ac:dyDescent="0.25">
      <c r="A2235" t="s">
        <v>6034</v>
      </c>
      <c r="B2235" s="7">
        <v>0.80210648148148145</v>
      </c>
      <c r="C2235">
        <v>2</v>
      </c>
      <c r="D2235">
        <v>466000</v>
      </c>
      <c r="E2235">
        <v>932000</v>
      </c>
      <c r="F2235" t="s">
        <v>13987</v>
      </c>
      <c r="G2235" t="s">
        <v>12065</v>
      </c>
      <c r="H2235" t="s">
        <v>12069</v>
      </c>
      <c r="I2235" t="s">
        <v>12094</v>
      </c>
      <c r="J2235" t="s">
        <v>12078</v>
      </c>
      <c r="K2235" t="s">
        <v>16716</v>
      </c>
      <c r="L2235" t="s">
        <v>17708</v>
      </c>
    </row>
    <row r="2236" spans="1:12" x14ac:dyDescent="0.25">
      <c r="A2236" t="s">
        <v>6036</v>
      </c>
      <c r="B2236" s="7">
        <v>0.56311342592592595</v>
      </c>
      <c r="C2236">
        <v>6</v>
      </c>
      <c r="D2236">
        <v>415000</v>
      </c>
      <c r="E2236">
        <v>2490000</v>
      </c>
      <c r="F2236" t="s">
        <v>13589</v>
      </c>
      <c r="G2236" t="s">
        <v>12065</v>
      </c>
      <c r="H2236" t="s">
        <v>12068</v>
      </c>
      <c r="I2236" t="s">
        <v>12095</v>
      </c>
      <c r="J2236" t="s">
        <v>12091</v>
      </c>
      <c r="K2236" t="s">
        <v>17346</v>
      </c>
      <c r="L2236" t="s">
        <v>18352</v>
      </c>
    </row>
    <row r="2237" spans="1:12" x14ac:dyDescent="0.25">
      <c r="A2237" t="s">
        <v>6039</v>
      </c>
      <c r="B2237" s="7">
        <v>0.98950231481481477</v>
      </c>
      <c r="C2237">
        <v>9</v>
      </c>
      <c r="D2237">
        <v>1246000</v>
      </c>
      <c r="E2237">
        <v>11214000</v>
      </c>
      <c r="F2237" t="s">
        <v>13508</v>
      </c>
      <c r="G2237" t="s">
        <v>12064</v>
      </c>
      <c r="H2237" t="s">
        <v>12070</v>
      </c>
      <c r="I2237" t="s">
        <v>12094</v>
      </c>
      <c r="J2237" t="s">
        <v>12088</v>
      </c>
      <c r="K2237" t="s">
        <v>16766</v>
      </c>
      <c r="L2237" t="s">
        <v>17765</v>
      </c>
    </row>
    <row r="2238" spans="1:12" x14ac:dyDescent="0.25">
      <c r="A2238" t="s">
        <v>6041</v>
      </c>
      <c r="B2238" s="7">
        <v>0.65795138888888893</v>
      </c>
      <c r="C2238">
        <v>3</v>
      </c>
      <c r="D2238">
        <v>573000</v>
      </c>
      <c r="E2238">
        <v>1719000</v>
      </c>
      <c r="F2238" t="s">
        <v>13611</v>
      </c>
      <c r="G2238" t="s">
        <v>12062</v>
      </c>
      <c r="H2238" t="s">
        <v>12066</v>
      </c>
      <c r="I2238" t="s">
        <v>12094</v>
      </c>
      <c r="J2238" t="s">
        <v>12082</v>
      </c>
      <c r="K2238" t="s">
        <v>16617</v>
      </c>
      <c r="L2238" t="s">
        <v>17602</v>
      </c>
    </row>
    <row r="2239" spans="1:12" x14ac:dyDescent="0.25">
      <c r="A2239" t="s">
        <v>6043</v>
      </c>
      <c r="B2239" s="7">
        <v>0.69457175925925929</v>
      </c>
      <c r="C2239">
        <v>1</v>
      </c>
      <c r="D2239">
        <v>680000</v>
      </c>
      <c r="E2239">
        <v>680000</v>
      </c>
      <c r="F2239" t="s">
        <v>15658</v>
      </c>
      <c r="G2239" t="s">
        <v>12062</v>
      </c>
      <c r="H2239" t="s">
        <v>12071</v>
      </c>
      <c r="I2239" t="s">
        <v>12095</v>
      </c>
      <c r="J2239" t="s">
        <v>12076</v>
      </c>
      <c r="K2239" t="s">
        <v>16547</v>
      </c>
      <c r="L2239" t="s">
        <v>17520</v>
      </c>
    </row>
    <row r="2240" spans="1:12" x14ac:dyDescent="0.25">
      <c r="A2240" t="s">
        <v>6046</v>
      </c>
      <c r="B2240" s="7">
        <v>0.30313657407407407</v>
      </c>
      <c r="C2240">
        <v>5</v>
      </c>
      <c r="D2240">
        <v>360000</v>
      </c>
      <c r="E2240">
        <v>1800000</v>
      </c>
      <c r="F2240" t="s">
        <v>16106</v>
      </c>
      <c r="G2240" t="s">
        <v>12063</v>
      </c>
      <c r="H2240" t="s">
        <v>12071</v>
      </c>
      <c r="I2240" t="s">
        <v>12095</v>
      </c>
      <c r="J2240" t="s">
        <v>12077</v>
      </c>
      <c r="K2240" t="s">
        <v>17370</v>
      </c>
      <c r="L2240" t="s">
        <v>18375</v>
      </c>
    </row>
    <row r="2241" spans="1:12" x14ac:dyDescent="0.25">
      <c r="A2241" t="s">
        <v>6048</v>
      </c>
      <c r="B2241" s="7">
        <v>0.29689814814814813</v>
      </c>
      <c r="C2241">
        <v>5</v>
      </c>
      <c r="D2241">
        <v>1176000</v>
      </c>
      <c r="E2241">
        <v>5880000</v>
      </c>
      <c r="F2241" t="s">
        <v>13650</v>
      </c>
      <c r="G2241" t="s">
        <v>12064</v>
      </c>
      <c r="H2241" t="s">
        <v>12071</v>
      </c>
      <c r="I2241" t="s">
        <v>12095</v>
      </c>
      <c r="J2241" t="s">
        <v>12082</v>
      </c>
      <c r="K2241" t="s">
        <v>16968</v>
      </c>
      <c r="L2241" t="s">
        <v>17973</v>
      </c>
    </row>
    <row r="2242" spans="1:12" x14ac:dyDescent="0.25">
      <c r="A2242" t="s">
        <v>6051</v>
      </c>
      <c r="B2242" s="7">
        <v>0.20309027777777777</v>
      </c>
      <c r="C2242">
        <v>5</v>
      </c>
      <c r="D2242">
        <v>656000</v>
      </c>
      <c r="E2242">
        <v>3280000</v>
      </c>
      <c r="F2242" t="s">
        <v>14157</v>
      </c>
      <c r="G2242" t="s">
        <v>12062</v>
      </c>
      <c r="H2242" t="s">
        <v>12068</v>
      </c>
      <c r="I2242" t="s">
        <v>12093</v>
      </c>
      <c r="J2242" t="s">
        <v>12087</v>
      </c>
      <c r="K2242" t="s">
        <v>16570</v>
      </c>
      <c r="L2242" t="s">
        <v>17547</v>
      </c>
    </row>
    <row r="2243" spans="1:12" x14ac:dyDescent="0.25">
      <c r="A2243" t="s">
        <v>6053</v>
      </c>
      <c r="B2243" s="7">
        <v>0.36157407407407405</v>
      </c>
      <c r="C2243">
        <v>6</v>
      </c>
      <c r="D2243">
        <v>487000</v>
      </c>
      <c r="E2243">
        <v>2922000</v>
      </c>
      <c r="F2243" t="s">
        <v>13246</v>
      </c>
      <c r="G2243" t="s">
        <v>12065</v>
      </c>
      <c r="H2243" t="s">
        <v>12067</v>
      </c>
      <c r="I2243" t="s">
        <v>12095</v>
      </c>
      <c r="J2243" t="s">
        <v>12082</v>
      </c>
      <c r="K2243" t="s">
        <v>17345</v>
      </c>
      <c r="L2243" t="s">
        <v>18351</v>
      </c>
    </row>
    <row r="2244" spans="1:12" x14ac:dyDescent="0.25">
      <c r="A2244" t="s">
        <v>6055</v>
      </c>
      <c r="B2244" s="7">
        <v>0.13479166666666667</v>
      </c>
      <c r="C2244">
        <v>7</v>
      </c>
      <c r="D2244">
        <v>611000</v>
      </c>
      <c r="E2244">
        <v>4277000</v>
      </c>
      <c r="F2244" t="s">
        <v>16331</v>
      </c>
      <c r="G2244" t="s">
        <v>12062</v>
      </c>
      <c r="H2244" t="s">
        <v>12071</v>
      </c>
      <c r="I2244" t="s">
        <v>12095</v>
      </c>
      <c r="J2244" t="s">
        <v>12086</v>
      </c>
      <c r="K2244" t="s">
        <v>16856</v>
      </c>
      <c r="L2244" t="s">
        <v>17863</v>
      </c>
    </row>
    <row r="2245" spans="1:12" x14ac:dyDescent="0.25">
      <c r="A2245" t="s">
        <v>6058</v>
      </c>
      <c r="B2245" s="7">
        <v>0.59076388888888887</v>
      </c>
      <c r="C2245">
        <v>4</v>
      </c>
      <c r="D2245">
        <v>1358000</v>
      </c>
      <c r="E2245">
        <v>5432000</v>
      </c>
      <c r="F2245" t="s">
        <v>16200</v>
      </c>
      <c r="G2245" t="s">
        <v>12064</v>
      </c>
      <c r="H2245" t="s">
        <v>12067</v>
      </c>
      <c r="I2245" t="s">
        <v>12093</v>
      </c>
      <c r="J2245" t="s">
        <v>12074</v>
      </c>
      <c r="K2245" t="s">
        <v>16570</v>
      </c>
      <c r="L2245" t="s">
        <v>17546</v>
      </c>
    </row>
    <row r="2246" spans="1:12" x14ac:dyDescent="0.25">
      <c r="A2246" t="s">
        <v>6060</v>
      </c>
      <c r="B2246" s="7">
        <v>0.99790509259259264</v>
      </c>
      <c r="C2246">
        <v>5</v>
      </c>
      <c r="D2246">
        <v>384000</v>
      </c>
      <c r="E2246">
        <v>1920000</v>
      </c>
      <c r="F2246" t="s">
        <v>16265</v>
      </c>
      <c r="G2246" t="s">
        <v>12063</v>
      </c>
      <c r="H2246" t="s">
        <v>12067</v>
      </c>
      <c r="I2246" t="s">
        <v>12094</v>
      </c>
      <c r="J2246" t="s">
        <v>12088</v>
      </c>
      <c r="K2246" t="s">
        <v>16756</v>
      </c>
      <c r="L2246" t="s">
        <v>17751</v>
      </c>
    </row>
    <row r="2247" spans="1:12" x14ac:dyDescent="0.25">
      <c r="A2247" t="s">
        <v>6062</v>
      </c>
      <c r="B2247" s="7">
        <v>0.34960648148148149</v>
      </c>
      <c r="C2247">
        <v>8</v>
      </c>
      <c r="D2247">
        <v>616000</v>
      </c>
      <c r="E2247">
        <v>4928000</v>
      </c>
      <c r="F2247" t="s">
        <v>15563</v>
      </c>
      <c r="G2247" t="s">
        <v>12062</v>
      </c>
      <c r="H2247" t="s">
        <v>12069</v>
      </c>
      <c r="I2247" t="s">
        <v>12095</v>
      </c>
      <c r="J2247" t="s">
        <v>12089</v>
      </c>
      <c r="K2247" t="s">
        <v>16891</v>
      </c>
      <c r="L2247" t="s">
        <v>17900</v>
      </c>
    </row>
    <row r="2248" spans="1:12" x14ac:dyDescent="0.25">
      <c r="A2248" t="s">
        <v>6064</v>
      </c>
      <c r="B2248" s="7">
        <v>0.3513425925925926</v>
      </c>
      <c r="C2248">
        <v>6</v>
      </c>
      <c r="D2248">
        <v>381000</v>
      </c>
      <c r="E2248">
        <v>2286000</v>
      </c>
      <c r="F2248" t="s">
        <v>16294</v>
      </c>
      <c r="G2248" t="s">
        <v>12063</v>
      </c>
      <c r="H2248" t="s">
        <v>12071</v>
      </c>
      <c r="I2248" t="s">
        <v>12094</v>
      </c>
      <c r="J2248" t="s">
        <v>12083</v>
      </c>
      <c r="K2248" t="s">
        <v>17021</v>
      </c>
      <c r="L2248" t="s">
        <v>18026</v>
      </c>
    </row>
    <row r="2249" spans="1:12" x14ac:dyDescent="0.25">
      <c r="A2249" t="s">
        <v>6067</v>
      </c>
      <c r="B2249" s="7">
        <v>0.31864583333333335</v>
      </c>
      <c r="C2249">
        <v>2</v>
      </c>
      <c r="D2249">
        <v>338000</v>
      </c>
      <c r="E2249">
        <v>676000</v>
      </c>
      <c r="F2249" t="s">
        <v>14796</v>
      </c>
      <c r="G2249" t="s">
        <v>12063</v>
      </c>
      <c r="H2249" t="s">
        <v>12067</v>
      </c>
      <c r="I2249" t="s">
        <v>12092</v>
      </c>
      <c r="J2249" t="s">
        <v>12075</v>
      </c>
      <c r="K2249" t="s">
        <v>17325</v>
      </c>
      <c r="L2249" t="s">
        <v>18328</v>
      </c>
    </row>
    <row r="2250" spans="1:12" x14ac:dyDescent="0.25">
      <c r="A2250" t="s">
        <v>6070</v>
      </c>
      <c r="B2250" s="7">
        <v>4.5914351851851852E-2</v>
      </c>
      <c r="C2250">
        <v>2</v>
      </c>
      <c r="D2250">
        <v>1293000</v>
      </c>
      <c r="E2250">
        <v>2586000</v>
      </c>
      <c r="F2250" t="s">
        <v>15110</v>
      </c>
      <c r="G2250" t="s">
        <v>12064</v>
      </c>
      <c r="H2250" t="s">
        <v>12068</v>
      </c>
      <c r="I2250" t="s">
        <v>12095</v>
      </c>
      <c r="J2250" t="s">
        <v>12076</v>
      </c>
      <c r="K2250" t="s">
        <v>16930</v>
      </c>
      <c r="L2250" t="s">
        <v>17932</v>
      </c>
    </row>
    <row r="2251" spans="1:12" x14ac:dyDescent="0.25">
      <c r="A2251" t="s">
        <v>6073</v>
      </c>
      <c r="B2251" s="7">
        <v>4.4155092592592593E-2</v>
      </c>
      <c r="C2251">
        <v>2</v>
      </c>
      <c r="D2251">
        <v>662000</v>
      </c>
      <c r="E2251">
        <v>1324000</v>
      </c>
      <c r="F2251" t="s">
        <v>16287</v>
      </c>
      <c r="G2251" t="s">
        <v>12062</v>
      </c>
      <c r="H2251" t="s">
        <v>12070</v>
      </c>
      <c r="I2251" t="s">
        <v>12095</v>
      </c>
      <c r="J2251" t="s">
        <v>12088</v>
      </c>
      <c r="K2251" t="s">
        <v>17026</v>
      </c>
      <c r="L2251" t="s">
        <v>18027</v>
      </c>
    </row>
    <row r="2252" spans="1:12" x14ac:dyDescent="0.25">
      <c r="A2252" t="s">
        <v>6075</v>
      </c>
      <c r="B2252" s="7">
        <v>0.12531249999999999</v>
      </c>
      <c r="C2252">
        <v>5</v>
      </c>
      <c r="D2252">
        <v>1149000</v>
      </c>
      <c r="E2252">
        <v>5745000</v>
      </c>
      <c r="F2252" t="s">
        <v>15192</v>
      </c>
      <c r="G2252" t="s">
        <v>12064</v>
      </c>
      <c r="H2252" t="s">
        <v>12066</v>
      </c>
      <c r="I2252" t="s">
        <v>12094</v>
      </c>
      <c r="J2252" t="s">
        <v>12089</v>
      </c>
      <c r="K2252" t="s">
        <v>16466</v>
      </c>
      <c r="L2252" t="s">
        <v>17470</v>
      </c>
    </row>
    <row r="2253" spans="1:12" x14ac:dyDescent="0.25">
      <c r="A2253" t="s">
        <v>6077</v>
      </c>
      <c r="B2253" s="7">
        <v>6.3958333333333339E-2</v>
      </c>
      <c r="C2253">
        <v>5</v>
      </c>
      <c r="D2253">
        <v>394000</v>
      </c>
      <c r="E2253">
        <v>1970000</v>
      </c>
      <c r="F2253" t="s">
        <v>15520</v>
      </c>
      <c r="G2253" t="s">
        <v>12063</v>
      </c>
      <c r="H2253" t="s">
        <v>12070</v>
      </c>
      <c r="I2253" t="s">
        <v>12094</v>
      </c>
      <c r="J2253" t="s">
        <v>12074</v>
      </c>
      <c r="K2253" t="s">
        <v>16841</v>
      </c>
      <c r="L2253" t="s">
        <v>17846</v>
      </c>
    </row>
    <row r="2254" spans="1:12" x14ac:dyDescent="0.25">
      <c r="A2254" t="s">
        <v>6080</v>
      </c>
      <c r="B2254" s="7">
        <v>0.42913194444444447</v>
      </c>
      <c r="C2254">
        <v>3</v>
      </c>
      <c r="D2254">
        <v>548000</v>
      </c>
      <c r="E2254">
        <v>1644000</v>
      </c>
      <c r="F2254" t="s">
        <v>13201</v>
      </c>
      <c r="G2254" t="s">
        <v>12062</v>
      </c>
      <c r="H2254" t="s">
        <v>12066</v>
      </c>
      <c r="I2254" t="s">
        <v>12095</v>
      </c>
      <c r="J2254" t="s">
        <v>12078</v>
      </c>
      <c r="K2254" t="s">
        <v>16799</v>
      </c>
      <c r="L2254" t="s">
        <v>17793</v>
      </c>
    </row>
    <row r="2255" spans="1:12" x14ac:dyDescent="0.25">
      <c r="A2255" t="s">
        <v>6083</v>
      </c>
      <c r="B2255" s="7">
        <v>0.7064583333333333</v>
      </c>
      <c r="C2255">
        <v>8</v>
      </c>
      <c r="D2255">
        <v>596000</v>
      </c>
      <c r="E2255">
        <v>4768000</v>
      </c>
      <c r="F2255" t="s">
        <v>15781</v>
      </c>
      <c r="G2255" t="s">
        <v>12062</v>
      </c>
      <c r="H2255" t="s">
        <v>12066</v>
      </c>
      <c r="I2255" t="s">
        <v>12095</v>
      </c>
      <c r="J2255" t="s">
        <v>12074</v>
      </c>
      <c r="K2255" t="s">
        <v>16482</v>
      </c>
      <c r="L2255" t="s">
        <v>17590</v>
      </c>
    </row>
    <row r="2256" spans="1:12" x14ac:dyDescent="0.25">
      <c r="A2256" t="s">
        <v>6086</v>
      </c>
      <c r="B2256" s="7">
        <v>5.3437499999999999E-2</v>
      </c>
      <c r="C2256">
        <v>9</v>
      </c>
      <c r="D2256">
        <v>508000</v>
      </c>
      <c r="E2256">
        <v>4572000</v>
      </c>
      <c r="F2256" t="s">
        <v>13096</v>
      </c>
      <c r="G2256" t="s">
        <v>12065</v>
      </c>
      <c r="H2256" t="s">
        <v>12066</v>
      </c>
      <c r="I2256" t="s">
        <v>12092</v>
      </c>
      <c r="J2256" t="s">
        <v>12085</v>
      </c>
      <c r="K2256" t="s">
        <v>17343</v>
      </c>
      <c r="L2256" t="s">
        <v>18352</v>
      </c>
    </row>
    <row r="2257" spans="1:12" x14ac:dyDescent="0.25">
      <c r="A2257" t="s">
        <v>6088</v>
      </c>
      <c r="B2257" s="7">
        <v>0.84251157407407407</v>
      </c>
      <c r="C2257">
        <v>2</v>
      </c>
      <c r="D2257">
        <v>1266000</v>
      </c>
      <c r="E2257">
        <v>2532000</v>
      </c>
      <c r="F2257" t="s">
        <v>13681</v>
      </c>
      <c r="G2257" t="s">
        <v>12064</v>
      </c>
      <c r="H2257" t="s">
        <v>12070</v>
      </c>
      <c r="I2257" t="s">
        <v>12095</v>
      </c>
      <c r="J2257" t="s">
        <v>12085</v>
      </c>
      <c r="K2257" t="s">
        <v>16572</v>
      </c>
      <c r="L2257" t="s">
        <v>17546</v>
      </c>
    </row>
    <row r="2258" spans="1:12" x14ac:dyDescent="0.25">
      <c r="A2258" t="s">
        <v>6090</v>
      </c>
      <c r="B2258" s="7">
        <v>0.27741898148148147</v>
      </c>
      <c r="C2258">
        <v>1</v>
      </c>
      <c r="D2258">
        <v>340000</v>
      </c>
      <c r="E2258">
        <v>340000</v>
      </c>
      <c r="F2258" t="s">
        <v>14814</v>
      </c>
      <c r="G2258" t="s">
        <v>12063</v>
      </c>
      <c r="H2258" t="s">
        <v>12067</v>
      </c>
      <c r="I2258" t="s">
        <v>12094</v>
      </c>
      <c r="J2258" t="s">
        <v>12079</v>
      </c>
      <c r="K2258" t="s">
        <v>17276</v>
      </c>
      <c r="L2258" t="s">
        <v>18280</v>
      </c>
    </row>
    <row r="2259" spans="1:12" x14ac:dyDescent="0.25">
      <c r="A2259" t="s">
        <v>6093</v>
      </c>
      <c r="B2259" s="7">
        <v>0.29293981481481479</v>
      </c>
      <c r="C2259">
        <v>2</v>
      </c>
      <c r="D2259">
        <v>1139000</v>
      </c>
      <c r="E2259">
        <v>2278000</v>
      </c>
      <c r="F2259" t="s">
        <v>15604</v>
      </c>
      <c r="G2259" t="s">
        <v>12064</v>
      </c>
      <c r="H2259" t="s">
        <v>12070</v>
      </c>
      <c r="I2259" t="s">
        <v>12093</v>
      </c>
      <c r="J2259" t="s">
        <v>12090</v>
      </c>
      <c r="K2259" t="s">
        <v>16949</v>
      </c>
      <c r="L2259" t="s">
        <v>17952</v>
      </c>
    </row>
    <row r="2260" spans="1:12" x14ac:dyDescent="0.25">
      <c r="A2260" t="s">
        <v>6095</v>
      </c>
      <c r="B2260" s="7">
        <v>0.25018518518518518</v>
      </c>
      <c r="C2260">
        <v>5</v>
      </c>
      <c r="D2260">
        <v>1225000</v>
      </c>
      <c r="E2260">
        <v>6125000</v>
      </c>
      <c r="F2260" t="s">
        <v>16441</v>
      </c>
      <c r="G2260" t="s">
        <v>12064</v>
      </c>
      <c r="H2260" t="s">
        <v>12068</v>
      </c>
      <c r="I2260" t="s">
        <v>12094</v>
      </c>
      <c r="J2260" t="s">
        <v>12081</v>
      </c>
      <c r="K2260" t="s">
        <v>17119</v>
      </c>
      <c r="L2260" t="s">
        <v>18124</v>
      </c>
    </row>
    <row r="2261" spans="1:12" x14ac:dyDescent="0.25">
      <c r="A2261" t="s">
        <v>6097</v>
      </c>
      <c r="B2261" s="7">
        <v>0.95311342592592596</v>
      </c>
      <c r="C2261">
        <v>9</v>
      </c>
      <c r="D2261">
        <v>497000</v>
      </c>
      <c r="E2261">
        <v>4473000</v>
      </c>
      <c r="F2261" t="s">
        <v>14072</v>
      </c>
      <c r="G2261" t="s">
        <v>12065</v>
      </c>
      <c r="H2261" t="s">
        <v>12069</v>
      </c>
      <c r="I2261" t="s">
        <v>12095</v>
      </c>
      <c r="J2261" t="s">
        <v>12090</v>
      </c>
      <c r="K2261" t="s">
        <v>16879</v>
      </c>
      <c r="L2261" t="s">
        <v>17889</v>
      </c>
    </row>
    <row r="2262" spans="1:12" x14ac:dyDescent="0.25">
      <c r="A2262" t="s">
        <v>6099</v>
      </c>
      <c r="B2262" s="7">
        <v>0.18630787037037036</v>
      </c>
      <c r="C2262">
        <v>6</v>
      </c>
      <c r="D2262">
        <v>1257000</v>
      </c>
      <c r="E2262">
        <v>7542000</v>
      </c>
      <c r="F2262" t="s">
        <v>15604</v>
      </c>
      <c r="G2262" t="s">
        <v>12064</v>
      </c>
      <c r="H2262" t="s">
        <v>12068</v>
      </c>
      <c r="I2262" t="s">
        <v>12095</v>
      </c>
      <c r="J2262" t="s">
        <v>12091</v>
      </c>
      <c r="K2262" t="s">
        <v>17124</v>
      </c>
      <c r="L2262" t="s">
        <v>18130</v>
      </c>
    </row>
    <row r="2263" spans="1:12" x14ac:dyDescent="0.25">
      <c r="A2263" t="s">
        <v>6101</v>
      </c>
      <c r="B2263" s="7">
        <v>0.77130787037037041</v>
      </c>
      <c r="C2263">
        <v>2</v>
      </c>
      <c r="D2263">
        <v>461000</v>
      </c>
      <c r="E2263">
        <v>922000</v>
      </c>
      <c r="F2263" t="s">
        <v>16062</v>
      </c>
      <c r="G2263" t="s">
        <v>12065</v>
      </c>
      <c r="H2263" t="s">
        <v>12069</v>
      </c>
      <c r="I2263" t="s">
        <v>12094</v>
      </c>
      <c r="J2263" t="s">
        <v>12081</v>
      </c>
      <c r="K2263" t="s">
        <v>16709</v>
      </c>
      <c r="L2263" t="s">
        <v>17701</v>
      </c>
    </row>
    <row r="2264" spans="1:12" x14ac:dyDescent="0.25">
      <c r="A2264" t="s">
        <v>6104</v>
      </c>
      <c r="B2264" s="7">
        <v>0.83295138888888887</v>
      </c>
      <c r="C2264">
        <v>9</v>
      </c>
      <c r="D2264">
        <v>657000</v>
      </c>
      <c r="E2264">
        <v>5913000</v>
      </c>
      <c r="F2264" t="s">
        <v>15237</v>
      </c>
      <c r="G2264" t="s">
        <v>12062</v>
      </c>
      <c r="H2264" t="s">
        <v>12066</v>
      </c>
      <c r="I2264" t="s">
        <v>12095</v>
      </c>
      <c r="J2264" t="s">
        <v>12077</v>
      </c>
      <c r="K2264" t="s">
        <v>16776</v>
      </c>
      <c r="L2264" t="s">
        <v>17775</v>
      </c>
    </row>
    <row r="2265" spans="1:12" x14ac:dyDescent="0.25">
      <c r="A2265" t="s">
        <v>6107</v>
      </c>
      <c r="B2265" s="7">
        <v>0.7986805555555555</v>
      </c>
      <c r="C2265">
        <v>2</v>
      </c>
      <c r="D2265">
        <v>425000</v>
      </c>
      <c r="E2265">
        <v>850000</v>
      </c>
      <c r="F2265" t="s">
        <v>13763</v>
      </c>
      <c r="G2265" t="s">
        <v>12065</v>
      </c>
      <c r="H2265" t="s">
        <v>12071</v>
      </c>
      <c r="I2265" t="s">
        <v>12095</v>
      </c>
      <c r="J2265" t="s">
        <v>12091</v>
      </c>
      <c r="K2265" t="s">
        <v>16877</v>
      </c>
      <c r="L2265" t="s">
        <v>17880</v>
      </c>
    </row>
    <row r="2266" spans="1:12" x14ac:dyDescent="0.25">
      <c r="A2266" t="s">
        <v>6110</v>
      </c>
      <c r="B2266" s="7">
        <v>0.39671296296296299</v>
      </c>
      <c r="C2266">
        <v>3</v>
      </c>
      <c r="D2266">
        <v>492000</v>
      </c>
      <c r="E2266">
        <v>1476000</v>
      </c>
      <c r="F2266" t="s">
        <v>16140</v>
      </c>
      <c r="G2266" t="s">
        <v>12065</v>
      </c>
      <c r="H2266" t="s">
        <v>12068</v>
      </c>
      <c r="I2266" t="s">
        <v>12095</v>
      </c>
      <c r="J2266" t="s">
        <v>12085</v>
      </c>
      <c r="K2266" t="s">
        <v>16918</v>
      </c>
      <c r="L2266" t="s">
        <v>17922</v>
      </c>
    </row>
    <row r="2267" spans="1:12" x14ac:dyDescent="0.25">
      <c r="A2267" t="s">
        <v>6112</v>
      </c>
      <c r="B2267" s="7">
        <v>0.52866898148148145</v>
      </c>
      <c r="C2267">
        <v>3</v>
      </c>
      <c r="D2267">
        <v>366000</v>
      </c>
      <c r="E2267">
        <v>1098000</v>
      </c>
      <c r="F2267" t="s">
        <v>12876</v>
      </c>
      <c r="G2267" t="s">
        <v>12063</v>
      </c>
      <c r="H2267" t="s">
        <v>12066</v>
      </c>
      <c r="I2267" t="s">
        <v>12094</v>
      </c>
      <c r="J2267" t="s">
        <v>12081</v>
      </c>
      <c r="K2267" t="s">
        <v>16542</v>
      </c>
      <c r="L2267" t="s">
        <v>17517</v>
      </c>
    </row>
    <row r="2268" spans="1:12" x14ac:dyDescent="0.25">
      <c r="A2268" t="s">
        <v>6114</v>
      </c>
      <c r="B2268" s="7">
        <v>0.95089120370370372</v>
      </c>
      <c r="C2268">
        <v>5</v>
      </c>
      <c r="D2268">
        <v>1377000</v>
      </c>
      <c r="E2268">
        <v>6885000</v>
      </c>
      <c r="F2268" t="s">
        <v>16368</v>
      </c>
      <c r="G2268" t="s">
        <v>12064</v>
      </c>
      <c r="H2268" t="s">
        <v>12066</v>
      </c>
      <c r="I2268" t="s">
        <v>12095</v>
      </c>
      <c r="J2268" t="s">
        <v>12077</v>
      </c>
      <c r="K2268" t="s">
        <v>16865</v>
      </c>
      <c r="L2268" t="s">
        <v>17870</v>
      </c>
    </row>
    <row r="2269" spans="1:12" x14ac:dyDescent="0.25">
      <c r="A2269" t="s">
        <v>6116</v>
      </c>
      <c r="B2269" s="7">
        <v>0.27863425925925928</v>
      </c>
      <c r="C2269">
        <v>9</v>
      </c>
      <c r="D2269">
        <v>385000</v>
      </c>
      <c r="E2269">
        <v>3465000</v>
      </c>
      <c r="F2269" t="s">
        <v>14900</v>
      </c>
      <c r="G2269" t="s">
        <v>12063</v>
      </c>
      <c r="H2269" t="s">
        <v>12066</v>
      </c>
      <c r="I2269" t="s">
        <v>12095</v>
      </c>
      <c r="J2269" t="s">
        <v>12079</v>
      </c>
      <c r="K2269" t="s">
        <v>16621</v>
      </c>
      <c r="L2269" t="s">
        <v>17612</v>
      </c>
    </row>
    <row r="2270" spans="1:12" x14ac:dyDescent="0.25">
      <c r="A2270" t="s">
        <v>6119</v>
      </c>
      <c r="B2270" s="7">
        <v>0.35976851851851854</v>
      </c>
      <c r="C2270">
        <v>6</v>
      </c>
      <c r="D2270">
        <v>1271000</v>
      </c>
      <c r="E2270">
        <v>7626000</v>
      </c>
      <c r="F2270" t="s">
        <v>13396</v>
      </c>
      <c r="G2270" t="s">
        <v>12064</v>
      </c>
      <c r="H2270" t="s">
        <v>12071</v>
      </c>
      <c r="I2270" t="s">
        <v>12095</v>
      </c>
      <c r="J2270" t="s">
        <v>12073</v>
      </c>
      <c r="K2270" t="s">
        <v>17326</v>
      </c>
      <c r="L2270" t="s">
        <v>18333</v>
      </c>
    </row>
    <row r="2271" spans="1:12" x14ac:dyDescent="0.25">
      <c r="A2271" t="s">
        <v>6122</v>
      </c>
      <c r="B2271" s="7">
        <v>0.48087962962962966</v>
      </c>
      <c r="C2271">
        <v>9</v>
      </c>
      <c r="D2271">
        <v>658000</v>
      </c>
      <c r="E2271">
        <v>5922000</v>
      </c>
      <c r="F2271" t="s">
        <v>13398</v>
      </c>
      <c r="G2271" t="s">
        <v>12062</v>
      </c>
      <c r="H2271" t="s">
        <v>12071</v>
      </c>
      <c r="I2271" t="s">
        <v>12093</v>
      </c>
      <c r="J2271" t="s">
        <v>12074</v>
      </c>
      <c r="K2271" t="s">
        <v>17160</v>
      </c>
      <c r="L2271" t="s">
        <v>18170</v>
      </c>
    </row>
    <row r="2272" spans="1:12" x14ac:dyDescent="0.25">
      <c r="A2272" t="s">
        <v>6125</v>
      </c>
      <c r="B2272" s="7">
        <v>0.48807870370370371</v>
      </c>
      <c r="C2272">
        <v>8</v>
      </c>
      <c r="D2272">
        <v>347000</v>
      </c>
      <c r="E2272">
        <v>2776000</v>
      </c>
      <c r="F2272" t="s">
        <v>16151</v>
      </c>
      <c r="G2272" t="s">
        <v>12063</v>
      </c>
      <c r="H2272" t="s">
        <v>12071</v>
      </c>
      <c r="I2272" t="s">
        <v>12094</v>
      </c>
      <c r="J2272" t="s">
        <v>12082</v>
      </c>
      <c r="K2272" t="s">
        <v>17012</v>
      </c>
      <c r="L2272" t="s">
        <v>18019</v>
      </c>
    </row>
    <row r="2273" spans="1:12" x14ac:dyDescent="0.25">
      <c r="A2273" t="s">
        <v>6128</v>
      </c>
      <c r="B2273" s="7">
        <v>0.29302083333333334</v>
      </c>
      <c r="C2273">
        <v>6</v>
      </c>
      <c r="D2273">
        <v>510000</v>
      </c>
      <c r="E2273">
        <v>3060000</v>
      </c>
      <c r="F2273" t="s">
        <v>15438</v>
      </c>
      <c r="G2273" t="s">
        <v>12065</v>
      </c>
      <c r="H2273" t="s">
        <v>12070</v>
      </c>
      <c r="I2273" t="s">
        <v>12094</v>
      </c>
      <c r="J2273" t="s">
        <v>12081</v>
      </c>
      <c r="K2273" t="s">
        <v>17160</v>
      </c>
      <c r="L2273" t="s">
        <v>18167</v>
      </c>
    </row>
    <row r="2274" spans="1:12" x14ac:dyDescent="0.25">
      <c r="A2274" t="s">
        <v>6131</v>
      </c>
      <c r="B2274" s="7">
        <v>0.77017361111111116</v>
      </c>
      <c r="C2274">
        <v>8</v>
      </c>
      <c r="D2274">
        <v>489000</v>
      </c>
      <c r="E2274">
        <v>3912000</v>
      </c>
      <c r="F2274" t="s">
        <v>14399</v>
      </c>
      <c r="G2274" t="s">
        <v>12065</v>
      </c>
      <c r="H2274" t="s">
        <v>12071</v>
      </c>
      <c r="I2274" t="s">
        <v>12094</v>
      </c>
      <c r="J2274" t="s">
        <v>12075</v>
      </c>
      <c r="K2274" t="s">
        <v>16714</v>
      </c>
      <c r="L2274" t="s">
        <v>17712</v>
      </c>
    </row>
    <row r="2275" spans="1:12" x14ac:dyDescent="0.25">
      <c r="A2275" t="s">
        <v>6134</v>
      </c>
      <c r="B2275" s="7">
        <v>0.12164351851851851</v>
      </c>
      <c r="C2275">
        <v>8</v>
      </c>
      <c r="D2275">
        <v>350000</v>
      </c>
      <c r="E2275">
        <v>2800000</v>
      </c>
      <c r="F2275" t="s">
        <v>12357</v>
      </c>
      <c r="G2275" t="s">
        <v>12063</v>
      </c>
      <c r="H2275" t="s">
        <v>12068</v>
      </c>
      <c r="I2275" t="s">
        <v>12093</v>
      </c>
      <c r="J2275" t="s">
        <v>12088</v>
      </c>
      <c r="K2275" t="s">
        <v>16918</v>
      </c>
      <c r="L2275" t="s">
        <v>17927</v>
      </c>
    </row>
    <row r="2276" spans="1:12" x14ac:dyDescent="0.25">
      <c r="A2276" t="s">
        <v>6137</v>
      </c>
      <c r="B2276" s="7">
        <v>1.0162037037037037E-2</v>
      </c>
      <c r="C2276">
        <v>8</v>
      </c>
      <c r="D2276">
        <v>407000</v>
      </c>
      <c r="E2276">
        <v>3256000</v>
      </c>
      <c r="F2276" t="s">
        <v>12329</v>
      </c>
      <c r="G2276" t="s">
        <v>12065</v>
      </c>
      <c r="H2276" t="s">
        <v>12071</v>
      </c>
      <c r="I2276" t="s">
        <v>12093</v>
      </c>
      <c r="J2276" t="s">
        <v>12085</v>
      </c>
      <c r="K2276" t="s">
        <v>16976</v>
      </c>
      <c r="L2276" t="s">
        <v>17984</v>
      </c>
    </row>
    <row r="2277" spans="1:12" x14ac:dyDescent="0.25">
      <c r="A2277" t="s">
        <v>6140</v>
      </c>
      <c r="B2277" s="7">
        <v>0.29934027777777777</v>
      </c>
      <c r="C2277">
        <v>1</v>
      </c>
      <c r="D2277">
        <v>1253000</v>
      </c>
      <c r="E2277">
        <v>1253000</v>
      </c>
      <c r="F2277" t="s">
        <v>14652</v>
      </c>
      <c r="G2277" t="s">
        <v>12064</v>
      </c>
      <c r="H2277" t="s">
        <v>12070</v>
      </c>
      <c r="I2277" t="s">
        <v>12094</v>
      </c>
      <c r="J2277" t="s">
        <v>12079</v>
      </c>
      <c r="K2277" t="s">
        <v>16876</v>
      </c>
      <c r="L2277" t="s">
        <v>17878</v>
      </c>
    </row>
    <row r="2278" spans="1:12" x14ac:dyDescent="0.25">
      <c r="A2278" t="s">
        <v>6142</v>
      </c>
      <c r="B2278" s="7">
        <v>0.68909722222222225</v>
      </c>
      <c r="C2278">
        <v>1</v>
      </c>
      <c r="D2278">
        <v>386000</v>
      </c>
      <c r="E2278">
        <v>386000</v>
      </c>
      <c r="F2278" t="s">
        <v>13113</v>
      </c>
      <c r="G2278" t="s">
        <v>12063</v>
      </c>
      <c r="H2278" t="s">
        <v>12067</v>
      </c>
      <c r="I2278" t="s">
        <v>12095</v>
      </c>
      <c r="J2278" t="s">
        <v>12087</v>
      </c>
      <c r="K2278" t="s">
        <v>12178</v>
      </c>
      <c r="L2278" t="s">
        <v>12259</v>
      </c>
    </row>
    <row r="2279" spans="1:12" x14ac:dyDescent="0.25">
      <c r="A2279" t="s">
        <v>6145</v>
      </c>
      <c r="B2279" s="7">
        <v>0.33543981481481483</v>
      </c>
      <c r="C2279">
        <v>8</v>
      </c>
      <c r="D2279">
        <v>499000</v>
      </c>
      <c r="E2279">
        <v>3992000</v>
      </c>
      <c r="F2279" t="s">
        <v>13458</v>
      </c>
      <c r="G2279" t="s">
        <v>12065</v>
      </c>
      <c r="H2279" t="s">
        <v>12071</v>
      </c>
      <c r="I2279" t="s">
        <v>12095</v>
      </c>
      <c r="J2279" t="s">
        <v>12079</v>
      </c>
      <c r="K2279" t="s">
        <v>17043</v>
      </c>
      <c r="L2279" t="s">
        <v>18050</v>
      </c>
    </row>
    <row r="2280" spans="1:12" x14ac:dyDescent="0.25">
      <c r="A2280" t="s">
        <v>6148</v>
      </c>
      <c r="B2280" s="7">
        <v>0.86984953703703705</v>
      </c>
      <c r="C2280">
        <v>8</v>
      </c>
      <c r="D2280">
        <v>391000</v>
      </c>
      <c r="E2280">
        <v>3128000</v>
      </c>
      <c r="F2280" t="s">
        <v>13926</v>
      </c>
      <c r="G2280" t="s">
        <v>12063</v>
      </c>
      <c r="H2280" t="s">
        <v>12071</v>
      </c>
      <c r="I2280" t="s">
        <v>12095</v>
      </c>
      <c r="J2280" t="s">
        <v>12086</v>
      </c>
      <c r="K2280" t="s">
        <v>17188</v>
      </c>
      <c r="L2280" t="s">
        <v>18198</v>
      </c>
    </row>
    <row r="2281" spans="1:12" x14ac:dyDescent="0.25">
      <c r="A2281" t="s">
        <v>6151</v>
      </c>
      <c r="B2281" s="7">
        <v>0.13186342592592593</v>
      </c>
      <c r="C2281">
        <v>2</v>
      </c>
      <c r="D2281">
        <v>435000</v>
      </c>
      <c r="E2281">
        <v>870000</v>
      </c>
      <c r="F2281" t="s">
        <v>13900</v>
      </c>
      <c r="G2281" t="s">
        <v>12065</v>
      </c>
      <c r="H2281" t="s">
        <v>12069</v>
      </c>
      <c r="I2281" t="s">
        <v>12095</v>
      </c>
      <c r="J2281" t="s">
        <v>12082</v>
      </c>
      <c r="K2281" t="s">
        <v>17145</v>
      </c>
      <c r="L2281" t="s">
        <v>18147</v>
      </c>
    </row>
    <row r="2282" spans="1:12" x14ac:dyDescent="0.25">
      <c r="A2282" t="s">
        <v>6154</v>
      </c>
      <c r="B2282" s="7">
        <v>1.7210648148148149E-2</v>
      </c>
      <c r="C2282">
        <v>8</v>
      </c>
      <c r="D2282">
        <v>317000</v>
      </c>
      <c r="E2282">
        <v>2536000</v>
      </c>
      <c r="F2282" t="s">
        <v>12389</v>
      </c>
      <c r="G2282" t="s">
        <v>12063</v>
      </c>
      <c r="H2282" t="s">
        <v>12071</v>
      </c>
      <c r="I2282" t="s">
        <v>12094</v>
      </c>
      <c r="J2282" t="s">
        <v>12076</v>
      </c>
      <c r="K2282" t="s">
        <v>17076</v>
      </c>
      <c r="L2282" t="s">
        <v>18083</v>
      </c>
    </row>
    <row r="2283" spans="1:12" x14ac:dyDescent="0.25">
      <c r="A2283" t="s">
        <v>6157</v>
      </c>
      <c r="B2283" s="7">
        <v>0.95420138888888884</v>
      </c>
      <c r="C2283">
        <v>5</v>
      </c>
      <c r="D2283">
        <v>1164000</v>
      </c>
      <c r="E2283">
        <v>5820000</v>
      </c>
      <c r="F2283" t="s">
        <v>16063</v>
      </c>
      <c r="G2283" t="s">
        <v>12064</v>
      </c>
      <c r="H2283" t="s">
        <v>12066</v>
      </c>
      <c r="I2283" t="s">
        <v>12095</v>
      </c>
      <c r="J2283" t="s">
        <v>12073</v>
      </c>
      <c r="K2283" t="s">
        <v>12168</v>
      </c>
      <c r="L2283" t="s">
        <v>12253</v>
      </c>
    </row>
    <row r="2284" spans="1:12" x14ac:dyDescent="0.25">
      <c r="A2284" t="s">
        <v>6160</v>
      </c>
      <c r="B2284" s="7">
        <v>0.83262731481481478</v>
      </c>
      <c r="C2284">
        <v>3</v>
      </c>
      <c r="D2284">
        <v>1276000</v>
      </c>
      <c r="E2284">
        <v>3828000</v>
      </c>
      <c r="F2284" t="s">
        <v>13265</v>
      </c>
      <c r="G2284" t="s">
        <v>12064</v>
      </c>
      <c r="H2284" t="s">
        <v>12067</v>
      </c>
      <c r="I2284" t="s">
        <v>12095</v>
      </c>
      <c r="J2284" t="s">
        <v>12083</v>
      </c>
      <c r="K2284" t="s">
        <v>16676</v>
      </c>
      <c r="L2284" t="s">
        <v>17662</v>
      </c>
    </row>
    <row r="2285" spans="1:12" x14ac:dyDescent="0.25">
      <c r="A2285" t="s">
        <v>6163</v>
      </c>
      <c r="B2285" s="7">
        <v>0.61993055555555554</v>
      </c>
      <c r="C2285">
        <v>6</v>
      </c>
      <c r="D2285">
        <v>320000</v>
      </c>
      <c r="E2285">
        <v>1920000</v>
      </c>
      <c r="F2285" t="s">
        <v>16271</v>
      </c>
      <c r="G2285" t="s">
        <v>12063</v>
      </c>
      <c r="H2285" t="s">
        <v>12066</v>
      </c>
      <c r="I2285" t="s">
        <v>12095</v>
      </c>
      <c r="J2285" t="s">
        <v>12079</v>
      </c>
      <c r="K2285" t="s">
        <v>17163</v>
      </c>
      <c r="L2285" t="s">
        <v>18170</v>
      </c>
    </row>
    <row r="2286" spans="1:12" x14ac:dyDescent="0.25">
      <c r="A2286" t="s">
        <v>6166</v>
      </c>
      <c r="B2286" s="7">
        <v>0.24350694444444446</v>
      </c>
      <c r="C2286">
        <v>2</v>
      </c>
      <c r="D2286">
        <v>431000</v>
      </c>
      <c r="E2286">
        <v>862000</v>
      </c>
      <c r="F2286" t="s">
        <v>15604</v>
      </c>
      <c r="G2286" t="s">
        <v>12065</v>
      </c>
      <c r="H2286" t="s">
        <v>12071</v>
      </c>
      <c r="I2286" t="s">
        <v>12095</v>
      </c>
      <c r="J2286" t="s">
        <v>12078</v>
      </c>
      <c r="K2286" t="s">
        <v>17148</v>
      </c>
      <c r="L2286" t="s">
        <v>18151</v>
      </c>
    </row>
    <row r="2287" spans="1:12" x14ac:dyDescent="0.25">
      <c r="A2287" t="s">
        <v>6167</v>
      </c>
      <c r="B2287" s="7">
        <v>0.3489814814814815</v>
      </c>
      <c r="C2287">
        <v>4</v>
      </c>
      <c r="D2287">
        <v>673000</v>
      </c>
      <c r="E2287">
        <v>2692000</v>
      </c>
      <c r="F2287" t="s">
        <v>14538</v>
      </c>
      <c r="G2287" t="s">
        <v>12062</v>
      </c>
      <c r="H2287" t="s">
        <v>12069</v>
      </c>
      <c r="I2287" t="s">
        <v>12093</v>
      </c>
      <c r="J2287" t="s">
        <v>12090</v>
      </c>
      <c r="K2287" t="s">
        <v>12120</v>
      </c>
      <c r="L2287" t="s">
        <v>12205</v>
      </c>
    </row>
    <row r="2288" spans="1:12" x14ac:dyDescent="0.25">
      <c r="A2288" t="s">
        <v>6170</v>
      </c>
      <c r="B2288" s="7">
        <v>0.57422453703703702</v>
      </c>
      <c r="C2288">
        <v>2</v>
      </c>
      <c r="D2288">
        <v>1238000</v>
      </c>
      <c r="E2288">
        <v>2476000</v>
      </c>
      <c r="F2288" t="s">
        <v>16090</v>
      </c>
      <c r="G2288" t="s">
        <v>12064</v>
      </c>
      <c r="H2288" t="s">
        <v>12071</v>
      </c>
      <c r="I2288" t="s">
        <v>12095</v>
      </c>
      <c r="J2288" t="s">
        <v>12082</v>
      </c>
      <c r="K2288" t="s">
        <v>17128</v>
      </c>
      <c r="L2288" t="s">
        <v>18130</v>
      </c>
    </row>
    <row r="2289" spans="1:12" x14ac:dyDescent="0.25">
      <c r="A2289" t="s">
        <v>6173</v>
      </c>
      <c r="B2289" s="7">
        <v>0.33581018518518518</v>
      </c>
      <c r="C2289">
        <v>5</v>
      </c>
      <c r="D2289">
        <v>1319000</v>
      </c>
      <c r="E2289">
        <v>6595000</v>
      </c>
      <c r="F2289" t="s">
        <v>13652</v>
      </c>
      <c r="G2289" t="s">
        <v>12064</v>
      </c>
      <c r="H2289" t="s">
        <v>12067</v>
      </c>
      <c r="I2289" t="s">
        <v>12092</v>
      </c>
      <c r="J2289" t="s">
        <v>12090</v>
      </c>
      <c r="K2289" t="s">
        <v>16658</v>
      </c>
      <c r="L2289" t="s">
        <v>17646</v>
      </c>
    </row>
    <row r="2290" spans="1:12" x14ac:dyDescent="0.25">
      <c r="A2290" t="s">
        <v>6175</v>
      </c>
      <c r="B2290" s="7">
        <v>0.45721064814814816</v>
      </c>
      <c r="C2290">
        <v>7</v>
      </c>
      <c r="D2290">
        <v>627000</v>
      </c>
      <c r="E2290">
        <v>4389000</v>
      </c>
      <c r="F2290" t="s">
        <v>13129</v>
      </c>
      <c r="G2290" t="s">
        <v>12062</v>
      </c>
      <c r="H2290" t="s">
        <v>12070</v>
      </c>
      <c r="I2290" t="s">
        <v>12094</v>
      </c>
      <c r="J2290" t="s">
        <v>12085</v>
      </c>
      <c r="K2290" t="s">
        <v>12175</v>
      </c>
      <c r="L2290" t="s">
        <v>12262</v>
      </c>
    </row>
    <row r="2291" spans="1:12" x14ac:dyDescent="0.25">
      <c r="A2291" t="s">
        <v>6177</v>
      </c>
      <c r="B2291" s="7">
        <v>0.71030092592592597</v>
      </c>
      <c r="C2291">
        <v>2</v>
      </c>
      <c r="D2291">
        <v>410000</v>
      </c>
      <c r="E2291">
        <v>820000</v>
      </c>
      <c r="F2291" t="s">
        <v>13539</v>
      </c>
      <c r="G2291" t="s">
        <v>12065</v>
      </c>
      <c r="H2291" t="s">
        <v>12071</v>
      </c>
      <c r="I2291" t="s">
        <v>12095</v>
      </c>
      <c r="J2291" t="s">
        <v>12075</v>
      </c>
      <c r="K2291" t="s">
        <v>17408</v>
      </c>
      <c r="L2291" t="s">
        <v>18412</v>
      </c>
    </row>
    <row r="2292" spans="1:12" x14ac:dyDescent="0.25">
      <c r="A2292" t="s">
        <v>6180</v>
      </c>
      <c r="B2292" s="7">
        <v>0.62001157407407403</v>
      </c>
      <c r="C2292">
        <v>7</v>
      </c>
      <c r="D2292">
        <v>615000</v>
      </c>
      <c r="E2292">
        <v>4305000</v>
      </c>
      <c r="F2292" t="s">
        <v>14483</v>
      </c>
      <c r="G2292" t="s">
        <v>12062</v>
      </c>
      <c r="H2292" t="s">
        <v>12070</v>
      </c>
      <c r="I2292" t="s">
        <v>12095</v>
      </c>
      <c r="J2292" t="s">
        <v>12078</v>
      </c>
      <c r="K2292" t="s">
        <v>16730</v>
      </c>
      <c r="L2292" t="s">
        <v>17727</v>
      </c>
    </row>
    <row r="2293" spans="1:12" x14ac:dyDescent="0.25">
      <c r="A2293" t="s">
        <v>6183</v>
      </c>
      <c r="B2293" s="7">
        <v>0.74932870370370375</v>
      </c>
      <c r="C2293">
        <v>1</v>
      </c>
      <c r="D2293">
        <v>608000</v>
      </c>
      <c r="E2293">
        <v>608000</v>
      </c>
      <c r="F2293" t="s">
        <v>15641</v>
      </c>
      <c r="G2293" t="s">
        <v>12062</v>
      </c>
      <c r="H2293" t="s">
        <v>12068</v>
      </c>
      <c r="I2293" t="s">
        <v>12095</v>
      </c>
      <c r="J2293" t="s">
        <v>12082</v>
      </c>
      <c r="K2293" t="s">
        <v>16970</v>
      </c>
      <c r="L2293" t="s">
        <v>17971</v>
      </c>
    </row>
    <row r="2294" spans="1:12" x14ac:dyDescent="0.25">
      <c r="A2294" t="s">
        <v>6186</v>
      </c>
      <c r="B2294" s="7">
        <v>0.31357638888888889</v>
      </c>
      <c r="C2294">
        <v>6</v>
      </c>
      <c r="D2294">
        <v>473000</v>
      </c>
      <c r="E2294">
        <v>2838000</v>
      </c>
      <c r="F2294" t="s">
        <v>12831</v>
      </c>
      <c r="G2294" t="s">
        <v>12065</v>
      </c>
      <c r="H2294" t="s">
        <v>12067</v>
      </c>
      <c r="I2294" t="s">
        <v>12093</v>
      </c>
      <c r="J2294" t="s">
        <v>12087</v>
      </c>
      <c r="K2294" t="s">
        <v>17010</v>
      </c>
      <c r="L2294" t="s">
        <v>18015</v>
      </c>
    </row>
    <row r="2295" spans="1:12" x14ac:dyDescent="0.25">
      <c r="A2295" t="s">
        <v>6189</v>
      </c>
      <c r="B2295" s="7">
        <v>0.48798611111111112</v>
      </c>
      <c r="C2295">
        <v>6</v>
      </c>
      <c r="D2295">
        <v>1120000</v>
      </c>
      <c r="E2295">
        <v>6720000</v>
      </c>
      <c r="F2295" t="s">
        <v>12817</v>
      </c>
      <c r="G2295" t="s">
        <v>12064</v>
      </c>
      <c r="H2295" t="s">
        <v>12069</v>
      </c>
      <c r="I2295" t="s">
        <v>12092</v>
      </c>
      <c r="J2295" t="s">
        <v>12077</v>
      </c>
      <c r="K2295" t="s">
        <v>17029</v>
      </c>
      <c r="L2295" t="s">
        <v>18034</v>
      </c>
    </row>
    <row r="2296" spans="1:12" x14ac:dyDescent="0.25">
      <c r="A2296" t="s">
        <v>6191</v>
      </c>
      <c r="B2296" s="7">
        <v>7.0578703703703699E-2</v>
      </c>
      <c r="C2296">
        <v>3</v>
      </c>
      <c r="D2296">
        <v>623000</v>
      </c>
      <c r="E2296">
        <v>1869000</v>
      </c>
      <c r="F2296" t="s">
        <v>14990</v>
      </c>
      <c r="G2296" t="s">
        <v>12062</v>
      </c>
      <c r="H2296" t="s">
        <v>12069</v>
      </c>
      <c r="I2296" t="s">
        <v>12095</v>
      </c>
      <c r="J2296" t="s">
        <v>12079</v>
      </c>
      <c r="K2296" t="s">
        <v>16655</v>
      </c>
      <c r="L2296" t="s">
        <v>17642</v>
      </c>
    </row>
    <row r="2297" spans="1:12" x14ac:dyDescent="0.25">
      <c r="A2297" t="s">
        <v>6194</v>
      </c>
      <c r="B2297" s="7">
        <v>0.42836805555555557</v>
      </c>
      <c r="C2297">
        <v>8</v>
      </c>
      <c r="D2297">
        <v>409000</v>
      </c>
      <c r="E2297">
        <v>3272000</v>
      </c>
      <c r="F2297" t="s">
        <v>16426</v>
      </c>
      <c r="G2297" t="s">
        <v>12065</v>
      </c>
      <c r="H2297" t="s">
        <v>12070</v>
      </c>
      <c r="I2297" t="s">
        <v>12094</v>
      </c>
      <c r="J2297" t="s">
        <v>12087</v>
      </c>
      <c r="K2297" t="s">
        <v>16882</v>
      </c>
      <c r="L2297" t="s">
        <v>17891</v>
      </c>
    </row>
    <row r="2298" spans="1:12" x14ac:dyDescent="0.25">
      <c r="A2298" t="s">
        <v>6196</v>
      </c>
      <c r="B2298" s="7">
        <v>4.5486111111111109E-2</v>
      </c>
      <c r="C2298">
        <v>3</v>
      </c>
      <c r="D2298">
        <v>473000</v>
      </c>
      <c r="E2298">
        <v>1419000</v>
      </c>
      <c r="F2298" t="s">
        <v>16306</v>
      </c>
      <c r="G2298" t="s">
        <v>12065</v>
      </c>
      <c r="H2298" t="s">
        <v>12067</v>
      </c>
      <c r="I2298" t="s">
        <v>12093</v>
      </c>
      <c r="J2298" t="s">
        <v>12072</v>
      </c>
      <c r="K2298" t="s">
        <v>16473</v>
      </c>
      <c r="L2298" t="s">
        <v>17576</v>
      </c>
    </row>
    <row r="2299" spans="1:12" x14ac:dyDescent="0.25">
      <c r="A2299" t="s">
        <v>6198</v>
      </c>
      <c r="B2299" s="7">
        <v>0.89974537037037039</v>
      </c>
      <c r="C2299">
        <v>1</v>
      </c>
      <c r="D2299">
        <v>1085000</v>
      </c>
      <c r="E2299">
        <v>1085000</v>
      </c>
      <c r="F2299" t="s">
        <v>14534</v>
      </c>
      <c r="G2299" t="s">
        <v>12064</v>
      </c>
      <c r="H2299" t="s">
        <v>12071</v>
      </c>
      <c r="I2299" t="s">
        <v>12094</v>
      </c>
      <c r="J2299" t="s">
        <v>12077</v>
      </c>
      <c r="K2299" t="s">
        <v>16938</v>
      </c>
      <c r="L2299" t="s">
        <v>17940</v>
      </c>
    </row>
    <row r="2300" spans="1:12" x14ac:dyDescent="0.25">
      <c r="A2300" t="s">
        <v>6201</v>
      </c>
      <c r="B2300" s="7">
        <v>0.34741898148148148</v>
      </c>
      <c r="C2300">
        <v>8</v>
      </c>
      <c r="D2300">
        <v>1225000</v>
      </c>
      <c r="E2300">
        <v>9800000</v>
      </c>
      <c r="F2300" t="s">
        <v>13105</v>
      </c>
      <c r="G2300" t="s">
        <v>12064</v>
      </c>
      <c r="H2300" t="s">
        <v>12071</v>
      </c>
      <c r="I2300" t="s">
        <v>12094</v>
      </c>
      <c r="J2300" t="s">
        <v>12073</v>
      </c>
      <c r="K2300" t="s">
        <v>16715</v>
      </c>
      <c r="L2300" t="s">
        <v>17713</v>
      </c>
    </row>
    <row r="2301" spans="1:12" x14ac:dyDescent="0.25">
      <c r="A2301" t="s">
        <v>6204</v>
      </c>
      <c r="B2301" s="7">
        <v>9.4097222222222221E-2</v>
      </c>
      <c r="C2301">
        <v>8</v>
      </c>
      <c r="D2301">
        <v>337000</v>
      </c>
      <c r="E2301">
        <v>2696000</v>
      </c>
      <c r="F2301" t="s">
        <v>15604</v>
      </c>
      <c r="G2301" t="s">
        <v>12063</v>
      </c>
      <c r="H2301" t="s">
        <v>12069</v>
      </c>
      <c r="I2301" t="s">
        <v>12094</v>
      </c>
      <c r="J2301" t="s">
        <v>12081</v>
      </c>
      <c r="K2301" t="s">
        <v>17081</v>
      </c>
      <c r="L2301" t="s">
        <v>18088</v>
      </c>
    </row>
    <row r="2302" spans="1:12" x14ac:dyDescent="0.25">
      <c r="A2302" t="s">
        <v>6205</v>
      </c>
      <c r="B2302" s="7">
        <v>0.71805555555555556</v>
      </c>
      <c r="C2302">
        <v>1</v>
      </c>
      <c r="D2302">
        <v>412000</v>
      </c>
      <c r="E2302">
        <v>412000</v>
      </c>
      <c r="F2302" t="s">
        <v>13784</v>
      </c>
      <c r="G2302" t="s">
        <v>12065</v>
      </c>
      <c r="H2302" t="s">
        <v>12071</v>
      </c>
      <c r="I2302" t="s">
        <v>12093</v>
      </c>
      <c r="J2302" t="s">
        <v>12076</v>
      </c>
      <c r="K2302" t="s">
        <v>17124</v>
      </c>
      <c r="L2302" t="s">
        <v>18125</v>
      </c>
    </row>
    <row r="2303" spans="1:12" x14ac:dyDescent="0.25">
      <c r="A2303" t="s">
        <v>6207</v>
      </c>
      <c r="B2303" s="7">
        <v>6.3923611111111112E-2</v>
      </c>
      <c r="C2303">
        <v>9</v>
      </c>
      <c r="D2303">
        <v>1372000</v>
      </c>
      <c r="E2303">
        <v>12348000</v>
      </c>
      <c r="F2303" t="s">
        <v>14387</v>
      </c>
      <c r="G2303" t="s">
        <v>12064</v>
      </c>
      <c r="H2303" t="s">
        <v>12069</v>
      </c>
      <c r="I2303" t="s">
        <v>12095</v>
      </c>
      <c r="J2303" t="s">
        <v>12087</v>
      </c>
      <c r="K2303" t="s">
        <v>16688</v>
      </c>
      <c r="L2303" t="s">
        <v>17678</v>
      </c>
    </row>
    <row r="2304" spans="1:12" x14ac:dyDescent="0.25">
      <c r="A2304" t="s">
        <v>6209</v>
      </c>
      <c r="B2304" s="7">
        <v>0.26893518518518517</v>
      </c>
      <c r="C2304">
        <v>4</v>
      </c>
      <c r="D2304">
        <v>1212000</v>
      </c>
      <c r="E2304">
        <v>4848000</v>
      </c>
      <c r="F2304" t="s">
        <v>16417</v>
      </c>
      <c r="G2304" t="s">
        <v>12064</v>
      </c>
      <c r="H2304" t="s">
        <v>12071</v>
      </c>
      <c r="I2304" t="s">
        <v>12095</v>
      </c>
      <c r="J2304" t="s">
        <v>12089</v>
      </c>
      <c r="K2304" t="s">
        <v>17117</v>
      </c>
      <c r="L2304" t="s">
        <v>18121</v>
      </c>
    </row>
    <row r="2305" spans="1:12" x14ac:dyDescent="0.25">
      <c r="A2305" t="s">
        <v>6211</v>
      </c>
      <c r="B2305" s="7">
        <v>0.94215277777777773</v>
      </c>
      <c r="C2305">
        <v>7</v>
      </c>
      <c r="D2305">
        <v>328000</v>
      </c>
      <c r="E2305">
        <v>2296000</v>
      </c>
      <c r="F2305" t="s">
        <v>14001</v>
      </c>
      <c r="G2305" t="s">
        <v>12063</v>
      </c>
      <c r="H2305" t="s">
        <v>12068</v>
      </c>
      <c r="I2305" t="s">
        <v>12095</v>
      </c>
      <c r="J2305" t="s">
        <v>12073</v>
      </c>
      <c r="K2305" t="s">
        <v>17041</v>
      </c>
      <c r="L2305" t="s">
        <v>18047</v>
      </c>
    </row>
    <row r="2306" spans="1:12" x14ac:dyDescent="0.25">
      <c r="A2306" t="s">
        <v>6213</v>
      </c>
      <c r="B2306" s="7">
        <v>4.7129629629629632E-2</v>
      </c>
      <c r="C2306">
        <v>4</v>
      </c>
      <c r="D2306">
        <v>1234000</v>
      </c>
      <c r="E2306">
        <v>4936000</v>
      </c>
      <c r="F2306" t="s">
        <v>12691</v>
      </c>
      <c r="G2306" t="s">
        <v>12064</v>
      </c>
      <c r="H2306" t="s">
        <v>12069</v>
      </c>
      <c r="I2306" t="s">
        <v>12095</v>
      </c>
      <c r="J2306" t="s">
        <v>12075</v>
      </c>
      <c r="K2306" t="s">
        <v>17309</v>
      </c>
      <c r="L2306" t="s">
        <v>18314</v>
      </c>
    </row>
    <row r="2307" spans="1:12" x14ac:dyDescent="0.25">
      <c r="A2307" t="s">
        <v>6215</v>
      </c>
      <c r="B2307" s="7">
        <v>0.2054050925925926</v>
      </c>
      <c r="C2307">
        <v>2</v>
      </c>
      <c r="D2307">
        <v>682000</v>
      </c>
      <c r="E2307">
        <v>1364000</v>
      </c>
      <c r="F2307" t="s">
        <v>14316</v>
      </c>
      <c r="G2307" t="s">
        <v>12062</v>
      </c>
      <c r="H2307" t="s">
        <v>12068</v>
      </c>
      <c r="I2307" t="s">
        <v>12094</v>
      </c>
      <c r="J2307" t="s">
        <v>12074</v>
      </c>
      <c r="K2307" t="s">
        <v>16593</v>
      </c>
      <c r="L2307" t="s">
        <v>17567</v>
      </c>
    </row>
    <row r="2308" spans="1:12" x14ac:dyDescent="0.25">
      <c r="A2308" t="s">
        <v>6217</v>
      </c>
      <c r="B2308" s="7">
        <v>0.44738425925925923</v>
      </c>
      <c r="C2308">
        <v>3</v>
      </c>
      <c r="D2308">
        <v>349000</v>
      </c>
      <c r="E2308">
        <v>1047000</v>
      </c>
      <c r="F2308" t="s">
        <v>12910</v>
      </c>
      <c r="G2308" t="s">
        <v>12063</v>
      </c>
      <c r="H2308" t="s">
        <v>12070</v>
      </c>
      <c r="I2308" t="s">
        <v>12095</v>
      </c>
      <c r="J2308" t="s">
        <v>12074</v>
      </c>
      <c r="K2308" t="s">
        <v>16807</v>
      </c>
      <c r="L2308" t="s">
        <v>17808</v>
      </c>
    </row>
    <row r="2309" spans="1:12" x14ac:dyDescent="0.25">
      <c r="A2309" t="s">
        <v>6220</v>
      </c>
      <c r="B2309" s="7">
        <v>4.508101851851852E-2</v>
      </c>
      <c r="C2309">
        <v>8</v>
      </c>
      <c r="D2309">
        <v>352000</v>
      </c>
      <c r="E2309">
        <v>2816000</v>
      </c>
      <c r="F2309" t="s">
        <v>15330</v>
      </c>
      <c r="G2309" t="s">
        <v>12063</v>
      </c>
      <c r="H2309" t="s">
        <v>12069</v>
      </c>
      <c r="I2309" t="s">
        <v>12095</v>
      </c>
      <c r="J2309" t="s">
        <v>12078</v>
      </c>
      <c r="K2309" t="s">
        <v>16795</v>
      </c>
      <c r="L2309" t="s">
        <v>17794</v>
      </c>
    </row>
    <row r="2310" spans="1:12" x14ac:dyDescent="0.25">
      <c r="A2310" t="s">
        <v>6223</v>
      </c>
      <c r="B2310" s="7">
        <v>0.16554398148148147</v>
      </c>
      <c r="C2310">
        <v>1</v>
      </c>
      <c r="D2310">
        <v>501000</v>
      </c>
      <c r="E2310">
        <v>501000</v>
      </c>
      <c r="F2310" t="s">
        <v>15035</v>
      </c>
      <c r="G2310" t="s">
        <v>12065</v>
      </c>
      <c r="H2310" t="s">
        <v>12068</v>
      </c>
      <c r="I2310" t="s">
        <v>12095</v>
      </c>
      <c r="J2310" t="s">
        <v>12084</v>
      </c>
      <c r="K2310" t="s">
        <v>17340</v>
      </c>
      <c r="L2310" t="s">
        <v>18342</v>
      </c>
    </row>
    <row r="2311" spans="1:12" x14ac:dyDescent="0.25">
      <c r="A2311" t="s">
        <v>6225</v>
      </c>
      <c r="B2311" s="7">
        <v>0.88663194444444449</v>
      </c>
      <c r="C2311">
        <v>6</v>
      </c>
      <c r="D2311">
        <v>596000</v>
      </c>
      <c r="E2311">
        <v>3576000</v>
      </c>
      <c r="F2311" t="s">
        <v>14981</v>
      </c>
      <c r="G2311" t="s">
        <v>12062</v>
      </c>
      <c r="H2311" t="s">
        <v>12069</v>
      </c>
      <c r="I2311" t="s">
        <v>12094</v>
      </c>
      <c r="J2311" t="s">
        <v>12085</v>
      </c>
      <c r="K2311" t="s">
        <v>16953</v>
      </c>
      <c r="L2311" t="s">
        <v>17960</v>
      </c>
    </row>
    <row r="2312" spans="1:12" x14ac:dyDescent="0.25">
      <c r="A2312" t="s">
        <v>6228</v>
      </c>
      <c r="B2312" s="7">
        <v>0.54326388888888888</v>
      </c>
      <c r="C2312">
        <v>1</v>
      </c>
      <c r="D2312">
        <v>1209000</v>
      </c>
      <c r="E2312">
        <v>1209000</v>
      </c>
      <c r="F2312" t="s">
        <v>15071</v>
      </c>
      <c r="G2312" t="s">
        <v>12064</v>
      </c>
      <c r="H2312" t="s">
        <v>12066</v>
      </c>
      <c r="I2312" t="s">
        <v>12094</v>
      </c>
      <c r="J2312" t="s">
        <v>12077</v>
      </c>
      <c r="K2312" t="s">
        <v>16492</v>
      </c>
      <c r="L2312" t="s">
        <v>17692</v>
      </c>
    </row>
    <row r="2313" spans="1:12" x14ac:dyDescent="0.25">
      <c r="A2313" t="s">
        <v>6230</v>
      </c>
      <c r="B2313" s="7">
        <v>0.7306597222222222</v>
      </c>
      <c r="C2313">
        <v>9</v>
      </c>
      <c r="D2313">
        <v>323000</v>
      </c>
      <c r="E2313">
        <v>2907000</v>
      </c>
      <c r="F2313" t="s">
        <v>15955</v>
      </c>
      <c r="G2313" t="s">
        <v>12063</v>
      </c>
      <c r="H2313" t="s">
        <v>12070</v>
      </c>
      <c r="I2313" t="s">
        <v>12095</v>
      </c>
      <c r="J2313" t="s">
        <v>12077</v>
      </c>
      <c r="K2313" t="s">
        <v>16975</v>
      </c>
      <c r="L2313" t="s">
        <v>17984</v>
      </c>
    </row>
    <row r="2314" spans="1:12" x14ac:dyDescent="0.25">
      <c r="A2314" t="s">
        <v>6232</v>
      </c>
      <c r="B2314" s="7">
        <v>0.43991898148148151</v>
      </c>
      <c r="C2314">
        <v>4</v>
      </c>
      <c r="D2314">
        <v>601000</v>
      </c>
      <c r="E2314">
        <v>2404000</v>
      </c>
      <c r="F2314" t="s">
        <v>12766</v>
      </c>
      <c r="G2314" t="s">
        <v>12062</v>
      </c>
      <c r="H2314" t="s">
        <v>12070</v>
      </c>
      <c r="I2314" t="s">
        <v>12095</v>
      </c>
      <c r="J2314" t="s">
        <v>12075</v>
      </c>
      <c r="K2314" t="s">
        <v>16732</v>
      </c>
      <c r="L2314" t="s">
        <v>17726</v>
      </c>
    </row>
    <row r="2315" spans="1:12" x14ac:dyDescent="0.25">
      <c r="A2315" t="s">
        <v>6235</v>
      </c>
      <c r="B2315" s="7">
        <v>0.56732638888888887</v>
      </c>
      <c r="C2315">
        <v>9</v>
      </c>
      <c r="D2315">
        <v>398000</v>
      </c>
      <c r="E2315">
        <v>3582000</v>
      </c>
      <c r="F2315" t="s">
        <v>14311</v>
      </c>
      <c r="G2315" t="s">
        <v>12063</v>
      </c>
      <c r="H2315" t="s">
        <v>12071</v>
      </c>
      <c r="I2315" t="s">
        <v>12094</v>
      </c>
      <c r="J2315" t="s">
        <v>12089</v>
      </c>
      <c r="K2315" t="s">
        <v>17109</v>
      </c>
      <c r="L2315" t="s">
        <v>18117</v>
      </c>
    </row>
    <row r="2316" spans="1:12" x14ac:dyDescent="0.25">
      <c r="A2316" t="s">
        <v>6238</v>
      </c>
      <c r="B2316" s="7">
        <v>0.73348379629629634</v>
      </c>
      <c r="C2316">
        <v>4</v>
      </c>
      <c r="D2316">
        <v>665000</v>
      </c>
      <c r="E2316">
        <v>2660000</v>
      </c>
      <c r="F2316" t="s">
        <v>15513</v>
      </c>
      <c r="G2316" t="s">
        <v>12062</v>
      </c>
      <c r="H2316" t="s">
        <v>12071</v>
      </c>
      <c r="I2316" t="s">
        <v>12094</v>
      </c>
      <c r="J2316" t="s">
        <v>12079</v>
      </c>
      <c r="K2316" t="s">
        <v>16672</v>
      </c>
      <c r="L2316" t="s">
        <v>17659</v>
      </c>
    </row>
    <row r="2317" spans="1:12" x14ac:dyDescent="0.25">
      <c r="A2317" t="s">
        <v>6241</v>
      </c>
      <c r="B2317" s="7">
        <v>0.69803240740740746</v>
      </c>
      <c r="C2317">
        <v>3</v>
      </c>
      <c r="D2317">
        <v>1185000</v>
      </c>
      <c r="E2317">
        <v>3555000</v>
      </c>
      <c r="F2317" t="s">
        <v>15604</v>
      </c>
      <c r="G2317" t="s">
        <v>12064</v>
      </c>
      <c r="H2317" t="s">
        <v>12071</v>
      </c>
      <c r="I2317" t="s">
        <v>12095</v>
      </c>
      <c r="J2317" t="s">
        <v>12081</v>
      </c>
      <c r="K2317" t="s">
        <v>16851</v>
      </c>
      <c r="L2317" t="s">
        <v>17854</v>
      </c>
    </row>
    <row r="2318" spans="1:12" x14ac:dyDescent="0.25">
      <c r="A2318" t="s">
        <v>6242</v>
      </c>
      <c r="B2318" s="7">
        <v>0.74891203703703701</v>
      </c>
      <c r="C2318">
        <v>5</v>
      </c>
      <c r="D2318">
        <v>580000</v>
      </c>
      <c r="E2318">
        <v>2900000</v>
      </c>
      <c r="F2318" t="s">
        <v>14697</v>
      </c>
      <c r="G2318" t="s">
        <v>12062</v>
      </c>
      <c r="H2318" t="s">
        <v>12071</v>
      </c>
      <c r="I2318" t="s">
        <v>12094</v>
      </c>
      <c r="J2318" t="s">
        <v>12075</v>
      </c>
      <c r="K2318" t="s">
        <v>17158</v>
      </c>
      <c r="L2318" t="s">
        <v>18164</v>
      </c>
    </row>
    <row r="2319" spans="1:12" x14ac:dyDescent="0.25">
      <c r="A2319" t="s">
        <v>6245</v>
      </c>
      <c r="B2319" s="7">
        <v>0.15432870370370369</v>
      </c>
      <c r="C2319">
        <v>3</v>
      </c>
      <c r="D2319">
        <v>388000</v>
      </c>
      <c r="E2319">
        <v>1164000</v>
      </c>
      <c r="F2319" t="s">
        <v>13181</v>
      </c>
      <c r="G2319" t="s">
        <v>12063</v>
      </c>
      <c r="H2319" t="s">
        <v>12068</v>
      </c>
      <c r="I2319" t="s">
        <v>12095</v>
      </c>
      <c r="J2319" t="s">
        <v>12079</v>
      </c>
      <c r="K2319" t="s">
        <v>16528</v>
      </c>
      <c r="L2319" t="s">
        <v>17503</v>
      </c>
    </row>
    <row r="2320" spans="1:12" x14ac:dyDescent="0.25">
      <c r="A2320" t="s">
        <v>6247</v>
      </c>
      <c r="B2320" s="7">
        <v>0.27384259259259258</v>
      </c>
      <c r="C2320">
        <v>9</v>
      </c>
      <c r="D2320">
        <v>671000</v>
      </c>
      <c r="E2320">
        <v>6039000</v>
      </c>
      <c r="F2320" t="s">
        <v>14093</v>
      </c>
      <c r="G2320" t="s">
        <v>12062</v>
      </c>
      <c r="H2320" t="s">
        <v>12070</v>
      </c>
      <c r="I2320" t="s">
        <v>12094</v>
      </c>
      <c r="J2320" t="s">
        <v>12073</v>
      </c>
      <c r="K2320" t="s">
        <v>17350</v>
      </c>
      <c r="L2320" t="s">
        <v>18359</v>
      </c>
    </row>
    <row r="2321" spans="1:12" x14ac:dyDescent="0.25">
      <c r="A2321" t="s">
        <v>6249</v>
      </c>
      <c r="B2321" s="7">
        <v>0.93966435185185182</v>
      </c>
      <c r="C2321">
        <v>5</v>
      </c>
      <c r="D2321">
        <v>676000</v>
      </c>
      <c r="E2321">
        <v>3380000</v>
      </c>
      <c r="F2321" t="s">
        <v>13704</v>
      </c>
      <c r="G2321" t="s">
        <v>12062</v>
      </c>
      <c r="H2321" t="s">
        <v>12071</v>
      </c>
      <c r="I2321" t="s">
        <v>12094</v>
      </c>
      <c r="J2321" t="s">
        <v>12081</v>
      </c>
      <c r="K2321" t="s">
        <v>16518</v>
      </c>
      <c r="L2321" t="s">
        <v>17495</v>
      </c>
    </row>
    <row r="2322" spans="1:12" x14ac:dyDescent="0.25">
      <c r="A2322" t="s">
        <v>6252</v>
      </c>
      <c r="B2322" s="7">
        <v>0.41217592592592595</v>
      </c>
      <c r="C2322">
        <v>7</v>
      </c>
      <c r="D2322">
        <v>383000</v>
      </c>
      <c r="E2322">
        <v>2681000</v>
      </c>
      <c r="F2322" t="s">
        <v>14322</v>
      </c>
      <c r="G2322" t="s">
        <v>12063</v>
      </c>
      <c r="H2322" t="s">
        <v>12067</v>
      </c>
      <c r="I2322" t="s">
        <v>12095</v>
      </c>
      <c r="J2322" t="s">
        <v>12086</v>
      </c>
      <c r="K2322" t="s">
        <v>16788</v>
      </c>
      <c r="L2322" t="s">
        <v>17786</v>
      </c>
    </row>
    <row r="2323" spans="1:12" x14ac:dyDescent="0.25">
      <c r="A2323" t="s">
        <v>6254</v>
      </c>
      <c r="B2323" s="7">
        <v>0.17599537037037036</v>
      </c>
      <c r="C2323">
        <v>2</v>
      </c>
      <c r="D2323">
        <v>1291000</v>
      </c>
      <c r="E2323">
        <v>2582000</v>
      </c>
      <c r="F2323" t="s">
        <v>14546</v>
      </c>
      <c r="G2323" t="s">
        <v>12064</v>
      </c>
      <c r="H2323" t="s">
        <v>12070</v>
      </c>
      <c r="I2323" t="s">
        <v>12094</v>
      </c>
      <c r="J2323" t="s">
        <v>12073</v>
      </c>
      <c r="K2323" t="s">
        <v>16478</v>
      </c>
      <c r="L2323" t="s">
        <v>17580</v>
      </c>
    </row>
    <row r="2324" spans="1:12" x14ac:dyDescent="0.25">
      <c r="A2324" t="s">
        <v>6256</v>
      </c>
      <c r="B2324" s="7">
        <v>0.3958564814814815</v>
      </c>
      <c r="C2324">
        <v>3</v>
      </c>
      <c r="D2324">
        <v>377000</v>
      </c>
      <c r="E2324">
        <v>1131000</v>
      </c>
      <c r="F2324" t="s">
        <v>13492</v>
      </c>
      <c r="G2324" t="s">
        <v>12063</v>
      </c>
      <c r="H2324" t="s">
        <v>12069</v>
      </c>
      <c r="I2324" t="s">
        <v>12094</v>
      </c>
      <c r="J2324" t="s">
        <v>12082</v>
      </c>
      <c r="K2324" t="s">
        <v>17045</v>
      </c>
      <c r="L2324" t="s">
        <v>18047</v>
      </c>
    </row>
    <row r="2325" spans="1:12" x14ac:dyDescent="0.25">
      <c r="A2325" t="s">
        <v>6258</v>
      </c>
      <c r="B2325" s="7">
        <v>0.49283564814814818</v>
      </c>
      <c r="C2325">
        <v>8</v>
      </c>
      <c r="D2325">
        <v>620000</v>
      </c>
      <c r="E2325">
        <v>4960000</v>
      </c>
      <c r="F2325" t="s">
        <v>14909</v>
      </c>
      <c r="G2325" t="s">
        <v>12062</v>
      </c>
      <c r="H2325" t="s">
        <v>12071</v>
      </c>
      <c r="I2325" t="s">
        <v>12095</v>
      </c>
      <c r="J2325" t="s">
        <v>12076</v>
      </c>
      <c r="K2325" t="s">
        <v>16580</v>
      </c>
      <c r="L2325" t="s">
        <v>17560</v>
      </c>
    </row>
    <row r="2326" spans="1:12" x14ac:dyDescent="0.25">
      <c r="A2326" t="s">
        <v>6260</v>
      </c>
      <c r="B2326" s="7">
        <v>6.7905092592592586E-2</v>
      </c>
      <c r="C2326">
        <v>5</v>
      </c>
      <c r="D2326">
        <v>369000</v>
      </c>
      <c r="E2326">
        <v>1845000</v>
      </c>
      <c r="F2326" t="s">
        <v>14503</v>
      </c>
      <c r="G2326" t="s">
        <v>12063</v>
      </c>
      <c r="H2326" t="s">
        <v>12071</v>
      </c>
      <c r="I2326" t="s">
        <v>12092</v>
      </c>
      <c r="J2326" t="s">
        <v>12073</v>
      </c>
      <c r="K2326" t="s">
        <v>16945</v>
      </c>
      <c r="L2326" t="s">
        <v>17951</v>
      </c>
    </row>
    <row r="2327" spans="1:12" x14ac:dyDescent="0.25">
      <c r="A2327" t="s">
        <v>6263</v>
      </c>
      <c r="B2327" s="7">
        <v>0.81370370370370371</v>
      </c>
      <c r="C2327">
        <v>1</v>
      </c>
      <c r="D2327">
        <v>446000</v>
      </c>
      <c r="E2327">
        <v>446000</v>
      </c>
      <c r="F2327" t="s">
        <v>14863</v>
      </c>
      <c r="G2327" t="s">
        <v>12065</v>
      </c>
      <c r="H2327" t="s">
        <v>12067</v>
      </c>
      <c r="I2327" t="s">
        <v>12094</v>
      </c>
      <c r="J2327" t="s">
        <v>12090</v>
      </c>
      <c r="K2327" t="s">
        <v>17419</v>
      </c>
      <c r="L2327" t="s">
        <v>18422</v>
      </c>
    </row>
    <row r="2328" spans="1:12" x14ac:dyDescent="0.25">
      <c r="A2328" t="s">
        <v>6265</v>
      </c>
      <c r="B2328" s="7">
        <v>0.25899305555555557</v>
      </c>
      <c r="C2328">
        <v>1</v>
      </c>
      <c r="D2328">
        <v>583000</v>
      </c>
      <c r="E2328">
        <v>583000</v>
      </c>
      <c r="F2328" t="s">
        <v>16451</v>
      </c>
      <c r="G2328" t="s">
        <v>12062</v>
      </c>
      <c r="H2328" t="s">
        <v>12066</v>
      </c>
      <c r="I2328" t="s">
        <v>12095</v>
      </c>
      <c r="J2328" t="s">
        <v>12079</v>
      </c>
      <c r="K2328" t="s">
        <v>16635</v>
      </c>
      <c r="L2328" t="s">
        <v>17619</v>
      </c>
    </row>
    <row r="2329" spans="1:12" x14ac:dyDescent="0.25">
      <c r="A2329" t="s">
        <v>6267</v>
      </c>
      <c r="B2329" s="7">
        <v>0.66322916666666665</v>
      </c>
      <c r="C2329">
        <v>3</v>
      </c>
      <c r="D2329">
        <v>1225000</v>
      </c>
      <c r="E2329">
        <v>3675000</v>
      </c>
      <c r="F2329" t="s">
        <v>14023</v>
      </c>
      <c r="G2329" t="s">
        <v>12064</v>
      </c>
      <c r="H2329" t="s">
        <v>12067</v>
      </c>
      <c r="I2329" t="s">
        <v>12095</v>
      </c>
      <c r="J2329" t="s">
        <v>12081</v>
      </c>
      <c r="K2329" t="s">
        <v>17127</v>
      </c>
      <c r="L2329" t="s">
        <v>18130</v>
      </c>
    </row>
    <row r="2330" spans="1:12" x14ac:dyDescent="0.25">
      <c r="A2330" t="s">
        <v>6270</v>
      </c>
      <c r="B2330" s="7">
        <v>0.24908564814814815</v>
      </c>
      <c r="C2330">
        <v>4</v>
      </c>
      <c r="D2330">
        <v>633000</v>
      </c>
      <c r="E2330">
        <v>2532000</v>
      </c>
      <c r="F2330" t="s">
        <v>12537</v>
      </c>
      <c r="G2330" t="s">
        <v>12062</v>
      </c>
      <c r="H2330" t="s">
        <v>12070</v>
      </c>
      <c r="I2330" t="s">
        <v>12095</v>
      </c>
      <c r="J2330" t="s">
        <v>12081</v>
      </c>
      <c r="K2330" t="s">
        <v>16806</v>
      </c>
      <c r="L2330" t="s">
        <v>17808</v>
      </c>
    </row>
    <row r="2331" spans="1:12" x14ac:dyDescent="0.25">
      <c r="A2331" t="s">
        <v>6272</v>
      </c>
      <c r="B2331" s="7">
        <v>0.29781249999999998</v>
      </c>
      <c r="C2331">
        <v>1</v>
      </c>
      <c r="D2331">
        <v>1097000</v>
      </c>
      <c r="E2331">
        <v>1097000</v>
      </c>
      <c r="F2331" t="s">
        <v>16117</v>
      </c>
      <c r="G2331" t="s">
        <v>12064</v>
      </c>
      <c r="H2331" t="s">
        <v>12071</v>
      </c>
      <c r="I2331" t="s">
        <v>12094</v>
      </c>
      <c r="J2331" t="s">
        <v>12086</v>
      </c>
      <c r="K2331" t="s">
        <v>16624</v>
      </c>
      <c r="L2331" t="s">
        <v>17607</v>
      </c>
    </row>
    <row r="2332" spans="1:12" x14ac:dyDescent="0.25">
      <c r="A2332" t="s">
        <v>6275</v>
      </c>
      <c r="B2332" s="7">
        <v>0.32105324074074076</v>
      </c>
      <c r="C2332">
        <v>3</v>
      </c>
      <c r="D2332">
        <v>497000</v>
      </c>
      <c r="E2332">
        <v>1491000</v>
      </c>
      <c r="F2332" t="s">
        <v>12841</v>
      </c>
      <c r="G2332" t="s">
        <v>12065</v>
      </c>
      <c r="H2332" t="s">
        <v>12068</v>
      </c>
      <c r="I2332" t="s">
        <v>12095</v>
      </c>
      <c r="J2332" t="s">
        <v>12078</v>
      </c>
      <c r="K2332" t="s">
        <v>16869</v>
      </c>
      <c r="L2332" t="s">
        <v>17872</v>
      </c>
    </row>
    <row r="2333" spans="1:12" x14ac:dyDescent="0.25">
      <c r="A2333" t="s">
        <v>6278</v>
      </c>
      <c r="B2333" s="7">
        <v>0.24864583333333334</v>
      </c>
      <c r="C2333">
        <v>8</v>
      </c>
      <c r="D2333">
        <v>640000</v>
      </c>
      <c r="E2333">
        <v>5120000</v>
      </c>
      <c r="F2333" t="s">
        <v>16420</v>
      </c>
      <c r="G2333" t="s">
        <v>12062</v>
      </c>
      <c r="H2333" t="s">
        <v>12068</v>
      </c>
      <c r="I2333" t="s">
        <v>12095</v>
      </c>
      <c r="J2333" t="s">
        <v>12074</v>
      </c>
      <c r="K2333" t="s">
        <v>17075</v>
      </c>
      <c r="L2333" t="s">
        <v>18082</v>
      </c>
    </row>
    <row r="2334" spans="1:12" x14ac:dyDescent="0.25">
      <c r="A2334" t="s">
        <v>6280</v>
      </c>
      <c r="B2334" s="7">
        <v>0.34137731481481481</v>
      </c>
      <c r="C2334">
        <v>2</v>
      </c>
      <c r="D2334">
        <v>543000</v>
      </c>
      <c r="E2334">
        <v>1086000</v>
      </c>
      <c r="F2334" t="s">
        <v>12665</v>
      </c>
      <c r="G2334" t="s">
        <v>12062</v>
      </c>
      <c r="H2334" t="s">
        <v>12067</v>
      </c>
      <c r="I2334" t="s">
        <v>12094</v>
      </c>
      <c r="J2334" t="s">
        <v>12076</v>
      </c>
      <c r="K2334" t="s">
        <v>17122</v>
      </c>
      <c r="L2334" t="s">
        <v>18124</v>
      </c>
    </row>
    <row r="2335" spans="1:12" x14ac:dyDescent="0.25">
      <c r="A2335" t="s">
        <v>6283</v>
      </c>
      <c r="B2335" s="7">
        <v>0.21561342592592592</v>
      </c>
      <c r="C2335">
        <v>8</v>
      </c>
      <c r="D2335">
        <v>1098000</v>
      </c>
      <c r="E2335">
        <v>8784000</v>
      </c>
      <c r="F2335" t="s">
        <v>12655</v>
      </c>
      <c r="G2335" t="s">
        <v>12064</v>
      </c>
      <c r="H2335" t="s">
        <v>12069</v>
      </c>
      <c r="I2335" t="s">
        <v>12095</v>
      </c>
      <c r="J2335" t="s">
        <v>12084</v>
      </c>
      <c r="K2335" t="s">
        <v>17145</v>
      </c>
      <c r="L2335" t="s">
        <v>18153</v>
      </c>
    </row>
    <row r="2336" spans="1:12" x14ac:dyDescent="0.25">
      <c r="A2336" t="s">
        <v>6286</v>
      </c>
      <c r="B2336" s="7">
        <v>0.41435185185185186</v>
      </c>
      <c r="C2336">
        <v>7</v>
      </c>
      <c r="D2336">
        <v>318000</v>
      </c>
      <c r="E2336">
        <v>2226000</v>
      </c>
      <c r="F2336" t="s">
        <v>14942</v>
      </c>
      <c r="G2336" t="s">
        <v>12063</v>
      </c>
      <c r="H2336" t="s">
        <v>12070</v>
      </c>
      <c r="I2336" t="s">
        <v>12092</v>
      </c>
      <c r="J2336" t="s">
        <v>12077</v>
      </c>
      <c r="K2336" t="s">
        <v>16710</v>
      </c>
      <c r="L2336" t="s">
        <v>17707</v>
      </c>
    </row>
    <row r="2337" spans="1:12" x14ac:dyDescent="0.25">
      <c r="A2337" t="s">
        <v>6288</v>
      </c>
      <c r="B2337" s="7">
        <v>0.33158564814814817</v>
      </c>
      <c r="C2337">
        <v>2</v>
      </c>
      <c r="D2337">
        <v>1255000</v>
      </c>
      <c r="E2337">
        <v>2510000</v>
      </c>
      <c r="F2337" t="s">
        <v>16037</v>
      </c>
      <c r="G2337" t="s">
        <v>12064</v>
      </c>
      <c r="H2337" t="s">
        <v>12066</v>
      </c>
      <c r="I2337" t="s">
        <v>12095</v>
      </c>
      <c r="J2337" t="s">
        <v>12091</v>
      </c>
      <c r="K2337" t="s">
        <v>16987</v>
      </c>
      <c r="L2337" t="s">
        <v>17989</v>
      </c>
    </row>
    <row r="2338" spans="1:12" x14ac:dyDescent="0.25">
      <c r="A2338" t="s">
        <v>6291</v>
      </c>
      <c r="B2338" s="7">
        <v>0.59084490740740736</v>
      </c>
      <c r="C2338">
        <v>9</v>
      </c>
      <c r="D2338">
        <v>364000</v>
      </c>
      <c r="E2338">
        <v>3276000</v>
      </c>
      <c r="F2338" t="s">
        <v>13249</v>
      </c>
      <c r="G2338" t="s">
        <v>12063</v>
      </c>
      <c r="H2338" t="s">
        <v>12069</v>
      </c>
      <c r="I2338" t="s">
        <v>12094</v>
      </c>
      <c r="J2338" t="s">
        <v>12088</v>
      </c>
      <c r="K2338" t="s">
        <v>16696</v>
      </c>
      <c r="L2338" t="s">
        <v>17686</v>
      </c>
    </row>
    <row r="2339" spans="1:12" x14ac:dyDescent="0.25">
      <c r="A2339" t="s">
        <v>6294</v>
      </c>
      <c r="B2339" s="7">
        <v>8.6504629629629626E-2</v>
      </c>
      <c r="C2339">
        <v>8</v>
      </c>
      <c r="D2339">
        <v>419000</v>
      </c>
      <c r="E2339">
        <v>3352000</v>
      </c>
      <c r="F2339" t="s">
        <v>15708</v>
      </c>
      <c r="G2339" t="s">
        <v>12065</v>
      </c>
      <c r="H2339" t="s">
        <v>12069</v>
      </c>
      <c r="I2339" t="s">
        <v>12092</v>
      </c>
      <c r="J2339" t="s">
        <v>12075</v>
      </c>
      <c r="K2339" t="s">
        <v>17136</v>
      </c>
      <c r="L2339" t="s">
        <v>18144</v>
      </c>
    </row>
    <row r="2340" spans="1:12" x14ac:dyDescent="0.25">
      <c r="A2340" t="s">
        <v>6297</v>
      </c>
      <c r="B2340" s="7">
        <v>0.30532407407407408</v>
      </c>
      <c r="C2340">
        <v>9</v>
      </c>
      <c r="D2340">
        <v>318000</v>
      </c>
      <c r="E2340">
        <v>2862000</v>
      </c>
      <c r="F2340" t="s">
        <v>14764</v>
      </c>
      <c r="G2340" t="s">
        <v>12063</v>
      </c>
      <c r="H2340" t="s">
        <v>12067</v>
      </c>
      <c r="I2340" t="s">
        <v>12092</v>
      </c>
      <c r="J2340" t="s">
        <v>12091</v>
      </c>
      <c r="K2340" t="s">
        <v>17418</v>
      </c>
      <c r="L2340" t="s">
        <v>18429</v>
      </c>
    </row>
    <row r="2341" spans="1:12" x14ac:dyDescent="0.25">
      <c r="A2341" t="s">
        <v>6300</v>
      </c>
      <c r="B2341" s="7">
        <v>0.23819444444444443</v>
      </c>
      <c r="C2341">
        <v>2</v>
      </c>
      <c r="D2341">
        <v>584000</v>
      </c>
      <c r="E2341">
        <v>1168000</v>
      </c>
      <c r="F2341" t="s">
        <v>14847</v>
      </c>
      <c r="G2341" t="s">
        <v>12062</v>
      </c>
      <c r="H2341" t="s">
        <v>12071</v>
      </c>
      <c r="I2341" t="s">
        <v>12095</v>
      </c>
      <c r="J2341" t="s">
        <v>12073</v>
      </c>
      <c r="K2341" t="s">
        <v>17039</v>
      </c>
      <c r="L2341" t="s">
        <v>18040</v>
      </c>
    </row>
    <row r="2342" spans="1:12" x14ac:dyDescent="0.25">
      <c r="A2342" t="s">
        <v>6303</v>
      </c>
      <c r="B2342" s="7">
        <v>0.39971064814814816</v>
      </c>
      <c r="C2342">
        <v>7</v>
      </c>
      <c r="D2342">
        <v>501000</v>
      </c>
      <c r="E2342">
        <v>3507000</v>
      </c>
      <c r="F2342" t="s">
        <v>15206</v>
      </c>
      <c r="G2342" t="s">
        <v>12065</v>
      </c>
      <c r="H2342" t="s">
        <v>12067</v>
      </c>
      <c r="I2342" t="s">
        <v>12093</v>
      </c>
      <c r="J2342" t="s">
        <v>12085</v>
      </c>
      <c r="K2342" t="s">
        <v>16975</v>
      </c>
      <c r="L2342" t="s">
        <v>17982</v>
      </c>
    </row>
    <row r="2343" spans="1:12" x14ac:dyDescent="0.25">
      <c r="A2343" t="s">
        <v>6305</v>
      </c>
      <c r="B2343" s="7">
        <v>0.29501157407407408</v>
      </c>
      <c r="C2343">
        <v>2</v>
      </c>
      <c r="D2343">
        <v>1286000</v>
      </c>
      <c r="E2343">
        <v>2572000</v>
      </c>
      <c r="F2343" t="s">
        <v>13676</v>
      </c>
      <c r="G2343" t="s">
        <v>12064</v>
      </c>
      <c r="H2343" t="s">
        <v>12067</v>
      </c>
      <c r="I2343" t="s">
        <v>12095</v>
      </c>
      <c r="J2343" t="s">
        <v>12073</v>
      </c>
      <c r="K2343" t="s">
        <v>17048</v>
      </c>
      <c r="L2343" t="s">
        <v>18050</v>
      </c>
    </row>
    <row r="2344" spans="1:12" x14ac:dyDescent="0.25">
      <c r="A2344" t="s">
        <v>6308</v>
      </c>
      <c r="B2344" s="7">
        <v>0.97122685185185187</v>
      </c>
      <c r="C2344">
        <v>5</v>
      </c>
      <c r="D2344">
        <v>1152000</v>
      </c>
      <c r="E2344">
        <v>5760000</v>
      </c>
      <c r="F2344" t="s">
        <v>13179</v>
      </c>
      <c r="G2344" t="s">
        <v>12064</v>
      </c>
      <c r="H2344" t="s">
        <v>12071</v>
      </c>
      <c r="I2344" t="s">
        <v>12094</v>
      </c>
      <c r="J2344" t="s">
        <v>12082</v>
      </c>
      <c r="K2344" t="s">
        <v>17051</v>
      </c>
      <c r="L2344" t="s">
        <v>18055</v>
      </c>
    </row>
    <row r="2345" spans="1:12" x14ac:dyDescent="0.25">
      <c r="A2345" t="s">
        <v>6311</v>
      </c>
      <c r="B2345" s="7">
        <v>0.84391203703703699</v>
      </c>
      <c r="C2345">
        <v>8</v>
      </c>
      <c r="D2345">
        <v>1352000</v>
      </c>
      <c r="E2345">
        <v>10816000</v>
      </c>
      <c r="F2345" t="s">
        <v>14429</v>
      </c>
      <c r="G2345" t="s">
        <v>12064</v>
      </c>
      <c r="H2345" t="s">
        <v>12068</v>
      </c>
      <c r="I2345" t="s">
        <v>12095</v>
      </c>
      <c r="J2345" t="s">
        <v>12072</v>
      </c>
      <c r="K2345" t="s">
        <v>17150</v>
      </c>
      <c r="L2345" t="s">
        <v>18159</v>
      </c>
    </row>
    <row r="2346" spans="1:12" x14ac:dyDescent="0.25">
      <c r="A2346" t="s">
        <v>6314</v>
      </c>
      <c r="B2346" s="7">
        <v>0.52655092592592589</v>
      </c>
      <c r="C2346">
        <v>9</v>
      </c>
      <c r="D2346">
        <v>605000</v>
      </c>
      <c r="E2346">
        <v>5445000</v>
      </c>
      <c r="F2346" t="s">
        <v>12434</v>
      </c>
      <c r="G2346" t="s">
        <v>12062</v>
      </c>
      <c r="H2346" t="s">
        <v>12066</v>
      </c>
      <c r="I2346" t="s">
        <v>12095</v>
      </c>
      <c r="J2346" t="s">
        <v>12078</v>
      </c>
      <c r="K2346" t="s">
        <v>17089</v>
      </c>
      <c r="L2346" t="s">
        <v>18097</v>
      </c>
    </row>
    <row r="2347" spans="1:12" x14ac:dyDescent="0.25">
      <c r="A2347" t="s">
        <v>6316</v>
      </c>
      <c r="B2347" s="7">
        <v>0.92502314814814812</v>
      </c>
      <c r="C2347">
        <v>1</v>
      </c>
      <c r="D2347">
        <v>387000</v>
      </c>
      <c r="E2347">
        <v>387000</v>
      </c>
      <c r="F2347" t="s">
        <v>15604</v>
      </c>
      <c r="G2347" t="s">
        <v>12063</v>
      </c>
      <c r="H2347" t="s">
        <v>12070</v>
      </c>
      <c r="I2347" t="s">
        <v>12095</v>
      </c>
      <c r="J2347" t="s">
        <v>12078</v>
      </c>
      <c r="K2347" t="s">
        <v>16466</v>
      </c>
      <c r="L2347" t="s">
        <v>17466</v>
      </c>
    </row>
    <row r="2348" spans="1:12" x14ac:dyDescent="0.25">
      <c r="A2348" t="s">
        <v>6317</v>
      </c>
      <c r="B2348" s="7">
        <v>0.81709490740740742</v>
      </c>
      <c r="C2348">
        <v>1</v>
      </c>
      <c r="D2348">
        <v>1090000</v>
      </c>
      <c r="E2348">
        <v>1090000</v>
      </c>
      <c r="F2348" t="s">
        <v>12906</v>
      </c>
      <c r="G2348" t="s">
        <v>12064</v>
      </c>
      <c r="H2348" t="s">
        <v>12068</v>
      </c>
      <c r="I2348" t="s">
        <v>12095</v>
      </c>
      <c r="J2348" t="s">
        <v>12091</v>
      </c>
      <c r="K2348" t="s">
        <v>17097</v>
      </c>
      <c r="L2348" t="s">
        <v>18097</v>
      </c>
    </row>
    <row r="2349" spans="1:12" x14ac:dyDescent="0.25">
      <c r="A2349" t="s">
        <v>6320</v>
      </c>
      <c r="B2349" s="7">
        <v>0.16918981481481482</v>
      </c>
      <c r="C2349">
        <v>8</v>
      </c>
      <c r="D2349">
        <v>349000</v>
      </c>
      <c r="E2349">
        <v>2792000</v>
      </c>
      <c r="F2349" t="s">
        <v>16033</v>
      </c>
      <c r="G2349" t="s">
        <v>12063</v>
      </c>
      <c r="H2349" t="s">
        <v>12068</v>
      </c>
      <c r="I2349" t="s">
        <v>12095</v>
      </c>
      <c r="J2349" t="s">
        <v>12074</v>
      </c>
      <c r="K2349" t="s">
        <v>17031</v>
      </c>
      <c r="L2349" t="s">
        <v>18038</v>
      </c>
    </row>
    <row r="2350" spans="1:12" x14ac:dyDescent="0.25">
      <c r="A2350" t="s">
        <v>6323</v>
      </c>
      <c r="B2350" s="7">
        <v>0.74483796296296301</v>
      </c>
      <c r="C2350">
        <v>6</v>
      </c>
      <c r="D2350">
        <v>665000</v>
      </c>
      <c r="E2350">
        <v>3990000</v>
      </c>
      <c r="F2350" t="s">
        <v>13161</v>
      </c>
      <c r="G2350" t="s">
        <v>12062</v>
      </c>
      <c r="H2350" t="s">
        <v>12067</v>
      </c>
      <c r="I2350" t="s">
        <v>12092</v>
      </c>
      <c r="J2350" t="s">
        <v>12072</v>
      </c>
      <c r="K2350" t="s">
        <v>17008</v>
      </c>
      <c r="L2350" t="s">
        <v>18013</v>
      </c>
    </row>
    <row r="2351" spans="1:12" x14ac:dyDescent="0.25">
      <c r="A2351" t="s">
        <v>6325</v>
      </c>
      <c r="B2351" s="7">
        <v>0.98541666666666672</v>
      </c>
      <c r="C2351">
        <v>1</v>
      </c>
      <c r="D2351">
        <v>1236000</v>
      </c>
      <c r="E2351">
        <v>1236000</v>
      </c>
      <c r="F2351" t="s">
        <v>13170</v>
      </c>
      <c r="G2351" t="s">
        <v>12064</v>
      </c>
      <c r="H2351" t="s">
        <v>12070</v>
      </c>
      <c r="I2351" t="s">
        <v>12095</v>
      </c>
      <c r="J2351" t="s">
        <v>12085</v>
      </c>
      <c r="K2351" t="s">
        <v>17207</v>
      </c>
      <c r="L2351" t="s">
        <v>18210</v>
      </c>
    </row>
    <row r="2352" spans="1:12" x14ac:dyDescent="0.25">
      <c r="A2352" t="s">
        <v>6327</v>
      </c>
      <c r="B2352" s="7">
        <v>0.28986111111111112</v>
      </c>
      <c r="C2352">
        <v>7</v>
      </c>
      <c r="D2352">
        <v>399000</v>
      </c>
      <c r="E2352">
        <v>2793000</v>
      </c>
      <c r="F2352" t="s">
        <v>14689</v>
      </c>
      <c r="G2352" t="s">
        <v>12063</v>
      </c>
      <c r="H2352" t="s">
        <v>12068</v>
      </c>
      <c r="I2352" t="s">
        <v>12093</v>
      </c>
      <c r="J2352" t="s">
        <v>12080</v>
      </c>
      <c r="K2352" t="s">
        <v>17223</v>
      </c>
      <c r="L2352" t="s">
        <v>18231</v>
      </c>
    </row>
    <row r="2353" spans="1:12" x14ac:dyDescent="0.25">
      <c r="A2353" t="s">
        <v>6329</v>
      </c>
      <c r="B2353" s="7">
        <v>0.43141203703703701</v>
      </c>
      <c r="C2353">
        <v>1</v>
      </c>
      <c r="D2353">
        <v>1373000</v>
      </c>
      <c r="E2353">
        <v>1373000</v>
      </c>
      <c r="F2353" t="s">
        <v>13861</v>
      </c>
      <c r="G2353" t="s">
        <v>12064</v>
      </c>
      <c r="H2353" t="s">
        <v>12071</v>
      </c>
      <c r="I2353" t="s">
        <v>12094</v>
      </c>
      <c r="J2353" t="s">
        <v>12085</v>
      </c>
      <c r="K2353" t="s">
        <v>16626</v>
      </c>
      <c r="L2353" t="s">
        <v>17609</v>
      </c>
    </row>
    <row r="2354" spans="1:12" x14ac:dyDescent="0.25">
      <c r="A2354" t="s">
        <v>6331</v>
      </c>
      <c r="B2354" s="7">
        <v>0.3946527777777778</v>
      </c>
      <c r="C2354">
        <v>2</v>
      </c>
      <c r="D2354">
        <v>673000</v>
      </c>
      <c r="E2354">
        <v>1346000</v>
      </c>
      <c r="F2354" t="s">
        <v>15428</v>
      </c>
      <c r="G2354" t="s">
        <v>12062</v>
      </c>
      <c r="H2354" t="s">
        <v>12066</v>
      </c>
      <c r="I2354" t="s">
        <v>12094</v>
      </c>
      <c r="J2354" t="s">
        <v>12084</v>
      </c>
      <c r="K2354" t="s">
        <v>17250</v>
      </c>
      <c r="L2354" t="s">
        <v>18254</v>
      </c>
    </row>
    <row r="2355" spans="1:12" x14ac:dyDescent="0.25">
      <c r="A2355" t="s">
        <v>6334</v>
      </c>
      <c r="B2355" s="7">
        <v>0.13368055555555555</v>
      </c>
      <c r="C2355">
        <v>5</v>
      </c>
      <c r="D2355">
        <v>359000</v>
      </c>
      <c r="E2355">
        <v>1795000</v>
      </c>
      <c r="F2355" t="s">
        <v>14597</v>
      </c>
      <c r="G2355" t="s">
        <v>12063</v>
      </c>
      <c r="H2355" t="s">
        <v>12070</v>
      </c>
      <c r="I2355" t="s">
        <v>12094</v>
      </c>
      <c r="J2355" t="s">
        <v>12087</v>
      </c>
      <c r="K2355" t="s">
        <v>17057</v>
      </c>
      <c r="L2355" t="s">
        <v>18061</v>
      </c>
    </row>
    <row r="2356" spans="1:12" x14ac:dyDescent="0.25">
      <c r="A2356" t="s">
        <v>6336</v>
      </c>
      <c r="B2356" s="7">
        <v>8.8240740740740745E-2</v>
      </c>
      <c r="C2356">
        <v>2</v>
      </c>
      <c r="D2356">
        <v>317000</v>
      </c>
      <c r="E2356">
        <v>634000</v>
      </c>
      <c r="F2356" t="s">
        <v>14974</v>
      </c>
      <c r="G2356" t="s">
        <v>12063</v>
      </c>
      <c r="H2356" t="s">
        <v>12069</v>
      </c>
      <c r="I2356" t="s">
        <v>12094</v>
      </c>
      <c r="J2356" t="s">
        <v>12091</v>
      </c>
      <c r="K2356" t="s">
        <v>16737</v>
      </c>
      <c r="L2356" t="s">
        <v>17729</v>
      </c>
    </row>
    <row r="2357" spans="1:12" x14ac:dyDescent="0.25">
      <c r="A2357" t="s">
        <v>6338</v>
      </c>
      <c r="B2357" s="7">
        <v>0.55331018518518515</v>
      </c>
      <c r="C2357">
        <v>6</v>
      </c>
      <c r="D2357">
        <v>508000</v>
      </c>
      <c r="E2357">
        <v>3048000</v>
      </c>
      <c r="F2357" t="s">
        <v>14576</v>
      </c>
      <c r="G2357" t="s">
        <v>12065</v>
      </c>
      <c r="H2357" t="s">
        <v>12067</v>
      </c>
      <c r="I2357" t="s">
        <v>12095</v>
      </c>
      <c r="J2357" t="s">
        <v>12080</v>
      </c>
      <c r="K2357" t="s">
        <v>12127</v>
      </c>
      <c r="L2357" t="s">
        <v>12214</v>
      </c>
    </row>
    <row r="2358" spans="1:12" x14ac:dyDescent="0.25">
      <c r="A2358" t="s">
        <v>6340</v>
      </c>
      <c r="B2358" s="7">
        <v>0.2724421296296296</v>
      </c>
      <c r="C2358">
        <v>8</v>
      </c>
      <c r="D2358">
        <v>1123000</v>
      </c>
      <c r="E2358">
        <v>8984000</v>
      </c>
      <c r="F2358" t="s">
        <v>13013</v>
      </c>
      <c r="G2358" t="s">
        <v>12064</v>
      </c>
      <c r="H2358" t="s">
        <v>12068</v>
      </c>
      <c r="I2358" t="s">
        <v>12095</v>
      </c>
      <c r="J2358" t="s">
        <v>12083</v>
      </c>
      <c r="K2358" t="s">
        <v>17017</v>
      </c>
      <c r="L2358" t="s">
        <v>18024</v>
      </c>
    </row>
    <row r="2359" spans="1:12" x14ac:dyDescent="0.25">
      <c r="A2359" t="s">
        <v>6343</v>
      </c>
      <c r="B2359" s="7">
        <v>7.0509259259259258E-2</v>
      </c>
      <c r="C2359">
        <v>1</v>
      </c>
      <c r="D2359">
        <v>574000</v>
      </c>
      <c r="E2359">
        <v>574000</v>
      </c>
      <c r="F2359" t="s">
        <v>16251</v>
      </c>
      <c r="G2359" t="s">
        <v>12062</v>
      </c>
      <c r="H2359" t="s">
        <v>12068</v>
      </c>
      <c r="I2359" t="s">
        <v>12095</v>
      </c>
      <c r="J2359" t="s">
        <v>12090</v>
      </c>
      <c r="K2359" t="s">
        <v>16937</v>
      </c>
      <c r="L2359" t="s">
        <v>17939</v>
      </c>
    </row>
    <row r="2360" spans="1:12" x14ac:dyDescent="0.25">
      <c r="A2360" t="s">
        <v>6346</v>
      </c>
      <c r="B2360" s="7">
        <v>0.72357638888888887</v>
      </c>
      <c r="C2360">
        <v>1</v>
      </c>
      <c r="D2360">
        <v>1089000</v>
      </c>
      <c r="E2360">
        <v>1089000</v>
      </c>
      <c r="F2360" t="s">
        <v>12563</v>
      </c>
      <c r="G2360" t="s">
        <v>12064</v>
      </c>
      <c r="H2360" t="s">
        <v>12066</v>
      </c>
      <c r="I2360" t="s">
        <v>12094</v>
      </c>
      <c r="J2360" t="s">
        <v>12084</v>
      </c>
      <c r="K2360" t="s">
        <v>16720</v>
      </c>
      <c r="L2360" t="s">
        <v>17711</v>
      </c>
    </row>
    <row r="2361" spans="1:12" x14ac:dyDescent="0.25">
      <c r="A2361" t="s">
        <v>6348</v>
      </c>
      <c r="B2361" s="7">
        <v>0.70483796296296297</v>
      </c>
      <c r="C2361">
        <v>9</v>
      </c>
      <c r="D2361">
        <v>1146000</v>
      </c>
      <c r="E2361">
        <v>10314000</v>
      </c>
      <c r="F2361" t="s">
        <v>15200</v>
      </c>
      <c r="G2361" t="s">
        <v>12064</v>
      </c>
      <c r="H2361" t="s">
        <v>12066</v>
      </c>
      <c r="I2361" t="s">
        <v>12092</v>
      </c>
      <c r="J2361" t="s">
        <v>12089</v>
      </c>
      <c r="K2361" t="s">
        <v>17030</v>
      </c>
      <c r="L2361" t="s">
        <v>18038</v>
      </c>
    </row>
    <row r="2362" spans="1:12" x14ac:dyDescent="0.25">
      <c r="A2362" t="s">
        <v>6350</v>
      </c>
      <c r="B2362" s="7">
        <v>0.9128356481481481</v>
      </c>
      <c r="C2362">
        <v>2</v>
      </c>
      <c r="D2362">
        <v>675000</v>
      </c>
      <c r="E2362">
        <v>1350000</v>
      </c>
      <c r="F2362" t="s">
        <v>15667</v>
      </c>
      <c r="G2362" t="s">
        <v>12062</v>
      </c>
      <c r="H2362" t="s">
        <v>12067</v>
      </c>
      <c r="I2362" t="s">
        <v>12094</v>
      </c>
      <c r="J2362" t="s">
        <v>12086</v>
      </c>
      <c r="K2362" t="s">
        <v>16633</v>
      </c>
      <c r="L2362" t="s">
        <v>17618</v>
      </c>
    </row>
    <row r="2363" spans="1:12" x14ac:dyDescent="0.25">
      <c r="A2363" t="s">
        <v>6353</v>
      </c>
      <c r="B2363" s="7">
        <v>0.75424768518518515</v>
      </c>
      <c r="C2363">
        <v>6</v>
      </c>
      <c r="D2363">
        <v>400000</v>
      </c>
      <c r="E2363">
        <v>2400000</v>
      </c>
      <c r="F2363" t="s">
        <v>15928</v>
      </c>
      <c r="G2363" t="s">
        <v>12063</v>
      </c>
      <c r="H2363" t="s">
        <v>12068</v>
      </c>
      <c r="I2363" t="s">
        <v>12094</v>
      </c>
      <c r="J2363" t="s">
        <v>12090</v>
      </c>
      <c r="K2363" t="s">
        <v>12134</v>
      </c>
      <c r="L2363" t="s">
        <v>12221</v>
      </c>
    </row>
    <row r="2364" spans="1:12" x14ac:dyDescent="0.25">
      <c r="A2364" t="s">
        <v>6356</v>
      </c>
      <c r="B2364" s="7">
        <v>0.67652777777777773</v>
      </c>
      <c r="C2364">
        <v>8</v>
      </c>
      <c r="D2364">
        <v>349000</v>
      </c>
      <c r="E2364">
        <v>2792000</v>
      </c>
      <c r="F2364" t="s">
        <v>13186</v>
      </c>
      <c r="G2364" t="s">
        <v>12063</v>
      </c>
      <c r="H2364" t="s">
        <v>12067</v>
      </c>
      <c r="I2364" t="s">
        <v>12092</v>
      </c>
      <c r="J2364" t="s">
        <v>12089</v>
      </c>
      <c r="K2364" t="s">
        <v>16914</v>
      </c>
      <c r="L2364" t="s">
        <v>17923</v>
      </c>
    </row>
    <row r="2365" spans="1:12" x14ac:dyDescent="0.25">
      <c r="A2365" t="s">
        <v>6358</v>
      </c>
      <c r="B2365" s="7">
        <v>0.69109953703703708</v>
      </c>
      <c r="C2365">
        <v>5</v>
      </c>
      <c r="D2365">
        <v>1321000</v>
      </c>
      <c r="E2365">
        <v>6605000</v>
      </c>
      <c r="F2365" t="s">
        <v>13714</v>
      </c>
      <c r="G2365" t="s">
        <v>12064</v>
      </c>
      <c r="H2365" t="s">
        <v>12071</v>
      </c>
      <c r="I2365" t="s">
        <v>12095</v>
      </c>
      <c r="J2365" t="s">
        <v>12081</v>
      </c>
      <c r="K2365" t="s">
        <v>12147</v>
      </c>
      <c r="L2365" t="s">
        <v>12233</v>
      </c>
    </row>
    <row r="2366" spans="1:12" x14ac:dyDescent="0.25">
      <c r="A2366" t="s">
        <v>6361</v>
      </c>
      <c r="B2366" s="7">
        <v>0.66869212962962965</v>
      </c>
      <c r="C2366">
        <v>8</v>
      </c>
      <c r="D2366">
        <v>467000</v>
      </c>
      <c r="E2366">
        <v>3736000</v>
      </c>
      <c r="F2366" t="s">
        <v>13844</v>
      </c>
      <c r="G2366" t="s">
        <v>12065</v>
      </c>
      <c r="H2366" t="s">
        <v>12071</v>
      </c>
      <c r="I2366" t="s">
        <v>12092</v>
      </c>
      <c r="J2366" t="s">
        <v>12088</v>
      </c>
      <c r="K2366" t="s">
        <v>16647</v>
      </c>
      <c r="L2366" t="s">
        <v>17638</v>
      </c>
    </row>
    <row r="2367" spans="1:12" x14ac:dyDescent="0.25">
      <c r="A2367" t="s">
        <v>6364</v>
      </c>
      <c r="B2367" s="7">
        <v>0.39273148148148146</v>
      </c>
      <c r="C2367">
        <v>4</v>
      </c>
      <c r="D2367">
        <v>398000</v>
      </c>
      <c r="E2367">
        <v>1592000</v>
      </c>
      <c r="F2367" t="s">
        <v>15170</v>
      </c>
      <c r="G2367" t="s">
        <v>12063</v>
      </c>
      <c r="H2367" t="s">
        <v>12067</v>
      </c>
      <c r="I2367" t="s">
        <v>12095</v>
      </c>
      <c r="J2367" t="s">
        <v>12086</v>
      </c>
      <c r="K2367" t="s">
        <v>17462</v>
      </c>
      <c r="L2367" t="s">
        <v>12192</v>
      </c>
    </row>
    <row r="2368" spans="1:12" x14ac:dyDescent="0.25">
      <c r="A2368" t="s">
        <v>6366</v>
      </c>
      <c r="B2368" s="7">
        <v>0.68490740740740741</v>
      </c>
      <c r="C2368">
        <v>1</v>
      </c>
      <c r="D2368">
        <v>615000</v>
      </c>
      <c r="E2368">
        <v>615000</v>
      </c>
      <c r="F2368" t="s">
        <v>14558</v>
      </c>
      <c r="G2368" t="s">
        <v>12062</v>
      </c>
      <c r="H2368" t="s">
        <v>12069</v>
      </c>
      <c r="I2368" t="s">
        <v>12094</v>
      </c>
      <c r="J2368" t="s">
        <v>12082</v>
      </c>
      <c r="K2368" t="s">
        <v>16953</v>
      </c>
      <c r="L2368" t="s">
        <v>17955</v>
      </c>
    </row>
    <row r="2369" spans="1:12" x14ac:dyDescent="0.25">
      <c r="A2369" t="s">
        <v>6369</v>
      </c>
      <c r="B2369" s="7">
        <v>0.56399305555555557</v>
      </c>
      <c r="C2369">
        <v>8</v>
      </c>
      <c r="D2369">
        <v>687000</v>
      </c>
      <c r="E2369">
        <v>5496000</v>
      </c>
      <c r="F2369" t="s">
        <v>15746</v>
      </c>
      <c r="G2369" t="s">
        <v>12062</v>
      </c>
      <c r="H2369" t="s">
        <v>12071</v>
      </c>
      <c r="I2369" t="s">
        <v>12094</v>
      </c>
      <c r="J2369" t="s">
        <v>12081</v>
      </c>
      <c r="K2369" t="s">
        <v>17175</v>
      </c>
      <c r="L2369" t="s">
        <v>18184</v>
      </c>
    </row>
    <row r="2370" spans="1:12" x14ac:dyDescent="0.25">
      <c r="A2370" t="s">
        <v>6371</v>
      </c>
      <c r="B2370" s="7">
        <v>0.99989583333333332</v>
      </c>
      <c r="C2370">
        <v>8</v>
      </c>
      <c r="D2370">
        <v>407000</v>
      </c>
      <c r="E2370">
        <v>3256000</v>
      </c>
      <c r="F2370" t="s">
        <v>15136</v>
      </c>
      <c r="G2370" t="s">
        <v>12065</v>
      </c>
      <c r="H2370" t="s">
        <v>12069</v>
      </c>
      <c r="I2370" t="s">
        <v>12095</v>
      </c>
      <c r="J2370" t="s">
        <v>12074</v>
      </c>
      <c r="K2370" t="s">
        <v>16551</v>
      </c>
      <c r="L2370" t="s">
        <v>17531</v>
      </c>
    </row>
    <row r="2371" spans="1:12" x14ac:dyDescent="0.25">
      <c r="A2371" t="s">
        <v>6374</v>
      </c>
      <c r="B2371" s="7">
        <v>0.92940972222222218</v>
      </c>
      <c r="C2371">
        <v>5</v>
      </c>
      <c r="D2371">
        <v>1111000</v>
      </c>
      <c r="E2371">
        <v>5555000</v>
      </c>
      <c r="F2371" t="s">
        <v>13686</v>
      </c>
      <c r="G2371" t="s">
        <v>12064</v>
      </c>
      <c r="H2371" t="s">
        <v>12067</v>
      </c>
      <c r="I2371" t="s">
        <v>12095</v>
      </c>
      <c r="J2371" t="s">
        <v>12077</v>
      </c>
      <c r="K2371" t="s">
        <v>17036</v>
      </c>
      <c r="L2371" t="s">
        <v>18040</v>
      </c>
    </row>
    <row r="2372" spans="1:12" x14ac:dyDescent="0.25">
      <c r="A2372" t="s">
        <v>6377</v>
      </c>
      <c r="B2372" s="7">
        <v>0.3500462962962963</v>
      </c>
      <c r="C2372">
        <v>7</v>
      </c>
      <c r="D2372">
        <v>630000</v>
      </c>
      <c r="E2372">
        <v>4410000</v>
      </c>
      <c r="F2372" t="s">
        <v>14236</v>
      </c>
      <c r="G2372" t="s">
        <v>12062</v>
      </c>
      <c r="H2372" t="s">
        <v>12069</v>
      </c>
      <c r="I2372" t="s">
        <v>12094</v>
      </c>
      <c r="J2372" t="s">
        <v>12074</v>
      </c>
      <c r="K2372" t="s">
        <v>16934</v>
      </c>
      <c r="L2372" t="s">
        <v>17941</v>
      </c>
    </row>
    <row r="2373" spans="1:12" x14ac:dyDescent="0.25">
      <c r="A2373" t="s">
        <v>6380</v>
      </c>
      <c r="B2373" s="7">
        <v>0.22611111111111112</v>
      </c>
      <c r="C2373">
        <v>6</v>
      </c>
      <c r="D2373">
        <v>325000</v>
      </c>
      <c r="E2373">
        <v>1950000</v>
      </c>
      <c r="F2373" t="s">
        <v>14298</v>
      </c>
      <c r="G2373" t="s">
        <v>12063</v>
      </c>
      <c r="H2373" t="s">
        <v>12071</v>
      </c>
      <c r="I2373" t="s">
        <v>12092</v>
      </c>
      <c r="J2373" t="s">
        <v>12075</v>
      </c>
      <c r="K2373" t="s">
        <v>17455</v>
      </c>
      <c r="L2373" t="s">
        <v>12187</v>
      </c>
    </row>
    <row r="2374" spans="1:12" x14ac:dyDescent="0.25">
      <c r="A2374" t="s">
        <v>6383</v>
      </c>
      <c r="B2374" s="7">
        <v>0.63609953703703703</v>
      </c>
      <c r="C2374">
        <v>1</v>
      </c>
      <c r="D2374">
        <v>1242000</v>
      </c>
      <c r="E2374">
        <v>1242000</v>
      </c>
      <c r="F2374" t="s">
        <v>12851</v>
      </c>
      <c r="G2374" t="s">
        <v>12064</v>
      </c>
      <c r="H2374" t="s">
        <v>12067</v>
      </c>
      <c r="I2374" t="s">
        <v>12094</v>
      </c>
      <c r="J2374" t="s">
        <v>12079</v>
      </c>
      <c r="K2374" t="s">
        <v>16516</v>
      </c>
      <c r="L2374" t="s">
        <v>17489</v>
      </c>
    </row>
    <row r="2375" spans="1:12" x14ac:dyDescent="0.25">
      <c r="A2375" t="s">
        <v>6385</v>
      </c>
      <c r="B2375" s="7">
        <v>1.6481481481481482E-2</v>
      </c>
      <c r="C2375">
        <v>8</v>
      </c>
      <c r="D2375">
        <v>451000</v>
      </c>
      <c r="E2375">
        <v>3608000</v>
      </c>
      <c r="F2375" t="s">
        <v>16235</v>
      </c>
      <c r="G2375" t="s">
        <v>12065</v>
      </c>
      <c r="H2375" t="s">
        <v>12067</v>
      </c>
      <c r="I2375" t="s">
        <v>12094</v>
      </c>
      <c r="J2375" t="s">
        <v>12084</v>
      </c>
      <c r="K2375" t="s">
        <v>17339</v>
      </c>
      <c r="L2375" t="s">
        <v>18347</v>
      </c>
    </row>
    <row r="2376" spans="1:12" x14ac:dyDescent="0.25">
      <c r="A2376" t="s">
        <v>6388</v>
      </c>
      <c r="B2376" s="7">
        <v>0.61031250000000004</v>
      </c>
      <c r="C2376">
        <v>6</v>
      </c>
      <c r="D2376">
        <v>318000</v>
      </c>
      <c r="E2376">
        <v>1908000</v>
      </c>
      <c r="F2376" t="s">
        <v>14925</v>
      </c>
      <c r="G2376" t="s">
        <v>12063</v>
      </c>
      <c r="H2376" t="s">
        <v>12067</v>
      </c>
      <c r="I2376" t="s">
        <v>12094</v>
      </c>
      <c r="J2376" t="s">
        <v>12082</v>
      </c>
      <c r="K2376" t="s">
        <v>17359</v>
      </c>
      <c r="L2376" t="s">
        <v>18365</v>
      </c>
    </row>
    <row r="2377" spans="1:12" x14ac:dyDescent="0.25">
      <c r="A2377" t="s">
        <v>6391</v>
      </c>
      <c r="B2377" s="7">
        <v>0.49494212962962963</v>
      </c>
      <c r="C2377">
        <v>5</v>
      </c>
      <c r="D2377">
        <v>1219000</v>
      </c>
      <c r="E2377">
        <v>6095000</v>
      </c>
      <c r="F2377" t="s">
        <v>15921</v>
      </c>
      <c r="G2377" t="s">
        <v>12064</v>
      </c>
      <c r="H2377" t="s">
        <v>12070</v>
      </c>
      <c r="I2377" t="s">
        <v>12094</v>
      </c>
      <c r="J2377" t="s">
        <v>12073</v>
      </c>
      <c r="K2377" t="s">
        <v>17006</v>
      </c>
      <c r="L2377" t="s">
        <v>18010</v>
      </c>
    </row>
    <row r="2378" spans="1:12" x14ac:dyDescent="0.25">
      <c r="A2378" t="s">
        <v>6393</v>
      </c>
      <c r="B2378" s="7">
        <v>0.54652777777777772</v>
      </c>
      <c r="C2378">
        <v>2</v>
      </c>
      <c r="D2378">
        <v>468000</v>
      </c>
      <c r="E2378">
        <v>936000</v>
      </c>
      <c r="F2378" t="s">
        <v>14331</v>
      </c>
      <c r="G2378" t="s">
        <v>12065</v>
      </c>
      <c r="H2378" t="s">
        <v>12069</v>
      </c>
      <c r="I2378" t="s">
        <v>12094</v>
      </c>
      <c r="J2378" t="s">
        <v>12080</v>
      </c>
      <c r="K2378" t="s">
        <v>16677</v>
      </c>
      <c r="L2378" t="s">
        <v>17662</v>
      </c>
    </row>
    <row r="2379" spans="1:12" x14ac:dyDescent="0.25">
      <c r="A2379" t="s">
        <v>6395</v>
      </c>
      <c r="B2379" s="7">
        <v>6.1053240740740741E-2</v>
      </c>
      <c r="C2379">
        <v>8</v>
      </c>
      <c r="D2379">
        <v>614000</v>
      </c>
      <c r="E2379">
        <v>4912000</v>
      </c>
      <c r="F2379" t="s">
        <v>14639</v>
      </c>
      <c r="G2379" t="s">
        <v>12062</v>
      </c>
      <c r="H2379" t="s">
        <v>12066</v>
      </c>
      <c r="I2379" t="s">
        <v>12095</v>
      </c>
      <c r="J2379" t="s">
        <v>12075</v>
      </c>
      <c r="K2379" t="s">
        <v>16727</v>
      </c>
      <c r="L2379" t="s">
        <v>17725</v>
      </c>
    </row>
    <row r="2380" spans="1:12" x14ac:dyDescent="0.25">
      <c r="A2380" t="s">
        <v>6398</v>
      </c>
      <c r="B2380" s="7">
        <v>0.77611111111111108</v>
      </c>
      <c r="C2380">
        <v>2</v>
      </c>
      <c r="D2380">
        <v>361000</v>
      </c>
      <c r="E2380">
        <v>722000</v>
      </c>
      <c r="F2380" t="s">
        <v>15205</v>
      </c>
      <c r="G2380" t="s">
        <v>12063</v>
      </c>
      <c r="H2380" t="s">
        <v>12067</v>
      </c>
      <c r="I2380" t="s">
        <v>12094</v>
      </c>
      <c r="J2380" t="s">
        <v>12072</v>
      </c>
      <c r="K2380" t="s">
        <v>17060</v>
      </c>
      <c r="L2380" t="s">
        <v>18061</v>
      </c>
    </row>
    <row r="2381" spans="1:12" x14ac:dyDescent="0.25">
      <c r="A2381" t="s">
        <v>6401</v>
      </c>
      <c r="B2381" s="7">
        <v>0.77370370370370367</v>
      </c>
      <c r="C2381">
        <v>3</v>
      </c>
      <c r="D2381">
        <v>1298000</v>
      </c>
      <c r="E2381">
        <v>3894000</v>
      </c>
      <c r="F2381" t="s">
        <v>15676</v>
      </c>
      <c r="G2381" t="s">
        <v>12064</v>
      </c>
      <c r="H2381" t="s">
        <v>12067</v>
      </c>
      <c r="I2381" t="s">
        <v>12094</v>
      </c>
      <c r="J2381" t="s">
        <v>12083</v>
      </c>
      <c r="K2381" t="s">
        <v>17433</v>
      </c>
      <c r="L2381" t="s">
        <v>18439</v>
      </c>
    </row>
    <row r="2382" spans="1:12" x14ac:dyDescent="0.25">
      <c r="A2382" t="s">
        <v>6403</v>
      </c>
      <c r="B2382" s="7">
        <v>0.42532407407407408</v>
      </c>
      <c r="C2382">
        <v>3</v>
      </c>
      <c r="D2382">
        <v>653000</v>
      </c>
      <c r="E2382">
        <v>1959000</v>
      </c>
      <c r="F2382" t="s">
        <v>16009</v>
      </c>
      <c r="G2382" t="s">
        <v>12062</v>
      </c>
      <c r="H2382" t="s">
        <v>12069</v>
      </c>
      <c r="I2382" t="s">
        <v>12095</v>
      </c>
      <c r="J2382" t="s">
        <v>12072</v>
      </c>
      <c r="K2382" t="s">
        <v>17278</v>
      </c>
      <c r="L2382" t="s">
        <v>18284</v>
      </c>
    </row>
    <row r="2383" spans="1:12" x14ac:dyDescent="0.25">
      <c r="A2383" t="s">
        <v>6406</v>
      </c>
      <c r="B2383" s="7">
        <v>0.55215277777777783</v>
      </c>
      <c r="C2383">
        <v>2</v>
      </c>
      <c r="D2383">
        <v>392000</v>
      </c>
      <c r="E2383">
        <v>784000</v>
      </c>
      <c r="F2383" t="s">
        <v>15647</v>
      </c>
      <c r="G2383" t="s">
        <v>12063</v>
      </c>
      <c r="H2383" t="s">
        <v>12066</v>
      </c>
      <c r="I2383" t="s">
        <v>12094</v>
      </c>
      <c r="J2383" t="s">
        <v>12075</v>
      </c>
      <c r="K2383" t="s">
        <v>16784</v>
      </c>
      <c r="L2383" t="s">
        <v>17776</v>
      </c>
    </row>
    <row r="2384" spans="1:12" x14ac:dyDescent="0.25">
      <c r="A2384" t="s">
        <v>6408</v>
      </c>
      <c r="B2384" s="7">
        <v>0.83723379629629635</v>
      </c>
      <c r="C2384">
        <v>6</v>
      </c>
      <c r="D2384">
        <v>591000</v>
      </c>
      <c r="E2384">
        <v>3546000</v>
      </c>
      <c r="F2384" t="s">
        <v>12940</v>
      </c>
      <c r="G2384" t="s">
        <v>12062</v>
      </c>
      <c r="H2384" t="s">
        <v>12066</v>
      </c>
      <c r="I2384" t="s">
        <v>12094</v>
      </c>
      <c r="J2384" t="s">
        <v>12076</v>
      </c>
      <c r="K2384" t="s">
        <v>17076</v>
      </c>
      <c r="L2384" t="s">
        <v>18081</v>
      </c>
    </row>
    <row r="2385" spans="1:12" x14ac:dyDescent="0.25">
      <c r="A2385" t="s">
        <v>6410</v>
      </c>
      <c r="B2385" s="7">
        <v>0.71950231481481486</v>
      </c>
      <c r="C2385">
        <v>2</v>
      </c>
      <c r="D2385">
        <v>686000</v>
      </c>
      <c r="E2385">
        <v>1372000</v>
      </c>
      <c r="F2385" t="s">
        <v>12332</v>
      </c>
      <c r="G2385" t="s">
        <v>12062</v>
      </c>
      <c r="H2385" t="s">
        <v>12067</v>
      </c>
      <c r="I2385" t="s">
        <v>12094</v>
      </c>
      <c r="J2385" t="s">
        <v>12085</v>
      </c>
      <c r="K2385" t="s">
        <v>16739</v>
      </c>
      <c r="L2385" t="s">
        <v>17731</v>
      </c>
    </row>
    <row r="2386" spans="1:12" x14ac:dyDescent="0.25">
      <c r="A2386" t="s">
        <v>6412</v>
      </c>
      <c r="B2386" s="7">
        <v>6.430555555555556E-2</v>
      </c>
      <c r="C2386">
        <v>3</v>
      </c>
      <c r="D2386">
        <v>639000</v>
      </c>
      <c r="E2386">
        <v>1917000</v>
      </c>
      <c r="F2386" t="s">
        <v>14935</v>
      </c>
      <c r="G2386" t="s">
        <v>12062</v>
      </c>
      <c r="H2386" t="s">
        <v>12070</v>
      </c>
      <c r="I2386" t="s">
        <v>12093</v>
      </c>
      <c r="J2386" t="s">
        <v>12074</v>
      </c>
      <c r="K2386" t="s">
        <v>17180</v>
      </c>
      <c r="L2386" t="s">
        <v>18185</v>
      </c>
    </row>
    <row r="2387" spans="1:12" x14ac:dyDescent="0.25">
      <c r="A2387" t="s">
        <v>6415</v>
      </c>
      <c r="B2387" s="7">
        <v>0.28707175925925926</v>
      </c>
      <c r="C2387">
        <v>5</v>
      </c>
      <c r="D2387">
        <v>513000</v>
      </c>
      <c r="E2387">
        <v>2565000</v>
      </c>
      <c r="F2387" t="s">
        <v>12570</v>
      </c>
      <c r="G2387" t="s">
        <v>12065</v>
      </c>
      <c r="H2387" t="s">
        <v>12067</v>
      </c>
      <c r="I2387" t="s">
        <v>12095</v>
      </c>
      <c r="J2387" t="s">
        <v>12083</v>
      </c>
      <c r="K2387" t="s">
        <v>17089</v>
      </c>
      <c r="L2387" t="s">
        <v>18093</v>
      </c>
    </row>
    <row r="2388" spans="1:12" x14ac:dyDescent="0.25">
      <c r="A2388" t="s">
        <v>6418</v>
      </c>
      <c r="B2388" s="7">
        <v>1.8703703703703705E-2</v>
      </c>
      <c r="C2388">
        <v>7</v>
      </c>
      <c r="D2388">
        <v>401000</v>
      </c>
      <c r="E2388">
        <v>2807000</v>
      </c>
      <c r="F2388" t="s">
        <v>12318</v>
      </c>
      <c r="G2388" t="s">
        <v>12063</v>
      </c>
      <c r="H2388" t="s">
        <v>12071</v>
      </c>
      <c r="I2388" t="s">
        <v>12094</v>
      </c>
      <c r="J2388" t="s">
        <v>12076</v>
      </c>
      <c r="K2388" t="s">
        <v>17120</v>
      </c>
      <c r="L2388" t="s">
        <v>18127</v>
      </c>
    </row>
    <row r="2389" spans="1:12" x14ac:dyDescent="0.25">
      <c r="A2389" t="s">
        <v>6421</v>
      </c>
      <c r="B2389" s="7">
        <v>0.45652777777777775</v>
      </c>
      <c r="C2389">
        <v>1</v>
      </c>
      <c r="D2389">
        <v>435000</v>
      </c>
      <c r="E2389">
        <v>435000</v>
      </c>
      <c r="F2389" t="s">
        <v>13015</v>
      </c>
      <c r="G2389" t="s">
        <v>12065</v>
      </c>
      <c r="H2389" t="s">
        <v>12067</v>
      </c>
      <c r="I2389" t="s">
        <v>12094</v>
      </c>
      <c r="J2389" t="s">
        <v>12087</v>
      </c>
      <c r="K2389" t="s">
        <v>16947</v>
      </c>
      <c r="L2389" t="s">
        <v>17949</v>
      </c>
    </row>
    <row r="2390" spans="1:12" x14ac:dyDescent="0.25">
      <c r="A2390" t="s">
        <v>6424</v>
      </c>
      <c r="B2390" s="7">
        <v>0.4064814814814815</v>
      </c>
      <c r="C2390">
        <v>9</v>
      </c>
      <c r="D2390">
        <v>650000</v>
      </c>
      <c r="E2390">
        <v>5850000</v>
      </c>
      <c r="F2390" t="s">
        <v>13534</v>
      </c>
      <c r="G2390" t="s">
        <v>12062</v>
      </c>
      <c r="H2390" t="s">
        <v>12071</v>
      </c>
      <c r="I2390" t="s">
        <v>12094</v>
      </c>
      <c r="J2390" t="s">
        <v>12089</v>
      </c>
      <c r="K2390" t="s">
        <v>16778</v>
      </c>
      <c r="L2390" t="s">
        <v>17777</v>
      </c>
    </row>
    <row r="2391" spans="1:12" x14ac:dyDescent="0.25">
      <c r="A2391" t="s">
        <v>6426</v>
      </c>
      <c r="B2391" s="7">
        <v>0.15339120370370371</v>
      </c>
      <c r="C2391">
        <v>1</v>
      </c>
      <c r="D2391">
        <v>571000</v>
      </c>
      <c r="E2391">
        <v>571000</v>
      </c>
      <c r="F2391" t="s">
        <v>12548</v>
      </c>
      <c r="G2391" t="s">
        <v>12062</v>
      </c>
      <c r="H2391" t="s">
        <v>12069</v>
      </c>
      <c r="I2391" t="s">
        <v>12094</v>
      </c>
      <c r="J2391" t="s">
        <v>12073</v>
      </c>
      <c r="K2391" t="s">
        <v>17081</v>
      </c>
      <c r="L2391" t="s">
        <v>18081</v>
      </c>
    </row>
    <row r="2392" spans="1:12" x14ac:dyDescent="0.25">
      <c r="A2392" t="s">
        <v>6428</v>
      </c>
      <c r="B2392" s="7">
        <v>0.2683564814814815</v>
      </c>
      <c r="C2392">
        <v>6</v>
      </c>
      <c r="D2392">
        <v>1279000</v>
      </c>
      <c r="E2392">
        <v>7674000</v>
      </c>
      <c r="F2392" t="s">
        <v>13268</v>
      </c>
      <c r="G2392" t="s">
        <v>12064</v>
      </c>
      <c r="H2392" t="s">
        <v>12066</v>
      </c>
      <c r="I2392" t="s">
        <v>12095</v>
      </c>
      <c r="J2392" t="s">
        <v>12091</v>
      </c>
      <c r="K2392" t="s">
        <v>16601</v>
      </c>
      <c r="L2392" t="s">
        <v>17589</v>
      </c>
    </row>
    <row r="2393" spans="1:12" x14ac:dyDescent="0.25">
      <c r="A2393" t="s">
        <v>6430</v>
      </c>
      <c r="B2393" s="7">
        <v>8.5370370370370374E-2</v>
      </c>
      <c r="C2393">
        <v>4</v>
      </c>
      <c r="D2393">
        <v>650000</v>
      </c>
      <c r="E2393">
        <v>2600000</v>
      </c>
      <c r="F2393" t="s">
        <v>15932</v>
      </c>
      <c r="G2393" t="s">
        <v>12062</v>
      </c>
      <c r="H2393" t="s">
        <v>12070</v>
      </c>
      <c r="I2393" t="s">
        <v>12094</v>
      </c>
      <c r="J2393" t="s">
        <v>12089</v>
      </c>
      <c r="K2393" t="s">
        <v>17109</v>
      </c>
      <c r="L2393" t="s">
        <v>18112</v>
      </c>
    </row>
    <row r="2394" spans="1:12" x14ac:dyDescent="0.25">
      <c r="A2394" t="s">
        <v>6433</v>
      </c>
      <c r="B2394" s="7">
        <v>0.42083333333333334</v>
      </c>
      <c r="C2394">
        <v>5</v>
      </c>
      <c r="D2394">
        <v>1170000</v>
      </c>
      <c r="E2394">
        <v>5850000</v>
      </c>
      <c r="F2394" t="s">
        <v>13200</v>
      </c>
      <c r="G2394" t="s">
        <v>12064</v>
      </c>
      <c r="H2394" t="s">
        <v>12071</v>
      </c>
      <c r="I2394" t="s">
        <v>12094</v>
      </c>
      <c r="J2394" t="s">
        <v>12083</v>
      </c>
      <c r="K2394" t="s">
        <v>12184</v>
      </c>
      <c r="L2394" t="s">
        <v>12269</v>
      </c>
    </row>
    <row r="2395" spans="1:12" x14ac:dyDescent="0.25">
      <c r="A2395" t="s">
        <v>6436</v>
      </c>
      <c r="B2395" s="7">
        <v>0.69748842592592597</v>
      </c>
      <c r="C2395">
        <v>3</v>
      </c>
      <c r="D2395">
        <v>1144000</v>
      </c>
      <c r="E2395">
        <v>3432000</v>
      </c>
      <c r="F2395" t="s">
        <v>13453</v>
      </c>
      <c r="G2395" t="s">
        <v>12064</v>
      </c>
      <c r="H2395" t="s">
        <v>12066</v>
      </c>
      <c r="I2395" t="s">
        <v>12092</v>
      </c>
      <c r="J2395" t="s">
        <v>12077</v>
      </c>
      <c r="K2395" t="s">
        <v>16685</v>
      </c>
      <c r="L2395" t="s">
        <v>17670</v>
      </c>
    </row>
    <row r="2396" spans="1:12" x14ac:dyDescent="0.25">
      <c r="A2396" t="s">
        <v>6439</v>
      </c>
      <c r="B2396" s="7">
        <v>0.54878472222222219</v>
      </c>
      <c r="C2396">
        <v>7</v>
      </c>
      <c r="D2396">
        <v>653000</v>
      </c>
      <c r="E2396">
        <v>4571000</v>
      </c>
      <c r="F2396" t="s">
        <v>15468</v>
      </c>
      <c r="G2396" t="s">
        <v>12062</v>
      </c>
      <c r="H2396" t="s">
        <v>12068</v>
      </c>
      <c r="I2396" t="s">
        <v>12094</v>
      </c>
      <c r="J2396" t="s">
        <v>12078</v>
      </c>
      <c r="K2396" t="s">
        <v>17339</v>
      </c>
      <c r="L2396" t="s">
        <v>18346</v>
      </c>
    </row>
    <row r="2397" spans="1:12" x14ac:dyDescent="0.25">
      <c r="A2397" t="s">
        <v>6441</v>
      </c>
      <c r="B2397" s="7">
        <v>0.47791666666666666</v>
      </c>
      <c r="C2397">
        <v>4</v>
      </c>
      <c r="D2397">
        <v>1150000</v>
      </c>
      <c r="E2397">
        <v>4600000</v>
      </c>
      <c r="F2397" t="s">
        <v>12669</v>
      </c>
      <c r="G2397" t="s">
        <v>12064</v>
      </c>
      <c r="H2397" t="s">
        <v>12067</v>
      </c>
      <c r="I2397" t="s">
        <v>12095</v>
      </c>
      <c r="J2397" t="s">
        <v>12087</v>
      </c>
      <c r="K2397" t="s">
        <v>17057</v>
      </c>
      <c r="L2397" t="s">
        <v>18060</v>
      </c>
    </row>
    <row r="2398" spans="1:12" x14ac:dyDescent="0.25">
      <c r="A2398" t="s">
        <v>6444</v>
      </c>
      <c r="B2398" s="7">
        <v>0.1882523148148148</v>
      </c>
      <c r="C2398">
        <v>5</v>
      </c>
      <c r="D2398">
        <v>354000</v>
      </c>
      <c r="E2398">
        <v>1770000</v>
      </c>
      <c r="F2398" t="s">
        <v>15191</v>
      </c>
      <c r="G2398" t="s">
        <v>12063</v>
      </c>
      <c r="H2398" t="s">
        <v>12070</v>
      </c>
      <c r="I2398" t="s">
        <v>12094</v>
      </c>
      <c r="J2398" t="s">
        <v>12084</v>
      </c>
      <c r="K2398" t="s">
        <v>17038</v>
      </c>
      <c r="L2398" t="s">
        <v>18042</v>
      </c>
    </row>
    <row r="2399" spans="1:12" x14ac:dyDescent="0.25">
      <c r="A2399" t="s">
        <v>6446</v>
      </c>
      <c r="B2399" s="7">
        <v>3.6145833333333335E-2</v>
      </c>
      <c r="C2399">
        <v>5</v>
      </c>
      <c r="D2399">
        <v>1156000</v>
      </c>
      <c r="E2399">
        <v>5780000</v>
      </c>
      <c r="F2399" t="s">
        <v>13981</v>
      </c>
      <c r="G2399" t="s">
        <v>12064</v>
      </c>
      <c r="H2399" t="s">
        <v>12068</v>
      </c>
      <c r="I2399" t="s">
        <v>12094</v>
      </c>
      <c r="J2399" t="s">
        <v>12082</v>
      </c>
      <c r="K2399" t="s">
        <v>16777</v>
      </c>
      <c r="L2399" t="s">
        <v>17772</v>
      </c>
    </row>
    <row r="2400" spans="1:12" x14ac:dyDescent="0.25">
      <c r="A2400" t="s">
        <v>6448</v>
      </c>
      <c r="B2400" s="7">
        <v>0.8941782407407407</v>
      </c>
      <c r="C2400">
        <v>2</v>
      </c>
      <c r="D2400">
        <v>479000</v>
      </c>
      <c r="E2400">
        <v>958000</v>
      </c>
      <c r="F2400" t="s">
        <v>12382</v>
      </c>
      <c r="G2400" t="s">
        <v>12065</v>
      </c>
      <c r="H2400" t="s">
        <v>12069</v>
      </c>
      <c r="I2400" t="s">
        <v>12095</v>
      </c>
      <c r="J2400" t="s">
        <v>12084</v>
      </c>
      <c r="K2400" t="s">
        <v>17136</v>
      </c>
      <c r="L2400" t="s">
        <v>18138</v>
      </c>
    </row>
    <row r="2401" spans="1:12" x14ac:dyDescent="0.25">
      <c r="A2401" t="s">
        <v>6451</v>
      </c>
      <c r="B2401" s="7">
        <v>0.97847222222222219</v>
      </c>
      <c r="C2401">
        <v>5</v>
      </c>
      <c r="D2401">
        <v>402000</v>
      </c>
      <c r="E2401">
        <v>2010000</v>
      </c>
      <c r="F2401" t="s">
        <v>13908</v>
      </c>
      <c r="G2401" t="s">
        <v>12063</v>
      </c>
      <c r="H2401" t="s">
        <v>12068</v>
      </c>
      <c r="I2401" t="s">
        <v>12095</v>
      </c>
      <c r="J2401" t="s">
        <v>12086</v>
      </c>
      <c r="K2401" t="s">
        <v>16994</v>
      </c>
      <c r="L2401" t="s">
        <v>17999</v>
      </c>
    </row>
    <row r="2402" spans="1:12" x14ac:dyDescent="0.25">
      <c r="A2402" t="s">
        <v>6453</v>
      </c>
      <c r="B2402" s="7">
        <v>2.9594907407407407E-2</v>
      </c>
      <c r="C2402">
        <v>5</v>
      </c>
      <c r="D2402">
        <v>619000</v>
      </c>
      <c r="E2402">
        <v>3095000</v>
      </c>
      <c r="F2402" t="s">
        <v>15263</v>
      </c>
      <c r="G2402" t="s">
        <v>12062</v>
      </c>
      <c r="H2402" t="s">
        <v>12071</v>
      </c>
      <c r="I2402" t="s">
        <v>12095</v>
      </c>
      <c r="J2402" t="s">
        <v>12076</v>
      </c>
      <c r="K2402" t="s">
        <v>17136</v>
      </c>
      <c r="L2402" t="s">
        <v>18141</v>
      </c>
    </row>
    <row r="2403" spans="1:12" x14ac:dyDescent="0.25">
      <c r="A2403" t="s">
        <v>6456</v>
      </c>
      <c r="B2403" s="7">
        <v>0.42103009259259261</v>
      </c>
      <c r="C2403">
        <v>1</v>
      </c>
      <c r="D2403">
        <v>570000</v>
      </c>
      <c r="E2403">
        <v>570000</v>
      </c>
      <c r="F2403" t="s">
        <v>14544</v>
      </c>
      <c r="G2403" t="s">
        <v>12062</v>
      </c>
      <c r="H2403" t="s">
        <v>12068</v>
      </c>
      <c r="I2403" t="s">
        <v>12094</v>
      </c>
      <c r="J2403" t="s">
        <v>12083</v>
      </c>
      <c r="K2403" t="s">
        <v>17051</v>
      </c>
      <c r="L2403" t="s">
        <v>18052</v>
      </c>
    </row>
    <row r="2404" spans="1:12" x14ac:dyDescent="0.25">
      <c r="A2404" t="s">
        <v>6458</v>
      </c>
      <c r="B2404" s="7">
        <v>0.28740740740740739</v>
      </c>
      <c r="C2404">
        <v>1</v>
      </c>
      <c r="D2404">
        <v>633000</v>
      </c>
      <c r="E2404">
        <v>633000</v>
      </c>
      <c r="F2404" t="s">
        <v>12852</v>
      </c>
      <c r="G2404" t="s">
        <v>12062</v>
      </c>
      <c r="H2404" t="s">
        <v>12067</v>
      </c>
      <c r="I2404" t="s">
        <v>12095</v>
      </c>
      <c r="J2404" t="s">
        <v>12073</v>
      </c>
      <c r="K2404" t="s">
        <v>17029</v>
      </c>
      <c r="L2404" t="s">
        <v>18029</v>
      </c>
    </row>
    <row r="2405" spans="1:12" x14ac:dyDescent="0.25">
      <c r="A2405" t="s">
        <v>6460</v>
      </c>
      <c r="B2405" s="7">
        <v>0.48136574074074073</v>
      </c>
      <c r="C2405">
        <v>6</v>
      </c>
      <c r="D2405">
        <v>1105000</v>
      </c>
      <c r="E2405">
        <v>6630000</v>
      </c>
      <c r="F2405" t="s">
        <v>12598</v>
      </c>
      <c r="G2405" t="s">
        <v>12064</v>
      </c>
      <c r="H2405" t="s">
        <v>12070</v>
      </c>
      <c r="I2405" t="s">
        <v>12092</v>
      </c>
      <c r="J2405" t="s">
        <v>12081</v>
      </c>
      <c r="K2405" t="s">
        <v>17216</v>
      </c>
      <c r="L2405" t="s">
        <v>18223</v>
      </c>
    </row>
    <row r="2406" spans="1:12" x14ac:dyDescent="0.25">
      <c r="A2406" t="s">
        <v>6462</v>
      </c>
      <c r="B2406" s="7">
        <v>0.65287037037037032</v>
      </c>
      <c r="C2406">
        <v>1</v>
      </c>
      <c r="D2406">
        <v>618000</v>
      </c>
      <c r="E2406">
        <v>618000</v>
      </c>
      <c r="F2406" t="s">
        <v>13757</v>
      </c>
      <c r="G2406" t="s">
        <v>12062</v>
      </c>
      <c r="H2406" t="s">
        <v>12066</v>
      </c>
      <c r="I2406" t="s">
        <v>12094</v>
      </c>
      <c r="J2406" t="s">
        <v>12090</v>
      </c>
      <c r="K2406" t="s">
        <v>16870</v>
      </c>
      <c r="L2406" t="s">
        <v>17871</v>
      </c>
    </row>
    <row r="2407" spans="1:12" x14ac:dyDescent="0.25">
      <c r="A2407" t="s">
        <v>6464</v>
      </c>
      <c r="B2407" s="7">
        <v>0.51880787037037035</v>
      </c>
      <c r="C2407">
        <v>2</v>
      </c>
      <c r="D2407">
        <v>335000</v>
      </c>
      <c r="E2407">
        <v>670000</v>
      </c>
      <c r="F2407" t="s">
        <v>16214</v>
      </c>
      <c r="G2407" t="s">
        <v>12063</v>
      </c>
      <c r="H2407" t="s">
        <v>12071</v>
      </c>
      <c r="I2407" t="s">
        <v>12094</v>
      </c>
      <c r="J2407" t="s">
        <v>12084</v>
      </c>
      <c r="K2407" t="s">
        <v>16922</v>
      </c>
      <c r="L2407" t="s">
        <v>17925</v>
      </c>
    </row>
    <row r="2408" spans="1:12" x14ac:dyDescent="0.25">
      <c r="A2408" t="s">
        <v>6466</v>
      </c>
      <c r="B2408" s="7">
        <v>0.88285879629629627</v>
      </c>
      <c r="C2408">
        <v>4</v>
      </c>
      <c r="D2408">
        <v>428000</v>
      </c>
      <c r="E2408">
        <v>1712000</v>
      </c>
      <c r="F2408" t="s">
        <v>13813</v>
      </c>
      <c r="G2408" t="s">
        <v>12065</v>
      </c>
      <c r="H2408" t="s">
        <v>12066</v>
      </c>
      <c r="I2408" t="s">
        <v>12095</v>
      </c>
      <c r="J2408" t="s">
        <v>12078</v>
      </c>
      <c r="K2408" t="s">
        <v>17033</v>
      </c>
      <c r="L2408" t="s">
        <v>18036</v>
      </c>
    </row>
    <row r="2409" spans="1:12" x14ac:dyDescent="0.25">
      <c r="A2409" t="s">
        <v>6468</v>
      </c>
      <c r="B2409" s="7">
        <v>6.446759259259259E-2</v>
      </c>
      <c r="C2409">
        <v>8</v>
      </c>
      <c r="D2409">
        <v>332000</v>
      </c>
      <c r="E2409">
        <v>2656000</v>
      </c>
      <c r="F2409" t="s">
        <v>13099</v>
      </c>
      <c r="G2409" t="s">
        <v>12063</v>
      </c>
      <c r="H2409" t="s">
        <v>12066</v>
      </c>
      <c r="I2409" t="s">
        <v>12095</v>
      </c>
      <c r="J2409" t="s">
        <v>12090</v>
      </c>
      <c r="K2409" t="s">
        <v>12176</v>
      </c>
      <c r="L2409" t="s">
        <v>12264</v>
      </c>
    </row>
    <row r="2410" spans="1:12" x14ac:dyDescent="0.25">
      <c r="A2410" t="s">
        <v>6470</v>
      </c>
      <c r="B2410" s="7">
        <v>0.73289351851851847</v>
      </c>
      <c r="C2410">
        <v>2</v>
      </c>
      <c r="D2410">
        <v>614000</v>
      </c>
      <c r="E2410">
        <v>1228000</v>
      </c>
      <c r="F2410" t="s">
        <v>15798</v>
      </c>
      <c r="G2410" t="s">
        <v>12062</v>
      </c>
      <c r="H2410" t="s">
        <v>12070</v>
      </c>
      <c r="I2410" t="s">
        <v>12094</v>
      </c>
      <c r="J2410" t="s">
        <v>12088</v>
      </c>
      <c r="K2410" t="s">
        <v>16466</v>
      </c>
      <c r="L2410" t="s">
        <v>17467</v>
      </c>
    </row>
    <row r="2411" spans="1:12" x14ac:dyDescent="0.25">
      <c r="A2411" t="s">
        <v>6473</v>
      </c>
      <c r="B2411" s="7">
        <v>0.91280092592592588</v>
      </c>
      <c r="C2411">
        <v>2</v>
      </c>
      <c r="D2411">
        <v>675000</v>
      </c>
      <c r="E2411">
        <v>1350000</v>
      </c>
      <c r="F2411" t="s">
        <v>14716</v>
      </c>
      <c r="G2411" t="s">
        <v>12062</v>
      </c>
      <c r="H2411" t="s">
        <v>12069</v>
      </c>
      <c r="I2411" t="s">
        <v>12095</v>
      </c>
      <c r="J2411" t="s">
        <v>12086</v>
      </c>
      <c r="K2411" t="s">
        <v>17087</v>
      </c>
      <c r="L2411" t="s">
        <v>18088</v>
      </c>
    </row>
    <row r="2412" spans="1:12" x14ac:dyDescent="0.25">
      <c r="A2412" t="s">
        <v>6476</v>
      </c>
      <c r="B2412" s="7">
        <v>4.8310185185185185E-2</v>
      </c>
      <c r="C2412">
        <v>9</v>
      </c>
      <c r="D2412">
        <v>1365000</v>
      </c>
      <c r="E2412">
        <v>12285000</v>
      </c>
      <c r="F2412" t="s">
        <v>12435</v>
      </c>
      <c r="G2412" t="s">
        <v>12064</v>
      </c>
      <c r="H2412" t="s">
        <v>12070</v>
      </c>
      <c r="I2412" t="s">
        <v>12094</v>
      </c>
      <c r="J2412" t="s">
        <v>12083</v>
      </c>
      <c r="K2412" t="s">
        <v>17291</v>
      </c>
      <c r="L2412" t="s">
        <v>18303</v>
      </c>
    </row>
    <row r="2413" spans="1:12" x14ac:dyDescent="0.25">
      <c r="A2413" t="s">
        <v>6478</v>
      </c>
      <c r="B2413" s="7">
        <v>5.7407407407407407E-2</v>
      </c>
      <c r="C2413">
        <v>9</v>
      </c>
      <c r="D2413">
        <v>632000</v>
      </c>
      <c r="E2413">
        <v>5688000</v>
      </c>
      <c r="F2413" t="s">
        <v>12296</v>
      </c>
      <c r="G2413" t="s">
        <v>12062</v>
      </c>
      <c r="H2413" t="s">
        <v>12067</v>
      </c>
      <c r="I2413" t="s">
        <v>12094</v>
      </c>
      <c r="J2413" t="s">
        <v>12083</v>
      </c>
      <c r="K2413" t="s">
        <v>16843</v>
      </c>
      <c r="L2413" t="s">
        <v>17852</v>
      </c>
    </row>
    <row r="2414" spans="1:12" x14ac:dyDescent="0.25">
      <c r="A2414" t="s">
        <v>6481</v>
      </c>
      <c r="B2414" s="7">
        <v>0.46342592592592591</v>
      </c>
      <c r="C2414">
        <v>5</v>
      </c>
      <c r="D2414">
        <v>671000</v>
      </c>
      <c r="E2414">
        <v>3355000</v>
      </c>
      <c r="F2414" t="s">
        <v>14431</v>
      </c>
      <c r="G2414" t="s">
        <v>12062</v>
      </c>
      <c r="H2414" t="s">
        <v>12071</v>
      </c>
      <c r="I2414" t="s">
        <v>12093</v>
      </c>
      <c r="J2414" t="s">
        <v>12085</v>
      </c>
      <c r="K2414" t="s">
        <v>17097</v>
      </c>
      <c r="L2414" t="s">
        <v>18101</v>
      </c>
    </row>
    <row r="2415" spans="1:12" x14ac:dyDescent="0.25">
      <c r="A2415" t="s">
        <v>6483</v>
      </c>
      <c r="B2415" s="7">
        <v>0.6443402777777778</v>
      </c>
      <c r="C2415">
        <v>5</v>
      </c>
      <c r="D2415">
        <v>450000</v>
      </c>
      <c r="E2415">
        <v>2250000</v>
      </c>
      <c r="F2415" t="s">
        <v>16125</v>
      </c>
      <c r="G2415" t="s">
        <v>12065</v>
      </c>
      <c r="H2415" t="s">
        <v>12068</v>
      </c>
      <c r="I2415" t="s">
        <v>12095</v>
      </c>
      <c r="J2415" t="s">
        <v>12082</v>
      </c>
      <c r="K2415" t="s">
        <v>17142</v>
      </c>
      <c r="L2415" t="s">
        <v>18147</v>
      </c>
    </row>
    <row r="2416" spans="1:12" x14ac:dyDescent="0.25">
      <c r="A2416" t="s">
        <v>6485</v>
      </c>
      <c r="B2416" s="7">
        <v>1.3726851851851851E-2</v>
      </c>
      <c r="C2416">
        <v>4</v>
      </c>
      <c r="D2416">
        <v>1130000</v>
      </c>
      <c r="E2416">
        <v>4520000</v>
      </c>
      <c r="F2416" t="s">
        <v>12337</v>
      </c>
      <c r="G2416" t="s">
        <v>12064</v>
      </c>
      <c r="H2416" t="s">
        <v>12071</v>
      </c>
      <c r="I2416" t="s">
        <v>12094</v>
      </c>
      <c r="J2416" t="s">
        <v>12075</v>
      </c>
      <c r="K2416" t="s">
        <v>17125</v>
      </c>
      <c r="L2416" t="s">
        <v>18129</v>
      </c>
    </row>
    <row r="2417" spans="1:12" x14ac:dyDescent="0.25">
      <c r="A2417" t="s">
        <v>6488</v>
      </c>
      <c r="B2417" s="7">
        <v>0.41701388888888891</v>
      </c>
      <c r="C2417">
        <v>9</v>
      </c>
      <c r="D2417">
        <v>1174000</v>
      </c>
      <c r="E2417">
        <v>10566000</v>
      </c>
      <c r="F2417" t="s">
        <v>12755</v>
      </c>
      <c r="G2417" t="s">
        <v>12064</v>
      </c>
      <c r="H2417" t="s">
        <v>12066</v>
      </c>
      <c r="I2417" t="s">
        <v>12093</v>
      </c>
      <c r="J2417" t="s">
        <v>12074</v>
      </c>
      <c r="K2417" t="s">
        <v>16934</v>
      </c>
      <c r="L2417" t="s">
        <v>17943</v>
      </c>
    </row>
    <row r="2418" spans="1:12" x14ac:dyDescent="0.25">
      <c r="A2418" t="s">
        <v>6491</v>
      </c>
      <c r="B2418" s="7">
        <v>0.22333333333333333</v>
      </c>
      <c r="C2418">
        <v>6</v>
      </c>
      <c r="D2418">
        <v>1299000</v>
      </c>
      <c r="E2418">
        <v>7794000</v>
      </c>
      <c r="F2418" t="s">
        <v>15604</v>
      </c>
      <c r="G2418" t="s">
        <v>12064</v>
      </c>
      <c r="H2418" t="s">
        <v>12071</v>
      </c>
      <c r="I2418" t="s">
        <v>12095</v>
      </c>
      <c r="J2418" t="s">
        <v>12087</v>
      </c>
      <c r="K2418" t="s">
        <v>17417</v>
      </c>
      <c r="L2418" t="s">
        <v>18425</v>
      </c>
    </row>
    <row r="2419" spans="1:12" x14ac:dyDescent="0.25">
      <c r="A2419" t="s">
        <v>6492</v>
      </c>
      <c r="B2419" s="7">
        <v>0.88989583333333333</v>
      </c>
      <c r="C2419">
        <v>2</v>
      </c>
      <c r="D2419">
        <v>1258000</v>
      </c>
      <c r="E2419">
        <v>2516000</v>
      </c>
      <c r="F2419" t="s">
        <v>15972</v>
      </c>
      <c r="G2419" t="s">
        <v>12064</v>
      </c>
      <c r="H2419" t="s">
        <v>12071</v>
      </c>
      <c r="I2419" t="s">
        <v>12094</v>
      </c>
      <c r="J2419" t="s">
        <v>12082</v>
      </c>
      <c r="K2419" t="s">
        <v>17440</v>
      </c>
      <c r="L2419" t="s">
        <v>18444</v>
      </c>
    </row>
    <row r="2420" spans="1:12" x14ac:dyDescent="0.25">
      <c r="A2420" t="s">
        <v>6494</v>
      </c>
      <c r="B2420" s="7">
        <v>9.6944444444444444E-2</v>
      </c>
      <c r="C2420">
        <v>7</v>
      </c>
      <c r="D2420">
        <v>687000</v>
      </c>
      <c r="E2420">
        <v>4809000</v>
      </c>
      <c r="F2420" t="s">
        <v>12423</v>
      </c>
      <c r="G2420" t="s">
        <v>12062</v>
      </c>
      <c r="H2420" t="s">
        <v>12068</v>
      </c>
      <c r="I2420" t="s">
        <v>12095</v>
      </c>
      <c r="J2420" t="s">
        <v>12081</v>
      </c>
      <c r="K2420" t="s">
        <v>16929</v>
      </c>
      <c r="L2420" t="s">
        <v>17936</v>
      </c>
    </row>
    <row r="2421" spans="1:12" x14ac:dyDescent="0.25">
      <c r="A2421" t="s">
        <v>6497</v>
      </c>
      <c r="B2421" s="7">
        <v>0.71950231481481486</v>
      </c>
      <c r="C2421">
        <v>1</v>
      </c>
      <c r="D2421">
        <v>491000</v>
      </c>
      <c r="E2421">
        <v>491000</v>
      </c>
      <c r="F2421" t="s">
        <v>12509</v>
      </c>
      <c r="G2421" t="s">
        <v>12065</v>
      </c>
      <c r="H2421" t="s">
        <v>12071</v>
      </c>
      <c r="I2421" t="s">
        <v>12095</v>
      </c>
      <c r="J2421" t="s">
        <v>12088</v>
      </c>
      <c r="K2421" t="s">
        <v>17045</v>
      </c>
      <c r="L2421" t="s">
        <v>18045</v>
      </c>
    </row>
    <row r="2422" spans="1:12" x14ac:dyDescent="0.25">
      <c r="A2422" t="s">
        <v>6499</v>
      </c>
      <c r="B2422" s="7">
        <v>0.2764699074074074</v>
      </c>
      <c r="C2422">
        <v>1</v>
      </c>
      <c r="D2422">
        <v>671000</v>
      </c>
      <c r="E2422">
        <v>671000</v>
      </c>
      <c r="F2422" t="s">
        <v>13375</v>
      </c>
      <c r="G2422" t="s">
        <v>12062</v>
      </c>
      <c r="H2422" t="s">
        <v>12066</v>
      </c>
      <c r="I2422" t="s">
        <v>12095</v>
      </c>
      <c r="J2422" t="s">
        <v>12076</v>
      </c>
      <c r="K2422" t="s">
        <v>16885</v>
      </c>
      <c r="L2422" t="s">
        <v>17887</v>
      </c>
    </row>
    <row r="2423" spans="1:12" x14ac:dyDescent="0.25">
      <c r="A2423" t="s">
        <v>6502</v>
      </c>
      <c r="B2423" s="7">
        <v>0.34587962962962965</v>
      </c>
      <c r="C2423">
        <v>6</v>
      </c>
      <c r="D2423">
        <v>354000</v>
      </c>
      <c r="E2423">
        <v>2124000</v>
      </c>
      <c r="F2423" t="s">
        <v>15604</v>
      </c>
      <c r="G2423" t="s">
        <v>12063</v>
      </c>
      <c r="H2423" t="s">
        <v>12067</v>
      </c>
      <c r="I2423" t="s">
        <v>12095</v>
      </c>
      <c r="J2423" t="s">
        <v>12085</v>
      </c>
      <c r="K2423" t="s">
        <v>16789</v>
      </c>
      <c r="L2423" t="s">
        <v>17786</v>
      </c>
    </row>
    <row r="2424" spans="1:12" x14ac:dyDescent="0.25">
      <c r="A2424" t="s">
        <v>6503</v>
      </c>
      <c r="B2424" s="7">
        <v>0.27483796296296298</v>
      </c>
      <c r="C2424">
        <v>9</v>
      </c>
      <c r="D2424">
        <v>341000</v>
      </c>
      <c r="E2424">
        <v>3069000</v>
      </c>
      <c r="F2424" t="s">
        <v>14992</v>
      </c>
      <c r="G2424" t="s">
        <v>12063</v>
      </c>
      <c r="H2424" t="s">
        <v>12070</v>
      </c>
      <c r="I2424" t="s">
        <v>12094</v>
      </c>
      <c r="J2424" t="s">
        <v>12080</v>
      </c>
      <c r="K2424" t="s">
        <v>16850</v>
      </c>
      <c r="L2424" t="s">
        <v>17859</v>
      </c>
    </row>
    <row r="2425" spans="1:12" x14ac:dyDescent="0.25">
      <c r="A2425" t="s">
        <v>6506</v>
      </c>
      <c r="B2425" s="7">
        <v>0.81275462962962963</v>
      </c>
      <c r="C2425">
        <v>5</v>
      </c>
      <c r="D2425">
        <v>442000</v>
      </c>
      <c r="E2425">
        <v>2210000</v>
      </c>
      <c r="F2425" t="s">
        <v>12449</v>
      </c>
      <c r="G2425" t="s">
        <v>12065</v>
      </c>
      <c r="H2425" t="s">
        <v>12067</v>
      </c>
      <c r="I2425" t="s">
        <v>12095</v>
      </c>
      <c r="J2425" t="s">
        <v>12082</v>
      </c>
      <c r="K2425" t="s">
        <v>17424</v>
      </c>
      <c r="L2425" t="s">
        <v>18431</v>
      </c>
    </row>
    <row r="2426" spans="1:12" x14ac:dyDescent="0.25">
      <c r="A2426" t="s">
        <v>6508</v>
      </c>
      <c r="B2426" s="7">
        <v>0.60653935185185182</v>
      </c>
      <c r="C2426">
        <v>5</v>
      </c>
      <c r="D2426">
        <v>396000</v>
      </c>
      <c r="E2426">
        <v>1980000</v>
      </c>
      <c r="F2426" t="s">
        <v>12613</v>
      </c>
      <c r="G2426" t="s">
        <v>12063</v>
      </c>
      <c r="H2426" t="s">
        <v>12071</v>
      </c>
      <c r="I2426" t="s">
        <v>12095</v>
      </c>
      <c r="J2426" t="s">
        <v>12089</v>
      </c>
      <c r="K2426" t="s">
        <v>16974</v>
      </c>
      <c r="L2426" t="s">
        <v>17979</v>
      </c>
    </row>
    <row r="2427" spans="1:12" x14ac:dyDescent="0.25">
      <c r="A2427" t="s">
        <v>6510</v>
      </c>
      <c r="B2427" s="7">
        <v>0.95769675925925923</v>
      </c>
      <c r="C2427">
        <v>7</v>
      </c>
      <c r="D2427">
        <v>333000</v>
      </c>
      <c r="E2427">
        <v>2331000</v>
      </c>
      <c r="F2427" t="s">
        <v>12338</v>
      </c>
      <c r="G2427" t="s">
        <v>12063</v>
      </c>
      <c r="H2427" t="s">
        <v>12066</v>
      </c>
      <c r="I2427" t="s">
        <v>12094</v>
      </c>
      <c r="J2427" t="s">
        <v>12089</v>
      </c>
      <c r="K2427" t="s">
        <v>17200</v>
      </c>
      <c r="L2427" t="s">
        <v>18209</v>
      </c>
    </row>
    <row r="2428" spans="1:12" x14ac:dyDescent="0.25">
      <c r="A2428" t="s">
        <v>6512</v>
      </c>
      <c r="B2428" s="7">
        <v>0.10729166666666666</v>
      </c>
      <c r="C2428">
        <v>2</v>
      </c>
      <c r="D2428">
        <v>497000</v>
      </c>
      <c r="E2428">
        <v>994000</v>
      </c>
      <c r="F2428" t="s">
        <v>13012</v>
      </c>
      <c r="G2428" t="s">
        <v>12065</v>
      </c>
      <c r="H2428" t="s">
        <v>12071</v>
      </c>
      <c r="I2428" t="s">
        <v>12094</v>
      </c>
      <c r="J2428" t="s">
        <v>12081</v>
      </c>
      <c r="K2428" t="s">
        <v>12181</v>
      </c>
      <c r="L2428" t="s">
        <v>12263</v>
      </c>
    </row>
    <row r="2429" spans="1:12" x14ac:dyDescent="0.25">
      <c r="A2429" t="s">
        <v>6514</v>
      </c>
      <c r="B2429" s="7">
        <v>0.48822916666666666</v>
      </c>
      <c r="C2429">
        <v>8</v>
      </c>
      <c r="D2429">
        <v>507000</v>
      </c>
      <c r="E2429">
        <v>4056000</v>
      </c>
      <c r="F2429" t="s">
        <v>15729</v>
      </c>
      <c r="G2429" t="s">
        <v>12065</v>
      </c>
      <c r="H2429" t="s">
        <v>12071</v>
      </c>
      <c r="I2429" t="s">
        <v>12094</v>
      </c>
      <c r="J2429" t="s">
        <v>12091</v>
      </c>
      <c r="K2429" t="s">
        <v>17150</v>
      </c>
      <c r="L2429" t="s">
        <v>18159</v>
      </c>
    </row>
    <row r="2430" spans="1:12" x14ac:dyDescent="0.25">
      <c r="A2430" t="s">
        <v>6516</v>
      </c>
      <c r="B2430" s="7">
        <v>3.3680555555555556E-3</v>
      </c>
      <c r="C2430">
        <v>1</v>
      </c>
      <c r="D2430">
        <v>322000</v>
      </c>
      <c r="E2430">
        <v>322000</v>
      </c>
      <c r="F2430" t="s">
        <v>12328</v>
      </c>
      <c r="G2430" t="s">
        <v>12063</v>
      </c>
      <c r="H2430" t="s">
        <v>12067</v>
      </c>
      <c r="I2430" t="s">
        <v>12092</v>
      </c>
      <c r="J2430" t="s">
        <v>12076</v>
      </c>
      <c r="K2430" t="s">
        <v>16829</v>
      </c>
      <c r="L2430" t="s">
        <v>17828</v>
      </c>
    </row>
    <row r="2431" spans="1:12" x14ac:dyDescent="0.25">
      <c r="A2431" t="s">
        <v>6519</v>
      </c>
      <c r="B2431" s="7">
        <v>0.58711805555555552</v>
      </c>
      <c r="C2431">
        <v>4</v>
      </c>
      <c r="D2431">
        <v>1288000</v>
      </c>
      <c r="E2431">
        <v>5152000</v>
      </c>
      <c r="F2431" t="s">
        <v>14549</v>
      </c>
      <c r="G2431" t="s">
        <v>12064</v>
      </c>
      <c r="H2431" t="s">
        <v>12071</v>
      </c>
      <c r="I2431" t="s">
        <v>12093</v>
      </c>
      <c r="J2431" t="s">
        <v>12074</v>
      </c>
      <c r="K2431" t="s">
        <v>16711</v>
      </c>
      <c r="L2431" t="s">
        <v>17705</v>
      </c>
    </row>
    <row r="2432" spans="1:12" x14ac:dyDescent="0.25">
      <c r="A2432" t="s">
        <v>6521</v>
      </c>
      <c r="B2432" s="7">
        <v>0.54056712962962961</v>
      </c>
      <c r="C2432">
        <v>3</v>
      </c>
      <c r="D2432">
        <v>324000</v>
      </c>
      <c r="E2432">
        <v>972000</v>
      </c>
      <c r="F2432" t="s">
        <v>15568</v>
      </c>
      <c r="G2432" t="s">
        <v>12063</v>
      </c>
      <c r="H2432" t="s">
        <v>12071</v>
      </c>
      <c r="I2432" t="s">
        <v>12094</v>
      </c>
      <c r="J2432" t="s">
        <v>12075</v>
      </c>
      <c r="K2432" t="s">
        <v>17102</v>
      </c>
      <c r="L2432" t="s">
        <v>18104</v>
      </c>
    </row>
    <row r="2433" spans="1:12" x14ac:dyDescent="0.25">
      <c r="A2433" t="s">
        <v>6523</v>
      </c>
      <c r="B2433" s="7">
        <v>0.84685185185185186</v>
      </c>
      <c r="C2433">
        <v>5</v>
      </c>
      <c r="D2433">
        <v>1107000</v>
      </c>
      <c r="E2433">
        <v>5535000</v>
      </c>
      <c r="F2433" t="s">
        <v>14635</v>
      </c>
      <c r="G2433" t="s">
        <v>12064</v>
      </c>
      <c r="H2433" t="s">
        <v>12071</v>
      </c>
      <c r="I2433" t="s">
        <v>12094</v>
      </c>
      <c r="J2433" t="s">
        <v>12089</v>
      </c>
      <c r="K2433" t="s">
        <v>16841</v>
      </c>
      <c r="L2433" t="s">
        <v>17846</v>
      </c>
    </row>
    <row r="2434" spans="1:12" x14ac:dyDescent="0.25">
      <c r="A2434" t="s">
        <v>6525</v>
      </c>
      <c r="B2434" s="7">
        <v>0.47281250000000002</v>
      </c>
      <c r="C2434">
        <v>4</v>
      </c>
      <c r="D2434">
        <v>517000</v>
      </c>
      <c r="E2434">
        <v>2068000</v>
      </c>
      <c r="F2434" t="s">
        <v>12623</v>
      </c>
      <c r="G2434" t="s">
        <v>12065</v>
      </c>
      <c r="H2434" t="s">
        <v>12069</v>
      </c>
      <c r="I2434" t="s">
        <v>12095</v>
      </c>
      <c r="J2434" t="s">
        <v>12089</v>
      </c>
      <c r="K2434" t="s">
        <v>17156</v>
      </c>
      <c r="L2434" t="s">
        <v>18161</v>
      </c>
    </row>
    <row r="2435" spans="1:12" x14ac:dyDescent="0.25">
      <c r="A2435" t="s">
        <v>6527</v>
      </c>
      <c r="B2435" s="7">
        <v>0.64300925925925922</v>
      </c>
      <c r="C2435">
        <v>1</v>
      </c>
      <c r="D2435">
        <v>465000</v>
      </c>
      <c r="E2435">
        <v>465000</v>
      </c>
      <c r="F2435" t="s">
        <v>15715</v>
      </c>
      <c r="G2435" t="s">
        <v>12065</v>
      </c>
      <c r="H2435" t="s">
        <v>12068</v>
      </c>
      <c r="I2435" t="s">
        <v>12095</v>
      </c>
      <c r="J2435" t="s">
        <v>12087</v>
      </c>
      <c r="K2435" t="s">
        <v>16865</v>
      </c>
      <c r="L2435" t="s">
        <v>17866</v>
      </c>
    </row>
    <row r="2436" spans="1:12" x14ac:dyDescent="0.25">
      <c r="A2436" t="s">
        <v>6529</v>
      </c>
      <c r="B2436" s="7">
        <v>0.6538194444444444</v>
      </c>
      <c r="C2436">
        <v>6</v>
      </c>
      <c r="D2436">
        <v>645000</v>
      </c>
      <c r="E2436">
        <v>3870000</v>
      </c>
      <c r="F2436" t="s">
        <v>12553</v>
      </c>
      <c r="G2436" t="s">
        <v>12062</v>
      </c>
      <c r="H2436" t="s">
        <v>12069</v>
      </c>
      <c r="I2436" t="s">
        <v>12094</v>
      </c>
      <c r="J2436" t="s">
        <v>12075</v>
      </c>
      <c r="K2436" t="s">
        <v>16674</v>
      </c>
      <c r="L2436" t="s">
        <v>17663</v>
      </c>
    </row>
    <row r="2437" spans="1:12" x14ac:dyDescent="0.25">
      <c r="A2437" t="s">
        <v>6531</v>
      </c>
      <c r="B2437" s="7">
        <v>0.79114583333333333</v>
      </c>
      <c r="C2437">
        <v>2</v>
      </c>
      <c r="D2437">
        <v>465000</v>
      </c>
      <c r="E2437">
        <v>930000</v>
      </c>
      <c r="F2437" t="s">
        <v>15052</v>
      </c>
      <c r="G2437" t="s">
        <v>12065</v>
      </c>
      <c r="H2437" t="s">
        <v>12071</v>
      </c>
      <c r="I2437" t="s">
        <v>12092</v>
      </c>
      <c r="J2437" t="s">
        <v>12073</v>
      </c>
      <c r="K2437" t="s">
        <v>17324</v>
      </c>
      <c r="L2437" t="s">
        <v>18327</v>
      </c>
    </row>
    <row r="2438" spans="1:12" x14ac:dyDescent="0.25">
      <c r="A2438" t="s">
        <v>6533</v>
      </c>
      <c r="B2438" s="7">
        <v>0.75479166666666664</v>
      </c>
      <c r="C2438">
        <v>9</v>
      </c>
      <c r="D2438">
        <v>689000</v>
      </c>
      <c r="E2438">
        <v>6201000</v>
      </c>
      <c r="F2438" t="s">
        <v>14132</v>
      </c>
      <c r="G2438" t="s">
        <v>12062</v>
      </c>
      <c r="H2438" t="s">
        <v>12068</v>
      </c>
      <c r="I2438" t="s">
        <v>12095</v>
      </c>
      <c r="J2438" t="s">
        <v>12076</v>
      </c>
      <c r="K2438" t="s">
        <v>17207</v>
      </c>
      <c r="L2438" t="s">
        <v>18217</v>
      </c>
    </row>
    <row r="2439" spans="1:12" x14ac:dyDescent="0.25">
      <c r="A2439" t="s">
        <v>6536</v>
      </c>
      <c r="B2439" s="7">
        <v>0.54486111111111113</v>
      </c>
      <c r="C2439">
        <v>5</v>
      </c>
      <c r="D2439">
        <v>1121000</v>
      </c>
      <c r="E2439">
        <v>5605000</v>
      </c>
      <c r="F2439" t="s">
        <v>12512</v>
      </c>
      <c r="G2439" t="s">
        <v>12064</v>
      </c>
      <c r="H2439" t="s">
        <v>12068</v>
      </c>
      <c r="I2439" t="s">
        <v>12092</v>
      </c>
      <c r="J2439" t="s">
        <v>12075</v>
      </c>
      <c r="K2439" t="s">
        <v>16925</v>
      </c>
      <c r="L2439" t="s">
        <v>17931</v>
      </c>
    </row>
    <row r="2440" spans="1:12" x14ac:dyDescent="0.25">
      <c r="A2440" t="s">
        <v>6539</v>
      </c>
      <c r="B2440" s="7">
        <v>0.43267361111111113</v>
      </c>
      <c r="C2440">
        <v>2</v>
      </c>
      <c r="D2440">
        <v>322000</v>
      </c>
      <c r="E2440">
        <v>644000</v>
      </c>
      <c r="F2440" t="s">
        <v>13626</v>
      </c>
      <c r="G2440" t="s">
        <v>12063</v>
      </c>
      <c r="H2440" t="s">
        <v>12070</v>
      </c>
      <c r="I2440" t="s">
        <v>12092</v>
      </c>
      <c r="J2440" t="s">
        <v>12078</v>
      </c>
      <c r="K2440" t="s">
        <v>17147</v>
      </c>
      <c r="L2440" t="s">
        <v>18150</v>
      </c>
    </row>
    <row r="2441" spans="1:12" x14ac:dyDescent="0.25">
      <c r="A2441" t="s">
        <v>6542</v>
      </c>
      <c r="B2441" s="7">
        <v>0.13045138888888888</v>
      </c>
      <c r="C2441">
        <v>2</v>
      </c>
      <c r="D2441">
        <v>587000</v>
      </c>
      <c r="E2441">
        <v>1174000</v>
      </c>
      <c r="F2441" t="s">
        <v>14382</v>
      </c>
      <c r="G2441" t="s">
        <v>12062</v>
      </c>
      <c r="H2441" t="s">
        <v>12069</v>
      </c>
      <c r="I2441" t="s">
        <v>12092</v>
      </c>
      <c r="J2441" t="s">
        <v>12083</v>
      </c>
      <c r="K2441" t="s">
        <v>17014</v>
      </c>
      <c r="L2441" t="s">
        <v>18015</v>
      </c>
    </row>
    <row r="2442" spans="1:12" x14ac:dyDescent="0.25">
      <c r="A2442" t="s">
        <v>6544</v>
      </c>
      <c r="B2442" s="7">
        <v>0.69092592592592594</v>
      </c>
      <c r="C2442">
        <v>8</v>
      </c>
      <c r="D2442">
        <v>432000</v>
      </c>
      <c r="E2442">
        <v>3456000</v>
      </c>
      <c r="F2442" t="s">
        <v>15193</v>
      </c>
      <c r="G2442" t="s">
        <v>12065</v>
      </c>
      <c r="H2442" t="s">
        <v>12067</v>
      </c>
      <c r="I2442" t="s">
        <v>12095</v>
      </c>
      <c r="J2442" t="s">
        <v>12083</v>
      </c>
      <c r="K2442" t="s">
        <v>17124</v>
      </c>
      <c r="L2442" t="s">
        <v>18132</v>
      </c>
    </row>
    <row r="2443" spans="1:12" x14ac:dyDescent="0.25">
      <c r="A2443" t="s">
        <v>6546</v>
      </c>
      <c r="B2443" s="7">
        <v>0.2338425925925926</v>
      </c>
      <c r="C2443">
        <v>5</v>
      </c>
      <c r="D2443">
        <v>481000</v>
      </c>
      <c r="E2443">
        <v>2405000</v>
      </c>
      <c r="F2443" t="s">
        <v>12916</v>
      </c>
      <c r="G2443" t="s">
        <v>12065</v>
      </c>
      <c r="H2443" t="s">
        <v>12071</v>
      </c>
      <c r="I2443" t="s">
        <v>12095</v>
      </c>
      <c r="J2443" t="s">
        <v>12073</v>
      </c>
      <c r="K2443" t="s">
        <v>16871</v>
      </c>
      <c r="L2443" t="s">
        <v>17876</v>
      </c>
    </row>
    <row r="2444" spans="1:12" x14ac:dyDescent="0.25">
      <c r="A2444" t="s">
        <v>6548</v>
      </c>
      <c r="B2444" s="7">
        <v>1.4340277777777778E-2</v>
      </c>
      <c r="C2444">
        <v>6</v>
      </c>
      <c r="D2444">
        <v>381000</v>
      </c>
      <c r="E2444">
        <v>2286000</v>
      </c>
      <c r="F2444" t="s">
        <v>12998</v>
      </c>
      <c r="G2444" t="s">
        <v>12063</v>
      </c>
      <c r="H2444" t="s">
        <v>12071</v>
      </c>
      <c r="I2444" t="s">
        <v>12092</v>
      </c>
      <c r="J2444" t="s">
        <v>12079</v>
      </c>
      <c r="K2444" t="s">
        <v>17239</v>
      </c>
      <c r="L2444" t="s">
        <v>18247</v>
      </c>
    </row>
    <row r="2445" spans="1:12" x14ac:dyDescent="0.25">
      <c r="A2445" t="s">
        <v>6551</v>
      </c>
      <c r="B2445" s="7">
        <v>0.77266203703703706</v>
      </c>
      <c r="C2445">
        <v>8</v>
      </c>
      <c r="D2445">
        <v>407000</v>
      </c>
      <c r="E2445">
        <v>3256000</v>
      </c>
      <c r="F2445" t="s">
        <v>13629</v>
      </c>
      <c r="G2445" t="s">
        <v>12065</v>
      </c>
      <c r="H2445" t="s">
        <v>12071</v>
      </c>
      <c r="I2445" t="s">
        <v>12092</v>
      </c>
      <c r="J2445" t="s">
        <v>12087</v>
      </c>
      <c r="K2445" t="s">
        <v>16579</v>
      </c>
      <c r="L2445" t="s">
        <v>17559</v>
      </c>
    </row>
    <row r="2446" spans="1:12" x14ac:dyDescent="0.25">
      <c r="A2446" t="s">
        <v>6554</v>
      </c>
      <c r="B2446" s="7">
        <v>0.65997685185185184</v>
      </c>
      <c r="C2446">
        <v>2</v>
      </c>
      <c r="D2446">
        <v>332000</v>
      </c>
      <c r="E2446">
        <v>664000</v>
      </c>
      <c r="F2446" t="s">
        <v>14170</v>
      </c>
      <c r="G2446" t="s">
        <v>12063</v>
      </c>
      <c r="H2446" t="s">
        <v>12068</v>
      </c>
      <c r="I2446" t="s">
        <v>12095</v>
      </c>
      <c r="J2446" t="s">
        <v>12087</v>
      </c>
      <c r="K2446" t="s">
        <v>16571</v>
      </c>
      <c r="L2446" t="s">
        <v>17545</v>
      </c>
    </row>
    <row r="2447" spans="1:12" x14ac:dyDescent="0.25">
      <c r="A2447" t="s">
        <v>6557</v>
      </c>
      <c r="B2447" s="7">
        <v>0.23648148148148149</v>
      </c>
      <c r="C2447">
        <v>9</v>
      </c>
      <c r="D2447">
        <v>1266000</v>
      </c>
      <c r="E2447">
        <v>11394000</v>
      </c>
      <c r="F2447" t="s">
        <v>13543</v>
      </c>
      <c r="G2447" t="s">
        <v>12064</v>
      </c>
      <c r="H2447" t="s">
        <v>12066</v>
      </c>
      <c r="I2447" t="s">
        <v>12094</v>
      </c>
      <c r="J2447" t="s">
        <v>12081</v>
      </c>
      <c r="K2447" t="s">
        <v>12151</v>
      </c>
      <c r="L2447" t="s">
        <v>12241</v>
      </c>
    </row>
    <row r="2448" spans="1:12" x14ac:dyDescent="0.25">
      <c r="A2448" t="s">
        <v>6560</v>
      </c>
      <c r="B2448" s="7">
        <v>0.59049768518518519</v>
      </c>
      <c r="C2448">
        <v>6</v>
      </c>
      <c r="D2448">
        <v>1287000</v>
      </c>
      <c r="E2448">
        <v>7722000</v>
      </c>
      <c r="F2448" t="s">
        <v>15253</v>
      </c>
      <c r="G2448" t="s">
        <v>12064</v>
      </c>
      <c r="H2448" t="s">
        <v>12070</v>
      </c>
      <c r="I2448" t="s">
        <v>12094</v>
      </c>
      <c r="J2448" t="s">
        <v>12079</v>
      </c>
      <c r="K2448" t="s">
        <v>17340</v>
      </c>
      <c r="L2448" t="s">
        <v>18346</v>
      </c>
    </row>
    <row r="2449" spans="1:12" x14ac:dyDescent="0.25">
      <c r="A2449" t="s">
        <v>6563</v>
      </c>
      <c r="B2449" s="7">
        <v>0.71679398148148143</v>
      </c>
      <c r="C2449">
        <v>4</v>
      </c>
      <c r="D2449">
        <v>472000</v>
      </c>
      <c r="E2449">
        <v>1888000</v>
      </c>
      <c r="F2449" t="s">
        <v>13487</v>
      </c>
      <c r="G2449" t="s">
        <v>12065</v>
      </c>
      <c r="H2449" t="s">
        <v>12071</v>
      </c>
      <c r="I2449" t="s">
        <v>12095</v>
      </c>
      <c r="J2449" t="s">
        <v>12078</v>
      </c>
      <c r="K2449" t="s">
        <v>17349</v>
      </c>
      <c r="L2449" t="s">
        <v>18353</v>
      </c>
    </row>
    <row r="2450" spans="1:12" x14ac:dyDescent="0.25">
      <c r="A2450" t="s">
        <v>6566</v>
      </c>
      <c r="B2450" s="7">
        <v>0.35376157407407405</v>
      </c>
      <c r="C2450">
        <v>8</v>
      </c>
      <c r="D2450">
        <v>547000</v>
      </c>
      <c r="E2450">
        <v>4376000</v>
      </c>
      <c r="F2450" t="s">
        <v>12965</v>
      </c>
      <c r="G2450" t="s">
        <v>12062</v>
      </c>
      <c r="H2450" t="s">
        <v>12067</v>
      </c>
      <c r="I2450" t="s">
        <v>12094</v>
      </c>
      <c r="J2450" t="s">
        <v>12074</v>
      </c>
      <c r="K2450" t="s">
        <v>17207</v>
      </c>
      <c r="L2450" t="s">
        <v>18216</v>
      </c>
    </row>
    <row r="2451" spans="1:12" x14ac:dyDescent="0.25">
      <c r="A2451" t="s">
        <v>6569</v>
      </c>
      <c r="B2451" s="7">
        <v>0.54502314814814812</v>
      </c>
      <c r="C2451">
        <v>5</v>
      </c>
      <c r="D2451">
        <v>506000</v>
      </c>
      <c r="E2451">
        <v>2530000</v>
      </c>
      <c r="F2451" t="s">
        <v>14318</v>
      </c>
      <c r="G2451" t="s">
        <v>12065</v>
      </c>
      <c r="H2451" t="s">
        <v>12068</v>
      </c>
      <c r="I2451" t="s">
        <v>12095</v>
      </c>
      <c r="J2451" t="s">
        <v>12077</v>
      </c>
      <c r="K2451" t="s">
        <v>16503</v>
      </c>
      <c r="L2451" t="s">
        <v>17479</v>
      </c>
    </row>
    <row r="2452" spans="1:12" x14ac:dyDescent="0.25">
      <c r="A2452" t="s">
        <v>6571</v>
      </c>
      <c r="B2452" s="7">
        <v>0.58914351851851854</v>
      </c>
      <c r="C2452">
        <v>6</v>
      </c>
      <c r="D2452">
        <v>463000</v>
      </c>
      <c r="E2452">
        <v>2778000</v>
      </c>
      <c r="F2452" t="s">
        <v>14722</v>
      </c>
      <c r="G2452" t="s">
        <v>12065</v>
      </c>
      <c r="H2452" t="s">
        <v>12066</v>
      </c>
      <c r="I2452" t="s">
        <v>12095</v>
      </c>
      <c r="J2452" t="s">
        <v>12078</v>
      </c>
      <c r="K2452" t="s">
        <v>16901</v>
      </c>
      <c r="L2452" t="s">
        <v>17908</v>
      </c>
    </row>
    <row r="2453" spans="1:12" x14ac:dyDescent="0.25">
      <c r="A2453" t="s">
        <v>6573</v>
      </c>
      <c r="B2453" s="7">
        <v>0.46111111111111114</v>
      </c>
      <c r="C2453">
        <v>8</v>
      </c>
      <c r="D2453">
        <v>427000</v>
      </c>
      <c r="E2453">
        <v>3416000</v>
      </c>
      <c r="F2453" t="s">
        <v>15971</v>
      </c>
      <c r="G2453" t="s">
        <v>12065</v>
      </c>
      <c r="H2453" t="s">
        <v>12069</v>
      </c>
      <c r="I2453" t="s">
        <v>12095</v>
      </c>
      <c r="J2453" t="s">
        <v>12091</v>
      </c>
      <c r="K2453" t="s">
        <v>17120</v>
      </c>
      <c r="L2453" t="s">
        <v>18128</v>
      </c>
    </row>
    <row r="2454" spans="1:12" x14ac:dyDescent="0.25">
      <c r="A2454" t="s">
        <v>6575</v>
      </c>
      <c r="B2454" s="7">
        <v>0.38680555555555557</v>
      </c>
      <c r="C2454">
        <v>7</v>
      </c>
      <c r="D2454">
        <v>425000</v>
      </c>
      <c r="E2454">
        <v>2975000</v>
      </c>
      <c r="F2454" t="s">
        <v>13858</v>
      </c>
      <c r="G2454" t="s">
        <v>12065</v>
      </c>
      <c r="H2454" t="s">
        <v>12067</v>
      </c>
      <c r="I2454" t="s">
        <v>12095</v>
      </c>
      <c r="J2454" t="s">
        <v>12079</v>
      </c>
      <c r="K2454" t="s">
        <v>17246</v>
      </c>
      <c r="L2454" t="s">
        <v>18255</v>
      </c>
    </row>
    <row r="2455" spans="1:12" x14ac:dyDescent="0.25">
      <c r="A2455" t="s">
        <v>6578</v>
      </c>
      <c r="B2455" s="7">
        <v>0.13244212962962962</v>
      </c>
      <c r="C2455">
        <v>6</v>
      </c>
      <c r="D2455">
        <v>391000</v>
      </c>
      <c r="E2455">
        <v>2346000</v>
      </c>
      <c r="F2455" t="s">
        <v>14519</v>
      </c>
      <c r="G2455" t="s">
        <v>12063</v>
      </c>
      <c r="H2455" t="s">
        <v>12071</v>
      </c>
      <c r="I2455" t="s">
        <v>12094</v>
      </c>
      <c r="J2455" t="s">
        <v>12078</v>
      </c>
      <c r="K2455" t="s">
        <v>16596</v>
      </c>
      <c r="L2455" t="s">
        <v>17574</v>
      </c>
    </row>
    <row r="2456" spans="1:12" x14ac:dyDescent="0.25">
      <c r="A2456" t="s">
        <v>6581</v>
      </c>
      <c r="B2456" s="7">
        <v>0.30236111111111114</v>
      </c>
      <c r="C2456">
        <v>7</v>
      </c>
      <c r="D2456">
        <v>399000</v>
      </c>
      <c r="E2456">
        <v>2793000</v>
      </c>
      <c r="F2456" t="s">
        <v>13520</v>
      </c>
      <c r="G2456" t="s">
        <v>12063</v>
      </c>
      <c r="H2456" t="s">
        <v>12071</v>
      </c>
      <c r="I2456" t="s">
        <v>12095</v>
      </c>
      <c r="J2456" t="s">
        <v>12081</v>
      </c>
      <c r="K2456" t="s">
        <v>17314</v>
      </c>
      <c r="L2456" t="s">
        <v>18322</v>
      </c>
    </row>
    <row r="2457" spans="1:12" x14ac:dyDescent="0.25">
      <c r="A2457" t="s">
        <v>6584</v>
      </c>
      <c r="B2457" s="7">
        <v>0.67226851851851854</v>
      </c>
      <c r="C2457">
        <v>1</v>
      </c>
      <c r="D2457">
        <v>431000</v>
      </c>
      <c r="E2457">
        <v>431000</v>
      </c>
      <c r="F2457" t="s">
        <v>13533</v>
      </c>
      <c r="G2457" t="s">
        <v>12065</v>
      </c>
      <c r="H2457" t="s">
        <v>12071</v>
      </c>
      <c r="I2457" t="s">
        <v>12094</v>
      </c>
      <c r="J2457" t="s">
        <v>12076</v>
      </c>
      <c r="K2457" t="s">
        <v>17044</v>
      </c>
      <c r="L2457" t="s">
        <v>18044</v>
      </c>
    </row>
    <row r="2458" spans="1:12" x14ac:dyDescent="0.25">
      <c r="A2458" t="s">
        <v>6586</v>
      </c>
      <c r="B2458" s="7">
        <v>0.21834490740740742</v>
      </c>
      <c r="C2458">
        <v>8</v>
      </c>
      <c r="D2458">
        <v>322000</v>
      </c>
      <c r="E2458">
        <v>2576000</v>
      </c>
      <c r="F2458" t="s">
        <v>13147</v>
      </c>
      <c r="G2458" t="s">
        <v>12063</v>
      </c>
      <c r="H2458" t="s">
        <v>12070</v>
      </c>
      <c r="I2458" t="s">
        <v>12094</v>
      </c>
      <c r="J2458" t="s">
        <v>12082</v>
      </c>
      <c r="K2458" t="s">
        <v>17343</v>
      </c>
      <c r="L2458" t="s">
        <v>18351</v>
      </c>
    </row>
    <row r="2459" spans="1:12" x14ac:dyDescent="0.25">
      <c r="A2459" t="s">
        <v>6589</v>
      </c>
      <c r="B2459" s="7">
        <v>0.29730324074074072</v>
      </c>
      <c r="C2459">
        <v>1</v>
      </c>
      <c r="D2459">
        <v>1253000</v>
      </c>
      <c r="E2459">
        <v>1253000</v>
      </c>
      <c r="F2459" t="s">
        <v>12545</v>
      </c>
      <c r="G2459" t="s">
        <v>12064</v>
      </c>
      <c r="H2459" t="s">
        <v>12071</v>
      </c>
      <c r="I2459" t="s">
        <v>12094</v>
      </c>
      <c r="J2459" t="s">
        <v>12079</v>
      </c>
      <c r="K2459" t="s">
        <v>16702</v>
      </c>
      <c r="L2459" t="s">
        <v>17694</v>
      </c>
    </row>
    <row r="2460" spans="1:12" x14ac:dyDescent="0.25">
      <c r="A2460" t="s">
        <v>6592</v>
      </c>
      <c r="B2460" s="7">
        <v>8.1365740740740738E-2</v>
      </c>
      <c r="C2460">
        <v>3</v>
      </c>
      <c r="D2460">
        <v>419000</v>
      </c>
      <c r="E2460">
        <v>1257000</v>
      </c>
      <c r="F2460" t="s">
        <v>13524</v>
      </c>
      <c r="G2460" t="s">
        <v>12065</v>
      </c>
      <c r="H2460" t="s">
        <v>12067</v>
      </c>
      <c r="I2460" t="s">
        <v>12094</v>
      </c>
      <c r="J2460" t="s">
        <v>12077</v>
      </c>
      <c r="K2460" t="s">
        <v>17233</v>
      </c>
      <c r="L2460" t="s">
        <v>18237</v>
      </c>
    </row>
    <row r="2461" spans="1:12" x14ac:dyDescent="0.25">
      <c r="A2461" t="s">
        <v>6595</v>
      </c>
      <c r="B2461" s="7">
        <v>0.22119212962962964</v>
      </c>
      <c r="C2461">
        <v>7</v>
      </c>
      <c r="D2461">
        <v>1256000</v>
      </c>
      <c r="E2461">
        <v>8792000</v>
      </c>
      <c r="F2461" t="s">
        <v>14674</v>
      </c>
      <c r="G2461" t="s">
        <v>12064</v>
      </c>
      <c r="H2461" t="s">
        <v>12071</v>
      </c>
      <c r="I2461" t="s">
        <v>12095</v>
      </c>
      <c r="J2461" t="s">
        <v>12074</v>
      </c>
      <c r="K2461" t="s">
        <v>16727</v>
      </c>
      <c r="L2461" t="s">
        <v>17724</v>
      </c>
    </row>
    <row r="2462" spans="1:12" x14ac:dyDescent="0.25">
      <c r="A2462" t="s">
        <v>6597</v>
      </c>
      <c r="B2462" s="7">
        <v>0.89379629629629631</v>
      </c>
      <c r="C2462">
        <v>1</v>
      </c>
      <c r="D2462">
        <v>1099000</v>
      </c>
      <c r="E2462">
        <v>1099000</v>
      </c>
      <c r="F2462" t="s">
        <v>13738</v>
      </c>
      <c r="G2462" t="s">
        <v>12064</v>
      </c>
      <c r="H2462" t="s">
        <v>12068</v>
      </c>
      <c r="I2462" t="s">
        <v>12094</v>
      </c>
      <c r="J2462" t="s">
        <v>12077</v>
      </c>
      <c r="K2462" t="s">
        <v>12122</v>
      </c>
      <c r="L2462" t="s">
        <v>12204</v>
      </c>
    </row>
    <row r="2463" spans="1:12" x14ac:dyDescent="0.25">
      <c r="A2463" t="s">
        <v>6599</v>
      </c>
      <c r="B2463" s="7">
        <v>0.49115740740740743</v>
      </c>
      <c r="C2463">
        <v>1</v>
      </c>
      <c r="D2463">
        <v>505000</v>
      </c>
      <c r="E2463">
        <v>505000</v>
      </c>
      <c r="F2463" t="s">
        <v>13309</v>
      </c>
      <c r="G2463" t="s">
        <v>12065</v>
      </c>
      <c r="H2463" t="s">
        <v>12071</v>
      </c>
      <c r="I2463" t="s">
        <v>12093</v>
      </c>
      <c r="J2463" t="s">
        <v>12077</v>
      </c>
      <c r="K2463" t="s">
        <v>16737</v>
      </c>
      <c r="L2463" t="s">
        <v>17728</v>
      </c>
    </row>
    <row r="2464" spans="1:12" x14ac:dyDescent="0.25">
      <c r="A2464" t="s">
        <v>6601</v>
      </c>
      <c r="B2464" s="7">
        <v>3.9305555555555559E-2</v>
      </c>
      <c r="C2464">
        <v>6</v>
      </c>
      <c r="D2464">
        <v>420000</v>
      </c>
      <c r="E2464">
        <v>2520000</v>
      </c>
      <c r="F2464" t="s">
        <v>15155</v>
      </c>
      <c r="G2464" t="s">
        <v>12065</v>
      </c>
      <c r="H2464" t="s">
        <v>12071</v>
      </c>
      <c r="I2464" t="s">
        <v>12095</v>
      </c>
      <c r="J2464" t="s">
        <v>12082</v>
      </c>
      <c r="K2464" t="s">
        <v>12128</v>
      </c>
      <c r="L2464" t="s">
        <v>12215</v>
      </c>
    </row>
    <row r="2465" spans="1:12" x14ac:dyDescent="0.25">
      <c r="A2465" t="s">
        <v>6604</v>
      </c>
      <c r="B2465" s="7">
        <v>0.61925925925925929</v>
      </c>
      <c r="C2465">
        <v>9</v>
      </c>
      <c r="D2465">
        <v>350000</v>
      </c>
      <c r="E2465">
        <v>3150000</v>
      </c>
      <c r="F2465" t="s">
        <v>14684</v>
      </c>
      <c r="G2465" t="s">
        <v>12063</v>
      </c>
      <c r="H2465" t="s">
        <v>12067</v>
      </c>
      <c r="I2465" t="s">
        <v>12094</v>
      </c>
      <c r="J2465" t="s">
        <v>12081</v>
      </c>
      <c r="K2465" t="s">
        <v>16688</v>
      </c>
      <c r="L2465" t="s">
        <v>17678</v>
      </c>
    </row>
    <row r="2466" spans="1:12" x14ac:dyDescent="0.25">
      <c r="A2466" t="s">
        <v>6607</v>
      </c>
      <c r="B2466" s="7">
        <v>0.43763888888888891</v>
      </c>
      <c r="C2466">
        <v>8</v>
      </c>
      <c r="D2466">
        <v>616000</v>
      </c>
      <c r="E2466">
        <v>4928000</v>
      </c>
      <c r="F2466" t="s">
        <v>16044</v>
      </c>
      <c r="G2466" t="s">
        <v>12062</v>
      </c>
      <c r="H2466" t="s">
        <v>12066</v>
      </c>
      <c r="I2466" t="s">
        <v>12094</v>
      </c>
      <c r="J2466" t="s">
        <v>12084</v>
      </c>
      <c r="K2466" t="s">
        <v>16530</v>
      </c>
      <c r="L2466" t="s">
        <v>17510</v>
      </c>
    </row>
    <row r="2467" spans="1:12" x14ac:dyDescent="0.25">
      <c r="A2467" t="s">
        <v>6609</v>
      </c>
      <c r="B2467" s="7">
        <v>0.32725694444444442</v>
      </c>
      <c r="C2467">
        <v>3</v>
      </c>
      <c r="D2467">
        <v>461000</v>
      </c>
      <c r="E2467">
        <v>1383000</v>
      </c>
      <c r="F2467" t="s">
        <v>15233</v>
      </c>
      <c r="G2467" t="s">
        <v>12065</v>
      </c>
      <c r="H2467" t="s">
        <v>12071</v>
      </c>
      <c r="I2467" t="s">
        <v>12095</v>
      </c>
      <c r="J2467" t="s">
        <v>12085</v>
      </c>
      <c r="K2467" t="s">
        <v>17221</v>
      </c>
      <c r="L2467" t="s">
        <v>18225</v>
      </c>
    </row>
    <row r="2468" spans="1:12" x14ac:dyDescent="0.25">
      <c r="A2468" t="s">
        <v>6611</v>
      </c>
      <c r="B2468" s="7">
        <v>0.84089120370370374</v>
      </c>
      <c r="C2468">
        <v>2</v>
      </c>
      <c r="D2468">
        <v>626000</v>
      </c>
      <c r="E2468">
        <v>1252000</v>
      </c>
      <c r="F2468" t="s">
        <v>12633</v>
      </c>
      <c r="G2468" t="s">
        <v>12062</v>
      </c>
      <c r="H2468" t="s">
        <v>12066</v>
      </c>
      <c r="I2468" t="s">
        <v>12094</v>
      </c>
      <c r="J2468" t="s">
        <v>12072</v>
      </c>
      <c r="K2468" t="s">
        <v>16560</v>
      </c>
      <c r="L2468" t="s">
        <v>17534</v>
      </c>
    </row>
    <row r="2469" spans="1:12" x14ac:dyDescent="0.25">
      <c r="A2469" t="s">
        <v>6613</v>
      </c>
      <c r="B2469" s="7">
        <v>0.28065972222222224</v>
      </c>
      <c r="C2469">
        <v>8</v>
      </c>
      <c r="D2469">
        <v>1142000</v>
      </c>
      <c r="E2469">
        <v>9136000</v>
      </c>
      <c r="F2469" t="s">
        <v>12349</v>
      </c>
      <c r="G2469" t="s">
        <v>12064</v>
      </c>
      <c r="H2469" t="s">
        <v>12071</v>
      </c>
      <c r="I2469" t="s">
        <v>12095</v>
      </c>
      <c r="J2469" t="s">
        <v>12078</v>
      </c>
      <c r="K2469" t="s">
        <v>16917</v>
      </c>
      <c r="L2469" t="s">
        <v>17926</v>
      </c>
    </row>
    <row r="2470" spans="1:12" x14ac:dyDescent="0.25">
      <c r="A2470" t="s">
        <v>6615</v>
      </c>
      <c r="B2470" s="7">
        <v>0.74366898148148153</v>
      </c>
      <c r="C2470">
        <v>7</v>
      </c>
      <c r="D2470">
        <v>514000</v>
      </c>
      <c r="E2470">
        <v>3598000</v>
      </c>
      <c r="F2470" t="s">
        <v>15179</v>
      </c>
      <c r="G2470" t="s">
        <v>12065</v>
      </c>
      <c r="H2470" t="s">
        <v>12071</v>
      </c>
      <c r="I2470" t="s">
        <v>12095</v>
      </c>
      <c r="J2470" t="s">
        <v>12074</v>
      </c>
      <c r="K2470" t="s">
        <v>17289</v>
      </c>
      <c r="L2470" t="s">
        <v>18299</v>
      </c>
    </row>
    <row r="2471" spans="1:12" x14ac:dyDescent="0.25">
      <c r="A2471" t="s">
        <v>6617</v>
      </c>
      <c r="B2471" s="7">
        <v>0.24035879629629631</v>
      </c>
      <c r="C2471">
        <v>4</v>
      </c>
      <c r="D2471">
        <v>323000</v>
      </c>
      <c r="E2471">
        <v>1292000</v>
      </c>
      <c r="F2471" t="s">
        <v>14041</v>
      </c>
      <c r="G2471" t="s">
        <v>12063</v>
      </c>
      <c r="H2471" t="s">
        <v>12070</v>
      </c>
      <c r="I2471" t="s">
        <v>12094</v>
      </c>
      <c r="J2471" t="s">
        <v>12076</v>
      </c>
      <c r="K2471" t="s">
        <v>16731</v>
      </c>
      <c r="L2471" t="s">
        <v>17725</v>
      </c>
    </row>
    <row r="2472" spans="1:12" x14ac:dyDescent="0.25">
      <c r="A2472" t="s">
        <v>6620</v>
      </c>
      <c r="B2472" s="7">
        <v>0.79326388888888888</v>
      </c>
      <c r="C2472">
        <v>3</v>
      </c>
      <c r="D2472">
        <v>512000</v>
      </c>
      <c r="E2472">
        <v>1536000</v>
      </c>
      <c r="F2472" t="s">
        <v>16102</v>
      </c>
      <c r="G2472" t="s">
        <v>12065</v>
      </c>
      <c r="H2472" t="s">
        <v>12069</v>
      </c>
      <c r="I2472" t="s">
        <v>12093</v>
      </c>
      <c r="J2472" t="s">
        <v>12078</v>
      </c>
      <c r="K2472" t="s">
        <v>16711</v>
      </c>
      <c r="L2472" t="s">
        <v>17704</v>
      </c>
    </row>
    <row r="2473" spans="1:12" x14ac:dyDescent="0.25">
      <c r="A2473" t="s">
        <v>6622</v>
      </c>
      <c r="B2473" s="7">
        <v>0.23635416666666667</v>
      </c>
      <c r="C2473">
        <v>1</v>
      </c>
      <c r="D2473">
        <v>1179000</v>
      </c>
      <c r="E2473">
        <v>1179000</v>
      </c>
      <c r="F2473" t="s">
        <v>13139</v>
      </c>
      <c r="G2473" t="s">
        <v>12064</v>
      </c>
      <c r="H2473" t="s">
        <v>12071</v>
      </c>
      <c r="I2473" t="s">
        <v>12094</v>
      </c>
      <c r="J2473" t="s">
        <v>12091</v>
      </c>
      <c r="K2473" t="s">
        <v>16903</v>
      </c>
      <c r="L2473" t="s">
        <v>17905</v>
      </c>
    </row>
    <row r="2474" spans="1:12" x14ac:dyDescent="0.25">
      <c r="A2474" t="s">
        <v>6624</v>
      </c>
      <c r="B2474" s="7">
        <v>0.34763888888888889</v>
      </c>
      <c r="C2474">
        <v>4</v>
      </c>
      <c r="D2474">
        <v>331000</v>
      </c>
      <c r="E2474">
        <v>1324000</v>
      </c>
      <c r="F2474" t="s">
        <v>14216</v>
      </c>
      <c r="G2474" t="s">
        <v>12063</v>
      </c>
      <c r="H2474" t="s">
        <v>12066</v>
      </c>
      <c r="I2474" t="s">
        <v>12094</v>
      </c>
      <c r="J2474" t="s">
        <v>12090</v>
      </c>
      <c r="K2474" t="s">
        <v>12146</v>
      </c>
      <c r="L2474" t="s">
        <v>12231</v>
      </c>
    </row>
    <row r="2475" spans="1:12" x14ac:dyDescent="0.25">
      <c r="A2475" t="s">
        <v>6627</v>
      </c>
      <c r="B2475" s="7">
        <v>0.74174768518518519</v>
      </c>
      <c r="C2475">
        <v>7</v>
      </c>
      <c r="D2475">
        <v>564000</v>
      </c>
      <c r="E2475">
        <v>3948000</v>
      </c>
      <c r="F2475" t="s">
        <v>14078</v>
      </c>
      <c r="G2475" t="s">
        <v>12062</v>
      </c>
      <c r="H2475" t="s">
        <v>12067</v>
      </c>
      <c r="I2475" t="s">
        <v>12094</v>
      </c>
      <c r="J2475" t="s">
        <v>12079</v>
      </c>
      <c r="K2475" t="s">
        <v>16530</v>
      </c>
      <c r="L2475" t="s">
        <v>17509</v>
      </c>
    </row>
    <row r="2476" spans="1:12" x14ac:dyDescent="0.25">
      <c r="A2476" t="s">
        <v>6629</v>
      </c>
      <c r="B2476" s="7">
        <v>0.81907407407407407</v>
      </c>
      <c r="C2476">
        <v>3</v>
      </c>
      <c r="D2476">
        <v>569000</v>
      </c>
      <c r="E2476">
        <v>1707000</v>
      </c>
      <c r="F2476" t="s">
        <v>14740</v>
      </c>
      <c r="G2476" t="s">
        <v>12062</v>
      </c>
      <c r="H2476" t="s">
        <v>12070</v>
      </c>
      <c r="I2476" t="s">
        <v>12092</v>
      </c>
      <c r="J2476" t="s">
        <v>12085</v>
      </c>
      <c r="K2476" t="s">
        <v>17275</v>
      </c>
      <c r="L2476" t="s">
        <v>18281</v>
      </c>
    </row>
    <row r="2477" spans="1:12" x14ac:dyDescent="0.25">
      <c r="A2477" t="s">
        <v>6632</v>
      </c>
      <c r="B2477" s="7">
        <v>0.76931712962962961</v>
      </c>
      <c r="C2477">
        <v>3</v>
      </c>
      <c r="D2477">
        <v>1094000</v>
      </c>
      <c r="E2477">
        <v>3282000</v>
      </c>
      <c r="F2477" t="s">
        <v>14586</v>
      </c>
      <c r="G2477" t="s">
        <v>12064</v>
      </c>
      <c r="H2477" t="s">
        <v>12070</v>
      </c>
      <c r="I2477" t="s">
        <v>12093</v>
      </c>
      <c r="J2477" t="s">
        <v>12073</v>
      </c>
      <c r="K2477" t="s">
        <v>17035</v>
      </c>
      <c r="L2477" t="s">
        <v>18037</v>
      </c>
    </row>
    <row r="2478" spans="1:12" x14ac:dyDescent="0.25">
      <c r="A2478" t="s">
        <v>6634</v>
      </c>
      <c r="B2478" s="7">
        <v>0.46133101851851854</v>
      </c>
      <c r="C2478">
        <v>9</v>
      </c>
      <c r="D2478">
        <v>1214000</v>
      </c>
      <c r="E2478">
        <v>10926000</v>
      </c>
      <c r="F2478" t="s">
        <v>16032</v>
      </c>
      <c r="G2478" t="s">
        <v>12064</v>
      </c>
      <c r="H2478" t="s">
        <v>12067</v>
      </c>
      <c r="I2478" t="s">
        <v>12094</v>
      </c>
      <c r="J2478" t="s">
        <v>12080</v>
      </c>
      <c r="K2478" t="s">
        <v>16517</v>
      </c>
      <c r="L2478" t="s">
        <v>17498</v>
      </c>
    </row>
    <row r="2479" spans="1:12" x14ac:dyDescent="0.25">
      <c r="A2479" t="s">
        <v>6637</v>
      </c>
      <c r="B2479" s="7">
        <v>0.68344907407407407</v>
      </c>
      <c r="C2479">
        <v>8</v>
      </c>
      <c r="D2479">
        <v>578000</v>
      </c>
      <c r="E2479">
        <v>4624000</v>
      </c>
      <c r="F2479" t="s">
        <v>13559</v>
      </c>
      <c r="G2479" t="s">
        <v>12062</v>
      </c>
      <c r="H2479" t="s">
        <v>12071</v>
      </c>
      <c r="I2479" t="s">
        <v>12095</v>
      </c>
      <c r="J2479" t="s">
        <v>12072</v>
      </c>
      <c r="K2479" t="s">
        <v>12109</v>
      </c>
      <c r="L2479" t="s">
        <v>12198</v>
      </c>
    </row>
    <row r="2480" spans="1:12" x14ac:dyDescent="0.25">
      <c r="A2480" t="s">
        <v>6640</v>
      </c>
      <c r="B2480" s="7">
        <v>0.58607638888888891</v>
      </c>
      <c r="C2480">
        <v>4</v>
      </c>
      <c r="D2480">
        <v>591000</v>
      </c>
      <c r="E2480">
        <v>2364000</v>
      </c>
      <c r="F2480" t="s">
        <v>16030</v>
      </c>
      <c r="G2480" t="s">
        <v>12062</v>
      </c>
      <c r="H2480" t="s">
        <v>12068</v>
      </c>
      <c r="I2480" t="s">
        <v>12094</v>
      </c>
      <c r="J2480" t="s">
        <v>12073</v>
      </c>
      <c r="K2480" t="s">
        <v>16653</v>
      </c>
      <c r="L2480" t="s">
        <v>17641</v>
      </c>
    </row>
    <row r="2481" spans="1:12" x14ac:dyDescent="0.25">
      <c r="A2481" t="s">
        <v>6643</v>
      </c>
      <c r="B2481" s="7">
        <v>0.91324074074074069</v>
      </c>
      <c r="C2481">
        <v>7</v>
      </c>
      <c r="D2481">
        <v>489000</v>
      </c>
      <c r="E2481">
        <v>3423000</v>
      </c>
      <c r="F2481" t="s">
        <v>15087</v>
      </c>
      <c r="G2481" t="s">
        <v>12065</v>
      </c>
      <c r="H2481" t="s">
        <v>12066</v>
      </c>
      <c r="I2481" t="s">
        <v>12093</v>
      </c>
      <c r="J2481" t="s">
        <v>12084</v>
      </c>
      <c r="K2481" t="s">
        <v>16799</v>
      </c>
      <c r="L2481" t="s">
        <v>17797</v>
      </c>
    </row>
    <row r="2482" spans="1:12" x14ac:dyDescent="0.25">
      <c r="A2482" t="s">
        <v>6646</v>
      </c>
      <c r="B2482" s="7">
        <v>0.5380787037037037</v>
      </c>
      <c r="C2482">
        <v>1</v>
      </c>
      <c r="D2482">
        <v>632000</v>
      </c>
      <c r="E2482">
        <v>632000</v>
      </c>
      <c r="F2482" t="s">
        <v>13864</v>
      </c>
      <c r="G2482" t="s">
        <v>12062</v>
      </c>
      <c r="H2482" t="s">
        <v>12069</v>
      </c>
      <c r="I2482" t="s">
        <v>12095</v>
      </c>
      <c r="J2482" t="s">
        <v>12082</v>
      </c>
      <c r="K2482" t="s">
        <v>17001</v>
      </c>
      <c r="L2482" t="s">
        <v>18002</v>
      </c>
    </row>
    <row r="2483" spans="1:12" x14ac:dyDescent="0.25">
      <c r="A2483" t="s">
        <v>6648</v>
      </c>
      <c r="B2483" s="7">
        <v>0.15790509259259258</v>
      </c>
      <c r="C2483">
        <v>9</v>
      </c>
      <c r="D2483">
        <v>618000</v>
      </c>
      <c r="E2483">
        <v>5562000</v>
      </c>
      <c r="F2483" t="s">
        <v>13238</v>
      </c>
      <c r="G2483" t="s">
        <v>12062</v>
      </c>
      <c r="H2483" t="s">
        <v>12067</v>
      </c>
      <c r="I2483" t="s">
        <v>12094</v>
      </c>
      <c r="J2483" t="s">
        <v>12087</v>
      </c>
      <c r="K2483" t="s">
        <v>17383</v>
      </c>
      <c r="L2483" t="s">
        <v>18393</v>
      </c>
    </row>
    <row r="2484" spans="1:12" x14ac:dyDescent="0.25">
      <c r="A2484" t="s">
        <v>6651</v>
      </c>
      <c r="B2484" s="7">
        <v>0.76872685185185186</v>
      </c>
      <c r="C2484">
        <v>9</v>
      </c>
      <c r="D2484">
        <v>546000</v>
      </c>
      <c r="E2484">
        <v>4914000</v>
      </c>
      <c r="F2484" t="s">
        <v>16053</v>
      </c>
      <c r="G2484" t="s">
        <v>12062</v>
      </c>
      <c r="H2484" t="s">
        <v>12067</v>
      </c>
      <c r="I2484" t="s">
        <v>12095</v>
      </c>
      <c r="J2484" t="s">
        <v>12088</v>
      </c>
      <c r="K2484" t="s">
        <v>17232</v>
      </c>
      <c r="L2484" t="s">
        <v>18242</v>
      </c>
    </row>
    <row r="2485" spans="1:12" x14ac:dyDescent="0.25">
      <c r="A2485" t="s">
        <v>6653</v>
      </c>
      <c r="B2485" s="7">
        <v>8.5266203703703705E-2</v>
      </c>
      <c r="C2485">
        <v>9</v>
      </c>
      <c r="D2485">
        <v>570000</v>
      </c>
      <c r="E2485">
        <v>5130000</v>
      </c>
      <c r="F2485" t="s">
        <v>16015</v>
      </c>
      <c r="G2485" t="s">
        <v>12062</v>
      </c>
      <c r="H2485" t="s">
        <v>12069</v>
      </c>
      <c r="I2485" t="s">
        <v>12092</v>
      </c>
      <c r="J2485" t="s">
        <v>12081</v>
      </c>
      <c r="K2485" t="s">
        <v>16703</v>
      </c>
      <c r="L2485" t="s">
        <v>17702</v>
      </c>
    </row>
    <row r="2486" spans="1:12" x14ac:dyDescent="0.25">
      <c r="A2486" t="s">
        <v>6655</v>
      </c>
      <c r="B2486" s="7">
        <v>0.80268518518518517</v>
      </c>
      <c r="C2486">
        <v>9</v>
      </c>
      <c r="D2486">
        <v>579000</v>
      </c>
      <c r="E2486">
        <v>5211000</v>
      </c>
      <c r="F2486" t="s">
        <v>13038</v>
      </c>
      <c r="G2486" t="s">
        <v>12062</v>
      </c>
      <c r="H2486" t="s">
        <v>12067</v>
      </c>
      <c r="I2486" t="s">
        <v>12095</v>
      </c>
      <c r="J2486" t="s">
        <v>12079</v>
      </c>
      <c r="K2486" t="s">
        <v>17436</v>
      </c>
      <c r="L2486" t="s">
        <v>18447</v>
      </c>
    </row>
    <row r="2487" spans="1:12" x14ac:dyDescent="0.25">
      <c r="A2487" t="s">
        <v>6658</v>
      </c>
      <c r="B2487" s="7">
        <v>0.69901620370370365</v>
      </c>
      <c r="C2487">
        <v>9</v>
      </c>
      <c r="D2487">
        <v>496000</v>
      </c>
      <c r="E2487">
        <v>4464000</v>
      </c>
      <c r="F2487" t="s">
        <v>12811</v>
      </c>
      <c r="G2487" t="s">
        <v>12065</v>
      </c>
      <c r="H2487" t="s">
        <v>12067</v>
      </c>
      <c r="I2487" t="s">
        <v>12094</v>
      </c>
      <c r="J2487" t="s">
        <v>12077</v>
      </c>
      <c r="K2487" t="s">
        <v>17393</v>
      </c>
      <c r="L2487" t="s">
        <v>18404</v>
      </c>
    </row>
    <row r="2488" spans="1:12" x14ac:dyDescent="0.25">
      <c r="A2488" t="s">
        <v>6660</v>
      </c>
      <c r="B2488" s="7">
        <v>0.84950231481481486</v>
      </c>
      <c r="C2488">
        <v>1</v>
      </c>
      <c r="D2488">
        <v>1122000</v>
      </c>
      <c r="E2488">
        <v>1122000</v>
      </c>
      <c r="F2488" t="s">
        <v>13983</v>
      </c>
      <c r="G2488" t="s">
        <v>12064</v>
      </c>
      <c r="H2488" t="s">
        <v>12070</v>
      </c>
      <c r="I2488" t="s">
        <v>12092</v>
      </c>
      <c r="J2488" t="s">
        <v>12072</v>
      </c>
      <c r="K2488" t="s">
        <v>17011</v>
      </c>
      <c r="L2488" t="s">
        <v>18011</v>
      </c>
    </row>
    <row r="2489" spans="1:12" x14ac:dyDescent="0.25">
      <c r="A2489" t="s">
        <v>6663</v>
      </c>
      <c r="B2489" s="7">
        <v>0.14910879629629631</v>
      </c>
      <c r="C2489">
        <v>6</v>
      </c>
      <c r="D2489">
        <v>516000</v>
      </c>
      <c r="E2489">
        <v>3096000</v>
      </c>
      <c r="F2489" t="s">
        <v>13478</v>
      </c>
      <c r="G2489" t="s">
        <v>12065</v>
      </c>
      <c r="H2489" t="s">
        <v>12068</v>
      </c>
      <c r="I2489" t="s">
        <v>12094</v>
      </c>
      <c r="J2489" t="s">
        <v>12091</v>
      </c>
      <c r="K2489" t="s">
        <v>16571</v>
      </c>
      <c r="L2489" t="s">
        <v>17549</v>
      </c>
    </row>
    <row r="2490" spans="1:12" x14ac:dyDescent="0.25">
      <c r="A2490" t="s">
        <v>6665</v>
      </c>
      <c r="B2490" s="7">
        <v>0.78181712962962968</v>
      </c>
      <c r="C2490">
        <v>6</v>
      </c>
      <c r="D2490">
        <v>453000</v>
      </c>
      <c r="E2490">
        <v>2718000</v>
      </c>
      <c r="F2490" t="s">
        <v>12320</v>
      </c>
      <c r="G2490" t="s">
        <v>12065</v>
      </c>
      <c r="H2490" t="s">
        <v>12068</v>
      </c>
      <c r="I2490" t="s">
        <v>12093</v>
      </c>
      <c r="J2490" t="s">
        <v>12076</v>
      </c>
      <c r="K2490" t="s">
        <v>12121</v>
      </c>
      <c r="L2490" t="s">
        <v>12208</v>
      </c>
    </row>
    <row r="2491" spans="1:12" x14ac:dyDescent="0.25">
      <c r="A2491" t="s">
        <v>6668</v>
      </c>
      <c r="B2491" s="7">
        <v>0.1801851851851852</v>
      </c>
      <c r="C2491">
        <v>7</v>
      </c>
      <c r="D2491">
        <v>324000</v>
      </c>
      <c r="E2491">
        <v>2268000</v>
      </c>
      <c r="F2491" t="s">
        <v>14798</v>
      </c>
      <c r="G2491" t="s">
        <v>12063</v>
      </c>
      <c r="H2491" t="s">
        <v>12069</v>
      </c>
      <c r="I2491" t="s">
        <v>12094</v>
      </c>
      <c r="J2491" t="s">
        <v>12086</v>
      </c>
      <c r="K2491" t="s">
        <v>16571</v>
      </c>
      <c r="L2491" t="s">
        <v>17550</v>
      </c>
    </row>
    <row r="2492" spans="1:12" x14ac:dyDescent="0.25">
      <c r="A2492" t="s">
        <v>6671</v>
      </c>
      <c r="B2492" s="7">
        <v>0.70789351851851856</v>
      </c>
      <c r="C2492">
        <v>1</v>
      </c>
      <c r="D2492">
        <v>605000</v>
      </c>
      <c r="E2492">
        <v>605000</v>
      </c>
      <c r="F2492" t="s">
        <v>13258</v>
      </c>
      <c r="G2492" t="s">
        <v>12062</v>
      </c>
      <c r="H2492" t="s">
        <v>12071</v>
      </c>
      <c r="I2492" t="s">
        <v>12094</v>
      </c>
      <c r="J2492" t="s">
        <v>12078</v>
      </c>
      <c r="K2492" t="s">
        <v>17417</v>
      </c>
      <c r="L2492" t="s">
        <v>18420</v>
      </c>
    </row>
    <row r="2493" spans="1:12" x14ac:dyDescent="0.25">
      <c r="A2493" t="s">
        <v>6673</v>
      </c>
      <c r="B2493" s="7">
        <v>0.23993055555555556</v>
      </c>
      <c r="C2493">
        <v>2</v>
      </c>
      <c r="D2493">
        <v>1288000</v>
      </c>
      <c r="E2493">
        <v>2576000</v>
      </c>
      <c r="F2493" t="s">
        <v>14097</v>
      </c>
      <c r="G2493" t="s">
        <v>12064</v>
      </c>
      <c r="H2493" t="s">
        <v>12070</v>
      </c>
      <c r="I2493" t="s">
        <v>12094</v>
      </c>
      <c r="J2493" t="s">
        <v>12077</v>
      </c>
      <c r="K2493" t="s">
        <v>16840</v>
      </c>
      <c r="L2493" t="s">
        <v>17842</v>
      </c>
    </row>
    <row r="2494" spans="1:12" x14ac:dyDescent="0.25">
      <c r="A2494" t="s">
        <v>6676</v>
      </c>
      <c r="B2494" s="7">
        <v>0.46118055555555554</v>
      </c>
      <c r="C2494">
        <v>3</v>
      </c>
      <c r="D2494">
        <v>1153000</v>
      </c>
      <c r="E2494">
        <v>3459000</v>
      </c>
      <c r="F2494" t="s">
        <v>15166</v>
      </c>
      <c r="G2494" t="s">
        <v>12064</v>
      </c>
      <c r="H2494" t="s">
        <v>12071</v>
      </c>
      <c r="I2494" t="s">
        <v>12093</v>
      </c>
      <c r="J2494" t="s">
        <v>12080</v>
      </c>
      <c r="K2494" t="s">
        <v>16839</v>
      </c>
      <c r="L2494" t="s">
        <v>17842</v>
      </c>
    </row>
    <row r="2495" spans="1:12" x14ac:dyDescent="0.25">
      <c r="A2495" t="s">
        <v>6679</v>
      </c>
      <c r="B2495" s="7">
        <v>0.15125</v>
      </c>
      <c r="C2495">
        <v>6</v>
      </c>
      <c r="D2495">
        <v>362000</v>
      </c>
      <c r="E2495">
        <v>2172000</v>
      </c>
      <c r="F2495" t="s">
        <v>15836</v>
      </c>
      <c r="G2495" t="s">
        <v>12063</v>
      </c>
      <c r="H2495" t="s">
        <v>12067</v>
      </c>
      <c r="I2495" t="s">
        <v>12094</v>
      </c>
      <c r="J2495" t="s">
        <v>12090</v>
      </c>
      <c r="K2495" t="s">
        <v>16826</v>
      </c>
      <c r="L2495" t="s">
        <v>17830</v>
      </c>
    </row>
    <row r="2496" spans="1:12" x14ac:dyDescent="0.25">
      <c r="A2496" t="s">
        <v>6682</v>
      </c>
      <c r="B2496" s="7">
        <v>0.299375</v>
      </c>
      <c r="C2496">
        <v>7</v>
      </c>
      <c r="D2496">
        <v>440000</v>
      </c>
      <c r="E2496">
        <v>3080000</v>
      </c>
      <c r="F2496" t="s">
        <v>14557</v>
      </c>
      <c r="G2496" t="s">
        <v>12065</v>
      </c>
      <c r="H2496" t="s">
        <v>12071</v>
      </c>
      <c r="I2496" t="s">
        <v>12095</v>
      </c>
      <c r="J2496" t="s">
        <v>12078</v>
      </c>
      <c r="K2496" t="s">
        <v>16658</v>
      </c>
      <c r="L2496" t="s">
        <v>17648</v>
      </c>
    </row>
    <row r="2497" spans="1:12" x14ac:dyDescent="0.25">
      <c r="A2497" t="s">
        <v>6684</v>
      </c>
      <c r="B2497" s="7">
        <v>0.24822916666666667</v>
      </c>
      <c r="C2497">
        <v>6</v>
      </c>
      <c r="D2497">
        <v>554000</v>
      </c>
      <c r="E2497">
        <v>3324000</v>
      </c>
      <c r="F2497" t="s">
        <v>16100</v>
      </c>
      <c r="G2497" t="s">
        <v>12062</v>
      </c>
      <c r="H2497" t="s">
        <v>12070</v>
      </c>
      <c r="I2497" t="s">
        <v>12094</v>
      </c>
      <c r="J2497" t="s">
        <v>12073</v>
      </c>
      <c r="K2497" t="s">
        <v>17007</v>
      </c>
      <c r="L2497" t="s">
        <v>18012</v>
      </c>
    </row>
    <row r="2498" spans="1:12" x14ac:dyDescent="0.25">
      <c r="A2498" t="s">
        <v>6687</v>
      </c>
      <c r="B2498" s="7">
        <v>0.65138888888888891</v>
      </c>
      <c r="C2498">
        <v>7</v>
      </c>
      <c r="D2498">
        <v>1158000</v>
      </c>
      <c r="E2498">
        <v>8106000</v>
      </c>
      <c r="F2498" t="s">
        <v>14535</v>
      </c>
      <c r="G2498" t="s">
        <v>12064</v>
      </c>
      <c r="H2498" t="s">
        <v>12067</v>
      </c>
      <c r="I2498" t="s">
        <v>12095</v>
      </c>
      <c r="J2498" t="s">
        <v>12083</v>
      </c>
      <c r="K2498" t="s">
        <v>16581</v>
      </c>
      <c r="L2498" t="s">
        <v>17560</v>
      </c>
    </row>
    <row r="2499" spans="1:12" x14ac:dyDescent="0.25">
      <c r="A2499" t="s">
        <v>6690</v>
      </c>
      <c r="B2499" s="7">
        <v>0.3681712962962963</v>
      </c>
      <c r="C2499">
        <v>9</v>
      </c>
      <c r="D2499">
        <v>630000</v>
      </c>
      <c r="E2499">
        <v>5670000</v>
      </c>
      <c r="F2499" t="s">
        <v>13588</v>
      </c>
      <c r="G2499" t="s">
        <v>12062</v>
      </c>
      <c r="H2499" t="s">
        <v>12071</v>
      </c>
      <c r="I2499" t="s">
        <v>12093</v>
      </c>
      <c r="J2499" t="s">
        <v>12087</v>
      </c>
      <c r="K2499" t="s">
        <v>17266</v>
      </c>
      <c r="L2499" t="s">
        <v>18278</v>
      </c>
    </row>
    <row r="2500" spans="1:12" x14ac:dyDescent="0.25">
      <c r="A2500" t="s">
        <v>6692</v>
      </c>
      <c r="B2500" s="7">
        <v>0.99104166666666671</v>
      </c>
      <c r="C2500">
        <v>3</v>
      </c>
      <c r="D2500">
        <v>585000</v>
      </c>
      <c r="E2500">
        <v>1755000</v>
      </c>
      <c r="F2500" t="s">
        <v>14751</v>
      </c>
      <c r="G2500" t="s">
        <v>12062</v>
      </c>
      <c r="H2500" t="s">
        <v>12068</v>
      </c>
      <c r="I2500" t="s">
        <v>12094</v>
      </c>
      <c r="J2500" t="s">
        <v>12072</v>
      </c>
      <c r="K2500" t="s">
        <v>17248</v>
      </c>
      <c r="L2500" t="s">
        <v>18253</v>
      </c>
    </row>
    <row r="2501" spans="1:12" x14ac:dyDescent="0.25">
      <c r="A2501" t="s">
        <v>6694</v>
      </c>
      <c r="B2501" s="7">
        <v>0.3052199074074074</v>
      </c>
      <c r="C2501">
        <v>7</v>
      </c>
      <c r="D2501">
        <v>366000</v>
      </c>
      <c r="E2501">
        <v>2562000</v>
      </c>
      <c r="F2501" t="s">
        <v>16354</v>
      </c>
      <c r="G2501" t="s">
        <v>12063</v>
      </c>
      <c r="H2501" t="s">
        <v>12071</v>
      </c>
      <c r="I2501" t="s">
        <v>12092</v>
      </c>
      <c r="J2501" t="s">
        <v>12086</v>
      </c>
      <c r="K2501" t="s">
        <v>17375</v>
      </c>
      <c r="L2501" t="s">
        <v>18383</v>
      </c>
    </row>
    <row r="2502" spans="1:12" x14ac:dyDescent="0.25">
      <c r="A2502" t="s">
        <v>6696</v>
      </c>
      <c r="B2502" s="7">
        <v>0.45944444444444443</v>
      </c>
      <c r="C2502">
        <v>1</v>
      </c>
      <c r="D2502">
        <v>1082000</v>
      </c>
      <c r="E2502">
        <v>1082000</v>
      </c>
      <c r="F2502" t="s">
        <v>13066</v>
      </c>
      <c r="G2502" t="s">
        <v>12064</v>
      </c>
      <c r="H2502" t="s">
        <v>12067</v>
      </c>
      <c r="I2502" t="s">
        <v>12095</v>
      </c>
      <c r="J2502" t="s">
        <v>12079</v>
      </c>
      <c r="K2502" t="s">
        <v>16559</v>
      </c>
      <c r="L2502" t="s">
        <v>17532</v>
      </c>
    </row>
    <row r="2503" spans="1:12" x14ac:dyDescent="0.25">
      <c r="A2503" t="s">
        <v>6698</v>
      </c>
      <c r="B2503" s="7">
        <v>0.49775462962962963</v>
      </c>
      <c r="C2503">
        <v>2</v>
      </c>
      <c r="D2503">
        <v>340000</v>
      </c>
      <c r="E2503">
        <v>680000</v>
      </c>
      <c r="F2503" t="s">
        <v>12565</v>
      </c>
      <c r="G2503" t="s">
        <v>12063</v>
      </c>
      <c r="H2503" t="s">
        <v>12070</v>
      </c>
      <c r="I2503" t="s">
        <v>12095</v>
      </c>
      <c r="J2503" t="s">
        <v>12088</v>
      </c>
      <c r="K2503" t="s">
        <v>16640</v>
      </c>
      <c r="L2503" t="s">
        <v>17625</v>
      </c>
    </row>
    <row r="2504" spans="1:12" x14ac:dyDescent="0.25">
      <c r="A2504" t="s">
        <v>6701</v>
      </c>
      <c r="B2504" s="7">
        <v>0.84107638888888892</v>
      </c>
      <c r="C2504">
        <v>8</v>
      </c>
      <c r="D2504">
        <v>473000</v>
      </c>
      <c r="E2504">
        <v>3784000</v>
      </c>
      <c r="F2504" t="s">
        <v>14714</v>
      </c>
      <c r="G2504" t="s">
        <v>12065</v>
      </c>
      <c r="H2504" t="s">
        <v>12066</v>
      </c>
      <c r="I2504" t="s">
        <v>12094</v>
      </c>
      <c r="J2504" t="s">
        <v>12083</v>
      </c>
      <c r="K2504" t="s">
        <v>17278</v>
      </c>
      <c r="L2504" t="s">
        <v>18289</v>
      </c>
    </row>
    <row r="2505" spans="1:12" x14ac:dyDescent="0.25">
      <c r="A2505" t="s">
        <v>6703</v>
      </c>
      <c r="B2505" s="7">
        <v>0.2217824074074074</v>
      </c>
      <c r="C2505">
        <v>6</v>
      </c>
      <c r="D2505">
        <v>388000</v>
      </c>
      <c r="E2505">
        <v>2328000</v>
      </c>
      <c r="F2505" t="s">
        <v>15575</v>
      </c>
      <c r="G2505" t="s">
        <v>12063</v>
      </c>
      <c r="H2505" t="s">
        <v>12071</v>
      </c>
      <c r="I2505" t="s">
        <v>12094</v>
      </c>
      <c r="J2505" t="s">
        <v>12091</v>
      </c>
      <c r="K2505" t="s">
        <v>17419</v>
      </c>
      <c r="L2505" t="s">
        <v>18427</v>
      </c>
    </row>
    <row r="2506" spans="1:12" x14ac:dyDescent="0.25">
      <c r="A2506" t="s">
        <v>6706</v>
      </c>
      <c r="B2506" s="7">
        <v>0.74311342592592589</v>
      </c>
      <c r="C2506">
        <v>5</v>
      </c>
      <c r="D2506">
        <v>1191000</v>
      </c>
      <c r="E2506">
        <v>5955000</v>
      </c>
      <c r="F2506" t="s">
        <v>12781</v>
      </c>
      <c r="G2506" t="s">
        <v>12064</v>
      </c>
      <c r="H2506" t="s">
        <v>12070</v>
      </c>
      <c r="I2506" t="s">
        <v>12094</v>
      </c>
      <c r="J2506" t="s">
        <v>12090</v>
      </c>
      <c r="K2506" t="s">
        <v>16988</v>
      </c>
      <c r="L2506" t="s">
        <v>17993</v>
      </c>
    </row>
    <row r="2507" spans="1:12" x14ac:dyDescent="0.25">
      <c r="A2507" t="s">
        <v>6709</v>
      </c>
      <c r="B2507" s="7">
        <v>0.85796296296296293</v>
      </c>
      <c r="C2507">
        <v>9</v>
      </c>
      <c r="D2507">
        <v>543000</v>
      </c>
      <c r="E2507">
        <v>4887000</v>
      </c>
      <c r="F2507" t="s">
        <v>16152</v>
      </c>
      <c r="G2507" t="s">
        <v>12062</v>
      </c>
      <c r="H2507" t="s">
        <v>12070</v>
      </c>
      <c r="I2507" t="s">
        <v>12094</v>
      </c>
      <c r="J2507" t="s">
        <v>12082</v>
      </c>
      <c r="K2507" t="s">
        <v>17199</v>
      </c>
      <c r="L2507" t="s">
        <v>18210</v>
      </c>
    </row>
    <row r="2508" spans="1:12" x14ac:dyDescent="0.25">
      <c r="A2508" t="s">
        <v>6711</v>
      </c>
      <c r="B2508" s="7">
        <v>0.7842824074074074</v>
      </c>
      <c r="C2508">
        <v>2</v>
      </c>
      <c r="D2508">
        <v>364000</v>
      </c>
      <c r="E2508">
        <v>728000</v>
      </c>
      <c r="F2508" t="s">
        <v>14406</v>
      </c>
      <c r="G2508" t="s">
        <v>12063</v>
      </c>
      <c r="H2508" t="s">
        <v>12070</v>
      </c>
      <c r="I2508" t="s">
        <v>12095</v>
      </c>
      <c r="J2508" t="s">
        <v>12085</v>
      </c>
      <c r="K2508" t="s">
        <v>16815</v>
      </c>
      <c r="L2508" t="s">
        <v>17815</v>
      </c>
    </row>
    <row r="2509" spans="1:12" x14ac:dyDescent="0.25">
      <c r="A2509" t="s">
        <v>6713</v>
      </c>
      <c r="B2509" s="7">
        <v>0.95679398148148154</v>
      </c>
      <c r="C2509">
        <v>8</v>
      </c>
      <c r="D2509">
        <v>1198000</v>
      </c>
      <c r="E2509">
        <v>9584000</v>
      </c>
      <c r="F2509" t="s">
        <v>13971</v>
      </c>
      <c r="G2509" t="s">
        <v>12064</v>
      </c>
      <c r="H2509" t="s">
        <v>12067</v>
      </c>
      <c r="I2509" t="s">
        <v>12094</v>
      </c>
      <c r="J2509" t="s">
        <v>12085</v>
      </c>
      <c r="K2509" t="s">
        <v>16499</v>
      </c>
      <c r="L2509" t="s">
        <v>17806</v>
      </c>
    </row>
    <row r="2510" spans="1:12" x14ac:dyDescent="0.25">
      <c r="A2510" t="s">
        <v>6715</v>
      </c>
      <c r="B2510" s="7">
        <v>3.6377314814814814E-2</v>
      </c>
      <c r="C2510">
        <v>6</v>
      </c>
      <c r="D2510">
        <v>633000</v>
      </c>
      <c r="E2510">
        <v>3798000</v>
      </c>
      <c r="F2510" t="s">
        <v>15604</v>
      </c>
      <c r="G2510" t="s">
        <v>12062</v>
      </c>
      <c r="H2510" t="s">
        <v>12071</v>
      </c>
      <c r="I2510" t="s">
        <v>12095</v>
      </c>
      <c r="J2510" t="s">
        <v>12079</v>
      </c>
      <c r="K2510" t="s">
        <v>16742</v>
      </c>
      <c r="L2510" t="s">
        <v>17738</v>
      </c>
    </row>
    <row r="2511" spans="1:12" x14ac:dyDescent="0.25">
      <c r="A2511" t="s">
        <v>6717</v>
      </c>
      <c r="B2511" s="7">
        <v>0.94732638888888887</v>
      </c>
      <c r="C2511">
        <v>2</v>
      </c>
      <c r="D2511">
        <v>346000</v>
      </c>
      <c r="E2511">
        <v>692000</v>
      </c>
      <c r="F2511" t="s">
        <v>13593</v>
      </c>
      <c r="G2511" t="s">
        <v>12063</v>
      </c>
      <c r="H2511" t="s">
        <v>12070</v>
      </c>
      <c r="I2511" t="s">
        <v>12093</v>
      </c>
      <c r="J2511" t="s">
        <v>12087</v>
      </c>
      <c r="K2511" t="s">
        <v>17275</v>
      </c>
      <c r="L2511" t="s">
        <v>18280</v>
      </c>
    </row>
    <row r="2512" spans="1:12" x14ac:dyDescent="0.25">
      <c r="A2512" t="s">
        <v>6720</v>
      </c>
      <c r="B2512" s="7">
        <v>0.27636574074074072</v>
      </c>
      <c r="C2512">
        <v>4</v>
      </c>
      <c r="D2512">
        <v>579000</v>
      </c>
      <c r="E2512">
        <v>2316000</v>
      </c>
      <c r="F2512" t="s">
        <v>12404</v>
      </c>
      <c r="G2512" t="s">
        <v>12062</v>
      </c>
      <c r="H2512" t="s">
        <v>12071</v>
      </c>
      <c r="I2512" t="s">
        <v>12094</v>
      </c>
      <c r="J2512" t="s">
        <v>12076</v>
      </c>
      <c r="K2512" t="s">
        <v>16873</v>
      </c>
      <c r="L2512" t="s">
        <v>17878</v>
      </c>
    </row>
    <row r="2513" spans="1:12" x14ac:dyDescent="0.25">
      <c r="A2513" t="s">
        <v>6722</v>
      </c>
      <c r="B2513" s="7">
        <v>0.24834490740740742</v>
      </c>
      <c r="C2513">
        <v>2</v>
      </c>
      <c r="D2513">
        <v>364000</v>
      </c>
      <c r="E2513">
        <v>728000</v>
      </c>
      <c r="F2513" t="s">
        <v>13789</v>
      </c>
      <c r="G2513" t="s">
        <v>12063</v>
      </c>
      <c r="H2513" t="s">
        <v>12068</v>
      </c>
      <c r="I2513" t="s">
        <v>12092</v>
      </c>
      <c r="J2513" t="s">
        <v>12072</v>
      </c>
      <c r="K2513" t="s">
        <v>16787</v>
      </c>
      <c r="L2513" t="s">
        <v>17780</v>
      </c>
    </row>
    <row r="2514" spans="1:12" x14ac:dyDescent="0.25">
      <c r="A2514" t="s">
        <v>6724</v>
      </c>
      <c r="B2514" s="7">
        <v>0.18461805555555555</v>
      </c>
      <c r="C2514">
        <v>8</v>
      </c>
      <c r="D2514">
        <v>345000</v>
      </c>
      <c r="E2514">
        <v>2760000</v>
      </c>
      <c r="F2514" t="s">
        <v>14873</v>
      </c>
      <c r="G2514" t="s">
        <v>12063</v>
      </c>
      <c r="H2514" t="s">
        <v>12071</v>
      </c>
      <c r="I2514" t="s">
        <v>12095</v>
      </c>
      <c r="J2514" t="s">
        <v>12078</v>
      </c>
      <c r="K2514" t="s">
        <v>17384</v>
      </c>
      <c r="L2514" t="s">
        <v>18393</v>
      </c>
    </row>
    <row r="2515" spans="1:12" x14ac:dyDescent="0.25">
      <c r="A2515" t="s">
        <v>6726</v>
      </c>
      <c r="B2515" s="7">
        <v>0.5599884259259259</v>
      </c>
      <c r="C2515">
        <v>9</v>
      </c>
      <c r="D2515">
        <v>672000</v>
      </c>
      <c r="E2515">
        <v>6048000</v>
      </c>
      <c r="F2515" t="s">
        <v>15604</v>
      </c>
      <c r="G2515" t="s">
        <v>12062</v>
      </c>
      <c r="H2515" t="s">
        <v>12071</v>
      </c>
      <c r="I2515" t="s">
        <v>12095</v>
      </c>
      <c r="J2515" t="s">
        <v>12088</v>
      </c>
      <c r="K2515" t="s">
        <v>17136</v>
      </c>
      <c r="L2515" t="s">
        <v>18145</v>
      </c>
    </row>
    <row r="2516" spans="1:12" x14ac:dyDescent="0.25">
      <c r="A2516" t="s">
        <v>6728</v>
      </c>
      <c r="B2516" s="7">
        <v>0.75523148148148145</v>
      </c>
      <c r="C2516">
        <v>7</v>
      </c>
      <c r="D2516">
        <v>1156000</v>
      </c>
      <c r="E2516">
        <v>8092000</v>
      </c>
      <c r="F2516" t="s">
        <v>16372</v>
      </c>
      <c r="G2516" t="s">
        <v>12064</v>
      </c>
      <c r="H2516" t="s">
        <v>12068</v>
      </c>
      <c r="I2516" t="s">
        <v>12092</v>
      </c>
      <c r="J2516" t="s">
        <v>12082</v>
      </c>
      <c r="K2516" t="s">
        <v>17390</v>
      </c>
      <c r="L2516" t="s">
        <v>18398</v>
      </c>
    </row>
    <row r="2517" spans="1:12" x14ac:dyDescent="0.25">
      <c r="A2517" t="s">
        <v>6730</v>
      </c>
      <c r="B2517" s="7">
        <v>0.93168981481481483</v>
      </c>
      <c r="C2517">
        <v>9</v>
      </c>
      <c r="D2517">
        <v>493000</v>
      </c>
      <c r="E2517">
        <v>4437000</v>
      </c>
      <c r="F2517" t="s">
        <v>16204</v>
      </c>
      <c r="G2517" t="s">
        <v>12065</v>
      </c>
      <c r="H2517" t="s">
        <v>12066</v>
      </c>
      <c r="I2517" t="s">
        <v>12093</v>
      </c>
      <c r="J2517" t="s">
        <v>12079</v>
      </c>
      <c r="K2517" t="s">
        <v>12176</v>
      </c>
      <c r="L2517" t="s">
        <v>12265</v>
      </c>
    </row>
    <row r="2518" spans="1:12" x14ac:dyDescent="0.25">
      <c r="A2518" t="s">
        <v>6733</v>
      </c>
      <c r="B2518" s="7">
        <v>0.97281249999999997</v>
      </c>
      <c r="C2518">
        <v>1</v>
      </c>
      <c r="D2518">
        <v>383000</v>
      </c>
      <c r="E2518">
        <v>383000</v>
      </c>
      <c r="F2518" t="s">
        <v>16007</v>
      </c>
      <c r="G2518" t="s">
        <v>12063</v>
      </c>
      <c r="H2518" t="s">
        <v>12066</v>
      </c>
      <c r="I2518" t="s">
        <v>12094</v>
      </c>
      <c r="J2518" t="s">
        <v>12085</v>
      </c>
      <c r="K2518" t="s">
        <v>16816</v>
      </c>
      <c r="L2518" t="s">
        <v>17815</v>
      </c>
    </row>
    <row r="2519" spans="1:12" x14ac:dyDescent="0.25">
      <c r="A2519" t="s">
        <v>6736</v>
      </c>
      <c r="B2519" s="7">
        <v>0.9957407407407407</v>
      </c>
      <c r="C2519">
        <v>2</v>
      </c>
      <c r="D2519">
        <v>1292000</v>
      </c>
      <c r="E2519">
        <v>2584000</v>
      </c>
      <c r="F2519" t="s">
        <v>15109</v>
      </c>
      <c r="G2519" t="s">
        <v>12064</v>
      </c>
      <c r="H2519" t="s">
        <v>12068</v>
      </c>
      <c r="I2519" t="s">
        <v>12092</v>
      </c>
      <c r="J2519" t="s">
        <v>12091</v>
      </c>
      <c r="K2519" t="s">
        <v>16743</v>
      </c>
      <c r="L2519" t="s">
        <v>17735</v>
      </c>
    </row>
    <row r="2520" spans="1:12" x14ac:dyDescent="0.25">
      <c r="A2520" t="s">
        <v>6739</v>
      </c>
      <c r="B2520" s="7">
        <v>0.98229166666666667</v>
      </c>
      <c r="C2520">
        <v>9</v>
      </c>
      <c r="D2520">
        <v>670000</v>
      </c>
      <c r="E2520">
        <v>6030000</v>
      </c>
      <c r="F2520" t="s">
        <v>15743</v>
      </c>
      <c r="G2520" t="s">
        <v>12062</v>
      </c>
      <c r="H2520" t="s">
        <v>12069</v>
      </c>
      <c r="I2520" t="s">
        <v>12095</v>
      </c>
      <c r="J2520" t="s">
        <v>12085</v>
      </c>
      <c r="K2520" t="s">
        <v>17103</v>
      </c>
      <c r="L2520" t="s">
        <v>18111</v>
      </c>
    </row>
    <row r="2521" spans="1:12" x14ac:dyDescent="0.25">
      <c r="A2521" t="s">
        <v>6742</v>
      </c>
      <c r="B2521" s="7">
        <v>0.28600694444444447</v>
      </c>
      <c r="C2521">
        <v>9</v>
      </c>
      <c r="D2521">
        <v>1133000</v>
      </c>
      <c r="E2521">
        <v>10197000</v>
      </c>
      <c r="F2521" t="s">
        <v>15591</v>
      </c>
      <c r="G2521" t="s">
        <v>12064</v>
      </c>
      <c r="H2521" t="s">
        <v>12069</v>
      </c>
      <c r="I2521" t="s">
        <v>12094</v>
      </c>
      <c r="J2521" t="s">
        <v>12079</v>
      </c>
      <c r="K2521" t="s">
        <v>17339</v>
      </c>
      <c r="L2521" t="s">
        <v>18348</v>
      </c>
    </row>
    <row r="2522" spans="1:12" x14ac:dyDescent="0.25">
      <c r="A2522" t="s">
        <v>6745</v>
      </c>
      <c r="B2522" s="7">
        <v>7.4861111111111114E-2</v>
      </c>
      <c r="C2522">
        <v>2</v>
      </c>
      <c r="D2522">
        <v>1346000</v>
      </c>
      <c r="E2522">
        <v>2692000</v>
      </c>
      <c r="F2522" t="s">
        <v>14934</v>
      </c>
      <c r="G2522" t="s">
        <v>12064</v>
      </c>
      <c r="H2522" t="s">
        <v>12068</v>
      </c>
      <c r="I2522" t="s">
        <v>12095</v>
      </c>
      <c r="J2522" t="s">
        <v>12082</v>
      </c>
      <c r="K2522" t="s">
        <v>17136</v>
      </c>
      <c r="L2522" t="s">
        <v>18138</v>
      </c>
    </row>
    <row r="2523" spans="1:12" x14ac:dyDescent="0.25">
      <c r="A2523" t="s">
        <v>6748</v>
      </c>
      <c r="B2523" s="7">
        <v>0.61318287037037034</v>
      </c>
      <c r="C2523">
        <v>9</v>
      </c>
      <c r="D2523">
        <v>327000</v>
      </c>
      <c r="E2523">
        <v>2943000</v>
      </c>
      <c r="F2523" t="s">
        <v>15070</v>
      </c>
      <c r="G2523" t="s">
        <v>12063</v>
      </c>
      <c r="H2523" t="s">
        <v>12067</v>
      </c>
      <c r="I2523" t="s">
        <v>12092</v>
      </c>
      <c r="J2523" t="s">
        <v>12084</v>
      </c>
      <c r="K2523" t="s">
        <v>17101</v>
      </c>
      <c r="L2523" t="s">
        <v>18109</v>
      </c>
    </row>
    <row r="2524" spans="1:12" x14ac:dyDescent="0.25">
      <c r="A2524" t="s">
        <v>6750</v>
      </c>
      <c r="B2524" s="7">
        <v>0.34738425925925925</v>
      </c>
      <c r="C2524">
        <v>6</v>
      </c>
      <c r="D2524">
        <v>445000</v>
      </c>
      <c r="E2524">
        <v>2670000</v>
      </c>
      <c r="F2524" t="s">
        <v>14297</v>
      </c>
      <c r="G2524" t="s">
        <v>12065</v>
      </c>
      <c r="H2524" t="s">
        <v>12070</v>
      </c>
      <c r="I2524" t="s">
        <v>12095</v>
      </c>
      <c r="J2524" t="s">
        <v>12079</v>
      </c>
      <c r="K2524" t="s">
        <v>16760</v>
      </c>
      <c r="L2524" t="s">
        <v>17756</v>
      </c>
    </row>
    <row r="2525" spans="1:12" x14ac:dyDescent="0.25">
      <c r="A2525" t="s">
        <v>6752</v>
      </c>
      <c r="B2525" s="7">
        <v>0.78561342592592598</v>
      </c>
      <c r="C2525">
        <v>7</v>
      </c>
      <c r="D2525">
        <v>510000</v>
      </c>
      <c r="E2525">
        <v>3570000</v>
      </c>
      <c r="F2525" t="s">
        <v>13788</v>
      </c>
      <c r="G2525" t="s">
        <v>12065</v>
      </c>
      <c r="H2525" t="s">
        <v>12071</v>
      </c>
      <c r="I2525" t="s">
        <v>12094</v>
      </c>
      <c r="J2525" t="s">
        <v>12072</v>
      </c>
      <c r="K2525" t="s">
        <v>17218</v>
      </c>
      <c r="L2525" t="s">
        <v>18226</v>
      </c>
    </row>
    <row r="2526" spans="1:12" x14ac:dyDescent="0.25">
      <c r="A2526" t="s">
        <v>6754</v>
      </c>
      <c r="B2526" s="7">
        <v>0.40608796296296296</v>
      </c>
      <c r="C2526">
        <v>9</v>
      </c>
      <c r="D2526">
        <v>1178000</v>
      </c>
      <c r="E2526">
        <v>10602000</v>
      </c>
      <c r="F2526" t="s">
        <v>15283</v>
      </c>
      <c r="G2526" t="s">
        <v>12064</v>
      </c>
      <c r="H2526" t="s">
        <v>12066</v>
      </c>
      <c r="I2526" t="s">
        <v>12094</v>
      </c>
      <c r="J2526" t="s">
        <v>12084</v>
      </c>
      <c r="K2526" t="s">
        <v>17092</v>
      </c>
      <c r="L2526" t="s">
        <v>18100</v>
      </c>
    </row>
    <row r="2527" spans="1:12" x14ac:dyDescent="0.25">
      <c r="A2527" t="s">
        <v>6756</v>
      </c>
      <c r="B2527" s="7">
        <v>0.36083333333333334</v>
      </c>
      <c r="C2527">
        <v>5</v>
      </c>
      <c r="D2527">
        <v>430000</v>
      </c>
      <c r="E2527">
        <v>2150000</v>
      </c>
      <c r="F2527" t="s">
        <v>13036</v>
      </c>
      <c r="G2527" t="s">
        <v>12065</v>
      </c>
      <c r="H2527" t="s">
        <v>12069</v>
      </c>
      <c r="I2527" t="s">
        <v>12095</v>
      </c>
      <c r="J2527" t="s">
        <v>12087</v>
      </c>
      <c r="K2527" t="s">
        <v>16576</v>
      </c>
      <c r="L2527" t="s">
        <v>17553</v>
      </c>
    </row>
    <row r="2528" spans="1:12" x14ac:dyDescent="0.25">
      <c r="A2528" t="s">
        <v>6758</v>
      </c>
      <c r="B2528" s="7">
        <v>0.82085648148148149</v>
      </c>
      <c r="C2528">
        <v>9</v>
      </c>
      <c r="D2528">
        <v>677000</v>
      </c>
      <c r="E2528">
        <v>6093000</v>
      </c>
      <c r="F2528" t="s">
        <v>14703</v>
      </c>
      <c r="G2528" t="s">
        <v>12062</v>
      </c>
      <c r="H2528" t="s">
        <v>12067</v>
      </c>
      <c r="I2528" t="s">
        <v>12095</v>
      </c>
      <c r="J2528" t="s">
        <v>12072</v>
      </c>
      <c r="K2528" t="s">
        <v>16513</v>
      </c>
      <c r="L2528" t="s">
        <v>17494</v>
      </c>
    </row>
    <row r="2529" spans="1:12" x14ac:dyDescent="0.25">
      <c r="A2529" t="s">
        <v>6761</v>
      </c>
      <c r="B2529" s="7">
        <v>0.15665509259259258</v>
      </c>
      <c r="C2529">
        <v>9</v>
      </c>
      <c r="D2529">
        <v>441000</v>
      </c>
      <c r="E2529">
        <v>3969000</v>
      </c>
      <c r="F2529" t="s">
        <v>14314</v>
      </c>
      <c r="G2529" t="s">
        <v>12065</v>
      </c>
      <c r="H2529" t="s">
        <v>12071</v>
      </c>
      <c r="I2529" t="s">
        <v>12095</v>
      </c>
      <c r="J2529" t="s">
        <v>12074</v>
      </c>
      <c r="K2529" t="s">
        <v>17359</v>
      </c>
      <c r="L2529" t="s">
        <v>18368</v>
      </c>
    </row>
    <row r="2530" spans="1:12" x14ac:dyDescent="0.25">
      <c r="A2530" t="s">
        <v>6764</v>
      </c>
      <c r="B2530" s="7">
        <v>0.68711805555555561</v>
      </c>
      <c r="C2530">
        <v>3</v>
      </c>
      <c r="D2530">
        <v>362000</v>
      </c>
      <c r="E2530">
        <v>1086000</v>
      </c>
      <c r="F2530" t="s">
        <v>16406</v>
      </c>
      <c r="G2530" t="s">
        <v>12063</v>
      </c>
      <c r="H2530" t="s">
        <v>12070</v>
      </c>
      <c r="I2530" t="s">
        <v>12094</v>
      </c>
      <c r="J2530" t="s">
        <v>12073</v>
      </c>
      <c r="K2530" t="s">
        <v>17064</v>
      </c>
      <c r="L2530" t="s">
        <v>18066</v>
      </c>
    </row>
    <row r="2531" spans="1:12" x14ac:dyDescent="0.25">
      <c r="A2531" t="s">
        <v>6766</v>
      </c>
      <c r="B2531" s="7">
        <v>0.50793981481481476</v>
      </c>
      <c r="C2531">
        <v>8</v>
      </c>
      <c r="D2531">
        <v>357000</v>
      </c>
      <c r="E2531">
        <v>2856000</v>
      </c>
      <c r="F2531" t="s">
        <v>16027</v>
      </c>
      <c r="G2531" t="s">
        <v>12063</v>
      </c>
      <c r="H2531" t="s">
        <v>12066</v>
      </c>
      <c r="I2531" t="s">
        <v>12095</v>
      </c>
      <c r="J2531" t="s">
        <v>12072</v>
      </c>
      <c r="K2531" t="s">
        <v>16890</v>
      </c>
      <c r="L2531" t="s">
        <v>17899</v>
      </c>
    </row>
    <row r="2532" spans="1:12" x14ac:dyDescent="0.25">
      <c r="A2532" t="s">
        <v>6768</v>
      </c>
      <c r="B2532" s="7">
        <v>0.38437500000000002</v>
      </c>
      <c r="C2532">
        <v>9</v>
      </c>
      <c r="D2532">
        <v>430000</v>
      </c>
      <c r="E2532">
        <v>3870000</v>
      </c>
      <c r="F2532" t="s">
        <v>15605</v>
      </c>
      <c r="G2532" t="s">
        <v>12065</v>
      </c>
      <c r="H2532" t="s">
        <v>12071</v>
      </c>
      <c r="I2532" t="s">
        <v>12093</v>
      </c>
      <c r="J2532" t="s">
        <v>12077</v>
      </c>
      <c r="K2532" t="s">
        <v>17285</v>
      </c>
      <c r="L2532" t="s">
        <v>18297</v>
      </c>
    </row>
    <row r="2533" spans="1:12" x14ac:dyDescent="0.25">
      <c r="A2533" t="s">
        <v>6770</v>
      </c>
      <c r="B2533" s="7">
        <v>0.92284722222222226</v>
      </c>
      <c r="C2533">
        <v>9</v>
      </c>
      <c r="D2533">
        <v>447000</v>
      </c>
      <c r="E2533">
        <v>4023000</v>
      </c>
      <c r="F2533" t="s">
        <v>13376</v>
      </c>
      <c r="G2533" t="s">
        <v>12065</v>
      </c>
      <c r="H2533" t="s">
        <v>12068</v>
      </c>
      <c r="I2533" t="s">
        <v>12095</v>
      </c>
      <c r="J2533" t="s">
        <v>12073</v>
      </c>
      <c r="K2533" t="s">
        <v>16488</v>
      </c>
      <c r="L2533" t="s">
        <v>17696</v>
      </c>
    </row>
    <row r="2534" spans="1:12" x14ac:dyDescent="0.25">
      <c r="A2534" t="s">
        <v>6773</v>
      </c>
      <c r="B2534" s="7">
        <v>8.7638888888888891E-2</v>
      </c>
      <c r="C2534">
        <v>4</v>
      </c>
      <c r="D2534">
        <v>482000</v>
      </c>
      <c r="E2534">
        <v>1928000</v>
      </c>
      <c r="F2534" t="s">
        <v>15721</v>
      </c>
      <c r="G2534" t="s">
        <v>12065</v>
      </c>
      <c r="H2534" t="s">
        <v>12070</v>
      </c>
      <c r="I2534" t="s">
        <v>12094</v>
      </c>
      <c r="J2534" t="s">
        <v>12082</v>
      </c>
      <c r="K2534" t="s">
        <v>16636</v>
      </c>
      <c r="L2534" t="s">
        <v>17623</v>
      </c>
    </row>
    <row r="2535" spans="1:12" x14ac:dyDescent="0.25">
      <c r="A2535" t="s">
        <v>6776</v>
      </c>
      <c r="B2535" s="7">
        <v>0.16717592592592592</v>
      </c>
      <c r="C2535">
        <v>4</v>
      </c>
      <c r="D2535">
        <v>461000</v>
      </c>
      <c r="E2535">
        <v>1844000</v>
      </c>
      <c r="F2535" t="s">
        <v>15978</v>
      </c>
      <c r="G2535" t="s">
        <v>12065</v>
      </c>
      <c r="H2535" t="s">
        <v>12070</v>
      </c>
      <c r="I2535" t="s">
        <v>12092</v>
      </c>
      <c r="J2535" t="s">
        <v>12090</v>
      </c>
      <c r="K2535" t="s">
        <v>17043</v>
      </c>
      <c r="L2535" t="s">
        <v>18046</v>
      </c>
    </row>
    <row r="2536" spans="1:12" x14ac:dyDescent="0.25">
      <c r="A2536" t="s">
        <v>6779</v>
      </c>
      <c r="B2536" s="7">
        <v>0.9614583333333333</v>
      </c>
      <c r="C2536">
        <v>5</v>
      </c>
      <c r="D2536">
        <v>621000</v>
      </c>
      <c r="E2536">
        <v>3105000</v>
      </c>
      <c r="F2536" t="s">
        <v>14215</v>
      </c>
      <c r="G2536" t="s">
        <v>12062</v>
      </c>
      <c r="H2536" t="s">
        <v>12069</v>
      </c>
      <c r="I2536" t="s">
        <v>12094</v>
      </c>
      <c r="J2536" t="s">
        <v>12072</v>
      </c>
      <c r="K2536" t="s">
        <v>17389</v>
      </c>
      <c r="L2536" t="s">
        <v>18395</v>
      </c>
    </row>
    <row r="2537" spans="1:12" x14ac:dyDescent="0.25">
      <c r="A2537" t="s">
        <v>6781</v>
      </c>
      <c r="B2537" s="7">
        <v>0.36821759259259257</v>
      </c>
      <c r="C2537">
        <v>7</v>
      </c>
      <c r="D2537">
        <v>1329000</v>
      </c>
      <c r="E2537">
        <v>9303000</v>
      </c>
      <c r="F2537" t="s">
        <v>12731</v>
      </c>
      <c r="G2537" t="s">
        <v>12064</v>
      </c>
      <c r="H2537" t="s">
        <v>12067</v>
      </c>
      <c r="I2537" t="s">
        <v>12093</v>
      </c>
      <c r="J2537" t="s">
        <v>12082</v>
      </c>
      <c r="K2537" t="s">
        <v>17191</v>
      </c>
      <c r="L2537" t="s">
        <v>18200</v>
      </c>
    </row>
    <row r="2538" spans="1:12" x14ac:dyDescent="0.25">
      <c r="A2538" t="s">
        <v>6784</v>
      </c>
      <c r="B2538" s="7">
        <v>0.33440972222222221</v>
      </c>
      <c r="C2538">
        <v>8</v>
      </c>
      <c r="D2538">
        <v>385000</v>
      </c>
      <c r="E2538">
        <v>3080000</v>
      </c>
      <c r="F2538" t="s">
        <v>14759</v>
      </c>
      <c r="G2538" t="s">
        <v>12063</v>
      </c>
      <c r="H2538" t="s">
        <v>12068</v>
      </c>
      <c r="I2538" t="s">
        <v>12095</v>
      </c>
      <c r="J2538" t="s">
        <v>12078</v>
      </c>
      <c r="K2538" t="s">
        <v>16586</v>
      </c>
      <c r="L2538" t="s">
        <v>17566</v>
      </c>
    </row>
    <row r="2539" spans="1:12" x14ac:dyDescent="0.25">
      <c r="A2539" t="s">
        <v>6787</v>
      </c>
      <c r="B2539" s="7">
        <v>0.33817129629629628</v>
      </c>
      <c r="C2539">
        <v>7</v>
      </c>
      <c r="D2539">
        <v>1114000</v>
      </c>
      <c r="E2539">
        <v>7798000</v>
      </c>
      <c r="F2539" t="s">
        <v>15399</v>
      </c>
      <c r="G2539" t="s">
        <v>12064</v>
      </c>
      <c r="H2539" t="s">
        <v>12066</v>
      </c>
      <c r="I2539" t="s">
        <v>12095</v>
      </c>
      <c r="J2539" t="s">
        <v>12074</v>
      </c>
      <c r="K2539" t="s">
        <v>17165</v>
      </c>
      <c r="L2539" t="s">
        <v>18173</v>
      </c>
    </row>
    <row r="2540" spans="1:12" x14ac:dyDescent="0.25">
      <c r="A2540" t="s">
        <v>6789</v>
      </c>
      <c r="B2540" s="7">
        <v>0.87408564814814815</v>
      </c>
      <c r="C2540">
        <v>1</v>
      </c>
      <c r="D2540">
        <v>561000</v>
      </c>
      <c r="E2540">
        <v>561000</v>
      </c>
      <c r="F2540" t="s">
        <v>15111</v>
      </c>
      <c r="G2540" t="s">
        <v>12062</v>
      </c>
      <c r="H2540" t="s">
        <v>12066</v>
      </c>
      <c r="I2540" t="s">
        <v>12095</v>
      </c>
      <c r="J2540" t="s">
        <v>12081</v>
      </c>
      <c r="K2540" t="s">
        <v>12179</v>
      </c>
      <c r="L2540" t="s">
        <v>12260</v>
      </c>
    </row>
    <row r="2541" spans="1:12" x14ac:dyDescent="0.25">
      <c r="A2541" t="s">
        <v>6792</v>
      </c>
      <c r="B2541" s="7">
        <v>9.0925925925925924E-2</v>
      </c>
      <c r="C2541">
        <v>4</v>
      </c>
      <c r="D2541">
        <v>623000</v>
      </c>
      <c r="E2541">
        <v>2492000</v>
      </c>
      <c r="F2541" t="s">
        <v>12812</v>
      </c>
      <c r="G2541" t="s">
        <v>12062</v>
      </c>
      <c r="H2541" t="s">
        <v>12070</v>
      </c>
      <c r="I2541" t="s">
        <v>12095</v>
      </c>
      <c r="J2541" t="s">
        <v>12075</v>
      </c>
      <c r="K2541" t="s">
        <v>16747</v>
      </c>
      <c r="L2541" t="s">
        <v>17741</v>
      </c>
    </row>
    <row r="2542" spans="1:12" x14ac:dyDescent="0.25">
      <c r="A2542" t="s">
        <v>6794</v>
      </c>
      <c r="B2542" s="7">
        <v>0.37793981481481481</v>
      </c>
      <c r="C2542">
        <v>7</v>
      </c>
      <c r="D2542">
        <v>1264000</v>
      </c>
      <c r="E2542">
        <v>8848000</v>
      </c>
      <c r="F2542" t="s">
        <v>14637</v>
      </c>
      <c r="G2542" t="s">
        <v>12064</v>
      </c>
      <c r="H2542" t="s">
        <v>12068</v>
      </c>
      <c r="I2542" t="s">
        <v>12095</v>
      </c>
      <c r="J2542" t="s">
        <v>12076</v>
      </c>
      <c r="K2542" t="s">
        <v>16564</v>
      </c>
      <c r="L2542" t="s">
        <v>17543</v>
      </c>
    </row>
    <row r="2543" spans="1:12" x14ac:dyDescent="0.25">
      <c r="A2543" t="s">
        <v>6797</v>
      </c>
      <c r="B2543" s="7">
        <v>0.24180555555555555</v>
      </c>
      <c r="C2543">
        <v>9</v>
      </c>
      <c r="D2543">
        <v>658000</v>
      </c>
      <c r="E2543">
        <v>5922000</v>
      </c>
      <c r="F2543" t="s">
        <v>13477</v>
      </c>
      <c r="G2543" t="s">
        <v>12062</v>
      </c>
      <c r="H2543" t="s">
        <v>12066</v>
      </c>
      <c r="I2543" t="s">
        <v>12094</v>
      </c>
      <c r="J2543" t="s">
        <v>12087</v>
      </c>
      <c r="K2543" t="s">
        <v>16923</v>
      </c>
      <c r="L2543" t="s">
        <v>17932</v>
      </c>
    </row>
    <row r="2544" spans="1:12" x14ac:dyDescent="0.25">
      <c r="A2544" t="s">
        <v>6800</v>
      </c>
      <c r="B2544" s="7">
        <v>0.99184027777777772</v>
      </c>
      <c r="C2544">
        <v>3</v>
      </c>
      <c r="D2544">
        <v>1242000</v>
      </c>
      <c r="E2544">
        <v>3726000</v>
      </c>
      <c r="F2544" t="s">
        <v>12544</v>
      </c>
      <c r="G2544" t="s">
        <v>12064</v>
      </c>
      <c r="H2544" t="s">
        <v>12070</v>
      </c>
      <c r="I2544" t="s">
        <v>12094</v>
      </c>
      <c r="J2544" t="s">
        <v>12080</v>
      </c>
      <c r="K2544" t="s">
        <v>12140</v>
      </c>
      <c r="L2544" t="s">
        <v>12224</v>
      </c>
    </row>
    <row r="2545" spans="1:12" x14ac:dyDescent="0.25">
      <c r="A2545" t="s">
        <v>6803</v>
      </c>
      <c r="B2545" s="7">
        <v>0.43204861111111109</v>
      </c>
      <c r="C2545">
        <v>8</v>
      </c>
      <c r="D2545">
        <v>372000</v>
      </c>
      <c r="E2545">
        <v>2976000</v>
      </c>
      <c r="F2545" t="s">
        <v>16435</v>
      </c>
      <c r="G2545" t="s">
        <v>12063</v>
      </c>
      <c r="H2545" t="s">
        <v>12070</v>
      </c>
      <c r="I2545" t="s">
        <v>12093</v>
      </c>
      <c r="J2545" t="s">
        <v>12079</v>
      </c>
      <c r="K2545" t="s">
        <v>17246</v>
      </c>
      <c r="L2545" t="s">
        <v>18256</v>
      </c>
    </row>
    <row r="2546" spans="1:12" x14ac:dyDescent="0.25">
      <c r="A2546" t="s">
        <v>6805</v>
      </c>
      <c r="B2546" s="7">
        <v>0.28859953703703706</v>
      </c>
      <c r="C2546">
        <v>2</v>
      </c>
      <c r="D2546">
        <v>402000</v>
      </c>
      <c r="E2546">
        <v>804000</v>
      </c>
      <c r="F2546" t="s">
        <v>15622</v>
      </c>
      <c r="G2546" t="s">
        <v>12063</v>
      </c>
      <c r="H2546" t="s">
        <v>12070</v>
      </c>
      <c r="I2546" t="s">
        <v>12094</v>
      </c>
      <c r="J2546" t="s">
        <v>12076</v>
      </c>
      <c r="K2546" t="s">
        <v>17182</v>
      </c>
      <c r="L2546" t="s">
        <v>18186</v>
      </c>
    </row>
    <row r="2547" spans="1:12" x14ac:dyDescent="0.25">
      <c r="A2547" t="s">
        <v>6807</v>
      </c>
      <c r="B2547" s="7">
        <v>0.3233449074074074</v>
      </c>
      <c r="C2547">
        <v>1</v>
      </c>
      <c r="D2547">
        <v>503000</v>
      </c>
      <c r="E2547">
        <v>503000</v>
      </c>
      <c r="F2547" t="s">
        <v>15090</v>
      </c>
      <c r="G2547" t="s">
        <v>12065</v>
      </c>
      <c r="H2547" t="s">
        <v>12067</v>
      </c>
      <c r="I2547" t="s">
        <v>12095</v>
      </c>
      <c r="J2547" t="s">
        <v>12075</v>
      </c>
      <c r="K2547" t="s">
        <v>16674</v>
      </c>
      <c r="L2547" t="s">
        <v>17658</v>
      </c>
    </row>
    <row r="2548" spans="1:12" x14ac:dyDescent="0.25">
      <c r="A2548" t="s">
        <v>6810</v>
      </c>
      <c r="B2548" s="7">
        <v>0.51391203703703703</v>
      </c>
      <c r="C2548">
        <v>9</v>
      </c>
      <c r="D2548">
        <v>1193000</v>
      </c>
      <c r="E2548">
        <v>10737000</v>
      </c>
      <c r="F2548" t="s">
        <v>13001</v>
      </c>
      <c r="G2548" t="s">
        <v>12064</v>
      </c>
      <c r="H2548" t="s">
        <v>12066</v>
      </c>
      <c r="I2548" t="s">
        <v>12094</v>
      </c>
      <c r="J2548" t="s">
        <v>12076</v>
      </c>
      <c r="K2548" t="s">
        <v>16877</v>
      </c>
      <c r="L2548" t="s">
        <v>17887</v>
      </c>
    </row>
    <row r="2549" spans="1:12" x14ac:dyDescent="0.25">
      <c r="A2549" t="s">
        <v>6813</v>
      </c>
      <c r="B2549" s="7">
        <v>0.40452546296296299</v>
      </c>
      <c r="C2549">
        <v>1</v>
      </c>
      <c r="D2549">
        <v>361000</v>
      </c>
      <c r="E2549">
        <v>361000</v>
      </c>
      <c r="F2549" t="s">
        <v>14052</v>
      </c>
      <c r="G2549" t="s">
        <v>12063</v>
      </c>
      <c r="H2549" t="s">
        <v>12069</v>
      </c>
      <c r="I2549" t="s">
        <v>12095</v>
      </c>
      <c r="J2549" t="s">
        <v>12086</v>
      </c>
      <c r="K2549" t="s">
        <v>16879</v>
      </c>
      <c r="L2549" t="s">
        <v>17881</v>
      </c>
    </row>
    <row r="2550" spans="1:12" x14ac:dyDescent="0.25">
      <c r="A2550" t="s">
        <v>6816</v>
      </c>
      <c r="B2550" s="7">
        <v>0.40281250000000002</v>
      </c>
      <c r="C2550">
        <v>9</v>
      </c>
      <c r="D2550">
        <v>364000</v>
      </c>
      <c r="E2550">
        <v>3276000</v>
      </c>
      <c r="F2550" t="s">
        <v>14595</v>
      </c>
      <c r="G2550" t="s">
        <v>12063</v>
      </c>
      <c r="H2550" t="s">
        <v>12068</v>
      </c>
      <c r="I2550" t="s">
        <v>12094</v>
      </c>
      <c r="J2550" t="s">
        <v>12072</v>
      </c>
      <c r="K2550" t="s">
        <v>12170</v>
      </c>
      <c r="L2550" t="s">
        <v>12259</v>
      </c>
    </row>
    <row r="2551" spans="1:12" x14ac:dyDescent="0.25">
      <c r="A2551" t="s">
        <v>6818</v>
      </c>
      <c r="B2551" s="7">
        <v>0.56978009259259255</v>
      </c>
      <c r="C2551">
        <v>1</v>
      </c>
      <c r="D2551">
        <v>688000</v>
      </c>
      <c r="E2551">
        <v>688000</v>
      </c>
      <c r="F2551" t="s">
        <v>16229</v>
      </c>
      <c r="G2551" t="s">
        <v>12062</v>
      </c>
      <c r="H2551" t="s">
        <v>12071</v>
      </c>
      <c r="I2551" t="s">
        <v>12094</v>
      </c>
      <c r="J2551" t="s">
        <v>12090</v>
      </c>
      <c r="K2551" t="s">
        <v>16736</v>
      </c>
      <c r="L2551" t="s">
        <v>17727</v>
      </c>
    </row>
    <row r="2552" spans="1:12" x14ac:dyDescent="0.25">
      <c r="A2552" t="s">
        <v>6821</v>
      </c>
      <c r="B2552" s="7">
        <v>4.5960648148148146E-2</v>
      </c>
      <c r="C2552">
        <v>8</v>
      </c>
      <c r="D2552">
        <v>1103000</v>
      </c>
      <c r="E2552">
        <v>8824000</v>
      </c>
      <c r="F2552" t="s">
        <v>16338</v>
      </c>
      <c r="G2552" t="s">
        <v>12064</v>
      </c>
      <c r="H2552" t="s">
        <v>12071</v>
      </c>
      <c r="I2552" t="s">
        <v>12095</v>
      </c>
      <c r="J2552" t="s">
        <v>12082</v>
      </c>
      <c r="K2552" t="s">
        <v>16568</v>
      </c>
      <c r="L2552" t="s">
        <v>17548</v>
      </c>
    </row>
    <row r="2553" spans="1:12" x14ac:dyDescent="0.25">
      <c r="A2553" t="s">
        <v>6824</v>
      </c>
      <c r="B2553" s="7">
        <v>0.24116898148148147</v>
      </c>
      <c r="C2553">
        <v>7</v>
      </c>
      <c r="D2553">
        <v>454000</v>
      </c>
      <c r="E2553">
        <v>3178000</v>
      </c>
      <c r="F2553" t="s">
        <v>14609</v>
      </c>
      <c r="G2553" t="s">
        <v>12065</v>
      </c>
      <c r="H2553" t="s">
        <v>12067</v>
      </c>
      <c r="I2553" t="s">
        <v>12095</v>
      </c>
      <c r="J2553" t="s">
        <v>12080</v>
      </c>
      <c r="K2553" t="s">
        <v>16627</v>
      </c>
      <c r="L2553" t="s">
        <v>17616</v>
      </c>
    </row>
    <row r="2554" spans="1:12" x14ac:dyDescent="0.25">
      <c r="A2554" t="s">
        <v>6826</v>
      </c>
      <c r="B2554" s="7">
        <v>0.89282407407407405</v>
      </c>
      <c r="C2554">
        <v>2</v>
      </c>
      <c r="D2554">
        <v>325000</v>
      </c>
      <c r="E2554">
        <v>650000</v>
      </c>
      <c r="F2554" t="s">
        <v>15576</v>
      </c>
      <c r="G2554" t="s">
        <v>12063</v>
      </c>
      <c r="H2554" t="s">
        <v>12068</v>
      </c>
      <c r="I2554" t="s">
        <v>12094</v>
      </c>
      <c r="J2554" t="s">
        <v>12075</v>
      </c>
      <c r="K2554" t="s">
        <v>17058</v>
      </c>
      <c r="L2554" t="s">
        <v>18059</v>
      </c>
    </row>
    <row r="2555" spans="1:12" x14ac:dyDescent="0.25">
      <c r="A2555" t="s">
        <v>6828</v>
      </c>
      <c r="B2555" s="7">
        <v>0.99180555555555561</v>
      </c>
      <c r="C2555">
        <v>4</v>
      </c>
      <c r="D2555">
        <v>503000</v>
      </c>
      <c r="E2555">
        <v>2012000</v>
      </c>
      <c r="F2555" t="s">
        <v>15768</v>
      </c>
      <c r="G2555" t="s">
        <v>12065</v>
      </c>
      <c r="H2555" t="s">
        <v>12071</v>
      </c>
      <c r="I2555" t="s">
        <v>12095</v>
      </c>
      <c r="J2555" t="s">
        <v>12077</v>
      </c>
      <c r="K2555" t="s">
        <v>16722</v>
      </c>
      <c r="L2555" t="s">
        <v>17716</v>
      </c>
    </row>
    <row r="2556" spans="1:12" x14ac:dyDescent="0.25">
      <c r="A2556" t="s">
        <v>6830</v>
      </c>
      <c r="B2556" s="7">
        <v>0.93920138888888893</v>
      </c>
      <c r="C2556">
        <v>2</v>
      </c>
      <c r="D2556">
        <v>1158000</v>
      </c>
      <c r="E2556">
        <v>2316000</v>
      </c>
      <c r="F2556" t="s">
        <v>14949</v>
      </c>
      <c r="G2556" t="s">
        <v>12064</v>
      </c>
      <c r="H2556" t="s">
        <v>12067</v>
      </c>
      <c r="I2556" t="s">
        <v>12095</v>
      </c>
      <c r="J2556" t="s">
        <v>12082</v>
      </c>
      <c r="K2556" t="s">
        <v>16588</v>
      </c>
      <c r="L2556" t="s">
        <v>17562</v>
      </c>
    </row>
    <row r="2557" spans="1:12" x14ac:dyDescent="0.25">
      <c r="A2557" t="s">
        <v>6833</v>
      </c>
      <c r="B2557" s="7">
        <v>0.84513888888888888</v>
      </c>
      <c r="C2557">
        <v>5</v>
      </c>
      <c r="D2557">
        <v>351000</v>
      </c>
      <c r="E2557">
        <v>1755000</v>
      </c>
      <c r="F2557" t="s">
        <v>15107</v>
      </c>
      <c r="G2557" t="s">
        <v>12063</v>
      </c>
      <c r="H2557" t="s">
        <v>12066</v>
      </c>
      <c r="I2557" t="s">
        <v>12094</v>
      </c>
      <c r="J2557" t="s">
        <v>12088</v>
      </c>
      <c r="K2557" t="s">
        <v>17033</v>
      </c>
      <c r="L2557" t="s">
        <v>18037</v>
      </c>
    </row>
    <row r="2558" spans="1:12" x14ac:dyDescent="0.25">
      <c r="A2558" t="s">
        <v>6836</v>
      </c>
      <c r="B2558" s="7">
        <v>8.6655092592592589E-2</v>
      </c>
      <c r="C2558">
        <v>2</v>
      </c>
      <c r="D2558">
        <v>348000</v>
      </c>
      <c r="E2558">
        <v>696000</v>
      </c>
      <c r="F2558" t="s">
        <v>14784</v>
      </c>
      <c r="G2558" t="s">
        <v>12063</v>
      </c>
      <c r="H2558" t="s">
        <v>12071</v>
      </c>
      <c r="I2558" t="s">
        <v>12095</v>
      </c>
      <c r="J2558" t="s">
        <v>12088</v>
      </c>
      <c r="K2558" t="s">
        <v>17210</v>
      </c>
      <c r="L2558" t="s">
        <v>18214</v>
      </c>
    </row>
    <row r="2559" spans="1:12" x14ac:dyDescent="0.25">
      <c r="A2559" t="s">
        <v>6838</v>
      </c>
      <c r="B2559" s="7">
        <v>0.28282407407407406</v>
      </c>
      <c r="C2559">
        <v>5</v>
      </c>
      <c r="D2559">
        <v>627000</v>
      </c>
      <c r="E2559">
        <v>3135000</v>
      </c>
      <c r="F2559" t="s">
        <v>12672</v>
      </c>
      <c r="G2559" t="s">
        <v>12062</v>
      </c>
      <c r="H2559" t="s">
        <v>12066</v>
      </c>
      <c r="I2559" t="s">
        <v>12093</v>
      </c>
      <c r="J2559" t="s">
        <v>12083</v>
      </c>
      <c r="K2559" t="s">
        <v>16801</v>
      </c>
      <c r="L2559" t="s">
        <v>17804</v>
      </c>
    </row>
    <row r="2560" spans="1:12" x14ac:dyDescent="0.25">
      <c r="A2560" t="s">
        <v>6840</v>
      </c>
      <c r="B2560" s="7">
        <v>0.90489583333333334</v>
      </c>
      <c r="C2560">
        <v>5</v>
      </c>
      <c r="D2560">
        <v>461000</v>
      </c>
      <c r="E2560">
        <v>2305000</v>
      </c>
      <c r="F2560" t="s">
        <v>15475</v>
      </c>
      <c r="G2560" t="s">
        <v>12065</v>
      </c>
      <c r="H2560" t="s">
        <v>12069</v>
      </c>
      <c r="I2560" t="s">
        <v>12095</v>
      </c>
      <c r="J2560" t="s">
        <v>12075</v>
      </c>
      <c r="K2560" t="s">
        <v>17391</v>
      </c>
      <c r="L2560" t="s">
        <v>18397</v>
      </c>
    </row>
    <row r="2561" spans="1:12" x14ac:dyDescent="0.25">
      <c r="A2561" t="s">
        <v>6843</v>
      </c>
      <c r="B2561" s="7">
        <v>0.22131944444444446</v>
      </c>
      <c r="C2561">
        <v>8</v>
      </c>
      <c r="D2561">
        <v>316000</v>
      </c>
      <c r="E2561">
        <v>2528000</v>
      </c>
      <c r="F2561" t="s">
        <v>14797</v>
      </c>
      <c r="G2561" t="s">
        <v>12063</v>
      </c>
      <c r="H2561" t="s">
        <v>12068</v>
      </c>
      <c r="I2561" t="s">
        <v>12095</v>
      </c>
      <c r="J2561" t="s">
        <v>12077</v>
      </c>
      <c r="K2561" t="s">
        <v>12174</v>
      </c>
      <c r="L2561" t="s">
        <v>12262</v>
      </c>
    </row>
    <row r="2562" spans="1:12" x14ac:dyDescent="0.25">
      <c r="A2562" t="s">
        <v>6845</v>
      </c>
      <c r="B2562" s="7">
        <v>0.37799768518518517</v>
      </c>
      <c r="C2562">
        <v>3</v>
      </c>
      <c r="D2562">
        <v>465000</v>
      </c>
      <c r="E2562">
        <v>1395000</v>
      </c>
      <c r="F2562" t="s">
        <v>15600</v>
      </c>
      <c r="G2562" t="s">
        <v>12065</v>
      </c>
      <c r="H2562" t="s">
        <v>12071</v>
      </c>
      <c r="I2562" t="s">
        <v>12093</v>
      </c>
      <c r="J2562" t="s">
        <v>12077</v>
      </c>
      <c r="K2562" t="s">
        <v>17136</v>
      </c>
      <c r="L2562" t="s">
        <v>18139</v>
      </c>
    </row>
    <row r="2563" spans="1:12" x14ac:dyDescent="0.25">
      <c r="A2563" t="s">
        <v>6847</v>
      </c>
      <c r="B2563" s="7">
        <v>0.99563657407407402</v>
      </c>
      <c r="C2563">
        <v>9</v>
      </c>
      <c r="D2563">
        <v>371000</v>
      </c>
      <c r="E2563">
        <v>3339000</v>
      </c>
      <c r="F2563" t="s">
        <v>13659</v>
      </c>
      <c r="G2563" t="s">
        <v>12063</v>
      </c>
      <c r="H2563" t="s">
        <v>12071</v>
      </c>
      <c r="I2563" t="s">
        <v>12094</v>
      </c>
      <c r="J2563" t="s">
        <v>12090</v>
      </c>
      <c r="K2563" t="s">
        <v>16554</v>
      </c>
      <c r="L2563" t="s">
        <v>17535</v>
      </c>
    </row>
    <row r="2564" spans="1:12" x14ac:dyDescent="0.25">
      <c r="A2564" t="s">
        <v>6850</v>
      </c>
      <c r="B2564" s="7">
        <v>0.75187499999999996</v>
      </c>
      <c r="C2564">
        <v>5</v>
      </c>
      <c r="D2564">
        <v>418000</v>
      </c>
      <c r="E2564">
        <v>2090000</v>
      </c>
      <c r="F2564" t="s">
        <v>16391</v>
      </c>
      <c r="G2564" t="s">
        <v>12065</v>
      </c>
      <c r="H2564" t="s">
        <v>12069</v>
      </c>
      <c r="I2564" t="s">
        <v>12095</v>
      </c>
      <c r="J2564" t="s">
        <v>12086</v>
      </c>
      <c r="K2564" t="s">
        <v>16494</v>
      </c>
      <c r="L2564" t="s">
        <v>17798</v>
      </c>
    </row>
    <row r="2565" spans="1:12" x14ac:dyDescent="0.25">
      <c r="A2565" t="s">
        <v>6852</v>
      </c>
      <c r="B2565" s="7">
        <v>0.58451388888888889</v>
      </c>
      <c r="C2565">
        <v>2</v>
      </c>
      <c r="D2565">
        <v>598000</v>
      </c>
      <c r="E2565">
        <v>1196000</v>
      </c>
      <c r="F2565" t="s">
        <v>14257</v>
      </c>
      <c r="G2565" t="s">
        <v>12062</v>
      </c>
      <c r="H2565" t="s">
        <v>12068</v>
      </c>
      <c r="I2565" t="s">
        <v>12094</v>
      </c>
      <c r="J2565" t="s">
        <v>12082</v>
      </c>
      <c r="K2565" t="s">
        <v>17065</v>
      </c>
      <c r="L2565" t="s">
        <v>18066</v>
      </c>
    </row>
    <row r="2566" spans="1:12" x14ac:dyDescent="0.25">
      <c r="A2566" t="s">
        <v>6855</v>
      </c>
      <c r="B2566" s="7">
        <v>0.51557870370370373</v>
      </c>
      <c r="C2566">
        <v>7</v>
      </c>
      <c r="D2566">
        <v>1133000</v>
      </c>
      <c r="E2566">
        <v>7931000</v>
      </c>
      <c r="F2566" t="s">
        <v>14914</v>
      </c>
      <c r="G2566" t="s">
        <v>12064</v>
      </c>
      <c r="H2566" t="s">
        <v>12069</v>
      </c>
      <c r="I2566" t="s">
        <v>12094</v>
      </c>
      <c r="J2566" t="s">
        <v>12091</v>
      </c>
      <c r="K2566" t="s">
        <v>16469</v>
      </c>
      <c r="L2566" t="s">
        <v>17475</v>
      </c>
    </row>
    <row r="2567" spans="1:12" x14ac:dyDescent="0.25">
      <c r="A2567" t="s">
        <v>6858</v>
      </c>
      <c r="B2567" s="7">
        <v>5.2222222222222225E-2</v>
      </c>
      <c r="C2567">
        <v>7</v>
      </c>
      <c r="D2567">
        <v>672000</v>
      </c>
      <c r="E2567">
        <v>4704000</v>
      </c>
      <c r="F2567" t="s">
        <v>16141</v>
      </c>
      <c r="G2567" t="s">
        <v>12062</v>
      </c>
      <c r="H2567" t="s">
        <v>12068</v>
      </c>
      <c r="I2567" t="s">
        <v>12094</v>
      </c>
      <c r="J2567" t="s">
        <v>12076</v>
      </c>
      <c r="K2567" t="s">
        <v>16740</v>
      </c>
      <c r="L2567" t="s">
        <v>17737</v>
      </c>
    </row>
    <row r="2568" spans="1:12" x14ac:dyDescent="0.25">
      <c r="A2568" t="s">
        <v>6861</v>
      </c>
      <c r="B2568" s="7">
        <v>0.43547453703703703</v>
      </c>
      <c r="C2568">
        <v>1</v>
      </c>
      <c r="D2568">
        <v>1248000</v>
      </c>
      <c r="E2568">
        <v>1248000</v>
      </c>
      <c r="F2568" t="s">
        <v>14817</v>
      </c>
      <c r="G2568" t="s">
        <v>12064</v>
      </c>
      <c r="H2568" t="s">
        <v>12071</v>
      </c>
      <c r="I2568" t="s">
        <v>12095</v>
      </c>
      <c r="J2568" t="s">
        <v>12090</v>
      </c>
      <c r="K2568" t="s">
        <v>16486</v>
      </c>
      <c r="L2568" t="s">
        <v>17686</v>
      </c>
    </row>
    <row r="2569" spans="1:12" x14ac:dyDescent="0.25">
      <c r="A2569" t="s">
        <v>6863</v>
      </c>
      <c r="B2569" s="7">
        <v>0.61880787037037033</v>
      </c>
      <c r="C2569">
        <v>3</v>
      </c>
      <c r="D2569">
        <v>380000</v>
      </c>
      <c r="E2569">
        <v>1140000</v>
      </c>
      <c r="F2569" t="s">
        <v>13978</v>
      </c>
      <c r="G2569" t="s">
        <v>12063</v>
      </c>
      <c r="H2569" t="s">
        <v>12071</v>
      </c>
      <c r="I2569" t="s">
        <v>12092</v>
      </c>
      <c r="J2569" t="s">
        <v>12091</v>
      </c>
      <c r="K2569" t="s">
        <v>16761</v>
      </c>
      <c r="L2569" t="s">
        <v>17754</v>
      </c>
    </row>
    <row r="2570" spans="1:12" x14ac:dyDescent="0.25">
      <c r="A2570" t="s">
        <v>6866</v>
      </c>
      <c r="B2570" s="7">
        <v>0.25871527777777775</v>
      </c>
      <c r="C2570">
        <v>2</v>
      </c>
      <c r="D2570">
        <v>364000</v>
      </c>
      <c r="E2570">
        <v>728000</v>
      </c>
      <c r="F2570" t="s">
        <v>15450</v>
      </c>
      <c r="G2570" t="s">
        <v>12063</v>
      </c>
      <c r="H2570" t="s">
        <v>12067</v>
      </c>
      <c r="I2570" t="s">
        <v>12093</v>
      </c>
      <c r="J2570" t="s">
        <v>12083</v>
      </c>
      <c r="K2570" t="s">
        <v>16488</v>
      </c>
      <c r="L2570" t="s">
        <v>17689</v>
      </c>
    </row>
    <row r="2571" spans="1:12" x14ac:dyDescent="0.25">
      <c r="A2571" t="s">
        <v>6868</v>
      </c>
      <c r="B2571" s="7">
        <v>0.41195601851851854</v>
      </c>
      <c r="C2571">
        <v>9</v>
      </c>
      <c r="D2571">
        <v>611000</v>
      </c>
      <c r="E2571">
        <v>5499000</v>
      </c>
      <c r="F2571" t="s">
        <v>14022</v>
      </c>
      <c r="G2571" t="s">
        <v>12062</v>
      </c>
      <c r="H2571" t="s">
        <v>12071</v>
      </c>
      <c r="I2571" t="s">
        <v>12094</v>
      </c>
      <c r="J2571" t="s">
        <v>12077</v>
      </c>
      <c r="K2571" t="s">
        <v>17129</v>
      </c>
      <c r="L2571" t="s">
        <v>18137</v>
      </c>
    </row>
    <row r="2572" spans="1:12" x14ac:dyDescent="0.25">
      <c r="A2572" t="s">
        <v>6871</v>
      </c>
      <c r="B2572" s="7">
        <v>0.12796296296296297</v>
      </c>
      <c r="C2572">
        <v>3</v>
      </c>
      <c r="D2572">
        <v>368000</v>
      </c>
      <c r="E2572">
        <v>1104000</v>
      </c>
      <c r="F2572" t="s">
        <v>14793</v>
      </c>
      <c r="G2572" t="s">
        <v>12063</v>
      </c>
      <c r="H2572" t="s">
        <v>12071</v>
      </c>
      <c r="I2572" t="s">
        <v>12094</v>
      </c>
      <c r="J2572" t="s">
        <v>12081</v>
      </c>
      <c r="K2572" t="s">
        <v>16630</v>
      </c>
      <c r="L2572" t="s">
        <v>17615</v>
      </c>
    </row>
    <row r="2573" spans="1:12" x14ac:dyDescent="0.25">
      <c r="A2573" t="s">
        <v>6873</v>
      </c>
      <c r="B2573" s="7">
        <v>0.50567129629629626</v>
      </c>
      <c r="C2573">
        <v>6</v>
      </c>
      <c r="D2573">
        <v>347000</v>
      </c>
      <c r="E2573">
        <v>2082000</v>
      </c>
      <c r="F2573" t="s">
        <v>14326</v>
      </c>
      <c r="G2573" t="s">
        <v>12063</v>
      </c>
      <c r="H2573" t="s">
        <v>12066</v>
      </c>
      <c r="I2573" t="s">
        <v>12094</v>
      </c>
      <c r="J2573" t="s">
        <v>12078</v>
      </c>
      <c r="K2573" t="s">
        <v>16810</v>
      </c>
      <c r="L2573" t="s">
        <v>17814</v>
      </c>
    </row>
    <row r="2574" spans="1:12" x14ac:dyDescent="0.25">
      <c r="A2574" t="s">
        <v>6876</v>
      </c>
      <c r="B2574" s="7">
        <v>5.4837962962962963E-2</v>
      </c>
      <c r="C2574">
        <v>9</v>
      </c>
      <c r="D2574">
        <v>678000</v>
      </c>
      <c r="E2574">
        <v>6102000</v>
      </c>
      <c r="F2574" t="s">
        <v>15481</v>
      </c>
      <c r="G2574" t="s">
        <v>12062</v>
      </c>
      <c r="H2574" t="s">
        <v>12070</v>
      </c>
      <c r="I2574" t="s">
        <v>12093</v>
      </c>
      <c r="J2574" t="s">
        <v>12085</v>
      </c>
      <c r="K2574" t="s">
        <v>12140</v>
      </c>
      <c r="L2574" t="s">
        <v>12230</v>
      </c>
    </row>
    <row r="2575" spans="1:12" x14ac:dyDescent="0.25">
      <c r="A2575" t="s">
        <v>6879</v>
      </c>
      <c r="B2575" s="7">
        <v>0.24678240740740739</v>
      </c>
      <c r="C2575">
        <v>7</v>
      </c>
      <c r="D2575">
        <v>349000</v>
      </c>
      <c r="E2575">
        <v>2443000</v>
      </c>
      <c r="F2575" t="s">
        <v>15420</v>
      </c>
      <c r="G2575" t="s">
        <v>12063</v>
      </c>
      <c r="H2575" t="s">
        <v>12067</v>
      </c>
      <c r="I2575" t="s">
        <v>12094</v>
      </c>
      <c r="J2575" t="s">
        <v>12089</v>
      </c>
      <c r="K2575" t="s">
        <v>16982</v>
      </c>
      <c r="L2575" t="s">
        <v>17989</v>
      </c>
    </row>
    <row r="2576" spans="1:12" x14ac:dyDescent="0.25">
      <c r="A2576" t="s">
        <v>6882</v>
      </c>
      <c r="B2576" s="7">
        <v>0.29317129629629629</v>
      </c>
      <c r="C2576">
        <v>6</v>
      </c>
      <c r="D2576">
        <v>569000</v>
      </c>
      <c r="E2576">
        <v>3414000</v>
      </c>
      <c r="F2576" t="s">
        <v>13393</v>
      </c>
      <c r="G2576" t="s">
        <v>12062</v>
      </c>
      <c r="H2576" t="s">
        <v>12071</v>
      </c>
      <c r="I2576" t="s">
        <v>12095</v>
      </c>
      <c r="J2576" t="s">
        <v>12077</v>
      </c>
      <c r="K2576" t="s">
        <v>17194</v>
      </c>
      <c r="L2576" t="s">
        <v>18202</v>
      </c>
    </row>
    <row r="2577" spans="1:12" x14ac:dyDescent="0.25">
      <c r="A2577" t="s">
        <v>6885</v>
      </c>
      <c r="B2577" s="7">
        <v>0.86611111111111116</v>
      </c>
      <c r="C2577">
        <v>7</v>
      </c>
      <c r="D2577">
        <v>423000</v>
      </c>
      <c r="E2577">
        <v>2961000</v>
      </c>
      <c r="F2577" t="s">
        <v>15888</v>
      </c>
      <c r="G2577" t="s">
        <v>12065</v>
      </c>
      <c r="H2577" t="s">
        <v>12068</v>
      </c>
      <c r="I2577" t="s">
        <v>12095</v>
      </c>
      <c r="J2577" t="s">
        <v>12076</v>
      </c>
      <c r="K2577" t="s">
        <v>16657</v>
      </c>
      <c r="L2577" t="s">
        <v>17647</v>
      </c>
    </row>
    <row r="2578" spans="1:12" x14ac:dyDescent="0.25">
      <c r="A2578" t="s">
        <v>6888</v>
      </c>
      <c r="B2578" s="7">
        <v>0.53114583333333332</v>
      </c>
      <c r="C2578">
        <v>4</v>
      </c>
      <c r="D2578">
        <v>1377000</v>
      </c>
      <c r="E2578">
        <v>5508000</v>
      </c>
      <c r="F2578" t="s">
        <v>14610</v>
      </c>
      <c r="G2578" t="s">
        <v>12064</v>
      </c>
      <c r="H2578" t="s">
        <v>12071</v>
      </c>
      <c r="I2578" t="s">
        <v>12094</v>
      </c>
      <c r="J2578" t="s">
        <v>12076</v>
      </c>
      <c r="K2578" t="s">
        <v>16499</v>
      </c>
      <c r="L2578" t="s">
        <v>17802</v>
      </c>
    </row>
    <row r="2579" spans="1:12" x14ac:dyDescent="0.25">
      <c r="A2579" t="s">
        <v>6890</v>
      </c>
      <c r="B2579" s="7">
        <v>0.61516203703703709</v>
      </c>
      <c r="C2579">
        <v>7</v>
      </c>
      <c r="D2579">
        <v>425000</v>
      </c>
      <c r="E2579">
        <v>2975000</v>
      </c>
      <c r="F2579" t="s">
        <v>13944</v>
      </c>
      <c r="G2579" t="s">
        <v>12065</v>
      </c>
      <c r="H2579" t="s">
        <v>12067</v>
      </c>
      <c r="I2579" t="s">
        <v>12094</v>
      </c>
      <c r="J2579" t="s">
        <v>12091</v>
      </c>
      <c r="K2579" t="s">
        <v>17024</v>
      </c>
      <c r="L2579" t="s">
        <v>18030</v>
      </c>
    </row>
    <row r="2580" spans="1:12" x14ac:dyDescent="0.25">
      <c r="A2580" t="s">
        <v>6892</v>
      </c>
      <c r="B2580" s="7">
        <v>0.26347222222222222</v>
      </c>
      <c r="C2580">
        <v>6</v>
      </c>
      <c r="D2580">
        <v>496000</v>
      </c>
      <c r="E2580">
        <v>2976000</v>
      </c>
      <c r="F2580" t="s">
        <v>16150</v>
      </c>
      <c r="G2580" t="s">
        <v>12065</v>
      </c>
      <c r="H2580" t="s">
        <v>12066</v>
      </c>
      <c r="I2580" t="s">
        <v>12093</v>
      </c>
      <c r="J2580" t="s">
        <v>12080</v>
      </c>
      <c r="K2580" t="s">
        <v>17257</v>
      </c>
      <c r="L2580" t="s">
        <v>18265</v>
      </c>
    </row>
    <row r="2581" spans="1:12" x14ac:dyDescent="0.25">
      <c r="A2581" t="s">
        <v>6894</v>
      </c>
      <c r="B2581" s="7">
        <v>0.15481481481481482</v>
      </c>
      <c r="C2581">
        <v>9</v>
      </c>
      <c r="D2581">
        <v>1117000</v>
      </c>
      <c r="E2581">
        <v>10053000</v>
      </c>
      <c r="F2581" t="s">
        <v>13330</v>
      </c>
      <c r="G2581" t="s">
        <v>12064</v>
      </c>
      <c r="H2581" t="s">
        <v>12069</v>
      </c>
      <c r="I2581" t="s">
        <v>12095</v>
      </c>
      <c r="J2581" t="s">
        <v>12080</v>
      </c>
      <c r="K2581" t="s">
        <v>16815</v>
      </c>
      <c r="L2581" t="s">
        <v>17821</v>
      </c>
    </row>
    <row r="2582" spans="1:12" x14ac:dyDescent="0.25">
      <c r="A2582" t="s">
        <v>6896</v>
      </c>
      <c r="B2582" s="7">
        <v>0.29549768518518521</v>
      </c>
      <c r="C2582">
        <v>3</v>
      </c>
      <c r="D2582">
        <v>1208000</v>
      </c>
      <c r="E2582">
        <v>3624000</v>
      </c>
      <c r="F2582" t="s">
        <v>13282</v>
      </c>
      <c r="G2582" t="s">
        <v>12064</v>
      </c>
      <c r="H2582" t="s">
        <v>12068</v>
      </c>
      <c r="I2582" t="s">
        <v>12094</v>
      </c>
      <c r="J2582" t="s">
        <v>12078</v>
      </c>
      <c r="K2582" t="s">
        <v>17139</v>
      </c>
      <c r="L2582" t="s">
        <v>18142</v>
      </c>
    </row>
    <row r="2583" spans="1:12" x14ac:dyDescent="0.25">
      <c r="A2583" t="s">
        <v>6899</v>
      </c>
      <c r="B2583" s="7">
        <v>0.99895833333333328</v>
      </c>
      <c r="C2583">
        <v>1</v>
      </c>
      <c r="D2583">
        <v>684000</v>
      </c>
      <c r="E2583">
        <v>684000</v>
      </c>
      <c r="F2583" t="s">
        <v>13753</v>
      </c>
      <c r="G2583" t="s">
        <v>12062</v>
      </c>
      <c r="H2583" t="s">
        <v>12069</v>
      </c>
      <c r="I2583" t="s">
        <v>12094</v>
      </c>
      <c r="J2583" t="s">
        <v>12086</v>
      </c>
      <c r="K2583" t="s">
        <v>17022</v>
      </c>
      <c r="L2583" t="s">
        <v>18022</v>
      </c>
    </row>
    <row r="2584" spans="1:12" x14ac:dyDescent="0.25">
      <c r="A2584" t="s">
        <v>6902</v>
      </c>
      <c r="B2584" s="7">
        <v>0.24890046296296298</v>
      </c>
      <c r="C2584">
        <v>7</v>
      </c>
      <c r="D2584">
        <v>1227000</v>
      </c>
      <c r="E2584">
        <v>8589000</v>
      </c>
      <c r="F2584" t="s">
        <v>16001</v>
      </c>
      <c r="G2584" t="s">
        <v>12064</v>
      </c>
      <c r="H2584" t="s">
        <v>12066</v>
      </c>
      <c r="I2584" t="s">
        <v>12095</v>
      </c>
      <c r="J2584" t="s">
        <v>12089</v>
      </c>
      <c r="K2584" t="s">
        <v>16964</v>
      </c>
      <c r="L2584" t="s">
        <v>17971</v>
      </c>
    </row>
    <row r="2585" spans="1:12" x14ac:dyDescent="0.25">
      <c r="A2585" t="s">
        <v>6904</v>
      </c>
      <c r="B2585" s="7">
        <v>7.947916666666667E-2</v>
      </c>
      <c r="C2585">
        <v>4</v>
      </c>
      <c r="D2585">
        <v>595000</v>
      </c>
      <c r="E2585">
        <v>2380000</v>
      </c>
      <c r="F2585" t="s">
        <v>15222</v>
      </c>
      <c r="G2585" t="s">
        <v>12062</v>
      </c>
      <c r="H2585" t="s">
        <v>12066</v>
      </c>
      <c r="I2585" t="s">
        <v>12094</v>
      </c>
      <c r="J2585" t="s">
        <v>12082</v>
      </c>
      <c r="K2585" t="s">
        <v>17250</v>
      </c>
      <c r="L2585" t="s">
        <v>18256</v>
      </c>
    </row>
    <row r="2586" spans="1:12" x14ac:dyDescent="0.25">
      <c r="A2586" t="s">
        <v>6907</v>
      </c>
      <c r="B2586" s="7">
        <v>0.82846064814814813</v>
      </c>
      <c r="C2586">
        <v>4</v>
      </c>
      <c r="D2586">
        <v>436000</v>
      </c>
      <c r="E2586">
        <v>1744000</v>
      </c>
      <c r="F2586" t="s">
        <v>13460</v>
      </c>
      <c r="G2586" t="s">
        <v>12065</v>
      </c>
      <c r="H2586" t="s">
        <v>12068</v>
      </c>
      <c r="I2586" t="s">
        <v>12094</v>
      </c>
      <c r="J2586" t="s">
        <v>12086</v>
      </c>
      <c r="K2586" t="s">
        <v>17140</v>
      </c>
      <c r="L2586" t="s">
        <v>18144</v>
      </c>
    </row>
    <row r="2587" spans="1:12" x14ac:dyDescent="0.25">
      <c r="A2587" t="s">
        <v>6910</v>
      </c>
      <c r="B2587" s="7">
        <v>0.47092592592592591</v>
      </c>
      <c r="C2587">
        <v>7</v>
      </c>
      <c r="D2587">
        <v>1284000</v>
      </c>
      <c r="E2587">
        <v>8988000</v>
      </c>
      <c r="F2587" t="s">
        <v>16332</v>
      </c>
      <c r="G2587" t="s">
        <v>12064</v>
      </c>
      <c r="H2587" t="s">
        <v>12070</v>
      </c>
      <c r="I2587" t="s">
        <v>12094</v>
      </c>
      <c r="J2587" t="s">
        <v>12084</v>
      </c>
      <c r="K2587" t="s">
        <v>17193</v>
      </c>
      <c r="L2587" t="s">
        <v>18202</v>
      </c>
    </row>
    <row r="2588" spans="1:12" x14ac:dyDescent="0.25">
      <c r="A2588" t="s">
        <v>6913</v>
      </c>
      <c r="B2588" s="7">
        <v>0.6516319444444445</v>
      </c>
      <c r="C2588">
        <v>9</v>
      </c>
      <c r="D2588">
        <v>495000</v>
      </c>
      <c r="E2588">
        <v>4455000</v>
      </c>
      <c r="F2588" t="s">
        <v>15604</v>
      </c>
      <c r="G2588" t="s">
        <v>12065</v>
      </c>
      <c r="H2588" t="s">
        <v>12067</v>
      </c>
      <c r="I2588" t="s">
        <v>12094</v>
      </c>
      <c r="J2588" t="s">
        <v>12086</v>
      </c>
      <c r="K2588" t="s">
        <v>12179</v>
      </c>
      <c r="L2588" t="s">
        <v>12268</v>
      </c>
    </row>
    <row r="2589" spans="1:12" x14ac:dyDescent="0.25">
      <c r="A2589" t="s">
        <v>6915</v>
      </c>
      <c r="B2589" s="7">
        <v>0.84835648148148146</v>
      </c>
      <c r="C2589">
        <v>4</v>
      </c>
      <c r="D2589">
        <v>409000</v>
      </c>
      <c r="E2589">
        <v>1636000</v>
      </c>
      <c r="F2589" t="s">
        <v>12353</v>
      </c>
      <c r="G2589" t="s">
        <v>12065</v>
      </c>
      <c r="H2589" t="s">
        <v>12067</v>
      </c>
      <c r="I2589" t="s">
        <v>12095</v>
      </c>
      <c r="J2589" t="s">
        <v>12078</v>
      </c>
      <c r="K2589" t="s">
        <v>16687</v>
      </c>
      <c r="L2589" t="s">
        <v>17673</v>
      </c>
    </row>
    <row r="2590" spans="1:12" x14ac:dyDescent="0.25">
      <c r="A2590" t="s">
        <v>6917</v>
      </c>
      <c r="B2590" s="7">
        <v>0.27834490740740742</v>
      </c>
      <c r="C2590">
        <v>5</v>
      </c>
      <c r="D2590">
        <v>358000</v>
      </c>
      <c r="E2590">
        <v>1790000</v>
      </c>
      <c r="F2590" t="s">
        <v>15364</v>
      </c>
      <c r="G2590" t="s">
        <v>12063</v>
      </c>
      <c r="H2590" t="s">
        <v>12069</v>
      </c>
      <c r="I2590" t="s">
        <v>12093</v>
      </c>
      <c r="J2590" t="s">
        <v>12085</v>
      </c>
      <c r="K2590" t="s">
        <v>17406</v>
      </c>
      <c r="L2590" t="s">
        <v>18413</v>
      </c>
    </row>
    <row r="2591" spans="1:12" x14ac:dyDescent="0.25">
      <c r="A2591" t="s">
        <v>6919</v>
      </c>
      <c r="B2591" s="7">
        <v>0.96743055555555557</v>
      </c>
      <c r="C2591">
        <v>5</v>
      </c>
      <c r="D2591">
        <v>612000</v>
      </c>
      <c r="E2591">
        <v>3060000</v>
      </c>
      <c r="F2591" t="s">
        <v>15349</v>
      </c>
      <c r="G2591" t="s">
        <v>12062</v>
      </c>
      <c r="H2591" t="s">
        <v>12071</v>
      </c>
      <c r="I2591" t="s">
        <v>12094</v>
      </c>
      <c r="J2591" t="s">
        <v>12081</v>
      </c>
      <c r="K2591" t="s">
        <v>16988</v>
      </c>
      <c r="L2591" t="s">
        <v>17993</v>
      </c>
    </row>
    <row r="2592" spans="1:12" x14ac:dyDescent="0.25">
      <c r="A2592" t="s">
        <v>6921</v>
      </c>
      <c r="B2592" s="7">
        <v>0.70304398148148151</v>
      </c>
      <c r="C2592">
        <v>4</v>
      </c>
      <c r="D2592">
        <v>1261000</v>
      </c>
      <c r="E2592">
        <v>5044000</v>
      </c>
      <c r="F2592" t="s">
        <v>14190</v>
      </c>
      <c r="G2592" t="s">
        <v>12064</v>
      </c>
      <c r="H2592" t="s">
        <v>12071</v>
      </c>
      <c r="I2592" t="s">
        <v>12093</v>
      </c>
      <c r="J2592" t="s">
        <v>12087</v>
      </c>
      <c r="K2592" t="s">
        <v>17365</v>
      </c>
      <c r="L2592" t="s">
        <v>18369</v>
      </c>
    </row>
    <row r="2593" spans="1:12" x14ac:dyDescent="0.25">
      <c r="A2593" t="s">
        <v>6923</v>
      </c>
      <c r="B2593" s="7">
        <v>0.6988657407407407</v>
      </c>
      <c r="C2593">
        <v>1</v>
      </c>
      <c r="D2593">
        <v>335000</v>
      </c>
      <c r="E2593">
        <v>335000</v>
      </c>
      <c r="F2593" t="s">
        <v>15604</v>
      </c>
      <c r="G2593" t="s">
        <v>12063</v>
      </c>
      <c r="H2593" t="s">
        <v>12068</v>
      </c>
      <c r="I2593" t="s">
        <v>12094</v>
      </c>
      <c r="J2593" t="s">
        <v>12087</v>
      </c>
      <c r="K2593" t="s">
        <v>16581</v>
      </c>
      <c r="L2593" t="s">
        <v>17554</v>
      </c>
    </row>
    <row r="2594" spans="1:12" x14ac:dyDescent="0.25">
      <c r="A2594" t="s">
        <v>6924</v>
      </c>
      <c r="B2594" s="7">
        <v>0.38491898148148146</v>
      </c>
      <c r="C2594">
        <v>9</v>
      </c>
      <c r="D2594">
        <v>414000</v>
      </c>
      <c r="E2594">
        <v>3726000</v>
      </c>
      <c r="F2594" t="s">
        <v>14480</v>
      </c>
      <c r="G2594" t="s">
        <v>12065</v>
      </c>
      <c r="H2594" t="s">
        <v>12071</v>
      </c>
      <c r="I2594" t="s">
        <v>12094</v>
      </c>
      <c r="J2594" t="s">
        <v>12085</v>
      </c>
      <c r="K2594" t="s">
        <v>17182</v>
      </c>
      <c r="L2594" t="s">
        <v>18193</v>
      </c>
    </row>
    <row r="2595" spans="1:12" x14ac:dyDescent="0.25">
      <c r="A2595" t="s">
        <v>6926</v>
      </c>
      <c r="B2595" s="7">
        <v>0.65447916666666661</v>
      </c>
      <c r="C2595">
        <v>8</v>
      </c>
      <c r="D2595">
        <v>458000</v>
      </c>
      <c r="E2595">
        <v>3664000</v>
      </c>
      <c r="F2595" t="s">
        <v>13820</v>
      </c>
      <c r="G2595" t="s">
        <v>12065</v>
      </c>
      <c r="H2595" t="s">
        <v>12066</v>
      </c>
      <c r="I2595" t="s">
        <v>12093</v>
      </c>
      <c r="J2595" t="s">
        <v>12079</v>
      </c>
      <c r="K2595" t="s">
        <v>16657</v>
      </c>
      <c r="L2595" t="s">
        <v>17648</v>
      </c>
    </row>
    <row r="2596" spans="1:12" x14ac:dyDescent="0.25">
      <c r="A2596" t="s">
        <v>6929</v>
      </c>
      <c r="B2596" s="7">
        <v>0.69924768518518521</v>
      </c>
      <c r="C2596">
        <v>4</v>
      </c>
      <c r="D2596">
        <v>612000</v>
      </c>
      <c r="E2596">
        <v>2448000</v>
      </c>
      <c r="F2596" t="s">
        <v>15216</v>
      </c>
      <c r="G2596" t="s">
        <v>12062</v>
      </c>
      <c r="H2596" t="s">
        <v>12067</v>
      </c>
      <c r="I2596" t="s">
        <v>12095</v>
      </c>
      <c r="J2596" t="s">
        <v>12081</v>
      </c>
      <c r="K2596" t="s">
        <v>17114</v>
      </c>
      <c r="L2596" t="s">
        <v>18117</v>
      </c>
    </row>
    <row r="2597" spans="1:12" x14ac:dyDescent="0.25">
      <c r="A2597" t="s">
        <v>6931</v>
      </c>
      <c r="B2597" s="7">
        <v>0.91402777777777777</v>
      </c>
      <c r="C2597">
        <v>1</v>
      </c>
      <c r="D2597">
        <v>318000</v>
      </c>
      <c r="E2597">
        <v>318000</v>
      </c>
      <c r="F2597" t="s">
        <v>13333</v>
      </c>
      <c r="G2597" t="s">
        <v>12063</v>
      </c>
      <c r="H2597" t="s">
        <v>12070</v>
      </c>
      <c r="I2597" t="s">
        <v>12093</v>
      </c>
      <c r="J2597" t="s">
        <v>12077</v>
      </c>
      <c r="K2597" t="s">
        <v>17385</v>
      </c>
      <c r="L2597" t="s">
        <v>18387</v>
      </c>
    </row>
    <row r="2598" spans="1:12" x14ac:dyDescent="0.25">
      <c r="A2598" t="s">
        <v>6933</v>
      </c>
      <c r="B2598" s="7">
        <v>0.94158564814814816</v>
      </c>
      <c r="C2598">
        <v>3</v>
      </c>
      <c r="D2598">
        <v>319000</v>
      </c>
      <c r="E2598">
        <v>957000</v>
      </c>
      <c r="F2598" t="s">
        <v>12452</v>
      </c>
      <c r="G2598" t="s">
        <v>12063</v>
      </c>
      <c r="H2598" t="s">
        <v>12071</v>
      </c>
      <c r="I2598" t="s">
        <v>12095</v>
      </c>
      <c r="J2598" t="s">
        <v>12088</v>
      </c>
      <c r="K2598" t="s">
        <v>16931</v>
      </c>
      <c r="L2598" t="s">
        <v>17934</v>
      </c>
    </row>
    <row r="2599" spans="1:12" x14ac:dyDescent="0.25">
      <c r="A2599" t="s">
        <v>6935</v>
      </c>
      <c r="B2599" s="7">
        <v>0.10798611111111112</v>
      </c>
      <c r="C2599">
        <v>2</v>
      </c>
      <c r="D2599">
        <v>660000</v>
      </c>
      <c r="E2599">
        <v>1320000</v>
      </c>
      <c r="F2599" t="s">
        <v>15466</v>
      </c>
      <c r="G2599" t="s">
        <v>12062</v>
      </c>
      <c r="H2599" t="s">
        <v>12071</v>
      </c>
      <c r="I2599" t="s">
        <v>12095</v>
      </c>
      <c r="J2599" t="s">
        <v>12085</v>
      </c>
      <c r="K2599" t="s">
        <v>16586</v>
      </c>
      <c r="L2599" t="s">
        <v>17560</v>
      </c>
    </row>
    <row r="2600" spans="1:12" x14ac:dyDescent="0.25">
      <c r="A2600" t="s">
        <v>6937</v>
      </c>
      <c r="B2600" s="7">
        <v>0.26467592592592593</v>
      </c>
      <c r="C2600">
        <v>4</v>
      </c>
      <c r="D2600">
        <v>416000</v>
      </c>
      <c r="E2600">
        <v>1664000</v>
      </c>
      <c r="F2600" t="s">
        <v>12582</v>
      </c>
      <c r="G2600" t="s">
        <v>12065</v>
      </c>
      <c r="H2600" t="s">
        <v>12067</v>
      </c>
      <c r="I2600" t="s">
        <v>12095</v>
      </c>
      <c r="J2600" t="s">
        <v>12074</v>
      </c>
      <c r="K2600" t="s">
        <v>16798</v>
      </c>
      <c r="L2600" t="s">
        <v>17793</v>
      </c>
    </row>
    <row r="2601" spans="1:12" x14ac:dyDescent="0.25">
      <c r="A2601" t="s">
        <v>6940</v>
      </c>
      <c r="B2601" s="7">
        <v>0.14414351851851853</v>
      </c>
      <c r="C2601">
        <v>1</v>
      </c>
      <c r="D2601">
        <v>472000</v>
      </c>
      <c r="E2601">
        <v>472000</v>
      </c>
      <c r="F2601" t="s">
        <v>15382</v>
      </c>
      <c r="G2601" t="s">
        <v>12065</v>
      </c>
      <c r="H2601" t="s">
        <v>12070</v>
      </c>
      <c r="I2601" t="s">
        <v>12095</v>
      </c>
      <c r="J2601" t="s">
        <v>12076</v>
      </c>
      <c r="K2601" t="s">
        <v>16713</v>
      </c>
      <c r="L2601" t="s">
        <v>17704</v>
      </c>
    </row>
    <row r="2602" spans="1:12" x14ac:dyDescent="0.25">
      <c r="A2602" t="s">
        <v>6942</v>
      </c>
      <c r="B2602" s="7">
        <v>0.22789351851851852</v>
      </c>
      <c r="C2602">
        <v>8</v>
      </c>
      <c r="D2602">
        <v>337000</v>
      </c>
      <c r="E2602">
        <v>2696000</v>
      </c>
      <c r="F2602" t="s">
        <v>14539</v>
      </c>
      <c r="G2602" t="s">
        <v>12063</v>
      </c>
      <c r="H2602" t="s">
        <v>12071</v>
      </c>
      <c r="I2602" t="s">
        <v>12095</v>
      </c>
      <c r="J2602" t="s">
        <v>12086</v>
      </c>
      <c r="K2602" t="s">
        <v>17207</v>
      </c>
      <c r="L2602" t="s">
        <v>18216</v>
      </c>
    </row>
    <row r="2603" spans="1:12" x14ac:dyDescent="0.25">
      <c r="A2603" t="s">
        <v>6944</v>
      </c>
      <c r="B2603" s="7">
        <v>0.88568287037037041</v>
      </c>
      <c r="C2603">
        <v>9</v>
      </c>
      <c r="D2603">
        <v>471000</v>
      </c>
      <c r="E2603">
        <v>4239000</v>
      </c>
      <c r="F2603" t="s">
        <v>15582</v>
      </c>
      <c r="G2603" t="s">
        <v>12065</v>
      </c>
      <c r="H2603" t="s">
        <v>12071</v>
      </c>
      <c r="I2603" t="s">
        <v>12094</v>
      </c>
      <c r="J2603" t="s">
        <v>12075</v>
      </c>
      <c r="K2603" t="s">
        <v>17038</v>
      </c>
      <c r="L2603" t="s">
        <v>18046</v>
      </c>
    </row>
    <row r="2604" spans="1:12" x14ac:dyDescent="0.25">
      <c r="A2604" t="s">
        <v>6946</v>
      </c>
      <c r="B2604" s="7">
        <v>5.6493055555555553E-2</v>
      </c>
      <c r="C2604">
        <v>9</v>
      </c>
      <c r="D2604">
        <v>1114000</v>
      </c>
      <c r="E2604">
        <v>10026000</v>
      </c>
      <c r="F2604" t="s">
        <v>14662</v>
      </c>
      <c r="G2604" t="s">
        <v>12064</v>
      </c>
      <c r="H2604" t="s">
        <v>12071</v>
      </c>
      <c r="I2604" t="s">
        <v>12095</v>
      </c>
      <c r="J2604" t="s">
        <v>12082</v>
      </c>
      <c r="K2604" t="s">
        <v>17261</v>
      </c>
      <c r="L2604" t="s">
        <v>18273</v>
      </c>
    </row>
    <row r="2605" spans="1:12" x14ac:dyDescent="0.25">
      <c r="A2605" t="s">
        <v>6948</v>
      </c>
      <c r="B2605" s="7">
        <v>0.10920138888888889</v>
      </c>
      <c r="C2605">
        <v>2</v>
      </c>
      <c r="D2605">
        <v>549000</v>
      </c>
      <c r="E2605">
        <v>1098000</v>
      </c>
      <c r="F2605" t="s">
        <v>14506</v>
      </c>
      <c r="G2605" t="s">
        <v>12062</v>
      </c>
      <c r="H2605" t="s">
        <v>12067</v>
      </c>
      <c r="I2605" t="s">
        <v>12095</v>
      </c>
      <c r="J2605" t="s">
        <v>12073</v>
      </c>
      <c r="K2605" t="s">
        <v>17028</v>
      </c>
      <c r="L2605" t="s">
        <v>18029</v>
      </c>
    </row>
    <row r="2606" spans="1:12" x14ac:dyDescent="0.25">
      <c r="A2606" t="s">
        <v>6951</v>
      </c>
      <c r="B2606" s="7">
        <v>0.22740740740740742</v>
      </c>
      <c r="C2606">
        <v>1</v>
      </c>
      <c r="D2606">
        <v>384000</v>
      </c>
      <c r="E2606">
        <v>384000</v>
      </c>
      <c r="F2606" t="s">
        <v>14945</v>
      </c>
      <c r="G2606" t="s">
        <v>12063</v>
      </c>
      <c r="H2606" t="s">
        <v>12069</v>
      </c>
      <c r="I2606" t="s">
        <v>12095</v>
      </c>
      <c r="J2606" t="s">
        <v>12074</v>
      </c>
      <c r="K2606" t="s">
        <v>16625</v>
      </c>
      <c r="L2606" t="s">
        <v>17608</v>
      </c>
    </row>
    <row r="2607" spans="1:12" x14ac:dyDescent="0.25">
      <c r="A2607" t="s">
        <v>6953</v>
      </c>
      <c r="B2607" s="7">
        <v>2.7662037037037039E-3</v>
      </c>
      <c r="C2607">
        <v>8</v>
      </c>
      <c r="D2607">
        <v>481000</v>
      </c>
      <c r="E2607">
        <v>3848000</v>
      </c>
      <c r="F2607" t="s">
        <v>16455</v>
      </c>
      <c r="G2607" t="s">
        <v>12065</v>
      </c>
      <c r="H2607" t="s">
        <v>12068</v>
      </c>
      <c r="I2607" t="s">
        <v>12092</v>
      </c>
      <c r="J2607" t="s">
        <v>12078</v>
      </c>
      <c r="K2607" t="s">
        <v>16854</v>
      </c>
      <c r="L2607" t="s">
        <v>17862</v>
      </c>
    </row>
    <row r="2608" spans="1:12" x14ac:dyDescent="0.25">
      <c r="A2608" t="s">
        <v>6956</v>
      </c>
      <c r="B2608" s="7">
        <v>0.34524305555555557</v>
      </c>
      <c r="C2608">
        <v>3</v>
      </c>
      <c r="D2608">
        <v>456000</v>
      </c>
      <c r="E2608">
        <v>1368000</v>
      </c>
      <c r="F2608" t="s">
        <v>14677</v>
      </c>
      <c r="G2608" t="s">
        <v>12065</v>
      </c>
      <c r="H2608" t="s">
        <v>12067</v>
      </c>
      <c r="I2608" t="s">
        <v>12094</v>
      </c>
      <c r="J2608" t="s">
        <v>12091</v>
      </c>
      <c r="K2608" t="s">
        <v>17101</v>
      </c>
      <c r="L2608" t="s">
        <v>18103</v>
      </c>
    </row>
    <row r="2609" spans="1:12" x14ac:dyDescent="0.25">
      <c r="A2609" t="s">
        <v>6959</v>
      </c>
      <c r="B2609" s="7">
        <v>0.62736111111111115</v>
      </c>
      <c r="C2609">
        <v>1</v>
      </c>
      <c r="D2609">
        <v>1124000</v>
      </c>
      <c r="E2609">
        <v>1124000</v>
      </c>
      <c r="F2609" t="s">
        <v>14145</v>
      </c>
      <c r="G2609" t="s">
        <v>12064</v>
      </c>
      <c r="H2609" t="s">
        <v>12067</v>
      </c>
      <c r="I2609" t="s">
        <v>12094</v>
      </c>
      <c r="J2609" t="s">
        <v>12072</v>
      </c>
      <c r="K2609" t="s">
        <v>17234</v>
      </c>
      <c r="L2609" t="s">
        <v>18236</v>
      </c>
    </row>
    <row r="2610" spans="1:12" x14ac:dyDescent="0.25">
      <c r="A2610" t="s">
        <v>6962</v>
      </c>
      <c r="B2610" s="7">
        <v>0.30988425925925928</v>
      </c>
      <c r="C2610">
        <v>9</v>
      </c>
      <c r="D2610">
        <v>1094000</v>
      </c>
      <c r="E2610">
        <v>9846000</v>
      </c>
      <c r="F2610" t="s">
        <v>12733</v>
      </c>
      <c r="G2610" t="s">
        <v>12064</v>
      </c>
      <c r="H2610" t="s">
        <v>12067</v>
      </c>
      <c r="I2610" t="s">
        <v>12095</v>
      </c>
      <c r="J2610" t="s">
        <v>12072</v>
      </c>
      <c r="K2610" t="s">
        <v>16818</v>
      </c>
      <c r="L2610" t="s">
        <v>17824</v>
      </c>
    </row>
    <row r="2611" spans="1:12" x14ac:dyDescent="0.25">
      <c r="A2611" t="s">
        <v>6964</v>
      </c>
      <c r="B2611" s="7">
        <v>0.10362268518518518</v>
      </c>
      <c r="C2611">
        <v>7</v>
      </c>
      <c r="D2611">
        <v>644000</v>
      </c>
      <c r="E2611">
        <v>4508000</v>
      </c>
      <c r="F2611" t="s">
        <v>14025</v>
      </c>
      <c r="G2611" t="s">
        <v>12062</v>
      </c>
      <c r="H2611" t="s">
        <v>12066</v>
      </c>
      <c r="I2611" t="s">
        <v>12095</v>
      </c>
      <c r="J2611" t="s">
        <v>12091</v>
      </c>
      <c r="K2611" t="s">
        <v>17418</v>
      </c>
      <c r="L2611" t="s">
        <v>18427</v>
      </c>
    </row>
    <row r="2612" spans="1:12" x14ac:dyDescent="0.25">
      <c r="A2612" t="s">
        <v>6966</v>
      </c>
      <c r="B2612" s="7">
        <v>0.39130787037037035</v>
      </c>
      <c r="C2612">
        <v>6</v>
      </c>
      <c r="D2612">
        <v>1161000</v>
      </c>
      <c r="E2612">
        <v>6966000</v>
      </c>
      <c r="F2612" t="s">
        <v>14156</v>
      </c>
      <c r="G2612" t="s">
        <v>12064</v>
      </c>
      <c r="H2612" t="s">
        <v>12070</v>
      </c>
      <c r="I2612" t="s">
        <v>12092</v>
      </c>
      <c r="J2612" t="s">
        <v>12090</v>
      </c>
      <c r="K2612" t="s">
        <v>17201</v>
      </c>
      <c r="L2612" t="s">
        <v>18209</v>
      </c>
    </row>
    <row r="2613" spans="1:12" x14ac:dyDescent="0.25">
      <c r="A2613" t="s">
        <v>6968</v>
      </c>
      <c r="B2613" s="7">
        <v>0.37040509259259258</v>
      </c>
      <c r="C2613">
        <v>8</v>
      </c>
      <c r="D2613">
        <v>379000</v>
      </c>
      <c r="E2613">
        <v>3032000</v>
      </c>
      <c r="F2613" t="s">
        <v>15636</v>
      </c>
      <c r="G2613" t="s">
        <v>12063</v>
      </c>
      <c r="H2613" t="s">
        <v>12070</v>
      </c>
      <c r="I2613" t="s">
        <v>12095</v>
      </c>
      <c r="J2613" t="s">
        <v>12091</v>
      </c>
      <c r="K2613" t="s">
        <v>16930</v>
      </c>
      <c r="L2613" t="s">
        <v>17938</v>
      </c>
    </row>
    <row r="2614" spans="1:12" x14ac:dyDescent="0.25">
      <c r="A2614" t="s">
        <v>6971</v>
      </c>
      <c r="B2614" s="7">
        <v>0.14900462962962963</v>
      </c>
      <c r="C2614">
        <v>6</v>
      </c>
      <c r="D2614">
        <v>401000</v>
      </c>
      <c r="E2614">
        <v>2406000</v>
      </c>
      <c r="F2614" t="s">
        <v>12917</v>
      </c>
      <c r="G2614" t="s">
        <v>12063</v>
      </c>
      <c r="H2614" t="s">
        <v>12067</v>
      </c>
      <c r="I2614" t="s">
        <v>12095</v>
      </c>
      <c r="J2614" t="s">
        <v>12088</v>
      </c>
      <c r="K2614" t="s">
        <v>17276</v>
      </c>
      <c r="L2614" t="s">
        <v>18285</v>
      </c>
    </row>
    <row r="2615" spans="1:12" x14ac:dyDescent="0.25">
      <c r="A2615" t="s">
        <v>6973</v>
      </c>
      <c r="B2615" s="7">
        <v>0.51226851851851851</v>
      </c>
      <c r="C2615">
        <v>1</v>
      </c>
      <c r="D2615">
        <v>626000</v>
      </c>
      <c r="E2615">
        <v>626000</v>
      </c>
      <c r="F2615" t="s">
        <v>16254</v>
      </c>
      <c r="G2615" t="s">
        <v>12062</v>
      </c>
      <c r="H2615" t="s">
        <v>12071</v>
      </c>
      <c r="I2615" t="s">
        <v>12094</v>
      </c>
      <c r="J2615" t="s">
        <v>12087</v>
      </c>
      <c r="K2615" t="s">
        <v>16953</v>
      </c>
      <c r="L2615" t="s">
        <v>17955</v>
      </c>
    </row>
    <row r="2616" spans="1:12" x14ac:dyDescent="0.25">
      <c r="A2616" t="s">
        <v>6975</v>
      </c>
      <c r="B2616" s="7">
        <v>0.81708333333333338</v>
      </c>
      <c r="C2616">
        <v>5</v>
      </c>
      <c r="D2616">
        <v>682000</v>
      </c>
      <c r="E2616">
        <v>3410000</v>
      </c>
      <c r="F2616" t="s">
        <v>13656</v>
      </c>
      <c r="G2616" t="s">
        <v>12062</v>
      </c>
      <c r="H2616" t="s">
        <v>12071</v>
      </c>
      <c r="I2616" t="s">
        <v>12095</v>
      </c>
      <c r="J2616" t="s">
        <v>12072</v>
      </c>
      <c r="K2616" t="s">
        <v>16929</v>
      </c>
      <c r="L2616" t="s">
        <v>17934</v>
      </c>
    </row>
    <row r="2617" spans="1:12" x14ac:dyDescent="0.25">
      <c r="A2617" t="s">
        <v>6977</v>
      </c>
      <c r="B2617" s="7">
        <v>0.86997685185185181</v>
      </c>
      <c r="C2617">
        <v>3</v>
      </c>
      <c r="D2617">
        <v>378000</v>
      </c>
      <c r="E2617">
        <v>1134000</v>
      </c>
      <c r="F2617" t="s">
        <v>14865</v>
      </c>
      <c r="G2617" t="s">
        <v>12063</v>
      </c>
      <c r="H2617" t="s">
        <v>12069</v>
      </c>
      <c r="I2617" t="s">
        <v>12095</v>
      </c>
      <c r="J2617" t="s">
        <v>12081</v>
      </c>
      <c r="K2617" t="s">
        <v>16889</v>
      </c>
      <c r="L2617" t="s">
        <v>17893</v>
      </c>
    </row>
    <row r="2618" spans="1:12" x14ac:dyDescent="0.25">
      <c r="A2618" t="s">
        <v>6979</v>
      </c>
      <c r="B2618" s="7">
        <v>9.0729166666666666E-2</v>
      </c>
      <c r="C2618">
        <v>8</v>
      </c>
      <c r="D2618">
        <v>1236000</v>
      </c>
      <c r="E2618">
        <v>9888000</v>
      </c>
      <c r="F2618" t="s">
        <v>13107</v>
      </c>
      <c r="G2618" t="s">
        <v>12064</v>
      </c>
      <c r="H2618" t="s">
        <v>12066</v>
      </c>
      <c r="I2618" t="s">
        <v>12093</v>
      </c>
      <c r="J2618" t="s">
        <v>12084</v>
      </c>
      <c r="K2618" t="s">
        <v>16867</v>
      </c>
      <c r="L2618" t="s">
        <v>17875</v>
      </c>
    </row>
    <row r="2619" spans="1:12" x14ac:dyDescent="0.25">
      <c r="A2619" t="s">
        <v>6981</v>
      </c>
      <c r="B2619" s="7">
        <v>0.74812500000000004</v>
      </c>
      <c r="C2619">
        <v>8</v>
      </c>
      <c r="D2619">
        <v>662000</v>
      </c>
      <c r="E2619">
        <v>5296000</v>
      </c>
      <c r="F2619" t="s">
        <v>13928</v>
      </c>
      <c r="G2619" t="s">
        <v>12062</v>
      </c>
      <c r="H2619" t="s">
        <v>12067</v>
      </c>
      <c r="I2619" t="s">
        <v>12095</v>
      </c>
      <c r="J2619" t="s">
        <v>12089</v>
      </c>
      <c r="K2619" t="s">
        <v>16671</v>
      </c>
      <c r="L2619" t="s">
        <v>17662</v>
      </c>
    </row>
    <row r="2620" spans="1:12" x14ac:dyDescent="0.25">
      <c r="A2620" t="s">
        <v>6984</v>
      </c>
      <c r="B2620" s="7">
        <v>0.84277777777777774</v>
      </c>
      <c r="C2620">
        <v>1</v>
      </c>
      <c r="D2620">
        <v>335000</v>
      </c>
      <c r="E2620">
        <v>335000</v>
      </c>
      <c r="F2620" t="s">
        <v>14445</v>
      </c>
      <c r="G2620" t="s">
        <v>12063</v>
      </c>
      <c r="H2620" t="s">
        <v>12067</v>
      </c>
      <c r="I2620" t="s">
        <v>12095</v>
      </c>
      <c r="J2620" t="s">
        <v>12083</v>
      </c>
      <c r="K2620" t="s">
        <v>17148</v>
      </c>
      <c r="L2620" t="s">
        <v>18150</v>
      </c>
    </row>
    <row r="2621" spans="1:12" x14ac:dyDescent="0.25">
      <c r="A2621" t="s">
        <v>6986</v>
      </c>
      <c r="B2621" s="7">
        <v>0.90725694444444449</v>
      </c>
      <c r="C2621">
        <v>7</v>
      </c>
      <c r="D2621">
        <v>358000</v>
      </c>
      <c r="E2621">
        <v>2506000</v>
      </c>
      <c r="F2621" t="s">
        <v>14747</v>
      </c>
      <c r="G2621" t="s">
        <v>12063</v>
      </c>
      <c r="H2621" t="s">
        <v>12066</v>
      </c>
      <c r="I2621" t="s">
        <v>12095</v>
      </c>
      <c r="J2621" t="s">
        <v>12087</v>
      </c>
      <c r="K2621" t="s">
        <v>17316</v>
      </c>
      <c r="L2621" t="s">
        <v>18324</v>
      </c>
    </row>
    <row r="2622" spans="1:12" x14ac:dyDescent="0.25">
      <c r="A2622" t="s">
        <v>6989</v>
      </c>
      <c r="B2622" s="7">
        <v>0.62416666666666665</v>
      </c>
      <c r="C2622">
        <v>9</v>
      </c>
      <c r="D2622">
        <v>1267000</v>
      </c>
      <c r="E2622">
        <v>11403000</v>
      </c>
      <c r="F2622" t="s">
        <v>15573</v>
      </c>
      <c r="G2622" t="s">
        <v>12064</v>
      </c>
      <c r="H2622" t="s">
        <v>12069</v>
      </c>
      <c r="I2622" t="s">
        <v>12092</v>
      </c>
      <c r="J2622" t="s">
        <v>12084</v>
      </c>
      <c r="K2622" t="s">
        <v>16961</v>
      </c>
      <c r="L2622" t="s">
        <v>17970</v>
      </c>
    </row>
    <row r="2623" spans="1:12" x14ac:dyDescent="0.25">
      <c r="A2623" t="s">
        <v>6992</v>
      </c>
      <c r="B2623" s="7">
        <v>0.75476851851851856</v>
      </c>
      <c r="C2623">
        <v>7</v>
      </c>
      <c r="D2623">
        <v>616000</v>
      </c>
      <c r="E2623">
        <v>4312000</v>
      </c>
      <c r="F2623" t="s">
        <v>14307</v>
      </c>
      <c r="G2623" t="s">
        <v>12062</v>
      </c>
      <c r="H2623" t="s">
        <v>12067</v>
      </c>
      <c r="I2623" t="s">
        <v>12094</v>
      </c>
      <c r="J2623" t="s">
        <v>12078</v>
      </c>
      <c r="K2623" t="s">
        <v>17441</v>
      </c>
      <c r="L2623" t="s">
        <v>18450</v>
      </c>
    </row>
    <row r="2624" spans="1:12" x14ac:dyDescent="0.25">
      <c r="A2624" t="s">
        <v>6994</v>
      </c>
      <c r="B2624" s="7">
        <v>0.56343750000000004</v>
      </c>
      <c r="C2624">
        <v>6</v>
      </c>
      <c r="D2624">
        <v>594000</v>
      </c>
      <c r="E2624">
        <v>3564000</v>
      </c>
      <c r="F2624" t="s">
        <v>13564</v>
      </c>
      <c r="G2624" t="s">
        <v>12062</v>
      </c>
      <c r="H2624" t="s">
        <v>12071</v>
      </c>
      <c r="I2624" t="s">
        <v>12094</v>
      </c>
      <c r="J2624" t="s">
        <v>12074</v>
      </c>
      <c r="K2624" t="s">
        <v>17038</v>
      </c>
      <c r="L2624" t="s">
        <v>18043</v>
      </c>
    </row>
    <row r="2625" spans="1:12" x14ac:dyDescent="0.25">
      <c r="A2625" t="s">
        <v>6997</v>
      </c>
      <c r="B2625" s="7">
        <v>0.10347222222222222</v>
      </c>
      <c r="C2625">
        <v>1</v>
      </c>
      <c r="D2625">
        <v>1327000</v>
      </c>
      <c r="E2625">
        <v>1327000</v>
      </c>
      <c r="F2625" t="s">
        <v>15853</v>
      </c>
      <c r="G2625" t="s">
        <v>12064</v>
      </c>
      <c r="H2625" t="s">
        <v>12066</v>
      </c>
      <c r="I2625" t="s">
        <v>12094</v>
      </c>
      <c r="J2625" t="s">
        <v>12087</v>
      </c>
      <c r="K2625" t="s">
        <v>17041</v>
      </c>
      <c r="L2625" t="s">
        <v>18041</v>
      </c>
    </row>
    <row r="2626" spans="1:12" x14ac:dyDescent="0.25">
      <c r="A2626" t="s">
        <v>6999</v>
      </c>
      <c r="B2626" s="7">
        <v>7.6666666666666661E-2</v>
      </c>
      <c r="C2626">
        <v>4</v>
      </c>
      <c r="D2626">
        <v>611000</v>
      </c>
      <c r="E2626">
        <v>2444000</v>
      </c>
      <c r="F2626" t="s">
        <v>12865</v>
      </c>
      <c r="G2626" t="s">
        <v>12062</v>
      </c>
      <c r="H2626" t="s">
        <v>12066</v>
      </c>
      <c r="I2626" t="s">
        <v>12094</v>
      </c>
      <c r="J2626" t="s">
        <v>12080</v>
      </c>
      <c r="K2626" t="s">
        <v>16510</v>
      </c>
      <c r="L2626" t="s">
        <v>17485</v>
      </c>
    </row>
    <row r="2627" spans="1:12" x14ac:dyDescent="0.25">
      <c r="A2627" t="s">
        <v>7002</v>
      </c>
      <c r="B2627" s="7">
        <v>0.72807870370370376</v>
      </c>
      <c r="C2627">
        <v>7</v>
      </c>
      <c r="D2627">
        <v>1329000</v>
      </c>
      <c r="E2627">
        <v>9303000</v>
      </c>
      <c r="F2627" t="s">
        <v>12687</v>
      </c>
      <c r="G2627" t="s">
        <v>12064</v>
      </c>
      <c r="H2627" t="s">
        <v>12067</v>
      </c>
      <c r="I2627" t="s">
        <v>12095</v>
      </c>
      <c r="J2627" t="s">
        <v>12090</v>
      </c>
      <c r="K2627" t="s">
        <v>16561</v>
      </c>
      <c r="L2627" t="s">
        <v>17540</v>
      </c>
    </row>
    <row r="2628" spans="1:12" x14ac:dyDescent="0.25">
      <c r="A2628" t="s">
        <v>7004</v>
      </c>
      <c r="B2628" s="7">
        <v>0.59480324074074076</v>
      </c>
      <c r="C2628">
        <v>6</v>
      </c>
      <c r="D2628">
        <v>639000</v>
      </c>
      <c r="E2628">
        <v>3834000</v>
      </c>
      <c r="F2628" t="s">
        <v>15196</v>
      </c>
      <c r="G2628" t="s">
        <v>12062</v>
      </c>
      <c r="H2628" t="s">
        <v>12070</v>
      </c>
      <c r="I2628" t="s">
        <v>12094</v>
      </c>
      <c r="J2628" t="s">
        <v>12089</v>
      </c>
      <c r="K2628" t="s">
        <v>17048</v>
      </c>
      <c r="L2628" t="s">
        <v>18053</v>
      </c>
    </row>
    <row r="2629" spans="1:12" x14ac:dyDescent="0.25">
      <c r="A2629" t="s">
        <v>7006</v>
      </c>
      <c r="B2629" s="7">
        <v>0.76391203703703703</v>
      </c>
      <c r="C2629">
        <v>8</v>
      </c>
      <c r="D2629">
        <v>1164000</v>
      </c>
      <c r="E2629">
        <v>9312000</v>
      </c>
      <c r="F2629" t="s">
        <v>15944</v>
      </c>
      <c r="G2629" t="s">
        <v>12064</v>
      </c>
      <c r="H2629" t="s">
        <v>12071</v>
      </c>
      <c r="I2629" t="s">
        <v>12093</v>
      </c>
      <c r="J2629" t="s">
        <v>12079</v>
      </c>
      <c r="K2629" t="s">
        <v>17142</v>
      </c>
      <c r="L2629" t="s">
        <v>18150</v>
      </c>
    </row>
    <row r="2630" spans="1:12" x14ac:dyDescent="0.25">
      <c r="A2630" t="s">
        <v>7008</v>
      </c>
      <c r="B2630" s="7">
        <v>0.40630787037037036</v>
      </c>
      <c r="C2630">
        <v>2</v>
      </c>
      <c r="D2630">
        <v>320000</v>
      </c>
      <c r="E2630">
        <v>640000</v>
      </c>
      <c r="F2630" t="s">
        <v>15243</v>
      </c>
      <c r="G2630" t="s">
        <v>12063</v>
      </c>
      <c r="H2630" t="s">
        <v>12070</v>
      </c>
      <c r="I2630" t="s">
        <v>12093</v>
      </c>
      <c r="J2630" t="s">
        <v>12083</v>
      </c>
      <c r="K2630" t="s">
        <v>16996</v>
      </c>
      <c r="L2630" t="s">
        <v>17998</v>
      </c>
    </row>
    <row r="2631" spans="1:12" x14ac:dyDescent="0.25">
      <c r="A2631" t="s">
        <v>7010</v>
      </c>
      <c r="B2631" s="7">
        <v>0.84488425925925925</v>
      </c>
      <c r="C2631">
        <v>1</v>
      </c>
      <c r="D2631">
        <v>376000</v>
      </c>
      <c r="E2631">
        <v>376000</v>
      </c>
      <c r="F2631" t="s">
        <v>12317</v>
      </c>
      <c r="G2631" t="s">
        <v>12063</v>
      </c>
      <c r="H2631" t="s">
        <v>12070</v>
      </c>
      <c r="I2631" t="s">
        <v>12094</v>
      </c>
      <c r="J2631" t="s">
        <v>12074</v>
      </c>
      <c r="K2631" t="s">
        <v>17224</v>
      </c>
      <c r="L2631" t="s">
        <v>18226</v>
      </c>
    </row>
    <row r="2632" spans="1:12" x14ac:dyDescent="0.25">
      <c r="A2632" t="s">
        <v>7013</v>
      </c>
      <c r="B2632" s="7">
        <v>0.85538194444444449</v>
      </c>
      <c r="C2632">
        <v>6</v>
      </c>
      <c r="D2632">
        <v>1177000</v>
      </c>
      <c r="E2632">
        <v>7062000</v>
      </c>
      <c r="F2632" t="s">
        <v>13772</v>
      </c>
      <c r="G2632" t="s">
        <v>12064</v>
      </c>
      <c r="H2632" t="s">
        <v>12070</v>
      </c>
      <c r="I2632" t="s">
        <v>12095</v>
      </c>
      <c r="J2632" t="s">
        <v>12078</v>
      </c>
      <c r="K2632" t="s">
        <v>17415</v>
      </c>
      <c r="L2632" t="s">
        <v>18423</v>
      </c>
    </row>
    <row r="2633" spans="1:12" x14ac:dyDescent="0.25">
      <c r="A2633" t="s">
        <v>7015</v>
      </c>
      <c r="B2633" s="7">
        <v>0.78798611111111116</v>
      </c>
      <c r="C2633">
        <v>7</v>
      </c>
      <c r="D2633">
        <v>430000</v>
      </c>
      <c r="E2633">
        <v>3010000</v>
      </c>
      <c r="F2633" t="s">
        <v>13370</v>
      </c>
      <c r="G2633" t="s">
        <v>12065</v>
      </c>
      <c r="H2633" t="s">
        <v>12068</v>
      </c>
      <c r="I2633" t="s">
        <v>12092</v>
      </c>
      <c r="J2633" t="s">
        <v>12086</v>
      </c>
      <c r="K2633" t="s">
        <v>17419</v>
      </c>
      <c r="L2633" t="s">
        <v>18428</v>
      </c>
    </row>
    <row r="2634" spans="1:12" x14ac:dyDescent="0.25">
      <c r="A2634" t="s">
        <v>7017</v>
      </c>
      <c r="B2634" s="7">
        <v>0.21482638888888889</v>
      </c>
      <c r="C2634">
        <v>4</v>
      </c>
      <c r="D2634">
        <v>500000</v>
      </c>
      <c r="E2634">
        <v>2000000</v>
      </c>
      <c r="F2634" t="s">
        <v>16083</v>
      </c>
      <c r="G2634" t="s">
        <v>12065</v>
      </c>
      <c r="H2634" t="s">
        <v>12070</v>
      </c>
      <c r="I2634" t="s">
        <v>12093</v>
      </c>
      <c r="J2634" t="s">
        <v>12081</v>
      </c>
      <c r="K2634" t="s">
        <v>16648</v>
      </c>
      <c r="L2634" t="s">
        <v>17636</v>
      </c>
    </row>
    <row r="2635" spans="1:12" x14ac:dyDescent="0.25">
      <c r="A2635" t="s">
        <v>7019</v>
      </c>
      <c r="B2635" s="7">
        <v>0.54809027777777775</v>
      </c>
      <c r="C2635">
        <v>4</v>
      </c>
      <c r="D2635">
        <v>611000</v>
      </c>
      <c r="E2635">
        <v>2444000</v>
      </c>
      <c r="F2635" t="s">
        <v>13735</v>
      </c>
      <c r="G2635" t="s">
        <v>12062</v>
      </c>
      <c r="H2635" t="s">
        <v>12070</v>
      </c>
      <c r="I2635" t="s">
        <v>12092</v>
      </c>
      <c r="J2635" t="s">
        <v>12073</v>
      </c>
      <c r="K2635" t="s">
        <v>17400</v>
      </c>
      <c r="L2635" t="s">
        <v>18406</v>
      </c>
    </row>
    <row r="2636" spans="1:12" x14ac:dyDescent="0.25">
      <c r="A2636" t="s">
        <v>7022</v>
      </c>
      <c r="B2636" s="7">
        <v>0.23118055555555556</v>
      </c>
      <c r="C2636">
        <v>7</v>
      </c>
      <c r="D2636">
        <v>471000</v>
      </c>
      <c r="E2636">
        <v>3297000</v>
      </c>
      <c r="F2636" t="s">
        <v>16399</v>
      </c>
      <c r="G2636" t="s">
        <v>12065</v>
      </c>
      <c r="H2636" t="s">
        <v>12069</v>
      </c>
      <c r="I2636" t="s">
        <v>12094</v>
      </c>
      <c r="J2636" t="s">
        <v>12080</v>
      </c>
      <c r="K2636" t="s">
        <v>17279</v>
      </c>
      <c r="L2636" t="s">
        <v>18289</v>
      </c>
    </row>
    <row r="2637" spans="1:12" x14ac:dyDescent="0.25">
      <c r="A2637" t="s">
        <v>7025</v>
      </c>
      <c r="B2637" s="7">
        <v>0.1540162037037037</v>
      </c>
      <c r="C2637">
        <v>4</v>
      </c>
      <c r="D2637">
        <v>1253000</v>
      </c>
      <c r="E2637">
        <v>5012000</v>
      </c>
      <c r="F2637" t="s">
        <v>16277</v>
      </c>
      <c r="G2637" t="s">
        <v>12064</v>
      </c>
      <c r="H2637" t="s">
        <v>12068</v>
      </c>
      <c r="I2637" t="s">
        <v>12094</v>
      </c>
      <c r="J2637" t="s">
        <v>12082</v>
      </c>
      <c r="K2637" t="s">
        <v>17257</v>
      </c>
      <c r="L2637" t="s">
        <v>18263</v>
      </c>
    </row>
    <row r="2638" spans="1:12" x14ac:dyDescent="0.25">
      <c r="A2638" t="s">
        <v>7028</v>
      </c>
      <c r="B2638" s="7">
        <v>0.1278125</v>
      </c>
      <c r="C2638">
        <v>4</v>
      </c>
      <c r="D2638">
        <v>408000</v>
      </c>
      <c r="E2638">
        <v>1632000</v>
      </c>
      <c r="F2638" t="s">
        <v>14384</v>
      </c>
      <c r="G2638" t="s">
        <v>12065</v>
      </c>
      <c r="H2638" t="s">
        <v>12067</v>
      </c>
      <c r="I2638" t="s">
        <v>12094</v>
      </c>
      <c r="J2638" t="s">
        <v>12078</v>
      </c>
      <c r="K2638" t="s">
        <v>17119</v>
      </c>
      <c r="L2638" t="s">
        <v>18123</v>
      </c>
    </row>
    <row r="2639" spans="1:12" x14ac:dyDescent="0.25">
      <c r="A2639" t="s">
        <v>7031</v>
      </c>
      <c r="B2639" s="7">
        <v>0.26276620370370368</v>
      </c>
      <c r="C2639">
        <v>3</v>
      </c>
      <c r="D2639">
        <v>1096000</v>
      </c>
      <c r="E2639">
        <v>3288000</v>
      </c>
      <c r="F2639" t="s">
        <v>14083</v>
      </c>
      <c r="G2639" t="s">
        <v>12064</v>
      </c>
      <c r="H2639" t="s">
        <v>12068</v>
      </c>
      <c r="I2639" t="s">
        <v>12093</v>
      </c>
      <c r="J2639" t="s">
        <v>12087</v>
      </c>
      <c r="K2639" t="s">
        <v>17146</v>
      </c>
      <c r="L2639" t="s">
        <v>18150</v>
      </c>
    </row>
    <row r="2640" spans="1:12" x14ac:dyDescent="0.25">
      <c r="A2640" t="s">
        <v>7034</v>
      </c>
      <c r="B2640" s="7">
        <v>0.75403935185185189</v>
      </c>
      <c r="C2640">
        <v>1</v>
      </c>
      <c r="D2640">
        <v>1162000</v>
      </c>
      <c r="E2640">
        <v>1162000</v>
      </c>
      <c r="F2640" t="s">
        <v>14621</v>
      </c>
      <c r="G2640" t="s">
        <v>12064</v>
      </c>
      <c r="H2640" t="s">
        <v>12067</v>
      </c>
      <c r="I2640" t="s">
        <v>12094</v>
      </c>
      <c r="J2640" t="s">
        <v>12085</v>
      </c>
      <c r="K2640" t="s">
        <v>16548</v>
      </c>
      <c r="L2640" t="s">
        <v>17521</v>
      </c>
    </row>
    <row r="2641" spans="1:12" x14ac:dyDescent="0.25">
      <c r="A2641" t="s">
        <v>7036</v>
      </c>
      <c r="B2641" s="7">
        <v>0.9768634259259259</v>
      </c>
      <c r="C2641">
        <v>6</v>
      </c>
      <c r="D2641">
        <v>343000</v>
      </c>
      <c r="E2641">
        <v>2058000</v>
      </c>
      <c r="F2641" t="s">
        <v>15713</v>
      </c>
      <c r="G2641" t="s">
        <v>12063</v>
      </c>
      <c r="H2641" t="s">
        <v>12071</v>
      </c>
      <c r="I2641" t="s">
        <v>12094</v>
      </c>
      <c r="J2641" t="s">
        <v>12088</v>
      </c>
      <c r="K2641" t="s">
        <v>17093</v>
      </c>
      <c r="L2641" t="s">
        <v>18098</v>
      </c>
    </row>
    <row r="2642" spans="1:12" x14ac:dyDescent="0.25">
      <c r="A2642" t="s">
        <v>7038</v>
      </c>
      <c r="B2642" s="7">
        <v>0.4722337962962963</v>
      </c>
      <c r="C2642">
        <v>7</v>
      </c>
      <c r="D2642">
        <v>455000</v>
      </c>
      <c r="E2642">
        <v>3185000</v>
      </c>
      <c r="F2642" t="s">
        <v>12658</v>
      </c>
      <c r="G2642" t="s">
        <v>12065</v>
      </c>
      <c r="H2642" t="s">
        <v>12070</v>
      </c>
      <c r="I2642" t="s">
        <v>12095</v>
      </c>
      <c r="J2642" t="s">
        <v>12074</v>
      </c>
      <c r="K2642" t="s">
        <v>17109</v>
      </c>
      <c r="L2642" t="s">
        <v>18115</v>
      </c>
    </row>
    <row r="2643" spans="1:12" x14ac:dyDescent="0.25">
      <c r="A2643" t="s">
        <v>7041</v>
      </c>
      <c r="B2643" s="7">
        <v>0.54390046296296302</v>
      </c>
      <c r="C2643">
        <v>8</v>
      </c>
      <c r="D2643">
        <v>1184000</v>
      </c>
      <c r="E2643">
        <v>9472000</v>
      </c>
      <c r="F2643" t="s">
        <v>13385</v>
      </c>
      <c r="G2643" t="s">
        <v>12064</v>
      </c>
      <c r="H2643" t="s">
        <v>12068</v>
      </c>
      <c r="I2643" t="s">
        <v>12094</v>
      </c>
      <c r="J2643" t="s">
        <v>12080</v>
      </c>
      <c r="K2643" t="s">
        <v>16541</v>
      </c>
      <c r="L2643" t="s">
        <v>17521</v>
      </c>
    </row>
    <row r="2644" spans="1:12" x14ac:dyDescent="0.25">
      <c r="A2644" t="s">
        <v>7043</v>
      </c>
      <c r="B2644" s="7">
        <v>0.13416666666666666</v>
      </c>
      <c r="C2644">
        <v>1</v>
      </c>
      <c r="D2644">
        <v>456000</v>
      </c>
      <c r="E2644">
        <v>456000</v>
      </c>
      <c r="F2644" t="s">
        <v>16069</v>
      </c>
      <c r="G2644" t="s">
        <v>12065</v>
      </c>
      <c r="H2644" t="s">
        <v>12069</v>
      </c>
      <c r="I2644" t="s">
        <v>12095</v>
      </c>
      <c r="J2644" t="s">
        <v>12085</v>
      </c>
      <c r="K2644" t="s">
        <v>16889</v>
      </c>
      <c r="L2644" t="s">
        <v>17891</v>
      </c>
    </row>
    <row r="2645" spans="1:12" x14ac:dyDescent="0.25">
      <c r="A2645" t="s">
        <v>7045</v>
      </c>
      <c r="B2645" s="7">
        <v>0.68611111111111112</v>
      </c>
      <c r="C2645">
        <v>8</v>
      </c>
      <c r="D2645">
        <v>417000</v>
      </c>
      <c r="E2645">
        <v>3336000</v>
      </c>
      <c r="F2645" t="s">
        <v>15212</v>
      </c>
      <c r="G2645" t="s">
        <v>12065</v>
      </c>
      <c r="H2645" t="s">
        <v>12071</v>
      </c>
      <c r="I2645" t="s">
        <v>12095</v>
      </c>
      <c r="J2645" t="s">
        <v>12074</v>
      </c>
      <c r="K2645" t="s">
        <v>17377</v>
      </c>
      <c r="L2645" t="s">
        <v>18386</v>
      </c>
    </row>
    <row r="2646" spans="1:12" x14ac:dyDescent="0.25">
      <c r="A2646" t="s">
        <v>7048</v>
      </c>
      <c r="B2646" s="7">
        <v>0.81118055555555557</v>
      </c>
      <c r="C2646">
        <v>2</v>
      </c>
      <c r="D2646">
        <v>483000</v>
      </c>
      <c r="E2646">
        <v>966000</v>
      </c>
      <c r="F2646" t="s">
        <v>12416</v>
      </c>
      <c r="G2646" t="s">
        <v>12065</v>
      </c>
      <c r="H2646" t="s">
        <v>12068</v>
      </c>
      <c r="I2646" t="s">
        <v>12095</v>
      </c>
      <c r="J2646" t="s">
        <v>12082</v>
      </c>
      <c r="K2646" t="s">
        <v>17380</v>
      </c>
      <c r="L2646" t="s">
        <v>18383</v>
      </c>
    </row>
    <row r="2647" spans="1:12" x14ac:dyDescent="0.25">
      <c r="A2647" t="s">
        <v>7051</v>
      </c>
      <c r="B2647" s="7">
        <v>0.77299768518518519</v>
      </c>
      <c r="C2647">
        <v>9</v>
      </c>
      <c r="D2647">
        <v>396000</v>
      </c>
      <c r="E2647">
        <v>3564000</v>
      </c>
      <c r="F2647" t="s">
        <v>13592</v>
      </c>
      <c r="G2647" t="s">
        <v>12063</v>
      </c>
      <c r="H2647" t="s">
        <v>12066</v>
      </c>
      <c r="I2647" t="s">
        <v>12094</v>
      </c>
      <c r="J2647" t="s">
        <v>12079</v>
      </c>
      <c r="K2647" t="s">
        <v>17217</v>
      </c>
      <c r="L2647" t="s">
        <v>18227</v>
      </c>
    </row>
    <row r="2648" spans="1:12" x14ac:dyDescent="0.25">
      <c r="A2648" t="s">
        <v>7053</v>
      </c>
      <c r="B2648" s="7">
        <v>0.53209490740740739</v>
      </c>
      <c r="C2648">
        <v>4</v>
      </c>
      <c r="D2648">
        <v>316000</v>
      </c>
      <c r="E2648">
        <v>1264000</v>
      </c>
      <c r="F2648" t="s">
        <v>15442</v>
      </c>
      <c r="G2648" t="s">
        <v>12063</v>
      </c>
      <c r="H2648" t="s">
        <v>12070</v>
      </c>
      <c r="I2648" t="s">
        <v>12095</v>
      </c>
      <c r="J2648" t="s">
        <v>12085</v>
      </c>
      <c r="K2648" t="s">
        <v>16840</v>
      </c>
      <c r="L2648" t="s">
        <v>17844</v>
      </c>
    </row>
    <row r="2649" spans="1:12" x14ac:dyDescent="0.25">
      <c r="A2649" t="s">
        <v>7055</v>
      </c>
      <c r="B2649" s="7">
        <v>0.50575231481481486</v>
      </c>
      <c r="C2649">
        <v>6</v>
      </c>
      <c r="D2649">
        <v>664000</v>
      </c>
      <c r="E2649">
        <v>3984000</v>
      </c>
      <c r="F2649" t="s">
        <v>12993</v>
      </c>
      <c r="G2649" t="s">
        <v>12062</v>
      </c>
      <c r="H2649" t="s">
        <v>12071</v>
      </c>
      <c r="I2649" t="s">
        <v>12095</v>
      </c>
      <c r="J2649" t="s">
        <v>12075</v>
      </c>
      <c r="K2649" t="s">
        <v>16656</v>
      </c>
      <c r="L2649" t="s">
        <v>17645</v>
      </c>
    </row>
    <row r="2650" spans="1:12" x14ac:dyDescent="0.25">
      <c r="A2650" t="s">
        <v>7057</v>
      </c>
      <c r="B2650" s="7">
        <v>0.38896990740740739</v>
      </c>
      <c r="C2650">
        <v>7</v>
      </c>
      <c r="D2650">
        <v>343000</v>
      </c>
      <c r="E2650">
        <v>2401000</v>
      </c>
      <c r="F2650" t="s">
        <v>14952</v>
      </c>
      <c r="G2650" t="s">
        <v>12063</v>
      </c>
      <c r="H2650" t="s">
        <v>12069</v>
      </c>
      <c r="I2650" t="s">
        <v>12094</v>
      </c>
      <c r="J2650" t="s">
        <v>12085</v>
      </c>
      <c r="K2650" t="s">
        <v>17216</v>
      </c>
      <c r="L2650" t="s">
        <v>18224</v>
      </c>
    </row>
    <row r="2651" spans="1:12" x14ac:dyDescent="0.25">
      <c r="A2651" t="s">
        <v>7059</v>
      </c>
      <c r="B2651" s="7">
        <v>0.29287037037037039</v>
      </c>
      <c r="C2651">
        <v>9</v>
      </c>
      <c r="D2651">
        <v>509000</v>
      </c>
      <c r="E2651">
        <v>4581000</v>
      </c>
      <c r="F2651" t="s">
        <v>12303</v>
      </c>
      <c r="G2651" t="s">
        <v>12065</v>
      </c>
      <c r="H2651" t="s">
        <v>12069</v>
      </c>
      <c r="I2651" t="s">
        <v>12094</v>
      </c>
      <c r="J2651" t="s">
        <v>12076</v>
      </c>
      <c r="K2651" t="s">
        <v>16987</v>
      </c>
      <c r="L2651" t="s">
        <v>17996</v>
      </c>
    </row>
    <row r="2652" spans="1:12" x14ac:dyDescent="0.25">
      <c r="A2652" t="s">
        <v>7062</v>
      </c>
      <c r="B2652" s="7">
        <v>0.74324074074074076</v>
      </c>
      <c r="C2652">
        <v>8</v>
      </c>
      <c r="D2652">
        <v>1113000</v>
      </c>
      <c r="E2652">
        <v>8904000</v>
      </c>
      <c r="F2652" t="s">
        <v>15256</v>
      </c>
      <c r="G2652" t="s">
        <v>12064</v>
      </c>
      <c r="H2652" t="s">
        <v>12069</v>
      </c>
      <c r="I2652" t="s">
        <v>12093</v>
      </c>
      <c r="J2652" t="s">
        <v>12080</v>
      </c>
      <c r="K2652" t="s">
        <v>12154</v>
      </c>
      <c r="L2652" t="s">
        <v>12243</v>
      </c>
    </row>
    <row r="2653" spans="1:12" x14ac:dyDescent="0.25">
      <c r="A2653" t="s">
        <v>7064</v>
      </c>
      <c r="B2653" s="7">
        <v>0.37258101851851849</v>
      </c>
      <c r="C2653">
        <v>2</v>
      </c>
      <c r="D2653">
        <v>651000</v>
      </c>
      <c r="E2653">
        <v>1302000</v>
      </c>
      <c r="F2653" t="s">
        <v>13916</v>
      </c>
      <c r="G2653" t="s">
        <v>12062</v>
      </c>
      <c r="H2653" t="s">
        <v>12071</v>
      </c>
      <c r="I2653" t="s">
        <v>12094</v>
      </c>
      <c r="J2653" t="s">
        <v>12080</v>
      </c>
      <c r="K2653" t="s">
        <v>17319</v>
      </c>
      <c r="L2653" t="s">
        <v>18322</v>
      </c>
    </row>
    <row r="2654" spans="1:12" x14ac:dyDescent="0.25">
      <c r="A2654" t="s">
        <v>7066</v>
      </c>
      <c r="B2654" s="7">
        <v>0.63331018518518523</v>
      </c>
      <c r="C2654">
        <v>3</v>
      </c>
      <c r="D2654">
        <v>579000</v>
      </c>
      <c r="E2654">
        <v>1737000</v>
      </c>
      <c r="F2654" t="s">
        <v>16410</v>
      </c>
      <c r="G2654" t="s">
        <v>12062</v>
      </c>
      <c r="H2654" t="s">
        <v>12066</v>
      </c>
      <c r="I2654" t="s">
        <v>12095</v>
      </c>
      <c r="J2654" t="s">
        <v>12089</v>
      </c>
      <c r="K2654" t="s">
        <v>16502</v>
      </c>
      <c r="L2654" t="s">
        <v>17476</v>
      </c>
    </row>
    <row r="2655" spans="1:12" x14ac:dyDescent="0.25">
      <c r="A2655" t="s">
        <v>7068</v>
      </c>
      <c r="B2655" s="7">
        <v>0.80321759259259262</v>
      </c>
      <c r="C2655">
        <v>1</v>
      </c>
      <c r="D2655">
        <v>460000</v>
      </c>
      <c r="E2655">
        <v>460000</v>
      </c>
      <c r="F2655" t="s">
        <v>15046</v>
      </c>
      <c r="G2655" t="s">
        <v>12065</v>
      </c>
      <c r="H2655" t="s">
        <v>12067</v>
      </c>
      <c r="I2655" t="s">
        <v>12094</v>
      </c>
      <c r="J2655" t="s">
        <v>12083</v>
      </c>
      <c r="K2655" t="s">
        <v>16516</v>
      </c>
      <c r="L2655" t="s">
        <v>17489</v>
      </c>
    </row>
    <row r="2656" spans="1:12" x14ac:dyDescent="0.25">
      <c r="A2656" t="s">
        <v>7070</v>
      </c>
      <c r="B2656" s="7">
        <v>1.2731481481481483E-3</v>
      </c>
      <c r="C2656">
        <v>4</v>
      </c>
      <c r="D2656">
        <v>676000</v>
      </c>
      <c r="E2656">
        <v>2704000</v>
      </c>
      <c r="F2656" t="s">
        <v>14895</v>
      </c>
      <c r="G2656" t="s">
        <v>12062</v>
      </c>
      <c r="H2656" t="s">
        <v>12071</v>
      </c>
      <c r="I2656" t="s">
        <v>12093</v>
      </c>
      <c r="J2656" t="s">
        <v>12077</v>
      </c>
      <c r="K2656" t="s">
        <v>17157</v>
      </c>
      <c r="L2656" t="s">
        <v>18162</v>
      </c>
    </row>
    <row r="2657" spans="1:12" x14ac:dyDescent="0.25">
      <c r="A2657" t="s">
        <v>7073</v>
      </c>
      <c r="B2657" s="7">
        <v>0.8579282407407407</v>
      </c>
      <c r="C2657">
        <v>2</v>
      </c>
      <c r="D2657">
        <v>1359000</v>
      </c>
      <c r="E2657">
        <v>2718000</v>
      </c>
      <c r="F2657" t="s">
        <v>15702</v>
      </c>
      <c r="G2657" t="s">
        <v>12064</v>
      </c>
      <c r="H2657" t="s">
        <v>12071</v>
      </c>
      <c r="I2657" t="s">
        <v>12092</v>
      </c>
      <c r="J2657" t="s">
        <v>12078</v>
      </c>
      <c r="K2657" t="s">
        <v>17434</v>
      </c>
      <c r="L2657" t="s">
        <v>18439</v>
      </c>
    </row>
    <row r="2658" spans="1:12" x14ac:dyDescent="0.25">
      <c r="A2658" t="s">
        <v>7075</v>
      </c>
      <c r="B2658" s="7">
        <v>0.98166666666666669</v>
      </c>
      <c r="C2658">
        <v>3</v>
      </c>
      <c r="D2658">
        <v>372000</v>
      </c>
      <c r="E2658">
        <v>1116000</v>
      </c>
      <c r="F2658" t="s">
        <v>14883</v>
      </c>
      <c r="G2658" t="s">
        <v>12063</v>
      </c>
      <c r="H2658" t="s">
        <v>12069</v>
      </c>
      <c r="I2658" t="s">
        <v>12095</v>
      </c>
      <c r="J2658" t="s">
        <v>12084</v>
      </c>
      <c r="K2658" t="s">
        <v>17169</v>
      </c>
      <c r="L2658" t="s">
        <v>18173</v>
      </c>
    </row>
    <row r="2659" spans="1:12" x14ac:dyDescent="0.25">
      <c r="A2659" t="s">
        <v>7077</v>
      </c>
      <c r="B2659" s="7">
        <v>0.40415509259259258</v>
      </c>
      <c r="C2659">
        <v>4</v>
      </c>
      <c r="D2659">
        <v>685000</v>
      </c>
      <c r="E2659">
        <v>2740000</v>
      </c>
      <c r="F2659" t="s">
        <v>15350</v>
      </c>
      <c r="G2659" t="s">
        <v>12062</v>
      </c>
      <c r="H2659" t="s">
        <v>12071</v>
      </c>
      <c r="I2659" t="s">
        <v>12092</v>
      </c>
      <c r="J2659" t="s">
        <v>12080</v>
      </c>
      <c r="K2659" t="s">
        <v>12126</v>
      </c>
      <c r="L2659" t="s">
        <v>12211</v>
      </c>
    </row>
    <row r="2660" spans="1:12" x14ac:dyDescent="0.25">
      <c r="A2660" t="s">
        <v>7079</v>
      </c>
      <c r="B2660" s="7">
        <v>0.29025462962962961</v>
      </c>
      <c r="C2660">
        <v>8</v>
      </c>
      <c r="D2660">
        <v>438000</v>
      </c>
      <c r="E2660">
        <v>3504000</v>
      </c>
      <c r="F2660" t="s">
        <v>14455</v>
      </c>
      <c r="G2660" t="s">
        <v>12065</v>
      </c>
      <c r="H2660" t="s">
        <v>12070</v>
      </c>
      <c r="I2660" t="s">
        <v>12095</v>
      </c>
      <c r="J2660" t="s">
        <v>12083</v>
      </c>
      <c r="K2660" t="s">
        <v>17124</v>
      </c>
      <c r="L2660" t="s">
        <v>18132</v>
      </c>
    </row>
    <row r="2661" spans="1:12" x14ac:dyDescent="0.25">
      <c r="A2661" t="s">
        <v>7082</v>
      </c>
      <c r="B2661" s="7">
        <v>0.90924768518518517</v>
      </c>
      <c r="C2661">
        <v>4</v>
      </c>
      <c r="D2661">
        <v>1229000</v>
      </c>
      <c r="E2661">
        <v>4916000</v>
      </c>
      <c r="F2661" t="s">
        <v>14375</v>
      </c>
      <c r="G2661" t="s">
        <v>12064</v>
      </c>
      <c r="H2661" t="s">
        <v>12071</v>
      </c>
      <c r="I2661" t="s">
        <v>12094</v>
      </c>
      <c r="J2661" t="s">
        <v>12090</v>
      </c>
      <c r="K2661" t="s">
        <v>17153</v>
      </c>
      <c r="L2661" t="s">
        <v>18158</v>
      </c>
    </row>
    <row r="2662" spans="1:12" x14ac:dyDescent="0.25">
      <c r="A2662" t="s">
        <v>7084</v>
      </c>
      <c r="B2662" s="7">
        <v>0.26408564814814817</v>
      </c>
      <c r="C2662">
        <v>8</v>
      </c>
      <c r="D2662">
        <v>508000</v>
      </c>
      <c r="E2662">
        <v>4064000</v>
      </c>
      <c r="F2662" t="s">
        <v>12283</v>
      </c>
      <c r="G2662" t="s">
        <v>12065</v>
      </c>
      <c r="H2662" t="s">
        <v>12069</v>
      </c>
      <c r="I2662" t="s">
        <v>12093</v>
      </c>
      <c r="J2662" t="s">
        <v>12090</v>
      </c>
      <c r="K2662" t="s">
        <v>16717</v>
      </c>
      <c r="L2662" t="s">
        <v>17715</v>
      </c>
    </row>
    <row r="2663" spans="1:12" x14ac:dyDescent="0.25">
      <c r="A2663" t="s">
        <v>7087</v>
      </c>
      <c r="B2663" s="7">
        <v>7.5347222222222222E-3</v>
      </c>
      <c r="C2663">
        <v>7</v>
      </c>
      <c r="D2663">
        <v>1087000</v>
      </c>
      <c r="E2663">
        <v>7609000</v>
      </c>
      <c r="F2663" t="s">
        <v>16183</v>
      </c>
      <c r="G2663" t="s">
        <v>12064</v>
      </c>
      <c r="H2663" t="s">
        <v>12068</v>
      </c>
      <c r="I2663" t="s">
        <v>12094</v>
      </c>
      <c r="J2663" t="s">
        <v>12089</v>
      </c>
      <c r="K2663" t="s">
        <v>16676</v>
      </c>
      <c r="L2663" t="s">
        <v>17666</v>
      </c>
    </row>
    <row r="2664" spans="1:12" x14ac:dyDescent="0.25">
      <c r="A2664" t="s">
        <v>7089</v>
      </c>
      <c r="B2664" s="7">
        <v>0.29245370370370372</v>
      </c>
      <c r="C2664">
        <v>9</v>
      </c>
      <c r="D2664">
        <v>686000</v>
      </c>
      <c r="E2664">
        <v>6174000</v>
      </c>
      <c r="F2664" t="s">
        <v>13436</v>
      </c>
      <c r="G2664" t="s">
        <v>12062</v>
      </c>
      <c r="H2664" t="s">
        <v>12069</v>
      </c>
      <c r="I2664" t="s">
        <v>12095</v>
      </c>
      <c r="J2664" t="s">
        <v>12074</v>
      </c>
      <c r="K2664" t="s">
        <v>16962</v>
      </c>
      <c r="L2664" t="s">
        <v>17971</v>
      </c>
    </row>
    <row r="2665" spans="1:12" x14ac:dyDescent="0.25">
      <c r="A2665" t="s">
        <v>7091</v>
      </c>
      <c r="B2665" s="7">
        <v>0.67959490740740736</v>
      </c>
      <c r="C2665">
        <v>7</v>
      </c>
      <c r="D2665">
        <v>353000</v>
      </c>
      <c r="E2665">
        <v>2471000</v>
      </c>
      <c r="F2665" t="s">
        <v>14155</v>
      </c>
      <c r="G2665" t="s">
        <v>12063</v>
      </c>
      <c r="H2665" t="s">
        <v>12067</v>
      </c>
      <c r="I2665" t="s">
        <v>12092</v>
      </c>
      <c r="J2665" t="s">
        <v>12087</v>
      </c>
      <c r="K2665" t="s">
        <v>17244</v>
      </c>
      <c r="L2665" t="s">
        <v>18253</v>
      </c>
    </row>
    <row r="2666" spans="1:12" x14ac:dyDescent="0.25">
      <c r="A2666" t="s">
        <v>7094</v>
      </c>
      <c r="B2666" s="7">
        <v>0.18962962962962962</v>
      </c>
      <c r="C2666">
        <v>1</v>
      </c>
      <c r="D2666">
        <v>1291000</v>
      </c>
      <c r="E2666">
        <v>1291000</v>
      </c>
      <c r="F2666" t="s">
        <v>14026</v>
      </c>
      <c r="G2666" t="s">
        <v>12064</v>
      </c>
      <c r="H2666" t="s">
        <v>12069</v>
      </c>
      <c r="I2666" t="s">
        <v>12093</v>
      </c>
      <c r="J2666" t="s">
        <v>12081</v>
      </c>
      <c r="K2666" t="s">
        <v>16774</v>
      </c>
      <c r="L2666" t="s">
        <v>17765</v>
      </c>
    </row>
    <row r="2667" spans="1:12" x14ac:dyDescent="0.25">
      <c r="A2667" t="s">
        <v>7096</v>
      </c>
      <c r="B2667" s="7">
        <v>0.5809375</v>
      </c>
      <c r="C2667">
        <v>9</v>
      </c>
      <c r="D2667">
        <v>1288000</v>
      </c>
      <c r="E2667">
        <v>11592000</v>
      </c>
      <c r="F2667" t="s">
        <v>14695</v>
      </c>
      <c r="G2667" t="s">
        <v>12064</v>
      </c>
      <c r="H2667" t="s">
        <v>12071</v>
      </c>
      <c r="I2667" t="s">
        <v>12094</v>
      </c>
      <c r="J2667" t="s">
        <v>12086</v>
      </c>
      <c r="K2667" t="s">
        <v>17137</v>
      </c>
      <c r="L2667" t="s">
        <v>18146</v>
      </c>
    </row>
    <row r="2668" spans="1:12" x14ac:dyDescent="0.25">
      <c r="A2668" t="s">
        <v>7098</v>
      </c>
      <c r="B2668" s="7">
        <v>0.44149305555555557</v>
      </c>
      <c r="C2668">
        <v>5</v>
      </c>
      <c r="D2668">
        <v>323000</v>
      </c>
      <c r="E2668">
        <v>1615000</v>
      </c>
      <c r="F2668" t="s">
        <v>14820</v>
      </c>
      <c r="G2668" t="s">
        <v>12063</v>
      </c>
      <c r="H2668" t="s">
        <v>12071</v>
      </c>
      <c r="I2668" t="s">
        <v>12094</v>
      </c>
      <c r="J2668" t="s">
        <v>12079</v>
      </c>
      <c r="K2668" t="s">
        <v>16862</v>
      </c>
      <c r="L2668" t="s">
        <v>17867</v>
      </c>
    </row>
    <row r="2669" spans="1:12" x14ac:dyDescent="0.25">
      <c r="A2669" t="s">
        <v>7100</v>
      </c>
      <c r="B2669" s="7">
        <v>0.40498842592592593</v>
      </c>
      <c r="C2669">
        <v>2</v>
      </c>
      <c r="D2669">
        <v>1370000</v>
      </c>
      <c r="E2669">
        <v>2740000</v>
      </c>
      <c r="F2669" t="s">
        <v>12643</v>
      </c>
      <c r="G2669" t="s">
        <v>12064</v>
      </c>
      <c r="H2669" t="s">
        <v>12071</v>
      </c>
      <c r="I2669" t="s">
        <v>12095</v>
      </c>
      <c r="J2669" t="s">
        <v>12079</v>
      </c>
      <c r="K2669" t="s">
        <v>17373</v>
      </c>
      <c r="L2669" t="s">
        <v>18375</v>
      </c>
    </row>
    <row r="2670" spans="1:12" x14ac:dyDescent="0.25">
      <c r="A2670" t="s">
        <v>7102</v>
      </c>
      <c r="B2670" s="7">
        <v>0.94604166666666667</v>
      </c>
      <c r="C2670">
        <v>2</v>
      </c>
      <c r="D2670">
        <v>1323000</v>
      </c>
      <c r="E2670">
        <v>2646000</v>
      </c>
      <c r="F2670" t="s">
        <v>15730</v>
      </c>
      <c r="G2670" t="s">
        <v>12064</v>
      </c>
      <c r="H2670" t="s">
        <v>12070</v>
      </c>
      <c r="I2670" t="s">
        <v>12095</v>
      </c>
      <c r="J2670" t="s">
        <v>12086</v>
      </c>
      <c r="K2670" t="s">
        <v>12174</v>
      </c>
      <c r="L2670" t="s">
        <v>12256</v>
      </c>
    </row>
    <row r="2671" spans="1:12" x14ac:dyDescent="0.25">
      <c r="A2671" t="s">
        <v>7104</v>
      </c>
      <c r="B2671" s="7">
        <v>0.84340277777777772</v>
      </c>
      <c r="C2671">
        <v>6</v>
      </c>
      <c r="D2671">
        <v>1183000</v>
      </c>
      <c r="E2671">
        <v>7098000</v>
      </c>
      <c r="F2671" t="s">
        <v>14832</v>
      </c>
      <c r="G2671" t="s">
        <v>12064</v>
      </c>
      <c r="H2671" t="s">
        <v>12071</v>
      </c>
      <c r="I2671" t="s">
        <v>12094</v>
      </c>
      <c r="J2671" t="s">
        <v>12089</v>
      </c>
      <c r="K2671" t="s">
        <v>16894</v>
      </c>
      <c r="L2671" t="s">
        <v>17901</v>
      </c>
    </row>
    <row r="2672" spans="1:12" x14ac:dyDescent="0.25">
      <c r="A2672" t="s">
        <v>7107</v>
      </c>
      <c r="B2672" s="7">
        <v>0.14728009259259259</v>
      </c>
      <c r="C2672">
        <v>5</v>
      </c>
      <c r="D2672">
        <v>468000</v>
      </c>
      <c r="E2672">
        <v>2340000</v>
      </c>
      <c r="F2672" t="s">
        <v>16050</v>
      </c>
      <c r="G2672" t="s">
        <v>12065</v>
      </c>
      <c r="H2672" t="s">
        <v>12070</v>
      </c>
      <c r="I2672" t="s">
        <v>12094</v>
      </c>
      <c r="J2672" t="s">
        <v>12084</v>
      </c>
      <c r="K2672" t="s">
        <v>17218</v>
      </c>
      <c r="L2672" t="s">
        <v>18224</v>
      </c>
    </row>
    <row r="2673" spans="1:12" x14ac:dyDescent="0.25">
      <c r="A2673" t="s">
        <v>7109</v>
      </c>
      <c r="B2673" s="7">
        <v>0.87025462962962963</v>
      </c>
      <c r="C2673">
        <v>7</v>
      </c>
      <c r="D2673">
        <v>396000</v>
      </c>
      <c r="E2673">
        <v>2772000</v>
      </c>
      <c r="F2673" t="s">
        <v>14033</v>
      </c>
      <c r="G2673" t="s">
        <v>12063</v>
      </c>
      <c r="H2673" t="s">
        <v>12071</v>
      </c>
      <c r="I2673" t="s">
        <v>12094</v>
      </c>
      <c r="J2673" t="s">
        <v>12090</v>
      </c>
      <c r="K2673" t="s">
        <v>16569</v>
      </c>
      <c r="L2673" t="s">
        <v>17548</v>
      </c>
    </row>
    <row r="2674" spans="1:12" x14ac:dyDescent="0.25">
      <c r="A2674" t="s">
        <v>7111</v>
      </c>
      <c r="B2674" s="7">
        <v>0.96218749999999997</v>
      </c>
      <c r="C2674">
        <v>2</v>
      </c>
      <c r="D2674">
        <v>487000</v>
      </c>
      <c r="E2674">
        <v>974000</v>
      </c>
      <c r="F2674" t="s">
        <v>15621</v>
      </c>
      <c r="G2674" t="s">
        <v>12065</v>
      </c>
      <c r="H2674" t="s">
        <v>12067</v>
      </c>
      <c r="I2674" t="s">
        <v>12094</v>
      </c>
      <c r="J2674" t="s">
        <v>12073</v>
      </c>
      <c r="K2674" t="s">
        <v>17011</v>
      </c>
      <c r="L2674" t="s">
        <v>18012</v>
      </c>
    </row>
    <row r="2675" spans="1:12" x14ac:dyDescent="0.25">
      <c r="A2675" t="s">
        <v>7114</v>
      </c>
      <c r="B2675" s="7">
        <v>0.81258101851851849</v>
      </c>
      <c r="C2675">
        <v>8</v>
      </c>
      <c r="D2675">
        <v>634000</v>
      </c>
      <c r="E2675">
        <v>5072000</v>
      </c>
      <c r="F2675" t="s">
        <v>15835</v>
      </c>
      <c r="G2675" t="s">
        <v>12062</v>
      </c>
      <c r="H2675" t="s">
        <v>12069</v>
      </c>
      <c r="I2675" t="s">
        <v>12094</v>
      </c>
      <c r="J2675" t="s">
        <v>12089</v>
      </c>
      <c r="K2675" t="s">
        <v>17079</v>
      </c>
      <c r="L2675" t="s">
        <v>18086</v>
      </c>
    </row>
    <row r="2676" spans="1:12" x14ac:dyDescent="0.25">
      <c r="A2676" t="s">
        <v>7116</v>
      </c>
      <c r="B2676" s="7">
        <v>0.73230324074074071</v>
      </c>
      <c r="C2676">
        <v>1</v>
      </c>
      <c r="D2676">
        <v>1163000</v>
      </c>
      <c r="E2676">
        <v>1163000</v>
      </c>
      <c r="F2676" t="s">
        <v>13805</v>
      </c>
      <c r="G2676" t="s">
        <v>12064</v>
      </c>
      <c r="H2676" t="s">
        <v>12071</v>
      </c>
      <c r="I2676" t="s">
        <v>12094</v>
      </c>
      <c r="J2676" t="s">
        <v>12087</v>
      </c>
      <c r="K2676" t="s">
        <v>12160</v>
      </c>
      <c r="L2676" t="s">
        <v>12242</v>
      </c>
    </row>
    <row r="2677" spans="1:12" x14ac:dyDescent="0.25">
      <c r="A2677" t="s">
        <v>7118</v>
      </c>
      <c r="B2677" s="7">
        <v>0.69541666666666668</v>
      </c>
      <c r="C2677">
        <v>9</v>
      </c>
      <c r="D2677">
        <v>332000</v>
      </c>
      <c r="E2677">
        <v>2988000</v>
      </c>
      <c r="F2677" t="s">
        <v>16323</v>
      </c>
      <c r="G2677" t="s">
        <v>12063</v>
      </c>
      <c r="H2677" t="s">
        <v>12070</v>
      </c>
      <c r="I2677" t="s">
        <v>12095</v>
      </c>
      <c r="J2677" t="s">
        <v>12091</v>
      </c>
      <c r="K2677" t="s">
        <v>16812</v>
      </c>
      <c r="L2677" t="s">
        <v>17818</v>
      </c>
    </row>
    <row r="2678" spans="1:12" x14ac:dyDescent="0.25">
      <c r="A2678" t="s">
        <v>7120</v>
      </c>
      <c r="B2678" s="7">
        <v>0.37761574074074072</v>
      </c>
      <c r="C2678">
        <v>9</v>
      </c>
      <c r="D2678">
        <v>1097000</v>
      </c>
      <c r="E2678">
        <v>9873000</v>
      </c>
      <c r="F2678" t="s">
        <v>12399</v>
      </c>
      <c r="G2678" t="s">
        <v>12064</v>
      </c>
      <c r="H2678" t="s">
        <v>12067</v>
      </c>
      <c r="I2678" t="s">
        <v>12094</v>
      </c>
      <c r="J2678" t="s">
        <v>12079</v>
      </c>
      <c r="K2678" t="s">
        <v>17253</v>
      </c>
      <c r="L2678" t="s">
        <v>18264</v>
      </c>
    </row>
    <row r="2679" spans="1:12" x14ac:dyDescent="0.25">
      <c r="A2679" t="s">
        <v>7122</v>
      </c>
      <c r="B2679" s="7">
        <v>6.4976851851851855E-2</v>
      </c>
      <c r="C2679">
        <v>9</v>
      </c>
      <c r="D2679">
        <v>592000</v>
      </c>
      <c r="E2679">
        <v>5328000</v>
      </c>
      <c r="F2679" t="s">
        <v>14875</v>
      </c>
      <c r="G2679" t="s">
        <v>12062</v>
      </c>
      <c r="H2679" t="s">
        <v>12066</v>
      </c>
      <c r="I2679" t="s">
        <v>12094</v>
      </c>
      <c r="J2679" t="s">
        <v>12086</v>
      </c>
      <c r="K2679" t="s">
        <v>16862</v>
      </c>
      <c r="L2679" t="s">
        <v>17871</v>
      </c>
    </row>
    <row r="2680" spans="1:12" x14ac:dyDescent="0.25">
      <c r="A2680" t="s">
        <v>7124</v>
      </c>
      <c r="B2680" s="7">
        <v>0.63556712962962958</v>
      </c>
      <c r="C2680">
        <v>5</v>
      </c>
      <c r="D2680">
        <v>1112000</v>
      </c>
      <c r="E2680">
        <v>5560000</v>
      </c>
      <c r="F2680" t="s">
        <v>13976</v>
      </c>
      <c r="G2680" t="s">
        <v>12064</v>
      </c>
      <c r="H2680" t="s">
        <v>12071</v>
      </c>
      <c r="I2680" t="s">
        <v>12094</v>
      </c>
      <c r="J2680" t="s">
        <v>12072</v>
      </c>
      <c r="K2680" t="s">
        <v>16751</v>
      </c>
      <c r="L2680" t="s">
        <v>17746</v>
      </c>
    </row>
    <row r="2681" spans="1:12" x14ac:dyDescent="0.25">
      <c r="A2681" t="s">
        <v>7126</v>
      </c>
      <c r="B2681" s="7">
        <v>0.30363425925925924</v>
      </c>
      <c r="C2681">
        <v>2</v>
      </c>
      <c r="D2681">
        <v>1084000</v>
      </c>
      <c r="E2681">
        <v>2168000</v>
      </c>
      <c r="F2681" t="s">
        <v>13898</v>
      </c>
      <c r="G2681" t="s">
        <v>12064</v>
      </c>
      <c r="H2681" t="s">
        <v>12071</v>
      </c>
      <c r="I2681" t="s">
        <v>12094</v>
      </c>
      <c r="J2681" t="s">
        <v>12078</v>
      </c>
      <c r="K2681" t="s">
        <v>16798</v>
      </c>
      <c r="L2681" t="s">
        <v>17791</v>
      </c>
    </row>
    <row r="2682" spans="1:12" x14ac:dyDescent="0.25">
      <c r="A2682" t="s">
        <v>7128</v>
      </c>
      <c r="B2682" s="7">
        <v>0.95362268518518523</v>
      </c>
      <c r="C2682">
        <v>5</v>
      </c>
      <c r="D2682">
        <v>1263000</v>
      </c>
      <c r="E2682">
        <v>6315000</v>
      </c>
      <c r="F2682" t="s">
        <v>13146</v>
      </c>
      <c r="G2682" t="s">
        <v>12064</v>
      </c>
      <c r="H2682" t="s">
        <v>12068</v>
      </c>
      <c r="I2682" t="s">
        <v>12094</v>
      </c>
      <c r="J2682" t="s">
        <v>12087</v>
      </c>
      <c r="K2682" t="s">
        <v>16889</v>
      </c>
      <c r="L2682" t="s">
        <v>17895</v>
      </c>
    </row>
    <row r="2683" spans="1:12" x14ac:dyDescent="0.25">
      <c r="A2683" t="s">
        <v>7130</v>
      </c>
      <c r="B2683" s="7">
        <v>0.71225694444444443</v>
      </c>
      <c r="C2683">
        <v>3</v>
      </c>
      <c r="D2683">
        <v>326000</v>
      </c>
      <c r="E2683">
        <v>978000</v>
      </c>
      <c r="F2683" t="s">
        <v>13701</v>
      </c>
      <c r="G2683" t="s">
        <v>12063</v>
      </c>
      <c r="H2683" t="s">
        <v>12071</v>
      </c>
      <c r="I2683" t="s">
        <v>12095</v>
      </c>
      <c r="J2683" t="s">
        <v>12072</v>
      </c>
      <c r="K2683" t="s">
        <v>16848</v>
      </c>
      <c r="L2683" t="s">
        <v>17851</v>
      </c>
    </row>
    <row r="2684" spans="1:12" x14ac:dyDescent="0.25">
      <c r="A2684" t="s">
        <v>7132</v>
      </c>
      <c r="B2684" s="7">
        <v>0.89302083333333337</v>
      </c>
      <c r="C2684">
        <v>1</v>
      </c>
      <c r="D2684">
        <v>390000</v>
      </c>
      <c r="E2684">
        <v>390000</v>
      </c>
      <c r="F2684" t="s">
        <v>14439</v>
      </c>
      <c r="G2684" t="s">
        <v>12063</v>
      </c>
      <c r="H2684" t="s">
        <v>12068</v>
      </c>
      <c r="I2684" t="s">
        <v>12095</v>
      </c>
      <c r="J2684" t="s">
        <v>12082</v>
      </c>
      <c r="K2684" t="s">
        <v>17269</v>
      </c>
      <c r="L2684" t="s">
        <v>18273</v>
      </c>
    </row>
    <row r="2685" spans="1:12" x14ac:dyDescent="0.25">
      <c r="A2685" t="s">
        <v>7135</v>
      </c>
      <c r="B2685" s="7">
        <v>0.47724537037037035</v>
      </c>
      <c r="C2685">
        <v>1</v>
      </c>
      <c r="D2685">
        <v>568000</v>
      </c>
      <c r="E2685">
        <v>568000</v>
      </c>
      <c r="F2685" t="s">
        <v>14965</v>
      </c>
      <c r="G2685" t="s">
        <v>12062</v>
      </c>
      <c r="H2685" t="s">
        <v>12071</v>
      </c>
      <c r="I2685" t="s">
        <v>12095</v>
      </c>
      <c r="J2685" t="s">
        <v>12072</v>
      </c>
      <c r="K2685" t="s">
        <v>16965</v>
      </c>
      <c r="L2685" t="s">
        <v>17966</v>
      </c>
    </row>
    <row r="2686" spans="1:12" x14ac:dyDescent="0.25">
      <c r="A2686" t="s">
        <v>7137</v>
      </c>
      <c r="B2686" s="7">
        <v>0.34593750000000001</v>
      </c>
      <c r="C2686">
        <v>7</v>
      </c>
      <c r="D2686">
        <v>1117000</v>
      </c>
      <c r="E2686">
        <v>7819000</v>
      </c>
      <c r="F2686" t="s">
        <v>15239</v>
      </c>
      <c r="G2686" t="s">
        <v>12064</v>
      </c>
      <c r="H2686" t="s">
        <v>12070</v>
      </c>
      <c r="I2686" t="s">
        <v>12093</v>
      </c>
      <c r="J2686" t="s">
        <v>12073</v>
      </c>
      <c r="K2686" t="s">
        <v>17275</v>
      </c>
      <c r="L2686" t="s">
        <v>18285</v>
      </c>
    </row>
    <row r="2687" spans="1:12" x14ac:dyDescent="0.25">
      <c r="A2687" t="s">
        <v>7139</v>
      </c>
      <c r="B2687" s="7">
        <v>0.35608796296296297</v>
      </c>
      <c r="C2687">
        <v>3</v>
      </c>
      <c r="D2687">
        <v>318000</v>
      </c>
      <c r="E2687">
        <v>954000</v>
      </c>
      <c r="F2687" t="s">
        <v>14720</v>
      </c>
      <c r="G2687" t="s">
        <v>12063</v>
      </c>
      <c r="H2687" t="s">
        <v>12070</v>
      </c>
      <c r="I2687" t="s">
        <v>12094</v>
      </c>
      <c r="J2687" t="s">
        <v>12080</v>
      </c>
      <c r="K2687" t="s">
        <v>17456</v>
      </c>
      <c r="L2687" t="s">
        <v>18461</v>
      </c>
    </row>
    <row r="2688" spans="1:12" x14ac:dyDescent="0.25">
      <c r="A2688" t="s">
        <v>7142</v>
      </c>
      <c r="B2688" s="7">
        <v>0.56836805555555558</v>
      </c>
      <c r="C2688">
        <v>1</v>
      </c>
      <c r="D2688">
        <v>594000</v>
      </c>
      <c r="E2688">
        <v>594000</v>
      </c>
      <c r="F2688" t="s">
        <v>14030</v>
      </c>
      <c r="G2688" t="s">
        <v>12062</v>
      </c>
      <c r="H2688" t="s">
        <v>12069</v>
      </c>
      <c r="I2688" t="s">
        <v>12094</v>
      </c>
      <c r="J2688" t="s">
        <v>12077</v>
      </c>
      <c r="K2688" t="s">
        <v>17371</v>
      </c>
      <c r="L2688" t="s">
        <v>18372</v>
      </c>
    </row>
    <row r="2689" spans="1:12" x14ac:dyDescent="0.25">
      <c r="A2689" t="s">
        <v>7145</v>
      </c>
      <c r="B2689" s="7">
        <v>0.92924768518518519</v>
      </c>
      <c r="C2689">
        <v>9</v>
      </c>
      <c r="D2689">
        <v>488000</v>
      </c>
      <c r="E2689">
        <v>4392000</v>
      </c>
      <c r="F2689" t="s">
        <v>15632</v>
      </c>
      <c r="G2689" t="s">
        <v>12065</v>
      </c>
      <c r="H2689" t="s">
        <v>12071</v>
      </c>
      <c r="I2689" t="s">
        <v>12095</v>
      </c>
      <c r="J2689" t="s">
        <v>12076</v>
      </c>
      <c r="K2689" t="s">
        <v>16768</v>
      </c>
      <c r="L2689" t="s">
        <v>17767</v>
      </c>
    </row>
    <row r="2690" spans="1:12" x14ac:dyDescent="0.25">
      <c r="A2690" t="s">
        <v>7148</v>
      </c>
      <c r="B2690" s="7">
        <v>0.67270833333333335</v>
      </c>
      <c r="C2690">
        <v>2</v>
      </c>
      <c r="D2690">
        <v>561000</v>
      </c>
      <c r="E2690">
        <v>1122000</v>
      </c>
      <c r="F2690" t="s">
        <v>13489</v>
      </c>
      <c r="G2690" t="s">
        <v>12062</v>
      </c>
      <c r="H2690" t="s">
        <v>12066</v>
      </c>
      <c r="I2690" t="s">
        <v>12095</v>
      </c>
      <c r="J2690" t="s">
        <v>12080</v>
      </c>
      <c r="K2690" t="s">
        <v>16655</v>
      </c>
      <c r="L2690" t="s">
        <v>17641</v>
      </c>
    </row>
    <row r="2691" spans="1:12" x14ac:dyDescent="0.25">
      <c r="A2691" t="s">
        <v>7150</v>
      </c>
      <c r="B2691" s="7">
        <v>0.8181018518518518</v>
      </c>
      <c r="C2691">
        <v>7</v>
      </c>
      <c r="D2691">
        <v>440000</v>
      </c>
      <c r="E2691">
        <v>3080000</v>
      </c>
      <c r="F2691" t="s">
        <v>14207</v>
      </c>
      <c r="G2691" t="s">
        <v>12065</v>
      </c>
      <c r="H2691" t="s">
        <v>12070</v>
      </c>
      <c r="I2691" t="s">
        <v>12095</v>
      </c>
      <c r="J2691" t="s">
        <v>12089</v>
      </c>
      <c r="K2691" t="s">
        <v>17225</v>
      </c>
      <c r="L2691" t="s">
        <v>18233</v>
      </c>
    </row>
    <row r="2692" spans="1:12" x14ac:dyDescent="0.25">
      <c r="A2692" t="s">
        <v>7152</v>
      </c>
      <c r="B2692" s="7">
        <v>5.9479166666666666E-2</v>
      </c>
      <c r="C2692">
        <v>7</v>
      </c>
      <c r="D2692">
        <v>541000</v>
      </c>
      <c r="E2692">
        <v>3787000</v>
      </c>
      <c r="F2692" t="s">
        <v>14988</v>
      </c>
      <c r="G2692" t="s">
        <v>12062</v>
      </c>
      <c r="H2692" t="s">
        <v>12071</v>
      </c>
      <c r="I2692" t="s">
        <v>12094</v>
      </c>
      <c r="J2692" t="s">
        <v>12073</v>
      </c>
      <c r="K2692" t="s">
        <v>16749</v>
      </c>
      <c r="L2692" t="s">
        <v>17746</v>
      </c>
    </row>
    <row r="2693" spans="1:12" x14ac:dyDescent="0.25">
      <c r="A2693" t="s">
        <v>7154</v>
      </c>
      <c r="B2693" s="7">
        <v>7.6388888888888886E-3</v>
      </c>
      <c r="C2693">
        <v>6</v>
      </c>
      <c r="D2693">
        <v>1235000</v>
      </c>
      <c r="E2693">
        <v>7410000</v>
      </c>
      <c r="F2693" t="s">
        <v>14411</v>
      </c>
      <c r="G2693" t="s">
        <v>12064</v>
      </c>
      <c r="H2693" t="s">
        <v>12071</v>
      </c>
      <c r="I2693" t="s">
        <v>12095</v>
      </c>
      <c r="J2693" t="s">
        <v>12091</v>
      </c>
      <c r="K2693" t="s">
        <v>16832</v>
      </c>
      <c r="L2693" t="s">
        <v>17836</v>
      </c>
    </row>
    <row r="2694" spans="1:12" x14ac:dyDescent="0.25">
      <c r="A2694" t="s">
        <v>7156</v>
      </c>
      <c r="B2694" s="7">
        <v>0.80728009259259259</v>
      </c>
      <c r="C2694">
        <v>1</v>
      </c>
      <c r="D2694">
        <v>440000</v>
      </c>
      <c r="E2694">
        <v>440000</v>
      </c>
      <c r="F2694" t="s">
        <v>13800</v>
      </c>
      <c r="G2694" t="s">
        <v>12065</v>
      </c>
      <c r="H2694" t="s">
        <v>12069</v>
      </c>
      <c r="I2694" t="s">
        <v>12094</v>
      </c>
      <c r="J2694" t="s">
        <v>12091</v>
      </c>
      <c r="K2694" t="s">
        <v>12111</v>
      </c>
      <c r="L2694" t="s">
        <v>12193</v>
      </c>
    </row>
    <row r="2695" spans="1:12" x14ac:dyDescent="0.25">
      <c r="A2695" t="s">
        <v>7158</v>
      </c>
      <c r="B2695" s="7">
        <v>0.23935185185185184</v>
      </c>
      <c r="C2695">
        <v>6</v>
      </c>
      <c r="D2695">
        <v>1365000</v>
      </c>
      <c r="E2695">
        <v>8190000</v>
      </c>
      <c r="F2695" t="s">
        <v>16321</v>
      </c>
      <c r="G2695" t="s">
        <v>12064</v>
      </c>
      <c r="H2695" t="s">
        <v>12067</v>
      </c>
      <c r="I2695" t="s">
        <v>12094</v>
      </c>
      <c r="J2695" t="s">
        <v>12076</v>
      </c>
      <c r="K2695" t="s">
        <v>17009</v>
      </c>
      <c r="L2695" t="s">
        <v>18014</v>
      </c>
    </row>
    <row r="2696" spans="1:12" x14ac:dyDescent="0.25">
      <c r="A2696" t="s">
        <v>7161</v>
      </c>
      <c r="B2696" s="7">
        <v>0.39347222222222222</v>
      </c>
      <c r="C2696">
        <v>9</v>
      </c>
      <c r="D2696">
        <v>649000</v>
      </c>
      <c r="E2696">
        <v>5841000</v>
      </c>
      <c r="F2696" t="s">
        <v>15042</v>
      </c>
      <c r="G2696" t="s">
        <v>12062</v>
      </c>
      <c r="H2696" t="s">
        <v>12068</v>
      </c>
      <c r="I2696" t="s">
        <v>12094</v>
      </c>
      <c r="J2696" t="s">
        <v>12084</v>
      </c>
      <c r="K2696" t="s">
        <v>16475</v>
      </c>
      <c r="L2696" t="s">
        <v>17584</v>
      </c>
    </row>
    <row r="2697" spans="1:12" x14ac:dyDescent="0.25">
      <c r="A2697" t="s">
        <v>7164</v>
      </c>
      <c r="B2697" s="7">
        <v>0.65678240740740745</v>
      </c>
      <c r="C2697">
        <v>8</v>
      </c>
      <c r="D2697">
        <v>347000</v>
      </c>
      <c r="E2697">
        <v>2776000</v>
      </c>
      <c r="F2697" t="s">
        <v>12325</v>
      </c>
      <c r="G2697" t="s">
        <v>12063</v>
      </c>
      <c r="H2697" t="s">
        <v>12070</v>
      </c>
      <c r="I2697" t="s">
        <v>12092</v>
      </c>
      <c r="J2697" t="s">
        <v>12073</v>
      </c>
      <c r="K2697" t="s">
        <v>16905</v>
      </c>
      <c r="L2697" t="s">
        <v>17914</v>
      </c>
    </row>
    <row r="2698" spans="1:12" x14ac:dyDescent="0.25">
      <c r="A2698" t="s">
        <v>7167</v>
      </c>
      <c r="B2698" s="7">
        <v>0.49030092592592595</v>
      </c>
      <c r="C2698">
        <v>8</v>
      </c>
      <c r="D2698">
        <v>1248000</v>
      </c>
      <c r="E2698">
        <v>9984000</v>
      </c>
      <c r="F2698" t="s">
        <v>16384</v>
      </c>
      <c r="G2698" t="s">
        <v>12064</v>
      </c>
      <c r="H2698" t="s">
        <v>12068</v>
      </c>
      <c r="I2698" t="s">
        <v>12092</v>
      </c>
      <c r="J2698" t="s">
        <v>12076</v>
      </c>
      <c r="K2698" t="s">
        <v>16598</v>
      </c>
      <c r="L2698" t="s">
        <v>17578</v>
      </c>
    </row>
    <row r="2699" spans="1:12" x14ac:dyDescent="0.25">
      <c r="A2699" t="s">
        <v>7170</v>
      </c>
      <c r="B2699" s="7">
        <v>0.81215277777777772</v>
      </c>
      <c r="C2699">
        <v>3</v>
      </c>
      <c r="D2699">
        <v>490000</v>
      </c>
      <c r="E2699">
        <v>1470000</v>
      </c>
      <c r="F2699" t="s">
        <v>14542</v>
      </c>
      <c r="G2699" t="s">
        <v>12065</v>
      </c>
      <c r="H2699" t="s">
        <v>12070</v>
      </c>
      <c r="I2699" t="s">
        <v>12094</v>
      </c>
      <c r="J2699" t="s">
        <v>12081</v>
      </c>
      <c r="K2699" t="s">
        <v>17430</v>
      </c>
      <c r="L2699" t="s">
        <v>18435</v>
      </c>
    </row>
    <row r="2700" spans="1:12" x14ac:dyDescent="0.25">
      <c r="A2700" t="s">
        <v>7172</v>
      </c>
      <c r="B2700" s="7">
        <v>0.57385416666666667</v>
      </c>
      <c r="C2700">
        <v>5</v>
      </c>
      <c r="D2700">
        <v>394000</v>
      </c>
      <c r="E2700">
        <v>1970000</v>
      </c>
      <c r="F2700" t="s">
        <v>12791</v>
      </c>
      <c r="G2700" t="s">
        <v>12063</v>
      </c>
      <c r="H2700" t="s">
        <v>12069</v>
      </c>
      <c r="I2700" t="s">
        <v>12095</v>
      </c>
      <c r="J2700" t="s">
        <v>12078</v>
      </c>
      <c r="K2700" t="s">
        <v>17148</v>
      </c>
      <c r="L2700" t="s">
        <v>18154</v>
      </c>
    </row>
    <row r="2701" spans="1:12" x14ac:dyDescent="0.25">
      <c r="A2701" t="s">
        <v>7174</v>
      </c>
      <c r="B2701" s="7">
        <v>0.44715277777777779</v>
      </c>
      <c r="C2701">
        <v>6</v>
      </c>
      <c r="D2701">
        <v>516000</v>
      </c>
      <c r="E2701">
        <v>3096000</v>
      </c>
      <c r="F2701" t="s">
        <v>14320</v>
      </c>
      <c r="G2701" t="s">
        <v>12065</v>
      </c>
      <c r="H2701" t="s">
        <v>12070</v>
      </c>
      <c r="I2701" t="s">
        <v>12094</v>
      </c>
      <c r="J2701" t="s">
        <v>12077</v>
      </c>
      <c r="K2701" t="s">
        <v>17196</v>
      </c>
      <c r="L2701" t="s">
        <v>18204</v>
      </c>
    </row>
    <row r="2702" spans="1:12" x14ac:dyDescent="0.25">
      <c r="A2702" t="s">
        <v>7177</v>
      </c>
      <c r="B2702" s="7">
        <v>0.41650462962962964</v>
      </c>
      <c r="C2702">
        <v>8</v>
      </c>
      <c r="D2702">
        <v>337000</v>
      </c>
      <c r="E2702">
        <v>2696000</v>
      </c>
      <c r="F2702" t="s">
        <v>14368</v>
      </c>
      <c r="G2702" t="s">
        <v>12063</v>
      </c>
      <c r="H2702" t="s">
        <v>12071</v>
      </c>
      <c r="I2702" t="s">
        <v>12094</v>
      </c>
      <c r="J2702" t="s">
        <v>12079</v>
      </c>
      <c r="K2702" t="s">
        <v>17189</v>
      </c>
      <c r="L2702" t="s">
        <v>18199</v>
      </c>
    </row>
    <row r="2703" spans="1:12" x14ac:dyDescent="0.25">
      <c r="A2703" t="s">
        <v>7179</v>
      </c>
      <c r="B2703" s="7">
        <v>0.84537037037037033</v>
      </c>
      <c r="C2703">
        <v>1</v>
      </c>
      <c r="D2703">
        <v>353000</v>
      </c>
      <c r="E2703">
        <v>353000</v>
      </c>
      <c r="F2703" t="s">
        <v>14011</v>
      </c>
      <c r="G2703" t="s">
        <v>12063</v>
      </c>
      <c r="H2703" t="s">
        <v>12071</v>
      </c>
      <c r="I2703" t="s">
        <v>12094</v>
      </c>
      <c r="J2703" t="s">
        <v>12084</v>
      </c>
      <c r="K2703" t="s">
        <v>17349</v>
      </c>
      <c r="L2703" t="s">
        <v>18350</v>
      </c>
    </row>
    <row r="2704" spans="1:12" x14ac:dyDescent="0.25">
      <c r="A2704" t="s">
        <v>7181</v>
      </c>
      <c r="B2704" s="7">
        <v>2.207175925925926E-2</v>
      </c>
      <c r="C2704">
        <v>8</v>
      </c>
      <c r="D2704">
        <v>461000</v>
      </c>
      <c r="E2704">
        <v>3688000</v>
      </c>
      <c r="F2704" t="s">
        <v>16054</v>
      </c>
      <c r="G2704" t="s">
        <v>12065</v>
      </c>
      <c r="H2704" t="s">
        <v>12066</v>
      </c>
      <c r="I2704" t="s">
        <v>12094</v>
      </c>
      <c r="J2704" t="s">
        <v>12083</v>
      </c>
      <c r="K2704" t="s">
        <v>16972</v>
      </c>
      <c r="L2704" t="s">
        <v>17980</v>
      </c>
    </row>
    <row r="2705" spans="1:12" x14ac:dyDescent="0.25">
      <c r="A2705" t="s">
        <v>7183</v>
      </c>
      <c r="B2705" s="7">
        <v>0.14486111111111111</v>
      </c>
      <c r="C2705">
        <v>4</v>
      </c>
      <c r="D2705">
        <v>575000</v>
      </c>
      <c r="E2705">
        <v>2300000</v>
      </c>
      <c r="F2705" t="s">
        <v>15645</v>
      </c>
      <c r="G2705" t="s">
        <v>12062</v>
      </c>
      <c r="H2705" t="s">
        <v>12066</v>
      </c>
      <c r="I2705" t="s">
        <v>12095</v>
      </c>
      <c r="J2705" t="s">
        <v>12074</v>
      </c>
      <c r="K2705" t="s">
        <v>16794</v>
      </c>
      <c r="L2705" t="s">
        <v>17789</v>
      </c>
    </row>
    <row r="2706" spans="1:12" x14ac:dyDescent="0.25">
      <c r="A2706" t="s">
        <v>7186</v>
      </c>
      <c r="B2706" s="7">
        <v>0.93559027777777781</v>
      </c>
      <c r="C2706">
        <v>5</v>
      </c>
      <c r="D2706">
        <v>458000</v>
      </c>
      <c r="E2706">
        <v>2290000</v>
      </c>
      <c r="F2706" t="s">
        <v>16203</v>
      </c>
      <c r="G2706" t="s">
        <v>12065</v>
      </c>
      <c r="H2706" t="s">
        <v>12070</v>
      </c>
      <c r="I2706" t="s">
        <v>12095</v>
      </c>
      <c r="J2706" t="s">
        <v>12084</v>
      </c>
      <c r="K2706" t="s">
        <v>17314</v>
      </c>
      <c r="L2706" t="s">
        <v>18320</v>
      </c>
    </row>
    <row r="2707" spans="1:12" x14ac:dyDescent="0.25">
      <c r="A2707" t="s">
        <v>7189</v>
      </c>
      <c r="B2707" s="7">
        <v>3.8993055555555559E-2</v>
      </c>
      <c r="C2707">
        <v>9</v>
      </c>
      <c r="D2707">
        <v>1358000</v>
      </c>
      <c r="E2707">
        <v>12222000</v>
      </c>
      <c r="F2707" t="s">
        <v>12945</v>
      </c>
      <c r="G2707" t="s">
        <v>12064</v>
      </c>
      <c r="H2707" t="s">
        <v>12068</v>
      </c>
      <c r="I2707" t="s">
        <v>12095</v>
      </c>
      <c r="J2707" t="s">
        <v>12077</v>
      </c>
      <c r="K2707" t="s">
        <v>17004</v>
      </c>
      <c r="L2707" t="s">
        <v>18012</v>
      </c>
    </row>
    <row r="2708" spans="1:12" x14ac:dyDescent="0.25">
      <c r="A2708" t="s">
        <v>7192</v>
      </c>
      <c r="B2708" s="7">
        <v>0.39806712962962965</v>
      </c>
      <c r="C2708">
        <v>3</v>
      </c>
      <c r="D2708">
        <v>690000</v>
      </c>
      <c r="E2708">
        <v>2070000</v>
      </c>
      <c r="F2708" t="s">
        <v>13171</v>
      </c>
      <c r="G2708" t="s">
        <v>12062</v>
      </c>
      <c r="H2708" t="s">
        <v>12069</v>
      </c>
      <c r="I2708" t="s">
        <v>12095</v>
      </c>
      <c r="J2708" t="s">
        <v>12077</v>
      </c>
      <c r="K2708" t="s">
        <v>17317</v>
      </c>
      <c r="L2708" t="s">
        <v>18321</v>
      </c>
    </row>
    <row r="2709" spans="1:12" x14ac:dyDescent="0.25">
      <c r="A2709" t="s">
        <v>7194</v>
      </c>
      <c r="B2709" s="7">
        <v>0.23728009259259258</v>
      </c>
      <c r="C2709">
        <v>4</v>
      </c>
      <c r="D2709">
        <v>1152000</v>
      </c>
      <c r="E2709">
        <v>4608000</v>
      </c>
      <c r="F2709" t="s">
        <v>15529</v>
      </c>
      <c r="G2709" t="s">
        <v>12064</v>
      </c>
      <c r="H2709" t="s">
        <v>12071</v>
      </c>
      <c r="I2709" t="s">
        <v>12095</v>
      </c>
      <c r="J2709" t="s">
        <v>12086</v>
      </c>
      <c r="K2709" t="s">
        <v>17231</v>
      </c>
      <c r="L2709" t="s">
        <v>18236</v>
      </c>
    </row>
    <row r="2710" spans="1:12" x14ac:dyDescent="0.25">
      <c r="A2710" t="s">
        <v>7196</v>
      </c>
      <c r="B2710" s="7">
        <v>0.33939814814814817</v>
      </c>
      <c r="C2710">
        <v>9</v>
      </c>
      <c r="D2710">
        <v>669000</v>
      </c>
      <c r="E2710">
        <v>6021000</v>
      </c>
      <c r="F2710" t="s">
        <v>16197</v>
      </c>
      <c r="G2710" t="s">
        <v>12062</v>
      </c>
      <c r="H2710" t="s">
        <v>12066</v>
      </c>
      <c r="I2710" t="s">
        <v>12095</v>
      </c>
      <c r="J2710" t="s">
        <v>12075</v>
      </c>
      <c r="K2710" t="s">
        <v>17021</v>
      </c>
      <c r="L2710" t="s">
        <v>18029</v>
      </c>
    </row>
    <row r="2711" spans="1:12" x14ac:dyDescent="0.25">
      <c r="A2711" t="s">
        <v>7198</v>
      </c>
      <c r="B2711" s="7">
        <v>0.17297453703703702</v>
      </c>
      <c r="C2711">
        <v>1</v>
      </c>
      <c r="D2711">
        <v>354000</v>
      </c>
      <c r="E2711">
        <v>354000</v>
      </c>
      <c r="F2711" t="s">
        <v>12938</v>
      </c>
      <c r="G2711" t="s">
        <v>12063</v>
      </c>
      <c r="H2711" t="s">
        <v>12066</v>
      </c>
      <c r="I2711" t="s">
        <v>12094</v>
      </c>
      <c r="J2711" t="s">
        <v>12091</v>
      </c>
      <c r="K2711" t="s">
        <v>17273</v>
      </c>
      <c r="L2711" t="s">
        <v>18277</v>
      </c>
    </row>
    <row r="2712" spans="1:12" x14ac:dyDescent="0.25">
      <c r="A2712" t="s">
        <v>7200</v>
      </c>
      <c r="B2712" s="7">
        <v>0.81324074074074071</v>
      </c>
      <c r="C2712">
        <v>5</v>
      </c>
      <c r="D2712">
        <v>345000</v>
      </c>
      <c r="E2712">
        <v>1725000</v>
      </c>
      <c r="F2712" t="s">
        <v>13810</v>
      </c>
      <c r="G2712" t="s">
        <v>12063</v>
      </c>
      <c r="H2712" t="s">
        <v>12071</v>
      </c>
      <c r="I2712" t="s">
        <v>12094</v>
      </c>
      <c r="J2712" t="s">
        <v>12075</v>
      </c>
      <c r="K2712" t="s">
        <v>16638</v>
      </c>
      <c r="L2712" t="s">
        <v>17626</v>
      </c>
    </row>
    <row r="2713" spans="1:12" x14ac:dyDescent="0.25">
      <c r="A2713" t="s">
        <v>7202</v>
      </c>
      <c r="B2713" s="7">
        <v>0.52771990740740737</v>
      </c>
      <c r="C2713">
        <v>3</v>
      </c>
      <c r="D2713">
        <v>673000</v>
      </c>
      <c r="E2713">
        <v>2019000</v>
      </c>
      <c r="F2713" t="s">
        <v>14881</v>
      </c>
      <c r="G2713" t="s">
        <v>12062</v>
      </c>
      <c r="H2713" t="s">
        <v>12071</v>
      </c>
      <c r="I2713" t="s">
        <v>12094</v>
      </c>
      <c r="J2713" t="s">
        <v>12081</v>
      </c>
      <c r="K2713" t="s">
        <v>17332</v>
      </c>
      <c r="L2713" t="s">
        <v>18336</v>
      </c>
    </row>
    <row r="2714" spans="1:12" x14ac:dyDescent="0.25">
      <c r="A2714" t="s">
        <v>7204</v>
      </c>
      <c r="B2714" s="7">
        <v>1.1770833333333333E-2</v>
      </c>
      <c r="C2714">
        <v>6</v>
      </c>
      <c r="D2714">
        <v>455000</v>
      </c>
      <c r="E2714">
        <v>2730000</v>
      </c>
      <c r="F2714" t="s">
        <v>14332</v>
      </c>
      <c r="G2714" t="s">
        <v>12065</v>
      </c>
      <c r="H2714" t="s">
        <v>12068</v>
      </c>
      <c r="I2714" t="s">
        <v>12094</v>
      </c>
      <c r="J2714" t="s">
        <v>12075</v>
      </c>
      <c r="K2714" t="s">
        <v>17343</v>
      </c>
      <c r="L2714" t="s">
        <v>18349</v>
      </c>
    </row>
    <row r="2715" spans="1:12" x14ac:dyDescent="0.25">
      <c r="A2715" t="s">
        <v>7206</v>
      </c>
      <c r="B2715" s="7">
        <v>0.45042824074074073</v>
      </c>
      <c r="C2715">
        <v>6</v>
      </c>
      <c r="D2715">
        <v>497000</v>
      </c>
      <c r="E2715">
        <v>2982000</v>
      </c>
      <c r="F2715" t="s">
        <v>12750</v>
      </c>
      <c r="G2715" t="s">
        <v>12065</v>
      </c>
      <c r="H2715" t="s">
        <v>12071</v>
      </c>
      <c r="I2715" t="s">
        <v>12095</v>
      </c>
      <c r="J2715" t="s">
        <v>12089</v>
      </c>
      <c r="K2715" t="s">
        <v>16949</v>
      </c>
      <c r="L2715" t="s">
        <v>17956</v>
      </c>
    </row>
    <row r="2716" spans="1:12" x14ac:dyDescent="0.25">
      <c r="A2716" t="s">
        <v>7208</v>
      </c>
      <c r="B2716" s="7">
        <v>0.16678240740740741</v>
      </c>
      <c r="C2716">
        <v>2</v>
      </c>
      <c r="D2716">
        <v>1198000</v>
      </c>
      <c r="E2716">
        <v>2396000</v>
      </c>
      <c r="F2716" t="s">
        <v>15748</v>
      </c>
      <c r="G2716" t="s">
        <v>12064</v>
      </c>
      <c r="H2716" t="s">
        <v>12069</v>
      </c>
      <c r="I2716" t="s">
        <v>12094</v>
      </c>
      <c r="J2716" t="s">
        <v>12079</v>
      </c>
      <c r="K2716" t="s">
        <v>16689</v>
      </c>
      <c r="L2716" t="s">
        <v>17673</v>
      </c>
    </row>
    <row r="2717" spans="1:12" x14ac:dyDescent="0.25">
      <c r="A2717" t="s">
        <v>7211</v>
      </c>
      <c r="B2717" s="7">
        <v>0.25903935185185184</v>
      </c>
      <c r="C2717">
        <v>9</v>
      </c>
      <c r="D2717">
        <v>557000</v>
      </c>
      <c r="E2717">
        <v>5013000</v>
      </c>
      <c r="F2717" t="s">
        <v>12472</v>
      </c>
      <c r="G2717" t="s">
        <v>12062</v>
      </c>
      <c r="H2717" t="s">
        <v>12071</v>
      </c>
      <c r="I2717" t="s">
        <v>12094</v>
      </c>
      <c r="J2717" t="s">
        <v>12089</v>
      </c>
      <c r="K2717" t="s">
        <v>16822</v>
      </c>
      <c r="L2717" t="s">
        <v>17828</v>
      </c>
    </row>
    <row r="2718" spans="1:12" x14ac:dyDescent="0.25">
      <c r="A2718" t="s">
        <v>7213</v>
      </c>
      <c r="B2718" s="7">
        <v>0.3104513888888889</v>
      </c>
      <c r="C2718">
        <v>3</v>
      </c>
      <c r="D2718">
        <v>442000</v>
      </c>
      <c r="E2718">
        <v>1326000</v>
      </c>
      <c r="F2718" t="s">
        <v>12445</v>
      </c>
      <c r="G2718" t="s">
        <v>12065</v>
      </c>
      <c r="H2718" t="s">
        <v>12070</v>
      </c>
      <c r="I2718" t="s">
        <v>12095</v>
      </c>
      <c r="J2718" t="s">
        <v>12090</v>
      </c>
      <c r="K2718" t="s">
        <v>17462</v>
      </c>
      <c r="L2718" t="s">
        <v>12191</v>
      </c>
    </row>
    <row r="2719" spans="1:12" x14ac:dyDescent="0.25">
      <c r="A2719" t="s">
        <v>7215</v>
      </c>
      <c r="B2719" s="7">
        <v>0.49703703703703705</v>
      </c>
      <c r="C2719">
        <v>3</v>
      </c>
      <c r="D2719">
        <v>483000</v>
      </c>
      <c r="E2719">
        <v>1449000</v>
      </c>
      <c r="F2719" t="s">
        <v>13086</v>
      </c>
      <c r="G2719" t="s">
        <v>12065</v>
      </c>
      <c r="H2719" t="s">
        <v>12068</v>
      </c>
      <c r="I2719" t="s">
        <v>12095</v>
      </c>
      <c r="J2719" t="s">
        <v>12090</v>
      </c>
      <c r="K2719" t="s">
        <v>17107</v>
      </c>
      <c r="L2719" t="s">
        <v>18109</v>
      </c>
    </row>
    <row r="2720" spans="1:12" x14ac:dyDescent="0.25">
      <c r="A2720" t="s">
        <v>7218</v>
      </c>
      <c r="B2720" s="7">
        <v>0.72689814814814813</v>
      </c>
      <c r="C2720">
        <v>8</v>
      </c>
      <c r="D2720">
        <v>1284000</v>
      </c>
      <c r="E2720">
        <v>10272000</v>
      </c>
      <c r="F2720" t="s">
        <v>15604</v>
      </c>
      <c r="G2720" t="s">
        <v>12064</v>
      </c>
      <c r="H2720" t="s">
        <v>12071</v>
      </c>
      <c r="I2720" t="s">
        <v>12094</v>
      </c>
      <c r="J2720" t="s">
        <v>12084</v>
      </c>
      <c r="K2720" t="s">
        <v>16862</v>
      </c>
      <c r="L2720" t="s">
        <v>17870</v>
      </c>
    </row>
    <row r="2721" spans="1:12" x14ac:dyDescent="0.25">
      <c r="A2721" t="s">
        <v>7220</v>
      </c>
      <c r="B2721" s="7">
        <v>0.91108796296296302</v>
      </c>
      <c r="C2721">
        <v>1</v>
      </c>
      <c r="D2721">
        <v>441000</v>
      </c>
      <c r="E2721">
        <v>441000</v>
      </c>
      <c r="F2721" t="s">
        <v>14291</v>
      </c>
      <c r="G2721" t="s">
        <v>12065</v>
      </c>
      <c r="H2721" t="s">
        <v>12070</v>
      </c>
      <c r="I2721" t="s">
        <v>12094</v>
      </c>
      <c r="J2721" t="s">
        <v>12076</v>
      </c>
      <c r="K2721" t="s">
        <v>17122</v>
      </c>
      <c r="L2721" t="s">
        <v>18123</v>
      </c>
    </row>
    <row r="2722" spans="1:12" x14ac:dyDescent="0.25">
      <c r="A2722" t="s">
        <v>7223</v>
      </c>
      <c r="B2722" s="7">
        <v>4.6249999999999999E-2</v>
      </c>
      <c r="C2722">
        <v>4</v>
      </c>
      <c r="D2722">
        <v>577000</v>
      </c>
      <c r="E2722">
        <v>2308000</v>
      </c>
      <c r="F2722" t="s">
        <v>15455</v>
      </c>
      <c r="G2722" t="s">
        <v>12062</v>
      </c>
      <c r="H2722" t="s">
        <v>12070</v>
      </c>
      <c r="I2722" t="s">
        <v>12094</v>
      </c>
      <c r="J2722" t="s">
        <v>12088</v>
      </c>
      <c r="K2722" t="s">
        <v>16621</v>
      </c>
      <c r="L2722" t="s">
        <v>17607</v>
      </c>
    </row>
    <row r="2723" spans="1:12" x14ac:dyDescent="0.25">
      <c r="A2723" t="s">
        <v>7226</v>
      </c>
      <c r="B2723" s="7">
        <v>0.50100694444444449</v>
      </c>
      <c r="C2723">
        <v>5</v>
      </c>
      <c r="D2723">
        <v>347000</v>
      </c>
      <c r="E2723">
        <v>1735000</v>
      </c>
      <c r="F2723" t="s">
        <v>12678</v>
      </c>
      <c r="G2723" t="s">
        <v>12063</v>
      </c>
      <c r="H2723" t="s">
        <v>12066</v>
      </c>
      <c r="I2723" t="s">
        <v>12092</v>
      </c>
      <c r="J2723" t="s">
        <v>12073</v>
      </c>
      <c r="K2723" t="s">
        <v>17339</v>
      </c>
      <c r="L2723" t="s">
        <v>18344</v>
      </c>
    </row>
    <row r="2724" spans="1:12" x14ac:dyDescent="0.25">
      <c r="A2724" t="s">
        <v>7228</v>
      </c>
      <c r="B2724" s="7">
        <v>0.88239583333333338</v>
      </c>
      <c r="C2724">
        <v>7</v>
      </c>
      <c r="D2724">
        <v>317000</v>
      </c>
      <c r="E2724">
        <v>2219000</v>
      </c>
      <c r="F2724" t="s">
        <v>13667</v>
      </c>
      <c r="G2724" t="s">
        <v>12063</v>
      </c>
      <c r="H2724" t="s">
        <v>12071</v>
      </c>
      <c r="I2724" t="s">
        <v>12095</v>
      </c>
      <c r="J2724" t="s">
        <v>12090</v>
      </c>
      <c r="K2724" t="s">
        <v>17243</v>
      </c>
      <c r="L2724" t="s">
        <v>18252</v>
      </c>
    </row>
    <row r="2725" spans="1:12" x14ac:dyDescent="0.25">
      <c r="A2725" t="s">
        <v>7230</v>
      </c>
      <c r="B2725" s="7">
        <v>0.3684837962962963</v>
      </c>
      <c r="C2725">
        <v>8</v>
      </c>
      <c r="D2725">
        <v>349000</v>
      </c>
      <c r="E2725">
        <v>2792000</v>
      </c>
      <c r="F2725" t="s">
        <v>15548</v>
      </c>
      <c r="G2725" t="s">
        <v>12063</v>
      </c>
      <c r="H2725" t="s">
        <v>12068</v>
      </c>
      <c r="I2725" t="s">
        <v>12095</v>
      </c>
      <c r="J2725" t="s">
        <v>12076</v>
      </c>
      <c r="K2725" t="s">
        <v>17199</v>
      </c>
      <c r="L2725" t="s">
        <v>18209</v>
      </c>
    </row>
    <row r="2726" spans="1:12" x14ac:dyDescent="0.25">
      <c r="A2726" t="s">
        <v>7232</v>
      </c>
      <c r="B2726" s="7">
        <v>0.28001157407407407</v>
      </c>
      <c r="C2726">
        <v>1</v>
      </c>
      <c r="D2726">
        <v>1275000</v>
      </c>
      <c r="E2726">
        <v>1275000</v>
      </c>
      <c r="F2726" t="s">
        <v>13621</v>
      </c>
      <c r="G2726" t="s">
        <v>12064</v>
      </c>
      <c r="H2726" t="s">
        <v>12070</v>
      </c>
      <c r="I2726" t="s">
        <v>12095</v>
      </c>
      <c r="J2726" t="s">
        <v>12072</v>
      </c>
      <c r="K2726" t="s">
        <v>17034</v>
      </c>
      <c r="L2726" t="s">
        <v>18034</v>
      </c>
    </row>
    <row r="2727" spans="1:12" x14ac:dyDescent="0.25">
      <c r="A2727" t="s">
        <v>7234</v>
      </c>
      <c r="B2727" s="7">
        <v>0.42944444444444446</v>
      </c>
      <c r="C2727">
        <v>1</v>
      </c>
      <c r="D2727">
        <v>1258000</v>
      </c>
      <c r="E2727">
        <v>1258000</v>
      </c>
      <c r="F2727" t="s">
        <v>12343</v>
      </c>
      <c r="G2727" t="s">
        <v>12064</v>
      </c>
      <c r="H2727" t="s">
        <v>12071</v>
      </c>
      <c r="I2727" t="s">
        <v>12092</v>
      </c>
      <c r="J2727" t="s">
        <v>12079</v>
      </c>
      <c r="K2727" t="s">
        <v>12175</v>
      </c>
      <c r="L2727" t="s">
        <v>12256</v>
      </c>
    </row>
    <row r="2728" spans="1:12" x14ac:dyDescent="0.25">
      <c r="A2728" t="s">
        <v>7236</v>
      </c>
      <c r="B2728" s="7">
        <v>0.95769675925925923</v>
      </c>
      <c r="C2728">
        <v>1</v>
      </c>
      <c r="D2728">
        <v>399000</v>
      </c>
      <c r="E2728">
        <v>399000</v>
      </c>
      <c r="F2728" t="s">
        <v>15604</v>
      </c>
      <c r="G2728" t="s">
        <v>12063</v>
      </c>
      <c r="H2728" t="s">
        <v>12068</v>
      </c>
      <c r="I2728" t="s">
        <v>12093</v>
      </c>
      <c r="J2728" t="s">
        <v>12072</v>
      </c>
      <c r="K2728" t="s">
        <v>16828</v>
      </c>
      <c r="L2728" t="s">
        <v>17827</v>
      </c>
    </row>
    <row r="2729" spans="1:12" x14ac:dyDescent="0.25">
      <c r="A2729" t="s">
        <v>7237</v>
      </c>
      <c r="B2729" s="7">
        <v>0.38878472222222221</v>
      </c>
      <c r="C2729">
        <v>6</v>
      </c>
      <c r="D2729">
        <v>332000</v>
      </c>
      <c r="E2729">
        <v>1992000</v>
      </c>
      <c r="F2729" t="s">
        <v>12412</v>
      </c>
      <c r="G2729" t="s">
        <v>12063</v>
      </c>
      <c r="H2729" t="s">
        <v>12071</v>
      </c>
      <c r="I2729" t="s">
        <v>12094</v>
      </c>
      <c r="J2729" t="s">
        <v>12077</v>
      </c>
      <c r="K2729" t="s">
        <v>17279</v>
      </c>
      <c r="L2729" t="s">
        <v>18288</v>
      </c>
    </row>
    <row r="2730" spans="1:12" x14ac:dyDescent="0.25">
      <c r="A2730" t="s">
        <v>7240</v>
      </c>
      <c r="B2730" s="7">
        <v>0.66686342592592596</v>
      </c>
      <c r="C2730">
        <v>4</v>
      </c>
      <c r="D2730">
        <v>498000</v>
      </c>
      <c r="E2730">
        <v>1992000</v>
      </c>
      <c r="F2730" t="s">
        <v>15457</v>
      </c>
      <c r="G2730" t="s">
        <v>12065</v>
      </c>
      <c r="H2730" t="s">
        <v>12066</v>
      </c>
      <c r="I2730" t="s">
        <v>12093</v>
      </c>
      <c r="J2730" t="s">
        <v>12073</v>
      </c>
      <c r="K2730" t="s">
        <v>12114</v>
      </c>
      <c r="L2730" t="s">
        <v>12199</v>
      </c>
    </row>
    <row r="2731" spans="1:12" x14ac:dyDescent="0.25">
      <c r="A2731" t="s">
        <v>7242</v>
      </c>
      <c r="B2731" s="7">
        <v>0.9082986111111111</v>
      </c>
      <c r="C2731">
        <v>9</v>
      </c>
      <c r="D2731">
        <v>589000</v>
      </c>
      <c r="E2731">
        <v>5301000</v>
      </c>
      <c r="F2731" t="s">
        <v>16356</v>
      </c>
      <c r="G2731" t="s">
        <v>12062</v>
      </c>
      <c r="H2731" t="s">
        <v>12071</v>
      </c>
      <c r="I2731" t="s">
        <v>12095</v>
      </c>
      <c r="J2731" t="s">
        <v>12091</v>
      </c>
      <c r="K2731" t="s">
        <v>12166</v>
      </c>
      <c r="L2731" t="s">
        <v>12255</v>
      </c>
    </row>
    <row r="2732" spans="1:12" x14ac:dyDescent="0.25">
      <c r="A2732" t="s">
        <v>7244</v>
      </c>
      <c r="B2732" s="7">
        <v>0.66189814814814818</v>
      </c>
      <c r="C2732">
        <v>3</v>
      </c>
      <c r="D2732">
        <v>438000</v>
      </c>
      <c r="E2732">
        <v>1314000</v>
      </c>
      <c r="F2732" t="s">
        <v>15639</v>
      </c>
      <c r="G2732" t="s">
        <v>12065</v>
      </c>
      <c r="H2732" t="s">
        <v>12067</v>
      </c>
      <c r="I2732" t="s">
        <v>12095</v>
      </c>
      <c r="J2732" t="s">
        <v>12081</v>
      </c>
      <c r="K2732" t="s">
        <v>17191</v>
      </c>
      <c r="L2732" t="s">
        <v>18196</v>
      </c>
    </row>
    <row r="2733" spans="1:12" x14ac:dyDescent="0.25">
      <c r="A2733" t="s">
        <v>7246</v>
      </c>
      <c r="B2733" s="7">
        <v>0.82394675925925931</v>
      </c>
      <c r="C2733">
        <v>3</v>
      </c>
      <c r="D2733">
        <v>428000</v>
      </c>
      <c r="E2733">
        <v>1284000</v>
      </c>
      <c r="F2733" t="s">
        <v>15003</v>
      </c>
      <c r="G2733" t="s">
        <v>12065</v>
      </c>
      <c r="H2733" t="s">
        <v>12070</v>
      </c>
      <c r="I2733" t="s">
        <v>12094</v>
      </c>
      <c r="J2733" t="s">
        <v>12087</v>
      </c>
      <c r="K2733" t="s">
        <v>16914</v>
      </c>
      <c r="L2733" t="s">
        <v>17918</v>
      </c>
    </row>
    <row r="2734" spans="1:12" x14ac:dyDescent="0.25">
      <c r="A2734" t="s">
        <v>7248</v>
      </c>
      <c r="B2734" s="7">
        <v>0.53561342592592598</v>
      </c>
      <c r="C2734">
        <v>8</v>
      </c>
      <c r="D2734">
        <v>389000</v>
      </c>
      <c r="E2734">
        <v>3112000</v>
      </c>
      <c r="F2734" t="s">
        <v>13582</v>
      </c>
      <c r="G2734" t="s">
        <v>12063</v>
      </c>
      <c r="H2734" t="s">
        <v>12069</v>
      </c>
      <c r="I2734" t="s">
        <v>12092</v>
      </c>
      <c r="J2734" t="s">
        <v>12077</v>
      </c>
      <c r="K2734" t="s">
        <v>16670</v>
      </c>
      <c r="L2734" t="s">
        <v>17661</v>
      </c>
    </row>
    <row r="2735" spans="1:12" x14ac:dyDescent="0.25">
      <c r="A2735" t="s">
        <v>7250</v>
      </c>
      <c r="B2735" s="7">
        <v>0.67495370370370367</v>
      </c>
      <c r="C2735">
        <v>9</v>
      </c>
      <c r="D2735">
        <v>505000</v>
      </c>
      <c r="E2735">
        <v>4545000</v>
      </c>
      <c r="F2735" t="s">
        <v>15958</v>
      </c>
      <c r="G2735" t="s">
        <v>12065</v>
      </c>
      <c r="H2735" t="s">
        <v>12071</v>
      </c>
      <c r="I2735" t="s">
        <v>12093</v>
      </c>
      <c r="J2735" t="s">
        <v>12076</v>
      </c>
      <c r="K2735" t="s">
        <v>16571</v>
      </c>
      <c r="L2735" t="s">
        <v>17552</v>
      </c>
    </row>
    <row r="2736" spans="1:12" x14ac:dyDescent="0.25">
      <c r="A2736" t="s">
        <v>7253</v>
      </c>
      <c r="B2736" s="7">
        <v>0.81153935185185189</v>
      </c>
      <c r="C2736">
        <v>3</v>
      </c>
      <c r="D2736">
        <v>333000</v>
      </c>
      <c r="E2736">
        <v>999000</v>
      </c>
      <c r="F2736" t="s">
        <v>14749</v>
      </c>
      <c r="G2736" t="s">
        <v>12063</v>
      </c>
      <c r="H2736" t="s">
        <v>12069</v>
      </c>
      <c r="I2736" t="s">
        <v>12094</v>
      </c>
      <c r="J2736" t="s">
        <v>12073</v>
      </c>
      <c r="K2736" t="s">
        <v>17208</v>
      </c>
      <c r="L2736" t="s">
        <v>18213</v>
      </c>
    </row>
    <row r="2737" spans="1:12" x14ac:dyDescent="0.25">
      <c r="A2737" t="s">
        <v>7255</v>
      </c>
      <c r="B2737" s="7">
        <v>0.42518518518518517</v>
      </c>
      <c r="C2737">
        <v>1</v>
      </c>
      <c r="D2737">
        <v>354000</v>
      </c>
      <c r="E2737">
        <v>354000</v>
      </c>
      <c r="F2737" t="s">
        <v>15724</v>
      </c>
      <c r="G2737" t="s">
        <v>12063</v>
      </c>
      <c r="H2737" t="s">
        <v>12066</v>
      </c>
      <c r="I2737" t="s">
        <v>12094</v>
      </c>
      <c r="J2737" t="s">
        <v>12082</v>
      </c>
      <c r="K2737" t="s">
        <v>17289</v>
      </c>
      <c r="L2737" t="s">
        <v>18293</v>
      </c>
    </row>
    <row r="2738" spans="1:12" x14ac:dyDescent="0.25">
      <c r="A2738" t="s">
        <v>7258</v>
      </c>
      <c r="B2738" s="7">
        <v>0.35516203703703703</v>
      </c>
      <c r="C2738">
        <v>1</v>
      </c>
      <c r="D2738">
        <v>322000</v>
      </c>
      <c r="E2738">
        <v>322000</v>
      </c>
      <c r="F2738" t="s">
        <v>12562</v>
      </c>
      <c r="G2738" t="s">
        <v>12063</v>
      </c>
      <c r="H2738" t="s">
        <v>12070</v>
      </c>
      <c r="I2738" t="s">
        <v>12094</v>
      </c>
      <c r="J2738" t="s">
        <v>12077</v>
      </c>
      <c r="K2738" t="s">
        <v>17074</v>
      </c>
      <c r="L2738" t="s">
        <v>18074</v>
      </c>
    </row>
    <row r="2739" spans="1:12" x14ac:dyDescent="0.25">
      <c r="A2739" t="s">
        <v>7260</v>
      </c>
      <c r="B2739" s="7">
        <v>0.10712962962962963</v>
      </c>
      <c r="C2739">
        <v>8</v>
      </c>
      <c r="D2739">
        <v>339000</v>
      </c>
      <c r="E2739">
        <v>2712000</v>
      </c>
      <c r="F2739" t="s">
        <v>13470</v>
      </c>
      <c r="G2739" t="s">
        <v>12063</v>
      </c>
      <c r="H2739" t="s">
        <v>12068</v>
      </c>
      <c r="I2739" t="s">
        <v>12092</v>
      </c>
      <c r="J2739" t="s">
        <v>12091</v>
      </c>
      <c r="K2739" t="s">
        <v>17125</v>
      </c>
      <c r="L2739" t="s">
        <v>18133</v>
      </c>
    </row>
    <row r="2740" spans="1:12" x14ac:dyDescent="0.25">
      <c r="A2740" t="s">
        <v>7262</v>
      </c>
      <c r="B2740" s="7">
        <v>0.3566435185185185</v>
      </c>
      <c r="C2740">
        <v>4</v>
      </c>
      <c r="D2740">
        <v>638000</v>
      </c>
      <c r="E2740">
        <v>2552000</v>
      </c>
      <c r="F2740" t="s">
        <v>13791</v>
      </c>
      <c r="G2740" t="s">
        <v>12062</v>
      </c>
      <c r="H2740" t="s">
        <v>12069</v>
      </c>
      <c r="I2740" t="s">
        <v>12094</v>
      </c>
      <c r="J2740" t="s">
        <v>12081</v>
      </c>
      <c r="K2740" t="s">
        <v>17122</v>
      </c>
      <c r="L2740" t="s">
        <v>18126</v>
      </c>
    </row>
    <row r="2741" spans="1:12" x14ac:dyDescent="0.25">
      <c r="A2741" t="s">
        <v>7264</v>
      </c>
      <c r="B2741" s="7">
        <v>0.94980324074074074</v>
      </c>
      <c r="C2741">
        <v>1</v>
      </c>
      <c r="D2741">
        <v>670000</v>
      </c>
      <c r="E2741">
        <v>670000</v>
      </c>
      <c r="F2741" t="s">
        <v>13554</v>
      </c>
      <c r="G2741" t="s">
        <v>12062</v>
      </c>
      <c r="H2741" t="s">
        <v>12067</v>
      </c>
      <c r="I2741" t="s">
        <v>12095</v>
      </c>
      <c r="J2741" t="s">
        <v>12085</v>
      </c>
      <c r="K2741" t="s">
        <v>17227</v>
      </c>
      <c r="L2741" t="s">
        <v>18229</v>
      </c>
    </row>
    <row r="2742" spans="1:12" x14ac:dyDescent="0.25">
      <c r="A2742" t="s">
        <v>7266</v>
      </c>
      <c r="B2742" s="7">
        <v>0.34865740740740742</v>
      </c>
      <c r="C2742">
        <v>5</v>
      </c>
      <c r="D2742">
        <v>507000</v>
      </c>
      <c r="E2742">
        <v>2535000</v>
      </c>
      <c r="F2742" t="s">
        <v>12466</v>
      </c>
      <c r="G2742" t="s">
        <v>12065</v>
      </c>
      <c r="H2742" t="s">
        <v>12071</v>
      </c>
      <c r="I2742" t="s">
        <v>12095</v>
      </c>
      <c r="J2742" t="s">
        <v>12085</v>
      </c>
      <c r="K2742" t="s">
        <v>12177</v>
      </c>
      <c r="L2742" t="s">
        <v>12262</v>
      </c>
    </row>
    <row r="2743" spans="1:12" x14ac:dyDescent="0.25">
      <c r="A2743" t="s">
        <v>7269</v>
      </c>
      <c r="B2743" s="7">
        <v>0.66349537037037032</v>
      </c>
      <c r="C2743">
        <v>5</v>
      </c>
      <c r="D2743">
        <v>678000</v>
      </c>
      <c r="E2743">
        <v>3390000</v>
      </c>
      <c r="F2743" t="s">
        <v>12559</v>
      </c>
      <c r="G2743" t="s">
        <v>12062</v>
      </c>
      <c r="H2743" t="s">
        <v>12068</v>
      </c>
      <c r="I2743" t="s">
        <v>12094</v>
      </c>
      <c r="J2743" t="s">
        <v>12078</v>
      </c>
      <c r="K2743" t="s">
        <v>12183</v>
      </c>
      <c r="L2743" t="s">
        <v>12268</v>
      </c>
    </row>
    <row r="2744" spans="1:12" x14ac:dyDescent="0.25">
      <c r="A2744" t="s">
        <v>7271</v>
      </c>
      <c r="B2744" s="7">
        <v>5.2511574074074072E-2</v>
      </c>
      <c r="C2744">
        <v>6</v>
      </c>
      <c r="D2744">
        <v>1269000</v>
      </c>
      <c r="E2744">
        <v>7614000</v>
      </c>
      <c r="F2744" t="s">
        <v>13682</v>
      </c>
      <c r="G2744" t="s">
        <v>12064</v>
      </c>
      <c r="H2744" t="s">
        <v>12071</v>
      </c>
      <c r="I2744" t="s">
        <v>12093</v>
      </c>
      <c r="J2744" t="s">
        <v>12082</v>
      </c>
      <c r="K2744" t="s">
        <v>16610</v>
      </c>
      <c r="L2744" t="s">
        <v>17598</v>
      </c>
    </row>
    <row r="2745" spans="1:12" x14ac:dyDescent="0.25">
      <c r="A2745" t="s">
        <v>7274</v>
      </c>
      <c r="B2745" s="7">
        <v>0.40770833333333334</v>
      </c>
      <c r="C2745">
        <v>1</v>
      </c>
      <c r="D2745">
        <v>360000</v>
      </c>
      <c r="E2745">
        <v>360000</v>
      </c>
      <c r="F2745" t="s">
        <v>14245</v>
      </c>
      <c r="G2745" t="s">
        <v>12063</v>
      </c>
      <c r="H2745" t="s">
        <v>12069</v>
      </c>
      <c r="I2745" t="s">
        <v>12094</v>
      </c>
      <c r="J2745" t="s">
        <v>12078</v>
      </c>
      <c r="K2745" t="s">
        <v>17403</v>
      </c>
      <c r="L2745" t="s">
        <v>18406</v>
      </c>
    </row>
    <row r="2746" spans="1:12" x14ac:dyDescent="0.25">
      <c r="A2746" t="s">
        <v>7276</v>
      </c>
      <c r="B2746" s="7">
        <v>0.52892361111111108</v>
      </c>
      <c r="C2746">
        <v>2</v>
      </c>
      <c r="D2746">
        <v>318000</v>
      </c>
      <c r="E2746">
        <v>636000</v>
      </c>
      <c r="F2746" t="s">
        <v>15691</v>
      </c>
      <c r="G2746" t="s">
        <v>12063</v>
      </c>
      <c r="H2746" t="s">
        <v>12071</v>
      </c>
      <c r="I2746" t="s">
        <v>12093</v>
      </c>
      <c r="J2746" t="s">
        <v>12088</v>
      </c>
      <c r="K2746" t="s">
        <v>17036</v>
      </c>
      <c r="L2746" t="s">
        <v>18037</v>
      </c>
    </row>
    <row r="2747" spans="1:12" x14ac:dyDescent="0.25">
      <c r="A2747" t="s">
        <v>7278</v>
      </c>
      <c r="B2747" s="7">
        <v>0.75047453703703704</v>
      </c>
      <c r="C2747">
        <v>5</v>
      </c>
      <c r="D2747">
        <v>1102000</v>
      </c>
      <c r="E2747">
        <v>5510000</v>
      </c>
      <c r="F2747" t="s">
        <v>14441</v>
      </c>
      <c r="G2747" t="s">
        <v>12064</v>
      </c>
      <c r="H2747" t="s">
        <v>12067</v>
      </c>
      <c r="I2747" t="s">
        <v>12092</v>
      </c>
      <c r="J2747" t="s">
        <v>12079</v>
      </c>
      <c r="K2747" t="s">
        <v>17052</v>
      </c>
      <c r="L2747" t="s">
        <v>18056</v>
      </c>
    </row>
    <row r="2748" spans="1:12" x14ac:dyDescent="0.25">
      <c r="A2748" t="s">
        <v>7281</v>
      </c>
      <c r="B2748" s="7">
        <v>0.95550925925925922</v>
      </c>
      <c r="C2748">
        <v>5</v>
      </c>
      <c r="D2748">
        <v>1185000</v>
      </c>
      <c r="E2748">
        <v>5925000</v>
      </c>
      <c r="F2748" t="s">
        <v>12680</v>
      </c>
      <c r="G2748" t="s">
        <v>12064</v>
      </c>
      <c r="H2748" t="s">
        <v>12068</v>
      </c>
      <c r="I2748" t="s">
        <v>12094</v>
      </c>
      <c r="J2748" t="s">
        <v>12086</v>
      </c>
      <c r="K2748" t="s">
        <v>16822</v>
      </c>
      <c r="L2748" t="s">
        <v>17824</v>
      </c>
    </row>
    <row r="2749" spans="1:12" x14ac:dyDescent="0.25">
      <c r="A2749" t="s">
        <v>7284</v>
      </c>
      <c r="B2749" s="7">
        <v>0.89748842592592593</v>
      </c>
      <c r="C2749">
        <v>9</v>
      </c>
      <c r="D2749">
        <v>482000</v>
      </c>
      <c r="E2749">
        <v>4338000</v>
      </c>
      <c r="F2749" t="s">
        <v>15786</v>
      </c>
      <c r="G2749" t="s">
        <v>12065</v>
      </c>
      <c r="H2749" t="s">
        <v>12071</v>
      </c>
      <c r="I2749" t="s">
        <v>12094</v>
      </c>
      <c r="J2749" t="s">
        <v>12078</v>
      </c>
      <c r="K2749" t="s">
        <v>12154</v>
      </c>
      <c r="L2749" t="s">
        <v>12244</v>
      </c>
    </row>
    <row r="2750" spans="1:12" x14ac:dyDescent="0.25">
      <c r="A2750" t="s">
        <v>7286</v>
      </c>
      <c r="B2750" s="7">
        <v>0.77547453703703706</v>
      </c>
      <c r="C2750">
        <v>1</v>
      </c>
      <c r="D2750">
        <v>379000</v>
      </c>
      <c r="E2750">
        <v>379000</v>
      </c>
      <c r="F2750" t="s">
        <v>16322</v>
      </c>
      <c r="G2750" t="s">
        <v>12063</v>
      </c>
      <c r="H2750" t="s">
        <v>12069</v>
      </c>
      <c r="I2750" t="s">
        <v>12095</v>
      </c>
      <c r="J2750" t="s">
        <v>12089</v>
      </c>
      <c r="K2750" t="s">
        <v>16779</v>
      </c>
      <c r="L2750" t="s">
        <v>17770</v>
      </c>
    </row>
    <row r="2751" spans="1:12" x14ac:dyDescent="0.25">
      <c r="A2751" t="s">
        <v>7288</v>
      </c>
      <c r="B2751" s="7">
        <v>0.18371527777777777</v>
      </c>
      <c r="C2751">
        <v>5</v>
      </c>
      <c r="D2751">
        <v>1149000</v>
      </c>
      <c r="E2751">
        <v>5745000</v>
      </c>
      <c r="F2751" t="s">
        <v>15171</v>
      </c>
      <c r="G2751" t="s">
        <v>12064</v>
      </c>
      <c r="H2751" t="s">
        <v>12071</v>
      </c>
      <c r="I2751" t="s">
        <v>12094</v>
      </c>
      <c r="J2751" t="s">
        <v>12082</v>
      </c>
      <c r="K2751" t="s">
        <v>16541</v>
      </c>
      <c r="L2751" t="s">
        <v>17518</v>
      </c>
    </row>
    <row r="2752" spans="1:12" x14ac:dyDescent="0.25">
      <c r="A2752" t="s">
        <v>7290</v>
      </c>
      <c r="B2752" s="7">
        <v>0.93901620370370376</v>
      </c>
      <c r="C2752">
        <v>2</v>
      </c>
      <c r="D2752">
        <v>329000</v>
      </c>
      <c r="E2752">
        <v>658000</v>
      </c>
      <c r="F2752" t="s">
        <v>13275</v>
      </c>
      <c r="G2752" t="s">
        <v>12063</v>
      </c>
      <c r="H2752" t="s">
        <v>12066</v>
      </c>
      <c r="I2752" t="s">
        <v>12094</v>
      </c>
      <c r="J2752" t="s">
        <v>12086</v>
      </c>
      <c r="K2752" t="s">
        <v>16813</v>
      </c>
      <c r="L2752" t="s">
        <v>17813</v>
      </c>
    </row>
    <row r="2753" spans="1:12" x14ac:dyDescent="0.25">
      <c r="A2753" t="s">
        <v>7292</v>
      </c>
      <c r="B2753" s="7">
        <v>0.71687500000000004</v>
      </c>
      <c r="C2753">
        <v>4</v>
      </c>
      <c r="D2753">
        <v>341000</v>
      </c>
      <c r="E2753">
        <v>1364000</v>
      </c>
      <c r="F2753" t="s">
        <v>14381</v>
      </c>
      <c r="G2753" t="s">
        <v>12063</v>
      </c>
      <c r="H2753" t="s">
        <v>12071</v>
      </c>
      <c r="I2753" t="s">
        <v>12094</v>
      </c>
      <c r="J2753" t="s">
        <v>12074</v>
      </c>
      <c r="K2753" t="s">
        <v>17253</v>
      </c>
      <c r="L2753" t="s">
        <v>18259</v>
      </c>
    </row>
    <row r="2754" spans="1:12" x14ac:dyDescent="0.25">
      <c r="A2754" t="s">
        <v>7295</v>
      </c>
      <c r="B2754" s="7">
        <v>8.7881944444444443E-2</v>
      </c>
      <c r="C2754">
        <v>7</v>
      </c>
      <c r="D2754">
        <v>488000</v>
      </c>
      <c r="E2754">
        <v>3416000</v>
      </c>
      <c r="F2754" t="s">
        <v>13102</v>
      </c>
      <c r="G2754" t="s">
        <v>12065</v>
      </c>
      <c r="H2754" t="s">
        <v>12069</v>
      </c>
      <c r="I2754" t="s">
        <v>12094</v>
      </c>
      <c r="J2754" t="s">
        <v>12087</v>
      </c>
      <c r="K2754" t="s">
        <v>16869</v>
      </c>
      <c r="L2754" t="s">
        <v>17876</v>
      </c>
    </row>
    <row r="2755" spans="1:12" x14ac:dyDescent="0.25">
      <c r="A2755" t="s">
        <v>7297</v>
      </c>
      <c r="B2755" s="7">
        <v>0.88291666666666668</v>
      </c>
      <c r="C2755">
        <v>6</v>
      </c>
      <c r="D2755">
        <v>484000</v>
      </c>
      <c r="E2755">
        <v>2904000</v>
      </c>
      <c r="F2755" t="s">
        <v>15115</v>
      </c>
      <c r="G2755" t="s">
        <v>12065</v>
      </c>
      <c r="H2755" t="s">
        <v>12066</v>
      </c>
      <c r="I2755" t="s">
        <v>12095</v>
      </c>
      <c r="J2755" t="s">
        <v>12074</v>
      </c>
      <c r="K2755" t="s">
        <v>17140</v>
      </c>
      <c r="L2755" t="s">
        <v>18146</v>
      </c>
    </row>
    <row r="2756" spans="1:12" x14ac:dyDescent="0.25">
      <c r="A2756" t="s">
        <v>7300</v>
      </c>
      <c r="B2756" s="7">
        <v>0.4969675925925926</v>
      </c>
      <c r="C2756">
        <v>9</v>
      </c>
      <c r="D2756">
        <v>383000</v>
      </c>
      <c r="E2756">
        <v>3447000</v>
      </c>
      <c r="F2756" t="s">
        <v>13048</v>
      </c>
      <c r="G2756" t="s">
        <v>12063</v>
      </c>
      <c r="H2756" t="s">
        <v>12066</v>
      </c>
      <c r="I2756" t="s">
        <v>12092</v>
      </c>
      <c r="J2756" t="s">
        <v>12091</v>
      </c>
      <c r="K2756" t="s">
        <v>16483</v>
      </c>
      <c r="L2756" t="s">
        <v>17691</v>
      </c>
    </row>
    <row r="2757" spans="1:12" x14ac:dyDescent="0.25">
      <c r="A2757" t="s">
        <v>7303</v>
      </c>
      <c r="B2757" s="7">
        <v>0.95192129629629629</v>
      </c>
      <c r="C2757">
        <v>2</v>
      </c>
      <c r="D2757">
        <v>1269000</v>
      </c>
      <c r="E2757">
        <v>2538000</v>
      </c>
      <c r="F2757" t="s">
        <v>15036</v>
      </c>
      <c r="G2757" t="s">
        <v>12064</v>
      </c>
      <c r="H2757" t="s">
        <v>12070</v>
      </c>
      <c r="I2757" t="s">
        <v>12093</v>
      </c>
      <c r="J2757" t="s">
        <v>12087</v>
      </c>
      <c r="K2757" t="s">
        <v>17369</v>
      </c>
      <c r="L2757" t="s">
        <v>18371</v>
      </c>
    </row>
    <row r="2758" spans="1:12" x14ac:dyDescent="0.25">
      <c r="A2758" t="s">
        <v>7305</v>
      </c>
      <c r="B2758" s="7">
        <v>0.86487268518518523</v>
      </c>
      <c r="C2758">
        <v>4</v>
      </c>
      <c r="D2758">
        <v>368000</v>
      </c>
      <c r="E2758">
        <v>1472000</v>
      </c>
      <c r="F2758" t="s">
        <v>14202</v>
      </c>
      <c r="G2758" t="s">
        <v>12063</v>
      </c>
      <c r="H2758" t="s">
        <v>12070</v>
      </c>
      <c r="I2758" t="s">
        <v>12095</v>
      </c>
      <c r="J2758" t="s">
        <v>12078</v>
      </c>
      <c r="K2758" t="s">
        <v>16609</v>
      </c>
      <c r="L2758" t="s">
        <v>17595</v>
      </c>
    </row>
    <row r="2759" spans="1:12" x14ac:dyDescent="0.25">
      <c r="A2759" t="s">
        <v>7307</v>
      </c>
      <c r="B2759" s="7">
        <v>0.12303240740740741</v>
      </c>
      <c r="C2759">
        <v>4</v>
      </c>
      <c r="D2759">
        <v>1149000</v>
      </c>
      <c r="E2759">
        <v>4596000</v>
      </c>
      <c r="F2759" t="s">
        <v>16409</v>
      </c>
      <c r="G2759" t="s">
        <v>12064</v>
      </c>
      <c r="H2759" t="s">
        <v>12066</v>
      </c>
      <c r="I2759" t="s">
        <v>12095</v>
      </c>
      <c r="J2759" t="s">
        <v>12074</v>
      </c>
      <c r="K2759" t="s">
        <v>17451</v>
      </c>
      <c r="L2759" t="s">
        <v>18457</v>
      </c>
    </row>
    <row r="2760" spans="1:12" x14ac:dyDescent="0.25">
      <c r="A2760" t="s">
        <v>7309</v>
      </c>
      <c r="B2760" s="7">
        <v>1.9085648148148147E-2</v>
      </c>
      <c r="C2760">
        <v>1</v>
      </c>
      <c r="D2760">
        <v>361000</v>
      </c>
      <c r="E2760">
        <v>361000</v>
      </c>
      <c r="F2760" t="s">
        <v>12693</v>
      </c>
      <c r="G2760" t="s">
        <v>12063</v>
      </c>
      <c r="H2760" t="s">
        <v>12069</v>
      </c>
      <c r="I2760" t="s">
        <v>12094</v>
      </c>
      <c r="J2760" t="s">
        <v>12091</v>
      </c>
      <c r="K2760" t="s">
        <v>16671</v>
      </c>
      <c r="L2760" t="s">
        <v>17655</v>
      </c>
    </row>
    <row r="2761" spans="1:12" x14ac:dyDescent="0.25">
      <c r="A2761" t="s">
        <v>7311</v>
      </c>
      <c r="B2761" s="7">
        <v>0.62793981481481487</v>
      </c>
      <c r="C2761">
        <v>3</v>
      </c>
      <c r="D2761">
        <v>1171000</v>
      </c>
      <c r="E2761">
        <v>3513000</v>
      </c>
      <c r="F2761" t="s">
        <v>14209</v>
      </c>
      <c r="G2761" t="s">
        <v>12064</v>
      </c>
      <c r="H2761" t="s">
        <v>12069</v>
      </c>
      <c r="I2761" t="s">
        <v>12094</v>
      </c>
      <c r="J2761" t="s">
        <v>12082</v>
      </c>
      <c r="K2761" t="s">
        <v>17206</v>
      </c>
      <c r="L2761" t="s">
        <v>18211</v>
      </c>
    </row>
    <row r="2762" spans="1:12" x14ac:dyDescent="0.25">
      <c r="A2762" t="s">
        <v>7313</v>
      </c>
      <c r="B2762" s="7">
        <v>0.42446759259259259</v>
      </c>
      <c r="C2762">
        <v>4</v>
      </c>
      <c r="D2762">
        <v>391000</v>
      </c>
      <c r="E2762">
        <v>1564000</v>
      </c>
      <c r="F2762" t="s">
        <v>12746</v>
      </c>
      <c r="G2762" t="s">
        <v>12063</v>
      </c>
      <c r="H2762" t="s">
        <v>12071</v>
      </c>
      <c r="I2762" t="s">
        <v>12094</v>
      </c>
      <c r="J2762" t="s">
        <v>12091</v>
      </c>
      <c r="K2762" t="s">
        <v>16566</v>
      </c>
      <c r="L2762" t="s">
        <v>17542</v>
      </c>
    </row>
    <row r="2763" spans="1:12" x14ac:dyDescent="0.25">
      <c r="A2763" t="s">
        <v>7315</v>
      </c>
      <c r="B2763" s="7">
        <v>0.5141782407407407</v>
      </c>
      <c r="C2763">
        <v>4</v>
      </c>
      <c r="D2763">
        <v>492000</v>
      </c>
      <c r="E2763">
        <v>1968000</v>
      </c>
      <c r="F2763" t="s">
        <v>12881</v>
      </c>
      <c r="G2763" t="s">
        <v>12065</v>
      </c>
      <c r="H2763" t="s">
        <v>12070</v>
      </c>
      <c r="I2763" t="s">
        <v>12094</v>
      </c>
      <c r="J2763" t="s">
        <v>12075</v>
      </c>
      <c r="K2763" t="s">
        <v>17093</v>
      </c>
      <c r="L2763" t="s">
        <v>18096</v>
      </c>
    </row>
    <row r="2764" spans="1:12" x14ac:dyDescent="0.25">
      <c r="A2764" t="s">
        <v>7317</v>
      </c>
      <c r="B2764" s="7">
        <v>0.14434027777777778</v>
      </c>
      <c r="C2764">
        <v>7</v>
      </c>
      <c r="D2764">
        <v>462000</v>
      </c>
      <c r="E2764">
        <v>3234000</v>
      </c>
      <c r="F2764" t="s">
        <v>14591</v>
      </c>
      <c r="G2764" t="s">
        <v>12065</v>
      </c>
      <c r="H2764" t="s">
        <v>12071</v>
      </c>
      <c r="I2764" t="s">
        <v>12095</v>
      </c>
      <c r="J2764" t="s">
        <v>12075</v>
      </c>
      <c r="K2764" t="s">
        <v>16868</v>
      </c>
      <c r="L2764" t="s">
        <v>17875</v>
      </c>
    </row>
    <row r="2765" spans="1:12" x14ac:dyDescent="0.25">
      <c r="A2765" t="s">
        <v>7320</v>
      </c>
      <c r="B2765" s="7">
        <v>0.50465277777777773</v>
      </c>
      <c r="C2765">
        <v>8</v>
      </c>
      <c r="D2765">
        <v>453000</v>
      </c>
      <c r="E2765">
        <v>3624000</v>
      </c>
      <c r="F2765" t="s">
        <v>12977</v>
      </c>
      <c r="G2765" t="s">
        <v>12065</v>
      </c>
      <c r="H2765" t="s">
        <v>12071</v>
      </c>
      <c r="I2765" t="s">
        <v>12095</v>
      </c>
      <c r="J2765" t="s">
        <v>12080</v>
      </c>
      <c r="K2765" t="s">
        <v>17198</v>
      </c>
      <c r="L2765" t="s">
        <v>18208</v>
      </c>
    </row>
    <row r="2766" spans="1:12" x14ac:dyDescent="0.25">
      <c r="A2766" t="s">
        <v>7322</v>
      </c>
      <c r="B2766" s="7">
        <v>0.93380787037037039</v>
      </c>
      <c r="C2766">
        <v>4</v>
      </c>
      <c r="D2766">
        <v>1132000</v>
      </c>
      <c r="E2766">
        <v>4528000</v>
      </c>
      <c r="F2766" t="s">
        <v>13867</v>
      </c>
      <c r="G2766" t="s">
        <v>12064</v>
      </c>
      <c r="H2766" t="s">
        <v>12069</v>
      </c>
      <c r="I2766" t="s">
        <v>12094</v>
      </c>
      <c r="J2766" t="s">
        <v>12089</v>
      </c>
      <c r="K2766" t="s">
        <v>16714</v>
      </c>
      <c r="L2766" t="s">
        <v>17708</v>
      </c>
    </row>
    <row r="2767" spans="1:12" x14ac:dyDescent="0.25">
      <c r="A2767" t="s">
        <v>7325</v>
      </c>
      <c r="B2767" s="7">
        <v>0.73755787037037035</v>
      </c>
      <c r="C2767">
        <v>3</v>
      </c>
      <c r="D2767">
        <v>1246000</v>
      </c>
      <c r="E2767">
        <v>3738000</v>
      </c>
      <c r="F2767" t="s">
        <v>12897</v>
      </c>
      <c r="G2767" t="s">
        <v>12064</v>
      </c>
      <c r="H2767" t="s">
        <v>12068</v>
      </c>
      <c r="I2767" t="s">
        <v>12093</v>
      </c>
      <c r="J2767" t="s">
        <v>12076</v>
      </c>
      <c r="K2767" t="s">
        <v>12151</v>
      </c>
      <c r="L2767" t="s">
        <v>12235</v>
      </c>
    </row>
    <row r="2768" spans="1:12" x14ac:dyDescent="0.25">
      <c r="A2768" t="s">
        <v>7328</v>
      </c>
      <c r="B2768" s="7">
        <v>0.73621527777777773</v>
      </c>
      <c r="C2768">
        <v>8</v>
      </c>
      <c r="D2768">
        <v>330000</v>
      </c>
      <c r="E2768">
        <v>2640000</v>
      </c>
      <c r="F2768" t="s">
        <v>12348</v>
      </c>
      <c r="G2768" t="s">
        <v>12063</v>
      </c>
      <c r="H2768" t="s">
        <v>12068</v>
      </c>
      <c r="I2768" t="s">
        <v>12095</v>
      </c>
      <c r="J2768" t="s">
        <v>12084</v>
      </c>
      <c r="K2768" t="s">
        <v>16498</v>
      </c>
      <c r="L2768" t="s">
        <v>17805</v>
      </c>
    </row>
    <row r="2769" spans="1:12" x14ac:dyDescent="0.25">
      <c r="A2769" t="s">
        <v>7330</v>
      </c>
      <c r="B2769" s="7">
        <v>0.97562499999999996</v>
      </c>
      <c r="C2769">
        <v>4</v>
      </c>
      <c r="D2769">
        <v>321000</v>
      </c>
      <c r="E2769">
        <v>1284000</v>
      </c>
      <c r="F2769" t="s">
        <v>14661</v>
      </c>
      <c r="G2769" t="s">
        <v>12063</v>
      </c>
      <c r="H2769" t="s">
        <v>12071</v>
      </c>
      <c r="I2769" t="s">
        <v>12095</v>
      </c>
      <c r="J2769" t="s">
        <v>12082</v>
      </c>
      <c r="K2769" t="s">
        <v>16977</v>
      </c>
      <c r="L2769" t="s">
        <v>17981</v>
      </c>
    </row>
    <row r="2770" spans="1:12" x14ac:dyDescent="0.25">
      <c r="A2770" t="s">
        <v>7333</v>
      </c>
      <c r="B2770" s="7">
        <v>0.79973379629629626</v>
      </c>
      <c r="C2770">
        <v>8</v>
      </c>
      <c r="D2770">
        <v>579000</v>
      </c>
      <c r="E2770">
        <v>4632000</v>
      </c>
      <c r="F2770" t="s">
        <v>14239</v>
      </c>
      <c r="G2770" t="s">
        <v>12062</v>
      </c>
      <c r="H2770" t="s">
        <v>12068</v>
      </c>
      <c r="I2770" t="s">
        <v>12094</v>
      </c>
      <c r="J2770" t="s">
        <v>12072</v>
      </c>
      <c r="K2770" t="s">
        <v>16578</v>
      </c>
      <c r="L2770" t="s">
        <v>17558</v>
      </c>
    </row>
    <row r="2771" spans="1:12" x14ac:dyDescent="0.25">
      <c r="A2771" t="s">
        <v>7335</v>
      </c>
      <c r="B2771" s="7">
        <v>0.9467592592592593</v>
      </c>
      <c r="C2771">
        <v>2</v>
      </c>
      <c r="D2771">
        <v>1296000</v>
      </c>
      <c r="E2771">
        <v>2592000</v>
      </c>
      <c r="F2771" t="s">
        <v>12587</v>
      </c>
      <c r="G2771" t="s">
        <v>12064</v>
      </c>
      <c r="H2771" t="s">
        <v>12071</v>
      </c>
      <c r="I2771" t="s">
        <v>12092</v>
      </c>
      <c r="J2771" t="s">
        <v>12077</v>
      </c>
      <c r="K2771" t="s">
        <v>17241</v>
      </c>
      <c r="L2771" t="s">
        <v>18245</v>
      </c>
    </row>
    <row r="2772" spans="1:12" x14ac:dyDescent="0.25">
      <c r="A2772" t="s">
        <v>7338</v>
      </c>
      <c r="B2772" s="7">
        <v>0.26130787037037034</v>
      </c>
      <c r="C2772">
        <v>7</v>
      </c>
      <c r="D2772">
        <v>348000</v>
      </c>
      <c r="E2772">
        <v>2436000</v>
      </c>
      <c r="F2772" t="s">
        <v>13093</v>
      </c>
      <c r="G2772" t="s">
        <v>12063</v>
      </c>
      <c r="H2772" t="s">
        <v>12070</v>
      </c>
      <c r="I2772" t="s">
        <v>12094</v>
      </c>
      <c r="J2772" t="s">
        <v>12074</v>
      </c>
      <c r="K2772" t="s">
        <v>16593</v>
      </c>
      <c r="L2772" t="s">
        <v>17572</v>
      </c>
    </row>
    <row r="2773" spans="1:12" x14ac:dyDescent="0.25">
      <c r="A2773" t="s">
        <v>7340</v>
      </c>
      <c r="B2773" s="7">
        <v>0.84953703703703709</v>
      </c>
      <c r="C2773">
        <v>6</v>
      </c>
      <c r="D2773">
        <v>1225000</v>
      </c>
      <c r="E2773">
        <v>7350000</v>
      </c>
      <c r="F2773" t="s">
        <v>15546</v>
      </c>
      <c r="G2773" t="s">
        <v>12064</v>
      </c>
      <c r="H2773" t="s">
        <v>12068</v>
      </c>
      <c r="I2773" t="s">
        <v>12095</v>
      </c>
      <c r="J2773" t="s">
        <v>12075</v>
      </c>
      <c r="K2773" t="s">
        <v>16478</v>
      </c>
      <c r="L2773" t="s">
        <v>17584</v>
      </c>
    </row>
    <row r="2774" spans="1:12" x14ac:dyDescent="0.25">
      <c r="A2774" t="s">
        <v>7343</v>
      </c>
      <c r="B2774" s="7">
        <v>0.28664351851851849</v>
      </c>
      <c r="C2774">
        <v>4</v>
      </c>
      <c r="D2774">
        <v>415000</v>
      </c>
      <c r="E2774">
        <v>1660000</v>
      </c>
      <c r="F2774" t="s">
        <v>14252</v>
      </c>
      <c r="G2774" t="s">
        <v>12065</v>
      </c>
      <c r="H2774" t="s">
        <v>12066</v>
      </c>
      <c r="I2774" t="s">
        <v>12093</v>
      </c>
      <c r="J2774" t="s">
        <v>12089</v>
      </c>
      <c r="K2774" t="s">
        <v>17000</v>
      </c>
      <c r="L2774" t="s">
        <v>18004</v>
      </c>
    </row>
    <row r="2775" spans="1:12" x14ac:dyDescent="0.25">
      <c r="A2775" t="s">
        <v>7345</v>
      </c>
      <c r="B2775" s="7">
        <v>0.5229166666666667</v>
      </c>
      <c r="C2775">
        <v>6</v>
      </c>
      <c r="D2775">
        <v>1342000</v>
      </c>
      <c r="E2775">
        <v>8052000</v>
      </c>
      <c r="F2775" t="s">
        <v>12716</v>
      </c>
      <c r="G2775" t="s">
        <v>12064</v>
      </c>
      <c r="H2775" t="s">
        <v>12067</v>
      </c>
      <c r="I2775" t="s">
        <v>12095</v>
      </c>
      <c r="J2775" t="s">
        <v>12086</v>
      </c>
      <c r="K2775" t="s">
        <v>16553</v>
      </c>
      <c r="L2775" t="s">
        <v>17531</v>
      </c>
    </row>
    <row r="2776" spans="1:12" x14ac:dyDescent="0.25">
      <c r="A2776" t="s">
        <v>7348</v>
      </c>
      <c r="B2776" s="7">
        <v>0.44011574074074072</v>
      </c>
      <c r="C2776">
        <v>9</v>
      </c>
      <c r="D2776">
        <v>338000</v>
      </c>
      <c r="E2776">
        <v>3042000</v>
      </c>
      <c r="F2776" t="s">
        <v>12768</v>
      </c>
      <c r="G2776" t="s">
        <v>12063</v>
      </c>
      <c r="H2776" t="s">
        <v>12069</v>
      </c>
      <c r="I2776" t="s">
        <v>12094</v>
      </c>
      <c r="J2776" t="s">
        <v>12086</v>
      </c>
      <c r="K2776" t="s">
        <v>16843</v>
      </c>
      <c r="L2776" t="s">
        <v>17852</v>
      </c>
    </row>
    <row r="2777" spans="1:12" x14ac:dyDescent="0.25">
      <c r="A2777" t="s">
        <v>7350</v>
      </c>
      <c r="B2777" s="7">
        <v>0.13042824074074075</v>
      </c>
      <c r="C2777">
        <v>7</v>
      </c>
      <c r="D2777">
        <v>442000</v>
      </c>
      <c r="E2777">
        <v>3094000</v>
      </c>
      <c r="F2777" t="s">
        <v>13184</v>
      </c>
      <c r="G2777" t="s">
        <v>12065</v>
      </c>
      <c r="H2777" t="s">
        <v>12070</v>
      </c>
      <c r="I2777" t="s">
        <v>12095</v>
      </c>
      <c r="J2777" t="s">
        <v>12088</v>
      </c>
      <c r="K2777" t="s">
        <v>17089</v>
      </c>
      <c r="L2777" t="s">
        <v>18095</v>
      </c>
    </row>
    <row r="2778" spans="1:12" x14ac:dyDescent="0.25">
      <c r="A2778" t="s">
        <v>7352</v>
      </c>
      <c r="B2778" s="7">
        <v>0.86237268518518517</v>
      </c>
      <c r="C2778">
        <v>4</v>
      </c>
      <c r="D2778">
        <v>593000</v>
      </c>
      <c r="E2778">
        <v>2372000</v>
      </c>
      <c r="F2778" t="s">
        <v>13722</v>
      </c>
      <c r="G2778" t="s">
        <v>12062</v>
      </c>
      <c r="H2778" t="s">
        <v>12067</v>
      </c>
      <c r="I2778" t="s">
        <v>12094</v>
      </c>
      <c r="J2778" t="s">
        <v>12086</v>
      </c>
      <c r="K2778" t="s">
        <v>17428</v>
      </c>
      <c r="L2778" t="s">
        <v>18434</v>
      </c>
    </row>
    <row r="2779" spans="1:12" x14ac:dyDescent="0.25">
      <c r="A2779" t="s">
        <v>7354</v>
      </c>
      <c r="B2779" s="7">
        <v>0.17456018518518518</v>
      </c>
      <c r="C2779">
        <v>9</v>
      </c>
      <c r="D2779">
        <v>561000</v>
      </c>
      <c r="E2779">
        <v>5049000</v>
      </c>
      <c r="F2779" t="s">
        <v>12905</v>
      </c>
      <c r="G2779" t="s">
        <v>12062</v>
      </c>
      <c r="H2779" t="s">
        <v>12071</v>
      </c>
      <c r="I2779" t="s">
        <v>12095</v>
      </c>
      <c r="J2779" t="s">
        <v>12082</v>
      </c>
      <c r="K2779" t="s">
        <v>17112</v>
      </c>
      <c r="L2779" t="s">
        <v>18120</v>
      </c>
    </row>
    <row r="2780" spans="1:12" x14ac:dyDescent="0.25">
      <c r="A2780" t="s">
        <v>7356</v>
      </c>
      <c r="B2780" s="7">
        <v>0.57170138888888888</v>
      </c>
      <c r="C2780">
        <v>2</v>
      </c>
      <c r="D2780">
        <v>661000</v>
      </c>
      <c r="E2780">
        <v>1322000</v>
      </c>
      <c r="F2780" t="s">
        <v>15800</v>
      </c>
      <c r="G2780" t="s">
        <v>12062</v>
      </c>
      <c r="H2780" t="s">
        <v>12067</v>
      </c>
      <c r="I2780" t="s">
        <v>12094</v>
      </c>
      <c r="J2780" t="s">
        <v>12088</v>
      </c>
      <c r="K2780" t="s">
        <v>12156</v>
      </c>
      <c r="L2780" t="s">
        <v>12239</v>
      </c>
    </row>
    <row r="2781" spans="1:12" x14ac:dyDescent="0.25">
      <c r="A2781" t="s">
        <v>7358</v>
      </c>
      <c r="B2781" s="7">
        <v>0.38222222222222224</v>
      </c>
      <c r="C2781">
        <v>3</v>
      </c>
      <c r="D2781">
        <v>1094000</v>
      </c>
      <c r="E2781">
        <v>3282000</v>
      </c>
      <c r="F2781" t="s">
        <v>13591</v>
      </c>
      <c r="G2781" t="s">
        <v>12064</v>
      </c>
      <c r="H2781" t="s">
        <v>12070</v>
      </c>
      <c r="I2781" t="s">
        <v>12095</v>
      </c>
      <c r="J2781" t="s">
        <v>12085</v>
      </c>
      <c r="K2781" t="s">
        <v>17393</v>
      </c>
      <c r="L2781" t="s">
        <v>18398</v>
      </c>
    </row>
    <row r="2782" spans="1:12" x14ac:dyDescent="0.25">
      <c r="A2782" t="s">
        <v>7361</v>
      </c>
      <c r="B2782" s="7">
        <v>0.14630787037037038</v>
      </c>
      <c r="C2782">
        <v>1</v>
      </c>
      <c r="D2782">
        <v>385000</v>
      </c>
      <c r="E2782">
        <v>385000</v>
      </c>
      <c r="F2782" t="s">
        <v>14118</v>
      </c>
      <c r="G2782" t="s">
        <v>12063</v>
      </c>
      <c r="H2782" t="s">
        <v>12070</v>
      </c>
      <c r="I2782" t="s">
        <v>12095</v>
      </c>
      <c r="J2782" t="s">
        <v>12089</v>
      </c>
      <c r="K2782" t="s">
        <v>16951</v>
      </c>
      <c r="L2782" t="s">
        <v>17953</v>
      </c>
    </row>
    <row r="2783" spans="1:12" x14ac:dyDescent="0.25">
      <c r="A2783" t="s">
        <v>7363</v>
      </c>
      <c r="B2783" s="7">
        <v>9.5856481481481487E-2</v>
      </c>
      <c r="C2783">
        <v>2</v>
      </c>
      <c r="D2783">
        <v>379000</v>
      </c>
      <c r="E2783">
        <v>758000</v>
      </c>
      <c r="F2783" t="s">
        <v>14984</v>
      </c>
      <c r="G2783" t="s">
        <v>12063</v>
      </c>
      <c r="H2783" t="s">
        <v>12071</v>
      </c>
      <c r="I2783" t="s">
        <v>12094</v>
      </c>
      <c r="J2783" t="s">
        <v>12083</v>
      </c>
      <c r="K2783" t="s">
        <v>16797</v>
      </c>
      <c r="L2783" t="s">
        <v>17790</v>
      </c>
    </row>
    <row r="2784" spans="1:12" x14ac:dyDescent="0.25">
      <c r="A2784" t="s">
        <v>7365</v>
      </c>
      <c r="B2784" s="7">
        <v>0.83120370370370367</v>
      </c>
      <c r="C2784">
        <v>7</v>
      </c>
      <c r="D2784">
        <v>329000</v>
      </c>
      <c r="E2784">
        <v>2303000</v>
      </c>
      <c r="F2784" t="s">
        <v>14954</v>
      </c>
      <c r="G2784" t="s">
        <v>12063</v>
      </c>
      <c r="H2784" t="s">
        <v>12069</v>
      </c>
      <c r="I2784" t="s">
        <v>12092</v>
      </c>
      <c r="J2784" t="s">
        <v>12072</v>
      </c>
      <c r="K2784" t="s">
        <v>16551</v>
      </c>
      <c r="L2784" t="s">
        <v>17530</v>
      </c>
    </row>
    <row r="2785" spans="1:12" x14ac:dyDescent="0.25">
      <c r="A2785" t="s">
        <v>7367</v>
      </c>
      <c r="B2785" s="7">
        <v>0.6640625</v>
      </c>
      <c r="C2785">
        <v>6</v>
      </c>
      <c r="D2785">
        <v>591000</v>
      </c>
      <c r="E2785">
        <v>3546000</v>
      </c>
      <c r="F2785" t="s">
        <v>13243</v>
      </c>
      <c r="G2785" t="s">
        <v>12062</v>
      </c>
      <c r="H2785" t="s">
        <v>12066</v>
      </c>
      <c r="I2785" t="s">
        <v>12095</v>
      </c>
      <c r="J2785" t="s">
        <v>12078</v>
      </c>
      <c r="K2785" t="s">
        <v>17427</v>
      </c>
      <c r="L2785" t="s">
        <v>18435</v>
      </c>
    </row>
    <row r="2786" spans="1:12" x14ac:dyDescent="0.25">
      <c r="A2786" t="s">
        <v>7369</v>
      </c>
      <c r="B2786" s="7">
        <v>0.54759259259259263</v>
      </c>
      <c r="C2786">
        <v>2</v>
      </c>
      <c r="D2786">
        <v>379000</v>
      </c>
      <c r="E2786">
        <v>758000</v>
      </c>
      <c r="F2786" t="s">
        <v>13699</v>
      </c>
      <c r="G2786" t="s">
        <v>12063</v>
      </c>
      <c r="H2786" t="s">
        <v>12071</v>
      </c>
      <c r="I2786" t="s">
        <v>12094</v>
      </c>
      <c r="J2786" t="s">
        <v>12072</v>
      </c>
      <c r="K2786" t="s">
        <v>16570</v>
      </c>
      <c r="L2786" t="s">
        <v>17544</v>
      </c>
    </row>
    <row r="2787" spans="1:12" x14ac:dyDescent="0.25">
      <c r="A2787" t="s">
        <v>7371</v>
      </c>
      <c r="B2787" s="7">
        <v>0.83394675925925921</v>
      </c>
      <c r="C2787">
        <v>5</v>
      </c>
      <c r="D2787">
        <v>541000</v>
      </c>
      <c r="E2787">
        <v>2705000</v>
      </c>
      <c r="F2787" t="s">
        <v>14732</v>
      </c>
      <c r="G2787" t="s">
        <v>12062</v>
      </c>
      <c r="H2787" t="s">
        <v>12070</v>
      </c>
      <c r="I2787" t="s">
        <v>12094</v>
      </c>
      <c r="J2787" t="s">
        <v>12075</v>
      </c>
      <c r="K2787" t="s">
        <v>17365</v>
      </c>
      <c r="L2787" t="s">
        <v>18370</v>
      </c>
    </row>
    <row r="2788" spans="1:12" x14ac:dyDescent="0.25">
      <c r="A2788" t="s">
        <v>7373</v>
      </c>
      <c r="B2788" s="7">
        <v>0.5833680555555556</v>
      </c>
      <c r="C2788">
        <v>3</v>
      </c>
      <c r="D2788">
        <v>1338000</v>
      </c>
      <c r="E2788">
        <v>4014000</v>
      </c>
      <c r="F2788" t="s">
        <v>15604</v>
      </c>
      <c r="G2788" t="s">
        <v>12064</v>
      </c>
      <c r="H2788" t="s">
        <v>12071</v>
      </c>
      <c r="I2788" t="s">
        <v>12094</v>
      </c>
      <c r="J2788" t="s">
        <v>12089</v>
      </c>
      <c r="K2788" t="s">
        <v>17325</v>
      </c>
      <c r="L2788" t="s">
        <v>18329</v>
      </c>
    </row>
    <row r="2789" spans="1:12" x14ac:dyDescent="0.25">
      <c r="A2789" t="s">
        <v>7374</v>
      </c>
      <c r="B2789" s="7">
        <v>0.68881944444444443</v>
      </c>
      <c r="C2789">
        <v>2</v>
      </c>
      <c r="D2789">
        <v>644000</v>
      </c>
      <c r="E2789">
        <v>1288000</v>
      </c>
      <c r="F2789" t="s">
        <v>13640</v>
      </c>
      <c r="G2789" t="s">
        <v>12062</v>
      </c>
      <c r="H2789" t="s">
        <v>12071</v>
      </c>
      <c r="I2789" t="s">
        <v>12093</v>
      </c>
      <c r="J2789" t="s">
        <v>12083</v>
      </c>
      <c r="K2789" t="s">
        <v>17185</v>
      </c>
      <c r="L2789" t="s">
        <v>18189</v>
      </c>
    </row>
    <row r="2790" spans="1:12" x14ac:dyDescent="0.25">
      <c r="A2790" t="s">
        <v>7376</v>
      </c>
      <c r="B2790" s="7">
        <v>0.69216435185185188</v>
      </c>
      <c r="C2790">
        <v>2</v>
      </c>
      <c r="D2790">
        <v>1356000</v>
      </c>
      <c r="E2790">
        <v>2712000</v>
      </c>
      <c r="F2790" t="s">
        <v>16333</v>
      </c>
      <c r="G2790" t="s">
        <v>12064</v>
      </c>
      <c r="H2790" t="s">
        <v>12071</v>
      </c>
      <c r="I2790" t="s">
        <v>12095</v>
      </c>
      <c r="J2790" t="s">
        <v>12090</v>
      </c>
      <c r="K2790" t="s">
        <v>17367</v>
      </c>
      <c r="L2790" t="s">
        <v>18369</v>
      </c>
    </row>
    <row r="2791" spans="1:12" x14ac:dyDescent="0.25">
      <c r="A2791" t="s">
        <v>7378</v>
      </c>
      <c r="B2791" s="7">
        <v>0.82045138888888891</v>
      </c>
      <c r="C2791">
        <v>4</v>
      </c>
      <c r="D2791">
        <v>469000</v>
      </c>
      <c r="E2791">
        <v>1876000</v>
      </c>
      <c r="F2791" t="s">
        <v>14685</v>
      </c>
      <c r="G2791" t="s">
        <v>12065</v>
      </c>
      <c r="H2791" t="s">
        <v>12071</v>
      </c>
      <c r="I2791" t="s">
        <v>12095</v>
      </c>
      <c r="J2791" t="s">
        <v>12085</v>
      </c>
      <c r="K2791" t="s">
        <v>12161</v>
      </c>
      <c r="L2791" t="s">
        <v>12246</v>
      </c>
    </row>
    <row r="2792" spans="1:12" x14ac:dyDescent="0.25">
      <c r="A2792" t="s">
        <v>7380</v>
      </c>
      <c r="B2792" s="7">
        <v>0.53793981481481479</v>
      </c>
      <c r="C2792">
        <v>8</v>
      </c>
      <c r="D2792">
        <v>1245000</v>
      </c>
      <c r="E2792">
        <v>9960000</v>
      </c>
      <c r="F2792" t="s">
        <v>16458</v>
      </c>
      <c r="G2792" t="s">
        <v>12064</v>
      </c>
      <c r="H2792" t="s">
        <v>12068</v>
      </c>
      <c r="I2792" t="s">
        <v>12095</v>
      </c>
      <c r="J2792" t="s">
        <v>12084</v>
      </c>
      <c r="K2792" t="s">
        <v>16802</v>
      </c>
      <c r="L2792" t="s">
        <v>17808</v>
      </c>
    </row>
    <row r="2793" spans="1:12" x14ac:dyDescent="0.25">
      <c r="A2793" t="s">
        <v>7383</v>
      </c>
      <c r="B2793" s="7">
        <v>0.15003472222222222</v>
      </c>
      <c r="C2793">
        <v>9</v>
      </c>
      <c r="D2793">
        <v>398000</v>
      </c>
      <c r="E2793">
        <v>3582000</v>
      </c>
      <c r="F2793" t="s">
        <v>16073</v>
      </c>
      <c r="G2793" t="s">
        <v>12063</v>
      </c>
      <c r="H2793" t="s">
        <v>12067</v>
      </c>
      <c r="I2793" t="s">
        <v>12094</v>
      </c>
      <c r="J2793" t="s">
        <v>12091</v>
      </c>
      <c r="K2793" t="s">
        <v>16683</v>
      </c>
      <c r="L2793" t="s">
        <v>17674</v>
      </c>
    </row>
    <row r="2794" spans="1:12" x14ac:dyDescent="0.25">
      <c r="A2794" t="s">
        <v>7385</v>
      </c>
      <c r="B2794" s="7">
        <v>0.8822106481481482</v>
      </c>
      <c r="C2794">
        <v>1</v>
      </c>
      <c r="D2794">
        <v>680000</v>
      </c>
      <c r="E2794">
        <v>680000</v>
      </c>
      <c r="F2794" t="s">
        <v>14615</v>
      </c>
      <c r="G2794" t="s">
        <v>12062</v>
      </c>
      <c r="H2794" t="s">
        <v>12071</v>
      </c>
      <c r="I2794" t="s">
        <v>12095</v>
      </c>
      <c r="J2794" t="s">
        <v>12091</v>
      </c>
      <c r="K2794" t="s">
        <v>17449</v>
      </c>
      <c r="L2794" t="s">
        <v>18452</v>
      </c>
    </row>
    <row r="2795" spans="1:12" x14ac:dyDescent="0.25">
      <c r="A2795" t="s">
        <v>7387</v>
      </c>
      <c r="B2795" s="7">
        <v>0.8724884259259259</v>
      </c>
      <c r="C2795">
        <v>6</v>
      </c>
      <c r="D2795">
        <v>335000</v>
      </c>
      <c r="E2795">
        <v>2010000</v>
      </c>
      <c r="F2795" t="s">
        <v>12936</v>
      </c>
      <c r="G2795" t="s">
        <v>12063</v>
      </c>
      <c r="H2795" t="s">
        <v>12068</v>
      </c>
      <c r="I2795" t="s">
        <v>12095</v>
      </c>
      <c r="J2795" t="s">
        <v>12075</v>
      </c>
      <c r="K2795" t="s">
        <v>12154</v>
      </c>
      <c r="L2795" t="s">
        <v>12241</v>
      </c>
    </row>
    <row r="2796" spans="1:12" x14ac:dyDescent="0.25">
      <c r="A2796" t="s">
        <v>7389</v>
      </c>
      <c r="B2796" s="7">
        <v>0.21217592592592593</v>
      </c>
      <c r="C2796">
        <v>4</v>
      </c>
      <c r="D2796">
        <v>346000</v>
      </c>
      <c r="E2796">
        <v>1384000</v>
      </c>
      <c r="F2796" t="s">
        <v>13947</v>
      </c>
      <c r="G2796" t="s">
        <v>12063</v>
      </c>
      <c r="H2796" t="s">
        <v>12066</v>
      </c>
      <c r="I2796" t="s">
        <v>12094</v>
      </c>
      <c r="J2796" t="s">
        <v>12088</v>
      </c>
      <c r="K2796" t="s">
        <v>16685</v>
      </c>
      <c r="L2796" t="s">
        <v>17671</v>
      </c>
    </row>
    <row r="2797" spans="1:12" x14ac:dyDescent="0.25">
      <c r="A2797" t="s">
        <v>7392</v>
      </c>
      <c r="B2797" s="7">
        <v>0.46077546296296296</v>
      </c>
      <c r="C2797">
        <v>5</v>
      </c>
      <c r="D2797">
        <v>664000</v>
      </c>
      <c r="E2797">
        <v>3320000</v>
      </c>
      <c r="F2797" t="s">
        <v>13950</v>
      </c>
      <c r="G2797" t="s">
        <v>12062</v>
      </c>
      <c r="H2797" t="s">
        <v>12067</v>
      </c>
      <c r="I2797" t="s">
        <v>12094</v>
      </c>
      <c r="J2797" t="s">
        <v>12090</v>
      </c>
      <c r="K2797" t="s">
        <v>12119</v>
      </c>
      <c r="L2797" t="s">
        <v>12205</v>
      </c>
    </row>
    <row r="2798" spans="1:12" x14ac:dyDescent="0.25">
      <c r="A2798" t="s">
        <v>7394</v>
      </c>
      <c r="B2798" s="7">
        <v>0.49810185185185185</v>
      </c>
      <c r="C2798">
        <v>5</v>
      </c>
      <c r="D2798">
        <v>352000</v>
      </c>
      <c r="E2798">
        <v>1760000</v>
      </c>
      <c r="F2798" t="s">
        <v>12458</v>
      </c>
      <c r="G2798" t="s">
        <v>12063</v>
      </c>
      <c r="H2798" t="s">
        <v>12070</v>
      </c>
      <c r="I2798" t="s">
        <v>12093</v>
      </c>
      <c r="J2798" t="s">
        <v>12072</v>
      </c>
      <c r="K2798" t="s">
        <v>17286</v>
      </c>
      <c r="L2798" t="s">
        <v>18294</v>
      </c>
    </row>
    <row r="2799" spans="1:12" x14ac:dyDescent="0.25">
      <c r="A2799" t="s">
        <v>7396</v>
      </c>
      <c r="B2799" s="7">
        <v>0.88708333333333333</v>
      </c>
      <c r="C2799">
        <v>9</v>
      </c>
      <c r="D2799">
        <v>394000</v>
      </c>
      <c r="E2799">
        <v>3546000</v>
      </c>
      <c r="F2799" t="s">
        <v>15594</v>
      </c>
      <c r="G2799" t="s">
        <v>12063</v>
      </c>
      <c r="H2799" t="s">
        <v>12069</v>
      </c>
      <c r="I2799" t="s">
        <v>12095</v>
      </c>
      <c r="J2799" t="s">
        <v>12077</v>
      </c>
      <c r="K2799" t="s">
        <v>17337</v>
      </c>
      <c r="L2799" t="s">
        <v>18346</v>
      </c>
    </row>
    <row r="2800" spans="1:12" x14ac:dyDescent="0.25">
      <c r="A2800" t="s">
        <v>7398</v>
      </c>
      <c r="B2800" s="7">
        <v>0.15747685185185184</v>
      </c>
      <c r="C2800">
        <v>9</v>
      </c>
      <c r="D2800">
        <v>433000</v>
      </c>
      <c r="E2800">
        <v>3897000</v>
      </c>
      <c r="F2800" t="s">
        <v>14473</v>
      </c>
      <c r="G2800" t="s">
        <v>12065</v>
      </c>
      <c r="H2800" t="s">
        <v>12066</v>
      </c>
      <c r="I2800" t="s">
        <v>12095</v>
      </c>
      <c r="J2800" t="s">
        <v>12077</v>
      </c>
      <c r="K2800" t="s">
        <v>16734</v>
      </c>
      <c r="L2800" t="s">
        <v>17733</v>
      </c>
    </row>
    <row r="2801" spans="1:12" x14ac:dyDescent="0.25">
      <c r="A2801" t="s">
        <v>7400</v>
      </c>
      <c r="B2801" s="7">
        <v>5.9143518518518519E-2</v>
      </c>
      <c r="C2801">
        <v>8</v>
      </c>
      <c r="D2801">
        <v>644000</v>
      </c>
      <c r="E2801">
        <v>5152000</v>
      </c>
      <c r="F2801" t="s">
        <v>15403</v>
      </c>
      <c r="G2801" t="s">
        <v>12062</v>
      </c>
      <c r="H2801" t="s">
        <v>12068</v>
      </c>
      <c r="I2801" t="s">
        <v>12095</v>
      </c>
      <c r="J2801" t="s">
        <v>12088</v>
      </c>
      <c r="K2801" t="s">
        <v>12171</v>
      </c>
      <c r="L2801" t="s">
        <v>12259</v>
      </c>
    </row>
    <row r="2802" spans="1:12" x14ac:dyDescent="0.25">
      <c r="A2802" t="s">
        <v>7402</v>
      </c>
      <c r="B2802" s="7">
        <v>0.81598379629629625</v>
      </c>
      <c r="C2802">
        <v>8</v>
      </c>
      <c r="D2802">
        <v>474000</v>
      </c>
      <c r="E2802">
        <v>3792000</v>
      </c>
      <c r="F2802" t="s">
        <v>12277</v>
      </c>
      <c r="G2802" t="s">
        <v>12065</v>
      </c>
      <c r="H2802" t="s">
        <v>12071</v>
      </c>
      <c r="I2802" t="s">
        <v>12094</v>
      </c>
      <c r="J2802" t="s">
        <v>12076</v>
      </c>
      <c r="K2802" t="s">
        <v>16908</v>
      </c>
      <c r="L2802" t="s">
        <v>17917</v>
      </c>
    </row>
    <row r="2803" spans="1:12" x14ac:dyDescent="0.25">
      <c r="A2803" t="s">
        <v>7404</v>
      </c>
      <c r="B2803" s="7">
        <v>0.93281250000000004</v>
      </c>
      <c r="C2803">
        <v>7</v>
      </c>
      <c r="D2803">
        <v>1379000</v>
      </c>
      <c r="E2803">
        <v>9653000</v>
      </c>
      <c r="F2803" t="s">
        <v>16212</v>
      </c>
      <c r="G2803" t="s">
        <v>12064</v>
      </c>
      <c r="H2803" t="s">
        <v>12068</v>
      </c>
      <c r="I2803" t="s">
        <v>12094</v>
      </c>
      <c r="J2803" t="s">
        <v>12091</v>
      </c>
      <c r="K2803" t="s">
        <v>17318</v>
      </c>
      <c r="L2803" t="s">
        <v>18326</v>
      </c>
    </row>
    <row r="2804" spans="1:12" x14ac:dyDescent="0.25">
      <c r="A2804" t="s">
        <v>7406</v>
      </c>
      <c r="B2804" s="7">
        <v>7.1168981481481486E-2</v>
      </c>
      <c r="C2804">
        <v>2</v>
      </c>
      <c r="D2804">
        <v>1261000</v>
      </c>
      <c r="E2804">
        <v>2522000</v>
      </c>
      <c r="F2804" t="s">
        <v>15736</v>
      </c>
      <c r="G2804" t="s">
        <v>12064</v>
      </c>
      <c r="H2804" t="s">
        <v>12069</v>
      </c>
      <c r="I2804" t="s">
        <v>12094</v>
      </c>
      <c r="J2804" t="s">
        <v>12086</v>
      </c>
      <c r="K2804" t="s">
        <v>16906</v>
      </c>
      <c r="L2804" t="s">
        <v>17909</v>
      </c>
    </row>
    <row r="2805" spans="1:12" x14ac:dyDescent="0.25">
      <c r="A2805" t="s">
        <v>7408</v>
      </c>
      <c r="B2805" s="7">
        <v>0.10084490740740741</v>
      </c>
      <c r="C2805">
        <v>9</v>
      </c>
      <c r="D2805">
        <v>464000</v>
      </c>
      <c r="E2805">
        <v>4176000</v>
      </c>
      <c r="F2805" t="s">
        <v>12460</v>
      </c>
      <c r="G2805" t="s">
        <v>12065</v>
      </c>
      <c r="H2805" t="s">
        <v>12070</v>
      </c>
      <c r="I2805" t="s">
        <v>12093</v>
      </c>
      <c r="J2805" t="s">
        <v>12091</v>
      </c>
      <c r="K2805" t="s">
        <v>16576</v>
      </c>
      <c r="L2805" t="s">
        <v>17557</v>
      </c>
    </row>
    <row r="2806" spans="1:12" x14ac:dyDescent="0.25">
      <c r="A2806" t="s">
        <v>7411</v>
      </c>
      <c r="B2806" s="7">
        <v>8.924768518518518E-2</v>
      </c>
      <c r="C2806">
        <v>5</v>
      </c>
      <c r="D2806">
        <v>355000</v>
      </c>
      <c r="E2806">
        <v>1775000</v>
      </c>
      <c r="F2806" t="s">
        <v>13786</v>
      </c>
      <c r="G2806" t="s">
        <v>12063</v>
      </c>
      <c r="H2806" t="s">
        <v>12067</v>
      </c>
      <c r="I2806" t="s">
        <v>12094</v>
      </c>
      <c r="J2806" t="s">
        <v>12090</v>
      </c>
      <c r="K2806" t="s">
        <v>17300</v>
      </c>
      <c r="L2806" t="s">
        <v>18307</v>
      </c>
    </row>
    <row r="2807" spans="1:12" x14ac:dyDescent="0.25">
      <c r="A2807" t="s">
        <v>7413</v>
      </c>
      <c r="B2807" s="7">
        <v>0.13309027777777777</v>
      </c>
      <c r="C2807">
        <v>8</v>
      </c>
      <c r="D2807">
        <v>492000</v>
      </c>
      <c r="E2807">
        <v>3936000</v>
      </c>
      <c r="F2807" t="s">
        <v>14229</v>
      </c>
      <c r="G2807" t="s">
        <v>12065</v>
      </c>
      <c r="H2807" t="s">
        <v>12071</v>
      </c>
      <c r="I2807" t="s">
        <v>12094</v>
      </c>
      <c r="J2807" t="s">
        <v>12072</v>
      </c>
      <c r="K2807" t="s">
        <v>17072</v>
      </c>
      <c r="L2807" t="s">
        <v>18079</v>
      </c>
    </row>
    <row r="2808" spans="1:12" x14ac:dyDescent="0.25">
      <c r="A2808" t="s">
        <v>7416</v>
      </c>
      <c r="B2808" s="7">
        <v>0.71104166666666668</v>
      </c>
      <c r="C2808">
        <v>5</v>
      </c>
      <c r="D2808">
        <v>613000</v>
      </c>
      <c r="E2808">
        <v>3065000</v>
      </c>
      <c r="F2808" t="s">
        <v>12388</v>
      </c>
      <c r="G2808" t="s">
        <v>12062</v>
      </c>
      <c r="H2808" t="s">
        <v>12071</v>
      </c>
      <c r="I2808" t="s">
        <v>12094</v>
      </c>
      <c r="J2808" t="s">
        <v>12080</v>
      </c>
      <c r="K2808" t="s">
        <v>16527</v>
      </c>
      <c r="L2808" t="s">
        <v>17504</v>
      </c>
    </row>
    <row r="2809" spans="1:12" x14ac:dyDescent="0.25">
      <c r="A2809" t="s">
        <v>7418</v>
      </c>
      <c r="B2809" s="7">
        <v>0.59357638888888886</v>
      </c>
      <c r="C2809">
        <v>2</v>
      </c>
      <c r="D2809">
        <v>1227000</v>
      </c>
      <c r="E2809">
        <v>2454000</v>
      </c>
      <c r="F2809" t="s">
        <v>14858</v>
      </c>
      <c r="G2809" t="s">
        <v>12064</v>
      </c>
      <c r="H2809" t="s">
        <v>12071</v>
      </c>
      <c r="I2809" t="s">
        <v>12094</v>
      </c>
      <c r="J2809" t="s">
        <v>12078</v>
      </c>
      <c r="K2809" t="s">
        <v>17077</v>
      </c>
      <c r="L2809" t="s">
        <v>18078</v>
      </c>
    </row>
    <row r="2810" spans="1:12" x14ac:dyDescent="0.25">
      <c r="A2810" t="s">
        <v>7421</v>
      </c>
      <c r="B2810" s="7">
        <v>0.21313657407407408</v>
      </c>
      <c r="C2810">
        <v>9</v>
      </c>
      <c r="D2810">
        <v>1127000</v>
      </c>
      <c r="E2810">
        <v>10143000</v>
      </c>
      <c r="F2810" t="s">
        <v>15190</v>
      </c>
      <c r="G2810" t="s">
        <v>12064</v>
      </c>
      <c r="H2810" t="s">
        <v>12067</v>
      </c>
      <c r="I2810" t="s">
        <v>12095</v>
      </c>
      <c r="J2810" t="s">
        <v>12083</v>
      </c>
      <c r="K2810" t="s">
        <v>16765</v>
      </c>
      <c r="L2810" t="s">
        <v>17764</v>
      </c>
    </row>
    <row r="2811" spans="1:12" x14ac:dyDescent="0.25">
      <c r="A2811" t="s">
        <v>7423</v>
      </c>
      <c r="B2811" s="7">
        <v>0.93665509259259261</v>
      </c>
      <c r="C2811">
        <v>7</v>
      </c>
      <c r="D2811">
        <v>1325000</v>
      </c>
      <c r="E2811">
        <v>9275000</v>
      </c>
      <c r="F2811" t="s">
        <v>13174</v>
      </c>
      <c r="G2811" t="s">
        <v>12064</v>
      </c>
      <c r="H2811" t="s">
        <v>12071</v>
      </c>
      <c r="I2811" t="s">
        <v>12094</v>
      </c>
      <c r="J2811" t="s">
        <v>12080</v>
      </c>
      <c r="K2811" t="s">
        <v>17410</v>
      </c>
      <c r="L2811" t="s">
        <v>18419</v>
      </c>
    </row>
    <row r="2812" spans="1:12" x14ac:dyDescent="0.25">
      <c r="A2812" t="s">
        <v>7426</v>
      </c>
      <c r="B2812" s="7">
        <v>0.69887731481481485</v>
      </c>
      <c r="C2812">
        <v>3</v>
      </c>
      <c r="D2812">
        <v>1187000</v>
      </c>
      <c r="E2812">
        <v>3561000</v>
      </c>
      <c r="F2812" t="s">
        <v>15873</v>
      </c>
      <c r="G2812" t="s">
        <v>12064</v>
      </c>
      <c r="H2812" t="s">
        <v>12070</v>
      </c>
      <c r="I2812" t="s">
        <v>12094</v>
      </c>
      <c r="J2812" t="s">
        <v>12072</v>
      </c>
      <c r="K2812" t="s">
        <v>17054</v>
      </c>
      <c r="L2812" t="s">
        <v>18056</v>
      </c>
    </row>
    <row r="2813" spans="1:12" x14ac:dyDescent="0.25">
      <c r="A2813" t="s">
        <v>7429</v>
      </c>
      <c r="B2813" s="7">
        <v>0.632349537037037</v>
      </c>
      <c r="C2813">
        <v>8</v>
      </c>
      <c r="D2813">
        <v>456000</v>
      </c>
      <c r="E2813">
        <v>3648000</v>
      </c>
      <c r="F2813" t="s">
        <v>12689</v>
      </c>
      <c r="G2813" t="s">
        <v>12065</v>
      </c>
      <c r="H2813" t="s">
        <v>12068</v>
      </c>
      <c r="I2813" t="s">
        <v>12094</v>
      </c>
      <c r="J2813" t="s">
        <v>12084</v>
      </c>
      <c r="K2813" t="s">
        <v>17177</v>
      </c>
      <c r="L2813" t="s">
        <v>18186</v>
      </c>
    </row>
    <row r="2814" spans="1:12" x14ac:dyDescent="0.25">
      <c r="A2814" t="s">
        <v>7432</v>
      </c>
      <c r="B2814" s="7">
        <v>0.26193287037037039</v>
      </c>
      <c r="C2814">
        <v>2</v>
      </c>
      <c r="D2814">
        <v>672000</v>
      </c>
      <c r="E2814">
        <v>1344000</v>
      </c>
      <c r="F2814" t="s">
        <v>16040</v>
      </c>
      <c r="G2814" t="s">
        <v>12062</v>
      </c>
      <c r="H2814" t="s">
        <v>12066</v>
      </c>
      <c r="I2814" t="s">
        <v>12093</v>
      </c>
      <c r="J2814" t="s">
        <v>12081</v>
      </c>
      <c r="K2814" t="s">
        <v>17049</v>
      </c>
      <c r="L2814" t="s">
        <v>18051</v>
      </c>
    </row>
    <row r="2815" spans="1:12" x14ac:dyDescent="0.25">
      <c r="A2815" t="s">
        <v>7435</v>
      </c>
      <c r="B2815" s="7">
        <v>0.96715277777777775</v>
      </c>
      <c r="C2815">
        <v>9</v>
      </c>
      <c r="D2815">
        <v>667000</v>
      </c>
      <c r="E2815">
        <v>6003000</v>
      </c>
      <c r="F2815" t="s">
        <v>14456</v>
      </c>
      <c r="G2815" t="s">
        <v>12062</v>
      </c>
      <c r="H2815" t="s">
        <v>12071</v>
      </c>
      <c r="I2815" t="s">
        <v>12094</v>
      </c>
      <c r="J2815" t="s">
        <v>12073</v>
      </c>
      <c r="K2815" t="s">
        <v>16629</v>
      </c>
      <c r="L2815" t="s">
        <v>17620</v>
      </c>
    </row>
    <row r="2816" spans="1:12" x14ac:dyDescent="0.25">
      <c r="A2816" t="s">
        <v>7437</v>
      </c>
      <c r="B2816" s="7">
        <v>0.80209490740740741</v>
      </c>
      <c r="C2816">
        <v>7</v>
      </c>
      <c r="D2816">
        <v>507000</v>
      </c>
      <c r="E2816">
        <v>3549000</v>
      </c>
      <c r="F2816" t="s">
        <v>12568</v>
      </c>
      <c r="G2816" t="s">
        <v>12065</v>
      </c>
      <c r="H2816" t="s">
        <v>12069</v>
      </c>
      <c r="I2816" t="s">
        <v>12093</v>
      </c>
      <c r="J2816" t="s">
        <v>12090</v>
      </c>
      <c r="K2816" t="s">
        <v>16830</v>
      </c>
      <c r="L2816" t="s">
        <v>17835</v>
      </c>
    </row>
    <row r="2817" spans="1:12" x14ac:dyDescent="0.25">
      <c r="A2817" t="s">
        <v>7439</v>
      </c>
      <c r="B2817" s="7">
        <v>0.68940972222222219</v>
      </c>
      <c r="C2817">
        <v>4</v>
      </c>
      <c r="D2817">
        <v>1094000</v>
      </c>
      <c r="E2817">
        <v>4376000</v>
      </c>
      <c r="F2817" t="s">
        <v>16358</v>
      </c>
      <c r="G2817" t="s">
        <v>12064</v>
      </c>
      <c r="H2817" t="s">
        <v>12070</v>
      </c>
      <c r="I2817" t="s">
        <v>12094</v>
      </c>
      <c r="J2817" t="s">
        <v>12072</v>
      </c>
      <c r="K2817" t="s">
        <v>16563</v>
      </c>
      <c r="L2817" t="s">
        <v>17539</v>
      </c>
    </row>
    <row r="2818" spans="1:12" x14ac:dyDescent="0.25">
      <c r="A2818" t="s">
        <v>7441</v>
      </c>
      <c r="B2818" s="7">
        <v>0.16408564814814816</v>
      </c>
      <c r="C2818">
        <v>9</v>
      </c>
      <c r="D2818">
        <v>688000</v>
      </c>
      <c r="E2818">
        <v>6192000</v>
      </c>
      <c r="F2818" t="s">
        <v>13173</v>
      </c>
      <c r="G2818" t="s">
        <v>12062</v>
      </c>
      <c r="H2818" t="s">
        <v>12068</v>
      </c>
      <c r="I2818" t="s">
        <v>12095</v>
      </c>
      <c r="J2818" t="s">
        <v>12084</v>
      </c>
      <c r="K2818" t="s">
        <v>17023</v>
      </c>
      <c r="L2818" t="s">
        <v>18031</v>
      </c>
    </row>
    <row r="2819" spans="1:12" x14ac:dyDescent="0.25">
      <c r="A2819" t="s">
        <v>7443</v>
      </c>
      <c r="B2819" s="7">
        <v>0.9801157407407407</v>
      </c>
      <c r="C2819">
        <v>5</v>
      </c>
      <c r="D2819">
        <v>1186000</v>
      </c>
      <c r="E2819">
        <v>5930000</v>
      </c>
      <c r="F2819" t="s">
        <v>12630</v>
      </c>
      <c r="G2819" t="s">
        <v>12064</v>
      </c>
      <c r="H2819" t="s">
        <v>12067</v>
      </c>
      <c r="I2819" t="s">
        <v>12094</v>
      </c>
      <c r="J2819" t="s">
        <v>12079</v>
      </c>
      <c r="K2819" t="s">
        <v>17226</v>
      </c>
      <c r="L2819" t="s">
        <v>18232</v>
      </c>
    </row>
    <row r="2820" spans="1:12" x14ac:dyDescent="0.25">
      <c r="A2820" t="s">
        <v>7445</v>
      </c>
      <c r="B2820" s="7">
        <v>0.52568287037037043</v>
      </c>
      <c r="C2820">
        <v>7</v>
      </c>
      <c r="D2820">
        <v>382000</v>
      </c>
      <c r="E2820">
        <v>2674000</v>
      </c>
      <c r="F2820" t="s">
        <v>14985</v>
      </c>
      <c r="G2820" t="s">
        <v>12063</v>
      </c>
      <c r="H2820" t="s">
        <v>12067</v>
      </c>
      <c r="I2820" t="s">
        <v>12094</v>
      </c>
      <c r="J2820" t="s">
        <v>12080</v>
      </c>
      <c r="K2820" t="s">
        <v>16623</v>
      </c>
      <c r="L2820" t="s">
        <v>17612</v>
      </c>
    </row>
    <row r="2821" spans="1:12" x14ac:dyDescent="0.25">
      <c r="A2821" t="s">
        <v>7447</v>
      </c>
      <c r="B2821" s="7">
        <v>0.92818287037037039</v>
      </c>
      <c r="C2821">
        <v>1</v>
      </c>
      <c r="D2821">
        <v>490000</v>
      </c>
      <c r="E2821">
        <v>490000</v>
      </c>
      <c r="F2821" t="s">
        <v>13562</v>
      </c>
      <c r="G2821" t="s">
        <v>12065</v>
      </c>
      <c r="H2821" t="s">
        <v>12067</v>
      </c>
      <c r="I2821" t="s">
        <v>12095</v>
      </c>
      <c r="J2821" t="s">
        <v>12073</v>
      </c>
      <c r="K2821" t="s">
        <v>16500</v>
      </c>
      <c r="L2821" t="s">
        <v>17467</v>
      </c>
    </row>
    <row r="2822" spans="1:12" x14ac:dyDescent="0.25">
      <c r="A2822" t="s">
        <v>7449</v>
      </c>
      <c r="B2822" s="7">
        <v>0.25445601851851851</v>
      </c>
      <c r="C2822">
        <v>4</v>
      </c>
      <c r="D2822">
        <v>472000</v>
      </c>
      <c r="E2822">
        <v>1888000</v>
      </c>
      <c r="F2822" t="s">
        <v>13140</v>
      </c>
      <c r="G2822" t="s">
        <v>12065</v>
      </c>
      <c r="H2822" t="s">
        <v>12067</v>
      </c>
      <c r="I2822" t="s">
        <v>12094</v>
      </c>
      <c r="J2822" t="s">
        <v>12090</v>
      </c>
      <c r="K2822" t="s">
        <v>17015</v>
      </c>
      <c r="L2822" t="s">
        <v>18018</v>
      </c>
    </row>
    <row r="2823" spans="1:12" x14ac:dyDescent="0.25">
      <c r="A2823" t="s">
        <v>7451</v>
      </c>
      <c r="B2823" s="7">
        <v>0.46837962962962965</v>
      </c>
      <c r="C2823">
        <v>9</v>
      </c>
      <c r="D2823">
        <v>444000</v>
      </c>
      <c r="E2823">
        <v>3996000</v>
      </c>
      <c r="F2823" t="s">
        <v>14977</v>
      </c>
      <c r="G2823" t="s">
        <v>12065</v>
      </c>
      <c r="H2823" t="s">
        <v>12071</v>
      </c>
      <c r="I2823" t="s">
        <v>12094</v>
      </c>
      <c r="J2823" t="s">
        <v>12077</v>
      </c>
      <c r="K2823" t="s">
        <v>17393</v>
      </c>
      <c r="L2823" t="s">
        <v>18404</v>
      </c>
    </row>
    <row r="2824" spans="1:12" x14ac:dyDescent="0.25">
      <c r="A2824" t="s">
        <v>7453</v>
      </c>
      <c r="B2824" s="7">
        <v>0.98593750000000002</v>
      </c>
      <c r="C2824">
        <v>9</v>
      </c>
      <c r="D2824">
        <v>1119000</v>
      </c>
      <c r="E2824">
        <v>10071000</v>
      </c>
      <c r="F2824" t="s">
        <v>14457</v>
      </c>
      <c r="G2824" t="s">
        <v>12064</v>
      </c>
      <c r="H2824" t="s">
        <v>12069</v>
      </c>
      <c r="I2824" t="s">
        <v>12095</v>
      </c>
      <c r="J2824" t="s">
        <v>12087</v>
      </c>
      <c r="K2824" t="s">
        <v>16755</v>
      </c>
      <c r="L2824" t="s">
        <v>17754</v>
      </c>
    </row>
    <row r="2825" spans="1:12" x14ac:dyDescent="0.25">
      <c r="A2825" t="s">
        <v>7455</v>
      </c>
      <c r="B2825" s="7">
        <v>0.35349537037037038</v>
      </c>
      <c r="C2825">
        <v>3</v>
      </c>
      <c r="D2825">
        <v>1119000</v>
      </c>
      <c r="E2825">
        <v>3357000</v>
      </c>
      <c r="F2825" t="s">
        <v>12567</v>
      </c>
      <c r="G2825" t="s">
        <v>12064</v>
      </c>
      <c r="H2825" t="s">
        <v>12070</v>
      </c>
      <c r="I2825" t="s">
        <v>12095</v>
      </c>
      <c r="J2825" t="s">
        <v>12091</v>
      </c>
      <c r="K2825" t="s">
        <v>17091</v>
      </c>
      <c r="L2825" t="s">
        <v>18093</v>
      </c>
    </row>
    <row r="2826" spans="1:12" x14ac:dyDescent="0.25">
      <c r="A2826" t="s">
        <v>7457</v>
      </c>
      <c r="B2826" s="7">
        <v>0.56690972222222225</v>
      </c>
      <c r="C2826">
        <v>3</v>
      </c>
      <c r="D2826">
        <v>369000</v>
      </c>
      <c r="E2826">
        <v>1107000</v>
      </c>
      <c r="F2826" t="s">
        <v>12744</v>
      </c>
      <c r="G2826" t="s">
        <v>12063</v>
      </c>
      <c r="H2826" t="s">
        <v>12068</v>
      </c>
      <c r="I2826" t="s">
        <v>12093</v>
      </c>
      <c r="J2826" t="s">
        <v>12086</v>
      </c>
      <c r="K2826" t="s">
        <v>16466</v>
      </c>
      <c r="L2826" t="s">
        <v>17468</v>
      </c>
    </row>
    <row r="2827" spans="1:12" x14ac:dyDescent="0.25">
      <c r="A2827" t="s">
        <v>7460</v>
      </c>
      <c r="B2827" s="7">
        <v>0.52576388888888892</v>
      </c>
      <c r="C2827">
        <v>7</v>
      </c>
      <c r="D2827">
        <v>503000</v>
      </c>
      <c r="E2827">
        <v>3521000</v>
      </c>
      <c r="F2827" t="s">
        <v>12297</v>
      </c>
      <c r="G2827" t="s">
        <v>12065</v>
      </c>
      <c r="H2827" t="s">
        <v>12070</v>
      </c>
      <c r="I2827" t="s">
        <v>12092</v>
      </c>
      <c r="J2827" t="s">
        <v>12075</v>
      </c>
      <c r="K2827" t="s">
        <v>17401</v>
      </c>
      <c r="L2827" t="s">
        <v>18410</v>
      </c>
    </row>
    <row r="2828" spans="1:12" x14ac:dyDescent="0.25">
      <c r="A2828" t="s">
        <v>7462</v>
      </c>
      <c r="B2828" s="7">
        <v>0.17135416666666667</v>
      </c>
      <c r="C2828">
        <v>9</v>
      </c>
      <c r="D2828">
        <v>639000</v>
      </c>
      <c r="E2828">
        <v>5751000</v>
      </c>
      <c r="F2828" t="s">
        <v>15778</v>
      </c>
      <c r="G2828" t="s">
        <v>12062</v>
      </c>
      <c r="H2828" t="s">
        <v>12070</v>
      </c>
      <c r="I2828" t="s">
        <v>12094</v>
      </c>
      <c r="J2828" t="s">
        <v>12089</v>
      </c>
      <c r="K2828" t="s">
        <v>17163</v>
      </c>
      <c r="L2828" t="s">
        <v>18173</v>
      </c>
    </row>
    <row r="2829" spans="1:12" x14ac:dyDescent="0.25">
      <c r="A2829" t="s">
        <v>7464</v>
      </c>
      <c r="B2829" s="7">
        <v>0.3777314814814815</v>
      </c>
      <c r="C2829">
        <v>9</v>
      </c>
      <c r="D2829">
        <v>513000</v>
      </c>
      <c r="E2829">
        <v>4617000</v>
      </c>
      <c r="F2829" t="s">
        <v>13590</v>
      </c>
      <c r="G2829" t="s">
        <v>12065</v>
      </c>
      <c r="H2829" t="s">
        <v>12071</v>
      </c>
      <c r="I2829" t="s">
        <v>12095</v>
      </c>
      <c r="J2829" t="s">
        <v>12079</v>
      </c>
      <c r="K2829" t="s">
        <v>17356</v>
      </c>
      <c r="L2829" t="s">
        <v>18365</v>
      </c>
    </row>
    <row r="2830" spans="1:12" x14ac:dyDescent="0.25">
      <c r="A2830" t="s">
        <v>7466</v>
      </c>
      <c r="B2830" s="7">
        <v>0.77520833333333339</v>
      </c>
      <c r="C2830">
        <v>1</v>
      </c>
      <c r="D2830">
        <v>619000</v>
      </c>
      <c r="E2830">
        <v>619000</v>
      </c>
      <c r="F2830" t="s">
        <v>14235</v>
      </c>
      <c r="G2830" t="s">
        <v>12062</v>
      </c>
      <c r="H2830" t="s">
        <v>12068</v>
      </c>
      <c r="I2830" t="s">
        <v>12094</v>
      </c>
      <c r="J2830" t="s">
        <v>12091</v>
      </c>
      <c r="K2830" t="s">
        <v>17437</v>
      </c>
      <c r="L2830" t="s">
        <v>18440</v>
      </c>
    </row>
    <row r="2831" spans="1:12" x14ac:dyDescent="0.25">
      <c r="A2831" t="s">
        <v>7468</v>
      </c>
      <c r="B2831" s="7">
        <v>0.49341435185185184</v>
      </c>
      <c r="C2831">
        <v>7</v>
      </c>
      <c r="D2831">
        <v>345000</v>
      </c>
      <c r="E2831">
        <v>2415000</v>
      </c>
      <c r="F2831" t="s">
        <v>15169</v>
      </c>
      <c r="G2831" t="s">
        <v>12063</v>
      </c>
      <c r="H2831" t="s">
        <v>12070</v>
      </c>
      <c r="I2831" t="s">
        <v>12095</v>
      </c>
      <c r="J2831" t="s">
        <v>12072</v>
      </c>
      <c r="K2831" t="s">
        <v>17228</v>
      </c>
      <c r="L2831" t="s">
        <v>18236</v>
      </c>
    </row>
    <row r="2832" spans="1:12" x14ac:dyDescent="0.25">
      <c r="A2832" t="s">
        <v>7470</v>
      </c>
      <c r="B2832" s="7">
        <v>0.10452546296296296</v>
      </c>
      <c r="C2832">
        <v>4</v>
      </c>
      <c r="D2832">
        <v>1213000</v>
      </c>
      <c r="E2832">
        <v>4852000</v>
      </c>
      <c r="F2832" t="s">
        <v>13407</v>
      </c>
      <c r="G2832" t="s">
        <v>12064</v>
      </c>
      <c r="H2832" t="s">
        <v>12070</v>
      </c>
      <c r="I2832" t="s">
        <v>12095</v>
      </c>
      <c r="J2832" t="s">
        <v>12074</v>
      </c>
      <c r="K2832" t="s">
        <v>16479</v>
      </c>
      <c r="L2832" t="s">
        <v>17583</v>
      </c>
    </row>
    <row r="2833" spans="1:12" x14ac:dyDescent="0.25">
      <c r="A2833" t="s">
        <v>7472</v>
      </c>
      <c r="B2833" s="7">
        <v>0.84685185185185186</v>
      </c>
      <c r="C2833">
        <v>5</v>
      </c>
      <c r="D2833">
        <v>1346000</v>
      </c>
      <c r="E2833">
        <v>6730000</v>
      </c>
      <c r="F2833" t="s">
        <v>15694</v>
      </c>
      <c r="G2833" t="s">
        <v>12064</v>
      </c>
      <c r="H2833" t="s">
        <v>12068</v>
      </c>
      <c r="I2833" t="s">
        <v>12094</v>
      </c>
      <c r="J2833" t="s">
        <v>12088</v>
      </c>
      <c r="K2833" t="s">
        <v>17101</v>
      </c>
      <c r="L2833" t="s">
        <v>18105</v>
      </c>
    </row>
    <row r="2834" spans="1:12" x14ac:dyDescent="0.25">
      <c r="A2834" t="s">
        <v>7474</v>
      </c>
      <c r="B2834" s="7">
        <v>0.71277777777777773</v>
      </c>
      <c r="C2834">
        <v>7</v>
      </c>
      <c r="D2834">
        <v>380000</v>
      </c>
      <c r="E2834">
        <v>2660000</v>
      </c>
      <c r="F2834" t="s">
        <v>15880</v>
      </c>
      <c r="G2834" t="s">
        <v>12063</v>
      </c>
      <c r="H2834" t="s">
        <v>12069</v>
      </c>
      <c r="I2834" t="s">
        <v>12094</v>
      </c>
      <c r="J2834" t="s">
        <v>12082</v>
      </c>
      <c r="K2834" t="s">
        <v>17321</v>
      </c>
      <c r="L2834" t="s">
        <v>18329</v>
      </c>
    </row>
    <row r="2835" spans="1:12" x14ac:dyDescent="0.25">
      <c r="A2835" t="s">
        <v>7477</v>
      </c>
      <c r="B2835" s="7">
        <v>0.58855324074074078</v>
      </c>
      <c r="C2835">
        <v>9</v>
      </c>
      <c r="D2835">
        <v>372000</v>
      </c>
      <c r="E2835">
        <v>3348000</v>
      </c>
      <c r="F2835" t="s">
        <v>14003</v>
      </c>
      <c r="G2835" t="s">
        <v>12063</v>
      </c>
      <c r="H2835" t="s">
        <v>12070</v>
      </c>
      <c r="I2835" t="s">
        <v>12092</v>
      </c>
      <c r="J2835" t="s">
        <v>12088</v>
      </c>
      <c r="K2835" t="s">
        <v>17072</v>
      </c>
      <c r="L2835" t="s">
        <v>18080</v>
      </c>
    </row>
    <row r="2836" spans="1:12" x14ac:dyDescent="0.25">
      <c r="A2836" t="s">
        <v>7480</v>
      </c>
      <c r="B2836" s="7">
        <v>0.77561342592592597</v>
      </c>
      <c r="C2836">
        <v>8</v>
      </c>
      <c r="D2836">
        <v>468000</v>
      </c>
      <c r="E2836">
        <v>3744000</v>
      </c>
      <c r="F2836" t="s">
        <v>14917</v>
      </c>
      <c r="G2836" t="s">
        <v>12065</v>
      </c>
      <c r="H2836" t="s">
        <v>12069</v>
      </c>
      <c r="I2836" t="s">
        <v>12095</v>
      </c>
      <c r="J2836" t="s">
        <v>12090</v>
      </c>
      <c r="K2836" t="s">
        <v>16846</v>
      </c>
      <c r="L2836" t="s">
        <v>17854</v>
      </c>
    </row>
    <row r="2837" spans="1:12" x14ac:dyDescent="0.25">
      <c r="A2837" t="s">
        <v>7483</v>
      </c>
      <c r="B2837" s="7">
        <v>0.71221064814814816</v>
      </c>
      <c r="C2837">
        <v>8</v>
      </c>
      <c r="D2837">
        <v>1297000</v>
      </c>
      <c r="E2837">
        <v>10376000</v>
      </c>
      <c r="F2837" t="s">
        <v>12555</v>
      </c>
      <c r="G2837" t="s">
        <v>12064</v>
      </c>
      <c r="H2837" t="s">
        <v>12066</v>
      </c>
      <c r="I2837" t="s">
        <v>12095</v>
      </c>
      <c r="J2837" t="s">
        <v>12082</v>
      </c>
      <c r="K2837" t="s">
        <v>17417</v>
      </c>
      <c r="L2837" t="s">
        <v>18427</v>
      </c>
    </row>
    <row r="2838" spans="1:12" x14ac:dyDescent="0.25">
      <c r="A2838" t="s">
        <v>7485</v>
      </c>
      <c r="B2838" s="7">
        <v>0.54942129629629632</v>
      </c>
      <c r="C2838">
        <v>6</v>
      </c>
      <c r="D2838">
        <v>1179000</v>
      </c>
      <c r="E2838">
        <v>7074000</v>
      </c>
      <c r="F2838" t="s">
        <v>15604</v>
      </c>
      <c r="G2838" t="s">
        <v>12064</v>
      </c>
      <c r="H2838" t="s">
        <v>12066</v>
      </c>
      <c r="I2838" t="s">
        <v>12094</v>
      </c>
      <c r="J2838" t="s">
        <v>12090</v>
      </c>
      <c r="K2838" t="s">
        <v>17378</v>
      </c>
      <c r="L2838" t="s">
        <v>18385</v>
      </c>
    </row>
    <row r="2839" spans="1:12" x14ac:dyDescent="0.25">
      <c r="A2839" t="s">
        <v>7487</v>
      </c>
      <c r="B2839" s="7">
        <v>0.28971064814814818</v>
      </c>
      <c r="C2839">
        <v>1</v>
      </c>
      <c r="D2839">
        <v>447000</v>
      </c>
      <c r="E2839">
        <v>447000</v>
      </c>
      <c r="F2839" t="s">
        <v>13245</v>
      </c>
      <c r="G2839" t="s">
        <v>12065</v>
      </c>
      <c r="H2839" t="s">
        <v>12068</v>
      </c>
      <c r="I2839" t="s">
        <v>12094</v>
      </c>
      <c r="J2839" t="s">
        <v>12073</v>
      </c>
      <c r="K2839" t="s">
        <v>16970</v>
      </c>
      <c r="L2839" t="s">
        <v>17971</v>
      </c>
    </row>
    <row r="2840" spans="1:12" x14ac:dyDescent="0.25">
      <c r="A2840" t="s">
        <v>7489</v>
      </c>
      <c r="B2840" s="7">
        <v>0.53435185185185186</v>
      </c>
      <c r="C2840">
        <v>8</v>
      </c>
      <c r="D2840">
        <v>660000</v>
      </c>
      <c r="E2840">
        <v>5280000</v>
      </c>
      <c r="F2840" t="s">
        <v>13649</v>
      </c>
      <c r="G2840" t="s">
        <v>12062</v>
      </c>
      <c r="H2840" t="s">
        <v>12068</v>
      </c>
      <c r="I2840" t="s">
        <v>12095</v>
      </c>
      <c r="J2840" t="s">
        <v>12088</v>
      </c>
      <c r="K2840" t="s">
        <v>17042</v>
      </c>
      <c r="L2840" t="s">
        <v>18049</v>
      </c>
    </row>
    <row r="2841" spans="1:12" x14ac:dyDescent="0.25">
      <c r="A2841" t="s">
        <v>7492</v>
      </c>
      <c r="B2841" s="7">
        <v>0.92576388888888894</v>
      </c>
      <c r="C2841">
        <v>1</v>
      </c>
      <c r="D2841">
        <v>652000</v>
      </c>
      <c r="E2841">
        <v>652000</v>
      </c>
      <c r="F2841" t="s">
        <v>13400</v>
      </c>
      <c r="G2841" t="s">
        <v>12062</v>
      </c>
      <c r="H2841" t="s">
        <v>12066</v>
      </c>
      <c r="I2841" t="s">
        <v>12094</v>
      </c>
      <c r="J2841" t="s">
        <v>12086</v>
      </c>
      <c r="K2841" t="s">
        <v>16578</v>
      </c>
      <c r="L2841" t="s">
        <v>17551</v>
      </c>
    </row>
    <row r="2842" spans="1:12" x14ac:dyDescent="0.25">
      <c r="A2842" t="s">
        <v>7495</v>
      </c>
      <c r="B2842" s="7">
        <v>0.29821759259259262</v>
      </c>
      <c r="C2842">
        <v>8</v>
      </c>
      <c r="D2842">
        <v>373000</v>
      </c>
      <c r="E2842">
        <v>2984000</v>
      </c>
      <c r="F2842" t="s">
        <v>13561</v>
      </c>
      <c r="G2842" t="s">
        <v>12063</v>
      </c>
      <c r="H2842" t="s">
        <v>12067</v>
      </c>
      <c r="I2842" t="s">
        <v>12095</v>
      </c>
      <c r="J2842" t="s">
        <v>12080</v>
      </c>
      <c r="K2842" t="s">
        <v>16769</v>
      </c>
      <c r="L2842" t="s">
        <v>17767</v>
      </c>
    </row>
    <row r="2843" spans="1:12" x14ac:dyDescent="0.25">
      <c r="A2843" t="s">
        <v>7497</v>
      </c>
      <c r="B2843" s="7">
        <v>0.61693287037037037</v>
      </c>
      <c r="C2843">
        <v>7</v>
      </c>
      <c r="D2843">
        <v>328000</v>
      </c>
      <c r="E2843">
        <v>2296000</v>
      </c>
      <c r="F2843" t="s">
        <v>15321</v>
      </c>
      <c r="G2843" t="s">
        <v>12063</v>
      </c>
      <c r="H2843" t="s">
        <v>12069</v>
      </c>
      <c r="I2843" t="s">
        <v>12094</v>
      </c>
      <c r="J2843" t="s">
        <v>12081</v>
      </c>
      <c r="K2843" t="s">
        <v>16806</v>
      </c>
      <c r="L2843" t="s">
        <v>17811</v>
      </c>
    </row>
    <row r="2844" spans="1:12" x14ac:dyDescent="0.25">
      <c r="A2844" t="s">
        <v>7499</v>
      </c>
      <c r="B2844" s="7">
        <v>0.3659722222222222</v>
      </c>
      <c r="C2844">
        <v>8</v>
      </c>
      <c r="D2844">
        <v>617000</v>
      </c>
      <c r="E2844">
        <v>4936000</v>
      </c>
      <c r="F2844" t="s">
        <v>13202</v>
      </c>
      <c r="G2844" t="s">
        <v>12062</v>
      </c>
      <c r="H2844" t="s">
        <v>12069</v>
      </c>
      <c r="I2844" t="s">
        <v>12095</v>
      </c>
      <c r="J2844" t="s">
        <v>12076</v>
      </c>
      <c r="K2844" t="s">
        <v>17325</v>
      </c>
      <c r="L2844" t="s">
        <v>18334</v>
      </c>
    </row>
    <row r="2845" spans="1:12" x14ac:dyDescent="0.25">
      <c r="A2845" t="s">
        <v>7501</v>
      </c>
      <c r="B2845" s="7">
        <v>0.57156249999999997</v>
      </c>
      <c r="C2845">
        <v>3</v>
      </c>
      <c r="D2845">
        <v>416000</v>
      </c>
      <c r="E2845">
        <v>1248000</v>
      </c>
      <c r="F2845" t="s">
        <v>13756</v>
      </c>
      <c r="G2845" t="s">
        <v>12065</v>
      </c>
      <c r="H2845" t="s">
        <v>12069</v>
      </c>
      <c r="I2845" t="s">
        <v>12095</v>
      </c>
      <c r="J2845" t="s">
        <v>12088</v>
      </c>
      <c r="K2845" t="s">
        <v>12172</v>
      </c>
      <c r="L2845" t="s">
        <v>12255</v>
      </c>
    </row>
    <row r="2846" spans="1:12" x14ac:dyDescent="0.25">
      <c r="A2846" t="s">
        <v>7503</v>
      </c>
      <c r="B2846" s="7">
        <v>7.1736111111111112E-2</v>
      </c>
      <c r="C2846">
        <v>5</v>
      </c>
      <c r="D2846">
        <v>467000</v>
      </c>
      <c r="E2846">
        <v>2335000</v>
      </c>
      <c r="F2846" t="s">
        <v>14232</v>
      </c>
      <c r="G2846" t="s">
        <v>12065</v>
      </c>
      <c r="H2846" t="s">
        <v>12071</v>
      </c>
      <c r="I2846" t="s">
        <v>12094</v>
      </c>
      <c r="J2846" t="s">
        <v>12078</v>
      </c>
      <c r="K2846" t="s">
        <v>16976</v>
      </c>
      <c r="L2846" t="s">
        <v>17981</v>
      </c>
    </row>
    <row r="2847" spans="1:12" x14ac:dyDescent="0.25">
      <c r="A2847" t="s">
        <v>7506</v>
      </c>
      <c r="B2847" s="7">
        <v>0.54504629629629631</v>
      </c>
      <c r="C2847">
        <v>2</v>
      </c>
      <c r="D2847">
        <v>618000</v>
      </c>
      <c r="E2847">
        <v>1236000</v>
      </c>
      <c r="F2847" t="s">
        <v>13622</v>
      </c>
      <c r="G2847" t="s">
        <v>12062</v>
      </c>
      <c r="H2847" t="s">
        <v>12068</v>
      </c>
      <c r="I2847" t="s">
        <v>12094</v>
      </c>
      <c r="J2847" t="s">
        <v>12086</v>
      </c>
      <c r="K2847" t="s">
        <v>16750</v>
      </c>
      <c r="L2847" t="s">
        <v>17742</v>
      </c>
    </row>
    <row r="2848" spans="1:12" x14ac:dyDescent="0.25">
      <c r="A2848" t="s">
        <v>7509</v>
      </c>
      <c r="B2848" s="7">
        <v>0.73804398148148154</v>
      </c>
      <c r="C2848">
        <v>8</v>
      </c>
      <c r="D2848">
        <v>1189000</v>
      </c>
      <c r="E2848">
        <v>9512000</v>
      </c>
      <c r="F2848" t="s">
        <v>14107</v>
      </c>
      <c r="G2848" t="s">
        <v>12064</v>
      </c>
      <c r="H2848" t="s">
        <v>12071</v>
      </c>
      <c r="I2848" t="s">
        <v>12095</v>
      </c>
      <c r="J2848" t="s">
        <v>12076</v>
      </c>
      <c r="K2848" t="s">
        <v>16956</v>
      </c>
      <c r="L2848" t="s">
        <v>17964</v>
      </c>
    </row>
    <row r="2849" spans="1:12" x14ac:dyDescent="0.25">
      <c r="A2849" t="s">
        <v>7512</v>
      </c>
      <c r="B2849" s="7">
        <v>0.36900462962962965</v>
      </c>
      <c r="C2849">
        <v>1</v>
      </c>
      <c r="D2849">
        <v>1315000</v>
      </c>
      <c r="E2849">
        <v>1315000</v>
      </c>
      <c r="F2849" t="s">
        <v>14110</v>
      </c>
      <c r="G2849" t="s">
        <v>12064</v>
      </c>
      <c r="H2849" t="s">
        <v>12066</v>
      </c>
      <c r="I2849" t="s">
        <v>12095</v>
      </c>
      <c r="J2849" t="s">
        <v>12076</v>
      </c>
      <c r="K2849" t="s">
        <v>16597</v>
      </c>
      <c r="L2849" t="s">
        <v>17570</v>
      </c>
    </row>
    <row r="2850" spans="1:12" x14ac:dyDescent="0.25">
      <c r="A2850" t="s">
        <v>7515</v>
      </c>
      <c r="B2850" s="7">
        <v>0.97304398148148152</v>
      </c>
      <c r="C2850">
        <v>1</v>
      </c>
      <c r="D2850">
        <v>463000</v>
      </c>
      <c r="E2850">
        <v>463000</v>
      </c>
      <c r="F2850" t="s">
        <v>16124</v>
      </c>
      <c r="G2850" t="s">
        <v>12065</v>
      </c>
      <c r="H2850" t="s">
        <v>12067</v>
      </c>
      <c r="I2850" t="s">
        <v>12094</v>
      </c>
      <c r="J2850" t="s">
        <v>12074</v>
      </c>
      <c r="K2850" t="s">
        <v>12170</v>
      </c>
      <c r="L2850" t="s">
        <v>12251</v>
      </c>
    </row>
    <row r="2851" spans="1:12" x14ac:dyDescent="0.25">
      <c r="A2851" t="s">
        <v>7518</v>
      </c>
      <c r="B2851" s="7">
        <v>0.31898148148148148</v>
      </c>
      <c r="C2851">
        <v>4</v>
      </c>
      <c r="D2851">
        <v>1332000</v>
      </c>
      <c r="E2851">
        <v>5328000</v>
      </c>
      <c r="F2851" t="s">
        <v>12981</v>
      </c>
      <c r="G2851" t="s">
        <v>12064</v>
      </c>
      <c r="H2851" t="s">
        <v>12069</v>
      </c>
      <c r="I2851" t="s">
        <v>12095</v>
      </c>
      <c r="J2851" t="s">
        <v>12089</v>
      </c>
      <c r="K2851" t="s">
        <v>16634</v>
      </c>
      <c r="L2851" t="s">
        <v>17621</v>
      </c>
    </row>
    <row r="2852" spans="1:12" x14ac:dyDescent="0.25">
      <c r="A2852" t="s">
        <v>7521</v>
      </c>
      <c r="B2852" s="7">
        <v>0.76197916666666665</v>
      </c>
      <c r="C2852">
        <v>3</v>
      </c>
      <c r="D2852">
        <v>448000</v>
      </c>
      <c r="E2852">
        <v>1344000</v>
      </c>
      <c r="F2852" t="s">
        <v>13635</v>
      </c>
      <c r="G2852" t="s">
        <v>12065</v>
      </c>
      <c r="H2852" t="s">
        <v>12067</v>
      </c>
      <c r="I2852" t="s">
        <v>12093</v>
      </c>
      <c r="J2852" t="s">
        <v>12085</v>
      </c>
      <c r="K2852" t="s">
        <v>16655</v>
      </c>
      <c r="L2852" t="s">
        <v>17642</v>
      </c>
    </row>
    <row r="2853" spans="1:12" x14ac:dyDescent="0.25">
      <c r="A2853" t="s">
        <v>7524</v>
      </c>
      <c r="B2853" s="7">
        <v>7.4293981481481475E-2</v>
      </c>
      <c r="C2853">
        <v>7</v>
      </c>
      <c r="D2853">
        <v>387000</v>
      </c>
      <c r="E2853">
        <v>2709000</v>
      </c>
      <c r="F2853" t="s">
        <v>16213</v>
      </c>
      <c r="G2853" t="s">
        <v>12063</v>
      </c>
      <c r="H2853" t="s">
        <v>12068</v>
      </c>
      <c r="I2853" t="s">
        <v>12094</v>
      </c>
      <c r="J2853" t="s">
        <v>12078</v>
      </c>
      <c r="K2853" t="s">
        <v>16694</v>
      </c>
      <c r="L2853" t="s">
        <v>17682</v>
      </c>
    </row>
    <row r="2854" spans="1:12" x14ac:dyDescent="0.25">
      <c r="A2854" t="s">
        <v>7527</v>
      </c>
      <c r="B2854" s="7">
        <v>0.87664351851851852</v>
      </c>
      <c r="C2854">
        <v>1</v>
      </c>
      <c r="D2854">
        <v>1279000</v>
      </c>
      <c r="E2854">
        <v>1279000</v>
      </c>
      <c r="F2854" t="s">
        <v>13060</v>
      </c>
      <c r="G2854" t="s">
        <v>12064</v>
      </c>
      <c r="H2854" t="s">
        <v>12069</v>
      </c>
      <c r="I2854" t="s">
        <v>12094</v>
      </c>
      <c r="J2854" t="s">
        <v>12072</v>
      </c>
      <c r="K2854" t="s">
        <v>17075</v>
      </c>
      <c r="L2854" t="s">
        <v>18075</v>
      </c>
    </row>
    <row r="2855" spans="1:12" x14ac:dyDescent="0.25">
      <c r="A2855" t="s">
        <v>7529</v>
      </c>
      <c r="B2855" s="7">
        <v>0.23561342592592593</v>
      </c>
      <c r="C2855">
        <v>9</v>
      </c>
      <c r="D2855">
        <v>393000</v>
      </c>
      <c r="E2855">
        <v>3537000</v>
      </c>
      <c r="F2855" t="s">
        <v>13415</v>
      </c>
      <c r="G2855" t="s">
        <v>12063</v>
      </c>
      <c r="H2855" t="s">
        <v>12067</v>
      </c>
      <c r="I2855" t="s">
        <v>12095</v>
      </c>
      <c r="J2855" t="s">
        <v>12086</v>
      </c>
      <c r="K2855" t="s">
        <v>16512</v>
      </c>
      <c r="L2855" t="s">
        <v>17492</v>
      </c>
    </row>
    <row r="2856" spans="1:12" x14ac:dyDescent="0.25">
      <c r="A2856" t="s">
        <v>7531</v>
      </c>
      <c r="B2856" s="7">
        <v>5.6226851851851854E-2</v>
      </c>
      <c r="C2856">
        <v>2</v>
      </c>
      <c r="D2856">
        <v>438000</v>
      </c>
      <c r="E2856">
        <v>876000</v>
      </c>
      <c r="F2856" t="s">
        <v>12552</v>
      </c>
      <c r="G2856" t="s">
        <v>12065</v>
      </c>
      <c r="H2856" t="s">
        <v>12071</v>
      </c>
      <c r="I2856" t="s">
        <v>12094</v>
      </c>
      <c r="J2856" t="s">
        <v>12072</v>
      </c>
      <c r="K2856" t="s">
        <v>17307</v>
      </c>
      <c r="L2856" t="s">
        <v>18311</v>
      </c>
    </row>
    <row r="2857" spans="1:12" x14ac:dyDescent="0.25">
      <c r="A2857" t="s">
        <v>7533</v>
      </c>
      <c r="B2857" s="7">
        <v>0.65427083333333336</v>
      </c>
      <c r="C2857">
        <v>2</v>
      </c>
      <c r="D2857">
        <v>604000</v>
      </c>
      <c r="E2857">
        <v>1208000</v>
      </c>
      <c r="F2857" t="s">
        <v>15870</v>
      </c>
      <c r="G2857" t="s">
        <v>12062</v>
      </c>
      <c r="H2857" t="s">
        <v>12067</v>
      </c>
      <c r="I2857" t="s">
        <v>12094</v>
      </c>
      <c r="J2857" t="s">
        <v>12089</v>
      </c>
      <c r="K2857" t="s">
        <v>16984</v>
      </c>
      <c r="L2857" t="s">
        <v>17986</v>
      </c>
    </row>
    <row r="2858" spans="1:12" x14ac:dyDescent="0.25">
      <c r="A2858" t="s">
        <v>7536</v>
      </c>
      <c r="B2858" s="7">
        <v>1.5625E-2</v>
      </c>
      <c r="C2858">
        <v>3</v>
      </c>
      <c r="D2858">
        <v>332000</v>
      </c>
      <c r="E2858">
        <v>996000</v>
      </c>
      <c r="F2858" t="s">
        <v>12315</v>
      </c>
      <c r="G2858" t="s">
        <v>12063</v>
      </c>
      <c r="H2858" t="s">
        <v>12068</v>
      </c>
      <c r="I2858" t="s">
        <v>12094</v>
      </c>
      <c r="J2858" t="s">
        <v>12091</v>
      </c>
      <c r="K2858" t="s">
        <v>17448</v>
      </c>
      <c r="L2858" t="s">
        <v>18453</v>
      </c>
    </row>
    <row r="2859" spans="1:12" x14ac:dyDescent="0.25">
      <c r="A2859" t="s">
        <v>7538</v>
      </c>
      <c r="B2859" s="7">
        <v>0.6624768518518519</v>
      </c>
      <c r="C2859">
        <v>2</v>
      </c>
      <c r="D2859">
        <v>439000</v>
      </c>
      <c r="E2859">
        <v>878000</v>
      </c>
      <c r="F2859" t="s">
        <v>16237</v>
      </c>
      <c r="G2859" t="s">
        <v>12065</v>
      </c>
      <c r="H2859" t="s">
        <v>12068</v>
      </c>
      <c r="I2859" t="s">
        <v>12093</v>
      </c>
      <c r="J2859" t="s">
        <v>12072</v>
      </c>
      <c r="K2859" t="s">
        <v>17278</v>
      </c>
      <c r="L2859" t="s">
        <v>18283</v>
      </c>
    </row>
    <row r="2860" spans="1:12" x14ac:dyDescent="0.25">
      <c r="A2860" t="s">
        <v>7540</v>
      </c>
      <c r="B2860" s="7">
        <v>0.65065972222222224</v>
      </c>
      <c r="C2860">
        <v>4</v>
      </c>
      <c r="D2860">
        <v>325000</v>
      </c>
      <c r="E2860">
        <v>1300000</v>
      </c>
      <c r="F2860" t="s">
        <v>12900</v>
      </c>
      <c r="G2860" t="s">
        <v>12063</v>
      </c>
      <c r="H2860" t="s">
        <v>12067</v>
      </c>
      <c r="I2860" t="s">
        <v>12095</v>
      </c>
      <c r="J2860" t="s">
        <v>12072</v>
      </c>
      <c r="K2860" t="s">
        <v>17168</v>
      </c>
      <c r="L2860" t="s">
        <v>18173</v>
      </c>
    </row>
    <row r="2861" spans="1:12" x14ac:dyDescent="0.25">
      <c r="A2861" t="s">
        <v>7543</v>
      </c>
      <c r="B2861" s="7">
        <v>0.29237268518518517</v>
      </c>
      <c r="C2861">
        <v>8</v>
      </c>
      <c r="D2861">
        <v>1351000</v>
      </c>
      <c r="E2861">
        <v>10808000</v>
      </c>
      <c r="F2861" t="s">
        <v>14206</v>
      </c>
      <c r="G2861" t="s">
        <v>12064</v>
      </c>
      <c r="H2861" t="s">
        <v>12070</v>
      </c>
      <c r="I2861" t="s">
        <v>12094</v>
      </c>
      <c r="J2861" t="s">
        <v>12084</v>
      </c>
      <c r="K2861" t="s">
        <v>17098</v>
      </c>
      <c r="L2861" t="s">
        <v>18105</v>
      </c>
    </row>
    <row r="2862" spans="1:12" x14ac:dyDescent="0.25">
      <c r="A2862" t="s">
        <v>7545</v>
      </c>
      <c r="B2862" s="7">
        <v>0.72127314814814814</v>
      </c>
      <c r="C2862">
        <v>3</v>
      </c>
      <c r="D2862">
        <v>1113000</v>
      </c>
      <c r="E2862">
        <v>3339000</v>
      </c>
      <c r="F2862" t="s">
        <v>14525</v>
      </c>
      <c r="G2862" t="s">
        <v>12064</v>
      </c>
      <c r="H2862" t="s">
        <v>12067</v>
      </c>
      <c r="I2862" t="s">
        <v>12093</v>
      </c>
      <c r="J2862" t="s">
        <v>12075</v>
      </c>
      <c r="K2862" t="s">
        <v>16669</v>
      </c>
      <c r="L2862" t="s">
        <v>17655</v>
      </c>
    </row>
    <row r="2863" spans="1:12" x14ac:dyDescent="0.25">
      <c r="A2863" t="s">
        <v>7547</v>
      </c>
      <c r="B2863" s="7">
        <v>0.49150462962962965</v>
      </c>
      <c r="C2863">
        <v>5</v>
      </c>
      <c r="D2863">
        <v>472000</v>
      </c>
      <c r="E2863">
        <v>2360000</v>
      </c>
      <c r="F2863" t="s">
        <v>15672</v>
      </c>
      <c r="G2863" t="s">
        <v>12065</v>
      </c>
      <c r="H2863" t="s">
        <v>12070</v>
      </c>
      <c r="I2863" t="s">
        <v>12092</v>
      </c>
      <c r="J2863" t="s">
        <v>12091</v>
      </c>
      <c r="K2863" t="s">
        <v>16661</v>
      </c>
      <c r="L2863" t="s">
        <v>17649</v>
      </c>
    </row>
    <row r="2864" spans="1:12" x14ac:dyDescent="0.25">
      <c r="A2864" t="s">
        <v>7549</v>
      </c>
      <c r="B2864" s="7">
        <v>0.76180555555555551</v>
      </c>
      <c r="C2864">
        <v>2</v>
      </c>
      <c r="D2864">
        <v>344000</v>
      </c>
      <c r="E2864">
        <v>688000</v>
      </c>
      <c r="F2864" t="s">
        <v>14540</v>
      </c>
      <c r="G2864" t="s">
        <v>12063</v>
      </c>
      <c r="H2864" t="s">
        <v>12070</v>
      </c>
      <c r="I2864" t="s">
        <v>12095</v>
      </c>
      <c r="J2864" t="s">
        <v>12091</v>
      </c>
      <c r="K2864" t="s">
        <v>16685</v>
      </c>
      <c r="L2864" t="s">
        <v>17669</v>
      </c>
    </row>
    <row r="2865" spans="1:12" x14ac:dyDescent="0.25">
      <c r="A2865" t="s">
        <v>7551</v>
      </c>
      <c r="B2865" s="7">
        <v>4.0428240740740744E-2</v>
      </c>
      <c r="C2865">
        <v>3</v>
      </c>
      <c r="D2865">
        <v>1147000</v>
      </c>
      <c r="E2865">
        <v>3441000</v>
      </c>
      <c r="F2865" t="s">
        <v>16463</v>
      </c>
      <c r="G2865" t="s">
        <v>12064</v>
      </c>
      <c r="H2865" t="s">
        <v>12069</v>
      </c>
      <c r="I2865" t="s">
        <v>12094</v>
      </c>
      <c r="J2865" t="s">
        <v>12078</v>
      </c>
      <c r="K2865" t="s">
        <v>16596</v>
      </c>
      <c r="L2865" t="s">
        <v>17571</v>
      </c>
    </row>
    <row r="2866" spans="1:12" x14ac:dyDescent="0.25">
      <c r="A2866" t="s">
        <v>7553</v>
      </c>
      <c r="B2866" s="7">
        <v>0.81489583333333337</v>
      </c>
      <c r="C2866">
        <v>2</v>
      </c>
      <c r="D2866">
        <v>635000</v>
      </c>
      <c r="E2866">
        <v>1270000</v>
      </c>
      <c r="F2866" t="s">
        <v>16095</v>
      </c>
      <c r="G2866" t="s">
        <v>12062</v>
      </c>
      <c r="H2866" t="s">
        <v>12071</v>
      </c>
      <c r="I2866" t="s">
        <v>12095</v>
      </c>
      <c r="J2866" t="s">
        <v>12072</v>
      </c>
      <c r="K2866" t="s">
        <v>16874</v>
      </c>
      <c r="L2866" t="s">
        <v>17877</v>
      </c>
    </row>
    <row r="2867" spans="1:12" x14ac:dyDescent="0.25">
      <c r="A2867" t="s">
        <v>7556</v>
      </c>
      <c r="B2867" s="7">
        <v>0.10354166666666667</v>
      </c>
      <c r="C2867">
        <v>5</v>
      </c>
      <c r="D2867">
        <v>667000</v>
      </c>
      <c r="E2867">
        <v>3335000</v>
      </c>
      <c r="F2867" t="s">
        <v>14626</v>
      </c>
      <c r="G2867" t="s">
        <v>12062</v>
      </c>
      <c r="H2867" t="s">
        <v>12066</v>
      </c>
      <c r="I2867" t="s">
        <v>12093</v>
      </c>
      <c r="J2867" t="s">
        <v>12081</v>
      </c>
      <c r="K2867" t="s">
        <v>17039</v>
      </c>
      <c r="L2867" t="s">
        <v>18043</v>
      </c>
    </row>
    <row r="2868" spans="1:12" x14ac:dyDescent="0.25">
      <c r="A2868" t="s">
        <v>7559</v>
      </c>
      <c r="B2868" s="7">
        <v>0.84089120370370374</v>
      </c>
      <c r="C2868">
        <v>7</v>
      </c>
      <c r="D2868">
        <v>597000</v>
      </c>
      <c r="E2868">
        <v>4179000</v>
      </c>
      <c r="F2868" t="s">
        <v>12366</v>
      </c>
      <c r="G2868" t="s">
        <v>12062</v>
      </c>
      <c r="H2868" t="s">
        <v>12071</v>
      </c>
      <c r="I2868" t="s">
        <v>12095</v>
      </c>
      <c r="J2868" t="s">
        <v>12083</v>
      </c>
      <c r="K2868" t="s">
        <v>17181</v>
      </c>
      <c r="L2868" t="s">
        <v>18190</v>
      </c>
    </row>
    <row r="2869" spans="1:12" x14ac:dyDescent="0.25">
      <c r="A2869" t="s">
        <v>7562</v>
      </c>
      <c r="B2869" s="7">
        <v>0.6106018518518519</v>
      </c>
      <c r="C2869">
        <v>6</v>
      </c>
      <c r="D2869">
        <v>656000</v>
      </c>
      <c r="E2869">
        <v>3936000</v>
      </c>
      <c r="F2869" t="s">
        <v>13669</v>
      </c>
      <c r="G2869" t="s">
        <v>12062</v>
      </c>
      <c r="H2869" t="s">
        <v>12071</v>
      </c>
      <c r="I2869" t="s">
        <v>12095</v>
      </c>
      <c r="J2869" t="s">
        <v>12091</v>
      </c>
      <c r="K2869" t="s">
        <v>12147</v>
      </c>
      <c r="L2869" t="s">
        <v>12234</v>
      </c>
    </row>
    <row r="2870" spans="1:12" x14ac:dyDescent="0.25">
      <c r="A2870" t="s">
        <v>7565</v>
      </c>
      <c r="B2870" s="7">
        <v>0.19072916666666667</v>
      </c>
      <c r="C2870">
        <v>6</v>
      </c>
      <c r="D2870">
        <v>377000</v>
      </c>
      <c r="E2870">
        <v>2262000</v>
      </c>
      <c r="F2870" t="s">
        <v>14256</v>
      </c>
      <c r="G2870" t="s">
        <v>12063</v>
      </c>
      <c r="H2870" t="s">
        <v>12069</v>
      </c>
      <c r="I2870" t="s">
        <v>12095</v>
      </c>
      <c r="J2870" t="s">
        <v>12089</v>
      </c>
      <c r="K2870" t="s">
        <v>17004</v>
      </c>
      <c r="L2870" t="s">
        <v>18009</v>
      </c>
    </row>
    <row r="2871" spans="1:12" x14ac:dyDescent="0.25">
      <c r="A2871" t="s">
        <v>7568</v>
      </c>
      <c r="B2871" s="7">
        <v>0.67162037037037037</v>
      </c>
      <c r="C2871">
        <v>5</v>
      </c>
      <c r="D2871">
        <v>327000</v>
      </c>
      <c r="E2871">
        <v>1635000</v>
      </c>
      <c r="F2871" t="s">
        <v>15495</v>
      </c>
      <c r="G2871" t="s">
        <v>12063</v>
      </c>
      <c r="H2871" t="s">
        <v>12071</v>
      </c>
      <c r="I2871" t="s">
        <v>12094</v>
      </c>
      <c r="J2871" t="s">
        <v>12090</v>
      </c>
      <c r="K2871" t="s">
        <v>16766</v>
      </c>
      <c r="L2871" t="s">
        <v>17761</v>
      </c>
    </row>
    <row r="2872" spans="1:12" x14ac:dyDescent="0.25">
      <c r="A2872" t="s">
        <v>7571</v>
      </c>
      <c r="B2872" s="7">
        <v>6.7245370370370367E-3</v>
      </c>
      <c r="C2872">
        <v>1</v>
      </c>
      <c r="D2872">
        <v>378000</v>
      </c>
      <c r="E2872">
        <v>378000</v>
      </c>
      <c r="F2872" t="s">
        <v>15211</v>
      </c>
      <c r="G2872" t="s">
        <v>12063</v>
      </c>
      <c r="H2872" t="s">
        <v>12070</v>
      </c>
      <c r="I2872" t="s">
        <v>12094</v>
      </c>
      <c r="J2872" t="s">
        <v>12073</v>
      </c>
      <c r="K2872" t="s">
        <v>16618</v>
      </c>
      <c r="L2872" t="s">
        <v>17601</v>
      </c>
    </row>
    <row r="2873" spans="1:12" x14ac:dyDescent="0.25">
      <c r="A2873" t="s">
        <v>7573</v>
      </c>
      <c r="B2873" s="7">
        <v>0.53517361111111106</v>
      </c>
      <c r="C2873">
        <v>6</v>
      </c>
      <c r="D2873">
        <v>516000</v>
      </c>
      <c r="E2873">
        <v>3096000</v>
      </c>
      <c r="F2873" t="s">
        <v>16110</v>
      </c>
      <c r="G2873" t="s">
        <v>12065</v>
      </c>
      <c r="H2873" t="s">
        <v>12069</v>
      </c>
      <c r="I2873" t="s">
        <v>12095</v>
      </c>
      <c r="J2873" t="s">
        <v>12075</v>
      </c>
      <c r="K2873" t="s">
        <v>17391</v>
      </c>
      <c r="L2873" t="s">
        <v>18398</v>
      </c>
    </row>
    <row r="2874" spans="1:12" x14ac:dyDescent="0.25">
      <c r="A2874" t="s">
        <v>7575</v>
      </c>
      <c r="B2874" s="7">
        <v>0.94302083333333331</v>
      </c>
      <c r="C2874">
        <v>7</v>
      </c>
      <c r="D2874">
        <v>370000</v>
      </c>
      <c r="E2874">
        <v>2590000</v>
      </c>
      <c r="F2874" t="s">
        <v>13480</v>
      </c>
      <c r="G2874" t="s">
        <v>12063</v>
      </c>
      <c r="H2874" t="s">
        <v>12066</v>
      </c>
      <c r="I2874" t="s">
        <v>12094</v>
      </c>
      <c r="J2874" t="s">
        <v>12090</v>
      </c>
      <c r="K2874" t="s">
        <v>16819</v>
      </c>
      <c r="L2874" t="s">
        <v>17823</v>
      </c>
    </row>
    <row r="2875" spans="1:12" x14ac:dyDescent="0.25">
      <c r="A2875" t="s">
        <v>7577</v>
      </c>
      <c r="B2875" s="7">
        <v>0.18065972222222224</v>
      </c>
      <c r="C2875">
        <v>2</v>
      </c>
      <c r="D2875">
        <v>416000</v>
      </c>
      <c r="E2875">
        <v>832000</v>
      </c>
      <c r="F2875" t="s">
        <v>13449</v>
      </c>
      <c r="G2875" t="s">
        <v>12065</v>
      </c>
      <c r="H2875" t="s">
        <v>12071</v>
      </c>
      <c r="I2875" t="s">
        <v>12095</v>
      </c>
      <c r="J2875" t="s">
        <v>12091</v>
      </c>
      <c r="K2875" t="s">
        <v>17137</v>
      </c>
      <c r="L2875" t="s">
        <v>18139</v>
      </c>
    </row>
    <row r="2876" spans="1:12" x14ac:dyDescent="0.25">
      <c r="A2876" t="s">
        <v>7579</v>
      </c>
      <c r="B2876" s="7">
        <v>0.67748842592592595</v>
      </c>
      <c r="C2876">
        <v>6</v>
      </c>
      <c r="D2876">
        <v>1114000</v>
      </c>
      <c r="E2876">
        <v>6684000</v>
      </c>
      <c r="F2876" t="s">
        <v>13016</v>
      </c>
      <c r="G2876" t="s">
        <v>12064</v>
      </c>
      <c r="H2876" t="s">
        <v>12066</v>
      </c>
      <c r="I2876" t="s">
        <v>12095</v>
      </c>
      <c r="J2876" t="s">
        <v>12079</v>
      </c>
      <c r="K2876" t="s">
        <v>16835</v>
      </c>
      <c r="L2876" t="s">
        <v>17840</v>
      </c>
    </row>
    <row r="2877" spans="1:12" x14ac:dyDescent="0.25">
      <c r="A2877" t="s">
        <v>7582</v>
      </c>
      <c r="B2877" s="7">
        <v>0.99832175925925926</v>
      </c>
      <c r="C2877">
        <v>4</v>
      </c>
      <c r="D2877">
        <v>586000</v>
      </c>
      <c r="E2877">
        <v>2344000</v>
      </c>
      <c r="F2877" t="s">
        <v>12490</v>
      </c>
      <c r="G2877" t="s">
        <v>12062</v>
      </c>
      <c r="H2877" t="s">
        <v>12068</v>
      </c>
      <c r="I2877" t="s">
        <v>12095</v>
      </c>
      <c r="J2877" t="s">
        <v>12081</v>
      </c>
      <c r="K2877" t="s">
        <v>16991</v>
      </c>
      <c r="L2877" t="s">
        <v>17995</v>
      </c>
    </row>
    <row r="2878" spans="1:12" x14ac:dyDescent="0.25">
      <c r="A2878" t="s">
        <v>7585</v>
      </c>
      <c r="B2878" s="7">
        <v>0.84144675925925927</v>
      </c>
      <c r="C2878">
        <v>4</v>
      </c>
      <c r="D2878">
        <v>1340000</v>
      </c>
      <c r="E2878">
        <v>5360000</v>
      </c>
      <c r="F2878" t="s">
        <v>14010</v>
      </c>
      <c r="G2878" t="s">
        <v>12064</v>
      </c>
      <c r="H2878" t="s">
        <v>12070</v>
      </c>
      <c r="I2878" t="s">
        <v>12094</v>
      </c>
      <c r="J2878" t="s">
        <v>12091</v>
      </c>
      <c r="K2878" t="s">
        <v>17080</v>
      </c>
      <c r="L2878" t="s">
        <v>18083</v>
      </c>
    </row>
    <row r="2879" spans="1:12" x14ac:dyDescent="0.25">
      <c r="A2879" t="s">
        <v>7588</v>
      </c>
      <c r="B2879" s="7">
        <v>0.4181597222222222</v>
      </c>
      <c r="C2879">
        <v>8</v>
      </c>
      <c r="D2879">
        <v>433000</v>
      </c>
      <c r="E2879">
        <v>3464000</v>
      </c>
      <c r="F2879" t="s">
        <v>15103</v>
      </c>
      <c r="G2879" t="s">
        <v>12065</v>
      </c>
      <c r="H2879" t="s">
        <v>12070</v>
      </c>
      <c r="I2879" t="s">
        <v>12095</v>
      </c>
      <c r="J2879" t="s">
        <v>12075</v>
      </c>
      <c r="K2879" t="s">
        <v>16651</v>
      </c>
      <c r="L2879" t="s">
        <v>17643</v>
      </c>
    </row>
    <row r="2880" spans="1:12" x14ac:dyDescent="0.25">
      <c r="A2880" t="s">
        <v>7590</v>
      </c>
      <c r="B2880" s="7">
        <v>0.91981481481481486</v>
      </c>
      <c r="C2880">
        <v>9</v>
      </c>
      <c r="D2880">
        <v>1261000</v>
      </c>
      <c r="E2880">
        <v>11349000</v>
      </c>
      <c r="F2880" t="s">
        <v>15264</v>
      </c>
      <c r="G2880" t="s">
        <v>12064</v>
      </c>
      <c r="H2880" t="s">
        <v>12066</v>
      </c>
      <c r="I2880" t="s">
        <v>12093</v>
      </c>
      <c r="J2880" t="s">
        <v>12088</v>
      </c>
      <c r="K2880" t="s">
        <v>12127</v>
      </c>
      <c r="L2880" t="s">
        <v>12217</v>
      </c>
    </row>
    <row r="2881" spans="1:12" x14ac:dyDescent="0.25">
      <c r="A2881" t="s">
        <v>7592</v>
      </c>
      <c r="B2881" s="7">
        <v>0.42540509259259257</v>
      </c>
      <c r="C2881">
        <v>9</v>
      </c>
      <c r="D2881">
        <v>559000</v>
      </c>
      <c r="E2881">
        <v>5031000</v>
      </c>
      <c r="F2881" t="s">
        <v>15477</v>
      </c>
      <c r="G2881" t="s">
        <v>12062</v>
      </c>
      <c r="H2881" t="s">
        <v>12067</v>
      </c>
      <c r="I2881" t="s">
        <v>12094</v>
      </c>
      <c r="J2881" t="s">
        <v>12088</v>
      </c>
      <c r="K2881" t="s">
        <v>16922</v>
      </c>
      <c r="L2881" t="s">
        <v>17464</v>
      </c>
    </row>
    <row r="2882" spans="1:12" x14ac:dyDescent="0.25">
      <c r="A2882" t="s">
        <v>7594</v>
      </c>
      <c r="B2882" s="7">
        <v>0.94401620370370365</v>
      </c>
      <c r="C2882">
        <v>2</v>
      </c>
      <c r="D2882">
        <v>431000</v>
      </c>
      <c r="E2882">
        <v>862000</v>
      </c>
      <c r="F2882" t="s">
        <v>12636</v>
      </c>
      <c r="G2882" t="s">
        <v>12065</v>
      </c>
      <c r="H2882" t="s">
        <v>12067</v>
      </c>
      <c r="I2882" t="s">
        <v>12094</v>
      </c>
      <c r="J2882" t="s">
        <v>12077</v>
      </c>
      <c r="K2882" t="s">
        <v>17042</v>
      </c>
      <c r="L2882" t="s">
        <v>18043</v>
      </c>
    </row>
    <row r="2883" spans="1:12" x14ac:dyDescent="0.25">
      <c r="A2883" t="s">
        <v>7596</v>
      </c>
      <c r="B2883" s="7">
        <v>0.60568287037037039</v>
      </c>
      <c r="C2883">
        <v>3</v>
      </c>
      <c r="D2883">
        <v>429000</v>
      </c>
      <c r="E2883">
        <v>1287000</v>
      </c>
      <c r="F2883" t="s">
        <v>14805</v>
      </c>
      <c r="G2883" t="s">
        <v>12065</v>
      </c>
      <c r="H2883" t="s">
        <v>12067</v>
      </c>
      <c r="I2883" t="s">
        <v>12094</v>
      </c>
      <c r="J2883" t="s">
        <v>12078</v>
      </c>
      <c r="K2883" t="s">
        <v>16686</v>
      </c>
      <c r="L2883" t="s">
        <v>17671</v>
      </c>
    </row>
    <row r="2884" spans="1:12" x14ac:dyDescent="0.25">
      <c r="A2884" t="s">
        <v>7599</v>
      </c>
      <c r="B2884" s="7">
        <v>0.91978009259259264</v>
      </c>
      <c r="C2884">
        <v>2</v>
      </c>
      <c r="D2884">
        <v>363000</v>
      </c>
      <c r="E2884">
        <v>726000</v>
      </c>
      <c r="F2884" t="s">
        <v>12661</v>
      </c>
      <c r="G2884" t="s">
        <v>12063</v>
      </c>
      <c r="H2884" t="s">
        <v>12070</v>
      </c>
      <c r="I2884" t="s">
        <v>12092</v>
      </c>
      <c r="J2884" t="s">
        <v>12079</v>
      </c>
      <c r="K2884" t="s">
        <v>17367</v>
      </c>
      <c r="L2884" t="s">
        <v>18369</v>
      </c>
    </row>
    <row r="2885" spans="1:12" x14ac:dyDescent="0.25">
      <c r="A2885" t="s">
        <v>7601</v>
      </c>
      <c r="B2885" s="7">
        <v>0.56861111111111107</v>
      </c>
      <c r="C2885">
        <v>5</v>
      </c>
      <c r="D2885">
        <v>1203000</v>
      </c>
      <c r="E2885">
        <v>6015000</v>
      </c>
      <c r="F2885" t="s">
        <v>13079</v>
      </c>
      <c r="G2885" t="s">
        <v>12064</v>
      </c>
      <c r="H2885" t="s">
        <v>12066</v>
      </c>
      <c r="I2885" t="s">
        <v>12094</v>
      </c>
      <c r="J2885" t="s">
        <v>12079</v>
      </c>
      <c r="K2885" t="s">
        <v>17308</v>
      </c>
      <c r="L2885" t="s">
        <v>18314</v>
      </c>
    </row>
    <row r="2886" spans="1:12" x14ac:dyDescent="0.25">
      <c r="A2886" t="s">
        <v>7603</v>
      </c>
      <c r="B2886" s="7">
        <v>0.10987268518518518</v>
      </c>
      <c r="C2886">
        <v>1</v>
      </c>
      <c r="D2886">
        <v>619000</v>
      </c>
      <c r="E2886">
        <v>619000</v>
      </c>
      <c r="F2886" t="s">
        <v>14277</v>
      </c>
      <c r="G2886" t="s">
        <v>12062</v>
      </c>
      <c r="H2886" t="s">
        <v>12066</v>
      </c>
      <c r="I2886" t="s">
        <v>12095</v>
      </c>
      <c r="J2886" t="s">
        <v>12081</v>
      </c>
      <c r="K2886" t="s">
        <v>17043</v>
      </c>
      <c r="L2886" t="s">
        <v>18043</v>
      </c>
    </row>
    <row r="2887" spans="1:12" x14ac:dyDescent="0.25">
      <c r="A2887" t="s">
        <v>7605</v>
      </c>
      <c r="B2887" s="7">
        <v>0.18004629629629629</v>
      </c>
      <c r="C2887">
        <v>4</v>
      </c>
      <c r="D2887">
        <v>388000</v>
      </c>
      <c r="E2887">
        <v>1552000</v>
      </c>
      <c r="F2887" t="s">
        <v>14962</v>
      </c>
      <c r="G2887" t="s">
        <v>12063</v>
      </c>
      <c r="H2887" t="s">
        <v>12068</v>
      </c>
      <c r="I2887" t="s">
        <v>12095</v>
      </c>
      <c r="J2887" t="s">
        <v>12083</v>
      </c>
      <c r="K2887" t="s">
        <v>16932</v>
      </c>
      <c r="L2887" t="s">
        <v>17936</v>
      </c>
    </row>
    <row r="2888" spans="1:12" x14ac:dyDescent="0.25">
      <c r="A2888" t="s">
        <v>7608</v>
      </c>
      <c r="B2888" s="7">
        <v>0.86754629629629632</v>
      </c>
      <c r="C2888">
        <v>8</v>
      </c>
      <c r="D2888">
        <v>355000</v>
      </c>
      <c r="E2888">
        <v>2840000</v>
      </c>
      <c r="F2888" t="s">
        <v>14401</v>
      </c>
      <c r="G2888" t="s">
        <v>12063</v>
      </c>
      <c r="H2888" t="s">
        <v>12066</v>
      </c>
      <c r="I2888" t="s">
        <v>12095</v>
      </c>
      <c r="J2888" t="s">
        <v>12072</v>
      </c>
      <c r="K2888" t="s">
        <v>17075</v>
      </c>
      <c r="L2888" t="s">
        <v>18082</v>
      </c>
    </row>
    <row r="2889" spans="1:12" x14ac:dyDescent="0.25">
      <c r="A2889" t="s">
        <v>7611</v>
      </c>
      <c r="B2889" s="7">
        <v>0.4596527777777778</v>
      </c>
      <c r="C2889">
        <v>8</v>
      </c>
      <c r="D2889">
        <v>356000</v>
      </c>
      <c r="E2889">
        <v>2848000</v>
      </c>
      <c r="F2889" t="s">
        <v>14837</v>
      </c>
      <c r="G2889" t="s">
        <v>12063</v>
      </c>
      <c r="H2889" t="s">
        <v>12068</v>
      </c>
      <c r="I2889" t="s">
        <v>12095</v>
      </c>
      <c r="J2889" t="s">
        <v>12082</v>
      </c>
      <c r="K2889" t="s">
        <v>17096</v>
      </c>
      <c r="L2889" t="s">
        <v>18103</v>
      </c>
    </row>
    <row r="2890" spans="1:12" x14ac:dyDescent="0.25">
      <c r="A2890" t="s">
        <v>7613</v>
      </c>
      <c r="B2890" s="7">
        <v>0.19380787037037037</v>
      </c>
      <c r="C2890">
        <v>3</v>
      </c>
      <c r="D2890">
        <v>561000</v>
      </c>
      <c r="E2890">
        <v>1683000</v>
      </c>
      <c r="F2890" t="s">
        <v>12753</v>
      </c>
      <c r="G2890" t="s">
        <v>12062</v>
      </c>
      <c r="H2890" t="s">
        <v>12067</v>
      </c>
      <c r="I2890" t="s">
        <v>12095</v>
      </c>
      <c r="J2890" t="s">
        <v>12091</v>
      </c>
      <c r="K2890" t="s">
        <v>16770</v>
      </c>
      <c r="L2890" t="s">
        <v>17763</v>
      </c>
    </row>
    <row r="2891" spans="1:12" x14ac:dyDescent="0.25">
      <c r="A2891" t="s">
        <v>7615</v>
      </c>
      <c r="B2891" s="7">
        <v>0.34186342592592595</v>
      </c>
      <c r="C2891">
        <v>4</v>
      </c>
      <c r="D2891">
        <v>1253000</v>
      </c>
      <c r="E2891">
        <v>5012000</v>
      </c>
      <c r="F2891" t="s">
        <v>14913</v>
      </c>
      <c r="G2891" t="s">
        <v>12064</v>
      </c>
      <c r="H2891" t="s">
        <v>12066</v>
      </c>
      <c r="I2891" t="s">
        <v>12094</v>
      </c>
      <c r="J2891" t="s">
        <v>12073</v>
      </c>
      <c r="K2891" t="s">
        <v>16596</v>
      </c>
      <c r="L2891" t="s">
        <v>17572</v>
      </c>
    </row>
    <row r="2892" spans="1:12" x14ac:dyDescent="0.25">
      <c r="A2892" t="s">
        <v>7617</v>
      </c>
      <c r="B2892" s="7">
        <v>0.68743055555555554</v>
      </c>
      <c r="C2892">
        <v>1</v>
      </c>
      <c r="D2892">
        <v>1114000</v>
      </c>
      <c r="E2892">
        <v>1114000</v>
      </c>
      <c r="F2892" t="s">
        <v>12464</v>
      </c>
      <c r="G2892" t="s">
        <v>12064</v>
      </c>
      <c r="H2892" t="s">
        <v>12070</v>
      </c>
      <c r="I2892" t="s">
        <v>12094</v>
      </c>
      <c r="J2892" t="s">
        <v>12089</v>
      </c>
      <c r="K2892" t="s">
        <v>12166</v>
      </c>
      <c r="L2892" t="s">
        <v>12248</v>
      </c>
    </row>
    <row r="2893" spans="1:12" x14ac:dyDescent="0.25">
      <c r="A2893" t="s">
        <v>7620</v>
      </c>
      <c r="B2893" s="7">
        <v>0.48072916666666665</v>
      </c>
      <c r="C2893">
        <v>4</v>
      </c>
      <c r="D2893">
        <v>445000</v>
      </c>
      <c r="E2893">
        <v>1780000</v>
      </c>
      <c r="F2893" t="s">
        <v>12571</v>
      </c>
      <c r="G2893" t="s">
        <v>12065</v>
      </c>
      <c r="H2893" t="s">
        <v>12066</v>
      </c>
      <c r="I2893" t="s">
        <v>12095</v>
      </c>
      <c r="J2893" t="s">
        <v>12079</v>
      </c>
      <c r="K2893" t="s">
        <v>17429</v>
      </c>
      <c r="L2893" t="s">
        <v>18435</v>
      </c>
    </row>
    <row r="2894" spans="1:12" x14ac:dyDescent="0.25">
      <c r="A2894" t="s">
        <v>7623</v>
      </c>
      <c r="B2894" s="7">
        <v>0.56274305555555559</v>
      </c>
      <c r="C2894">
        <v>8</v>
      </c>
      <c r="D2894">
        <v>344000</v>
      </c>
      <c r="E2894">
        <v>2752000</v>
      </c>
      <c r="F2894" t="s">
        <v>14808</v>
      </c>
      <c r="G2894" t="s">
        <v>12063</v>
      </c>
      <c r="H2894" t="s">
        <v>12068</v>
      </c>
      <c r="I2894" t="s">
        <v>12093</v>
      </c>
      <c r="J2894" t="s">
        <v>12073</v>
      </c>
      <c r="K2894" t="s">
        <v>16805</v>
      </c>
      <c r="L2894" t="s">
        <v>17811</v>
      </c>
    </row>
    <row r="2895" spans="1:12" x14ac:dyDescent="0.25">
      <c r="A2895" t="s">
        <v>7625</v>
      </c>
      <c r="B2895" s="7">
        <v>0.82193287037037033</v>
      </c>
      <c r="C2895">
        <v>3</v>
      </c>
      <c r="D2895">
        <v>514000</v>
      </c>
      <c r="E2895">
        <v>1542000</v>
      </c>
      <c r="F2895" t="s">
        <v>15152</v>
      </c>
      <c r="G2895" t="s">
        <v>12065</v>
      </c>
      <c r="H2895" t="s">
        <v>12070</v>
      </c>
      <c r="I2895" t="s">
        <v>12092</v>
      </c>
      <c r="J2895" t="s">
        <v>12084</v>
      </c>
      <c r="K2895" t="s">
        <v>17380</v>
      </c>
      <c r="L2895" t="s">
        <v>18384</v>
      </c>
    </row>
    <row r="2896" spans="1:12" x14ac:dyDescent="0.25">
      <c r="A2896" t="s">
        <v>7628</v>
      </c>
      <c r="B2896" s="7">
        <v>0.64358796296296295</v>
      </c>
      <c r="C2896">
        <v>2</v>
      </c>
      <c r="D2896">
        <v>399000</v>
      </c>
      <c r="E2896">
        <v>798000</v>
      </c>
      <c r="F2896" t="s">
        <v>12788</v>
      </c>
      <c r="G2896" t="s">
        <v>12063</v>
      </c>
      <c r="H2896" t="s">
        <v>12069</v>
      </c>
      <c r="I2896" t="s">
        <v>12094</v>
      </c>
      <c r="J2896" t="s">
        <v>12077</v>
      </c>
      <c r="K2896" t="s">
        <v>17245</v>
      </c>
      <c r="L2896" t="s">
        <v>18249</v>
      </c>
    </row>
    <row r="2897" spans="1:12" x14ac:dyDescent="0.25">
      <c r="A2897" t="s">
        <v>7631</v>
      </c>
      <c r="B2897" s="7">
        <v>0.34952546296296294</v>
      </c>
      <c r="C2897">
        <v>4</v>
      </c>
      <c r="D2897">
        <v>1214000</v>
      </c>
      <c r="E2897">
        <v>4856000</v>
      </c>
      <c r="F2897" t="s">
        <v>13085</v>
      </c>
      <c r="G2897" t="s">
        <v>12064</v>
      </c>
      <c r="H2897" t="s">
        <v>12070</v>
      </c>
      <c r="I2897" t="s">
        <v>12094</v>
      </c>
      <c r="J2897" t="s">
        <v>12082</v>
      </c>
      <c r="K2897" t="s">
        <v>16798</v>
      </c>
      <c r="L2897" t="s">
        <v>17793</v>
      </c>
    </row>
    <row r="2898" spans="1:12" x14ac:dyDescent="0.25">
      <c r="A2898" t="s">
        <v>7633</v>
      </c>
      <c r="B2898" s="7">
        <v>0.46052083333333332</v>
      </c>
      <c r="C2898">
        <v>9</v>
      </c>
      <c r="D2898">
        <v>1220000</v>
      </c>
      <c r="E2898">
        <v>10980000</v>
      </c>
      <c r="F2898" t="s">
        <v>12868</v>
      </c>
      <c r="G2898" t="s">
        <v>12064</v>
      </c>
      <c r="H2898" t="s">
        <v>12069</v>
      </c>
      <c r="I2898" t="s">
        <v>12095</v>
      </c>
      <c r="J2898" t="s">
        <v>12077</v>
      </c>
      <c r="K2898" t="s">
        <v>16728</v>
      </c>
      <c r="L2898" t="s">
        <v>17727</v>
      </c>
    </row>
    <row r="2899" spans="1:12" x14ac:dyDescent="0.25">
      <c r="A2899" t="s">
        <v>7636</v>
      </c>
      <c r="B2899" s="7">
        <v>0.78899305555555554</v>
      </c>
      <c r="C2899">
        <v>6</v>
      </c>
      <c r="D2899">
        <v>551000</v>
      </c>
      <c r="E2899">
        <v>3306000</v>
      </c>
      <c r="F2899" t="s">
        <v>16153</v>
      </c>
      <c r="G2899" t="s">
        <v>12062</v>
      </c>
      <c r="H2899" t="s">
        <v>12069</v>
      </c>
      <c r="I2899" t="s">
        <v>12093</v>
      </c>
      <c r="J2899" t="s">
        <v>12072</v>
      </c>
      <c r="K2899" t="s">
        <v>17291</v>
      </c>
      <c r="L2899" t="s">
        <v>18300</v>
      </c>
    </row>
    <row r="2900" spans="1:12" x14ac:dyDescent="0.25">
      <c r="A2900" t="s">
        <v>7639</v>
      </c>
      <c r="B2900" s="7">
        <v>0.98469907407407409</v>
      </c>
      <c r="C2900">
        <v>1</v>
      </c>
      <c r="D2900">
        <v>369000</v>
      </c>
      <c r="E2900">
        <v>369000</v>
      </c>
      <c r="F2900" t="s">
        <v>14879</v>
      </c>
      <c r="G2900" t="s">
        <v>12063</v>
      </c>
      <c r="H2900" t="s">
        <v>12070</v>
      </c>
      <c r="I2900" t="s">
        <v>12094</v>
      </c>
      <c r="J2900" t="s">
        <v>12089</v>
      </c>
      <c r="K2900" t="s">
        <v>16668</v>
      </c>
      <c r="L2900" t="s">
        <v>17652</v>
      </c>
    </row>
    <row r="2901" spans="1:12" x14ac:dyDescent="0.25">
      <c r="A2901" t="s">
        <v>7642</v>
      </c>
      <c r="B2901" s="7">
        <v>0.14907407407407408</v>
      </c>
      <c r="C2901">
        <v>5</v>
      </c>
      <c r="D2901">
        <v>1197000</v>
      </c>
      <c r="E2901">
        <v>5985000</v>
      </c>
      <c r="F2901" t="s">
        <v>15604</v>
      </c>
      <c r="G2901" t="s">
        <v>12064</v>
      </c>
      <c r="H2901" t="s">
        <v>12067</v>
      </c>
      <c r="I2901" t="s">
        <v>12095</v>
      </c>
      <c r="J2901" t="s">
        <v>12082</v>
      </c>
      <c r="K2901" t="s">
        <v>16869</v>
      </c>
      <c r="L2901" t="s">
        <v>17874</v>
      </c>
    </row>
    <row r="2902" spans="1:12" x14ac:dyDescent="0.25">
      <c r="A2902" t="s">
        <v>7643</v>
      </c>
      <c r="B2902" s="7">
        <v>0.81680555555555556</v>
      </c>
      <c r="C2902">
        <v>3</v>
      </c>
      <c r="D2902">
        <v>470000</v>
      </c>
      <c r="E2902">
        <v>1410000</v>
      </c>
      <c r="F2902" t="s">
        <v>13528</v>
      </c>
      <c r="G2902" t="s">
        <v>12065</v>
      </c>
      <c r="H2902" t="s">
        <v>12068</v>
      </c>
      <c r="I2902" t="s">
        <v>12093</v>
      </c>
      <c r="J2902" t="s">
        <v>12084</v>
      </c>
      <c r="K2902" t="s">
        <v>17268</v>
      </c>
      <c r="L2902" t="s">
        <v>18274</v>
      </c>
    </row>
    <row r="2903" spans="1:12" x14ac:dyDescent="0.25">
      <c r="A2903" t="s">
        <v>7646</v>
      </c>
      <c r="B2903" s="7">
        <v>0.10592592592592592</v>
      </c>
      <c r="C2903">
        <v>4</v>
      </c>
      <c r="D2903">
        <v>486000</v>
      </c>
      <c r="E2903">
        <v>1944000</v>
      </c>
      <c r="F2903" t="s">
        <v>14785</v>
      </c>
      <c r="G2903" t="s">
        <v>12065</v>
      </c>
      <c r="H2903" t="s">
        <v>12071</v>
      </c>
      <c r="I2903" t="s">
        <v>12094</v>
      </c>
      <c r="J2903" t="s">
        <v>12087</v>
      </c>
      <c r="K2903" t="s">
        <v>17314</v>
      </c>
      <c r="L2903" t="s">
        <v>18319</v>
      </c>
    </row>
    <row r="2904" spans="1:12" x14ac:dyDescent="0.25">
      <c r="A2904" t="s">
        <v>7648</v>
      </c>
      <c r="B2904" s="7">
        <v>0.7446990740740741</v>
      </c>
      <c r="C2904">
        <v>2</v>
      </c>
      <c r="D2904">
        <v>1313000</v>
      </c>
      <c r="E2904">
        <v>2626000</v>
      </c>
      <c r="F2904" t="s">
        <v>12476</v>
      </c>
      <c r="G2904" t="s">
        <v>12064</v>
      </c>
      <c r="H2904" t="s">
        <v>12070</v>
      </c>
      <c r="I2904" t="s">
        <v>12094</v>
      </c>
      <c r="J2904" t="s">
        <v>12082</v>
      </c>
      <c r="K2904" t="s">
        <v>16871</v>
      </c>
      <c r="L2904" t="s">
        <v>17873</v>
      </c>
    </row>
    <row r="2905" spans="1:12" x14ac:dyDescent="0.25">
      <c r="A2905" t="s">
        <v>7650</v>
      </c>
      <c r="B2905" s="7">
        <v>0.94616898148148143</v>
      </c>
      <c r="C2905">
        <v>1</v>
      </c>
      <c r="D2905">
        <v>434000</v>
      </c>
      <c r="E2905">
        <v>434000</v>
      </c>
      <c r="F2905" t="s">
        <v>12915</v>
      </c>
      <c r="G2905" t="s">
        <v>12065</v>
      </c>
      <c r="H2905" t="s">
        <v>12068</v>
      </c>
      <c r="I2905" t="s">
        <v>12094</v>
      </c>
      <c r="J2905" t="s">
        <v>12085</v>
      </c>
      <c r="K2905" t="s">
        <v>17022</v>
      </c>
      <c r="L2905" t="s">
        <v>18022</v>
      </c>
    </row>
    <row r="2906" spans="1:12" x14ac:dyDescent="0.25">
      <c r="A2906" t="s">
        <v>7652</v>
      </c>
      <c r="B2906" s="7">
        <v>7.5023148148148144E-2</v>
      </c>
      <c r="C2906">
        <v>8</v>
      </c>
      <c r="D2906">
        <v>625000</v>
      </c>
      <c r="E2906">
        <v>5000000</v>
      </c>
      <c r="F2906" t="s">
        <v>13111</v>
      </c>
      <c r="G2906" t="s">
        <v>12062</v>
      </c>
      <c r="H2906" t="s">
        <v>12067</v>
      </c>
      <c r="I2906" t="s">
        <v>12095</v>
      </c>
      <c r="J2906" t="s">
        <v>12078</v>
      </c>
      <c r="K2906" t="s">
        <v>17401</v>
      </c>
      <c r="L2906" t="s">
        <v>18411</v>
      </c>
    </row>
    <row r="2907" spans="1:12" x14ac:dyDescent="0.25">
      <c r="A2907" t="s">
        <v>7654</v>
      </c>
      <c r="B2907" s="7">
        <v>0.18399305555555556</v>
      </c>
      <c r="C2907">
        <v>3</v>
      </c>
      <c r="D2907">
        <v>672000</v>
      </c>
      <c r="E2907">
        <v>2016000</v>
      </c>
      <c r="F2907" t="s">
        <v>12347</v>
      </c>
      <c r="G2907" t="s">
        <v>12062</v>
      </c>
      <c r="H2907" t="s">
        <v>12070</v>
      </c>
      <c r="I2907" t="s">
        <v>12095</v>
      </c>
      <c r="J2907" t="s">
        <v>12087</v>
      </c>
      <c r="K2907" t="s">
        <v>16841</v>
      </c>
      <c r="L2907" t="s">
        <v>17844</v>
      </c>
    </row>
    <row r="2908" spans="1:12" x14ac:dyDescent="0.25">
      <c r="A2908" t="s">
        <v>7656</v>
      </c>
      <c r="B2908" s="7">
        <v>0.78869212962962965</v>
      </c>
      <c r="C2908">
        <v>6</v>
      </c>
      <c r="D2908">
        <v>444000</v>
      </c>
      <c r="E2908">
        <v>2664000</v>
      </c>
      <c r="F2908" t="s">
        <v>14951</v>
      </c>
      <c r="G2908" t="s">
        <v>12065</v>
      </c>
      <c r="H2908" t="s">
        <v>12069</v>
      </c>
      <c r="I2908" t="s">
        <v>12093</v>
      </c>
      <c r="J2908" t="s">
        <v>12091</v>
      </c>
      <c r="K2908" t="s">
        <v>17426</v>
      </c>
      <c r="L2908" t="s">
        <v>18434</v>
      </c>
    </row>
    <row r="2909" spans="1:12" x14ac:dyDescent="0.25">
      <c r="A2909" t="s">
        <v>7659</v>
      </c>
      <c r="B2909" s="7">
        <v>2.1423611111111112E-2</v>
      </c>
      <c r="C2909">
        <v>6</v>
      </c>
      <c r="D2909">
        <v>564000</v>
      </c>
      <c r="E2909">
        <v>3384000</v>
      </c>
      <c r="F2909" t="s">
        <v>13157</v>
      </c>
      <c r="G2909" t="s">
        <v>12062</v>
      </c>
      <c r="H2909" t="s">
        <v>12067</v>
      </c>
      <c r="I2909" t="s">
        <v>12092</v>
      </c>
      <c r="J2909" t="s">
        <v>12073</v>
      </c>
      <c r="K2909" t="s">
        <v>12118</v>
      </c>
      <c r="L2909" t="s">
        <v>12205</v>
      </c>
    </row>
    <row r="2910" spans="1:12" x14ac:dyDescent="0.25">
      <c r="A2910" t="s">
        <v>7662</v>
      </c>
      <c r="B2910" s="7">
        <v>0.54951388888888886</v>
      </c>
      <c r="C2910">
        <v>7</v>
      </c>
      <c r="D2910">
        <v>352000</v>
      </c>
      <c r="E2910">
        <v>2464000</v>
      </c>
      <c r="F2910" t="s">
        <v>14478</v>
      </c>
      <c r="G2910" t="s">
        <v>12063</v>
      </c>
      <c r="H2910" t="s">
        <v>12069</v>
      </c>
      <c r="I2910" t="s">
        <v>12095</v>
      </c>
      <c r="J2910" t="s">
        <v>12091</v>
      </c>
      <c r="K2910" t="s">
        <v>17285</v>
      </c>
      <c r="L2910" t="s">
        <v>18295</v>
      </c>
    </row>
    <row r="2911" spans="1:12" x14ac:dyDescent="0.25">
      <c r="A2911" t="s">
        <v>7664</v>
      </c>
      <c r="B2911" s="7">
        <v>5.8969907407407408E-2</v>
      </c>
      <c r="C2911">
        <v>2</v>
      </c>
      <c r="D2911">
        <v>425000</v>
      </c>
      <c r="E2911">
        <v>850000</v>
      </c>
      <c r="F2911" t="s">
        <v>12601</v>
      </c>
      <c r="G2911" t="s">
        <v>12065</v>
      </c>
      <c r="H2911" t="s">
        <v>12070</v>
      </c>
      <c r="I2911" t="s">
        <v>12095</v>
      </c>
      <c r="J2911" t="s">
        <v>12079</v>
      </c>
      <c r="K2911" t="s">
        <v>16757</v>
      </c>
      <c r="L2911" t="s">
        <v>17749</v>
      </c>
    </row>
    <row r="2912" spans="1:12" x14ac:dyDescent="0.25">
      <c r="A2912" t="s">
        <v>7667</v>
      </c>
      <c r="B2912" s="7">
        <v>0.56813657407407403</v>
      </c>
      <c r="C2912">
        <v>1</v>
      </c>
      <c r="D2912">
        <v>1209000</v>
      </c>
      <c r="E2912">
        <v>1209000</v>
      </c>
      <c r="F2912" t="s">
        <v>15426</v>
      </c>
      <c r="G2912" t="s">
        <v>12064</v>
      </c>
      <c r="H2912" t="s">
        <v>12068</v>
      </c>
      <c r="I2912" t="s">
        <v>12094</v>
      </c>
      <c r="J2912" t="s">
        <v>12082</v>
      </c>
      <c r="K2912" t="s">
        <v>17361</v>
      </c>
      <c r="L2912" t="s">
        <v>18362</v>
      </c>
    </row>
    <row r="2913" spans="1:12" x14ac:dyDescent="0.25">
      <c r="A2913" t="s">
        <v>7669</v>
      </c>
      <c r="B2913" s="7">
        <v>0.9943981481481482</v>
      </c>
      <c r="C2913">
        <v>1</v>
      </c>
      <c r="D2913">
        <v>337000</v>
      </c>
      <c r="E2913">
        <v>337000</v>
      </c>
      <c r="F2913" t="s">
        <v>15174</v>
      </c>
      <c r="G2913" t="s">
        <v>12063</v>
      </c>
      <c r="H2913" t="s">
        <v>12070</v>
      </c>
      <c r="I2913" t="s">
        <v>12095</v>
      </c>
      <c r="J2913" t="s">
        <v>12086</v>
      </c>
      <c r="K2913" t="s">
        <v>16800</v>
      </c>
      <c r="L2913" t="s">
        <v>17792</v>
      </c>
    </row>
    <row r="2914" spans="1:12" x14ac:dyDescent="0.25">
      <c r="A2914" t="s">
        <v>7671</v>
      </c>
      <c r="B2914" s="7">
        <v>0.63245370370370368</v>
      </c>
      <c r="C2914">
        <v>3</v>
      </c>
      <c r="D2914">
        <v>631000</v>
      </c>
      <c r="E2914">
        <v>1893000</v>
      </c>
      <c r="F2914" t="s">
        <v>12883</v>
      </c>
      <c r="G2914" t="s">
        <v>12062</v>
      </c>
      <c r="H2914" t="s">
        <v>12066</v>
      </c>
      <c r="I2914" t="s">
        <v>12095</v>
      </c>
      <c r="J2914" t="s">
        <v>12080</v>
      </c>
      <c r="K2914" t="s">
        <v>17233</v>
      </c>
      <c r="L2914" t="s">
        <v>18237</v>
      </c>
    </row>
    <row r="2915" spans="1:12" x14ac:dyDescent="0.25">
      <c r="A2915" t="s">
        <v>7673</v>
      </c>
      <c r="B2915" s="7">
        <v>0.22523148148148148</v>
      </c>
      <c r="C2915">
        <v>2</v>
      </c>
      <c r="D2915">
        <v>551000</v>
      </c>
      <c r="E2915">
        <v>1102000</v>
      </c>
      <c r="F2915" t="s">
        <v>14711</v>
      </c>
      <c r="G2915" t="s">
        <v>12062</v>
      </c>
      <c r="H2915" t="s">
        <v>12068</v>
      </c>
      <c r="I2915" t="s">
        <v>12094</v>
      </c>
      <c r="J2915" t="s">
        <v>12072</v>
      </c>
      <c r="K2915" t="s">
        <v>17370</v>
      </c>
      <c r="L2915" t="s">
        <v>18372</v>
      </c>
    </row>
    <row r="2916" spans="1:12" x14ac:dyDescent="0.25">
      <c r="A2916" t="s">
        <v>7675</v>
      </c>
      <c r="B2916" s="7">
        <v>4.7129629629629632E-2</v>
      </c>
      <c r="C2916">
        <v>3</v>
      </c>
      <c r="D2916">
        <v>342000</v>
      </c>
      <c r="E2916">
        <v>1026000</v>
      </c>
      <c r="F2916" t="s">
        <v>15604</v>
      </c>
      <c r="G2916" t="s">
        <v>12063</v>
      </c>
      <c r="H2916" t="s">
        <v>12071</v>
      </c>
      <c r="I2916" t="s">
        <v>12094</v>
      </c>
      <c r="J2916" t="s">
        <v>12076</v>
      </c>
      <c r="K2916" t="s">
        <v>17164</v>
      </c>
      <c r="L2916" t="s">
        <v>18168</v>
      </c>
    </row>
    <row r="2917" spans="1:12" x14ac:dyDescent="0.25">
      <c r="A2917" t="s">
        <v>7677</v>
      </c>
      <c r="B2917" s="7">
        <v>0.86181712962962964</v>
      </c>
      <c r="C2917">
        <v>6</v>
      </c>
      <c r="D2917">
        <v>516000</v>
      </c>
      <c r="E2917">
        <v>3096000</v>
      </c>
      <c r="F2917" t="s">
        <v>15604</v>
      </c>
      <c r="G2917" t="s">
        <v>12065</v>
      </c>
      <c r="H2917" t="s">
        <v>12068</v>
      </c>
      <c r="I2917" t="s">
        <v>12093</v>
      </c>
      <c r="J2917" t="s">
        <v>12075</v>
      </c>
      <c r="K2917" t="s">
        <v>17181</v>
      </c>
      <c r="L2917" t="s">
        <v>18189</v>
      </c>
    </row>
    <row r="2918" spans="1:12" x14ac:dyDescent="0.25">
      <c r="A2918" t="s">
        <v>7679</v>
      </c>
      <c r="B2918" s="7">
        <v>7.3506944444444444E-2</v>
      </c>
      <c r="C2918">
        <v>4</v>
      </c>
      <c r="D2918">
        <v>579000</v>
      </c>
      <c r="E2918">
        <v>2316000</v>
      </c>
      <c r="F2918" t="s">
        <v>12419</v>
      </c>
      <c r="G2918" t="s">
        <v>12062</v>
      </c>
      <c r="H2918" t="s">
        <v>12067</v>
      </c>
      <c r="I2918" t="s">
        <v>12093</v>
      </c>
      <c r="J2918" t="s">
        <v>12084</v>
      </c>
      <c r="K2918" t="s">
        <v>16501</v>
      </c>
      <c r="L2918" t="s">
        <v>17476</v>
      </c>
    </row>
    <row r="2919" spans="1:12" x14ac:dyDescent="0.25">
      <c r="A2919" t="s">
        <v>7681</v>
      </c>
      <c r="B2919" s="7">
        <v>0.87417824074074069</v>
      </c>
      <c r="C2919">
        <v>4</v>
      </c>
      <c r="D2919">
        <v>468000</v>
      </c>
      <c r="E2919">
        <v>1872000</v>
      </c>
      <c r="F2919" t="s">
        <v>13057</v>
      </c>
      <c r="G2919" t="s">
        <v>12065</v>
      </c>
      <c r="H2919" t="s">
        <v>12068</v>
      </c>
      <c r="I2919" t="s">
        <v>12095</v>
      </c>
      <c r="J2919" t="s">
        <v>12081</v>
      </c>
      <c r="K2919" t="s">
        <v>16554</v>
      </c>
      <c r="L2919" t="s">
        <v>17530</v>
      </c>
    </row>
    <row r="2920" spans="1:12" x14ac:dyDescent="0.25">
      <c r="A2920" t="s">
        <v>7683</v>
      </c>
      <c r="B2920" s="7">
        <v>0.56832175925925921</v>
      </c>
      <c r="C2920">
        <v>4</v>
      </c>
      <c r="D2920">
        <v>319000</v>
      </c>
      <c r="E2920">
        <v>1276000</v>
      </c>
      <c r="F2920" t="s">
        <v>14053</v>
      </c>
      <c r="G2920" t="s">
        <v>12063</v>
      </c>
      <c r="H2920" t="s">
        <v>12067</v>
      </c>
      <c r="I2920" t="s">
        <v>12092</v>
      </c>
      <c r="J2920" t="s">
        <v>12076</v>
      </c>
      <c r="K2920" t="s">
        <v>17389</v>
      </c>
      <c r="L2920" t="s">
        <v>18394</v>
      </c>
    </row>
    <row r="2921" spans="1:12" x14ac:dyDescent="0.25">
      <c r="A2921" t="s">
        <v>7686</v>
      </c>
      <c r="B2921" s="7">
        <v>0.45437499999999997</v>
      </c>
      <c r="C2921">
        <v>9</v>
      </c>
      <c r="D2921">
        <v>460000</v>
      </c>
      <c r="E2921">
        <v>4140000</v>
      </c>
      <c r="F2921" t="s">
        <v>16268</v>
      </c>
      <c r="G2921" t="s">
        <v>12065</v>
      </c>
      <c r="H2921" t="s">
        <v>12071</v>
      </c>
      <c r="I2921" t="s">
        <v>12095</v>
      </c>
      <c r="J2921" t="s">
        <v>12072</v>
      </c>
      <c r="K2921" t="s">
        <v>16627</v>
      </c>
      <c r="L2921" t="s">
        <v>17618</v>
      </c>
    </row>
    <row r="2922" spans="1:12" x14ac:dyDescent="0.25">
      <c r="A2922" t="s">
        <v>7688</v>
      </c>
      <c r="B2922" s="7">
        <v>0.52763888888888888</v>
      </c>
      <c r="C2922">
        <v>8</v>
      </c>
      <c r="D2922">
        <v>1350000</v>
      </c>
      <c r="E2922">
        <v>10800000</v>
      </c>
      <c r="F2922" t="s">
        <v>14363</v>
      </c>
      <c r="G2922" t="s">
        <v>12064</v>
      </c>
      <c r="H2922" t="s">
        <v>12069</v>
      </c>
      <c r="I2922" t="s">
        <v>12092</v>
      </c>
      <c r="J2922" t="s">
        <v>12088</v>
      </c>
      <c r="K2922" t="s">
        <v>17342</v>
      </c>
      <c r="L2922" t="s">
        <v>18350</v>
      </c>
    </row>
    <row r="2923" spans="1:12" x14ac:dyDescent="0.25">
      <c r="A2923" t="s">
        <v>7691</v>
      </c>
      <c r="B2923" s="7">
        <v>0.87171296296296297</v>
      </c>
      <c r="C2923">
        <v>7</v>
      </c>
      <c r="D2923">
        <v>1235000</v>
      </c>
      <c r="E2923">
        <v>8645000</v>
      </c>
      <c r="F2923" t="s">
        <v>14880</v>
      </c>
      <c r="G2923" t="s">
        <v>12064</v>
      </c>
      <c r="H2923" t="s">
        <v>12071</v>
      </c>
      <c r="I2923" t="s">
        <v>12095</v>
      </c>
      <c r="J2923" t="s">
        <v>12081</v>
      </c>
      <c r="K2923" t="s">
        <v>16956</v>
      </c>
      <c r="L2923" t="s">
        <v>17963</v>
      </c>
    </row>
    <row r="2924" spans="1:12" x14ac:dyDescent="0.25">
      <c r="A2924" t="s">
        <v>7693</v>
      </c>
      <c r="B2924" s="7">
        <v>0.5010648148148148</v>
      </c>
      <c r="C2924">
        <v>5</v>
      </c>
      <c r="D2924">
        <v>1252000</v>
      </c>
      <c r="E2924">
        <v>6260000</v>
      </c>
      <c r="F2924" t="s">
        <v>14262</v>
      </c>
      <c r="G2924" t="s">
        <v>12064</v>
      </c>
      <c r="H2924" t="s">
        <v>12066</v>
      </c>
      <c r="I2924" t="s">
        <v>12095</v>
      </c>
      <c r="J2924" t="s">
        <v>12074</v>
      </c>
      <c r="K2924" t="s">
        <v>16541</v>
      </c>
      <c r="L2924" t="s">
        <v>17518</v>
      </c>
    </row>
    <row r="2925" spans="1:12" x14ac:dyDescent="0.25">
      <c r="A2925" t="s">
        <v>7695</v>
      </c>
      <c r="B2925" s="7">
        <v>0.98196759259259259</v>
      </c>
      <c r="C2925">
        <v>7</v>
      </c>
      <c r="D2925">
        <v>458000</v>
      </c>
      <c r="E2925">
        <v>3206000</v>
      </c>
      <c r="F2925" t="s">
        <v>15313</v>
      </c>
      <c r="G2925" t="s">
        <v>12065</v>
      </c>
      <c r="H2925" t="s">
        <v>12071</v>
      </c>
      <c r="I2925" t="s">
        <v>12095</v>
      </c>
      <c r="J2925" t="s">
        <v>12079</v>
      </c>
      <c r="K2925" t="s">
        <v>17456</v>
      </c>
      <c r="L2925" t="s">
        <v>12189</v>
      </c>
    </row>
    <row r="2926" spans="1:12" x14ac:dyDescent="0.25">
      <c r="A2926" t="s">
        <v>7698</v>
      </c>
      <c r="B2926" s="7">
        <v>0.63248842592592591</v>
      </c>
      <c r="C2926">
        <v>8</v>
      </c>
      <c r="D2926">
        <v>393000</v>
      </c>
      <c r="E2926">
        <v>3144000</v>
      </c>
      <c r="F2926" t="s">
        <v>15429</v>
      </c>
      <c r="G2926" t="s">
        <v>12063</v>
      </c>
      <c r="H2926" t="s">
        <v>12069</v>
      </c>
      <c r="I2926" t="s">
        <v>12094</v>
      </c>
      <c r="J2926" t="s">
        <v>12074</v>
      </c>
      <c r="K2926" t="s">
        <v>17398</v>
      </c>
      <c r="L2926" t="s">
        <v>18408</v>
      </c>
    </row>
    <row r="2927" spans="1:12" x14ac:dyDescent="0.25">
      <c r="A2927" t="s">
        <v>7700</v>
      </c>
      <c r="B2927" s="7">
        <v>0.2502199074074074</v>
      </c>
      <c r="C2927">
        <v>7</v>
      </c>
      <c r="D2927">
        <v>425000</v>
      </c>
      <c r="E2927">
        <v>2975000</v>
      </c>
      <c r="F2927" t="s">
        <v>13410</v>
      </c>
      <c r="G2927" t="s">
        <v>12065</v>
      </c>
      <c r="H2927" t="s">
        <v>12071</v>
      </c>
      <c r="I2927" t="s">
        <v>12095</v>
      </c>
      <c r="J2927" t="s">
        <v>12091</v>
      </c>
      <c r="K2927" t="s">
        <v>12182</v>
      </c>
      <c r="L2927" t="s">
        <v>12269</v>
      </c>
    </row>
    <row r="2928" spans="1:12" x14ac:dyDescent="0.25">
      <c r="A2928" t="s">
        <v>7702</v>
      </c>
      <c r="B2928" s="7">
        <v>0.75332175925925926</v>
      </c>
      <c r="C2928">
        <v>5</v>
      </c>
      <c r="D2928">
        <v>326000</v>
      </c>
      <c r="E2928">
        <v>1630000</v>
      </c>
      <c r="F2928" t="s">
        <v>13973</v>
      </c>
      <c r="G2928" t="s">
        <v>12063</v>
      </c>
      <c r="H2928" t="s">
        <v>12069</v>
      </c>
      <c r="I2928" t="s">
        <v>12094</v>
      </c>
      <c r="J2928" t="s">
        <v>12080</v>
      </c>
      <c r="K2928" t="s">
        <v>16594</v>
      </c>
      <c r="L2928" t="s">
        <v>17571</v>
      </c>
    </row>
    <row r="2929" spans="1:12" x14ac:dyDescent="0.25">
      <c r="A2929" t="s">
        <v>7705</v>
      </c>
      <c r="B2929" s="7">
        <v>0.83398148148148143</v>
      </c>
      <c r="C2929">
        <v>3</v>
      </c>
      <c r="D2929">
        <v>592000</v>
      </c>
      <c r="E2929">
        <v>1776000</v>
      </c>
      <c r="F2929" t="s">
        <v>13403</v>
      </c>
      <c r="G2929" t="s">
        <v>12062</v>
      </c>
      <c r="H2929" t="s">
        <v>12069</v>
      </c>
      <c r="I2929" t="s">
        <v>12095</v>
      </c>
      <c r="J2929" t="s">
        <v>12087</v>
      </c>
      <c r="K2929" t="s">
        <v>16518</v>
      </c>
      <c r="L2929" t="s">
        <v>17493</v>
      </c>
    </row>
    <row r="2930" spans="1:12" x14ac:dyDescent="0.25">
      <c r="A2930" t="s">
        <v>7708</v>
      </c>
      <c r="B2930" s="7">
        <v>0.35675925925925928</v>
      </c>
      <c r="C2930">
        <v>1</v>
      </c>
      <c r="D2930">
        <v>601000</v>
      </c>
      <c r="E2930">
        <v>601000</v>
      </c>
      <c r="F2930" t="s">
        <v>12948</v>
      </c>
      <c r="G2930" t="s">
        <v>12062</v>
      </c>
      <c r="H2930" t="s">
        <v>12071</v>
      </c>
      <c r="I2930" t="s">
        <v>12095</v>
      </c>
      <c r="J2930" t="s">
        <v>12075</v>
      </c>
      <c r="K2930" t="s">
        <v>17261</v>
      </c>
      <c r="L2930" t="s">
        <v>18265</v>
      </c>
    </row>
    <row r="2931" spans="1:12" x14ac:dyDescent="0.25">
      <c r="A2931" t="s">
        <v>7710</v>
      </c>
      <c r="B2931" s="7">
        <v>0.6777199074074074</v>
      </c>
      <c r="C2931">
        <v>6</v>
      </c>
      <c r="D2931">
        <v>1276000</v>
      </c>
      <c r="E2931">
        <v>7656000</v>
      </c>
      <c r="F2931" t="s">
        <v>14435</v>
      </c>
      <c r="G2931" t="s">
        <v>12064</v>
      </c>
      <c r="H2931" t="s">
        <v>12069</v>
      </c>
      <c r="I2931" t="s">
        <v>12094</v>
      </c>
      <c r="J2931" t="s">
        <v>12078</v>
      </c>
      <c r="K2931" t="s">
        <v>16488</v>
      </c>
      <c r="L2931" t="s">
        <v>17693</v>
      </c>
    </row>
    <row r="2932" spans="1:12" x14ac:dyDescent="0.25">
      <c r="A2932" t="s">
        <v>7713</v>
      </c>
      <c r="B2932" s="7">
        <v>0.29910879629629628</v>
      </c>
      <c r="C2932">
        <v>8</v>
      </c>
      <c r="D2932">
        <v>1344000</v>
      </c>
      <c r="E2932">
        <v>10752000</v>
      </c>
      <c r="F2932" t="s">
        <v>16023</v>
      </c>
      <c r="G2932" t="s">
        <v>12064</v>
      </c>
      <c r="H2932" t="s">
        <v>12070</v>
      </c>
      <c r="I2932" t="s">
        <v>12095</v>
      </c>
      <c r="J2932" t="s">
        <v>12078</v>
      </c>
      <c r="K2932" t="s">
        <v>17332</v>
      </c>
      <c r="L2932" t="s">
        <v>18341</v>
      </c>
    </row>
    <row r="2933" spans="1:12" x14ac:dyDescent="0.25">
      <c r="A2933" t="s">
        <v>7716</v>
      </c>
      <c r="B2933" s="7">
        <v>0.4410648148148148</v>
      </c>
      <c r="C2933">
        <v>4</v>
      </c>
      <c r="D2933">
        <v>545000</v>
      </c>
      <c r="E2933">
        <v>2180000</v>
      </c>
      <c r="F2933" t="s">
        <v>12444</v>
      </c>
      <c r="G2933" t="s">
        <v>12062</v>
      </c>
      <c r="H2933" t="s">
        <v>12071</v>
      </c>
      <c r="I2933" t="s">
        <v>12095</v>
      </c>
      <c r="J2933" t="s">
        <v>12087</v>
      </c>
      <c r="K2933" t="s">
        <v>17110</v>
      </c>
      <c r="L2933" t="s">
        <v>18113</v>
      </c>
    </row>
    <row r="2934" spans="1:12" x14ac:dyDescent="0.25">
      <c r="A2934" t="s">
        <v>7719</v>
      </c>
      <c r="B2934" s="7">
        <v>0.9771643518518518</v>
      </c>
      <c r="C2934">
        <v>9</v>
      </c>
      <c r="D2934">
        <v>1276000</v>
      </c>
      <c r="E2934">
        <v>11484000</v>
      </c>
      <c r="F2934" t="s">
        <v>12473</v>
      </c>
      <c r="G2934" t="s">
        <v>12064</v>
      </c>
      <c r="H2934" t="s">
        <v>12068</v>
      </c>
      <c r="I2934" t="s">
        <v>12094</v>
      </c>
      <c r="J2934" t="s">
        <v>12084</v>
      </c>
      <c r="K2934" t="s">
        <v>16806</v>
      </c>
      <c r="L2934" t="s">
        <v>17813</v>
      </c>
    </row>
    <row r="2935" spans="1:12" x14ac:dyDescent="0.25">
      <c r="A2935" t="s">
        <v>7721</v>
      </c>
      <c r="B2935" s="7">
        <v>0.97287037037037039</v>
      </c>
      <c r="C2935">
        <v>4</v>
      </c>
      <c r="D2935">
        <v>348000</v>
      </c>
      <c r="E2935">
        <v>1392000</v>
      </c>
      <c r="F2935" t="s">
        <v>14841</v>
      </c>
      <c r="G2935" t="s">
        <v>12063</v>
      </c>
      <c r="H2935" t="s">
        <v>12067</v>
      </c>
      <c r="I2935" t="s">
        <v>12094</v>
      </c>
      <c r="J2935" t="s">
        <v>12089</v>
      </c>
      <c r="K2935" t="s">
        <v>17443</v>
      </c>
      <c r="L2935" t="s">
        <v>18449</v>
      </c>
    </row>
    <row r="2936" spans="1:12" x14ac:dyDescent="0.25">
      <c r="A2936" t="s">
        <v>7723</v>
      </c>
      <c r="B2936" s="7">
        <v>0.6983449074074074</v>
      </c>
      <c r="C2936">
        <v>2</v>
      </c>
      <c r="D2936">
        <v>1341000</v>
      </c>
      <c r="E2936">
        <v>2682000</v>
      </c>
      <c r="F2936" t="s">
        <v>15369</v>
      </c>
      <c r="G2936" t="s">
        <v>12064</v>
      </c>
      <c r="H2936" t="s">
        <v>12071</v>
      </c>
      <c r="I2936" t="s">
        <v>12094</v>
      </c>
      <c r="J2936" t="s">
        <v>12077</v>
      </c>
      <c r="K2936" t="s">
        <v>16519</v>
      </c>
      <c r="L2936" t="s">
        <v>17493</v>
      </c>
    </row>
    <row r="2937" spans="1:12" x14ac:dyDescent="0.25">
      <c r="A2937" t="s">
        <v>7725</v>
      </c>
      <c r="B2937" s="7">
        <v>6.9988425925925926E-2</v>
      </c>
      <c r="C2937">
        <v>6</v>
      </c>
      <c r="D2937">
        <v>364000</v>
      </c>
      <c r="E2937">
        <v>2184000</v>
      </c>
      <c r="F2937" t="s">
        <v>15731</v>
      </c>
      <c r="G2937" t="s">
        <v>12063</v>
      </c>
      <c r="H2937" t="s">
        <v>12069</v>
      </c>
      <c r="I2937" t="s">
        <v>12094</v>
      </c>
      <c r="J2937" t="s">
        <v>12072</v>
      </c>
      <c r="K2937" t="s">
        <v>17306</v>
      </c>
      <c r="L2937" t="s">
        <v>18313</v>
      </c>
    </row>
    <row r="2938" spans="1:12" x14ac:dyDescent="0.25">
      <c r="A2938" t="s">
        <v>7727</v>
      </c>
      <c r="B2938" s="7">
        <v>0.33284722222222224</v>
      </c>
      <c r="C2938">
        <v>1</v>
      </c>
      <c r="D2938">
        <v>570000</v>
      </c>
      <c r="E2938">
        <v>570000</v>
      </c>
      <c r="F2938" t="s">
        <v>15000</v>
      </c>
      <c r="G2938" t="s">
        <v>12062</v>
      </c>
      <c r="H2938" t="s">
        <v>12068</v>
      </c>
      <c r="I2938" t="s">
        <v>12094</v>
      </c>
      <c r="J2938" t="s">
        <v>12072</v>
      </c>
      <c r="K2938" t="s">
        <v>17352</v>
      </c>
      <c r="L2938" t="s">
        <v>18353</v>
      </c>
    </row>
    <row r="2939" spans="1:12" x14ac:dyDescent="0.25">
      <c r="A2939" t="s">
        <v>7729</v>
      </c>
      <c r="B2939" s="7">
        <v>0.49550925925925926</v>
      </c>
      <c r="C2939">
        <v>4</v>
      </c>
      <c r="D2939">
        <v>559000</v>
      </c>
      <c r="E2939">
        <v>2236000</v>
      </c>
      <c r="F2939" t="s">
        <v>16195</v>
      </c>
      <c r="G2939" t="s">
        <v>12062</v>
      </c>
      <c r="H2939" t="s">
        <v>12067</v>
      </c>
      <c r="I2939" t="s">
        <v>12095</v>
      </c>
      <c r="J2939" t="s">
        <v>12075</v>
      </c>
      <c r="K2939" t="s">
        <v>16582</v>
      </c>
      <c r="L2939" t="s">
        <v>17558</v>
      </c>
    </row>
    <row r="2940" spans="1:12" x14ac:dyDescent="0.25">
      <c r="A2940" t="s">
        <v>7731</v>
      </c>
      <c r="B2940" s="7">
        <v>0.44663194444444443</v>
      </c>
      <c r="C2940">
        <v>9</v>
      </c>
      <c r="D2940">
        <v>415000</v>
      </c>
      <c r="E2940">
        <v>3735000</v>
      </c>
      <c r="F2940" t="s">
        <v>13532</v>
      </c>
      <c r="G2940" t="s">
        <v>12065</v>
      </c>
      <c r="H2940" t="s">
        <v>12071</v>
      </c>
      <c r="I2940" t="s">
        <v>12095</v>
      </c>
      <c r="J2940" t="s">
        <v>12075</v>
      </c>
      <c r="K2940" t="s">
        <v>16752</v>
      </c>
      <c r="L2940" t="s">
        <v>17751</v>
      </c>
    </row>
    <row r="2941" spans="1:12" x14ac:dyDescent="0.25">
      <c r="A2941" t="s">
        <v>7734</v>
      </c>
      <c r="B2941" s="7">
        <v>0.66766203703703708</v>
      </c>
      <c r="C2941">
        <v>1</v>
      </c>
      <c r="D2941">
        <v>374000</v>
      </c>
      <c r="E2941">
        <v>374000</v>
      </c>
      <c r="F2941" t="s">
        <v>12573</v>
      </c>
      <c r="G2941" t="s">
        <v>12063</v>
      </c>
      <c r="H2941" t="s">
        <v>12071</v>
      </c>
      <c r="I2941" t="s">
        <v>12095</v>
      </c>
      <c r="J2941" t="s">
        <v>12078</v>
      </c>
      <c r="K2941" t="s">
        <v>17292</v>
      </c>
      <c r="L2941" t="s">
        <v>18296</v>
      </c>
    </row>
    <row r="2942" spans="1:12" x14ac:dyDescent="0.25">
      <c r="A2942" t="s">
        <v>7737</v>
      </c>
      <c r="B2942" s="7">
        <v>0.74310185185185185</v>
      </c>
      <c r="C2942">
        <v>1</v>
      </c>
      <c r="D2942">
        <v>684000</v>
      </c>
      <c r="E2942">
        <v>684000</v>
      </c>
      <c r="F2942" t="s">
        <v>12604</v>
      </c>
      <c r="G2942" t="s">
        <v>12062</v>
      </c>
      <c r="H2942" t="s">
        <v>12067</v>
      </c>
      <c r="I2942" t="s">
        <v>12095</v>
      </c>
      <c r="J2942" t="s">
        <v>12081</v>
      </c>
      <c r="K2942" t="s">
        <v>17241</v>
      </c>
      <c r="L2942" t="s">
        <v>18244</v>
      </c>
    </row>
    <row r="2943" spans="1:12" x14ac:dyDescent="0.25">
      <c r="A2943" t="s">
        <v>7740</v>
      </c>
      <c r="B2943" s="7">
        <v>0.35063657407407406</v>
      </c>
      <c r="C2943">
        <v>2</v>
      </c>
      <c r="D2943">
        <v>492000</v>
      </c>
      <c r="E2943">
        <v>984000</v>
      </c>
      <c r="F2943" t="s">
        <v>14614</v>
      </c>
      <c r="G2943" t="s">
        <v>12065</v>
      </c>
      <c r="H2943" t="s">
        <v>12068</v>
      </c>
      <c r="I2943" t="s">
        <v>12092</v>
      </c>
      <c r="J2943" t="s">
        <v>12080</v>
      </c>
      <c r="K2943" t="s">
        <v>16574</v>
      </c>
      <c r="L2943" t="s">
        <v>17548</v>
      </c>
    </row>
    <row r="2944" spans="1:12" x14ac:dyDescent="0.25">
      <c r="A2944" t="s">
        <v>7743</v>
      </c>
      <c r="B2944" s="7">
        <v>0.85825231481481479</v>
      </c>
      <c r="C2944">
        <v>5</v>
      </c>
      <c r="D2944">
        <v>410000</v>
      </c>
      <c r="E2944">
        <v>2050000</v>
      </c>
      <c r="F2944" t="s">
        <v>15503</v>
      </c>
      <c r="G2944" t="s">
        <v>12065</v>
      </c>
      <c r="H2944" t="s">
        <v>12066</v>
      </c>
      <c r="I2944" t="s">
        <v>12094</v>
      </c>
      <c r="J2944" t="s">
        <v>12076</v>
      </c>
      <c r="K2944" t="s">
        <v>17325</v>
      </c>
      <c r="L2944" t="s">
        <v>18331</v>
      </c>
    </row>
    <row r="2945" spans="1:12" x14ac:dyDescent="0.25">
      <c r="A2945" t="s">
        <v>7745</v>
      </c>
      <c r="B2945" s="7">
        <v>0.61531250000000004</v>
      </c>
      <c r="C2945">
        <v>6</v>
      </c>
      <c r="D2945">
        <v>675000</v>
      </c>
      <c r="E2945">
        <v>4050000</v>
      </c>
      <c r="F2945" t="s">
        <v>15701</v>
      </c>
      <c r="G2945" t="s">
        <v>12062</v>
      </c>
      <c r="H2945" t="s">
        <v>12069</v>
      </c>
      <c r="I2945" t="s">
        <v>12095</v>
      </c>
      <c r="J2945" t="s">
        <v>12072</v>
      </c>
      <c r="K2945" t="s">
        <v>17391</v>
      </c>
      <c r="L2945" t="s">
        <v>18398</v>
      </c>
    </row>
    <row r="2946" spans="1:12" x14ac:dyDescent="0.25">
      <c r="A2946" t="s">
        <v>7747</v>
      </c>
      <c r="B2946" s="7">
        <v>0.9255902777777778</v>
      </c>
      <c r="C2946">
        <v>8</v>
      </c>
      <c r="D2946">
        <v>380000</v>
      </c>
      <c r="E2946">
        <v>3040000</v>
      </c>
      <c r="F2946" t="s">
        <v>13727</v>
      </c>
      <c r="G2946" t="s">
        <v>12063</v>
      </c>
      <c r="H2946" t="s">
        <v>12071</v>
      </c>
      <c r="I2946" t="s">
        <v>12095</v>
      </c>
      <c r="J2946" t="s">
        <v>12084</v>
      </c>
      <c r="K2946" t="s">
        <v>16870</v>
      </c>
      <c r="L2946" t="s">
        <v>17878</v>
      </c>
    </row>
    <row r="2947" spans="1:12" x14ac:dyDescent="0.25">
      <c r="A2947" t="s">
        <v>7750</v>
      </c>
      <c r="B2947" s="7">
        <v>0.69861111111111107</v>
      </c>
      <c r="C2947">
        <v>7</v>
      </c>
      <c r="D2947">
        <v>457000</v>
      </c>
      <c r="E2947">
        <v>3199000</v>
      </c>
      <c r="F2947" t="s">
        <v>16120</v>
      </c>
      <c r="G2947" t="s">
        <v>12065</v>
      </c>
      <c r="H2947" t="s">
        <v>12068</v>
      </c>
      <c r="I2947" t="s">
        <v>12094</v>
      </c>
      <c r="J2947" t="s">
        <v>12075</v>
      </c>
      <c r="K2947" t="s">
        <v>16792</v>
      </c>
      <c r="L2947" t="s">
        <v>17790</v>
      </c>
    </row>
    <row r="2948" spans="1:12" x14ac:dyDescent="0.25">
      <c r="A2948" t="s">
        <v>7753</v>
      </c>
      <c r="B2948" s="7">
        <v>0.40399305555555554</v>
      </c>
      <c r="C2948">
        <v>9</v>
      </c>
      <c r="D2948">
        <v>1266000</v>
      </c>
      <c r="E2948">
        <v>11394000</v>
      </c>
      <c r="F2948" t="s">
        <v>15918</v>
      </c>
      <c r="G2948" t="s">
        <v>12064</v>
      </c>
      <c r="H2948" t="s">
        <v>12068</v>
      </c>
      <c r="I2948" t="s">
        <v>12092</v>
      </c>
      <c r="J2948" t="s">
        <v>12075</v>
      </c>
      <c r="K2948" t="s">
        <v>12172</v>
      </c>
      <c r="L2948" t="s">
        <v>12261</v>
      </c>
    </row>
    <row r="2949" spans="1:12" x14ac:dyDescent="0.25">
      <c r="A2949" t="s">
        <v>7756</v>
      </c>
      <c r="B2949" s="7">
        <v>0.9055671296296296</v>
      </c>
      <c r="C2949">
        <v>8</v>
      </c>
      <c r="D2949">
        <v>496000</v>
      </c>
      <c r="E2949">
        <v>3968000</v>
      </c>
      <c r="F2949" t="s">
        <v>13481</v>
      </c>
      <c r="G2949" t="s">
        <v>12065</v>
      </c>
      <c r="H2949" t="s">
        <v>12071</v>
      </c>
      <c r="I2949" t="s">
        <v>12093</v>
      </c>
      <c r="J2949" t="s">
        <v>12074</v>
      </c>
      <c r="K2949" t="s">
        <v>16674</v>
      </c>
      <c r="L2949" t="s">
        <v>17665</v>
      </c>
    </row>
    <row r="2950" spans="1:12" x14ac:dyDescent="0.25">
      <c r="A2950" t="s">
        <v>7759</v>
      </c>
      <c r="B2950" s="7">
        <v>0.33488425925925924</v>
      </c>
      <c r="C2950">
        <v>1</v>
      </c>
      <c r="D2950">
        <v>336000</v>
      </c>
      <c r="E2950">
        <v>336000</v>
      </c>
      <c r="F2950" t="s">
        <v>12638</v>
      </c>
      <c r="G2950" t="s">
        <v>12063</v>
      </c>
      <c r="H2950" t="s">
        <v>12066</v>
      </c>
      <c r="I2950" t="s">
        <v>12094</v>
      </c>
      <c r="J2950" t="s">
        <v>12087</v>
      </c>
      <c r="K2950" t="s">
        <v>16764</v>
      </c>
      <c r="L2950" t="s">
        <v>17755</v>
      </c>
    </row>
    <row r="2951" spans="1:12" x14ac:dyDescent="0.25">
      <c r="A2951" t="s">
        <v>7761</v>
      </c>
      <c r="B2951" s="7">
        <v>0.17033564814814814</v>
      </c>
      <c r="C2951">
        <v>4</v>
      </c>
      <c r="D2951">
        <v>341000</v>
      </c>
      <c r="E2951">
        <v>1364000</v>
      </c>
      <c r="F2951" t="s">
        <v>15996</v>
      </c>
      <c r="G2951" t="s">
        <v>12063</v>
      </c>
      <c r="H2951" t="s">
        <v>12067</v>
      </c>
      <c r="I2951" t="s">
        <v>12092</v>
      </c>
      <c r="J2951" t="s">
        <v>12089</v>
      </c>
      <c r="K2951" t="s">
        <v>16747</v>
      </c>
      <c r="L2951" t="s">
        <v>17741</v>
      </c>
    </row>
    <row r="2952" spans="1:12" x14ac:dyDescent="0.25">
      <c r="A2952" t="s">
        <v>7764</v>
      </c>
      <c r="B2952" s="7">
        <v>0.43517361111111114</v>
      </c>
      <c r="C2952">
        <v>9</v>
      </c>
      <c r="D2952">
        <v>435000</v>
      </c>
      <c r="E2952">
        <v>3915000</v>
      </c>
      <c r="F2952" t="s">
        <v>15092</v>
      </c>
      <c r="G2952" t="s">
        <v>12065</v>
      </c>
      <c r="H2952" t="s">
        <v>12071</v>
      </c>
      <c r="I2952" t="s">
        <v>12092</v>
      </c>
      <c r="J2952" t="s">
        <v>12077</v>
      </c>
      <c r="K2952" t="s">
        <v>16579</v>
      </c>
      <c r="L2952" t="s">
        <v>17560</v>
      </c>
    </row>
    <row r="2953" spans="1:12" x14ac:dyDescent="0.25">
      <c r="A2953" t="s">
        <v>7766</v>
      </c>
      <c r="B2953" s="7">
        <v>0.2291087962962963</v>
      </c>
      <c r="C2953">
        <v>1</v>
      </c>
      <c r="D2953">
        <v>1287000</v>
      </c>
      <c r="E2953">
        <v>1287000</v>
      </c>
      <c r="F2953" t="s">
        <v>16307</v>
      </c>
      <c r="G2953" t="s">
        <v>12064</v>
      </c>
      <c r="H2953" t="s">
        <v>12071</v>
      </c>
      <c r="I2953" t="s">
        <v>12094</v>
      </c>
      <c r="J2953" t="s">
        <v>12082</v>
      </c>
      <c r="K2953" t="s">
        <v>17323</v>
      </c>
      <c r="L2953" t="s">
        <v>18325</v>
      </c>
    </row>
    <row r="2954" spans="1:12" x14ac:dyDescent="0.25">
      <c r="A2954" t="s">
        <v>7769</v>
      </c>
      <c r="B2954" s="7">
        <v>0.47865740740740742</v>
      </c>
      <c r="C2954">
        <v>3</v>
      </c>
      <c r="D2954">
        <v>571000</v>
      </c>
      <c r="E2954">
        <v>1713000</v>
      </c>
      <c r="F2954" t="s">
        <v>12926</v>
      </c>
      <c r="G2954" t="s">
        <v>12062</v>
      </c>
      <c r="H2954" t="s">
        <v>12066</v>
      </c>
      <c r="I2954" t="s">
        <v>12092</v>
      </c>
      <c r="J2954" t="s">
        <v>12076</v>
      </c>
      <c r="K2954" t="s">
        <v>17409</v>
      </c>
      <c r="L2954" t="s">
        <v>18414</v>
      </c>
    </row>
    <row r="2955" spans="1:12" x14ac:dyDescent="0.25">
      <c r="A2955" t="s">
        <v>7772</v>
      </c>
      <c r="B2955" s="7">
        <v>6.8657407407407403E-2</v>
      </c>
      <c r="C2955">
        <v>6</v>
      </c>
      <c r="D2955">
        <v>491000</v>
      </c>
      <c r="E2955">
        <v>2946000</v>
      </c>
      <c r="F2955" t="s">
        <v>13662</v>
      </c>
      <c r="G2955" t="s">
        <v>12065</v>
      </c>
      <c r="H2955" t="s">
        <v>12071</v>
      </c>
      <c r="I2955" t="s">
        <v>12094</v>
      </c>
      <c r="J2955" t="s">
        <v>12081</v>
      </c>
      <c r="K2955" t="s">
        <v>16887</v>
      </c>
      <c r="L2955" t="s">
        <v>17894</v>
      </c>
    </row>
    <row r="2956" spans="1:12" x14ac:dyDescent="0.25">
      <c r="A2956" t="s">
        <v>7774</v>
      </c>
      <c r="B2956" s="7">
        <v>0.38784722222222223</v>
      </c>
      <c r="C2956">
        <v>5</v>
      </c>
      <c r="D2956">
        <v>582000</v>
      </c>
      <c r="E2956">
        <v>2910000</v>
      </c>
      <c r="F2956" t="s">
        <v>16361</v>
      </c>
      <c r="G2956" t="s">
        <v>12062</v>
      </c>
      <c r="H2956" t="s">
        <v>12069</v>
      </c>
      <c r="I2956" t="s">
        <v>12095</v>
      </c>
      <c r="J2956" t="s">
        <v>12087</v>
      </c>
      <c r="K2956" t="s">
        <v>17163</v>
      </c>
      <c r="L2956" t="s">
        <v>18169</v>
      </c>
    </row>
    <row r="2957" spans="1:12" x14ac:dyDescent="0.25">
      <c r="A2957" t="s">
        <v>7777</v>
      </c>
      <c r="B2957" s="7">
        <v>0.79200231481481487</v>
      </c>
      <c r="C2957">
        <v>1</v>
      </c>
      <c r="D2957">
        <v>493000</v>
      </c>
      <c r="E2957">
        <v>493000</v>
      </c>
      <c r="F2957" t="s">
        <v>15519</v>
      </c>
      <c r="G2957" t="s">
        <v>12065</v>
      </c>
      <c r="H2957" t="s">
        <v>12070</v>
      </c>
      <c r="I2957" t="s">
        <v>12093</v>
      </c>
      <c r="J2957" t="s">
        <v>12075</v>
      </c>
      <c r="K2957" t="s">
        <v>17351</v>
      </c>
      <c r="L2957" t="s">
        <v>18352</v>
      </c>
    </row>
    <row r="2958" spans="1:12" x14ac:dyDescent="0.25">
      <c r="A2958" t="s">
        <v>7780</v>
      </c>
      <c r="B2958" s="7">
        <v>0.1462037037037037</v>
      </c>
      <c r="C2958">
        <v>3</v>
      </c>
      <c r="D2958">
        <v>1096000</v>
      </c>
      <c r="E2958">
        <v>3288000</v>
      </c>
      <c r="F2958" t="s">
        <v>13454</v>
      </c>
      <c r="G2958" t="s">
        <v>12064</v>
      </c>
      <c r="H2958" t="s">
        <v>12070</v>
      </c>
      <c r="I2958" t="s">
        <v>12095</v>
      </c>
      <c r="J2958" t="s">
        <v>12074</v>
      </c>
      <c r="K2958" t="s">
        <v>12131</v>
      </c>
      <c r="L2958" t="s">
        <v>12215</v>
      </c>
    </row>
    <row r="2959" spans="1:12" x14ac:dyDescent="0.25">
      <c r="A2959" t="s">
        <v>7782</v>
      </c>
      <c r="B2959" s="7">
        <v>0.34277777777777779</v>
      </c>
      <c r="C2959">
        <v>3</v>
      </c>
      <c r="D2959">
        <v>387000</v>
      </c>
      <c r="E2959">
        <v>1161000</v>
      </c>
      <c r="F2959" t="s">
        <v>16225</v>
      </c>
      <c r="G2959" t="s">
        <v>12063</v>
      </c>
      <c r="H2959" t="s">
        <v>12067</v>
      </c>
      <c r="I2959" t="s">
        <v>12094</v>
      </c>
      <c r="J2959" t="s">
        <v>12079</v>
      </c>
      <c r="K2959" t="s">
        <v>17060</v>
      </c>
      <c r="L2959" t="s">
        <v>18062</v>
      </c>
    </row>
    <row r="2960" spans="1:12" x14ac:dyDescent="0.25">
      <c r="A2960" t="s">
        <v>7785</v>
      </c>
      <c r="B2960" s="7">
        <v>0.82162037037037039</v>
      </c>
      <c r="C2960">
        <v>2</v>
      </c>
      <c r="D2960">
        <v>348000</v>
      </c>
      <c r="E2960">
        <v>696000</v>
      </c>
      <c r="F2960" t="s">
        <v>13911</v>
      </c>
      <c r="G2960" t="s">
        <v>12063</v>
      </c>
      <c r="H2960" t="s">
        <v>12070</v>
      </c>
      <c r="I2960" t="s">
        <v>12094</v>
      </c>
      <c r="J2960" t="s">
        <v>12072</v>
      </c>
      <c r="K2960" t="s">
        <v>17215</v>
      </c>
      <c r="L2960" t="s">
        <v>18218</v>
      </c>
    </row>
    <row r="2961" spans="1:12" x14ac:dyDescent="0.25">
      <c r="A2961" t="s">
        <v>7787</v>
      </c>
      <c r="B2961" s="7">
        <v>0.91244212962962967</v>
      </c>
      <c r="C2961">
        <v>8</v>
      </c>
      <c r="D2961">
        <v>562000</v>
      </c>
      <c r="E2961">
        <v>4496000</v>
      </c>
      <c r="F2961" t="s">
        <v>13063</v>
      </c>
      <c r="G2961" t="s">
        <v>12062</v>
      </c>
      <c r="H2961" t="s">
        <v>12067</v>
      </c>
      <c r="I2961" t="s">
        <v>12093</v>
      </c>
      <c r="J2961" t="s">
        <v>12073</v>
      </c>
      <c r="K2961" t="s">
        <v>16761</v>
      </c>
      <c r="L2961" t="s">
        <v>17759</v>
      </c>
    </row>
    <row r="2962" spans="1:12" x14ac:dyDescent="0.25">
      <c r="A2962" t="s">
        <v>7789</v>
      </c>
      <c r="B2962" s="7">
        <v>0.71171296296296294</v>
      </c>
      <c r="C2962">
        <v>3</v>
      </c>
      <c r="D2962">
        <v>490000</v>
      </c>
      <c r="E2962">
        <v>1470000</v>
      </c>
      <c r="F2962" t="s">
        <v>14194</v>
      </c>
      <c r="G2962" t="s">
        <v>12065</v>
      </c>
      <c r="H2962" t="s">
        <v>12071</v>
      </c>
      <c r="I2962" t="s">
        <v>12095</v>
      </c>
      <c r="J2962" t="s">
        <v>12077</v>
      </c>
      <c r="K2962" t="s">
        <v>17248</v>
      </c>
      <c r="L2962" t="s">
        <v>18253</v>
      </c>
    </row>
    <row r="2963" spans="1:12" x14ac:dyDescent="0.25">
      <c r="A2963" t="s">
        <v>7792</v>
      </c>
      <c r="B2963" s="7">
        <v>0.30004629629629631</v>
      </c>
      <c r="C2963">
        <v>6</v>
      </c>
      <c r="D2963">
        <v>1335000</v>
      </c>
      <c r="E2963">
        <v>8010000</v>
      </c>
      <c r="F2963" t="s">
        <v>14742</v>
      </c>
      <c r="G2963" t="s">
        <v>12064</v>
      </c>
      <c r="H2963" t="s">
        <v>12067</v>
      </c>
      <c r="I2963" t="s">
        <v>12094</v>
      </c>
      <c r="J2963" t="s">
        <v>12091</v>
      </c>
      <c r="K2963" t="s">
        <v>16576</v>
      </c>
      <c r="L2963" t="s">
        <v>17554</v>
      </c>
    </row>
    <row r="2964" spans="1:12" x14ac:dyDescent="0.25">
      <c r="A2964" t="s">
        <v>7794</v>
      </c>
      <c r="B2964" s="7">
        <v>0.87101851851851853</v>
      </c>
      <c r="C2964">
        <v>6</v>
      </c>
      <c r="D2964">
        <v>668000</v>
      </c>
      <c r="E2964">
        <v>4008000</v>
      </c>
      <c r="F2964" t="s">
        <v>15604</v>
      </c>
      <c r="G2964" t="s">
        <v>12062</v>
      </c>
      <c r="H2964" t="s">
        <v>12069</v>
      </c>
      <c r="I2964" t="s">
        <v>12095</v>
      </c>
      <c r="J2964" t="s">
        <v>12087</v>
      </c>
      <c r="K2964" t="s">
        <v>16875</v>
      </c>
      <c r="L2964" t="s">
        <v>17882</v>
      </c>
    </row>
    <row r="2965" spans="1:12" x14ac:dyDescent="0.25">
      <c r="A2965" t="s">
        <v>7795</v>
      </c>
      <c r="B2965" s="7">
        <v>0.53898148148148151</v>
      </c>
      <c r="C2965">
        <v>9</v>
      </c>
      <c r="D2965">
        <v>1113000</v>
      </c>
      <c r="E2965">
        <v>10017000</v>
      </c>
      <c r="F2965" t="s">
        <v>13479</v>
      </c>
      <c r="G2965" t="s">
        <v>12064</v>
      </c>
      <c r="H2965" t="s">
        <v>12069</v>
      </c>
      <c r="I2965" t="s">
        <v>12092</v>
      </c>
      <c r="J2965" t="s">
        <v>12081</v>
      </c>
      <c r="K2965" t="s">
        <v>16575</v>
      </c>
      <c r="L2965" t="s">
        <v>17556</v>
      </c>
    </row>
    <row r="2966" spans="1:12" x14ac:dyDescent="0.25">
      <c r="A2966" t="s">
        <v>7798</v>
      </c>
      <c r="B2966" s="7">
        <v>0.18082175925925925</v>
      </c>
      <c r="C2966">
        <v>4</v>
      </c>
      <c r="D2966">
        <v>1316000</v>
      </c>
      <c r="E2966">
        <v>5264000</v>
      </c>
      <c r="F2966" t="s">
        <v>14136</v>
      </c>
      <c r="G2966" t="s">
        <v>12064</v>
      </c>
      <c r="H2966" t="s">
        <v>12067</v>
      </c>
      <c r="I2966" t="s">
        <v>12095</v>
      </c>
      <c r="J2966" t="s">
        <v>12090</v>
      </c>
      <c r="K2966" t="s">
        <v>16525</v>
      </c>
      <c r="L2966" t="s">
        <v>17501</v>
      </c>
    </row>
    <row r="2967" spans="1:12" x14ac:dyDescent="0.25">
      <c r="A2967" t="s">
        <v>7800</v>
      </c>
      <c r="B2967" s="7">
        <v>0.68122685185185183</v>
      </c>
      <c r="C2967">
        <v>9</v>
      </c>
      <c r="D2967">
        <v>1202000</v>
      </c>
      <c r="E2967">
        <v>10818000</v>
      </c>
      <c r="F2967" t="s">
        <v>15479</v>
      </c>
      <c r="G2967" t="s">
        <v>12064</v>
      </c>
      <c r="H2967" t="s">
        <v>12070</v>
      </c>
      <c r="I2967" t="s">
        <v>12095</v>
      </c>
      <c r="J2967" t="s">
        <v>12091</v>
      </c>
      <c r="K2967" t="s">
        <v>16779</v>
      </c>
      <c r="L2967" t="s">
        <v>17778</v>
      </c>
    </row>
    <row r="2968" spans="1:12" x14ac:dyDescent="0.25">
      <c r="A2968" t="s">
        <v>7802</v>
      </c>
      <c r="B2968" s="7">
        <v>0.68231481481481482</v>
      </c>
      <c r="C2968">
        <v>5</v>
      </c>
      <c r="D2968">
        <v>340000</v>
      </c>
      <c r="E2968">
        <v>1700000</v>
      </c>
      <c r="F2968" t="s">
        <v>12666</v>
      </c>
      <c r="G2968" t="s">
        <v>12063</v>
      </c>
      <c r="H2968" t="s">
        <v>12068</v>
      </c>
      <c r="I2968" t="s">
        <v>12095</v>
      </c>
      <c r="J2968" t="s">
        <v>12084</v>
      </c>
      <c r="K2968" t="s">
        <v>16951</v>
      </c>
      <c r="L2968" t="s">
        <v>17957</v>
      </c>
    </row>
    <row r="2969" spans="1:12" x14ac:dyDescent="0.25">
      <c r="A2969" t="s">
        <v>7805</v>
      </c>
      <c r="B2969" s="7">
        <v>0.57997685185185188</v>
      </c>
      <c r="C2969">
        <v>5</v>
      </c>
      <c r="D2969">
        <v>498000</v>
      </c>
      <c r="E2969">
        <v>2490000</v>
      </c>
      <c r="F2969" t="s">
        <v>12963</v>
      </c>
      <c r="G2969" t="s">
        <v>12065</v>
      </c>
      <c r="H2969" t="s">
        <v>12071</v>
      </c>
      <c r="I2969" t="s">
        <v>12094</v>
      </c>
      <c r="J2969" t="s">
        <v>12083</v>
      </c>
      <c r="K2969" t="s">
        <v>17080</v>
      </c>
      <c r="L2969" t="s">
        <v>18084</v>
      </c>
    </row>
    <row r="2970" spans="1:12" x14ac:dyDescent="0.25">
      <c r="A2970" t="s">
        <v>7808</v>
      </c>
      <c r="B2970" s="7">
        <v>0.29873842592592592</v>
      </c>
      <c r="C2970">
        <v>2</v>
      </c>
      <c r="D2970">
        <v>1183000</v>
      </c>
      <c r="E2970">
        <v>2366000</v>
      </c>
      <c r="F2970" t="s">
        <v>14500</v>
      </c>
      <c r="G2970" t="s">
        <v>12064</v>
      </c>
      <c r="H2970" t="s">
        <v>12066</v>
      </c>
      <c r="I2970" t="s">
        <v>12094</v>
      </c>
      <c r="J2970" t="s">
        <v>12085</v>
      </c>
      <c r="K2970" t="s">
        <v>12163</v>
      </c>
      <c r="L2970" t="s">
        <v>12246</v>
      </c>
    </row>
    <row r="2971" spans="1:12" x14ac:dyDescent="0.25">
      <c r="A2971" t="s">
        <v>7811</v>
      </c>
      <c r="B2971" s="7">
        <v>0.92843750000000003</v>
      </c>
      <c r="C2971">
        <v>4</v>
      </c>
      <c r="D2971">
        <v>1365000</v>
      </c>
      <c r="E2971">
        <v>5460000</v>
      </c>
      <c r="F2971" t="s">
        <v>12956</v>
      </c>
      <c r="G2971" t="s">
        <v>12064</v>
      </c>
      <c r="H2971" t="s">
        <v>12071</v>
      </c>
      <c r="I2971" t="s">
        <v>12095</v>
      </c>
      <c r="J2971" t="s">
        <v>12079</v>
      </c>
      <c r="K2971" t="s">
        <v>16713</v>
      </c>
      <c r="L2971" t="s">
        <v>17707</v>
      </c>
    </row>
    <row r="2972" spans="1:12" x14ac:dyDescent="0.25">
      <c r="A2972" t="s">
        <v>7814</v>
      </c>
      <c r="B2972" s="7">
        <v>0.91508101851851853</v>
      </c>
      <c r="C2972">
        <v>1</v>
      </c>
      <c r="D2972">
        <v>584000</v>
      </c>
      <c r="E2972">
        <v>584000</v>
      </c>
      <c r="F2972" t="s">
        <v>12513</v>
      </c>
      <c r="G2972" t="s">
        <v>12062</v>
      </c>
      <c r="H2972" t="s">
        <v>12066</v>
      </c>
      <c r="I2972" t="s">
        <v>12094</v>
      </c>
      <c r="J2972" t="s">
        <v>12089</v>
      </c>
      <c r="K2972" t="s">
        <v>16707</v>
      </c>
      <c r="L2972" t="s">
        <v>17699</v>
      </c>
    </row>
    <row r="2973" spans="1:12" x14ac:dyDescent="0.25">
      <c r="A2973" t="s">
        <v>7816</v>
      </c>
      <c r="B2973" s="7">
        <v>0.23814814814814814</v>
      </c>
      <c r="C2973">
        <v>5</v>
      </c>
      <c r="D2973">
        <v>396000</v>
      </c>
      <c r="E2973">
        <v>1980000</v>
      </c>
      <c r="F2973" t="s">
        <v>15371</v>
      </c>
      <c r="G2973" t="s">
        <v>12063</v>
      </c>
      <c r="H2973" t="s">
        <v>12071</v>
      </c>
      <c r="I2973" t="s">
        <v>12095</v>
      </c>
      <c r="J2973" t="s">
        <v>12082</v>
      </c>
      <c r="K2973" t="s">
        <v>16583</v>
      </c>
      <c r="L2973" t="s">
        <v>17560</v>
      </c>
    </row>
    <row r="2974" spans="1:12" x14ac:dyDescent="0.25">
      <c r="A2974" t="s">
        <v>7818</v>
      </c>
      <c r="B2974" s="7">
        <v>0.52186342592592594</v>
      </c>
      <c r="C2974">
        <v>9</v>
      </c>
      <c r="D2974">
        <v>1141000</v>
      </c>
      <c r="E2974">
        <v>10269000</v>
      </c>
      <c r="F2974" t="s">
        <v>16328</v>
      </c>
      <c r="G2974" t="s">
        <v>12064</v>
      </c>
      <c r="H2974" t="s">
        <v>12071</v>
      </c>
      <c r="I2974" t="s">
        <v>12095</v>
      </c>
      <c r="J2974" t="s">
        <v>12072</v>
      </c>
      <c r="K2974" t="s">
        <v>16505</v>
      </c>
      <c r="L2974" t="s">
        <v>17485</v>
      </c>
    </row>
    <row r="2975" spans="1:12" x14ac:dyDescent="0.25">
      <c r="A2975" t="s">
        <v>7821</v>
      </c>
      <c r="B2975" s="7">
        <v>0.2696412037037037</v>
      </c>
      <c r="C2975">
        <v>2</v>
      </c>
      <c r="D2975">
        <v>639000</v>
      </c>
      <c r="E2975">
        <v>1278000</v>
      </c>
      <c r="F2975" t="s">
        <v>14337</v>
      </c>
      <c r="G2975" t="s">
        <v>12062</v>
      </c>
      <c r="H2975" t="s">
        <v>12071</v>
      </c>
      <c r="I2975" t="s">
        <v>12092</v>
      </c>
      <c r="J2975" t="s">
        <v>12083</v>
      </c>
      <c r="K2975" t="s">
        <v>12134</v>
      </c>
      <c r="L2975" t="s">
        <v>12217</v>
      </c>
    </row>
    <row r="2976" spans="1:12" x14ac:dyDescent="0.25">
      <c r="A2976" t="s">
        <v>7823</v>
      </c>
      <c r="B2976" s="7">
        <v>0.45960648148148148</v>
      </c>
      <c r="C2976">
        <v>4</v>
      </c>
      <c r="D2976">
        <v>1360000</v>
      </c>
      <c r="E2976">
        <v>5440000</v>
      </c>
      <c r="F2976" t="s">
        <v>15750</v>
      </c>
      <c r="G2976" t="s">
        <v>12064</v>
      </c>
      <c r="H2976" t="s">
        <v>12070</v>
      </c>
      <c r="I2976" t="s">
        <v>12095</v>
      </c>
      <c r="J2976" t="s">
        <v>12079</v>
      </c>
      <c r="K2976" t="s">
        <v>16855</v>
      </c>
      <c r="L2976" t="s">
        <v>17859</v>
      </c>
    </row>
    <row r="2977" spans="1:12" x14ac:dyDescent="0.25">
      <c r="A2977" t="s">
        <v>7826</v>
      </c>
      <c r="B2977" s="7">
        <v>0.37760416666666669</v>
      </c>
      <c r="C2977">
        <v>1</v>
      </c>
      <c r="D2977">
        <v>362000</v>
      </c>
      <c r="E2977">
        <v>362000</v>
      </c>
      <c r="F2977" t="s">
        <v>13023</v>
      </c>
      <c r="G2977" t="s">
        <v>12063</v>
      </c>
      <c r="H2977" t="s">
        <v>12069</v>
      </c>
      <c r="I2977" t="s">
        <v>12095</v>
      </c>
      <c r="J2977" t="s">
        <v>12083</v>
      </c>
      <c r="K2977" t="s">
        <v>17165</v>
      </c>
      <c r="L2977" t="s">
        <v>18167</v>
      </c>
    </row>
    <row r="2978" spans="1:12" x14ac:dyDescent="0.25">
      <c r="A2978" t="s">
        <v>7828</v>
      </c>
      <c r="B2978" s="7">
        <v>0.70432870370370371</v>
      </c>
      <c r="C2978">
        <v>2</v>
      </c>
      <c r="D2978">
        <v>1172000</v>
      </c>
      <c r="E2978">
        <v>2344000</v>
      </c>
      <c r="F2978" t="s">
        <v>12696</v>
      </c>
      <c r="G2978" t="s">
        <v>12064</v>
      </c>
      <c r="H2978" t="s">
        <v>12069</v>
      </c>
      <c r="I2978" t="s">
        <v>12095</v>
      </c>
      <c r="J2978" t="s">
        <v>12084</v>
      </c>
      <c r="K2978" t="s">
        <v>17419</v>
      </c>
      <c r="L2978" t="s">
        <v>18423</v>
      </c>
    </row>
    <row r="2979" spans="1:12" x14ac:dyDescent="0.25">
      <c r="A2979" t="s">
        <v>7831</v>
      </c>
      <c r="B2979" s="7">
        <v>0.46276620370370369</v>
      </c>
      <c r="C2979">
        <v>3</v>
      </c>
      <c r="D2979">
        <v>603000</v>
      </c>
      <c r="E2979">
        <v>1809000</v>
      </c>
      <c r="F2979" t="s">
        <v>14566</v>
      </c>
      <c r="G2979" t="s">
        <v>12062</v>
      </c>
      <c r="H2979" t="s">
        <v>12071</v>
      </c>
      <c r="I2979" t="s">
        <v>12095</v>
      </c>
      <c r="J2979" t="s">
        <v>12077</v>
      </c>
      <c r="K2979" t="s">
        <v>17160</v>
      </c>
      <c r="L2979" t="s">
        <v>18164</v>
      </c>
    </row>
    <row r="2980" spans="1:12" x14ac:dyDescent="0.25">
      <c r="A2980" t="s">
        <v>7834</v>
      </c>
      <c r="B2980" s="7">
        <v>0.30487268518518518</v>
      </c>
      <c r="C2980">
        <v>4</v>
      </c>
      <c r="D2980">
        <v>593000</v>
      </c>
      <c r="E2980">
        <v>2372000</v>
      </c>
      <c r="F2980" t="s">
        <v>13988</v>
      </c>
      <c r="G2980" t="s">
        <v>12062</v>
      </c>
      <c r="H2980" t="s">
        <v>12070</v>
      </c>
      <c r="I2980" t="s">
        <v>12095</v>
      </c>
      <c r="J2980" t="s">
        <v>12084</v>
      </c>
      <c r="K2980" t="s">
        <v>16485</v>
      </c>
      <c r="L2980" t="s">
        <v>17688</v>
      </c>
    </row>
    <row r="2981" spans="1:12" x14ac:dyDescent="0.25">
      <c r="A2981" t="s">
        <v>7837</v>
      </c>
      <c r="B2981" s="7">
        <v>0.14443287037037036</v>
      </c>
      <c r="C2981">
        <v>5</v>
      </c>
      <c r="D2981">
        <v>634000</v>
      </c>
      <c r="E2981">
        <v>3170000</v>
      </c>
      <c r="F2981" t="s">
        <v>13474</v>
      </c>
      <c r="G2981" t="s">
        <v>12062</v>
      </c>
      <c r="H2981" t="s">
        <v>12067</v>
      </c>
      <c r="I2981" t="s">
        <v>12094</v>
      </c>
      <c r="J2981" t="s">
        <v>12079</v>
      </c>
      <c r="K2981" t="s">
        <v>17320</v>
      </c>
      <c r="L2981" t="s">
        <v>18326</v>
      </c>
    </row>
    <row r="2982" spans="1:12" x14ac:dyDescent="0.25">
      <c r="A2982" t="s">
        <v>7840</v>
      </c>
      <c r="B2982" s="7">
        <v>0.99342592592592593</v>
      </c>
      <c r="C2982">
        <v>8</v>
      </c>
      <c r="D2982">
        <v>515000</v>
      </c>
      <c r="E2982">
        <v>4120000</v>
      </c>
      <c r="F2982" t="s">
        <v>13863</v>
      </c>
      <c r="G2982" t="s">
        <v>12065</v>
      </c>
      <c r="H2982" t="s">
        <v>12068</v>
      </c>
      <c r="I2982" t="s">
        <v>12095</v>
      </c>
      <c r="J2982" t="s">
        <v>12075</v>
      </c>
      <c r="K2982" t="s">
        <v>17348</v>
      </c>
      <c r="L2982" t="s">
        <v>18356</v>
      </c>
    </row>
    <row r="2983" spans="1:12" x14ac:dyDescent="0.25">
      <c r="A2983" t="s">
        <v>7843</v>
      </c>
      <c r="B2983" s="7">
        <v>0.19929398148148147</v>
      </c>
      <c r="C2983">
        <v>1</v>
      </c>
      <c r="D2983">
        <v>1112000</v>
      </c>
      <c r="E2983">
        <v>1112000</v>
      </c>
      <c r="F2983" t="s">
        <v>14036</v>
      </c>
      <c r="G2983" t="s">
        <v>12064</v>
      </c>
      <c r="H2983" t="s">
        <v>12071</v>
      </c>
      <c r="I2983" t="s">
        <v>12094</v>
      </c>
      <c r="J2983" t="s">
        <v>12091</v>
      </c>
      <c r="K2983" t="s">
        <v>17009</v>
      </c>
      <c r="L2983" t="s">
        <v>18009</v>
      </c>
    </row>
    <row r="2984" spans="1:12" x14ac:dyDescent="0.25">
      <c r="A2984" t="s">
        <v>7845</v>
      </c>
      <c r="B2984" s="7">
        <v>0.38994212962962965</v>
      </c>
      <c r="C2984">
        <v>4</v>
      </c>
      <c r="D2984">
        <v>591000</v>
      </c>
      <c r="E2984">
        <v>2364000</v>
      </c>
      <c r="F2984" t="s">
        <v>15657</v>
      </c>
      <c r="G2984" t="s">
        <v>12062</v>
      </c>
      <c r="H2984" t="s">
        <v>12068</v>
      </c>
      <c r="I2984" t="s">
        <v>12094</v>
      </c>
      <c r="J2984" t="s">
        <v>12085</v>
      </c>
      <c r="K2984" t="s">
        <v>16815</v>
      </c>
      <c r="L2984" t="s">
        <v>17817</v>
      </c>
    </row>
    <row r="2985" spans="1:12" x14ac:dyDescent="0.25">
      <c r="A2985" t="s">
        <v>7847</v>
      </c>
      <c r="B2985" s="7">
        <v>0.22497685185185184</v>
      </c>
      <c r="C2985">
        <v>9</v>
      </c>
      <c r="D2985">
        <v>509000</v>
      </c>
      <c r="E2985">
        <v>4581000</v>
      </c>
      <c r="F2985" t="s">
        <v>14098</v>
      </c>
      <c r="G2985" t="s">
        <v>12065</v>
      </c>
      <c r="H2985" t="s">
        <v>12068</v>
      </c>
      <c r="I2985" t="s">
        <v>12095</v>
      </c>
      <c r="J2985" t="s">
        <v>12084</v>
      </c>
      <c r="K2985" t="s">
        <v>16858</v>
      </c>
      <c r="L2985" t="s">
        <v>17867</v>
      </c>
    </row>
    <row r="2986" spans="1:12" x14ac:dyDescent="0.25">
      <c r="A2986" t="s">
        <v>7850</v>
      </c>
      <c r="B2986" s="7">
        <v>0.29576388888888888</v>
      </c>
      <c r="C2986">
        <v>2</v>
      </c>
      <c r="D2986">
        <v>340000</v>
      </c>
      <c r="E2986">
        <v>680000</v>
      </c>
      <c r="F2986" t="s">
        <v>13369</v>
      </c>
      <c r="G2986" t="s">
        <v>12063</v>
      </c>
      <c r="H2986" t="s">
        <v>12071</v>
      </c>
      <c r="I2986" t="s">
        <v>12095</v>
      </c>
      <c r="J2986" t="s">
        <v>12088</v>
      </c>
      <c r="K2986" t="s">
        <v>17184</v>
      </c>
      <c r="L2986" t="s">
        <v>18188</v>
      </c>
    </row>
    <row r="2987" spans="1:12" x14ac:dyDescent="0.25">
      <c r="A2987" t="s">
        <v>7853</v>
      </c>
      <c r="B2987" s="7">
        <v>0.55638888888888893</v>
      </c>
      <c r="C2987">
        <v>9</v>
      </c>
      <c r="D2987">
        <v>1179000</v>
      </c>
      <c r="E2987">
        <v>10611000</v>
      </c>
      <c r="F2987" t="s">
        <v>16104</v>
      </c>
      <c r="G2987" t="s">
        <v>12064</v>
      </c>
      <c r="H2987" t="s">
        <v>12071</v>
      </c>
      <c r="I2987" t="s">
        <v>12094</v>
      </c>
      <c r="J2987" t="s">
        <v>12082</v>
      </c>
      <c r="K2987" t="s">
        <v>16743</v>
      </c>
      <c r="L2987" t="s">
        <v>17742</v>
      </c>
    </row>
    <row r="2988" spans="1:12" x14ac:dyDescent="0.25">
      <c r="A2988" t="s">
        <v>7855</v>
      </c>
      <c r="B2988" s="7">
        <v>0.32210648148148147</v>
      </c>
      <c r="C2988">
        <v>4</v>
      </c>
      <c r="D2988">
        <v>570000</v>
      </c>
      <c r="E2988">
        <v>2280000</v>
      </c>
      <c r="F2988" t="s">
        <v>15258</v>
      </c>
      <c r="G2988" t="s">
        <v>12062</v>
      </c>
      <c r="H2988" t="s">
        <v>12070</v>
      </c>
      <c r="I2988" t="s">
        <v>12094</v>
      </c>
      <c r="J2988" t="s">
        <v>12078</v>
      </c>
      <c r="K2988" t="s">
        <v>16907</v>
      </c>
      <c r="L2988" t="s">
        <v>17912</v>
      </c>
    </row>
    <row r="2989" spans="1:12" x14ac:dyDescent="0.25">
      <c r="A2989" t="s">
        <v>7857</v>
      </c>
      <c r="B2989" s="7">
        <v>0.52258101851851857</v>
      </c>
      <c r="C2989">
        <v>4</v>
      </c>
      <c r="D2989">
        <v>373000</v>
      </c>
      <c r="E2989">
        <v>1492000</v>
      </c>
      <c r="F2989" t="s">
        <v>16003</v>
      </c>
      <c r="G2989" t="s">
        <v>12063</v>
      </c>
      <c r="H2989" t="s">
        <v>12069</v>
      </c>
      <c r="I2989" t="s">
        <v>12095</v>
      </c>
      <c r="J2989" t="s">
        <v>12091</v>
      </c>
      <c r="K2989" t="s">
        <v>12160</v>
      </c>
      <c r="L2989" t="s">
        <v>12245</v>
      </c>
    </row>
    <row r="2990" spans="1:12" x14ac:dyDescent="0.25">
      <c r="A2990" t="s">
        <v>7860</v>
      </c>
      <c r="B2990" s="7">
        <v>0.90195601851851848</v>
      </c>
      <c r="C2990">
        <v>7</v>
      </c>
      <c r="D2990">
        <v>1136000</v>
      </c>
      <c r="E2990">
        <v>7952000</v>
      </c>
      <c r="F2990" t="s">
        <v>13384</v>
      </c>
      <c r="G2990" t="s">
        <v>12064</v>
      </c>
      <c r="H2990" t="s">
        <v>12067</v>
      </c>
      <c r="I2990" t="s">
        <v>12093</v>
      </c>
      <c r="J2990" t="s">
        <v>12091</v>
      </c>
      <c r="K2990" t="s">
        <v>16480</v>
      </c>
      <c r="L2990" t="s">
        <v>17587</v>
      </c>
    </row>
    <row r="2991" spans="1:12" x14ac:dyDescent="0.25">
      <c r="A2991" t="s">
        <v>7863</v>
      </c>
      <c r="B2991" s="7">
        <v>6.9675925925925933E-2</v>
      </c>
      <c r="C2991">
        <v>2</v>
      </c>
      <c r="D2991">
        <v>611000</v>
      </c>
      <c r="E2991">
        <v>1222000</v>
      </c>
      <c r="F2991" t="s">
        <v>15604</v>
      </c>
      <c r="G2991" t="s">
        <v>12062</v>
      </c>
      <c r="H2991" t="s">
        <v>12071</v>
      </c>
      <c r="I2991" t="s">
        <v>12094</v>
      </c>
      <c r="J2991" t="s">
        <v>12078</v>
      </c>
      <c r="K2991" t="s">
        <v>16841</v>
      </c>
      <c r="L2991" t="s">
        <v>17843</v>
      </c>
    </row>
    <row r="2992" spans="1:12" x14ac:dyDescent="0.25">
      <c r="A2992" t="s">
        <v>7864</v>
      </c>
      <c r="B2992" s="7">
        <v>0.66120370370370374</v>
      </c>
      <c r="C2992">
        <v>8</v>
      </c>
      <c r="D2992">
        <v>515000</v>
      </c>
      <c r="E2992">
        <v>4120000</v>
      </c>
      <c r="F2992" t="s">
        <v>16133</v>
      </c>
      <c r="G2992" t="s">
        <v>12065</v>
      </c>
      <c r="H2992" t="s">
        <v>12071</v>
      </c>
      <c r="I2992" t="s">
        <v>12094</v>
      </c>
      <c r="J2992" t="s">
        <v>12091</v>
      </c>
      <c r="K2992" t="s">
        <v>17320</v>
      </c>
      <c r="L2992" t="s">
        <v>18329</v>
      </c>
    </row>
    <row r="2993" spans="1:12" x14ac:dyDescent="0.25">
      <c r="A2993" t="s">
        <v>7866</v>
      </c>
      <c r="B2993" s="7">
        <v>2.9085648148148149E-2</v>
      </c>
      <c r="C2993">
        <v>4</v>
      </c>
      <c r="D2993">
        <v>1099000</v>
      </c>
      <c r="E2993">
        <v>4396000</v>
      </c>
      <c r="F2993" t="s">
        <v>15018</v>
      </c>
      <c r="G2993" t="s">
        <v>12064</v>
      </c>
      <c r="H2993" t="s">
        <v>12068</v>
      </c>
      <c r="I2993" t="s">
        <v>12095</v>
      </c>
      <c r="J2993" t="s">
        <v>12083</v>
      </c>
      <c r="K2993" t="s">
        <v>17133</v>
      </c>
      <c r="L2993" t="s">
        <v>18137</v>
      </c>
    </row>
    <row r="2994" spans="1:12" x14ac:dyDescent="0.25">
      <c r="A2994" t="s">
        <v>7868</v>
      </c>
      <c r="B2994" s="7">
        <v>0.65125</v>
      </c>
      <c r="C2994">
        <v>9</v>
      </c>
      <c r="D2994">
        <v>1255000</v>
      </c>
      <c r="E2994">
        <v>11295000</v>
      </c>
      <c r="F2994" t="s">
        <v>12814</v>
      </c>
      <c r="G2994" t="s">
        <v>12064</v>
      </c>
      <c r="H2994" t="s">
        <v>12068</v>
      </c>
      <c r="I2994" t="s">
        <v>12093</v>
      </c>
      <c r="J2994" t="s">
        <v>12090</v>
      </c>
      <c r="K2994" t="s">
        <v>16908</v>
      </c>
      <c r="L2994" t="s">
        <v>17918</v>
      </c>
    </row>
    <row r="2995" spans="1:12" x14ac:dyDescent="0.25">
      <c r="A2995" t="s">
        <v>7870</v>
      </c>
      <c r="B2995" s="7">
        <v>0.42504629629629631</v>
      </c>
      <c r="C2995">
        <v>4</v>
      </c>
      <c r="D2995">
        <v>381000</v>
      </c>
      <c r="E2995">
        <v>1524000</v>
      </c>
      <c r="F2995" t="s">
        <v>15417</v>
      </c>
      <c r="G2995" t="s">
        <v>12063</v>
      </c>
      <c r="H2995" t="s">
        <v>12067</v>
      </c>
      <c r="I2995" t="s">
        <v>12092</v>
      </c>
      <c r="J2995" t="s">
        <v>12072</v>
      </c>
      <c r="K2995" t="s">
        <v>17199</v>
      </c>
      <c r="L2995" t="s">
        <v>18205</v>
      </c>
    </row>
    <row r="2996" spans="1:12" x14ac:dyDescent="0.25">
      <c r="A2996" t="s">
        <v>7873</v>
      </c>
      <c r="B2996" s="7">
        <v>0.97843749999999996</v>
      </c>
      <c r="C2996">
        <v>9</v>
      </c>
      <c r="D2996">
        <v>376000</v>
      </c>
      <c r="E2996">
        <v>3384000</v>
      </c>
      <c r="F2996" t="s">
        <v>14632</v>
      </c>
      <c r="G2996" t="s">
        <v>12063</v>
      </c>
      <c r="H2996" t="s">
        <v>12071</v>
      </c>
      <c r="I2996" t="s">
        <v>12094</v>
      </c>
      <c r="J2996" t="s">
        <v>12087</v>
      </c>
      <c r="K2996" t="s">
        <v>16733</v>
      </c>
      <c r="L2996" t="s">
        <v>17732</v>
      </c>
    </row>
    <row r="2997" spans="1:12" x14ac:dyDescent="0.25">
      <c r="A2997" t="s">
        <v>7875</v>
      </c>
      <c r="B2997" s="7">
        <v>0.48105324074074074</v>
      </c>
      <c r="C2997">
        <v>3</v>
      </c>
      <c r="D2997">
        <v>1237000</v>
      </c>
      <c r="E2997">
        <v>3711000</v>
      </c>
      <c r="F2997" t="s">
        <v>16134</v>
      </c>
      <c r="G2997" t="s">
        <v>12064</v>
      </c>
      <c r="H2997" t="s">
        <v>12071</v>
      </c>
      <c r="I2997" t="s">
        <v>12095</v>
      </c>
      <c r="J2997" t="s">
        <v>12081</v>
      </c>
      <c r="K2997" t="s">
        <v>16808</v>
      </c>
      <c r="L2997" t="s">
        <v>17809</v>
      </c>
    </row>
    <row r="2998" spans="1:12" x14ac:dyDescent="0.25">
      <c r="A2998" t="s">
        <v>7877</v>
      </c>
      <c r="B2998" s="7">
        <v>0.67295138888888884</v>
      </c>
      <c r="C2998">
        <v>2</v>
      </c>
      <c r="D2998">
        <v>628000</v>
      </c>
      <c r="E2998">
        <v>1256000</v>
      </c>
      <c r="F2998" t="s">
        <v>13042</v>
      </c>
      <c r="G2998" t="s">
        <v>12062</v>
      </c>
      <c r="H2998" t="s">
        <v>12068</v>
      </c>
      <c r="I2998" t="s">
        <v>12094</v>
      </c>
      <c r="J2998" t="s">
        <v>12089</v>
      </c>
      <c r="K2998" t="s">
        <v>17276</v>
      </c>
      <c r="L2998" t="s">
        <v>18281</v>
      </c>
    </row>
    <row r="2999" spans="1:12" x14ac:dyDescent="0.25">
      <c r="A2999" t="s">
        <v>7879</v>
      </c>
      <c r="B2999" s="7">
        <v>0.20499999999999999</v>
      </c>
      <c r="C2999">
        <v>5</v>
      </c>
      <c r="D2999">
        <v>626000</v>
      </c>
      <c r="E2999">
        <v>3130000</v>
      </c>
      <c r="F2999" t="s">
        <v>13031</v>
      </c>
      <c r="G2999" t="s">
        <v>12062</v>
      </c>
      <c r="H2999" t="s">
        <v>12066</v>
      </c>
      <c r="I2999" t="s">
        <v>12094</v>
      </c>
      <c r="J2999" t="s">
        <v>12091</v>
      </c>
      <c r="K2999" t="s">
        <v>17406</v>
      </c>
      <c r="L2999" t="s">
        <v>18413</v>
      </c>
    </row>
    <row r="3000" spans="1:12" x14ac:dyDescent="0.25">
      <c r="A3000" t="s">
        <v>7881</v>
      </c>
      <c r="B3000" s="7">
        <v>0.2867824074074074</v>
      </c>
      <c r="C3000">
        <v>4</v>
      </c>
      <c r="D3000">
        <v>378000</v>
      </c>
      <c r="E3000">
        <v>1512000</v>
      </c>
      <c r="F3000" t="s">
        <v>13854</v>
      </c>
      <c r="G3000" t="s">
        <v>12063</v>
      </c>
      <c r="H3000" t="s">
        <v>12069</v>
      </c>
      <c r="I3000" t="s">
        <v>12094</v>
      </c>
      <c r="J3000" t="s">
        <v>12081</v>
      </c>
      <c r="K3000" t="s">
        <v>17457</v>
      </c>
      <c r="L3000" t="s">
        <v>12187</v>
      </c>
    </row>
    <row r="3001" spans="1:12" x14ac:dyDescent="0.25">
      <c r="A3001" t="s">
        <v>7884</v>
      </c>
      <c r="B3001" s="7">
        <v>0.40458333333333335</v>
      </c>
      <c r="C3001">
        <v>6</v>
      </c>
      <c r="D3001">
        <v>1327000</v>
      </c>
      <c r="E3001">
        <v>7962000</v>
      </c>
      <c r="F3001" t="s">
        <v>16178</v>
      </c>
      <c r="G3001" t="s">
        <v>12064</v>
      </c>
      <c r="H3001" t="s">
        <v>12070</v>
      </c>
      <c r="I3001" t="s">
        <v>12095</v>
      </c>
      <c r="J3001" t="s">
        <v>12081</v>
      </c>
      <c r="K3001" t="s">
        <v>16909</v>
      </c>
      <c r="L3001" t="s">
        <v>17916</v>
      </c>
    </row>
    <row r="3002" spans="1:12" x14ac:dyDescent="0.25">
      <c r="A3002" t="s">
        <v>7886</v>
      </c>
      <c r="B3002" s="7">
        <v>0.30432870370370368</v>
      </c>
      <c r="C3002">
        <v>2</v>
      </c>
      <c r="D3002">
        <v>1142000</v>
      </c>
      <c r="E3002">
        <v>2284000</v>
      </c>
      <c r="F3002" t="s">
        <v>15033</v>
      </c>
      <c r="G3002" t="s">
        <v>12064</v>
      </c>
      <c r="H3002" t="s">
        <v>12066</v>
      </c>
      <c r="I3002" t="s">
        <v>12094</v>
      </c>
      <c r="J3002" t="s">
        <v>12072</v>
      </c>
      <c r="K3002" t="s">
        <v>16466</v>
      </c>
      <c r="L3002" t="s">
        <v>17467</v>
      </c>
    </row>
    <row r="3003" spans="1:12" x14ac:dyDescent="0.25">
      <c r="A3003" t="s">
        <v>7888</v>
      </c>
      <c r="B3003" s="7">
        <v>1.3449074074074073E-2</v>
      </c>
      <c r="C3003">
        <v>5</v>
      </c>
      <c r="D3003">
        <v>376000</v>
      </c>
      <c r="E3003">
        <v>1880000</v>
      </c>
      <c r="F3003" t="s">
        <v>15961</v>
      </c>
      <c r="G3003" t="s">
        <v>12063</v>
      </c>
      <c r="H3003" t="s">
        <v>12069</v>
      </c>
      <c r="I3003" t="s">
        <v>12094</v>
      </c>
      <c r="J3003" t="s">
        <v>12075</v>
      </c>
      <c r="K3003" t="s">
        <v>12136</v>
      </c>
      <c r="L3003" t="s">
        <v>12222</v>
      </c>
    </row>
    <row r="3004" spans="1:12" x14ac:dyDescent="0.25">
      <c r="A3004" t="s">
        <v>7890</v>
      </c>
      <c r="B3004" s="7">
        <v>0.89961805555555552</v>
      </c>
      <c r="C3004">
        <v>3</v>
      </c>
      <c r="D3004">
        <v>650000</v>
      </c>
      <c r="E3004">
        <v>1950000</v>
      </c>
      <c r="F3004" t="s">
        <v>12415</v>
      </c>
      <c r="G3004" t="s">
        <v>12062</v>
      </c>
      <c r="H3004" t="s">
        <v>12069</v>
      </c>
      <c r="I3004" t="s">
        <v>12092</v>
      </c>
      <c r="J3004" t="s">
        <v>12086</v>
      </c>
      <c r="K3004" t="s">
        <v>12111</v>
      </c>
      <c r="L3004" t="s">
        <v>12195</v>
      </c>
    </row>
    <row r="3005" spans="1:12" x14ac:dyDescent="0.25">
      <c r="A3005" t="s">
        <v>7893</v>
      </c>
      <c r="B3005" s="7">
        <v>0.36790509259259258</v>
      </c>
      <c r="C3005">
        <v>6</v>
      </c>
      <c r="D3005">
        <v>432000</v>
      </c>
      <c r="E3005">
        <v>2592000</v>
      </c>
      <c r="F3005" t="s">
        <v>15132</v>
      </c>
      <c r="G3005" t="s">
        <v>12065</v>
      </c>
      <c r="H3005" t="s">
        <v>12068</v>
      </c>
      <c r="I3005" t="s">
        <v>12095</v>
      </c>
      <c r="J3005" t="s">
        <v>12072</v>
      </c>
      <c r="K3005" t="s">
        <v>16950</v>
      </c>
      <c r="L3005" t="s">
        <v>17957</v>
      </c>
    </row>
    <row r="3006" spans="1:12" x14ac:dyDescent="0.25">
      <c r="A3006" t="s">
        <v>7896</v>
      </c>
      <c r="B3006" s="7">
        <v>0.18981481481481483</v>
      </c>
      <c r="C3006">
        <v>8</v>
      </c>
      <c r="D3006">
        <v>508000</v>
      </c>
      <c r="E3006">
        <v>4064000</v>
      </c>
      <c r="F3006" t="s">
        <v>13715</v>
      </c>
      <c r="G3006" t="s">
        <v>12065</v>
      </c>
      <c r="H3006" t="s">
        <v>12069</v>
      </c>
      <c r="I3006" t="s">
        <v>12094</v>
      </c>
      <c r="J3006" t="s">
        <v>12081</v>
      </c>
      <c r="K3006" t="s">
        <v>17011</v>
      </c>
      <c r="L3006" t="s">
        <v>18018</v>
      </c>
    </row>
    <row r="3007" spans="1:12" x14ac:dyDescent="0.25">
      <c r="A3007" t="s">
        <v>7898</v>
      </c>
      <c r="B3007" s="7">
        <v>0.92883101851851857</v>
      </c>
      <c r="C3007">
        <v>9</v>
      </c>
      <c r="D3007">
        <v>473000</v>
      </c>
      <c r="E3007">
        <v>4257000</v>
      </c>
      <c r="F3007" t="s">
        <v>16180</v>
      </c>
      <c r="G3007" t="s">
        <v>12065</v>
      </c>
      <c r="H3007" t="s">
        <v>12069</v>
      </c>
      <c r="I3007" t="s">
        <v>12093</v>
      </c>
      <c r="J3007" t="s">
        <v>12083</v>
      </c>
      <c r="K3007" t="s">
        <v>16938</v>
      </c>
      <c r="L3007" t="s">
        <v>17948</v>
      </c>
    </row>
    <row r="3008" spans="1:12" x14ac:dyDescent="0.25">
      <c r="A3008" t="s">
        <v>7901</v>
      </c>
      <c r="B3008" s="7">
        <v>4.3402777777777776E-2</v>
      </c>
      <c r="C3008">
        <v>9</v>
      </c>
      <c r="D3008">
        <v>629000</v>
      </c>
      <c r="E3008">
        <v>5661000</v>
      </c>
      <c r="F3008" t="s">
        <v>14238</v>
      </c>
      <c r="G3008" t="s">
        <v>12062</v>
      </c>
      <c r="H3008" t="s">
        <v>12068</v>
      </c>
      <c r="I3008" t="s">
        <v>12095</v>
      </c>
      <c r="J3008" t="s">
        <v>12084</v>
      </c>
      <c r="K3008" t="s">
        <v>16989</v>
      </c>
      <c r="L3008" t="s">
        <v>17998</v>
      </c>
    </row>
    <row r="3009" spans="1:12" x14ac:dyDescent="0.25">
      <c r="A3009" t="s">
        <v>7903</v>
      </c>
      <c r="B3009" s="7">
        <v>7.6666666666666661E-2</v>
      </c>
      <c r="C3009">
        <v>6</v>
      </c>
      <c r="D3009">
        <v>485000</v>
      </c>
      <c r="E3009">
        <v>2910000</v>
      </c>
      <c r="F3009" t="s">
        <v>15604</v>
      </c>
      <c r="G3009" t="s">
        <v>12065</v>
      </c>
      <c r="H3009" t="s">
        <v>12070</v>
      </c>
      <c r="I3009" t="s">
        <v>12094</v>
      </c>
      <c r="J3009" t="s">
        <v>12082</v>
      </c>
      <c r="K3009" t="s">
        <v>17428</v>
      </c>
      <c r="L3009" t="s">
        <v>18436</v>
      </c>
    </row>
    <row r="3010" spans="1:12" x14ac:dyDescent="0.25">
      <c r="A3010" t="s">
        <v>7905</v>
      </c>
      <c r="B3010" s="7">
        <v>0.18454861111111112</v>
      </c>
      <c r="C3010">
        <v>8</v>
      </c>
      <c r="D3010">
        <v>354000</v>
      </c>
      <c r="E3010">
        <v>2832000</v>
      </c>
      <c r="F3010" t="s">
        <v>16226</v>
      </c>
      <c r="G3010" t="s">
        <v>12063</v>
      </c>
      <c r="H3010" t="s">
        <v>12071</v>
      </c>
      <c r="I3010" t="s">
        <v>12095</v>
      </c>
      <c r="J3010" t="s">
        <v>12089</v>
      </c>
      <c r="K3010" t="s">
        <v>17135</v>
      </c>
      <c r="L3010" t="s">
        <v>18143</v>
      </c>
    </row>
    <row r="3011" spans="1:12" x14ac:dyDescent="0.25">
      <c r="A3011" t="s">
        <v>7908</v>
      </c>
      <c r="B3011" s="7">
        <v>0.8863078703703704</v>
      </c>
      <c r="C3011">
        <v>7</v>
      </c>
      <c r="D3011">
        <v>388000</v>
      </c>
      <c r="E3011">
        <v>2716000</v>
      </c>
      <c r="F3011" t="s">
        <v>12462</v>
      </c>
      <c r="G3011" t="s">
        <v>12063</v>
      </c>
      <c r="H3011" t="s">
        <v>12067</v>
      </c>
      <c r="I3011" t="s">
        <v>12095</v>
      </c>
      <c r="J3011" t="s">
        <v>12082</v>
      </c>
      <c r="K3011" t="s">
        <v>16930</v>
      </c>
      <c r="L3011" t="s">
        <v>17937</v>
      </c>
    </row>
    <row r="3012" spans="1:12" x14ac:dyDescent="0.25">
      <c r="A3012" t="s">
        <v>7911</v>
      </c>
      <c r="B3012" s="7">
        <v>0.73368055555555556</v>
      </c>
      <c r="C3012">
        <v>7</v>
      </c>
      <c r="D3012">
        <v>644000</v>
      </c>
      <c r="E3012">
        <v>4508000</v>
      </c>
      <c r="F3012" t="s">
        <v>12891</v>
      </c>
      <c r="G3012" t="s">
        <v>12062</v>
      </c>
      <c r="H3012" t="s">
        <v>12067</v>
      </c>
      <c r="I3012" t="s">
        <v>12093</v>
      </c>
      <c r="J3012" t="s">
        <v>12076</v>
      </c>
      <c r="K3012" t="s">
        <v>16785</v>
      </c>
      <c r="L3012" t="s">
        <v>17782</v>
      </c>
    </row>
    <row r="3013" spans="1:12" x14ac:dyDescent="0.25">
      <c r="A3013" t="s">
        <v>7913</v>
      </c>
      <c r="B3013" s="7">
        <v>0.96549768518518519</v>
      </c>
      <c r="C3013">
        <v>9</v>
      </c>
      <c r="D3013">
        <v>1289000</v>
      </c>
      <c r="E3013">
        <v>11601000</v>
      </c>
      <c r="F3013" t="s">
        <v>15011</v>
      </c>
      <c r="G3013" t="s">
        <v>12064</v>
      </c>
      <c r="H3013" t="s">
        <v>12066</v>
      </c>
      <c r="I3013" t="s">
        <v>12094</v>
      </c>
      <c r="J3013" t="s">
        <v>12078</v>
      </c>
      <c r="K3013" t="s">
        <v>16782</v>
      </c>
      <c r="L3013" t="s">
        <v>17781</v>
      </c>
    </row>
    <row r="3014" spans="1:12" x14ac:dyDescent="0.25">
      <c r="A3014" t="s">
        <v>7915</v>
      </c>
      <c r="B3014" s="7">
        <v>0.66935185185185186</v>
      </c>
      <c r="C3014">
        <v>8</v>
      </c>
      <c r="D3014">
        <v>499000</v>
      </c>
      <c r="E3014">
        <v>3992000</v>
      </c>
      <c r="F3014" t="s">
        <v>15790</v>
      </c>
      <c r="G3014" t="s">
        <v>12065</v>
      </c>
      <c r="H3014" t="s">
        <v>12071</v>
      </c>
      <c r="I3014" t="s">
        <v>12093</v>
      </c>
      <c r="J3014" t="s">
        <v>12079</v>
      </c>
      <c r="K3014" t="s">
        <v>16533</v>
      </c>
      <c r="L3014" t="s">
        <v>17513</v>
      </c>
    </row>
    <row r="3015" spans="1:12" x14ac:dyDescent="0.25">
      <c r="A3015" t="s">
        <v>7918</v>
      </c>
      <c r="B3015" s="7">
        <v>7.3124999999999996E-2</v>
      </c>
      <c r="C3015">
        <v>4</v>
      </c>
      <c r="D3015">
        <v>610000</v>
      </c>
      <c r="E3015">
        <v>2440000</v>
      </c>
      <c r="F3015" t="s">
        <v>14319</v>
      </c>
      <c r="G3015" t="s">
        <v>12062</v>
      </c>
      <c r="H3015" t="s">
        <v>12069</v>
      </c>
      <c r="I3015" t="s">
        <v>12095</v>
      </c>
      <c r="J3015" t="s">
        <v>12091</v>
      </c>
      <c r="K3015" t="s">
        <v>16706</v>
      </c>
      <c r="L3015" t="s">
        <v>17700</v>
      </c>
    </row>
    <row r="3016" spans="1:12" x14ac:dyDescent="0.25">
      <c r="A3016" t="s">
        <v>7921</v>
      </c>
      <c r="B3016" s="7">
        <v>5.3356481481481484E-3</v>
      </c>
      <c r="C3016">
        <v>1</v>
      </c>
      <c r="D3016">
        <v>436000</v>
      </c>
      <c r="E3016">
        <v>436000</v>
      </c>
      <c r="F3016" t="s">
        <v>16454</v>
      </c>
      <c r="G3016" t="s">
        <v>12065</v>
      </c>
      <c r="H3016" t="s">
        <v>12069</v>
      </c>
      <c r="I3016" t="s">
        <v>12095</v>
      </c>
      <c r="J3016" t="s">
        <v>12072</v>
      </c>
      <c r="K3016" t="s">
        <v>16772</v>
      </c>
      <c r="L3016" t="s">
        <v>17763</v>
      </c>
    </row>
    <row r="3017" spans="1:12" x14ac:dyDescent="0.25">
      <c r="A3017" t="s">
        <v>7924</v>
      </c>
      <c r="B3017" s="7">
        <v>0.13978009259259258</v>
      </c>
      <c r="C3017">
        <v>7</v>
      </c>
      <c r="D3017">
        <v>414000</v>
      </c>
      <c r="E3017">
        <v>2898000</v>
      </c>
      <c r="F3017" t="s">
        <v>13994</v>
      </c>
      <c r="G3017" t="s">
        <v>12065</v>
      </c>
      <c r="H3017" t="s">
        <v>12071</v>
      </c>
      <c r="I3017" t="s">
        <v>12095</v>
      </c>
      <c r="J3017" t="s">
        <v>12075</v>
      </c>
      <c r="K3017" t="s">
        <v>16472</v>
      </c>
      <c r="L3017" t="s">
        <v>17478</v>
      </c>
    </row>
    <row r="3018" spans="1:12" x14ac:dyDescent="0.25">
      <c r="A3018" t="s">
        <v>7926</v>
      </c>
      <c r="B3018" s="7">
        <v>0.15967592592592592</v>
      </c>
      <c r="C3018">
        <v>9</v>
      </c>
      <c r="D3018">
        <v>609000</v>
      </c>
      <c r="E3018">
        <v>5481000</v>
      </c>
      <c r="F3018" t="s">
        <v>15854</v>
      </c>
      <c r="G3018" t="s">
        <v>12062</v>
      </c>
      <c r="H3018" t="s">
        <v>12070</v>
      </c>
      <c r="I3018" t="s">
        <v>12095</v>
      </c>
      <c r="J3018" t="s">
        <v>12080</v>
      </c>
      <c r="K3018" t="s">
        <v>17326</v>
      </c>
      <c r="L3018" t="s">
        <v>18336</v>
      </c>
    </row>
    <row r="3019" spans="1:12" x14ac:dyDescent="0.25">
      <c r="A3019" t="s">
        <v>7928</v>
      </c>
      <c r="B3019" s="7">
        <v>0.39747685185185183</v>
      </c>
      <c r="C3019">
        <v>1</v>
      </c>
      <c r="D3019">
        <v>628000</v>
      </c>
      <c r="E3019">
        <v>628000</v>
      </c>
      <c r="F3019" t="s">
        <v>14188</v>
      </c>
      <c r="G3019" t="s">
        <v>12062</v>
      </c>
      <c r="H3019" t="s">
        <v>12071</v>
      </c>
      <c r="I3019" t="s">
        <v>12094</v>
      </c>
      <c r="J3019" t="s">
        <v>12079</v>
      </c>
      <c r="K3019" t="s">
        <v>16597</v>
      </c>
      <c r="L3019" t="s">
        <v>17570</v>
      </c>
    </row>
    <row r="3020" spans="1:12" x14ac:dyDescent="0.25">
      <c r="A3020" t="s">
        <v>7930</v>
      </c>
      <c r="B3020" s="7">
        <v>8.5810185185185184E-2</v>
      </c>
      <c r="C3020">
        <v>5</v>
      </c>
      <c r="D3020">
        <v>330000</v>
      </c>
      <c r="E3020">
        <v>1650000</v>
      </c>
      <c r="F3020" t="s">
        <v>15214</v>
      </c>
      <c r="G3020" t="s">
        <v>12063</v>
      </c>
      <c r="H3020" t="s">
        <v>12071</v>
      </c>
      <c r="I3020" t="s">
        <v>12092</v>
      </c>
      <c r="J3020" t="s">
        <v>12089</v>
      </c>
      <c r="K3020" t="s">
        <v>17077</v>
      </c>
      <c r="L3020" t="s">
        <v>18081</v>
      </c>
    </row>
    <row r="3021" spans="1:12" x14ac:dyDescent="0.25">
      <c r="A3021" t="s">
        <v>7932</v>
      </c>
      <c r="B3021" s="7">
        <v>0.57081018518518523</v>
      </c>
      <c r="C3021">
        <v>5</v>
      </c>
      <c r="D3021">
        <v>1087000</v>
      </c>
      <c r="E3021">
        <v>5435000</v>
      </c>
      <c r="F3021" t="s">
        <v>15146</v>
      </c>
      <c r="G3021" t="s">
        <v>12064</v>
      </c>
      <c r="H3021" t="s">
        <v>12066</v>
      </c>
      <c r="I3021" t="s">
        <v>12094</v>
      </c>
      <c r="J3021" t="s">
        <v>12086</v>
      </c>
      <c r="K3021" t="s">
        <v>16977</v>
      </c>
      <c r="L3021" t="s">
        <v>17982</v>
      </c>
    </row>
    <row r="3022" spans="1:12" x14ac:dyDescent="0.25">
      <c r="A3022" t="s">
        <v>7934</v>
      </c>
      <c r="B3022" s="7">
        <v>0.49681712962962965</v>
      </c>
      <c r="C3022">
        <v>8</v>
      </c>
      <c r="D3022">
        <v>408000</v>
      </c>
      <c r="E3022">
        <v>3264000</v>
      </c>
      <c r="F3022" t="s">
        <v>13040</v>
      </c>
      <c r="G3022" t="s">
        <v>12065</v>
      </c>
      <c r="H3022" t="s">
        <v>12071</v>
      </c>
      <c r="I3022" t="s">
        <v>12095</v>
      </c>
      <c r="J3022" t="s">
        <v>12090</v>
      </c>
      <c r="K3022" t="s">
        <v>16556</v>
      </c>
      <c r="L3022" t="s">
        <v>17536</v>
      </c>
    </row>
    <row r="3023" spans="1:12" x14ac:dyDescent="0.25">
      <c r="A3023" t="s">
        <v>7936</v>
      </c>
      <c r="B3023" s="7">
        <v>0.46655092592592595</v>
      </c>
      <c r="C3023">
        <v>1</v>
      </c>
      <c r="D3023">
        <v>348000</v>
      </c>
      <c r="E3023">
        <v>348000</v>
      </c>
      <c r="F3023" t="s">
        <v>12820</v>
      </c>
      <c r="G3023" t="s">
        <v>12063</v>
      </c>
      <c r="H3023" t="s">
        <v>12066</v>
      </c>
      <c r="I3023" t="s">
        <v>12094</v>
      </c>
      <c r="J3023" t="s">
        <v>12083</v>
      </c>
      <c r="K3023" t="s">
        <v>16871</v>
      </c>
      <c r="L3023" t="s">
        <v>17872</v>
      </c>
    </row>
    <row r="3024" spans="1:12" x14ac:dyDescent="0.25">
      <c r="A3024" t="s">
        <v>7938</v>
      </c>
      <c r="B3024" s="7">
        <v>0.30162037037037037</v>
      </c>
      <c r="C3024">
        <v>8</v>
      </c>
      <c r="D3024">
        <v>578000</v>
      </c>
      <c r="E3024">
        <v>4624000</v>
      </c>
      <c r="F3024" t="s">
        <v>15015</v>
      </c>
      <c r="G3024" t="s">
        <v>12062</v>
      </c>
      <c r="H3024" t="s">
        <v>12070</v>
      </c>
      <c r="I3024" t="s">
        <v>12093</v>
      </c>
      <c r="J3024" t="s">
        <v>12079</v>
      </c>
      <c r="K3024" t="s">
        <v>16999</v>
      </c>
      <c r="L3024" t="s">
        <v>18006</v>
      </c>
    </row>
    <row r="3025" spans="1:12" x14ac:dyDescent="0.25">
      <c r="A3025" t="s">
        <v>7940</v>
      </c>
      <c r="B3025" s="7">
        <v>0.13711805555555556</v>
      </c>
      <c r="C3025">
        <v>9</v>
      </c>
      <c r="D3025">
        <v>1141000</v>
      </c>
      <c r="E3025">
        <v>10269000</v>
      </c>
      <c r="F3025" t="s">
        <v>13777</v>
      </c>
      <c r="G3025" t="s">
        <v>12064</v>
      </c>
      <c r="H3025" t="s">
        <v>12068</v>
      </c>
      <c r="I3025" t="s">
        <v>12095</v>
      </c>
      <c r="J3025" t="s">
        <v>12085</v>
      </c>
      <c r="K3025" t="s">
        <v>16782</v>
      </c>
      <c r="L3025" t="s">
        <v>17781</v>
      </c>
    </row>
    <row r="3026" spans="1:12" x14ac:dyDescent="0.25">
      <c r="A3026" t="s">
        <v>7943</v>
      </c>
      <c r="B3026" s="7">
        <v>0.26748842592592592</v>
      </c>
      <c r="C3026">
        <v>5</v>
      </c>
      <c r="D3026">
        <v>371000</v>
      </c>
      <c r="E3026">
        <v>1855000</v>
      </c>
      <c r="F3026" t="s">
        <v>13494</v>
      </c>
      <c r="G3026" t="s">
        <v>12063</v>
      </c>
      <c r="H3026" t="s">
        <v>12071</v>
      </c>
      <c r="I3026" t="s">
        <v>12094</v>
      </c>
      <c r="J3026" t="s">
        <v>12076</v>
      </c>
      <c r="K3026" t="s">
        <v>16606</v>
      </c>
      <c r="L3026" t="s">
        <v>17593</v>
      </c>
    </row>
    <row r="3027" spans="1:12" x14ac:dyDescent="0.25">
      <c r="A3027" t="s">
        <v>7946</v>
      </c>
      <c r="B3027" s="7">
        <v>4.3807870370370372E-2</v>
      </c>
      <c r="C3027">
        <v>4</v>
      </c>
      <c r="D3027">
        <v>339000</v>
      </c>
      <c r="E3027">
        <v>1356000</v>
      </c>
      <c r="F3027" t="s">
        <v>13311</v>
      </c>
      <c r="G3027" t="s">
        <v>12063</v>
      </c>
      <c r="H3027" t="s">
        <v>12070</v>
      </c>
      <c r="I3027" t="s">
        <v>12092</v>
      </c>
      <c r="J3027" t="s">
        <v>12088</v>
      </c>
      <c r="K3027" t="s">
        <v>16934</v>
      </c>
      <c r="L3027" t="s">
        <v>17938</v>
      </c>
    </row>
    <row r="3028" spans="1:12" x14ac:dyDescent="0.25">
      <c r="A3028" t="s">
        <v>7949</v>
      </c>
      <c r="B3028" s="7">
        <v>0.86628472222222219</v>
      </c>
      <c r="C3028">
        <v>8</v>
      </c>
      <c r="D3028">
        <v>1166000</v>
      </c>
      <c r="E3028">
        <v>9328000</v>
      </c>
      <c r="F3028" t="s">
        <v>12925</v>
      </c>
      <c r="G3028" t="s">
        <v>12064</v>
      </c>
      <c r="H3028" t="s">
        <v>12070</v>
      </c>
      <c r="I3028" t="s">
        <v>12095</v>
      </c>
      <c r="J3028" t="s">
        <v>12086</v>
      </c>
      <c r="K3028" t="s">
        <v>17027</v>
      </c>
      <c r="L3028" t="s">
        <v>18034</v>
      </c>
    </row>
    <row r="3029" spans="1:12" x14ac:dyDescent="0.25">
      <c r="A3029" t="s">
        <v>7951</v>
      </c>
      <c r="B3029" s="7">
        <v>0.48121527777777778</v>
      </c>
      <c r="C3029">
        <v>1</v>
      </c>
      <c r="D3029">
        <v>612000</v>
      </c>
      <c r="E3029">
        <v>612000</v>
      </c>
      <c r="F3029" t="s">
        <v>14447</v>
      </c>
      <c r="G3029" t="s">
        <v>12062</v>
      </c>
      <c r="H3029" t="s">
        <v>12068</v>
      </c>
      <c r="I3029" t="s">
        <v>12094</v>
      </c>
      <c r="J3029" t="s">
        <v>12076</v>
      </c>
      <c r="K3029" t="s">
        <v>12131</v>
      </c>
      <c r="L3029" t="s">
        <v>12213</v>
      </c>
    </row>
    <row r="3030" spans="1:12" x14ac:dyDescent="0.25">
      <c r="A3030" t="s">
        <v>7954</v>
      </c>
      <c r="B3030" s="7">
        <v>0.72601851851851851</v>
      </c>
      <c r="C3030">
        <v>4</v>
      </c>
      <c r="D3030">
        <v>383000</v>
      </c>
      <c r="E3030">
        <v>1532000</v>
      </c>
      <c r="F3030" t="s">
        <v>15367</v>
      </c>
      <c r="G3030" t="s">
        <v>12063</v>
      </c>
      <c r="H3030" t="s">
        <v>12069</v>
      </c>
      <c r="I3030" t="s">
        <v>12095</v>
      </c>
      <c r="J3030" t="s">
        <v>12078</v>
      </c>
      <c r="K3030" t="s">
        <v>17372</v>
      </c>
      <c r="L3030" t="s">
        <v>18376</v>
      </c>
    </row>
    <row r="3031" spans="1:12" x14ac:dyDescent="0.25">
      <c r="A3031" t="s">
        <v>7956</v>
      </c>
      <c r="B3031" s="7">
        <v>5.1099537037037034E-2</v>
      </c>
      <c r="C3031">
        <v>1</v>
      </c>
      <c r="D3031">
        <v>618000</v>
      </c>
      <c r="E3031">
        <v>618000</v>
      </c>
      <c r="F3031" t="s">
        <v>12356</v>
      </c>
      <c r="G3031" t="s">
        <v>12062</v>
      </c>
      <c r="H3031" t="s">
        <v>12066</v>
      </c>
      <c r="I3031" t="s">
        <v>12094</v>
      </c>
      <c r="J3031" t="s">
        <v>12073</v>
      </c>
      <c r="K3031" t="s">
        <v>17286</v>
      </c>
      <c r="L3031" t="s">
        <v>18290</v>
      </c>
    </row>
    <row r="3032" spans="1:12" x14ac:dyDescent="0.25">
      <c r="A3032" t="s">
        <v>7958</v>
      </c>
      <c r="B3032" s="7">
        <v>0.19737268518518519</v>
      </c>
      <c r="C3032">
        <v>9</v>
      </c>
      <c r="D3032">
        <v>369000</v>
      </c>
      <c r="E3032">
        <v>3321000</v>
      </c>
      <c r="F3032" t="s">
        <v>14943</v>
      </c>
      <c r="G3032" t="s">
        <v>12063</v>
      </c>
      <c r="H3032" t="s">
        <v>12071</v>
      </c>
      <c r="I3032" t="s">
        <v>12095</v>
      </c>
      <c r="J3032" t="s">
        <v>12074</v>
      </c>
      <c r="K3032" t="s">
        <v>17389</v>
      </c>
      <c r="L3032" t="s">
        <v>18399</v>
      </c>
    </row>
    <row r="3033" spans="1:12" x14ac:dyDescent="0.25">
      <c r="A3033" t="s">
        <v>7960</v>
      </c>
      <c r="B3033" s="7">
        <v>3.5416666666666665E-3</v>
      </c>
      <c r="C3033">
        <v>4</v>
      </c>
      <c r="D3033">
        <v>608000</v>
      </c>
      <c r="E3033">
        <v>2432000</v>
      </c>
      <c r="F3033" t="s">
        <v>15930</v>
      </c>
      <c r="G3033" t="s">
        <v>12062</v>
      </c>
      <c r="H3033" t="s">
        <v>12067</v>
      </c>
      <c r="I3033" t="s">
        <v>12095</v>
      </c>
      <c r="J3033" t="s">
        <v>12082</v>
      </c>
      <c r="K3033" t="s">
        <v>16551</v>
      </c>
      <c r="L3033" t="s">
        <v>17527</v>
      </c>
    </row>
    <row r="3034" spans="1:12" x14ac:dyDescent="0.25">
      <c r="A3034" t="s">
        <v>7963</v>
      </c>
      <c r="B3034" s="7">
        <v>2.269675925925926E-2</v>
      </c>
      <c r="C3034">
        <v>7</v>
      </c>
      <c r="D3034">
        <v>374000</v>
      </c>
      <c r="E3034">
        <v>2618000</v>
      </c>
      <c r="F3034" t="s">
        <v>13342</v>
      </c>
      <c r="G3034" t="s">
        <v>12063</v>
      </c>
      <c r="H3034" t="s">
        <v>12070</v>
      </c>
      <c r="I3034" t="s">
        <v>12094</v>
      </c>
      <c r="J3034" t="s">
        <v>12083</v>
      </c>
      <c r="K3034" t="s">
        <v>17446</v>
      </c>
      <c r="L3034" t="s">
        <v>18455</v>
      </c>
    </row>
    <row r="3035" spans="1:12" x14ac:dyDescent="0.25">
      <c r="A3035" t="s">
        <v>7966</v>
      </c>
      <c r="B3035" s="7">
        <v>0.26912037037037034</v>
      </c>
      <c r="C3035">
        <v>2</v>
      </c>
      <c r="D3035">
        <v>1080000</v>
      </c>
      <c r="E3035">
        <v>2160000</v>
      </c>
      <c r="F3035" t="s">
        <v>16433</v>
      </c>
      <c r="G3035" t="s">
        <v>12064</v>
      </c>
      <c r="H3035" t="s">
        <v>12067</v>
      </c>
      <c r="I3035" t="s">
        <v>12094</v>
      </c>
      <c r="J3035" t="s">
        <v>12081</v>
      </c>
      <c r="K3035" t="s">
        <v>16814</v>
      </c>
      <c r="L3035" t="s">
        <v>17814</v>
      </c>
    </row>
    <row r="3036" spans="1:12" x14ac:dyDescent="0.25">
      <c r="A3036" t="s">
        <v>7969</v>
      </c>
      <c r="B3036" s="7">
        <v>0.17332175925925927</v>
      </c>
      <c r="C3036">
        <v>5</v>
      </c>
      <c r="D3036">
        <v>1228000</v>
      </c>
      <c r="E3036">
        <v>6140000</v>
      </c>
      <c r="F3036" t="s">
        <v>12463</v>
      </c>
      <c r="G3036" t="s">
        <v>12064</v>
      </c>
      <c r="H3036" t="s">
        <v>12067</v>
      </c>
      <c r="I3036" t="s">
        <v>12093</v>
      </c>
      <c r="J3036" t="s">
        <v>12077</v>
      </c>
      <c r="K3036" t="s">
        <v>16740</v>
      </c>
      <c r="L3036" t="s">
        <v>17735</v>
      </c>
    </row>
    <row r="3037" spans="1:12" x14ac:dyDescent="0.25">
      <c r="A3037" t="s">
        <v>7972</v>
      </c>
      <c r="B3037" s="7">
        <v>9.5844907407407406E-2</v>
      </c>
      <c r="C3037">
        <v>2</v>
      </c>
      <c r="D3037">
        <v>1144000</v>
      </c>
      <c r="E3037">
        <v>2288000</v>
      </c>
      <c r="F3037" t="s">
        <v>16042</v>
      </c>
      <c r="G3037" t="s">
        <v>12064</v>
      </c>
      <c r="H3037" t="s">
        <v>12070</v>
      </c>
      <c r="I3037" t="s">
        <v>12094</v>
      </c>
      <c r="J3037" t="s">
        <v>12090</v>
      </c>
      <c r="K3037" t="s">
        <v>16898</v>
      </c>
      <c r="L3037" t="s">
        <v>17901</v>
      </c>
    </row>
    <row r="3038" spans="1:12" x14ac:dyDescent="0.25">
      <c r="A3038" t="s">
        <v>7974</v>
      </c>
      <c r="B3038" s="7">
        <v>0.41210648148148149</v>
      </c>
      <c r="C3038">
        <v>2</v>
      </c>
      <c r="D3038">
        <v>377000</v>
      </c>
      <c r="E3038">
        <v>754000</v>
      </c>
      <c r="F3038" t="s">
        <v>14365</v>
      </c>
      <c r="G3038" t="s">
        <v>12063</v>
      </c>
      <c r="H3038" t="s">
        <v>12067</v>
      </c>
      <c r="I3038" t="s">
        <v>12094</v>
      </c>
      <c r="J3038" t="s">
        <v>12076</v>
      </c>
      <c r="K3038" t="s">
        <v>16984</v>
      </c>
      <c r="L3038" t="s">
        <v>17986</v>
      </c>
    </row>
    <row r="3039" spans="1:12" x14ac:dyDescent="0.25">
      <c r="A3039" t="s">
        <v>7976</v>
      </c>
      <c r="B3039" s="7">
        <v>0.89386574074074077</v>
      </c>
      <c r="C3039">
        <v>1</v>
      </c>
      <c r="D3039">
        <v>1146000</v>
      </c>
      <c r="E3039">
        <v>1146000</v>
      </c>
      <c r="F3039" t="s">
        <v>13799</v>
      </c>
      <c r="G3039" t="s">
        <v>12064</v>
      </c>
      <c r="H3039" t="s">
        <v>12067</v>
      </c>
      <c r="I3039" t="s">
        <v>12094</v>
      </c>
      <c r="J3039" t="s">
        <v>12083</v>
      </c>
      <c r="K3039" t="s">
        <v>16520</v>
      </c>
      <c r="L3039" t="s">
        <v>17493</v>
      </c>
    </row>
    <row r="3040" spans="1:12" x14ac:dyDescent="0.25">
      <c r="A3040" t="s">
        <v>7978</v>
      </c>
      <c r="B3040" s="7">
        <v>7.9143518518518516E-2</v>
      </c>
      <c r="C3040">
        <v>5</v>
      </c>
      <c r="D3040">
        <v>414000</v>
      </c>
      <c r="E3040">
        <v>2070000</v>
      </c>
      <c r="F3040" t="s">
        <v>14790</v>
      </c>
      <c r="G3040" t="s">
        <v>12065</v>
      </c>
      <c r="H3040" t="s">
        <v>12068</v>
      </c>
      <c r="I3040" t="s">
        <v>12094</v>
      </c>
      <c r="J3040" t="s">
        <v>12073</v>
      </c>
      <c r="K3040" t="s">
        <v>16706</v>
      </c>
      <c r="L3040" t="s">
        <v>17701</v>
      </c>
    </row>
    <row r="3041" spans="1:12" x14ac:dyDescent="0.25">
      <c r="A3041" t="s">
        <v>7981</v>
      </c>
      <c r="B3041" s="7">
        <v>0.93228009259259259</v>
      </c>
      <c r="C3041">
        <v>9</v>
      </c>
      <c r="D3041">
        <v>686000</v>
      </c>
      <c r="E3041">
        <v>6174000</v>
      </c>
      <c r="F3041" t="s">
        <v>13296</v>
      </c>
      <c r="G3041" t="s">
        <v>12062</v>
      </c>
      <c r="H3041" t="s">
        <v>12069</v>
      </c>
      <c r="I3041" t="s">
        <v>12095</v>
      </c>
      <c r="J3041" t="s">
        <v>12091</v>
      </c>
      <c r="K3041" t="s">
        <v>17253</v>
      </c>
      <c r="L3041" t="s">
        <v>18264</v>
      </c>
    </row>
    <row r="3042" spans="1:12" x14ac:dyDescent="0.25">
      <c r="A3042" t="s">
        <v>7983</v>
      </c>
      <c r="B3042" s="7">
        <v>0.85640046296296302</v>
      </c>
      <c r="C3042">
        <v>9</v>
      </c>
      <c r="D3042">
        <v>469000</v>
      </c>
      <c r="E3042">
        <v>4221000</v>
      </c>
      <c r="F3042" t="s">
        <v>14548</v>
      </c>
      <c r="G3042" t="s">
        <v>12065</v>
      </c>
      <c r="H3042" t="s">
        <v>12066</v>
      </c>
      <c r="I3042" t="s">
        <v>12095</v>
      </c>
      <c r="J3042" t="s">
        <v>12084</v>
      </c>
      <c r="K3042" t="s">
        <v>16498</v>
      </c>
      <c r="L3042" t="s">
        <v>17806</v>
      </c>
    </row>
    <row r="3043" spans="1:12" x14ac:dyDescent="0.25">
      <c r="A3043" t="s">
        <v>7985</v>
      </c>
      <c r="B3043" s="7">
        <v>0.2066087962962963</v>
      </c>
      <c r="C3043">
        <v>1</v>
      </c>
      <c r="D3043">
        <v>375000</v>
      </c>
      <c r="E3043">
        <v>375000</v>
      </c>
      <c r="F3043" t="s">
        <v>14084</v>
      </c>
      <c r="G3043" t="s">
        <v>12063</v>
      </c>
      <c r="H3043" t="s">
        <v>12066</v>
      </c>
      <c r="I3043" t="s">
        <v>12095</v>
      </c>
      <c r="J3043" t="s">
        <v>12078</v>
      </c>
      <c r="K3043" t="s">
        <v>16477</v>
      </c>
      <c r="L3043" t="s">
        <v>17578</v>
      </c>
    </row>
    <row r="3044" spans="1:12" x14ac:dyDescent="0.25">
      <c r="A3044" t="s">
        <v>7988</v>
      </c>
      <c r="B3044" s="7">
        <v>0.67454861111111108</v>
      </c>
      <c r="C3044">
        <v>2</v>
      </c>
      <c r="D3044">
        <v>339000</v>
      </c>
      <c r="E3044">
        <v>678000</v>
      </c>
      <c r="F3044" t="s">
        <v>14846</v>
      </c>
      <c r="G3044" t="s">
        <v>12063</v>
      </c>
      <c r="H3044" t="s">
        <v>12066</v>
      </c>
      <c r="I3044" t="s">
        <v>12095</v>
      </c>
      <c r="J3044" t="s">
        <v>12091</v>
      </c>
      <c r="K3044" t="s">
        <v>12144</v>
      </c>
      <c r="L3044" t="s">
        <v>12227</v>
      </c>
    </row>
    <row r="3045" spans="1:12" x14ac:dyDescent="0.25">
      <c r="A3045" t="s">
        <v>7991</v>
      </c>
      <c r="B3045" s="7">
        <v>0.36859953703703702</v>
      </c>
      <c r="C3045">
        <v>1</v>
      </c>
      <c r="D3045">
        <v>426000</v>
      </c>
      <c r="E3045">
        <v>426000</v>
      </c>
      <c r="F3045" t="s">
        <v>15217</v>
      </c>
      <c r="G3045" t="s">
        <v>12065</v>
      </c>
      <c r="H3045" t="s">
        <v>12067</v>
      </c>
      <c r="I3045" t="s">
        <v>12094</v>
      </c>
      <c r="J3045" t="s">
        <v>12087</v>
      </c>
      <c r="K3045" t="s">
        <v>17085</v>
      </c>
      <c r="L3045" t="s">
        <v>18085</v>
      </c>
    </row>
    <row r="3046" spans="1:12" x14ac:dyDescent="0.25">
      <c r="A3046" t="s">
        <v>7994</v>
      </c>
      <c r="B3046" s="7">
        <v>0.2918634259259259</v>
      </c>
      <c r="C3046">
        <v>7</v>
      </c>
      <c r="D3046">
        <v>1252000</v>
      </c>
      <c r="E3046">
        <v>8764000</v>
      </c>
      <c r="F3046" t="s">
        <v>13134</v>
      </c>
      <c r="G3046" t="s">
        <v>12064</v>
      </c>
      <c r="H3046" t="s">
        <v>12066</v>
      </c>
      <c r="I3046" t="s">
        <v>12095</v>
      </c>
      <c r="J3046" t="s">
        <v>12076</v>
      </c>
      <c r="K3046" t="s">
        <v>16896</v>
      </c>
      <c r="L3046" t="s">
        <v>17904</v>
      </c>
    </row>
    <row r="3047" spans="1:12" x14ac:dyDescent="0.25">
      <c r="A3047" t="s">
        <v>7996</v>
      </c>
      <c r="B3047" s="7">
        <v>0.33619212962962963</v>
      </c>
      <c r="C3047">
        <v>3</v>
      </c>
      <c r="D3047">
        <v>1200000</v>
      </c>
      <c r="E3047">
        <v>3600000</v>
      </c>
      <c r="F3047" t="s">
        <v>14526</v>
      </c>
      <c r="G3047" t="s">
        <v>12064</v>
      </c>
      <c r="H3047" t="s">
        <v>12069</v>
      </c>
      <c r="I3047" t="s">
        <v>12094</v>
      </c>
      <c r="J3047" t="s">
        <v>12080</v>
      </c>
      <c r="K3047" t="s">
        <v>17287</v>
      </c>
      <c r="L3047" t="s">
        <v>18293</v>
      </c>
    </row>
    <row r="3048" spans="1:12" x14ac:dyDescent="0.25">
      <c r="A3048" t="s">
        <v>7998</v>
      </c>
      <c r="B3048" s="7">
        <v>0.34287037037037038</v>
      </c>
      <c r="C3048">
        <v>6</v>
      </c>
      <c r="D3048">
        <v>1179000</v>
      </c>
      <c r="E3048">
        <v>7074000</v>
      </c>
      <c r="F3048" t="s">
        <v>16350</v>
      </c>
      <c r="G3048" t="s">
        <v>12064</v>
      </c>
      <c r="H3048" t="s">
        <v>12070</v>
      </c>
      <c r="I3048" t="s">
        <v>12094</v>
      </c>
      <c r="J3048" t="s">
        <v>12088</v>
      </c>
      <c r="K3048" t="s">
        <v>17212</v>
      </c>
      <c r="L3048" t="s">
        <v>18219</v>
      </c>
    </row>
    <row r="3049" spans="1:12" x14ac:dyDescent="0.25">
      <c r="A3049" t="s">
        <v>8000</v>
      </c>
      <c r="B3049" s="7">
        <v>0.87611111111111106</v>
      </c>
      <c r="C3049">
        <v>1</v>
      </c>
      <c r="D3049">
        <v>572000</v>
      </c>
      <c r="E3049">
        <v>572000</v>
      </c>
      <c r="F3049" t="s">
        <v>12443</v>
      </c>
      <c r="G3049" t="s">
        <v>12062</v>
      </c>
      <c r="H3049" t="s">
        <v>12071</v>
      </c>
      <c r="I3049" t="s">
        <v>12094</v>
      </c>
      <c r="J3049" t="s">
        <v>12090</v>
      </c>
      <c r="K3049" t="s">
        <v>17158</v>
      </c>
      <c r="L3049" t="s">
        <v>18160</v>
      </c>
    </row>
    <row r="3050" spans="1:12" x14ac:dyDescent="0.25">
      <c r="A3050" t="s">
        <v>8002</v>
      </c>
      <c r="B3050" s="7">
        <v>0.32805555555555554</v>
      </c>
      <c r="C3050">
        <v>5</v>
      </c>
      <c r="D3050">
        <v>624000</v>
      </c>
      <c r="E3050">
        <v>3120000</v>
      </c>
      <c r="F3050" t="s">
        <v>13253</v>
      </c>
      <c r="G3050" t="s">
        <v>12062</v>
      </c>
      <c r="H3050" t="s">
        <v>12071</v>
      </c>
      <c r="I3050" t="s">
        <v>12093</v>
      </c>
      <c r="J3050" t="s">
        <v>12082</v>
      </c>
      <c r="K3050" t="s">
        <v>17083</v>
      </c>
      <c r="L3050" t="s">
        <v>18087</v>
      </c>
    </row>
    <row r="3051" spans="1:12" x14ac:dyDescent="0.25">
      <c r="A3051" t="s">
        <v>8004</v>
      </c>
      <c r="B3051" s="7">
        <v>6.5277777777777782E-3</v>
      </c>
      <c r="C3051">
        <v>4</v>
      </c>
      <c r="D3051">
        <v>388000</v>
      </c>
      <c r="E3051">
        <v>1552000</v>
      </c>
      <c r="F3051" t="s">
        <v>12413</v>
      </c>
      <c r="G3051" t="s">
        <v>12063</v>
      </c>
      <c r="H3051" t="s">
        <v>12071</v>
      </c>
      <c r="I3051" t="s">
        <v>12095</v>
      </c>
      <c r="J3051" t="s">
        <v>12078</v>
      </c>
      <c r="K3051" t="s">
        <v>16902</v>
      </c>
      <c r="L3051" t="s">
        <v>17907</v>
      </c>
    </row>
    <row r="3052" spans="1:12" x14ac:dyDescent="0.25">
      <c r="A3052" t="s">
        <v>8006</v>
      </c>
      <c r="B3052" s="7">
        <v>0.82302083333333331</v>
      </c>
      <c r="C3052">
        <v>1</v>
      </c>
      <c r="D3052">
        <v>552000</v>
      </c>
      <c r="E3052">
        <v>552000</v>
      </c>
      <c r="F3052" t="s">
        <v>13286</v>
      </c>
      <c r="G3052" t="s">
        <v>12062</v>
      </c>
      <c r="H3052" t="s">
        <v>12069</v>
      </c>
      <c r="I3052" t="s">
        <v>12094</v>
      </c>
      <c r="J3052" t="s">
        <v>12086</v>
      </c>
      <c r="K3052" t="s">
        <v>16896</v>
      </c>
      <c r="L3052" t="s">
        <v>17898</v>
      </c>
    </row>
    <row r="3053" spans="1:12" x14ac:dyDescent="0.25">
      <c r="A3053" t="s">
        <v>8009</v>
      </c>
      <c r="B3053" s="7">
        <v>0.41880787037037037</v>
      </c>
      <c r="C3053">
        <v>8</v>
      </c>
      <c r="D3053">
        <v>406000</v>
      </c>
      <c r="E3053">
        <v>3248000</v>
      </c>
      <c r="F3053" t="s">
        <v>12790</v>
      </c>
      <c r="G3053" t="s">
        <v>12065</v>
      </c>
      <c r="H3053" t="s">
        <v>12066</v>
      </c>
      <c r="I3053" t="s">
        <v>12094</v>
      </c>
      <c r="J3053" t="s">
        <v>12073</v>
      </c>
      <c r="K3053" t="s">
        <v>17000</v>
      </c>
      <c r="L3053" t="s">
        <v>18007</v>
      </c>
    </row>
    <row r="3054" spans="1:12" x14ac:dyDescent="0.25">
      <c r="A3054" t="s">
        <v>8011</v>
      </c>
      <c r="B3054" s="7">
        <v>0.12561342592592592</v>
      </c>
      <c r="C3054">
        <v>4</v>
      </c>
      <c r="D3054">
        <v>399000</v>
      </c>
      <c r="E3054">
        <v>1596000</v>
      </c>
      <c r="F3054" t="s">
        <v>13853</v>
      </c>
      <c r="G3054" t="s">
        <v>12063</v>
      </c>
      <c r="H3054" t="s">
        <v>12068</v>
      </c>
      <c r="I3054" t="s">
        <v>12094</v>
      </c>
      <c r="J3054" t="s">
        <v>12079</v>
      </c>
      <c r="K3054" t="s">
        <v>17303</v>
      </c>
      <c r="L3054" t="s">
        <v>18309</v>
      </c>
    </row>
    <row r="3055" spans="1:12" x14ac:dyDescent="0.25">
      <c r="A3055" t="s">
        <v>8013</v>
      </c>
      <c r="B3055" s="7">
        <v>0.10401620370370371</v>
      </c>
      <c r="C3055">
        <v>7</v>
      </c>
      <c r="D3055">
        <v>1205000</v>
      </c>
      <c r="E3055">
        <v>8435000</v>
      </c>
      <c r="F3055" t="s">
        <v>13513</v>
      </c>
      <c r="G3055" t="s">
        <v>12064</v>
      </c>
      <c r="H3055" t="s">
        <v>12071</v>
      </c>
      <c r="I3055" t="s">
        <v>12095</v>
      </c>
      <c r="J3055" t="s">
        <v>12089</v>
      </c>
      <c r="K3055" t="s">
        <v>16532</v>
      </c>
      <c r="L3055" t="s">
        <v>17511</v>
      </c>
    </row>
    <row r="3056" spans="1:12" x14ac:dyDescent="0.25">
      <c r="A3056" t="s">
        <v>8015</v>
      </c>
      <c r="B3056" s="7">
        <v>0.38122685185185184</v>
      </c>
      <c r="C3056">
        <v>6</v>
      </c>
      <c r="D3056">
        <v>653000</v>
      </c>
      <c r="E3056">
        <v>3918000</v>
      </c>
      <c r="F3056" t="s">
        <v>12401</v>
      </c>
      <c r="G3056" t="s">
        <v>12062</v>
      </c>
      <c r="H3056" t="s">
        <v>12071</v>
      </c>
      <c r="I3056" t="s">
        <v>12093</v>
      </c>
      <c r="J3056" t="s">
        <v>12090</v>
      </c>
      <c r="K3056" t="s">
        <v>16846</v>
      </c>
      <c r="L3056" t="s">
        <v>17852</v>
      </c>
    </row>
    <row r="3057" spans="1:12" x14ac:dyDescent="0.25">
      <c r="A3057" t="s">
        <v>8018</v>
      </c>
      <c r="B3057" s="7">
        <v>0.13961805555555556</v>
      </c>
      <c r="C3057">
        <v>8</v>
      </c>
      <c r="D3057">
        <v>1301000</v>
      </c>
      <c r="E3057">
        <v>10408000</v>
      </c>
      <c r="F3057" t="s">
        <v>15050</v>
      </c>
      <c r="G3057" t="s">
        <v>12064</v>
      </c>
      <c r="H3057" t="s">
        <v>12069</v>
      </c>
      <c r="I3057" t="s">
        <v>12095</v>
      </c>
      <c r="J3057" t="s">
        <v>12089</v>
      </c>
      <c r="K3057" t="s">
        <v>16618</v>
      </c>
      <c r="L3057" t="s">
        <v>17608</v>
      </c>
    </row>
    <row r="3058" spans="1:12" x14ac:dyDescent="0.25">
      <c r="A3058" t="s">
        <v>8020</v>
      </c>
      <c r="B3058" s="7">
        <v>0.82590277777777776</v>
      </c>
      <c r="C3058">
        <v>9</v>
      </c>
      <c r="D3058">
        <v>648000</v>
      </c>
      <c r="E3058">
        <v>5832000</v>
      </c>
      <c r="F3058" t="s">
        <v>13164</v>
      </c>
      <c r="G3058" t="s">
        <v>12062</v>
      </c>
      <c r="H3058" t="s">
        <v>12067</v>
      </c>
      <c r="I3058" t="s">
        <v>12095</v>
      </c>
      <c r="J3058" t="s">
        <v>12081</v>
      </c>
      <c r="K3058" t="s">
        <v>16900</v>
      </c>
      <c r="L3058" t="s">
        <v>17910</v>
      </c>
    </row>
    <row r="3059" spans="1:12" x14ac:dyDescent="0.25">
      <c r="A3059" t="s">
        <v>8022</v>
      </c>
      <c r="B3059" s="7">
        <v>0.60387731481481477</v>
      </c>
      <c r="C3059">
        <v>8</v>
      </c>
      <c r="D3059">
        <v>678000</v>
      </c>
      <c r="E3059">
        <v>5424000</v>
      </c>
      <c r="F3059" t="s">
        <v>15552</v>
      </c>
      <c r="G3059" t="s">
        <v>12062</v>
      </c>
      <c r="H3059" t="s">
        <v>12066</v>
      </c>
      <c r="I3059" t="s">
        <v>12093</v>
      </c>
      <c r="J3059" t="s">
        <v>12075</v>
      </c>
      <c r="K3059" t="s">
        <v>17012</v>
      </c>
      <c r="L3059" t="s">
        <v>18019</v>
      </c>
    </row>
    <row r="3060" spans="1:12" x14ac:dyDescent="0.25">
      <c r="A3060" t="s">
        <v>8024</v>
      </c>
      <c r="B3060" s="7">
        <v>0.55692129629629628</v>
      </c>
      <c r="C3060">
        <v>4</v>
      </c>
      <c r="D3060">
        <v>496000</v>
      </c>
      <c r="E3060">
        <v>1984000</v>
      </c>
      <c r="F3060" t="s">
        <v>13163</v>
      </c>
      <c r="G3060" t="s">
        <v>12065</v>
      </c>
      <c r="H3060" t="s">
        <v>12066</v>
      </c>
      <c r="I3060" t="s">
        <v>12094</v>
      </c>
      <c r="J3060" t="s">
        <v>12074</v>
      </c>
      <c r="K3060" t="s">
        <v>16912</v>
      </c>
      <c r="L3060" t="s">
        <v>17917</v>
      </c>
    </row>
    <row r="3061" spans="1:12" x14ac:dyDescent="0.25">
      <c r="A3061" t="s">
        <v>8027</v>
      </c>
      <c r="B3061" s="7">
        <v>0.75987268518518514</v>
      </c>
      <c r="C3061">
        <v>1</v>
      </c>
      <c r="D3061">
        <v>1322000</v>
      </c>
      <c r="E3061">
        <v>1322000</v>
      </c>
      <c r="F3061" t="s">
        <v>15604</v>
      </c>
      <c r="G3061" t="s">
        <v>12064</v>
      </c>
      <c r="H3061" t="s">
        <v>12066</v>
      </c>
      <c r="I3061" t="s">
        <v>12093</v>
      </c>
      <c r="J3061" t="s">
        <v>12085</v>
      </c>
      <c r="K3061" t="s">
        <v>17104</v>
      </c>
      <c r="L3061" t="s">
        <v>18104</v>
      </c>
    </row>
    <row r="3062" spans="1:12" x14ac:dyDescent="0.25">
      <c r="A3062" t="s">
        <v>8028</v>
      </c>
      <c r="B3062" s="7">
        <v>0.99965277777777772</v>
      </c>
      <c r="C3062">
        <v>3</v>
      </c>
      <c r="D3062">
        <v>319000</v>
      </c>
      <c r="E3062">
        <v>957000</v>
      </c>
      <c r="F3062" t="s">
        <v>15535</v>
      </c>
      <c r="G3062" t="s">
        <v>12063</v>
      </c>
      <c r="H3062" t="s">
        <v>12068</v>
      </c>
      <c r="I3062" t="s">
        <v>12095</v>
      </c>
      <c r="J3062" t="s">
        <v>12088</v>
      </c>
      <c r="K3062" t="s">
        <v>16628</v>
      </c>
      <c r="L3062" t="s">
        <v>17613</v>
      </c>
    </row>
    <row r="3063" spans="1:12" x14ac:dyDescent="0.25">
      <c r="A3063" t="s">
        <v>8030</v>
      </c>
      <c r="B3063" s="7">
        <v>0.18347222222222223</v>
      </c>
      <c r="C3063">
        <v>7</v>
      </c>
      <c r="D3063">
        <v>373000</v>
      </c>
      <c r="E3063">
        <v>2611000</v>
      </c>
      <c r="F3063" t="s">
        <v>12796</v>
      </c>
      <c r="G3063" t="s">
        <v>12063</v>
      </c>
      <c r="H3063" t="s">
        <v>12070</v>
      </c>
      <c r="I3063" t="s">
        <v>12095</v>
      </c>
      <c r="J3063" t="s">
        <v>12087</v>
      </c>
      <c r="K3063" t="s">
        <v>16508</v>
      </c>
      <c r="L3063" t="s">
        <v>17486</v>
      </c>
    </row>
    <row r="3064" spans="1:12" x14ac:dyDescent="0.25">
      <c r="A3064" t="s">
        <v>8032</v>
      </c>
      <c r="B3064" s="7">
        <v>0.86332175925925925</v>
      </c>
      <c r="C3064">
        <v>3</v>
      </c>
      <c r="D3064">
        <v>355000</v>
      </c>
      <c r="E3064">
        <v>1065000</v>
      </c>
      <c r="F3064" t="s">
        <v>14292</v>
      </c>
      <c r="G3064" t="s">
        <v>12063</v>
      </c>
      <c r="H3064" t="s">
        <v>12070</v>
      </c>
      <c r="I3064" t="s">
        <v>12095</v>
      </c>
      <c r="J3064" t="s">
        <v>12087</v>
      </c>
      <c r="K3064" t="s">
        <v>16553</v>
      </c>
      <c r="L3064" t="s">
        <v>17528</v>
      </c>
    </row>
    <row r="3065" spans="1:12" x14ac:dyDescent="0.25">
      <c r="A3065" t="s">
        <v>8035</v>
      </c>
      <c r="B3065" s="7">
        <v>0.13555555555555557</v>
      </c>
      <c r="C3065">
        <v>5</v>
      </c>
      <c r="D3065">
        <v>319000</v>
      </c>
      <c r="E3065">
        <v>1595000</v>
      </c>
      <c r="F3065" t="s">
        <v>12864</v>
      </c>
      <c r="G3065" t="s">
        <v>12063</v>
      </c>
      <c r="H3065" t="s">
        <v>12071</v>
      </c>
      <c r="I3065" t="s">
        <v>12095</v>
      </c>
      <c r="J3065" t="s">
        <v>12077</v>
      </c>
      <c r="K3065" t="s">
        <v>16570</v>
      </c>
      <c r="L3065" t="s">
        <v>17547</v>
      </c>
    </row>
    <row r="3066" spans="1:12" x14ac:dyDescent="0.25">
      <c r="A3066" t="s">
        <v>8037</v>
      </c>
      <c r="B3066" s="7">
        <v>0.33568287037037037</v>
      </c>
      <c r="C3066">
        <v>5</v>
      </c>
      <c r="D3066">
        <v>560000</v>
      </c>
      <c r="E3066">
        <v>2800000</v>
      </c>
      <c r="F3066" t="s">
        <v>14795</v>
      </c>
      <c r="G3066" t="s">
        <v>12062</v>
      </c>
      <c r="H3066" t="s">
        <v>12070</v>
      </c>
      <c r="I3066" t="s">
        <v>12094</v>
      </c>
      <c r="J3066" t="s">
        <v>12081</v>
      </c>
      <c r="K3066" t="s">
        <v>16692</v>
      </c>
      <c r="L3066" t="s">
        <v>17678</v>
      </c>
    </row>
    <row r="3067" spans="1:12" x14ac:dyDescent="0.25">
      <c r="A3067" t="s">
        <v>8039</v>
      </c>
      <c r="B3067" s="7">
        <v>4.4814814814814814E-2</v>
      </c>
      <c r="C3067">
        <v>1</v>
      </c>
      <c r="D3067">
        <v>1194000</v>
      </c>
      <c r="E3067">
        <v>1194000</v>
      </c>
      <c r="F3067" t="s">
        <v>13193</v>
      </c>
      <c r="G3067" t="s">
        <v>12064</v>
      </c>
      <c r="H3067" t="s">
        <v>12070</v>
      </c>
      <c r="I3067" t="s">
        <v>12094</v>
      </c>
      <c r="J3067" t="s">
        <v>12086</v>
      </c>
      <c r="K3067" t="s">
        <v>16908</v>
      </c>
      <c r="L3067" t="s">
        <v>17910</v>
      </c>
    </row>
    <row r="3068" spans="1:12" x14ac:dyDescent="0.25">
      <c r="A3068" t="s">
        <v>8041</v>
      </c>
      <c r="B3068" s="7">
        <v>0.28599537037037037</v>
      </c>
      <c r="C3068">
        <v>1</v>
      </c>
      <c r="D3068">
        <v>675000</v>
      </c>
      <c r="E3068">
        <v>675000</v>
      </c>
      <c r="F3068" t="s">
        <v>15820</v>
      </c>
      <c r="G3068" t="s">
        <v>12062</v>
      </c>
      <c r="H3068" t="s">
        <v>12067</v>
      </c>
      <c r="I3068" t="s">
        <v>12095</v>
      </c>
      <c r="J3068" t="s">
        <v>12087</v>
      </c>
      <c r="K3068" t="s">
        <v>16899</v>
      </c>
      <c r="L3068" t="s">
        <v>17901</v>
      </c>
    </row>
    <row r="3069" spans="1:12" x14ac:dyDescent="0.25">
      <c r="A3069" t="s">
        <v>8044</v>
      </c>
      <c r="B3069" s="7">
        <v>0.19729166666666667</v>
      </c>
      <c r="C3069">
        <v>2</v>
      </c>
      <c r="D3069">
        <v>1102000</v>
      </c>
      <c r="E3069">
        <v>2204000</v>
      </c>
      <c r="F3069" t="s">
        <v>13021</v>
      </c>
      <c r="G3069" t="s">
        <v>12064</v>
      </c>
      <c r="H3069" t="s">
        <v>12071</v>
      </c>
      <c r="I3069" t="s">
        <v>12095</v>
      </c>
      <c r="J3069" t="s">
        <v>12086</v>
      </c>
      <c r="K3069" t="s">
        <v>17333</v>
      </c>
      <c r="L3069" t="s">
        <v>18336</v>
      </c>
    </row>
    <row r="3070" spans="1:12" x14ac:dyDescent="0.25">
      <c r="A3070" t="s">
        <v>8047</v>
      </c>
      <c r="B3070" s="7">
        <v>0.78510416666666671</v>
      </c>
      <c r="C3070">
        <v>5</v>
      </c>
      <c r="D3070">
        <v>1093000</v>
      </c>
      <c r="E3070">
        <v>5465000</v>
      </c>
      <c r="F3070" t="s">
        <v>14860</v>
      </c>
      <c r="G3070" t="s">
        <v>12064</v>
      </c>
      <c r="H3070" t="s">
        <v>12066</v>
      </c>
      <c r="I3070" t="s">
        <v>12094</v>
      </c>
      <c r="J3070" t="s">
        <v>12087</v>
      </c>
      <c r="K3070" t="s">
        <v>17150</v>
      </c>
      <c r="L3070" t="s">
        <v>18156</v>
      </c>
    </row>
    <row r="3071" spans="1:12" x14ac:dyDescent="0.25">
      <c r="A3071" t="s">
        <v>8050</v>
      </c>
      <c r="B3071" s="7">
        <v>0.85857638888888888</v>
      </c>
      <c r="C3071">
        <v>9</v>
      </c>
      <c r="D3071">
        <v>557000</v>
      </c>
      <c r="E3071">
        <v>5013000</v>
      </c>
      <c r="F3071" t="s">
        <v>14204</v>
      </c>
      <c r="G3071" t="s">
        <v>12062</v>
      </c>
      <c r="H3071" t="s">
        <v>12068</v>
      </c>
      <c r="I3071" t="s">
        <v>12093</v>
      </c>
      <c r="J3071" t="s">
        <v>12084</v>
      </c>
      <c r="K3071" t="s">
        <v>16735</v>
      </c>
      <c r="L3071" t="s">
        <v>17734</v>
      </c>
    </row>
    <row r="3072" spans="1:12" x14ac:dyDescent="0.25">
      <c r="A3072" t="s">
        <v>8052</v>
      </c>
      <c r="B3072" s="7">
        <v>0.40782407407407406</v>
      </c>
      <c r="C3072">
        <v>3</v>
      </c>
      <c r="D3072">
        <v>1158000</v>
      </c>
      <c r="E3072">
        <v>3474000</v>
      </c>
      <c r="F3072" t="s">
        <v>13267</v>
      </c>
      <c r="G3072" t="s">
        <v>12064</v>
      </c>
      <c r="H3072" t="s">
        <v>12066</v>
      </c>
      <c r="I3072" t="s">
        <v>12095</v>
      </c>
      <c r="J3072" t="s">
        <v>12086</v>
      </c>
      <c r="K3072" t="s">
        <v>17047</v>
      </c>
      <c r="L3072" t="s">
        <v>18049</v>
      </c>
    </row>
    <row r="3073" spans="1:12" x14ac:dyDescent="0.25">
      <c r="A3073" t="s">
        <v>8055</v>
      </c>
      <c r="B3073" s="7">
        <v>3.5555555555555556E-2</v>
      </c>
      <c r="C3073">
        <v>7</v>
      </c>
      <c r="D3073">
        <v>423000</v>
      </c>
      <c r="E3073">
        <v>2961000</v>
      </c>
      <c r="F3073" t="s">
        <v>13439</v>
      </c>
      <c r="G3073" t="s">
        <v>12065</v>
      </c>
      <c r="H3073" t="s">
        <v>12069</v>
      </c>
      <c r="I3073" t="s">
        <v>12092</v>
      </c>
      <c r="J3073" t="s">
        <v>12088</v>
      </c>
      <c r="K3073" t="s">
        <v>17250</v>
      </c>
      <c r="L3073" t="s">
        <v>18259</v>
      </c>
    </row>
    <row r="3074" spans="1:12" x14ac:dyDescent="0.25">
      <c r="A3074" t="s">
        <v>8057</v>
      </c>
      <c r="B3074" s="7">
        <v>9.6516203703703701E-2</v>
      </c>
      <c r="C3074">
        <v>8</v>
      </c>
      <c r="D3074">
        <v>1138000</v>
      </c>
      <c r="E3074">
        <v>9104000</v>
      </c>
      <c r="F3074" t="s">
        <v>13980</v>
      </c>
      <c r="G3074" t="s">
        <v>12064</v>
      </c>
      <c r="H3074" t="s">
        <v>12071</v>
      </c>
      <c r="I3074" t="s">
        <v>12094</v>
      </c>
      <c r="J3074" t="s">
        <v>12086</v>
      </c>
      <c r="K3074" t="s">
        <v>16809</v>
      </c>
      <c r="L3074" t="s">
        <v>17815</v>
      </c>
    </row>
    <row r="3075" spans="1:12" x14ac:dyDescent="0.25">
      <c r="A3075" t="s">
        <v>8059</v>
      </c>
      <c r="B3075" s="7">
        <v>0.68349537037037034</v>
      </c>
      <c r="C3075">
        <v>2</v>
      </c>
      <c r="D3075">
        <v>559000</v>
      </c>
      <c r="E3075">
        <v>1118000</v>
      </c>
      <c r="F3075" t="s">
        <v>15711</v>
      </c>
      <c r="G3075" t="s">
        <v>12062</v>
      </c>
      <c r="H3075" t="s">
        <v>12067</v>
      </c>
      <c r="I3075" t="s">
        <v>12094</v>
      </c>
      <c r="J3075" t="s">
        <v>12085</v>
      </c>
      <c r="K3075" t="s">
        <v>17055</v>
      </c>
      <c r="L3075" t="s">
        <v>18056</v>
      </c>
    </row>
    <row r="3076" spans="1:12" x14ac:dyDescent="0.25">
      <c r="A3076" t="s">
        <v>8061</v>
      </c>
      <c r="B3076" s="7">
        <v>0.93694444444444447</v>
      </c>
      <c r="C3076">
        <v>7</v>
      </c>
      <c r="D3076">
        <v>333000</v>
      </c>
      <c r="E3076">
        <v>2331000</v>
      </c>
      <c r="F3076" t="s">
        <v>14876</v>
      </c>
      <c r="G3076" t="s">
        <v>12063</v>
      </c>
      <c r="H3076" t="s">
        <v>12071</v>
      </c>
      <c r="I3076" t="s">
        <v>12094</v>
      </c>
      <c r="J3076" t="s">
        <v>12089</v>
      </c>
      <c r="K3076" t="s">
        <v>17001</v>
      </c>
      <c r="L3076" t="s">
        <v>18007</v>
      </c>
    </row>
    <row r="3077" spans="1:12" x14ac:dyDescent="0.25">
      <c r="A3077" t="s">
        <v>8064</v>
      </c>
      <c r="B3077" s="7">
        <v>0.73200231481481481</v>
      </c>
      <c r="C3077">
        <v>3</v>
      </c>
      <c r="D3077">
        <v>391000</v>
      </c>
      <c r="E3077">
        <v>1173000</v>
      </c>
      <c r="F3077" t="s">
        <v>14712</v>
      </c>
      <c r="G3077" t="s">
        <v>12063</v>
      </c>
      <c r="H3077" t="s">
        <v>12069</v>
      </c>
      <c r="I3077" t="s">
        <v>12095</v>
      </c>
      <c r="J3077" t="s">
        <v>12087</v>
      </c>
      <c r="K3077" t="s">
        <v>16954</v>
      </c>
      <c r="L3077" t="s">
        <v>17958</v>
      </c>
    </row>
    <row r="3078" spans="1:12" x14ac:dyDescent="0.25">
      <c r="A3078" t="s">
        <v>8067</v>
      </c>
      <c r="B3078" s="7">
        <v>6.1446759259259257E-2</v>
      </c>
      <c r="C3078">
        <v>9</v>
      </c>
      <c r="D3078">
        <v>418000</v>
      </c>
      <c r="E3078">
        <v>3762000</v>
      </c>
      <c r="F3078" t="s">
        <v>12393</v>
      </c>
      <c r="G3078" t="s">
        <v>12065</v>
      </c>
      <c r="H3078" t="s">
        <v>12067</v>
      </c>
      <c r="I3078" t="s">
        <v>12095</v>
      </c>
      <c r="J3078" t="s">
        <v>12085</v>
      </c>
      <c r="K3078" t="s">
        <v>16681</v>
      </c>
      <c r="L3078" t="s">
        <v>17672</v>
      </c>
    </row>
    <row r="3079" spans="1:12" x14ac:dyDescent="0.25">
      <c r="A3079" t="s">
        <v>8069</v>
      </c>
      <c r="B3079" s="7">
        <v>0.24677083333333333</v>
      </c>
      <c r="C3079">
        <v>7</v>
      </c>
      <c r="D3079">
        <v>1195000</v>
      </c>
      <c r="E3079">
        <v>8365000</v>
      </c>
      <c r="F3079" t="s">
        <v>15231</v>
      </c>
      <c r="G3079" t="s">
        <v>12064</v>
      </c>
      <c r="H3079" t="s">
        <v>12066</v>
      </c>
      <c r="I3079" t="s">
        <v>12095</v>
      </c>
      <c r="J3079" t="s">
        <v>12075</v>
      </c>
      <c r="K3079" t="s">
        <v>16655</v>
      </c>
      <c r="L3079" t="s">
        <v>17645</v>
      </c>
    </row>
    <row r="3080" spans="1:12" x14ac:dyDescent="0.25">
      <c r="A3080" t="s">
        <v>8071</v>
      </c>
      <c r="B3080" s="7">
        <v>0.90699074074074071</v>
      </c>
      <c r="C3080">
        <v>1</v>
      </c>
      <c r="D3080">
        <v>402000</v>
      </c>
      <c r="E3080">
        <v>402000</v>
      </c>
      <c r="F3080" t="s">
        <v>14575</v>
      </c>
      <c r="G3080" t="s">
        <v>12063</v>
      </c>
      <c r="H3080" t="s">
        <v>12068</v>
      </c>
      <c r="I3080" t="s">
        <v>12092</v>
      </c>
      <c r="J3080" t="s">
        <v>12085</v>
      </c>
      <c r="K3080" t="s">
        <v>17359</v>
      </c>
      <c r="L3080" t="s">
        <v>18360</v>
      </c>
    </row>
    <row r="3081" spans="1:12" x14ac:dyDescent="0.25">
      <c r="A3081" t="s">
        <v>8073</v>
      </c>
      <c r="B3081" s="7">
        <v>0.91631944444444446</v>
      </c>
      <c r="C3081">
        <v>7</v>
      </c>
      <c r="D3081">
        <v>650000</v>
      </c>
      <c r="E3081">
        <v>4550000</v>
      </c>
      <c r="F3081" t="s">
        <v>14633</v>
      </c>
      <c r="G3081" t="s">
        <v>12062</v>
      </c>
      <c r="H3081" t="s">
        <v>12068</v>
      </c>
      <c r="I3081" t="s">
        <v>12095</v>
      </c>
      <c r="J3081" t="s">
        <v>12073</v>
      </c>
      <c r="K3081" t="s">
        <v>17208</v>
      </c>
      <c r="L3081" t="s">
        <v>18216</v>
      </c>
    </row>
    <row r="3082" spans="1:12" x14ac:dyDescent="0.25">
      <c r="A3082" t="s">
        <v>8075</v>
      </c>
      <c r="B3082" s="7">
        <v>0.49471064814814814</v>
      </c>
      <c r="C3082">
        <v>7</v>
      </c>
      <c r="D3082">
        <v>602000</v>
      </c>
      <c r="E3082">
        <v>4214000</v>
      </c>
      <c r="F3082" t="s">
        <v>13506</v>
      </c>
      <c r="G3082" t="s">
        <v>12062</v>
      </c>
      <c r="H3082" t="s">
        <v>12066</v>
      </c>
      <c r="I3082" t="s">
        <v>12094</v>
      </c>
      <c r="J3082" t="s">
        <v>12086</v>
      </c>
      <c r="K3082" t="s">
        <v>17424</v>
      </c>
      <c r="L3082" t="s">
        <v>18433</v>
      </c>
    </row>
    <row r="3083" spans="1:12" x14ac:dyDescent="0.25">
      <c r="A3083" t="s">
        <v>8078</v>
      </c>
      <c r="B3083" s="7">
        <v>0.18760416666666666</v>
      </c>
      <c r="C3083">
        <v>1</v>
      </c>
      <c r="D3083">
        <v>541000</v>
      </c>
      <c r="E3083">
        <v>541000</v>
      </c>
      <c r="F3083" t="s">
        <v>15692</v>
      </c>
      <c r="G3083" t="s">
        <v>12062</v>
      </c>
      <c r="H3083" t="s">
        <v>12069</v>
      </c>
      <c r="I3083" t="s">
        <v>12095</v>
      </c>
      <c r="J3083" t="s">
        <v>12086</v>
      </c>
      <c r="K3083" t="s">
        <v>16533</v>
      </c>
      <c r="L3083" t="s">
        <v>17506</v>
      </c>
    </row>
    <row r="3084" spans="1:12" x14ac:dyDescent="0.25">
      <c r="A3084" t="s">
        <v>8080</v>
      </c>
      <c r="B3084" s="7">
        <v>0.70706018518518521</v>
      </c>
      <c r="C3084">
        <v>4</v>
      </c>
      <c r="D3084">
        <v>442000</v>
      </c>
      <c r="E3084">
        <v>1768000</v>
      </c>
      <c r="F3084" t="s">
        <v>13318</v>
      </c>
      <c r="G3084" t="s">
        <v>12065</v>
      </c>
      <c r="H3084" t="s">
        <v>12071</v>
      </c>
      <c r="I3084" t="s">
        <v>12095</v>
      </c>
      <c r="J3084" t="s">
        <v>12090</v>
      </c>
      <c r="K3084" t="s">
        <v>17185</v>
      </c>
      <c r="L3084" t="s">
        <v>18191</v>
      </c>
    </row>
    <row r="3085" spans="1:12" x14ac:dyDescent="0.25">
      <c r="A3085" t="s">
        <v>8082</v>
      </c>
      <c r="B3085" s="7">
        <v>4.701388888888889E-2</v>
      </c>
      <c r="C3085">
        <v>7</v>
      </c>
      <c r="D3085">
        <v>484000</v>
      </c>
      <c r="E3085">
        <v>3388000</v>
      </c>
      <c r="F3085" t="s">
        <v>14241</v>
      </c>
      <c r="G3085" t="s">
        <v>12065</v>
      </c>
      <c r="H3085" t="s">
        <v>12067</v>
      </c>
      <c r="I3085" t="s">
        <v>12095</v>
      </c>
      <c r="J3085" t="s">
        <v>12074</v>
      </c>
      <c r="K3085" t="s">
        <v>16804</v>
      </c>
      <c r="L3085" t="s">
        <v>17809</v>
      </c>
    </row>
    <row r="3086" spans="1:12" x14ac:dyDescent="0.25">
      <c r="A3086" t="s">
        <v>8084</v>
      </c>
      <c r="B3086" s="7">
        <v>0.9911226851851852</v>
      </c>
      <c r="C3086">
        <v>9</v>
      </c>
      <c r="D3086">
        <v>1203000</v>
      </c>
      <c r="E3086">
        <v>10827000</v>
      </c>
      <c r="F3086" t="s">
        <v>12554</v>
      </c>
      <c r="G3086" t="s">
        <v>12064</v>
      </c>
      <c r="H3086" t="s">
        <v>12071</v>
      </c>
      <c r="I3086" t="s">
        <v>12095</v>
      </c>
      <c r="J3086" t="s">
        <v>12085</v>
      </c>
      <c r="K3086" t="s">
        <v>16954</v>
      </c>
      <c r="L3086" t="s">
        <v>17963</v>
      </c>
    </row>
    <row r="3087" spans="1:12" x14ac:dyDescent="0.25">
      <c r="A3087" t="s">
        <v>8087</v>
      </c>
      <c r="B3087" s="7">
        <v>0.54847222222222225</v>
      </c>
      <c r="C3087">
        <v>9</v>
      </c>
      <c r="D3087">
        <v>451000</v>
      </c>
      <c r="E3087">
        <v>4059000</v>
      </c>
      <c r="F3087" t="s">
        <v>13709</v>
      </c>
      <c r="G3087" t="s">
        <v>12065</v>
      </c>
      <c r="H3087" t="s">
        <v>12066</v>
      </c>
      <c r="I3087" t="s">
        <v>12094</v>
      </c>
      <c r="J3087" t="s">
        <v>12088</v>
      </c>
      <c r="K3087" t="s">
        <v>16651</v>
      </c>
      <c r="L3087" t="s">
        <v>17644</v>
      </c>
    </row>
    <row r="3088" spans="1:12" x14ac:dyDescent="0.25">
      <c r="A3088" t="s">
        <v>8090</v>
      </c>
      <c r="B3088" s="7">
        <v>0.80179398148148151</v>
      </c>
      <c r="C3088">
        <v>6</v>
      </c>
      <c r="D3088">
        <v>595000</v>
      </c>
      <c r="E3088">
        <v>3570000</v>
      </c>
      <c r="F3088" t="s">
        <v>14921</v>
      </c>
      <c r="G3088" t="s">
        <v>12062</v>
      </c>
      <c r="H3088" t="s">
        <v>12070</v>
      </c>
      <c r="I3088" t="s">
        <v>12092</v>
      </c>
      <c r="J3088" t="s">
        <v>12073</v>
      </c>
      <c r="K3088" t="s">
        <v>17253</v>
      </c>
      <c r="L3088" t="s">
        <v>18261</v>
      </c>
    </row>
    <row r="3089" spans="1:12" x14ac:dyDescent="0.25">
      <c r="A3089" t="s">
        <v>8092</v>
      </c>
      <c r="B3089" s="7">
        <v>0.24452546296296296</v>
      </c>
      <c r="C3089">
        <v>6</v>
      </c>
      <c r="D3089">
        <v>394000</v>
      </c>
      <c r="E3089">
        <v>2364000</v>
      </c>
      <c r="F3089" t="s">
        <v>13142</v>
      </c>
      <c r="G3089" t="s">
        <v>12063</v>
      </c>
      <c r="H3089" t="s">
        <v>12070</v>
      </c>
      <c r="I3089" t="s">
        <v>12093</v>
      </c>
      <c r="J3089" t="s">
        <v>12077</v>
      </c>
      <c r="K3089" t="s">
        <v>17249</v>
      </c>
      <c r="L3089" t="s">
        <v>18257</v>
      </c>
    </row>
    <row r="3090" spans="1:12" x14ac:dyDescent="0.25">
      <c r="A3090" t="s">
        <v>8094</v>
      </c>
      <c r="B3090" s="7">
        <v>0.55805555555555553</v>
      </c>
      <c r="C3090">
        <v>8</v>
      </c>
      <c r="D3090">
        <v>1366000</v>
      </c>
      <c r="E3090">
        <v>10928000</v>
      </c>
      <c r="F3090" t="s">
        <v>13259</v>
      </c>
      <c r="G3090" t="s">
        <v>12064</v>
      </c>
      <c r="H3090" t="s">
        <v>12069</v>
      </c>
      <c r="I3090" t="s">
        <v>12095</v>
      </c>
      <c r="J3090" t="s">
        <v>12089</v>
      </c>
      <c r="K3090" t="s">
        <v>17200</v>
      </c>
      <c r="L3090" t="s">
        <v>18210</v>
      </c>
    </row>
    <row r="3091" spans="1:12" x14ac:dyDescent="0.25">
      <c r="A3091" t="s">
        <v>8096</v>
      </c>
      <c r="B3091" s="7">
        <v>0.37137731481481484</v>
      </c>
      <c r="C3091">
        <v>7</v>
      </c>
      <c r="D3091">
        <v>1256000</v>
      </c>
      <c r="E3091">
        <v>8792000</v>
      </c>
      <c r="F3091" t="s">
        <v>13817</v>
      </c>
      <c r="G3091" t="s">
        <v>12064</v>
      </c>
      <c r="H3091" t="s">
        <v>12070</v>
      </c>
      <c r="I3091" t="s">
        <v>12094</v>
      </c>
      <c r="J3091" t="s">
        <v>12081</v>
      </c>
      <c r="K3091" t="s">
        <v>17008</v>
      </c>
      <c r="L3091" t="s">
        <v>18014</v>
      </c>
    </row>
    <row r="3092" spans="1:12" x14ac:dyDescent="0.25">
      <c r="A3092" t="s">
        <v>8098</v>
      </c>
      <c r="B3092" s="7">
        <v>0.42261574074074076</v>
      </c>
      <c r="C3092">
        <v>1</v>
      </c>
      <c r="D3092">
        <v>587000</v>
      </c>
      <c r="E3092">
        <v>587000</v>
      </c>
      <c r="F3092" t="s">
        <v>13454</v>
      </c>
      <c r="G3092" t="s">
        <v>12062</v>
      </c>
      <c r="H3092" t="s">
        <v>12071</v>
      </c>
      <c r="I3092" t="s">
        <v>12092</v>
      </c>
      <c r="J3092" t="s">
        <v>12074</v>
      </c>
      <c r="K3092" t="s">
        <v>17351</v>
      </c>
      <c r="L3092" t="s">
        <v>18352</v>
      </c>
    </row>
    <row r="3093" spans="1:12" x14ac:dyDescent="0.25">
      <c r="A3093" t="s">
        <v>8099</v>
      </c>
      <c r="B3093" s="7">
        <v>0.6269675925925926</v>
      </c>
      <c r="C3093">
        <v>9</v>
      </c>
      <c r="D3093">
        <v>618000</v>
      </c>
      <c r="E3093">
        <v>5562000</v>
      </c>
      <c r="F3093" t="s">
        <v>14902</v>
      </c>
      <c r="G3093" t="s">
        <v>12062</v>
      </c>
      <c r="H3093" t="s">
        <v>12067</v>
      </c>
      <c r="I3093" t="s">
        <v>12094</v>
      </c>
      <c r="J3093" t="s">
        <v>12077</v>
      </c>
      <c r="K3093" t="s">
        <v>16552</v>
      </c>
      <c r="L3093" t="s">
        <v>17533</v>
      </c>
    </row>
    <row r="3094" spans="1:12" x14ac:dyDescent="0.25">
      <c r="A3094" t="s">
        <v>8102</v>
      </c>
      <c r="B3094" s="7">
        <v>0.44831018518518517</v>
      </c>
      <c r="C3094">
        <v>1</v>
      </c>
      <c r="D3094">
        <v>451000</v>
      </c>
      <c r="E3094">
        <v>451000</v>
      </c>
      <c r="F3094" t="s">
        <v>15897</v>
      </c>
      <c r="G3094" t="s">
        <v>12065</v>
      </c>
      <c r="H3094" t="s">
        <v>12071</v>
      </c>
      <c r="I3094" t="s">
        <v>12093</v>
      </c>
      <c r="J3094" t="s">
        <v>12076</v>
      </c>
      <c r="K3094" t="s">
        <v>16515</v>
      </c>
      <c r="L3094" t="s">
        <v>17488</v>
      </c>
    </row>
    <row r="3095" spans="1:12" x14ac:dyDescent="0.25">
      <c r="A3095" t="s">
        <v>8105</v>
      </c>
      <c r="B3095" s="7">
        <v>0.95473379629629629</v>
      </c>
      <c r="C3095">
        <v>3</v>
      </c>
      <c r="D3095">
        <v>322000</v>
      </c>
      <c r="E3095">
        <v>966000</v>
      </c>
      <c r="F3095" t="s">
        <v>13998</v>
      </c>
      <c r="G3095" t="s">
        <v>12063</v>
      </c>
      <c r="H3095" t="s">
        <v>12069</v>
      </c>
      <c r="I3095" t="s">
        <v>12093</v>
      </c>
      <c r="J3095" t="s">
        <v>12087</v>
      </c>
      <c r="K3095" t="s">
        <v>17403</v>
      </c>
      <c r="L3095" t="s">
        <v>18408</v>
      </c>
    </row>
    <row r="3096" spans="1:12" x14ac:dyDescent="0.25">
      <c r="A3096" t="s">
        <v>8108</v>
      </c>
      <c r="B3096" s="7">
        <v>0.47562500000000002</v>
      </c>
      <c r="C3096">
        <v>7</v>
      </c>
      <c r="D3096">
        <v>320000</v>
      </c>
      <c r="E3096">
        <v>2240000</v>
      </c>
      <c r="F3096" t="s">
        <v>12667</v>
      </c>
      <c r="G3096" t="s">
        <v>12063</v>
      </c>
      <c r="H3096" t="s">
        <v>12071</v>
      </c>
      <c r="I3096" t="s">
        <v>12094</v>
      </c>
      <c r="J3096" t="s">
        <v>12085</v>
      </c>
      <c r="K3096" t="s">
        <v>16666</v>
      </c>
      <c r="L3096" t="s">
        <v>17656</v>
      </c>
    </row>
    <row r="3097" spans="1:12" x14ac:dyDescent="0.25">
      <c r="A3097" t="s">
        <v>8111</v>
      </c>
      <c r="B3097" s="7">
        <v>7.5150462962962961E-2</v>
      </c>
      <c r="C3097">
        <v>6</v>
      </c>
      <c r="D3097">
        <v>634000</v>
      </c>
      <c r="E3097">
        <v>3804000</v>
      </c>
      <c r="F3097" t="s">
        <v>13488</v>
      </c>
      <c r="G3097" t="s">
        <v>12062</v>
      </c>
      <c r="H3097" t="s">
        <v>12071</v>
      </c>
      <c r="I3097" t="s">
        <v>12095</v>
      </c>
      <c r="J3097" t="s">
        <v>12073</v>
      </c>
      <c r="K3097" t="s">
        <v>17057</v>
      </c>
      <c r="L3097" t="s">
        <v>18062</v>
      </c>
    </row>
    <row r="3098" spans="1:12" x14ac:dyDescent="0.25">
      <c r="A3098" t="s">
        <v>8113</v>
      </c>
      <c r="B3098" s="7">
        <v>0.90270833333333333</v>
      </c>
      <c r="C3098">
        <v>4</v>
      </c>
      <c r="D3098">
        <v>677000</v>
      </c>
      <c r="E3098">
        <v>2708000</v>
      </c>
      <c r="F3098" t="s">
        <v>14067</v>
      </c>
      <c r="G3098" t="s">
        <v>12062</v>
      </c>
      <c r="H3098" t="s">
        <v>12070</v>
      </c>
      <c r="I3098" t="s">
        <v>12094</v>
      </c>
      <c r="J3098" t="s">
        <v>12087</v>
      </c>
      <c r="K3098" t="s">
        <v>17121</v>
      </c>
      <c r="L3098" t="s">
        <v>18125</v>
      </c>
    </row>
    <row r="3099" spans="1:12" x14ac:dyDescent="0.25">
      <c r="A3099" t="s">
        <v>8115</v>
      </c>
      <c r="B3099" s="7">
        <v>0.32702546296296298</v>
      </c>
      <c r="C3099">
        <v>5</v>
      </c>
      <c r="D3099">
        <v>423000</v>
      </c>
      <c r="E3099">
        <v>2115000</v>
      </c>
      <c r="F3099" t="s">
        <v>13776</v>
      </c>
      <c r="G3099" t="s">
        <v>12065</v>
      </c>
      <c r="H3099" t="s">
        <v>12066</v>
      </c>
      <c r="I3099" t="s">
        <v>12092</v>
      </c>
      <c r="J3099" t="s">
        <v>12074</v>
      </c>
      <c r="K3099" t="s">
        <v>16465</v>
      </c>
      <c r="L3099" t="s">
        <v>17469</v>
      </c>
    </row>
    <row r="3100" spans="1:12" x14ac:dyDescent="0.25">
      <c r="A3100" t="s">
        <v>8117</v>
      </c>
      <c r="B3100" s="7">
        <v>3.8553240740740742E-2</v>
      </c>
      <c r="C3100">
        <v>3</v>
      </c>
      <c r="D3100">
        <v>689000</v>
      </c>
      <c r="E3100">
        <v>2067000</v>
      </c>
      <c r="F3100" t="s">
        <v>14309</v>
      </c>
      <c r="G3100" t="s">
        <v>12062</v>
      </c>
      <c r="H3100" t="s">
        <v>12069</v>
      </c>
      <c r="I3100" t="s">
        <v>12094</v>
      </c>
      <c r="J3100" t="s">
        <v>12084</v>
      </c>
      <c r="K3100" t="s">
        <v>17027</v>
      </c>
      <c r="L3100" t="s">
        <v>18029</v>
      </c>
    </row>
    <row r="3101" spans="1:12" x14ac:dyDescent="0.25">
      <c r="A3101" t="s">
        <v>8120</v>
      </c>
      <c r="B3101" s="7">
        <v>0.54659722222222218</v>
      </c>
      <c r="C3101">
        <v>8</v>
      </c>
      <c r="D3101">
        <v>1185000</v>
      </c>
      <c r="E3101">
        <v>9480000</v>
      </c>
      <c r="F3101" t="s">
        <v>13914</v>
      </c>
      <c r="G3101" t="s">
        <v>12064</v>
      </c>
      <c r="H3101" t="s">
        <v>12071</v>
      </c>
      <c r="I3101" t="s">
        <v>12093</v>
      </c>
      <c r="J3101" t="s">
        <v>12077</v>
      </c>
      <c r="K3101" t="s">
        <v>17305</v>
      </c>
      <c r="L3101" t="s">
        <v>18314</v>
      </c>
    </row>
    <row r="3102" spans="1:12" x14ac:dyDescent="0.25">
      <c r="A3102" t="s">
        <v>8123</v>
      </c>
      <c r="B3102" s="7">
        <v>0.19806712962962963</v>
      </c>
      <c r="C3102">
        <v>7</v>
      </c>
      <c r="D3102">
        <v>1305000</v>
      </c>
      <c r="E3102">
        <v>9135000</v>
      </c>
      <c r="F3102" t="s">
        <v>12487</v>
      </c>
      <c r="G3102" t="s">
        <v>12064</v>
      </c>
      <c r="H3102" t="s">
        <v>12068</v>
      </c>
      <c r="I3102" t="s">
        <v>12095</v>
      </c>
      <c r="J3102" t="s">
        <v>12089</v>
      </c>
      <c r="K3102" t="s">
        <v>16962</v>
      </c>
      <c r="L3102" t="s">
        <v>17969</v>
      </c>
    </row>
    <row r="3103" spans="1:12" x14ac:dyDescent="0.25">
      <c r="A3103" t="s">
        <v>8126</v>
      </c>
      <c r="B3103" s="7">
        <v>0.10020833333333333</v>
      </c>
      <c r="C3103">
        <v>3</v>
      </c>
      <c r="D3103">
        <v>513000</v>
      </c>
      <c r="E3103">
        <v>1539000</v>
      </c>
      <c r="F3103" t="s">
        <v>15578</v>
      </c>
      <c r="G3103" t="s">
        <v>12065</v>
      </c>
      <c r="H3103" t="s">
        <v>12068</v>
      </c>
      <c r="I3103" t="s">
        <v>12095</v>
      </c>
      <c r="J3103" t="s">
        <v>12075</v>
      </c>
      <c r="K3103" t="s">
        <v>17079</v>
      </c>
      <c r="L3103" t="s">
        <v>18081</v>
      </c>
    </row>
    <row r="3104" spans="1:12" x14ac:dyDescent="0.25">
      <c r="A3104" t="s">
        <v>8129</v>
      </c>
      <c r="B3104" s="7">
        <v>0.76636574074074071</v>
      </c>
      <c r="C3104">
        <v>3</v>
      </c>
      <c r="D3104">
        <v>508000</v>
      </c>
      <c r="E3104">
        <v>1524000</v>
      </c>
      <c r="F3104" t="s">
        <v>16143</v>
      </c>
      <c r="G3104" t="s">
        <v>12065</v>
      </c>
      <c r="H3104" t="s">
        <v>12066</v>
      </c>
      <c r="I3104" t="s">
        <v>12095</v>
      </c>
      <c r="J3104" t="s">
        <v>12081</v>
      </c>
      <c r="K3104" t="s">
        <v>17130</v>
      </c>
      <c r="L3104" t="s">
        <v>18133</v>
      </c>
    </row>
    <row r="3105" spans="1:12" x14ac:dyDescent="0.25">
      <c r="A3105" t="s">
        <v>8131</v>
      </c>
      <c r="B3105" s="7">
        <v>0.50407407407407412</v>
      </c>
      <c r="C3105">
        <v>6</v>
      </c>
      <c r="D3105">
        <v>439000</v>
      </c>
      <c r="E3105">
        <v>2634000</v>
      </c>
      <c r="F3105" t="s">
        <v>12674</v>
      </c>
      <c r="G3105" t="s">
        <v>12065</v>
      </c>
      <c r="H3105" t="s">
        <v>12067</v>
      </c>
      <c r="I3105" t="s">
        <v>12095</v>
      </c>
      <c r="J3105" t="s">
        <v>12089</v>
      </c>
      <c r="K3105" t="s">
        <v>16786</v>
      </c>
      <c r="L3105" t="s">
        <v>17783</v>
      </c>
    </row>
    <row r="3106" spans="1:12" x14ac:dyDescent="0.25">
      <c r="A3106" t="s">
        <v>8133</v>
      </c>
      <c r="B3106" s="7">
        <v>0.47344907407407405</v>
      </c>
      <c r="C3106">
        <v>5</v>
      </c>
      <c r="D3106">
        <v>322000</v>
      </c>
      <c r="E3106">
        <v>1610000</v>
      </c>
      <c r="F3106" t="s">
        <v>14656</v>
      </c>
      <c r="G3106" t="s">
        <v>12063</v>
      </c>
      <c r="H3106" t="s">
        <v>12066</v>
      </c>
      <c r="I3106" t="s">
        <v>12095</v>
      </c>
      <c r="J3106" t="s">
        <v>12088</v>
      </c>
      <c r="K3106" t="s">
        <v>17176</v>
      </c>
      <c r="L3106" t="s">
        <v>18182</v>
      </c>
    </row>
    <row r="3107" spans="1:12" x14ac:dyDescent="0.25">
      <c r="A3107" t="s">
        <v>8135</v>
      </c>
      <c r="B3107" s="7">
        <v>0.36652777777777779</v>
      </c>
      <c r="C3107">
        <v>5</v>
      </c>
      <c r="D3107">
        <v>459000</v>
      </c>
      <c r="E3107">
        <v>2295000</v>
      </c>
      <c r="F3107" t="s">
        <v>13557</v>
      </c>
      <c r="G3107" t="s">
        <v>12065</v>
      </c>
      <c r="H3107" t="s">
        <v>12070</v>
      </c>
      <c r="I3107" t="s">
        <v>12094</v>
      </c>
      <c r="J3107" t="s">
        <v>12076</v>
      </c>
      <c r="K3107" t="s">
        <v>16530</v>
      </c>
      <c r="L3107" t="s">
        <v>17507</v>
      </c>
    </row>
    <row r="3108" spans="1:12" x14ac:dyDescent="0.25">
      <c r="A3108" t="s">
        <v>8137</v>
      </c>
      <c r="B3108" s="7">
        <v>0.97165509259259264</v>
      </c>
      <c r="C3108">
        <v>2</v>
      </c>
      <c r="D3108">
        <v>1251000</v>
      </c>
      <c r="E3108">
        <v>2502000</v>
      </c>
      <c r="F3108" t="s">
        <v>12409</v>
      </c>
      <c r="G3108" t="s">
        <v>12064</v>
      </c>
      <c r="H3108" t="s">
        <v>12070</v>
      </c>
      <c r="I3108" t="s">
        <v>12094</v>
      </c>
      <c r="J3108" t="s">
        <v>12083</v>
      </c>
      <c r="K3108" t="s">
        <v>16978</v>
      </c>
      <c r="L3108" t="s">
        <v>17980</v>
      </c>
    </row>
    <row r="3109" spans="1:12" x14ac:dyDescent="0.25">
      <c r="A3109" t="s">
        <v>8139</v>
      </c>
      <c r="B3109" s="7">
        <v>0.46509259259259261</v>
      </c>
      <c r="C3109">
        <v>1</v>
      </c>
      <c r="D3109">
        <v>482000</v>
      </c>
      <c r="E3109">
        <v>482000</v>
      </c>
      <c r="F3109" t="s">
        <v>15604</v>
      </c>
      <c r="G3109" t="s">
        <v>12065</v>
      </c>
      <c r="H3109" t="s">
        <v>12068</v>
      </c>
      <c r="I3109" t="s">
        <v>12094</v>
      </c>
      <c r="J3109" t="s">
        <v>12083</v>
      </c>
      <c r="K3109" t="s">
        <v>16871</v>
      </c>
      <c r="L3109" t="s">
        <v>17872</v>
      </c>
    </row>
    <row r="3110" spans="1:12" x14ac:dyDescent="0.25">
      <c r="A3110" t="s">
        <v>8141</v>
      </c>
      <c r="B3110" s="7">
        <v>0.71672453703703709</v>
      </c>
      <c r="C3110">
        <v>6</v>
      </c>
      <c r="D3110">
        <v>548000</v>
      </c>
      <c r="E3110">
        <v>3288000</v>
      </c>
      <c r="F3110" t="s">
        <v>14270</v>
      </c>
      <c r="G3110" t="s">
        <v>12062</v>
      </c>
      <c r="H3110" t="s">
        <v>12066</v>
      </c>
      <c r="I3110" t="s">
        <v>12095</v>
      </c>
      <c r="J3110" t="s">
        <v>12090</v>
      </c>
      <c r="K3110" t="s">
        <v>17298</v>
      </c>
      <c r="L3110" t="s">
        <v>18306</v>
      </c>
    </row>
    <row r="3111" spans="1:12" x14ac:dyDescent="0.25">
      <c r="A3111" t="s">
        <v>8143</v>
      </c>
      <c r="B3111" s="7">
        <v>0.68168981481481483</v>
      </c>
      <c r="C3111">
        <v>5</v>
      </c>
      <c r="D3111">
        <v>431000</v>
      </c>
      <c r="E3111">
        <v>2155000</v>
      </c>
      <c r="F3111" t="s">
        <v>15180</v>
      </c>
      <c r="G3111" t="s">
        <v>12065</v>
      </c>
      <c r="H3111" t="s">
        <v>12068</v>
      </c>
      <c r="I3111" t="s">
        <v>12094</v>
      </c>
      <c r="J3111" t="s">
        <v>12073</v>
      </c>
      <c r="K3111" t="s">
        <v>16597</v>
      </c>
      <c r="L3111" t="s">
        <v>17574</v>
      </c>
    </row>
    <row r="3112" spans="1:12" x14ac:dyDescent="0.25">
      <c r="A3112" t="s">
        <v>8145</v>
      </c>
      <c r="B3112" s="7">
        <v>0.44223379629629628</v>
      </c>
      <c r="C3112">
        <v>7</v>
      </c>
      <c r="D3112">
        <v>1089000</v>
      </c>
      <c r="E3112">
        <v>7623000</v>
      </c>
      <c r="F3112" t="s">
        <v>12803</v>
      </c>
      <c r="G3112" t="s">
        <v>12064</v>
      </c>
      <c r="H3112" t="s">
        <v>12070</v>
      </c>
      <c r="I3112" t="s">
        <v>12095</v>
      </c>
      <c r="J3112" t="s">
        <v>12073</v>
      </c>
      <c r="K3112" t="s">
        <v>16665</v>
      </c>
      <c r="L3112" t="s">
        <v>17655</v>
      </c>
    </row>
    <row r="3113" spans="1:12" x14ac:dyDescent="0.25">
      <c r="A3113" t="s">
        <v>8147</v>
      </c>
      <c r="B3113" s="7">
        <v>0.10944444444444444</v>
      </c>
      <c r="C3113">
        <v>5</v>
      </c>
      <c r="D3113">
        <v>1288000</v>
      </c>
      <c r="E3113">
        <v>6440000</v>
      </c>
      <c r="F3113" t="s">
        <v>15427</v>
      </c>
      <c r="G3113" t="s">
        <v>12064</v>
      </c>
      <c r="H3113" t="s">
        <v>12071</v>
      </c>
      <c r="I3113" t="s">
        <v>12092</v>
      </c>
      <c r="J3113" t="s">
        <v>12084</v>
      </c>
      <c r="K3113" t="s">
        <v>16684</v>
      </c>
      <c r="L3113" t="s">
        <v>17671</v>
      </c>
    </row>
    <row r="3114" spans="1:12" x14ac:dyDescent="0.25">
      <c r="A3114" t="s">
        <v>8149</v>
      </c>
      <c r="B3114" s="7">
        <v>0.60090277777777779</v>
      </c>
      <c r="C3114">
        <v>1</v>
      </c>
      <c r="D3114">
        <v>439000</v>
      </c>
      <c r="E3114">
        <v>439000</v>
      </c>
      <c r="F3114" t="s">
        <v>16107</v>
      </c>
      <c r="G3114" t="s">
        <v>12065</v>
      </c>
      <c r="H3114" t="s">
        <v>12071</v>
      </c>
      <c r="I3114" t="s">
        <v>12094</v>
      </c>
      <c r="J3114" t="s">
        <v>12073</v>
      </c>
      <c r="K3114" t="s">
        <v>16499</v>
      </c>
      <c r="L3114" t="s">
        <v>17799</v>
      </c>
    </row>
    <row r="3115" spans="1:12" x14ac:dyDescent="0.25">
      <c r="A3115" t="s">
        <v>8151</v>
      </c>
      <c r="B3115" s="7">
        <v>0.70952546296296293</v>
      </c>
      <c r="C3115">
        <v>9</v>
      </c>
      <c r="D3115">
        <v>1183000</v>
      </c>
      <c r="E3115">
        <v>10647000</v>
      </c>
      <c r="F3115" t="s">
        <v>13378</v>
      </c>
      <c r="G3115" t="s">
        <v>12064</v>
      </c>
      <c r="H3115" t="s">
        <v>12070</v>
      </c>
      <c r="I3115" t="s">
        <v>12095</v>
      </c>
      <c r="J3115" t="s">
        <v>12091</v>
      </c>
      <c r="K3115" t="s">
        <v>16802</v>
      </c>
      <c r="L3115" t="s">
        <v>17809</v>
      </c>
    </row>
    <row r="3116" spans="1:12" x14ac:dyDescent="0.25">
      <c r="A3116" t="s">
        <v>8153</v>
      </c>
      <c r="B3116" s="7">
        <v>0.23850694444444445</v>
      </c>
      <c r="C3116">
        <v>2</v>
      </c>
      <c r="D3116">
        <v>673000</v>
      </c>
      <c r="E3116">
        <v>1346000</v>
      </c>
      <c r="F3116" t="s">
        <v>14338</v>
      </c>
      <c r="G3116" t="s">
        <v>12062</v>
      </c>
      <c r="H3116" t="s">
        <v>12071</v>
      </c>
      <c r="I3116" t="s">
        <v>12095</v>
      </c>
      <c r="J3116" t="s">
        <v>12073</v>
      </c>
      <c r="K3116" t="s">
        <v>16843</v>
      </c>
      <c r="L3116" t="s">
        <v>17845</v>
      </c>
    </row>
    <row r="3117" spans="1:12" x14ac:dyDescent="0.25">
      <c r="A3117" t="s">
        <v>8155</v>
      </c>
      <c r="B3117" s="7">
        <v>0.41909722222222223</v>
      </c>
      <c r="C3117">
        <v>6</v>
      </c>
      <c r="D3117">
        <v>361000</v>
      </c>
      <c r="E3117">
        <v>2166000</v>
      </c>
      <c r="F3117" t="s">
        <v>13857</v>
      </c>
      <c r="G3117" t="s">
        <v>12063</v>
      </c>
      <c r="H3117" t="s">
        <v>12069</v>
      </c>
      <c r="I3117" t="s">
        <v>12092</v>
      </c>
      <c r="J3117" t="s">
        <v>12083</v>
      </c>
      <c r="K3117" t="s">
        <v>16739</v>
      </c>
      <c r="L3117" t="s">
        <v>17735</v>
      </c>
    </row>
    <row r="3118" spans="1:12" x14ac:dyDescent="0.25">
      <c r="A3118" t="s">
        <v>8157</v>
      </c>
      <c r="B3118" s="7">
        <v>0.18091435185185184</v>
      </c>
      <c r="C3118">
        <v>9</v>
      </c>
      <c r="D3118">
        <v>1293000</v>
      </c>
      <c r="E3118">
        <v>11637000</v>
      </c>
      <c r="F3118" t="s">
        <v>14344</v>
      </c>
      <c r="G3118" t="s">
        <v>12064</v>
      </c>
      <c r="H3118" t="s">
        <v>12066</v>
      </c>
      <c r="I3118" t="s">
        <v>12093</v>
      </c>
      <c r="J3118" t="s">
        <v>12074</v>
      </c>
      <c r="K3118" t="s">
        <v>12124</v>
      </c>
      <c r="L3118" t="s">
        <v>12214</v>
      </c>
    </row>
    <row r="3119" spans="1:12" x14ac:dyDescent="0.25">
      <c r="A3119" t="s">
        <v>8159</v>
      </c>
      <c r="B3119" s="7">
        <v>0.45973379629629629</v>
      </c>
      <c r="C3119">
        <v>9</v>
      </c>
      <c r="D3119">
        <v>336000</v>
      </c>
      <c r="E3119">
        <v>3024000</v>
      </c>
      <c r="F3119" t="s">
        <v>13511</v>
      </c>
      <c r="G3119" t="s">
        <v>12063</v>
      </c>
      <c r="H3119" t="s">
        <v>12071</v>
      </c>
      <c r="I3119" t="s">
        <v>12094</v>
      </c>
      <c r="J3119" t="s">
        <v>12087</v>
      </c>
      <c r="K3119" t="s">
        <v>16965</v>
      </c>
      <c r="L3119" t="s">
        <v>17974</v>
      </c>
    </row>
    <row r="3120" spans="1:12" x14ac:dyDescent="0.25">
      <c r="A3120" t="s">
        <v>8161</v>
      </c>
      <c r="B3120" s="7">
        <v>0.92912037037037032</v>
      </c>
      <c r="C3120">
        <v>5</v>
      </c>
      <c r="D3120">
        <v>590000</v>
      </c>
      <c r="E3120">
        <v>2950000</v>
      </c>
      <c r="F3120" t="s">
        <v>13873</v>
      </c>
      <c r="G3120" t="s">
        <v>12062</v>
      </c>
      <c r="H3120" t="s">
        <v>12066</v>
      </c>
      <c r="I3120" t="s">
        <v>12095</v>
      </c>
      <c r="J3120" t="s">
        <v>12088</v>
      </c>
      <c r="K3120" t="s">
        <v>16644</v>
      </c>
      <c r="L3120" t="s">
        <v>17632</v>
      </c>
    </row>
    <row r="3121" spans="1:12" x14ac:dyDescent="0.25">
      <c r="A3121" t="s">
        <v>8164</v>
      </c>
      <c r="B3121" s="7">
        <v>0.12957175925925926</v>
      </c>
      <c r="C3121">
        <v>5</v>
      </c>
      <c r="D3121">
        <v>1314000</v>
      </c>
      <c r="E3121">
        <v>6570000</v>
      </c>
      <c r="F3121" t="s">
        <v>15057</v>
      </c>
      <c r="G3121" t="s">
        <v>12064</v>
      </c>
      <c r="H3121" t="s">
        <v>12070</v>
      </c>
      <c r="I3121" t="s">
        <v>12093</v>
      </c>
      <c r="J3121" t="s">
        <v>12076</v>
      </c>
      <c r="K3121" t="s">
        <v>16842</v>
      </c>
      <c r="L3121" t="s">
        <v>17847</v>
      </c>
    </row>
    <row r="3122" spans="1:12" x14ac:dyDescent="0.25">
      <c r="A3122" t="s">
        <v>8166</v>
      </c>
      <c r="B3122" s="7">
        <v>0.20542824074074073</v>
      </c>
      <c r="C3122">
        <v>2</v>
      </c>
      <c r="D3122">
        <v>514000</v>
      </c>
      <c r="E3122">
        <v>1028000</v>
      </c>
      <c r="F3122" t="s">
        <v>12816</v>
      </c>
      <c r="G3122" t="s">
        <v>12065</v>
      </c>
      <c r="H3122" t="s">
        <v>12066</v>
      </c>
      <c r="I3122" t="s">
        <v>12095</v>
      </c>
      <c r="J3122" t="s">
        <v>12084</v>
      </c>
      <c r="K3122" t="s">
        <v>16946</v>
      </c>
      <c r="L3122" t="s">
        <v>17949</v>
      </c>
    </row>
    <row r="3123" spans="1:12" x14ac:dyDescent="0.25">
      <c r="A3123" t="s">
        <v>8169</v>
      </c>
      <c r="B3123" s="7">
        <v>0.76975694444444442</v>
      </c>
      <c r="C3123">
        <v>4</v>
      </c>
      <c r="D3123">
        <v>650000</v>
      </c>
      <c r="E3123">
        <v>2600000</v>
      </c>
      <c r="F3123" t="s">
        <v>16205</v>
      </c>
      <c r="G3123" t="s">
        <v>12062</v>
      </c>
      <c r="H3123" t="s">
        <v>12068</v>
      </c>
      <c r="I3123" t="s">
        <v>12094</v>
      </c>
      <c r="J3123" t="s">
        <v>12085</v>
      </c>
      <c r="K3123" t="s">
        <v>12184</v>
      </c>
      <c r="L3123" t="s">
        <v>12268</v>
      </c>
    </row>
    <row r="3124" spans="1:12" x14ac:dyDescent="0.25">
      <c r="A3124" t="s">
        <v>8171</v>
      </c>
      <c r="B3124" s="7">
        <v>0.41641203703703705</v>
      </c>
      <c r="C3124">
        <v>3</v>
      </c>
      <c r="D3124">
        <v>400000</v>
      </c>
      <c r="E3124">
        <v>1200000</v>
      </c>
      <c r="F3124" t="s">
        <v>12677</v>
      </c>
      <c r="G3124" t="s">
        <v>12063</v>
      </c>
      <c r="H3124" t="s">
        <v>12070</v>
      </c>
      <c r="I3124" t="s">
        <v>12095</v>
      </c>
      <c r="J3124" t="s">
        <v>12090</v>
      </c>
      <c r="K3124" t="s">
        <v>16995</v>
      </c>
      <c r="L3124" t="s">
        <v>17998</v>
      </c>
    </row>
    <row r="3125" spans="1:12" x14ac:dyDescent="0.25">
      <c r="A3125" t="s">
        <v>8174</v>
      </c>
      <c r="B3125" s="7">
        <v>0.39241898148148147</v>
      </c>
      <c r="C3125">
        <v>7</v>
      </c>
      <c r="D3125">
        <v>583000</v>
      </c>
      <c r="E3125">
        <v>4081000</v>
      </c>
      <c r="F3125" t="s">
        <v>16308</v>
      </c>
      <c r="G3125" t="s">
        <v>12062</v>
      </c>
      <c r="H3125" t="s">
        <v>12071</v>
      </c>
      <c r="I3125" t="s">
        <v>12095</v>
      </c>
      <c r="J3125" t="s">
        <v>12090</v>
      </c>
      <c r="K3125" t="s">
        <v>16854</v>
      </c>
      <c r="L3125" t="s">
        <v>17861</v>
      </c>
    </row>
    <row r="3126" spans="1:12" x14ac:dyDescent="0.25">
      <c r="A3126" t="s">
        <v>8177</v>
      </c>
      <c r="B3126" s="7">
        <v>0.68538194444444445</v>
      </c>
      <c r="C3126">
        <v>7</v>
      </c>
      <c r="D3126">
        <v>356000</v>
      </c>
      <c r="E3126">
        <v>2492000</v>
      </c>
      <c r="F3126" t="s">
        <v>13288</v>
      </c>
      <c r="G3126" t="s">
        <v>12063</v>
      </c>
      <c r="H3126" t="s">
        <v>12071</v>
      </c>
      <c r="I3126" t="s">
        <v>12095</v>
      </c>
      <c r="J3126" t="s">
        <v>12088</v>
      </c>
      <c r="K3126" t="s">
        <v>16696</v>
      </c>
      <c r="L3126" t="s">
        <v>17684</v>
      </c>
    </row>
    <row r="3127" spans="1:12" x14ac:dyDescent="0.25">
      <c r="A3127" t="s">
        <v>8180</v>
      </c>
      <c r="B3127" s="7">
        <v>0.86641203703703706</v>
      </c>
      <c r="C3127">
        <v>3</v>
      </c>
      <c r="D3127">
        <v>1257000</v>
      </c>
      <c r="E3127">
        <v>3771000</v>
      </c>
      <c r="F3127" t="s">
        <v>12346</v>
      </c>
      <c r="G3127" t="s">
        <v>12064</v>
      </c>
      <c r="H3127" t="s">
        <v>12068</v>
      </c>
      <c r="I3127" t="s">
        <v>12094</v>
      </c>
      <c r="J3127" t="s">
        <v>12074</v>
      </c>
      <c r="K3127" t="s">
        <v>16888</v>
      </c>
      <c r="L3127" t="s">
        <v>17892</v>
      </c>
    </row>
    <row r="3128" spans="1:12" x14ac:dyDescent="0.25">
      <c r="A3128" t="s">
        <v>8182</v>
      </c>
      <c r="B3128" s="7">
        <v>0.94209490740740742</v>
      </c>
      <c r="C3128">
        <v>6</v>
      </c>
      <c r="D3128">
        <v>1168000</v>
      </c>
      <c r="E3128">
        <v>7008000</v>
      </c>
      <c r="F3128" t="s">
        <v>14081</v>
      </c>
      <c r="G3128" t="s">
        <v>12064</v>
      </c>
      <c r="H3128" t="s">
        <v>12066</v>
      </c>
      <c r="I3128" t="s">
        <v>12092</v>
      </c>
      <c r="J3128" t="s">
        <v>12078</v>
      </c>
      <c r="K3128" t="s">
        <v>16912</v>
      </c>
      <c r="L3128" t="s">
        <v>17919</v>
      </c>
    </row>
    <row r="3129" spans="1:12" x14ac:dyDescent="0.25">
      <c r="A3129" t="s">
        <v>8184</v>
      </c>
      <c r="B3129" s="7">
        <v>0.2308912037037037</v>
      </c>
      <c r="C3129">
        <v>4</v>
      </c>
      <c r="D3129">
        <v>495000</v>
      </c>
      <c r="E3129">
        <v>1980000</v>
      </c>
      <c r="F3129" t="s">
        <v>15881</v>
      </c>
      <c r="G3129" t="s">
        <v>12065</v>
      </c>
      <c r="H3129" t="s">
        <v>12066</v>
      </c>
      <c r="I3129" t="s">
        <v>12094</v>
      </c>
      <c r="J3129" t="s">
        <v>12087</v>
      </c>
      <c r="K3129" t="s">
        <v>16961</v>
      </c>
      <c r="L3129" t="s">
        <v>17965</v>
      </c>
    </row>
    <row r="3130" spans="1:12" x14ac:dyDescent="0.25">
      <c r="A3130" t="s">
        <v>8186</v>
      </c>
      <c r="B3130" s="7">
        <v>0.8442708333333333</v>
      </c>
      <c r="C3130">
        <v>3</v>
      </c>
      <c r="D3130">
        <v>332000</v>
      </c>
      <c r="E3130">
        <v>996000</v>
      </c>
      <c r="F3130" t="s">
        <v>12664</v>
      </c>
      <c r="G3130" t="s">
        <v>12063</v>
      </c>
      <c r="H3130" t="s">
        <v>12070</v>
      </c>
      <c r="I3130" t="s">
        <v>12095</v>
      </c>
      <c r="J3130" t="s">
        <v>12086</v>
      </c>
      <c r="K3130" t="s">
        <v>16839</v>
      </c>
      <c r="L3130" t="s">
        <v>17842</v>
      </c>
    </row>
    <row r="3131" spans="1:12" x14ac:dyDescent="0.25">
      <c r="A3131" t="s">
        <v>8189</v>
      </c>
      <c r="B3131" s="7">
        <v>4.5289351851851851E-2</v>
      </c>
      <c r="C3131">
        <v>3</v>
      </c>
      <c r="D3131">
        <v>1108000</v>
      </c>
      <c r="E3131">
        <v>3324000</v>
      </c>
      <c r="F3131" t="s">
        <v>15679</v>
      </c>
      <c r="G3131" t="s">
        <v>12064</v>
      </c>
      <c r="H3131" t="s">
        <v>12069</v>
      </c>
      <c r="I3131" t="s">
        <v>12095</v>
      </c>
      <c r="J3131" t="s">
        <v>12083</v>
      </c>
      <c r="K3131" t="s">
        <v>17031</v>
      </c>
      <c r="L3131" t="s">
        <v>18033</v>
      </c>
    </row>
    <row r="3132" spans="1:12" x14ac:dyDescent="0.25">
      <c r="A3132" t="s">
        <v>8191</v>
      </c>
      <c r="B3132" s="7">
        <v>0.42103009259259261</v>
      </c>
      <c r="C3132">
        <v>3</v>
      </c>
      <c r="D3132">
        <v>1360000</v>
      </c>
      <c r="E3132">
        <v>4080000</v>
      </c>
      <c r="F3132" t="s">
        <v>14763</v>
      </c>
      <c r="G3132" t="s">
        <v>12064</v>
      </c>
      <c r="H3132" t="s">
        <v>12067</v>
      </c>
      <c r="I3132" t="s">
        <v>12095</v>
      </c>
      <c r="J3132" t="s">
        <v>12084</v>
      </c>
      <c r="K3132" t="s">
        <v>17361</v>
      </c>
      <c r="L3132" t="s">
        <v>18364</v>
      </c>
    </row>
    <row r="3133" spans="1:12" x14ac:dyDescent="0.25">
      <c r="A3133" t="s">
        <v>8194</v>
      </c>
      <c r="B3133" s="7">
        <v>0.38069444444444445</v>
      </c>
      <c r="C3133">
        <v>1</v>
      </c>
      <c r="D3133">
        <v>497000</v>
      </c>
      <c r="E3133">
        <v>497000</v>
      </c>
      <c r="F3133" t="s">
        <v>15936</v>
      </c>
      <c r="G3133" t="s">
        <v>12065</v>
      </c>
      <c r="H3133" t="s">
        <v>12071</v>
      </c>
      <c r="I3133" t="s">
        <v>12095</v>
      </c>
      <c r="J3133" t="s">
        <v>12078</v>
      </c>
      <c r="K3133" t="s">
        <v>16831</v>
      </c>
      <c r="L3133" t="s">
        <v>17830</v>
      </c>
    </row>
    <row r="3134" spans="1:12" x14ac:dyDescent="0.25">
      <c r="A3134" t="s">
        <v>8196</v>
      </c>
      <c r="B3134" s="7">
        <v>0.58952546296296293</v>
      </c>
      <c r="C3134">
        <v>7</v>
      </c>
      <c r="D3134">
        <v>434000</v>
      </c>
      <c r="E3134">
        <v>3038000</v>
      </c>
      <c r="F3134" t="s">
        <v>16252</v>
      </c>
      <c r="G3134" t="s">
        <v>12065</v>
      </c>
      <c r="H3134" t="s">
        <v>12066</v>
      </c>
      <c r="I3134" t="s">
        <v>12092</v>
      </c>
      <c r="J3134" t="s">
        <v>12087</v>
      </c>
      <c r="K3134" t="s">
        <v>17014</v>
      </c>
      <c r="L3134" t="s">
        <v>18020</v>
      </c>
    </row>
    <row r="3135" spans="1:12" x14ac:dyDescent="0.25">
      <c r="A3135" t="s">
        <v>8198</v>
      </c>
      <c r="B3135" s="7">
        <v>0.31165509259259261</v>
      </c>
      <c r="C3135">
        <v>3</v>
      </c>
      <c r="D3135">
        <v>1284000</v>
      </c>
      <c r="E3135">
        <v>3852000</v>
      </c>
      <c r="F3135" t="s">
        <v>12536</v>
      </c>
      <c r="G3135" t="s">
        <v>12064</v>
      </c>
      <c r="H3135" t="s">
        <v>12067</v>
      </c>
      <c r="I3135" t="s">
        <v>12094</v>
      </c>
      <c r="J3135" t="s">
        <v>12085</v>
      </c>
      <c r="K3135" t="s">
        <v>16718</v>
      </c>
      <c r="L3135" t="s">
        <v>17711</v>
      </c>
    </row>
    <row r="3136" spans="1:12" x14ac:dyDescent="0.25">
      <c r="A3136" t="s">
        <v>8200</v>
      </c>
      <c r="B3136" s="7">
        <v>0.94778935185185187</v>
      </c>
      <c r="C3136">
        <v>1</v>
      </c>
      <c r="D3136">
        <v>490000</v>
      </c>
      <c r="E3136">
        <v>490000</v>
      </c>
      <c r="F3136" t="s">
        <v>15027</v>
      </c>
      <c r="G3136" t="s">
        <v>12065</v>
      </c>
      <c r="H3136" t="s">
        <v>12069</v>
      </c>
      <c r="I3136" t="s">
        <v>12094</v>
      </c>
      <c r="J3136" t="s">
        <v>12083</v>
      </c>
      <c r="K3136" t="s">
        <v>16980</v>
      </c>
      <c r="L3136" t="s">
        <v>17981</v>
      </c>
    </row>
    <row r="3137" spans="1:12" x14ac:dyDescent="0.25">
      <c r="A3137" t="s">
        <v>8203</v>
      </c>
      <c r="B3137" s="7">
        <v>0.29118055555555555</v>
      </c>
      <c r="C3137">
        <v>9</v>
      </c>
      <c r="D3137">
        <v>443000</v>
      </c>
      <c r="E3137">
        <v>3987000</v>
      </c>
      <c r="F3137" t="s">
        <v>13814</v>
      </c>
      <c r="G3137" t="s">
        <v>12065</v>
      </c>
      <c r="H3137" t="s">
        <v>12067</v>
      </c>
      <c r="I3137" t="s">
        <v>12095</v>
      </c>
      <c r="J3137" t="s">
        <v>12085</v>
      </c>
      <c r="K3137" t="s">
        <v>16470</v>
      </c>
      <c r="L3137" t="s">
        <v>17478</v>
      </c>
    </row>
    <row r="3138" spans="1:12" x14ac:dyDescent="0.25">
      <c r="A3138" t="s">
        <v>8205</v>
      </c>
      <c r="B3138" s="7">
        <v>0.47090277777777778</v>
      </c>
      <c r="C3138">
        <v>4</v>
      </c>
      <c r="D3138">
        <v>483000</v>
      </c>
      <c r="E3138">
        <v>1932000</v>
      </c>
      <c r="F3138" t="s">
        <v>16336</v>
      </c>
      <c r="G3138" t="s">
        <v>12065</v>
      </c>
      <c r="H3138" t="s">
        <v>12071</v>
      </c>
      <c r="I3138" t="s">
        <v>12095</v>
      </c>
      <c r="J3138" t="s">
        <v>12081</v>
      </c>
      <c r="K3138" t="s">
        <v>16706</v>
      </c>
      <c r="L3138" t="s">
        <v>17700</v>
      </c>
    </row>
    <row r="3139" spans="1:12" x14ac:dyDescent="0.25">
      <c r="A3139" t="s">
        <v>8207</v>
      </c>
      <c r="B3139" s="7">
        <v>0.71966435185185185</v>
      </c>
      <c r="C3139">
        <v>5</v>
      </c>
      <c r="D3139">
        <v>344000</v>
      </c>
      <c r="E3139">
        <v>1720000</v>
      </c>
      <c r="F3139" t="s">
        <v>12372</v>
      </c>
      <c r="G3139" t="s">
        <v>12063</v>
      </c>
      <c r="H3139" t="s">
        <v>12071</v>
      </c>
      <c r="I3139" t="s">
        <v>12095</v>
      </c>
      <c r="J3139" t="s">
        <v>12079</v>
      </c>
      <c r="K3139" t="s">
        <v>16974</v>
      </c>
      <c r="L3139" t="s">
        <v>17979</v>
      </c>
    </row>
    <row r="3140" spans="1:12" x14ac:dyDescent="0.25">
      <c r="A3140" t="s">
        <v>8210</v>
      </c>
      <c r="B3140" s="7">
        <v>0.83969907407407407</v>
      </c>
      <c r="C3140">
        <v>5</v>
      </c>
      <c r="D3140">
        <v>318000</v>
      </c>
      <c r="E3140">
        <v>1590000</v>
      </c>
      <c r="F3140" t="s">
        <v>15717</v>
      </c>
      <c r="G3140" t="s">
        <v>12063</v>
      </c>
      <c r="H3140" t="s">
        <v>12071</v>
      </c>
      <c r="I3140" t="s">
        <v>12093</v>
      </c>
      <c r="J3140" t="s">
        <v>12076</v>
      </c>
      <c r="K3140" t="s">
        <v>17225</v>
      </c>
      <c r="L3140" t="s">
        <v>18231</v>
      </c>
    </row>
    <row r="3141" spans="1:12" x14ac:dyDescent="0.25">
      <c r="A3141" t="s">
        <v>8213</v>
      </c>
      <c r="B3141" s="7">
        <v>0.91552083333333334</v>
      </c>
      <c r="C3141">
        <v>4</v>
      </c>
      <c r="D3141">
        <v>401000</v>
      </c>
      <c r="E3141">
        <v>1604000</v>
      </c>
      <c r="F3141" t="s">
        <v>12603</v>
      </c>
      <c r="G3141" t="s">
        <v>12063</v>
      </c>
      <c r="H3141" t="s">
        <v>12070</v>
      </c>
      <c r="I3141" t="s">
        <v>12094</v>
      </c>
      <c r="J3141" t="s">
        <v>12072</v>
      </c>
      <c r="K3141" t="s">
        <v>16666</v>
      </c>
      <c r="L3141" t="s">
        <v>17653</v>
      </c>
    </row>
    <row r="3142" spans="1:12" x14ac:dyDescent="0.25">
      <c r="A3142" t="s">
        <v>8216</v>
      </c>
      <c r="B3142" s="7">
        <v>0.63665509259259256</v>
      </c>
      <c r="C3142">
        <v>8</v>
      </c>
      <c r="D3142">
        <v>330000</v>
      </c>
      <c r="E3142">
        <v>2640000</v>
      </c>
      <c r="F3142" t="s">
        <v>12855</v>
      </c>
      <c r="G3142" t="s">
        <v>12063</v>
      </c>
      <c r="H3142" t="s">
        <v>12071</v>
      </c>
      <c r="I3142" t="s">
        <v>12094</v>
      </c>
      <c r="J3142" t="s">
        <v>12085</v>
      </c>
      <c r="K3142" t="s">
        <v>16498</v>
      </c>
      <c r="L3142" t="s">
        <v>17805</v>
      </c>
    </row>
    <row r="3143" spans="1:12" x14ac:dyDescent="0.25">
      <c r="A3143" t="s">
        <v>8218</v>
      </c>
      <c r="B3143" s="7">
        <v>0.50646990740740738</v>
      </c>
      <c r="C3143">
        <v>9</v>
      </c>
      <c r="D3143">
        <v>506000</v>
      </c>
      <c r="E3143">
        <v>4554000</v>
      </c>
      <c r="F3143" t="s">
        <v>13728</v>
      </c>
      <c r="G3143" t="s">
        <v>12065</v>
      </c>
      <c r="H3143" t="s">
        <v>12067</v>
      </c>
      <c r="I3143" t="s">
        <v>12094</v>
      </c>
      <c r="J3143" t="s">
        <v>12088</v>
      </c>
      <c r="K3143" t="s">
        <v>16642</v>
      </c>
      <c r="L3143" t="s">
        <v>17634</v>
      </c>
    </row>
    <row r="3144" spans="1:12" x14ac:dyDescent="0.25">
      <c r="A3144" t="s">
        <v>8220</v>
      </c>
      <c r="B3144" s="7">
        <v>0.87388888888888894</v>
      </c>
      <c r="C3144">
        <v>2</v>
      </c>
      <c r="D3144">
        <v>1266000</v>
      </c>
      <c r="E3144">
        <v>2532000</v>
      </c>
      <c r="F3144" t="s">
        <v>15604</v>
      </c>
      <c r="G3144" t="s">
        <v>12064</v>
      </c>
      <c r="H3144" t="s">
        <v>12069</v>
      </c>
      <c r="I3144" t="s">
        <v>12095</v>
      </c>
      <c r="J3144" t="s">
        <v>12072</v>
      </c>
      <c r="K3144" t="s">
        <v>17395</v>
      </c>
      <c r="L3144" t="s">
        <v>18399</v>
      </c>
    </row>
    <row r="3145" spans="1:12" x14ac:dyDescent="0.25">
      <c r="A3145" t="s">
        <v>8221</v>
      </c>
      <c r="B3145" s="7">
        <v>0.37572916666666667</v>
      </c>
      <c r="C3145">
        <v>2</v>
      </c>
      <c r="D3145">
        <v>608000</v>
      </c>
      <c r="E3145">
        <v>1216000</v>
      </c>
      <c r="F3145" t="s">
        <v>13136</v>
      </c>
      <c r="G3145" t="s">
        <v>12062</v>
      </c>
      <c r="H3145" t="s">
        <v>12070</v>
      </c>
      <c r="I3145" t="s">
        <v>12094</v>
      </c>
      <c r="J3145" t="s">
        <v>12090</v>
      </c>
      <c r="K3145" t="s">
        <v>17091</v>
      </c>
      <c r="L3145" t="s">
        <v>18092</v>
      </c>
    </row>
    <row r="3146" spans="1:12" x14ac:dyDescent="0.25">
      <c r="A3146" t="s">
        <v>8223</v>
      </c>
      <c r="B3146" s="7">
        <v>0.25891203703703702</v>
      </c>
      <c r="C3146">
        <v>5</v>
      </c>
      <c r="D3146">
        <v>1364000</v>
      </c>
      <c r="E3146">
        <v>6820000</v>
      </c>
      <c r="F3146" t="s">
        <v>16036</v>
      </c>
      <c r="G3146" t="s">
        <v>12064</v>
      </c>
      <c r="H3146" t="s">
        <v>12071</v>
      </c>
      <c r="I3146" t="s">
        <v>12094</v>
      </c>
      <c r="J3146" t="s">
        <v>12091</v>
      </c>
      <c r="K3146" t="s">
        <v>17266</v>
      </c>
      <c r="L3146" t="s">
        <v>18274</v>
      </c>
    </row>
    <row r="3147" spans="1:12" x14ac:dyDescent="0.25">
      <c r="A3147" t="s">
        <v>8226</v>
      </c>
      <c r="B3147" s="7">
        <v>0.41032407407407406</v>
      </c>
      <c r="C3147">
        <v>3</v>
      </c>
      <c r="D3147">
        <v>443000</v>
      </c>
      <c r="E3147">
        <v>1329000</v>
      </c>
      <c r="F3147" t="s">
        <v>15604</v>
      </c>
      <c r="G3147" t="s">
        <v>12065</v>
      </c>
      <c r="H3147" t="s">
        <v>12071</v>
      </c>
      <c r="I3147" t="s">
        <v>12094</v>
      </c>
      <c r="J3147" t="s">
        <v>12072</v>
      </c>
      <c r="K3147" t="s">
        <v>17335</v>
      </c>
      <c r="L3147" t="s">
        <v>18339</v>
      </c>
    </row>
    <row r="3148" spans="1:12" x14ac:dyDescent="0.25">
      <c r="A3148" t="s">
        <v>8227</v>
      </c>
      <c r="B3148" s="7">
        <v>0.91501157407407407</v>
      </c>
      <c r="C3148">
        <v>3</v>
      </c>
      <c r="D3148">
        <v>668000</v>
      </c>
      <c r="E3148">
        <v>2004000</v>
      </c>
      <c r="F3148" t="s">
        <v>15375</v>
      </c>
      <c r="G3148" t="s">
        <v>12062</v>
      </c>
      <c r="H3148" t="s">
        <v>12066</v>
      </c>
      <c r="I3148" t="s">
        <v>12095</v>
      </c>
      <c r="J3148" t="s">
        <v>12088</v>
      </c>
      <c r="K3148" t="s">
        <v>17164</v>
      </c>
      <c r="L3148" t="s">
        <v>18168</v>
      </c>
    </row>
    <row r="3149" spans="1:12" x14ac:dyDescent="0.25">
      <c r="A3149" t="s">
        <v>8229</v>
      </c>
      <c r="B3149" s="7">
        <v>0.12583333333333332</v>
      </c>
      <c r="C3149">
        <v>9</v>
      </c>
      <c r="D3149">
        <v>490000</v>
      </c>
      <c r="E3149">
        <v>4410000</v>
      </c>
      <c r="F3149" t="s">
        <v>15030</v>
      </c>
      <c r="G3149" t="s">
        <v>12065</v>
      </c>
      <c r="H3149" t="s">
        <v>12066</v>
      </c>
      <c r="I3149" t="s">
        <v>12095</v>
      </c>
      <c r="J3149" t="s">
        <v>12074</v>
      </c>
      <c r="K3149" t="s">
        <v>16923</v>
      </c>
      <c r="L3149" t="s">
        <v>17932</v>
      </c>
    </row>
    <row r="3150" spans="1:12" x14ac:dyDescent="0.25">
      <c r="A3150" t="s">
        <v>8231</v>
      </c>
      <c r="B3150" s="7">
        <v>0.38612268518518517</v>
      </c>
      <c r="C3150">
        <v>7</v>
      </c>
      <c r="D3150">
        <v>1296000</v>
      </c>
      <c r="E3150">
        <v>9072000</v>
      </c>
      <c r="F3150" t="s">
        <v>15934</v>
      </c>
      <c r="G3150" t="s">
        <v>12064</v>
      </c>
      <c r="H3150" t="s">
        <v>12071</v>
      </c>
      <c r="I3150" t="s">
        <v>12092</v>
      </c>
      <c r="J3150" t="s">
        <v>12089</v>
      </c>
      <c r="K3150" t="s">
        <v>17317</v>
      </c>
      <c r="L3150" t="s">
        <v>18325</v>
      </c>
    </row>
    <row r="3151" spans="1:12" x14ac:dyDescent="0.25">
      <c r="A3151" t="s">
        <v>8233</v>
      </c>
      <c r="B3151" s="7">
        <v>0.71868055555555554</v>
      </c>
      <c r="C3151">
        <v>8</v>
      </c>
      <c r="D3151">
        <v>1255000</v>
      </c>
      <c r="E3151">
        <v>10040000</v>
      </c>
      <c r="F3151" t="s">
        <v>16219</v>
      </c>
      <c r="G3151" t="s">
        <v>12064</v>
      </c>
      <c r="H3151" t="s">
        <v>12071</v>
      </c>
      <c r="I3151" t="s">
        <v>12093</v>
      </c>
      <c r="J3151" t="s">
        <v>12072</v>
      </c>
      <c r="K3151" t="s">
        <v>17042</v>
      </c>
      <c r="L3151" t="s">
        <v>18049</v>
      </c>
    </row>
    <row r="3152" spans="1:12" x14ac:dyDescent="0.25">
      <c r="A3152" t="s">
        <v>8235</v>
      </c>
      <c r="B3152" s="7">
        <v>5.4004629629629632E-2</v>
      </c>
      <c r="C3152">
        <v>9</v>
      </c>
      <c r="D3152">
        <v>470000</v>
      </c>
      <c r="E3152">
        <v>4230000</v>
      </c>
      <c r="F3152" t="s">
        <v>15867</v>
      </c>
      <c r="G3152" t="s">
        <v>12065</v>
      </c>
      <c r="H3152" t="s">
        <v>12067</v>
      </c>
      <c r="I3152" t="s">
        <v>12095</v>
      </c>
      <c r="J3152" t="s">
        <v>12087</v>
      </c>
      <c r="K3152" t="s">
        <v>17352</v>
      </c>
      <c r="L3152" t="s">
        <v>18361</v>
      </c>
    </row>
    <row r="3153" spans="1:12" x14ac:dyDescent="0.25">
      <c r="A3153" t="s">
        <v>8237</v>
      </c>
      <c r="B3153" s="7">
        <v>0.61531250000000004</v>
      </c>
      <c r="C3153">
        <v>8</v>
      </c>
      <c r="D3153">
        <v>543000</v>
      </c>
      <c r="E3153">
        <v>4344000</v>
      </c>
      <c r="F3153" t="s">
        <v>14340</v>
      </c>
      <c r="G3153" t="s">
        <v>12062</v>
      </c>
      <c r="H3153" t="s">
        <v>12069</v>
      </c>
      <c r="I3153" t="s">
        <v>12094</v>
      </c>
      <c r="J3153" t="s">
        <v>12084</v>
      </c>
      <c r="K3153" t="s">
        <v>16513</v>
      </c>
      <c r="L3153" t="s">
        <v>17493</v>
      </c>
    </row>
    <row r="3154" spans="1:12" x14ac:dyDescent="0.25">
      <c r="A3154" t="s">
        <v>8240</v>
      </c>
      <c r="B3154" s="7">
        <v>0.92854166666666671</v>
      </c>
      <c r="C3154">
        <v>5</v>
      </c>
      <c r="D3154">
        <v>507000</v>
      </c>
      <c r="E3154">
        <v>2535000</v>
      </c>
      <c r="F3154" t="s">
        <v>12908</v>
      </c>
      <c r="G3154" t="s">
        <v>12065</v>
      </c>
      <c r="H3154" t="s">
        <v>12071</v>
      </c>
      <c r="I3154" t="s">
        <v>12094</v>
      </c>
      <c r="J3154" t="s">
        <v>12085</v>
      </c>
      <c r="K3154" t="s">
        <v>17344</v>
      </c>
      <c r="L3154" t="s">
        <v>18349</v>
      </c>
    </row>
    <row r="3155" spans="1:12" x14ac:dyDescent="0.25">
      <c r="A3155" t="s">
        <v>8242</v>
      </c>
      <c r="B3155" s="7">
        <v>0.12626157407407407</v>
      </c>
      <c r="C3155">
        <v>2</v>
      </c>
      <c r="D3155">
        <v>457000</v>
      </c>
      <c r="E3155">
        <v>914000</v>
      </c>
      <c r="F3155" t="s">
        <v>16310</v>
      </c>
      <c r="G3155" t="s">
        <v>12065</v>
      </c>
      <c r="H3155" t="s">
        <v>12067</v>
      </c>
      <c r="I3155" t="s">
        <v>12094</v>
      </c>
      <c r="J3155" t="s">
        <v>12085</v>
      </c>
      <c r="K3155" t="s">
        <v>16853</v>
      </c>
      <c r="L3155" t="s">
        <v>17855</v>
      </c>
    </row>
    <row r="3156" spans="1:12" x14ac:dyDescent="0.25">
      <c r="A3156" t="s">
        <v>8244</v>
      </c>
      <c r="B3156" s="7">
        <v>0.82322916666666668</v>
      </c>
      <c r="C3156">
        <v>3</v>
      </c>
      <c r="D3156">
        <v>647000</v>
      </c>
      <c r="E3156">
        <v>1941000</v>
      </c>
      <c r="F3156" t="s">
        <v>14082</v>
      </c>
      <c r="G3156" t="s">
        <v>12062</v>
      </c>
      <c r="H3156" t="s">
        <v>12069</v>
      </c>
      <c r="I3156" t="s">
        <v>12094</v>
      </c>
      <c r="J3156" t="s">
        <v>12073</v>
      </c>
      <c r="K3156" t="s">
        <v>17113</v>
      </c>
      <c r="L3156" t="s">
        <v>18115</v>
      </c>
    </row>
    <row r="3157" spans="1:12" x14ac:dyDescent="0.25">
      <c r="A3157" t="s">
        <v>8246</v>
      </c>
      <c r="B3157" s="7">
        <v>0.91417824074074072</v>
      </c>
      <c r="C3157">
        <v>6</v>
      </c>
      <c r="D3157">
        <v>377000</v>
      </c>
      <c r="E3157">
        <v>2262000</v>
      </c>
      <c r="F3157" t="s">
        <v>14629</v>
      </c>
      <c r="G3157" t="s">
        <v>12063</v>
      </c>
      <c r="H3157" t="s">
        <v>12069</v>
      </c>
      <c r="I3157" t="s">
        <v>12095</v>
      </c>
      <c r="J3157" t="s">
        <v>12086</v>
      </c>
      <c r="K3157" t="s">
        <v>12148</v>
      </c>
      <c r="L3157" t="s">
        <v>12235</v>
      </c>
    </row>
    <row r="3158" spans="1:12" x14ac:dyDescent="0.25">
      <c r="A3158" t="s">
        <v>8248</v>
      </c>
      <c r="B3158" s="7">
        <v>0.44037037037037036</v>
      </c>
      <c r="C3158">
        <v>4</v>
      </c>
      <c r="D3158">
        <v>1129000</v>
      </c>
      <c r="E3158">
        <v>4516000</v>
      </c>
      <c r="F3158" t="s">
        <v>16165</v>
      </c>
      <c r="G3158" t="s">
        <v>12064</v>
      </c>
      <c r="H3158" t="s">
        <v>12070</v>
      </c>
      <c r="I3158" t="s">
        <v>12093</v>
      </c>
      <c r="J3158" t="s">
        <v>12072</v>
      </c>
      <c r="K3158" t="s">
        <v>17289</v>
      </c>
      <c r="L3158" t="s">
        <v>18296</v>
      </c>
    </row>
    <row r="3159" spans="1:12" x14ac:dyDescent="0.25">
      <c r="A3159" t="s">
        <v>8250</v>
      </c>
      <c r="B3159" s="7">
        <v>0.58378472222222222</v>
      </c>
      <c r="C3159">
        <v>2</v>
      </c>
      <c r="D3159">
        <v>1255000</v>
      </c>
      <c r="E3159">
        <v>2510000</v>
      </c>
      <c r="F3159" t="s">
        <v>12719</v>
      </c>
      <c r="G3159" t="s">
        <v>12064</v>
      </c>
      <c r="H3159" t="s">
        <v>12069</v>
      </c>
      <c r="I3159" t="s">
        <v>12094</v>
      </c>
      <c r="J3159" t="s">
        <v>12082</v>
      </c>
      <c r="K3159" t="s">
        <v>16808</v>
      </c>
      <c r="L3159" t="s">
        <v>17808</v>
      </c>
    </row>
    <row r="3160" spans="1:12" x14ac:dyDescent="0.25">
      <c r="A3160" t="s">
        <v>8252</v>
      </c>
      <c r="B3160" s="7">
        <v>0.90436342592592589</v>
      </c>
      <c r="C3160">
        <v>1</v>
      </c>
      <c r="D3160">
        <v>547000</v>
      </c>
      <c r="E3160">
        <v>547000</v>
      </c>
      <c r="F3160" t="s">
        <v>13070</v>
      </c>
      <c r="G3160" t="s">
        <v>12062</v>
      </c>
      <c r="H3160" t="s">
        <v>12068</v>
      </c>
      <c r="I3160" t="s">
        <v>12095</v>
      </c>
      <c r="J3160" t="s">
        <v>12072</v>
      </c>
      <c r="K3160" t="s">
        <v>17412</v>
      </c>
      <c r="L3160" t="s">
        <v>18415</v>
      </c>
    </row>
    <row r="3161" spans="1:12" x14ac:dyDescent="0.25">
      <c r="A3161" t="s">
        <v>8254</v>
      </c>
      <c r="B3161" s="7">
        <v>0.79271990740740739</v>
      </c>
      <c r="C3161">
        <v>9</v>
      </c>
      <c r="D3161">
        <v>398000</v>
      </c>
      <c r="E3161">
        <v>3582000</v>
      </c>
      <c r="F3161" t="s">
        <v>15323</v>
      </c>
      <c r="G3161" t="s">
        <v>12063</v>
      </c>
      <c r="H3161" t="s">
        <v>12066</v>
      </c>
      <c r="I3161" t="s">
        <v>12095</v>
      </c>
      <c r="J3161" t="s">
        <v>12072</v>
      </c>
      <c r="K3161" t="s">
        <v>16571</v>
      </c>
      <c r="L3161" t="s">
        <v>17552</v>
      </c>
    </row>
    <row r="3162" spans="1:12" x14ac:dyDescent="0.25">
      <c r="A3162" t="s">
        <v>8257</v>
      </c>
      <c r="B3162" s="7">
        <v>0.31181712962962965</v>
      </c>
      <c r="C3162">
        <v>3</v>
      </c>
      <c r="D3162">
        <v>317000</v>
      </c>
      <c r="E3162">
        <v>951000</v>
      </c>
      <c r="F3162" t="s">
        <v>14104</v>
      </c>
      <c r="G3162" t="s">
        <v>12063</v>
      </c>
      <c r="H3162" t="s">
        <v>12070</v>
      </c>
      <c r="I3162" t="s">
        <v>12094</v>
      </c>
      <c r="J3162" t="s">
        <v>12083</v>
      </c>
      <c r="K3162" t="s">
        <v>17248</v>
      </c>
      <c r="L3162" t="s">
        <v>18253</v>
      </c>
    </row>
    <row r="3163" spans="1:12" x14ac:dyDescent="0.25">
      <c r="A3163" t="s">
        <v>8259</v>
      </c>
      <c r="B3163" s="7">
        <v>0.7089699074074074</v>
      </c>
      <c r="C3163">
        <v>2</v>
      </c>
      <c r="D3163">
        <v>1279000</v>
      </c>
      <c r="E3163">
        <v>2558000</v>
      </c>
      <c r="F3163" t="s">
        <v>16123</v>
      </c>
      <c r="G3163" t="s">
        <v>12064</v>
      </c>
      <c r="H3163" t="s">
        <v>12071</v>
      </c>
      <c r="I3163" t="s">
        <v>12095</v>
      </c>
      <c r="J3163" t="s">
        <v>12082</v>
      </c>
      <c r="K3163" t="s">
        <v>16733</v>
      </c>
      <c r="L3163" t="s">
        <v>17725</v>
      </c>
    </row>
    <row r="3164" spans="1:12" x14ac:dyDescent="0.25">
      <c r="A3164" t="s">
        <v>8262</v>
      </c>
      <c r="B3164" s="7">
        <v>8.1238425925925922E-2</v>
      </c>
      <c r="C3164">
        <v>3</v>
      </c>
      <c r="D3164">
        <v>635000</v>
      </c>
      <c r="E3164">
        <v>1905000</v>
      </c>
      <c r="F3164" t="s">
        <v>15518</v>
      </c>
      <c r="G3164" t="s">
        <v>12062</v>
      </c>
      <c r="H3164" t="s">
        <v>12068</v>
      </c>
      <c r="I3164" t="s">
        <v>12095</v>
      </c>
      <c r="J3164" t="s">
        <v>12073</v>
      </c>
      <c r="K3164" t="s">
        <v>17228</v>
      </c>
      <c r="L3164" t="s">
        <v>18232</v>
      </c>
    </row>
    <row r="3165" spans="1:12" x14ac:dyDescent="0.25">
      <c r="A3165" t="s">
        <v>8265</v>
      </c>
      <c r="B3165" s="7">
        <v>0.83626157407407409</v>
      </c>
      <c r="C3165">
        <v>6</v>
      </c>
      <c r="D3165">
        <v>359000</v>
      </c>
      <c r="E3165">
        <v>2154000</v>
      </c>
      <c r="F3165" t="s">
        <v>13537</v>
      </c>
      <c r="G3165" t="s">
        <v>12063</v>
      </c>
      <c r="H3165" t="s">
        <v>12066</v>
      </c>
      <c r="I3165" t="s">
        <v>12094</v>
      </c>
      <c r="J3165" t="s">
        <v>12075</v>
      </c>
      <c r="K3165" t="s">
        <v>16572</v>
      </c>
      <c r="L3165" t="s">
        <v>17550</v>
      </c>
    </row>
    <row r="3166" spans="1:12" x14ac:dyDescent="0.25">
      <c r="A3166" t="s">
        <v>8268</v>
      </c>
      <c r="B3166" s="7">
        <v>0.68837962962962962</v>
      </c>
      <c r="C3166">
        <v>7</v>
      </c>
      <c r="D3166">
        <v>361000</v>
      </c>
      <c r="E3166">
        <v>2527000</v>
      </c>
      <c r="F3166" t="s">
        <v>15472</v>
      </c>
      <c r="G3166" t="s">
        <v>12063</v>
      </c>
      <c r="H3166" t="s">
        <v>12069</v>
      </c>
      <c r="I3166" t="s">
        <v>12094</v>
      </c>
      <c r="J3166" t="s">
        <v>12075</v>
      </c>
      <c r="K3166" t="s">
        <v>17345</v>
      </c>
      <c r="L3166" t="s">
        <v>18352</v>
      </c>
    </row>
    <row r="3167" spans="1:12" x14ac:dyDescent="0.25">
      <c r="A3167" t="s">
        <v>8270</v>
      </c>
      <c r="B3167" s="7">
        <v>4.912037037037037E-2</v>
      </c>
      <c r="C3167">
        <v>3</v>
      </c>
      <c r="D3167">
        <v>1190000</v>
      </c>
      <c r="E3167">
        <v>3570000</v>
      </c>
      <c r="F3167" t="s">
        <v>12362</v>
      </c>
      <c r="G3167" t="s">
        <v>12064</v>
      </c>
      <c r="H3167" t="s">
        <v>12069</v>
      </c>
      <c r="I3167" t="s">
        <v>12094</v>
      </c>
      <c r="J3167" t="s">
        <v>12086</v>
      </c>
      <c r="K3167" t="s">
        <v>17258</v>
      </c>
      <c r="L3167" t="s">
        <v>18263</v>
      </c>
    </row>
    <row r="3168" spans="1:12" x14ac:dyDescent="0.25">
      <c r="A3168" t="s">
        <v>8273</v>
      </c>
      <c r="B3168" s="7">
        <v>0.96737268518518515</v>
      </c>
      <c r="C3168">
        <v>4</v>
      </c>
      <c r="D3168">
        <v>502000</v>
      </c>
      <c r="E3168">
        <v>2008000</v>
      </c>
      <c r="F3168" t="s">
        <v>12807</v>
      </c>
      <c r="G3168" t="s">
        <v>12065</v>
      </c>
      <c r="H3168" t="s">
        <v>12068</v>
      </c>
      <c r="I3168" t="s">
        <v>12094</v>
      </c>
      <c r="J3168" t="s">
        <v>12074</v>
      </c>
      <c r="K3168" t="s">
        <v>16916</v>
      </c>
      <c r="L3168" t="s">
        <v>17921</v>
      </c>
    </row>
    <row r="3169" spans="1:12" x14ac:dyDescent="0.25">
      <c r="A3169" t="s">
        <v>8275</v>
      </c>
      <c r="B3169" s="7">
        <v>2.5347222222222221E-3</v>
      </c>
      <c r="C3169">
        <v>1</v>
      </c>
      <c r="D3169">
        <v>433000</v>
      </c>
      <c r="E3169">
        <v>433000</v>
      </c>
      <c r="F3169" t="s">
        <v>12946</v>
      </c>
      <c r="G3169" t="s">
        <v>12065</v>
      </c>
      <c r="H3169" t="s">
        <v>12071</v>
      </c>
      <c r="I3169" t="s">
        <v>12094</v>
      </c>
      <c r="J3169" t="s">
        <v>12077</v>
      </c>
      <c r="K3169" t="s">
        <v>16999</v>
      </c>
      <c r="L3169" t="s">
        <v>18000</v>
      </c>
    </row>
    <row r="3170" spans="1:12" x14ac:dyDescent="0.25">
      <c r="A3170" t="s">
        <v>8277</v>
      </c>
      <c r="B3170" s="7">
        <v>5.1863425925925924E-2</v>
      </c>
      <c r="C3170">
        <v>3</v>
      </c>
      <c r="D3170">
        <v>1242000</v>
      </c>
      <c r="E3170">
        <v>3726000</v>
      </c>
      <c r="F3170" t="s">
        <v>15634</v>
      </c>
      <c r="G3170" t="s">
        <v>12064</v>
      </c>
      <c r="H3170" t="s">
        <v>12066</v>
      </c>
      <c r="I3170" t="s">
        <v>12094</v>
      </c>
      <c r="J3170" t="s">
        <v>12077</v>
      </c>
      <c r="K3170" t="s">
        <v>17218</v>
      </c>
      <c r="L3170" t="s">
        <v>18222</v>
      </c>
    </row>
    <row r="3171" spans="1:12" x14ac:dyDescent="0.25">
      <c r="A3171" t="s">
        <v>8280</v>
      </c>
      <c r="B3171" s="7">
        <v>0.14166666666666666</v>
      </c>
      <c r="C3171">
        <v>9</v>
      </c>
      <c r="D3171">
        <v>439000</v>
      </c>
      <c r="E3171">
        <v>3951000</v>
      </c>
      <c r="F3171" t="s">
        <v>15623</v>
      </c>
      <c r="G3171" t="s">
        <v>12065</v>
      </c>
      <c r="H3171" t="s">
        <v>12068</v>
      </c>
      <c r="I3171" t="s">
        <v>12094</v>
      </c>
      <c r="J3171" t="s">
        <v>12084</v>
      </c>
      <c r="K3171" t="s">
        <v>17259</v>
      </c>
      <c r="L3171" t="s">
        <v>18271</v>
      </c>
    </row>
    <row r="3172" spans="1:12" x14ac:dyDescent="0.25">
      <c r="A3172" t="s">
        <v>8282</v>
      </c>
      <c r="B3172" s="7">
        <v>0.32071759259259258</v>
      </c>
      <c r="C3172">
        <v>2</v>
      </c>
      <c r="D3172">
        <v>457000</v>
      </c>
      <c r="E3172">
        <v>914000</v>
      </c>
      <c r="F3172" t="s">
        <v>15805</v>
      </c>
      <c r="G3172" t="s">
        <v>12065</v>
      </c>
      <c r="H3172" t="s">
        <v>12070</v>
      </c>
      <c r="I3172" t="s">
        <v>12093</v>
      </c>
      <c r="J3172" t="s">
        <v>12077</v>
      </c>
      <c r="K3172" t="s">
        <v>17146</v>
      </c>
      <c r="L3172" t="s">
        <v>18149</v>
      </c>
    </row>
    <row r="3173" spans="1:12" x14ac:dyDescent="0.25">
      <c r="A3173" t="s">
        <v>8284</v>
      </c>
      <c r="B3173" s="7">
        <v>0.45333333333333331</v>
      </c>
      <c r="C3173">
        <v>2</v>
      </c>
      <c r="D3173">
        <v>331000</v>
      </c>
      <c r="E3173">
        <v>662000</v>
      </c>
      <c r="F3173" t="s">
        <v>15604</v>
      </c>
      <c r="G3173" t="s">
        <v>12063</v>
      </c>
      <c r="H3173" t="s">
        <v>12071</v>
      </c>
      <c r="I3173" t="s">
        <v>12095</v>
      </c>
      <c r="J3173" t="s">
        <v>12073</v>
      </c>
      <c r="K3173" t="s">
        <v>16982</v>
      </c>
      <c r="L3173" t="s">
        <v>17984</v>
      </c>
    </row>
    <row r="3174" spans="1:12" x14ac:dyDescent="0.25">
      <c r="A3174" t="s">
        <v>8286</v>
      </c>
      <c r="B3174" s="7">
        <v>4.7210648148148147E-2</v>
      </c>
      <c r="C3174">
        <v>1</v>
      </c>
      <c r="D3174">
        <v>639000</v>
      </c>
      <c r="E3174">
        <v>639000</v>
      </c>
      <c r="F3174" t="s">
        <v>14076</v>
      </c>
      <c r="G3174" t="s">
        <v>12062</v>
      </c>
      <c r="H3174" t="s">
        <v>12066</v>
      </c>
      <c r="I3174" t="s">
        <v>12093</v>
      </c>
      <c r="J3174" t="s">
        <v>12087</v>
      </c>
      <c r="K3174" t="s">
        <v>17373</v>
      </c>
      <c r="L3174" t="s">
        <v>18374</v>
      </c>
    </row>
    <row r="3175" spans="1:12" x14ac:dyDescent="0.25">
      <c r="A3175" t="s">
        <v>8288</v>
      </c>
      <c r="B3175" s="7">
        <v>0.96418981481481481</v>
      </c>
      <c r="C3175">
        <v>4</v>
      </c>
      <c r="D3175">
        <v>1193000</v>
      </c>
      <c r="E3175">
        <v>4772000</v>
      </c>
      <c r="F3175" t="s">
        <v>15506</v>
      </c>
      <c r="G3175" t="s">
        <v>12064</v>
      </c>
      <c r="H3175" t="s">
        <v>12068</v>
      </c>
      <c r="I3175" t="s">
        <v>12094</v>
      </c>
      <c r="J3175" t="s">
        <v>12082</v>
      </c>
      <c r="K3175" t="s">
        <v>16604</v>
      </c>
      <c r="L3175" t="s">
        <v>17590</v>
      </c>
    </row>
    <row r="3176" spans="1:12" x14ac:dyDescent="0.25">
      <c r="A3176" t="s">
        <v>8291</v>
      </c>
      <c r="B3176" s="7">
        <v>0.44020833333333331</v>
      </c>
      <c r="C3176">
        <v>2</v>
      </c>
      <c r="D3176">
        <v>1204000</v>
      </c>
      <c r="E3176">
        <v>2408000</v>
      </c>
      <c r="F3176" t="s">
        <v>15005</v>
      </c>
      <c r="G3176" t="s">
        <v>12064</v>
      </c>
      <c r="H3176" t="s">
        <v>12069</v>
      </c>
      <c r="I3176" t="s">
        <v>12093</v>
      </c>
      <c r="J3176" t="s">
        <v>12081</v>
      </c>
      <c r="K3176" t="s">
        <v>17408</v>
      </c>
      <c r="L3176" t="s">
        <v>18412</v>
      </c>
    </row>
    <row r="3177" spans="1:12" x14ac:dyDescent="0.25">
      <c r="A3177" t="s">
        <v>8293</v>
      </c>
      <c r="B3177" s="7">
        <v>8.0266203703703701E-2</v>
      </c>
      <c r="C3177">
        <v>4</v>
      </c>
      <c r="D3177">
        <v>494000</v>
      </c>
      <c r="E3177">
        <v>1976000</v>
      </c>
      <c r="F3177" t="s">
        <v>15877</v>
      </c>
      <c r="G3177" t="s">
        <v>12065</v>
      </c>
      <c r="H3177" t="s">
        <v>12070</v>
      </c>
      <c r="I3177" t="s">
        <v>12095</v>
      </c>
      <c r="J3177" t="s">
        <v>12082</v>
      </c>
      <c r="K3177" t="s">
        <v>17382</v>
      </c>
      <c r="L3177" t="s">
        <v>18387</v>
      </c>
    </row>
    <row r="3178" spans="1:12" x14ac:dyDescent="0.25">
      <c r="A3178" t="s">
        <v>8295</v>
      </c>
      <c r="B3178" s="7">
        <v>0.16032407407407406</v>
      </c>
      <c r="C3178">
        <v>3</v>
      </c>
      <c r="D3178">
        <v>648000</v>
      </c>
      <c r="E3178">
        <v>1944000</v>
      </c>
      <c r="F3178" t="s">
        <v>15448</v>
      </c>
      <c r="G3178" t="s">
        <v>12062</v>
      </c>
      <c r="H3178" t="s">
        <v>12066</v>
      </c>
      <c r="I3178" t="s">
        <v>12095</v>
      </c>
      <c r="J3178" t="s">
        <v>12078</v>
      </c>
      <c r="K3178" t="s">
        <v>17288</v>
      </c>
      <c r="L3178" t="s">
        <v>18294</v>
      </c>
    </row>
    <row r="3179" spans="1:12" x14ac:dyDescent="0.25">
      <c r="A3179" t="s">
        <v>8297</v>
      </c>
      <c r="B3179" s="7">
        <v>0.46212962962962961</v>
      </c>
      <c r="C3179">
        <v>4</v>
      </c>
      <c r="D3179">
        <v>1336000</v>
      </c>
      <c r="E3179">
        <v>5344000</v>
      </c>
      <c r="F3179" t="s">
        <v>13087</v>
      </c>
      <c r="G3179" t="s">
        <v>12064</v>
      </c>
      <c r="H3179" t="s">
        <v>12070</v>
      </c>
      <c r="I3179" t="s">
        <v>12094</v>
      </c>
      <c r="J3179" t="s">
        <v>12075</v>
      </c>
      <c r="K3179" t="s">
        <v>17363</v>
      </c>
      <c r="L3179" t="s">
        <v>18367</v>
      </c>
    </row>
    <row r="3180" spans="1:12" x14ac:dyDescent="0.25">
      <c r="A3180" t="s">
        <v>8299</v>
      </c>
      <c r="B3180" s="7">
        <v>0.78756944444444443</v>
      </c>
      <c r="C3180">
        <v>6</v>
      </c>
      <c r="D3180">
        <v>548000</v>
      </c>
      <c r="E3180">
        <v>3288000</v>
      </c>
      <c r="F3180" t="s">
        <v>14658</v>
      </c>
      <c r="G3180" t="s">
        <v>12062</v>
      </c>
      <c r="H3180" t="s">
        <v>12071</v>
      </c>
      <c r="I3180" t="s">
        <v>12094</v>
      </c>
      <c r="J3180" t="s">
        <v>12084</v>
      </c>
      <c r="K3180" t="s">
        <v>17244</v>
      </c>
      <c r="L3180" t="s">
        <v>18252</v>
      </c>
    </row>
    <row r="3181" spans="1:12" x14ac:dyDescent="0.25">
      <c r="A3181" t="s">
        <v>8301</v>
      </c>
      <c r="B3181" s="7">
        <v>0.11626157407407407</v>
      </c>
      <c r="C3181">
        <v>5</v>
      </c>
      <c r="D3181">
        <v>1379000</v>
      </c>
      <c r="E3181">
        <v>6895000</v>
      </c>
      <c r="F3181" t="s">
        <v>13711</v>
      </c>
      <c r="G3181" t="s">
        <v>12064</v>
      </c>
      <c r="H3181" t="s">
        <v>12070</v>
      </c>
      <c r="I3181" t="s">
        <v>12095</v>
      </c>
      <c r="J3181" t="s">
        <v>12091</v>
      </c>
      <c r="K3181" t="s">
        <v>12128</v>
      </c>
      <c r="L3181" t="s">
        <v>12214</v>
      </c>
    </row>
    <row r="3182" spans="1:12" x14ac:dyDescent="0.25">
      <c r="A3182" t="s">
        <v>8303</v>
      </c>
      <c r="B3182" s="7">
        <v>0.88621527777777775</v>
      </c>
      <c r="C3182">
        <v>7</v>
      </c>
      <c r="D3182">
        <v>1253000</v>
      </c>
      <c r="E3182">
        <v>8771000</v>
      </c>
      <c r="F3182" t="s">
        <v>13851</v>
      </c>
      <c r="G3182" t="s">
        <v>12064</v>
      </c>
      <c r="H3182" t="s">
        <v>12067</v>
      </c>
      <c r="I3182" t="s">
        <v>12092</v>
      </c>
      <c r="J3182" t="s">
        <v>12075</v>
      </c>
      <c r="K3182" t="s">
        <v>17338</v>
      </c>
      <c r="L3182" t="s">
        <v>18345</v>
      </c>
    </row>
    <row r="3183" spans="1:12" x14ac:dyDescent="0.25">
      <c r="A3183" t="s">
        <v>8305</v>
      </c>
      <c r="B3183" s="7">
        <v>0.58745370370370376</v>
      </c>
      <c r="C3183">
        <v>5</v>
      </c>
      <c r="D3183">
        <v>595000</v>
      </c>
      <c r="E3183">
        <v>2975000</v>
      </c>
      <c r="F3183" t="s">
        <v>16231</v>
      </c>
      <c r="G3183" t="s">
        <v>12062</v>
      </c>
      <c r="H3183" t="s">
        <v>12068</v>
      </c>
      <c r="I3183" t="s">
        <v>12092</v>
      </c>
      <c r="J3183" t="s">
        <v>12080</v>
      </c>
      <c r="K3183" t="s">
        <v>16826</v>
      </c>
      <c r="L3183" t="s">
        <v>17829</v>
      </c>
    </row>
    <row r="3184" spans="1:12" x14ac:dyDescent="0.25">
      <c r="A3184" t="s">
        <v>8307</v>
      </c>
      <c r="B3184" s="7">
        <v>0.39298611111111109</v>
      </c>
      <c r="C3184">
        <v>2</v>
      </c>
      <c r="D3184">
        <v>631000</v>
      </c>
      <c r="E3184">
        <v>1262000</v>
      </c>
      <c r="F3184" t="s">
        <v>13005</v>
      </c>
      <c r="G3184" t="s">
        <v>12062</v>
      </c>
      <c r="H3184" t="s">
        <v>12070</v>
      </c>
      <c r="I3184" t="s">
        <v>12094</v>
      </c>
      <c r="J3184" t="s">
        <v>12086</v>
      </c>
      <c r="K3184" t="s">
        <v>17358</v>
      </c>
      <c r="L3184" t="s">
        <v>18360</v>
      </c>
    </row>
    <row r="3185" spans="1:12" x14ac:dyDescent="0.25">
      <c r="A3185" t="s">
        <v>8310</v>
      </c>
      <c r="B3185" s="7">
        <v>0.41149305555555554</v>
      </c>
      <c r="C3185">
        <v>8</v>
      </c>
      <c r="D3185">
        <v>489000</v>
      </c>
      <c r="E3185">
        <v>3912000</v>
      </c>
      <c r="F3185" t="s">
        <v>16330</v>
      </c>
      <c r="G3185" t="s">
        <v>12065</v>
      </c>
      <c r="H3185" t="s">
        <v>12067</v>
      </c>
      <c r="I3185" t="s">
        <v>12093</v>
      </c>
      <c r="J3185" t="s">
        <v>12080</v>
      </c>
      <c r="K3185" t="s">
        <v>17392</v>
      </c>
      <c r="L3185" t="s">
        <v>18402</v>
      </c>
    </row>
    <row r="3186" spans="1:12" x14ac:dyDescent="0.25">
      <c r="A3186" t="s">
        <v>8313</v>
      </c>
      <c r="B3186" s="7">
        <v>0.23284722222222223</v>
      </c>
      <c r="C3186">
        <v>3</v>
      </c>
      <c r="D3186">
        <v>623000</v>
      </c>
      <c r="E3186">
        <v>1869000</v>
      </c>
      <c r="F3186" t="s">
        <v>16075</v>
      </c>
      <c r="G3186" t="s">
        <v>12062</v>
      </c>
      <c r="H3186" t="s">
        <v>12070</v>
      </c>
      <c r="I3186" t="s">
        <v>12094</v>
      </c>
      <c r="J3186" t="s">
        <v>12078</v>
      </c>
      <c r="K3186" t="s">
        <v>16834</v>
      </c>
      <c r="L3186" t="s">
        <v>17836</v>
      </c>
    </row>
    <row r="3187" spans="1:12" x14ac:dyDescent="0.25">
      <c r="A3187" t="s">
        <v>8315</v>
      </c>
      <c r="B3187" s="7">
        <v>0.53857638888888892</v>
      </c>
      <c r="C3187">
        <v>3</v>
      </c>
      <c r="D3187">
        <v>501000</v>
      </c>
      <c r="E3187">
        <v>1503000</v>
      </c>
      <c r="F3187" t="s">
        <v>15842</v>
      </c>
      <c r="G3187" t="s">
        <v>12065</v>
      </c>
      <c r="H3187" t="s">
        <v>12069</v>
      </c>
      <c r="I3187" t="s">
        <v>12094</v>
      </c>
      <c r="J3187" t="s">
        <v>12078</v>
      </c>
      <c r="K3187" t="s">
        <v>16882</v>
      </c>
      <c r="L3187" t="s">
        <v>17886</v>
      </c>
    </row>
    <row r="3188" spans="1:12" x14ac:dyDescent="0.25">
      <c r="A3188" t="s">
        <v>8318</v>
      </c>
      <c r="B3188" s="7">
        <v>0.22072916666666667</v>
      </c>
      <c r="C3188">
        <v>4</v>
      </c>
      <c r="D3188">
        <v>1152000</v>
      </c>
      <c r="E3188">
        <v>4608000</v>
      </c>
      <c r="F3188" t="s">
        <v>14923</v>
      </c>
      <c r="G3188" t="s">
        <v>12064</v>
      </c>
      <c r="H3188" t="s">
        <v>12066</v>
      </c>
      <c r="I3188" t="s">
        <v>12094</v>
      </c>
      <c r="J3188" t="s">
        <v>12080</v>
      </c>
      <c r="K3188" t="s">
        <v>17192</v>
      </c>
      <c r="L3188" t="s">
        <v>18198</v>
      </c>
    </row>
    <row r="3189" spans="1:12" x14ac:dyDescent="0.25">
      <c r="A3189" t="s">
        <v>8320</v>
      </c>
      <c r="B3189" s="7">
        <v>2.5497685185185186E-2</v>
      </c>
      <c r="C3189">
        <v>2</v>
      </c>
      <c r="D3189">
        <v>647000</v>
      </c>
      <c r="E3189">
        <v>1294000</v>
      </c>
      <c r="F3189" t="s">
        <v>14398</v>
      </c>
      <c r="G3189" t="s">
        <v>12062</v>
      </c>
      <c r="H3189" t="s">
        <v>12067</v>
      </c>
      <c r="I3189" t="s">
        <v>12094</v>
      </c>
      <c r="J3189" t="s">
        <v>12075</v>
      </c>
      <c r="K3189" t="s">
        <v>17008</v>
      </c>
      <c r="L3189" t="s">
        <v>18009</v>
      </c>
    </row>
    <row r="3190" spans="1:12" x14ac:dyDescent="0.25">
      <c r="A3190" t="s">
        <v>8322</v>
      </c>
      <c r="B3190" s="7">
        <v>0.13947916666666665</v>
      </c>
      <c r="C3190">
        <v>1</v>
      </c>
      <c r="D3190">
        <v>609000</v>
      </c>
      <c r="E3190">
        <v>609000</v>
      </c>
      <c r="F3190" t="s">
        <v>13883</v>
      </c>
      <c r="G3190" t="s">
        <v>12062</v>
      </c>
      <c r="H3190" t="s">
        <v>12070</v>
      </c>
      <c r="I3190" t="s">
        <v>12095</v>
      </c>
      <c r="J3190" t="s">
        <v>12085</v>
      </c>
      <c r="K3190" t="s">
        <v>16862</v>
      </c>
      <c r="L3190" t="s">
        <v>17863</v>
      </c>
    </row>
    <row r="3191" spans="1:12" x14ac:dyDescent="0.25">
      <c r="A3191" t="s">
        <v>8324</v>
      </c>
      <c r="B3191" s="7">
        <v>0.47857638888888887</v>
      </c>
      <c r="C3191">
        <v>3</v>
      </c>
      <c r="D3191">
        <v>569000</v>
      </c>
      <c r="E3191">
        <v>1707000</v>
      </c>
      <c r="F3191" t="s">
        <v>12599</v>
      </c>
      <c r="G3191" t="s">
        <v>12062</v>
      </c>
      <c r="H3191" t="s">
        <v>12067</v>
      </c>
      <c r="I3191" t="s">
        <v>12094</v>
      </c>
      <c r="J3191" t="s">
        <v>12076</v>
      </c>
      <c r="K3191" t="s">
        <v>17451</v>
      </c>
      <c r="L3191" t="s">
        <v>18456</v>
      </c>
    </row>
    <row r="3192" spans="1:12" x14ac:dyDescent="0.25">
      <c r="A3192" t="s">
        <v>8326</v>
      </c>
      <c r="B3192" s="7">
        <v>0.24113425925925927</v>
      </c>
      <c r="C3192">
        <v>1</v>
      </c>
      <c r="D3192">
        <v>417000</v>
      </c>
      <c r="E3192">
        <v>417000</v>
      </c>
      <c r="F3192" t="s">
        <v>16234</v>
      </c>
      <c r="G3192" t="s">
        <v>12065</v>
      </c>
      <c r="H3192" t="s">
        <v>12070</v>
      </c>
      <c r="I3192" t="s">
        <v>12094</v>
      </c>
      <c r="J3192" t="s">
        <v>12079</v>
      </c>
      <c r="K3192" t="s">
        <v>16890</v>
      </c>
      <c r="L3192" t="s">
        <v>17892</v>
      </c>
    </row>
    <row r="3193" spans="1:12" x14ac:dyDescent="0.25">
      <c r="A3193" t="s">
        <v>8329</v>
      </c>
      <c r="B3193" s="7">
        <v>0.16806712962962964</v>
      </c>
      <c r="C3193">
        <v>8</v>
      </c>
      <c r="D3193">
        <v>411000</v>
      </c>
      <c r="E3193">
        <v>3288000</v>
      </c>
      <c r="F3193" t="s">
        <v>14168</v>
      </c>
      <c r="G3193" t="s">
        <v>12065</v>
      </c>
      <c r="H3193" t="s">
        <v>12066</v>
      </c>
      <c r="I3193" t="s">
        <v>12095</v>
      </c>
      <c r="J3193" t="s">
        <v>12086</v>
      </c>
      <c r="K3193" t="s">
        <v>17233</v>
      </c>
      <c r="L3193" t="s">
        <v>18242</v>
      </c>
    </row>
    <row r="3194" spans="1:12" x14ac:dyDescent="0.25">
      <c r="A3194" t="s">
        <v>8331</v>
      </c>
      <c r="B3194" s="7">
        <v>0.95465277777777779</v>
      </c>
      <c r="C3194">
        <v>2</v>
      </c>
      <c r="D3194">
        <v>453000</v>
      </c>
      <c r="E3194">
        <v>906000</v>
      </c>
      <c r="F3194" t="s">
        <v>15597</v>
      </c>
      <c r="G3194" t="s">
        <v>12065</v>
      </c>
      <c r="H3194" t="s">
        <v>12066</v>
      </c>
      <c r="I3194" t="s">
        <v>12093</v>
      </c>
      <c r="J3194" t="s">
        <v>12089</v>
      </c>
      <c r="K3194" t="s">
        <v>16653</v>
      </c>
      <c r="L3194" t="s">
        <v>17639</v>
      </c>
    </row>
    <row r="3195" spans="1:12" x14ac:dyDescent="0.25">
      <c r="A3195" t="s">
        <v>8334</v>
      </c>
      <c r="B3195" s="7">
        <v>0.99238425925925922</v>
      </c>
      <c r="C3195">
        <v>8</v>
      </c>
      <c r="D3195">
        <v>1379000</v>
      </c>
      <c r="E3195">
        <v>11032000</v>
      </c>
      <c r="F3195" t="s">
        <v>15001</v>
      </c>
      <c r="G3195" t="s">
        <v>12064</v>
      </c>
      <c r="H3195" t="s">
        <v>12071</v>
      </c>
      <c r="I3195" t="s">
        <v>12095</v>
      </c>
      <c r="J3195" t="s">
        <v>12072</v>
      </c>
      <c r="K3195" t="s">
        <v>17358</v>
      </c>
      <c r="L3195" t="s">
        <v>18366</v>
      </c>
    </row>
    <row r="3196" spans="1:12" x14ac:dyDescent="0.25">
      <c r="A3196" t="s">
        <v>8337</v>
      </c>
      <c r="B3196" s="7">
        <v>0.12165509259259259</v>
      </c>
      <c r="C3196">
        <v>3</v>
      </c>
      <c r="D3196">
        <v>1186000</v>
      </c>
      <c r="E3196">
        <v>3558000</v>
      </c>
      <c r="F3196" t="s">
        <v>15604</v>
      </c>
      <c r="G3196" t="s">
        <v>12064</v>
      </c>
      <c r="H3196" t="s">
        <v>12070</v>
      </c>
      <c r="I3196" t="s">
        <v>12095</v>
      </c>
      <c r="J3196" t="s">
        <v>12079</v>
      </c>
      <c r="K3196" t="s">
        <v>16927</v>
      </c>
      <c r="L3196" t="s">
        <v>17931</v>
      </c>
    </row>
    <row r="3197" spans="1:12" x14ac:dyDescent="0.25">
      <c r="A3197" t="s">
        <v>8338</v>
      </c>
      <c r="B3197" s="7">
        <v>0.49796296296296294</v>
      </c>
      <c r="C3197">
        <v>9</v>
      </c>
      <c r="D3197">
        <v>617000</v>
      </c>
      <c r="E3197">
        <v>5553000</v>
      </c>
      <c r="F3197" t="s">
        <v>16352</v>
      </c>
      <c r="G3197" t="s">
        <v>12062</v>
      </c>
      <c r="H3197" t="s">
        <v>12068</v>
      </c>
      <c r="I3197" t="s">
        <v>12094</v>
      </c>
      <c r="J3197" t="s">
        <v>12086</v>
      </c>
      <c r="K3197" t="s">
        <v>16697</v>
      </c>
      <c r="L3197" t="s">
        <v>17687</v>
      </c>
    </row>
    <row r="3198" spans="1:12" x14ac:dyDescent="0.25">
      <c r="A3198" t="s">
        <v>8340</v>
      </c>
      <c r="B3198" s="7">
        <v>0.39599537037037036</v>
      </c>
      <c r="C3198">
        <v>1</v>
      </c>
      <c r="D3198">
        <v>328000</v>
      </c>
      <c r="E3198">
        <v>328000</v>
      </c>
      <c r="F3198" t="s">
        <v>12779</v>
      </c>
      <c r="G3198" t="s">
        <v>12063</v>
      </c>
      <c r="H3198" t="s">
        <v>12066</v>
      </c>
      <c r="I3198" t="s">
        <v>12094</v>
      </c>
      <c r="J3198" t="s">
        <v>12088</v>
      </c>
      <c r="K3198" t="s">
        <v>17090</v>
      </c>
      <c r="L3198" t="s">
        <v>18090</v>
      </c>
    </row>
    <row r="3199" spans="1:12" x14ac:dyDescent="0.25">
      <c r="A3199" t="s">
        <v>8343</v>
      </c>
      <c r="B3199" s="7">
        <v>0.69165509259259261</v>
      </c>
      <c r="C3199">
        <v>6</v>
      </c>
      <c r="D3199">
        <v>405000</v>
      </c>
      <c r="E3199">
        <v>2430000</v>
      </c>
      <c r="F3199" t="s">
        <v>16121</v>
      </c>
      <c r="G3199" t="s">
        <v>12065</v>
      </c>
      <c r="H3199" t="s">
        <v>12067</v>
      </c>
      <c r="I3199" t="s">
        <v>12095</v>
      </c>
      <c r="J3199" t="s">
        <v>12073</v>
      </c>
      <c r="K3199" t="s">
        <v>17233</v>
      </c>
      <c r="L3199" t="s">
        <v>18240</v>
      </c>
    </row>
    <row r="3200" spans="1:12" x14ac:dyDescent="0.25">
      <c r="A3200" t="s">
        <v>8345</v>
      </c>
      <c r="B3200" s="7">
        <v>0.77461805555555552</v>
      </c>
      <c r="C3200">
        <v>1</v>
      </c>
      <c r="D3200">
        <v>447000</v>
      </c>
      <c r="E3200">
        <v>447000</v>
      </c>
      <c r="F3200" t="s">
        <v>13110</v>
      </c>
      <c r="G3200" t="s">
        <v>12065</v>
      </c>
      <c r="H3200" t="s">
        <v>12066</v>
      </c>
      <c r="I3200" t="s">
        <v>12095</v>
      </c>
      <c r="J3200" t="s">
        <v>12091</v>
      </c>
      <c r="K3200" t="s">
        <v>16990</v>
      </c>
      <c r="L3200" t="s">
        <v>17991</v>
      </c>
    </row>
    <row r="3201" spans="1:12" x14ac:dyDescent="0.25">
      <c r="A3201" t="s">
        <v>8348</v>
      </c>
      <c r="B3201" s="7">
        <v>0.19881944444444444</v>
      </c>
      <c r="C3201">
        <v>3</v>
      </c>
      <c r="D3201">
        <v>504000</v>
      </c>
      <c r="E3201">
        <v>1512000</v>
      </c>
      <c r="F3201" t="s">
        <v>15510</v>
      </c>
      <c r="G3201" t="s">
        <v>12065</v>
      </c>
      <c r="H3201" t="s">
        <v>12067</v>
      </c>
      <c r="I3201" t="s">
        <v>12095</v>
      </c>
      <c r="J3201" t="s">
        <v>12080</v>
      </c>
      <c r="K3201" t="s">
        <v>16546</v>
      </c>
      <c r="L3201" t="s">
        <v>17521</v>
      </c>
    </row>
    <row r="3202" spans="1:12" x14ac:dyDescent="0.25">
      <c r="A3202" t="s">
        <v>8350</v>
      </c>
      <c r="B3202" s="7">
        <v>0.88684027777777774</v>
      </c>
      <c r="C3202">
        <v>9</v>
      </c>
      <c r="D3202">
        <v>481000</v>
      </c>
      <c r="E3202">
        <v>4329000</v>
      </c>
      <c r="F3202" t="s">
        <v>16220</v>
      </c>
      <c r="G3202" t="s">
        <v>12065</v>
      </c>
      <c r="H3202" t="s">
        <v>12070</v>
      </c>
      <c r="I3202" t="s">
        <v>12095</v>
      </c>
      <c r="J3202" t="s">
        <v>12085</v>
      </c>
      <c r="K3202" t="s">
        <v>16935</v>
      </c>
      <c r="L3202" t="s">
        <v>17944</v>
      </c>
    </row>
    <row r="3203" spans="1:12" x14ac:dyDescent="0.25">
      <c r="A3203" t="s">
        <v>8353</v>
      </c>
      <c r="B3203" s="7">
        <v>0.99293981481481486</v>
      </c>
      <c r="C3203">
        <v>2</v>
      </c>
      <c r="D3203">
        <v>1222000</v>
      </c>
      <c r="E3203">
        <v>2444000</v>
      </c>
      <c r="F3203" t="s">
        <v>13893</v>
      </c>
      <c r="G3203" t="s">
        <v>12064</v>
      </c>
      <c r="H3203" t="s">
        <v>12070</v>
      </c>
      <c r="I3203" t="s">
        <v>12094</v>
      </c>
      <c r="J3203" t="s">
        <v>12072</v>
      </c>
      <c r="K3203" t="s">
        <v>17238</v>
      </c>
      <c r="L3203" t="s">
        <v>18242</v>
      </c>
    </row>
    <row r="3204" spans="1:12" x14ac:dyDescent="0.25">
      <c r="A3204" t="s">
        <v>8355</v>
      </c>
      <c r="B3204" s="7">
        <v>0.31341435185185185</v>
      </c>
      <c r="C3204">
        <v>5</v>
      </c>
      <c r="D3204">
        <v>582000</v>
      </c>
      <c r="E3204">
        <v>2910000</v>
      </c>
      <c r="F3204" t="s">
        <v>12471</v>
      </c>
      <c r="G3204" t="s">
        <v>12062</v>
      </c>
      <c r="H3204" t="s">
        <v>12067</v>
      </c>
      <c r="I3204" t="s">
        <v>12095</v>
      </c>
      <c r="J3204" t="s">
        <v>12072</v>
      </c>
      <c r="K3204" t="s">
        <v>16958</v>
      </c>
      <c r="L3204" t="s">
        <v>17963</v>
      </c>
    </row>
    <row r="3205" spans="1:12" x14ac:dyDescent="0.25">
      <c r="A3205" t="s">
        <v>8358</v>
      </c>
      <c r="B3205" s="7">
        <v>0.76015046296296296</v>
      </c>
      <c r="C3205">
        <v>8</v>
      </c>
      <c r="D3205">
        <v>361000</v>
      </c>
      <c r="E3205">
        <v>2888000</v>
      </c>
      <c r="F3205" t="s">
        <v>15296</v>
      </c>
      <c r="G3205" t="s">
        <v>12063</v>
      </c>
      <c r="H3205" t="s">
        <v>12071</v>
      </c>
      <c r="I3205" t="s">
        <v>12092</v>
      </c>
      <c r="J3205" t="s">
        <v>12090</v>
      </c>
      <c r="K3205" t="s">
        <v>16854</v>
      </c>
      <c r="L3205" t="s">
        <v>17862</v>
      </c>
    </row>
    <row r="3206" spans="1:12" x14ac:dyDescent="0.25">
      <c r="A3206" t="s">
        <v>8361</v>
      </c>
      <c r="B3206" s="7">
        <v>0.91104166666666664</v>
      </c>
      <c r="C3206">
        <v>5</v>
      </c>
      <c r="D3206">
        <v>613000</v>
      </c>
      <c r="E3206">
        <v>3065000</v>
      </c>
      <c r="F3206" t="s">
        <v>14037</v>
      </c>
      <c r="G3206" t="s">
        <v>12062</v>
      </c>
      <c r="H3206" t="s">
        <v>12068</v>
      </c>
      <c r="I3206" t="s">
        <v>12095</v>
      </c>
      <c r="J3206" t="s">
        <v>12073</v>
      </c>
      <c r="K3206" t="s">
        <v>17008</v>
      </c>
      <c r="L3206" t="s">
        <v>18012</v>
      </c>
    </row>
    <row r="3207" spans="1:12" x14ac:dyDescent="0.25">
      <c r="A3207" t="s">
        <v>8363</v>
      </c>
      <c r="B3207" s="7">
        <v>0.76083333333333336</v>
      </c>
      <c r="C3207">
        <v>2</v>
      </c>
      <c r="D3207">
        <v>591000</v>
      </c>
      <c r="E3207">
        <v>1182000</v>
      </c>
      <c r="F3207" t="s">
        <v>14726</v>
      </c>
      <c r="G3207" t="s">
        <v>12062</v>
      </c>
      <c r="H3207" t="s">
        <v>12066</v>
      </c>
      <c r="I3207" t="s">
        <v>12094</v>
      </c>
      <c r="J3207" t="s">
        <v>12087</v>
      </c>
      <c r="K3207" t="s">
        <v>16912</v>
      </c>
      <c r="L3207" t="s">
        <v>17915</v>
      </c>
    </row>
    <row r="3208" spans="1:12" x14ac:dyDescent="0.25">
      <c r="A3208" t="s">
        <v>8365</v>
      </c>
      <c r="B3208" s="7">
        <v>0.63391203703703702</v>
      </c>
      <c r="C3208">
        <v>1</v>
      </c>
      <c r="D3208">
        <v>1122000</v>
      </c>
      <c r="E3208">
        <v>1122000</v>
      </c>
      <c r="F3208" t="s">
        <v>15394</v>
      </c>
      <c r="G3208" t="s">
        <v>12064</v>
      </c>
      <c r="H3208" t="s">
        <v>12071</v>
      </c>
      <c r="I3208" t="s">
        <v>12095</v>
      </c>
      <c r="J3208" t="s">
        <v>12079</v>
      </c>
      <c r="K3208" t="s">
        <v>16493</v>
      </c>
      <c r="L3208" t="s">
        <v>17793</v>
      </c>
    </row>
    <row r="3209" spans="1:12" x14ac:dyDescent="0.25">
      <c r="A3209" t="s">
        <v>8367</v>
      </c>
      <c r="B3209" s="7">
        <v>0.46318287037037037</v>
      </c>
      <c r="C3209">
        <v>5</v>
      </c>
      <c r="D3209">
        <v>634000</v>
      </c>
      <c r="E3209">
        <v>3170000</v>
      </c>
      <c r="F3209" t="s">
        <v>14896</v>
      </c>
      <c r="G3209" t="s">
        <v>12062</v>
      </c>
      <c r="H3209" t="s">
        <v>12069</v>
      </c>
      <c r="I3209" t="s">
        <v>12095</v>
      </c>
      <c r="J3209" t="s">
        <v>12073</v>
      </c>
      <c r="K3209" t="s">
        <v>17374</v>
      </c>
      <c r="L3209" t="s">
        <v>18380</v>
      </c>
    </row>
    <row r="3210" spans="1:12" x14ac:dyDescent="0.25">
      <c r="A3210" t="s">
        <v>8369</v>
      </c>
      <c r="B3210" s="7">
        <v>0.57209490740740743</v>
      </c>
      <c r="C3210">
        <v>7</v>
      </c>
      <c r="D3210">
        <v>1313000</v>
      </c>
      <c r="E3210">
        <v>9191000</v>
      </c>
      <c r="F3210" t="s">
        <v>12369</v>
      </c>
      <c r="G3210" t="s">
        <v>12064</v>
      </c>
      <c r="H3210" t="s">
        <v>12071</v>
      </c>
      <c r="I3210" t="s">
        <v>12094</v>
      </c>
      <c r="J3210" t="s">
        <v>12086</v>
      </c>
      <c r="K3210" t="s">
        <v>16722</v>
      </c>
      <c r="L3210" t="s">
        <v>17719</v>
      </c>
    </row>
    <row r="3211" spans="1:12" x14ac:dyDescent="0.25">
      <c r="A3211" t="s">
        <v>8371</v>
      </c>
      <c r="B3211" s="7">
        <v>0.26402777777777775</v>
      </c>
      <c r="C3211">
        <v>7</v>
      </c>
      <c r="D3211">
        <v>586000</v>
      </c>
      <c r="E3211">
        <v>4102000</v>
      </c>
      <c r="F3211" t="s">
        <v>14776</v>
      </c>
      <c r="G3211" t="s">
        <v>12062</v>
      </c>
      <c r="H3211" t="s">
        <v>12067</v>
      </c>
      <c r="I3211" t="s">
        <v>12094</v>
      </c>
      <c r="J3211" t="s">
        <v>12073</v>
      </c>
      <c r="K3211" t="s">
        <v>17355</v>
      </c>
      <c r="L3211" t="s">
        <v>18362</v>
      </c>
    </row>
    <row r="3212" spans="1:12" x14ac:dyDescent="0.25">
      <c r="A3212" t="s">
        <v>8374</v>
      </c>
      <c r="B3212" s="7">
        <v>0.37391203703703701</v>
      </c>
      <c r="C3212">
        <v>6</v>
      </c>
      <c r="D3212">
        <v>632000</v>
      </c>
      <c r="E3212">
        <v>3792000</v>
      </c>
      <c r="F3212" t="s">
        <v>14374</v>
      </c>
      <c r="G3212" t="s">
        <v>12062</v>
      </c>
      <c r="H3212" t="s">
        <v>12070</v>
      </c>
      <c r="I3212" t="s">
        <v>12095</v>
      </c>
      <c r="J3212" t="s">
        <v>12081</v>
      </c>
      <c r="K3212" t="s">
        <v>16625</v>
      </c>
      <c r="L3212" t="s">
        <v>17613</v>
      </c>
    </row>
    <row r="3213" spans="1:12" x14ac:dyDescent="0.25">
      <c r="A3213" t="s">
        <v>8376</v>
      </c>
      <c r="B3213" s="7">
        <v>0.41997685185185185</v>
      </c>
      <c r="C3213">
        <v>1</v>
      </c>
      <c r="D3213">
        <v>364000</v>
      </c>
      <c r="E3213">
        <v>364000</v>
      </c>
      <c r="F3213" t="s">
        <v>13261</v>
      </c>
      <c r="G3213" t="s">
        <v>12063</v>
      </c>
      <c r="H3213" t="s">
        <v>12071</v>
      </c>
      <c r="I3213" t="s">
        <v>12095</v>
      </c>
      <c r="J3213" t="s">
        <v>12086</v>
      </c>
      <c r="K3213" t="s">
        <v>17017</v>
      </c>
      <c r="L3213" t="s">
        <v>18017</v>
      </c>
    </row>
    <row r="3214" spans="1:12" x14ac:dyDescent="0.25">
      <c r="A3214" t="s">
        <v>8379</v>
      </c>
      <c r="B3214" s="7">
        <v>0.54303240740740744</v>
      </c>
      <c r="C3214">
        <v>5</v>
      </c>
      <c r="D3214">
        <v>664000</v>
      </c>
      <c r="E3214">
        <v>3320000</v>
      </c>
      <c r="F3214" t="s">
        <v>14185</v>
      </c>
      <c r="G3214" t="s">
        <v>12062</v>
      </c>
      <c r="H3214" t="s">
        <v>12071</v>
      </c>
      <c r="I3214" t="s">
        <v>12094</v>
      </c>
      <c r="J3214" t="s">
        <v>12083</v>
      </c>
      <c r="K3214" t="s">
        <v>16787</v>
      </c>
      <c r="L3214" t="s">
        <v>17783</v>
      </c>
    </row>
    <row r="3215" spans="1:12" x14ac:dyDescent="0.25">
      <c r="A3215" t="s">
        <v>8382</v>
      </c>
      <c r="B3215" s="7">
        <v>0.89048611111111109</v>
      </c>
      <c r="C3215">
        <v>7</v>
      </c>
      <c r="D3215">
        <v>612000</v>
      </c>
      <c r="E3215">
        <v>4284000</v>
      </c>
      <c r="F3215" t="s">
        <v>16215</v>
      </c>
      <c r="G3215" t="s">
        <v>12062</v>
      </c>
      <c r="H3215" t="s">
        <v>12066</v>
      </c>
      <c r="I3215" t="s">
        <v>12095</v>
      </c>
      <c r="J3215" t="s">
        <v>12081</v>
      </c>
      <c r="K3215" t="s">
        <v>16505</v>
      </c>
      <c r="L3215" t="s">
        <v>17483</v>
      </c>
    </row>
    <row r="3216" spans="1:12" x14ac:dyDescent="0.25">
      <c r="A3216" t="s">
        <v>8385</v>
      </c>
      <c r="B3216" s="7">
        <v>0.95910879629629631</v>
      </c>
      <c r="C3216">
        <v>3</v>
      </c>
      <c r="D3216">
        <v>682000</v>
      </c>
      <c r="E3216">
        <v>2046000</v>
      </c>
      <c r="F3216" t="s">
        <v>14054</v>
      </c>
      <c r="G3216" t="s">
        <v>12062</v>
      </c>
      <c r="H3216" t="s">
        <v>12070</v>
      </c>
      <c r="I3216" t="s">
        <v>12094</v>
      </c>
      <c r="J3216" t="s">
        <v>12088</v>
      </c>
      <c r="K3216" t="s">
        <v>16825</v>
      </c>
      <c r="L3216" t="s">
        <v>17826</v>
      </c>
    </row>
    <row r="3217" spans="1:12" x14ac:dyDescent="0.25">
      <c r="A3217" t="s">
        <v>8387</v>
      </c>
      <c r="B3217" s="7">
        <v>0.33650462962962963</v>
      </c>
      <c r="C3217">
        <v>6</v>
      </c>
      <c r="D3217">
        <v>1220000</v>
      </c>
      <c r="E3217">
        <v>7320000</v>
      </c>
      <c r="F3217" t="s">
        <v>13303</v>
      </c>
      <c r="G3217" t="s">
        <v>12064</v>
      </c>
      <c r="H3217" t="s">
        <v>12067</v>
      </c>
      <c r="I3217" t="s">
        <v>12094</v>
      </c>
      <c r="J3217" t="s">
        <v>12089</v>
      </c>
      <c r="K3217" t="s">
        <v>16658</v>
      </c>
      <c r="L3217" t="s">
        <v>17647</v>
      </c>
    </row>
    <row r="3218" spans="1:12" x14ac:dyDescent="0.25">
      <c r="A3218" t="s">
        <v>8389</v>
      </c>
      <c r="B3218" s="7">
        <v>0.24288194444444444</v>
      </c>
      <c r="C3218">
        <v>1</v>
      </c>
      <c r="D3218">
        <v>1086000</v>
      </c>
      <c r="E3218">
        <v>1086000</v>
      </c>
      <c r="F3218" t="s">
        <v>15542</v>
      </c>
      <c r="G3218" t="s">
        <v>12064</v>
      </c>
      <c r="H3218" t="s">
        <v>12071</v>
      </c>
      <c r="I3218" t="s">
        <v>12094</v>
      </c>
      <c r="J3218" t="s">
        <v>12078</v>
      </c>
      <c r="K3218" t="s">
        <v>16851</v>
      </c>
      <c r="L3218" t="s">
        <v>17852</v>
      </c>
    </row>
    <row r="3219" spans="1:12" x14ac:dyDescent="0.25">
      <c r="A3219" t="s">
        <v>8391</v>
      </c>
      <c r="B3219" s="7">
        <v>0.47625000000000001</v>
      </c>
      <c r="C3219">
        <v>1</v>
      </c>
      <c r="D3219">
        <v>440000</v>
      </c>
      <c r="E3219">
        <v>440000</v>
      </c>
      <c r="F3219" t="s">
        <v>13658</v>
      </c>
      <c r="G3219" t="s">
        <v>12065</v>
      </c>
      <c r="H3219" t="s">
        <v>12067</v>
      </c>
      <c r="I3219" t="s">
        <v>12095</v>
      </c>
      <c r="J3219" t="s">
        <v>12087</v>
      </c>
      <c r="K3219" t="s">
        <v>16625</v>
      </c>
      <c r="L3219" t="s">
        <v>17608</v>
      </c>
    </row>
    <row r="3220" spans="1:12" x14ac:dyDescent="0.25">
      <c r="A3220" t="s">
        <v>8393</v>
      </c>
      <c r="B3220" s="7">
        <v>2.9976851851851852E-2</v>
      </c>
      <c r="C3220">
        <v>4</v>
      </c>
      <c r="D3220">
        <v>440000</v>
      </c>
      <c r="E3220">
        <v>1760000</v>
      </c>
      <c r="F3220" t="s">
        <v>12616</v>
      </c>
      <c r="G3220" t="s">
        <v>12065</v>
      </c>
      <c r="H3220" t="s">
        <v>12067</v>
      </c>
      <c r="I3220" t="s">
        <v>12094</v>
      </c>
      <c r="J3220" t="s">
        <v>12078</v>
      </c>
      <c r="K3220" t="s">
        <v>16721</v>
      </c>
      <c r="L3220" t="s">
        <v>17715</v>
      </c>
    </row>
    <row r="3221" spans="1:12" x14ac:dyDescent="0.25">
      <c r="A3221" t="s">
        <v>8395</v>
      </c>
      <c r="B3221" s="7">
        <v>0.10153935185185185</v>
      </c>
      <c r="C3221">
        <v>2</v>
      </c>
      <c r="D3221">
        <v>325000</v>
      </c>
      <c r="E3221">
        <v>650000</v>
      </c>
      <c r="F3221" t="s">
        <v>13049</v>
      </c>
      <c r="G3221" t="s">
        <v>12063</v>
      </c>
      <c r="H3221" t="s">
        <v>12068</v>
      </c>
      <c r="I3221" t="s">
        <v>12093</v>
      </c>
      <c r="J3221" t="s">
        <v>12090</v>
      </c>
      <c r="K3221" t="s">
        <v>16869</v>
      </c>
      <c r="L3221" t="s">
        <v>17871</v>
      </c>
    </row>
    <row r="3222" spans="1:12" x14ac:dyDescent="0.25">
      <c r="A3222" t="s">
        <v>8398</v>
      </c>
      <c r="B3222" s="7">
        <v>0.54358796296296297</v>
      </c>
      <c r="C3222">
        <v>5</v>
      </c>
      <c r="D3222">
        <v>409000</v>
      </c>
      <c r="E3222">
        <v>2045000</v>
      </c>
      <c r="F3222" t="s">
        <v>13746</v>
      </c>
      <c r="G3222" t="s">
        <v>12065</v>
      </c>
      <c r="H3222" t="s">
        <v>12069</v>
      </c>
      <c r="I3222" t="s">
        <v>12095</v>
      </c>
      <c r="J3222" t="s">
        <v>12088</v>
      </c>
      <c r="K3222" t="s">
        <v>17079</v>
      </c>
      <c r="L3222" t="s">
        <v>18083</v>
      </c>
    </row>
    <row r="3223" spans="1:12" x14ac:dyDescent="0.25">
      <c r="A3223" t="s">
        <v>8400</v>
      </c>
      <c r="B3223" s="7">
        <v>0.95673611111111112</v>
      </c>
      <c r="C3223">
        <v>7</v>
      </c>
      <c r="D3223">
        <v>447000</v>
      </c>
      <c r="E3223">
        <v>3129000</v>
      </c>
      <c r="F3223" t="s">
        <v>15044</v>
      </c>
      <c r="G3223" t="s">
        <v>12065</v>
      </c>
      <c r="H3223" t="s">
        <v>12067</v>
      </c>
      <c r="I3223" t="s">
        <v>12094</v>
      </c>
      <c r="J3223" t="s">
        <v>12089</v>
      </c>
      <c r="K3223" t="s">
        <v>16788</v>
      </c>
      <c r="L3223" t="s">
        <v>17786</v>
      </c>
    </row>
    <row r="3224" spans="1:12" x14ac:dyDescent="0.25">
      <c r="A3224" t="s">
        <v>8403</v>
      </c>
      <c r="B3224" s="7">
        <v>0.86903935185185188</v>
      </c>
      <c r="C3224">
        <v>2</v>
      </c>
      <c r="D3224">
        <v>397000</v>
      </c>
      <c r="E3224">
        <v>794000</v>
      </c>
      <c r="F3224" t="s">
        <v>12295</v>
      </c>
      <c r="G3224" t="s">
        <v>12063</v>
      </c>
      <c r="H3224" t="s">
        <v>12067</v>
      </c>
      <c r="I3224" t="s">
        <v>12094</v>
      </c>
      <c r="J3224" t="s">
        <v>12082</v>
      </c>
      <c r="K3224" t="s">
        <v>16511</v>
      </c>
      <c r="L3224" t="s">
        <v>17484</v>
      </c>
    </row>
    <row r="3225" spans="1:12" x14ac:dyDescent="0.25">
      <c r="A3225" t="s">
        <v>8405</v>
      </c>
      <c r="B3225" s="7">
        <v>0.45438657407407407</v>
      </c>
      <c r="C3225">
        <v>8</v>
      </c>
      <c r="D3225">
        <v>363000</v>
      </c>
      <c r="E3225">
        <v>2904000</v>
      </c>
      <c r="F3225" t="s">
        <v>13719</v>
      </c>
      <c r="G3225" t="s">
        <v>12063</v>
      </c>
      <c r="H3225" t="s">
        <v>12066</v>
      </c>
      <c r="I3225" t="s">
        <v>12094</v>
      </c>
      <c r="J3225" t="s">
        <v>12080</v>
      </c>
      <c r="K3225" t="s">
        <v>16465</v>
      </c>
      <c r="L3225" t="s">
        <v>17471</v>
      </c>
    </row>
    <row r="3226" spans="1:12" x14ac:dyDescent="0.25">
      <c r="A3226" t="s">
        <v>8407</v>
      </c>
      <c r="B3226" s="7">
        <v>0.97611111111111115</v>
      </c>
      <c r="C3226">
        <v>4</v>
      </c>
      <c r="D3226">
        <v>1302000</v>
      </c>
      <c r="E3226">
        <v>5208000</v>
      </c>
      <c r="F3226" t="s">
        <v>13579</v>
      </c>
      <c r="G3226" t="s">
        <v>12064</v>
      </c>
      <c r="H3226" t="s">
        <v>12071</v>
      </c>
      <c r="I3226" t="s">
        <v>12092</v>
      </c>
      <c r="J3226" t="s">
        <v>12080</v>
      </c>
      <c r="K3226" t="s">
        <v>16479</v>
      </c>
      <c r="L3226" t="s">
        <v>17583</v>
      </c>
    </row>
    <row r="3227" spans="1:12" x14ac:dyDescent="0.25">
      <c r="A3227" t="s">
        <v>8409</v>
      </c>
      <c r="B3227" s="7">
        <v>0.18335648148148148</v>
      </c>
      <c r="C3227">
        <v>5</v>
      </c>
      <c r="D3227">
        <v>514000</v>
      </c>
      <c r="E3227">
        <v>2570000</v>
      </c>
      <c r="F3227" t="s">
        <v>15043</v>
      </c>
      <c r="G3227" t="s">
        <v>12065</v>
      </c>
      <c r="H3227" t="s">
        <v>12071</v>
      </c>
      <c r="I3227" t="s">
        <v>12095</v>
      </c>
      <c r="J3227" t="s">
        <v>12091</v>
      </c>
      <c r="K3227" t="s">
        <v>16811</v>
      </c>
      <c r="L3227" t="s">
        <v>17814</v>
      </c>
    </row>
    <row r="3228" spans="1:12" x14ac:dyDescent="0.25">
      <c r="A3228" t="s">
        <v>8412</v>
      </c>
      <c r="B3228" s="7">
        <v>0.33500000000000002</v>
      </c>
      <c r="C3228">
        <v>1</v>
      </c>
      <c r="D3228">
        <v>634000</v>
      </c>
      <c r="E3228">
        <v>634000</v>
      </c>
      <c r="F3228" t="s">
        <v>15037</v>
      </c>
      <c r="G3228" t="s">
        <v>12062</v>
      </c>
      <c r="H3228" t="s">
        <v>12067</v>
      </c>
      <c r="I3228" t="s">
        <v>12094</v>
      </c>
      <c r="J3228" t="s">
        <v>12091</v>
      </c>
      <c r="K3228" t="s">
        <v>17295</v>
      </c>
      <c r="L3228" t="s">
        <v>18299</v>
      </c>
    </row>
    <row r="3229" spans="1:12" x14ac:dyDescent="0.25">
      <c r="A3229" t="s">
        <v>8414</v>
      </c>
      <c r="B3229" s="7">
        <v>4.5092592592592594E-2</v>
      </c>
      <c r="C3229">
        <v>8</v>
      </c>
      <c r="D3229">
        <v>460000</v>
      </c>
      <c r="E3229">
        <v>3680000</v>
      </c>
      <c r="F3229" t="s">
        <v>15536</v>
      </c>
      <c r="G3229" t="s">
        <v>12065</v>
      </c>
      <c r="H3229" t="s">
        <v>12068</v>
      </c>
      <c r="I3229" t="s">
        <v>12094</v>
      </c>
      <c r="J3229" t="s">
        <v>12088</v>
      </c>
      <c r="K3229" t="s">
        <v>17079</v>
      </c>
      <c r="L3229" t="s">
        <v>18086</v>
      </c>
    </row>
    <row r="3230" spans="1:12" x14ac:dyDescent="0.25">
      <c r="A3230" t="s">
        <v>8416</v>
      </c>
      <c r="B3230" s="7">
        <v>0.24755787037037036</v>
      </c>
      <c r="C3230">
        <v>5</v>
      </c>
      <c r="D3230">
        <v>413000</v>
      </c>
      <c r="E3230">
        <v>2065000</v>
      </c>
      <c r="F3230" t="s">
        <v>13808</v>
      </c>
      <c r="G3230" t="s">
        <v>12065</v>
      </c>
      <c r="H3230" t="s">
        <v>12068</v>
      </c>
      <c r="I3230" t="s">
        <v>12094</v>
      </c>
      <c r="J3230" t="s">
        <v>12086</v>
      </c>
      <c r="K3230" t="s">
        <v>17195</v>
      </c>
      <c r="L3230" t="s">
        <v>18202</v>
      </c>
    </row>
    <row r="3231" spans="1:12" x14ac:dyDescent="0.25">
      <c r="A3231" t="s">
        <v>8419</v>
      </c>
      <c r="B3231" s="7">
        <v>0.29215277777777776</v>
      </c>
      <c r="C3231">
        <v>4</v>
      </c>
      <c r="D3231">
        <v>1155000</v>
      </c>
      <c r="E3231">
        <v>4620000</v>
      </c>
      <c r="F3231" t="s">
        <v>15727</v>
      </c>
      <c r="G3231" t="s">
        <v>12064</v>
      </c>
      <c r="H3231" t="s">
        <v>12067</v>
      </c>
      <c r="I3231" t="s">
        <v>12094</v>
      </c>
      <c r="J3231" t="s">
        <v>12078</v>
      </c>
      <c r="K3231" t="s">
        <v>17458</v>
      </c>
      <c r="L3231" t="s">
        <v>12188</v>
      </c>
    </row>
    <row r="3232" spans="1:12" x14ac:dyDescent="0.25">
      <c r="A3232" t="s">
        <v>8422</v>
      </c>
      <c r="B3232" s="7">
        <v>0.36175925925925928</v>
      </c>
      <c r="C3232">
        <v>2</v>
      </c>
      <c r="D3232">
        <v>444000</v>
      </c>
      <c r="E3232">
        <v>888000</v>
      </c>
      <c r="F3232" t="s">
        <v>12794</v>
      </c>
      <c r="G3232" t="s">
        <v>12065</v>
      </c>
      <c r="H3232" t="s">
        <v>12068</v>
      </c>
      <c r="I3232" t="s">
        <v>12095</v>
      </c>
      <c r="J3232" t="s">
        <v>12073</v>
      </c>
      <c r="K3232" t="s">
        <v>17115</v>
      </c>
      <c r="L3232" t="s">
        <v>18116</v>
      </c>
    </row>
    <row r="3233" spans="1:12" x14ac:dyDescent="0.25">
      <c r="A3233" t="s">
        <v>8424</v>
      </c>
      <c r="B3233" s="7">
        <v>0.38351851851851854</v>
      </c>
      <c r="C3233">
        <v>5</v>
      </c>
      <c r="D3233">
        <v>1168000</v>
      </c>
      <c r="E3233">
        <v>5840000</v>
      </c>
      <c r="F3233" t="s">
        <v>16010</v>
      </c>
      <c r="G3233" t="s">
        <v>12064</v>
      </c>
      <c r="H3233" t="s">
        <v>12070</v>
      </c>
      <c r="I3233" t="s">
        <v>12094</v>
      </c>
      <c r="J3233" t="s">
        <v>12086</v>
      </c>
      <c r="K3233" t="s">
        <v>12122</v>
      </c>
      <c r="L3233" t="s">
        <v>12208</v>
      </c>
    </row>
    <row r="3234" spans="1:12" x14ac:dyDescent="0.25">
      <c r="A3234" t="s">
        <v>8426</v>
      </c>
      <c r="B3234" s="7">
        <v>0.22773148148148148</v>
      </c>
      <c r="C3234">
        <v>9</v>
      </c>
      <c r="D3234">
        <v>590000</v>
      </c>
      <c r="E3234">
        <v>5310000</v>
      </c>
      <c r="F3234" t="s">
        <v>13166</v>
      </c>
      <c r="G3234" t="s">
        <v>12062</v>
      </c>
      <c r="H3234" t="s">
        <v>12071</v>
      </c>
      <c r="I3234" t="s">
        <v>12094</v>
      </c>
      <c r="J3234" t="s">
        <v>12085</v>
      </c>
      <c r="K3234" t="s">
        <v>16522</v>
      </c>
      <c r="L3234" t="s">
        <v>17503</v>
      </c>
    </row>
    <row r="3235" spans="1:12" x14ac:dyDescent="0.25">
      <c r="A3235" t="s">
        <v>8428</v>
      </c>
      <c r="B3235" s="7">
        <v>0.99562499999999998</v>
      </c>
      <c r="C3235">
        <v>9</v>
      </c>
      <c r="D3235">
        <v>330000</v>
      </c>
      <c r="E3235">
        <v>2970000</v>
      </c>
      <c r="F3235" t="s">
        <v>15376</v>
      </c>
      <c r="G3235" t="s">
        <v>12063</v>
      </c>
      <c r="H3235" t="s">
        <v>12070</v>
      </c>
      <c r="I3235" t="s">
        <v>12094</v>
      </c>
      <c r="J3235" t="s">
        <v>12082</v>
      </c>
      <c r="K3235" t="s">
        <v>16879</v>
      </c>
      <c r="L3235" t="s">
        <v>17889</v>
      </c>
    </row>
    <row r="3236" spans="1:12" x14ac:dyDescent="0.25">
      <c r="A3236" t="s">
        <v>8430</v>
      </c>
      <c r="B3236" s="7">
        <v>0.14097222222222222</v>
      </c>
      <c r="C3236">
        <v>4</v>
      </c>
      <c r="D3236">
        <v>1375000</v>
      </c>
      <c r="E3236">
        <v>5500000</v>
      </c>
      <c r="F3236" t="s">
        <v>15604</v>
      </c>
      <c r="G3236" t="s">
        <v>12064</v>
      </c>
      <c r="H3236" t="s">
        <v>12068</v>
      </c>
      <c r="I3236" t="s">
        <v>12095</v>
      </c>
      <c r="J3236" t="s">
        <v>12089</v>
      </c>
      <c r="K3236" t="s">
        <v>16735</v>
      </c>
      <c r="L3236" t="s">
        <v>17729</v>
      </c>
    </row>
    <row r="3237" spans="1:12" x14ac:dyDescent="0.25">
      <c r="A3237" t="s">
        <v>8432</v>
      </c>
      <c r="B3237" s="7">
        <v>0.96651620370370372</v>
      </c>
      <c r="C3237">
        <v>9</v>
      </c>
      <c r="D3237">
        <v>619000</v>
      </c>
      <c r="E3237">
        <v>5571000</v>
      </c>
      <c r="F3237" t="s">
        <v>12486</v>
      </c>
      <c r="G3237" t="s">
        <v>12062</v>
      </c>
      <c r="H3237" t="s">
        <v>12070</v>
      </c>
      <c r="I3237" t="s">
        <v>12094</v>
      </c>
      <c r="J3237" t="s">
        <v>12078</v>
      </c>
      <c r="K3237" t="s">
        <v>12147</v>
      </c>
      <c r="L3237" t="s">
        <v>12237</v>
      </c>
    </row>
    <row r="3238" spans="1:12" x14ac:dyDescent="0.25">
      <c r="A3238" t="s">
        <v>8434</v>
      </c>
      <c r="B3238" s="7">
        <v>0.32109953703703703</v>
      </c>
      <c r="C3238">
        <v>4</v>
      </c>
      <c r="D3238">
        <v>462000</v>
      </c>
      <c r="E3238">
        <v>1848000</v>
      </c>
      <c r="F3238" t="s">
        <v>15604</v>
      </c>
      <c r="G3238" t="s">
        <v>12065</v>
      </c>
      <c r="H3238" t="s">
        <v>12066</v>
      </c>
      <c r="I3238" t="s">
        <v>12092</v>
      </c>
      <c r="J3238" t="s">
        <v>12076</v>
      </c>
      <c r="K3238" t="s">
        <v>16586</v>
      </c>
      <c r="L3238" t="s">
        <v>17562</v>
      </c>
    </row>
    <row r="3239" spans="1:12" x14ac:dyDescent="0.25">
      <c r="A3239" t="s">
        <v>8435</v>
      </c>
      <c r="B3239" s="7">
        <v>6.1493055555555558E-2</v>
      </c>
      <c r="C3239">
        <v>9</v>
      </c>
      <c r="D3239">
        <v>1198000</v>
      </c>
      <c r="E3239">
        <v>10782000</v>
      </c>
      <c r="F3239" t="s">
        <v>14130</v>
      </c>
      <c r="G3239" t="s">
        <v>12064</v>
      </c>
      <c r="H3239" t="s">
        <v>12070</v>
      </c>
      <c r="I3239" t="s">
        <v>12094</v>
      </c>
      <c r="J3239" t="s">
        <v>12088</v>
      </c>
      <c r="K3239" t="s">
        <v>16601</v>
      </c>
      <c r="L3239" t="s">
        <v>17592</v>
      </c>
    </row>
    <row r="3240" spans="1:12" x14ac:dyDescent="0.25">
      <c r="A3240" t="s">
        <v>8437</v>
      </c>
      <c r="B3240" s="7">
        <v>0.619537037037037</v>
      </c>
      <c r="C3240">
        <v>5</v>
      </c>
      <c r="D3240">
        <v>1378000</v>
      </c>
      <c r="E3240">
        <v>6890000</v>
      </c>
      <c r="F3240" t="s">
        <v>12805</v>
      </c>
      <c r="G3240" t="s">
        <v>12064</v>
      </c>
      <c r="H3240" t="s">
        <v>12071</v>
      </c>
      <c r="I3240" t="s">
        <v>12094</v>
      </c>
      <c r="J3240" t="s">
        <v>12073</v>
      </c>
      <c r="K3240" t="s">
        <v>17013</v>
      </c>
      <c r="L3240" t="s">
        <v>18017</v>
      </c>
    </row>
    <row r="3241" spans="1:12" x14ac:dyDescent="0.25">
      <c r="A3241" t="s">
        <v>8439</v>
      </c>
      <c r="B3241" s="7">
        <v>0.49092592592592593</v>
      </c>
      <c r="C3241">
        <v>2</v>
      </c>
      <c r="D3241">
        <v>1293000</v>
      </c>
      <c r="E3241">
        <v>2586000</v>
      </c>
      <c r="F3241" t="s">
        <v>16440</v>
      </c>
      <c r="G3241" t="s">
        <v>12064</v>
      </c>
      <c r="H3241" t="s">
        <v>12068</v>
      </c>
      <c r="I3241" t="s">
        <v>12095</v>
      </c>
      <c r="J3241" t="s">
        <v>12077</v>
      </c>
      <c r="K3241" t="s">
        <v>17072</v>
      </c>
      <c r="L3241" t="s">
        <v>18073</v>
      </c>
    </row>
    <row r="3242" spans="1:12" x14ac:dyDescent="0.25">
      <c r="A3242" t="s">
        <v>8442</v>
      </c>
      <c r="B3242" s="7">
        <v>0.75805555555555559</v>
      </c>
      <c r="C3242">
        <v>3</v>
      </c>
      <c r="D3242">
        <v>513000</v>
      </c>
      <c r="E3242">
        <v>1539000</v>
      </c>
      <c r="F3242" t="s">
        <v>15199</v>
      </c>
      <c r="G3242" t="s">
        <v>12065</v>
      </c>
      <c r="H3242" t="s">
        <v>12071</v>
      </c>
      <c r="I3242" t="s">
        <v>12092</v>
      </c>
      <c r="J3242" t="s">
        <v>12079</v>
      </c>
      <c r="K3242" t="s">
        <v>16646</v>
      </c>
      <c r="L3242" t="s">
        <v>17632</v>
      </c>
    </row>
    <row r="3243" spans="1:12" x14ac:dyDescent="0.25">
      <c r="A3243" t="s">
        <v>8444</v>
      </c>
      <c r="B3243" s="7">
        <v>0.29971064814814813</v>
      </c>
      <c r="C3243">
        <v>5</v>
      </c>
      <c r="D3243">
        <v>407000</v>
      </c>
      <c r="E3243">
        <v>2035000</v>
      </c>
      <c r="F3243" t="s">
        <v>15866</v>
      </c>
      <c r="G3243" t="s">
        <v>12065</v>
      </c>
      <c r="H3243" t="s">
        <v>12070</v>
      </c>
      <c r="I3243" t="s">
        <v>12095</v>
      </c>
      <c r="J3243" t="s">
        <v>12076</v>
      </c>
      <c r="K3243" t="s">
        <v>17157</v>
      </c>
      <c r="L3243" t="s">
        <v>18163</v>
      </c>
    </row>
    <row r="3244" spans="1:12" x14ac:dyDescent="0.25">
      <c r="A3244" t="s">
        <v>8447</v>
      </c>
      <c r="B3244" s="7">
        <v>0.5065856481481481</v>
      </c>
      <c r="C3244">
        <v>1</v>
      </c>
      <c r="D3244">
        <v>686000</v>
      </c>
      <c r="E3244">
        <v>686000</v>
      </c>
      <c r="F3244" t="s">
        <v>16173</v>
      </c>
      <c r="G3244" t="s">
        <v>12062</v>
      </c>
      <c r="H3244" t="s">
        <v>12068</v>
      </c>
      <c r="I3244" t="s">
        <v>12094</v>
      </c>
      <c r="J3244" t="s">
        <v>12083</v>
      </c>
      <c r="K3244" t="s">
        <v>17285</v>
      </c>
      <c r="L3244" t="s">
        <v>18289</v>
      </c>
    </row>
    <row r="3245" spans="1:12" x14ac:dyDescent="0.25">
      <c r="A3245" t="s">
        <v>8449</v>
      </c>
      <c r="B3245" s="7">
        <v>0.80715277777777783</v>
      </c>
      <c r="C3245">
        <v>3</v>
      </c>
      <c r="D3245">
        <v>449000</v>
      </c>
      <c r="E3245">
        <v>1347000</v>
      </c>
      <c r="F3245" t="s">
        <v>15482</v>
      </c>
      <c r="G3245" t="s">
        <v>12065</v>
      </c>
      <c r="H3245" t="s">
        <v>12070</v>
      </c>
      <c r="I3245" t="s">
        <v>12094</v>
      </c>
      <c r="J3245" t="s">
        <v>12084</v>
      </c>
      <c r="K3245" t="s">
        <v>16669</v>
      </c>
      <c r="L3245" t="s">
        <v>17655</v>
      </c>
    </row>
    <row r="3246" spans="1:12" x14ac:dyDescent="0.25">
      <c r="A3246" t="s">
        <v>8451</v>
      </c>
      <c r="B3246" s="7">
        <v>8.6990740740740743E-2</v>
      </c>
      <c r="C3246">
        <v>5</v>
      </c>
      <c r="D3246">
        <v>603000</v>
      </c>
      <c r="E3246">
        <v>3015000</v>
      </c>
      <c r="F3246" t="s">
        <v>12651</v>
      </c>
      <c r="G3246" t="s">
        <v>12062</v>
      </c>
      <c r="H3246" t="s">
        <v>12069</v>
      </c>
      <c r="I3246" t="s">
        <v>12095</v>
      </c>
      <c r="J3246" t="s">
        <v>12083</v>
      </c>
      <c r="K3246" t="s">
        <v>16747</v>
      </c>
      <c r="L3246" t="s">
        <v>17742</v>
      </c>
    </row>
    <row r="3247" spans="1:12" x14ac:dyDescent="0.25">
      <c r="A3247" t="s">
        <v>8453</v>
      </c>
      <c r="B3247" s="7">
        <v>0.43172453703703706</v>
      </c>
      <c r="C3247">
        <v>6</v>
      </c>
      <c r="D3247">
        <v>423000</v>
      </c>
      <c r="E3247">
        <v>2538000</v>
      </c>
      <c r="F3247" t="s">
        <v>13985</v>
      </c>
      <c r="G3247" t="s">
        <v>12065</v>
      </c>
      <c r="H3247" t="s">
        <v>12069</v>
      </c>
      <c r="I3247" t="s">
        <v>12094</v>
      </c>
      <c r="J3247" t="s">
        <v>12079</v>
      </c>
      <c r="K3247" t="s">
        <v>17412</v>
      </c>
      <c r="L3247" t="s">
        <v>18420</v>
      </c>
    </row>
    <row r="3248" spans="1:12" x14ac:dyDescent="0.25">
      <c r="A3248" t="s">
        <v>8456</v>
      </c>
      <c r="B3248" s="7">
        <v>0.24020833333333333</v>
      </c>
      <c r="C3248">
        <v>7</v>
      </c>
      <c r="D3248">
        <v>620000</v>
      </c>
      <c r="E3248">
        <v>4340000</v>
      </c>
      <c r="F3248" t="s">
        <v>12996</v>
      </c>
      <c r="G3248" t="s">
        <v>12062</v>
      </c>
      <c r="H3248" t="s">
        <v>12071</v>
      </c>
      <c r="I3248" t="s">
        <v>12095</v>
      </c>
      <c r="J3248" t="s">
        <v>12087</v>
      </c>
      <c r="K3248" t="s">
        <v>16840</v>
      </c>
      <c r="L3248" t="s">
        <v>17847</v>
      </c>
    </row>
    <row r="3249" spans="1:12" x14ac:dyDescent="0.25">
      <c r="A3249" t="s">
        <v>8458</v>
      </c>
      <c r="B3249" s="7">
        <v>0.78020833333333328</v>
      </c>
      <c r="C3249">
        <v>7</v>
      </c>
      <c r="D3249">
        <v>1341000</v>
      </c>
      <c r="E3249">
        <v>9387000</v>
      </c>
      <c r="F3249" t="s">
        <v>14304</v>
      </c>
      <c r="G3249" t="s">
        <v>12064</v>
      </c>
      <c r="H3249" t="s">
        <v>12068</v>
      </c>
      <c r="I3249" t="s">
        <v>12094</v>
      </c>
      <c r="J3249" t="s">
        <v>12078</v>
      </c>
      <c r="K3249" t="s">
        <v>16792</v>
      </c>
      <c r="L3249" t="s">
        <v>17790</v>
      </c>
    </row>
    <row r="3250" spans="1:12" x14ac:dyDescent="0.25">
      <c r="A3250" t="s">
        <v>8461</v>
      </c>
      <c r="B3250" s="7">
        <v>0.40103009259259259</v>
      </c>
      <c r="C3250">
        <v>9</v>
      </c>
      <c r="D3250">
        <v>348000</v>
      </c>
      <c r="E3250">
        <v>3132000</v>
      </c>
      <c r="F3250" t="s">
        <v>15938</v>
      </c>
      <c r="G3250" t="s">
        <v>12063</v>
      </c>
      <c r="H3250" t="s">
        <v>12069</v>
      </c>
      <c r="I3250" t="s">
        <v>12094</v>
      </c>
      <c r="J3250" t="s">
        <v>12083</v>
      </c>
      <c r="K3250" t="s">
        <v>16466</v>
      </c>
      <c r="L3250" t="s">
        <v>17473</v>
      </c>
    </row>
    <row r="3251" spans="1:12" x14ac:dyDescent="0.25">
      <c r="A3251" t="s">
        <v>8463</v>
      </c>
      <c r="B3251" s="7">
        <v>0.36237268518518517</v>
      </c>
      <c r="C3251">
        <v>8</v>
      </c>
      <c r="D3251">
        <v>1160000</v>
      </c>
      <c r="E3251">
        <v>9280000</v>
      </c>
      <c r="F3251" t="s">
        <v>14153</v>
      </c>
      <c r="G3251" t="s">
        <v>12064</v>
      </c>
      <c r="H3251" t="s">
        <v>12070</v>
      </c>
      <c r="I3251" t="s">
        <v>12094</v>
      </c>
      <c r="J3251" t="s">
        <v>12091</v>
      </c>
      <c r="K3251" t="s">
        <v>16711</v>
      </c>
      <c r="L3251" t="s">
        <v>17709</v>
      </c>
    </row>
    <row r="3252" spans="1:12" x14ac:dyDescent="0.25">
      <c r="A3252" t="s">
        <v>8465</v>
      </c>
      <c r="B3252" s="7">
        <v>7.9629629629629634E-2</v>
      </c>
      <c r="C3252">
        <v>5</v>
      </c>
      <c r="D3252">
        <v>489000</v>
      </c>
      <c r="E3252">
        <v>2445000</v>
      </c>
      <c r="F3252" t="s">
        <v>12723</v>
      </c>
      <c r="G3252" t="s">
        <v>12065</v>
      </c>
      <c r="H3252" t="s">
        <v>12070</v>
      </c>
      <c r="I3252" t="s">
        <v>12095</v>
      </c>
      <c r="J3252" t="s">
        <v>12089</v>
      </c>
      <c r="K3252" t="s">
        <v>17381</v>
      </c>
      <c r="L3252" t="s">
        <v>18387</v>
      </c>
    </row>
    <row r="3253" spans="1:12" x14ac:dyDescent="0.25">
      <c r="A3253" t="s">
        <v>8467</v>
      </c>
      <c r="B3253" s="7">
        <v>0.42444444444444446</v>
      </c>
      <c r="C3253">
        <v>8</v>
      </c>
      <c r="D3253">
        <v>441000</v>
      </c>
      <c r="E3253">
        <v>3528000</v>
      </c>
      <c r="F3253" t="s">
        <v>12933</v>
      </c>
      <c r="G3253" t="s">
        <v>12065</v>
      </c>
      <c r="H3253" t="s">
        <v>12071</v>
      </c>
      <c r="I3253" t="s">
        <v>12094</v>
      </c>
      <c r="J3253" t="s">
        <v>12086</v>
      </c>
      <c r="K3253" t="s">
        <v>17249</v>
      </c>
      <c r="L3253" t="s">
        <v>18259</v>
      </c>
    </row>
    <row r="3254" spans="1:12" x14ac:dyDescent="0.25">
      <c r="A3254" t="s">
        <v>8469</v>
      </c>
      <c r="B3254" s="7">
        <v>0.64752314814814815</v>
      </c>
      <c r="C3254">
        <v>2</v>
      </c>
      <c r="D3254">
        <v>1262000</v>
      </c>
      <c r="E3254">
        <v>2524000</v>
      </c>
      <c r="F3254" t="s">
        <v>14997</v>
      </c>
      <c r="G3254" t="s">
        <v>12064</v>
      </c>
      <c r="H3254" t="s">
        <v>12067</v>
      </c>
      <c r="I3254" t="s">
        <v>12095</v>
      </c>
      <c r="J3254" t="s">
        <v>12085</v>
      </c>
      <c r="K3254" t="s">
        <v>17403</v>
      </c>
      <c r="L3254" t="s">
        <v>18407</v>
      </c>
    </row>
    <row r="3255" spans="1:12" x14ac:dyDescent="0.25">
      <c r="A3255" t="s">
        <v>8471</v>
      </c>
      <c r="B3255" s="7">
        <v>0.8145486111111111</v>
      </c>
      <c r="C3255">
        <v>2</v>
      </c>
      <c r="D3255">
        <v>686000</v>
      </c>
      <c r="E3255">
        <v>1372000</v>
      </c>
      <c r="F3255" t="s">
        <v>13666</v>
      </c>
      <c r="G3255" t="s">
        <v>12062</v>
      </c>
      <c r="H3255" t="s">
        <v>12071</v>
      </c>
      <c r="I3255" t="s">
        <v>12095</v>
      </c>
      <c r="J3255" t="s">
        <v>12085</v>
      </c>
      <c r="K3255" t="s">
        <v>16511</v>
      </c>
      <c r="L3255" t="s">
        <v>17484</v>
      </c>
    </row>
    <row r="3256" spans="1:12" x14ac:dyDescent="0.25">
      <c r="A3256" t="s">
        <v>8473</v>
      </c>
      <c r="B3256" s="7">
        <v>0.22001157407407407</v>
      </c>
      <c r="C3256">
        <v>8</v>
      </c>
      <c r="D3256">
        <v>365000</v>
      </c>
      <c r="E3256">
        <v>2920000</v>
      </c>
      <c r="F3256" t="s">
        <v>14405</v>
      </c>
      <c r="G3256" t="s">
        <v>12063</v>
      </c>
      <c r="H3256" t="s">
        <v>12070</v>
      </c>
      <c r="I3256" t="s">
        <v>12094</v>
      </c>
      <c r="J3256" t="s">
        <v>12079</v>
      </c>
      <c r="K3256" t="s">
        <v>17320</v>
      </c>
      <c r="L3256" t="s">
        <v>18329</v>
      </c>
    </row>
    <row r="3257" spans="1:12" x14ac:dyDescent="0.25">
      <c r="A3257" t="s">
        <v>8476</v>
      </c>
      <c r="B3257" s="7">
        <v>0.88546296296296301</v>
      </c>
      <c r="C3257">
        <v>2</v>
      </c>
      <c r="D3257">
        <v>394000</v>
      </c>
      <c r="E3257">
        <v>788000</v>
      </c>
      <c r="F3257" t="s">
        <v>13748</v>
      </c>
      <c r="G3257" t="s">
        <v>12063</v>
      </c>
      <c r="H3257" t="s">
        <v>12068</v>
      </c>
      <c r="I3257" t="s">
        <v>12094</v>
      </c>
      <c r="J3257" t="s">
        <v>12081</v>
      </c>
      <c r="K3257" t="s">
        <v>16964</v>
      </c>
      <c r="L3257" t="s">
        <v>17966</v>
      </c>
    </row>
    <row r="3258" spans="1:12" x14ac:dyDescent="0.25">
      <c r="A3258" t="s">
        <v>8478</v>
      </c>
      <c r="B3258" s="7">
        <v>0.3074884259259259</v>
      </c>
      <c r="C3258">
        <v>9</v>
      </c>
      <c r="D3258">
        <v>370000</v>
      </c>
      <c r="E3258">
        <v>3330000</v>
      </c>
      <c r="F3258" t="s">
        <v>12335</v>
      </c>
      <c r="G3258" t="s">
        <v>12063</v>
      </c>
      <c r="H3258" t="s">
        <v>12066</v>
      </c>
      <c r="I3258" t="s">
        <v>12092</v>
      </c>
      <c r="J3258" t="s">
        <v>12089</v>
      </c>
      <c r="K3258" t="s">
        <v>16511</v>
      </c>
      <c r="L3258" t="s">
        <v>17491</v>
      </c>
    </row>
    <row r="3259" spans="1:12" x14ac:dyDescent="0.25">
      <c r="A3259" t="s">
        <v>8480</v>
      </c>
      <c r="B3259" s="7">
        <v>0.58630787037037035</v>
      </c>
      <c r="C3259">
        <v>8</v>
      </c>
      <c r="D3259">
        <v>1278000</v>
      </c>
      <c r="E3259">
        <v>10224000</v>
      </c>
      <c r="F3259" t="s">
        <v>12619</v>
      </c>
      <c r="G3259" t="s">
        <v>12064</v>
      </c>
      <c r="H3259" t="s">
        <v>12069</v>
      </c>
      <c r="I3259" t="s">
        <v>12095</v>
      </c>
      <c r="J3259" t="s">
        <v>12079</v>
      </c>
      <c r="K3259" t="s">
        <v>16811</v>
      </c>
      <c r="L3259" t="s">
        <v>17817</v>
      </c>
    </row>
    <row r="3260" spans="1:12" x14ac:dyDescent="0.25">
      <c r="A3260" t="s">
        <v>8482</v>
      </c>
      <c r="B3260" s="7">
        <v>0.10393518518518519</v>
      </c>
      <c r="C3260">
        <v>4</v>
      </c>
      <c r="D3260">
        <v>646000</v>
      </c>
      <c r="E3260">
        <v>2584000</v>
      </c>
      <c r="F3260" t="s">
        <v>13740</v>
      </c>
      <c r="G3260" t="s">
        <v>12062</v>
      </c>
      <c r="H3260" t="s">
        <v>12067</v>
      </c>
      <c r="I3260" t="s">
        <v>12094</v>
      </c>
      <c r="J3260" t="s">
        <v>12087</v>
      </c>
      <c r="K3260" t="s">
        <v>17289</v>
      </c>
      <c r="L3260" t="s">
        <v>18296</v>
      </c>
    </row>
    <row r="3261" spans="1:12" x14ac:dyDescent="0.25">
      <c r="A3261" t="s">
        <v>8485</v>
      </c>
      <c r="B3261" s="7">
        <v>0.21253472222222222</v>
      </c>
      <c r="C3261">
        <v>5</v>
      </c>
      <c r="D3261">
        <v>572000</v>
      </c>
      <c r="E3261">
        <v>2860000</v>
      </c>
      <c r="F3261" t="s">
        <v>13697</v>
      </c>
      <c r="G3261" t="s">
        <v>12062</v>
      </c>
      <c r="H3261" t="s">
        <v>12068</v>
      </c>
      <c r="I3261" t="s">
        <v>12093</v>
      </c>
      <c r="J3261" t="s">
        <v>12086</v>
      </c>
      <c r="K3261" t="s">
        <v>17304</v>
      </c>
      <c r="L3261" t="s">
        <v>18311</v>
      </c>
    </row>
    <row r="3262" spans="1:12" x14ac:dyDescent="0.25">
      <c r="A3262" t="s">
        <v>8487</v>
      </c>
      <c r="B3262" s="7">
        <v>0.61381944444444447</v>
      </c>
      <c r="C3262">
        <v>4</v>
      </c>
      <c r="D3262">
        <v>1207000</v>
      </c>
      <c r="E3262">
        <v>4828000</v>
      </c>
      <c r="F3262" t="s">
        <v>15990</v>
      </c>
      <c r="G3262" t="s">
        <v>12064</v>
      </c>
      <c r="H3262" t="s">
        <v>12066</v>
      </c>
      <c r="I3262" t="s">
        <v>12094</v>
      </c>
      <c r="J3262" t="s">
        <v>12079</v>
      </c>
      <c r="K3262" t="s">
        <v>12178</v>
      </c>
      <c r="L3262" t="s">
        <v>12262</v>
      </c>
    </row>
    <row r="3263" spans="1:12" x14ac:dyDescent="0.25">
      <c r="A3263" t="s">
        <v>8489</v>
      </c>
      <c r="B3263" s="7">
        <v>0.1895486111111111</v>
      </c>
      <c r="C3263">
        <v>1</v>
      </c>
      <c r="D3263">
        <v>622000</v>
      </c>
      <c r="E3263">
        <v>622000</v>
      </c>
      <c r="F3263" t="s">
        <v>14501</v>
      </c>
      <c r="G3263" t="s">
        <v>12062</v>
      </c>
      <c r="H3263" t="s">
        <v>12070</v>
      </c>
      <c r="I3263" t="s">
        <v>12094</v>
      </c>
      <c r="J3263" t="s">
        <v>12086</v>
      </c>
      <c r="K3263" t="s">
        <v>17201</v>
      </c>
      <c r="L3263" t="s">
        <v>18204</v>
      </c>
    </row>
    <row r="3264" spans="1:12" x14ac:dyDescent="0.25">
      <c r="A3264" t="s">
        <v>8492</v>
      </c>
      <c r="B3264" s="7">
        <v>0.45052083333333331</v>
      </c>
      <c r="C3264">
        <v>3</v>
      </c>
      <c r="D3264">
        <v>389000</v>
      </c>
      <c r="E3264">
        <v>1167000</v>
      </c>
      <c r="F3264" t="s">
        <v>13881</v>
      </c>
      <c r="G3264" t="s">
        <v>12063</v>
      </c>
      <c r="H3264" t="s">
        <v>12070</v>
      </c>
      <c r="I3264" t="s">
        <v>12095</v>
      </c>
      <c r="J3264" t="s">
        <v>12090</v>
      </c>
      <c r="K3264" t="s">
        <v>17341</v>
      </c>
      <c r="L3264" t="s">
        <v>18344</v>
      </c>
    </row>
    <row r="3265" spans="1:12" x14ac:dyDescent="0.25">
      <c r="A3265" t="s">
        <v>8494</v>
      </c>
      <c r="B3265" s="7">
        <v>0.23895833333333333</v>
      </c>
      <c r="C3265">
        <v>8</v>
      </c>
      <c r="D3265">
        <v>546000</v>
      </c>
      <c r="E3265">
        <v>4368000</v>
      </c>
      <c r="F3265" t="s">
        <v>16421</v>
      </c>
      <c r="G3265" t="s">
        <v>12062</v>
      </c>
      <c r="H3265" t="s">
        <v>12067</v>
      </c>
      <c r="I3265" t="s">
        <v>12095</v>
      </c>
      <c r="J3265" t="s">
        <v>12087</v>
      </c>
      <c r="K3265" t="s">
        <v>17052</v>
      </c>
      <c r="L3265" t="s">
        <v>18059</v>
      </c>
    </row>
    <row r="3266" spans="1:12" x14ac:dyDescent="0.25">
      <c r="A3266" t="s">
        <v>8496</v>
      </c>
      <c r="B3266" s="7">
        <v>0.96753472222222225</v>
      </c>
      <c r="C3266">
        <v>9</v>
      </c>
      <c r="D3266">
        <v>340000</v>
      </c>
      <c r="E3266">
        <v>3060000</v>
      </c>
      <c r="F3266" t="s">
        <v>13961</v>
      </c>
      <c r="G3266" t="s">
        <v>12063</v>
      </c>
      <c r="H3266" t="s">
        <v>12066</v>
      </c>
      <c r="I3266" t="s">
        <v>12094</v>
      </c>
      <c r="J3266" t="s">
        <v>12076</v>
      </c>
      <c r="K3266" t="s">
        <v>16932</v>
      </c>
      <c r="L3266" t="s">
        <v>17941</v>
      </c>
    </row>
    <row r="3267" spans="1:12" x14ac:dyDescent="0.25">
      <c r="A3267" t="s">
        <v>8498</v>
      </c>
      <c r="B3267" s="7">
        <v>0.14451388888888889</v>
      </c>
      <c r="C3267">
        <v>9</v>
      </c>
      <c r="D3267">
        <v>1107000</v>
      </c>
      <c r="E3267">
        <v>9963000</v>
      </c>
      <c r="F3267" t="s">
        <v>15654</v>
      </c>
      <c r="G3267" t="s">
        <v>12064</v>
      </c>
      <c r="H3267" t="s">
        <v>12067</v>
      </c>
      <c r="I3267" t="s">
        <v>12094</v>
      </c>
      <c r="J3267" t="s">
        <v>12077</v>
      </c>
      <c r="K3267" t="s">
        <v>16965</v>
      </c>
      <c r="L3267" t="s">
        <v>17974</v>
      </c>
    </row>
    <row r="3268" spans="1:12" x14ac:dyDescent="0.25">
      <c r="A3268" t="s">
        <v>8500</v>
      </c>
      <c r="B3268" s="7">
        <v>0.33112268518518517</v>
      </c>
      <c r="C3268">
        <v>4</v>
      </c>
      <c r="D3268">
        <v>372000</v>
      </c>
      <c r="E3268">
        <v>1488000</v>
      </c>
      <c r="F3268" t="s">
        <v>14855</v>
      </c>
      <c r="G3268" t="s">
        <v>12063</v>
      </c>
      <c r="H3268" t="s">
        <v>12070</v>
      </c>
      <c r="I3268" t="s">
        <v>12095</v>
      </c>
      <c r="J3268" t="s">
        <v>12083</v>
      </c>
      <c r="K3268" t="s">
        <v>17144</v>
      </c>
      <c r="L3268" t="s">
        <v>18148</v>
      </c>
    </row>
    <row r="3269" spans="1:12" x14ac:dyDescent="0.25">
      <c r="A3269" t="s">
        <v>8502</v>
      </c>
      <c r="B3269" s="7">
        <v>0.42215277777777777</v>
      </c>
      <c r="C3269">
        <v>2</v>
      </c>
      <c r="D3269">
        <v>601000</v>
      </c>
      <c r="E3269">
        <v>1202000</v>
      </c>
      <c r="F3269" t="s">
        <v>13628</v>
      </c>
      <c r="G3269" t="s">
        <v>12062</v>
      </c>
      <c r="H3269" t="s">
        <v>12070</v>
      </c>
      <c r="I3269" t="s">
        <v>12095</v>
      </c>
      <c r="J3269" t="s">
        <v>12083</v>
      </c>
      <c r="K3269" t="s">
        <v>16612</v>
      </c>
      <c r="L3269" t="s">
        <v>17596</v>
      </c>
    </row>
    <row r="3270" spans="1:12" x14ac:dyDescent="0.25">
      <c r="A3270" t="s">
        <v>8505</v>
      </c>
      <c r="B3270" s="7">
        <v>0.65050925925925929</v>
      </c>
      <c r="C3270">
        <v>5</v>
      </c>
      <c r="D3270">
        <v>1364000</v>
      </c>
      <c r="E3270">
        <v>6820000</v>
      </c>
      <c r="F3270" t="s">
        <v>12829</v>
      </c>
      <c r="G3270" t="s">
        <v>12064</v>
      </c>
      <c r="H3270" t="s">
        <v>12071</v>
      </c>
      <c r="I3270" t="s">
        <v>12095</v>
      </c>
      <c r="J3270" t="s">
        <v>12081</v>
      </c>
      <c r="K3270" t="s">
        <v>17295</v>
      </c>
      <c r="L3270" t="s">
        <v>18303</v>
      </c>
    </row>
    <row r="3271" spans="1:12" x14ac:dyDescent="0.25">
      <c r="A3271" t="s">
        <v>8508</v>
      </c>
      <c r="B3271" s="7">
        <v>0.38928240740740738</v>
      </c>
      <c r="C3271">
        <v>5</v>
      </c>
      <c r="D3271">
        <v>1115000</v>
      </c>
      <c r="E3271">
        <v>5575000</v>
      </c>
      <c r="F3271" t="s">
        <v>14227</v>
      </c>
      <c r="G3271" t="s">
        <v>12064</v>
      </c>
      <c r="H3271" t="s">
        <v>12071</v>
      </c>
      <c r="I3271" t="s">
        <v>12094</v>
      </c>
      <c r="J3271" t="s">
        <v>12082</v>
      </c>
      <c r="K3271" t="s">
        <v>16961</v>
      </c>
      <c r="L3271" t="s">
        <v>17966</v>
      </c>
    </row>
    <row r="3272" spans="1:12" x14ac:dyDescent="0.25">
      <c r="A3272" t="s">
        <v>8511</v>
      </c>
      <c r="B3272" s="7">
        <v>0.52523148148148147</v>
      </c>
      <c r="C3272">
        <v>7</v>
      </c>
      <c r="D3272">
        <v>677000</v>
      </c>
      <c r="E3272">
        <v>4739000</v>
      </c>
      <c r="F3272" t="s">
        <v>13937</v>
      </c>
      <c r="G3272" t="s">
        <v>12062</v>
      </c>
      <c r="H3272" t="s">
        <v>12068</v>
      </c>
      <c r="I3272" t="s">
        <v>12094</v>
      </c>
      <c r="J3272" t="s">
        <v>12083</v>
      </c>
      <c r="K3272" t="s">
        <v>16803</v>
      </c>
      <c r="L3272" t="s">
        <v>17808</v>
      </c>
    </row>
    <row r="3273" spans="1:12" x14ac:dyDescent="0.25">
      <c r="A3273" t="s">
        <v>8513</v>
      </c>
      <c r="B3273" s="7">
        <v>0.30932870370370369</v>
      </c>
      <c r="C3273">
        <v>6</v>
      </c>
      <c r="D3273">
        <v>319000</v>
      </c>
      <c r="E3273">
        <v>1914000</v>
      </c>
      <c r="F3273" t="s">
        <v>14821</v>
      </c>
      <c r="G3273" t="s">
        <v>12063</v>
      </c>
      <c r="H3273" t="s">
        <v>12066</v>
      </c>
      <c r="I3273" t="s">
        <v>12095</v>
      </c>
      <c r="J3273" t="s">
        <v>12084</v>
      </c>
      <c r="K3273" t="s">
        <v>17394</v>
      </c>
      <c r="L3273" t="s">
        <v>18402</v>
      </c>
    </row>
    <row r="3274" spans="1:12" x14ac:dyDescent="0.25">
      <c r="A3274" t="s">
        <v>8516</v>
      </c>
      <c r="B3274" s="7">
        <v>0.33231481481481484</v>
      </c>
      <c r="C3274">
        <v>6</v>
      </c>
      <c r="D3274">
        <v>660000</v>
      </c>
      <c r="E3274">
        <v>3960000</v>
      </c>
      <c r="F3274" t="s">
        <v>12858</v>
      </c>
      <c r="G3274" t="s">
        <v>12062</v>
      </c>
      <c r="H3274" t="s">
        <v>12071</v>
      </c>
      <c r="I3274" t="s">
        <v>12094</v>
      </c>
      <c r="J3274" t="s">
        <v>12073</v>
      </c>
      <c r="K3274" t="s">
        <v>16722</v>
      </c>
      <c r="L3274" t="s">
        <v>17718</v>
      </c>
    </row>
    <row r="3275" spans="1:12" x14ac:dyDescent="0.25">
      <c r="A3275" t="s">
        <v>8518</v>
      </c>
      <c r="B3275" s="7">
        <v>0.99719907407407404</v>
      </c>
      <c r="C3275">
        <v>6</v>
      </c>
      <c r="D3275">
        <v>554000</v>
      </c>
      <c r="E3275">
        <v>3324000</v>
      </c>
      <c r="F3275" t="s">
        <v>13913</v>
      </c>
      <c r="G3275" t="s">
        <v>12062</v>
      </c>
      <c r="H3275" t="s">
        <v>12071</v>
      </c>
      <c r="I3275" t="s">
        <v>12093</v>
      </c>
      <c r="J3275" t="s">
        <v>12086</v>
      </c>
      <c r="K3275" t="s">
        <v>17404</v>
      </c>
      <c r="L3275" t="s">
        <v>18412</v>
      </c>
    </row>
    <row r="3276" spans="1:12" x14ac:dyDescent="0.25">
      <c r="A3276" t="s">
        <v>8520</v>
      </c>
      <c r="B3276" s="7">
        <v>0.62983796296296302</v>
      </c>
      <c r="C3276">
        <v>7</v>
      </c>
      <c r="D3276">
        <v>399000</v>
      </c>
      <c r="E3276">
        <v>2793000</v>
      </c>
      <c r="F3276" t="s">
        <v>13845</v>
      </c>
      <c r="G3276" t="s">
        <v>12063</v>
      </c>
      <c r="H3276" t="s">
        <v>12068</v>
      </c>
      <c r="I3276" t="s">
        <v>12094</v>
      </c>
      <c r="J3276" t="s">
        <v>12083</v>
      </c>
      <c r="K3276" t="s">
        <v>16535</v>
      </c>
      <c r="L3276" t="s">
        <v>17514</v>
      </c>
    </row>
    <row r="3277" spans="1:12" x14ac:dyDescent="0.25">
      <c r="A3277" t="s">
        <v>8523</v>
      </c>
      <c r="B3277" s="7">
        <v>0.33819444444444446</v>
      </c>
      <c r="C3277">
        <v>4</v>
      </c>
      <c r="D3277">
        <v>324000</v>
      </c>
      <c r="E3277">
        <v>1296000</v>
      </c>
      <c r="F3277" t="s">
        <v>16072</v>
      </c>
      <c r="G3277" t="s">
        <v>12063</v>
      </c>
      <c r="H3277" t="s">
        <v>12071</v>
      </c>
      <c r="I3277" t="s">
        <v>12094</v>
      </c>
      <c r="J3277" t="s">
        <v>12074</v>
      </c>
      <c r="K3277" t="s">
        <v>16580</v>
      </c>
      <c r="L3277" t="s">
        <v>17556</v>
      </c>
    </row>
    <row r="3278" spans="1:12" x14ac:dyDescent="0.25">
      <c r="A3278" t="s">
        <v>8525</v>
      </c>
      <c r="B3278" s="7">
        <v>0.44979166666666665</v>
      </c>
      <c r="C3278">
        <v>6</v>
      </c>
      <c r="D3278">
        <v>1246000</v>
      </c>
      <c r="E3278">
        <v>7476000</v>
      </c>
      <c r="F3278" t="s">
        <v>13034</v>
      </c>
      <c r="G3278" t="s">
        <v>12064</v>
      </c>
      <c r="H3278" t="s">
        <v>12071</v>
      </c>
      <c r="I3278" t="s">
        <v>12095</v>
      </c>
      <c r="J3278" t="s">
        <v>12075</v>
      </c>
      <c r="K3278" t="s">
        <v>16645</v>
      </c>
      <c r="L3278" t="s">
        <v>17634</v>
      </c>
    </row>
    <row r="3279" spans="1:12" x14ac:dyDescent="0.25">
      <c r="A3279" t="s">
        <v>8527</v>
      </c>
      <c r="B3279" s="7">
        <v>0.64709490740740738</v>
      </c>
      <c r="C3279">
        <v>3</v>
      </c>
      <c r="D3279">
        <v>593000</v>
      </c>
      <c r="E3279">
        <v>1779000</v>
      </c>
      <c r="F3279" t="s">
        <v>15718</v>
      </c>
      <c r="G3279" t="s">
        <v>12062</v>
      </c>
      <c r="H3279" t="s">
        <v>12067</v>
      </c>
      <c r="I3279" t="s">
        <v>12094</v>
      </c>
      <c r="J3279" t="s">
        <v>12073</v>
      </c>
      <c r="K3279" t="s">
        <v>17298</v>
      </c>
      <c r="L3279" t="s">
        <v>18304</v>
      </c>
    </row>
    <row r="3280" spans="1:12" x14ac:dyDescent="0.25">
      <c r="A3280" t="s">
        <v>8529</v>
      </c>
      <c r="B3280" s="7">
        <v>0.2487037037037037</v>
      </c>
      <c r="C3280">
        <v>6</v>
      </c>
      <c r="D3280">
        <v>671000</v>
      </c>
      <c r="E3280">
        <v>4026000</v>
      </c>
      <c r="F3280" t="s">
        <v>16021</v>
      </c>
      <c r="G3280" t="s">
        <v>12062</v>
      </c>
      <c r="H3280" t="s">
        <v>12069</v>
      </c>
      <c r="I3280" t="s">
        <v>12095</v>
      </c>
      <c r="J3280" t="s">
        <v>12076</v>
      </c>
      <c r="K3280" t="s">
        <v>12185</v>
      </c>
      <c r="L3280" t="s">
        <v>12271</v>
      </c>
    </row>
    <row r="3281" spans="1:12" x14ac:dyDescent="0.25">
      <c r="A3281" t="s">
        <v>8531</v>
      </c>
      <c r="B3281" s="7">
        <v>0.99424768518518514</v>
      </c>
      <c r="C3281">
        <v>6</v>
      </c>
      <c r="D3281">
        <v>356000</v>
      </c>
      <c r="E3281">
        <v>2136000</v>
      </c>
      <c r="F3281" t="s">
        <v>15480</v>
      </c>
      <c r="G3281" t="s">
        <v>12063</v>
      </c>
      <c r="H3281" t="s">
        <v>12067</v>
      </c>
      <c r="I3281" t="s">
        <v>12095</v>
      </c>
      <c r="J3281" t="s">
        <v>12083</v>
      </c>
      <c r="K3281" t="s">
        <v>17358</v>
      </c>
      <c r="L3281" t="s">
        <v>18364</v>
      </c>
    </row>
    <row r="3282" spans="1:12" x14ac:dyDescent="0.25">
      <c r="A3282" t="s">
        <v>8533</v>
      </c>
      <c r="B3282" s="7">
        <v>0.55856481481481479</v>
      </c>
      <c r="C3282">
        <v>4</v>
      </c>
      <c r="D3282">
        <v>622000</v>
      </c>
      <c r="E3282">
        <v>2488000</v>
      </c>
      <c r="F3282" t="s">
        <v>14071</v>
      </c>
      <c r="G3282" t="s">
        <v>12062</v>
      </c>
      <c r="H3282" t="s">
        <v>12071</v>
      </c>
      <c r="I3282" t="s">
        <v>12094</v>
      </c>
      <c r="J3282" t="s">
        <v>12085</v>
      </c>
      <c r="K3282" t="s">
        <v>17067</v>
      </c>
      <c r="L3282" t="s">
        <v>18070</v>
      </c>
    </row>
    <row r="3283" spans="1:12" x14ac:dyDescent="0.25">
      <c r="A3283" t="s">
        <v>8535</v>
      </c>
      <c r="B3283" s="7">
        <v>0.51795138888888892</v>
      </c>
      <c r="C3283">
        <v>2</v>
      </c>
      <c r="D3283">
        <v>498000</v>
      </c>
      <c r="E3283">
        <v>996000</v>
      </c>
      <c r="F3283" t="s">
        <v>16144</v>
      </c>
      <c r="G3283" t="s">
        <v>12065</v>
      </c>
      <c r="H3283" t="s">
        <v>12066</v>
      </c>
      <c r="I3283" t="s">
        <v>12094</v>
      </c>
      <c r="J3283" t="s">
        <v>12072</v>
      </c>
      <c r="K3283" t="s">
        <v>16478</v>
      </c>
      <c r="L3283" t="s">
        <v>17580</v>
      </c>
    </row>
    <row r="3284" spans="1:12" x14ac:dyDescent="0.25">
      <c r="A3284" t="s">
        <v>8538</v>
      </c>
      <c r="B3284" s="7">
        <v>2.5069444444444443E-2</v>
      </c>
      <c r="C3284">
        <v>3</v>
      </c>
      <c r="D3284">
        <v>645000</v>
      </c>
      <c r="E3284">
        <v>1935000</v>
      </c>
      <c r="F3284" t="s">
        <v>15604</v>
      </c>
      <c r="G3284" t="s">
        <v>12062</v>
      </c>
      <c r="H3284" t="s">
        <v>12068</v>
      </c>
      <c r="I3284" t="s">
        <v>12094</v>
      </c>
      <c r="J3284" t="s">
        <v>12084</v>
      </c>
      <c r="K3284" t="s">
        <v>16534</v>
      </c>
      <c r="L3284" t="s">
        <v>17509</v>
      </c>
    </row>
    <row r="3285" spans="1:12" x14ac:dyDescent="0.25">
      <c r="A3285" t="s">
        <v>8540</v>
      </c>
      <c r="B3285" s="7">
        <v>0.93758101851851849</v>
      </c>
      <c r="C3285">
        <v>8</v>
      </c>
      <c r="D3285">
        <v>562000</v>
      </c>
      <c r="E3285">
        <v>4496000</v>
      </c>
      <c r="F3285" t="s">
        <v>12383</v>
      </c>
      <c r="G3285" t="s">
        <v>12062</v>
      </c>
      <c r="H3285" t="s">
        <v>12068</v>
      </c>
      <c r="I3285" t="s">
        <v>12095</v>
      </c>
      <c r="J3285" t="s">
        <v>12088</v>
      </c>
      <c r="K3285" t="s">
        <v>12134</v>
      </c>
      <c r="L3285" t="s">
        <v>12223</v>
      </c>
    </row>
    <row r="3286" spans="1:12" x14ac:dyDescent="0.25">
      <c r="A3286" t="s">
        <v>8542</v>
      </c>
      <c r="B3286" s="7">
        <v>0.75976851851851857</v>
      </c>
      <c r="C3286">
        <v>5</v>
      </c>
      <c r="D3286">
        <v>360000</v>
      </c>
      <c r="E3286">
        <v>1800000</v>
      </c>
      <c r="F3286" t="s">
        <v>15969</v>
      </c>
      <c r="G3286" t="s">
        <v>12063</v>
      </c>
      <c r="H3286" t="s">
        <v>12070</v>
      </c>
      <c r="I3286" t="s">
        <v>12092</v>
      </c>
      <c r="J3286" t="s">
        <v>12087</v>
      </c>
      <c r="K3286" t="s">
        <v>16967</v>
      </c>
      <c r="L3286" t="s">
        <v>17972</v>
      </c>
    </row>
    <row r="3287" spans="1:12" x14ac:dyDescent="0.25">
      <c r="A3287" t="s">
        <v>8544</v>
      </c>
      <c r="B3287" s="7">
        <v>0.31361111111111112</v>
      </c>
      <c r="C3287">
        <v>9</v>
      </c>
      <c r="D3287">
        <v>484000</v>
      </c>
      <c r="E3287">
        <v>4356000</v>
      </c>
      <c r="F3287" t="s">
        <v>14725</v>
      </c>
      <c r="G3287" t="s">
        <v>12065</v>
      </c>
      <c r="H3287" t="s">
        <v>12071</v>
      </c>
      <c r="I3287" t="s">
        <v>12094</v>
      </c>
      <c r="J3287" t="s">
        <v>12082</v>
      </c>
      <c r="K3287" t="s">
        <v>16712</v>
      </c>
      <c r="L3287" t="s">
        <v>17711</v>
      </c>
    </row>
    <row r="3288" spans="1:12" x14ac:dyDescent="0.25">
      <c r="A3288" t="s">
        <v>8547</v>
      </c>
      <c r="B3288" s="7">
        <v>0.85287037037037039</v>
      </c>
      <c r="C3288">
        <v>9</v>
      </c>
      <c r="D3288">
        <v>376000</v>
      </c>
      <c r="E3288">
        <v>3384000</v>
      </c>
      <c r="F3288" t="s">
        <v>13104</v>
      </c>
      <c r="G3288" t="s">
        <v>12063</v>
      </c>
      <c r="H3288" t="s">
        <v>12069</v>
      </c>
      <c r="I3288" t="s">
        <v>12095</v>
      </c>
      <c r="J3288" t="s">
        <v>12085</v>
      </c>
      <c r="K3288" t="s">
        <v>16654</v>
      </c>
      <c r="L3288" t="s">
        <v>17646</v>
      </c>
    </row>
    <row r="3289" spans="1:12" x14ac:dyDescent="0.25">
      <c r="A3289" t="s">
        <v>8549</v>
      </c>
      <c r="B3289" s="7">
        <v>0.97282407407407412</v>
      </c>
      <c r="C3289">
        <v>6</v>
      </c>
      <c r="D3289">
        <v>448000</v>
      </c>
      <c r="E3289">
        <v>2688000</v>
      </c>
      <c r="F3289" t="s">
        <v>14966</v>
      </c>
      <c r="G3289" t="s">
        <v>12065</v>
      </c>
      <c r="H3289" t="s">
        <v>12066</v>
      </c>
      <c r="I3289" t="s">
        <v>12094</v>
      </c>
      <c r="J3289" t="s">
        <v>12085</v>
      </c>
      <c r="K3289" t="s">
        <v>17358</v>
      </c>
      <c r="L3289" t="s">
        <v>18364</v>
      </c>
    </row>
    <row r="3290" spans="1:12" x14ac:dyDescent="0.25">
      <c r="A3290" t="s">
        <v>8551</v>
      </c>
      <c r="B3290" s="7">
        <v>0.56444444444444442</v>
      </c>
      <c r="C3290">
        <v>2</v>
      </c>
      <c r="D3290">
        <v>548000</v>
      </c>
      <c r="E3290">
        <v>1096000</v>
      </c>
      <c r="F3290" t="s">
        <v>15250</v>
      </c>
      <c r="G3290" t="s">
        <v>12062</v>
      </c>
      <c r="H3290" t="s">
        <v>12071</v>
      </c>
      <c r="I3290" t="s">
        <v>12092</v>
      </c>
      <c r="J3290" t="s">
        <v>12083</v>
      </c>
      <c r="K3290" t="s">
        <v>16540</v>
      </c>
      <c r="L3290" t="s">
        <v>17514</v>
      </c>
    </row>
    <row r="3291" spans="1:12" x14ac:dyDescent="0.25">
      <c r="A3291" t="s">
        <v>8553</v>
      </c>
      <c r="B3291" s="7">
        <v>0.29297453703703702</v>
      </c>
      <c r="C3291">
        <v>9</v>
      </c>
      <c r="D3291">
        <v>376000</v>
      </c>
      <c r="E3291">
        <v>3384000</v>
      </c>
      <c r="F3291" t="s">
        <v>13280</v>
      </c>
      <c r="G3291" t="s">
        <v>12063</v>
      </c>
      <c r="H3291" t="s">
        <v>12070</v>
      </c>
      <c r="I3291" t="s">
        <v>12093</v>
      </c>
      <c r="J3291" t="s">
        <v>12081</v>
      </c>
      <c r="K3291" t="s">
        <v>12115</v>
      </c>
      <c r="L3291" t="s">
        <v>12205</v>
      </c>
    </row>
    <row r="3292" spans="1:12" x14ac:dyDescent="0.25">
      <c r="A3292" t="s">
        <v>8555</v>
      </c>
      <c r="B3292" s="7">
        <v>0.96046296296296296</v>
      </c>
      <c r="C3292">
        <v>1</v>
      </c>
      <c r="D3292">
        <v>427000</v>
      </c>
      <c r="E3292">
        <v>427000</v>
      </c>
      <c r="F3292" t="s">
        <v>12994</v>
      </c>
      <c r="G3292" t="s">
        <v>12065</v>
      </c>
      <c r="H3292" t="s">
        <v>12068</v>
      </c>
      <c r="I3292" t="s">
        <v>12095</v>
      </c>
      <c r="J3292" t="s">
        <v>12075</v>
      </c>
      <c r="K3292" t="s">
        <v>16995</v>
      </c>
      <c r="L3292" t="s">
        <v>17996</v>
      </c>
    </row>
    <row r="3293" spans="1:12" x14ac:dyDescent="0.25">
      <c r="A3293" t="s">
        <v>8557</v>
      </c>
      <c r="B3293" s="7">
        <v>0.55570601851851853</v>
      </c>
      <c r="C3293">
        <v>4</v>
      </c>
      <c r="D3293">
        <v>562000</v>
      </c>
      <c r="E3293">
        <v>2248000</v>
      </c>
      <c r="F3293" t="s">
        <v>15613</v>
      </c>
      <c r="G3293" t="s">
        <v>12062</v>
      </c>
      <c r="H3293" t="s">
        <v>12068</v>
      </c>
      <c r="I3293" t="s">
        <v>12095</v>
      </c>
      <c r="J3293" t="s">
        <v>12079</v>
      </c>
      <c r="K3293" t="s">
        <v>17317</v>
      </c>
      <c r="L3293" t="s">
        <v>18322</v>
      </c>
    </row>
    <row r="3294" spans="1:12" x14ac:dyDescent="0.25">
      <c r="A3294" t="s">
        <v>8560</v>
      </c>
      <c r="B3294" s="7">
        <v>0.45037037037037037</v>
      </c>
      <c r="C3294">
        <v>2</v>
      </c>
      <c r="D3294">
        <v>377000</v>
      </c>
      <c r="E3294">
        <v>754000</v>
      </c>
      <c r="F3294" t="s">
        <v>14918</v>
      </c>
      <c r="G3294" t="s">
        <v>12063</v>
      </c>
      <c r="H3294" t="s">
        <v>12071</v>
      </c>
      <c r="I3294" t="s">
        <v>12092</v>
      </c>
      <c r="J3294" t="s">
        <v>12074</v>
      </c>
      <c r="K3294" t="s">
        <v>17083</v>
      </c>
      <c r="L3294" t="s">
        <v>18084</v>
      </c>
    </row>
    <row r="3295" spans="1:12" x14ac:dyDescent="0.25">
      <c r="A3295" t="s">
        <v>8563</v>
      </c>
      <c r="B3295" s="7">
        <v>0.36760416666666668</v>
      </c>
      <c r="C3295">
        <v>4</v>
      </c>
      <c r="D3295">
        <v>424000</v>
      </c>
      <c r="E3295">
        <v>1696000</v>
      </c>
      <c r="F3295" t="s">
        <v>12627</v>
      </c>
      <c r="G3295" t="s">
        <v>12065</v>
      </c>
      <c r="H3295" t="s">
        <v>12070</v>
      </c>
      <c r="I3295" t="s">
        <v>12092</v>
      </c>
      <c r="J3295" t="s">
        <v>12075</v>
      </c>
      <c r="K3295" t="s">
        <v>17392</v>
      </c>
      <c r="L3295" t="s">
        <v>18398</v>
      </c>
    </row>
    <row r="3296" spans="1:12" x14ac:dyDescent="0.25">
      <c r="A3296" t="s">
        <v>8566</v>
      </c>
      <c r="B3296" s="7">
        <v>0.41125</v>
      </c>
      <c r="C3296">
        <v>8</v>
      </c>
      <c r="D3296">
        <v>415000</v>
      </c>
      <c r="E3296">
        <v>3320000</v>
      </c>
      <c r="F3296" t="s">
        <v>15604</v>
      </c>
      <c r="G3296" t="s">
        <v>12065</v>
      </c>
      <c r="H3296" t="s">
        <v>12067</v>
      </c>
      <c r="I3296" t="s">
        <v>12095</v>
      </c>
      <c r="J3296" t="s">
        <v>12087</v>
      </c>
      <c r="K3296" t="s">
        <v>17084</v>
      </c>
      <c r="L3296" t="s">
        <v>18091</v>
      </c>
    </row>
    <row r="3297" spans="1:12" x14ac:dyDescent="0.25">
      <c r="A3297" t="s">
        <v>8567</v>
      </c>
      <c r="B3297" s="7">
        <v>0.53468749999999998</v>
      </c>
      <c r="C3297">
        <v>3</v>
      </c>
      <c r="D3297">
        <v>1083000</v>
      </c>
      <c r="E3297">
        <v>3249000</v>
      </c>
      <c r="F3297" t="s">
        <v>16174</v>
      </c>
      <c r="G3297" t="s">
        <v>12064</v>
      </c>
      <c r="H3297" t="s">
        <v>12070</v>
      </c>
      <c r="I3297" t="s">
        <v>12092</v>
      </c>
      <c r="J3297" t="s">
        <v>12072</v>
      </c>
      <c r="K3297" t="s">
        <v>16656</v>
      </c>
      <c r="L3297" t="s">
        <v>17643</v>
      </c>
    </row>
    <row r="3298" spans="1:12" x14ac:dyDescent="0.25">
      <c r="A3298" t="s">
        <v>8569</v>
      </c>
      <c r="B3298" s="7">
        <v>0.52802083333333338</v>
      </c>
      <c r="C3298">
        <v>6</v>
      </c>
      <c r="D3298">
        <v>466000</v>
      </c>
      <c r="E3298">
        <v>2796000</v>
      </c>
      <c r="F3298" t="s">
        <v>15315</v>
      </c>
      <c r="G3298" t="s">
        <v>12065</v>
      </c>
      <c r="H3298" t="s">
        <v>12071</v>
      </c>
      <c r="I3298" t="s">
        <v>12094</v>
      </c>
      <c r="J3298" t="s">
        <v>12077</v>
      </c>
      <c r="K3298" t="s">
        <v>17223</v>
      </c>
      <c r="L3298" t="s">
        <v>18230</v>
      </c>
    </row>
    <row r="3299" spans="1:12" x14ac:dyDescent="0.25">
      <c r="A3299" t="s">
        <v>8571</v>
      </c>
      <c r="B3299" s="7">
        <v>0.35537037037037039</v>
      </c>
      <c r="C3299">
        <v>5</v>
      </c>
      <c r="D3299">
        <v>1083000</v>
      </c>
      <c r="E3299">
        <v>5415000</v>
      </c>
      <c r="F3299" t="s">
        <v>14625</v>
      </c>
      <c r="G3299" t="s">
        <v>12064</v>
      </c>
      <c r="H3299" t="s">
        <v>12071</v>
      </c>
      <c r="I3299" t="s">
        <v>12093</v>
      </c>
      <c r="J3299" t="s">
        <v>12089</v>
      </c>
      <c r="K3299" t="s">
        <v>17428</v>
      </c>
      <c r="L3299" t="s">
        <v>18435</v>
      </c>
    </row>
    <row r="3300" spans="1:12" x14ac:dyDescent="0.25">
      <c r="A3300" t="s">
        <v>8574</v>
      </c>
      <c r="B3300" s="7">
        <v>0.43663194444444442</v>
      </c>
      <c r="C3300">
        <v>7</v>
      </c>
      <c r="D3300">
        <v>1347000</v>
      </c>
      <c r="E3300">
        <v>9429000</v>
      </c>
      <c r="F3300" t="s">
        <v>14517</v>
      </c>
      <c r="G3300" t="s">
        <v>12064</v>
      </c>
      <c r="H3300" t="s">
        <v>12070</v>
      </c>
      <c r="I3300" t="s">
        <v>12094</v>
      </c>
      <c r="J3300" t="s">
        <v>12082</v>
      </c>
      <c r="K3300" t="s">
        <v>17040</v>
      </c>
      <c r="L3300" t="s">
        <v>18046</v>
      </c>
    </row>
    <row r="3301" spans="1:12" x14ac:dyDescent="0.25">
      <c r="A3301" t="s">
        <v>8576</v>
      </c>
      <c r="B3301" s="7">
        <v>0.17416666666666666</v>
      </c>
      <c r="C3301">
        <v>9</v>
      </c>
      <c r="D3301">
        <v>383000</v>
      </c>
      <c r="E3301">
        <v>3447000</v>
      </c>
      <c r="F3301" t="s">
        <v>14446</v>
      </c>
      <c r="G3301" t="s">
        <v>12063</v>
      </c>
      <c r="H3301" t="s">
        <v>12071</v>
      </c>
      <c r="I3301" t="s">
        <v>12095</v>
      </c>
      <c r="J3301" t="s">
        <v>12084</v>
      </c>
      <c r="K3301" t="s">
        <v>17459</v>
      </c>
      <c r="L3301" t="s">
        <v>12194</v>
      </c>
    </row>
    <row r="3302" spans="1:12" x14ac:dyDescent="0.25">
      <c r="A3302" t="s">
        <v>8579</v>
      </c>
      <c r="B3302" s="7">
        <v>0.24943287037037037</v>
      </c>
      <c r="C3302">
        <v>6</v>
      </c>
      <c r="D3302">
        <v>345000</v>
      </c>
      <c r="E3302">
        <v>2070000</v>
      </c>
      <c r="F3302" t="s">
        <v>14960</v>
      </c>
      <c r="G3302" t="s">
        <v>12063</v>
      </c>
      <c r="H3302" t="s">
        <v>12071</v>
      </c>
      <c r="I3302" t="s">
        <v>12094</v>
      </c>
      <c r="J3302" t="s">
        <v>12072</v>
      </c>
      <c r="K3302" t="s">
        <v>16652</v>
      </c>
      <c r="L3302" t="s">
        <v>17642</v>
      </c>
    </row>
    <row r="3303" spans="1:12" x14ac:dyDescent="0.25">
      <c r="A3303" t="s">
        <v>8581</v>
      </c>
      <c r="B3303" s="7">
        <v>0.13138888888888889</v>
      </c>
      <c r="C3303">
        <v>5</v>
      </c>
      <c r="D3303">
        <v>572000</v>
      </c>
      <c r="E3303">
        <v>2860000</v>
      </c>
      <c r="F3303" t="s">
        <v>12632</v>
      </c>
      <c r="G3303" t="s">
        <v>12062</v>
      </c>
      <c r="H3303" t="s">
        <v>12067</v>
      </c>
      <c r="I3303" t="s">
        <v>12094</v>
      </c>
      <c r="J3303" t="s">
        <v>12091</v>
      </c>
      <c r="K3303" t="s">
        <v>17104</v>
      </c>
      <c r="L3303" t="s">
        <v>18108</v>
      </c>
    </row>
    <row r="3304" spans="1:12" x14ac:dyDescent="0.25">
      <c r="A3304" t="s">
        <v>8583</v>
      </c>
      <c r="B3304" s="7">
        <v>5.8032407407407408E-2</v>
      </c>
      <c r="C3304">
        <v>8</v>
      </c>
      <c r="D3304">
        <v>384000</v>
      </c>
      <c r="E3304">
        <v>3072000</v>
      </c>
      <c r="F3304" t="s">
        <v>14352</v>
      </c>
      <c r="G3304" t="s">
        <v>12063</v>
      </c>
      <c r="H3304" t="s">
        <v>12066</v>
      </c>
      <c r="I3304" t="s">
        <v>12094</v>
      </c>
      <c r="J3304" t="s">
        <v>12085</v>
      </c>
      <c r="K3304" t="s">
        <v>17020</v>
      </c>
      <c r="L3304" t="s">
        <v>18027</v>
      </c>
    </row>
    <row r="3305" spans="1:12" x14ac:dyDescent="0.25">
      <c r="A3305" t="s">
        <v>8585</v>
      </c>
      <c r="B3305" s="7">
        <v>0.14922453703703703</v>
      </c>
      <c r="C3305">
        <v>5</v>
      </c>
      <c r="D3305">
        <v>1176000</v>
      </c>
      <c r="E3305">
        <v>5880000</v>
      </c>
      <c r="F3305" t="s">
        <v>14607</v>
      </c>
      <c r="G3305" t="s">
        <v>12064</v>
      </c>
      <c r="H3305" t="s">
        <v>12071</v>
      </c>
      <c r="I3305" t="s">
        <v>12094</v>
      </c>
      <c r="J3305" t="s">
        <v>12072</v>
      </c>
      <c r="K3305" t="s">
        <v>16720</v>
      </c>
      <c r="L3305" t="s">
        <v>17715</v>
      </c>
    </row>
    <row r="3306" spans="1:12" x14ac:dyDescent="0.25">
      <c r="A3306" t="s">
        <v>8587</v>
      </c>
      <c r="B3306" s="7">
        <v>0.77582175925925922</v>
      </c>
      <c r="C3306">
        <v>2</v>
      </c>
      <c r="D3306">
        <v>1288000</v>
      </c>
      <c r="E3306">
        <v>2576000</v>
      </c>
      <c r="F3306" t="s">
        <v>12284</v>
      </c>
      <c r="G3306" t="s">
        <v>12064</v>
      </c>
      <c r="H3306" t="s">
        <v>12066</v>
      </c>
      <c r="I3306" t="s">
        <v>12092</v>
      </c>
      <c r="J3306" t="s">
        <v>12086</v>
      </c>
      <c r="K3306" t="s">
        <v>12138</v>
      </c>
      <c r="L3306" t="s">
        <v>12221</v>
      </c>
    </row>
    <row r="3307" spans="1:12" x14ac:dyDescent="0.25">
      <c r="A3307" t="s">
        <v>8589</v>
      </c>
      <c r="B3307" s="7">
        <v>0.60827546296296298</v>
      </c>
      <c r="C3307">
        <v>6</v>
      </c>
      <c r="D3307">
        <v>1344000</v>
      </c>
      <c r="E3307">
        <v>8064000</v>
      </c>
      <c r="F3307" t="s">
        <v>13615</v>
      </c>
      <c r="G3307" t="s">
        <v>12064</v>
      </c>
      <c r="H3307" t="s">
        <v>12070</v>
      </c>
      <c r="I3307" t="s">
        <v>12095</v>
      </c>
      <c r="J3307" t="s">
        <v>12076</v>
      </c>
      <c r="K3307" t="s">
        <v>16900</v>
      </c>
      <c r="L3307" t="s">
        <v>17907</v>
      </c>
    </row>
    <row r="3308" spans="1:12" x14ac:dyDescent="0.25">
      <c r="A3308" t="s">
        <v>8591</v>
      </c>
      <c r="B3308" s="7">
        <v>0.70781249999999996</v>
      </c>
      <c r="C3308">
        <v>5</v>
      </c>
      <c r="D3308">
        <v>1166000</v>
      </c>
      <c r="E3308">
        <v>5830000</v>
      </c>
      <c r="F3308" t="s">
        <v>14957</v>
      </c>
      <c r="G3308" t="s">
        <v>12064</v>
      </c>
      <c r="H3308" t="s">
        <v>12069</v>
      </c>
      <c r="I3308" t="s">
        <v>12094</v>
      </c>
      <c r="J3308" t="s">
        <v>12089</v>
      </c>
      <c r="K3308" t="s">
        <v>16539</v>
      </c>
      <c r="L3308" t="s">
        <v>17516</v>
      </c>
    </row>
    <row r="3309" spans="1:12" x14ac:dyDescent="0.25">
      <c r="A3309" t="s">
        <v>8593</v>
      </c>
      <c r="B3309" s="7">
        <v>0.58565972222222218</v>
      </c>
      <c r="C3309">
        <v>5</v>
      </c>
      <c r="D3309">
        <v>471000</v>
      </c>
      <c r="E3309">
        <v>2355000</v>
      </c>
      <c r="F3309" t="s">
        <v>15286</v>
      </c>
      <c r="G3309" t="s">
        <v>12065</v>
      </c>
      <c r="H3309" t="s">
        <v>12066</v>
      </c>
      <c r="I3309" t="s">
        <v>12094</v>
      </c>
      <c r="J3309" t="s">
        <v>12088</v>
      </c>
      <c r="K3309" t="s">
        <v>17443</v>
      </c>
      <c r="L3309" t="s">
        <v>18450</v>
      </c>
    </row>
    <row r="3310" spans="1:12" x14ac:dyDescent="0.25">
      <c r="A3310" t="s">
        <v>8595</v>
      </c>
      <c r="B3310" s="7">
        <v>0.84137731481481481</v>
      </c>
      <c r="C3310">
        <v>3</v>
      </c>
      <c r="D3310">
        <v>424000</v>
      </c>
      <c r="E3310">
        <v>1272000</v>
      </c>
      <c r="F3310" t="s">
        <v>15598</v>
      </c>
      <c r="G3310" t="s">
        <v>12065</v>
      </c>
      <c r="H3310" t="s">
        <v>12070</v>
      </c>
      <c r="I3310" t="s">
        <v>12093</v>
      </c>
      <c r="J3310" t="s">
        <v>12075</v>
      </c>
      <c r="K3310" t="s">
        <v>16773</v>
      </c>
      <c r="L3310" t="s">
        <v>17766</v>
      </c>
    </row>
    <row r="3311" spans="1:12" x14ac:dyDescent="0.25">
      <c r="A3311" t="s">
        <v>8598</v>
      </c>
      <c r="B3311" s="7">
        <v>0.47375</v>
      </c>
      <c r="C3311">
        <v>1</v>
      </c>
      <c r="D3311">
        <v>361000</v>
      </c>
      <c r="E3311">
        <v>361000</v>
      </c>
      <c r="F3311" t="s">
        <v>12539</v>
      </c>
      <c r="G3311" t="s">
        <v>12063</v>
      </c>
      <c r="H3311" t="s">
        <v>12067</v>
      </c>
      <c r="I3311" t="s">
        <v>12094</v>
      </c>
      <c r="J3311" t="s">
        <v>12073</v>
      </c>
      <c r="K3311" t="s">
        <v>16575</v>
      </c>
      <c r="L3311" t="s">
        <v>17548</v>
      </c>
    </row>
    <row r="3312" spans="1:12" x14ac:dyDescent="0.25">
      <c r="A3312" t="s">
        <v>8601</v>
      </c>
      <c r="B3312" s="7">
        <v>0.45980324074074075</v>
      </c>
      <c r="C3312">
        <v>6</v>
      </c>
      <c r="D3312">
        <v>383000</v>
      </c>
      <c r="E3312">
        <v>2298000</v>
      </c>
      <c r="F3312" t="s">
        <v>14940</v>
      </c>
      <c r="G3312" t="s">
        <v>12063</v>
      </c>
      <c r="H3312" t="s">
        <v>12069</v>
      </c>
      <c r="I3312" t="s">
        <v>12094</v>
      </c>
      <c r="J3312" t="s">
        <v>12091</v>
      </c>
      <c r="K3312" t="s">
        <v>17435</v>
      </c>
      <c r="L3312" t="s">
        <v>18443</v>
      </c>
    </row>
    <row r="3313" spans="1:12" x14ac:dyDescent="0.25">
      <c r="A3313" t="s">
        <v>8603</v>
      </c>
      <c r="B3313" s="7">
        <v>0.1134375</v>
      </c>
      <c r="C3313">
        <v>6</v>
      </c>
      <c r="D3313">
        <v>444000</v>
      </c>
      <c r="E3313">
        <v>2664000</v>
      </c>
      <c r="F3313" t="s">
        <v>16395</v>
      </c>
      <c r="G3313" t="s">
        <v>12065</v>
      </c>
      <c r="H3313" t="s">
        <v>12069</v>
      </c>
      <c r="I3313" t="s">
        <v>12095</v>
      </c>
      <c r="J3313" t="s">
        <v>12078</v>
      </c>
      <c r="K3313" t="s">
        <v>16905</v>
      </c>
      <c r="L3313" t="s">
        <v>17912</v>
      </c>
    </row>
    <row r="3314" spans="1:12" x14ac:dyDescent="0.25">
      <c r="A3314" t="s">
        <v>8606</v>
      </c>
      <c r="B3314" s="7">
        <v>1.1215277777777777E-2</v>
      </c>
      <c r="C3314">
        <v>6</v>
      </c>
      <c r="D3314">
        <v>323000</v>
      </c>
      <c r="E3314">
        <v>1938000</v>
      </c>
      <c r="F3314" t="s">
        <v>12584</v>
      </c>
      <c r="G3314" t="s">
        <v>12063</v>
      </c>
      <c r="H3314" t="s">
        <v>12071</v>
      </c>
      <c r="I3314" t="s">
        <v>12095</v>
      </c>
      <c r="J3314" t="s">
        <v>12090</v>
      </c>
      <c r="K3314" t="s">
        <v>16604</v>
      </c>
      <c r="L3314" t="s">
        <v>17592</v>
      </c>
    </row>
    <row r="3315" spans="1:12" x14ac:dyDescent="0.25">
      <c r="A3315" t="s">
        <v>8609</v>
      </c>
      <c r="B3315" s="7">
        <v>0.30743055555555554</v>
      </c>
      <c r="C3315">
        <v>5</v>
      </c>
      <c r="D3315">
        <v>418000</v>
      </c>
      <c r="E3315">
        <v>2090000</v>
      </c>
      <c r="F3315" t="s">
        <v>13358</v>
      </c>
      <c r="G3315" t="s">
        <v>12065</v>
      </c>
      <c r="H3315" t="s">
        <v>12071</v>
      </c>
      <c r="I3315" t="s">
        <v>12095</v>
      </c>
      <c r="J3315" t="s">
        <v>12072</v>
      </c>
      <c r="K3315" t="s">
        <v>17031</v>
      </c>
      <c r="L3315" t="s">
        <v>18035</v>
      </c>
    </row>
    <row r="3316" spans="1:12" x14ac:dyDescent="0.25">
      <c r="A3316" t="s">
        <v>8611</v>
      </c>
      <c r="B3316" s="7">
        <v>0.87092592592592588</v>
      </c>
      <c r="C3316">
        <v>5</v>
      </c>
      <c r="D3316">
        <v>643000</v>
      </c>
      <c r="E3316">
        <v>3215000</v>
      </c>
      <c r="F3316" t="s">
        <v>13326</v>
      </c>
      <c r="G3316" t="s">
        <v>12062</v>
      </c>
      <c r="H3316" t="s">
        <v>12069</v>
      </c>
      <c r="I3316" t="s">
        <v>12094</v>
      </c>
      <c r="J3316" t="s">
        <v>12086</v>
      </c>
      <c r="K3316" t="s">
        <v>17195</v>
      </c>
      <c r="L3316" t="s">
        <v>18202</v>
      </c>
    </row>
    <row r="3317" spans="1:12" x14ac:dyDescent="0.25">
      <c r="A3317" t="s">
        <v>8613</v>
      </c>
      <c r="B3317" s="7">
        <v>0.47278935185185184</v>
      </c>
      <c r="C3317">
        <v>3</v>
      </c>
      <c r="D3317">
        <v>1241000</v>
      </c>
      <c r="E3317">
        <v>3723000</v>
      </c>
      <c r="F3317" t="s">
        <v>15656</v>
      </c>
      <c r="G3317" t="s">
        <v>12064</v>
      </c>
      <c r="H3317" t="s">
        <v>12067</v>
      </c>
      <c r="I3317" t="s">
        <v>12094</v>
      </c>
      <c r="J3317" t="s">
        <v>12073</v>
      </c>
      <c r="K3317" t="s">
        <v>17157</v>
      </c>
      <c r="L3317" t="s">
        <v>18161</v>
      </c>
    </row>
    <row r="3318" spans="1:12" x14ac:dyDescent="0.25">
      <c r="A3318" t="s">
        <v>8615</v>
      </c>
      <c r="B3318" s="7">
        <v>3.6087962962962961E-2</v>
      </c>
      <c r="C3318">
        <v>2</v>
      </c>
      <c r="D3318">
        <v>678000</v>
      </c>
      <c r="E3318">
        <v>1356000</v>
      </c>
      <c r="F3318" t="s">
        <v>13706</v>
      </c>
      <c r="G3318" t="s">
        <v>12062</v>
      </c>
      <c r="H3318" t="s">
        <v>12071</v>
      </c>
      <c r="I3318" t="s">
        <v>12094</v>
      </c>
      <c r="J3318" t="s">
        <v>12086</v>
      </c>
      <c r="K3318" t="s">
        <v>17358</v>
      </c>
      <c r="L3318" t="s">
        <v>18360</v>
      </c>
    </row>
    <row r="3319" spans="1:12" x14ac:dyDescent="0.25">
      <c r="A3319" t="s">
        <v>8617</v>
      </c>
      <c r="B3319" s="7">
        <v>0.12027777777777778</v>
      </c>
      <c r="C3319">
        <v>8</v>
      </c>
      <c r="D3319">
        <v>375000</v>
      </c>
      <c r="E3319">
        <v>3000000</v>
      </c>
      <c r="F3319" t="s">
        <v>15541</v>
      </c>
      <c r="G3319" t="s">
        <v>12063</v>
      </c>
      <c r="H3319" t="s">
        <v>12068</v>
      </c>
      <c r="I3319" t="s">
        <v>12095</v>
      </c>
      <c r="J3319" t="s">
        <v>12090</v>
      </c>
      <c r="K3319" t="s">
        <v>17314</v>
      </c>
      <c r="L3319" t="s">
        <v>18323</v>
      </c>
    </row>
    <row r="3320" spans="1:12" x14ac:dyDescent="0.25">
      <c r="A3320" t="s">
        <v>8620</v>
      </c>
      <c r="B3320" s="7">
        <v>0.6528356481481481</v>
      </c>
      <c r="C3320">
        <v>5</v>
      </c>
      <c r="D3320">
        <v>433000</v>
      </c>
      <c r="E3320">
        <v>2165000</v>
      </c>
      <c r="F3320" t="s">
        <v>13693</v>
      </c>
      <c r="G3320" t="s">
        <v>12065</v>
      </c>
      <c r="H3320" t="s">
        <v>12071</v>
      </c>
      <c r="I3320" t="s">
        <v>12094</v>
      </c>
      <c r="J3320" t="s">
        <v>12080</v>
      </c>
      <c r="K3320" t="s">
        <v>16661</v>
      </c>
      <c r="L3320" t="s">
        <v>17649</v>
      </c>
    </row>
    <row r="3321" spans="1:12" x14ac:dyDescent="0.25">
      <c r="A3321" t="s">
        <v>8623</v>
      </c>
      <c r="B3321" s="7">
        <v>0.31033564814814812</v>
      </c>
      <c r="C3321">
        <v>3</v>
      </c>
      <c r="D3321">
        <v>607000</v>
      </c>
      <c r="E3321">
        <v>1821000</v>
      </c>
      <c r="F3321" t="s">
        <v>16388</v>
      </c>
      <c r="G3321" t="s">
        <v>12062</v>
      </c>
      <c r="H3321" t="s">
        <v>12069</v>
      </c>
      <c r="I3321" t="s">
        <v>12095</v>
      </c>
      <c r="J3321" t="s">
        <v>12074</v>
      </c>
      <c r="K3321" t="s">
        <v>16685</v>
      </c>
      <c r="L3321" t="s">
        <v>17670</v>
      </c>
    </row>
    <row r="3322" spans="1:12" x14ac:dyDescent="0.25">
      <c r="A3322" t="s">
        <v>8625</v>
      </c>
      <c r="B3322" s="7">
        <v>0.33149305555555558</v>
      </c>
      <c r="C3322">
        <v>2</v>
      </c>
      <c r="D3322">
        <v>368000</v>
      </c>
      <c r="E3322">
        <v>736000</v>
      </c>
      <c r="F3322" t="s">
        <v>15401</v>
      </c>
      <c r="G3322" t="s">
        <v>12063</v>
      </c>
      <c r="H3322" t="s">
        <v>12069</v>
      </c>
      <c r="I3322" t="s">
        <v>12095</v>
      </c>
      <c r="J3322" t="s">
        <v>12077</v>
      </c>
      <c r="K3322" t="s">
        <v>16630</v>
      </c>
      <c r="L3322" t="s">
        <v>17614</v>
      </c>
    </row>
    <row r="3323" spans="1:12" x14ac:dyDescent="0.25">
      <c r="A3323" t="s">
        <v>8627</v>
      </c>
      <c r="B3323" s="7">
        <v>0.45329861111111114</v>
      </c>
      <c r="C3323">
        <v>5</v>
      </c>
      <c r="D3323">
        <v>548000</v>
      </c>
      <c r="E3323">
        <v>2740000</v>
      </c>
      <c r="F3323" t="s">
        <v>15544</v>
      </c>
      <c r="G3323" t="s">
        <v>12062</v>
      </c>
      <c r="H3323" t="s">
        <v>12067</v>
      </c>
      <c r="I3323" t="s">
        <v>12094</v>
      </c>
      <c r="J3323" t="s">
        <v>12089</v>
      </c>
      <c r="K3323" t="s">
        <v>17051</v>
      </c>
      <c r="L3323" t="s">
        <v>18055</v>
      </c>
    </row>
    <row r="3324" spans="1:12" x14ac:dyDescent="0.25">
      <c r="A3324" t="s">
        <v>8629</v>
      </c>
      <c r="B3324" s="7">
        <v>0.31195601851851851</v>
      </c>
      <c r="C3324">
        <v>5</v>
      </c>
      <c r="D3324">
        <v>375000</v>
      </c>
      <c r="E3324">
        <v>1875000</v>
      </c>
      <c r="F3324" t="s">
        <v>13783</v>
      </c>
      <c r="G3324" t="s">
        <v>12063</v>
      </c>
      <c r="H3324" t="s">
        <v>12071</v>
      </c>
      <c r="I3324" t="s">
        <v>12094</v>
      </c>
      <c r="J3324" t="s">
        <v>12085</v>
      </c>
      <c r="K3324" t="s">
        <v>17171</v>
      </c>
      <c r="L3324" t="s">
        <v>18177</v>
      </c>
    </row>
    <row r="3325" spans="1:12" x14ac:dyDescent="0.25">
      <c r="A3325" t="s">
        <v>8631</v>
      </c>
      <c r="B3325" s="7">
        <v>0.24356481481481482</v>
      </c>
      <c r="C3325">
        <v>4</v>
      </c>
      <c r="D3325">
        <v>393000</v>
      </c>
      <c r="E3325">
        <v>1572000</v>
      </c>
      <c r="F3325" t="s">
        <v>14484</v>
      </c>
      <c r="G3325" t="s">
        <v>12063</v>
      </c>
      <c r="H3325" t="s">
        <v>12067</v>
      </c>
      <c r="I3325" t="s">
        <v>12093</v>
      </c>
      <c r="J3325" t="s">
        <v>12081</v>
      </c>
      <c r="K3325" t="s">
        <v>16465</v>
      </c>
      <c r="L3325" t="s">
        <v>17468</v>
      </c>
    </row>
    <row r="3326" spans="1:12" x14ac:dyDescent="0.25">
      <c r="A3326" t="s">
        <v>8634</v>
      </c>
      <c r="B3326" s="7">
        <v>0.64302083333333337</v>
      </c>
      <c r="C3326">
        <v>6</v>
      </c>
      <c r="D3326">
        <v>554000</v>
      </c>
      <c r="E3326">
        <v>3324000</v>
      </c>
      <c r="F3326" t="s">
        <v>14775</v>
      </c>
      <c r="G3326" t="s">
        <v>12062</v>
      </c>
      <c r="H3326" t="s">
        <v>12068</v>
      </c>
      <c r="I3326" t="s">
        <v>12095</v>
      </c>
      <c r="J3326" t="s">
        <v>12090</v>
      </c>
      <c r="K3326" t="s">
        <v>16700</v>
      </c>
      <c r="L3326" t="s">
        <v>17687</v>
      </c>
    </row>
    <row r="3327" spans="1:12" x14ac:dyDescent="0.25">
      <c r="A3327" t="s">
        <v>8637</v>
      </c>
      <c r="B3327" s="7">
        <v>0.24248842592592593</v>
      </c>
      <c r="C3327">
        <v>5</v>
      </c>
      <c r="D3327">
        <v>599000</v>
      </c>
      <c r="E3327">
        <v>2995000</v>
      </c>
      <c r="F3327" t="s">
        <v>14462</v>
      </c>
      <c r="G3327" t="s">
        <v>12062</v>
      </c>
      <c r="H3327" t="s">
        <v>12069</v>
      </c>
      <c r="I3327" t="s">
        <v>12093</v>
      </c>
      <c r="J3327" t="s">
        <v>12079</v>
      </c>
      <c r="K3327" t="s">
        <v>16928</v>
      </c>
      <c r="L3327" t="s">
        <v>17933</v>
      </c>
    </row>
    <row r="3328" spans="1:12" x14ac:dyDescent="0.25">
      <c r="A3328" t="s">
        <v>8639</v>
      </c>
      <c r="B3328" s="7">
        <v>0.79319444444444442</v>
      </c>
      <c r="C3328">
        <v>4</v>
      </c>
      <c r="D3328">
        <v>407000</v>
      </c>
      <c r="E3328">
        <v>1628000</v>
      </c>
      <c r="F3328" t="s">
        <v>16273</v>
      </c>
      <c r="G3328" t="s">
        <v>12065</v>
      </c>
      <c r="H3328" t="s">
        <v>12066</v>
      </c>
      <c r="I3328" t="s">
        <v>12094</v>
      </c>
      <c r="J3328" t="s">
        <v>12085</v>
      </c>
      <c r="K3328" t="s">
        <v>17429</v>
      </c>
      <c r="L3328" t="s">
        <v>18435</v>
      </c>
    </row>
    <row r="3329" spans="1:12" x14ac:dyDescent="0.25">
      <c r="A3329" t="s">
        <v>8642</v>
      </c>
      <c r="B3329" s="7">
        <v>0.59392361111111114</v>
      </c>
      <c r="C3329">
        <v>1</v>
      </c>
      <c r="D3329">
        <v>350000</v>
      </c>
      <c r="E3329">
        <v>350000</v>
      </c>
      <c r="F3329" t="s">
        <v>13344</v>
      </c>
      <c r="G3329" t="s">
        <v>12063</v>
      </c>
      <c r="H3329" t="s">
        <v>12071</v>
      </c>
      <c r="I3329" t="s">
        <v>12095</v>
      </c>
      <c r="J3329" t="s">
        <v>12087</v>
      </c>
      <c r="K3329" t="s">
        <v>12133</v>
      </c>
      <c r="L3329" t="s">
        <v>12215</v>
      </c>
    </row>
    <row r="3330" spans="1:12" x14ac:dyDescent="0.25">
      <c r="A3330" t="s">
        <v>8644</v>
      </c>
      <c r="B3330" s="7">
        <v>0.44199074074074074</v>
      </c>
      <c r="C3330">
        <v>3</v>
      </c>
      <c r="D3330">
        <v>454000</v>
      </c>
      <c r="E3330">
        <v>1362000</v>
      </c>
      <c r="F3330" t="s">
        <v>13294</v>
      </c>
      <c r="G3330" t="s">
        <v>12065</v>
      </c>
      <c r="H3330" t="s">
        <v>12069</v>
      </c>
      <c r="I3330" t="s">
        <v>12095</v>
      </c>
      <c r="J3330" t="s">
        <v>12085</v>
      </c>
      <c r="K3330" t="s">
        <v>16610</v>
      </c>
      <c r="L3330" t="s">
        <v>17595</v>
      </c>
    </row>
    <row r="3331" spans="1:12" x14ac:dyDescent="0.25">
      <c r="A3331" t="s">
        <v>8646</v>
      </c>
      <c r="B3331" s="7">
        <v>0.71679398148148143</v>
      </c>
      <c r="C3331">
        <v>4</v>
      </c>
      <c r="D3331">
        <v>1185000</v>
      </c>
      <c r="E3331">
        <v>4740000</v>
      </c>
      <c r="F3331" t="s">
        <v>13616</v>
      </c>
      <c r="G3331" t="s">
        <v>12064</v>
      </c>
      <c r="H3331" t="s">
        <v>12066</v>
      </c>
      <c r="I3331" t="s">
        <v>12095</v>
      </c>
      <c r="J3331" t="s">
        <v>12080</v>
      </c>
      <c r="K3331" t="s">
        <v>16839</v>
      </c>
      <c r="L3331" t="s">
        <v>17843</v>
      </c>
    </row>
    <row r="3332" spans="1:12" x14ac:dyDescent="0.25">
      <c r="A3332" t="s">
        <v>8648</v>
      </c>
      <c r="B3332" s="7">
        <v>0.82997685185185188</v>
      </c>
      <c r="C3332">
        <v>1</v>
      </c>
      <c r="D3332">
        <v>488000</v>
      </c>
      <c r="E3332">
        <v>488000</v>
      </c>
      <c r="F3332" t="s">
        <v>12671</v>
      </c>
      <c r="G3332" t="s">
        <v>12065</v>
      </c>
      <c r="H3332" t="s">
        <v>12071</v>
      </c>
      <c r="I3332" t="s">
        <v>12093</v>
      </c>
      <c r="J3332" t="s">
        <v>12079</v>
      </c>
      <c r="K3332" t="s">
        <v>16811</v>
      </c>
      <c r="L3332" t="s">
        <v>17810</v>
      </c>
    </row>
    <row r="3333" spans="1:12" x14ac:dyDescent="0.25">
      <c r="A3333" t="s">
        <v>8650</v>
      </c>
      <c r="B3333" s="7">
        <v>0.28900462962962964</v>
      </c>
      <c r="C3333">
        <v>9</v>
      </c>
      <c r="D3333">
        <v>387000</v>
      </c>
      <c r="E3333">
        <v>3483000</v>
      </c>
      <c r="F3333" t="s">
        <v>15029</v>
      </c>
      <c r="G3333" t="s">
        <v>12063</v>
      </c>
      <c r="H3333" t="s">
        <v>12071</v>
      </c>
      <c r="I3333" t="s">
        <v>12095</v>
      </c>
      <c r="J3333" t="s">
        <v>12088</v>
      </c>
      <c r="K3333" t="s">
        <v>16810</v>
      </c>
      <c r="L3333" t="s">
        <v>17817</v>
      </c>
    </row>
    <row r="3334" spans="1:12" x14ac:dyDescent="0.25">
      <c r="A3334" t="s">
        <v>8653</v>
      </c>
      <c r="B3334" s="7">
        <v>0.43562499999999998</v>
      </c>
      <c r="C3334">
        <v>8</v>
      </c>
      <c r="D3334">
        <v>1211000</v>
      </c>
      <c r="E3334">
        <v>9688000</v>
      </c>
      <c r="F3334" t="s">
        <v>13237</v>
      </c>
      <c r="G3334" t="s">
        <v>12064</v>
      </c>
      <c r="H3334" t="s">
        <v>12069</v>
      </c>
      <c r="I3334" t="s">
        <v>12094</v>
      </c>
      <c r="J3334" t="s">
        <v>12085</v>
      </c>
      <c r="K3334" t="s">
        <v>16951</v>
      </c>
      <c r="L3334" t="s">
        <v>17960</v>
      </c>
    </row>
    <row r="3335" spans="1:12" x14ac:dyDescent="0.25">
      <c r="A3335" t="s">
        <v>8656</v>
      </c>
      <c r="B3335" s="7">
        <v>0.50486111111111109</v>
      </c>
      <c r="C3335">
        <v>2</v>
      </c>
      <c r="D3335">
        <v>656000</v>
      </c>
      <c r="E3335">
        <v>1312000</v>
      </c>
      <c r="F3335" t="s">
        <v>15953</v>
      </c>
      <c r="G3335" t="s">
        <v>12062</v>
      </c>
      <c r="H3335" t="s">
        <v>12071</v>
      </c>
      <c r="I3335" t="s">
        <v>12092</v>
      </c>
      <c r="J3335" t="s">
        <v>12086</v>
      </c>
      <c r="K3335" t="s">
        <v>17220</v>
      </c>
      <c r="L3335" t="s">
        <v>18223</v>
      </c>
    </row>
    <row r="3336" spans="1:12" x14ac:dyDescent="0.25">
      <c r="A3336" t="s">
        <v>8658</v>
      </c>
      <c r="B3336" s="7">
        <v>0.33252314814814815</v>
      </c>
      <c r="C3336">
        <v>2</v>
      </c>
      <c r="D3336">
        <v>670000</v>
      </c>
      <c r="E3336">
        <v>1340000</v>
      </c>
      <c r="F3336" t="s">
        <v>14474</v>
      </c>
      <c r="G3336" t="s">
        <v>12062</v>
      </c>
      <c r="H3336" t="s">
        <v>12066</v>
      </c>
      <c r="I3336" t="s">
        <v>12095</v>
      </c>
      <c r="J3336" t="s">
        <v>12081</v>
      </c>
      <c r="K3336" t="s">
        <v>16598</v>
      </c>
      <c r="L3336" t="s">
        <v>17572</v>
      </c>
    </row>
    <row r="3337" spans="1:12" x14ac:dyDescent="0.25">
      <c r="A3337" t="s">
        <v>8660</v>
      </c>
      <c r="B3337" s="7">
        <v>0.77696759259259263</v>
      </c>
      <c r="C3337">
        <v>3</v>
      </c>
      <c r="D3337">
        <v>440000</v>
      </c>
      <c r="E3337">
        <v>1320000</v>
      </c>
      <c r="F3337" t="s">
        <v>12648</v>
      </c>
      <c r="G3337" t="s">
        <v>12065</v>
      </c>
      <c r="H3337" t="s">
        <v>12071</v>
      </c>
      <c r="I3337" t="s">
        <v>12092</v>
      </c>
      <c r="J3337" t="s">
        <v>12078</v>
      </c>
      <c r="K3337" t="s">
        <v>16842</v>
      </c>
      <c r="L3337" t="s">
        <v>17845</v>
      </c>
    </row>
    <row r="3338" spans="1:12" x14ac:dyDescent="0.25">
      <c r="A3338" t="s">
        <v>8663</v>
      </c>
      <c r="B3338" s="7">
        <v>0.88574074074074072</v>
      </c>
      <c r="C3338">
        <v>5</v>
      </c>
      <c r="D3338">
        <v>350000</v>
      </c>
      <c r="E3338">
        <v>1750000</v>
      </c>
      <c r="F3338" t="s">
        <v>14027</v>
      </c>
      <c r="G3338" t="s">
        <v>12063</v>
      </c>
      <c r="H3338" t="s">
        <v>12066</v>
      </c>
      <c r="I3338" t="s">
        <v>12092</v>
      </c>
      <c r="J3338" t="s">
        <v>12078</v>
      </c>
      <c r="K3338" t="s">
        <v>12174</v>
      </c>
      <c r="L3338" t="s">
        <v>12259</v>
      </c>
    </row>
    <row r="3339" spans="1:12" x14ac:dyDescent="0.25">
      <c r="A3339" t="s">
        <v>8665</v>
      </c>
      <c r="B3339" s="7">
        <v>0.58784722222222219</v>
      </c>
      <c r="C3339">
        <v>8</v>
      </c>
      <c r="D3339">
        <v>329000</v>
      </c>
      <c r="E3339">
        <v>2632000</v>
      </c>
      <c r="F3339" t="s">
        <v>14410</v>
      </c>
      <c r="G3339" t="s">
        <v>12063</v>
      </c>
      <c r="H3339" t="s">
        <v>12067</v>
      </c>
      <c r="I3339" t="s">
        <v>12093</v>
      </c>
      <c r="J3339" t="s">
        <v>12088</v>
      </c>
      <c r="K3339" t="s">
        <v>16568</v>
      </c>
      <c r="L3339" t="s">
        <v>17548</v>
      </c>
    </row>
    <row r="3340" spans="1:12" x14ac:dyDescent="0.25">
      <c r="A3340" t="s">
        <v>8667</v>
      </c>
      <c r="B3340" s="7">
        <v>0.19847222222222222</v>
      </c>
      <c r="C3340">
        <v>3</v>
      </c>
      <c r="D3340">
        <v>1190000</v>
      </c>
      <c r="E3340">
        <v>3570000</v>
      </c>
      <c r="F3340" t="s">
        <v>13084</v>
      </c>
      <c r="G3340" t="s">
        <v>12064</v>
      </c>
      <c r="H3340" t="s">
        <v>12068</v>
      </c>
      <c r="I3340" t="s">
        <v>12094</v>
      </c>
      <c r="J3340" t="s">
        <v>12081</v>
      </c>
      <c r="K3340" t="s">
        <v>16571</v>
      </c>
      <c r="L3340" t="s">
        <v>17546</v>
      </c>
    </row>
    <row r="3341" spans="1:12" x14ac:dyDescent="0.25">
      <c r="A3341" t="s">
        <v>8670</v>
      </c>
      <c r="B3341" s="7">
        <v>9.6712962962962959E-2</v>
      </c>
      <c r="C3341">
        <v>3</v>
      </c>
      <c r="D3341">
        <v>546000</v>
      </c>
      <c r="E3341">
        <v>1638000</v>
      </c>
      <c r="F3341" t="s">
        <v>13651</v>
      </c>
      <c r="G3341" t="s">
        <v>12062</v>
      </c>
      <c r="H3341" t="s">
        <v>12069</v>
      </c>
      <c r="I3341" t="s">
        <v>12094</v>
      </c>
      <c r="J3341" t="s">
        <v>12078</v>
      </c>
      <c r="K3341" t="s">
        <v>16811</v>
      </c>
      <c r="L3341" t="s">
        <v>17812</v>
      </c>
    </row>
    <row r="3342" spans="1:12" x14ac:dyDescent="0.25">
      <c r="A3342" t="s">
        <v>8673</v>
      </c>
      <c r="B3342" s="7">
        <v>0.73972222222222217</v>
      </c>
      <c r="C3342">
        <v>8</v>
      </c>
      <c r="D3342">
        <v>1337000</v>
      </c>
      <c r="E3342">
        <v>10696000</v>
      </c>
      <c r="F3342" t="s">
        <v>14062</v>
      </c>
      <c r="G3342" t="s">
        <v>12064</v>
      </c>
      <c r="H3342" t="s">
        <v>12071</v>
      </c>
      <c r="I3342" t="s">
        <v>12095</v>
      </c>
      <c r="J3342" t="s">
        <v>12074</v>
      </c>
      <c r="K3342" t="s">
        <v>17142</v>
      </c>
      <c r="L3342" t="s">
        <v>18150</v>
      </c>
    </row>
    <row r="3343" spans="1:12" x14ac:dyDescent="0.25">
      <c r="A3343" t="s">
        <v>8675</v>
      </c>
      <c r="B3343" s="7">
        <v>0.22179398148148149</v>
      </c>
      <c r="C3343">
        <v>3</v>
      </c>
      <c r="D3343">
        <v>1219000</v>
      </c>
      <c r="E3343">
        <v>3657000</v>
      </c>
      <c r="F3343" t="s">
        <v>15930</v>
      </c>
      <c r="G3343" t="s">
        <v>12064</v>
      </c>
      <c r="H3343" t="s">
        <v>12066</v>
      </c>
      <c r="I3343" t="s">
        <v>12093</v>
      </c>
      <c r="J3343" t="s">
        <v>12085</v>
      </c>
      <c r="K3343" t="s">
        <v>17116</v>
      </c>
      <c r="L3343" t="s">
        <v>18119</v>
      </c>
    </row>
    <row r="3344" spans="1:12" x14ac:dyDescent="0.25">
      <c r="A3344" t="s">
        <v>8676</v>
      </c>
      <c r="B3344" s="7">
        <v>0.94587962962962968</v>
      </c>
      <c r="C3344">
        <v>5</v>
      </c>
      <c r="D3344">
        <v>547000</v>
      </c>
      <c r="E3344">
        <v>2735000</v>
      </c>
      <c r="F3344" t="s">
        <v>13594</v>
      </c>
      <c r="G3344" t="s">
        <v>12062</v>
      </c>
      <c r="H3344" t="s">
        <v>12069</v>
      </c>
      <c r="I3344" t="s">
        <v>12094</v>
      </c>
      <c r="J3344" t="s">
        <v>12090</v>
      </c>
      <c r="K3344" t="s">
        <v>17007</v>
      </c>
      <c r="L3344" t="s">
        <v>18011</v>
      </c>
    </row>
    <row r="3345" spans="1:12" x14ac:dyDescent="0.25">
      <c r="A3345" t="s">
        <v>8677</v>
      </c>
      <c r="B3345" s="7">
        <v>0.92642361111111116</v>
      </c>
      <c r="C3345">
        <v>5</v>
      </c>
      <c r="D3345">
        <v>486000</v>
      </c>
      <c r="E3345">
        <v>2430000</v>
      </c>
      <c r="F3345" t="s">
        <v>15604</v>
      </c>
      <c r="G3345" t="s">
        <v>12065</v>
      </c>
      <c r="H3345" t="s">
        <v>12071</v>
      </c>
      <c r="I3345" t="s">
        <v>12094</v>
      </c>
      <c r="J3345" t="s">
        <v>12079</v>
      </c>
      <c r="K3345" t="s">
        <v>17122</v>
      </c>
      <c r="L3345" t="s">
        <v>18127</v>
      </c>
    </row>
    <row r="3346" spans="1:12" x14ac:dyDescent="0.25">
      <c r="A3346" t="s">
        <v>8679</v>
      </c>
      <c r="B3346" s="7">
        <v>0.62531250000000005</v>
      </c>
      <c r="C3346">
        <v>8</v>
      </c>
      <c r="D3346">
        <v>371000</v>
      </c>
      <c r="E3346">
        <v>2968000</v>
      </c>
      <c r="F3346" t="s">
        <v>15604</v>
      </c>
      <c r="G3346" t="s">
        <v>12063</v>
      </c>
      <c r="H3346" t="s">
        <v>12066</v>
      </c>
      <c r="I3346" t="s">
        <v>12095</v>
      </c>
      <c r="J3346" t="s">
        <v>12073</v>
      </c>
      <c r="K3346" t="s">
        <v>16599</v>
      </c>
      <c r="L3346" t="s">
        <v>17579</v>
      </c>
    </row>
    <row r="3347" spans="1:12" x14ac:dyDescent="0.25">
      <c r="A3347" t="s">
        <v>8681</v>
      </c>
      <c r="B3347" s="7">
        <v>0.87035879629629631</v>
      </c>
      <c r="C3347">
        <v>2</v>
      </c>
      <c r="D3347">
        <v>1104000</v>
      </c>
      <c r="E3347">
        <v>2208000</v>
      </c>
      <c r="F3347" t="s">
        <v>12312</v>
      </c>
      <c r="G3347" t="s">
        <v>12064</v>
      </c>
      <c r="H3347" t="s">
        <v>12067</v>
      </c>
      <c r="I3347" t="s">
        <v>12092</v>
      </c>
      <c r="J3347" t="s">
        <v>12078</v>
      </c>
      <c r="K3347" t="s">
        <v>17076</v>
      </c>
      <c r="L3347" t="s">
        <v>18077</v>
      </c>
    </row>
    <row r="3348" spans="1:12" x14ac:dyDescent="0.25">
      <c r="A3348" t="s">
        <v>8683</v>
      </c>
      <c r="B3348" s="7">
        <v>0.58187500000000003</v>
      </c>
      <c r="C3348">
        <v>9</v>
      </c>
      <c r="D3348">
        <v>391000</v>
      </c>
      <c r="E3348">
        <v>3519000</v>
      </c>
      <c r="F3348" t="s">
        <v>15570</v>
      </c>
      <c r="G3348" t="s">
        <v>12063</v>
      </c>
      <c r="H3348" t="s">
        <v>12066</v>
      </c>
      <c r="I3348" t="s">
        <v>12093</v>
      </c>
      <c r="J3348" t="s">
        <v>12080</v>
      </c>
      <c r="K3348" t="s">
        <v>16886</v>
      </c>
      <c r="L3348" t="s">
        <v>17896</v>
      </c>
    </row>
    <row r="3349" spans="1:12" x14ac:dyDescent="0.25">
      <c r="A3349" t="s">
        <v>8686</v>
      </c>
      <c r="B3349" s="7">
        <v>4.6493055555555558E-2</v>
      </c>
      <c r="C3349">
        <v>8</v>
      </c>
      <c r="D3349">
        <v>562000</v>
      </c>
      <c r="E3349">
        <v>4496000</v>
      </c>
      <c r="F3349" t="s">
        <v>14463</v>
      </c>
      <c r="G3349" t="s">
        <v>12062</v>
      </c>
      <c r="H3349" t="s">
        <v>12070</v>
      </c>
      <c r="I3349" t="s">
        <v>12094</v>
      </c>
      <c r="J3349" t="s">
        <v>12090</v>
      </c>
      <c r="K3349" t="s">
        <v>17342</v>
      </c>
      <c r="L3349" t="s">
        <v>18350</v>
      </c>
    </row>
    <row r="3350" spans="1:12" x14ac:dyDescent="0.25">
      <c r="A3350" t="s">
        <v>8689</v>
      </c>
      <c r="B3350" s="7">
        <v>0.14966435185185184</v>
      </c>
      <c r="C3350">
        <v>5</v>
      </c>
      <c r="D3350">
        <v>317000</v>
      </c>
      <c r="E3350">
        <v>1585000</v>
      </c>
      <c r="F3350" t="s">
        <v>14203</v>
      </c>
      <c r="G3350" t="s">
        <v>12063</v>
      </c>
      <c r="H3350" t="s">
        <v>12071</v>
      </c>
      <c r="I3350" t="s">
        <v>12094</v>
      </c>
      <c r="J3350" t="s">
        <v>12087</v>
      </c>
      <c r="K3350" t="s">
        <v>17286</v>
      </c>
      <c r="L3350" t="s">
        <v>18294</v>
      </c>
    </row>
    <row r="3351" spans="1:12" x14ac:dyDescent="0.25">
      <c r="A3351" t="s">
        <v>8691</v>
      </c>
      <c r="B3351" s="7">
        <v>0.51564814814814819</v>
      </c>
      <c r="C3351">
        <v>9</v>
      </c>
      <c r="D3351">
        <v>1184000</v>
      </c>
      <c r="E3351">
        <v>10656000</v>
      </c>
      <c r="F3351" t="s">
        <v>15725</v>
      </c>
      <c r="G3351" t="s">
        <v>12064</v>
      </c>
      <c r="H3351" t="s">
        <v>12066</v>
      </c>
      <c r="I3351" t="s">
        <v>12095</v>
      </c>
      <c r="J3351" t="s">
        <v>12086</v>
      </c>
      <c r="K3351" t="s">
        <v>16839</v>
      </c>
      <c r="L3351" t="s">
        <v>17848</v>
      </c>
    </row>
    <row r="3352" spans="1:12" x14ac:dyDescent="0.25">
      <c r="A3352" t="s">
        <v>8694</v>
      </c>
      <c r="B3352" s="7">
        <v>0.83754629629629629</v>
      </c>
      <c r="C3352">
        <v>8</v>
      </c>
      <c r="D3352">
        <v>470000</v>
      </c>
      <c r="E3352">
        <v>3760000</v>
      </c>
      <c r="F3352" t="s">
        <v>16430</v>
      </c>
      <c r="G3352" t="s">
        <v>12065</v>
      </c>
      <c r="H3352" t="s">
        <v>12069</v>
      </c>
      <c r="I3352" t="s">
        <v>12094</v>
      </c>
      <c r="J3352" t="s">
        <v>12082</v>
      </c>
      <c r="K3352" t="s">
        <v>16673</v>
      </c>
      <c r="L3352" t="s">
        <v>17664</v>
      </c>
    </row>
    <row r="3353" spans="1:12" x14ac:dyDescent="0.25">
      <c r="A3353" t="s">
        <v>8696</v>
      </c>
      <c r="B3353" s="7">
        <v>0.70221064814814815</v>
      </c>
      <c r="C3353">
        <v>4</v>
      </c>
      <c r="D3353">
        <v>488000</v>
      </c>
      <c r="E3353">
        <v>1952000</v>
      </c>
      <c r="F3353" t="s">
        <v>12299</v>
      </c>
      <c r="G3353" t="s">
        <v>12065</v>
      </c>
      <c r="H3353" t="s">
        <v>12066</v>
      </c>
      <c r="I3353" t="s">
        <v>12093</v>
      </c>
      <c r="J3353" t="s">
        <v>12079</v>
      </c>
      <c r="K3353" t="s">
        <v>16646</v>
      </c>
      <c r="L3353" t="s">
        <v>17633</v>
      </c>
    </row>
    <row r="3354" spans="1:12" x14ac:dyDescent="0.25">
      <c r="A3354" t="s">
        <v>8698</v>
      </c>
      <c r="B3354" s="7">
        <v>0.42188657407407409</v>
      </c>
      <c r="C3354">
        <v>3</v>
      </c>
      <c r="D3354">
        <v>594000</v>
      </c>
      <c r="E3354">
        <v>1782000</v>
      </c>
      <c r="F3354" t="s">
        <v>16400</v>
      </c>
      <c r="G3354" t="s">
        <v>12062</v>
      </c>
      <c r="H3354" t="s">
        <v>12070</v>
      </c>
      <c r="I3354" t="s">
        <v>12092</v>
      </c>
      <c r="J3354" t="s">
        <v>12087</v>
      </c>
      <c r="K3354" t="s">
        <v>17017</v>
      </c>
      <c r="L3354" t="s">
        <v>18019</v>
      </c>
    </row>
    <row r="3355" spans="1:12" x14ac:dyDescent="0.25">
      <c r="A3355" t="s">
        <v>8700</v>
      </c>
      <c r="B3355" s="7">
        <v>0.44609953703703703</v>
      </c>
      <c r="C3355">
        <v>1</v>
      </c>
      <c r="D3355">
        <v>605000</v>
      </c>
      <c r="E3355">
        <v>605000</v>
      </c>
      <c r="F3355" t="s">
        <v>12427</v>
      </c>
      <c r="G3355" t="s">
        <v>12062</v>
      </c>
      <c r="H3355" t="s">
        <v>12068</v>
      </c>
      <c r="I3355" t="s">
        <v>12095</v>
      </c>
      <c r="J3355" t="s">
        <v>12083</v>
      </c>
      <c r="K3355" t="s">
        <v>16937</v>
      </c>
      <c r="L3355" t="s">
        <v>17939</v>
      </c>
    </row>
    <row r="3356" spans="1:12" x14ac:dyDescent="0.25">
      <c r="A3356" t="s">
        <v>8702</v>
      </c>
      <c r="B3356" s="7">
        <v>1.3460648148148149E-2</v>
      </c>
      <c r="C3356">
        <v>6</v>
      </c>
      <c r="D3356">
        <v>330000</v>
      </c>
      <c r="E3356">
        <v>1980000</v>
      </c>
      <c r="F3356" t="s">
        <v>13220</v>
      </c>
      <c r="G3356" t="s">
        <v>12063</v>
      </c>
      <c r="H3356" t="s">
        <v>12071</v>
      </c>
      <c r="I3356" t="s">
        <v>12094</v>
      </c>
      <c r="J3356" t="s">
        <v>12084</v>
      </c>
      <c r="K3356" t="s">
        <v>12129</v>
      </c>
      <c r="L3356" t="s">
        <v>12216</v>
      </c>
    </row>
    <row r="3357" spans="1:12" x14ac:dyDescent="0.25">
      <c r="A3357" t="s">
        <v>8704</v>
      </c>
      <c r="B3357" s="7">
        <v>0.52517361111111116</v>
      </c>
      <c r="C3357">
        <v>4</v>
      </c>
      <c r="D3357">
        <v>631000</v>
      </c>
      <c r="E3357">
        <v>2524000</v>
      </c>
      <c r="F3357" t="s">
        <v>13094</v>
      </c>
      <c r="G3357" t="s">
        <v>12062</v>
      </c>
      <c r="H3357" t="s">
        <v>12067</v>
      </c>
      <c r="I3357" t="s">
        <v>12095</v>
      </c>
      <c r="J3357" t="s">
        <v>12090</v>
      </c>
      <c r="K3357" t="s">
        <v>16869</v>
      </c>
      <c r="L3357" t="s">
        <v>17873</v>
      </c>
    </row>
    <row r="3358" spans="1:12" x14ac:dyDescent="0.25">
      <c r="A3358" t="s">
        <v>8707</v>
      </c>
      <c r="B3358" s="7">
        <v>0.42649305555555556</v>
      </c>
      <c r="C3358">
        <v>5</v>
      </c>
      <c r="D3358">
        <v>483000</v>
      </c>
      <c r="E3358">
        <v>2415000</v>
      </c>
      <c r="F3358" t="s">
        <v>12960</v>
      </c>
      <c r="G3358" t="s">
        <v>12065</v>
      </c>
      <c r="H3358" t="s">
        <v>12071</v>
      </c>
      <c r="I3358" t="s">
        <v>12093</v>
      </c>
      <c r="J3358" t="s">
        <v>12075</v>
      </c>
      <c r="K3358" t="s">
        <v>16521</v>
      </c>
      <c r="L3358" t="s">
        <v>17498</v>
      </c>
    </row>
    <row r="3359" spans="1:12" x14ac:dyDescent="0.25">
      <c r="A3359" t="s">
        <v>8709</v>
      </c>
      <c r="B3359" s="7">
        <v>0.97828703703703701</v>
      </c>
      <c r="C3359">
        <v>9</v>
      </c>
      <c r="D3359">
        <v>443000</v>
      </c>
      <c r="E3359">
        <v>3987000</v>
      </c>
      <c r="F3359" t="s">
        <v>15038</v>
      </c>
      <c r="G3359" t="s">
        <v>12065</v>
      </c>
      <c r="H3359" t="s">
        <v>12071</v>
      </c>
      <c r="I3359" t="s">
        <v>12093</v>
      </c>
      <c r="J3359" t="s">
        <v>12091</v>
      </c>
      <c r="K3359" t="s">
        <v>16870</v>
      </c>
      <c r="L3359" t="s">
        <v>17879</v>
      </c>
    </row>
    <row r="3360" spans="1:12" x14ac:dyDescent="0.25">
      <c r="A3360" t="s">
        <v>8711</v>
      </c>
      <c r="B3360" s="7">
        <v>0.54109953703703706</v>
      </c>
      <c r="C3360">
        <v>6</v>
      </c>
      <c r="D3360">
        <v>588000</v>
      </c>
      <c r="E3360">
        <v>3528000</v>
      </c>
      <c r="F3360" t="s">
        <v>15229</v>
      </c>
      <c r="G3360" t="s">
        <v>12062</v>
      </c>
      <c r="H3360" t="s">
        <v>12068</v>
      </c>
      <c r="I3360" t="s">
        <v>12093</v>
      </c>
      <c r="J3360" t="s">
        <v>12078</v>
      </c>
      <c r="K3360" t="s">
        <v>16472</v>
      </c>
      <c r="L3360" t="s">
        <v>17477</v>
      </c>
    </row>
    <row r="3361" spans="1:12" x14ac:dyDescent="0.25">
      <c r="A3361" t="s">
        <v>8713</v>
      </c>
      <c r="B3361" s="7">
        <v>7.9386574074074068E-2</v>
      </c>
      <c r="C3361">
        <v>5</v>
      </c>
      <c r="D3361">
        <v>679000</v>
      </c>
      <c r="E3361">
        <v>3395000</v>
      </c>
      <c r="F3361" t="s">
        <v>12652</v>
      </c>
      <c r="G3361" t="s">
        <v>12062</v>
      </c>
      <c r="H3361" t="s">
        <v>12071</v>
      </c>
      <c r="I3361" t="s">
        <v>12093</v>
      </c>
      <c r="J3361" t="s">
        <v>12085</v>
      </c>
      <c r="K3361" t="s">
        <v>16794</v>
      </c>
      <c r="L3361" t="s">
        <v>17790</v>
      </c>
    </row>
    <row r="3362" spans="1:12" x14ac:dyDescent="0.25">
      <c r="A3362" t="s">
        <v>8716</v>
      </c>
      <c r="B3362" s="7">
        <v>8.1782407407407401E-2</v>
      </c>
      <c r="C3362">
        <v>5</v>
      </c>
      <c r="D3362">
        <v>1231000</v>
      </c>
      <c r="E3362">
        <v>6155000</v>
      </c>
      <c r="F3362" t="s">
        <v>14859</v>
      </c>
      <c r="G3362" t="s">
        <v>12064</v>
      </c>
      <c r="H3362" t="s">
        <v>12071</v>
      </c>
      <c r="I3362" t="s">
        <v>12094</v>
      </c>
      <c r="J3362" t="s">
        <v>12079</v>
      </c>
      <c r="K3362" t="s">
        <v>16727</v>
      </c>
      <c r="L3362" t="s">
        <v>17722</v>
      </c>
    </row>
    <row r="3363" spans="1:12" x14ac:dyDescent="0.25">
      <c r="A3363" t="s">
        <v>8718</v>
      </c>
      <c r="B3363" s="7">
        <v>0.74927083333333333</v>
      </c>
      <c r="C3363">
        <v>1</v>
      </c>
      <c r="D3363">
        <v>320000</v>
      </c>
      <c r="E3363">
        <v>320000</v>
      </c>
      <c r="F3363" t="s">
        <v>14031</v>
      </c>
      <c r="G3363" t="s">
        <v>12063</v>
      </c>
      <c r="H3363" t="s">
        <v>12071</v>
      </c>
      <c r="I3363" t="s">
        <v>12095</v>
      </c>
      <c r="J3363" t="s">
        <v>12082</v>
      </c>
      <c r="K3363" t="s">
        <v>16985</v>
      </c>
      <c r="L3363" t="s">
        <v>17986</v>
      </c>
    </row>
    <row r="3364" spans="1:12" x14ac:dyDescent="0.25">
      <c r="A3364" t="s">
        <v>8721</v>
      </c>
      <c r="B3364" s="7">
        <v>0.88091435185185185</v>
      </c>
      <c r="C3364">
        <v>9</v>
      </c>
      <c r="D3364">
        <v>1274000</v>
      </c>
      <c r="E3364">
        <v>11466000</v>
      </c>
      <c r="F3364" t="s">
        <v>15604</v>
      </c>
      <c r="G3364" t="s">
        <v>12064</v>
      </c>
      <c r="H3364" t="s">
        <v>12071</v>
      </c>
      <c r="I3364" t="s">
        <v>12094</v>
      </c>
      <c r="J3364" t="s">
        <v>12081</v>
      </c>
      <c r="K3364" t="s">
        <v>17309</v>
      </c>
      <c r="L3364" t="s">
        <v>18319</v>
      </c>
    </row>
    <row r="3365" spans="1:12" x14ac:dyDescent="0.25">
      <c r="A3365" t="s">
        <v>8722</v>
      </c>
      <c r="B3365" s="7">
        <v>0.95452546296296292</v>
      </c>
      <c r="C3365">
        <v>1</v>
      </c>
      <c r="D3365">
        <v>678000</v>
      </c>
      <c r="E3365">
        <v>678000</v>
      </c>
      <c r="F3365" t="s">
        <v>14600</v>
      </c>
      <c r="G3365" t="s">
        <v>12062</v>
      </c>
      <c r="H3365" t="s">
        <v>12069</v>
      </c>
      <c r="I3365" t="s">
        <v>12095</v>
      </c>
      <c r="J3365" t="s">
        <v>12091</v>
      </c>
      <c r="K3365" t="s">
        <v>17061</v>
      </c>
      <c r="L3365" t="s">
        <v>18061</v>
      </c>
    </row>
    <row r="3366" spans="1:12" x14ac:dyDescent="0.25">
      <c r="A3366" t="s">
        <v>8725</v>
      </c>
      <c r="B3366" s="7">
        <v>0.28850694444444447</v>
      </c>
      <c r="C3366">
        <v>6</v>
      </c>
      <c r="D3366">
        <v>1109000</v>
      </c>
      <c r="E3366">
        <v>6654000</v>
      </c>
      <c r="F3366" t="s">
        <v>15501</v>
      </c>
      <c r="G3366" t="s">
        <v>12064</v>
      </c>
      <c r="H3366" t="s">
        <v>12067</v>
      </c>
      <c r="I3366" t="s">
        <v>12095</v>
      </c>
      <c r="J3366" t="s">
        <v>12073</v>
      </c>
      <c r="K3366" t="s">
        <v>17355</v>
      </c>
      <c r="L3366" t="s">
        <v>18361</v>
      </c>
    </row>
    <row r="3367" spans="1:12" x14ac:dyDescent="0.25">
      <c r="A3367" t="s">
        <v>8728</v>
      </c>
      <c r="B3367" s="7">
        <v>0.80625000000000002</v>
      </c>
      <c r="C3367">
        <v>7</v>
      </c>
      <c r="D3367">
        <v>467000</v>
      </c>
      <c r="E3367">
        <v>3269000</v>
      </c>
      <c r="F3367" t="s">
        <v>15957</v>
      </c>
      <c r="G3367" t="s">
        <v>12065</v>
      </c>
      <c r="H3367" t="s">
        <v>12066</v>
      </c>
      <c r="I3367" t="s">
        <v>12095</v>
      </c>
      <c r="J3367" t="s">
        <v>12073</v>
      </c>
      <c r="K3367" t="s">
        <v>17214</v>
      </c>
      <c r="L3367" t="s">
        <v>18222</v>
      </c>
    </row>
    <row r="3368" spans="1:12" x14ac:dyDescent="0.25">
      <c r="A3368" t="s">
        <v>8730</v>
      </c>
      <c r="B3368" s="7">
        <v>0.55574074074074076</v>
      </c>
      <c r="C3368">
        <v>5</v>
      </c>
      <c r="D3368">
        <v>1133000</v>
      </c>
      <c r="E3368">
        <v>5665000</v>
      </c>
      <c r="F3368" t="s">
        <v>12418</v>
      </c>
      <c r="G3368" t="s">
        <v>12064</v>
      </c>
      <c r="H3368" t="s">
        <v>12069</v>
      </c>
      <c r="I3368" t="s">
        <v>12095</v>
      </c>
      <c r="J3368" t="s">
        <v>12089</v>
      </c>
      <c r="K3368" t="s">
        <v>16501</v>
      </c>
      <c r="L3368" t="s">
        <v>17477</v>
      </c>
    </row>
    <row r="3369" spans="1:12" x14ac:dyDescent="0.25">
      <c r="A3369" t="s">
        <v>8732</v>
      </c>
      <c r="B3369" s="7">
        <v>0.71836805555555561</v>
      </c>
      <c r="C3369">
        <v>9</v>
      </c>
      <c r="D3369">
        <v>610000</v>
      </c>
      <c r="E3369">
        <v>5490000</v>
      </c>
      <c r="F3369" t="s">
        <v>13514</v>
      </c>
      <c r="G3369" t="s">
        <v>12062</v>
      </c>
      <c r="H3369" t="s">
        <v>12069</v>
      </c>
      <c r="I3369" t="s">
        <v>12095</v>
      </c>
      <c r="J3369" t="s">
        <v>12084</v>
      </c>
      <c r="K3369" t="s">
        <v>12136</v>
      </c>
      <c r="L3369" t="s">
        <v>12226</v>
      </c>
    </row>
    <row r="3370" spans="1:12" x14ac:dyDescent="0.25">
      <c r="A3370" t="s">
        <v>8734</v>
      </c>
      <c r="B3370" s="7">
        <v>0.30505787037037035</v>
      </c>
      <c r="C3370">
        <v>9</v>
      </c>
      <c r="D3370">
        <v>485000</v>
      </c>
      <c r="E3370">
        <v>4365000</v>
      </c>
      <c r="F3370" t="s">
        <v>13030</v>
      </c>
      <c r="G3370" t="s">
        <v>12065</v>
      </c>
      <c r="H3370" t="s">
        <v>12069</v>
      </c>
      <c r="I3370" t="s">
        <v>12095</v>
      </c>
      <c r="J3370" t="s">
        <v>12075</v>
      </c>
      <c r="K3370" t="s">
        <v>16602</v>
      </c>
      <c r="L3370" t="s">
        <v>17593</v>
      </c>
    </row>
    <row r="3371" spans="1:12" x14ac:dyDescent="0.25">
      <c r="A3371" t="s">
        <v>8736</v>
      </c>
      <c r="B3371" s="7">
        <v>1.7187500000000001E-2</v>
      </c>
      <c r="C3371">
        <v>7</v>
      </c>
      <c r="D3371">
        <v>560000</v>
      </c>
      <c r="E3371">
        <v>3920000</v>
      </c>
      <c r="F3371" t="s">
        <v>15538</v>
      </c>
      <c r="G3371" t="s">
        <v>12062</v>
      </c>
      <c r="H3371" t="s">
        <v>12067</v>
      </c>
      <c r="I3371" t="s">
        <v>12094</v>
      </c>
      <c r="J3371" t="s">
        <v>12080</v>
      </c>
      <c r="K3371" t="s">
        <v>16473</v>
      </c>
      <c r="L3371" t="s">
        <v>17580</v>
      </c>
    </row>
    <row r="3372" spans="1:12" x14ac:dyDescent="0.25">
      <c r="A3372" t="s">
        <v>8738</v>
      </c>
      <c r="B3372" s="7">
        <v>0.27579861111111109</v>
      </c>
      <c r="C3372">
        <v>7</v>
      </c>
      <c r="D3372">
        <v>463000</v>
      </c>
      <c r="E3372">
        <v>3241000</v>
      </c>
      <c r="F3372" t="s">
        <v>16005</v>
      </c>
      <c r="G3372" t="s">
        <v>12065</v>
      </c>
      <c r="H3372" t="s">
        <v>12071</v>
      </c>
      <c r="I3372" t="s">
        <v>12094</v>
      </c>
      <c r="J3372" t="s">
        <v>12078</v>
      </c>
      <c r="K3372" t="s">
        <v>16532</v>
      </c>
      <c r="L3372" t="s">
        <v>17511</v>
      </c>
    </row>
    <row r="3373" spans="1:12" x14ac:dyDescent="0.25">
      <c r="A3373" t="s">
        <v>8740</v>
      </c>
      <c r="B3373" s="7">
        <v>8.6192129629629632E-2</v>
      </c>
      <c r="C3373">
        <v>4</v>
      </c>
      <c r="D3373">
        <v>354000</v>
      </c>
      <c r="E3373">
        <v>1416000</v>
      </c>
      <c r="F3373" t="s">
        <v>14806</v>
      </c>
      <c r="G3373" t="s">
        <v>12063</v>
      </c>
      <c r="H3373" t="s">
        <v>12071</v>
      </c>
      <c r="I3373" t="s">
        <v>12093</v>
      </c>
      <c r="J3373" t="s">
        <v>12084</v>
      </c>
      <c r="K3373" t="s">
        <v>16982</v>
      </c>
      <c r="L3373" t="s">
        <v>17986</v>
      </c>
    </row>
    <row r="3374" spans="1:12" x14ac:dyDescent="0.25">
      <c r="A3374" t="s">
        <v>8743</v>
      </c>
      <c r="B3374" s="7">
        <v>0.21837962962962962</v>
      </c>
      <c r="C3374">
        <v>8</v>
      </c>
      <c r="D3374">
        <v>335000</v>
      </c>
      <c r="E3374">
        <v>2680000</v>
      </c>
      <c r="F3374" t="s">
        <v>15290</v>
      </c>
      <c r="G3374" t="s">
        <v>12063</v>
      </c>
      <c r="H3374" t="s">
        <v>12069</v>
      </c>
      <c r="I3374" t="s">
        <v>12094</v>
      </c>
      <c r="J3374" t="s">
        <v>12078</v>
      </c>
      <c r="K3374" t="s">
        <v>16934</v>
      </c>
      <c r="L3374" t="s">
        <v>17942</v>
      </c>
    </row>
    <row r="3375" spans="1:12" x14ac:dyDescent="0.25">
      <c r="A3375" t="s">
        <v>8745</v>
      </c>
      <c r="B3375" s="7">
        <v>0.86995370370370373</v>
      </c>
      <c r="C3375">
        <v>8</v>
      </c>
      <c r="D3375">
        <v>1143000</v>
      </c>
      <c r="E3375">
        <v>9144000</v>
      </c>
      <c r="F3375" t="s">
        <v>14692</v>
      </c>
      <c r="G3375" t="s">
        <v>12064</v>
      </c>
      <c r="H3375" t="s">
        <v>12066</v>
      </c>
      <c r="I3375" t="s">
        <v>12095</v>
      </c>
      <c r="J3375" t="s">
        <v>12085</v>
      </c>
      <c r="K3375" t="s">
        <v>16593</v>
      </c>
      <c r="L3375" t="s">
        <v>17573</v>
      </c>
    </row>
    <row r="3376" spans="1:12" x14ac:dyDescent="0.25">
      <c r="A3376" t="s">
        <v>8747</v>
      </c>
      <c r="B3376" s="7">
        <v>0.24630787037037036</v>
      </c>
      <c r="C3376">
        <v>3</v>
      </c>
      <c r="D3376">
        <v>1114000</v>
      </c>
      <c r="E3376">
        <v>3342000</v>
      </c>
      <c r="F3376" t="s">
        <v>16240</v>
      </c>
      <c r="G3376" t="s">
        <v>12064</v>
      </c>
      <c r="H3376" t="s">
        <v>12069</v>
      </c>
      <c r="I3376" t="s">
        <v>12094</v>
      </c>
      <c r="J3376" t="s">
        <v>12073</v>
      </c>
      <c r="K3376" t="s">
        <v>17108</v>
      </c>
      <c r="L3376" t="s">
        <v>18110</v>
      </c>
    </row>
    <row r="3377" spans="1:12" x14ac:dyDescent="0.25">
      <c r="A3377" t="s">
        <v>8749</v>
      </c>
      <c r="B3377" s="7">
        <v>0.94328703703703709</v>
      </c>
      <c r="C3377">
        <v>9</v>
      </c>
      <c r="D3377">
        <v>471000</v>
      </c>
      <c r="E3377">
        <v>4239000</v>
      </c>
      <c r="F3377" t="s">
        <v>15396</v>
      </c>
      <c r="G3377" t="s">
        <v>12065</v>
      </c>
      <c r="H3377" t="s">
        <v>12066</v>
      </c>
      <c r="I3377" t="s">
        <v>12094</v>
      </c>
      <c r="J3377" t="s">
        <v>12077</v>
      </c>
      <c r="K3377" t="s">
        <v>16634</v>
      </c>
      <c r="L3377" t="s">
        <v>17626</v>
      </c>
    </row>
    <row r="3378" spans="1:12" x14ac:dyDescent="0.25">
      <c r="A3378" t="s">
        <v>8751</v>
      </c>
      <c r="B3378" s="7">
        <v>0.73040509259259256</v>
      </c>
      <c r="C3378">
        <v>1</v>
      </c>
      <c r="D3378">
        <v>1178000</v>
      </c>
      <c r="E3378">
        <v>1178000</v>
      </c>
      <c r="F3378" t="s">
        <v>15512</v>
      </c>
      <c r="G3378" t="s">
        <v>12064</v>
      </c>
      <c r="H3378" t="s">
        <v>12067</v>
      </c>
      <c r="I3378" t="s">
        <v>12094</v>
      </c>
      <c r="J3378" t="s">
        <v>12072</v>
      </c>
      <c r="K3378" t="s">
        <v>17147</v>
      </c>
      <c r="L3378" t="s">
        <v>18149</v>
      </c>
    </row>
    <row r="3379" spans="1:12" x14ac:dyDescent="0.25">
      <c r="A3379" t="s">
        <v>8754</v>
      </c>
      <c r="B3379" s="7">
        <v>0.76649305555555558</v>
      </c>
      <c r="C3379">
        <v>9</v>
      </c>
      <c r="D3379">
        <v>1313000</v>
      </c>
      <c r="E3379">
        <v>11817000</v>
      </c>
      <c r="F3379" t="s">
        <v>15765</v>
      </c>
      <c r="G3379" t="s">
        <v>12064</v>
      </c>
      <c r="H3379" t="s">
        <v>12071</v>
      </c>
      <c r="I3379" t="s">
        <v>12093</v>
      </c>
      <c r="J3379" t="s">
        <v>12081</v>
      </c>
      <c r="K3379" t="s">
        <v>17393</v>
      </c>
      <c r="L3379" t="s">
        <v>18404</v>
      </c>
    </row>
    <row r="3380" spans="1:12" x14ac:dyDescent="0.25">
      <c r="A3380" t="s">
        <v>8757</v>
      </c>
      <c r="B3380" s="7">
        <v>2.5069444444444443E-2</v>
      </c>
      <c r="C3380">
        <v>8</v>
      </c>
      <c r="D3380">
        <v>683000</v>
      </c>
      <c r="E3380">
        <v>5464000</v>
      </c>
      <c r="F3380" t="s">
        <v>12952</v>
      </c>
      <c r="G3380" t="s">
        <v>12062</v>
      </c>
      <c r="H3380" t="s">
        <v>12071</v>
      </c>
      <c r="I3380" t="s">
        <v>12095</v>
      </c>
      <c r="J3380" t="s">
        <v>12081</v>
      </c>
      <c r="K3380" t="s">
        <v>16761</v>
      </c>
      <c r="L3380" t="s">
        <v>17759</v>
      </c>
    </row>
    <row r="3381" spans="1:12" x14ac:dyDescent="0.25">
      <c r="A3381" t="s">
        <v>8759</v>
      </c>
      <c r="B3381" s="7">
        <v>0.45016203703703705</v>
      </c>
      <c r="C3381">
        <v>6</v>
      </c>
      <c r="D3381">
        <v>546000</v>
      </c>
      <c r="E3381">
        <v>3276000</v>
      </c>
      <c r="F3381" t="s">
        <v>15614</v>
      </c>
      <c r="G3381" t="s">
        <v>12062</v>
      </c>
      <c r="H3381" t="s">
        <v>12070</v>
      </c>
      <c r="I3381" t="s">
        <v>12095</v>
      </c>
      <c r="J3381" t="s">
        <v>12079</v>
      </c>
      <c r="K3381" t="s">
        <v>16513</v>
      </c>
      <c r="L3381" t="s">
        <v>17491</v>
      </c>
    </row>
    <row r="3382" spans="1:12" x14ac:dyDescent="0.25">
      <c r="A3382" t="s">
        <v>8762</v>
      </c>
      <c r="B3382" s="7">
        <v>5.513888888888889E-2</v>
      </c>
      <c r="C3382">
        <v>6</v>
      </c>
      <c r="D3382">
        <v>595000</v>
      </c>
      <c r="E3382">
        <v>3570000</v>
      </c>
      <c r="F3382" t="s">
        <v>14192</v>
      </c>
      <c r="G3382" t="s">
        <v>12062</v>
      </c>
      <c r="H3382" t="s">
        <v>12068</v>
      </c>
      <c r="I3382" t="s">
        <v>12093</v>
      </c>
      <c r="J3382" t="s">
        <v>12073</v>
      </c>
      <c r="K3382" t="s">
        <v>17374</v>
      </c>
      <c r="L3382" t="s">
        <v>18381</v>
      </c>
    </row>
    <row r="3383" spans="1:12" x14ac:dyDescent="0.25">
      <c r="A3383" t="s">
        <v>8764</v>
      </c>
      <c r="B3383" s="7">
        <v>0.84302083333333333</v>
      </c>
      <c r="C3383">
        <v>8</v>
      </c>
      <c r="D3383">
        <v>654000</v>
      </c>
      <c r="E3383">
        <v>5232000</v>
      </c>
      <c r="F3383" t="s">
        <v>12510</v>
      </c>
      <c r="G3383" t="s">
        <v>12062</v>
      </c>
      <c r="H3383" t="s">
        <v>12070</v>
      </c>
      <c r="I3383" t="s">
        <v>12093</v>
      </c>
      <c r="J3383" t="s">
        <v>12083</v>
      </c>
      <c r="K3383" t="s">
        <v>17372</v>
      </c>
      <c r="L3383" t="s">
        <v>18380</v>
      </c>
    </row>
    <row r="3384" spans="1:12" x14ac:dyDescent="0.25">
      <c r="A3384" t="s">
        <v>8766</v>
      </c>
      <c r="B3384" s="7">
        <v>0.97401620370370368</v>
      </c>
      <c r="C3384">
        <v>7</v>
      </c>
      <c r="D3384">
        <v>569000</v>
      </c>
      <c r="E3384">
        <v>3983000</v>
      </c>
      <c r="F3384" t="s">
        <v>13299</v>
      </c>
      <c r="G3384" t="s">
        <v>12062</v>
      </c>
      <c r="H3384" t="s">
        <v>12068</v>
      </c>
      <c r="I3384" t="s">
        <v>12094</v>
      </c>
      <c r="J3384" t="s">
        <v>12091</v>
      </c>
      <c r="K3384" t="s">
        <v>16575</v>
      </c>
      <c r="L3384" t="s">
        <v>17554</v>
      </c>
    </row>
    <row r="3385" spans="1:12" x14ac:dyDescent="0.25">
      <c r="A3385" t="s">
        <v>8768</v>
      </c>
      <c r="B3385" s="7">
        <v>0.33461805555555557</v>
      </c>
      <c r="C3385">
        <v>7</v>
      </c>
      <c r="D3385">
        <v>470000</v>
      </c>
      <c r="E3385">
        <v>3290000</v>
      </c>
      <c r="F3385" t="s">
        <v>15583</v>
      </c>
      <c r="G3385" t="s">
        <v>12065</v>
      </c>
      <c r="H3385" t="s">
        <v>12067</v>
      </c>
      <c r="I3385" t="s">
        <v>12094</v>
      </c>
      <c r="J3385" t="s">
        <v>12076</v>
      </c>
      <c r="K3385" t="s">
        <v>12125</v>
      </c>
      <c r="L3385" t="s">
        <v>12213</v>
      </c>
    </row>
    <row r="3386" spans="1:12" x14ac:dyDescent="0.25">
      <c r="A3386" t="s">
        <v>8770</v>
      </c>
      <c r="B3386" s="7">
        <v>0.99334490740740744</v>
      </c>
      <c r="C3386">
        <v>9</v>
      </c>
      <c r="D3386">
        <v>490000</v>
      </c>
      <c r="E3386">
        <v>4410000</v>
      </c>
      <c r="F3386" t="s">
        <v>15325</v>
      </c>
      <c r="G3386" t="s">
        <v>12065</v>
      </c>
      <c r="H3386" t="s">
        <v>12066</v>
      </c>
      <c r="I3386" t="s">
        <v>12095</v>
      </c>
      <c r="J3386" t="s">
        <v>12083</v>
      </c>
      <c r="K3386" t="s">
        <v>16850</v>
      </c>
      <c r="L3386" t="s">
        <v>17859</v>
      </c>
    </row>
    <row r="3387" spans="1:12" x14ac:dyDescent="0.25">
      <c r="A3387" t="s">
        <v>8772</v>
      </c>
      <c r="B3387" s="7">
        <v>0.54520833333333329</v>
      </c>
      <c r="C3387">
        <v>4</v>
      </c>
      <c r="D3387">
        <v>457000</v>
      </c>
      <c r="E3387">
        <v>1828000</v>
      </c>
      <c r="F3387" t="s">
        <v>14073</v>
      </c>
      <c r="G3387" t="s">
        <v>12065</v>
      </c>
      <c r="H3387" t="s">
        <v>12070</v>
      </c>
      <c r="I3387" t="s">
        <v>12095</v>
      </c>
      <c r="J3387" t="s">
        <v>12087</v>
      </c>
      <c r="K3387" t="s">
        <v>16963</v>
      </c>
      <c r="L3387" t="s">
        <v>17967</v>
      </c>
    </row>
    <row r="3388" spans="1:12" x14ac:dyDescent="0.25">
      <c r="A3388" t="s">
        <v>8774</v>
      </c>
      <c r="B3388" s="7">
        <v>0.93828703703703709</v>
      </c>
      <c r="C3388">
        <v>4</v>
      </c>
      <c r="D3388">
        <v>432000</v>
      </c>
      <c r="E3388">
        <v>1728000</v>
      </c>
      <c r="F3388" t="s">
        <v>15530</v>
      </c>
      <c r="G3388" t="s">
        <v>12065</v>
      </c>
      <c r="H3388" t="s">
        <v>12067</v>
      </c>
      <c r="I3388" t="s">
        <v>12094</v>
      </c>
      <c r="J3388" t="s">
        <v>12078</v>
      </c>
      <c r="K3388" t="s">
        <v>16765</v>
      </c>
      <c r="L3388" t="s">
        <v>17759</v>
      </c>
    </row>
    <row r="3389" spans="1:12" x14ac:dyDescent="0.25">
      <c r="A3389" t="s">
        <v>8777</v>
      </c>
      <c r="B3389" s="7">
        <v>0.70159722222222221</v>
      </c>
      <c r="C3389">
        <v>8</v>
      </c>
      <c r="D3389">
        <v>587000</v>
      </c>
      <c r="E3389">
        <v>4696000</v>
      </c>
      <c r="F3389" t="s">
        <v>12872</v>
      </c>
      <c r="G3389" t="s">
        <v>12062</v>
      </c>
      <c r="H3389" t="s">
        <v>12071</v>
      </c>
      <c r="I3389" t="s">
        <v>12094</v>
      </c>
      <c r="J3389" t="s">
        <v>12087</v>
      </c>
      <c r="K3389" t="s">
        <v>16905</v>
      </c>
      <c r="L3389" t="s">
        <v>17914</v>
      </c>
    </row>
    <row r="3390" spans="1:12" x14ac:dyDescent="0.25">
      <c r="A3390" t="s">
        <v>8779</v>
      </c>
      <c r="B3390" s="7">
        <v>0.86288194444444444</v>
      </c>
      <c r="C3390">
        <v>5</v>
      </c>
      <c r="D3390">
        <v>1113000</v>
      </c>
      <c r="E3390">
        <v>5565000</v>
      </c>
      <c r="F3390" t="s">
        <v>14061</v>
      </c>
      <c r="G3390" t="s">
        <v>12064</v>
      </c>
      <c r="H3390" t="s">
        <v>12068</v>
      </c>
      <c r="I3390" t="s">
        <v>12092</v>
      </c>
      <c r="J3390" t="s">
        <v>12090</v>
      </c>
      <c r="K3390" t="s">
        <v>16612</v>
      </c>
      <c r="L3390" t="s">
        <v>17599</v>
      </c>
    </row>
    <row r="3391" spans="1:12" x14ac:dyDescent="0.25">
      <c r="A3391" t="s">
        <v>8782</v>
      </c>
      <c r="B3391" s="7">
        <v>0.97027777777777779</v>
      </c>
      <c r="C3391">
        <v>5</v>
      </c>
      <c r="D3391">
        <v>430000</v>
      </c>
      <c r="E3391">
        <v>2150000</v>
      </c>
      <c r="F3391" t="s">
        <v>12300</v>
      </c>
      <c r="G3391" t="s">
        <v>12065</v>
      </c>
      <c r="H3391" t="s">
        <v>12071</v>
      </c>
      <c r="I3391" t="s">
        <v>12095</v>
      </c>
      <c r="J3391" t="s">
        <v>12087</v>
      </c>
      <c r="K3391" t="s">
        <v>12145</v>
      </c>
      <c r="L3391" t="s">
        <v>12231</v>
      </c>
    </row>
    <row r="3392" spans="1:12" x14ac:dyDescent="0.25">
      <c r="A3392" t="s">
        <v>8784</v>
      </c>
      <c r="B3392" s="7">
        <v>0.59180555555555558</v>
      </c>
      <c r="C3392">
        <v>7</v>
      </c>
      <c r="D3392">
        <v>327000</v>
      </c>
      <c r="E3392">
        <v>2289000</v>
      </c>
      <c r="F3392" t="s">
        <v>13698</v>
      </c>
      <c r="G3392" t="s">
        <v>12063</v>
      </c>
      <c r="H3392" t="s">
        <v>12069</v>
      </c>
      <c r="I3392" t="s">
        <v>12095</v>
      </c>
      <c r="J3392" t="s">
        <v>12080</v>
      </c>
      <c r="K3392" t="s">
        <v>16726</v>
      </c>
      <c r="L3392" t="s">
        <v>17723</v>
      </c>
    </row>
    <row r="3393" spans="1:12" x14ac:dyDescent="0.25">
      <c r="A3393" t="s">
        <v>8786</v>
      </c>
      <c r="B3393" s="7">
        <v>0.33276620370370369</v>
      </c>
      <c r="C3393">
        <v>5</v>
      </c>
      <c r="D3393">
        <v>411000</v>
      </c>
      <c r="E3393">
        <v>2055000</v>
      </c>
      <c r="F3393" t="s">
        <v>15197</v>
      </c>
      <c r="G3393" t="s">
        <v>12065</v>
      </c>
      <c r="H3393" t="s">
        <v>12070</v>
      </c>
      <c r="I3393" t="s">
        <v>12095</v>
      </c>
      <c r="J3393" t="s">
        <v>12081</v>
      </c>
      <c r="K3393" t="s">
        <v>16775</v>
      </c>
      <c r="L3393" t="s">
        <v>17770</v>
      </c>
    </row>
    <row r="3394" spans="1:12" x14ac:dyDescent="0.25">
      <c r="A3394" t="s">
        <v>8788</v>
      </c>
      <c r="B3394" s="7">
        <v>9.133101851851852E-2</v>
      </c>
      <c r="C3394">
        <v>9</v>
      </c>
      <c r="D3394">
        <v>426000</v>
      </c>
      <c r="E3394">
        <v>3834000</v>
      </c>
      <c r="F3394" t="s">
        <v>14420</v>
      </c>
      <c r="G3394" t="s">
        <v>12065</v>
      </c>
      <c r="H3394" t="s">
        <v>12067</v>
      </c>
      <c r="I3394" t="s">
        <v>12093</v>
      </c>
      <c r="J3394" t="s">
        <v>12083</v>
      </c>
      <c r="K3394" t="s">
        <v>17039</v>
      </c>
      <c r="L3394" t="s">
        <v>18047</v>
      </c>
    </row>
    <row r="3395" spans="1:12" x14ac:dyDescent="0.25">
      <c r="A3395" t="s">
        <v>8790</v>
      </c>
      <c r="B3395" s="7">
        <v>0.1408912037037037</v>
      </c>
      <c r="C3395">
        <v>4</v>
      </c>
      <c r="D3395">
        <v>424000</v>
      </c>
      <c r="E3395">
        <v>1696000</v>
      </c>
      <c r="F3395" t="s">
        <v>14219</v>
      </c>
      <c r="G3395" t="s">
        <v>12065</v>
      </c>
      <c r="H3395" t="s">
        <v>12067</v>
      </c>
      <c r="I3395" t="s">
        <v>12094</v>
      </c>
      <c r="J3395" t="s">
        <v>12084</v>
      </c>
      <c r="K3395" t="s">
        <v>17282</v>
      </c>
      <c r="L3395" t="s">
        <v>18289</v>
      </c>
    </row>
    <row r="3396" spans="1:12" x14ac:dyDescent="0.25">
      <c r="A3396" t="s">
        <v>8792</v>
      </c>
      <c r="B3396" s="7">
        <v>0.69341435185185185</v>
      </c>
      <c r="C3396">
        <v>1</v>
      </c>
      <c r="D3396">
        <v>325000</v>
      </c>
      <c r="E3396">
        <v>325000</v>
      </c>
      <c r="F3396" t="s">
        <v>14329</v>
      </c>
      <c r="G3396" t="s">
        <v>12063</v>
      </c>
      <c r="H3396" t="s">
        <v>12071</v>
      </c>
      <c r="I3396" t="s">
        <v>12093</v>
      </c>
      <c r="J3396" t="s">
        <v>12084</v>
      </c>
      <c r="K3396" t="s">
        <v>16613</v>
      </c>
      <c r="L3396" t="s">
        <v>17596</v>
      </c>
    </row>
    <row r="3397" spans="1:12" x14ac:dyDescent="0.25">
      <c r="A3397" t="s">
        <v>8794</v>
      </c>
      <c r="B3397" s="7">
        <v>0.93157407407407411</v>
      </c>
      <c r="C3397">
        <v>5</v>
      </c>
      <c r="D3397">
        <v>426000</v>
      </c>
      <c r="E3397">
        <v>2130000</v>
      </c>
      <c r="F3397" t="s">
        <v>15714</v>
      </c>
      <c r="G3397" t="s">
        <v>12065</v>
      </c>
      <c r="H3397" t="s">
        <v>12070</v>
      </c>
      <c r="I3397" t="s">
        <v>12094</v>
      </c>
      <c r="J3397" t="s">
        <v>12089</v>
      </c>
      <c r="K3397" t="s">
        <v>16957</v>
      </c>
      <c r="L3397" t="s">
        <v>17962</v>
      </c>
    </row>
    <row r="3398" spans="1:12" x14ac:dyDescent="0.25">
      <c r="A3398" t="s">
        <v>8797</v>
      </c>
      <c r="B3398" s="7">
        <v>2.326388888888889E-2</v>
      </c>
      <c r="C3398">
        <v>7</v>
      </c>
      <c r="D3398">
        <v>371000</v>
      </c>
      <c r="E3398">
        <v>2597000</v>
      </c>
      <c r="F3398" t="s">
        <v>16349</v>
      </c>
      <c r="G3398" t="s">
        <v>12063</v>
      </c>
      <c r="H3398" t="s">
        <v>12066</v>
      </c>
      <c r="I3398" t="s">
        <v>12095</v>
      </c>
      <c r="J3398" t="s">
        <v>12088</v>
      </c>
      <c r="K3398" t="s">
        <v>16847</v>
      </c>
      <c r="L3398" t="s">
        <v>17854</v>
      </c>
    </row>
    <row r="3399" spans="1:12" x14ac:dyDescent="0.25">
      <c r="A3399" t="s">
        <v>8800</v>
      </c>
      <c r="B3399" s="7">
        <v>0.85354166666666664</v>
      </c>
      <c r="C3399">
        <v>2</v>
      </c>
      <c r="D3399">
        <v>350000</v>
      </c>
      <c r="E3399">
        <v>700000</v>
      </c>
      <c r="F3399" t="s">
        <v>14360</v>
      </c>
      <c r="G3399" t="s">
        <v>12063</v>
      </c>
      <c r="H3399" t="s">
        <v>12068</v>
      </c>
      <c r="I3399" t="s">
        <v>12094</v>
      </c>
      <c r="J3399" t="s">
        <v>12078</v>
      </c>
      <c r="K3399" t="s">
        <v>16720</v>
      </c>
      <c r="L3399" t="s">
        <v>17712</v>
      </c>
    </row>
    <row r="3400" spans="1:12" x14ac:dyDescent="0.25">
      <c r="A3400" t="s">
        <v>8802</v>
      </c>
      <c r="B3400" s="7">
        <v>0.3825925925925926</v>
      </c>
      <c r="C3400">
        <v>8</v>
      </c>
      <c r="D3400">
        <v>364000</v>
      </c>
      <c r="E3400">
        <v>2912000</v>
      </c>
      <c r="F3400" t="s">
        <v>16094</v>
      </c>
      <c r="G3400" t="s">
        <v>12063</v>
      </c>
      <c r="H3400" t="s">
        <v>12070</v>
      </c>
      <c r="I3400" t="s">
        <v>12095</v>
      </c>
      <c r="J3400" t="s">
        <v>12085</v>
      </c>
      <c r="K3400" t="s">
        <v>16624</v>
      </c>
      <c r="L3400" t="s">
        <v>17614</v>
      </c>
    </row>
    <row r="3401" spans="1:12" x14ac:dyDescent="0.25">
      <c r="A3401" t="s">
        <v>8805</v>
      </c>
      <c r="B3401" s="7">
        <v>0.68511574074074078</v>
      </c>
      <c r="C3401">
        <v>3</v>
      </c>
      <c r="D3401">
        <v>1266000</v>
      </c>
      <c r="E3401">
        <v>3798000</v>
      </c>
      <c r="F3401" t="s">
        <v>12801</v>
      </c>
      <c r="G3401" t="s">
        <v>12064</v>
      </c>
      <c r="H3401" t="s">
        <v>12068</v>
      </c>
      <c r="I3401" t="s">
        <v>12094</v>
      </c>
      <c r="J3401" t="s">
        <v>12084</v>
      </c>
      <c r="K3401" t="s">
        <v>16871</v>
      </c>
      <c r="L3401" t="s">
        <v>17874</v>
      </c>
    </row>
    <row r="3402" spans="1:12" x14ac:dyDescent="0.25">
      <c r="A3402" t="s">
        <v>8807</v>
      </c>
      <c r="B3402" s="7">
        <v>0.81745370370370374</v>
      </c>
      <c r="C3402">
        <v>9</v>
      </c>
      <c r="D3402">
        <v>320000</v>
      </c>
      <c r="E3402">
        <v>2880000</v>
      </c>
      <c r="F3402" t="s">
        <v>15185</v>
      </c>
      <c r="G3402" t="s">
        <v>12063</v>
      </c>
      <c r="H3402" t="s">
        <v>12071</v>
      </c>
      <c r="I3402" t="s">
        <v>12093</v>
      </c>
      <c r="J3402" t="s">
        <v>12078</v>
      </c>
      <c r="K3402" t="s">
        <v>16891</v>
      </c>
      <c r="L3402" t="s">
        <v>17901</v>
      </c>
    </row>
    <row r="3403" spans="1:12" x14ac:dyDescent="0.25">
      <c r="A3403" t="s">
        <v>8809</v>
      </c>
      <c r="B3403" s="7">
        <v>0.1025462962962963</v>
      </c>
      <c r="C3403">
        <v>5</v>
      </c>
      <c r="D3403">
        <v>417000</v>
      </c>
      <c r="E3403">
        <v>2085000</v>
      </c>
      <c r="F3403" t="s">
        <v>13741</v>
      </c>
      <c r="G3403" t="s">
        <v>12065</v>
      </c>
      <c r="H3403" t="s">
        <v>12068</v>
      </c>
      <c r="I3403" t="s">
        <v>12094</v>
      </c>
      <c r="J3403" t="s">
        <v>12077</v>
      </c>
      <c r="K3403" t="s">
        <v>17271</v>
      </c>
      <c r="L3403" t="s">
        <v>18279</v>
      </c>
    </row>
    <row r="3404" spans="1:12" x14ac:dyDescent="0.25">
      <c r="A3404" t="s">
        <v>8811</v>
      </c>
      <c r="B3404" s="7">
        <v>0.19693287037037038</v>
      </c>
      <c r="C3404">
        <v>5</v>
      </c>
      <c r="D3404">
        <v>443000</v>
      </c>
      <c r="E3404">
        <v>2215000</v>
      </c>
      <c r="F3404" t="s">
        <v>15604</v>
      </c>
      <c r="G3404" t="s">
        <v>12065</v>
      </c>
      <c r="H3404" t="s">
        <v>12067</v>
      </c>
      <c r="I3404" t="s">
        <v>12095</v>
      </c>
      <c r="J3404" t="s">
        <v>12086</v>
      </c>
      <c r="K3404" t="s">
        <v>17404</v>
      </c>
      <c r="L3404" t="s">
        <v>18411</v>
      </c>
    </row>
    <row r="3405" spans="1:12" x14ac:dyDescent="0.25">
      <c r="A3405" t="s">
        <v>8812</v>
      </c>
      <c r="B3405" s="7">
        <v>0.43076388888888889</v>
      </c>
      <c r="C3405">
        <v>3</v>
      </c>
      <c r="D3405">
        <v>364000</v>
      </c>
      <c r="E3405">
        <v>1092000</v>
      </c>
      <c r="F3405" t="s">
        <v>12799</v>
      </c>
      <c r="G3405" t="s">
        <v>12063</v>
      </c>
      <c r="H3405" t="s">
        <v>12068</v>
      </c>
      <c r="I3405" t="s">
        <v>12095</v>
      </c>
      <c r="J3405" t="s">
        <v>12088</v>
      </c>
      <c r="K3405" t="s">
        <v>17135</v>
      </c>
      <c r="L3405" t="s">
        <v>18138</v>
      </c>
    </row>
    <row r="3406" spans="1:12" x14ac:dyDescent="0.25">
      <c r="A3406" t="s">
        <v>8815</v>
      </c>
      <c r="B3406" s="7">
        <v>9.2777777777777778E-2</v>
      </c>
      <c r="C3406">
        <v>8</v>
      </c>
      <c r="D3406">
        <v>361000</v>
      </c>
      <c r="E3406">
        <v>2888000</v>
      </c>
      <c r="F3406" t="s">
        <v>12288</v>
      </c>
      <c r="G3406" t="s">
        <v>12063</v>
      </c>
      <c r="H3406" t="s">
        <v>12071</v>
      </c>
      <c r="I3406" t="s">
        <v>12094</v>
      </c>
      <c r="J3406" t="s">
        <v>12080</v>
      </c>
      <c r="K3406" t="s">
        <v>17405</v>
      </c>
      <c r="L3406" t="s">
        <v>18415</v>
      </c>
    </row>
    <row r="3407" spans="1:12" x14ac:dyDescent="0.25">
      <c r="A3407" t="s">
        <v>8818</v>
      </c>
      <c r="B3407" s="7">
        <v>0.74770833333333331</v>
      </c>
      <c r="C3407">
        <v>2</v>
      </c>
      <c r="D3407">
        <v>411000</v>
      </c>
      <c r="E3407">
        <v>822000</v>
      </c>
      <c r="F3407" t="s">
        <v>12821</v>
      </c>
      <c r="G3407" t="s">
        <v>12065</v>
      </c>
      <c r="H3407" t="s">
        <v>12067</v>
      </c>
      <c r="I3407" t="s">
        <v>12093</v>
      </c>
      <c r="J3407" t="s">
        <v>12084</v>
      </c>
      <c r="K3407" t="s">
        <v>16577</v>
      </c>
      <c r="L3407" t="s">
        <v>17551</v>
      </c>
    </row>
    <row r="3408" spans="1:12" x14ac:dyDescent="0.25">
      <c r="A3408" t="s">
        <v>8820</v>
      </c>
      <c r="B3408" s="7">
        <v>0.13201388888888888</v>
      </c>
      <c r="C3408">
        <v>9</v>
      </c>
      <c r="D3408">
        <v>1270000</v>
      </c>
      <c r="E3408">
        <v>11430000</v>
      </c>
      <c r="F3408" t="s">
        <v>12634</v>
      </c>
      <c r="G3408" t="s">
        <v>12064</v>
      </c>
      <c r="H3408" t="s">
        <v>12066</v>
      </c>
      <c r="I3408" t="s">
        <v>12093</v>
      </c>
      <c r="J3408" t="s">
        <v>12077</v>
      </c>
      <c r="K3408" t="s">
        <v>16660</v>
      </c>
      <c r="L3408" t="s">
        <v>17652</v>
      </c>
    </row>
    <row r="3409" spans="1:12" x14ac:dyDescent="0.25">
      <c r="A3409" t="s">
        <v>8823</v>
      </c>
      <c r="B3409" s="7">
        <v>0.75034722222222228</v>
      </c>
      <c r="C3409">
        <v>6</v>
      </c>
      <c r="D3409">
        <v>1298000</v>
      </c>
      <c r="E3409">
        <v>7788000</v>
      </c>
      <c r="F3409" t="s">
        <v>12281</v>
      </c>
      <c r="G3409" t="s">
        <v>12064</v>
      </c>
      <c r="H3409" t="s">
        <v>12069</v>
      </c>
      <c r="I3409" t="s">
        <v>12094</v>
      </c>
      <c r="J3409" t="s">
        <v>12086</v>
      </c>
      <c r="K3409" t="s">
        <v>17169</v>
      </c>
      <c r="L3409" t="s">
        <v>18176</v>
      </c>
    </row>
    <row r="3410" spans="1:12" x14ac:dyDescent="0.25">
      <c r="A3410" t="s">
        <v>8825</v>
      </c>
      <c r="B3410" s="7">
        <v>0.8928935185185185</v>
      </c>
      <c r="C3410">
        <v>1</v>
      </c>
      <c r="D3410">
        <v>1298000</v>
      </c>
      <c r="E3410">
        <v>1298000</v>
      </c>
      <c r="F3410" t="s">
        <v>13678</v>
      </c>
      <c r="G3410" t="s">
        <v>12064</v>
      </c>
      <c r="H3410" t="s">
        <v>12070</v>
      </c>
      <c r="I3410" t="s">
        <v>12092</v>
      </c>
      <c r="J3410" t="s">
        <v>12078</v>
      </c>
      <c r="K3410" t="s">
        <v>16883</v>
      </c>
      <c r="L3410" t="s">
        <v>17885</v>
      </c>
    </row>
    <row r="3411" spans="1:12" x14ac:dyDescent="0.25">
      <c r="A3411" t="s">
        <v>8828</v>
      </c>
      <c r="B3411" s="7">
        <v>0.56071759259259257</v>
      </c>
      <c r="C3411">
        <v>5</v>
      </c>
      <c r="D3411">
        <v>1102000</v>
      </c>
      <c r="E3411">
        <v>5510000</v>
      </c>
      <c r="F3411" t="s">
        <v>13887</v>
      </c>
      <c r="G3411" t="s">
        <v>12064</v>
      </c>
      <c r="H3411" t="s">
        <v>12067</v>
      </c>
      <c r="I3411" t="s">
        <v>12094</v>
      </c>
      <c r="J3411" t="s">
        <v>12077</v>
      </c>
      <c r="K3411" t="s">
        <v>16803</v>
      </c>
      <c r="L3411" t="s">
        <v>17806</v>
      </c>
    </row>
    <row r="3412" spans="1:12" x14ac:dyDescent="0.25">
      <c r="A3412" t="s">
        <v>8830</v>
      </c>
      <c r="B3412" s="7">
        <v>0.67450231481481482</v>
      </c>
      <c r="C3412">
        <v>8</v>
      </c>
      <c r="D3412">
        <v>1115000</v>
      </c>
      <c r="E3412">
        <v>8920000</v>
      </c>
      <c r="F3412" t="s">
        <v>14800</v>
      </c>
      <c r="G3412" t="s">
        <v>12064</v>
      </c>
      <c r="H3412" t="s">
        <v>12068</v>
      </c>
      <c r="I3412" t="s">
        <v>12094</v>
      </c>
      <c r="J3412" t="s">
        <v>12078</v>
      </c>
      <c r="K3412" t="s">
        <v>12118</v>
      </c>
      <c r="L3412" t="s">
        <v>12207</v>
      </c>
    </row>
    <row r="3413" spans="1:12" x14ac:dyDescent="0.25">
      <c r="A3413" t="s">
        <v>8832</v>
      </c>
      <c r="B3413" s="7">
        <v>0.36605324074074075</v>
      </c>
      <c r="C3413">
        <v>3</v>
      </c>
      <c r="D3413">
        <v>356000</v>
      </c>
      <c r="E3413">
        <v>1068000</v>
      </c>
      <c r="F3413" t="s">
        <v>14980</v>
      </c>
      <c r="G3413" t="s">
        <v>12063</v>
      </c>
      <c r="H3413" t="s">
        <v>12071</v>
      </c>
      <c r="I3413" t="s">
        <v>12094</v>
      </c>
      <c r="J3413" t="s">
        <v>12080</v>
      </c>
      <c r="K3413" t="s">
        <v>12113</v>
      </c>
      <c r="L3413" t="s">
        <v>12197</v>
      </c>
    </row>
    <row r="3414" spans="1:12" x14ac:dyDescent="0.25">
      <c r="A3414" t="s">
        <v>8834</v>
      </c>
      <c r="B3414" s="7">
        <v>0.47687499999999999</v>
      </c>
      <c r="C3414">
        <v>8</v>
      </c>
      <c r="D3414">
        <v>654000</v>
      </c>
      <c r="E3414">
        <v>5232000</v>
      </c>
      <c r="F3414" t="s">
        <v>13420</v>
      </c>
      <c r="G3414" t="s">
        <v>12062</v>
      </c>
      <c r="H3414" t="s">
        <v>12071</v>
      </c>
      <c r="I3414" t="s">
        <v>12093</v>
      </c>
      <c r="J3414" t="s">
        <v>12074</v>
      </c>
      <c r="K3414" t="s">
        <v>16541</v>
      </c>
      <c r="L3414" t="s">
        <v>17521</v>
      </c>
    </row>
    <row r="3415" spans="1:12" x14ac:dyDescent="0.25">
      <c r="A3415" t="s">
        <v>8837</v>
      </c>
      <c r="B3415" s="7">
        <v>6.3784722222222229E-2</v>
      </c>
      <c r="C3415">
        <v>3</v>
      </c>
      <c r="D3415">
        <v>407000</v>
      </c>
      <c r="E3415">
        <v>1221000</v>
      </c>
      <c r="F3415" t="s">
        <v>14274</v>
      </c>
      <c r="G3415" t="s">
        <v>12065</v>
      </c>
      <c r="H3415" t="s">
        <v>12071</v>
      </c>
      <c r="I3415" t="s">
        <v>12094</v>
      </c>
      <c r="J3415" t="s">
        <v>12090</v>
      </c>
      <c r="K3415" t="s">
        <v>12142</v>
      </c>
      <c r="L3415" t="s">
        <v>12226</v>
      </c>
    </row>
    <row r="3416" spans="1:12" x14ac:dyDescent="0.25">
      <c r="A3416" t="s">
        <v>8840</v>
      </c>
      <c r="B3416" s="7">
        <v>0.2267824074074074</v>
      </c>
      <c r="C3416">
        <v>3</v>
      </c>
      <c r="D3416">
        <v>1183000</v>
      </c>
      <c r="E3416">
        <v>3549000</v>
      </c>
      <c r="F3416" t="s">
        <v>12715</v>
      </c>
      <c r="G3416" t="s">
        <v>12064</v>
      </c>
      <c r="H3416" t="s">
        <v>12070</v>
      </c>
      <c r="I3416" t="s">
        <v>12092</v>
      </c>
      <c r="J3416" t="s">
        <v>12083</v>
      </c>
      <c r="K3416" t="s">
        <v>12151</v>
      </c>
      <c r="L3416" t="s">
        <v>12235</v>
      </c>
    </row>
    <row r="3417" spans="1:12" x14ac:dyDescent="0.25">
      <c r="A3417" t="s">
        <v>8842</v>
      </c>
      <c r="B3417" s="7">
        <v>0.78741898148148148</v>
      </c>
      <c r="C3417">
        <v>5</v>
      </c>
      <c r="D3417">
        <v>443000</v>
      </c>
      <c r="E3417">
        <v>2215000</v>
      </c>
      <c r="F3417" t="s">
        <v>12608</v>
      </c>
      <c r="G3417" t="s">
        <v>12065</v>
      </c>
      <c r="H3417" t="s">
        <v>12066</v>
      </c>
      <c r="I3417" t="s">
        <v>12092</v>
      </c>
      <c r="J3417" t="s">
        <v>12078</v>
      </c>
      <c r="K3417" t="s">
        <v>17413</v>
      </c>
      <c r="L3417" t="s">
        <v>18420</v>
      </c>
    </row>
    <row r="3418" spans="1:12" x14ac:dyDescent="0.25">
      <c r="A3418" t="s">
        <v>8845</v>
      </c>
      <c r="B3418" s="7">
        <v>0.40129629629629632</v>
      </c>
      <c r="C3418">
        <v>1</v>
      </c>
      <c r="D3418">
        <v>614000</v>
      </c>
      <c r="E3418">
        <v>614000</v>
      </c>
      <c r="F3418" t="s">
        <v>14458</v>
      </c>
      <c r="G3418" t="s">
        <v>12062</v>
      </c>
      <c r="H3418" t="s">
        <v>12071</v>
      </c>
      <c r="I3418" t="s">
        <v>12094</v>
      </c>
      <c r="J3418" t="s">
        <v>12087</v>
      </c>
      <c r="K3418" t="s">
        <v>16479</v>
      </c>
      <c r="L3418" t="s">
        <v>17580</v>
      </c>
    </row>
    <row r="3419" spans="1:12" x14ac:dyDescent="0.25">
      <c r="A3419" t="s">
        <v>8847</v>
      </c>
      <c r="B3419" s="7">
        <v>4.0011574074074074E-2</v>
      </c>
      <c r="C3419">
        <v>9</v>
      </c>
      <c r="D3419">
        <v>561000</v>
      </c>
      <c r="E3419">
        <v>5049000</v>
      </c>
      <c r="F3419" t="s">
        <v>15031</v>
      </c>
      <c r="G3419" t="s">
        <v>12062</v>
      </c>
      <c r="H3419" t="s">
        <v>12067</v>
      </c>
      <c r="I3419" t="s">
        <v>12094</v>
      </c>
      <c r="J3419" t="s">
        <v>12083</v>
      </c>
      <c r="K3419" t="s">
        <v>16636</v>
      </c>
      <c r="L3419" t="s">
        <v>17628</v>
      </c>
    </row>
    <row r="3420" spans="1:12" x14ac:dyDescent="0.25">
      <c r="A3420" t="s">
        <v>8849</v>
      </c>
      <c r="B3420" s="7">
        <v>0.59570601851851857</v>
      </c>
      <c r="C3420">
        <v>1</v>
      </c>
      <c r="D3420">
        <v>609000</v>
      </c>
      <c r="E3420">
        <v>609000</v>
      </c>
      <c r="F3420" t="s">
        <v>16359</v>
      </c>
      <c r="G3420" t="s">
        <v>12062</v>
      </c>
      <c r="H3420" t="s">
        <v>12071</v>
      </c>
      <c r="I3420" t="s">
        <v>12094</v>
      </c>
      <c r="J3420" t="s">
        <v>12080</v>
      </c>
      <c r="K3420" t="s">
        <v>17244</v>
      </c>
      <c r="L3420" t="s">
        <v>18247</v>
      </c>
    </row>
    <row r="3421" spans="1:12" x14ac:dyDescent="0.25">
      <c r="A3421" t="s">
        <v>8852</v>
      </c>
      <c r="B3421" s="7">
        <v>0.65792824074074074</v>
      </c>
      <c r="C3421">
        <v>3</v>
      </c>
      <c r="D3421">
        <v>517000</v>
      </c>
      <c r="E3421">
        <v>1551000</v>
      </c>
      <c r="F3421" t="s">
        <v>12913</v>
      </c>
      <c r="G3421" t="s">
        <v>12065</v>
      </c>
      <c r="H3421" t="s">
        <v>12068</v>
      </c>
      <c r="I3421" t="s">
        <v>12095</v>
      </c>
      <c r="J3421" t="s">
        <v>12085</v>
      </c>
      <c r="K3421" t="s">
        <v>16901</v>
      </c>
      <c r="L3421" t="s">
        <v>17905</v>
      </c>
    </row>
    <row r="3422" spans="1:12" x14ac:dyDescent="0.25">
      <c r="A3422" t="s">
        <v>8854</v>
      </c>
      <c r="B3422" s="7">
        <v>0.29780092592592594</v>
      </c>
      <c r="C3422">
        <v>1</v>
      </c>
      <c r="D3422">
        <v>1337000</v>
      </c>
      <c r="E3422">
        <v>1337000</v>
      </c>
      <c r="F3422" t="s">
        <v>15604</v>
      </c>
      <c r="G3422" t="s">
        <v>12064</v>
      </c>
      <c r="H3422" t="s">
        <v>12069</v>
      </c>
      <c r="I3422" t="s">
        <v>12094</v>
      </c>
      <c r="J3422" t="s">
        <v>12073</v>
      </c>
      <c r="K3422" t="s">
        <v>16468</v>
      </c>
      <c r="L3422" t="s">
        <v>17469</v>
      </c>
    </row>
    <row r="3423" spans="1:12" x14ac:dyDescent="0.25">
      <c r="A3423" t="s">
        <v>8856</v>
      </c>
      <c r="B3423" s="7">
        <v>0.58282407407407411</v>
      </c>
      <c r="C3423">
        <v>7</v>
      </c>
      <c r="D3423">
        <v>576000</v>
      </c>
      <c r="E3423">
        <v>4032000</v>
      </c>
      <c r="F3423" t="s">
        <v>13807</v>
      </c>
      <c r="G3423" t="s">
        <v>12062</v>
      </c>
      <c r="H3423" t="s">
        <v>12069</v>
      </c>
      <c r="I3423" t="s">
        <v>12095</v>
      </c>
      <c r="J3423" t="s">
        <v>12081</v>
      </c>
      <c r="K3423" t="s">
        <v>17233</v>
      </c>
      <c r="L3423" t="s">
        <v>18241</v>
      </c>
    </row>
    <row r="3424" spans="1:12" x14ac:dyDescent="0.25">
      <c r="A3424" t="s">
        <v>8858</v>
      </c>
      <c r="B3424" s="7">
        <v>0.91737268518518522</v>
      </c>
      <c r="C3424">
        <v>8</v>
      </c>
      <c r="D3424">
        <v>1204000</v>
      </c>
      <c r="E3424">
        <v>9632000</v>
      </c>
      <c r="F3424" t="s">
        <v>12286</v>
      </c>
      <c r="G3424" t="s">
        <v>12064</v>
      </c>
      <c r="H3424" t="s">
        <v>12066</v>
      </c>
      <c r="I3424" t="s">
        <v>12094</v>
      </c>
      <c r="J3424" t="s">
        <v>12076</v>
      </c>
      <c r="K3424" t="s">
        <v>17381</v>
      </c>
      <c r="L3424" t="s">
        <v>18390</v>
      </c>
    </row>
    <row r="3425" spans="1:12" x14ac:dyDescent="0.25">
      <c r="A3425" t="s">
        <v>8860</v>
      </c>
      <c r="B3425" s="7">
        <v>0.83548611111111115</v>
      </c>
      <c r="C3425">
        <v>5</v>
      </c>
      <c r="D3425">
        <v>645000</v>
      </c>
      <c r="E3425">
        <v>3225000</v>
      </c>
      <c r="F3425" t="s">
        <v>12686</v>
      </c>
      <c r="G3425" t="s">
        <v>12062</v>
      </c>
      <c r="H3425" t="s">
        <v>12071</v>
      </c>
      <c r="I3425" t="s">
        <v>12094</v>
      </c>
      <c r="J3425" t="s">
        <v>12081</v>
      </c>
      <c r="K3425" t="s">
        <v>16575</v>
      </c>
      <c r="L3425" t="s">
        <v>17552</v>
      </c>
    </row>
    <row r="3426" spans="1:12" x14ac:dyDescent="0.25">
      <c r="A3426" t="s">
        <v>8862</v>
      </c>
      <c r="B3426" s="7">
        <v>0.80504629629629632</v>
      </c>
      <c r="C3426">
        <v>9</v>
      </c>
      <c r="D3426">
        <v>469000</v>
      </c>
      <c r="E3426">
        <v>4221000</v>
      </c>
      <c r="F3426" t="s">
        <v>12397</v>
      </c>
      <c r="G3426" t="s">
        <v>12065</v>
      </c>
      <c r="H3426" t="s">
        <v>12069</v>
      </c>
      <c r="I3426" t="s">
        <v>12094</v>
      </c>
      <c r="J3426" t="s">
        <v>12091</v>
      </c>
      <c r="K3426" t="s">
        <v>12180</v>
      </c>
      <c r="L3426" t="s">
        <v>12269</v>
      </c>
    </row>
    <row r="3427" spans="1:12" x14ac:dyDescent="0.25">
      <c r="A3427" t="s">
        <v>8864</v>
      </c>
      <c r="B3427" s="7">
        <v>0.98709490740740746</v>
      </c>
      <c r="C3427">
        <v>2</v>
      </c>
      <c r="D3427">
        <v>423000</v>
      </c>
      <c r="E3427">
        <v>846000</v>
      </c>
      <c r="F3427" t="s">
        <v>15604</v>
      </c>
      <c r="G3427" t="s">
        <v>12065</v>
      </c>
      <c r="H3427" t="s">
        <v>12069</v>
      </c>
      <c r="I3427" t="s">
        <v>12094</v>
      </c>
      <c r="J3427" t="s">
        <v>12089</v>
      </c>
      <c r="K3427" t="s">
        <v>17219</v>
      </c>
      <c r="L3427" t="s">
        <v>18222</v>
      </c>
    </row>
    <row r="3428" spans="1:12" x14ac:dyDescent="0.25">
      <c r="A3428" t="s">
        <v>8865</v>
      </c>
      <c r="B3428" s="7">
        <v>0.40642361111111114</v>
      </c>
      <c r="C3428">
        <v>8</v>
      </c>
      <c r="D3428">
        <v>612000</v>
      </c>
      <c r="E3428">
        <v>4896000</v>
      </c>
      <c r="F3428" t="s">
        <v>15333</v>
      </c>
      <c r="G3428" t="s">
        <v>12062</v>
      </c>
      <c r="H3428" t="s">
        <v>12071</v>
      </c>
      <c r="I3428" t="s">
        <v>12094</v>
      </c>
      <c r="J3428" t="s">
        <v>12074</v>
      </c>
      <c r="K3428" t="s">
        <v>17241</v>
      </c>
      <c r="L3428" t="s">
        <v>18251</v>
      </c>
    </row>
    <row r="3429" spans="1:12" x14ac:dyDescent="0.25">
      <c r="A3429" t="s">
        <v>8868</v>
      </c>
      <c r="B3429" s="7">
        <v>0.84965277777777781</v>
      </c>
      <c r="C3429">
        <v>5</v>
      </c>
      <c r="D3429">
        <v>1288000</v>
      </c>
      <c r="E3429">
        <v>6440000</v>
      </c>
      <c r="F3429" t="s">
        <v>15337</v>
      </c>
      <c r="G3429" t="s">
        <v>12064</v>
      </c>
      <c r="H3429" t="s">
        <v>12071</v>
      </c>
      <c r="I3429" t="s">
        <v>12094</v>
      </c>
      <c r="J3429" t="s">
        <v>12086</v>
      </c>
      <c r="K3429" t="s">
        <v>17241</v>
      </c>
      <c r="L3429" t="s">
        <v>18248</v>
      </c>
    </row>
    <row r="3430" spans="1:12" x14ac:dyDescent="0.25">
      <c r="A3430" t="s">
        <v>8870</v>
      </c>
      <c r="B3430" s="7">
        <v>0.41185185185185186</v>
      </c>
      <c r="C3430">
        <v>1</v>
      </c>
      <c r="D3430">
        <v>1248000</v>
      </c>
      <c r="E3430">
        <v>1248000</v>
      </c>
      <c r="F3430" t="s">
        <v>13890</v>
      </c>
      <c r="G3430" t="s">
        <v>12064</v>
      </c>
      <c r="H3430" t="s">
        <v>12070</v>
      </c>
      <c r="I3430" t="s">
        <v>12094</v>
      </c>
      <c r="J3430" t="s">
        <v>12087</v>
      </c>
      <c r="K3430" t="s">
        <v>12163</v>
      </c>
      <c r="L3430" t="s">
        <v>12245</v>
      </c>
    </row>
    <row r="3431" spans="1:12" x14ac:dyDescent="0.25">
      <c r="A3431" t="s">
        <v>8872</v>
      </c>
      <c r="B3431" s="7">
        <v>0.5683449074074074</v>
      </c>
      <c r="C3431">
        <v>5</v>
      </c>
      <c r="D3431">
        <v>491000</v>
      </c>
      <c r="E3431">
        <v>2455000</v>
      </c>
      <c r="F3431" t="s">
        <v>14165</v>
      </c>
      <c r="G3431" t="s">
        <v>12065</v>
      </c>
      <c r="H3431" t="s">
        <v>12067</v>
      </c>
      <c r="I3431" t="s">
        <v>12095</v>
      </c>
      <c r="J3431" t="s">
        <v>12087</v>
      </c>
      <c r="K3431" t="s">
        <v>16664</v>
      </c>
      <c r="L3431" t="s">
        <v>17652</v>
      </c>
    </row>
    <row r="3432" spans="1:12" x14ac:dyDescent="0.25">
      <c r="A3432" t="s">
        <v>8875</v>
      </c>
      <c r="B3432" s="7">
        <v>0.64719907407407407</v>
      </c>
      <c r="C3432">
        <v>5</v>
      </c>
      <c r="D3432">
        <v>398000</v>
      </c>
      <c r="E3432">
        <v>1990000</v>
      </c>
      <c r="F3432" t="s">
        <v>15118</v>
      </c>
      <c r="G3432" t="s">
        <v>12063</v>
      </c>
      <c r="H3432" t="s">
        <v>12069</v>
      </c>
      <c r="I3432" t="s">
        <v>12095</v>
      </c>
      <c r="J3432" t="s">
        <v>12075</v>
      </c>
      <c r="K3432" t="s">
        <v>12124</v>
      </c>
      <c r="L3432" t="s">
        <v>12210</v>
      </c>
    </row>
    <row r="3433" spans="1:12" x14ac:dyDescent="0.25">
      <c r="A3433" t="s">
        <v>8877</v>
      </c>
      <c r="B3433" s="7">
        <v>0.62709490740740736</v>
      </c>
      <c r="C3433">
        <v>2</v>
      </c>
      <c r="D3433">
        <v>328000</v>
      </c>
      <c r="E3433">
        <v>656000</v>
      </c>
      <c r="F3433" t="s">
        <v>15470</v>
      </c>
      <c r="G3433" t="s">
        <v>12063</v>
      </c>
      <c r="H3433" t="s">
        <v>12071</v>
      </c>
      <c r="I3433" t="s">
        <v>12094</v>
      </c>
      <c r="J3433" t="s">
        <v>12084</v>
      </c>
      <c r="K3433" t="s">
        <v>17057</v>
      </c>
      <c r="L3433" t="s">
        <v>18058</v>
      </c>
    </row>
    <row r="3434" spans="1:12" x14ac:dyDescent="0.25">
      <c r="A3434" t="s">
        <v>8879</v>
      </c>
      <c r="B3434" s="7">
        <v>0.15998842592592594</v>
      </c>
      <c r="C3434">
        <v>7</v>
      </c>
      <c r="D3434">
        <v>356000</v>
      </c>
      <c r="E3434">
        <v>2492000</v>
      </c>
      <c r="F3434" t="s">
        <v>13446</v>
      </c>
      <c r="G3434" t="s">
        <v>12063</v>
      </c>
      <c r="H3434" t="s">
        <v>12068</v>
      </c>
      <c r="I3434" t="s">
        <v>12095</v>
      </c>
      <c r="J3434" t="s">
        <v>12085</v>
      </c>
      <c r="K3434" t="s">
        <v>12149</v>
      </c>
      <c r="L3434" t="s">
        <v>12237</v>
      </c>
    </row>
    <row r="3435" spans="1:12" x14ac:dyDescent="0.25">
      <c r="A3435" t="s">
        <v>8881</v>
      </c>
      <c r="B3435" s="7">
        <v>6.0324074074074072E-2</v>
      </c>
      <c r="C3435">
        <v>3</v>
      </c>
      <c r="D3435">
        <v>353000</v>
      </c>
      <c r="E3435">
        <v>1059000</v>
      </c>
      <c r="F3435" t="s">
        <v>13340</v>
      </c>
      <c r="G3435" t="s">
        <v>12063</v>
      </c>
      <c r="H3435" t="s">
        <v>12069</v>
      </c>
      <c r="I3435" t="s">
        <v>12095</v>
      </c>
      <c r="J3435" t="s">
        <v>12090</v>
      </c>
      <c r="K3435" t="s">
        <v>16483</v>
      </c>
      <c r="L3435" t="s">
        <v>17685</v>
      </c>
    </row>
    <row r="3436" spans="1:12" x14ac:dyDescent="0.25">
      <c r="A3436" t="s">
        <v>8884</v>
      </c>
      <c r="B3436" s="7">
        <v>0.25386574074074075</v>
      </c>
      <c r="C3436">
        <v>4</v>
      </c>
      <c r="D3436">
        <v>1195000</v>
      </c>
      <c r="E3436">
        <v>4780000</v>
      </c>
      <c r="F3436" t="s">
        <v>13341</v>
      </c>
      <c r="G3436" t="s">
        <v>12064</v>
      </c>
      <c r="H3436" t="s">
        <v>12071</v>
      </c>
      <c r="I3436" t="s">
        <v>12095</v>
      </c>
      <c r="J3436" t="s">
        <v>12084</v>
      </c>
      <c r="K3436" t="s">
        <v>16552</v>
      </c>
      <c r="L3436" t="s">
        <v>17528</v>
      </c>
    </row>
    <row r="3437" spans="1:12" x14ac:dyDescent="0.25">
      <c r="A3437" t="s">
        <v>8887</v>
      </c>
      <c r="B3437" s="7">
        <v>3.1099537037037037E-2</v>
      </c>
      <c r="C3437">
        <v>2</v>
      </c>
      <c r="D3437">
        <v>1142000</v>
      </c>
      <c r="E3437">
        <v>2284000</v>
      </c>
      <c r="F3437" t="s">
        <v>15095</v>
      </c>
      <c r="G3437" t="s">
        <v>12064</v>
      </c>
      <c r="H3437" t="s">
        <v>12068</v>
      </c>
      <c r="I3437" t="s">
        <v>12094</v>
      </c>
      <c r="J3437" t="s">
        <v>12076</v>
      </c>
      <c r="K3437" t="s">
        <v>12147</v>
      </c>
      <c r="L3437" t="s">
        <v>12230</v>
      </c>
    </row>
    <row r="3438" spans="1:12" x14ac:dyDescent="0.25">
      <c r="A3438" t="s">
        <v>8890</v>
      </c>
      <c r="B3438" s="7">
        <v>0.25146990740740743</v>
      </c>
      <c r="C3438">
        <v>5</v>
      </c>
      <c r="D3438">
        <v>625000</v>
      </c>
      <c r="E3438">
        <v>3125000</v>
      </c>
      <c r="F3438" t="s">
        <v>14813</v>
      </c>
      <c r="G3438" t="s">
        <v>12062</v>
      </c>
      <c r="H3438" t="s">
        <v>12067</v>
      </c>
      <c r="I3438" t="s">
        <v>12095</v>
      </c>
      <c r="J3438" t="s">
        <v>12089</v>
      </c>
      <c r="K3438" t="s">
        <v>16619</v>
      </c>
      <c r="L3438" t="s">
        <v>17606</v>
      </c>
    </row>
    <row r="3439" spans="1:12" x14ac:dyDescent="0.25">
      <c r="A3439" t="s">
        <v>8893</v>
      </c>
      <c r="B3439" s="7">
        <v>0.79993055555555559</v>
      </c>
      <c r="C3439">
        <v>3</v>
      </c>
      <c r="D3439">
        <v>485000</v>
      </c>
      <c r="E3439">
        <v>1455000</v>
      </c>
      <c r="F3439" t="s">
        <v>14570</v>
      </c>
      <c r="G3439" t="s">
        <v>12065</v>
      </c>
      <c r="H3439" t="s">
        <v>12071</v>
      </c>
      <c r="I3439" t="s">
        <v>12094</v>
      </c>
      <c r="J3439" t="s">
        <v>12091</v>
      </c>
      <c r="K3439" t="s">
        <v>17315</v>
      </c>
      <c r="L3439" t="s">
        <v>18319</v>
      </c>
    </row>
    <row r="3440" spans="1:12" x14ac:dyDescent="0.25">
      <c r="A3440" t="s">
        <v>8895</v>
      </c>
      <c r="B3440" s="7">
        <v>0.54672453703703705</v>
      </c>
      <c r="C3440">
        <v>3</v>
      </c>
      <c r="D3440">
        <v>624000</v>
      </c>
      <c r="E3440">
        <v>1872000</v>
      </c>
      <c r="F3440" t="s">
        <v>14877</v>
      </c>
      <c r="G3440" t="s">
        <v>12062</v>
      </c>
      <c r="H3440" t="s">
        <v>12070</v>
      </c>
      <c r="I3440" t="s">
        <v>12095</v>
      </c>
      <c r="J3440" t="s">
        <v>12080</v>
      </c>
      <c r="K3440" t="s">
        <v>17266</v>
      </c>
      <c r="L3440" t="s">
        <v>18272</v>
      </c>
    </row>
    <row r="3441" spans="1:12" x14ac:dyDescent="0.25">
      <c r="A3441" t="s">
        <v>8897</v>
      </c>
      <c r="B3441" s="7">
        <v>0.27439814814814817</v>
      </c>
      <c r="C3441">
        <v>1</v>
      </c>
      <c r="D3441">
        <v>332000</v>
      </c>
      <c r="E3441">
        <v>332000</v>
      </c>
      <c r="F3441" t="s">
        <v>14675</v>
      </c>
      <c r="G3441" t="s">
        <v>12063</v>
      </c>
      <c r="H3441" t="s">
        <v>12066</v>
      </c>
      <c r="I3441" t="s">
        <v>12095</v>
      </c>
      <c r="J3441" t="s">
        <v>12081</v>
      </c>
      <c r="K3441" t="s">
        <v>17400</v>
      </c>
      <c r="L3441" t="s">
        <v>18403</v>
      </c>
    </row>
    <row r="3442" spans="1:12" x14ac:dyDescent="0.25">
      <c r="A3442" t="s">
        <v>8900</v>
      </c>
      <c r="B3442" s="7">
        <v>0.14945601851851853</v>
      </c>
      <c r="C3442">
        <v>2</v>
      </c>
      <c r="D3442">
        <v>635000</v>
      </c>
      <c r="E3442">
        <v>1270000</v>
      </c>
      <c r="F3442" t="s">
        <v>12943</v>
      </c>
      <c r="G3442" t="s">
        <v>12062</v>
      </c>
      <c r="H3442" t="s">
        <v>12068</v>
      </c>
      <c r="I3442" t="s">
        <v>12094</v>
      </c>
      <c r="J3442" t="s">
        <v>12091</v>
      </c>
      <c r="K3442" t="s">
        <v>16656</v>
      </c>
      <c r="L3442" t="s">
        <v>17642</v>
      </c>
    </row>
    <row r="3443" spans="1:12" x14ac:dyDescent="0.25">
      <c r="A3443" t="s">
        <v>8902</v>
      </c>
      <c r="B3443" s="7">
        <v>0.13491898148148149</v>
      </c>
      <c r="C3443">
        <v>3</v>
      </c>
      <c r="D3443">
        <v>600000</v>
      </c>
      <c r="E3443">
        <v>1800000</v>
      </c>
      <c r="F3443" t="s">
        <v>13486</v>
      </c>
      <c r="G3443" t="s">
        <v>12062</v>
      </c>
      <c r="H3443" t="s">
        <v>12069</v>
      </c>
      <c r="I3443" t="s">
        <v>12094</v>
      </c>
      <c r="J3443" t="s">
        <v>12084</v>
      </c>
      <c r="K3443" t="s">
        <v>17422</v>
      </c>
      <c r="L3443" t="s">
        <v>18427</v>
      </c>
    </row>
    <row r="3444" spans="1:12" x14ac:dyDescent="0.25">
      <c r="A3444" t="s">
        <v>8905</v>
      </c>
      <c r="B3444" s="7">
        <v>0.97502314814814817</v>
      </c>
      <c r="C3444">
        <v>7</v>
      </c>
      <c r="D3444">
        <v>316000</v>
      </c>
      <c r="E3444">
        <v>2212000</v>
      </c>
      <c r="F3444" t="s">
        <v>12606</v>
      </c>
      <c r="G3444" t="s">
        <v>12063</v>
      </c>
      <c r="H3444" t="s">
        <v>12067</v>
      </c>
      <c r="I3444" t="s">
        <v>12094</v>
      </c>
      <c r="J3444" t="s">
        <v>12077</v>
      </c>
      <c r="K3444" t="s">
        <v>16727</v>
      </c>
      <c r="L3444" t="s">
        <v>17724</v>
      </c>
    </row>
    <row r="3445" spans="1:12" x14ac:dyDescent="0.25">
      <c r="A3445" t="s">
        <v>8907</v>
      </c>
      <c r="B3445" s="7">
        <v>0.90244212962962966</v>
      </c>
      <c r="C3445">
        <v>7</v>
      </c>
      <c r="D3445">
        <v>666000</v>
      </c>
      <c r="E3445">
        <v>4662000</v>
      </c>
      <c r="F3445" t="s">
        <v>15604</v>
      </c>
      <c r="G3445" t="s">
        <v>12062</v>
      </c>
      <c r="H3445" t="s">
        <v>12066</v>
      </c>
      <c r="I3445" t="s">
        <v>12094</v>
      </c>
      <c r="J3445" t="s">
        <v>12081</v>
      </c>
      <c r="K3445" t="s">
        <v>17145</v>
      </c>
      <c r="L3445" t="s">
        <v>18152</v>
      </c>
    </row>
    <row r="3446" spans="1:12" x14ac:dyDescent="0.25">
      <c r="A3446" t="s">
        <v>8908</v>
      </c>
      <c r="B3446" s="7">
        <v>0.86839120370370371</v>
      </c>
      <c r="C3446">
        <v>1</v>
      </c>
      <c r="D3446">
        <v>1272000</v>
      </c>
      <c r="E3446">
        <v>1272000</v>
      </c>
      <c r="F3446" t="s">
        <v>14249</v>
      </c>
      <c r="G3446" t="s">
        <v>12064</v>
      </c>
      <c r="H3446" t="s">
        <v>12069</v>
      </c>
      <c r="I3446" t="s">
        <v>12094</v>
      </c>
      <c r="J3446" t="s">
        <v>12076</v>
      </c>
      <c r="K3446" t="s">
        <v>17393</v>
      </c>
      <c r="L3446" t="s">
        <v>18396</v>
      </c>
    </row>
    <row r="3447" spans="1:12" x14ac:dyDescent="0.25">
      <c r="A3447" t="s">
        <v>8910</v>
      </c>
      <c r="B3447" s="7">
        <v>0.55177083333333332</v>
      </c>
      <c r="C3447">
        <v>6</v>
      </c>
      <c r="D3447">
        <v>1206000</v>
      </c>
      <c r="E3447">
        <v>7236000</v>
      </c>
      <c r="F3447" t="s">
        <v>16262</v>
      </c>
      <c r="G3447" t="s">
        <v>12064</v>
      </c>
      <c r="H3447" t="s">
        <v>12071</v>
      </c>
      <c r="I3447" t="s">
        <v>12095</v>
      </c>
      <c r="J3447" t="s">
        <v>12076</v>
      </c>
      <c r="K3447" t="s">
        <v>16641</v>
      </c>
      <c r="L3447" t="s">
        <v>17630</v>
      </c>
    </row>
    <row r="3448" spans="1:12" x14ac:dyDescent="0.25">
      <c r="A3448" t="s">
        <v>8912</v>
      </c>
      <c r="B3448" s="7">
        <v>0.33037037037037037</v>
      </c>
      <c r="C3448">
        <v>6</v>
      </c>
      <c r="D3448">
        <v>354000</v>
      </c>
      <c r="E3448">
        <v>2124000</v>
      </c>
      <c r="F3448" t="s">
        <v>13362</v>
      </c>
      <c r="G3448" t="s">
        <v>12063</v>
      </c>
      <c r="H3448" t="s">
        <v>12067</v>
      </c>
      <c r="I3448" t="s">
        <v>12094</v>
      </c>
      <c r="J3448" t="s">
        <v>12073</v>
      </c>
      <c r="K3448" t="s">
        <v>17102</v>
      </c>
      <c r="L3448" t="s">
        <v>18107</v>
      </c>
    </row>
    <row r="3449" spans="1:12" x14ac:dyDescent="0.25">
      <c r="A3449" t="s">
        <v>8915</v>
      </c>
      <c r="B3449" s="7">
        <v>0.76318287037037036</v>
      </c>
      <c r="C3449">
        <v>1</v>
      </c>
      <c r="D3449">
        <v>501000</v>
      </c>
      <c r="E3449">
        <v>501000</v>
      </c>
      <c r="F3449" t="s">
        <v>13108</v>
      </c>
      <c r="G3449" t="s">
        <v>12065</v>
      </c>
      <c r="H3449" t="s">
        <v>12071</v>
      </c>
      <c r="I3449" t="s">
        <v>12092</v>
      </c>
      <c r="J3449" t="s">
        <v>12089</v>
      </c>
      <c r="K3449" t="s">
        <v>17256</v>
      </c>
      <c r="L3449" t="s">
        <v>18259</v>
      </c>
    </row>
    <row r="3450" spans="1:12" x14ac:dyDescent="0.25">
      <c r="A3450" t="s">
        <v>8918</v>
      </c>
      <c r="B3450" s="7">
        <v>4.3877314814814813E-2</v>
      </c>
      <c r="C3450">
        <v>5</v>
      </c>
      <c r="D3450">
        <v>334000</v>
      </c>
      <c r="E3450">
        <v>1670000</v>
      </c>
      <c r="F3450" t="s">
        <v>15262</v>
      </c>
      <c r="G3450" t="s">
        <v>12063</v>
      </c>
      <c r="H3450" t="s">
        <v>12070</v>
      </c>
      <c r="I3450" t="s">
        <v>12095</v>
      </c>
      <c r="J3450" t="s">
        <v>12083</v>
      </c>
      <c r="K3450" t="s">
        <v>16983</v>
      </c>
      <c r="L3450" t="s">
        <v>17988</v>
      </c>
    </row>
    <row r="3451" spans="1:12" x14ac:dyDescent="0.25">
      <c r="A3451" t="s">
        <v>8920</v>
      </c>
      <c r="B3451" s="7">
        <v>0.16305555555555556</v>
      </c>
      <c r="C3451">
        <v>2</v>
      </c>
      <c r="D3451">
        <v>578000</v>
      </c>
      <c r="E3451">
        <v>1156000</v>
      </c>
      <c r="F3451" t="s">
        <v>14986</v>
      </c>
      <c r="G3451" t="s">
        <v>12062</v>
      </c>
      <c r="H3451" t="s">
        <v>12071</v>
      </c>
      <c r="I3451" t="s">
        <v>12092</v>
      </c>
      <c r="J3451" t="s">
        <v>12078</v>
      </c>
      <c r="K3451" t="s">
        <v>16784</v>
      </c>
      <c r="L3451" t="s">
        <v>17776</v>
      </c>
    </row>
    <row r="3452" spans="1:12" x14ac:dyDescent="0.25">
      <c r="A3452" t="s">
        <v>8922</v>
      </c>
      <c r="B3452" s="7">
        <v>0.43484953703703705</v>
      </c>
      <c r="C3452">
        <v>7</v>
      </c>
      <c r="D3452">
        <v>664000</v>
      </c>
      <c r="E3452">
        <v>4648000</v>
      </c>
      <c r="F3452" t="s">
        <v>16228</v>
      </c>
      <c r="G3452" t="s">
        <v>12062</v>
      </c>
      <c r="H3452" t="s">
        <v>12070</v>
      </c>
      <c r="I3452" t="s">
        <v>12095</v>
      </c>
      <c r="J3452" t="s">
        <v>12084</v>
      </c>
      <c r="K3452" t="s">
        <v>16958</v>
      </c>
      <c r="L3452" t="s">
        <v>17965</v>
      </c>
    </row>
    <row r="3453" spans="1:12" x14ac:dyDescent="0.25">
      <c r="A3453" t="s">
        <v>8925</v>
      </c>
      <c r="B3453" s="7">
        <v>0.51214120370370375</v>
      </c>
      <c r="C3453">
        <v>7</v>
      </c>
      <c r="D3453">
        <v>475000</v>
      </c>
      <c r="E3453">
        <v>3325000</v>
      </c>
      <c r="F3453" t="s">
        <v>13143</v>
      </c>
      <c r="G3453" t="s">
        <v>12065</v>
      </c>
      <c r="H3453" t="s">
        <v>12066</v>
      </c>
      <c r="I3453" t="s">
        <v>12094</v>
      </c>
      <c r="J3453" t="s">
        <v>12086</v>
      </c>
      <c r="K3453" t="s">
        <v>17154</v>
      </c>
      <c r="L3453" t="s">
        <v>18162</v>
      </c>
    </row>
    <row r="3454" spans="1:12" x14ac:dyDescent="0.25">
      <c r="A3454" t="s">
        <v>8928</v>
      </c>
      <c r="B3454" s="7">
        <v>0.15033564814814815</v>
      </c>
      <c r="C3454">
        <v>3</v>
      </c>
      <c r="D3454">
        <v>476000</v>
      </c>
      <c r="E3454">
        <v>1428000</v>
      </c>
      <c r="F3454" t="s">
        <v>14653</v>
      </c>
      <c r="G3454" t="s">
        <v>12065</v>
      </c>
      <c r="H3454" t="s">
        <v>12067</v>
      </c>
      <c r="I3454" t="s">
        <v>12094</v>
      </c>
      <c r="J3454" t="s">
        <v>12076</v>
      </c>
      <c r="K3454" t="s">
        <v>17457</v>
      </c>
      <c r="L3454" t="s">
        <v>18462</v>
      </c>
    </row>
    <row r="3455" spans="1:12" x14ac:dyDescent="0.25">
      <c r="A3455" t="s">
        <v>8931</v>
      </c>
      <c r="B3455" s="7">
        <v>0.71964120370370366</v>
      </c>
      <c r="C3455">
        <v>6</v>
      </c>
      <c r="D3455">
        <v>634000</v>
      </c>
      <c r="E3455">
        <v>3804000</v>
      </c>
      <c r="F3455" t="s">
        <v>15317</v>
      </c>
      <c r="G3455" t="s">
        <v>12062</v>
      </c>
      <c r="H3455" t="s">
        <v>12068</v>
      </c>
      <c r="I3455" t="s">
        <v>12095</v>
      </c>
      <c r="J3455" t="s">
        <v>12075</v>
      </c>
      <c r="K3455" t="s">
        <v>16528</v>
      </c>
      <c r="L3455" t="s">
        <v>17506</v>
      </c>
    </row>
    <row r="3456" spans="1:12" x14ac:dyDescent="0.25">
      <c r="A3456" t="s">
        <v>8933</v>
      </c>
      <c r="B3456" s="7">
        <v>0.74271990740740745</v>
      </c>
      <c r="C3456">
        <v>4</v>
      </c>
      <c r="D3456">
        <v>324000</v>
      </c>
      <c r="E3456">
        <v>1296000</v>
      </c>
      <c r="F3456" t="s">
        <v>14699</v>
      </c>
      <c r="G3456" t="s">
        <v>12063</v>
      </c>
      <c r="H3456" t="s">
        <v>12069</v>
      </c>
      <c r="I3456" t="s">
        <v>12095</v>
      </c>
      <c r="J3456" t="s">
        <v>12072</v>
      </c>
      <c r="K3456" t="s">
        <v>17425</v>
      </c>
      <c r="L3456" t="s">
        <v>18431</v>
      </c>
    </row>
    <row r="3457" spans="1:12" x14ac:dyDescent="0.25">
      <c r="A3457" t="s">
        <v>8935</v>
      </c>
      <c r="B3457" s="7">
        <v>0.70732638888888888</v>
      </c>
      <c r="C3457">
        <v>4</v>
      </c>
      <c r="D3457">
        <v>466000</v>
      </c>
      <c r="E3457">
        <v>1864000</v>
      </c>
      <c r="F3457" t="s">
        <v>15604</v>
      </c>
      <c r="G3457" t="s">
        <v>12065</v>
      </c>
      <c r="H3457" t="s">
        <v>12070</v>
      </c>
      <c r="I3457" t="s">
        <v>12094</v>
      </c>
      <c r="J3457" t="s">
        <v>12074</v>
      </c>
      <c r="K3457" t="s">
        <v>17233</v>
      </c>
      <c r="L3457" t="s">
        <v>18238</v>
      </c>
    </row>
    <row r="3458" spans="1:12" x14ac:dyDescent="0.25">
      <c r="A3458" t="s">
        <v>8936</v>
      </c>
      <c r="B3458" s="7">
        <v>0.95969907407407407</v>
      </c>
      <c r="C3458">
        <v>8</v>
      </c>
      <c r="D3458">
        <v>326000</v>
      </c>
      <c r="E3458">
        <v>2608000</v>
      </c>
      <c r="F3458" t="s">
        <v>14403</v>
      </c>
      <c r="G3458" t="s">
        <v>12063</v>
      </c>
      <c r="H3458" t="s">
        <v>12067</v>
      </c>
      <c r="I3458" t="s">
        <v>12094</v>
      </c>
      <c r="J3458" t="s">
        <v>12091</v>
      </c>
      <c r="K3458" t="s">
        <v>12151</v>
      </c>
      <c r="L3458" t="s">
        <v>12240</v>
      </c>
    </row>
    <row r="3459" spans="1:12" x14ac:dyDescent="0.25">
      <c r="A3459" t="s">
        <v>8938</v>
      </c>
      <c r="B3459" s="7">
        <v>0.40863425925925928</v>
      </c>
      <c r="C3459">
        <v>8</v>
      </c>
      <c r="D3459">
        <v>625000</v>
      </c>
      <c r="E3459">
        <v>5000000</v>
      </c>
      <c r="F3459" t="s">
        <v>16342</v>
      </c>
      <c r="G3459" t="s">
        <v>12062</v>
      </c>
      <c r="H3459" t="s">
        <v>12068</v>
      </c>
      <c r="I3459" t="s">
        <v>12092</v>
      </c>
      <c r="J3459" t="s">
        <v>12082</v>
      </c>
      <c r="K3459" t="s">
        <v>16933</v>
      </c>
      <c r="L3459" t="s">
        <v>17941</v>
      </c>
    </row>
    <row r="3460" spans="1:12" x14ac:dyDescent="0.25">
      <c r="A3460" t="s">
        <v>8940</v>
      </c>
      <c r="B3460" s="7">
        <v>2.4050925925925927E-2</v>
      </c>
      <c r="C3460">
        <v>6</v>
      </c>
      <c r="D3460">
        <v>323000</v>
      </c>
      <c r="E3460">
        <v>1938000</v>
      </c>
      <c r="F3460" t="s">
        <v>14289</v>
      </c>
      <c r="G3460" t="s">
        <v>12063</v>
      </c>
      <c r="H3460" t="s">
        <v>12067</v>
      </c>
      <c r="I3460" t="s">
        <v>12094</v>
      </c>
      <c r="J3460" t="s">
        <v>12089</v>
      </c>
      <c r="K3460" t="s">
        <v>16956</v>
      </c>
      <c r="L3460" t="s">
        <v>17962</v>
      </c>
    </row>
    <row r="3461" spans="1:12" x14ac:dyDescent="0.25">
      <c r="A3461" t="s">
        <v>8943</v>
      </c>
      <c r="B3461" s="7">
        <v>0.61738425925925922</v>
      </c>
      <c r="C3461">
        <v>6</v>
      </c>
      <c r="D3461">
        <v>1086000</v>
      </c>
      <c r="E3461">
        <v>6516000</v>
      </c>
      <c r="F3461" t="s">
        <v>12765</v>
      </c>
      <c r="G3461" t="s">
        <v>12064</v>
      </c>
      <c r="H3461" t="s">
        <v>12071</v>
      </c>
      <c r="I3461" t="s">
        <v>12093</v>
      </c>
      <c r="J3461" t="s">
        <v>12080</v>
      </c>
      <c r="K3461" t="s">
        <v>16941</v>
      </c>
      <c r="L3461" t="s">
        <v>17948</v>
      </c>
    </row>
    <row r="3462" spans="1:12" x14ac:dyDescent="0.25">
      <c r="A3462" t="s">
        <v>8946</v>
      </c>
      <c r="B3462" s="7">
        <v>6.2638888888888883E-2</v>
      </c>
      <c r="C3462">
        <v>6</v>
      </c>
      <c r="D3462">
        <v>605000</v>
      </c>
      <c r="E3462">
        <v>3630000</v>
      </c>
      <c r="F3462" t="s">
        <v>14893</v>
      </c>
      <c r="G3462" t="s">
        <v>12062</v>
      </c>
      <c r="H3462" t="s">
        <v>12066</v>
      </c>
      <c r="I3462" t="s">
        <v>12095</v>
      </c>
      <c r="J3462" t="s">
        <v>12087</v>
      </c>
      <c r="K3462" t="s">
        <v>16789</v>
      </c>
      <c r="L3462" t="s">
        <v>17786</v>
      </c>
    </row>
    <row r="3463" spans="1:12" x14ac:dyDescent="0.25">
      <c r="A3463" t="s">
        <v>8949</v>
      </c>
      <c r="B3463" s="7">
        <v>0.41519675925925925</v>
      </c>
      <c r="C3463">
        <v>3</v>
      </c>
      <c r="D3463">
        <v>343000</v>
      </c>
      <c r="E3463">
        <v>1029000</v>
      </c>
      <c r="F3463" t="s">
        <v>14087</v>
      </c>
      <c r="G3463" t="s">
        <v>12063</v>
      </c>
      <c r="H3463" t="s">
        <v>12070</v>
      </c>
      <c r="I3463" t="s">
        <v>12094</v>
      </c>
      <c r="J3463" t="s">
        <v>12072</v>
      </c>
      <c r="K3463" t="s">
        <v>16813</v>
      </c>
      <c r="L3463" t="s">
        <v>17814</v>
      </c>
    </row>
    <row r="3464" spans="1:12" x14ac:dyDescent="0.25">
      <c r="A3464" t="s">
        <v>8951</v>
      </c>
      <c r="B3464" s="7">
        <v>0.74131944444444442</v>
      </c>
      <c r="C3464">
        <v>4</v>
      </c>
      <c r="D3464">
        <v>368000</v>
      </c>
      <c r="E3464">
        <v>1472000</v>
      </c>
      <c r="F3464" t="s">
        <v>13819</v>
      </c>
      <c r="G3464" t="s">
        <v>12063</v>
      </c>
      <c r="H3464" t="s">
        <v>12071</v>
      </c>
      <c r="I3464" t="s">
        <v>12095</v>
      </c>
      <c r="J3464" t="s">
        <v>12088</v>
      </c>
      <c r="K3464" t="s">
        <v>17348</v>
      </c>
      <c r="L3464" t="s">
        <v>18352</v>
      </c>
    </row>
    <row r="3465" spans="1:12" x14ac:dyDescent="0.25">
      <c r="A3465" t="s">
        <v>8953</v>
      </c>
      <c r="B3465" s="7">
        <v>0.48494212962962963</v>
      </c>
      <c r="C3465">
        <v>2</v>
      </c>
      <c r="D3465">
        <v>1195000</v>
      </c>
      <c r="E3465">
        <v>2390000</v>
      </c>
      <c r="F3465" t="s">
        <v>15198</v>
      </c>
      <c r="G3465" t="s">
        <v>12064</v>
      </c>
      <c r="H3465" t="s">
        <v>12066</v>
      </c>
      <c r="I3465" t="s">
        <v>12094</v>
      </c>
      <c r="J3465" t="s">
        <v>12087</v>
      </c>
      <c r="K3465" t="s">
        <v>17103</v>
      </c>
      <c r="L3465" t="s">
        <v>18104</v>
      </c>
    </row>
    <row r="3466" spans="1:12" x14ac:dyDescent="0.25">
      <c r="A3466" t="s">
        <v>8955</v>
      </c>
      <c r="B3466" s="7">
        <v>0.76549768518518524</v>
      </c>
      <c r="C3466">
        <v>8</v>
      </c>
      <c r="D3466">
        <v>320000</v>
      </c>
      <c r="E3466">
        <v>2560000</v>
      </c>
      <c r="F3466" t="s">
        <v>13952</v>
      </c>
      <c r="G3466" t="s">
        <v>12063</v>
      </c>
      <c r="H3466" t="s">
        <v>12071</v>
      </c>
      <c r="I3466" t="s">
        <v>12093</v>
      </c>
      <c r="J3466" t="s">
        <v>12084</v>
      </c>
      <c r="K3466" t="s">
        <v>17262</v>
      </c>
      <c r="L3466" t="s">
        <v>18273</v>
      </c>
    </row>
    <row r="3467" spans="1:12" x14ac:dyDescent="0.25">
      <c r="A3467" t="s">
        <v>8957</v>
      </c>
      <c r="B3467" s="7">
        <v>0.76806712962962964</v>
      </c>
      <c r="C3467">
        <v>3</v>
      </c>
      <c r="D3467">
        <v>495000</v>
      </c>
      <c r="E3467">
        <v>1485000</v>
      </c>
      <c r="F3467" t="s">
        <v>13431</v>
      </c>
      <c r="G3467" t="s">
        <v>12065</v>
      </c>
      <c r="H3467" t="s">
        <v>12068</v>
      </c>
      <c r="I3467" t="s">
        <v>12095</v>
      </c>
      <c r="J3467" t="s">
        <v>12091</v>
      </c>
      <c r="K3467" t="s">
        <v>16844</v>
      </c>
      <c r="L3467" t="s">
        <v>17847</v>
      </c>
    </row>
    <row r="3468" spans="1:12" x14ac:dyDescent="0.25">
      <c r="A3468" t="s">
        <v>8959</v>
      </c>
      <c r="B3468" s="7">
        <v>0.60122685185185187</v>
      </c>
      <c r="C3468">
        <v>4</v>
      </c>
      <c r="D3468">
        <v>558000</v>
      </c>
      <c r="E3468">
        <v>2232000</v>
      </c>
      <c r="F3468" t="s">
        <v>12989</v>
      </c>
      <c r="G3468" t="s">
        <v>12062</v>
      </c>
      <c r="H3468" t="s">
        <v>12071</v>
      </c>
      <c r="I3468" t="s">
        <v>12095</v>
      </c>
      <c r="J3468" t="s">
        <v>12081</v>
      </c>
      <c r="K3468" t="s">
        <v>17141</v>
      </c>
      <c r="L3468" t="s">
        <v>18145</v>
      </c>
    </row>
    <row r="3469" spans="1:12" x14ac:dyDescent="0.25">
      <c r="A3469" t="s">
        <v>8961</v>
      </c>
      <c r="B3469" s="7">
        <v>0.93156249999999996</v>
      </c>
      <c r="C3469">
        <v>3</v>
      </c>
      <c r="D3469">
        <v>1131000</v>
      </c>
      <c r="E3469">
        <v>3393000</v>
      </c>
      <c r="F3469" t="s">
        <v>12588</v>
      </c>
      <c r="G3469" t="s">
        <v>12064</v>
      </c>
      <c r="H3469" t="s">
        <v>12069</v>
      </c>
      <c r="I3469" t="s">
        <v>12094</v>
      </c>
      <c r="J3469" t="s">
        <v>12078</v>
      </c>
      <c r="K3469" t="s">
        <v>17384</v>
      </c>
      <c r="L3469" t="s">
        <v>18388</v>
      </c>
    </row>
    <row r="3470" spans="1:12" x14ac:dyDescent="0.25">
      <c r="A3470" t="s">
        <v>8963</v>
      </c>
      <c r="B3470" s="7">
        <v>0.93541666666666667</v>
      </c>
      <c r="C3470">
        <v>1</v>
      </c>
      <c r="D3470">
        <v>607000</v>
      </c>
      <c r="E3470">
        <v>607000</v>
      </c>
      <c r="F3470" t="s">
        <v>14125</v>
      </c>
      <c r="G3470" t="s">
        <v>12062</v>
      </c>
      <c r="H3470" t="s">
        <v>12068</v>
      </c>
      <c r="I3470" t="s">
        <v>12094</v>
      </c>
      <c r="J3470" t="s">
        <v>12086</v>
      </c>
      <c r="K3470" t="s">
        <v>16495</v>
      </c>
      <c r="L3470" t="s">
        <v>17795</v>
      </c>
    </row>
    <row r="3471" spans="1:12" x14ac:dyDescent="0.25">
      <c r="A3471" t="s">
        <v>8965</v>
      </c>
      <c r="B3471" s="7">
        <v>0.13484953703703703</v>
      </c>
      <c r="C3471">
        <v>9</v>
      </c>
      <c r="D3471">
        <v>498000</v>
      </c>
      <c r="E3471">
        <v>4482000</v>
      </c>
      <c r="F3471" t="s">
        <v>14769</v>
      </c>
      <c r="G3471" t="s">
        <v>12065</v>
      </c>
      <c r="H3471" t="s">
        <v>12066</v>
      </c>
      <c r="I3471" t="s">
        <v>12095</v>
      </c>
      <c r="J3471" t="s">
        <v>12079</v>
      </c>
      <c r="K3471" t="s">
        <v>12173</v>
      </c>
      <c r="L3471" t="s">
        <v>12262</v>
      </c>
    </row>
    <row r="3472" spans="1:12" x14ac:dyDescent="0.25">
      <c r="A3472" t="s">
        <v>8968</v>
      </c>
      <c r="B3472" s="7">
        <v>0.59042824074074074</v>
      </c>
      <c r="C3472">
        <v>1</v>
      </c>
      <c r="D3472">
        <v>1095000</v>
      </c>
      <c r="E3472">
        <v>1095000</v>
      </c>
      <c r="F3472" t="s">
        <v>13774</v>
      </c>
      <c r="G3472" t="s">
        <v>12064</v>
      </c>
      <c r="H3472" t="s">
        <v>12071</v>
      </c>
      <c r="I3472" t="s">
        <v>12095</v>
      </c>
      <c r="J3472" t="s">
        <v>12072</v>
      </c>
      <c r="K3472" t="s">
        <v>16490</v>
      </c>
      <c r="L3472" t="s">
        <v>17690</v>
      </c>
    </row>
    <row r="3473" spans="1:12" x14ac:dyDescent="0.25">
      <c r="A3473" t="s">
        <v>8970</v>
      </c>
      <c r="B3473" s="7">
        <v>0.53989583333333335</v>
      </c>
      <c r="C3473">
        <v>4</v>
      </c>
      <c r="D3473">
        <v>423000</v>
      </c>
      <c r="E3473">
        <v>1692000</v>
      </c>
      <c r="F3473" t="s">
        <v>12742</v>
      </c>
      <c r="G3473" t="s">
        <v>12065</v>
      </c>
      <c r="H3473" t="s">
        <v>12068</v>
      </c>
      <c r="I3473" t="s">
        <v>12092</v>
      </c>
      <c r="J3473" t="s">
        <v>12079</v>
      </c>
      <c r="K3473" t="s">
        <v>17277</v>
      </c>
      <c r="L3473" t="s">
        <v>18284</v>
      </c>
    </row>
    <row r="3474" spans="1:12" x14ac:dyDescent="0.25">
      <c r="A3474" t="s">
        <v>8972</v>
      </c>
      <c r="B3474" s="7">
        <v>0.19751157407407408</v>
      </c>
      <c r="C3474">
        <v>3</v>
      </c>
      <c r="D3474">
        <v>1278000</v>
      </c>
      <c r="E3474">
        <v>3834000</v>
      </c>
      <c r="F3474" t="s">
        <v>13787</v>
      </c>
      <c r="G3474" t="s">
        <v>12064</v>
      </c>
      <c r="H3474" t="s">
        <v>12068</v>
      </c>
      <c r="I3474" t="s">
        <v>12095</v>
      </c>
      <c r="J3474" t="s">
        <v>12091</v>
      </c>
      <c r="K3474" t="s">
        <v>12159</v>
      </c>
      <c r="L3474" t="s">
        <v>12243</v>
      </c>
    </row>
    <row r="3475" spans="1:12" x14ac:dyDescent="0.25">
      <c r="A3475" t="s">
        <v>8975</v>
      </c>
      <c r="B3475" s="7">
        <v>0.54781250000000004</v>
      </c>
      <c r="C3475">
        <v>7</v>
      </c>
      <c r="D3475">
        <v>323000</v>
      </c>
      <c r="E3475">
        <v>2261000</v>
      </c>
      <c r="F3475" t="s">
        <v>12578</v>
      </c>
      <c r="G3475" t="s">
        <v>12063</v>
      </c>
      <c r="H3475" t="s">
        <v>12069</v>
      </c>
      <c r="I3475" t="s">
        <v>12092</v>
      </c>
      <c r="J3475" t="s">
        <v>12078</v>
      </c>
      <c r="K3475" t="s">
        <v>16694</v>
      </c>
      <c r="L3475" t="s">
        <v>17682</v>
      </c>
    </row>
    <row r="3476" spans="1:12" x14ac:dyDescent="0.25">
      <c r="A3476" t="s">
        <v>8977</v>
      </c>
      <c r="B3476" s="7">
        <v>0.87510416666666668</v>
      </c>
      <c r="C3476">
        <v>3</v>
      </c>
      <c r="D3476">
        <v>415000</v>
      </c>
      <c r="E3476">
        <v>1245000</v>
      </c>
      <c r="F3476" t="s">
        <v>15357</v>
      </c>
      <c r="G3476" t="s">
        <v>12065</v>
      </c>
      <c r="H3476" t="s">
        <v>12070</v>
      </c>
      <c r="I3476" t="s">
        <v>12094</v>
      </c>
      <c r="J3476" t="s">
        <v>12079</v>
      </c>
      <c r="K3476" t="s">
        <v>17361</v>
      </c>
      <c r="L3476" t="s">
        <v>18364</v>
      </c>
    </row>
    <row r="3477" spans="1:12" x14ac:dyDescent="0.25">
      <c r="A3477" t="s">
        <v>8979</v>
      </c>
      <c r="B3477" s="7">
        <v>8.7916666666666671E-2</v>
      </c>
      <c r="C3477">
        <v>5</v>
      </c>
      <c r="D3477">
        <v>591000</v>
      </c>
      <c r="E3477">
        <v>2955000</v>
      </c>
      <c r="F3477" t="s">
        <v>15219</v>
      </c>
      <c r="G3477" t="s">
        <v>12062</v>
      </c>
      <c r="H3477" t="s">
        <v>12071</v>
      </c>
      <c r="I3477" t="s">
        <v>12094</v>
      </c>
      <c r="J3477" t="s">
        <v>12079</v>
      </c>
      <c r="K3477" t="s">
        <v>17139</v>
      </c>
      <c r="L3477" t="s">
        <v>18144</v>
      </c>
    </row>
    <row r="3478" spans="1:12" x14ac:dyDescent="0.25">
      <c r="A3478" t="s">
        <v>8981</v>
      </c>
      <c r="B3478" s="7">
        <v>0.6837847222222222</v>
      </c>
      <c r="C3478">
        <v>9</v>
      </c>
      <c r="D3478">
        <v>685000</v>
      </c>
      <c r="E3478">
        <v>6165000</v>
      </c>
      <c r="F3478" t="s">
        <v>12622</v>
      </c>
      <c r="G3478" t="s">
        <v>12062</v>
      </c>
      <c r="H3478" t="s">
        <v>12070</v>
      </c>
      <c r="I3478" t="s">
        <v>12095</v>
      </c>
      <c r="J3478" t="s">
        <v>12077</v>
      </c>
      <c r="K3478" t="s">
        <v>17224</v>
      </c>
      <c r="L3478" t="s">
        <v>18234</v>
      </c>
    </row>
    <row r="3479" spans="1:12" x14ac:dyDescent="0.25">
      <c r="A3479" t="s">
        <v>8984</v>
      </c>
      <c r="B3479" s="7">
        <v>0.81467592592592597</v>
      </c>
      <c r="C3479">
        <v>3</v>
      </c>
      <c r="D3479">
        <v>407000</v>
      </c>
      <c r="E3479">
        <v>1221000</v>
      </c>
      <c r="F3479" t="s">
        <v>15374</v>
      </c>
      <c r="G3479" t="s">
        <v>12065</v>
      </c>
      <c r="H3479" t="s">
        <v>12068</v>
      </c>
      <c r="I3479" t="s">
        <v>12094</v>
      </c>
      <c r="J3479" t="s">
        <v>12072</v>
      </c>
      <c r="K3479" t="s">
        <v>16512</v>
      </c>
      <c r="L3479" t="s">
        <v>17486</v>
      </c>
    </row>
    <row r="3480" spans="1:12" x14ac:dyDescent="0.25">
      <c r="A3480" t="s">
        <v>8986</v>
      </c>
      <c r="B3480" s="7">
        <v>0.84611111111111115</v>
      </c>
      <c r="C3480">
        <v>3</v>
      </c>
      <c r="D3480">
        <v>441000</v>
      </c>
      <c r="E3480">
        <v>1323000</v>
      </c>
      <c r="F3480" t="s">
        <v>16089</v>
      </c>
      <c r="G3480" t="s">
        <v>12065</v>
      </c>
      <c r="H3480" t="s">
        <v>12071</v>
      </c>
      <c r="I3480" t="s">
        <v>12095</v>
      </c>
      <c r="J3480" t="s">
        <v>12073</v>
      </c>
      <c r="K3480" t="s">
        <v>16872</v>
      </c>
      <c r="L3480" t="s">
        <v>17876</v>
      </c>
    </row>
    <row r="3481" spans="1:12" x14ac:dyDescent="0.25">
      <c r="A3481" t="s">
        <v>8988</v>
      </c>
      <c r="B3481" s="7">
        <v>0.4292361111111111</v>
      </c>
      <c r="C3481">
        <v>8</v>
      </c>
      <c r="D3481">
        <v>345000</v>
      </c>
      <c r="E3481">
        <v>2760000</v>
      </c>
      <c r="F3481" t="s">
        <v>16300</v>
      </c>
      <c r="G3481" t="s">
        <v>12063</v>
      </c>
      <c r="H3481" t="s">
        <v>12068</v>
      </c>
      <c r="I3481" t="s">
        <v>12095</v>
      </c>
      <c r="J3481" t="s">
        <v>12090</v>
      </c>
      <c r="K3481" t="s">
        <v>16867</v>
      </c>
      <c r="L3481" t="s">
        <v>17875</v>
      </c>
    </row>
    <row r="3482" spans="1:12" x14ac:dyDescent="0.25">
      <c r="A3482" t="s">
        <v>8990</v>
      </c>
      <c r="B3482" s="7">
        <v>0.62020833333333336</v>
      </c>
      <c r="C3482">
        <v>1</v>
      </c>
      <c r="D3482">
        <v>1335000</v>
      </c>
      <c r="E3482">
        <v>1335000</v>
      </c>
      <c r="F3482" t="s">
        <v>15604</v>
      </c>
      <c r="G3482" t="s">
        <v>12064</v>
      </c>
      <c r="H3482" t="s">
        <v>12067</v>
      </c>
      <c r="I3482" t="s">
        <v>12095</v>
      </c>
      <c r="J3482" t="s">
        <v>12089</v>
      </c>
      <c r="K3482" t="s">
        <v>17110</v>
      </c>
      <c r="L3482" t="s">
        <v>18110</v>
      </c>
    </row>
    <row r="3483" spans="1:12" x14ac:dyDescent="0.25">
      <c r="A3483" t="s">
        <v>8991</v>
      </c>
      <c r="B3483" s="7">
        <v>0.81390046296296292</v>
      </c>
      <c r="C3483">
        <v>6</v>
      </c>
      <c r="D3483">
        <v>1284000</v>
      </c>
      <c r="E3483">
        <v>7704000</v>
      </c>
      <c r="F3483" t="s">
        <v>12964</v>
      </c>
      <c r="G3483" t="s">
        <v>12064</v>
      </c>
      <c r="H3483" t="s">
        <v>12068</v>
      </c>
      <c r="I3483" t="s">
        <v>12094</v>
      </c>
      <c r="J3483" t="s">
        <v>12084</v>
      </c>
      <c r="K3483" t="s">
        <v>17262</v>
      </c>
      <c r="L3483" t="s">
        <v>18271</v>
      </c>
    </row>
    <row r="3484" spans="1:12" x14ac:dyDescent="0.25">
      <c r="A3484" t="s">
        <v>8994</v>
      </c>
      <c r="B3484" s="7">
        <v>0.47792824074074075</v>
      </c>
      <c r="C3484">
        <v>7</v>
      </c>
      <c r="D3484">
        <v>633000</v>
      </c>
      <c r="E3484">
        <v>4431000</v>
      </c>
      <c r="F3484" t="s">
        <v>16248</v>
      </c>
      <c r="G3484" t="s">
        <v>12062</v>
      </c>
      <c r="H3484" t="s">
        <v>12070</v>
      </c>
      <c r="I3484" t="s">
        <v>12095</v>
      </c>
      <c r="J3484" t="s">
        <v>12078</v>
      </c>
      <c r="K3484" t="s">
        <v>16804</v>
      </c>
      <c r="L3484" t="s">
        <v>17809</v>
      </c>
    </row>
    <row r="3485" spans="1:12" x14ac:dyDescent="0.25">
      <c r="A3485" t="s">
        <v>8996</v>
      </c>
      <c r="B3485" s="7">
        <v>0.44244212962962964</v>
      </c>
      <c r="C3485">
        <v>6</v>
      </c>
      <c r="D3485">
        <v>1237000</v>
      </c>
      <c r="E3485">
        <v>7422000</v>
      </c>
      <c r="F3485" t="s">
        <v>14541</v>
      </c>
      <c r="G3485" t="s">
        <v>12064</v>
      </c>
      <c r="H3485" t="s">
        <v>12071</v>
      </c>
      <c r="I3485" t="s">
        <v>12095</v>
      </c>
      <c r="J3485" t="s">
        <v>12075</v>
      </c>
      <c r="K3485" t="s">
        <v>16729</v>
      </c>
      <c r="L3485" t="s">
        <v>17725</v>
      </c>
    </row>
    <row r="3486" spans="1:12" x14ac:dyDescent="0.25">
      <c r="A3486" t="s">
        <v>8999</v>
      </c>
      <c r="B3486" s="7">
        <v>0.45511574074074074</v>
      </c>
      <c r="C3486">
        <v>7</v>
      </c>
      <c r="D3486">
        <v>511000</v>
      </c>
      <c r="E3486">
        <v>3577000</v>
      </c>
      <c r="F3486" t="s">
        <v>15066</v>
      </c>
      <c r="G3486" t="s">
        <v>12065</v>
      </c>
      <c r="H3486" t="s">
        <v>12066</v>
      </c>
      <c r="I3486" t="s">
        <v>12094</v>
      </c>
      <c r="J3486" t="s">
        <v>12080</v>
      </c>
      <c r="K3486" t="s">
        <v>16531</v>
      </c>
      <c r="L3486" t="s">
        <v>17510</v>
      </c>
    </row>
    <row r="3487" spans="1:12" x14ac:dyDescent="0.25">
      <c r="A3487" t="s">
        <v>9001</v>
      </c>
      <c r="B3487" s="7">
        <v>0.72564814814814815</v>
      </c>
      <c r="C3487">
        <v>2</v>
      </c>
      <c r="D3487">
        <v>344000</v>
      </c>
      <c r="E3487">
        <v>688000</v>
      </c>
      <c r="F3487" t="s">
        <v>13724</v>
      </c>
      <c r="G3487" t="s">
        <v>12063</v>
      </c>
      <c r="H3487" t="s">
        <v>12070</v>
      </c>
      <c r="I3487" t="s">
        <v>12094</v>
      </c>
      <c r="J3487" t="s">
        <v>12086</v>
      </c>
      <c r="K3487" t="s">
        <v>17232</v>
      </c>
      <c r="L3487" t="s">
        <v>18235</v>
      </c>
    </row>
    <row r="3488" spans="1:12" x14ac:dyDescent="0.25">
      <c r="A3488" t="s">
        <v>9004</v>
      </c>
      <c r="B3488" s="7">
        <v>0.14370370370370369</v>
      </c>
      <c r="C3488">
        <v>8</v>
      </c>
      <c r="D3488">
        <v>1121000</v>
      </c>
      <c r="E3488">
        <v>8968000</v>
      </c>
      <c r="F3488" t="s">
        <v>13840</v>
      </c>
      <c r="G3488" t="s">
        <v>12064</v>
      </c>
      <c r="H3488" t="s">
        <v>12068</v>
      </c>
      <c r="I3488" t="s">
        <v>12094</v>
      </c>
      <c r="J3488" t="s">
        <v>12084</v>
      </c>
      <c r="K3488" t="s">
        <v>16971</v>
      </c>
      <c r="L3488" t="s">
        <v>17979</v>
      </c>
    </row>
    <row r="3489" spans="1:12" x14ac:dyDescent="0.25">
      <c r="A3489" t="s">
        <v>9006</v>
      </c>
      <c r="B3489" s="7">
        <v>0.2089699074074074</v>
      </c>
      <c r="C3489">
        <v>7</v>
      </c>
      <c r="D3489">
        <v>510000</v>
      </c>
      <c r="E3489">
        <v>3570000</v>
      </c>
      <c r="F3489" t="s">
        <v>13542</v>
      </c>
      <c r="G3489" t="s">
        <v>12065</v>
      </c>
      <c r="H3489" t="s">
        <v>12066</v>
      </c>
      <c r="I3489" t="s">
        <v>12094</v>
      </c>
      <c r="J3489" t="s">
        <v>12077</v>
      </c>
      <c r="K3489" t="s">
        <v>17301</v>
      </c>
      <c r="L3489" t="s">
        <v>18310</v>
      </c>
    </row>
    <row r="3490" spans="1:12" x14ac:dyDescent="0.25">
      <c r="A3490" t="s">
        <v>9009</v>
      </c>
      <c r="B3490" s="7">
        <v>0.14576388888888889</v>
      </c>
      <c r="C3490">
        <v>9</v>
      </c>
      <c r="D3490">
        <v>372000</v>
      </c>
      <c r="E3490">
        <v>3348000</v>
      </c>
      <c r="F3490" t="s">
        <v>13830</v>
      </c>
      <c r="G3490" t="s">
        <v>12063</v>
      </c>
      <c r="H3490" t="s">
        <v>12067</v>
      </c>
      <c r="I3490" t="s">
        <v>12092</v>
      </c>
      <c r="J3490" t="s">
        <v>12088</v>
      </c>
      <c r="K3490" t="s">
        <v>16795</v>
      </c>
      <c r="L3490" t="s">
        <v>17795</v>
      </c>
    </row>
    <row r="3491" spans="1:12" x14ac:dyDescent="0.25">
      <c r="A3491" t="s">
        <v>9012</v>
      </c>
      <c r="B3491" s="7">
        <v>0.19016203703703705</v>
      </c>
      <c r="C3491">
        <v>2</v>
      </c>
      <c r="D3491">
        <v>669000</v>
      </c>
      <c r="E3491">
        <v>1338000</v>
      </c>
      <c r="F3491" t="s">
        <v>12524</v>
      </c>
      <c r="G3491" t="s">
        <v>12062</v>
      </c>
      <c r="H3491" t="s">
        <v>12069</v>
      </c>
      <c r="I3491" t="s">
        <v>12094</v>
      </c>
      <c r="J3491" t="s">
        <v>12080</v>
      </c>
      <c r="K3491" t="s">
        <v>16862</v>
      </c>
      <c r="L3491" t="s">
        <v>17864</v>
      </c>
    </row>
    <row r="3492" spans="1:12" x14ac:dyDescent="0.25">
      <c r="A3492" t="s">
        <v>9014</v>
      </c>
      <c r="B3492" s="7">
        <v>0.48488425925925926</v>
      </c>
      <c r="C3492">
        <v>2</v>
      </c>
      <c r="D3492">
        <v>593000</v>
      </c>
      <c r="E3492">
        <v>1186000</v>
      </c>
      <c r="F3492" t="s">
        <v>14123</v>
      </c>
      <c r="G3492" t="s">
        <v>12062</v>
      </c>
      <c r="H3492" t="s">
        <v>12067</v>
      </c>
      <c r="I3492" t="s">
        <v>12095</v>
      </c>
      <c r="J3492" t="s">
        <v>12082</v>
      </c>
      <c r="K3492" t="s">
        <v>16605</v>
      </c>
      <c r="L3492" t="s">
        <v>17589</v>
      </c>
    </row>
    <row r="3493" spans="1:12" x14ac:dyDescent="0.25">
      <c r="A3493" t="s">
        <v>9016</v>
      </c>
      <c r="B3493" s="7">
        <v>0.54232638888888884</v>
      </c>
      <c r="C3493">
        <v>8</v>
      </c>
      <c r="D3493">
        <v>1165000</v>
      </c>
      <c r="E3493">
        <v>9320000</v>
      </c>
      <c r="F3493" t="s">
        <v>12448</v>
      </c>
      <c r="G3493" t="s">
        <v>12064</v>
      </c>
      <c r="H3493" t="s">
        <v>12066</v>
      </c>
      <c r="I3493" t="s">
        <v>12094</v>
      </c>
      <c r="J3493" t="s">
        <v>12085</v>
      </c>
      <c r="K3493" t="s">
        <v>12110</v>
      </c>
      <c r="L3493" t="s">
        <v>12199</v>
      </c>
    </row>
    <row r="3494" spans="1:12" x14ac:dyDescent="0.25">
      <c r="A3494" t="s">
        <v>9018</v>
      </c>
      <c r="B3494" s="7">
        <v>0.21150462962962963</v>
      </c>
      <c r="C3494">
        <v>5</v>
      </c>
      <c r="D3494">
        <v>451000</v>
      </c>
      <c r="E3494">
        <v>2255000</v>
      </c>
      <c r="F3494" t="s">
        <v>15215</v>
      </c>
      <c r="G3494" t="s">
        <v>12065</v>
      </c>
      <c r="H3494" t="s">
        <v>12068</v>
      </c>
      <c r="I3494" t="s">
        <v>12094</v>
      </c>
      <c r="J3494" t="s">
        <v>12091</v>
      </c>
      <c r="K3494" t="s">
        <v>16764</v>
      </c>
      <c r="L3494" t="s">
        <v>17759</v>
      </c>
    </row>
    <row r="3495" spans="1:12" x14ac:dyDescent="0.25">
      <c r="A3495" t="s">
        <v>9021</v>
      </c>
      <c r="B3495" s="7">
        <v>0.83230324074074069</v>
      </c>
      <c r="C3495">
        <v>3</v>
      </c>
      <c r="D3495">
        <v>564000</v>
      </c>
      <c r="E3495">
        <v>1692000</v>
      </c>
      <c r="F3495" t="s">
        <v>15975</v>
      </c>
      <c r="G3495" t="s">
        <v>12062</v>
      </c>
      <c r="H3495" t="s">
        <v>12070</v>
      </c>
      <c r="I3495" t="s">
        <v>12094</v>
      </c>
      <c r="J3495" t="s">
        <v>12074</v>
      </c>
      <c r="K3495" t="s">
        <v>12120</v>
      </c>
      <c r="L3495" t="s">
        <v>12204</v>
      </c>
    </row>
    <row r="3496" spans="1:12" x14ac:dyDescent="0.25">
      <c r="A3496" t="s">
        <v>9023</v>
      </c>
      <c r="B3496" s="7">
        <v>0.51519675925925923</v>
      </c>
      <c r="C3496">
        <v>9</v>
      </c>
      <c r="D3496">
        <v>408000</v>
      </c>
      <c r="E3496">
        <v>3672000</v>
      </c>
      <c r="F3496" t="s">
        <v>15322</v>
      </c>
      <c r="G3496" t="s">
        <v>12065</v>
      </c>
      <c r="H3496" t="s">
        <v>12068</v>
      </c>
      <c r="I3496" t="s">
        <v>12094</v>
      </c>
      <c r="J3496" t="s">
        <v>12082</v>
      </c>
      <c r="K3496" t="s">
        <v>17009</v>
      </c>
      <c r="L3496" t="s">
        <v>18017</v>
      </c>
    </row>
    <row r="3497" spans="1:12" x14ac:dyDescent="0.25">
      <c r="A3497" t="s">
        <v>9025</v>
      </c>
      <c r="B3497" s="7">
        <v>0.9811805555555555</v>
      </c>
      <c r="C3497">
        <v>4</v>
      </c>
      <c r="D3497">
        <v>612000</v>
      </c>
      <c r="E3497">
        <v>2448000</v>
      </c>
      <c r="F3497" t="s">
        <v>15637</v>
      </c>
      <c r="G3497" t="s">
        <v>12062</v>
      </c>
      <c r="H3497" t="s">
        <v>12069</v>
      </c>
      <c r="I3497" t="s">
        <v>12094</v>
      </c>
      <c r="J3497" t="s">
        <v>12075</v>
      </c>
      <c r="K3497" t="s">
        <v>17033</v>
      </c>
      <c r="L3497" t="s">
        <v>18036</v>
      </c>
    </row>
    <row r="3498" spans="1:12" x14ac:dyDescent="0.25">
      <c r="A3498" t="s">
        <v>9028</v>
      </c>
      <c r="B3498" s="7">
        <v>0.21372685185185186</v>
      </c>
      <c r="C3498">
        <v>3</v>
      </c>
      <c r="D3498">
        <v>452000</v>
      </c>
      <c r="E3498">
        <v>1356000</v>
      </c>
      <c r="F3498" t="s">
        <v>13322</v>
      </c>
      <c r="G3498" t="s">
        <v>12065</v>
      </c>
      <c r="H3498" t="s">
        <v>12068</v>
      </c>
      <c r="I3498" t="s">
        <v>12095</v>
      </c>
      <c r="J3498" t="s">
        <v>12084</v>
      </c>
      <c r="K3498" t="s">
        <v>16637</v>
      </c>
      <c r="L3498" t="s">
        <v>17623</v>
      </c>
    </row>
    <row r="3499" spans="1:12" x14ac:dyDescent="0.25">
      <c r="A3499" t="s">
        <v>9031</v>
      </c>
      <c r="B3499" s="7">
        <v>0.47988425925925926</v>
      </c>
      <c r="C3499">
        <v>4</v>
      </c>
      <c r="D3499">
        <v>1195000</v>
      </c>
      <c r="E3499">
        <v>4780000</v>
      </c>
      <c r="F3499" t="s">
        <v>15129</v>
      </c>
      <c r="G3499" t="s">
        <v>12064</v>
      </c>
      <c r="H3499" t="s">
        <v>12068</v>
      </c>
      <c r="I3499" t="s">
        <v>12095</v>
      </c>
      <c r="J3499" t="s">
        <v>12091</v>
      </c>
      <c r="K3499" t="s">
        <v>16887</v>
      </c>
      <c r="L3499" t="s">
        <v>17892</v>
      </c>
    </row>
    <row r="3500" spans="1:12" x14ac:dyDescent="0.25">
      <c r="A3500" t="s">
        <v>9034</v>
      </c>
      <c r="B3500" s="7">
        <v>0.83498842592592593</v>
      </c>
      <c r="C3500">
        <v>3</v>
      </c>
      <c r="D3500">
        <v>425000</v>
      </c>
      <c r="E3500">
        <v>1275000</v>
      </c>
      <c r="F3500" t="s">
        <v>15004</v>
      </c>
      <c r="G3500" t="s">
        <v>12065</v>
      </c>
      <c r="H3500" t="s">
        <v>12067</v>
      </c>
      <c r="I3500" t="s">
        <v>12093</v>
      </c>
      <c r="J3500" t="s">
        <v>12076</v>
      </c>
      <c r="K3500" t="s">
        <v>16646</v>
      </c>
      <c r="L3500" t="s">
        <v>17632</v>
      </c>
    </row>
    <row r="3501" spans="1:12" x14ac:dyDescent="0.25">
      <c r="A3501" t="s">
        <v>9037</v>
      </c>
      <c r="B3501" s="7">
        <v>0.14400462962962962</v>
      </c>
      <c r="C3501">
        <v>8</v>
      </c>
      <c r="D3501">
        <v>669000</v>
      </c>
      <c r="E3501">
        <v>5352000</v>
      </c>
      <c r="F3501" t="s">
        <v>16422</v>
      </c>
      <c r="G3501" t="s">
        <v>12062</v>
      </c>
      <c r="H3501" t="s">
        <v>12069</v>
      </c>
      <c r="I3501" t="s">
        <v>12095</v>
      </c>
      <c r="J3501" t="s">
        <v>12084</v>
      </c>
      <c r="K3501" t="s">
        <v>17229</v>
      </c>
      <c r="L3501" t="s">
        <v>18238</v>
      </c>
    </row>
    <row r="3502" spans="1:12" x14ac:dyDescent="0.25">
      <c r="A3502" t="s">
        <v>9039</v>
      </c>
      <c r="B3502" s="7">
        <v>0.27372685185185186</v>
      </c>
      <c r="C3502">
        <v>2</v>
      </c>
      <c r="D3502">
        <v>1179000</v>
      </c>
      <c r="E3502">
        <v>2358000</v>
      </c>
      <c r="F3502" t="s">
        <v>15093</v>
      </c>
      <c r="G3502" t="s">
        <v>12064</v>
      </c>
      <c r="H3502" t="s">
        <v>12066</v>
      </c>
      <c r="I3502" t="s">
        <v>12095</v>
      </c>
      <c r="J3502" t="s">
        <v>12084</v>
      </c>
      <c r="K3502" t="s">
        <v>17382</v>
      </c>
      <c r="L3502" t="s">
        <v>18385</v>
      </c>
    </row>
    <row r="3503" spans="1:12" x14ac:dyDescent="0.25">
      <c r="A3503" t="s">
        <v>9042</v>
      </c>
      <c r="B3503" s="7">
        <v>9.2280092592592594E-2</v>
      </c>
      <c r="C3503">
        <v>6</v>
      </c>
      <c r="D3503">
        <v>1245000</v>
      </c>
      <c r="E3503">
        <v>7470000</v>
      </c>
      <c r="F3503" t="s">
        <v>13037</v>
      </c>
      <c r="G3503" t="s">
        <v>12064</v>
      </c>
      <c r="H3503" t="s">
        <v>12071</v>
      </c>
      <c r="I3503" t="s">
        <v>12094</v>
      </c>
      <c r="J3503" t="s">
        <v>12081</v>
      </c>
      <c r="K3503" t="s">
        <v>12150</v>
      </c>
      <c r="L3503" t="s">
        <v>12237</v>
      </c>
    </row>
    <row r="3504" spans="1:12" x14ac:dyDescent="0.25">
      <c r="A3504" t="s">
        <v>9043</v>
      </c>
      <c r="B3504" s="7">
        <v>0.48084490740740743</v>
      </c>
      <c r="C3504">
        <v>6</v>
      </c>
      <c r="D3504">
        <v>1135000</v>
      </c>
      <c r="E3504">
        <v>6810000</v>
      </c>
      <c r="F3504" t="s">
        <v>14505</v>
      </c>
      <c r="G3504" t="s">
        <v>12064</v>
      </c>
      <c r="H3504" t="s">
        <v>12068</v>
      </c>
      <c r="I3504" t="s">
        <v>12095</v>
      </c>
      <c r="J3504" t="s">
        <v>12087</v>
      </c>
      <c r="K3504" t="s">
        <v>16668</v>
      </c>
      <c r="L3504" t="s">
        <v>17657</v>
      </c>
    </row>
    <row r="3505" spans="1:12" x14ac:dyDescent="0.25">
      <c r="A3505" t="s">
        <v>9046</v>
      </c>
      <c r="B3505" s="7">
        <v>0.76368055555555558</v>
      </c>
      <c r="C3505">
        <v>3</v>
      </c>
      <c r="D3505">
        <v>602000</v>
      </c>
      <c r="E3505">
        <v>1806000</v>
      </c>
      <c r="F3505" t="s">
        <v>14050</v>
      </c>
      <c r="G3505" t="s">
        <v>12062</v>
      </c>
      <c r="H3505" t="s">
        <v>12071</v>
      </c>
      <c r="I3505" t="s">
        <v>12095</v>
      </c>
      <c r="J3505" t="s">
        <v>12072</v>
      </c>
      <c r="K3505" t="s">
        <v>17238</v>
      </c>
      <c r="L3505" t="s">
        <v>18243</v>
      </c>
    </row>
    <row r="3506" spans="1:12" x14ac:dyDescent="0.25">
      <c r="A3506" t="s">
        <v>9048</v>
      </c>
      <c r="B3506" s="7">
        <v>0.67859953703703701</v>
      </c>
      <c r="C3506">
        <v>9</v>
      </c>
      <c r="D3506">
        <v>688000</v>
      </c>
      <c r="E3506">
        <v>6192000</v>
      </c>
      <c r="F3506" t="s">
        <v>13270</v>
      </c>
      <c r="G3506" t="s">
        <v>12062</v>
      </c>
      <c r="H3506" t="s">
        <v>12069</v>
      </c>
      <c r="I3506" t="s">
        <v>12094</v>
      </c>
      <c r="J3506" t="s">
        <v>12080</v>
      </c>
      <c r="K3506" t="s">
        <v>17248</v>
      </c>
      <c r="L3506" t="s">
        <v>18259</v>
      </c>
    </row>
    <row r="3507" spans="1:12" x14ac:dyDescent="0.25">
      <c r="A3507" t="s">
        <v>9050</v>
      </c>
      <c r="B3507" s="7">
        <v>0.14075231481481482</v>
      </c>
      <c r="C3507">
        <v>7</v>
      </c>
      <c r="D3507">
        <v>489000</v>
      </c>
      <c r="E3507">
        <v>3423000</v>
      </c>
      <c r="F3507" t="s">
        <v>15411</v>
      </c>
      <c r="G3507" t="s">
        <v>12065</v>
      </c>
      <c r="H3507" t="s">
        <v>12067</v>
      </c>
      <c r="I3507" t="s">
        <v>12094</v>
      </c>
      <c r="J3507" t="s">
        <v>12084</v>
      </c>
      <c r="K3507" t="s">
        <v>17444</v>
      </c>
      <c r="L3507" t="s">
        <v>18453</v>
      </c>
    </row>
    <row r="3508" spans="1:12" x14ac:dyDescent="0.25">
      <c r="A3508" t="s">
        <v>9052</v>
      </c>
      <c r="B3508" s="7">
        <v>0.68181712962962959</v>
      </c>
      <c r="C3508">
        <v>6</v>
      </c>
      <c r="D3508">
        <v>598000</v>
      </c>
      <c r="E3508">
        <v>3588000</v>
      </c>
      <c r="F3508" t="s">
        <v>14056</v>
      </c>
      <c r="G3508" t="s">
        <v>12062</v>
      </c>
      <c r="H3508" t="s">
        <v>12069</v>
      </c>
      <c r="I3508" t="s">
        <v>12094</v>
      </c>
      <c r="J3508" t="s">
        <v>12074</v>
      </c>
      <c r="K3508" t="s">
        <v>16970</v>
      </c>
      <c r="L3508" t="s">
        <v>17976</v>
      </c>
    </row>
    <row r="3509" spans="1:12" x14ac:dyDescent="0.25">
      <c r="A3509" t="s">
        <v>9054</v>
      </c>
      <c r="B3509" s="7">
        <v>0.37381944444444443</v>
      </c>
      <c r="C3509">
        <v>5</v>
      </c>
      <c r="D3509">
        <v>623000</v>
      </c>
      <c r="E3509">
        <v>3115000</v>
      </c>
      <c r="F3509" t="s">
        <v>12822</v>
      </c>
      <c r="G3509" t="s">
        <v>12062</v>
      </c>
      <c r="H3509" t="s">
        <v>12066</v>
      </c>
      <c r="I3509" t="s">
        <v>12094</v>
      </c>
      <c r="J3509" t="s">
        <v>12088</v>
      </c>
      <c r="K3509" t="s">
        <v>17118</v>
      </c>
      <c r="L3509" t="s">
        <v>18123</v>
      </c>
    </row>
    <row r="3510" spans="1:12" x14ac:dyDescent="0.25">
      <c r="A3510" t="s">
        <v>9057</v>
      </c>
      <c r="B3510" s="7">
        <v>0.7973958333333333</v>
      </c>
      <c r="C3510">
        <v>1</v>
      </c>
      <c r="D3510">
        <v>508000</v>
      </c>
      <c r="E3510">
        <v>508000</v>
      </c>
      <c r="F3510" t="s">
        <v>15752</v>
      </c>
      <c r="G3510" t="s">
        <v>12065</v>
      </c>
      <c r="H3510" t="s">
        <v>12066</v>
      </c>
      <c r="I3510" t="s">
        <v>12095</v>
      </c>
      <c r="J3510" t="s">
        <v>12072</v>
      </c>
      <c r="K3510" t="s">
        <v>16545</v>
      </c>
      <c r="L3510" t="s">
        <v>17518</v>
      </c>
    </row>
    <row r="3511" spans="1:12" x14ac:dyDescent="0.25">
      <c r="A3511" t="s">
        <v>9059</v>
      </c>
      <c r="B3511" s="7">
        <v>3.9155092592592596E-2</v>
      </c>
      <c r="C3511">
        <v>9</v>
      </c>
      <c r="D3511">
        <v>491000</v>
      </c>
      <c r="E3511">
        <v>4419000</v>
      </c>
      <c r="F3511" t="s">
        <v>15859</v>
      </c>
      <c r="G3511" t="s">
        <v>12065</v>
      </c>
      <c r="H3511" t="s">
        <v>12071</v>
      </c>
      <c r="I3511" t="s">
        <v>12094</v>
      </c>
      <c r="J3511" t="s">
        <v>12075</v>
      </c>
      <c r="K3511" t="s">
        <v>16603</v>
      </c>
      <c r="L3511" t="s">
        <v>17594</v>
      </c>
    </row>
    <row r="3512" spans="1:12" x14ac:dyDescent="0.25">
      <c r="A3512" t="s">
        <v>9061</v>
      </c>
      <c r="B3512" s="7">
        <v>0.66462962962962968</v>
      </c>
      <c r="C3512">
        <v>2</v>
      </c>
      <c r="D3512">
        <v>343000</v>
      </c>
      <c r="E3512">
        <v>686000</v>
      </c>
      <c r="F3512" t="s">
        <v>12371</v>
      </c>
      <c r="G3512" t="s">
        <v>12063</v>
      </c>
      <c r="H3512" t="s">
        <v>12068</v>
      </c>
      <c r="I3512" t="s">
        <v>12092</v>
      </c>
      <c r="J3512" t="s">
        <v>12081</v>
      </c>
      <c r="K3512" t="s">
        <v>17262</v>
      </c>
      <c r="L3512" t="s">
        <v>18267</v>
      </c>
    </row>
    <row r="3513" spans="1:12" x14ac:dyDescent="0.25">
      <c r="A3513" t="s">
        <v>9063</v>
      </c>
      <c r="B3513" s="7">
        <v>0.4110300925925926</v>
      </c>
      <c r="C3513">
        <v>6</v>
      </c>
      <c r="D3513">
        <v>492000</v>
      </c>
      <c r="E3513">
        <v>2952000</v>
      </c>
      <c r="F3513" t="s">
        <v>15916</v>
      </c>
      <c r="G3513" t="s">
        <v>12065</v>
      </c>
      <c r="H3513" t="s">
        <v>12068</v>
      </c>
      <c r="I3513" t="s">
        <v>12094</v>
      </c>
      <c r="J3513" t="s">
        <v>12074</v>
      </c>
      <c r="K3513" t="s">
        <v>16512</v>
      </c>
      <c r="L3513" t="s">
        <v>17489</v>
      </c>
    </row>
    <row r="3514" spans="1:12" x14ac:dyDescent="0.25">
      <c r="A3514" t="s">
        <v>9065</v>
      </c>
      <c r="B3514" s="7">
        <v>0.33667824074074076</v>
      </c>
      <c r="C3514">
        <v>3</v>
      </c>
      <c r="D3514">
        <v>406000</v>
      </c>
      <c r="E3514">
        <v>1218000</v>
      </c>
      <c r="F3514" t="s">
        <v>12840</v>
      </c>
      <c r="G3514" t="s">
        <v>12065</v>
      </c>
      <c r="H3514" t="s">
        <v>12071</v>
      </c>
      <c r="I3514" t="s">
        <v>12092</v>
      </c>
      <c r="J3514" t="s">
        <v>12082</v>
      </c>
      <c r="K3514" t="s">
        <v>17131</v>
      </c>
      <c r="L3514" t="s">
        <v>18134</v>
      </c>
    </row>
    <row r="3515" spans="1:12" x14ac:dyDescent="0.25">
      <c r="A3515" t="s">
        <v>9067</v>
      </c>
      <c r="B3515" s="7">
        <v>0.76186342592592593</v>
      </c>
      <c r="C3515">
        <v>8</v>
      </c>
      <c r="D3515">
        <v>397000</v>
      </c>
      <c r="E3515">
        <v>3176000</v>
      </c>
      <c r="F3515" t="s">
        <v>15869</v>
      </c>
      <c r="G3515" t="s">
        <v>12063</v>
      </c>
      <c r="H3515" t="s">
        <v>12067</v>
      </c>
      <c r="I3515" t="s">
        <v>12095</v>
      </c>
      <c r="J3515" t="s">
        <v>12083</v>
      </c>
      <c r="K3515" t="s">
        <v>16861</v>
      </c>
      <c r="L3515" t="s">
        <v>17869</v>
      </c>
    </row>
    <row r="3516" spans="1:12" x14ac:dyDescent="0.25">
      <c r="A3516" t="s">
        <v>9069</v>
      </c>
      <c r="B3516" s="7">
        <v>0.74543981481481481</v>
      </c>
      <c r="C3516">
        <v>2</v>
      </c>
      <c r="D3516">
        <v>363000</v>
      </c>
      <c r="E3516">
        <v>726000</v>
      </c>
      <c r="F3516" t="s">
        <v>14376</v>
      </c>
      <c r="G3516" t="s">
        <v>12063</v>
      </c>
      <c r="H3516" t="s">
        <v>12067</v>
      </c>
      <c r="I3516" t="s">
        <v>12092</v>
      </c>
      <c r="J3516" t="s">
        <v>12079</v>
      </c>
      <c r="K3516" t="s">
        <v>16629</v>
      </c>
      <c r="L3516" t="s">
        <v>17613</v>
      </c>
    </row>
    <row r="3517" spans="1:12" x14ac:dyDescent="0.25">
      <c r="A3517" t="s">
        <v>9072</v>
      </c>
      <c r="B3517" s="7">
        <v>0.89533564814814814</v>
      </c>
      <c r="C3517">
        <v>3</v>
      </c>
      <c r="D3517">
        <v>424000</v>
      </c>
      <c r="E3517">
        <v>1272000</v>
      </c>
      <c r="F3517" t="s">
        <v>13100</v>
      </c>
      <c r="G3517" t="s">
        <v>12065</v>
      </c>
      <c r="H3517" t="s">
        <v>12066</v>
      </c>
      <c r="I3517" t="s">
        <v>12095</v>
      </c>
      <c r="J3517" t="s">
        <v>12078</v>
      </c>
      <c r="K3517" t="s">
        <v>16952</v>
      </c>
      <c r="L3517" t="s">
        <v>17956</v>
      </c>
    </row>
    <row r="3518" spans="1:12" x14ac:dyDescent="0.25">
      <c r="A3518" t="s">
        <v>9075</v>
      </c>
      <c r="B3518" s="7">
        <v>0.87768518518518523</v>
      </c>
      <c r="C3518">
        <v>8</v>
      </c>
      <c r="D3518">
        <v>501000</v>
      </c>
      <c r="E3518">
        <v>4008000</v>
      </c>
      <c r="F3518" t="s">
        <v>13109</v>
      </c>
      <c r="G3518" t="s">
        <v>12065</v>
      </c>
      <c r="H3518" t="s">
        <v>12070</v>
      </c>
      <c r="I3518" t="s">
        <v>12092</v>
      </c>
      <c r="J3518" t="s">
        <v>12082</v>
      </c>
      <c r="K3518" t="s">
        <v>16797</v>
      </c>
      <c r="L3518" t="s">
        <v>17796</v>
      </c>
    </row>
    <row r="3519" spans="1:12" x14ac:dyDescent="0.25">
      <c r="A3519" t="s">
        <v>9078</v>
      </c>
      <c r="B3519" s="7">
        <v>0.18152777777777779</v>
      </c>
      <c r="C3519">
        <v>7</v>
      </c>
      <c r="D3519">
        <v>599000</v>
      </c>
      <c r="E3519">
        <v>4193000</v>
      </c>
      <c r="F3519" t="s">
        <v>13939</v>
      </c>
      <c r="G3519" t="s">
        <v>12062</v>
      </c>
      <c r="H3519" t="s">
        <v>12070</v>
      </c>
      <c r="I3519" t="s">
        <v>12094</v>
      </c>
      <c r="J3519" t="s">
        <v>12087</v>
      </c>
      <c r="K3519" t="s">
        <v>17270</v>
      </c>
      <c r="L3519" t="s">
        <v>18280</v>
      </c>
    </row>
    <row r="3520" spans="1:12" x14ac:dyDescent="0.25">
      <c r="A3520" t="s">
        <v>9080</v>
      </c>
      <c r="B3520" s="7">
        <v>0.68333333333333335</v>
      </c>
      <c r="C3520">
        <v>7</v>
      </c>
      <c r="D3520">
        <v>395000</v>
      </c>
      <c r="E3520">
        <v>2765000</v>
      </c>
      <c r="F3520" t="s">
        <v>13006</v>
      </c>
      <c r="G3520" t="s">
        <v>12063</v>
      </c>
      <c r="H3520" t="s">
        <v>12068</v>
      </c>
      <c r="I3520" t="s">
        <v>12095</v>
      </c>
      <c r="J3520" t="s">
        <v>12073</v>
      </c>
      <c r="K3520" t="s">
        <v>16952</v>
      </c>
      <c r="L3520" t="s">
        <v>17960</v>
      </c>
    </row>
    <row r="3521" spans="1:12" x14ac:dyDescent="0.25">
      <c r="A3521" t="s">
        <v>9083</v>
      </c>
      <c r="B3521" s="7">
        <v>0.56508101851851855</v>
      </c>
      <c r="C3521">
        <v>2</v>
      </c>
      <c r="D3521">
        <v>1348000</v>
      </c>
      <c r="E3521">
        <v>2696000</v>
      </c>
      <c r="F3521" t="s">
        <v>13452</v>
      </c>
      <c r="G3521" t="s">
        <v>12064</v>
      </c>
      <c r="H3521" t="s">
        <v>12070</v>
      </c>
      <c r="I3521" t="s">
        <v>12094</v>
      </c>
      <c r="J3521" t="s">
        <v>12077</v>
      </c>
      <c r="K3521" t="s">
        <v>16526</v>
      </c>
      <c r="L3521" t="s">
        <v>17500</v>
      </c>
    </row>
    <row r="3522" spans="1:12" x14ac:dyDescent="0.25">
      <c r="A3522" t="s">
        <v>9085</v>
      </c>
      <c r="B3522" s="7">
        <v>0.14818287037037037</v>
      </c>
      <c r="C3522">
        <v>1</v>
      </c>
      <c r="D3522">
        <v>481000</v>
      </c>
      <c r="E3522">
        <v>481000</v>
      </c>
      <c r="F3522" t="s">
        <v>14417</v>
      </c>
      <c r="G3522" t="s">
        <v>12065</v>
      </c>
      <c r="H3522" t="s">
        <v>12069</v>
      </c>
      <c r="I3522" t="s">
        <v>12093</v>
      </c>
      <c r="J3522" t="s">
        <v>12085</v>
      </c>
      <c r="K3522" t="s">
        <v>12163</v>
      </c>
      <c r="L3522" t="s">
        <v>12245</v>
      </c>
    </row>
    <row r="3523" spans="1:12" x14ac:dyDescent="0.25">
      <c r="A3523" t="s">
        <v>9087</v>
      </c>
      <c r="B3523" s="7">
        <v>0.37777777777777777</v>
      </c>
      <c r="C3523">
        <v>4</v>
      </c>
      <c r="D3523">
        <v>1160000</v>
      </c>
      <c r="E3523">
        <v>4640000</v>
      </c>
      <c r="F3523" t="s">
        <v>14604</v>
      </c>
      <c r="G3523" t="s">
        <v>12064</v>
      </c>
      <c r="H3523" t="s">
        <v>12068</v>
      </c>
      <c r="I3523" t="s">
        <v>12095</v>
      </c>
      <c r="J3523" t="s">
        <v>12091</v>
      </c>
      <c r="K3523" t="s">
        <v>16754</v>
      </c>
      <c r="L3523" t="s">
        <v>17748</v>
      </c>
    </row>
    <row r="3524" spans="1:12" x14ac:dyDescent="0.25">
      <c r="A3524" t="s">
        <v>9089</v>
      </c>
      <c r="B3524" s="7">
        <v>4.5254629629629631E-2</v>
      </c>
      <c r="C3524">
        <v>6</v>
      </c>
      <c r="D3524">
        <v>1119000</v>
      </c>
      <c r="E3524">
        <v>6714000</v>
      </c>
      <c r="F3524" t="s">
        <v>16255</v>
      </c>
      <c r="G3524" t="s">
        <v>12064</v>
      </c>
      <c r="H3524" t="s">
        <v>12067</v>
      </c>
      <c r="I3524" t="s">
        <v>12094</v>
      </c>
      <c r="J3524" t="s">
        <v>12082</v>
      </c>
      <c r="K3524" t="s">
        <v>16689</v>
      </c>
      <c r="L3524" t="s">
        <v>17676</v>
      </c>
    </row>
    <row r="3525" spans="1:12" x14ac:dyDescent="0.25">
      <c r="A3525" t="s">
        <v>9092</v>
      </c>
      <c r="B3525" s="7">
        <v>0.39035879629629627</v>
      </c>
      <c r="C3525">
        <v>5</v>
      </c>
      <c r="D3525">
        <v>429000</v>
      </c>
      <c r="E3525">
        <v>2145000</v>
      </c>
      <c r="F3525" t="s">
        <v>14367</v>
      </c>
      <c r="G3525" t="s">
        <v>12065</v>
      </c>
      <c r="H3525" t="s">
        <v>12069</v>
      </c>
      <c r="I3525" t="s">
        <v>12094</v>
      </c>
      <c r="J3525" t="s">
        <v>12077</v>
      </c>
      <c r="K3525" t="s">
        <v>16780</v>
      </c>
      <c r="L3525" t="s">
        <v>17775</v>
      </c>
    </row>
    <row r="3526" spans="1:12" x14ac:dyDescent="0.25">
      <c r="A3526" t="s">
        <v>9094</v>
      </c>
      <c r="B3526" s="7">
        <v>0.76384259259259257</v>
      </c>
      <c r="C3526">
        <v>5</v>
      </c>
      <c r="D3526">
        <v>675000</v>
      </c>
      <c r="E3526">
        <v>3375000</v>
      </c>
      <c r="F3526" t="s">
        <v>15297</v>
      </c>
      <c r="G3526" t="s">
        <v>12062</v>
      </c>
      <c r="H3526" t="s">
        <v>12067</v>
      </c>
      <c r="I3526" t="s">
        <v>12094</v>
      </c>
      <c r="J3526" t="s">
        <v>12087</v>
      </c>
      <c r="K3526" t="s">
        <v>16958</v>
      </c>
      <c r="L3526" t="s">
        <v>17963</v>
      </c>
    </row>
    <row r="3527" spans="1:12" x14ac:dyDescent="0.25">
      <c r="A3527" t="s">
        <v>9096</v>
      </c>
      <c r="B3527" s="7">
        <v>0.93762731481481476</v>
      </c>
      <c r="C3527">
        <v>1</v>
      </c>
      <c r="D3527">
        <v>385000</v>
      </c>
      <c r="E3527">
        <v>385000</v>
      </c>
      <c r="F3527" t="s">
        <v>14494</v>
      </c>
      <c r="G3527" t="s">
        <v>12063</v>
      </c>
      <c r="H3527" t="s">
        <v>12067</v>
      </c>
      <c r="I3527" t="s">
        <v>12093</v>
      </c>
      <c r="J3527" t="s">
        <v>12084</v>
      </c>
      <c r="K3527" t="s">
        <v>16541</v>
      </c>
      <c r="L3527" t="s">
        <v>17514</v>
      </c>
    </row>
    <row r="3528" spans="1:12" x14ac:dyDescent="0.25">
      <c r="A3528" t="s">
        <v>9098</v>
      </c>
      <c r="B3528" s="7">
        <v>0.16302083333333334</v>
      </c>
      <c r="C3528">
        <v>3</v>
      </c>
      <c r="D3528">
        <v>452000</v>
      </c>
      <c r="E3528">
        <v>1356000</v>
      </c>
      <c r="F3528" t="s">
        <v>14578</v>
      </c>
      <c r="G3528" t="s">
        <v>12065</v>
      </c>
      <c r="H3528" t="s">
        <v>12070</v>
      </c>
      <c r="I3528" t="s">
        <v>12095</v>
      </c>
      <c r="J3528" t="s">
        <v>12083</v>
      </c>
      <c r="K3528" t="s">
        <v>17357</v>
      </c>
      <c r="L3528" t="s">
        <v>18360</v>
      </c>
    </row>
    <row r="3529" spans="1:12" x14ac:dyDescent="0.25">
      <c r="A3529" t="s">
        <v>9100</v>
      </c>
      <c r="B3529" s="7">
        <v>0.61223379629629626</v>
      </c>
      <c r="C3529">
        <v>3</v>
      </c>
      <c r="D3529">
        <v>326000</v>
      </c>
      <c r="E3529">
        <v>978000</v>
      </c>
      <c r="F3529" t="s">
        <v>13627</v>
      </c>
      <c r="G3529" t="s">
        <v>12063</v>
      </c>
      <c r="H3529" t="s">
        <v>12068</v>
      </c>
      <c r="I3529" t="s">
        <v>12092</v>
      </c>
      <c r="J3529" t="s">
        <v>12073</v>
      </c>
      <c r="K3529" t="s">
        <v>17191</v>
      </c>
      <c r="L3529" t="s">
        <v>18196</v>
      </c>
    </row>
    <row r="3530" spans="1:12" x14ac:dyDescent="0.25">
      <c r="A3530" t="s">
        <v>9102</v>
      </c>
      <c r="B3530" s="7">
        <v>0.71266203703703701</v>
      </c>
      <c r="C3530">
        <v>9</v>
      </c>
      <c r="D3530">
        <v>547000</v>
      </c>
      <c r="E3530">
        <v>4923000</v>
      </c>
      <c r="F3530" t="s">
        <v>15088</v>
      </c>
      <c r="G3530" t="s">
        <v>12062</v>
      </c>
      <c r="H3530" t="s">
        <v>12070</v>
      </c>
      <c r="I3530" t="s">
        <v>12095</v>
      </c>
      <c r="J3530" t="s">
        <v>12072</v>
      </c>
      <c r="K3530" t="s">
        <v>17220</v>
      </c>
      <c r="L3530" t="s">
        <v>18230</v>
      </c>
    </row>
    <row r="3531" spans="1:12" x14ac:dyDescent="0.25">
      <c r="A3531" t="s">
        <v>9104</v>
      </c>
      <c r="B3531" s="7">
        <v>0.5710763888888889</v>
      </c>
      <c r="C3531">
        <v>7</v>
      </c>
      <c r="D3531">
        <v>641000</v>
      </c>
      <c r="E3531">
        <v>4487000</v>
      </c>
      <c r="F3531" t="s">
        <v>15363</v>
      </c>
      <c r="G3531" t="s">
        <v>12062</v>
      </c>
      <c r="H3531" t="s">
        <v>12069</v>
      </c>
      <c r="I3531" t="s">
        <v>12094</v>
      </c>
      <c r="J3531" t="s">
        <v>12084</v>
      </c>
      <c r="K3531" t="s">
        <v>17205</v>
      </c>
      <c r="L3531" t="s">
        <v>18214</v>
      </c>
    </row>
    <row r="3532" spans="1:12" x14ac:dyDescent="0.25">
      <c r="A3532" t="s">
        <v>9106</v>
      </c>
      <c r="B3532" s="7">
        <v>0.9858217592592593</v>
      </c>
      <c r="C3532">
        <v>4</v>
      </c>
      <c r="D3532">
        <v>1334000</v>
      </c>
      <c r="E3532">
        <v>5336000</v>
      </c>
      <c r="F3532" t="s">
        <v>15162</v>
      </c>
      <c r="G3532" t="s">
        <v>12064</v>
      </c>
      <c r="H3532" t="s">
        <v>12069</v>
      </c>
      <c r="I3532" t="s">
        <v>12093</v>
      </c>
      <c r="J3532" t="s">
        <v>12086</v>
      </c>
      <c r="K3532" t="s">
        <v>17354</v>
      </c>
      <c r="L3532" t="s">
        <v>18358</v>
      </c>
    </row>
    <row r="3533" spans="1:12" x14ac:dyDescent="0.25">
      <c r="A3533" t="s">
        <v>9108</v>
      </c>
      <c r="B3533" s="7">
        <v>0.67579861111111106</v>
      </c>
      <c r="C3533">
        <v>5</v>
      </c>
      <c r="D3533">
        <v>1365000</v>
      </c>
      <c r="E3533">
        <v>6825000</v>
      </c>
      <c r="F3533" t="s">
        <v>15413</v>
      </c>
      <c r="G3533" t="s">
        <v>12064</v>
      </c>
      <c r="H3533" t="s">
        <v>12067</v>
      </c>
      <c r="I3533" t="s">
        <v>12092</v>
      </c>
      <c r="J3533" t="s">
        <v>12074</v>
      </c>
      <c r="K3533" t="s">
        <v>17424</v>
      </c>
      <c r="L3533" t="s">
        <v>18431</v>
      </c>
    </row>
    <row r="3534" spans="1:12" x14ac:dyDescent="0.25">
      <c r="A3534" t="s">
        <v>9110</v>
      </c>
      <c r="B3534" s="7">
        <v>0.92944444444444441</v>
      </c>
      <c r="C3534">
        <v>9</v>
      </c>
      <c r="D3534">
        <v>354000</v>
      </c>
      <c r="E3534">
        <v>3186000</v>
      </c>
      <c r="F3534" t="s">
        <v>13495</v>
      </c>
      <c r="G3534" t="s">
        <v>12063</v>
      </c>
      <c r="H3534" t="s">
        <v>12067</v>
      </c>
      <c r="I3534" t="s">
        <v>12092</v>
      </c>
      <c r="J3534" t="s">
        <v>12086</v>
      </c>
      <c r="K3534" t="s">
        <v>16878</v>
      </c>
      <c r="L3534" t="s">
        <v>17888</v>
      </c>
    </row>
    <row r="3535" spans="1:12" x14ac:dyDescent="0.25">
      <c r="A3535" t="s">
        <v>9112</v>
      </c>
      <c r="B3535" s="7">
        <v>0.29368055555555556</v>
      </c>
      <c r="C3535">
        <v>4</v>
      </c>
      <c r="D3535">
        <v>445000</v>
      </c>
      <c r="E3535">
        <v>1780000</v>
      </c>
      <c r="F3535" t="s">
        <v>13491</v>
      </c>
      <c r="G3535" t="s">
        <v>12065</v>
      </c>
      <c r="H3535" t="s">
        <v>12071</v>
      </c>
      <c r="I3535" t="s">
        <v>12094</v>
      </c>
      <c r="J3535" t="s">
        <v>12091</v>
      </c>
      <c r="K3535" t="s">
        <v>17302</v>
      </c>
      <c r="L3535" t="s">
        <v>18308</v>
      </c>
    </row>
    <row r="3536" spans="1:12" x14ac:dyDescent="0.25">
      <c r="A3536" t="s">
        <v>9114</v>
      </c>
      <c r="B3536" s="7">
        <v>0.40877314814814814</v>
      </c>
      <c r="C3536">
        <v>3</v>
      </c>
      <c r="D3536">
        <v>1290000</v>
      </c>
      <c r="E3536">
        <v>3870000</v>
      </c>
      <c r="F3536" t="s">
        <v>16098</v>
      </c>
      <c r="G3536" t="s">
        <v>12064</v>
      </c>
      <c r="H3536" t="s">
        <v>12071</v>
      </c>
      <c r="I3536" t="s">
        <v>12093</v>
      </c>
      <c r="J3536" t="s">
        <v>12081</v>
      </c>
      <c r="K3536" t="s">
        <v>17391</v>
      </c>
      <c r="L3536" t="s">
        <v>18395</v>
      </c>
    </row>
    <row r="3537" spans="1:12" x14ac:dyDescent="0.25">
      <c r="A3537" t="s">
        <v>9116</v>
      </c>
      <c r="B3537" s="7">
        <v>5.4421296296296294E-2</v>
      </c>
      <c r="C3537">
        <v>6</v>
      </c>
      <c r="D3537">
        <v>411000</v>
      </c>
      <c r="E3537">
        <v>2466000</v>
      </c>
      <c r="F3537" t="s">
        <v>13198</v>
      </c>
      <c r="G3537" t="s">
        <v>12065</v>
      </c>
      <c r="H3537" t="s">
        <v>12071</v>
      </c>
      <c r="I3537" t="s">
        <v>12095</v>
      </c>
      <c r="J3537" t="s">
        <v>12072</v>
      </c>
      <c r="K3537" t="s">
        <v>17005</v>
      </c>
      <c r="L3537" t="s">
        <v>18010</v>
      </c>
    </row>
    <row r="3538" spans="1:12" x14ac:dyDescent="0.25">
      <c r="A3538" t="s">
        <v>9118</v>
      </c>
      <c r="B3538" s="7">
        <v>0.51269675925925928</v>
      </c>
      <c r="C3538">
        <v>4</v>
      </c>
      <c r="D3538">
        <v>608000</v>
      </c>
      <c r="E3538">
        <v>2432000</v>
      </c>
      <c r="F3538" t="s">
        <v>12896</v>
      </c>
      <c r="G3538" t="s">
        <v>12062</v>
      </c>
      <c r="H3538" t="s">
        <v>12071</v>
      </c>
      <c r="I3538" t="s">
        <v>12093</v>
      </c>
      <c r="J3538" t="s">
        <v>12082</v>
      </c>
      <c r="K3538" t="s">
        <v>17321</v>
      </c>
      <c r="L3538" t="s">
        <v>18326</v>
      </c>
    </row>
    <row r="3539" spans="1:12" x14ac:dyDescent="0.25">
      <c r="A3539" t="s">
        <v>9120</v>
      </c>
      <c r="B3539" s="7">
        <v>0.11478009259259259</v>
      </c>
      <c r="C3539">
        <v>6</v>
      </c>
      <c r="D3539">
        <v>563000</v>
      </c>
      <c r="E3539">
        <v>3378000</v>
      </c>
      <c r="F3539" t="s">
        <v>15309</v>
      </c>
      <c r="G3539" t="s">
        <v>12062</v>
      </c>
      <c r="H3539" t="s">
        <v>12069</v>
      </c>
      <c r="I3539" t="s">
        <v>12095</v>
      </c>
      <c r="J3539" t="s">
        <v>12085</v>
      </c>
      <c r="K3539" t="s">
        <v>16826</v>
      </c>
      <c r="L3539" t="s">
        <v>17830</v>
      </c>
    </row>
    <row r="3540" spans="1:12" x14ac:dyDescent="0.25">
      <c r="A3540" t="s">
        <v>9123</v>
      </c>
      <c r="B3540" s="7">
        <v>0.16238425925925926</v>
      </c>
      <c r="C3540">
        <v>9</v>
      </c>
      <c r="D3540">
        <v>1202000</v>
      </c>
      <c r="E3540">
        <v>10818000</v>
      </c>
      <c r="F3540" t="s">
        <v>15228</v>
      </c>
      <c r="G3540" t="s">
        <v>12064</v>
      </c>
      <c r="H3540" t="s">
        <v>12067</v>
      </c>
      <c r="I3540" t="s">
        <v>12093</v>
      </c>
      <c r="J3540" t="s">
        <v>12090</v>
      </c>
      <c r="K3540" t="s">
        <v>17384</v>
      </c>
      <c r="L3540" t="s">
        <v>18394</v>
      </c>
    </row>
    <row r="3541" spans="1:12" x14ac:dyDescent="0.25">
      <c r="A3541" t="s">
        <v>9126</v>
      </c>
      <c r="B3541" s="7">
        <v>4.6226851851851852E-2</v>
      </c>
      <c r="C3541">
        <v>6</v>
      </c>
      <c r="D3541">
        <v>585000</v>
      </c>
      <c r="E3541">
        <v>3510000</v>
      </c>
      <c r="F3541" t="s">
        <v>12893</v>
      </c>
      <c r="G3541" t="s">
        <v>12062</v>
      </c>
      <c r="H3541" t="s">
        <v>12067</v>
      </c>
      <c r="I3541" t="s">
        <v>12095</v>
      </c>
      <c r="J3541" t="s">
        <v>12085</v>
      </c>
      <c r="K3541" t="s">
        <v>16582</v>
      </c>
      <c r="L3541" t="s">
        <v>17560</v>
      </c>
    </row>
    <row r="3542" spans="1:12" x14ac:dyDescent="0.25">
      <c r="A3542" t="s">
        <v>9129</v>
      </c>
      <c r="B3542" s="7">
        <v>0.12562499999999999</v>
      </c>
      <c r="C3542">
        <v>9</v>
      </c>
      <c r="D3542">
        <v>327000</v>
      </c>
      <c r="E3542">
        <v>2943000</v>
      </c>
      <c r="F3542" t="s">
        <v>13803</v>
      </c>
      <c r="G3542" t="s">
        <v>12063</v>
      </c>
      <c r="H3542" t="s">
        <v>12068</v>
      </c>
      <c r="I3542" t="s">
        <v>12095</v>
      </c>
      <c r="J3542" t="s">
        <v>12078</v>
      </c>
      <c r="K3542" t="s">
        <v>17447</v>
      </c>
      <c r="L3542" t="s">
        <v>18458</v>
      </c>
    </row>
    <row r="3543" spans="1:12" x14ac:dyDescent="0.25">
      <c r="A3543" t="s">
        <v>9131</v>
      </c>
      <c r="B3543" s="7">
        <v>4.6122685185185183E-2</v>
      </c>
      <c r="C3543">
        <v>7</v>
      </c>
      <c r="D3543">
        <v>653000</v>
      </c>
      <c r="E3543">
        <v>4571000</v>
      </c>
      <c r="F3543" t="s">
        <v>13769</v>
      </c>
      <c r="G3543" t="s">
        <v>12062</v>
      </c>
      <c r="H3543" t="s">
        <v>12066</v>
      </c>
      <c r="I3543" t="s">
        <v>12095</v>
      </c>
      <c r="J3543" t="s">
        <v>12083</v>
      </c>
      <c r="K3543" t="s">
        <v>17010</v>
      </c>
      <c r="L3543" t="s">
        <v>18016</v>
      </c>
    </row>
    <row r="3544" spans="1:12" x14ac:dyDescent="0.25">
      <c r="A3544" t="s">
        <v>9134</v>
      </c>
      <c r="B3544" s="7">
        <v>0.67718750000000005</v>
      </c>
      <c r="C3544">
        <v>9</v>
      </c>
      <c r="D3544">
        <v>379000</v>
      </c>
      <c r="E3544">
        <v>3411000</v>
      </c>
      <c r="F3544" t="s">
        <v>13850</v>
      </c>
      <c r="G3544" t="s">
        <v>12063</v>
      </c>
      <c r="H3544" t="s">
        <v>12069</v>
      </c>
      <c r="I3544" t="s">
        <v>12094</v>
      </c>
      <c r="J3544" t="s">
        <v>12085</v>
      </c>
      <c r="K3544" t="s">
        <v>17406</v>
      </c>
      <c r="L3544" t="s">
        <v>18417</v>
      </c>
    </row>
    <row r="3545" spans="1:12" x14ac:dyDescent="0.25">
      <c r="A3545" t="s">
        <v>9136</v>
      </c>
      <c r="B3545" s="7">
        <v>0.90032407407407411</v>
      </c>
      <c r="C3545">
        <v>8</v>
      </c>
      <c r="D3545">
        <v>660000</v>
      </c>
      <c r="E3545">
        <v>5280000</v>
      </c>
      <c r="F3545" t="s">
        <v>14643</v>
      </c>
      <c r="G3545" t="s">
        <v>12062</v>
      </c>
      <c r="H3545" t="s">
        <v>12067</v>
      </c>
      <c r="I3545" t="s">
        <v>12093</v>
      </c>
      <c r="J3545" t="s">
        <v>12078</v>
      </c>
      <c r="K3545" t="s">
        <v>17172</v>
      </c>
      <c r="L3545" t="s">
        <v>18181</v>
      </c>
    </row>
    <row r="3546" spans="1:12" x14ac:dyDescent="0.25">
      <c r="A3546" t="s">
        <v>9138</v>
      </c>
      <c r="B3546" s="7">
        <v>0.68200231481481477</v>
      </c>
      <c r="C3546">
        <v>7</v>
      </c>
      <c r="D3546">
        <v>321000</v>
      </c>
      <c r="E3546">
        <v>2247000</v>
      </c>
      <c r="F3546" t="s">
        <v>16316</v>
      </c>
      <c r="G3546" t="s">
        <v>12063</v>
      </c>
      <c r="H3546" t="s">
        <v>12066</v>
      </c>
      <c r="I3546" t="s">
        <v>12095</v>
      </c>
      <c r="J3546" t="s">
        <v>12076</v>
      </c>
      <c r="K3546" t="s">
        <v>16562</v>
      </c>
      <c r="L3546" t="s">
        <v>17541</v>
      </c>
    </row>
    <row r="3547" spans="1:12" x14ac:dyDescent="0.25">
      <c r="A3547" t="s">
        <v>9140</v>
      </c>
      <c r="B3547" s="7">
        <v>0.29119212962962965</v>
      </c>
      <c r="C3547">
        <v>3</v>
      </c>
      <c r="D3547">
        <v>442000</v>
      </c>
      <c r="E3547">
        <v>1326000</v>
      </c>
      <c r="F3547" t="s">
        <v>15822</v>
      </c>
      <c r="G3547" t="s">
        <v>12065</v>
      </c>
      <c r="H3547" t="s">
        <v>12069</v>
      </c>
      <c r="I3547" t="s">
        <v>12093</v>
      </c>
      <c r="J3547" t="s">
        <v>12082</v>
      </c>
      <c r="K3547" t="s">
        <v>16590</v>
      </c>
      <c r="L3547" t="s">
        <v>17565</v>
      </c>
    </row>
    <row r="3548" spans="1:12" x14ac:dyDescent="0.25">
      <c r="A3548" t="s">
        <v>9143</v>
      </c>
      <c r="B3548" s="7">
        <v>0.64645833333333336</v>
      </c>
      <c r="C3548">
        <v>5</v>
      </c>
      <c r="D3548">
        <v>400000</v>
      </c>
      <c r="E3548">
        <v>2000000</v>
      </c>
      <c r="F3548" t="s">
        <v>13606</v>
      </c>
      <c r="G3548" t="s">
        <v>12063</v>
      </c>
      <c r="H3548" t="s">
        <v>12069</v>
      </c>
      <c r="I3548" t="s">
        <v>12095</v>
      </c>
      <c r="J3548" t="s">
        <v>12089</v>
      </c>
      <c r="K3548" t="s">
        <v>16836</v>
      </c>
      <c r="L3548" t="s">
        <v>17840</v>
      </c>
    </row>
    <row r="3549" spans="1:12" x14ac:dyDescent="0.25">
      <c r="A3549" t="s">
        <v>9145</v>
      </c>
      <c r="B3549" s="7">
        <v>0.82871527777777776</v>
      </c>
      <c r="C3549">
        <v>2</v>
      </c>
      <c r="D3549">
        <v>424000</v>
      </c>
      <c r="E3549">
        <v>848000</v>
      </c>
      <c r="F3549" t="s">
        <v>15195</v>
      </c>
      <c r="G3549" t="s">
        <v>12065</v>
      </c>
      <c r="H3549" t="s">
        <v>12069</v>
      </c>
      <c r="I3549" t="s">
        <v>12095</v>
      </c>
      <c r="J3549" t="s">
        <v>12078</v>
      </c>
      <c r="K3549" t="s">
        <v>17015</v>
      </c>
      <c r="L3549" t="s">
        <v>18016</v>
      </c>
    </row>
    <row r="3550" spans="1:12" x14ac:dyDescent="0.25">
      <c r="A3550" t="s">
        <v>9147</v>
      </c>
      <c r="B3550" s="7">
        <v>5.7314814814814811E-2</v>
      </c>
      <c r="C3550">
        <v>5</v>
      </c>
      <c r="D3550">
        <v>352000</v>
      </c>
      <c r="E3550">
        <v>1760000</v>
      </c>
      <c r="F3550" t="s">
        <v>13794</v>
      </c>
      <c r="G3550" t="s">
        <v>12063</v>
      </c>
      <c r="H3550" t="s">
        <v>12066</v>
      </c>
      <c r="I3550" t="s">
        <v>12094</v>
      </c>
      <c r="J3550" t="s">
        <v>12086</v>
      </c>
      <c r="K3550" t="s">
        <v>17237</v>
      </c>
      <c r="L3550" t="s">
        <v>18244</v>
      </c>
    </row>
    <row r="3551" spans="1:12" x14ac:dyDescent="0.25">
      <c r="A3551" t="s">
        <v>9149</v>
      </c>
      <c r="B3551" s="7">
        <v>0.78864583333333338</v>
      </c>
      <c r="C3551">
        <v>3</v>
      </c>
      <c r="D3551">
        <v>342000</v>
      </c>
      <c r="E3551">
        <v>1026000</v>
      </c>
      <c r="F3551" t="s">
        <v>15137</v>
      </c>
      <c r="G3551" t="s">
        <v>12063</v>
      </c>
      <c r="H3551" t="s">
        <v>12071</v>
      </c>
      <c r="I3551" t="s">
        <v>12095</v>
      </c>
      <c r="J3551" t="s">
        <v>12090</v>
      </c>
      <c r="K3551" t="s">
        <v>16541</v>
      </c>
      <c r="L3551" t="s">
        <v>17516</v>
      </c>
    </row>
    <row r="3552" spans="1:12" x14ac:dyDescent="0.25">
      <c r="A3552" t="s">
        <v>9151</v>
      </c>
      <c r="B3552" s="7">
        <v>0.35721064814814812</v>
      </c>
      <c r="C3552">
        <v>8</v>
      </c>
      <c r="D3552">
        <v>319000</v>
      </c>
      <c r="E3552">
        <v>2552000</v>
      </c>
      <c r="F3552" t="s">
        <v>12769</v>
      </c>
      <c r="G3552" t="s">
        <v>12063</v>
      </c>
      <c r="H3552" t="s">
        <v>12071</v>
      </c>
      <c r="I3552" t="s">
        <v>12095</v>
      </c>
      <c r="J3552" t="s">
        <v>12072</v>
      </c>
      <c r="K3552" t="s">
        <v>16692</v>
      </c>
      <c r="L3552" t="s">
        <v>17681</v>
      </c>
    </row>
    <row r="3553" spans="1:12" x14ac:dyDescent="0.25">
      <c r="A3553" t="s">
        <v>9153</v>
      </c>
      <c r="B3553" s="7">
        <v>0.67650462962962965</v>
      </c>
      <c r="C3553">
        <v>9</v>
      </c>
      <c r="D3553">
        <v>1108000</v>
      </c>
      <c r="E3553">
        <v>9972000</v>
      </c>
      <c r="F3553" t="s">
        <v>12391</v>
      </c>
      <c r="G3553" t="s">
        <v>12064</v>
      </c>
      <c r="H3553" t="s">
        <v>12067</v>
      </c>
      <c r="I3553" t="s">
        <v>12094</v>
      </c>
      <c r="J3553" t="s">
        <v>12077</v>
      </c>
      <c r="K3553" t="s">
        <v>16754</v>
      </c>
      <c r="L3553" t="s">
        <v>17753</v>
      </c>
    </row>
    <row r="3554" spans="1:12" x14ac:dyDescent="0.25">
      <c r="A3554" t="s">
        <v>9156</v>
      </c>
      <c r="B3554" s="7">
        <v>0.66513888888888884</v>
      </c>
      <c r="C3554">
        <v>1</v>
      </c>
      <c r="D3554">
        <v>342000</v>
      </c>
      <c r="E3554">
        <v>342000</v>
      </c>
      <c r="F3554" t="s">
        <v>14113</v>
      </c>
      <c r="G3554" t="s">
        <v>12063</v>
      </c>
      <c r="H3554" t="s">
        <v>12066</v>
      </c>
      <c r="I3554" t="s">
        <v>12094</v>
      </c>
      <c r="J3554" t="s">
        <v>12079</v>
      </c>
      <c r="K3554" t="s">
        <v>17054</v>
      </c>
      <c r="L3554" t="s">
        <v>18054</v>
      </c>
    </row>
    <row r="3555" spans="1:12" x14ac:dyDescent="0.25">
      <c r="A3555" t="s">
        <v>9158</v>
      </c>
      <c r="B3555" s="7">
        <v>0.2230324074074074</v>
      </c>
      <c r="C3555">
        <v>5</v>
      </c>
      <c r="D3555">
        <v>382000</v>
      </c>
      <c r="E3555">
        <v>1910000</v>
      </c>
      <c r="F3555" t="s">
        <v>16291</v>
      </c>
      <c r="G3555" t="s">
        <v>12063</v>
      </c>
      <c r="H3555" t="s">
        <v>12066</v>
      </c>
      <c r="I3555" t="s">
        <v>12093</v>
      </c>
      <c r="J3555" t="s">
        <v>12079</v>
      </c>
      <c r="K3555" t="s">
        <v>17020</v>
      </c>
      <c r="L3555" t="s">
        <v>18024</v>
      </c>
    </row>
    <row r="3556" spans="1:12" x14ac:dyDescent="0.25">
      <c r="A3556" t="s">
        <v>9160</v>
      </c>
      <c r="B3556" s="7">
        <v>0.27725694444444443</v>
      </c>
      <c r="C3556">
        <v>4</v>
      </c>
      <c r="D3556">
        <v>327000</v>
      </c>
      <c r="E3556">
        <v>1308000</v>
      </c>
      <c r="F3556" t="s">
        <v>12958</v>
      </c>
      <c r="G3556" t="s">
        <v>12063</v>
      </c>
      <c r="H3556" t="s">
        <v>12066</v>
      </c>
      <c r="I3556" t="s">
        <v>12094</v>
      </c>
      <c r="J3556" t="s">
        <v>12079</v>
      </c>
      <c r="K3556" t="s">
        <v>16722</v>
      </c>
      <c r="L3556" t="s">
        <v>17716</v>
      </c>
    </row>
    <row r="3557" spans="1:12" x14ac:dyDescent="0.25">
      <c r="A3557" t="s">
        <v>9162</v>
      </c>
      <c r="B3557" s="7">
        <v>0.22665509259259259</v>
      </c>
      <c r="C3557">
        <v>6</v>
      </c>
      <c r="D3557">
        <v>689000</v>
      </c>
      <c r="E3557">
        <v>4134000</v>
      </c>
      <c r="F3557" t="s">
        <v>14120</v>
      </c>
      <c r="G3557" t="s">
        <v>12062</v>
      </c>
      <c r="H3557" t="s">
        <v>12071</v>
      </c>
      <c r="I3557" t="s">
        <v>12095</v>
      </c>
      <c r="J3557" t="s">
        <v>12084</v>
      </c>
      <c r="K3557" t="s">
        <v>16479</v>
      </c>
      <c r="L3557" t="s">
        <v>17585</v>
      </c>
    </row>
    <row r="3558" spans="1:12" x14ac:dyDescent="0.25">
      <c r="A3558" t="s">
        <v>9165</v>
      </c>
      <c r="B3558" s="7">
        <v>0.44295138888888891</v>
      </c>
      <c r="C3558">
        <v>5</v>
      </c>
      <c r="D3558">
        <v>1214000</v>
      </c>
      <c r="E3558">
        <v>6070000</v>
      </c>
      <c r="F3558" t="s">
        <v>13530</v>
      </c>
      <c r="G3558" t="s">
        <v>12064</v>
      </c>
      <c r="H3558" t="s">
        <v>12071</v>
      </c>
      <c r="I3558" t="s">
        <v>12094</v>
      </c>
      <c r="J3558" t="s">
        <v>12081</v>
      </c>
      <c r="K3558" t="s">
        <v>12125</v>
      </c>
      <c r="L3558" t="s">
        <v>12211</v>
      </c>
    </row>
    <row r="3559" spans="1:12" x14ac:dyDescent="0.25">
      <c r="A3559" t="s">
        <v>9168</v>
      </c>
      <c r="B3559" s="7">
        <v>0.89001157407407405</v>
      </c>
      <c r="C3559">
        <v>6</v>
      </c>
      <c r="D3559">
        <v>332000</v>
      </c>
      <c r="E3559">
        <v>1992000</v>
      </c>
      <c r="F3559" t="s">
        <v>13274</v>
      </c>
      <c r="G3559" t="s">
        <v>12063</v>
      </c>
      <c r="H3559" t="s">
        <v>12066</v>
      </c>
      <c r="I3559" t="s">
        <v>12095</v>
      </c>
      <c r="J3559" t="s">
        <v>12083</v>
      </c>
      <c r="K3559" t="s">
        <v>16525</v>
      </c>
      <c r="L3559" t="s">
        <v>17503</v>
      </c>
    </row>
    <row r="3560" spans="1:12" x14ac:dyDescent="0.25">
      <c r="A3560" t="s">
        <v>9171</v>
      </c>
      <c r="B3560" s="7">
        <v>0.18702546296296296</v>
      </c>
      <c r="C3560">
        <v>8</v>
      </c>
      <c r="D3560">
        <v>461000</v>
      </c>
      <c r="E3560">
        <v>3688000</v>
      </c>
      <c r="F3560" t="s">
        <v>15604</v>
      </c>
      <c r="G3560" t="s">
        <v>12065</v>
      </c>
      <c r="H3560" t="s">
        <v>12068</v>
      </c>
      <c r="I3560" t="s">
        <v>12095</v>
      </c>
      <c r="J3560" t="s">
        <v>12090</v>
      </c>
      <c r="K3560" t="s">
        <v>12156</v>
      </c>
      <c r="L3560" t="s">
        <v>12245</v>
      </c>
    </row>
    <row r="3561" spans="1:12" x14ac:dyDescent="0.25">
      <c r="A3561" t="s">
        <v>9173</v>
      </c>
      <c r="B3561" s="7">
        <v>0.63763888888888887</v>
      </c>
      <c r="C3561">
        <v>1</v>
      </c>
      <c r="D3561">
        <v>594000</v>
      </c>
      <c r="E3561">
        <v>594000</v>
      </c>
      <c r="F3561" t="s">
        <v>14086</v>
      </c>
      <c r="G3561" t="s">
        <v>12062</v>
      </c>
      <c r="H3561" t="s">
        <v>12070</v>
      </c>
      <c r="I3561" t="s">
        <v>12094</v>
      </c>
      <c r="J3561" t="s">
        <v>12083</v>
      </c>
      <c r="K3561" t="s">
        <v>17036</v>
      </c>
      <c r="L3561" t="s">
        <v>18036</v>
      </c>
    </row>
    <row r="3562" spans="1:12" x14ac:dyDescent="0.25">
      <c r="A3562" t="s">
        <v>9175</v>
      </c>
      <c r="B3562" s="7">
        <v>0.6275694444444444</v>
      </c>
      <c r="C3562">
        <v>6</v>
      </c>
      <c r="D3562">
        <v>488000</v>
      </c>
      <c r="E3562">
        <v>2928000</v>
      </c>
      <c r="F3562" t="s">
        <v>13169</v>
      </c>
      <c r="G3562" t="s">
        <v>12065</v>
      </c>
      <c r="H3562" t="s">
        <v>12071</v>
      </c>
      <c r="I3562" t="s">
        <v>12094</v>
      </c>
      <c r="J3562" t="s">
        <v>12088</v>
      </c>
      <c r="K3562" t="s">
        <v>17432</v>
      </c>
      <c r="L3562" t="s">
        <v>18440</v>
      </c>
    </row>
    <row r="3563" spans="1:12" x14ac:dyDescent="0.25">
      <c r="A3563" t="s">
        <v>9177</v>
      </c>
      <c r="B3563" s="7">
        <v>0.86571759259259262</v>
      </c>
      <c r="C3563">
        <v>5</v>
      </c>
      <c r="D3563">
        <v>662000</v>
      </c>
      <c r="E3563">
        <v>3310000</v>
      </c>
      <c r="F3563" t="s">
        <v>13345</v>
      </c>
      <c r="G3563" t="s">
        <v>12062</v>
      </c>
      <c r="H3563" t="s">
        <v>12071</v>
      </c>
      <c r="I3563" t="s">
        <v>12095</v>
      </c>
      <c r="J3563" t="s">
        <v>12072</v>
      </c>
      <c r="K3563" t="s">
        <v>16633</v>
      </c>
      <c r="L3563" t="s">
        <v>17621</v>
      </c>
    </row>
    <row r="3564" spans="1:12" x14ac:dyDescent="0.25">
      <c r="A3564" t="s">
        <v>9179</v>
      </c>
      <c r="B3564" s="7">
        <v>2.8287037037037038E-2</v>
      </c>
      <c r="C3564">
        <v>3</v>
      </c>
      <c r="D3564">
        <v>327000</v>
      </c>
      <c r="E3564">
        <v>981000</v>
      </c>
      <c r="F3564" t="s">
        <v>14872</v>
      </c>
      <c r="G3564" t="s">
        <v>12063</v>
      </c>
      <c r="H3564" t="s">
        <v>12068</v>
      </c>
      <c r="I3564" t="s">
        <v>12095</v>
      </c>
      <c r="J3564" t="s">
        <v>12074</v>
      </c>
      <c r="K3564" t="s">
        <v>17436</v>
      </c>
      <c r="L3564" t="s">
        <v>18441</v>
      </c>
    </row>
    <row r="3565" spans="1:12" x14ac:dyDescent="0.25">
      <c r="A3565" t="s">
        <v>9181</v>
      </c>
      <c r="B3565" s="7">
        <v>0.56702546296296297</v>
      </c>
      <c r="C3565">
        <v>5</v>
      </c>
      <c r="D3565">
        <v>324000</v>
      </c>
      <c r="E3565">
        <v>1620000</v>
      </c>
      <c r="F3565" t="s">
        <v>16276</v>
      </c>
      <c r="G3565" t="s">
        <v>12063</v>
      </c>
      <c r="H3565" t="s">
        <v>12066</v>
      </c>
      <c r="I3565" t="s">
        <v>12095</v>
      </c>
      <c r="J3565" t="s">
        <v>12077</v>
      </c>
      <c r="K3565" t="s">
        <v>16914</v>
      </c>
      <c r="L3565" t="s">
        <v>17920</v>
      </c>
    </row>
    <row r="3566" spans="1:12" x14ac:dyDescent="0.25">
      <c r="A3566" t="s">
        <v>9183</v>
      </c>
      <c r="B3566" s="7">
        <v>0.87814814814814812</v>
      </c>
      <c r="C3566">
        <v>2</v>
      </c>
      <c r="D3566">
        <v>348000</v>
      </c>
      <c r="E3566">
        <v>696000</v>
      </c>
      <c r="F3566" t="s">
        <v>15806</v>
      </c>
      <c r="G3566" t="s">
        <v>12063</v>
      </c>
      <c r="H3566" t="s">
        <v>12066</v>
      </c>
      <c r="I3566" t="s">
        <v>12094</v>
      </c>
      <c r="J3566" t="s">
        <v>12075</v>
      </c>
      <c r="K3566" t="s">
        <v>17452</v>
      </c>
      <c r="L3566" t="s">
        <v>18456</v>
      </c>
    </row>
    <row r="3567" spans="1:12" x14ac:dyDescent="0.25">
      <c r="A3567" t="s">
        <v>9186</v>
      </c>
      <c r="B3567" s="7">
        <v>0.76854166666666668</v>
      </c>
      <c r="C3567">
        <v>8</v>
      </c>
      <c r="D3567">
        <v>586000</v>
      </c>
      <c r="E3567">
        <v>4688000</v>
      </c>
      <c r="F3567" t="s">
        <v>14259</v>
      </c>
      <c r="G3567" t="s">
        <v>12062</v>
      </c>
      <c r="H3567" t="s">
        <v>12069</v>
      </c>
      <c r="I3567" t="s">
        <v>12094</v>
      </c>
      <c r="J3567" t="s">
        <v>12086</v>
      </c>
      <c r="K3567" t="s">
        <v>16776</v>
      </c>
      <c r="L3567" t="s">
        <v>17774</v>
      </c>
    </row>
    <row r="3568" spans="1:12" x14ac:dyDescent="0.25">
      <c r="A3568" t="s">
        <v>9188</v>
      </c>
      <c r="B3568" s="7">
        <v>0.50680555555555551</v>
      </c>
      <c r="C3568">
        <v>6</v>
      </c>
      <c r="D3568">
        <v>394000</v>
      </c>
      <c r="E3568">
        <v>2364000</v>
      </c>
      <c r="F3568" t="s">
        <v>13250</v>
      </c>
      <c r="G3568" t="s">
        <v>12063</v>
      </c>
      <c r="H3568" t="s">
        <v>12068</v>
      </c>
      <c r="I3568" t="s">
        <v>12094</v>
      </c>
      <c r="J3568" t="s">
        <v>12079</v>
      </c>
      <c r="K3568" t="s">
        <v>17302</v>
      </c>
      <c r="L3568" t="s">
        <v>18310</v>
      </c>
    </row>
    <row r="3569" spans="1:12" x14ac:dyDescent="0.25">
      <c r="A3569" t="s">
        <v>9191</v>
      </c>
      <c r="B3569" s="7">
        <v>0.87690972222222219</v>
      </c>
      <c r="C3569">
        <v>6</v>
      </c>
      <c r="D3569">
        <v>680000</v>
      </c>
      <c r="E3569">
        <v>4080000</v>
      </c>
      <c r="F3569" t="s">
        <v>16224</v>
      </c>
      <c r="G3569" t="s">
        <v>12062</v>
      </c>
      <c r="H3569" t="s">
        <v>12068</v>
      </c>
      <c r="I3569" t="s">
        <v>12094</v>
      </c>
      <c r="J3569" t="s">
        <v>12082</v>
      </c>
      <c r="K3569" t="s">
        <v>17274</v>
      </c>
      <c r="L3569" t="s">
        <v>18283</v>
      </c>
    </row>
    <row r="3570" spans="1:12" x14ac:dyDescent="0.25">
      <c r="A3570" t="s">
        <v>9194</v>
      </c>
      <c r="B3570" s="7">
        <v>0.924224537037037</v>
      </c>
      <c r="C3570">
        <v>4</v>
      </c>
      <c r="D3570">
        <v>572000</v>
      </c>
      <c r="E3570">
        <v>2288000</v>
      </c>
      <c r="F3570" t="s">
        <v>13027</v>
      </c>
      <c r="G3570" t="s">
        <v>12062</v>
      </c>
      <c r="H3570" t="s">
        <v>12071</v>
      </c>
      <c r="I3570" t="s">
        <v>12095</v>
      </c>
      <c r="J3570" t="s">
        <v>12088</v>
      </c>
      <c r="K3570" t="s">
        <v>17107</v>
      </c>
      <c r="L3570" t="s">
        <v>18110</v>
      </c>
    </row>
    <row r="3571" spans="1:12" x14ac:dyDescent="0.25">
      <c r="A3571" t="s">
        <v>9196</v>
      </c>
      <c r="B3571" s="7">
        <v>0.49121527777777779</v>
      </c>
      <c r="C3571">
        <v>9</v>
      </c>
      <c r="D3571">
        <v>449000</v>
      </c>
      <c r="E3571">
        <v>4041000</v>
      </c>
      <c r="F3571" t="s">
        <v>13525</v>
      </c>
      <c r="G3571" t="s">
        <v>12065</v>
      </c>
      <c r="H3571" t="s">
        <v>12068</v>
      </c>
      <c r="I3571" t="s">
        <v>12095</v>
      </c>
      <c r="J3571" t="s">
        <v>12081</v>
      </c>
      <c r="K3571" t="s">
        <v>16592</v>
      </c>
      <c r="L3571" t="s">
        <v>17573</v>
      </c>
    </row>
    <row r="3572" spans="1:12" x14ac:dyDescent="0.25">
      <c r="A3572" t="s">
        <v>9199</v>
      </c>
      <c r="B3572" s="7">
        <v>0.82298611111111108</v>
      </c>
      <c r="C3572">
        <v>2</v>
      </c>
      <c r="D3572">
        <v>1267000</v>
      </c>
      <c r="E3572">
        <v>2534000</v>
      </c>
      <c r="F3572" t="s">
        <v>15684</v>
      </c>
      <c r="G3572" t="s">
        <v>12064</v>
      </c>
      <c r="H3572" t="s">
        <v>12067</v>
      </c>
      <c r="I3572" t="s">
        <v>12095</v>
      </c>
      <c r="J3572" t="s">
        <v>12088</v>
      </c>
      <c r="K3572" t="s">
        <v>17119</v>
      </c>
      <c r="L3572" t="s">
        <v>18121</v>
      </c>
    </row>
    <row r="3573" spans="1:12" x14ac:dyDescent="0.25">
      <c r="A3573" t="s">
        <v>9202</v>
      </c>
      <c r="B3573" s="7">
        <v>0.57475694444444447</v>
      </c>
      <c r="C3573">
        <v>7</v>
      </c>
      <c r="D3573">
        <v>582000</v>
      </c>
      <c r="E3573">
        <v>4074000</v>
      </c>
      <c r="F3573" t="s">
        <v>14536</v>
      </c>
      <c r="G3573" t="s">
        <v>12062</v>
      </c>
      <c r="H3573" t="s">
        <v>12069</v>
      </c>
      <c r="I3573" t="s">
        <v>12094</v>
      </c>
      <c r="J3573" t="s">
        <v>12089</v>
      </c>
      <c r="K3573" t="s">
        <v>16747</v>
      </c>
      <c r="L3573" t="s">
        <v>17744</v>
      </c>
    </row>
    <row r="3574" spans="1:12" x14ac:dyDescent="0.25">
      <c r="A3574" t="s">
        <v>9205</v>
      </c>
      <c r="B3574" s="7">
        <v>0.522974537037037</v>
      </c>
      <c r="C3574">
        <v>9</v>
      </c>
      <c r="D3574">
        <v>435000</v>
      </c>
      <c r="E3574">
        <v>3915000</v>
      </c>
      <c r="F3574" t="s">
        <v>15051</v>
      </c>
      <c r="G3574" t="s">
        <v>12065</v>
      </c>
      <c r="H3574" t="s">
        <v>12067</v>
      </c>
      <c r="I3574" t="s">
        <v>12092</v>
      </c>
      <c r="J3574" t="s">
        <v>12080</v>
      </c>
      <c r="K3574" t="s">
        <v>17397</v>
      </c>
      <c r="L3574" t="s">
        <v>18408</v>
      </c>
    </row>
    <row r="3575" spans="1:12" x14ac:dyDescent="0.25">
      <c r="A3575" t="s">
        <v>9208</v>
      </c>
      <c r="B3575" s="7">
        <v>0.75762731481481482</v>
      </c>
      <c r="C3575">
        <v>7</v>
      </c>
      <c r="D3575">
        <v>1163000</v>
      </c>
      <c r="E3575">
        <v>8141000</v>
      </c>
      <c r="F3575" t="s">
        <v>15652</v>
      </c>
      <c r="G3575" t="s">
        <v>12064</v>
      </c>
      <c r="H3575" t="s">
        <v>12069</v>
      </c>
      <c r="I3575" t="s">
        <v>12092</v>
      </c>
      <c r="J3575" t="s">
        <v>12084</v>
      </c>
      <c r="K3575" t="s">
        <v>16551</v>
      </c>
      <c r="L3575" t="s">
        <v>17530</v>
      </c>
    </row>
    <row r="3576" spans="1:12" x14ac:dyDescent="0.25">
      <c r="A3576" t="s">
        <v>9211</v>
      </c>
      <c r="B3576" s="7">
        <v>0.40140046296296295</v>
      </c>
      <c r="C3576">
        <v>8</v>
      </c>
      <c r="D3576">
        <v>512000</v>
      </c>
      <c r="E3576">
        <v>4096000</v>
      </c>
      <c r="F3576" t="s">
        <v>14109</v>
      </c>
      <c r="G3576" t="s">
        <v>12065</v>
      </c>
      <c r="H3576" t="s">
        <v>12068</v>
      </c>
      <c r="I3576" t="s">
        <v>12094</v>
      </c>
      <c r="J3576" t="s">
        <v>12089</v>
      </c>
      <c r="K3576" t="s">
        <v>17234</v>
      </c>
      <c r="L3576" t="s">
        <v>18243</v>
      </c>
    </row>
    <row r="3577" spans="1:12" x14ac:dyDescent="0.25">
      <c r="A3577" t="s">
        <v>9213</v>
      </c>
      <c r="B3577" s="7">
        <v>0.6375925925925926</v>
      </c>
      <c r="C3577">
        <v>1</v>
      </c>
      <c r="D3577">
        <v>570000</v>
      </c>
      <c r="E3577">
        <v>570000</v>
      </c>
      <c r="F3577" t="s">
        <v>15970</v>
      </c>
      <c r="G3577" t="s">
        <v>12062</v>
      </c>
      <c r="H3577" t="s">
        <v>12071</v>
      </c>
      <c r="I3577" t="s">
        <v>12095</v>
      </c>
      <c r="J3577" t="s">
        <v>12079</v>
      </c>
      <c r="K3577" t="s">
        <v>16652</v>
      </c>
      <c r="L3577" t="s">
        <v>17637</v>
      </c>
    </row>
    <row r="3578" spans="1:12" x14ac:dyDescent="0.25">
      <c r="A3578" t="s">
        <v>9215</v>
      </c>
      <c r="B3578" s="7">
        <v>0.27672453703703703</v>
      </c>
      <c r="C3578">
        <v>3</v>
      </c>
      <c r="D3578">
        <v>512000</v>
      </c>
      <c r="E3578">
        <v>1536000</v>
      </c>
      <c r="F3578" t="s">
        <v>14147</v>
      </c>
      <c r="G3578" t="s">
        <v>12065</v>
      </c>
      <c r="H3578" t="s">
        <v>12070</v>
      </c>
      <c r="I3578" t="s">
        <v>12094</v>
      </c>
      <c r="J3578" t="s">
        <v>12083</v>
      </c>
      <c r="K3578" t="s">
        <v>16929</v>
      </c>
      <c r="L3578" t="s">
        <v>17932</v>
      </c>
    </row>
    <row r="3579" spans="1:12" x14ac:dyDescent="0.25">
      <c r="A3579" t="s">
        <v>9217</v>
      </c>
      <c r="B3579" s="7">
        <v>0.66684027777777777</v>
      </c>
      <c r="C3579">
        <v>5</v>
      </c>
      <c r="D3579">
        <v>617000</v>
      </c>
      <c r="E3579">
        <v>3085000</v>
      </c>
      <c r="F3579" t="s">
        <v>15893</v>
      </c>
      <c r="G3579" t="s">
        <v>12062</v>
      </c>
      <c r="H3579" t="s">
        <v>12070</v>
      </c>
      <c r="I3579" t="s">
        <v>12094</v>
      </c>
      <c r="J3579" t="s">
        <v>12079</v>
      </c>
      <c r="K3579" t="s">
        <v>16685</v>
      </c>
      <c r="L3579" t="s">
        <v>17672</v>
      </c>
    </row>
    <row r="3580" spans="1:12" x14ac:dyDescent="0.25">
      <c r="A3580" t="s">
        <v>9219</v>
      </c>
      <c r="B3580" s="7">
        <v>0.83915509259259258</v>
      </c>
      <c r="C3580">
        <v>3</v>
      </c>
      <c r="D3580">
        <v>431000</v>
      </c>
      <c r="E3580">
        <v>1293000</v>
      </c>
      <c r="F3580" t="s">
        <v>13473</v>
      </c>
      <c r="G3580" t="s">
        <v>12065</v>
      </c>
      <c r="H3580" t="s">
        <v>12069</v>
      </c>
      <c r="I3580" t="s">
        <v>12095</v>
      </c>
      <c r="J3580" t="s">
        <v>12075</v>
      </c>
      <c r="K3580" t="s">
        <v>16771</v>
      </c>
      <c r="L3580" t="s">
        <v>17764</v>
      </c>
    </row>
    <row r="3581" spans="1:12" x14ac:dyDescent="0.25">
      <c r="A3581" t="s">
        <v>9221</v>
      </c>
      <c r="B3581" s="7">
        <v>0.43601851851851853</v>
      </c>
      <c r="C3581">
        <v>1</v>
      </c>
      <c r="D3581">
        <v>689000</v>
      </c>
      <c r="E3581">
        <v>689000</v>
      </c>
      <c r="F3581" t="s">
        <v>12385</v>
      </c>
      <c r="G3581" t="s">
        <v>12062</v>
      </c>
      <c r="H3581" t="s">
        <v>12068</v>
      </c>
      <c r="I3581" t="s">
        <v>12092</v>
      </c>
      <c r="J3581" t="s">
        <v>12086</v>
      </c>
      <c r="K3581" t="s">
        <v>17369</v>
      </c>
      <c r="L3581" t="s">
        <v>18370</v>
      </c>
    </row>
    <row r="3582" spans="1:12" x14ac:dyDescent="0.25">
      <c r="A3582" t="s">
        <v>9224</v>
      </c>
      <c r="B3582" s="7">
        <v>0.49622685185185184</v>
      </c>
      <c r="C3582">
        <v>2</v>
      </c>
      <c r="D3582">
        <v>547000</v>
      </c>
      <c r="E3582">
        <v>1094000</v>
      </c>
      <c r="F3582" t="s">
        <v>12410</v>
      </c>
      <c r="G3582" t="s">
        <v>12062</v>
      </c>
      <c r="H3582" t="s">
        <v>12071</v>
      </c>
      <c r="I3582" t="s">
        <v>12094</v>
      </c>
      <c r="J3582" t="s">
        <v>12085</v>
      </c>
      <c r="K3582" t="s">
        <v>17279</v>
      </c>
      <c r="L3582" t="s">
        <v>18284</v>
      </c>
    </row>
    <row r="3583" spans="1:12" x14ac:dyDescent="0.25">
      <c r="A3583" t="s">
        <v>9227</v>
      </c>
      <c r="B3583" s="7">
        <v>0.96936342592592595</v>
      </c>
      <c r="C3583">
        <v>9</v>
      </c>
      <c r="D3583">
        <v>421000</v>
      </c>
      <c r="E3583">
        <v>3789000</v>
      </c>
      <c r="F3583" t="s">
        <v>16318</v>
      </c>
      <c r="G3583" t="s">
        <v>12065</v>
      </c>
      <c r="H3583" t="s">
        <v>12071</v>
      </c>
      <c r="I3583" t="s">
        <v>12095</v>
      </c>
      <c r="J3583" t="s">
        <v>12083</v>
      </c>
      <c r="K3583" t="s">
        <v>16505</v>
      </c>
      <c r="L3583" t="s">
        <v>17485</v>
      </c>
    </row>
    <row r="3584" spans="1:12" x14ac:dyDescent="0.25">
      <c r="A3584" t="s">
        <v>9229</v>
      </c>
      <c r="B3584" s="7">
        <v>0.5786458333333333</v>
      </c>
      <c r="C3584">
        <v>4</v>
      </c>
      <c r="D3584">
        <v>425000</v>
      </c>
      <c r="E3584">
        <v>1700000</v>
      </c>
      <c r="F3584" t="s">
        <v>14290</v>
      </c>
      <c r="G3584" t="s">
        <v>12065</v>
      </c>
      <c r="H3584" t="s">
        <v>12068</v>
      </c>
      <c r="I3584" t="s">
        <v>12095</v>
      </c>
      <c r="J3584" t="s">
        <v>12085</v>
      </c>
      <c r="K3584" t="s">
        <v>17399</v>
      </c>
      <c r="L3584" t="s">
        <v>18405</v>
      </c>
    </row>
    <row r="3585" spans="1:12" x14ac:dyDescent="0.25">
      <c r="A3585" t="s">
        <v>9231</v>
      </c>
      <c r="B3585" s="7">
        <v>0.69416666666666671</v>
      </c>
      <c r="C3585">
        <v>3</v>
      </c>
      <c r="D3585">
        <v>386000</v>
      </c>
      <c r="E3585">
        <v>1158000</v>
      </c>
      <c r="F3585" t="s">
        <v>12402</v>
      </c>
      <c r="G3585" t="s">
        <v>12063</v>
      </c>
      <c r="H3585" t="s">
        <v>12070</v>
      </c>
      <c r="I3585" t="s">
        <v>12095</v>
      </c>
      <c r="J3585" t="s">
        <v>12076</v>
      </c>
      <c r="K3585" t="s">
        <v>16530</v>
      </c>
      <c r="L3585" t="s">
        <v>17505</v>
      </c>
    </row>
    <row r="3586" spans="1:12" x14ac:dyDescent="0.25">
      <c r="A3586" t="s">
        <v>9234</v>
      </c>
      <c r="B3586" s="7">
        <v>0.70745370370370375</v>
      </c>
      <c r="C3586">
        <v>2</v>
      </c>
      <c r="D3586">
        <v>448000</v>
      </c>
      <c r="E3586">
        <v>896000</v>
      </c>
      <c r="F3586" t="s">
        <v>14208</v>
      </c>
      <c r="G3586" t="s">
        <v>12065</v>
      </c>
      <c r="H3586" t="s">
        <v>12071</v>
      </c>
      <c r="I3586" t="s">
        <v>12094</v>
      </c>
      <c r="J3586" t="s">
        <v>12074</v>
      </c>
      <c r="K3586" t="s">
        <v>16729</v>
      </c>
      <c r="L3586" t="s">
        <v>17721</v>
      </c>
    </row>
    <row r="3587" spans="1:12" x14ac:dyDescent="0.25">
      <c r="A3587" t="s">
        <v>9236</v>
      </c>
      <c r="B3587" s="7">
        <v>0.74716435185185182</v>
      </c>
      <c r="C3587">
        <v>2</v>
      </c>
      <c r="D3587">
        <v>469000</v>
      </c>
      <c r="E3587">
        <v>938000</v>
      </c>
      <c r="F3587" t="s">
        <v>15175</v>
      </c>
      <c r="G3587" t="s">
        <v>12065</v>
      </c>
      <c r="H3587" t="s">
        <v>12067</v>
      </c>
      <c r="I3587" t="s">
        <v>12092</v>
      </c>
      <c r="J3587" t="s">
        <v>12091</v>
      </c>
      <c r="K3587" t="s">
        <v>17327</v>
      </c>
      <c r="L3587" t="s">
        <v>18330</v>
      </c>
    </row>
    <row r="3588" spans="1:12" x14ac:dyDescent="0.25">
      <c r="A3588" t="s">
        <v>9239</v>
      </c>
      <c r="B3588" s="7">
        <v>0.39037037037037037</v>
      </c>
      <c r="C3588">
        <v>4</v>
      </c>
      <c r="D3588">
        <v>344000</v>
      </c>
      <c r="E3588">
        <v>1376000</v>
      </c>
      <c r="F3588" t="s">
        <v>16207</v>
      </c>
      <c r="G3588" t="s">
        <v>12063</v>
      </c>
      <c r="H3588" t="s">
        <v>12071</v>
      </c>
      <c r="I3588" t="s">
        <v>12092</v>
      </c>
      <c r="J3588" t="s">
        <v>12083</v>
      </c>
      <c r="K3588" t="s">
        <v>16850</v>
      </c>
      <c r="L3588" t="s">
        <v>17854</v>
      </c>
    </row>
    <row r="3589" spans="1:12" x14ac:dyDescent="0.25">
      <c r="A3589" t="s">
        <v>9242</v>
      </c>
      <c r="B3589" s="7">
        <v>4.4826388888888888E-2</v>
      </c>
      <c r="C3589">
        <v>8</v>
      </c>
      <c r="D3589">
        <v>401000</v>
      </c>
      <c r="E3589">
        <v>3208000</v>
      </c>
      <c r="F3589" t="s">
        <v>13826</v>
      </c>
      <c r="G3589" t="s">
        <v>12063</v>
      </c>
      <c r="H3589" t="s">
        <v>12067</v>
      </c>
      <c r="I3589" t="s">
        <v>12095</v>
      </c>
      <c r="J3589" t="s">
        <v>12087</v>
      </c>
      <c r="K3589" t="s">
        <v>17067</v>
      </c>
      <c r="L3589" t="s">
        <v>18074</v>
      </c>
    </row>
    <row r="3590" spans="1:12" x14ac:dyDescent="0.25">
      <c r="A3590" t="s">
        <v>9244</v>
      </c>
      <c r="B3590" s="7">
        <v>0.17</v>
      </c>
      <c r="C3590">
        <v>7</v>
      </c>
      <c r="D3590">
        <v>607000</v>
      </c>
      <c r="E3590">
        <v>4249000</v>
      </c>
      <c r="F3590" t="s">
        <v>16000</v>
      </c>
      <c r="G3590" t="s">
        <v>12062</v>
      </c>
      <c r="H3590" t="s">
        <v>12067</v>
      </c>
      <c r="I3590" t="s">
        <v>12092</v>
      </c>
      <c r="J3590" t="s">
        <v>12082</v>
      </c>
      <c r="K3590" t="s">
        <v>17002</v>
      </c>
      <c r="L3590" t="s">
        <v>18008</v>
      </c>
    </row>
    <row r="3591" spans="1:12" x14ac:dyDescent="0.25">
      <c r="A3591" t="s">
        <v>9246</v>
      </c>
      <c r="B3591" s="7">
        <v>0.59815972222222225</v>
      </c>
      <c r="C3591">
        <v>4</v>
      </c>
      <c r="D3591">
        <v>610000</v>
      </c>
      <c r="E3591">
        <v>2440000</v>
      </c>
      <c r="F3591" t="s">
        <v>16447</v>
      </c>
      <c r="G3591" t="s">
        <v>12062</v>
      </c>
      <c r="H3591" t="s">
        <v>12070</v>
      </c>
      <c r="I3591" t="s">
        <v>12094</v>
      </c>
      <c r="J3591" t="s">
        <v>12087</v>
      </c>
      <c r="K3591" t="s">
        <v>17065</v>
      </c>
      <c r="L3591" t="s">
        <v>18068</v>
      </c>
    </row>
    <row r="3592" spans="1:12" x14ac:dyDescent="0.25">
      <c r="A3592" t="s">
        <v>9248</v>
      </c>
      <c r="B3592" s="7">
        <v>0.84329861111111115</v>
      </c>
      <c r="C3592">
        <v>8</v>
      </c>
      <c r="D3592">
        <v>1331000</v>
      </c>
      <c r="E3592">
        <v>10648000</v>
      </c>
      <c r="F3592" t="s">
        <v>16159</v>
      </c>
      <c r="G3592" t="s">
        <v>12064</v>
      </c>
      <c r="H3592" t="s">
        <v>12071</v>
      </c>
      <c r="I3592" t="s">
        <v>12094</v>
      </c>
      <c r="J3592" t="s">
        <v>12089</v>
      </c>
      <c r="K3592" t="s">
        <v>12160</v>
      </c>
      <c r="L3592" t="s">
        <v>12249</v>
      </c>
    </row>
    <row r="3593" spans="1:12" x14ac:dyDescent="0.25">
      <c r="A3593" t="s">
        <v>9250</v>
      </c>
      <c r="B3593" s="7">
        <v>5.1527777777777777E-2</v>
      </c>
      <c r="C3593">
        <v>1</v>
      </c>
      <c r="D3593">
        <v>1258000</v>
      </c>
      <c r="E3593">
        <v>1258000</v>
      </c>
      <c r="F3593" t="s">
        <v>12421</v>
      </c>
      <c r="G3593" t="s">
        <v>12064</v>
      </c>
      <c r="H3593" t="s">
        <v>12067</v>
      </c>
      <c r="I3593" t="s">
        <v>12095</v>
      </c>
      <c r="J3593" t="s">
        <v>12090</v>
      </c>
      <c r="K3593" t="s">
        <v>16823</v>
      </c>
      <c r="L3593" t="s">
        <v>17821</v>
      </c>
    </row>
    <row r="3594" spans="1:12" x14ac:dyDescent="0.25">
      <c r="A3594" t="s">
        <v>9253</v>
      </c>
      <c r="B3594" s="7">
        <v>0.76619212962962968</v>
      </c>
      <c r="C3594">
        <v>6</v>
      </c>
      <c r="D3594">
        <v>447000</v>
      </c>
      <c r="E3594">
        <v>2682000</v>
      </c>
      <c r="F3594" t="s">
        <v>12405</v>
      </c>
      <c r="G3594" t="s">
        <v>12065</v>
      </c>
      <c r="H3594" t="s">
        <v>12067</v>
      </c>
      <c r="I3594" t="s">
        <v>12095</v>
      </c>
      <c r="J3594" t="s">
        <v>12082</v>
      </c>
      <c r="K3594" t="s">
        <v>16544</v>
      </c>
      <c r="L3594" t="s">
        <v>17522</v>
      </c>
    </row>
    <row r="3595" spans="1:12" x14ac:dyDescent="0.25">
      <c r="A3595" t="s">
        <v>9255</v>
      </c>
      <c r="B3595" s="7">
        <v>0.78937500000000005</v>
      </c>
      <c r="C3595">
        <v>1</v>
      </c>
      <c r="D3595">
        <v>1198000</v>
      </c>
      <c r="E3595">
        <v>1198000</v>
      </c>
      <c r="F3595" t="s">
        <v>16139</v>
      </c>
      <c r="G3595" t="s">
        <v>12064</v>
      </c>
      <c r="H3595" t="s">
        <v>12071</v>
      </c>
      <c r="I3595" t="s">
        <v>12095</v>
      </c>
      <c r="J3595" t="s">
        <v>12089</v>
      </c>
      <c r="K3595" t="s">
        <v>17422</v>
      </c>
      <c r="L3595" t="s">
        <v>18425</v>
      </c>
    </row>
    <row r="3596" spans="1:12" x14ac:dyDescent="0.25">
      <c r="A3596" t="s">
        <v>9257</v>
      </c>
      <c r="B3596" s="7">
        <v>0.66180555555555554</v>
      </c>
      <c r="C3596">
        <v>2</v>
      </c>
      <c r="D3596">
        <v>355000</v>
      </c>
      <c r="E3596">
        <v>710000</v>
      </c>
      <c r="F3596" t="s">
        <v>14336</v>
      </c>
      <c r="G3596" t="s">
        <v>12063</v>
      </c>
      <c r="H3596" t="s">
        <v>12069</v>
      </c>
      <c r="I3596" t="s">
        <v>12094</v>
      </c>
      <c r="J3596" t="s">
        <v>12086</v>
      </c>
      <c r="K3596" t="s">
        <v>17140</v>
      </c>
      <c r="L3596" t="s">
        <v>18142</v>
      </c>
    </row>
    <row r="3597" spans="1:12" x14ac:dyDescent="0.25">
      <c r="A3597" t="s">
        <v>9259</v>
      </c>
      <c r="B3597" s="7">
        <v>0.3863773148148148</v>
      </c>
      <c r="C3597">
        <v>6</v>
      </c>
      <c r="D3597">
        <v>348000</v>
      </c>
      <c r="E3597">
        <v>2088000</v>
      </c>
      <c r="F3597" t="s">
        <v>14670</v>
      </c>
      <c r="G3597" t="s">
        <v>12063</v>
      </c>
      <c r="H3597" t="s">
        <v>12069</v>
      </c>
      <c r="I3597" t="s">
        <v>12095</v>
      </c>
      <c r="J3597" t="s">
        <v>12084</v>
      </c>
      <c r="K3597" t="s">
        <v>17189</v>
      </c>
      <c r="L3597" t="s">
        <v>18197</v>
      </c>
    </row>
    <row r="3598" spans="1:12" x14ac:dyDescent="0.25">
      <c r="A3598" t="s">
        <v>9261</v>
      </c>
      <c r="B3598" s="7">
        <v>0.37594907407407407</v>
      </c>
      <c r="C3598">
        <v>5</v>
      </c>
      <c r="D3598">
        <v>344000</v>
      </c>
      <c r="E3598">
        <v>1720000</v>
      </c>
      <c r="F3598" t="s">
        <v>14854</v>
      </c>
      <c r="G3598" t="s">
        <v>12063</v>
      </c>
      <c r="H3598" t="s">
        <v>12069</v>
      </c>
      <c r="I3598" t="s">
        <v>12094</v>
      </c>
      <c r="J3598" t="s">
        <v>12081</v>
      </c>
      <c r="K3598" t="s">
        <v>17302</v>
      </c>
      <c r="L3598" t="s">
        <v>18309</v>
      </c>
    </row>
    <row r="3599" spans="1:12" x14ac:dyDescent="0.25">
      <c r="A3599" t="s">
        <v>9263</v>
      </c>
      <c r="B3599" s="7">
        <v>0.34907407407407409</v>
      </c>
      <c r="C3599">
        <v>5</v>
      </c>
      <c r="D3599">
        <v>664000</v>
      </c>
      <c r="E3599">
        <v>3320000</v>
      </c>
      <c r="F3599" t="s">
        <v>13088</v>
      </c>
      <c r="G3599" t="s">
        <v>12062</v>
      </c>
      <c r="H3599" t="s">
        <v>12071</v>
      </c>
      <c r="I3599" t="s">
        <v>12095</v>
      </c>
      <c r="J3599" t="s">
        <v>12085</v>
      </c>
      <c r="K3599" t="s">
        <v>17264</v>
      </c>
      <c r="L3599" t="s">
        <v>18272</v>
      </c>
    </row>
    <row r="3600" spans="1:12" x14ac:dyDescent="0.25">
      <c r="A3600" t="s">
        <v>9266</v>
      </c>
      <c r="B3600" s="7">
        <v>0.7823148148148148</v>
      </c>
      <c r="C3600">
        <v>9</v>
      </c>
      <c r="D3600">
        <v>577000</v>
      </c>
      <c r="E3600">
        <v>5193000</v>
      </c>
      <c r="F3600" t="s">
        <v>13447</v>
      </c>
      <c r="G3600" t="s">
        <v>12062</v>
      </c>
      <c r="H3600" t="s">
        <v>12069</v>
      </c>
      <c r="I3600" t="s">
        <v>12095</v>
      </c>
      <c r="J3600" t="s">
        <v>12090</v>
      </c>
      <c r="K3600" t="s">
        <v>16920</v>
      </c>
      <c r="L3600" t="s">
        <v>17930</v>
      </c>
    </row>
    <row r="3601" spans="1:12" x14ac:dyDescent="0.25">
      <c r="A3601" t="s">
        <v>9268</v>
      </c>
      <c r="B3601" s="7">
        <v>0.66819444444444442</v>
      </c>
      <c r="C3601">
        <v>3</v>
      </c>
      <c r="D3601">
        <v>514000</v>
      </c>
      <c r="E3601">
        <v>1542000</v>
      </c>
      <c r="F3601" t="s">
        <v>14115</v>
      </c>
      <c r="G3601" t="s">
        <v>12065</v>
      </c>
      <c r="H3601" t="s">
        <v>12069</v>
      </c>
      <c r="I3601" t="s">
        <v>12094</v>
      </c>
      <c r="J3601" t="s">
        <v>12076</v>
      </c>
      <c r="K3601" t="s">
        <v>17167</v>
      </c>
      <c r="L3601" t="s">
        <v>18171</v>
      </c>
    </row>
    <row r="3602" spans="1:12" x14ac:dyDescent="0.25">
      <c r="A3602" t="s">
        <v>9270</v>
      </c>
      <c r="B3602" s="7">
        <v>0.84468750000000004</v>
      </c>
      <c r="C3602">
        <v>7</v>
      </c>
      <c r="D3602">
        <v>497000</v>
      </c>
      <c r="E3602">
        <v>3479000</v>
      </c>
      <c r="F3602" t="s">
        <v>14537</v>
      </c>
      <c r="G3602" t="s">
        <v>12065</v>
      </c>
      <c r="H3602" t="s">
        <v>12071</v>
      </c>
      <c r="I3602" t="s">
        <v>12095</v>
      </c>
      <c r="J3602" t="s">
        <v>12074</v>
      </c>
      <c r="K3602" t="s">
        <v>17266</v>
      </c>
      <c r="L3602" t="s">
        <v>18276</v>
      </c>
    </row>
    <row r="3603" spans="1:12" x14ac:dyDescent="0.25">
      <c r="A3603" t="s">
        <v>9272</v>
      </c>
      <c r="B3603" s="7">
        <v>0.68516203703703704</v>
      </c>
      <c r="C3603">
        <v>1</v>
      </c>
      <c r="D3603">
        <v>1189000</v>
      </c>
      <c r="E3603">
        <v>1189000</v>
      </c>
      <c r="F3603" t="s">
        <v>13872</v>
      </c>
      <c r="G3603" t="s">
        <v>12064</v>
      </c>
      <c r="H3603" t="s">
        <v>12067</v>
      </c>
      <c r="I3603" t="s">
        <v>12092</v>
      </c>
      <c r="J3603" t="s">
        <v>12074</v>
      </c>
      <c r="K3603" t="s">
        <v>17106</v>
      </c>
      <c r="L3603" t="s">
        <v>18106</v>
      </c>
    </row>
    <row r="3604" spans="1:12" x14ac:dyDescent="0.25">
      <c r="A3604" t="s">
        <v>9274</v>
      </c>
      <c r="B3604" s="7">
        <v>1.3194444444444445E-3</v>
      </c>
      <c r="C3604">
        <v>2</v>
      </c>
      <c r="D3604">
        <v>1126000</v>
      </c>
      <c r="E3604">
        <v>2252000</v>
      </c>
      <c r="F3604" t="s">
        <v>12488</v>
      </c>
      <c r="G3604" t="s">
        <v>12064</v>
      </c>
      <c r="H3604" t="s">
        <v>12067</v>
      </c>
      <c r="I3604" t="s">
        <v>12094</v>
      </c>
      <c r="J3604" t="s">
        <v>12072</v>
      </c>
      <c r="K3604" t="s">
        <v>16854</v>
      </c>
      <c r="L3604" t="s">
        <v>17856</v>
      </c>
    </row>
    <row r="3605" spans="1:12" x14ac:dyDescent="0.25">
      <c r="A3605" t="s">
        <v>9277</v>
      </c>
      <c r="B3605" s="7">
        <v>0.75582175925925921</v>
      </c>
      <c r="C3605">
        <v>4</v>
      </c>
      <c r="D3605">
        <v>350000</v>
      </c>
      <c r="E3605">
        <v>1400000</v>
      </c>
      <c r="F3605" t="s">
        <v>12620</v>
      </c>
      <c r="G3605" t="s">
        <v>12063</v>
      </c>
      <c r="H3605" t="s">
        <v>12071</v>
      </c>
      <c r="I3605" t="s">
        <v>12092</v>
      </c>
      <c r="J3605" t="s">
        <v>12088</v>
      </c>
      <c r="K3605" t="s">
        <v>16656</v>
      </c>
      <c r="L3605" t="s">
        <v>17644</v>
      </c>
    </row>
    <row r="3606" spans="1:12" x14ac:dyDescent="0.25">
      <c r="A3606" t="s">
        <v>9279</v>
      </c>
      <c r="B3606" s="7">
        <v>0.89910879629629625</v>
      </c>
      <c r="C3606">
        <v>4</v>
      </c>
      <c r="D3606">
        <v>659000</v>
      </c>
      <c r="E3606">
        <v>2636000</v>
      </c>
      <c r="F3606" t="s">
        <v>15416</v>
      </c>
      <c r="G3606" t="s">
        <v>12062</v>
      </c>
      <c r="H3606" t="s">
        <v>12071</v>
      </c>
      <c r="I3606" t="s">
        <v>12095</v>
      </c>
      <c r="J3606" t="s">
        <v>12089</v>
      </c>
      <c r="K3606" t="s">
        <v>17290</v>
      </c>
      <c r="L3606" t="s">
        <v>18297</v>
      </c>
    </row>
    <row r="3607" spans="1:12" x14ac:dyDescent="0.25">
      <c r="A3607" t="s">
        <v>9281</v>
      </c>
      <c r="B3607" s="7">
        <v>0.39325231481481482</v>
      </c>
      <c r="C3607">
        <v>8</v>
      </c>
      <c r="D3607">
        <v>1355000</v>
      </c>
      <c r="E3607">
        <v>10840000</v>
      </c>
      <c r="F3607" t="s">
        <v>16071</v>
      </c>
      <c r="G3607" t="s">
        <v>12064</v>
      </c>
      <c r="H3607" t="s">
        <v>12066</v>
      </c>
      <c r="I3607" t="s">
        <v>12095</v>
      </c>
      <c r="J3607" t="s">
        <v>12082</v>
      </c>
      <c r="K3607" t="s">
        <v>16711</v>
      </c>
      <c r="L3607" t="s">
        <v>17709</v>
      </c>
    </row>
    <row r="3608" spans="1:12" x14ac:dyDescent="0.25">
      <c r="A3608" t="s">
        <v>9284</v>
      </c>
      <c r="B3608" s="7">
        <v>0.52675925925925926</v>
      </c>
      <c r="C3608">
        <v>9</v>
      </c>
      <c r="D3608">
        <v>1360000</v>
      </c>
      <c r="E3608">
        <v>12240000</v>
      </c>
      <c r="F3608" t="s">
        <v>14835</v>
      </c>
      <c r="G3608" t="s">
        <v>12064</v>
      </c>
      <c r="H3608" t="s">
        <v>12069</v>
      </c>
      <c r="I3608" t="s">
        <v>12095</v>
      </c>
      <c r="J3608" t="s">
        <v>12076</v>
      </c>
      <c r="K3608" t="s">
        <v>17277</v>
      </c>
      <c r="L3608" t="s">
        <v>18289</v>
      </c>
    </row>
    <row r="3609" spans="1:12" x14ac:dyDescent="0.25">
      <c r="A3609" t="s">
        <v>9287</v>
      </c>
      <c r="B3609" s="7">
        <v>0.80313657407407413</v>
      </c>
      <c r="C3609">
        <v>2</v>
      </c>
      <c r="D3609">
        <v>1285000</v>
      </c>
      <c r="E3609">
        <v>2570000</v>
      </c>
      <c r="F3609" t="s">
        <v>12725</v>
      </c>
      <c r="G3609" t="s">
        <v>12064</v>
      </c>
      <c r="H3609" t="s">
        <v>12068</v>
      </c>
      <c r="I3609" t="s">
        <v>12094</v>
      </c>
      <c r="J3609" t="s">
        <v>12079</v>
      </c>
      <c r="K3609" t="s">
        <v>17191</v>
      </c>
      <c r="L3609" t="s">
        <v>18195</v>
      </c>
    </row>
    <row r="3610" spans="1:12" x14ac:dyDescent="0.25">
      <c r="A3610" t="s">
        <v>9289</v>
      </c>
      <c r="B3610" s="7">
        <v>0.35531249999999998</v>
      </c>
      <c r="C3610">
        <v>3</v>
      </c>
      <c r="D3610">
        <v>1320000</v>
      </c>
      <c r="E3610">
        <v>3960000</v>
      </c>
      <c r="F3610" t="s">
        <v>12615</v>
      </c>
      <c r="G3610" t="s">
        <v>12064</v>
      </c>
      <c r="H3610" t="s">
        <v>12070</v>
      </c>
      <c r="I3610" t="s">
        <v>12094</v>
      </c>
      <c r="J3610" t="s">
        <v>12073</v>
      </c>
      <c r="K3610" t="s">
        <v>16510</v>
      </c>
      <c r="L3610" t="s">
        <v>17484</v>
      </c>
    </row>
    <row r="3611" spans="1:12" x14ac:dyDescent="0.25">
      <c r="A3611" t="s">
        <v>9291</v>
      </c>
      <c r="B3611" s="7">
        <v>0.72825231481481478</v>
      </c>
      <c r="C3611">
        <v>5</v>
      </c>
      <c r="D3611">
        <v>386000</v>
      </c>
      <c r="E3611">
        <v>1930000</v>
      </c>
      <c r="F3611" t="s">
        <v>15409</v>
      </c>
      <c r="G3611" t="s">
        <v>12063</v>
      </c>
      <c r="H3611" t="s">
        <v>12071</v>
      </c>
      <c r="I3611" t="s">
        <v>12094</v>
      </c>
      <c r="J3611" t="s">
        <v>12079</v>
      </c>
      <c r="K3611" t="s">
        <v>17406</v>
      </c>
      <c r="L3611" t="s">
        <v>18413</v>
      </c>
    </row>
    <row r="3612" spans="1:12" x14ac:dyDescent="0.25">
      <c r="A3612" t="s">
        <v>9293</v>
      </c>
      <c r="B3612" s="7">
        <v>0.72993055555555553</v>
      </c>
      <c r="C3612">
        <v>9</v>
      </c>
      <c r="D3612">
        <v>644000</v>
      </c>
      <c r="E3612">
        <v>5796000</v>
      </c>
      <c r="F3612" t="s">
        <v>13729</v>
      </c>
      <c r="G3612" t="s">
        <v>12062</v>
      </c>
      <c r="H3612" t="s">
        <v>12066</v>
      </c>
      <c r="I3612" t="s">
        <v>12094</v>
      </c>
      <c r="J3612" t="s">
        <v>12090</v>
      </c>
      <c r="K3612" t="s">
        <v>16739</v>
      </c>
      <c r="L3612" t="s">
        <v>17738</v>
      </c>
    </row>
    <row r="3613" spans="1:12" x14ac:dyDescent="0.25">
      <c r="A3613" t="s">
        <v>9295</v>
      </c>
      <c r="B3613" s="7">
        <v>0.21454861111111112</v>
      </c>
      <c r="C3613">
        <v>4</v>
      </c>
      <c r="D3613">
        <v>426000</v>
      </c>
      <c r="E3613">
        <v>1704000</v>
      </c>
      <c r="F3613" t="s">
        <v>15021</v>
      </c>
      <c r="G3613" t="s">
        <v>12065</v>
      </c>
      <c r="H3613" t="s">
        <v>12068</v>
      </c>
      <c r="I3613" t="s">
        <v>12094</v>
      </c>
      <c r="J3613" t="s">
        <v>12085</v>
      </c>
      <c r="K3613" t="s">
        <v>12182</v>
      </c>
      <c r="L3613" t="s">
        <v>12266</v>
      </c>
    </row>
    <row r="3614" spans="1:12" x14ac:dyDescent="0.25">
      <c r="A3614" t="s">
        <v>9297</v>
      </c>
      <c r="B3614" s="7">
        <v>0.17662037037037037</v>
      </c>
      <c r="C3614">
        <v>8</v>
      </c>
      <c r="D3614">
        <v>559000</v>
      </c>
      <c r="E3614">
        <v>4472000</v>
      </c>
      <c r="F3614" t="s">
        <v>14038</v>
      </c>
      <c r="G3614" t="s">
        <v>12062</v>
      </c>
      <c r="H3614" t="s">
        <v>12071</v>
      </c>
      <c r="I3614" t="s">
        <v>12095</v>
      </c>
      <c r="J3614" t="s">
        <v>12081</v>
      </c>
      <c r="K3614" t="s">
        <v>16826</v>
      </c>
      <c r="L3614" t="s">
        <v>17832</v>
      </c>
    </row>
    <row r="3615" spans="1:12" x14ac:dyDescent="0.25">
      <c r="A3615" t="s">
        <v>9300</v>
      </c>
      <c r="B3615" s="7">
        <v>2.9583333333333333E-2</v>
      </c>
      <c r="C3615">
        <v>4</v>
      </c>
      <c r="D3615">
        <v>397000</v>
      </c>
      <c r="E3615">
        <v>1588000</v>
      </c>
      <c r="F3615" t="s">
        <v>15288</v>
      </c>
      <c r="G3615" t="s">
        <v>12063</v>
      </c>
      <c r="H3615" t="s">
        <v>12071</v>
      </c>
      <c r="I3615" t="s">
        <v>12094</v>
      </c>
      <c r="J3615" t="s">
        <v>12091</v>
      </c>
      <c r="K3615" t="s">
        <v>16469</v>
      </c>
      <c r="L3615" t="s">
        <v>17472</v>
      </c>
    </row>
    <row r="3616" spans="1:12" x14ac:dyDescent="0.25">
      <c r="A3616" t="s">
        <v>9302</v>
      </c>
      <c r="B3616" s="7">
        <v>0.15114583333333334</v>
      </c>
      <c r="C3616">
        <v>2</v>
      </c>
      <c r="D3616">
        <v>398000</v>
      </c>
      <c r="E3616">
        <v>796000</v>
      </c>
      <c r="F3616" t="s">
        <v>12533</v>
      </c>
      <c r="G3616" t="s">
        <v>12063</v>
      </c>
      <c r="H3616" t="s">
        <v>12070</v>
      </c>
      <c r="I3616" t="s">
        <v>12094</v>
      </c>
      <c r="J3616" t="s">
        <v>12091</v>
      </c>
      <c r="K3616" t="s">
        <v>12182</v>
      </c>
      <c r="L3616" t="s">
        <v>12264</v>
      </c>
    </row>
    <row r="3617" spans="1:12" x14ac:dyDescent="0.25">
      <c r="A3617" t="s">
        <v>9304</v>
      </c>
      <c r="B3617" s="7">
        <v>0.20195601851851852</v>
      </c>
      <c r="C3617">
        <v>7</v>
      </c>
      <c r="D3617">
        <v>497000</v>
      </c>
      <c r="E3617">
        <v>3479000</v>
      </c>
      <c r="F3617" t="s">
        <v>15508</v>
      </c>
      <c r="G3617" t="s">
        <v>12065</v>
      </c>
      <c r="H3617" t="s">
        <v>12066</v>
      </c>
      <c r="I3617" t="s">
        <v>12095</v>
      </c>
      <c r="J3617" t="s">
        <v>12076</v>
      </c>
      <c r="K3617" t="s">
        <v>16781</v>
      </c>
      <c r="L3617" t="s">
        <v>17778</v>
      </c>
    </row>
    <row r="3618" spans="1:12" x14ac:dyDescent="0.25">
      <c r="A3618" t="s">
        <v>9306</v>
      </c>
      <c r="B3618" s="7">
        <v>0.98810185185185184</v>
      </c>
      <c r="C3618">
        <v>3</v>
      </c>
      <c r="D3618">
        <v>399000</v>
      </c>
      <c r="E3618">
        <v>1197000</v>
      </c>
      <c r="F3618" t="s">
        <v>14213</v>
      </c>
      <c r="G3618" t="s">
        <v>12063</v>
      </c>
      <c r="H3618" t="s">
        <v>12070</v>
      </c>
      <c r="I3618" t="s">
        <v>12095</v>
      </c>
      <c r="J3618" t="s">
        <v>12082</v>
      </c>
      <c r="K3618" t="s">
        <v>17143</v>
      </c>
      <c r="L3618" t="s">
        <v>18146</v>
      </c>
    </row>
    <row r="3619" spans="1:12" x14ac:dyDescent="0.25">
      <c r="A3619" t="s">
        <v>9308</v>
      </c>
      <c r="B3619" s="7">
        <v>0.74717592592592597</v>
      </c>
      <c r="C3619">
        <v>4</v>
      </c>
      <c r="D3619">
        <v>631000</v>
      </c>
      <c r="E3619">
        <v>2524000</v>
      </c>
      <c r="F3619" t="s">
        <v>14937</v>
      </c>
      <c r="G3619" t="s">
        <v>12062</v>
      </c>
      <c r="H3619" t="s">
        <v>12069</v>
      </c>
      <c r="I3619" t="s">
        <v>12094</v>
      </c>
      <c r="J3619" t="s">
        <v>12086</v>
      </c>
      <c r="K3619" t="s">
        <v>16510</v>
      </c>
      <c r="L3619" t="s">
        <v>17485</v>
      </c>
    </row>
    <row r="3620" spans="1:12" x14ac:dyDescent="0.25">
      <c r="A3620" t="s">
        <v>9310</v>
      </c>
      <c r="B3620" s="7">
        <v>0.5659143518518519</v>
      </c>
      <c r="C3620">
        <v>2</v>
      </c>
      <c r="D3620">
        <v>489000</v>
      </c>
      <c r="E3620">
        <v>978000</v>
      </c>
      <c r="F3620" t="s">
        <v>15604</v>
      </c>
      <c r="G3620" t="s">
        <v>12065</v>
      </c>
      <c r="H3620" t="s">
        <v>12069</v>
      </c>
      <c r="I3620" t="s">
        <v>12095</v>
      </c>
      <c r="J3620" t="s">
        <v>12080</v>
      </c>
      <c r="K3620" t="s">
        <v>16785</v>
      </c>
      <c r="L3620" t="s">
        <v>17777</v>
      </c>
    </row>
    <row r="3621" spans="1:12" x14ac:dyDescent="0.25">
      <c r="A3621" t="s">
        <v>9311</v>
      </c>
      <c r="B3621" s="7">
        <v>0.84526620370370376</v>
      </c>
      <c r="C3621">
        <v>3</v>
      </c>
      <c r="D3621">
        <v>472000</v>
      </c>
      <c r="E3621">
        <v>1416000</v>
      </c>
      <c r="F3621" t="s">
        <v>14849</v>
      </c>
      <c r="G3621" t="s">
        <v>12065</v>
      </c>
      <c r="H3621" t="s">
        <v>12068</v>
      </c>
      <c r="I3621" t="s">
        <v>12095</v>
      </c>
      <c r="J3621" t="s">
        <v>12087</v>
      </c>
      <c r="K3621" t="s">
        <v>12154</v>
      </c>
      <c r="L3621" t="s">
        <v>12238</v>
      </c>
    </row>
    <row r="3622" spans="1:12" x14ac:dyDescent="0.25">
      <c r="A3622" t="s">
        <v>9314</v>
      </c>
      <c r="B3622" s="7">
        <v>0.72468750000000004</v>
      </c>
      <c r="C3622">
        <v>2</v>
      </c>
      <c r="D3622">
        <v>642000</v>
      </c>
      <c r="E3622">
        <v>1284000</v>
      </c>
      <c r="F3622" t="s">
        <v>13548</v>
      </c>
      <c r="G3622" t="s">
        <v>12062</v>
      </c>
      <c r="H3622" t="s">
        <v>12068</v>
      </c>
      <c r="I3622" t="s">
        <v>12095</v>
      </c>
      <c r="J3622" t="s">
        <v>12080</v>
      </c>
      <c r="K3622" t="s">
        <v>12159</v>
      </c>
      <c r="L3622" t="s">
        <v>12242</v>
      </c>
    </row>
    <row r="3623" spans="1:12" x14ac:dyDescent="0.25">
      <c r="A3623" t="s">
        <v>9316</v>
      </c>
      <c r="B3623" s="7">
        <v>0.69878472222222221</v>
      </c>
      <c r="C3623">
        <v>7</v>
      </c>
      <c r="D3623">
        <v>1342000</v>
      </c>
      <c r="E3623">
        <v>9394000</v>
      </c>
      <c r="F3623" t="s">
        <v>12761</v>
      </c>
      <c r="G3623" t="s">
        <v>12064</v>
      </c>
      <c r="H3623" t="s">
        <v>12069</v>
      </c>
      <c r="I3623" t="s">
        <v>12094</v>
      </c>
      <c r="J3623" t="s">
        <v>12073</v>
      </c>
      <c r="K3623" t="s">
        <v>17109</v>
      </c>
      <c r="L3623" t="s">
        <v>18115</v>
      </c>
    </row>
    <row r="3624" spans="1:12" x14ac:dyDescent="0.25">
      <c r="A3624" t="s">
        <v>9319</v>
      </c>
      <c r="B3624" s="7">
        <v>0.57927083333333329</v>
      </c>
      <c r="C3624">
        <v>1</v>
      </c>
      <c r="D3624">
        <v>316000</v>
      </c>
      <c r="E3624">
        <v>316000</v>
      </c>
      <c r="F3624" t="s">
        <v>12287</v>
      </c>
      <c r="G3624" t="s">
        <v>12063</v>
      </c>
      <c r="H3624" t="s">
        <v>12066</v>
      </c>
      <c r="I3624" t="s">
        <v>12094</v>
      </c>
      <c r="J3624" t="s">
        <v>12078</v>
      </c>
      <c r="K3624" t="s">
        <v>16812</v>
      </c>
      <c r="L3624" t="s">
        <v>17811</v>
      </c>
    </row>
    <row r="3625" spans="1:12" x14ac:dyDescent="0.25">
      <c r="A3625" t="s">
        <v>9322</v>
      </c>
      <c r="B3625" s="7">
        <v>0.57023148148148151</v>
      </c>
      <c r="C3625">
        <v>5</v>
      </c>
      <c r="D3625">
        <v>622000</v>
      </c>
      <c r="E3625">
        <v>3110000</v>
      </c>
      <c r="F3625" t="s">
        <v>14414</v>
      </c>
      <c r="G3625" t="s">
        <v>12062</v>
      </c>
      <c r="H3625" t="s">
        <v>12071</v>
      </c>
      <c r="I3625" t="s">
        <v>12093</v>
      </c>
      <c r="J3625" t="s">
        <v>12079</v>
      </c>
      <c r="K3625" t="s">
        <v>17201</v>
      </c>
      <c r="L3625" t="s">
        <v>18208</v>
      </c>
    </row>
    <row r="3626" spans="1:12" x14ac:dyDescent="0.25">
      <c r="A3626" t="s">
        <v>9324</v>
      </c>
      <c r="B3626" s="7">
        <v>0.98496527777777776</v>
      </c>
      <c r="C3626">
        <v>2</v>
      </c>
      <c r="D3626">
        <v>482000</v>
      </c>
      <c r="E3626">
        <v>964000</v>
      </c>
      <c r="F3626" t="s">
        <v>13414</v>
      </c>
      <c r="G3626" t="s">
        <v>12065</v>
      </c>
      <c r="H3626" t="s">
        <v>12070</v>
      </c>
      <c r="I3626" t="s">
        <v>12093</v>
      </c>
      <c r="J3626" t="s">
        <v>12074</v>
      </c>
      <c r="K3626" t="s">
        <v>16743</v>
      </c>
      <c r="L3626" t="s">
        <v>17735</v>
      </c>
    </row>
    <row r="3627" spans="1:12" x14ac:dyDescent="0.25">
      <c r="A3627" t="s">
        <v>9326</v>
      </c>
      <c r="B3627" s="7">
        <v>0.45887731481481481</v>
      </c>
      <c r="C3627">
        <v>5</v>
      </c>
      <c r="D3627">
        <v>1295000</v>
      </c>
      <c r="E3627">
        <v>6475000</v>
      </c>
      <c r="F3627" t="s">
        <v>13568</v>
      </c>
      <c r="G3627" t="s">
        <v>12064</v>
      </c>
      <c r="H3627" t="s">
        <v>12069</v>
      </c>
      <c r="I3627" t="s">
        <v>12094</v>
      </c>
      <c r="J3627" t="s">
        <v>12076</v>
      </c>
      <c r="K3627" t="s">
        <v>16545</v>
      </c>
      <c r="L3627" t="s">
        <v>17522</v>
      </c>
    </row>
    <row r="3628" spans="1:12" x14ac:dyDescent="0.25">
      <c r="A3628" t="s">
        <v>9328</v>
      </c>
      <c r="B3628" s="7">
        <v>0.73559027777777775</v>
      </c>
      <c r="C3628">
        <v>3</v>
      </c>
      <c r="D3628">
        <v>363000</v>
      </c>
      <c r="E3628">
        <v>1089000</v>
      </c>
      <c r="F3628" t="s">
        <v>13522</v>
      </c>
      <c r="G3628" t="s">
        <v>12063</v>
      </c>
      <c r="H3628" t="s">
        <v>12071</v>
      </c>
      <c r="I3628" t="s">
        <v>12093</v>
      </c>
      <c r="J3628" t="s">
        <v>12079</v>
      </c>
      <c r="K3628" t="s">
        <v>17293</v>
      </c>
      <c r="L3628" t="s">
        <v>18299</v>
      </c>
    </row>
    <row r="3629" spans="1:12" x14ac:dyDescent="0.25">
      <c r="A3629" t="s">
        <v>9330</v>
      </c>
      <c r="B3629" s="7">
        <v>0.72504629629629624</v>
      </c>
      <c r="C3629">
        <v>9</v>
      </c>
      <c r="D3629">
        <v>1210000</v>
      </c>
      <c r="E3629">
        <v>10890000</v>
      </c>
      <c r="F3629" t="s">
        <v>16096</v>
      </c>
      <c r="G3629" t="s">
        <v>12064</v>
      </c>
      <c r="H3629" t="s">
        <v>12071</v>
      </c>
      <c r="I3629" t="s">
        <v>12095</v>
      </c>
      <c r="J3629" t="s">
        <v>12078</v>
      </c>
      <c r="K3629" t="s">
        <v>17434</v>
      </c>
      <c r="L3629" t="s">
        <v>18445</v>
      </c>
    </row>
    <row r="3630" spans="1:12" x14ac:dyDescent="0.25">
      <c r="A3630" t="s">
        <v>9332</v>
      </c>
      <c r="B3630" s="7">
        <v>0.25778935185185187</v>
      </c>
      <c r="C3630">
        <v>9</v>
      </c>
      <c r="D3630">
        <v>1124000</v>
      </c>
      <c r="E3630">
        <v>10116000</v>
      </c>
      <c r="F3630" t="s">
        <v>15959</v>
      </c>
      <c r="G3630" t="s">
        <v>12064</v>
      </c>
      <c r="H3630" t="s">
        <v>12071</v>
      </c>
      <c r="I3630" t="s">
        <v>12094</v>
      </c>
      <c r="J3630" t="s">
        <v>12073</v>
      </c>
      <c r="K3630" t="s">
        <v>16966</v>
      </c>
      <c r="L3630" t="s">
        <v>17975</v>
      </c>
    </row>
    <row r="3631" spans="1:12" x14ac:dyDescent="0.25">
      <c r="A3631" t="s">
        <v>9334</v>
      </c>
      <c r="B3631" s="7">
        <v>0.61077546296296292</v>
      </c>
      <c r="C3631">
        <v>3</v>
      </c>
      <c r="D3631">
        <v>480000</v>
      </c>
      <c r="E3631">
        <v>1440000</v>
      </c>
      <c r="F3631" t="s">
        <v>12474</v>
      </c>
      <c r="G3631" t="s">
        <v>12065</v>
      </c>
      <c r="H3631" t="s">
        <v>12071</v>
      </c>
      <c r="I3631" t="s">
        <v>12094</v>
      </c>
      <c r="J3631" t="s">
        <v>12078</v>
      </c>
      <c r="K3631" t="s">
        <v>17164</v>
      </c>
      <c r="L3631" t="s">
        <v>18168</v>
      </c>
    </row>
    <row r="3632" spans="1:12" x14ac:dyDescent="0.25">
      <c r="A3632" t="s">
        <v>9336</v>
      </c>
      <c r="B3632" s="7">
        <v>0.43451388888888887</v>
      </c>
      <c r="C3632">
        <v>3</v>
      </c>
      <c r="D3632">
        <v>380000</v>
      </c>
      <c r="E3632">
        <v>1140000</v>
      </c>
      <c r="F3632" t="s">
        <v>15245</v>
      </c>
      <c r="G3632" t="s">
        <v>12063</v>
      </c>
      <c r="H3632" t="s">
        <v>12071</v>
      </c>
      <c r="I3632" t="s">
        <v>12095</v>
      </c>
      <c r="J3632" t="s">
        <v>12082</v>
      </c>
      <c r="K3632" t="s">
        <v>12181</v>
      </c>
      <c r="L3632" t="s">
        <v>12264</v>
      </c>
    </row>
    <row r="3633" spans="1:12" x14ac:dyDescent="0.25">
      <c r="A3633" t="s">
        <v>9338</v>
      </c>
      <c r="B3633" s="7">
        <v>0.68790509259259258</v>
      </c>
      <c r="C3633">
        <v>3</v>
      </c>
      <c r="D3633">
        <v>405000</v>
      </c>
      <c r="E3633">
        <v>1215000</v>
      </c>
      <c r="F3633" t="s">
        <v>13423</v>
      </c>
      <c r="G3633" t="s">
        <v>12065</v>
      </c>
      <c r="H3633" t="s">
        <v>12071</v>
      </c>
      <c r="I3633" t="s">
        <v>12094</v>
      </c>
      <c r="J3633" t="s">
        <v>12080</v>
      </c>
      <c r="K3633" t="s">
        <v>17234</v>
      </c>
      <c r="L3633" t="s">
        <v>18238</v>
      </c>
    </row>
    <row r="3634" spans="1:12" x14ac:dyDescent="0.25">
      <c r="A3634" t="s">
        <v>9340</v>
      </c>
      <c r="B3634" s="7">
        <v>0.79864583333333339</v>
      </c>
      <c r="C3634">
        <v>2</v>
      </c>
      <c r="D3634">
        <v>464000</v>
      </c>
      <c r="E3634">
        <v>928000</v>
      </c>
      <c r="F3634" t="s">
        <v>15607</v>
      </c>
      <c r="G3634" t="s">
        <v>12065</v>
      </c>
      <c r="H3634" t="s">
        <v>12071</v>
      </c>
      <c r="I3634" t="s">
        <v>12094</v>
      </c>
      <c r="J3634" t="s">
        <v>12075</v>
      </c>
      <c r="K3634" t="s">
        <v>16729</v>
      </c>
      <c r="L3634" t="s">
        <v>17721</v>
      </c>
    </row>
    <row r="3635" spans="1:12" x14ac:dyDescent="0.25">
      <c r="A3635" t="s">
        <v>9342</v>
      </c>
      <c r="B3635" s="7">
        <v>1.9039351851851852E-2</v>
      </c>
      <c r="C3635">
        <v>5</v>
      </c>
      <c r="D3635">
        <v>1298000</v>
      </c>
      <c r="E3635">
        <v>6490000</v>
      </c>
      <c r="F3635" t="s">
        <v>13517</v>
      </c>
      <c r="G3635" t="s">
        <v>12064</v>
      </c>
      <c r="H3635" t="s">
        <v>12067</v>
      </c>
      <c r="I3635" t="s">
        <v>12095</v>
      </c>
      <c r="J3635" t="s">
        <v>12083</v>
      </c>
      <c r="K3635" t="s">
        <v>17216</v>
      </c>
      <c r="L3635" t="s">
        <v>18222</v>
      </c>
    </row>
    <row r="3636" spans="1:12" x14ac:dyDescent="0.25">
      <c r="A3636" t="s">
        <v>9344</v>
      </c>
      <c r="B3636" s="7">
        <v>0.8792592592592593</v>
      </c>
      <c r="C3636">
        <v>3</v>
      </c>
      <c r="D3636">
        <v>632000</v>
      </c>
      <c r="E3636">
        <v>1896000</v>
      </c>
      <c r="F3636" t="s">
        <v>12592</v>
      </c>
      <c r="G3636" t="s">
        <v>12062</v>
      </c>
      <c r="H3636" t="s">
        <v>12066</v>
      </c>
      <c r="I3636" t="s">
        <v>12094</v>
      </c>
      <c r="J3636" t="s">
        <v>12087</v>
      </c>
      <c r="K3636" t="s">
        <v>16768</v>
      </c>
      <c r="L3636" t="s">
        <v>17761</v>
      </c>
    </row>
    <row r="3637" spans="1:12" x14ac:dyDescent="0.25">
      <c r="A3637" t="s">
        <v>9346</v>
      </c>
      <c r="B3637" s="7">
        <v>0.41292824074074075</v>
      </c>
      <c r="C3637">
        <v>2</v>
      </c>
      <c r="D3637">
        <v>1281000</v>
      </c>
      <c r="E3637">
        <v>2562000</v>
      </c>
      <c r="F3637" t="s">
        <v>16045</v>
      </c>
      <c r="G3637" t="s">
        <v>12064</v>
      </c>
      <c r="H3637" t="s">
        <v>12067</v>
      </c>
      <c r="I3637" t="s">
        <v>12094</v>
      </c>
      <c r="J3637" t="s">
        <v>12081</v>
      </c>
      <c r="K3637" t="s">
        <v>16618</v>
      </c>
      <c r="L3637" t="s">
        <v>17602</v>
      </c>
    </row>
    <row r="3638" spans="1:12" x14ac:dyDescent="0.25">
      <c r="A3638" t="s">
        <v>9348</v>
      </c>
      <c r="B3638" s="7">
        <v>0.72795138888888888</v>
      </c>
      <c r="C3638">
        <v>5</v>
      </c>
      <c r="D3638">
        <v>564000</v>
      </c>
      <c r="E3638">
        <v>2820000</v>
      </c>
      <c r="F3638" t="s">
        <v>13158</v>
      </c>
      <c r="G3638" t="s">
        <v>12062</v>
      </c>
      <c r="H3638" t="s">
        <v>12067</v>
      </c>
      <c r="I3638" t="s">
        <v>12094</v>
      </c>
      <c r="J3638" t="s">
        <v>12078</v>
      </c>
      <c r="K3638" t="s">
        <v>16785</v>
      </c>
      <c r="L3638" t="s">
        <v>17780</v>
      </c>
    </row>
    <row r="3639" spans="1:12" x14ac:dyDescent="0.25">
      <c r="A3639" t="s">
        <v>9350</v>
      </c>
      <c r="B3639" s="7">
        <v>0.5618981481481482</v>
      </c>
      <c r="C3639">
        <v>1</v>
      </c>
      <c r="D3639">
        <v>419000</v>
      </c>
      <c r="E3639">
        <v>419000</v>
      </c>
      <c r="F3639" t="s">
        <v>13721</v>
      </c>
      <c r="G3639" t="s">
        <v>12065</v>
      </c>
      <c r="H3639" t="s">
        <v>12070</v>
      </c>
      <c r="I3639" t="s">
        <v>12095</v>
      </c>
      <c r="J3639" t="s">
        <v>12091</v>
      </c>
      <c r="K3639" t="s">
        <v>17165</v>
      </c>
      <c r="L3639" t="s">
        <v>18167</v>
      </c>
    </row>
    <row r="3640" spans="1:12" x14ac:dyDescent="0.25">
      <c r="A3640" t="s">
        <v>9353</v>
      </c>
      <c r="B3640" s="7">
        <v>0.64209490740740738</v>
      </c>
      <c r="C3640">
        <v>1</v>
      </c>
      <c r="D3640">
        <v>411000</v>
      </c>
      <c r="E3640">
        <v>411000</v>
      </c>
      <c r="F3640" t="s">
        <v>13963</v>
      </c>
      <c r="G3640" t="s">
        <v>12065</v>
      </c>
      <c r="H3640" t="s">
        <v>12066</v>
      </c>
      <c r="I3640" t="s">
        <v>12095</v>
      </c>
      <c r="J3640" t="s">
        <v>12085</v>
      </c>
      <c r="K3640" t="s">
        <v>16891</v>
      </c>
      <c r="L3640" t="s">
        <v>17893</v>
      </c>
    </row>
    <row r="3641" spans="1:12" x14ac:dyDescent="0.25">
      <c r="A3641" t="s">
        <v>9355</v>
      </c>
      <c r="B3641" s="7">
        <v>0.81921296296296298</v>
      </c>
      <c r="C3641">
        <v>9</v>
      </c>
      <c r="D3641">
        <v>418000</v>
      </c>
      <c r="E3641">
        <v>3762000</v>
      </c>
      <c r="F3641" t="s">
        <v>15023</v>
      </c>
      <c r="G3641" t="s">
        <v>12065</v>
      </c>
      <c r="H3641" t="s">
        <v>12067</v>
      </c>
      <c r="I3641" t="s">
        <v>12094</v>
      </c>
      <c r="J3641" t="s">
        <v>12080</v>
      </c>
      <c r="K3641" t="s">
        <v>16830</v>
      </c>
      <c r="L3641" t="s">
        <v>17837</v>
      </c>
    </row>
    <row r="3642" spans="1:12" x14ac:dyDescent="0.25">
      <c r="A3642" t="s">
        <v>9357</v>
      </c>
      <c r="B3642" s="7">
        <v>0.48972222222222223</v>
      </c>
      <c r="C3642">
        <v>8</v>
      </c>
      <c r="D3642">
        <v>1169000</v>
      </c>
      <c r="E3642">
        <v>9352000</v>
      </c>
      <c r="F3642" t="s">
        <v>15962</v>
      </c>
      <c r="G3642" t="s">
        <v>12064</v>
      </c>
      <c r="H3642" t="s">
        <v>12071</v>
      </c>
      <c r="I3642" t="s">
        <v>12095</v>
      </c>
      <c r="J3642" t="s">
        <v>12091</v>
      </c>
      <c r="K3642" t="s">
        <v>16687</v>
      </c>
      <c r="L3642" t="s">
        <v>17676</v>
      </c>
    </row>
    <row r="3643" spans="1:12" x14ac:dyDescent="0.25">
      <c r="A3643" t="s">
        <v>9359</v>
      </c>
      <c r="B3643" s="7">
        <v>0.68769675925925922</v>
      </c>
      <c r="C3643">
        <v>7</v>
      </c>
      <c r="D3643">
        <v>365000</v>
      </c>
      <c r="E3643">
        <v>2555000</v>
      </c>
      <c r="F3643" t="s">
        <v>13160</v>
      </c>
      <c r="G3643" t="s">
        <v>12063</v>
      </c>
      <c r="H3643" t="s">
        <v>12070</v>
      </c>
      <c r="I3643" t="s">
        <v>12095</v>
      </c>
      <c r="J3643" t="s">
        <v>12082</v>
      </c>
      <c r="K3643" t="s">
        <v>17429</v>
      </c>
      <c r="L3643" t="s">
        <v>18438</v>
      </c>
    </row>
    <row r="3644" spans="1:12" x14ac:dyDescent="0.25">
      <c r="A3644" t="s">
        <v>9361</v>
      </c>
      <c r="B3644" s="7">
        <v>0.82225694444444442</v>
      </c>
      <c r="C3644">
        <v>8</v>
      </c>
      <c r="D3644">
        <v>441000</v>
      </c>
      <c r="E3644">
        <v>3528000</v>
      </c>
      <c r="F3644" t="s">
        <v>15604</v>
      </c>
      <c r="G3644" t="s">
        <v>12065</v>
      </c>
      <c r="H3644" t="s">
        <v>12066</v>
      </c>
      <c r="I3644" t="s">
        <v>12092</v>
      </c>
      <c r="J3644" t="s">
        <v>12090</v>
      </c>
      <c r="K3644" t="s">
        <v>17380</v>
      </c>
      <c r="L3644" t="s">
        <v>18389</v>
      </c>
    </row>
    <row r="3645" spans="1:12" x14ac:dyDescent="0.25">
      <c r="A3645" t="s">
        <v>9362</v>
      </c>
      <c r="B3645" s="7">
        <v>0.89453703703703702</v>
      </c>
      <c r="C3645">
        <v>8</v>
      </c>
      <c r="D3645">
        <v>556000</v>
      </c>
      <c r="E3645">
        <v>4448000</v>
      </c>
      <c r="F3645" t="s">
        <v>15334</v>
      </c>
      <c r="G3645" t="s">
        <v>12062</v>
      </c>
      <c r="H3645" t="s">
        <v>12066</v>
      </c>
      <c r="I3645" t="s">
        <v>12095</v>
      </c>
      <c r="J3645" t="s">
        <v>12075</v>
      </c>
      <c r="K3645" t="s">
        <v>17338</v>
      </c>
      <c r="L3645" t="s">
        <v>18346</v>
      </c>
    </row>
    <row r="3646" spans="1:12" x14ac:dyDescent="0.25">
      <c r="A3646" t="s">
        <v>9365</v>
      </c>
      <c r="B3646" s="7">
        <v>0.90630787037037042</v>
      </c>
      <c r="C3646">
        <v>7</v>
      </c>
      <c r="D3646">
        <v>630000</v>
      </c>
      <c r="E3646">
        <v>4410000</v>
      </c>
      <c r="F3646" t="s">
        <v>13875</v>
      </c>
      <c r="G3646" t="s">
        <v>12062</v>
      </c>
      <c r="H3646" t="s">
        <v>12069</v>
      </c>
      <c r="I3646" t="s">
        <v>12094</v>
      </c>
      <c r="J3646" t="s">
        <v>12088</v>
      </c>
      <c r="K3646" t="s">
        <v>17457</v>
      </c>
      <c r="L3646" t="s">
        <v>12190</v>
      </c>
    </row>
    <row r="3647" spans="1:12" x14ac:dyDescent="0.25">
      <c r="A3647" t="s">
        <v>9367</v>
      </c>
      <c r="B3647" s="7">
        <v>0.17598379629629629</v>
      </c>
      <c r="C3647">
        <v>7</v>
      </c>
      <c r="D3647">
        <v>1373000</v>
      </c>
      <c r="E3647">
        <v>9611000</v>
      </c>
      <c r="F3647" t="s">
        <v>12713</v>
      </c>
      <c r="G3647" t="s">
        <v>12064</v>
      </c>
      <c r="H3647" t="s">
        <v>12068</v>
      </c>
      <c r="I3647" t="s">
        <v>12094</v>
      </c>
      <c r="J3647" t="s">
        <v>12080</v>
      </c>
      <c r="K3647" t="s">
        <v>17420</v>
      </c>
      <c r="L3647" t="s">
        <v>18429</v>
      </c>
    </row>
    <row r="3648" spans="1:12" x14ac:dyDescent="0.25">
      <c r="A3648" t="s">
        <v>9370</v>
      </c>
      <c r="B3648" s="7">
        <v>0.47923611111111108</v>
      </c>
      <c r="C3648">
        <v>4</v>
      </c>
      <c r="D3648">
        <v>1379000</v>
      </c>
      <c r="E3648">
        <v>5516000</v>
      </c>
      <c r="F3648" t="s">
        <v>14044</v>
      </c>
      <c r="G3648" t="s">
        <v>12064</v>
      </c>
      <c r="H3648" t="s">
        <v>12067</v>
      </c>
      <c r="I3648" t="s">
        <v>12093</v>
      </c>
      <c r="J3648" t="s">
        <v>12091</v>
      </c>
      <c r="K3648" t="s">
        <v>17193</v>
      </c>
      <c r="L3648" t="s">
        <v>18199</v>
      </c>
    </row>
    <row r="3649" spans="1:12" x14ac:dyDescent="0.25">
      <c r="A3649" t="s">
        <v>9373</v>
      </c>
      <c r="B3649" s="7">
        <v>1.6261574074074074E-2</v>
      </c>
      <c r="C3649">
        <v>9</v>
      </c>
      <c r="D3649">
        <v>410000</v>
      </c>
      <c r="E3649">
        <v>3690000</v>
      </c>
      <c r="F3649" t="s">
        <v>13540</v>
      </c>
      <c r="G3649" t="s">
        <v>12065</v>
      </c>
      <c r="H3649" t="s">
        <v>12067</v>
      </c>
      <c r="I3649" t="s">
        <v>12095</v>
      </c>
      <c r="J3649" t="s">
        <v>12080</v>
      </c>
      <c r="K3649" t="s">
        <v>16606</v>
      </c>
      <c r="L3649" t="s">
        <v>17597</v>
      </c>
    </row>
    <row r="3650" spans="1:12" x14ac:dyDescent="0.25">
      <c r="A3650" t="s">
        <v>9375</v>
      </c>
      <c r="B3650" s="7">
        <v>0.26415509259259257</v>
      </c>
      <c r="C3650">
        <v>3</v>
      </c>
      <c r="D3650">
        <v>661000</v>
      </c>
      <c r="E3650">
        <v>1983000</v>
      </c>
      <c r="F3650" t="s">
        <v>12310</v>
      </c>
      <c r="G3650" t="s">
        <v>12062</v>
      </c>
      <c r="H3650" t="s">
        <v>12066</v>
      </c>
      <c r="I3650" t="s">
        <v>12093</v>
      </c>
      <c r="J3650" t="s">
        <v>12075</v>
      </c>
      <c r="K3650" t="s">
        <v>16751</v>
      </c>
      <c r="L3650" t="s">
        <v>17744</v>
      </c>
    </row>
    <row r="3651" spans="1:12" x14ac:dyDescent="0.25">
      <c r="A3651" t="s">
        <v>9377</v>
      </c>
      <c r="B3651" s="7">
        <v>9.4166666666666662E-2</v>
      </c>
      <c r="C3651">
        <v>5</v>
      </c>
      <c r="D3651">
        <v>338000</v>
      </c>
      <c r="E3651">
        <v>1690000</v>
      </c>
      <c r="F3651" t="s">
        <v>16337</v>
      </c>
      <c r="G3651" t="s">
        <v>12063</v>
      </c>
      <c r="H3651" t="s">
        <v>12066</v>
      </c>
      <c r="I3651" t="s">
        <v>12095</v>
      </c>
      <c r="J3651" t="s">
        <v>12073</v>
      </c>
      <c r="K3651" t="s">
        <v>16573</v>
      </c>
      <c r="L3651" t="s">
        <v>17550</v>
      </c>
    </row>
    <row r="3652" spans="1:12" x14ac:dyDescent="0.25">
      <c r="A3652" t="s">
        <v>9379</v>
      </c>
      <c r="B3652" s="7">
        <v>8.4803240740740735E-2</v>
      </c>
      <c r="C3652">
        <v>3</v>
      </c>
      <c r="D3652">
        <v>491000</v>
      </c>
      <c r="E3652">
        <v>1473000</v>
      </c>
      <c r="F3652" t="s">
        <v>15040</v>
      </c>
      <c r="G3652" t="s">
        <v>12065</v>
      </c>
      <c r="H3652" t="s">
        <v>12070</v>
      </c>
      <c r="I3652" t="s">
        <v>12094</v>
      </c>
      <c r="J3652" t="s">
        <v>12089</v>
      </c>
      <c r="K3652" t="s">
        <v>16779</v>
      </c>
      <c r="L3652" t="s">
        <v>17772</v>
      </c>
    </row>
    <row r="3653" spans="1:12" x14ac:dyDescent="0.25">
      <c r="A3653" t="s">
        <v>9381</v>
      </c>
      <c r="B3653" s="7">
        <v>0.88697916666666665</v>
      </c>
      <c r="C3653">
        <v>8</v>
      </c>
      <c r="D3653">
        <v>1267000</v>
      </c>
      <c r="E3653">
        <v>10136000</v>
      </c>
      <c r="F3653" t="s">
        <v>15703</v>
      </c>
      <c r="G3653" t="s">
        <v>12064</v>
      </c>
      <c r="H3653" t="s">
        <v>12069</v>
      </c>
      <c r="I3653" t="s">
        <v>12095</v>
      </c>
      <c r="J3653" t="s">
        <v>12074</v>
      </c>
      <c r="K3653" t="s">
        <v>17249</v>
      </c>
      <c r="L3653" t="s">
        <v>18259</v>
      </c>
    </row>
    <row r="3654" spans="1:12" x14ac:dyDescent="0.25">
      <c r="A3654" t="s">
        <v>9384</v>
      </c>
      <c r="B3654" s="7">
        <v>0.63518518518518519</v>
      </c>
      <c r="C3654">
        <v>5</v>
      </c>
      <c r="D3654">
        <v>442000</v>
      </c>
      <c r="E3654">
        <v>2210000</v>
      </c>
      <c r="F3654" t="s">
        <v>15176</v>
      </c>
      <c r="G3654" t="s">
        <v>12065</v>
      </c>
      <c r="H3654" t="s">
        <v>12071</v>
      </c>
      <c r="I3654" t="s">
        <v>12095</v>
      </c>
      <c r="J3654" t="s">
        <v>12080</v>
      </c>
      <c r="K3654" t="s">
        <v>16833</v>
      </c>
      <c r="L3654" t="s">
        <v>17837</v>
      </c>
    </row>
    <row r="3655" spans="1:12" x14ac:dyDescent="0.25">
      <c r="A3655" t="s">
        <v>9386</v>
      </c>
      <c r="B3655" s="7">
        <v>0.89969907407407412</v>
      </c>
      <c r="C3655">
        <v>5</v>
      </c>
      <c r="D3655">
        <v>563000</v>
      </c>
      <c r="E3655">
        <v>2815000</v>
      </c>
      <c r="F3655" t="s">
        <v>16126</v>
      </c>
      <c r="G3655" t="s">
        <v>12062</v>
      </c>
      <c r="H3655" t="s">
        <v>12068</v>
      </c>
      <c r="I3655" t="s">
        <v>12094</v>
      </c>
      <c r="J3655" t="s">
        <v>12076</v>
      </c>
      <c r="K3655" t="s">
        <v>16949</v>
      </c>
      <c r="L3655" t="s">
        <v>17955</v>
      </c>
    </row>
    <row r="3656" spans="1:12" x14ac:dyDescent="0.25">
      <c r="A3656" t="s">
        <v>9389</v>
      </c>
      <c r="B3656" s="7">
        <v>0.76093750000000004</v>
      </c>
      <c r="C3656">
        <v>7</v>
      </c>
      <c r="D3656">
        <v>1266000</v>
      </c>
      <c r="E3656">
        <v>8862000</v>
      </c>
      <c r="F3656" t="s">
        <v>12442</v>
      </c>
      <c r="G3656" t="s">
        <v>12064</v>
      </c>
      <c r="H3656" t="s">
        <v>12067</v>
      </c>
      <c r="I3656" t="s">
        <v>12095</v>
      </c>
      <c r="J3656" t="s">
        <v>12084</v>
      </c>
      <c r="K3656" t="s">
        <v>17355</v>
      </c>
      <c r="L3656" t="s">
        <v>18362</v>
      </c>
    </row>
    <row r="3657" spans="1:12" x14ac:dyDescent="0.25">
      <c r="A3657" t="s">
        <v>9391</v>
      </c>
      <c r="B3657" s="7">
        <v>1.0497685185185185E-2</v>
      </c>
      <c r="C3657">
        <v>1</v>
      </c>
      <c r="D3657">
        <v>410000</v>
      </c>
      <c r="E3657">
        <v>410000</v>
      </c>
      <c r="F3657" t="s">
        <v>13302</v>
      </c>
      <c r="G3657" t="s">
        <v>12065</v>
      </c>
      <c r="H3657" t="s">
        <v>12071</v>
      </c>
      <c r="I3657" t="s">
        <v>12094</v>
      </c>
      <c r="J3657" t="s">
        <v>12085</v>
      </c>
      <c r="K3657" t="s">
        <v>12164</v>
      </c>
      <c r="L3657" t="s">
        <v>12246</v>
      </c>
    </row>
    <row r="3658" spans="1:12" x14ac:dyDescent="0.25">
      <c r="A3658" t="s">
        <v>9394</v>
      </c>
      <c r="B3658" s="7">
        <v>0.21818287037037037</v>
      </c>
      <c r="C3658">
        <v>2</v>
      </c>
      <c r="D3658">
        <v>677000</v>
      </c>
      <c r="E3658">
        <v>1354000</v>
      </c>
      <c r="F3658" t="s">
        <v>13103</v>
      </c>
      <c r="G3658" t="s">
        <v>12062</v>
      </c>
      <c r="H3658" t="s">
        <v>12066</v>
      </c>
      <c r="I3658" t="s">
        <v>12094</v>
      </c>
      <c r="J3658" t="s">
        <v>12080</v>
      </c>
      <c r="K3658" t="s">
        <v>16492</v>
      </c>
      <c r="L3658" t="s">
        <v>17693</v>
      </c>
    </row>
    <row r="3659" spans="1:12" x14ac:dyDescent="0.25">
      <c r="A3659" t="s">
        <v>9396</v>
      </c>
      <c r="B3659" s="7">
        <v>0.47957175925925927</v>
      </c>
      <c r="C3659">
        <v>2</v>
      </c>
      <c r="D3659">
        <v>371000</v>
      </c>
      <c r="E3659">
        <v>742000</v>
      </c>
      <c r="F3659" t="s">
        <v>16278</v>
      </c>
      <c r="G3659" t="s">
        <v>12063</v>
      </c>
      <c r="H3659" t="s">
        <v>12070</v>
      </c>
      <c r="I3659" t="s">
        <v>12094</v>
      </c>
      <c r="J3659" t="s">
        <v>12087</v>
      </c>
      <c r="K3659" t="s">
        <v>17048</v>
      </c>
      <c r="L3659" t="s">
        <v>18050</v>
      </c>
    </row>
    <row r="3660" spans="1:12" x14ac:dyDescent="0.25">
      <c r="A3660" t="s">
        <v>9398</v>
      </c>
      <c r="B3660" s="7">
        <v>0.79664351851851856</v>
      </c>
      <c r="C3660">
        <v>5</v>
      </c>
      <c r="D3660">
        <v>344000</v>
      </c>
      <c r="E3660">
        <v>1720000</v>
      </c>
      <c r="F3660" t="s">
        <v>16101</v>
      </c>
      <c r="G3660" t="s">
        <v>12063</v>
      </c>
      <c r="H3660" t="s">
        <v>12068</v>
      </c>
      <c r="I3660" t="s">
        <v>12094</v>
      </c>
      <c r="J3660" t="s">
        <v>12085</v>
      </c>
      <c r="K3660" t="s">
        <v>16509</v>
      </c>
      <c r="L3660" t="s">
        <v>17485</v>
      </c>
    </row>
    <row r="3661" spans="1:12" x14ac:dyDescent="0.25">
      <c r="A3661" t="s">
        <v>9400</v>
      </c>
      <c r="B3661" s="7">
        <v>0.64531249999999996</v>
      </c>
      <c r="C3661">
        <v>3</v>
      </c>
      <c r="D3661">
        <v>422000</v>
      </c>
      <c r="E3661">
        <v>1266000</v>
      </c>
      <c r="F3661" t="s">
        <v>13975</v>
      </c>
      <c r="G3661" t="s">
        <v>12065</v>
      </c>
      <c r="H3661" t="s">
        <v>12071</v>
      </c>
      <c r="I3661" t="s">
        <v>12095</v>
      </c>
      <c r="J3661" t="s">
        <v>12082</v>
      </c>
      <c r="K3661" t="s">
        <v>16809</v>
      </c>
      <c r="L3661" t="s">
        <v>17810</v>
      </c>
    </row>
    <row r="3662" spans="1:12" x14ac:dyDescent="0.25">
      <c r="A3662" t="s">
        <v>9402</v>
      </c>
      <c r="B3662" s="7">
        <v>0.86004629629629625</v>
      </c>
      <c r="C3662">
        <v>2</v>
      </c>
      <c r="D3662">
        <v>644000</v>
      </c>
      <c r="E3662">
        <v>1288000</v>
      </c>
      <c r="F3662" t="s">
        <v>14649</v>
      </c>
      <c r="G3662" t="s">
        <v>12062</v>
      </c>
      <c r="H3662" t="s">
        <v>12070</v>
      </c>
      <c r="I3662" t="s">
        <v>12095</v>
      </c>
      <c r="J3662" t="s">
        <v>12082</v>
      </c>
      <c r="K3662" t="s">
        <v>17373</v>
      </c>
      <c r="L3662" t="s">
        <v>18375</v>
      </c>
    </row>
    <row r="3663" spans="1:12" x14ac:dyDescent="0.25">
      <c r="A3663" t="s">
        <v>9404</v>
      </c>
      <c r="B3663" s="7">
        <v>0.64429398148148154</v>
      </c>
      <c r="C3663">
        <v>6</v>
      </c>
      <c r="D3663">
        <v>593000</v>
      </c>
      <c r="E3663">
        <v>3558000</v>
      </c>
      <c r="F3663" t="s">
        <v>12894</v>
      </c>
      <c r="G3663" t="s">
        <v>12062</v>
      </c>
      <c r="H3663" t="s">
        <v>12066</v>
      </c>
      <c r="I3663" t="s">
        <v>12094</v>
      </c>
      <c r="J3663" t="s">
        <v>12089</v>
      </c>
      <c r="K3663" t="s">
        <v>16622</v>
      </c>
      <c r="L3663" t="s">
        <v>17610</v>
      </c>
    </row>
    <row r="3664" spans="1:12" x14ac:dyDescent="0.25">
      <c r="A3664" t="s">
        <v>9407</v>
      </c>
      <c r="B3664" s="7">
        <v>0.18736111111111112</v>
      </c>
      <c r="C3664">
        <v>8</v>
      </c>
      <c r="D3664">
        <v>1208000</v>
      </c>
      <c r="E3664">
        <v>9664000</v>
      </c>
      <c r="F3664" t="s">
        <v>15703</v>
      </c>
      <c r="G3664" t="s">
        <v>12064</v>
      </c>
      <c r="H3664" t="s">
        <v>12067</v>
      </c>
      <c r="I3664" t="s">
        <v>12095</v>
      </c>
      <c r="J3664" t="s">
        <v>12083</v>
      </c>
      <c r="K3664" t="s">
        <v>17017</v>
      </c>
      <c r="L3664" t="s">
        <v>18024</v>
      </c>
    </row>
    <row r="3665" spans="1:12" x14ac:dyDescent="0.25">
      <c r="A3665" t="s">
        <v>9409</v>
      </c>
      <c r="B3665" s="7">
        <v>0.59440972222222221</v>
      </c>
      <c r="C3665">
        <v>4</v>
      </c>
      <c r="D3665">
        <v>373000</v>
      </c>
      <c r="E3665">
        <v>1492000</v>
      </c>
      <c r="F3665" t="s">
        <v>13941</v>
      </c>
      <c r="G3665" t="s">
        <v>12063</v>
      </c>
      <c r="H3665" t="s">
        <v>12066</v>
      </c>
      <c r="I3665" t="s">
        <v>12093</v>
      </c>
      <c r="J3665" t="s">
        <v>12077</v>
      </c>
      <c r="K3665" t="s">
        <v>16640</v>
      </c>
      <c r="L3665" t="s">
        <v>17627</v>
      </c>
    </row>
    <row r="3666" spans="1:12" x14ac:dyDescent="0.25">
      <c r="A3666" t="s">
        <v>9411</v>
      </c>
      <c r="B3666" s="7">
        <v>0.79362268518518519</v>
      </c>
      <c r="C3666">
        <v>1</v>
      </c>
      <c r="D3666">
        <v>640000</v>
      </c>
      <c r="E3666">
        <v>640000</v>
      </c>
      <c r="F3666" t="s">
        <v>13498</v>
      </c>
      <c r="G3666" t="s">
        <v>12062</v>
      </c>
      <c r="H3666" t="s">
        <v>12070</v>
      </c>
      <c r="I3666" t="s">
        <v>12095</v>
      </c>
      <c r="J3666" t="s">
        <v>12075</v>
      </c>
      <c r="K3666" t="s">
        <v>16828</v>
      </c>
      <c r="L3666" t="s">
        <v>17827</v>
      </c>
    </row>
    <row r="3667" spans="1:12" x14ac:dyDescent="0.25">
      <c r="A3667" t="s">
        <v>9413</v>
      </c>
      <c r="B3667" s="7">
        <v>0.24716435185185184</v>
      </c>
      <c r="C3667">
        <v>7</v>
      </c>
      <c r="D3667">
        <v>484000</v>
      </c>
      <c r="E3667">
        <v>3388000</v>
      </c>
      <c r="F3667" t="s">
        <v>14196</v>
      </c>
      <c r="G3667" t="s">
        <v>12065</v>
      </c>
      <c r="H3667" t="s">
        <v>12069</v>
      </c>
      <c r="I3667" t="s">
        <v>12095</v>
      </c>
      <c r="J3667" t="s">
        <v>12076</v>
      </c>
      <c r="K3667" t="s">
        <v>17358</v>
      </c>
      <c r="L3667" t="s">
        <v>18365</v>
      </c>
    </row>
    <row r="3668" spans="1:12" x14ac:dyDescent="0.25">
      <c r="A3668" t="s">
        <v>9415</v>
      </c>
      <c r="B3668" s="7">
        <v>0.6012615740740741</v>
      </c>
      <c r="C3668">
        <v>5</v>
      </c>
      <c r="D3668">
        <v>456000</v>
      </c>
      <c r="E3668">
        <v>2280000</v>
      </c>
      <c r="F3668" t="s">
        <v>15533</v>
      </c>
      <c r="G3668" t="s">
        <v>12065</v>
      </c>
      <c r="H3668" t="s">
        <v>12070</v>
      </c>
      <c r="I3668" t="s">
        <v>12094</v>
      </c>
      <c r="J3668" t="s">
        <v>12085</v>
      </c>
      <c r="K3668" t="s">
        <v>17370</v>
      </c>
      <c r="L3668" t="s">
        <v>18375</v>
      </c>
    </row>
    <row r="3669" spans="1:12" x14ac:dyDescent="0.25">
      <c r="A3669" t="s">
        <v>9417</v>
      </c>
      <c r="B3669" s="7">
        <v>0.25072916666666667</v>
      </c>
      <c r="C3669">
        <v>2</v>
      </c>
      <c r="D3669">
        <v>328000</v>
      </c>
      <c r="E3669">
        <v>656000</v>
      </c>
      <c r="F3669" t="s">
        <v>12289</v>
      </c>
      <c r="G3669" t="s">
        <v>12063</v>
      </c>
      <c r="H3669" t="s">
        <v>12069</v>
      </c>
      <c r="I3669" t="s">
        <v>12093</v>
      </c>
      <c r="J3669" t="s">
        <v>12091</v>
      </c>
      <c r="K3669" t="s">
        <v>17333</v>
      </c>
      <c r="L3669" t="s">
        <v>18336</v>
      </c>
    </row>
    <row r="3670" spans="1:12" x14ac:dyDescent="0.25">
      <c r="A3670" t="s">
        <v>9419</v>
      </c>
      <c r="B3670" s="7">
        <v>0.99549768518518522</v>
      </c>
      <c r="C3670">
        <v>8</v>
      </c>
      <c r="D3670">
        <v>582000</v>
      </c>
      <c r="E3670">
        <v>4656000</v>
      </c>
      <c r="F3670" t="s">
        <v>13809</v>
      </c>
      <c r="G3670" t="s">
        <v>12062</v>
      </c>
      <c r="H3670" t="s">
        <v>12069</v>
      </c>
      <c r="I3670" t="s">
        <v>12095</v>
      </c>
      <c r="J3670" t="s">
        <v>12074</v>
      </c>
      <c r="K3670" t="s">
        <v>17036</v>
      </c>
      <c r="L3670" t="s">
        <v>18043</v>
      </c>
    </row>
    <row r="3671" spans="1:12" x14ac:dyDescent="0.25">
      <c r="A3671" t="s">
        <v>9422</v>
      </c>
      <c r="B3671" s="7">
        <v>0.58917824074074077</v>
      </c>
      <c r="C3671">
        <v>4</v>
      </c>
      <c r="D3671">
        <v>380000</v>
      </c>
      <c r="E3671">
        <v>1520000</v>
      </c>
      <c r="F3671" t="s">
        <v>12751</v>
      </c>
      <c r="G3671" t="s">
        <v>12063</v>
      </c>
      <c r="H3671" t="s">
        <v>12066</v>
      </c>
      <c r="I3671" t="s">
        <v>12092</v>
      </c>
      <c r="J3671" t="s">
        <v>12076</v>
      </c>
      <c r="K3671" t="s">
        <v>16997</v>
      </c>
      <c r="L3671" t="s">
        <v>18001</v>
      </c>
    </row>
    <row r="3672" spans="1:12" x14ac:dyDescent="0.25">
      <c r="A3672" t="s">
        <v>9424</v>
      </c>
      <c r="B3672" s="7">
        <v>2.462962962962963E-2</v>
      </c>
      <c r="C3672">
        <v>6</v>
      </c>
      <c r="D3672">
        <v>405000</v>
      </c>
      <c r="E3672">
        <v>2430000</v>
      </c>
      <c r="F3672" t="s">
        <v>12867</v>
      </c>
      <c r="G3672" t="s">
        <v>12065</v>
      </c>
      <c r="H3672" t="s">
        <v>12066</v>
      </c>
      <c r="I3672" t="s">
        <v>12095</v>
      </c>
      <c r="J3672" t="s">
        <v>12075</v>
      </c>
      <c r="K3672" t="s">
        <v>17406</v>
      </c>
      <c r="L3672" t="s">
        <v>18414</v>
      </c>
    </row>
    <row r="3673" spans="1:12" x14ac:dyDescent="0.25">
      <c r="A3673" t="s">
        <v>9425</v>
      </c>
      <c r="B3673" s="7">
        <v>0.20418981481481482</v>
      </c>
      <c r="C3673">
        <v>9</v>
      </c>
      <c r="D3673">
        <v>1120000</v>
      </c>
      <c r="E3673">
        <v>10080000</v>
      </c>
      <c r="F3673" t="s">
        <v>13045</v>
      </c>
      <c r="G3673" t="s">
        <v>12064</v>
      </c>
      <c r="H3673" t="s">
        <v>12071</v>
      </c>
      <c r="I3673" t="s">
        <v>12095</v>
      </c>
      <c r="J3673" t="s">
        <v>12088</v>
      </c>
      <c r="K3673" t="s">
        <v>16729</v>
      </c>
      <c r="L3673" t="s">
        <v>17728</v>
      </c>
    </row>
    <row r="3674" spans="1:12" x14ac:dyDescent="0.25">
      <c r="A3674" t="s">
        <v>9427</v>
      </c>
      <c r="B3674" s="7">
        <v>0.68186342592592597</v>
      </c>
      <c r="C3674">
        <v>7</v>
      </c>
      <c r="D3674">
        <v>434000</v>
      </c>
      <c r="E3674">
        <v>3038000</v>
      </c>
      <c r="F3674" t="s">
        <v>12326</v>
      </c>
      <c r="G3674" t="s">
        <v>12065</v>
      </c>
      <c r="H3674" t="s">
        <v>12071</v>
      </c>
      <c r="I3674" t="s">
        <v>12094</v>
      </c>
      <c r="J3674" t="s">
        <v>12079</v>
      </c>
      <c r="K3674" t="s">
        <v>16632</v>
      </c>
      <c r="L3674" t="s">
        <v>17621</v>
      </c>
    </row>
    <row r="3675" spans="1:12" x14ac:dyDescent="0.25">
      <c r="A3675" t="s">
        <v>9430</v>
      </c>
      <c r="B3675" s="7">
        <v>0.14402777777777778</v>
      </c>
      <c r="C3675">
        <v>6</v>
      </c>
      <c r="D3675">
        <v>1265000</v>
      </c>
      <c r="E3675">
        <v>7590000</v>
      </c>
      <c r="F3675" t="s">
        <v>16025</v>
      </c>
      <c r="G3675" t="s">
        <v>12064</v>
      </c>
      <c r="H3675" t="s">
        <v>12071</v>
      </c>
      <c r="I3675" t="s">
        <v>12093</v>
      </c>
      <c r="J3675" t="s">
        <v>12086</v>
      </c>
      <c r="K3675" t="s">
        <v>16644</v>
      </c>
      <c r="L3675" t="s">
        <v>17633</v>
      </c>
    </row>
    <row r="3676" spans="1:12" x14ac:dyDescent="0.25">
      <c r="A3676" t="s">
        <v>9432</v>
      </c>
      <c r="B3676" s="7">
        <v>8.5706018518518515E-2</v>
      </c>
      <c r="C3676">
        <v>8</v>
      </c>
      <c r="D3676">
        <v>1278000</v>
      </c>
      <c r="E3676">
        <v>10224000</v>
      </c>
      <c r="F3676" t="s">
        <v>12374</v>
      </c>
      <c r="G3676" t="s">
        <v>12064</v>
      </c>
      <c r="H3676" t="s">
        <v>12066</v>
      </c>
      <c r="I3676" t="s">
        <v>12093</v>
      </c>
      <c r="J3676" t="s">
        <v>12091</v>
      </c>
      <c r="K3676" t="s">
        <v>16780</v>
      </c>
      <c r="L3676" t="s">
        <v>17778</v>
      </c>
    </row>
    <row r="3677" spans="1:12" x14ac:dyDescent="0.25">
      <c r="A3677" t="s">
        <v>9434</v>
      </c>
      <c r="B3677" s="7">
        <v>5.3831018518518521E-2</v>
      </c>
      <c r="C3677">
        <v>3</v>
      </c>
      <c r="D3677">
        <v>402000</v>
      </c>
      <c r="E3677">
        <v>1206000</v>
      </c>
      <c r="F3677" t="s">
        <v>13595</v>
      </c>
      <c r="G3677" t="s">
        <v>12063</v>
      </c>
      <c r="H3677" t="s">
        <v>12066</v>
      </c>
      <c r="I3677" t="s">
        <v>12094</v>
      </c>
      <c r="J3677" t="s">
        <v>12074</v>
      </c>
      <c r="K3677" t="s">
        <v>16674</v>
      </c>
      <c r="L3677" t="s">
        <v>17660</v>
      </c>
    </row>
    <row r="3678" spans="1:12" x14ac:dyDescent="0.25">
      <c r="A3678" t="s">
        <v>9436</v>
      </c>
      <c r="B3678" s="7">
        <v>0.30792824074074077</v>
      </c>
      <c r="C3678">
        <v>9</v>
      </c>
      <c r="D3678">
        <v>1242000</v>
      </c>
      <c r="E3678">
        <v>11178000</v>
      </c>
      <c r="F3678" t="s">
        <v>13046</v>
      </c>
      <c r="G3678" t="s">
        <v>12064</v>
      </c>
      <c r="H3678" t="s">
        <v>12067</v>
      </c>
      <c r="I3678" t="s">
        <v>12092</v>
      </c>
      <c r="J3678" t="s">
        <v>12089</v>
      </c>
      <c r="K3678" t="s">
        <v>12139</v>
      </c>
      <c r="L3678" t="s">
        <v>12229</v>
      </c>
    </row>
    <row r="3679" spans="1:12" x14ac:dyDescent="0.25">
      <c r="A3679" t="s">
        <v>9438</v>
      </c>
      <c r="B3679" s="7">
        <v>0.52324074074074078</v>
      </c>
      <c r="C3679">
        <v>3</v>
      </c>
      <c r="D3679">
        <v>381000</v>
      </c>
      <c r="E3679">
        <v>1143000</v>
      </c>
      <c r="F3679" t="s">
        <v>15604</v>
      </c>
      <c r="G3679" t="s">
        <v>12063</v>
      </c>
      <c r="H3679" t="s">
        <v>12071</v>
      </c>
      <c r="I3679" t="s">
        <v>12092</v>
      </c>
      <c r="J3679" t="s">
        <v>12083</v>
      </c>
      <c r="K3679" t="s">
        <v>17212</v>
      </c>
      <c r="L3679" t="s">
        <v>18216</v>
      </c>
    </row>
    <row r="3680" spans="1:12" x14ac:dyDescent="0.25">
      <c r="A3680" t="s">
        <v>9439</v>
      </c>
      <c r="B3680" s="7">
        <v>0.85863425925925929</v>
      </c>
      <c r="C3680">
        <v>1</v>
      </c>
      <c r="D3680">
        <v>504000</v>
      </c>
      <c r="E3680">
        <v>504000</v>
      </c>
      <c r="F3680" t="s">
        <v>15766</v>
      </c>
      <c r="G3680" t="s">
        <v>12065</v>
      </c>
      <c r="H3680" t="s">
        <v>12070</v>
      </c>
      <c r="I3680" t="s">
        <v>12095</v>
      </c>
      <c r="J3680" t="s">
        <v>12073</v>
      </c>
      <c r="K3680" t="s">
        <v>17194</v>
      </c>
      <c r="L3680" t="s">
        <v>18197</v>
      </c>
    </row>
    <row r="3681" spans="1:12" x14ac:dyDescent="0.25">
      <c r="A3681" t="s">
        <v>9441</v>
      </c>
      <c r="B3681" s="7">
        <v>0.42909722222222224</v>
      </c>
      <c r="C3681">
        <v>8</v>
      </c>
      <c r="D3681">
        <v>417000</v>
      </c>
      <c r="E3681">
        <v>3336000</v>
      </c>
      <c r="F3681" t="s">
        <v>13255</v>
      </c>
      <c r="G3681" t="s">
        <v>12065</v>
      </c>
      <c r="H3681" t="s">
        <v>12067</v>
      </c>
      <c r="I3681" t="s">
        <v>12095</v>
      </c>
      <c r="J3681" t="s">
        <v>12076</v>
      </c>
      <c r="K3681" t="s">
        <v>16503</v>
      </c>
      <c r="L3681" t="s">
        <v>17482</v>
      </c>
    </row>
    <row r="3682" spans="1:12" x14ac:dyDescent="0.25">
      <c r="A3682" t="s">
        <v>9444</v>
      </c>
      <c r="B3682" s="7">
        <v>0.88339120370370372</v>
      </c>
      <c r="C3682">
        <v>7</v>
      </c>
      <c r="D3682">
        <v>434000</v>
      </c>
      <c r="E3682">
        <v>3038000</v>
      </c>
      <c r="F3682" t="s">
        <v>15604</v>
      </c>
      <c r="G3682" t="s">
        <v>12065</v>
      </c>
      <c r="H3682" t="s">
        <v>12067</v>
      </c>
      <c r="I3682" t="s">
        <v>12093</v>
      </c>
      <c r="J3682" t="s">
        <v>12083</v>
      </c>
      <c r="K3682" t="s">
        <v>17398</v>
      </c>
      <c r="L3682" t="s">
        <v>18407</v>
      </c>
    </row>
    <row r="3683" spans="1:12" x14ac:dyDescent="0.25">
      <c r="A3683" t="s">
        <v>9446</v>
      </c>
      <c r="B3683" s="7">
        <v>0.16621527777777778</v>
      </c>
      <c r="C3683">
        <v>2</v>
      </c>
      <c r="D3683">
        <v>327000</v>
      </c>
      <c r="E3683">
        <v>654000</v>
      </c>
      <c r="F3683" t="s">
        <v>14825</v>
      </c>
      <c r="G3683" t="s">
        <v>12063</v>
      </c>
      <c r="H3683" t="s">
        <v>12068</v>
      </c>
      <c r="I3683" t="s">
        <v>12094</v>
      </c>
      <c r="J3683" t="s">
        <v>12088</v>
      </c>
      <c r="K3683" t="s">
        <v>17104</v>
      </c>
      <c r="L3683" t="s">
        <v>18105</v>
      </c>
    </row>
    <row r="3684" spans="1:12" x14ac:dyDescent="0.25">
      <c r="A3684" t="s">
        <v>9448</v>
      </c>
      <c r="B3684" s="7">
        <v>0.42394675925925923</v>
      </c>
      <c r="C3684">
        <v>6</v>
      </c>
      <c r="D3684">
        <v>664000</v>
      </c>
      <c r="E3684">
        <v>3984000</v>
      </c>
      <c r="F3684" t="s">
        <v>13700</v>
      </c>
      <c r="G3684" t="s">
        <v>12062</v>
      </c>
      <c r="H3684" t="s">
        <v>12069</v>
      </c>
      <c r="I3684" t="s">
        <v>12094</v>
      </c>
      <c r="J3684" t="s">
        <v>12076</v>
      </c>
      <c r="K3684" t="s">
        <v>17010</v>
      </c>
      <c r="L3684" t="s">
        <v>18015</v>
      </c>
    </row>
    <row r="3685" spans="1:12" x14ac:dyDescent="0.25">
      <c r="A3685" t="s">
        <v>9450</v>
      </c>
      <c r="B3685" s="7">
        <v>0.55864583333333329</v>
      </c>
      <c r="C3685">
        <v>5</v>
      </c>
      <c r="D3685">
        <v>558000</v>
      </c>
      <c r="E3685">
        <v>2790000</v>
      </c>
      <c r="F3685" t="s">
        <v>15328</v>
      </c>
      <c r="G3685" t="s">
        <v>12062</v>
      </c>
      <c r="H3685" t="s">
        <v>12069</v>
      </c>
      <c r="I3685" t="s">
        <v>12094</v>
      </c>
      <c r="J3685" t="s">
        <v>12090</v>
      </c>
      <c r="K3685" t="s">
        <v>12167</v>
      </c>
      <c r="L3685" t="s">
        <v>12252</v>
      </c>
    </row>
    <row r="3686" spans="1:12" x14ac:dyDescent="0.25">
      <c r="A3686" t="s">
        <v>9452</v>
      </c>
      <c r="B3686" s="7">
        <v>0.32025462962962964</v>
      </c>
      <c r="C3686">
        <v>3</v>
      </c>
      <c r="D3686">
        <v>574000</v>
      </c>
      <c r="E3686">
        <v>1722000</v>
      </c>
      <c r="F3686" t="s">
        <v>13055</v>
      </c>
      <c r="G3686" t="s">
        <v>12062</v>
      </c>
      <c r="H3686" t="s">
        <v>12071</v>
      </c>
      <c r="I3686" t="s">
        <v>12094</v>
      </c>
      <c r="J3686" t="s">
        <v>12090</v>
      </c>
      <c r="K3686" t="s">
        <v>17078</v>
      </c>
      <c r="L3686" t="s">
        <v>18080</v>
      </c>
    </row>
    <row r="3687" spans="1:12" x14ac:dyDescent="0.25">
      <c r="A3687" t="s">
        <v>9454</v>
      </c>
      <c r="B3687" s="7">
        <v>0.89907407407407403</v>
      </c>
      <c r="C3687">
        <v>5</v>
      </c>
      <c r="D3687">
        <v>507000</v>
      </c>
      <c r="E3687">
        <v>2535000</v>
      </c>
      <c r="F3687" t="s">
        <v>15392</v>
      </c>
      <c r="G3687" t="s">
        <v>12065</v>
      </c>
      <c r="H3687" t="s">
        <v>12070</v>
      </c>
      <c r="I3687" t="s">
        <v>12093</v>
      </c>
      <c r="J3687" t="s">
        <v>12087</v>
      </c>
      <c r="K3687" t="s">
        <v>16588</v>
      </c>
      <c r="L3687" t="s">
        <v>17565</v>
      </c>
    </row>
    <row r="3688" spans="1:12" x14ac:dyDescent="0.25">
      <c r="A3688" t="s">
        <v>9456</v>
      </c>
      <c r="B3688" s="7">
        <v>0.95947916666666666</v>
      </c>
      <c r="C3688">
        <v>6</v>
      </c>
      <c r="D3688">
        <v>319000</v>
      </c>
      <c r="E3688">
        <v>1914000</v>
      </c>
      <c r="F3688" t="s">
        <v>15891</v>
      </c>
      <c r="G3688" t="s">
        <v>12063</v>
      </c>
      <c r="H3688" t="s">
        <v>12071</v>
      </c>
      <c r="I3688" t="s">
        <v>12095</v>
      </c>
      <c r="J3688" t="s">
        <v>12084</v>
      </c>
      <c r="K3688" t="s">
        <v>17289</v>
      </c>
      <c r="L3688" t="s">
        <v>18298</v>
      </c>
    </row>
    <row r="3689" spans="1:12" x14ac:dyDescent="0.25">
      <c r="A3689" t="s">
        <v>9458</v>
      </c>
      <c r="B3689" s="7">
        <v>0.71813657407407405</v>
      </c>
      <c r="C3689">
        <v>4</v>
      </c>
      <c r="D3689">
        <v>425000</v>
      </c>
      <c r="E3689">
        <v>1700000</v>
      </c>
      <c r="F3689" t="s">
        <v>13061</v>
      </c>
      <c r="G3689" t="s">
        <v>12065</v>
      </c>
      <c r="H3689" t="s">
        <v>12070</v>
      </c>
      <c r="I3689" t="s">
        <v>12095</v>
      </c>
      <c r="J3689" t="s">
        <v>12080</v>
      </c>
      <c r="K3689" t="s">
        <v>17428</v>
      </c>
      <c r="L3689" t="s">
        <v>18434</v>
      </c>
    </row>
    <row r="3690" spans="1:12" x14ac:dyDescent="0.25">
      <c r="A3690" t="s">
        <v>9460</v>
      </c>
      <c r="B3690" s="7">
        <v>0.7648611111111111</v>
      </c>
      <c r="C3690">
        <v>6</v>
      </c>
      <c r="D3690">
        <v>331000</v>
      </c>
      <c r="E3690">
        <v>1986000</v>
      </c>
      <c r="F3690" t="s">
        <v>14762</v>
      </c>
      <c r="G3690" t="s">
        <v>12063</v>
      </c>
      <c r="H3690" t="s">
        <v>12066</v>
      </c>
      <c r="I3690" t="s">
        <v>12095</v>
      </c>
      <c r="J3690" t="s">
        <v>12075</v>
      </c>
      <c r="K3690" t="s">
        <v>16503</v>
      </c>
      <c r="L3690" t="s">
        <v>17480</v>
      </c>
    </row>
    <row r="3691" spans="1:12" x14ac:dyDescent="0.25">
      <c r="A3691" t="s">
        <v>9462</v>
      </c>
      <c r="B3691" s="7">
        <v>0.45079861111111114</v>
      </c>
      <c r="C3691">
        <v>4</v>
      </c>
      <c r="D3691">
        <v>1354000</v>
      </c>
      <c r="E3691">
        <v>5416000</v>
      </c>
      <c r="F3691" t="s">
        <v>14955</v>
      </c>
      <c r="G3691" t="s">
        <v>12064</v>
      </c>
      <c r="H3691" t="s">
        <v>12066</v>
      </c>
      <c r="I3691" t="s">
        <v>12092</v>
      </c>
      <c r="J3691" t="s">
        <v>12083</v>
      </c>
      <c r="K3691" t="s">
        <v>16785</v>
      </c>
      <c r="L3691" t="s">
        <v>17779</v>
      </c>
    </row>
    <row r="3692" spans="1:12" x14ac:dyDescent="0.25">
      <c r="A3692" t="s">
        <v>9464</v>
      </c>
      <c r="B3692" s="7">
        <v>0.2112037037037037</v>
      </c>
      <c r="C3692">
        <v>4</v>
      </c>
      <c r="D3692">
        <v>1358000</v>
      </c>
      <c r="E3692">
        <v>5432000</v>
      </c>
      <c r="F3692" t="s">
        <v>15762</v>
      </c>
      <c r="G3692" t="s">
        <v>12064</v>
      </c>
      <c r="H3692" t="s">
        <v>12066</v>
      </c>
      <c r="I3692" t="s">
        <v>12094</v>
      </c>
      <c r="J3692" t="s">
        <v>12078</v>
      </c>
      <c r="K3692" t="s">
        <v>17000</v>
      </c>
      <c r="L3692" t="s">
        <v>18004</v>
      </c>
    </row>
    <row r="3693" spans="1:12" x14ac:dyDescent="0.25">
      <c r="A3693" t="s">
        <v>9466</v>
      </c>
      <c r="B3693" s="7">
        <v>0.66060185185185183</v>
      </c>
      <c r="C3693">
        <v>8</v>
      </c>
      <c r="D3693">
        <v>688000</v>
      </c>
      <c r="E3693">
        <v>5504000</v>
      </c>
      <c r="F3693" t="s">
        <v>12457</v>
      </c>
      <c r="G3693" t="s">
        <v>12062</v>
      </c>
      <c r="H3693" t="s">
        <v>12066</v>
      </c>
      <c r="I3693" t="s">
        <v>12093</v>
      </c>
      <c r="J3693" t="s">
        <v>12074</v>
      </c>
      <c r="K3693" t="s">
        <v>17440</v>
      </c>
      <c r="L3693" t="s">
        <v>18450</v>
      </c>
    </row>
    <row r="3694" spans="1:12" x14ac:dyDescent="0.25">
      <c r="A3694" t="s">
        <v>9468</v>
      </c>
      <c r="B3694" s="7">
        <v>0.1670949074074074</v>
      </c>
      <c r="C3694">
        <v>2</v>
      </c>
      <c r="D3694">
        <v>375000</v>
      </c>
      <c r="E3694">
        <v>750000</v>
      </c>
      <c r="F3694" t="s">
        <v>13335</v>
      </c>
      <c r="G3694" t="s">
        <v>12063</v>
      </c>
      <c r="H3694" t="s">
        <v>12068</v>
      </c>
      <c r="I3694" t="s">
        <v>12094</v>
      </c>
      <c r="J3694" t="s">
        <v>12079</v>
      </c>
      <c r="K3694" t="s">
        <v>12156</v>
      </c>
      <c r="L3694" t="s">
        <v>12239</v>
      </c>
    </row>
    <row r="3695" spans="1:12" x14ac:dyDescent="0.25">
      <c r="A3695" t="s">
        <v>9470</v>
      </c>
      <c r="B3695" s="7">
        <v>0.84725694444444444</v>
      </c>
      <c r="C3695">
        <v>2</v>
      </c>
      <c r="D3695">
        <v>361000</v>
      </c>
      <c r="E3695">
        <v>722000</v>
      </c>
      <c r="F3695" t="s">
        <v>13623</v>
      </c>
      <c r="G3695" t="s">
        <v>12063</v>
      </c>
      <c r="H3695" t="s">
        <v>12071</v>
      </c>
      <c r="I3695" t="s">
        <v>12095</v>
      </c>
      <c r="J3695" t="s">
        <v>12090</v>
      </c>
      <c r="K3695" t="s">
        <v>17415</v>
      </c>
      <c r="L3695" t="s">
        <v>18419</v>
      </c>
    </row>
    <row r="3696" spans="1:12" x14ac:dyDescent="0.25">
      <c r="A3696" t="s">
        <v>9472</v>
      </c>
      <c r="B3696" s="7">
        <v>0.94657407407407412</v>
      </c>
      <c r="C3696">
        <v>9</v>
      </c>
      <c r="D3696">
        <v>396000</v>
      </c>
      <c r="E3696">
        <v>3564000</v>
      </c>
      <c r="F3696" t="s">
        <v>13675</v>
      </c>
      <c r="G3696" t="s">
        <v>12063</v>
      </c>
      <c r="H3696" t="s">
        <v>12067</v>
      </c>
      <c r="I3696" t="s">
        <v>12095</v>
      </c>
      <c r="J3696" t="s">
        <v>12087</v>
      </c>
      <c r="K3696" t="s">
        <v>12131</v>
      </c>
      <c r="L3696" t="s">
        <v>12221</v>
      </c>
    </row>
    <row r="3697" spans="1:12" x14ac:dyDescent="0.25">
      <c r="A3697" t="s">
        <v>9474</v>
      </c>
      <c r="B3697" s="7">
        <v>0.6331134259259259</v>
      </c>
      <c r="C3697">
        <v>4</v>
      </c>
      <c r="D3697">
        <v>1169000</v>
      </c>
      <c r="E3697">
        <v>4676000</v>
      </c>
      <c r="F3697" t="s">
        <v>15976</v>
      </c>
      <c r="G3697" t="s">
        <v>12064</v>
      </c>
      <c r="H3697" t="s">
        <v>12070</v>
      </c>
      <c r="I3697" t="s">
        <v>12095</v>
      </c>
      <c r="J3697" t="s">
        <v>12081</v>
      </c>
      <c r="K3697" t="s">
        <v>17362</v>
      </c>
      <c r="L3697" t="s">
        <v>18366</v>
      </c>
    </row>
    <row r="3698" spans="1:12" x14ac:dyDescent="0.25">
      <c r="A3698" t="s">
        <v>9476</v>
      </c>
      <c r="B3698" s="7">
        <v>0.70511574074074079</v>
      </c>
      <c r="C3698">
        <v>5</v>
      </c>
      <c r="D3698">
        <v>453000</v>
      </c>
      <c r="E3698">
        <v>2265000</v>
      </c>
      <c r="F3698" t="s">
        <v>12833</v>
      </c>
      <c r="G3698" t="s">
        <v>12065</v>
      </c>
      <c r="H3698" t="s">
        <v>12071</v>
      </c>
      <c r="I3698" t="s">
        <v>12094</v>
      </c>
      <c r="J3698" t="s">
        <v>12077</v>
      </c>
      <c r="K3698" t="s">
        <v>17035</v>
      </c>
      <c r="L3698" t="s">
        <v>18039</v>
      </c>
    </row>
    <row r="3699" spans="1:12" x14ac:dyDescent="0.25">
      <c r="A3699" t="s">
        <v>9479</v>
      </c>
      <c r="B3699" s="7">
        <v>0.60030092592592588</v>
      </c>
      <c r="C3699">
        <v>2</v>
      </c>
      <c r="D3699">
        <v>341000</v>
      </c>
      <c r="E3699">
        <v>682000</v>
      </c>
      <c r="F3699" t="s">
        <v>15293</v>
      </c>
      <c r="G3699" t="s">
        <v>12063</v>
      </c>
      <c r="H3699" t="s">
        <v>12069</v>
      </c>
      <c r="I3699" t="s">
        <v>12094</v>
      </c>
      <c r="J3699" t="s">
        <v>12084</v>
      </c>
      <c r="K3699" t="s">
        <v>16795</v>
      </c>
      <c r="L3699" t="s">
        <v>17788</v>
      </c>
    </row>
    <row r="3700" spans="1:12" x14ac:dyDescent="0.25">
      <c r="A3700" t="s">
        <v>9481</v>
      </c>
      <c r="B3700" s="7">
        <v>0.44287037037037036</v>
      </c>
      <c r="C3700">
        <v>2</v>
      </c>
      <c r="D3700">
        <v>393000</v>
      </c>
      <c r="E3700">
        <v>786000</v>
      </c>
      <c r="F3700" t="s">
        <v>13555</v>
      </c>
      <c r="G3700" t="s">
        <v>12063</v>
      </c>
      <c r="H3700" t="s">
        <v>12066</v>
      </c>
      <c r="I3700" t="s">
        <v>12095</v>
      </c>
      <c r="J3700" t="s">
        <v>12077</v>
      </c>
      <c r="K3700" t="s">
        <v>17056</v>
      </c>
      <c r="L3700" t="s">
        <v>18057</v>
      </c>
    </row>
    <row r="3701" spans="1:12" x14ac:dyDescent="0.25">
      <c r="A3701" t="s">
        <v>9483</v>
      </c>
      <c r="B3701" s="7">
        <v>0.3215277777777778</v>
      </c>
      <c r="C3701">
        <v>8</v>
      </c>
      <c r="D3701">
        <v>446000</v>
      </c>
      <c r="E3701">
        <v>3568000</v>
      </c>
      <c r="F3701" t="s">
        <v>16403</v>
      </c>
      <c r="G3701" t="s">
        <v>12065</v>
      </c>
      <c r="H3701" t="s">
        <v>12070</v>
      </c>
      <c r="I3701" t="s">
        <v>12094</v>
      </c>
      <c r="J3701" t="s">
        <v>12084</v>
      </c>
      <c r="K3701" t="s">
        <v>17316</v>
      </c>
      <c r="L3701" t="s">
        <v>18325</v>
      </c>
    </row>
    <row r="3702" spans="1:12" x14ac:dyDescent="0.25">
      <c r="A3702" t="s">
        <v>9485</v>
      </c>
      <c r="B3702" s="7">
        <v>0.91621527777777778</v>
      </c>
      <c r="C3702">
        <v>4</v>
      </c>
      <c r="D3702">
        <v>504000</v>
      </c>
      <c r="E3702">
        <v>2016000</v>
      </c>
      <c r="F3702" t="s">
        <v>13429</v>
      </c>
      <c r="G3702" t="s">
        <v>12065</v>
      </c>
      <c r="H3702" t="s">
        <v>12069</v>
      </c>
      <c r="I3702" t="s">
        <v>12095</v>
      </c>
      <c r="J3702" t="s">
        <v>12081</v>
      </c>
      <c r="K3702" t="s">
        <v>16555</v>
      </c>
      <c r="L3702" t="s">
        <v>17531</v>
      </c>
    </row>
    <row r="3703" spans="1:12" x14ac:dyDescent="0.25">
      <c r="A3703" t="s">
        <v>9488</v>
      </c>
      <c r="B3703" s="7">
        <v>0.73071759259259261</v>
      </c>
      <c r="C3703">
        <v>9</v>
      </c>
      <c r="D3703">
        <v>1226000</v>
      </c>
      <c r="E3703">
        <v>11034000</v>
      </c>
      <c r="F3703" t="s">
        <v>15247</v>
      </c>
      <c r="G3703" t="s">
        <v>12064</v>
      </c>
      <c r="H3703" t="s">
        <v>12071</v>
      </c>
      <c r="I3703" t="s">
        <v>12095</v>
      </c>
      <c r="J3703" t="s">
        <v>12079</v>
      </c>
      <c r="K3703" t="s">
        <v>16723</v>
      </c>
      <c r="L3703" t="s">
        <v>17722</v>
      </c>
    </row>
    <row r="3704" spans="1:12" x14ac:dyDescent="0.25">
      <c r="A3704" t="s">
        <v>9490</v>
      </c>
      <c r="B3704" s="7">
        <v>0.24033564814814815</v>
      </c>
      <c r="C3704">
        <v>7</v>
      </c>
      <c r="D3704">
        <v>1137000</v>
      </c>
      <c r="E3704">
        <v>7959000</v>
      </c>
      <c r="F3704" t="s">
        <v>15604</v>
      </c>
      <c r="G3704" t="s">
        <v>12064</v>
      </c>
      <c r="H3704" t="s">
        <v>12066</v>
      </c>
      <c r="I3704" t="s">
        <v>12094</v>
      </c>
      <c r="J3704" t="s">
        <v>12080</v>
      </c>
      <c r="K3704" t="s">
        <v>16498</v>
      </c>
      <c r="L3704" t="s">
        <v>17804</v>
      </c>
    </row>
    <row r="3705" spans="1:12" x14ac:dyDescent="0.25">
      <c r="A3705" t="s">
        <v>9491</v>
      </c>
      <c r="B3705" s="7">
        <v>0.73356481481481484</v>
      </c>
      <c r="C3705">
        <v>3</v>
      </c>
      <c r="D3705">
        <v>1287000</v>
      </c>
      <c r="E3705">
        <v>3861000</v>
      </c>
      <c r="F3705" t="s">
        <v>16086</v>
      </c>
      <c r="G3705" t="s">
        <v>12064</v>
      </c>
      <c r="H3705" t="s">
        <v>12067</v>
      </c>
      <c r="I3705" t="s">
        <v>12095</v>
      </c>
      <c r="J3705" t="s">
        <v>12075</v>
      </c>
      <c r="K3705" t="s">
        <v>16559</v>
      </c>
      <c r="L3705" t="s">
        <v>17534</v>
      </c>
    </row>
    <row r="3706" spans="1:12" x14ac:dyDescent="0.25">
      <c r="A3706" t="s">
        <v>9493</v>
      </c>
      <c r="B3706" s="7">
        <v>0.13885416666666667</v>
      </c>
      <c r="C3706">
        <v>2</v>
      </c>
      <c r="D3706">
        <v>376000</v>
      </c>
      <c r="E3706">
        <v>752000</v>
      </c>
      <c r="F3706" t="s">
        <v>12810</v>
      </c>
      <c r="G3706" t="s">
        <v>12063</v>
      </c>
      <c r="H3706" t="s">
        <v>12071</v>
      </c>
      <c r="I3706" t="s">
        <v>12093</v>
      </c>
      <c r="J3706" t="s">
        <v>12088</v>
      </c>
      <c r="K3706" t="s">
        <v>17261</v>
      </c>
      <c r="L3706" t="s">
        <v>18266</v>
      </c>
    </row>
    <row r="3707" spans="1:12" x14ac:dyDescent="0.25">
      <c r="A3707" t="s">
        <v>9495</v>
      </c>
      <c r="B3707" s="7">
        <v>0.49355324074074075</v>
      </c>
      <c r="C3707">
        <v>7</v>
      </c>
      <c r="D3707">
        <v>588000</v>
      </c>
      <c r="E3707">
        <v>4116000</v>
      </c>
      <c r="F3707" t="s">
        <v>16309</v>
      </c>
      <c r="G3707" t="s">
        <v>12062</v>
      </c>
      <c r="H3707" t="s">
        <v>12070</v>
      </c>
      <c r="I3707" t="s">
        <v>12093</v>
      </c>
      <c r="J3707" t="s">
        <v>12081</v>
      </c>
      <c r="K3707" t="s">
        <v>16738</v>
      </c>
      <c r="L3707" t="s">
        <v>17735</v>
      </c>
    </row>
    <row r="3708" spans="1:12" x14ac:dyDescent="0.25">
      <c r="A3708" t="s">
        <v>9497</v>
      </c>
      <c r="B3708" s="7">
        <v>1.4965277777777777E-2</v>
      </c>
      <c r="C3708">
        <v>8</v>
      </c>
      <c r="D3708">
        <v>1347000</v>
      </c>
      <c r="E3708">
        <v>10776000</v>
      </c>
      <c r="F3708" t="s">
        <v>13141</v>
      </c>
      <c r="G3708" t="s">
        <v>12064</v>
      </c>
      <c r="H3708" t="s">
        <v>12069</v>
      </c>
      <c r="I3708" t="s">
        <v>12095</v>
      </c>
      <c r="J3708" t="s">
        <v>12090</v>
      </c>
      <c r="K3708" t="s">
        <v>16542</v>
      </c>
      <c r="L3708" t="s">
        <v>17522</v>
      </c>
    </row>
    <row r="3709" spans="1:12" x14ac:dyDescent="0.25">
      <c r="A3709" t="s">
        <v>9499</v>
      </c>
      <c r="B3709" s="7">
        <v>0.33572916666666669</v>
      </c>
      <c r="C3709">
        <v>8</v>
      </c>
      <c r="D3709">
        <v>349000</v>
      </c>
      <c r="E3709">
        <v>2792000</v>
      </c>
      <c r="F3709" t="s">
        <v>16172</v>
      </c>
      <c r="G3709" t="s">
        <v>12063</v>
      </c>
      <c r="H3709" t="s">
        <v>12071</v>
      </c>
      <c r="I3709" t="s">
        <v>12093</v>
      </c>
      <c r="J3709" t="s">
        <v>12072</v>
      </c>
      <c r="K3709" t="s">
        <v>16742</v>
      </c>
      <c r="L3709" t="s">
        <v>17740</v>
      </c>
    </row>
    <row r="3710" spans="1:12" x14ac:dyDescent="0.25">
      <c r="A3710" t="s">
        <v>9501</v>
      </c>
      <c r="B3710" s="7">
        <v>0.77075231481481477</v>
      </c>
      <c r="C3710">
        <v>5</v>
      </c>
      <c r="D3710">
        <v>316000</v>
      </c>
      <c r="E3710">
        <v>1580000</v>
      </c>
      <c r="F3710" t="s">
        <v>15604</v>
      </c>
      <c r="G3710" t="s">
        <v>12063</v>
      </c>
      <c r="H3710" t="s">
        <v>12068</v>
      </c>
      <c r="I3710" t="s">
        <v>12095</v>
      </c>
      <c r="J3710" t="s">
        <v>12085</v>
      </c>
      <c r="K3710" t="s">
        <v>12162</v>
      </c>
      <c r="L3710" t="s">
        <v>12248</v>
      </c>
    </row>
    <row r="3711" spans="1:12" x14ac:dyDescent="0.25">
      <c r="A3711" t="s">
        <v>9502</v>
      </c>
      <c r="B3711" s="7">
        <v>0.10805555555555556</v>
      </c>
      <c r="C3711">
        <v>5</v>
      </c>
      <c r="D3711">
        <v>639000</v>
      </c>
      <c r="E3711">
        <v>3195000</v>
      </c>
      <c r="F3711" t="s">
        <v>14857</v>
      </c>
      <c r="G3711" t="s">
        <v>12062</v>
      </c>
      <c r="H3711" t="s">
        <v>12067</v>
      </c>
      <c r="I3711" t="s">
        <v>12095</v>
      </c>
      <c r="J3711" t="s">
        <v>12088</v>
      </c>
      <c r="K3711" t="s">
        <v>16525</v>
      </c>
      <c r="L3711" t="s">
        <v>17502</v>
      </c>
    </row>
    <row r="3712" spans="1:12" x14ac:dyDescent="0.25">
      <c r="A3712" t="s">
        <v>9504</v>
      </c>
      <c r="B3712" s="7">
        <v>0.65027777777777773</v>
      </c>
      <c r="C3712">
        <v>3</v>
      </c>
      <c r="D3712">
        <v>1198000</v>
      </c>
      <c r="E3712">
        <v>3594000</v>
      </c>
      <c r="F3712" t="s">
        <v>14267</v>
      </c>
      <c r="G3712" t="s">
        <v>12064</v>
      </c>
      <c r="H3712" t="s">
        <v>12069</v>
      </c>
      <c r="I3712" t="s">
        <v>12094</v>
      </c>
      <c r="J3712" t="s">
        <v>12078</v>
      </c>
      <c r="K3712" t="s">
        <v>16566</v>
      </c>
      <c r="L3712" t="s">
        <v>17541</v>
      </c>
    </row>
    <row r="3713" spans="1:12" x14ac:dyDescent="0.25">
      <c r="A3713" t="s">
        <v>9506</v>
      </c>
      <c r="B3713" s="7">
        <v>0.41278935185185184</v>
      </c>
      <c r="C3713">
        <v>6</v>
      </c>
      <c r="D3713">
        <v>419000</v>
      </c>
      <c r="E3713">
        <v>2514000</v>
      </c>
      <c r="F3713" t="s">
        <v>13919</v>
      </c>
      <c r="G3713" t="s">
        <v>12065</v>
      </c>
      <c r="H3713" t="s">
        <v>12070</v>
      </c>
      <c r="I3713" t="s">
        <v>12092</v>
      </c>
      <c r="J3713" t="s">
        <v>12083</v>
      </c>
      <c r="K3713" t="s">
        <v>16956</v>
      </c>
      <c r="L3713" t="s">
        <v>17962</v>
      </c>
    </row>
    <row r="3714" spans="1:12" x14ac:dyDescent="0.25">
      <c r="A3714" t="s">
        <v>9509</v>
      </c>
      <c r="B3714" s="7">
        <v>0.7399189814814815</v>
      </c>
      <c r="C3714">
        <v>9</v>
      </c>
      <c r="D3714">
        <v>557000</v>
      </c>
      <c r="E3714">
        <v>5013000</v>
      </c>
      <c r="F3714" t="s">
        <v>13856</v>
      </c>
      <c r="G3714" t="s">
        <v>12062</v>
      </c>
      <c r="H3714" t="s">
        <v>12067</v>
      </c>
      <c r="I3714" t="s">
        <v>12095</v>
      </c>
      <c r="J3714" t="s">
        <v>12086</v>
      </c>
      <c r="K3714" t="s">
        <v>16948</v>
      </c>
      <c r="L3714" t="s">
        <v>17958</v>
      </c>
    </row>
    <row r="3715" spans="1:12" x14ac:dyDescent="0.25">
      <c r="A3715" t="s">
        <v>9511</v>
      </c>
      <c r="B3715" s="7">
        <v>0.86017361111111112</v>
      </c>
      <c r="C3715">
        <v>8</v>
      </c>
      <c r="D3715">
        <v>1196000</v>
      </c>
      <c r="E3715">
        <v>9568000</v>
      </c>
      <c r="F3715" t="s">
        <v>14128</v>
      </c>
      <c r="G3715" t="s">
        <v>12064</v>
      </c>
      <c r="H3715" t="s">
        <v>12067</v>
      </c>
      <c r="I3715" t="s">
        <v>12094</v>
      </c>
      <c r="J3715" t="s">
        <v>12080</v>
      </c>
      <c r="K3715" t="s">
        <v>17023</v>
      </c>
      <c r="L3715" t="s">
        <v>18030</v>
      </c>
    </row>
    <row r="3716" spans="1:12" x14ac:dyDescent="0.25">
      <c r="A3716" t="s">
        <v>9513</v>
      </c>
      <c r="B3716" s="7">
        <v>0.60696759259259259</v>
      </c>
      <c r="C3716">
        <v>8</v>
      </c>
      <c r="D3716">
        <v>1110000</v>
      </c>
      <c r="E3716">
        <v>8880000</v>
      </c>
      <c r="F3716" t="s">
        <v>12523</v>
      </c>
      <c r="G3716" t="s">
        <v>12064</v>
      </c>
      <c r="H3716" t="s">
        <v>12069</v>
      </c>
      <c r="I3716" t="s">
        <v>12094</v>
      </c>
      <c r="J3716" t="s">
        <v>12082</v>
      </c>
      <c r="K3716" t="s">
        <v>16831</v>
      </c>
      <c r="L3716" t="s">
        <v>17837</v>
      </c>
    </row>
    <row r="3717" spans="1:12" x14ac:dyDescent="0.25">
      <c r="A3717" t="s">
        <v>9515</v>
      </c>
      <c r="B3717" s="7">
        <v>0.31276620370370373</v>
      </c>
      <c r="C3717">
        <v>1</v>
      </c>
      <c r="D3717">
        <v>654000</v>
      </c>
      <c r="E3717">
        <v>654000</v>
      </c>
      <c r="F3717" t="s">
        <v>14927</v>
      </c>
      <c r="G3717" t="s">
        <v>12062</v>
      </c>
      <c r="H3717" t="s">
        <v>12067</v>
      </c>
      <c r="I3717" t="s">
        <v>12094</v>
      </c>
      <c r="J3717" t="s">
        <v>12089</v>
      </c>
      <c r="K3717" t="s">
        <v>17417</v>
      </c>
      <c r="L3717" t="s">
        <v>18420</v>
      </c>
    </row>
    <row r="3718" spans="1:12" x14ac:dyDescent="0.25">
      <c r="A3718" t="s">
        <v>9517</v>
      </c>
      <c r="B3718" s="7">
        <v>0.66886574074074079</v>
      </c>
      <c r="C3718">
        <v>4</v>
      </c>
      <c r="D3718">
        <v>1357000</v>
      </c>
      <c r="E3718">
        <v>5428000</v>
      </c>
      <c r="F3718" t="s">
        <v>12709</v>
      </c>
      <c r="G3718" t="s">
        <v>12064</v>
      </c>
      <c r="H3718" t="s">
        <v>12071</v>
      </c>
      <c r="I3718" t="s">
        <v>12092</v>
      </c>
      <c r="J3718" t="s">
        <v>12085</v>
      </c>
      <c r="K3718" t="s">
        <v>12142</v>
      </c>
      <c r="L3718" t="s">
        <v>12227</v>
      </c>
    </row>
    <row r="3719" spans="1:12" x14ac:dyDescent="0.25">
      <c r="A3719" t="s">
        <v>9519</v>
      </c>
      <c r="B3719" s="7">
        <v>0.18214120370370371</v>
      </c>
      <c r="C3719">
        <v>8</v>
      </c>
      <c r="D3719">
        <v>568000</v>
      </c>
      <c r="E3719">
        <v>4544000</v>
      </c>
      <c r="F3719" t="s">
        <v>12279</v>
      </c>
      <c r="G3719" t="s">
        <v>12062</v>
      </c>
      <c r="H3719" t="s">
        <v>12070</v>
      </c>
      <c r="I3719" t="s">
        <v>12094</v>
      </c>
      <c r="J3719" t="s">
        <v>12080</v>
      </c>
      <c r="K3719" t="s">
        <v>16783</v>
      </c>
      <c r="L3719" t="s">
        <v>17781</v>
      </c>
    </row>
    <row r="3720" spans="1:12" x14ac:dyDescent="0.25">
      <c r="A3720" t="s">
        <v>9522</v>
      </c>
      <c r="B3720" s="7">
        <v>0.45997685185185183</v>
      </c>
      <c r="C3720">
        <v>7</v>
      </c>
      <c r="D3720">
        <v>570000</v>
      </c>
      <c r="E3720">
        <v>3990000</v>
      </c>
      <c r="F3720" t="s">
        <v>14159</v>
      </c>
      <c r="G3720" t="s">
        <v>12062</v>
      </c>
      <c r="H3720" t="s">
        <v>12070</v>
      </c>
      <c r="I3720" t="s">
        <v>12094</v>
      </c>
      <c r="J3720" t="s">
        <v>12091</v>
      </c>
      <c r="K3720" t="s">
        <v>16853</v>
      </c>
      <c r="L3720" t="s">
        <v>17860</v>
      </c>
    </row>
    <row r="3721" spans="1:12" x14ac:dyDescent="0.25">
      <c r="A3721" t="s">
        <v>9524</v>
      </c>
      <c r="B3721" s="7">
        <v>0.85059027777777774</v>
      </c>
      <c r="C3721">
        <v>3</v>
      </c>
      <c r="D3721">
        <v>559000</v>
      </c>
      <c r="E3721">
        <v>1677000</v>
      </c>
      <c r="F3721" t="s">
        <v>14889</v>
      </c>
      <c r="G3721" t="s">
        <v>12062</v>
      </c>
      <c r="H3721" t="s">
        <v>12066</v>
      </c>
      <c r="I3721" t="s">
        <v>12094</v>
      </c>
      <c r="J3721" t="s">
        <v>12084</v>
      </c>
      <c r="K3721" t="s">
        <v>16489</v>
      </c>
      <c r="L3721" t="s">
        <v>17691</v>
      </c>
    </row>
    <row r="3722" spans="1:12" x14ac:dyDescent="0.25">
      <c r="A3722" t="s">
        <v>9526</v>
      </c>
      <c r="B3722" s="7">
        <v>0.903900462962963</v>
      </c>
      <c r="C3722">
        <v>3</v>
      </c>
      <c r="D3722">
        <v>475000</v>
      </c>
      <c r="E3722">
        <v>1425000</v>
      </c>
      <c r="F3722" t="s">
        <v>12525</v>
      </c>
      <c r="G3722" t="s">
        <v>12065</v>
      </c>
      <c r="H3722" t="s">
        <v>12070</v>
      </c>
      <c r="I3722" t="s">
        <v>12094</v>
      </c>
      <c r="J3722" t="s">
        <v>12085</v>
      </c>
      <c r="K3722" t="s">
        <v>16803</v>
      </c>
      <c r="L3722" t="s">
        <v>17804</v>
      </c>
    </row>
    <row r="3723" spans="1:12" x14ac:dyDescent="0.25">
      <c r="A3723" t="s">
        <v>9528</v>
      </c>
      <c r="B3723" s="7">
        <v>0.43396990740740743</v>
      </c>
      <c r="C3723">
        <v>6</v>
      </c>
      <c r="D3723">
        <v>380000</v>
      </c>
      <c r="E3723">
        <v>2280000</v>
      </c>
      <c r="F3723" t="s">
        <v>14904</v>
      </c>
      <c r="G3723" t="s">
        <v>12063</v>
      </c>
      <c r="H3723" t="s">
        <v>12066</v>
      </c>
      <c r="I3723" t="s">
        <v>12095</v>
      </c>
      <c r="J3723" t="s">
        <v>12076</v>
      </c>
      <c r="K3723" t="s">
        <v>16690</v>
      </c>
      <c r="L3723" t="s">
        <v>17677</v>
      </c>
    </row>
    <row r="3724" spans="1:12" x14ac:dyDescent="0.25">
      <c r="A3724" t="s">
        <v>9531</v>
      </c>
      <c r="B3724" s="7">
        <v>0.12267361111111111</v>
      </c>
      <c r="C3724">
        <v>1</v>
      </c>
      <c r="D3724">
        <v>510000</v>
      </c>
      <c r="E3724">
        <v>510000</v>
      </c>
      <c r="F3724" t="s">
        <v>12483</v>
      </c>
      <c r="G3724" t="s">
        <v>12065</v>
      </c>
      <c r="H3724" t="s">
        <v>12068</v>
      </c>
      <c r="I3724" t="s">
        <v>12094</v>
      </c>
      <c r="J3724" t="s">
        <v>12080</v>
      </c>
      <c r="K3724" t="s">
        <v>16786</v>
      </c>
      <c r="L3724" t="s">
        <v>17778</v>
      </c>
    </row>
    <row r="3725" spans="1:12" x14ac:dyDescent="0.25">
      <c r="A3725" t="s">
        <v>9533</v>
      </c>
      <c r="B3725" s="7">
        <v>0.90814814814814815</v>
      </c>
      <c r="C3725">
        <v>3</v>
      </c>
      <c r="D3725">
        <v>469000</v>
      </c>
      <c r="E3725">
        <v>1407000</v>
      </c>
      <c r="F3725" t="s">
        <v>14199</v>
      </c>
      <c r="G3725" t="s">
        <v>12065</v>
      </c>
      <c r="H3725" t="s">
        <v>12069</v>
      </c>
      <c r="I3725" t="s">
        <v>12095</v>
      </c>
      <c r="J3725" t="s">
        <v>12083</v>
      </c>
      <c r="K3725" t="s">
        <v>16625</v>
      </c>
      <c r="L3725" t="s">
        <v>17610</v>
      </c>
    </row>
    <row r="3726" spans="1:12" x14ac:dyDescent="0.25">
      <c r="A3726" t="s">
        <v>9535</v>
      </c>
      <c r="B3726" s="7">
        <v>0.57913194444444449</v>
      </c>
      <c r="C3726">
        <v>5</v>
      </c>
      <c r="D3726">
        <v>443000</v>
      </c>
      <c r="E3726">
        <v>2215000</v>
      </c>
      <c r="F3726" t="s">
        <v>13441</v>
      </c>
      <c r="G3726" t="s">
        <v>12065</v>
      </c>
      <c r="H3726" t="s">
        <v>12070</v>
      </c>
      <c r="I3726" t="s">
        <v>12094</v>
      </c>
      <c r="J3726" t="s">
        <v>12091</v>
      </c>
      <c r="K3726" t="s">
        <v>17078</v>
      </c>
      <c r="L3726" t="s">
        <v>18082</v>
      </c>
    </row>
    <row r="3727" spans="1:12" x14ac:dyDescent="0.25">
      <c r="A3727" t="s">
        <v>9537</v>
      </c>
      <c r="B3727" s="7">
        <v>0.10662037037037037</v>
      </c>
      <c r="C3727">
        <v>8</v>
      </c>
      <c r="D3727">
        <v>472000</v>
      </c>
      <c r="E3727">
        <v>3776000</v>
      </c>
      <c r="F3727" t="s">
        <v>13241</v>
      </c>
      <c r="G3727" t="s">
        <v>12065</v>
      </c>
      <c r="H3727" t="s">
        <v>12070</v>
      </c>
      <c r="I3727" t="s">
        <v>12095</v>
      </c>
      <c r="J3727" t="s">
        <v>12085</v>
      </c>
      <c r="K3727" t="s">
        <v>16469</v>
      </c>
      <c r="L3727" t="s">
        <v>17476</v>
      </c>
    </row>
    <row r="3728" spans="1:12" x14ac:dyDescent="0.25">
      <c r="A3728" t="s">
        <v>9540</v>
      </c>
      <c r="B3728" s="7">
        <v>0.10395833333333333</v>
      </c>
      <c r="C3728">
        <v>8</v>
      </c>
      <c r="D3728">
        <v>430000</v>
      </c>
      <c r="E3728">
        <v>3440000</v>
      </c>
      <c r="F3728" t="s">
        <v>14920</v>
      </c>
      <c r="G3728" t="s">
        <v>12065</v>
      </c>
      <c r="H3728" t="s">
        <v>12071</v>
      </c>
      <c r="I3728" t="s">
        <v>12094</v>
      </c>
      <c r="J3728" t="s">
        <v>12080</v>
      </c>
      <c r="K3728" t="s">
        <v>16737</v>
      </c>
      <c r="L3728" t="s">
        <v>17735</v>
      </c>
    </row>
    <row r="3729" spans="1:12" x14ac:dyDescent="0.25">
      <c r="A3729" t="s">
        <v>9542</v>
      </c>
      <c r="B3729" s="7">
        <v>0.87061342592592594</v>
      </c>
      <c r="C3729">
        <v>3</v>
      </c>
      <c r="D3729">
        <v>458000</v>
      </c>
      <c r="E3729">
        <v>1374000</v>
      </c>
      <c r="F3729" t="s">
        <v>15156</v>
      </c>
      <c r="G3729" t="s">
        <v>12065</v>
      </c>
      <c r="H3729" t="s">
        <v>12071</v>
      </c>
      <c r="I3729" t="s">
        <v>12095</v>
      </c>
      <c r="J3729" t="s">
        <v>12087</v>
      </c>
      <c r="K3729" t="s">
        <v>16745</v>
      </c>
      <c r="L3729" t="s">
        <v>17738</v>
      </c>
    </row>
    <row r="3730" spans="1:12" x14ac:dyDescent="0.25">
      <c r="A3730" t="s">
        <v>9544</v>
      </c>
      <c r="B3730" s="7">
        <v>0.24101851851851852</v>
      </c>
      <c r="C3730">
        <v>4</v>
      </c>
      <c r="D3730">
        <v>320000</v>
      </c>
      <c r="E3730">
        <v>1280000</v>
      </c>
      <c r="F3730" t="s">
        <v>15879</v>
      </c>
      <c r="G3730" t="s">
        <v>12063</v>
      </c>
      <c r="H3730" t="s">
        <v>12071</v>
      </c>
      <c r="I3730" t="s">
        <v>12095</v>
      </c>
      <c r="J3730" t="s">
        <v>12089</v>
      </c>
      <c r="K3730" t="s">
        <v>17356</v>
      </c>
      <c r="L3730" t="s">
        <v>18360</v>
      </c>
    </row>
    <row r="3731" spans="1:12" x14ac:dyDescent="0.25">
      <c r="A3731" t="s">
        <v>9547</v>
      </c>
      <c r="B3731" s="7">
        <v>0.1038425925925926</v>
      </c>
      <c r="C3731">
        <v>9</v>
      </c>
      <c r="D3731">
        <v>317000</v>
      </c>
      <c r="E3731">
        <v>2853000</v>
      </c>
      <c r="F3731" t="s">
        <v>13993</v>
      </c>
      <c r="G3731" t="s">
        <v>12063</v>
      </c>
      <c r="H3731" t="s">
        <v>12066</v>
      </c>
      <c r="I3731" t="s">
        <v>12092</v>
      </c>
      <c r="J3731" t="s">
        <v>12084</v>
      </c>
      <c r="K3731" t="s">
        <v>16465</v>
      </c>
      <c r="L3731" t="s">
        <v>17472</v>
      </c>
    </row>
    <row r="3732" spans="1:12" x14ac:dyDescent="0.25">
      <c r="A3732" t="s">
        <v>9549</v>
      </c>
      <c r="B3732" s="7">
        <v>0.27431712962962962</v>
      </c>
      <c r="C3732">
        <v>5</v>
      </c>
      <c r="D3732">
        <v>342000</v>
      </c>
      <c r="E3732">
        <v>1710000</v>
      </c>
      <c r="F3732" t="s">
        <v>12787</v>
      </c>
      <c r="G3732" t="s">
        <v>12063</v>
      </c>
      <c r="H3732" t="s">
        <v>12071</v>
      </c>
      <c r="I3732" t="s">
        <v>12094</v>
      </c>
      <c r="J3732" t="s">
        <v>12079</v>
      </c>
      <c r="K3732" t="s">
        <v>16930</v>
      </c>
      <c r="L3732" t="s">
        <v>17935</v>
      </c>
    </row>
    <row r="3733" spans="1:12" x14ac:dyDescent="0.25">
      <c r="A3733" t="s">
        <v>9551</v>
      </c>
      <c r="B3733" s="7">
        <v>0.43057870370370371</v>
      </c>
      <c r="C3733">
        <v>9</v>
      </c>
      <c r="D3733">
        <v>1252000</v>
      </c>
      <c r="E3733">
        <v>11268000</v>
      </c>
      <c r="F3733" t="s">
        <v>13847</v>
      </c>
      <c r="G3733" t="s">
        <v>12064</v>
      </c>
      <c r="H3733" t="s">
        <v>12067</v>
      </c>
      <c r="I3733" t="s">
        <v>12095</v>
      </c>
      <c r="J3733" t="s">
        <v>12080</v>
      </c>
      <c r="K3733" t="s">
        <v>17068</v>
      </c>
      <c r="L3733" t="s">
        <v>18076</v>
      </c>
    </row>
    <row r="3734" spans="1:12" x14ac:dyDescent="0.25">
      <c r="A3734" t="s">
        <v>9554</v>
      </c>
      <c r="B3734" s="7">
        <v>0.70868055555555554</v>
      </c>
      <c r="C3734">
        <v>8</v>
      </c>
      <c r="D3734">
        <v>1317000</v>
      </c>
      <c r="E3734">
        <v>10536000</v>
      </c>
      <c r="F3734" t="s">
        <v>13115</v>
      </c>
      <c r="G3734" t="s">
        <v>12064</v>
      </c>
      <c r="H3734" t="s">
        <v>12066</v>
      </c>
      <c r="I3734" t="s">
        <v>12095</v>
      </c>
      <c r="J3734" t="s">
        <v>12079</v>
      </c>
      <c r="K3734" t="s">
        <v>12110</v>
      </c>
      <c r="L3734" t="s">
        <v>12199</v>
      </c>
    </row>
    <row r="3735" spans="1:12" x14ac:dyDescent="0.25">
      <c r="A3735" t="s">
        <v>9556</v>
      </c>
      <c r="B3735" s="7">
        <v>0.18972222222222221</v>
      </c>
      <c r="C3735">
        <v>4</v>
      </c>
      <c r="D3735">
        <v>588000</v>
      </c>
      <c r="E3735">
        <v>2352000</v>
      </c>
      <c r="F3735" t="s">
        <v>13804</v>
      </c>
      <c r="G3735" t="s">
        <v>12062</v>
      </c>
      <c r="H3735" t="s">
        <v>12069</v>
      </c>
      <c r="I3735" t="s">
        <v>12094</v>
      </c>
      <c r="J3735" t="s">
        <v>12082</v>
      </c>
      <c r="K3735" t="s">
        <v>16569</v>
      </c>
      <c r="L3735" t="s">
        <v>17545</v>
      </c>
    </row>
    <row r="3736" spans="1:12" x14ac:dyDescent="0.25">
      <c r="A3736" t="s">
        <v>9558</v>
      </c>
      <c r="B3736" s="7">
        <v>0.33988425925925925</v>
      </c>
      <c r="C3736">
        <v>1</v>
      </c>
      <c r="D3736">
        <v>401000</v>
      </c>
      <c r="E3736">
        <v>401000</v>
      </c>
      <c r="F3736" t="s">
        <v>15331</v>
      </c>
      <c r="G3736" t="s">
        <v>12063</v>
      </c>
      <c r="H3736" t="s">
        <v>12066</v>
      </c>
      <c r="I3736" t="s">
        <v>12095</v>
      </c>
      <c r="J3736" t="s">
        <v>12073</v>
      </c>
      <c r="K3736" t="s">
        <v>16870</v>
      </c>
      <c r="L3736" t="s">
        <v>17871</v>
      </c>
    </row>
    <row r="3737" spans="1:12" x14ac:dyDescent="0.25">
      <c r="A3737" t="s">
        <v>9561</v>
      </c>
      <c r="B3737" s="7">
        <v>0.36483796296296295</v>
      </c>
      <c r="C3737">
        <v>8</v>
      </c>
      <c r="D3737">
        <v>1144000</v>
      </c>
      <c r="E3737">
        <v>9152000</v>
      </c>
      <c r="F3737" t="s">
        <v>13455</v>
      </c>
      <c r="G3737" t="s">
        <v>12064</v>
      </c>
      <c r="H3737" t="s">
        <v>12067</v>
      </c>
      <c r="I3737" t="s">
        <v>12094</v>
      </c>
      <c r="J3737" t="s">
        <v>12079</v>
      </c>
      <c r="K3737" t="s">
        <v>17227</v>
      </c>
      <c r="L3737" t="s">
        <v>18236</v>
      </c>
    </row>
    <row r="3738" spans="1:12" x14ac:dyDescent="0.25">
      <c r="A3738" t="s">
        <v>9564</v>
      </c>
      <c r="B3738" s="7">
        <v>0.77473379629629635</v>
      </c>
      <c r="C3738">
        <v>9</v>
      </c>
      <c r="D3738">
        <v>626000</v>
      </c>
      <c r="E3738">
        <v>5634000</v>
      </c>
      <c r="F3738" t="s">
        <v>16411</v>
      </c>
      <c r="G3738" t="s">
        <v>12062</v>
      </c>
      <c r="H3738" t="s">
        <v>12071</v>
      </c>
      <c r="I3738" t="s">
        <v>12094</v>
      </c>
      <c r="J3738" t="s">
        <v>12090</v>
      </c>
      <c r="K3738" t="s">
        <v>12149</v>
      </c>
      <c r="L3738" t="s">
        <v>12239</v>
      </c>
    </row>
    <row r="3739" spans="1:12" x14ac:dyDescent="0.25">
      <c r="A3739" t="s">
        <v>9566</v>
      </c>
      <c r="B3739" s="7">
        <v>0.19914351851851853</v>
      </c>
      <c r="C3739">
        <v>3</v>
      </c>
      <c r="D3739">
        <v>658000</v>
      </c>
      <c r="E3739">
        <v>1974000</v>
      </c>
      <c r="F3739" t="s">
        <v>16019</v>
      </c>
      <c r="G3739" t="s">
        <v>12062</v>
      </c>
      <c r="H3739" t="s">
        <v>12070</v>
      </c>
      <c r="I3739" t="s">
        <v>12095</v>
      </c>
      <c r="J3739" t="s">
        <v>12076</v>
      </c>
      <c r="K3739" t="s">
        <v>17278</v>
      </c>
      <c r="L3739" t="s">
        <v>18284</v>
      </c>
    </row>
    <row r="3740" spans="1:12" x14ac:dyDescent="0.25">
      <c r="A3740" t="s">
        <v>9568</v>
      </c>
      <c r="B3740" s="7">
        <v>0.46559027777777778</v>
      </c>
      <c r="C3740">
        <v>6</v>
      </c>
      <c r="D3740">
        <v>318000</v>
      </c>
      <c r="E3740">
        <v>1908000</v>
      </c>
      <c r="F3740" t="s">
        <v>13307</v>
      </c>
      <c r="G3740" t="s">
        <v>12063</v>
      </c>
      <c r="H3740" t="s">
        <v>12070</v>
      </c>
      <c r="I3740" t="s">
        <v>12094</v>
      </c>
      <c r="J3740" t="s">
        <v>12075</v>
      </c>
      <c r="K3740" t="s">
        <v>17109</v>
      </c>
      <c r="L3740" t="s">
        <v>18114</v>
      </c>
    </row>
    <row r="3741" spans="1:12" x14ac:dyDescent="0.25">
      <c r="A3741" t="s">
        <v>9571</v>
      </c>
      <c r="B3741" s="7">
        <v>0.23063657407407406</v>
      </c>
      <c r="C3741">
        <v>9</v>
      </c>
      <c r="D3741">
        <v>326000</v>
      </c>
      <c r="E3741">
        <v>2934000</v>
      </c>
      <c r="F3741" t="s">
        <v>15773</v>
      </c>
      <c r="G3741" t="s">
        <v>12063</v>
      </c>
      <c r="H3741" t="s">
        <v>12067</v>
      </c>
      <c r="I3741" t="s">
        <v>12095</v>
      </c>
      <c r="J3741" t="s">
        <v>12072</v>
      </c>
      <c r="K3741" t="s">
        <v>16527</v>
      </c>
      <c r="L3741" t="s">
        <v>17508</v>
      </c>
    </row>
    <row r="3742" spans="1:12" x14ac:dyDescent="0.25">
      <c r="A3742" t="s">
        <v>9573</v>
      </c>
      <c r="B3742" s="7">
        <v>0.61881944444444448</v>
      </c>
      <c r="C3742">
        <v>1</v>
      </c>
      <c r="D3742">
        <v>1228000</v>
      </c>
      <c r="E3742">
        <v>1228000</v>
      </c>
      <c r="F3742" t="s">
        <v>13507</v>
      </c>
      <c r="G3742" t="s">
        <v>12064</v>
      </c>
      <c r="H3742" t="s">
        <v>12067</v>
      </c>
      <c r="I3742" t="s">
        <v>12093</v>
      </c>
      <c r="J3742" t="s">
        <v>12076</v>
      </c>
      <c r="K3742" t="s">
        <v>17321</v>
      </c>
      <c r="L3742" t="s">
        <v>18323</v>
      </c>
    </row>
    <row r="3743" spans="1:12" x14ac:dyDescent="0.25">
      <c r="A3743" t="s">
        <v>9576</v>
      </c>
      <c r="B3743" s="7">
        <v>0.44175925925925924</v>
      </c>
      <c r="C3743">
        <v>7</v>
      </c>
      <c r="D3743">
        <v>632000</v>
      </c>
      <c r="E3743">
        <v>4424000</v>
      </c>
      <c r="F3743" t="s">
        <v>14469</v>
      </c>
      <c r="G3743" t="s">
        <v>12062</v>
      </c>
      <c r="H3743" t="s">
        <v>12069</v>
      </c>
      <c r="I3743" t="s">
        <v>12094</v>
      </c>
      <c r="J3743" t="s">
        <v>12081</v>
      </c>
      <c r="K3743" t="s">
        <v>16480</v>
      </c>
      <c r="L3743" t="s">
        <v>17587</v>
      </c>
    </row>
    <row r="3744" spans="1:12" x14ac:dyDescent="0.25">
      <c r="A3744" t="s">
        <v>9578</v>
      </c>
      <c r="B3744" s="7">
        <v>0.11222222222222222</v>
      </c>
      <c r="C3744">
        <v>8</v>
      </c>
      <c r="D3744">
        <v>1358000</v>
      </c>
      <c r="E3744">
        <v>10864000</v>
      </c>
      <c r="F3744" t="s">
        <v>13433</v>
      </c>
      <c r="G3744" t="s">
        <v>12064</v>
      </c>
      <c r="H3744" t="s">
        <v>12066</v>
      </c>
      <c r="I3744" t="s">
        <v>12095</v>
      </c>
      <c r="J3744" t="s">
        <v>12085</v>
      </c>
      <c r="K3744" t="s">
        <v>16879</v>
      </c>
      <c r="L3744" t="s">
        <v>17888</v>
      </c>
    </row>
    <row r="3745" spans="1:12" x14ac:dyDescent="0.25">
      <c r="A3745" t="s">
        <v>9580</v>
      </c>
      <c r="B3745" s="7">
        <v>0.82060185185185186</v>
      </c>
      <c r="C3745">
        <v>5</v>
      </c>
      <c r="D3745">
        <v>1300000</v>
      </c>
      <c r="E3745">
        <v>6500000</v>
      </c>
      <c r="F3745" t="s">
        <v>14370</v>
      </c>
      <c r="G3745" t="s">
        <v>12064</v>
      </c>
      <c r="H3745" t="s">
        <v>12068</v>
      </c>
      <c r="I3745" t="s">
        <v>12094</v>
      </c>
      <c r="J3745" t="s">
        <v>12075</v>
      </c>
      <c r="K3745" t="s">
        <v>17031</v>
      </c>
      <c r="L3745" t="s">
        <v>18035</v>
      </c>
    </row>
    <row r="3746" spans="1:12" x14ac:dyDescent="0.25">
      <c r="A3746" t="s">
        <v>9582</v>
      </c>
      <c r="B3746" s="7">
        <v>0.30288194444444444</v>
      </c>
      <c r="C3746">
        <v>8</v>
      </c>
      <c r="D3746">
        <v>1187000</v>
      </c>
      <c r="E3746">
        <v>9496000</v>
      </c>
      <c r="F3746" t="s">
        <v>14426</v>
      </c>
      <c r="G3746" t="s">
        <v>12064</v>
      </c>
      <c r="H3746" t="s">
        <v>12070</v>
      </c>
      <c r="I3746" t="s">
        <v>12095</v>
      </c>
      <c r="J3746" t="s">
        <v>12074</v>
      </c>
      <c r="K3746" t="s">
        <v>17001</v>
      </c>
      <c r="L3746" t="s">
        <v>18008</v>
      </c>
    </row>
    <row r="3747" spans="1:12" x14ac:dyDescent="0.25">
      <c r="A3747" t="s">
        <v>9584</v>
      </c>
      <c r="B3747" s="7">
        <v>0.50723379629629628</v>
      </c>
      <c r="C3747">
        <v>8</v>
      </c>
      <c r="D3747">
        <v>1140000</v>
      </c>
      <c r="E3747">
        <v>9120000</v>
      </c>
      <c r="F3747" t="s">
        <v>15058</v>
      </c>
      <c r="G3747" t="s">
        <v>12064</v>
      </c>
      <c r="H3747" t="s">
        <v>12070</v>
      </c>
      <c r="I3747" t="s">
        <v>12094</v>
      </c>
      <c r="J3747" t="s">
        <v>12077</v>
      </c>
      <c r="K3747" t="s">
        <v>17339</v>
      </c>
      <c r="L3747" t="s">
        <v>18347</v>
      </c>
    </row>
    <row r="3748" spans="1:12" x14ac:dyDescent="0.25">
      <c r="A3748" t="s">
        <v>9586</v>
      </c>
      <c r="B3748" s="7">
        <v>0.60673611111111114</v>
      </c>
      <c r="C3748">
        <v>5</v>
      </c>
      <c r="D3748">
        <v>397000</v>
      </c>
      <c r="E3748">
        <v>1985000</v>
      </c>
      <c r="F3748" t="s">
        <v>14016</v>
      </c>
      <c r="G3748" t="s">
        <v>12063</v>
      </c>
      <c r="H3748" t="s">
        <v>12071</v>
      </c>
      <c r="I3748" t="s">
        <v>12094</v>
      </c>
      <c r="J3748" t="s">
        <v>12083</v>
      </c>
      <c r="K3748" t="s">
        <v>16838</v>
      </c>
      <c r="L3748" t="s">
        <v>17843</v>
      </c>
    </row>
    <row r="3749" spans="1:12" x14ac:dyDescent="0.25">
      <c r="A3749" t="s">
        <v>9588</v>
      </c>
      <c r="B3749" s="7">
        <v>0.5524189814814815</v>
      </c>
      <c r="C3749">
        <v>6</v>
      </c>
      <c r="D3749">
        <v>1247000</v>
      </c>
      <c r="E3749">
        <v>7482000</v>
      </c>
      <c r="F3749" t="s">
        <v>13315</v>
      </c>
      <c r="G3749" t="s">
        <v>12064</v>
      </c>
      <c r="H3749" t="s">
        <v>12070</v>
      </c>
      <c r="I3749" t="s">
        <v>12095</v>
      </c>
      <c r="J3749" t="s">
        <v>12081</v>
      </c>
      <c r="K3749" t="s">
        <v>16832</v>
      </c>
      <c r="L3749" t="s">
        <v>17836</v>
      </c>
    </row>
    <row r="3750" spans="1:12" x14ac:dyDescent="0.25">
      <c r="A3750" t="s">
        <v>9591</v>
      </c>
      <c r="B3750" s="7">
        <v>0.24182870370370371</v>
      </c>
      <c r="C3750">
        <v>3</v>
      </c>
      <c r="D3750">
        <v>1334000</v>
      </c>
      <c r="E3750">
        <v>4002000</v>
      </c>
      <c r="F3750" t="s">
        <v>12551</v>
      </c>
      <c r="G3750" t="s">
        <v>12064</v>
      </c>
      <c r="H3750" t="s">
        <v>12068</v>
      </c>
      <c r="I3750" t="s">
        <v>12095</v>
      </c>
      <c r="J3750" t="s">
        <v>12079</v>
      </c>
      <c r="K3750" t="s">
        <v>16750</v>
      </c>
      <c r="L3750" t="s">
        <v>17743</v>
      </c>
    </row>
    <row r="3751" spans="1:12" x14ac:dyDescent="0.25">
      <c r="A3751" t="s">
        <v>9594</v>
      </c>
      <c r="B3751" s="7">
        <v>0.79502314814814812</v>
      </c>
      <c r="C3751">
        <v>4</v>
      </c>
      <c r="D3751">
        <v>1359000</v>
      </c>
      <c r="E3751">
        <v>5436000</v>
      </c>
      <c r="F3751" t="s">
        <v>14400</v>
      </c>
      <c r="G3751" t="s">
        <v>12064</v>
      </c>
      <c r="H3751" t="s">
        <v>12068</v>
      </c>
      <c r="I3751" t="s">
        <v>12095</v>
      </c>
      <c r="J3751" t="s">
        <v>12091</v>
      </c>
      <c r="K3751" t="s">
        <v>17426</v>
      </c>
      <c r="L3751" t="s">
        <v>18432</v>
      </c>
    </row>
    <row r="3752" spans="1:12" x14ac:dyDescent="0.25">
      <c r="A3752" t="s">
        <v>9597</v>
      </c>
      <c r="B3752" s="7">
        <v>0.88944444444444448</v>
      </c>
      <c r="C3752">
        <v>7</v>
      </c>
      <c r="D3752">
        <v>515000</v>
      </c>
      <c r="E3752">
        <v>3605000</v>
      </c>
      <c r="F3752" t="s">
        <v>15063</v>
      </c>
      <c r="G3752" t="s">
        <v>12065</v>
      </c>
      <c r="H3752" t="s">
        <v>12071</v>
      </c>
      <c r="I3752" t="s">
        <v>12095</v>
      </c>
      <c r="J3752" t="s">
        <v>12083</v>
      </c>
      <c r="K3752" t="s">
        <v>17105</v>
      </c>
      <c r="L3752" t="s">
        <v>18111</v>
      </c>
    </row>
    <row r="3753" spans="1:12" x14ac:dyDescent="0.25">
      <c r="A3753" t="s">
        <v>9599</v>
      </c>
      <c r="B3753" s="7">
        <v>0.67065972222222225</v>
      </c>
      <c r="C3753">
        <v>1</v>
      </c>
      <c r="D3753">
        <v>636000</v>
      </c>
      <c r="E3753">
        <v>636000</v>
      </c>
      <c r="F3753" t="s">
        <v>15339</v>
      </c>
      <c r="G3753" t="s">
        <v>12062</v>
      </c>
      <c r="H3753" t="s">
        <v>12071</v>
      </c>
      <c r="I3753" t="s">
        <v>12094</v>
      </c>
      <c r="J3753" t="s">
        <v>12084</v>
      </c>
      <c r="K3753" t="s">
        <v>16486</v>
      </c>
      <c r="L3753" t="s">
        <v>17686</v>
      </c>
    </row>
    <row r="3754" spans="1:12" x14ac:dyDescent="0.25">
      <c r="A3754" t="s">
        <v>9601</v>
      </c>
      <c r="B3754" s="7">
        <v>0.2248263888888889</v>
      </c>
      <c r="C3754">
        <v>8</v>
      </c>
      <c r="D3754">
        <v>512000</v>
      </c>
      <c r="E3754">
        <v>4096000</v>
      </c>
      <c r="F3754" t="s">
        <v>15073</v>
      </c>
      <c r="G3754" t="s">
        <v>12065</v>
      </c>
      <c r="H3754" t="s">
        <v>12071</v>
      </c>
      <c r="I3754" t="s">
        <v>12095</v>
      </c>
      <c r="J3754" t="s">
        <v>12082</v>
      </c>
      <c r="K3754" t="s">
        <v>16557</v>
      </c>
      <c r="L3754" t="s">
        <v>17537</v>
      </c>
    </row>
    <row r="3755" spans="1:12" x14ac:dyDescent="0.25">
      <c r="A3755" t="s">
        <v>9603</v>
      </c>
      <c r="B3755" s="7">
        <v>0.75484953703703705</v>
      </c>
      <c r="C3755">
        <v>7</v>
      </c>
      <c r="D3755">
        <v>1340000</v>
      </c>
      <c r="E3755">
        <v>9380000</v>
      </c>
      <c r="F3755" t="s">
        <v>15408</v>
      </c>
      <c r="G3755" t="s">
        <v>12064</v>
      </c>
      <c r="H3755" t="s">
        <v>12071</v>
      </c>
      <c r="I3755" t="s">
        <v>12094</v>
      </c>
      <c r="J3755" t="s">
        <v>12081</v>
      </c>
      <c r="K3755" t="s">
        <v>17381</v>
      </c>
      <c r="L3755" t="s">
        <v>18389</v>
      </c>
    </row>
    <row r="3756" spans="1:12" x14ac:dyDescent="0.25">
      <c r="A3756" t="s">
        <v>9605</v>
      </c>
      <c r="B3756" s="7">
        <v>0.54458333333333331</v>
      </c>
      <c r="C3756">
        <v>1</v>
      </c>
      <c r="D3756">
        <v>1088000</v>
      </c>
      <c r="E3756">
        <v>1088000</v>
      </c>
      <c r="F3756" t="s">
        <v>16360</v>
      </c>
      <c r="G3756" t="s">
        <v>12064</v>
      </c>
      <c r="H3756" t="s">
        <v>12071</v>
      </c>
      <c r="I3756" t="s">
        <v>12094</v>
      </c>
      <c r="J3756" t="s">
        <v>12080</v>
      </c>
      <c r="K3756" t="s">
        <v>12148</v>
      </c>
      <c r="L3756" t="s">
        <v>12230</v>
      </c>
    </row>
    <row r="3757" spans="1:12" x14ac:dyDescent="0.25">
      <c r="A3757" t="s">
        <v>9607</v>
      </c>
      <c r="B3757" s="7">
        <v>0.90010416666666671</v>
      </c>
      <c r="C3757">
        <v>6</v>
      </c>
      <c r="D3757">
        <v>344000</v>
      </c>
      <c r="E3757">
        <v>2064000</v>
      </c>
      <c r="F3757" t="s">
        <v>12836</v>
      </c>
      <c r="G3757" t="s">
        <v>12063</v>
      </c>
      <c r="H3757" t="s">
        <v>12068</v>
      </c>
      <c r="I3757" t="s">
        <v>12094</v>
      </c>
      <c r="J3757" t="s">
        <v>12079</v>
      </c>
      <c r="K3757" t="s">
        <v>17362</v>
      </c>
      <c r="L3757" t="s">
        <v>18368</v>
      </c>
    </row>
    <row r="3758" spans="1:12" x14ac:dyDescent="0.25">
      <c r="A3758" t="s">
        <v>9609</v>
      </c>
      <c r="B3758" s="7">
        <v>0.77579861111111115</v>
      </c>
      <c r="C3758">
        <v>8</v>
      </c>
      <c r="D3758">
        <v>1160000</v>
      </c>
      <c r="E3758">
        <v>9280000</v>
      </c>
      <c r="F3758" t="s">
        <v>13025</v>
      </c>
      <c r="G3758" t="s">
        <v>12064</v>
      </c>
      <c r="H3758" t="s">
        <v>12068</v>
      </c>
      <c r="I3758" t="s">
        <v>12094</v>
      </c>
      <c r="J3758" t="s">
        <v>12080</v>
      </c>
      <c r="K3758" t="s">
        <v>16758</v>
      </c>
      <c r="L3758" t="s">
        <v>17756</v>
      </c>
    </row>
    <row r="3759" spans="1:12" x14ac:dyDescent="0.25">
      <c r="A3759" t="s">
        <v>9611</v>
      </c>
      <c r="B3759" s="7">
        <v>0.92023148148148148</v>
      </c>
      <c r="C3759">
        <v>9</v>
      </c>
      <c r="D3759">
        <v>496000</v>
      </c>
      <c r="E3759">
        <v>4464000</v>
      </c>
      <c r="F3759" t="s">
        <v>12398</v>
      </c>
      <c r="G3759" t="s">
        <v>12065</v>
      </c>
      <c r="H3759" t="s">
        <v>12071</v>
      </c>
      <c r="I3759" t="s">
        <v>12092</v>
      </c>
      <c r="J3759" t="s">
        <v>12080</v>
      </c>
      <c r="K3759" t="s">
        <v>17133</v>
      </c>
      <c r="L3759" t="s">
        <v>18142</v>
      </c>
    </row>
    <row r="3760" spans="1:12" x14ac:dyDescent="0.25">
      <c r="A3760" t="s">
        <v>9613</v>
      </c>
      <c r="B3760" s="7">
        <v>0.81989583333333338</v>
      </c>
      <c r="C3760">
        <v>7</v>
      </c>
      <c r="D3760">
        <v>612000</v>
      </c>
      <c r="E3760">
        <v>4284000</v>
      </c>
      <c r="F3760" t="s">
        <v>15514</v>
      </c>
      <c r="G3760" t="s">
        <v>12062</v>
      </c>
      <c r="H3760" t="s">
        <v>12069</v>
      </c>
      <c r="I3760" t="s">
        <v>12094</v>
      </c>
      <c r="J3760" t="s">
        <v>12079</v>
      </c>
      <c r="K3760" t="s">
        <v>16715</v>
      </c>
      <c r="L3760" t="s">
        <v>17712</v>
      </c>
    </row>
    <row r="3761" spans="1:12" x14ac:dyDescent="0.25">
      <c r="A3761" t="s">
        <v>9615</v>
      </c>
      <c r="B3761" s="7">
        <v>0.28090277777777778</v>
      </c>
      <c r="C3761">
        <v>3</v>
      </c>
      <c r="D3761">
        <v>1121000</v>
      </c>
      <c r="E3761">
        <v>3363000</v>
      </c>
      <c r="F3761" t="s">
        <v>14502</v>
      </c>
      <c r="G3761" t="s">
        <v>12064</v>
      </c>
      <c r="H3761" t="s">
        <v>12071</v>
      </c>
      <c r="I3761" t="s">
        <v>12095</v>
      </c>
      <c r="J3761" t="s">
        <v>12087</v>
      </c>
      <c r="K3761" t="s">
        <v>16896</v>
      </c>
      <c r="L3761" t="s">
        <v>17900</v>
      </c>
    </row>
    <row r="3762" spans="1:12" x14ac:dyDescent="0.25">
      <c r="A3762" t="s">
        <v>9617</v>
      </c>
      <c r="B3762" s="7">
        <v>0.35059027777777779</v>
      </c>
      <c r="C3762">
        <v>4</v>
      </c>
      <c r="D3762">
        <v>1253000</v>
      </c>
      <c r="E3762">
        <v>5012000</v>
      </c>
      <c r="F3762" t="s">
        <v>15067</v>
      </c>
      <c r="G3762" t="s">
        <v>12064</v>
      </c>
      <c r="H3762" t="s">
        <v>12068</v>
      </c>
      <c r="I3762" t="s">
        <v>12095</v>
      </c>
      <c r="J3762" t="s">
        <v>12091</v>
      </c>
      <c r="K3762" t="s">
        <v>17038</v>
      </c>
      <c r="L3762" t="s">
        <v>18041</v>
      </c>
    </row>
    <row r="3763" spans="1:12" x14ac:dyDescent="0.25">
      <c r="A3763" t="s">
        <v>9619</v>
      </c>
      <c r="B3763" s="7">
        <v>0.39064814814814813</v>
      </c>
      <c r="C3763">
        <v>2</v>
      </c>
      <c r="D3763">
        <v>457000</v>
      </c>
      <c r="E3763">
        <v>914000</v>
      </c>
      <c r="F3763" t="s">
        <v>14806</v>
      </c>
      <c r="G3763" t="s">
        <v>12065</v>
      </c>
      <c r="H3763" t="s">
        <v>12070</v>
      </c>
      <c r="I3763" t="s">
        <v>12094</v>
      </c>
      <c r="J3763" t="s">
        <v>12086</v>
      </c>
      <c r="K3763" t="s">
        <v>16736</v>
      </c>
      <c r="L3763" t="s">
        <v>17728</v>
      </c>
    </row>
    <row r="3764" spans="1:12" x14ac:dyDescent="0.25">
      <c r="A3764" t="s">
        <v>9620</v>
      </c>
      <c r="B3764" s="7">
        <v>0.8884143518518518</v>
      </c>
      <c r="C3764">
        <v>3</v>
      </c>
      <c r="D3764">
        <v>1267000</v>
      </c>
      <c r="E3764">
        <v>3801000</v>
      </c>
      <c r="F3764" t="s">
        <v>12528</v>
      </c>
      <c r="G3764" t="s">
        <v>12064</v>
      </c>
      <c r="H3764" t="s">
        <v>12067</v>
      </c>
      <c r="I3764" t="s">
        <v>12095</v>
      </c>
      <c r="J3764" t="s">
        <v>12074</v>
      </c>
      <c r="K3764" t="s">
        <v>17248</v>
      </c>
      <c r="L3764" t="s">
        <v>18253</v>
      </c>
    </row>
    <row r="3765" spans="1:12" x14ac:dyDescent="0.25">
      <c r="A3765" t="s">
        <v>9623</v>
      </c>
      <c r="B3765" s="7">
        <v>0.45864583333333331</v>
      </c>
      <c r="C3765">
        <v>6</v>
      </c>
      <c r="D3765">
        <v>332000</v>
      </c>
      <c r="E3765">
        <v>1992000</v>
      </c>
      <c r="F3765" t="s">
        <v>13953</v>
      </c>
      <c r="G3765" t="s">
        <v>12063</v>
      </c>
      <c r="H3765" t="s">
        <v>12069</v>
      </c>
      <c r="I3765" t="s">
        <v>12095</v>
      </c>
      <c r="J3765" t="s">
        <v>12077</v>
      </c>
      <c r="K3765" t="s">
        <v>17317</v>
      </c>
      <c r="L3765" t="s">
        <v>18324</v>
      </c>
    </row>
    <row r="3766" spans="1:12" x14ac:dyDescent="0.25">
      <c r="A3766" t="s">
        <v>9626</v>
      </c>
      <c r="B3766" s="7">
        <v>6.3078703703703708E-3</v>
      </c>
      <c r="C3766">
        <v>3</v>
      </c>
      <c r="D3766">
        <v>1231000</v>
      </c>
      <c r="E3766">
        <v>3693000</v>
      </c>
      <c r="F3766" t="s">
        <v>13218</v>
      </c>
      <c r="G3766" t="s">
        <v>12064</v>
      </c>
      <c r="H3766" t="s">
        <v>12069</v>
      </c>
      <c r="I3766" t="s">
        <v>12093</v>
      </c>
      <c r="J3766" t="s">
        <v>12080</v>
      </c>
      <c r="K3766" t="s">
        <v>16770</v>
      </c>
      <c r="L3766" t="s">
        <v>17763</v>
      </c>
    </row>
    <row r="3767" spans="1:12" x14ac:dyDescent="0.25">
      <c r="A3767" t="s">
        <v>9628</v>
      </c>
      <c r="B3767" s="7">
        <v>0.51851851851851849</v>
      </c>
      <c r="C3767">
        <v>2</v>
      </c>
      <c r="D3767">
        <v>327000</v>
      </c>
      <c r="E3767">
        <v>654000</v>
      </c>
      <c r="F3767" t="s">
        <v>15362</v>
      </c>
      <c r="G3767" t="s">
        <v>12063</v>
      </c>
      <c r="H3767" t="s">
        <v>12070</v>
      </c>
      <c r="I3767" t="s">
        <v>12094</v>
      </c>
      <c r="J3767" t="s">
        <v>12091</v>
      </c>
      <c r="K3767" t="s">
        <v>17423</v>
      </c>
      <c r="L3767" t="s">
        <v>18427</v>
      </c>
    </row>
    <row r="3768" spans="1:12" x14ac:dyDescent="0.25">
      <c r="A3768" t="s">
        <v>9630</v>
      </c>
      <c r="B3768" s="7">
        <v>0.88665509259259256</v>
      </c>
      <c r="C3768">
        <v>6</v>
      </c>
      <c r="D3768">
        <v>1224000</v>
      </c>
      <c r="E3768">
        <v>7344000</v>
      </c>
      <c r="F3768" t="s">
        <v>14524</v>
      </c>
      <c r="G3768" t="s">
        <v>12064</v>
      </c>
      <c r="H3768" t="s">
        <v>12071</v>
      </c>
      <c r="I3768" t="s">
        <v>12095</v>
      </c>
      <c r="J3768" t="s">
        <v>12081</v>
      </c>
      <c r="K3768" t="s">
        <v>17330</v>
      </c>
      <c r="L3768" t="s">
        <v>18337</v>
      </c>
    </row>
    <row r="3769" spans="1:12" x14ac:dyDescent="0.25">
      <c r="A3769" t="s">
        <v>9632</v>
      </c>
      <c r="B3769" s="7">
        <v>0.30421296296296296</v>
      </c>
      <c r="C3769">
        <v>3</v>
      </c>
      <c r="D3769">
        <v>495000</v>
      </c>
      <c r="E3769">
        <v>1485000</v>
      </c>
      <c r="F3769" t="s">
        <v>14753</v>
      </c>
      <c r="G3769" t="s">
        <v>12065</v>
      </c>
      <c r="H3769" t="s">
        <v>12067</v>
      </c>
      <c r="I3769" t="s">
        <v>12094</v>
      </c>
      <c r="J3769" t="s">
        <v>12082</v>
      </c>
      <c r="K3769" t="s">
        <v>16891</v>
      </c>
      <c r="L3769" t="s">
        <v>17895</v>
      </c>
    </row>
    <row r="3770" spans="1:12" x14ac:dyDescent="0.25">
      <c r="A3770" t="s">
        <v>9634</v>
      </c>
      <c r="B3770" s="7">
        <v>0.25461805555555556</v>
      </c>
      <c r="C3770">
        <v>1</v>
      </c>
      <c r="D3770">
        <v>559000</v>
      </c>
      <c r="E3770">
        <v>559000</v>
      </c>
      <c r="F3770" t="s">
        <v>14827</v>
      </c>
      <c r="G3770" t="s">
        <v>12062</v>
      </c>
      <c r="H3770" t="s">
        <v>12069</v>
      </c>
      <c r="I3770" t="s">
        <v>12095</v>
      </c>
      <c r="J3770" t="s">
        <v>12081</v>
      </c>
      <c r="K3770" t="s">
        <v>16877</v>
      </c>
      <c r="L3770" t="s">
        <v>17879</v>
      </c>
    </row>
    <row r="3771" spans="1:12" x14ac:dyDescent="0.25">
      <c r="A3771" t="s">
        <v>9637</v>
      </c>
      <c r="B3771" s="7">
        <v>0.83733796296296292</v>
      </c>
      <c r="C3771">
        <v>8</v>
      </c>
      <c r="D3771">
        <v>586000</v>
      </c>
      <c r="E3771">
        <v>4688000</v>
      </c>
      <c r="F3771" t="s">
        <v>16407</v>
      </c>
      <c r="G3771" t="s">
        <v>12062</v>
      </c>
      <c r="H3771" t="s">
        <v>12070</v>
      </c>
      <c r="I3771" t="s">
        <v>12095</v>
      </c>
      <c r="J3771" t="s">
        <v>12074</v>
      </c>
      <c r="K3771" t="s">
        <v>17117</v>
      </c>
      <c r="L3771" t="s">
        <v>18125</v>
      </c>
    </row>
    <row r="3772" spans="1:12" x14ac:dyDescent="0.25">
      <c r="A3772" t="s">
        <v>9639</v>
      </c>
      <c r="B3772" s="7">
        <v>0.7917939814814815</v>
      </c>
      <c r="C3772">
        <v>9</v>
      </c>
      <c r="D3772">
        <v>376000</v>
      </c>
      <c r="E3772">
        <v>3384000</v>
      </c>
      <c r="F3772" t="s">
        <v>15078</v>
      </c>
      <c r="G3772" t="s">
        <v>12063</v>
      </c>
      <c r="H3772" t="s">
        <v>12071</v>
      </c>
      <c r="I3772" t="s">
        <v>12095</v>
      </c>
      <c r="J3772" t="s">
        <v>12089</v>
      </c>
      <c r="K3772" t="s">
        <v>16469</v>
      </c>
      <c r="L3772" t="s">
        <v>17477</v>
      </c>
    </row>
    <row r="3773" spans="1:12" x14ac:dyDescent="0.25">
      <c r="A3773" t="s">
        <v>9642</v>
      </c>
      <c r="B3773" s="7">
        <v>0.29445601851851849</v>
      </c>
      <c r="C3773">
        <v>8</v>
      </c>
      <c r="D3773">
        <v>1134000</v>
      </c>
      <c r="E3773">
        <v>9072000</v>
      </c>
      <c r="F3773" t="s">
        <v>15549</v>
      </c>
      <c r="G3773" t="s">
        <v>12064</v>
      </c>
      <c r="H3773" t="s">
        <v>12067</v>
      </c>
      <c r="I3773" t="s">
        <v>12093</v>
      </c>
      <c r="J3773" t="s">
        <v>12078</v>
      </c>
      <c r="K3773" t="s">
        <v>17274</v>
      </c>
      <c r="L3773" t="s">
        <v>18285</v>
      </c>
    </row>
    <row r="3774" spans="1:12" x14ac:dyDescent="0.25">
      <c r="A3774" t="s">
        <v>9644</v>
      </c>
      <c r="B3774" s="7">
        <v>0.23682870370370371</v>
      </c>
      <c r="C3774">
        <v>3</v>
      </c>
      <c r="D3774">
        <v>1217000</v>
      </c>
      <c r="E3774">
        <v>3651000</v>
      </c>
      <c r="F3774" t="s">
        <v>15847</v>
      </c>
      <c r="G3774" t="s">
        <v>12064</v>
      </c>
      <c r="H3774" t="s">
        <v>12067</v>
      </c>
      <c r="I3774" t="s">
        <v>12092</v>
      </c>
      <c r="J3774" t="s">
        <v>12078</v>
      </c>
      <c r="K3774" t="s">
        <v>17031</v>
      </c>
      <c r="L3774" t="s">
        <v>18033</v>
      </c>
    </row>
    <row r="3775" spans="1:12" x14ac:dyDescent="0.25">
      <c r="A3775" t="s">
        <v>9646</v>
      </c>
      <c r="B3775" s="7">
        <v>0.86604166666666671</v>
      </c>
      <c r="C3775">
        <v>5</v>
      </c>
      <c r="D3775">
        <v>459000</v>
      </c>
      <c r="E3775">
        <v>2295000</v>
      </c>
      <c r="F3775" t="s">
        <v>12972</v>
      </c>
      <c r="G3775" t="s">
        <v>12065</v>
      </c>
      <c r="H3775" t="s">
        <v>12068</v>
      </c>
      <c r="I3775" t="s">
        <v>12094</v>
      </c>
      <c r="J3775" t="s">
        <v>12074</v>
      </c>
      <c r="K3775" t="s">
        <v>17446</v>
      </c>
      <c r="L3775" t="s">
        <v>18453</v>
      </c>
    </row>
    <row r="3776" spans="1:12" x14ac:dyDescent="0.25">
      <c r="A3776" t="s">
        <v>9648</v>
      </c>
      <c r="B3776" s="7">
        <v>8.2384259259259254E-2</v>
      </c>
      <c r="C3776">
        <v>5</v>
      </c>
      <c r="D3776">
        <v>650000</v>
      </c>
      <c r="E3776">
        <v>3250000</v>
      </c>
      <c r="F3776" t="s">
        <v>15604</v>
      </c>
      <c r="G3776" t="s">
        <v>12062</v>
      </c>
      <c r="H3776" t="s">
        <v>12067</v>
      </c>
      <c r="I3776" t="s">
        <v>12095</v>
      </c>
      <c r="J3776" t="s">
        <v>12074</v>
      </c>
      <c r="K3776" t="s">
        <v>17459</v>
      </c>
      <c r="L3776" t="s">
        <v>12190</v>
      </c>
    </row>
    <row r="3777" spans="1:12" x14ac:dyDescent="0.25">
      <c r="A3777" t="s">
        <v>9649</v>
      </c>
      <c r="B3777" s="7">
        <v>0.39373842592592595</v>
      </c>
      <c r="C3777">
        <v>1</v>
      </c>
      <c r="D3777">
        <v>402000</v>
      </c>
      <c r="E3777">
        <v>402000</v>
      </c>
      <c r="F3777" t="s">
        <v>13206</v>
      </c>
      <c r="G3777" t="s">
        <v>12063</v>
      </c>
      <c r="H3777" t="s">
        <v>12067</v>
      </c>
      <c r="I3777" t="s">
        <v>12092</v>
      </c>
      <c r="J3777" t="s">
        <v>12079</v>
      </c>
      <c r="K3777" t="s">
        <v>17284</v>
      </c>
      <c r="L3777" t="s">
        <v>18288</v>
      </c>
    </row>
    <row r="3778" spans="1:12" x14ac:dyDescent="0.25">
      <c r="A3778" t="s">
        <v>9651</v>
      </c>
      <c r="B3778" s="7">
        <v>0.17402777777777778</v>
      </c>
      <c r="C3778">
        <v>5</v>
      </c>
      <c r="D3778">
        <v>1361000</v>
      </c>
      <c r="E3778">
        <v>6805000</v>
      </c>
      <c r="F3778" t="s">
        <v>14392</v>
      </c>
      <c r="G3778" t="s">
        <v>12064</v>
      </c>
      <c r="H3778" t="s">
        <v>12070</v>
      </c>
      <c r="I3778" t="s">
        <v>12095</v>
      </c>
      <c r="J3778" t="s">
        <v>12087</v>
      </c>
      <c r="K3778" t="s">
        <v>17173</v>
      </c>
      <c r="L3778" t="s">
        <v>18179</v>
      </c>
    </row>
    <row r="3779" spans="1:12" x14ac:dyDescent="0.25">
      <c r="A3779" t="s">
        <v>9653</v>
      </c>
      <c r="B3779" s="7">
        <v>0.38393518518518521</v>
      </c>
      <c r="C3779">
        <v>6</v>
      </c>
      <c r="D3779">
        <v>479000</v>
      </c>
      <c r="E3779">
        <v>2874000</v>
      </c>
      <c r="F3779" t="s">
        <v>14531</v>
      </c>
      <c r="G3779" t="s">
        <v>12065</v>
      </c>
      <c r="H3779" t="s">
        <v>12071</v>
      </c>
      <c r="I3779" t="s">
        <v>12093</v>
      </c>
      <c r="J3779" t="s">
        <v>12073</v>
      </c>
      <c r="K3779" t="s">
        <v>17274</v>
      </c>
      <c r="L3779" t="s">
        <v>18283</v>
      </c>
    </row>
    <row r="3780" spans="1:12" x14ac:dyDescent="0.25">
      <c r="A3780" t="s">
        <v>9655</v>
      </c>
      <c r="B3780" s="7">
        <v>0.46956018518518516</v>
      </c>
      <c r="C3780">
        <v>9</v>
      </c>
      <c r="D3780">
        <v>1159000</v>
      </c>
      <c r="E3780">
        <v>10431000</v>
      </c>
      <c r="F3780" t="s">
        <v>15604</v>
      </c>
      <c r="G3780" t="s">
        <v>12064</v>
      </c>
      <c r="H3780" t="s">
        <v>12069</v>
      </c>
      <c r="I3780" t="s">
        <v>12095</v>
      </c>
      <c r="J3780" t="s">
        <v>12083</v>
      </c>
      <c r="K3780" t="s">
        <v>17211</v>
      </c>
      <c r="L3780" t="s">
        <v>18221</v>
      </c>
    </row>
    <row r="3781" spans="1:12" x14ac:dyDescent="0.25">
      <c r="A3781" t="s">
        <v>9657</v>
      </c>
      <c r="B3781" s="7">
        <v>0.9475231481481482</v>
      </c>
      <c r="C3781">
        <v>1</v>
      </c>
      <c r="D3781">
        <v>1213000</v>
      </c>
      <c r="E3781">
        <v>1213000</v>
      </c>
      <c r="F3781" t="s">
        <v>13797</v>
      </c>
      <c r="G3781" t="s">
        <v>12064</v>
      </c>
      <c r="H3781" t="s">
        <v>12071</v>
      </c>
      <c r="I3781" t="s">
        <v>12095</v>
      </c>
      <c r="J3781" t="s">
        <v>12084</v>
      </c>
      <c r="K3781" t="s">
        <v>16706</v>
      </c>
      <c r="L3781" t="s">
        <v>17698</v>
      </c>
    </row>
    <row r="3782" spans="1:12" x14ac:dyDescent="0.25">
      <c r="A3782" t="s">
        <v>9660</v>
      </c>
      <c r="B3782" s="7">
        <v>0.22552083333333334</v>
      </c>
      <c r="C3782">
        <v>5</v>
      </c>
      <c r="D3782">
        <v>1262000</v>
      </c>
      <c r="E3782">
        <v>6310000</v>
      </c>
      <c r="F3782" t="s">
        <v>13691</v>
      </c>
      <c r="G3782" t="s">
        <v>12064</v>
      </c>
      <c r="H3782" t="s">
        <v>12067</v>
      </c>
      <c r="I3782" t="s">
        <v>12094</v>
      </c>
      <c r="J3782" t="s">
        <v>12077</v>
      </c>
      <c r="K3782" t="s">
        <v>17065</v>
      </c>
      <c r="L3782" t="s">
        <v>18069</v>
      </c>
    </row>
    <row r="3783" spans="1:12" x14ac:dyDescent="0.25">
      <c r="A3783" t="s">
        <v>9662</v>
      </c>
      <c r="B3783" s="7">
        <v>0.18474537037037037</v>
      </c>
      <c r="C3783">
        <v>4</v>
      </c>
      <c r="D3783">
        <v>482000</v>
      </c>
      <c r="E3783">
        <v>1928000</v>
      </c>
      <c r="F3783" t="s">
        <v>16382</v>
      </c>
      <c r="G3783" t="s">
        <v>12065</v>
      </c>
      <c r="H3783" t="s">
        <v>12070</v>
      </c>
      <c r="I3783" t="s">
        <v>12092</v>
      </c>
      <c r="J3783" t="s">
        <v>12072</v>
      </c>
      <c r="K3783" t="s">
        <v>16663</v>
      </c>
      <c r="L3783" t="s">
        <v>17650</v>
      </c>
    </row>
    <row r="3784" spans="1:12" x14ac:dyDescent="0.25">
      <c r="A3784" t="s">
        <v>9665</v>
      </c>
      <c r="B3784" s="7">
        <v>0.35655092592592591</v>
      </c>
      <c r="C3784">
        <v>6</v>
      </c>
      <c r="D3784">
        <v>480000</v>
      </c>
      <c r="E3784">
        <v>2880000</v>
      </c>
      <c r="F3784" t="s">
        <v>16088</v>
      </c>
      <c r="G3784" t="s">
        <v>12065</v>
      </c>
      <c r="H3784" t="s">
        <v>12070</v>
      </c>
      <c r="I3784" t="s">
        <v>12093</v>
      </c>
      <c r="J3784" t="s">
        <v>12081</v>
      </c>
      <c r="K3784" t="s">
        <v>17419</v>
      </c>
      <c r="L3784" t="s">
        <v>18427</v>
      </c>
    </row>
    <row r="3785" spans="1:12" x14ac:dyDescent="0.25">
      <c r="A3785" t="s">
        <v>9667</v>
      </c>
      <c r="B3785" s="7">
        <v>2.9409722222222223E-2</v>
      </c>
      <c r="C3785">
        <v>2</v>
      </c>
      <c r="D3785">
        <v>386000</v>
      </c>
      <c r="E3785">
        <v>772000</v>
      </c>
      <c r="F3785" t="s">
        <v>16402</v>
      </c>
      <c r="G3785" t="s">
        <v>12063</v>
      </c>
      <c r="H3785" t="s">
        <v>12066</v>
      </c>
      <c r="I3785" t="s">
        <v>12095</v>
      </c>
      <c r="J3785" t="s">
        <v>12077</v>
      </c>
      <c r="K3785" t="s">
        <v>17157</v>
      </c>
      <c r="L3785" t="s">
        <v>18160</v>
      </c>
    </row>
    <row r="3786" spans="1:12" x14ac:dyDescent="0.25">
      <c r="A3786" t="s">
        <v>9669</v>
      </c>
      <c r="B3786" s="7">
        <v>0.79009259259259257</v>
      </c>
      <c r="C3786">
        <v>6</v>
      </c>
      <c r="D3786">
        <v>417000</v>
      </c>
      <c r="E3786">
        <v>2502000</v>
      </c>
      <c r="F3786" t="s">
        <v>14780</v>
      </c>
      <c r="G3786" t="s">
        <v>12065</v>
      </c>
      <c r="H3786" t="s">
        <v>12069</v>
      </c>
      <c r="I3786" t="s">
        <v>12095</v>
      </c>
      <c r="J3786" t="s">
        <v>12090</v>
      </c>
      <c r="K3786" t="s">
        <v>17163</v>
      </c>
      <c r="L3786" t="s">
        <v>18170</v>
      </c>
    </row>
    <row r="3787" spans="1:12" x14ac:dyDescent="0.25">
      <c r="A3787" t="s">
        <v>9671</v>
      </c>
      <c r="B3787" s="7">
        <v>0.19613425925925926</v>
      </c>
      <c r="C3787">
        <v>4</v>
      </c>
      <c r="D3787">
        <v>486000</v>
      </c>
      <c r="E3787">
        <v>1944000</v>
      </c>
      <c r="F3787" t="s">
        <v>13915</v>
      </c>
      <c r="G3787" t="s">
        <v>12065</v>
      </c>
      <c r="H3787" t="s">
        <v>12071</v>
      </c>
      <c r="I3787" t="s">
        <v>12095</v>
      </c>
      <c r="J3787" t="s">
        <v>12082</v>
      </c>
      <c r="K3787" t="s">
        <v>17053</v>
      </c>
      <c r="L3787" t="s">
        <v>18056</v>
      </c>
    </row>
    <row r="3788" spans="1:12" x14ac:dyDescent="0.25">
      <c r="A3788" t="s">
        <v>9673</v>
      </c>
      <c r="B3788" s="7">
        <v>0.61594907407407407</v>
      </c>
      <c r="C3788">
        <v>2</v>
      </c>
      <c r="D3788">
        <v>648000</v>
      </c>
      <c r="E3788">
        <v>1296000</v>
      </c>
      <c r="F3788" t="s">
        <v>12504</v>
      </c>
      <c r="G3788" t="s">
        <v>12062</v>
      </c>
      <c r="H3788" t="s">
        <v>12066</v>
      </c>
      <c r="I3788" t="s">
        <v>12095</v>
      </c>
      <c r="J3788" t="s">
        <v>12081</v>
      </c>
      <c r="K3788" t="s">
        <v>16933</v>
      </c>
      <c r="L3788" t="s">
        <v>17935</v>
      </c>
    </row>
    <row r="3789" spans="1:12" x14ac:dyDescent="0.25">
      <c r="A3789" t="s">
        <v>9675</v>
      </c>
      <c r="B3789" s="7">
        <v>0.81195601851851851</v>
      </c>
      <c r="C3789">
        <v>4</v>
      </c>
      <c r="D3789">
        <v>466000</v>
      </c>
      <c r="E3789">
        <v>1864000</v>
      </c>
      <c r="F3789" t="s">
        <v>12819</v>
      </c>
      <c r="G3789" t="s">
        <v>12065</v>
      </c>
      <c r="H3789" t="s">
        <v>12070</v>
      </c>
      <c r="I3789" t="s">
        <v>12095</v>
      </c>
      <c r="J3789" t="s">
        <v>12084</v>
      </c>
      <c r="K3789" t="s">
        <v>16725</v>
      </c>
      <c r="L3789" t="s">
        <v>17719</v>
      </c>
    </row>
    <row r="3790" spans="1:12" x14ac:dyDescent="0.25">
      <c r="A3790" t="s">
        <v>9678</v>
      </c>
      <c r="B3790" s="7">
        <v>9.9548611111111115E-2</v>
      </c>
      <c r="C3790">
        <v>8</v>
      </c>
      <c r="D3790">
        <v>465000</v>
      </c>
      <c r="E3790">
        <v>3720000</v>
      </c>
      <c r="F3790" t="s">
        <v>12939</v>
      </c>
      <c r="G3790" t="s">
        <v>12065</v>
      </c>
      <c r="H3790" t="s">
        <v>12070</v>
      </c>
      <c r="I3790" t="s">
        <v>12095</v>
      </c>
      <c r="J3790" t="s">
        <v>12074</v>
      </c>
      <c r="K3790" t="s">
        <v>16554</v>
      </c>
      <c r="L3790" t="s">
        <v>17534</v>
      </c>
    </row>
    <row r="3791" spans="1:12" x14ac:dyDescent="0.25">
      <c r="A3791" t="s">
        <v>9681</v>
      </c>
      <c r="B3791" s="7">
        <v>3.3020833333333333E-2</v>
      </c>
      <c r="C3791">
        <v>8</v>
      </c>
      <c r="D3791">
        <v>543000</v>
      </c>
      <c r="E3791">
        <v>4344000</v>
      </c>
      <c r="F3791" t="s">
        <v>16142</v>
      </c>
      <c r="G3791" t="s">
        <v>12062</v>
      </c>
      <c r="H3791" t="s">
        <v>12071</v>
      </c>
      <c r="I3791" t="s">
        <v>12095</v>
      </c>
      <c r="J3791" t="s">
        <v>12075</v>
      </c>
      <c r="K3791" t="s">
        <v>17328</v>
      </c>
      <c r="L3791" t="s">
        <v>18337</v>
      </c>
    </row>
    <row r="3792" spans="1:12" x14ac:dyDescent="0.25">
      <c r="A3792" t="s">
        <v>9684</v>
      </c>
      <c r="B3792" s="7">
        <v>3.9178240740740743E-2</v>
      </c>
      <c r="C3792">
        <v>4</v>
      </c>
      <c r="D3792">
        <v>382000</v>
      </c>
      <c r="E3792">
        <v>1528000</v>
      </c>
      <c r="F3792" t="s">
        <v>15604</v>
      </c>
      <c r="G3792" t="s">
        <v>12063</v>
      </c>
      <c r="H3792" t="s">
        <v>12071</v>
      </c>
      <c r="I3792" t="s">
        <v>12094</v>
      </c>
      <c r="J3792" t="s">
        <v>12082</v>
      </c>
      <c r="K3792" t="s">
        <v>17148</v>
      </c>
      <c r="L3792" t="s">
        <v>18153</v>
      </c>
    </row>
    <row r="3793" spans="1:12" x14ac:dyDescent="0.25">
      <c r="A3793" t="s">
        <v>9685</v>
      </c>
      <c r="B3793" s="7">
        <v>0.78591435185185188</v>
      </c>
      <c r="C3793">
        <v>7</v>
      </c>
      <c r="D3793">
        <v>663000</v>
      </c>
      <c r="E3793">
        <v>4641000</v>
      </c>
      <c r="F3793" t="s">
        <v>12825</v>
      </c>
      <c r="G3793" t="s">
        <v>12062</v>
      </c>
      <c r="H3793" t="s">
        <v>12067</v>
      </c>
      <c r="I3793" t="s">
        <v>12095</v>
      </c>
      <c r="J3793" t="s">
        <v>12084</v>
      </c>
      <c r="K3793" t="s">
        <v>16767</v>
      </c>
      <c r="L3793" t="s">
        <v>17764</v>
      </c>
    </row>
    <row r="3794" spans="1:12" x14ac:dyDescent="0.25">
      <c r="A3794" t="s">
        <v>9687</v>
      </c>
      <c r="B3794" s="7">
        <v>0.86796296296296294</v>
      </c>
      <c r="C3794">
        <v>2</v>
      </c>
      <c r="D3794">
        <v>681000</v>
      </c>
      <c r="E3794">
        <v>1362000</v>
      </c>
      <c r="F3794" t="s">
        <v>12705</v>
      </c>
      <c r="G3794" t="s">
        <v>12062</v>
      </c>
      <c r="H3794" t="s">
        <v>12071</v>
      </c>
      <c r="I3794" t="s">
        <v>12094</v>
      </c>
      <c r="J3794" t="s">
        <v>12081</v>
      </c>
      <c r="K3794" t="s">
        <v>17142</v>
      </c>
      <c r="L3794" t="s">
        <v>18144</v>
      </c>
    </row>
    <row r="3795" spans="1:12" x14ac:dyDescent="0.25">
      <c r="A3795" t="s">
        <v>9690</v>
      </c>
      <c r="B3795" s="7">
        <v>0.75511574074074073</v>
      </c>
      <c r="C3795">
        <v>7</v>
      </c>
      <c r="D3795">
        <v>509000</v>
      </c>
      <c r="E3795">
        <v>3563000</v>
      </c>
      <c r="F3795" t="s">
        <v>15604</v>
      </c>
      <c r="G3795" t="s">
        <v>12065</v>
      </c>
      <c r="H3795" t="s">
        <v>12071</v>
      </c>
      <c r="I3795" t="s">
        <v>12093</v>
      </c>
      <c r="J3795" t="s">
        <v>12087</v>
      </c>
      <c r="K3795" t="s">
        <v>16949</v>
      </c>
      <c r="L3795" t="s">
        <v>17957</v>
      </c>
    </row>
    <row r="3796" spans="1:12" x14ac:dyDescent="0.25">
      <c r="A3796" t="s">
        <v>9692</v>
      </c>
      <c r="B3796" s="7">
        <v>8.4490740740740741E-3</v>
      </c>
      <c r="C3796">
        <v>3</v>
      </c>
      <c r="D3796">
        <v>455000</v>
      </c>
      <c r="E3796">
        <v>1365000</v>
      </c>
      <c r="F3796" t="s">
        <v>12887</v>
      </c>
      <c r="G3796" t="s">
        <v>12065</v>
      </c>
      <c r="H3796" t="s">
        <v>12070</v>
      </c>
      <c r="I3796" t="s">
        <v>12095</v>
      </c>
      <c r="J3796" t="s">
        <v>12075</v>
      </c>
      <c r="K3796" t="s">
        <v>16568</v>
      </c>
      <c r="L3796" t="s">
        <v>17543</v>
      </c>
    </row>
    <row r="3797" spans="1:12" x14ac:dyDescent="0.25">
      <c r="A3797" t="s">
        <v>9695</v>
      </c>
      <c r="B3797" s="7">
        <v>6.9166666666666668E-2</v>
      </c>
      <c r="C3797">
        <v>4</v>
      </c>
      <c r="D3797">
        <v>1364000</v>
      </c>
      <c r="E3797">
        <v>5456000</v>
      </c>
      <c r="F3797" t="s">
        <v>15099</v>
      </c>
      <c r="G3797" t="s">
        <v>12064</v>
      </c>
      <c r="H3797" t="s">
        <v>12067</v>
      </c>
      <c r="I3797" t="s">
        <v>12094</v>
      </c>
      <c r="J3797" t="s">
        <v>12084</v>
      </c>
      <c r="K3797" t="s">
        <v>17206</v>
      </c>
      <c r="L3797" t="s">
        <v>18212</v>
      </c>
    </row>
    <row r="3798" spans="1:12" x14ac:dyDescent="0.25">
      <c r="A3798" t="s">
        <v>9697</v>
      </c>
      <c r="B3798" s="7">
        <v>0.54569444444444448</v>
      </c>
      <c r="C3798">
        <v>8</v>
      </c>
      <c r="D3798">
        <v>364000</v>
      </c>
      <c r="E3798">
        <v>2912000</v>
      </c>
      <c r="F3798" t="s">
        <v>15956</v>
      </c>
      <c r="G3798" t="s">
        <v>12063</v>
      </c>
      <c r="H3798" t="s">
        <v>12071</v>
      </c>
      <c r="I3798" t="s">
        <v>12095</v>
      </c>
      <c r="J3798" t="s">
        <v>12072</v>
      </c>
      <c r="K3798" t="s">
        <v>16736</v>
      </c>
      <c r="L3798" t="s">
        <v>17734</v>
      </c>
    </row>
    <row r="3799" spans="1:12" x14ac:dyDescent="0.25">
      <c r="A3799" t="s">
        <v>9699</v>
      </c>
      <c r="B3799" s="7">
        <v>0.29756944444444444</v>
      </c>
      <c r="C3799">
        <v>8</v>
      </c>
      <c r="D3799">
        <v>376000</v>
      </c>
      <c r="E3799">
        <v>3008000</v>
      </c>
      <c r="F3799" t="s">
        <v>14644</v>
      </c>
      <c r="G3799" t="s">
        <v>12063</v>
      </c>
      <c r="H3799" t="s">
        <v>12070</v>
      </c>
      <c r="I3799" t="s">
        <v>12094</v>
      </c>
      <c r="J3799" t="s">
        <v>12072</v>
      </c>
      <c r="K3799" t="s">
        <v>17437</v>
      </c>
      <c r="L3799" t="s">
        <v>18447</v>
      </c>
    </row>
    <row r="3800" spans="1:12" x14ac:dyDescent="0.25">
      <c r="A3800" t="s">
        <v>9701</v>
      </c>
      <c r="B3800" s="7">
        <v>0.96570601851851856</v>
      </c>
      <c r="C3800">
        <v>6</v>
      </c>
      <c r="D3800">
        <v>1376000</v>
      </c>
      <c r="E3800">
        <v>8256000</v>
      </c>
      <c r="F3800" t="s">
        <v>14530</v>
      </c>
      <c r="G3800" t="s">
        <v>12064</v>
      </c>
      <c r="H3800" t="s">
        <v>12068</v>
      </c>
      <c r="I3800" t="s">
        <v>12093</v>
      </c>
      <c r="J3800" t="s">
        <v>12078</v>
      </c>
      <c r="K3800" t="s">
        <v>16991</v>
      </c>
      <c r="L3800" t="s">
        <v>17997</v>
      </c>
    </row>
    <row r="3801" spans="1:12" x14ac:dyDescent="0.25">
      <c r="A3801" t="s">
        <v>9704</v>
      </c>
      <c r="B3801" s="7">
        <v>0.25011574074074072</v>
      </c>
      <c r="C3801">
        <v>2</v>
      </c>
      <c r="D3801">
        <v>1221000</v>
      </c>
      <c r="E3801">
        <v>2442000</v>
      </c>
      <c r="F3801" t="s">
        <v>16175</v>
      </c>
      <c r="G3801" t="s">
        <v>12064</v>
      </c>
      <c r="H3801" t="s">
        <v>12071</v>
      </c>
      <c r="I3801" t="s">
        <v>12095</v>
      </c>
      <c r="J3801" t="s">
        <v>12087</v>
      </c>
      <c r="K3801" t="s">
        <v>17305</v>
      </c>
      <c r="L3801" t="s">
        <v>18309</v>
      </c>
    </row>
    <row r="3802" spans="1:12" x14ac:dyDescent="0.25">
      <c r="A3802" t="s">
        <v>9706</v>
      </c>
      <c r="B3802" s="7">
        <v>0.39619212962962963</v>
      </c>
      <c r="C3802">
        <v>7</v>
      </c>
      <c r="D3802">
        <v>495000</v>
      </c>
      <c r="E3802">
        <v>3465000</v>
      </c>
      <c r="F3802" t="s">
        <v>13244</v>
      </c>
      <c r="G3802" t="s">
        <v>12065</v>
      </c>
      <c r="H3802" t="s">
        <v>12068</v>
      </c>
      <c r="I3802" t="s">
        <v>12095</v>
      </c>
      <c r="J3802" t="s">
        <v>12075</v>
      </c>
      <c r="K3802" t="s">
        <v>17378</v>
      </c>
      <c r="L3802" t="s">
        <v>18386</v>
      </c>
    </row>
    <row r="3803" spans="1:12" x14ac:dyDescent="0.25">
      <c r="A3803" t="s">
        <v>9709</v>
      </c>
      <c r="B3803" s="7">
        <v>1.6875000000000001E-2</v>
      </c>
      <c r="C3803">
        <v>3</v>
      </c>
      <c r="D3803">
        <v>346000</v>
      </c>
      <c r="E3803">
        <v>1038000</v>
      </c>
      <c r="F3803" t="s">
        <v>14744</v>
      </c>
      <c r="G3803" t="s">
        <v>12063</v>
      </c>
      <c r="H3803" t="s">
        <v>12071</v>
      </c>
      <c r="I3803" t="s">
        <v>12094</v>
      </c>
      <c r="J3803" t="s">
        <v>12089</v>
      </c>
      <c r="K3803" t="s">
        <v>17011</v>
      </c>
      <c r="L3803" t="s">
        <v>18013</v>
      </c>
    </row>
    <row r="3804" spans="1:12" x14ac:dyDescent="0.25">
      <c r="A3804" t="s">
        <v>9711</v>
      </c>
      <c r="B3804" s="7">
        <v>0.22859953703703703</v>
      </c>
      <c r="C3804">
        <v>9</v>
      </c>
      <c r="D3804">
        <v>624000</v>
      </c>
      <c r="E3804">
        <v>5616000</v>
      </c>
      <c r="F3804" t="s">
        <v>13028</v>
      </c>
      <c r="G3804" t="s">
        <v>12062</v>
      </c>
      <c r="H3804" t="s">
        <v>12068</v>
      </c>
      <c r="I3804" t="s">
        <v>12094</v>
      </c>
      <c r="J3804" t="s">
        <v>12083</v>
      </c>
      <c r="K3804" t="s">
        <v>17457</v>
      </c>
      <c r="L3804" t="s">
        <v>12192</v>
      </c>
    </row>
    <row r="3805" spans="1:12" x14ac:dyDescent="0.25">
      <c r="A3805" t="s">
        <v>9714</v>
      </c>
      <c r="B3805" s="7">
        <v>0.46840277777777778</v>
      </c>
      <c r="C3805">
        <v>7</v>
      </c>
      <c r="D3805">
        <v>565000</v>
      </c>
      <c r="E3805">
        <v>3955000</v>
      </c>
      <c r="F3805" t="s">
        <v>13148</v>
      </c>
      <c r="G3805" t="s">
        <v>12062</v>
      </c>
      <c r="H3805" t="s">
        <v>12069</v>
      </c>
      <c r="I3805" t="s">
        <v>12094</v>
      </c>
      <c r="J3805" t="s">
        <v>12090</v>
      </c>
      <c r="K3805" t="s">
        <v>17091</v>
      </c>
      <c r="L3805" t="s">
        <v>18097</v>
      </c>
    </row>
    <row r="3806" spans="1:12" x14ac:dyDescent="0.25">
      <c r="A3806" t="s">
        <v>9717</v>
      </c>
      <c r="B3806" s="7">
        <v>0.32126157407407407</v>
      </c>
      <c r="C3806">
        <v>2</v>
      </c>
      <c r="D3806">
        <v>480000</v>
      </c>
      <c r="E3806">
        <v>960000</v>
      </c>
      <c r="F3806" t="s">
        <v>14861</v>
      </c>
      <c r="G3806" t="s">
        <v>12065</v>
      </c>
      <c r="H3806" t="s">
        <v>12070</v>
      </c>
      <c r="I3806" t="s">
        <v>12095</v>
      </c>
      <c r="J3806" t="s">
        <v>12072</v>
      </c>
      <c r="K3806" t="s">
        <v>12124</v>
      </c>
      <c r="L3806" t="s">
        <v>12207</v>
      </c>
    </row>
    <row r="3807" spans="1:12" x14ac:dyDescent="0.25">
      <c r="A3807" t="s">
        <v>9719</v>
      </c>
      <c r="B3807" s="7">
        <v>0.35758101851851853</v>
      </c>
      <c r="C3807">
        <v>7</v>
      </c>
      <c r="D3807">
        <v>1115000</v>
      </c>
      <c r="E3807">
        <v>7805000</v>
      </c>
      <c r="F3807" t="s">
        <v>13053</v>
      </c>
      <c r="G3807" t="s">
        <v>12064</v>
      </c>
      <c r="H3807" t="s">
        <v>12069</v>
      </c>
      <c r="I3807" t="s">
        <v>12094</v>
      </c>
      <c r="J3807" t="s">
        <v>12075</v>
      </c>
      <c r="K3807" t="s">
        <v>12113</v>
      </c>
      <c r="L3807" t="s">
        <v>12201</v>
      </c>
    </row>
    <row r="3808" spans="1:12" x14ac:dyDescent="0.25">
      <c r="A3808" t="s">
        <v>9721</v>
      </c>
      <c r="B3808" s="7">
        <v>0.34254629629629629</v>
      </c>
      <c r="C3808">
        <v>1</v>
      </c>
      <c r="D3808">
        <v>1272000</v>
      </c>
      <c r="E3808">
        <v>1272000</v>
      </c>
      <c r="F3808" t="s">
        <v>16017</v>
      </c>
      <c r="G3808" t="s">
        <v>12064</v>
      </c>
      <c r="H3808" t="s">
        <v>12070</v>
      </c>
      <c r="I3808" t="s">
        <v>12095</v>
      </c>
      <c r="J3808" t="s">
        <v>12077</v>
      </c>
      <c r="K3808" t="s">
        <v>17261</v>
      </c>
      <c r="L3808" t="s">
        <v>18265</v>
      </c>
    </row>
    <row r="3809" spans="1:12" x14ac:dyDescent="0.25">
      <c r="A3809" t="s">
        <v>9723</v>
      </c>
      <c r="B3809" s="7">
        <v>0.81119212962962961</v>
      </c>
      <c r="C3809">
        <v>2</v>
      </c>
      <c r="D3809">
        <v>495000</v>
      </c>
      <c r="E3809">
        <v>990000</v>
      </c>
      <c r="F3809" t="s">
        <v>15133</v>
      </c>
      <c r="G3809" t="s">
        <v>12065</v>
      </c>
      <c r="H3809" t="s">
        <v>12068</v>
      </c>
      <c r="I3809" t="s">
        <v>12094</v>
      </c>
      <c r="J3809" t="s">
        <v>12084</v>
      </c>
      <c r="K3809" t="s">
        <v>17177</v>
      </c>
      <c r="L3809" t="s">
        <v>18180</v>
      </c>
    </row>
    <row r="3810" spans="1:12" x14ac:dyDescent="0.25">
      <c r="A3810" t="s">
        <v>9725</v>
      </c>
      <c r="B3810" s="7">
        <v>0.86150462962962959</v>
      </c>
      <c r="C3810">
        <v>6</v>
      </c>
      <c r="D3810">
        <v>468000</v>
      </c>
      <c r="E3810">
        <v>2808000</v>
      </c>
      <c r="F3810" t="s">
        <v>14733</v>
      </c>
      <c r="G3810" t="s">
        <v>12065</v>
      </c>
      <c r="H3810" t="s">
        <v>12068</v>
      </c>
      <c r="I3810" t="s">
        <v>12095</v>
      </c>
      <c r="J3810" t="s">
        <v>12073</v>
      </c>
      <c r="K3810" t="s">
        <v>16771</v>
      </c>
      <c r="L3810" t="s">
        <v>17767</v>
      </c>
    </row>
    <row r="3811" spans="1:12" x14ac:dyDescent="0.25">
      <c r="A3811" t="s">
        <v>9727</v>
      </c>
      <c r="B3811" s="7">
        <v>0.46910879629629632</v>
      </c>
      <c r="C3811">
        <v>4</v>
      </c>
      <c r="D3811">
        <v>548000</v>
      </c>
      <c r="E3811">
        <v>2192000</v>
      </c>
      <c r="F3811" t="s">
        <v>14551</v>
      </c>
      <c r="G3811" t="s">
        <v>12062</v>
      </c>
      <c r="H3811" t="s">
        <v>12068</v>
      </c>
      <c r="I3811" t="s">
        <v>12095</v>
      </c>
      <c r="J3811" t="s">
        <v>12078</v>
      </c>
      <c r="K3811" t="s">
        <v>16931</v>
      </c>
      <c r="L3811" t="s">
        <v>17935</v>
      </c>
    </row>
    <row r="3812" spans="1:12" x14ac:dyDescent="0.25">
      <c r="A3812" t="s">
        <v>9729</v>
      </c>
      <c r="B3812" s="7">
        <v>0.82446759259259261</v>
      </c>
      <c r="C3812">
        <v>4</v>
      </c>
      <c r="D3812">
        <v>1278000</v>
      </c>
      <c r="E3812">
        <v>5112000</v>
      </c>
      <c r="F3812" t="s">
        <v>15832</v>
      </c>
      <c r="G3812" t="s">
        <v>12064</v>
      </c>
      <c r="H3812" t="s">
        <v>12071</v>
      </c>
      <c r="I3812" t="s">
        <v>12094</v>
      </c>
      <c r="J3812" t="s">
        <v>12072</v>
      </c>
      <c r="K3812" t="s">
        <v>16587</v>
      </c>
      <c r="L3812" t="s">
        <v>17563</v>
      </c>
    </row>
    <row r="3813" spans="1:12" x14ac:dyDescent="0.25">
      <c r="A3813" t="s">
        <v>9731</v>
      </c>
      <c r="B3813" s="7">
        <v>0.49667824074074074</v>
      </c>
      <c r="C3813">
        <v>4</v>
      </c>
      <c r="D3813">
        <v>1379000</v>
      </c>
      <c r="E3813">
        <v>5516000</v>
      </c>
      <c r="F3813" t="s">
        <v>14914</v>
      </c>
      <c r="G3813" t="s">
        <v>12064</v>
      </c>
      <c r="H3813" t="s">
        <v>12066</v>
      </c>
      <c r="I3813" t="s">
        <v>12094</v>
      </c>
      <c r="J3813" t="s">
        <v>12078</v>
      </c>
      <c r="K3813" t="s">
        <v>12167</v>
      </c>
      <c r="L3813" t="s">
        <v>12251</v>
      </c>
    </row>
    <row r="3814" spans="1:12" x14ac:dyDescent="0.25">
      <c r="A3814" t="s">
        <v>9732</v>
      </c>
      <c r="B3814" s="7">
        <v>0.68711805555555561</v>
      </c>
      <c r="C3814">
        <v>3</v>
      </c>
      <c r="D3814">
        <v>391000</v>
      </c>
      <c r="E3814">
        <v>1173000</v>
      </c>
      <c r="F3814" t="s">
        <v>15346</v>
      </c>
      <c r="G3814" t="s">
        <v>12063</v>
      </c>
      <c r="H3814" t="s">
        <v>12066</v>
      </c>
      <c r="I3814" t="s">
        <v>12095</v>
      </c>
      <c r="J3814" t="s">
        <v>12084</v>
      </c>
      <c r="K3814" t="s">
        <v>17120</v>
      </c>
      <c r="L3814" t="s">
        <v>18123</v>
      </c>
    </row>
    <row r="3815" spans="1:12" x14ac:dyDescent="0.25">
      <c r="A3815" t="s">
        <v>9734</v>
      </c>
      <c r="B3815" s="7">
        <v>0.67399305555555555</v>
      </c>
      <c r="C3815">
        <v>9</v>
      </c>
      <c r="D3815">
        <v>427000</v>
      </c>
      <c r="E3815">
        <v>3843000</v>
      </c>
      <c r="F3815" t="s">
        <v>13394</v>
      </c>
      <c r="G3815" t="s">
        <v>12065</v>
      </c>
      <c r="H3815" t="s">
        <v>12067</v>
      </c>
      <c r="I3815" t="s">
        <v>12094</v>
      </c>
      <c r="J3815" t="s">
        <v>12086</v>
      </c>
      <c r="K3815" t="s">
        <v>17461</v>
      </c>
      <c r="L3815" t="s">
        <v>12196</v>
      </c>
    </row>
    <row r="3816" spans="1:12" x14ac:dyDescent="0.25">
      <c r="A3816" t="s">
        <v>9736</v>
      </c>
      <c r="B3816" s="7">
        <v>0.98884259259259255</v>
      </c>
      <c r="C3816">
        <v>5</v>
      </c>
      <c r="D3816">
        <v>416000</v>
      </c>
      <c r="E3816">
        <v>2080000</v>
      </c>
      <c r="F3816" t="s">
        <v>15943</v>
      </c>
      <c r="G3816" t="s">
        <v>12065</v>
      </c>
      <c r="H3816" t="s">
        <v>12070</v>
      </c>
      <c r="I3816" t="s">
        <v>12094</v>
      </c>
      <c r="J3816" t="s">
        <v>12087</v>
      </c>
      <c r="K3816" t="s">
        <v>17118</v>
      </c>
      <c r="L3816" t="s">
        <v>18123</v>
      </c>
    </row>
    <row r="3817" spans="1:12" x14ac:dyDescent="0.25">
      <c r="A3817" t="s">
        <v>9738</v>
      </c>
      <c r="B3817" s="7">
        <v>0.81612268518518516</v>
      </c>
      <c r="C3817">
        <v>2</v>
      </c>
      <c r="D3817">
        <v>428000</v>
      </c>
      <c r="E3817">
        <v>856000</v>
      </c>
      <c r="F3817" t="s">
        <v>14710</v>
      </c>
      <c r="G3817" t="s">
        <v>12065</v>
      </c>
      <c r="H3817" t="s">
        <v>12070</v>
      </c>
      <c r="I3817" t="s">
        <v>12093</v>
      </c>
      <c r="J3817" t="s">
        <v>12085</v>
      </c>
      <c r="K3817" t="s">
        <v>16974</v>
      </c>
      <c r="L3817" t="s">
        <v>17976</v>
      </c>
    </row>
    <row r="3818" spans="1:12" x14ac:dyDescent="0.25">
      <c r="A3818" t="s">
        <v>9740</v>
      </c>
      <c r="B3818" s="7">
        <v>0.49153935185185182</v>
      </c>
      <c r="C3818">
        <v>4</v>
      </c>
      <c r="D3818">
        <v>1239000</v>
      </c>
      <c r="E3818">
        <v>4956000</v>
      </c>
      <c r="F3818" t="s">
        <v>15355</v>
      </c>
      <c r="G3818" t="s">
        <v>12064</v>
      </c>
      <c r="H3818" t="s">
        <v>12066</v>
      </c>
      <c r="I3818" t="s">
        <v>12095</v>
      </c>
      <c r="J3818" t="s">
        <v>12075</v>
      </c>
      <c r="K3818" t="s">
        <v>16523</v>
      </c>
      <c r="L3818" t="s">
        <v>17499</v>
      </c>
    </row>
    <row r="3819" spans="1:12" x14ac:dyDescent="0.25">
      <c r="A3819" t="s">
        <v>9743</v>
      </c>
      <c r="B3819" s="7">
        <v>0.73060185185185189</v>
      </c>
      <c r="C3819">
        <v>7</v>
      </c>
      <c r="D3819">
        <v>485000</v>
      </c>
      <c r="E3819">
        <v>3395000</v>
      </c>
      <c r="F3819" t="s">
        <v>13118</v>
      </c>
      <c r="G3819" t="s">
        <v>12065</v>
      </c>
      <c r="H3819" t="s">
        <v>12071</v>
      </c>
      <c r="I3819" t="s">
        <v>12094</v>
      </c>
      <c r="J3819" t="s">
        <v>12088</v>
      </c>
      <c r="K3819" t="s">
        <v>16494</v>
      </c>
      <c r="L3819" t="s">
        <v>17800</v>
      </c>
    </row>
    <row r="3820" spans="1:12" x14ac:dyDescent="0.25">
      <c r="A3820" t="s">
        <v>9745</v>
      </c>
      <c r="B3820" s="7">
        <v>0.87531250000000005</v>
      </c>
      <c r="C3820">
        <v>7</v>
      </c>
      <c r="D3820">
        <v>427000</v>
      </c>
      <c r="E3820">
        <v>2989000</v>
      </c>
      <c r="F3820" t="s">
        <v>16374</v>
      </c>
      <c r="G3820" t="s">
        <v>12065</v>
      </c>
      <c r="H3820" t="s">
        <v>12068</v>
      </c>
      <c r="I3820" t="s">
        <v>12095</v>
      </c>
      <c r="J3820" t="s">
        <v>12073</v>
      </c>
      <c r="K3820" t="s">
        <v>16468</v>
      </c>
      <c r="L3820" t="s">
        <v>17474</v>
      </c>
    </row>
    <row r="3821" spans="1:12" x14ac:dyDescent="0.25">
      <c r="A3821" t="s">
        <v>9747</v>
      </c>
      <c r="B3821" s="7">
        <v>0.53939814814814813</v>
      </c>
      <c r="C3821">
        <v>8</v>
      </c>
      <c r="D3821">
        <v>387000</v>
      </c>
      <c r="E3821">
        <v>3096000</v>
      </c>
      <c r="F3821" t="s">
        <v>15665</v>
      </c>
      <c r="G3821" t="s">
        <v>12063</v>
      </c>
      <c r="H3821" t="s">
        <v>12067</v>
      </c>
      <c r="I3821" t="s">
        <v>12095</v>
      </c>
      <c r="J3821" t="s">
        <v>12081</v>
      </c>
      <c r="K3821" t="s">
        <v>16554</v>
      </c>
      <c r="L3821" t="s">
        <v>17534</v>
      </c>
    </row>
    <row r="3822" spans="1:12" x14ac:dyDescent="0.25">
      <c r="A3822" t="s">
        <v>9749</v>
      </c>
      <c r="B3822" s="7">
        <v>0.18781249999999999</v>
      </c>
      <c r="C3822">
        <v>4</v>
      </c>
      <c r="D3822">
        <v>363000</v>
      </c>
      <c r="E3822">
        <v>1452000</v>
      </c>
      <c r="F3822" t="s">
        <v>15163</v>
      </c>
      <c r="G3822" t="s">
        <v>12063</v>
      </c>
      <c r="H3822" t="s">
        <v>12066</v>
      </c>
      <c r="I3822" t="s">
        <v>12093</v>
      </c>
      <c r="J3822" t="s">
        <v>12073</v>
      </c>
      <c r="K3822" t="s">
        <v>17165</v>
      </c>
      <c r="L3822" t="s">
        <v>18170</v>
      </c>
    </row>
    <row r="3823" spans="1:12" x14ac:dyDescent="0.25">
      <c r="A3823" t="s">
        <v>9752</v>
      </c>
      <c r="B3823" s="7">
        <v>0.42185185185185187</v>
      </c>
      <c r="C3823">
        <v>6</v>
      </c>
      <c r="D3823">
        <v>367000</v>
      </c>
      <c r="E3823">
        <v>2202000</v>
      </c>
      <c r="F3823" t="s">
        <v>12373</v>
      </c>
      <c r="G3823" t="s">
        <v>12063</v>
      </c>
      <c r="H3823" t="s">
        <v>12067</v>
      </c>
      <c r="I3823" t="s">
        <v>12094</v>
      </c>
      <c r="J3823" t="s">
        <v>12085</v>
      </c>
      <c r="K3823" t="s">
        <v>16662</v>
      </c>
      <c r="L3823" t="s">
        <v>17651</v>
      </c>
    </row>
    <row r="3824" spans="1:12" x14ac:dyDescent="0.25">
      <c r="A3824" t="s">
        <v>9754</v>
      </c>
      <c r="B3824" s="7">
        <v>0.82085648148148149</v>
      </c>
      <c r="C3824">
        <v>3</v>
      </c>
      <c r="D3824">
        <v>1107000</v>
      </c>
      <c r="E3824">
        <v>3321000</v>
      </c>
      <c r="F3824" t="s">
        <v>12714</v>
      </c>
      <c r="G3824" t="s">
        <v>12064</v>
      </c>
      <c r="H3824" t="s">
        <v>12066</v>
      </c>
      <c r="I3824" t="s">
        <v>12095</v>
      </c>
      <c r="J3824" t="s">
        <v>12074</v>
      </c>
      <c r="K3824" t="s">
        <v>16501</v>
      </c>
      <c r="L3824" t="s">
        <v>17475</v>
      </c>
    </row>
    <row r="3825" spans="1:12" x14ac:dyDescent="0.25">
      <c r="A3825" t="s">
        <v>9757</v>
      </c>
      <c r="B3825" s="7">
        <v>0.69519675925925928</v>
      </c>
      <c r="C3825">
        <v>9</v>
      </c>
      <c r="D3825">
        <v>1356000</v>
      </c>
      <c r="E3825">
        <v>12204000</v>
      </c>
      <c r="F3825" t="s">
        <v>16016</v>
      </c>
      <c r="G3825" t="s">
        <v>12064</v>
      </c>
      <c r="H3825" t="s">
        <v>12066</v>
      </c>
      <c r="I3825" t="s">
        <v>12094</v>
      </c>
      <c r="J3825" t="s">
        <v>12091</v>
      </c>
      <c r="K3825" t="s">
        <v>16755</v>
      </c>
      <c r="L3825" t="s">
        <v>17754</v>
      </c>
    </row>
    <row r="3826" spans="1:12" x14ac:dyDescent="0.25">
      <c r="A3826" t="s">
        <v>9759</v>
      </c>
      <c r="B3826" s="7">
        <v>0.4104976851851852</v>
      </c>
      <c r="C3826">
        <v>7</v>
      </c>
      <c r="D3826">
        <v>1249000</v>
      </c>
      <c r="E3826">
        <v>8743000</v>
      </c>
      <c r="F3826" t="s">
        <v>15749</v>
      </c>
      <c r="G3826" t="s">
        <v>12064</v>
      </c>
      <c r="H3826" t="s">
        <v>12071</v>
      </c>
      <c r="I3826" t="s">
        <v>12092</v>
      </c>
      <c r="J3826" t="s">
        <v>12085</v>
      </c>
      <c r="K3826" t="s">
        <v>12172</v>
      </c>
      <c r="L3826" t="s">
        <v>12259</v>
      </c>
    </row>
    <row r="3827" spans="1:12" x14ac:dyDescent="0.25">
      <c r="A3827" t="s">
        <v>9762</v>
      </c>
      <c r="B3827" s="7">
        <v>0.29002314814814817</v>
      </c>
      <c r="C3827">
        <v>3</v>
      </c>
      <c r="D3827">
        <v>671000</v>
      </c>
      <c r="E3827">
        <v>2013000</v>
      </c>
      <c r="F3827" t="s">
        <v>15134</v>
      </c>
      <c r="G3827" t="s">
        <v>12062</v>
      </c>
      <c r="H3827" t="s">
        <v>12068</v>
      </c>
      <c r="I3827" t="s">
        <v>12093</v>
      </c>
      <c r="J3827" t="s">
        <v>12085</v>
      </c>
      <c r="K3827" t="s">
        <v>16588</v>
      </c>
      <c r="L3827" t="s">
        <v>17563</v>
      </c>
    </row>
    <row r="3828" spans="1:12" x14ac:dyDescent="0.25">
      <c r="A3828" t="s">
        <v>9764</v>
      </c>
      <c r="B3828" s="7">
        <v>0.49792824074074077</v>
      </c>
      <c r="C3828">
        <v>1</v>
      </c>
      <c r="D3828">
        <v>465000</v>
      </c>
      <c r="E3828">
        <v>465000</v>
      </c>
      <c r="F3828" t="s">
        <v>14499</v>
      </c>
      <c r="G3828" t="s">
        <v>12065</v>
      </c>
      <c r="H3828" t="s">
        <v>12068</v>
      </c>
      <c r="I3828" t="s">
        <v>12095</v>
      </c>
      <c r="J3828" t="s">
        <v>12087</v>
      </c>
      <c r="K3828" t="s">
        <v>17108</v>
      </c>
      <c r="L3828" t="s">
        <v>18108</v>
      </c>
    </row>
    <row r="3829" spans="1:12" x14ac:dyDescent="0.25">
      <c r="A3829" t="s">
        <v>9766</v>
      </c>
      <c r="B3829" s="7">
        <v>5.0057870370370371E-2</v>
      </c>
      <c r="C3829">
        <v>5</v>
      </c>
      <c r="D3829">
        <v>507000</v>
      </c>
      <c r="E3829">
        <v>2535000</v>
      </c>
      <c r="F3829" t="s">
        <v>14015</v>
      </c>
      <c r="G3829" t="s">
        <v>12065</v>
      </c>
      <c r="H3829" t="s">
        <v>12067</v>
      </c>
      <c r="I3829" t="s">
        <v>12095</v>
      </c>
      <c r="J3829" t="s">
        <v>12075</v>
      </c>
      <c r="K3829" t="s">
        <v>16742</v>
      </c>
      <c r="L3829" t="s">
        <v>17737</v>
      </c>
    </row>
    <row r="3830" spans="1:12" x14ac:dyDescent="0.25">
      <c r="A3830" t="s">
        <v>9768</v>
      </c>
      <c r="B3830" s="7">
        <v>0.35299768518518521</v>
      </c>
      <c r="C3830">
        <v>7</v>
      </c>
      <c r="D3830">
        <v>610000</v>
      </c>
      <c r="E3830">
        <v>4270000</v>
      </c>
      <c r="F3830" t="s">
        <v>15098</v>
      </c>
      <c r="G3830" t="s">
        <v>12062</v>
      </c>
      <c r="H3830" t="s">
        <v>12068</v>
      </c>
      <c r="I3830" t="s">
        <v>12095</v>
      </c>
      <c r="J3830" t="s">
        <v>12073</v>
      </c>
      <c r="K3830" t="s">
        <v>16860</v>
      </c>
      <c r="L3830" t="s">
        <v>17867</v>
      </c>
    </row>
    <row r="3831" spans="1:12" x14ac:dyDescent="0.25">
      <c r="A3831" t="s">
        <v>9771</v>
      </c>
      <c r="B3831" s="7">
        <v>0.27218750000000003</v>
      </c>
      <c r="C3831">
        <v>9</v>
      </c>
      <c r="D3831">
        <v>454000</v>
      </c>
      <c r="E3831">
        <v>4086000</v>
      </c>
      <c r="F3831" t="s">
        <v>14687</v>
      </c>
      <c r="G3831" t="s">
        <v>12065</v>
      </c>
      <c r="H3831" t="s">
        <v>12070</v>
      </c>
      <c r="I3831" t="s">
        <v>12094</v>
      </c>
      <c r="J3831" t="s">
        <v>12091</v>
      </c>
      <c r="K3831" t="s">
        <v>16800</v>
      </c>
      <c r="L3831" t="s">
        <v>17800</v>
      </c>
    </row>
    <row r="3832" spans="1:12" x14ac:dyDescent="0.25">
      <c r="A3832" t="s">
        <v>9774</v>
      </c>
      <c r="B3832" s="7">
        <v>0.67749999999999999</v>
      </c>
      <c r="C3832">
        <v>5</v>
      </c>
      <c r="D3832">
        <v>1175000</v>
      </c>
      <c r="E3832">
        <v>5875000</v>
      </c>
      <c r="F3832" t="s">
        <v>15415</v>
      </c>
      <c r="G3832" t="s">
        <v>12064</v>
      </c>
      <c r="H3832" t="s">
        <v>12069</v>
      </c>
      <c r="I3832" t="s">
        <v>12095</v>
      </c>
      <c r="J3832" t="s">
        <v>12086</v>
      </c>
      <c r="K3832" t="s">
        <v>17154</v>
      </c>
      <c r="L3832" t="s">
        <v>18160</v>
      </c>
    </row>
    <row r="3833" spans="1:12" x14ac:dyDescent="0.25">
      <c r="A3833" t="s">
        <v>9776</v>
      </c>
      <c r="B3833" s="7">
        <v>0.40105324074074072</v>
      </c>
      <c r="C3833">
        <v>6</v>
      </c>
      <c r="D3833">
        <v>475000</v>
      </c>
      <c r="E3833">
        <v>2850000</v>
      </c>
      <c r="F3833" t="s">
        <v>13135</v>
      </c>
      <c r="G3833" t="s">
        <v>12065</v>
      </c>
      <c r="H3833" t="s">
        <v>12067</v>
      </c>
      <c r="I3833" t="s">
        <v>12092</v>
      </c>
      <c r="J3833" t="s">
        <v>12091</v>
      </c>
      <c r="K3833" t="s">
        <v>16547</v>
      </c>
      <c r="L3833" t="s">
        <v>17525</v>
      </c>
    </row>
    <row r="3834" spans="1:12" x14ac:dyDescent="0.25">
      <c r="A3834" t="s">
        <v>9778</v>
      </c>
      <c r="B3834" s="7">
        <v>9.3483796296296301E-2</v>
      </c>
      <c r="C3834">
        <v>1</v>
      </c>
      <c r="D3834">
        <v>345000</v>
      </c>
      <c r="E3834">
        <v>345000</v>
      </c>
      <c r="F3834" t="s">
        <v>14618</v>
      </c>
      <c r="G3834" t="s">
        <v>12063</v>
      </c>
      <c r="H3834" t="s">
        <v>12068</v>
      </c>
      <c r="I3834" t="s">
        <v>12094</v>
      </c>
      <c r="J3834" t="s">
        <v>12088</v>
      </c>
      <c r="K3834" t="s">
        <v>16689</v>
      </c>
      <c r="L3834" t="s">
        <v>17672</v>
      </c>
    </row>
    <row r="3835" spans="1:12" x14ac:dyDescent="0.25">
      <c r="A3835" t="s">
        <v>9780</v>
      </c>
      <c r="B3835" s="7">
        <v>0.66105324074074079</v>
      </c>
      <c r="C3835">
        <v>3</v>
      </c>
      <c r="D3835">
        <v>468000</v>
      </c>
      <c r="E3835">
        <v>1404000</v>
      </c>
      <c r="F3835" t="s">
        <v>12511</v>
      </c>
      <c r="G3835" t="s">
        <v>12065</v>
      </c>
      <c r="H3835" t="s">
        <v>12070</v>
      </c>
      <c r="I3835" t="s">
        <v>12094</v>
      </c>
      <c r="J3835" t="s">
        <v>12088</v>
      </c>
      <c r="K3835" t="s">
        <v>17432</v>
      </c>
      <c r="L3835" t="s">
        <v>18438</v>
      </c>
    </row>
    <row r="3836" spans="1:12" x14ac:dyDescent="0.25">
      <c r="A3836" t="s">
        <v>9782</v>
      </c>
      <c r="B3836" s="7">
        <v>0.13552083333333334</v>
      </c>
      <c r="C3836">
        <v>6</v>
      </c>
      <c r="D3836">
        <v>563000</v>
      </c>
      <c r="E3836">
        <v>3378000</v>
      </c>
      <c r="F3836" t="s">
        <v>15747</v>
      </c>
      <c r="G3836" t="s">
        <v>12062</v>
      </c>
      <c r="H3836" t="s">
        <v>12071</v>
      </c>
      <c r="I3836" t="s">
        <v>12094</v>
      </c>
      <c r="J3836" t="s">
        <v>12086</v>
      </c>
      <c r="K3836" t="s">
        <v>12145</v>
      </c>
      <c r="L3836" t="s">
        <v>12232</v>
      </c>
    </row>
    <row r="3837" spans="1:12" x14ac:dyDescent="0.25">
      <c r="A3837" t="s">
        <v>9784</v>
      </c>
      <c r="B3837" s="7">
        <v>0.11689814814814815</v>
      </c>
      <c r="C3837">
        <v>4</v>
      </c>
      <c r="D3837">
        <v>584000</v>
      </c>
      <c r="E3837">
        <v>2336000</v>
      </c>
      <c r="F3837" t="s">
        <v>15096</v>
      </c>
      <c r="G3837" t="s">
        <v>12062</v>
      </c>
      <c r="H3837" t="s">
        <v>12066</v>
      </c>
      <c r="I3837" t="s">
        <v>12092</v>
      </c>
      <c r="J3837" t="s">
        <v>12078</v>
      </c>
      <c r="K3837" t="s">
        <v>16857</v>
      </c>
      <c r="L3837" t="s">
        <v>17861</v>
      </c>
    </row>
    <row r="3838" spans="1:12" x14ac:dyDescent="0.25">
      <c r="A3838" t="s">
        <v>9786</v>
      </c>
      <c r="B3838" s="7">
        <v>0.41608796296296297</v>
      </c>
      <c r="C3838">
        <v>3</v>
      </c>
      <c r="D3838">
        <v>1346000</v>
      </c>
      <c r="E3838">
        <v>4038000</v>
      </c>
      <c r="F3838" t="s">
        <v>16196</v>
      </c>
      <c r="G3838" t="s">
        <v>12064</v>
      </c>
      <c r="H3838" t="s">
        <v>12071</v>
      </c>
      <c r="I3838" t="s">
        <v>12092</v>
      </c>
      <c r="J3838" t="s">
        <v>12078</v>
      </c>
      <c r="K3838" t="s">
        <v>17282</v>
      </c>
      <c r="L3838" t="s">
        <v>18288</v>
      </c>
    </row>
    <row r="3839" spans="1:12" x14ac:dyDescent="0.25">
      <c r="A3839" t="s">
        <v>9788</v>
      </c>
      <c r="B3839" s="7">
        <v>0.66137731481481477</v>
      </c>
      <c r="C3839">
        <v>5</v>
      </c>
      <c r="D3839">
        <v>589000</v>
      </c>
      <c r="E3839">
        <v>2945000</v>
      </c>
      <c r="F3839" t="s">
        <v>13608</v>
      </c>
      <c r="G3839" t="s">
        <v>12062</v>
      </c>
      <c r="H3839" t="s">
        <v>12071</v>
      </c>
      <c r="I3839" t="s">
        <v>12095</v>
      </c>
      <c r="J3839" t="s">
        <v>12076</v>
      </c>
      <c r="K3839" t="s">
        <v>16655</v>
      </c>
      <c r="L3839" t="s">
        <v>17644</v>
      </c>
    </row>
    <row r="3840" spans="1:12" x14ac:dyDescent="0.25">
      <c r="A3840" t="s">
        <v>9791</v>
      </c>
      <c r="B3840" s="7">
        <v>0.29599537037037038</v>
      </c>
      <c r="C3840">
        <v>1</v>
      </c>
      <c r="D3840">
        <v>1354000</v>
      </c>
      <c r="E3840">
        <v>1354000</v>
      </c>
      <c r="F3840" t="s">
        <v>16340</v>
      </c>
      <c r="G3840" t="s">
        <v>12064</v>
      </c>
      <c r="H3840" t="s">
        <v>12066</v>
      </c>
      <c r="I3840" t="s">
        <v>12095</v>
      </c>
      <c r="J3840" t="s">
        <v>12087</v>
      </c>
      <c r="K3840" t="s">
        <v>17362</v>
      </c>
      <c r="L3840" t="s">
        <v>18363</v>
      </c>
    </row>
    <row r="3841" spans="1:12" x14ac:dyDescent="0.25">
      <c r="A3841" t="s">
        <v>9793</v>
      </c>
      <c r="B3841" s="7">
        <v>0.22064814814814815</v>
      </c>
      <c r="C3841">
        <v>5</v>
      </c>
      <c r="D3841">
        <v>595000</v>
      </c>
      <c r="E3841">
        <v>2975000</v>
      </c>
      <c r="F3841" t="s">
        <v>13406</v>
      </c>
      <c r="G3841" t="s">
        <v>12062</v>
      </c>
      <c r="H3841" t="s">
        <v>12071</v>
      </c>
      <c r="I3841" t="s">
        <v>12094</v>
      </c>
      <c r="J3841" t="s">
        <v>12081</v>
      </c>
      <c r="K3841" t="s">
        <v>16990</v>
      </c>
      <c r="L3841" t="s">
        <v>17995</v>
      </c>
    </row>
    <row r="3842" spans="1:12" x14ac:dyDescent="0.25">
      <c r="A3842" t="s">
        <v>9796</v>
      </c>
      <c r="B3842" s="7">
        <v>0.81819444444444445</v>
      </c>
      <c r="C3842">
        <v>5</v>
      </c>
      <c r="D3842">
        <v>1272000</v>
      </c>
      <c r="E3842">
        <v>6360000</v>
      </c>
      <c r="F3842" t="s">
        <v>15799</v>
      </c>
      <c r="G3842" t="s">
        <v>12064</v>
      </c>
      <c r="H3842" t="s">
        <v>12070</v>
      </c>
      <c r="I3842" t="s">
        <v>12092</v>
      </c>
      <c r="J3842" t="s">
        <v>12073</v>
      </c>
      <c r="K3842" t="s">
        <v>16875</v>
      </c>
      <c r="L3842" t="s">
        <v>17881</v>
      </c>
    </row>
    <row r="3843" spans="1:12" x14ac:dyDescent="0.25">
      <c r="A3843" t="s">
        <v>9798</v>
      </c>
      <c r="B3843" s="7">
        <v>0.95826388888888892</v>
      </c>
      <c r="C3843">
        <v>1</v>
      </c>
      <c r="D3843">
        <v>1187000</v>
      </c>
      <c r="E3843">
        <v>1187000</v>
      </c>
      <c r="F3843" t="s">
        <v>15404</v>
      </c>
      <c r="G3843" t="s">
        <v>12064</v>
      </c>
      <c r="H3843" t="s">
        <v>12069</v>
      </c>
      <c r="I3843" t="s">
        <v>12092</v>
      </c>
      <c r="J3843" t="s">
        <v>12082</v>
      </c>
      <c r="K3843" t="s">
        <v>16799</v>
      </c>
      <c r="L3843" t="s">
        <v>17791</v>
      </c>
    </row>
    <row r="3844" spans="1:12" x14ac:dyDescent="0.25">
      <c r="A3844" t="s">
        <v>9800</v>
      </c>
      <c r="B3844" s="7">
        <v>0.73624999999999996</v>
      </c>
      <c r="C3844">
        <v>7</v>
      </c>
      <c r="D3844">
        <v>421000</v>
      </c>
      <c r="E3844">
        <v>2947000</v>
      </c>
      <c r="F3844" t="s">
        <v>12358</v>
      </c>
      <c r="G3844" t="s">
        <v>12065</v>
      </c>
      <c r="H3844" t="s">
        <v>12071</v>
      </c>
      <c r="I3844" t="s">
        <v>12093</v>
      </c>
      <c r="J3844" t="s">
        <v>12080</v>
      </c>
      <c r="K3844" t="s">
        <v>16881</v>
      </c>
      <c r="L3844" t="s">
        <v>17889</v>
      </c>
    </row>
    <row r="3845" spans="1:12" x14ac:dyDescent="0.25">
      <c r="A3845" t="s">
        <v>9803</v>
      </c>
      <c r="B3845" s="7">
        <v>0.26413194444444443</v>
      </c>
      <c r="C3845">
        <v>9</v>
      </c>
      <c r="D3845">
        <v>1253000</v>
      </c>
      <c r="E3845">
        <v>11277000</v>
      </c>
      <c r="F3845" t="s">
        <v>15145</v>
      </c>
      <c r="G3845" t="s">
        <v>12064</v>
      </c>
      <c r="H3845" t="s">
        <v>12067</v>
      </c>
      <c r="I3845" t="s">
        <v>12093</v>
      </c>
      <c r="J3845" t="s">
        <v>12091</v>
      </c>
      <c r="K3845" t="s">
        <v>17121</v>
      </c>
      <c r="L3845" t="s">
        <v>18130</v>
      </c>
    </row>
    <row r="3846" spans="1:12" x14ac:dyDescent="0.25">
      <c r="A3846" t="s">
        <v>9806</v>
      </c>
      <c r="B3846" s="7">
        <v>0.58689814814814811</v>
      </c>
      <c r="C3846">
        <v>7</v>
      </c>
      <c r="D3846">
        <v>1379000</v>
      </c>
      <c r="E3846">
        <v>9653000</v>
      </c>
      <c r="F3846" t="s">
        <v>14002</v>
      </c>
      <c r="G3846" t="s">
        <v>12064</v>
      </c>
      <c r="H3846" t="s">
        <v>12069</v>
      </c>
      <c r="I3846" t="s">
        <v>12093</v>
      </c>
      <c r="J3846" t="s">
        <v>12084</v>
      </c>
      <c r="K3846" t="s">
        <v>16627</v>
      </c>
      <c r="L3846" t="s">
        <v>17616</v>
      </c>
    </row>
    <row r="3847" spans="1:12" x14ac:dyDescent="0.25">
      <c r="A3847" t="s">
        <v>9808</v>
      </c>
      <c r="B3847" s="7">
        <v>0.31209490740740742</v>
      </c>
      <c r="C3847">
        <v>4</v>
      </c>
      <c r="D3847">
        <v>624000</v>
      </c>
      <c r="E3847">
        <v>2496000</v>
      </c>
      <c r="F3847" t="s">
        <v>14721</v>
      </c>
      <c r="G3847" t="s">
        <v>12062</v>
      </c>
      <c r="H3847" t="s">
        <v>12066</v>
      </c>
      <c r="I3847" t="s">
        <v>12095</v>
      </c>
      <c r="J3847" t="s">
        <v>12080</v>
      </c>
      <c r="K3847" t="s">
        <v>17423</v>
      </c>
      <c r="L3847" t="s">
        <v>18429</v>
      </c>
    </row>
    <row r="3848" spans="1:12" x14ac:dyDescent="0.25">
      <c r="A3848" t="s">
        <v>9810</v>
      </c>
      <c r="B3848" s="7">
        <v>0.91526620370370371</v>
      </c>
      <c r="C3848">
        <v>3</v>
      </c>
      <c r="D3848">
        <v>345000</v>
      </c>
      <c r="E3848">
        <v>1035000</v>
      </c>
      <c r="F3848" t="s">
        <v>13287</v>
      </c>
      <c r="G3848" t="s">
        <v>12063</v>
      </c>
      <c r="H3848" t="s">
        <v>12066</v>
      </c>
      <c r="I3848" t="s">
        <v>12095</v>
      </c>
      <c r="J3848" t="s">
        <v>12074</v>
      </c>
      <c r="K3848" t="s">
        <v>17392</v>
      </c>
      <c r="L3848" t="s">
        <v>18397</v>
      </c>
    </row>
    <row r="3849" spans="1:12" x14ac:dyDescent="0.25">
      <c r="A3849" t="s">
        <v>9812</v>
      </c>
      <c r="B3849" s="7">
        <v>0.56792824074074078</v>
      </c>
      <c r="C3849">
        <v>7</v>
      </c>
      <c r="D3849">
        <v>450000</v>
      </c>
      <c r="E3849">
        <v>3150000</v>
      </c>
      <c r="F3849" t="s">
        <v>12489</v>
      </c>
      <c r="G3849" t="s">
        <v>12065</v>
      </c>
      <c r="H3849" t="s">
        <v>12067</v>
      </c>
      <c r="I3849" t="s">
        <v>12094</v>
      </c>
      <c r="J3849" t="s">
        <v>12073</v>
      </c>
      <c r="K3849" t="s">
        <v>16549</v>
      </c>
      <c r="L3849" t="s">
        <v>17528</v>
      </c>
    </row>
    <row r="3850" spans="1:12" x14ac:dyDescent="0.25">
      <c r="A3850" t="s">
        <v>9814</v>
      </c>
      <c r="B3850" s="7">
        <v>0.11109953703703704</v>
      </c>
      <c r="C3850">
        <v>1</v>
      </c>
      <c r="D3850">
        <v>484000</v>
      </c>
      <c r="E3850">
        <v>484000</v>
      </c>
      <c r="F3850" t="s">
        <v>13992</v>
      </c>
      <c r="G3850" t="s">
        <v>12065</v>
      </c>
      <c r="H3850" t="s">
        <v>12067</v>
      </c>
      <c r="I3850" t="s">
        <v>12094</v>
      </c>
      <c r="J3850" t="s">
        <v>12082</v>
      </c>
      <c r="K3850" t="s">
        <v>12152</v>
      </c>
      <c r="L3850" t="s">
        <v>12234</v>
      </c>
    </row>
    <row r="3851" spans="1:12" x14ac:dyDescent="0.25">
      <c r="A3851" t="s">
        <v>9815</v>
      </c>
      <c r="B3851" s="7">
        <v>0.26850694444444445</v>
      </c>
      <c r="C3851">
        <v>3</v>
      </c>
      <c r="D3851">
        <v>631000</v>
      </c>
      <c r="E3851">
        <v>1893000</v>
      </c>
      <c r="F3851" t="s">
        <v>13565</v>
      </c>
      <c r="G3851" t="s">
        <v>12062</v>
      </c>
      <c r="H3851" t="s">
        <v>12068</v>
      </c>
      <c r="I3851" t="s">
        <v>12093</v>
      </c>
      <c r="J3851" t="s">
        <v>12078</v>
      </c>
      <c r="K3851" t="s">
        <v>16814</v>
      </c>
      <c r="L3851" t="s">
        <v>17815</v>
      </c>
    </row>
    <row r="3852" spans="1:12" x14ac:dyDescent="0.25">
      <c r="A3852" t="s">
        <v>9817</v>
      </c>
      <c r="B3852" s="7">
        <v>0.4010185185185185</v>
      </c>
      <c r="C3852">
        <v>4</v>
      </c>
      <c r="D3852">
        <v>1275000</v>
      </c>
      <c r="E3852">
        <v>5100000</v>
      </c>
      <c r="F3852" t="s">
        <v>16171</v>
      </c>
      <c r="G3852" t="s">
        <v>12064</v>
      </c>
      <c r="H3852" t="s">
        <v>12066</v>
      </c>
      <c r="I3852" t="s">
        <v>12094</v>
      </c>
      <c r="J3852" t="s">
        <v>12072</v>
      </c>
      <c r="K3852" t="s">
        <v>17434</v>
      </c>
      <c r="L3852" t="s">
        <v>18440</v>
      </c>
    </row>
    <row r="3853" spans="1:12" x14ac:dyDescent="0.25">
      <c r="A3853" t="s">
        <v>9819</v>
      </c>
      <c r="B3853" s="7">
        <v>0.7434722222222222</v>
      </c>
      <c r="C3853">
        <v>6</v>
      </c>
      <c r="D3853">
        <v>1351000</v>
      </c>
      <c r="E3853">
        <v>8106000</v>
      </c>
      <c r="F3853" t="s">
        <v>14450</v>
      </c>
      <c r="G3853" t="s">
        <v>12064</v>
      </c>
      <c r="H3853" t="s">
        <v>12067</v>
      </c>
      <c r="I3853" t="s">
        <v>12095</v>
      </c>
      <c r="J3853" t="s">
        <v>12080</v>
      </c>
      <c r="K3853" t="s">
        <v>17415</v>
      </c>
      <c r="L3853" t="s">
        <v>18423</v>
      </c>
    </row>
    <row r="3854" spans="1:12" x14ac:dyDescent="0.25">
      <c r="A3854" t="s">
        <v>9822</v>
      </c>
      <c r="B3854" s="7">
        <v>0.73421296296296301</v>
      </c>
      <c r="C3854">
        <v>6</v>
      </c>
      <c r="D3854">
        <v>381000</v>
      </c>
      <c r="E3854">
        <v>2286000</v>
      </c>
      <c r="F3854" t="s">
        <v>12752</v>
      </c>
      <c r="G3854" t="s">
        <v>12063</v>
      </c>
      <c r="H3854" t="s">
        <v>12068</v>
      </c>
      <c r="I3854" t="s">
        <v>12095</v>
      </c>
      <c r="J3854" t="s">
        <v>12090</v>
      </c>
      <c r="K3854" t="s">
        <v>12162</v>
      </c>
      <c r="L3854" t="s">
        <v>12249</v>
      </c>
    </row>
    <row r="3855" spans="1:12" x14ac:dyDescent="0.25">
      <c r="A3855" t="s">
        <v>9825</v>
      </c>
      <c r="B3855" s="7">
        <v>0.95336805555555559</v>
      </c>
      <c r="C3855">
        <v>1</v>
      </c>
      <c r="D3855">
        <v>493000</v>
      </c>
      <c r="E3855">
        <v>493000</v>
      </c>
      <c r="F3855" t="s">
        <v>14356</v>
      </c>
      <c r="G3855" t="s">
        <v>12065</v>
      </c>
      <c r="H3855" t="s">
        <v>12071</v>
      </c>
      <c r="I3855" t="s">
        <v>12092</v>
      </c>
      <c r="J3855" t="s">
        <v>12077</v>
      </c>
      <c r="K3855" t="s">
        <v>16693</v>
      </c>
      <c r="L3855" t="s">
        <v>17675</v>
      </c>
    </row>
    <row r="3856" spans="1:12" x14ac:dyDescent="0.25">
      <c r="A3856" t="s">
        <v>9827</v>
      </c>
      <c r="B3856" s="7">
        <v>0.13059027777777779</v>
      </c>
      <c r="C3856">
        <v>3</v>
      </c>
      <c r="D3856">
        <v>631000</v>
      </c>
      <c r="E3856">
        <v>1893000</v>
      </c>
      <c r="F3856" t="s">
        <v>13254</v>
      </c>
      <c r="G3856" t="s">
        <v>12062</v>
      </c>
      <c r="H3856" t="s">
        <v>12070</v>
      </c>
      <c r="I3856" t="s">
        <v>12094</v>
      </c>
      <c r="J3856" t="s">
        <v>12083</v>
      </c>
      <c r="K3856" t="s">
        <v>17414</v>
      </c>
      <c r="L3856" t="s">
        <v>18419</v>
      </c>
    </row>
    <row r="3857" spans="1:12" x14ac:dyDescent="0.25">
      <c r="A3857" t="s">
        <v>9829</v>
      </c>
      <c r="B3857" s="7">
        <v>7.4074074074074077E-3</v>
      </c>
      <c r="C3857">
        <v>5</v>
      </c>
      <c r="D3857">
        <v>485000</v>
      </c>
      <c r="E3857">
        <v>2425000</v>
      </c>
      <c r="F3857" t="s">
        <v>15604</v>
      </c>
      <c r="G3857" t="s">
        <v>12065</v>
      </c>
      <c r="H3857" t="s">
        <v>12066</v>
      </c>
      <c r="I3857" t="s">
        <v>12094</v>
      </c>
      <c r="J3857" t="s">
        <v>12078</v>
      </c>
      <c r="K3857" t="s">
        <v>16889</v>
      </c>
      <c r="L3857" t="s">
        <v>17895</v>
      </c>
    </row>
    <row r="3858" spans="1:12" x14ac:dyDescent="0.25">
      <c r="A3858" t="s">
        <v>9831</v>
      </c>
      <c r="B3858" s="7">
        <v>0.56425925925925924</v>
      </c>
      <c r="C3858">
        <v>9</v>
      </c>
      <c r="D3858">
        <v>1339000</v>
      </c>
      <c r="E3858">
        <v>12051000</v>
      </c>
      <c r="F3858" t="s">
        <v>12710</v>
      </c>
      <c r="G3858" t="s">
        <v>12064</v>
      </c>
      <c r="H3858" t="s">
        <v>12068</v>
      </c>
      <c r="I3858" t="s">
        <v>12093</v>
      </c>
      <c r="J3858" t="s">
        <v>12084</v>
      </c>
      <c r="K3858" t="s">
        <v>17438</v>
      </c>
      <c r="L3858" t="s">
        <v>18449</v>
      </c>
    </row>
    <row r="3859" spans="1:12" x14ac:dyDescent="0.25">
      <c r="A3859" t="s">
        <v>9833</v>
      </c>
      <c r="B3859" s="7">
        <v>0.5481018518518519</v>
      </c>
      <c r="C3859">
        <v>2</v>
      </c>
      <c r="D3859">
        <v>674000</v>
      </c>
      <c r="E3859">
        <v>1348000</v>
      </c>
      <c r="F3859" t="s">
        <v>14271</v>
      </c>
      <c r="G3859" t="s">
        <v>12062</v>
      </c>
      <c r="H3859" t="s">
        <v>12067</v>
      </c>
      <c r="I3859" t="s">
        <v>12094</v>
      </c>
      <c r="J3859" t="s">
        <v>12082</v>
      </c>
      <c r="K3859" t="s">
        <v>17269</v>
      </c>
      <c r="L3859" t="s">
        <v>18274</v>
      </c>
    </row>
    <row r="3860" spans="1:12" x14ac:dyDescent="0.25">
      <c r="A3860" t="s">
        <v>9835</v>
      </c>
      <c r="B3860" s="7">
        <v>0.46728009259259257</v>
      </c>
      <c r="C3860">
        <v>1</v>
      </c>
      <c r="D3860">
        <v>508000</v>
      </c>
      <c r="E3860">
        <v>508000</v>
      </c>
      <c r="F3860" t="s">
        <v>13073</v>
      </c>
      <c r="G3860" t="s">
        <v>12065</v>
      </c>
      <c r="H3860" t="s">
        <v>12068</v>
      </c>
      <c r="I3860" t="s">
        <v>12094</v>
      </c>
      <c r="J3860" t="s">
        <v>12079</v>
      </c>
      <c r="K3860" t="s">
        <v>16990</v>
      </c>
      <c r="L3860" t="s">
        <v>17991</v>
      </c>
    </row>
    <row r="3861" spans="1:12" x14ac:dyDescent="0.25">
      <c r="A3861" t="s">
        <v>9838</v>
      </c>
      <c r="B3861" s="7">
        <v>3.3206018518518517E-2</v>
      </c>
      <c r="C3861">
        <v>3</v>
      </c>
      <c r="D3861">
        <v>545000</v>
      </c>
      <c r="E3861">
        <v>1635000</v>
      </c>
      <c r="F3861" t="s">
        <v>12451</v>
      </c>
      <c r="G3861" t="s">
        <v>12062</v>
      </c>
      <c r="H3861" t="s">
        <v>12070</v>
      </c>
      <c r="I3861" t="s">
        <v>12094</v>
      </c>
      <c r="J3861" t="s">
        <v>12080</v>
      </c>
      <c r="K3861" t="s">
        <v>17043</v>
      </c>
      <c r="L3861" t="s">
        <v>18045</v>
      </c>
    </row>
    <row r="3862" spans="1:12" x14ac:dyDescent="0.25">
      <c r="A3862" t="s">
        <v>9841</v>
      </c>
      <c r="B3862" s="7">
        <v>0.27994212962962961</v>
      </c>
      <c r="C3862">
        <v>3</v>
      </c>
      <c r="D3862">
        <v>478000</v>
      </c>
      <c r="E3862">
        <v>1434000</v>
      </c>
      <c r="F3862" t="s">
        <v>14778</v>
      </c>
      <c r="G3862" t="s">
        <v>12065</v>
      </c>
      <c r="H3862" t="s">
        <v>12068</v>
      </c>
      <c r="I3862" t="s">
        <v>12095</v>
      </c>
      <c r="J3862" t="s">
        <v>12082</v>
      </c>
      <c r="K3862" t="s">
        <v>17030</v>
      </c>
      <c r="L3862" t="s">
        <v>18032</v>
      </c>
    </row>
    <row r="3863" spans="1:12" x14ac:dyDescent="0.25">
      <c r="A3863" t="s">
        <v>9844</v>
      </c>
      <c r="B3863" s="7">
        <v>4.0312500000000001E-2</v>
      </c>
      <c r="C3863">
        <v>6</v>
      </c>
      <c r="D3863">
        <v>627000</v>
      </c>
      <c r="E3863">
        <v>3762000</v>
      </c>
      <c r="F3863" t="s">
        <v>14108</v>
      </c>
      <c r="G3863" t="s">
        <v>12062</v>
      </c>
      <c r="H3863" t="s">
        <v>12066</v>
      </c>
      <c r="I3863" t="s">
        <v>12094</v>
      </c>
      <c r="J3863" t="s">
        <v>12091</v>
      </c>
      <c r="K3863" t="s">
        <v>16720</v>
      </c>
      <c r="L3863" t="s">
        <v>17716</v>
      </c>
    </row>
    <row r="3864" spans="1:12" x14ac:dyDescent="0.25">
      <c r="A3864" t="s">
        <v>9846</v>
      </c>
      <c r="B3864" s="7">
        <v>0.19881944444444444</v>
      </c>
      <c r="C3864">
        <v>2</v>
      </c>
      <c r="D3864">
        <v>1350000</v>
      </c>
      <c r="E3864">
        <v>2700000</v>
      </c>
      <c r="F3864" t="s">
        <v>15604</v>
      </c>
      <c r="G3864" t="s">
        <v>12064</v>
      </c>
      <c r="H3864" t="s">
        <v>12067</v>
      </c>
      <c r="I3864" t="s">
        <v>12092</v>
      </c>
      <c r="J3864" t="s">
        <v>12072</v>
      </c>
      <c r="K3864" t="s">
        <v>12121</v>
      </c>
      <c r="L3864" t="s">
        <v>12204</v>
      </c>
    </row>
    <row r="3865" spans="1:12" x14ac:dyDescent="0.25">
      <c r="A3865" t="s">
        <v>9848</v>
      </c>
      <c r="B3865" s="7">
        <v>0.46179398148148149</v>
      </c>
      <c r="C3865">
        <v>5</v>
      </c>
      <c r="D3865">
        <v>654000</v>
      </c>
      <c r="E3865">
        <v>3270000</v>
      </c>
      <c r="F3865" t="s">
        <v>12679</v>
      </c>
      <c r="G3865" t="s">
        <v>12062</v>
      </c>
      <c r="H3865" t="s">
        <v>12071</v>
      </c>
      <c r="I3865" t="s">
        <v>12095</v>
      </c>
      <c r="J3865" t="s">
        <v>12087</v>
      </c>
      <c r="K3865" t="s">
        <v>16883</v>
      </c>
      <c r="L3865" t="s">
        <v>17889</v>
      </c>
    </row>
    <row r="3866" spans="1:12" x14ac:dyDescent="0.25">
      <c r="A3866" t="s">
        <v>9850</v>
      </c>
      <c r="B3866" s="7">
        <v>0.66678240740740746</v>
      </c>
      <c r="C3866">
        <v>5</v>
      </c>
      <c r="D3866">
        <v>336000</v>
      </c>
      <c r="E3866">
        <v>1680000</v>
      </c>
      <c r="F3866" t="s">
        <v>16298</v>
      </c>
      <c r="G3866" t="s">
        <v>12063</v>
      </c>
      <c r="H3866" t="s">
        <v>12068</v>
      </c>
      <c r="I3866" t="s">
        <v>12095</v>
      </c>
      <c r="J3866" t="s">
        <v>12084</v>
      </c>
      <c r="K3866" t="s">
        <v>17408</v>
      </c>
      <c r="L3866" t="s">
        <v>18415</v>
      </c>
    </row>
    <row r="3867" spans="1:12" x14ac:dyDescent="0.25">
      <c r="A3867" t="s">
        <v>9852</v>
      </c>
      <c r="B3867" s="7">
        <v>0.77681712962962968</v>
      </c>
      <c r="C3867">
        <v>9</v>
      </c>
      <c r="D3867">
        <v>1208000</v>
      </c>
      <c r="E3867">
        <v>10872000</v>
      </c>
      <c r="F3867" t="s">
        <v>14160</v>
      </c>
      <c r="G3867" t="s">
        <v>12064</v>
      </c>
      <c r="H3867" t="s">
        <v>12070</v>
      </c>
      <c r="I3867" t="s">
        <v>12092</v>
      </c>
      <c r="J3867" t="s">
        <v>12083</v>
      </c>
      <c r="K3867" t="s">
        <v>16548</v>
      </c>
      <c r="L3867" t="s">
        <v>17529</v>
      </c>
    </row>
    <row r="3868" spans="1:12" x14ac:dyDescent="0.25">
      <c r="A3868" t="s">
        <v>9854</v>
      </c>
      <c r="B3868" s="7">
        <v>0.17872685185185186</v>
      </c>
      <c r="C3868">
        <v>4</v>
      </c>
      <c r="D3868">
        <v>450000</v>
      </c>
      <c r="E3868">
        <v>1800000</v>
      </c>
      <c r="F3868" t="s">
        <v>14577</v>
      </c>
      <c r="G3868" t="s">
        <v>12065</v>
      </c>
      <c r="H3868" t="s">
        <v>12066</v>
      </c>
      <c r="I3868" t="s">
        <v>12095</v>
      </c>
      <c r="J3868" t="s">
        <v>12075</v>
      </c>
      <c r="K3868" t="s">
        <v>17372</v>
      </c>
      <c r="L3868" t="s">
        <v>18376</v>
      </c>
    </row>
    <row r="3869" spans="1:12" x14ac:dyDescent="0.25">
      <c r="A3869" t="s">
        <v>9857</v>
      </c>
      <c r="B3869" s="7">
        <v>3.2638888888888891E-3</v>
      </c>
      <c r="C3869">
        <v>5</v>
      </c>
      <c r="D3869">
        <v>1377000</v>
      </c>
      <c r="E3869">
        <v>6885000</v>
      </c>
      <c r="F3869" t="s">
        <v>14573</v>
      </c>
      <c r="G3869" t="s">
        <v>12064</v>
      </c>
      <c r="H3869" t="s">
        <v>12071</v>
      </c>
      <c r="I3869" t="s">
        <v>12094</v>
      </c>
      <c r="J3869" t="s">
        <v>12086</v>
      </c>
      <c r="K3869" t="s">
        <v>16624</v>
      </c>
      <c r="L3869" t="s">
        <v>17611</v>
      </c>
    </row>
    <row r="3870" spans="1:12" x14ac:dyDescent="0.25">
      <c r="A3870" t="s">
        <v>9859</v>
      </c>
      <c r="B3870" s="7">
        <v>0.57484953703703701</v>
      </c>
      <c r="C3870">
        <v>7</v>
      </c>
      <c r="D3870">
        <v>433000</v>
      </c>
      <c r="E3870">
        <v>3031000</v>
      </c>
      <c r="F3870" t="s">
        <v>13232</v>
      </c>
      <c r="G3870" t="s">
        <v>12065</v>
      </c>
      <c r="H3870" t="s">
        <v>12071</v>
      </c>
      <c r="I3870" t="s">
        <v>12094</v>
      </c>
      <c r="J3870" t="s">
        <v>12081</v>
      </c>
      <c r="K3870" t="s">
        <v>16639</v>
      </c>
      <c r="L3870" t="s">
        <v>17629</v>
      </c>
    </row>
    <row r="3871" spans="1:12" x14ac:dyDescent="0.25">
      <c r="A3871" t="s">
        <v>9861</v>
      </c>
      <c r="B3871" s="7">
        <v>0.63861111111111113</v>
      </c>
      <c r="C3871">
        <v>5</v>
      </c>
      <c r="D3871">
        <v>455000</v>
      </c>
      <c r="E3871">
        <v>2275000</v>
      </c>
      <c r="F3871" t="s">
        <v>14867</v>
      </c>
      <c r="G3871" t="s">
        <v>12065</v>
      </c>
      <c r="H3871" t="s">
        <v>12067</v>
      </c>
      <c r="I3871" t="s">
        <v>12092</v>
      </c>
      <c r="J3871" t="s">
        <v>12091</v>
      </c>
      <c r="K3871" t="s">
        <v>12177</v>
      </c>
      <c r="L3871" t="s">
        <v>12262</v>
      </c>
    </row>
    <row r="3872" spans="1:12" x14ac:dyDescent="0.25">
      <c r="A3872" t="s">
        <v>9863</v>
      </c>
      <c r="B3872" s="7">
        <v>0.99267361111111108</v>
      </c>
      <c r="C3872">
        <v>1</v>
      </c>
      <c r="D3872">
        <v>564000</v>
      </c>
      <c r="E3872">
        <v>564000</v>
      </c>
      <c r="F3872" t="s">
        <v>13896</v>
      </c>
      <c r="G3872" t="s">
        <v>12062</v>
      </c>
      <c r="H3872" t="s">
        <v>12069</v>
      </c>
      <c r="I3872" t="s">
        <v>12095</v>
      </c>
      <c r="J3872" t="s">
        <v>12075</v>
      </c>
      <c r="K3872" t="s">
        <v>16924</v>
      </c>
      <c r="L3872" t="s">
        <v>17926</v>
      </c>
    </row>
    <row r="3873" spans="1:12" x14ac:dyDescent="0.25">
      <c r="A3873" t="s">
        <v>9865</v>
      </c>
      <c r="B3873" s="7">
        <v>0.24376157407407406</v>
      </c>
      <c r="C3873">
        <v>6</v>
      </c>
      <c r="D3873">
        <v>456000</v>
      </c>
      <c r="E3873">
        <v>2736000</v>
      </c>
      <c r="F3873" t="s">
        <v>12585</v>
      </c>
      <c r="G3873" t="s">
        <v>12065</v>
      </c>
      <c r="H3873" t="s">
        <v>12069</v>
      </c>
      <c r="I3873" t="s">
        <v>12095</v>
      </c>
      <c r="J3873" t="s">
        <v>12078</v>
      </c>
      <c r="K3873" t="s">
        <v>16786</v>
      </c>
      <c r="L3873" t="s">
        <v>17783</v>
      </c>
    </row>
    <row r="3874" spans="1:12" x14ac:dyDescent="0.25">
      <c r="A3874" t="s">
        <v>9867</v>
      </c>
      <c r="B3874" s="7">
        <v>0.6290162037037037</v>
      </c>
      <c r="C3874">
        <v>2</v>
      </c>
      <c r="D3874">
        <v>564000</v>
      </c>
      <c r="E3874">
        <v>1128000</v>
      </c>
      <c r="F3874" t="s">
        <v>12797</v>
      </c>
      <c r="G3874" t="s">
        <v>12062</v>
      </c>
      <c r="H3874" t="s">
        <v>12070</v>
      </c>
      <c r="I3874" t="s">
        <v>12095</v>
      </c>
      <c r="J3874" t="s">
        <v>12077</v>
      </c>
      <c r="K3874" t="s">
        <v>17103</v>
      </c>
      <c r="L3874" t="s">
        <v>18104</v>
      </c>
    </row>
    <row r="3875" spans="1:12" x14ac:dyDescent="0.25">
      <c r="A3875" t="s">
        <v>9869</v>
      </c>
      <c r="B3875" s="7">
        <v>0.81241898148148151</v>
      </c>
      <c r="C3875">
        <v>4</v>
      </c>
      <c r="D3875">
        <v>426000</v>
      </c>
      <c r="E3875">
        <v>1704000</v>
      </c>
      <c r="F3875" t="s">
        <v>13899</v>
      </c>
      <c r="G3875" t="s">
        <v>12065</v>
      </c>
      <c r="H3875" t="s">
        <v>12067</v>
      </c>
      <c r="I3875" t="s">
        <v>12094</v>
      </c>
      <c r="J3875" t="s">
        <v>12075</v>
      </c>
      <c r="K3875" t="s">
        <v>17346</v>
      </c>
      <c r="L3875" t="s">
        <v>18350</v>
      </c>
    </row>
    <row r="3876" spans="1:12" x14ac:dyDescent="0.25">
      <c r="A3876" t="s">
        <v>9872</v>
      </c>
      <c r="B3876" s="7">
        <v>0.51968749999999997</v>
      </c>
      <c r="C3876">
        <v>1</v>
      </c>
      <c r="D3876">
        <v>484000</v>
      </c>
      <c r="E3876">
        <v>484000</v>
      </c>
      <c r="F3876" t="s">
        <v>14487</v>
      </c>
      <c r="G3876" t="s">
        <v>12065</v>
      </c>
      <c r="H3876" t="s">
        <v>12069</v>
      </c>
      <c r="I3876" t="s">
        <v>12094</v>
      </c>
      <c r="J3876" t="s">
        <v>12073</v>
      </c>
      <c r="K3876" t="s">
        <v>16516</v>
      </c>
      <c r="L3876" t="s">
        <v>17489</v>
      </c>
    </row>
    <row r="3877" spans="1:12" x14ac:dyDescent="0.25">
      <c r="A3877" t="s">
        <v>9874</v>
      </c>
      <c r="B3877" s="7">
        <v>0.99601851851851853</v>
      </c>
      <c r="C3877">
        <v>1</v>
      </c>
      <c r="D3877">
        <v>1362000</v>
      </c>
      <c r="E3877">
        <v>1362000</v>
      </c>
      <c r="F3877" t="s">
        <v>16267</v>
      </c>
      <c r="G3877" t="s">
        <v>12064</v>
      </c>
      <c r="H3877" t="s">
        <v>12071</v>
      </c>
      <c r="I3877" t="s">
        <v>12094</v>
      </c>
      <c r="J3877" t="s">
        <v>12079</v>
      </c>
      <c r="K3877" t="s">
        <v>17416</v>
      </c>
      <c r="L3877" t="s">
        <v>18419</v>
      </c>
    </row>
    <row r="3878" spans="1:12" x14ac:dyDescent="0.25">
      <c r="A3878" t="s">
        <v>9876</v>
      </c>
      <c r="B3878" s="7">
        <v>0.95810185185185182</v>
      </c>
      <c r="C3878">
        <v>6</v>
      </c>
      <c r="D3878">
        <v>1314000</v>
      </c>
      <c r="E3878">
        <v>7884000</v>
      </c>
      <c r="F3878" t="s">
        <v>16443</v>
      </c>
      <c r="G3878" t="s">
        <v>12064</v>
      </c>
      <c r="H3878" t="s">
        <v>12068</v>
      </c>
      <c r="I3878" t="s">
        <v>12095</v>
      </c>
      <c r="J3878" t="s">
        <v>12076</v>
      </c>
      <c r="K3878" t="s">
        <v>17449</v>
      </c>
      <c r="L3878" t="s">
        <v>18457</v>
      </c>
    </row>
    <row r="3879" spans="1:12" x14ac:dyDescent="0.25">
      <c r="A3879" t="s">
        <v>9878</v>
      </c>
      <c r="B3879" s="7">
        <v>0.2988425925925926</v>
      </c>
      <c r="C3879">
        <v>4</v>
      </c>
      <c r="D3879">
        <v>1199000</v>
      </c>
      <c r="E3879">
        <v>4796000</v>
      </c>
      <c r="F3879" t="s">
        <v>15144</v>
      </c>
      <c r="G3879" t="s">
        <v>12064</v>
      </c>
      <c r="H3879" t="s">
        <v>12069</v>
      </c>
      <c r="I3879" t="s">
        <v>12095</v>
      </c>
      <c r="J3879" t="s">
        <v>12076</v>
      </c>
      <c r="K3879" t="s">
        <v>17057</v>
      </c>
      <c r="L3879" t="s">
        <v>18060</v>
      </c>
    </row>
    <row r="3880" spans="1:12" x14ac:dyDescent="0.25">
      <c r="A3880" t="s">
        <v>9881</v>
      </c>
      <c r="B3880" s="7">
        <v>0.79885416666666664</v>
      </c>
      <c r="C3880">
        <v>3</v>
      </c>
      <c r="D3880">
        <v>390000</v>
      </c>
      <c r="E3880">
        <v>1170000</v>
      </c>
      <c r="F3880" t="s">
        <v>15395</v>
      </c>
      <c r="G3880" t="s">
        <v>12063</v>
      </c>
      <c r="H3880" t="s">
        <v>12071</v>
      </c>
      <c r="I3880" t="s">
        <v>12095</v>
      </c>
      <c r="J3880" t="s">
        <v>12091</v>
      </c>
      <c r="K3880" t="s">
        <v>17191</v>
      </c>
      <c r="L3880" t="s">
        <v>18196</v>
      </c>
    </row>
    <row r="3881" spans="1:12" x14ac:dyDescent="0.25">
      <c r="A3881" t="s">
        <v>9883</v>
      </c>
      <c r="B3881" s="7">
        <v>0.95643518518518522</v>
      </c>
      <c r="C3881">
        <v>2</v>
      </c>
      <c r="D3881">
        <v>514000</v>
      </c>
      <c r="E3881">
        <v>1028000</v>
      </c>
      <c r="F3881" t="s">
        <v>14638</v>
      </c>
      <c r="G3881" t="s">
        <v>12065</v>
      </c>
      <c r="H3881" t="s">
        <v>12069</v>
      </c>
      <c r="I3881" t="s">
        <v>12094</v>
      </c>
      <c r="J3881" t="s">
        <v>12074</v>
      </c>
      <c r="K3881" t="s">
        <v>16997</v>
      </c>
      <c r="L3881" t="s">
        <v>17999</v>
      </c>
    </row>
    <row r="3882" spans="1:12" x14ac:dyDescent="0.25">
      <c r="A3882" t="s">
        <v>9885</v>
      </c>
      <c r="B3882" s="7">
        <v>0.20925925925925926</v>
      </c>
      <c r="C3882">
        <v>5</v>
      </c>
      <c r="D3882">
        <v>515000</v>
      </c>
      <c r="E3882">
        <v>2575000</v>
      </c>
      <c r="F3882" t="s">
        <v>15604</v>
      </c>
      <c r="G3882" t="s">
        <v>12065</v>
      </c>
      <c r="H3882" t="s">
        <v>12066</v>
      </c>
      <c r="I3882" t="s">
        <v>12095</v>
      </c>
      <c r="J3882" t="s">
        <v>12077</v>
      </c>
      <c r="K3882" t="s">
        <v>17013</v>
      </c>
      <c r="L3882" t="s">
        <v>18017</v>
      </c>
    </row>
    <row r="3883" spans="1:12" x14ac:dyDescent="0.25">
      <c r="A3883" t="s">
        <v>9886</v>
      </c>
      <c r="B3883" s="7">
        <v>0.81688657407407406</v>
      </c>
      <c r="C3883">
        <v>3</v>
      </c>
      <c r="D3883">
        <v>350000</v>
      </c>
      <c r="E3883">
        <v>1050000</v>
      </c>
      <c r="F3883" t="s">
        <v>12519</v>
      </c>
      <c r="G3883" t="s">
        <v>12063</v>
      </c>
      <c r="H3883" t="s">
        <v>12071</v>
      </c>
      <c r="I3883" t="s">
        <v>12094</v>
      </c>
      <c r="J3883" t="s">
        <v>12073</v>
      </c>
      <c r="K3883" t="s">
        <v>16949</v>
      </c>
      <c r="L3883" t="s">
        <v>17953</v>
      </c>
    </row>
    <row r="3884" spans="1:12" x14ac:dyDescent="0.25">
      <c r="A3884" t="s">
        <v>9889</v>
      </c>
      <c r="B3884" s="7">
        <v>0.17780092592592592</v>
      </c>
      <c r="C3884">
        <v>8</v>
      </c>
      <c r="D3884">
        <v>359000</v>
      </c>
      <c r="E3884">
        <v>2872000</v>
      </c>
      <c r="F3884" t="s">
        <v>15660</v>
      </c>
      <c r="G3884" t="s">
        <v>12063</v>
      </c>
      <c r="H3884" t="s">
        <v>12070</v>
      </c>
      <c r="I3884" t="s">
        <v>12094</v>
      </c>
      <c r="J3884" t="s">
        <v>12087</v>
      </c>
      <c r="K3884" t="s">
        <v>17200</v>
      </c>
      <c r="L3884" t="s">
        <v>18210</v>
      </c>
    </row>
    <row r="3885" spans="1:12" x14ac:dyDescent="0.25">
      <c r="A3885" t="s">
        <v>9891</v>
      </c>
      <c r="B3885" s="7">
        <v>0.14524305555555556</v>
      </c>
      <c r="C3885">
        <v>2</v>
      </c>
      <c r="D3885">
        <v>611000</v>
      </c>
      <c r="E3885">
        <v>1222000</v>
      </c>
      <c r="F3885" t="s">
        <v>12701</v>
      </c>
      <c r="G3885" t="s">
        <v>12062</v>
      </c>
      <c r="H3885" t="s">
        <v>12067</v>
      </c>
      <c r="I3885" t="s">
        <v>12095</v>
      </c>
      <c r="J3885" t="s">
        <v>12075</v>
      </c>
      <c r="K3885" t="s">
        <v>16609</v>
      </c>
      <c r="L3885" t="s">
        <v>17593</v>
      </c>
    </row>
    <row r="3886" spans="1:12" x14ac:dyDescent="0.25">
      <c r="A3886" t="s">
        <v>9893</v>
      </c>
      <c r="B3886" s="7">
        <v>0.42881944444444442</v>
      </c>
      <c r="C3886">
        <v>3</v>
      </c>
      <c r="D3886">
        <v>1194000</v>
      </c>
      <c r="E3886">
        <v>3582000</v>
      </c>
      <c r="F3886" t="s">
        <v>15604</v>
      </c>
      <c r="G3886" t="s">
        <v>12064</v>
      </c>
      <c r="H3886" t="s">
        <v>12067</v>
      </c>
      <c r="I3886" t="s">
        <v>12095</v>
      </c>
      <c r="J3886" t="s">
        <v>12085</v>
      </c>
      <c r="K3886" t="s">
        <v>16986</v>
      </c>
      <c r="L3886" t="s">
        <v>17989</v>
      </c>
    </row>
    <row r="3887" spans="1:12" x14ac:dyDescent="0.25">
      <c r="A3887" t="s">
        <v>9894</v>
      </c>
      <c r="B3887" s="7">
        <v>2.9224537037037038E-2</v>
      </c>
      <c r="C3887">
        <v>8</v>
      </c>
      <c r="D3887">
        <v>320000</v>
      </c>
      <c r="E3887">
        <v>2560000</v>
      </c>
      <c r="F3887" t="s">
        <v>16460</v>
      </c>
      <c r="G3887" t="s">
        <v>12063</v>
      </c>
      <c r="H3887" t="s">
        <v>12068</v>
      </c>
      <c r="I3887" t="s">
        <v>12095</v>
      </c>
      <c r="J3887" t="s">
        <v>12072</v>
      </c>
      <c r="K3887" t="s">
        <v>17441</v>
      </c>
      <c r="L3887" t="s">
        <v>18451</v>
      </c>
    </row>
    <row r="3888" spans="1:12" x14ac:dyDescent="0.25">
      <c r="A3888" t="s">
        <v>9896</v>
      </c>
      <c r="B3888" s="7">
        <v>9.3159722222222227E-2</v>
      </c>
      <c r="C3888">
        <v>7</v>
      </c>
      <c r="D3888">
        <v>607000</v>
      </c>
      <c r="E3888">
        <v>4249000</v>
      </c>
      <c r="F3888" t="s">
        <v>14666</v>
      </c>
      <c r="G3888" t="s">
        <v>12062</v>
      </c>
      <c r="H3888" t="s">
        <v>12071</v>
      </c>
      <c r="I3888" t="s">
        <v>12095</v>
      </c>
      <c r="J3888" t="s">
        <v>12072</v>
      </c>
      <c r="K3888" t="s">
        <v>17060</v>
      </c>
      <c r="L3888" t="s">
        <v>18066</v>
      </c>
    </row>
    <row r="3889" spans="1:12" x14ac:dyDescent="0.25">
      <c r="A3889" t="s">
        <v>9898</v>
      </c>
      <c r="B3889" s="7">
        <v>0.76442129629629629</v>
      </c>
      <c r="C3889">
        <v>2</v>
      </c>
      <c r="D3889">
        <v>414000</v>
      </c>
      <c r="E3889">
        <v>828000</v>
      </c>
      <c r="F3889" t="s">
        <v>15604</v>
      </c>
      <c r="G3889" t="s">
        <v>12065</v>
      </c>
      <c r="H3889" t="s">
        <v>12071</v>
      </c>
      <c r="I3889" t="s">
        <v>12095</v>
      </c>
      <c r="J3889" t="s">
        <v>12082</v>
      </c>
      <c r="K3889" t="s">
        <v>16554</v>
      </c>
      <c r="L3889" t="s">
        <v>17528</v>
      </c>
    </row>
    <row r="3890" spans="1:12" x14ac:dyDescent="0.25">
      <c r="A3890" t="s">
        <v>9900</v>
      </c>
      <c r="B3890" s="7">
        <v>0.59960648148148143</v>
      </c>
      <c r="C3890">
        <v>1</v>
      </c>
      <c r="D3890">
        <v>1216000</v>
      </c>
      <c r="E3890">
        <v>1216000</v>
      </c>
      <c r="F3890" t="s">
        <v>13119</v>
      </c>
      <c r="G3890" t="s">
        <v>12064</v>
      </c>
      <c r="H3890" t="s">
        <v>12066</v>
      </c>
      <c r="I3890" t="s">
        <v>12095</v>
      </c>
      <c r="J3890" t="s">
        <v>12080</v>
      </c>
      <c r="K3890" t="s">
        <v>17239</v>
      </c>
      <c r="L3890" t="s">
        <v>18242</v>
      </c>
    </row>
    <row r="3891" spans="1:12" x14ac:dyDescent="0.25">
      <c r="A3891" t="s">
        <v>9902</v>
      </c>
      <c r="B3891" s="7">
        <v>0.25929398148148147</v>
      </c>
      <c r="C3891">
        <v>8</v>
      </c>
      <c r="D3891">
        <v>369000</v>
      </c>
      <c r="E3891">
        <v>2952000</v>
      </c>
      <c r="F3891" t="s">
        <v>12381</v>
      </c>
      <c r="G3891" t="s">
        <v>12063</v>
      </c>
      <c r="H3891" t="s">
        <v>12066</v>
      </c>
      <c r="I3891" t="s">
        <v>12093</v>
      </c>
      <c r="J3891" t="s">
        <v>12079</v>
      </c>
      <c r="K3891" t="s">
        <v>16842</v>
      </c>
      <c r="L3891" t="s">
        <v>17850</v>
      </c>
    </row>
    <row r="3892" spans="1:12" x14ac:dyDescent="0.25">
      <c r="A3892" t="s">
        <v>9904</v>
      </c>
      <c r="B3892" s="7">
        <v>0.21377314814814816</v>
      </c>
      <c r="C3892">
        <v>4</v>
      </c>
      <c r="D3892">
        <v>363000</v>
      </c>
      <c r="E3892">
        <v>1452000</v>
      </c>
      <c r="F3892" t="s">
        <v>12501</v>
      </c>
      <c r="G3892" t="s">
        <v>12063</v>
      </c>
      <c r="H3892" t="s">
        <v>12067</v>
      </c>
      <c r="I3892" t="s">
        <v>12094</v>
      </c>
      <c r="J3892" t="s">
        <v>12081</v>
      </c>
      <c r="K3892" t="s">
        <v>16549</v>
      </c>
      <c r="L3892" t="s">
        <v>17525</v>
      </c>
    </row>
    <row r="3893" spans="1:12" x14ac:dyDescent="0.25">
      <c r="A3893" t="s">
        <v>9906</v>
      </c>
      <c r="B3893" s="7">
        <v>0.703587962962963</v>
      </c>
      <c r="C3893">
        <v>7</v>
      </c>
      <c r="D3893">
        <v>335000</v>
      </c>
      <c r="E3893">
        <v>2345000</v>
      </c>
      <c r="F3893" t="s">
        <v>15914</v>
      </c>
      <c r="G3893" t="s">
        <v>12063</v>
      </c>
      <c r="H3893" t="s">
        <v>12071</v>
      </c>
      <c r="I3893" t="s">
        <v>12094</v>
      </c>
      <c r="J3893" t="s">
        <v>12082</v>
      </c>
      <c r="K3893" t="s">
        <v>17450</v>
      </c>
      <c r="L3893" t="s">
        <v>18459</v>
      </c>
    </row>
    <row r="3894" spans="1:12" x14ac:dyDescent="0.25">
      <c r="A3894" t="s">
        <v>9908</v>
      </c>
      <c r="B3894" s="7">
        <v>0.68501157407407409</v>
      </c>
      <c r="C3894">
        <v>3</v>
      </c>
      <c r="D3894">
        <v>455000</v>
      </c>
      <c r="E3894">
        <v>1365000</v>
      </c>
      <c r="F3894" t="s">
        <v>13463</v>
      </c>
      <c r="G3894" t="s">
        <v>12065</v>
      </c>
      <c r="H3894" t="s">
        <v>12066</v>
      </c>
      <c r="I3894" t="s">
        <v>12094</v>
      </c>
      <c r="J3894" t="s">
        <v>12086</v>
      </c>
      <c r="K3894" t="s">
        <v>16795</v>
      </c>
      <c r="L3894" t="s">
        <v>17789</v>
      </c>
    </row>
    <row r="3895" spans="1:12" x14ac:dyDescent="0.25">
      <c r="A3895" t="s">
        <v>9911</v>
      </c>
      <c r="B3895" s="7">
        <v>0.14600694444444445</v>
      </c>
      <c r="C3895">
        <v>1</v>
      </c>
      <c r="D3895">
        <v>665000</v>
      </c>
      <c r="E3895">
        <v>665000</v>
      </c>
      <c r="F3895" t="s">
        <v>15356</v>
      </c>
      <c r="G3895" t="s">
        <v>12062</v>
      </c>
      <c r="H3895" t="s">
        <v>12067</v>
      </c>
      <c r="I3895" t="s">
        <v>12094</v>
      </c>
      <c r="J3895" t="s">
        <v>12077</v>
      </c>
      <c r="K3895" t="s">
        <v>17177</v>
      </c>
      <c r="L3895" t="s">
        <v>18179</v>
      </c>
    </row>
    <row r="3896" spans="1:12" x14ac:dyDescent="0.25">
      <c r="A3896" t="s">
        <v>9913</v>
      </c>
      <c r="B3896" s="7">
        <v>0.96099537037037042</v>
      </c>
      <c r="C3896">
        <v>8</v>
      </c>
      <c r="D3896">
        <v>1278000</v>
      </c>
      <c r="E3896">
        <v>10224000</v>
      </c>
      <c r="F3896" t="s">
        <v>14694</v>
      </c>
      <c r="G3896" t="s">
        <v>12064</v>
      </c>
      <c r="H3896" t="s">
        <v>12067</v>
      </c>
      <c r="I3896" t="s">
        <v>12094</v>
      </c>
      <c r="J3896" t="s">
        <v>12086</v>
      </c>
      <c r="K3896" t="s">
        <v>16706</v>
      </c>
      <c r="L3896" t="s">
        <v>17704</v>
      </c>
    </row>
    <row r="3897" spans="1:12" x14ac:dyDescent="0.25">
      <c r="A3897" t="s">
        <v>9915</v>
      </c>
      <c r="B3897" s="7">
        <v>0.43239583333333331</v>
      </c>
      <c r="C3897">
        <v>5</v>
      </c>
      <c r="D3897">
        <v>1372000</v>
      </c>
      <c r="E3897">
        <v>6860000</v>
      </c>
      <c r="F3897" t="s">
        <v>13793</v>
      </c>
      <c r="G3897" t="s">
        <v>12064</v>
      </c>
      <c r="H3897" t="s">
        <v>12069</v>
      </c>
      <c r="I3897" t="s">
        <v>12095</v>
      </c>
      <c r="J3897" t="s">
        <v>12075</v>
      </c>
      <c r="K3897" t="s">
        <v>17086</v>
      </c>
      <c r="L3897" t="s">
        <v>18090</v>
      </c>
    </row>
    <row r="3898" spans="1:12" x14ac:dyDescent="0.25">
      <c r="A3898" t="s">
        <v>9917</v>
      </c>
      <c r="B3898" s="7">
        <v>0.28753472222222221</v>
      </c>
      <c r="C3898">
        <v>1</v>
      </c>
      <c r="D3898">
        <v>458000</v>
      </c>
      <c r="E3898">
        <v>458000</v>
      </c>
      <c r="F3898" t="s">
        <v>14845</v>
      </c>
      <c r="G3898" t="s">
        <v>12065</v>
      </c>
      <c r="H3898" t="s">
        <v>12070</v>
      </c>
      <c r="I3898" t="s">
        <v>12095</v>
      </c>
      <c r="J3898" t="s">
        <v>12081</v>
      </c>
      <c r="K3898" t="s">
        <v>17453</v>
      </c>
      <c r="L3898" t="s">
        <v>18456</v>
      </c>
    </row>
    <row r="3899" spans="1:12" x14ac:dyDescent="0.25">
      <c r="A3899" t="s">
        <v>9919</v>
      </c>
      <c r="B3899" s="7">
        <v>0.91443287037037035</v>
      </c>
      <c r="C3899">
        <v>8</v>
      </c>
      <c r="D3899">
        <v>1303000</v>
      </c>
      <c r="E3899">
        <v>10424000</v>
      </c>
      <c r="F3899" t="s">
        <v>16453</v>
      </c>
      <c r="G3899" t="s">
        <v>12064</v>
      </c>
      <c r="H3899" t="s">
        <v>12068</v>
      </c>
      <c r="I3899" t="s">
        <v>12095</v>
      </c>
      <c r="J3899" t="s">
        <v>12084</v>
      </c>
      <c r="K3899" t="s">
        <v>16632</v>
      </c>
      <c r="L3899" t="s">
        <v>17622</v>
      </c>
    </row>
    <row r="3900" spans="1:12" x14ac:dyDescent="0.25">
      <c r="A3900" t="s">
        <v>9921</v>
      </c>
      <c r="B3900" s="7">
        <v>0.87936342592592598</v>
      </c>
      <c r="C3900">
        <v>1</v>
      </c>
      <c r="D3900">
        <v>573000</v>
      </c>
      <c r="E3900">
        <v>573000</v>
      </c>
      <c r="F3900" t="s">
        <v>13910</v>
      </c>
      <c r="G3900" t="s">
        <v>12062</v>
      </c>
      <c r="H3900" t="s">
        <v>12069</v>
      </c>
      <c r="I3900" t="s">
        <v>12093</v>
      </c>
      <c r="J3900" t="s">
        <v>12073</v>
      </c>
      <c r="K3900" t="s">
        <v>17000</v>
      </c>
      <c r="L3900" t="s">
        <v>18001</v>
      </c>
    </row>
    <row r="3901" spans="1:12" x14ac:dyDescent="0.25">
      <c r="A3901" t="s">
        <v>9923</v>
      </c>
      <c r="B3901" s="7">
        <v>0.43204861111111109</v>
      </c>
      <c r="C3901">
        <v>6</v>
      </c>
      <c r="D3901">
        <v>618000</v>
      </c>
      <c r="E3901">
        <v>3708000</v>
      </c>
      <c r="F3901" t="s">
        <v>12879</v>
      </c>
      <c r="G3901" t="s">
        <v>12062</v>
      </c>
      <c r="H3901" t="s">
        <v>12066</v>
      </c>
      <c r="I3901" t="s">
        <v>12095</v>
      </c>
      <c r="J3901" t="s">
        <v>12089</v>
      </c>
      <c r="K3901" t="s">
        <v>16518</v>
      </c>
      <c r="L3901" t="s">
        <v>17496</v>
      </c>
    </row>
    <row r="3902" spans="1:12" x14ac:dyDescent="0.25">
      <c r="A3902" t="s">
        <v>9925</v>
      </c>
      <c r="B3902" s="7">
        <v>0.53773148148148153</v>
      </c>
      <c r="C3902">
        <v>2</v>
      </c>
      <c r="D3902">
        <v>331000</v>
      </c>
      <c r="E3902">
        <v>662000</v>
      </c>
      <c r="F3902" t="s">
        <v>16324</v>
      </c>
      <c r="G3902" t="s">
        <v>12063</v>
      </c>
      <c r="H3902" t="s">
        <v>12066</v>
      </c>
      <c r="I3902" t="s">
        <v>12092</v>
      </c>
      <c r="J3902" t="s">
        <v>12087</v>
      </c>
      <c r="K3902" t="s">
        <v>16802</v>
      </c>
      <c r="L3902" t="s">
        <v>17802</v>
      </c>
    </row>
    <row r="3903" spans="1:12" x14ac:dyDescent="0.25">
      <c r="A3903" t="s">
        <v>9927</v>
      </c>
      <c r="B3903" s="7">
        <v>0.68998842592592591</v>
      </c>
      <c r="C3903">
        <v>5</v>
      </c>
      <c r="D3903">
        <v>487000</v>
      </c>
      <c r="E3903">
        <v>2435000</v>
      </c>
      <c r="F3903" t="s">
        <v>14700</v>
      </c>
      <c r="G3903" t="s">
        <v>12065</v>
      </c>
      <c r="H3903" t="s">
        <v>12071</v>
      </c>
      <c r="I3903" t="s">
        <v>12094</v>
      </c>
      <c r="J3903" t="s">
        <v>12084</v>
      </c>
      <c r="K3903" t="s">
        <v>17294</v>
      </c>
      <c r="L3903" t="s">
        <v>18302</v>
      </c>
    </row>
    <row r="3904" spans="1:12" x14ac:dyDescent="0.25">
      <c r="A3904" t="s">
        <v>9929</v>
      </c>
      <c r="B3904" s="7">
        <v>0.28554398148148147</v>
      </c>
      <c r="C3904">
        <v>2</v>
      </c>
      <c r="D3904">
        <v>329000</v>
      </c>
      <c r="E3904">
        <v>658000</v>
      </c>
      <c r="F3904" t="s">
        <v>15270</v>
      </c>
      <c r="G3904" t="s">
        <v>12063</v>
      </c>
      <c r="H3904" t="s">
        <v>12069</v>
      </c>
      <c r="I3904" t="s">
        <v>12095</v>
      </c>
      <c r="J3904" t="s">
        <v>12082</v>
      </c>
      <c r="K3904" t="s">
        <v>17132</v>
      </c>
      <c r="L3904" t="s">
        <v>18135</v>
      </c>
    </row>
    <row r="3905" spans="1:12" x14ac:dyDescent="0.25">
      <c r="A3905" t="s">
        <v>9931</v>
      </c>
      <c r="B3905" s="7">
        <v>0.54049768518518515</v>
      </c>
      <c r="C3905">
        <v>8</v>
      </c>
      <c r="D3905">
        <v>364000</v>
      </c>
      <c r="E3905">
        <v>2912000</v>
      </c>
      <c r="F3905" t="s">
        <v>13153</v>
      </c>
      <c r="G3905" t="s">
        <v>12063</v>
      </c>
      <c r="H3905" t="s">
        <v>12071</v>
      </c>
      <c r="I3905" t="s">
        <v>12094</v>
      </c>
      <c r="J3905" t="s">
        <v>12079</v>
      </c>
      <c r="K3905" t="s">
        <v>12166</v>
      </c>
      <c r="L3905" t="s">
        <v>12254</v>
      </c>
    </row>
    <row r="3906" spans="1:12" x14ac:dyDescent="0.25">
      <c r="A3906" t="s">
        <v>9933</v>
      </c>
      <c r="B3906" s="7">
        <v>0.89810185185185187</v>
      </c>
      <c r="C3906">
        <v>9</v>
      </c>
      <c r="D3906">
        <v>1215000</v>
      </c>
      <c r="E3906">
        <v>10935000</v>
      </c>
      <c r="F3906" t="s">
        <v>12840</v>
      </c>
      <c r="G3906" t="s">
        <v>12064</v>
      </c>
      <c r="H3906" t="s">
        <v>12068</v>
      </c>
      <c r="I3906" t="s">
        <v>12095</v>
      </c>
      <c r="J3906" t="s">
        <v>12085</v>
      </c>
      <c r="K3906" t="s">
        <v>17161</v>
      </c>
      <c r="L3906" t="s">
        <v>18171</v>
      </c>
    </row>
    <row r="3907" spans="1:12" x14ac:dyDescent="0.25">
      <c r="A3907" t="s">
        <v>9934</v>
      </c>
      <c r="B3907" s="7">
        <v>0.17390046296296297</v>
      </c>
      <c r="C3907">
        <v>4</v>
      </c>
      <c r="D3907">
        <v>405000</v>
      </c>
      <c r="E3907">
        <v>1620000</v>
      </c>
      <c r="F3907" t="s">
        <v>14584</v>
      </c>
      <c r="G3907" t="s">
        <v>12065</v>
      </c>
      <c r="H3907" t="s">
        <v>12069</v>
      </c>
      <c r="I3907" t="s">
        <v>12095</v>
      </c>
      <c r="J3907" t="s">
        <v>12077</v>
      </c>
      <c r="K3907" t="s">
        <v>17256</v>
      </c>
      <c r="L3907" t="s">
        <v>18262</v>
      </c>
    </row>
    <row r="3908" spans="1:12" x14ac:dyDescent="0.25">
      <c r="A3908" t="s">
        <v>9937</v>
      </c>
      <c r="B3908" s="7">
        <v>0.99541666666666662</v>
      </c>
      <c r="C3908">
        <v>2</v>
      </c>
      <c r="D3908">
        <v>391000</v>
      </c>
      <c r="E3908">
        <v>782000</v>
      </c>
      <c r="F3908" t="s">
        <v>14734</v>
      </c>
      <c r="G3908" t="s">
        <v>12063</v>
      </c>
      <c r="H3908" t="s">
        <v>12068</v>
      </c>
      <c r="I3908" t="s">
        <v>12095</v>
      </c>
      <c r="J3908" t="s">
        <v>12084</v>
      </c>
      <c r="K3908" t="s">
        <v>17387</v>
      </c>
      <c r="L3908" t="s">
        <v>18390</v>
      </c>
    </row>
    <row r="3909" spans="1:12" x14ac:dyDescent="0.25">
      <c r="A3909" t="s">
        <v>9939</v>
      </c>
      <c r="B3909" s="7">
        <v>0.52458333333333329</v>
      </c>
      <c r="C3909">
        <v>7</v>
      </c>
      <c r="D3909">
        <v>613000</v>
      </c>
      <c r="E3909">
        <v>4291000</v>
      </c>
      <c r="F3909" t="s">
        <v>13497</v>
      </c>
      <c r="G3909" t="s">
        <v>12062</v>
      </c>
      <c r="H3909" t="s">
        <v>12071</v>
      </c>
      <c r="I3909" t="s">
        <v>12095</v>
      </c>
      <c r="J3909" t="s">
        <v>12079</v>
      </c>
      <c r="K3909" t="s">
        <v>12183</v>
      </c>
      <c r="L3909" t="s">
        <v>12270</v>
      </c>
    </row>
    <row r="3910" spans="1:12" x14ac:dyDescent="0.25">
      <c r="A3910" t="s">
        <v>9941</v>
      </c>
      <c r="B3910" s="7">
        <v>0.73460648148148144</v>
      </c>
      <c r="C3910">
        <v>3</v>
      </c>
      <c r="D3910">
        <v>1107000</v>
      </c>
      <c r="E3910">
        <v>3321000</v>
      </c>
      <c r="F3910" t="s">
        <v>13239</v>
      </c>
      <c r="G3910" t="s">
        <v>12064</v>
      </c>
      <c r="H3910" t="s">
        <v>12066</v>
      </c>
      <c r="I3910" t="s">
        <v>12095</v>
      </c>
      <c r="J3910" t="s">
        <v>12073</v>
      </c>
      <c r="K3910" t="s">
        <v>17414</v>
      </c>
      <c r="L3910" t="s">
        <v>18419</v>
      </c>
    </row>
    <row r="3911" spans="1:12" x14ac:dyDescent="0.25">
      <c r="A3911" t="s">
        <v>9943</v>
      </c>
      <c r="B3911" s="7">
        <v>0.44856481481481481</v>
      </c>
      <c r="C3911">
        <v>2</v>
      </c>
      <c r="D3911">
        <v>1226000</v>
      </c>
      <c r="E3911">
        <v>2452000</v>
      </c>
      <c r="F3911" t="s">
        <v>13291</v>
      </c>
      <c r="G3911" t="s">
        <v>12064</v>
      </c>
      <c r="H3911" t="s">
        <v>12068</v>
      </c>
      <c r="I3911" t="s">
        <v>12093</v>
      </c>
      <c r="J3911" t="s">
        <v>12086</v>
      </c>
      <c r="K3911" t="s">
        <v>17037</v>
      </c>
      <c r="L3911" t="s">
        <v>18038</v>
      </c>
    </row>
    <row r="3912" spans="1:12" x14ac:dyDescent="0.25">
      <c r="A3912" t="s">
        <v>9945</v>
      </c>
      <c r="B3912" s="7">
        <v>0.58410879629629631</v>
      </c>
      <c r="C3912">
        <v>7</v>
      </c>
      <c r="D3912">
        <v>1252000</v>
      </c>
      <c r="E3912">
        <v>8764000</v>
      </c>
      <c r="F3912" t="s">
        <v>14931</v>
      </c>
      <c r="G3912" t="s">
        <v>12064</v>
      </c>
      <c r="H3912" t="s">
        <v>12066</v>
      </c>
      <c r="I3912" t="s">
        <v>12093</v>
      </c>
      <c r="J3912" t="s">
        <v>12077</v>
      </c>
      <c r="K3912" t="s">
        <v>16566</v>
      </c>
      <c r="L3912" t="s">
        <v>17545</v>
      </c>
    </row>
    <row r="3913" spans="1:12" x14ac:dyDescent="0.25">
      <c r="A3913" t="s">
        <v>9947</v>
      </c>
      <c r="B3913" s="7">
        <v>0.77348379629629627</v>
      </c>
      <c r="C3913">
        <v>6</v>
      </c>
      <c r="D3913">
        <v>1378000</v>
      </c>
      <c r="E3913">
        <v>8268000</v>
      </c>
      <c r="F3913" t="s">
        <v>13760</v>
      </c>
      <c r="G3913" t="s">
        <v>12064</v>
      </c>
      <c r="H3913" t="s">
        <v>12066</v>
      </c>
      <c r="I3913" t="s">
        <v>12094</v>
      </c>
      <c r="J3913" t="s">
        <v>12091</v>
      </c>
      <c r="K3913" t="s">
        <v>16600</v>
      </c>
      <c r="L3913" t="s">
        <v>17578</v>
      </c>
    </row>
    <row r="3914" spans="1:12" x14ac:dyDescent="0.25">
      <c r="A3914" t="s">
        <v>9949</v>
      </c>
      <c r="B3914" s="7">
        <v>0.26483796296296297</v>
      </c>
      <c r="C3914">
        <v>9</v>
      </c>
      <c r="D3914">
        <v>1119000</v>
      </c>
      <c r="E3914">
        <v>10071000</v>
      </c>
      <c r="F3914" t="s">
        <v>15983</v>
      </c>
      <c r="G3914" t="s">
        <v>12064</v>
      </c>
      <c r="H3914" t="s">
        <v>12070</v>
      </c>
      <c r="I3914" t="s">
        <v>12092</v>
      </c>
      <c r="J3914" t="s">
        <v>12085</v>
      </c>
      <c r="K3914" t="s">
        <v>16942</v>
      </c>
      <c r="L3914" t="s">
        <v>17952</v>
      </c>
    </row>
    <row r="3915" spans="1:12" x14ac:dyDescent="0.25">
      <c r="A3915" t="s">
        <v>9951</v>
      </c>
      <c r="B3915" s="7">
        <v>0.71974537037037034</v>
      </c>
      <c r="C3915">
        <v>1</v>
      </c>
      <c r="D3915">
        <v>682000</v>
      </c>
      <c r="E3915">
        <v>682000</v>
      </c>
      <c r="F3915" t="s">
        <v>14885</v>
      </c>
      <c r="G3915" t="s">
        <v>12062</v>
      </c>
      <c r="H3915" t="s">
        <v>12071</v>
      </c>
      <c r="I3915" t="s">
        <v>12094</v>
      </c>
      <c r="J3915" t="s">
        <v>12074</v>
      </c>
      <c r="K3915" t="s">
        <v>16744</v>
      </c>
      <c r="L3915" t="s">
        <v>17735</v>
      </c>
    </row>
    <row r="3916" spans="1:12" x14ac:dyDescent="0.25">
      <c r="A3916" t="s">
        <v>9954</v>
      </c>
      <c r="B3916" s="7">
        <v>0.70819444444444446</v>
      </c>
      <c r="C3916">
        <v>9</v>
      </c>
      <c r="D3916">
        <v>453000</v>
      </c>
      <c r="E3916">
        <v>4077000</v>
      </c>
      <c r="F3916" t="s">
        <v>13529</v>
      </c>
      <c r="G3916" t="s">
        <v>12065</v>
      </c>
      <c r="H3916" t="s">
        <v>12071</v>
      </c>
      <c r="I3916" t="s">
        <v>12093</v>
      </c>
      <c r="J3916" t="s">
        <v>12075</v>
      </c>
      <c r="K3916" t="s">
        <v>17412</v>
      </c>
      <c r="L3916" t="s">
        <v>18423</v>
      </c>
    </row>
    <row r="3917" spans="1:12" x14ac:dyDescent="0.25">
      <c r="A3917" t="s">
        <v>9956</v>
      </c>
      <c r="B3917" s="7">
        <v>0.65225694444444449</v>
      </c>
      <c r="C3917">
        <v>1</v>
      </c>
      <c r="D3917">
        <v>429000</v>
      </c>
      <c r="E3917">
        <v>429000</v>
      </c>
      <c r="F3917" t="s">
        <v>14355</v>
      </c>
      <c r="G3917" t="s">
        <v>12065</v>
      </c>
      <c r="H3917" t="s">
        <v>12068</v>
      </c>
      <c r="I3917" t="s">
        <v>12094</v>
      </c>
      <c r="J3917" t="s">
        <v>12074</v>
      </c>
      <c r="K3917" t="s">
        <v>16862</v>
      </c>
      <c r="L3917" t="s">
        <v>17863</v>
      </c>
    </row>
    <row r="3918" spans="1:12" x14ac:dyDescent="0.25">
      <c r="A3918" t="s">
        <v>9959</v>
      </c>
      <c r="B3918" s="7">
        <v>7.0011574074074073E-2</v>
      </c>
      <c r="C3918">
        <v>2</v>
      </c>
      <c r="D3918">
        <v>448000</v>
      </c>
      <c r="E3918">
        <v>896000</v>
      </c>
      <c r="F3918" t="s">
        <v>15697</v>
      </c>
      <c r="G3918" t="s">
        <v>12065</v>
      </c>
      <c r="H3918" t="s">
        <v>12071</v>
      </c>
      <c r="I3918" t="s">
        <v>12093</v>
      </c>
      <c r="J3918" t="s">
        <v>12082</v>
      </c>
      <c r="K3918" t="s">
        <v>16566</v>
      </c>
      <c r="L3918" t="s">
        <v>17540</v>
      </c>
    </row>
    <row r="3919" spans="1:12" x14ac:dyDescent="0.25">
      <c r="A3919" t="s">
        <v>9961</v>
      </c>
      <c r="B3919" s="7">
        <v>0.15103009259259259</v>
      </c>
      <c r="C3919">
        <v>6</v>
      </c>
      <c r="D3919">
        <v>339000</v>
      </c>
      <c r="E3919">
        <v>2034000</v>
      </c>
      <c r="F3919" t="s">
        <v>16377</v>
      </c>
      <c r="G3919" t="s">
        <v>12063</v>
      </c>
      <c r="H3919" t="s">
        <v>12071</v>
      </c>
      <c r="I3919" t="s">
        <v>12095</v>
      </c>
      <c r="J3919" t="s">
        <v>12077</v>
      </c>
      <c r="K3919" t="s">
        <v>16660</v>
      </c>
      <c r="L3919" t="s">
        <v>17649</v>
      </c>
    </row>
    <row r="3920" spans="1:12" x14ac:dyDescent="0.25">
      <c r="A3920" t="s">
        <v>9963</v>
      </c>
      <c r="B3920" s="7">
        <v>0.72782407407407412</v>
      </c>
      <c r="C3920">
        <v>3</v>
      </c>
      <c r="D3920">
        <v>1084000</v>
      </c>
      <c r="E3920">
        <v>3252000</v>
      </c>
      <c r="F3920" t="s">
        <v>14616</v>
      </c>
      <c r="G3920" t="s">
        <v>12064</v>
      </c>
      <c r="H3920" t="s">
        <v>12071</v>
      </c>
      <c r="I3920" t="s">
        <v>12095</v>
      </c>
      <c r="J3920" t="s">
        <v>12082</v>
      </c>
      <c r="K3920" t="s">
        <v>16938</v>
      </c>
      <c r="L3920" t="s">
        <v>17942</v>
      </c>
    </row>
    <row r="3921" spans="1:12" x14ac:dyDescent="0.25">
      <c r="A3921" t="s">
        <v>9965</v>
      </c>
      <c r="B3921" s="7">
        <v>0.71664351851851849</v>
      </c>
      <c r="C3921">
        <v>5</v>
      </c>
      <c r="D3921">
        <v>475000</v>
      </c>
      <c r="E3921">
        <v>2375000</v>
      </c>
      <c r="F3921" t="s">
        <v>14593</v>
      </c>
      <c r="G3921" t="s">
        <v>12065</v>
      </c>
      <c r="H3921" t="s">
        <v>12068</v>
      </c>
      <c r="I3921" t="s">
        <v>12094</v>
      </c>
      <c r="J3921" t="s">
        <v>12080</v>
      </c>
      <c r="K3921" t="s">
        <v>16884</v>
      </c>
      <c r="L3921" t="s">
        <v>17890</v>
      </c>
    </row>
    <row r="3922" spans="1:12" x14ac:dyDescent="0.25">
      <c r="A3922" t="s">
        <v>9967</v>
      </c>
      <c r="B3922" s="7">
        <v>0.45814814814814814</v>
      </c>
      <c r="C3922">
        <v>2</v>
      </c>
      <c r="D3922">
        <v>506000</v>
      </c>
      <c r="E3922">
        <v>1012000</v>
      </c>
      <c r="F3922" t="s">
        <v>15153</v>
      </c>
      <c r="G3922" t="s">
        <v>12065</v>
      </c>
      <c r="H3922" t="s">
        <v>12071</v>
      </c>
      <c r="I3922" t="s">
        <v>12095</v>
      </c>
      <c r="J3922" t="s">
        <v>12074</v>
      </c>
      <c r="K3922" t="s">
        <v>17165</v>
      </c>
      <c r="L3922" t="s">
        <v>18168</v>
      </c>
    </row>
    <row r="3923" spans="1:12" x14ac:dyDescent="0.25">
      <c r="A3923" t="s">
        <v>9969</v>
      </c>
      <c r="B3923" s="7">
        <v>0.65937500000000004</v>
      </c>
      <c r="C3923">
        <v>2</v>
      </c>
      <c r="D3923">
        <v>415000</v>
      </c>
      <c r="E3923">
        <v>830000</v>
      </c>
      <c r="F3923" t="s">
        <v>15201</v>
      </c>
      <c r="G3923" t="s">
        <v>12065</v>
      </c>
      <c r="H3923" t="s">
        <v>12069</v>
      </c>
      <c r="I3923" t="s">
        <v>12094</v>
      </c>
      <c r="J3923" t="s">
        <v>12089</v>
      </c>
      <c r="K3923" t="s">
        <v>17052</v>
      </c>
      <c r="L3923" t="s">
        <v>18053</v>
      </c>
    </row>
    <row r="3924" spans="1:12" x14ac:dyDescent="0.25">
      <c r="A3924" t="s">
        <v>9971</v>
      </c>
      <c r="B3924" s="7">
        <v>0.83086805555555554</v>
      </c>
      <c r="C3924">
        <v>4</v>
      </c>
      <c r="D3924">
        <v>654000</v>
      </c>
      <c r="E3924">
        <v>2616000</v>
      </c>
      <c r="F3924" t="s">
        <v>16132</v>
      </c>
      <c r="G3924" t="s">
        <v>12062</v>
      </c>
      <c r="H3924" t="s">
        <v>12070</v>
      </c>
      <c r="I3924" t="s">
        <v>12095</v>
      </c>
      <c r="J3924" t="s">
        <v>12085</v>
      </c>
      <c r="K3924" t="s">
        <v>16867</v>
      </c>
      <c r="L3924" t="s">
        <v>17871</v>
      </c>
    </row>
    <row r="3925" spans="1:12" x14ac:dyDescent="0.25">
      <c r="A3925" t="s">
        <v>9973</v>
      </c>
      <c r="B3925" s="7">
        <v>0.37490740740740741</v>
      </c>
      <c r="C3925">
        <v>7</v>
      </c>
      <c r="D3925">
        <v>369000</v>
      </c>
      <c r="E3925">
        <v>2583000</v>
      </c>
      <c r="F3925" t="s">
        <v>12395</v>
      </c>
      <c r="G3925" t="s">
        <v>12063</v>
      </c>
      <c r="H3925" t="s">
        <v>12071</v>
      </c>
      <c r="I3925" t="s">
        <v>12092</v>
      </c>
      <c r="J3925" t="s">
        <v>12087</v>
      </c>
      <c r="K3925" t="s">
        <v>17034</v>
      </c>
      <c r="L3925" t="s">
        <v>18040</v>
      </c>
    </row>
    <row r="3926" spans="1:12" x14ac:dyDescent="0.25">
      <c r="A3926" t="s">
        <v>9976</v>
      </c>
      <c r="B3926" s="7">
        <v>0.81841435185185185</v>
      </c>
      <c r="C3926">
        <v>7</v>
      </c>
      <c r="D3926">
        <v>356000</v>
      </c>
      <c r="E3926">
        <v>2492000</v>
      </c>
      <c r="F3926" t="s">
        <v>13444</v>
      </c>
      <c r="G3926" t="s">
        <v>12063</v>
      </c>
      <c r="H3926" t="s">
        <v>12067</v>
      </c>
      <c r="I3926" t="s">
        <v>12095</v>
      </c>
      <c r="J3926" t="s">
        <v>12080</v>
      </c>
      <c r="K3926" t="s">
        <v>17217</v>
      </c>
      <c r="L3926" t="s">
        <v>18225</v>
      </c>
    </row>
    <row r="3927" spans="1:12" x14ac:dyDescent="0.25">
      <c r="A3927" t="s">
        <v>9978</v>
      </c>
      <c r="B3927" s="7">
        <v>0.79496527777777781</v>
      </c>
      <c r="C3927">
        <v>4</v>
      </c>
      <c r="D3927">
        <v>341000</v>
      </c>
      <c r="E3927">
        <v>1364000</v>
      </c>
      <c r="F3927" t="s">
        <v>13885</v>
      </c>
      <c r="G3927" t="s">
        <v>12063</v>
      </c>
      <c r="H3927" t="s">
        <v>12069</v>
      </c>
      <c r="I3927" t="s">
        <v>12095</v>
      </c>
      <c r="J3927" t="s">
        <v>12090</v>
      </c>
      <c r="K3927" t="s">
        <v>17134</v>
      </c>
      <c r="L3927" t="s">
        <v>18138</v>
      </c>
    </row>
    <row r="3928" spans="1:12" x14ac:dyDescent="0.25">
      <c r="A3928" t="s">
        <v>9980</v>
      </c>
      <c r="B3928" s="7">
        <v>0.50212962962962959</v>
      </c>
      <c r="C3928">
        <v>8</v>
      </c>
      <c r="D3928">
        <v>516000</v>
      </c>
      <c r="E3928">
        <v>4128000</v>
      </c>
      <c r="F3928" t="s">
        <v>13949</v>
      </c>
      <c r="G3928" t="s">
        <v>12065</v>
      </c>
      <c r="H3928" t="s">
        <v>12067</v>
      </c>
      <c r="I3928" t="s">
        <v>12093</v>
      </c>
      <c r="J3928" t="s">
        <v>12076</v>
      </c>
      <c r="K3928" t="s">
        <v>17357</v>
      </c>
      <c r="L3928" t="s">
        <v>18365</v>
      </c>
    </row>
    <row r="3929" spans="1:12" x14ac:dyDescent="0.25">
      <c r="A3929" t="s">
        <v>9983</v>
      </c>
      <c r="B3929" s="7">
        <v>0.42440972222222223</v>
      </c>
      <c r="C3929">
        <v>9</v>
      </c>
      <c r="D3929">
        <v>632000</v>
      </c>
      <c r="E3929">
        <v>5688000</v>
      </c>
      <c r="F3929" t="s">
        <v>15845</v>
      </c>
      <c r="G3929" t="s">
        <v>12062</v>
      </c>
      <c r="H3929" t="s">
        <v>12066</v>
      </c>
      <c r="I3929" t="s">
        <v>12095</v>
      </c>
      <c r="J3929" t="s">
        <v>12087</v>
      </c>
      <c r="K3929" t="s">
        <v>17231</v>
      </c>
      <c r="L3929" t="s">
        <v>18241</v>
      </c>
    </row>
    <row r="3930" spans="1:12" x14ac:dyDescent="0.25">
      <c r="A3930" t="s">
        <v>9985</v>
      </c>
      <c r="B3930" s="7">
        <v>0.72964120370370367</v>
      </c>
      <c r="C3930">
        <v>2</v>
      </c>
      <c r="D3930">
        <v>468000</v>
      </c>
      <c r="E3930">
        <v>936000</v>
      </c>
      <c r="F3930" t="s">
        <v>14191</v>
      </c>
      <c r="G3930" t="s">
        <v>12065</v>
      </c>
      <c r="H3930" t="s">
        <v>12069</v>
      </c>
      <c r="I3930" t="s">
        <v>12094</v>
      </c>
      <c r="J3930" t="s">
        <v>12076</v>
      </c>
      <c r="K3930" t="s">
        <v>16854</v>
      </c>
      <c r="L3930" t="s">
        <v>17856</v>
      </c>
    </row>
    <row r="3931" spans="1:12" x14ac:dyDescent="0.25">
      <c r="A3931" t="s">
        <v>9987</v>
      </c>
      <c r="B3931" s="7">
        <v>0.29196759259259258</v>
      </c>
      <c r="C3931">
        <v>4</v>
      </c>
      <c r="D3931">
        <v>382000</v>
      </c>
      <c r="E3931">
        <v>1528000</v>
      </c>
      <c r="F3931" t="s">
        <v>15875</v>
      </c>
      <c r="G3931" t="s">
        <v>12063</v>
      </c>
      <c r="H3931" t="s">
        <v>12066</v>
      </c>
      <c r="I3931" t="s">
        <v>12095</v>
      </c>
      <c r="J3931" t="s">
        <v>12084</v>
      </c>
      <c r="K3931" t="s">
        <v>12167</v>
      </c>
      <c r="L3931" t="s">
        <v>12251</v>
      </c>
    </row>
    <row r="3932" spans="1:12" x14ac:dyDescent="0.25">
      <c r="A3932" t="s">
        <v>9989</v>
      </c>
      <c r="B3932" s="7">
        <v>0.81532407407407403</v>
      </c>
      <c r="C3932">
        <v>9</v>
      </c>
      <c r="D3932">
        <v>571000</v>
      </c>
      <c r="E3932">
        <v>5139000</v>
      </c>
      <c r="F3932" t="s">
        <v>15072</v>
      </c>
      <c r="G3932" t="s">
        <v>12062</v>
      </c>
      <c r="H3932" t="s">
        <v>12067</v>
      </c>
      <c r="I3932" t="s">
        <v>12094</v>
      </c>
      <c r="J3932" t="s">
        <v>12090</v>
      </c>
      <c r="K3932" t="s">
        <v>16816</v>
      </c>
      <c r="L3932" t="s">
        <v>17822</v>
      </c>
    </row>
    <row r="3933" spans="1:12" x14ac:dyDescent="0.25">
      <c r="A3933" t="s">
        <v>9991</v>
      </c>
      <c r="B3933" s="7">
        <v>0.37012731481481481</v>
      </c>
      <c r="C3933">
        <v>2</v>
      </c>
      <c r="D3933">
        <v>1379000</v>
      </c>
      <c r="E3933">
        <v>2758000</v>
      </c>
      <c r="F3933" t="s">
        <v>16325</v>
      </c>
      <c r="G3933" t="s">
        <v>12064</v>
      </c>
      <c r="H3933" t="s">
        <v>12071</v>
      </c>
      <c r="I3933" t="s">
        <v>12094</v>
      </c>
      <c r="J3933" t="s">
        <v>12077</v>
      </c>
      <c r="K3933" t="s">
        <v>16625</v>
      </c>
      <c r="L3933" t="s">
        <v>17609</v>
      </c>
    </row>
    <row r="3934" spans="1:12" x14ac:dyDescent="0.25">
      <c r="A3934" t="s">
        <v>9993</v>
      </c>
      <c r="B3934" s="7">
        <v>7.604166666666666E-2</v>
      </c>
      <c r="C3934">
        <v>5</v>
      </c>
      <c r="D3934">
        <v>505000</v>
      </c>
      <c r="E3934">
        <v>2525000</v>
      </c>
      <c r="F3934" t="s">
        <v>15361</v>
      </c>
      <c r="G3934" t="s">
        <v>12065</v>
      </c>
      <c r="H3934" t="s">
        <v>12067</v>
      </c>
      <c r="I3934" t="s">
        <v>12094</v>
      </c>
      <c r="J3934" t="s">
        <v>12077</v>
      </c>
      <c r="K3934" t="s">
        <v>17372</v>
      </c>
      <c r="L3934" t="s">
        <v>18377</v>
      </c>
    </row>
    <row r="3935" spans="1:12" x14ac:dyDescent="0.25">
      <c r="A3935" t="s">
        <v>9995</v>
      </c>
      <c r="B3935" s="7">
        <v>0.41783564814814816</v>
      </c>
      <c r="C3935">
        <v>6</v>
      </c>
      <c r="D3935">
        <v>316000</v>
      </c>
      <c r="E3935">
        <v>1896000</v>
      </c>
      <c r="F3935" t="s">
        <v>14476</v>
      </c>
      <c r="G3935" t="s">
        <v>12063</v>
      </c>
      <c r="H3935" t="s">
        <v>12070</v>
      </c>
      <c r="I3935" t="s">
        <v>12094</v>
      </c>
      <c r="J3935" t="s">
        <v>12079</v>
      </c>
      <c r="K3935" t="s">
        <v>16622</v>
      </c>
      <c r="L3935" t="s">
        <v>17610</v>
      </c>
    </row>
    <row r="3936" spans="1:12" x14ac:dyDescent="0.25">
      <c r="A3936" t="s">
        <v>9997</v>
      </c>
      <c r="B3936" s="7">
        <v>0.43518518518518517</v>
      </c>
      <c r="C3936">
        <v>3</v>
      </c>
      <c r="D3936">
        <v>414000</v>
      </c>
      <c r="E3936">
        <v>1242000</v>
      </c>
      <c r="F3936" t="s">
        <v>15963</v>
      </c>
      <c r="G3936" t="s">
        <v>12065</v>
      </c>
      <c r="H3936" t="s">
        <v>12067</v>
      </c>
      <c r="I3936" t="s">
        <v>12092</v>
      </c>
      <c r="J3936" t="s">
        <v>12085</v>
      </c>
      <c r="K3936" t="s">
        <v>12156</v>
      </c>
      <c r="L3936" t="s">
        <v>12240</v>
      </c>
    </row>
    <row r="3937" spans="1:12" x14ac:dyDescent="0.25">
      <c r="A3937" t="s">
        <v>9999</v>
      </c>
      <c r="B3937" s="7">
        <v>0.66924768518518518</v>
      </c>
      <c r="C3937">
        <v>7</v>
      </c>
      <c r="D3937">
        <v>622000</v>
      </c>
      <c r="E3937">
        <v>4354000</v>
      </c>
      <c r="F3937" t="s">
        <v>13418</v>
      </c>
      <c r="G3937" t="s">
        <v>12062</v>
      </c>
      <c r="H3937" t="s">
        <v>12071</v>
      </c>
      <c r="I3937" t="s">
        <v>12094</v>
      </c>
      <c r="J3937" t="s">
        <v>12081</v>
      </c>
      <c r="K3937" t="s">
        <v>16484</v>
      </c>
      <c r="L3937" t="s">
        <v>17690</v>
      </c>
    </row>
    <row r="3938" spans="1:12" x14ac:dyDescent="0.25">
      <c r="A3938" t="s">
        <v>10002</v>
      </c>
      <c r="B3938" s="7">
        <v>0.43876157407407407</v>
      </c>
      <c r="C3938">
        <v>5</v>
      </c>
      <c r="D3938">
        <v>1244000</v>
      </c>
      <c r="E3938">
        <v>6220000</v>
      </c>
      <c r="F3938" t="s">
        <v>15644</v>
      </c>
      <c r="G3938" t="s">
        <v>12064</v>
      </c>
      <c r="H3938" t="s">
        <v>12068</v>
      </c>
      <c r="I3938" t="s">
        <v>12094</v>
      </c>
      <c r="J3938" t="s">
        <v>12088</v>
      </c>
      <c r="K3938" t="s">
        <v>17353</v>
      </c>
      <c r="L3938" t="s">
        <v>18358</v>
      </c>
    </row>
    <row r="3939" spans="1:12" x14ac:dyDescent="0.25">
      <c r="A3939" t="s">
        <v>10005</v>
      </c>
      <c r="B3939" s="7">
        <v>0.42488425925925927</v>
      </c>
      <c r="C3939">
        <v>2</v>
      </c>
      <c r="D3939">
        <v>1356000</v>
      </c>
      <c r="E3939">
        <v>2712000</v>
      </c>
      <c r="F3939" t="s">
        <v>15433</v>
      </c>
      <c r="G3939" t="s">
        <v>12064</v>
      </c>
      <c r="H3939" t="s">
        <v>12068</v>
      </c>
      <c r="I3939" t="s">
        <v>12095</v>
      </c>
      <c r="J3939" t="s">
        <v>12076</v>
      </c>
      <c r="K3939" t="s">
        <v>16892</v>
      </c>
      <c r="L3939" t="s">
        <v>17895</v>
      </c>
    </row>
    <row r="3940" spans="1:12" x14ac:dyDescent="0.25">
      <c r="A3940" t="s">
        <v>10007</v>
      </c>
      <c r="B3940" s="7">
        <v>1.4108796296296296E-2</v>
      </c>
      <c r="C3940">
        <v>3</v>
      </c>
      <c r="D3940">
        <v>679000</v>
      </c>
      <c r="E3940">
        <v>2037000</v>
      </c>
      <c r="F3940" t="s">
        <v>14014</v>
      </c>
      <c r="G3940" t="s">
        <v>12062</v>
      </c>
      <c r="H3940" t="s">
        <v>12069</v>
      </c>
      <c r="I3940" t="s">
        <v>12093</v>
      </c>
      <c r="J3940" t="s">
        <v>12089</v>
      </c>
      <c r="K3940" t="s">
        <v>17111</v>
      </c>
      <c r="L3940" t="s">
        <v>18113</v>
      </c>
    </row>
    <row r="3941" spans="1:12" x14ac:dyDescent="0.25">
      <c r="A3941" t="s">
        <v>10010</v>
      </c>
      <c r="B3941" s="7">
        <v>0.66773148148148154</v>
      </c>
      <c r="C3941">
        <v>2</v>
      </c>
      <c r="D3941">
        <v>424000</v>
      </c>
      <c r="E3941">
        <v>848000</v>
      </c>
      <c r="F3941" t="s">
        <v>15989</v>
      </c>
      <c r="G3941" t="s">
        <v>12065</v>
      </c>
      <c r="H3941" t="s">
        <v>12071</v>
      </c>
      <c r="I3941" t="s">
        <v>12094</v>
      </c>
      <c r="J3941" t="s">
        <v>12090</v>
      </c>
      <c r="K3941" t="s">
        <v>16610</v>
      </c>
      <c r="L3941" t="s">
        <v>17594</v>
      </c>
    </row>
    <row r="3942" spans="1:12" x14ac:dyDescent="0.25">
      <c r="A3942" t="s">
        <v>10012</v>
      </c>
      <c r="B3942" s="7">
        <v>0.80535879629629625</v>
      </c>
      <c r="C3942">
        <v>6</v>
      </c>
      <c r="D3942">
        <v>1082000</v>
      </c>
      <c r="E3942">
        <v>6492000</v>
      </c>
      <c r="F3942" t="s">
        <v>12491</v>
      </c>
      <c r="G3942" t="s">
        <v>12064</v>
      </c>
      <c r="H3942" t="s">
        <v>12067</v>
      </c>
      <c r="I3942" t="s">
        <v>12095</v>
      </c>
      <c r="J3942" t="s">
        <v>12079</v>
      </c>
      <c r="K3942" t="s">
        <v>17372</v>
      </c>
      <c r="L3942" t="s">
        <v>18378</v>
      </c>
    </row>
    <row r="3943" spans="1:12" x14ac:dyDescent="0.25">
      <c r="A3943" t="s">
        <v>10014</v>
      </c>
      <c r="B3943" s="7">
        <v>0.49447916666666669</v>
      </c>
      <c r="C3943">
        <v>1</v>
      </c>
      <c r="D3943">
        <v>1367000</v>
      </c>
      <c r="E3943">
        <v>1367000</v>
      </c>
      <c r="F3943" t="s">
        <v>14247</v>
      </c>
      <c r="G3943" t="s">
        <v>12064</v>
      </c>
      <c r="H3943" t="s">
        <v>12070</v>
      </c>
      <c r="I3943" t="s">
        <v>12095</v>
      </c>
      <c r="J3943" t="s">
        <v>12080</v>
      </c>
      <c r="K3943" t="s">
        <v>16851</v>
      </c>
      <c r="L3943" t="s">
        <v>17852</v>
      </c>
    </row>
    <row r="3944" spans="1:12" x14ac:dyDescent="0.25">
      <c r="A3944" t="s">
        <v>10017</v>
      </c>
      <c r="B3944" s="7">
        <v>0.74165509259259255</v>
      </c>
      <c r="C3944">
        <v>6</v>
      </c>
      <c r="D3944">
        <v>1095000</v>
      </c>
      <c r="E3944">
        <v>6570000</v>
      </c>
      <c r="F3944" t="s">
        <v>12618</v>
      </c>
      <c r="G3944" t="s">
        <v>12064</v>
      </c>
      <c r="H3944" t="s">
        <v>12068</v>
      </c>
      <c r="I3944" t="s">
        <v>12095</v>
      </c>
      <c r="J3944" t="s">
        <v>12079</v>
      </c>
      <c r="K3944" t="s">
        <v>17424</v>
      </c>
      <c r="L3944" t="s">
        <v>18432</v>
      </c>
    </row>
    <row r="3945" spans="1:12" x14ac:dyDescent="0.25">
      <c r="A3945" t="s">
        <v>10019</v>
      </c>
      <c r="B3945" s="7">
        <v>0.15856481481481483</v>
      </c>
      <c r="C3945">
        <v>5</v>
      </c>
      <c r="D3945">
        <v>1093000</v>
      </c>
      <c r="E3945">
        <v>5465000</v>
      </c>
      <c r="F3945" t="s">
        <v>16317</v>
      </c>
      <c r="G3945" t="s">
        <v>12064</v>
      </c>
      <c r="H3945" t="s">
        <v>12069</v>
      </c>
      <c r="I3945" t="s">
        <v>12095</v>
      </c>
      <c r="J3945" t="s">
        <v>12083</v>
      </c>
      <c r="K3945" t="s">
        <v>17429</v>
      </c>
      <c r="L3945" t="s">
        <v>18436</v>
      </c>
    </row>
    <row r="3946" spans="1:12" x14ac:dyDescent="0.25">
      <c r="A3946" t="s">
        <v>10021</v>
      </c>
      <c r="B3946" s="7">
        <v>0.29922453703703705</v>
      </c>
      <c r="C3946">
        <v>3</v>
      </c>
      <c r="D3946">
        <v>517000</v>
      </c>
      <c r="E3946">
        <v>1551000</v>
      </c>
      <c r="F3946" t="s">
        <v>15486</v>
      </c>
      <c r="G3946" t="s">
        <v>12065</v>
      </c>
      <c r="H3946" t="s">
        <v>12067</v>
      </c>
      <c r="I3946" t="s">
        <v>12095</v>
      </c>
      <c r="J3946" t="s">
        <v>12079</v>
      </c>
      <c r="K3946" t="s">
        <v>17060</v>
      </c>
      <c r="L3946" t="s">
        <v>18062</v>
      </c>
    </row>
    <row r="3947" spans="1:12" x14ac:dyDescent="0.25">
      <c r="A3947" t="s">
        <v>10023</v>
      </c>
      <c r="B3947" s="7">
        <v>0.93238425925925927</v>
      </c>
      <c r="C3947">
        <v>8</v>
      </c>
      <c r="D3947">
        <v>335000</v>
      </c>
      <c r="E3947">
        <v>2680000</v>
      </c>
      <c r="F3947" t="s">
        <v>16128</v>
      </c>
      <c r="G3947" t="s">
        <v>12063</v>
      </c>
      <c r="H3947" t="s">
        <v>12070</v>
      </c>
      <c r="I3947" t="s">
        <v>12094</v>
      </c>
      <c r="J3947" t="s">
        <v>12073</v>
      </c>
      <c r="K3947" t="s">
        <v>16472</v>
      </c>
      <c r="L3947" t="s">
        <v>17479</v>
      </c>
    </row>
    <row r="3948" spans="1:12" x14ac:dyDescent="0.25">
      <c r="A3948" t="s">
        <v>10026</v>
      </c>
      <c r="B3948" s="7">
        <v>0.95728009259259261</v>
      </c>
      <c r="C3948">
        <v>3</v>
      </c>
      <c r="D3948">
        <v>1304000</v>
      </c>
      <c r="E3948">
        <v>3912000</v>
      </c>
      <c r="F3948" t="s">
        <v>13044</v>
      </c>
      <c r="G3948" t="s">
        <v>12064</v>
      </c>
      <c r="H3948" t="s">
        <v>12066</v>
      </c>
      <c r="I3948" t="s">
        <v>12095</v>
      </c>
      <c r="J3948" t="s">
        <v>12084</v>
      </c>
      <c r="K3948" t="s">
        <v>17097</v>
      </c>
      <c r="L3948" t="s">
        <v>18099</v>
      </c>
    </row>
    <row r="3949" spans="1:12" x14ac:dyDescent="0.25">
      <c r="A3949" t="s">
        <v>10028</v>
      </c>
      <c r="B3949" s="7">
        <v>8.8379629629629627E-2</v>
      </c>
      <c r="C3949">
        <v>9</v>
      </c>
      <c r="D3949">
        <v>396000</v>
      </c>
      <c r="E3949">
        <v>3564000</v>
      </c>
      <c r="F3949" t="s">
        <v>13225</v>
      </c>
      <c r="G3949" t="s">
        <v>12063</v>
      </c>
      <c r="H3949" t="s">
        <v>12066</v>
      </c>
      <c r="I3949" t="s">
        <v>12094</v>
      </c>
      <c r="J3949" t="s">
        <v>12079</v>
      </c>
      <c r="K3949" t="s">
        <v>17267</v>
      </c>
      <c r="L3949" t="s">
        <v>18279</v>
      </c>
    </row>
    <row r="3950" spans="1:12" x14ac:dyDescent="0.25">
      <c r="A3950" t="s">
        <v>10030</v>
      </c>
      <c r="B3950" s="7">
        <v>0.5799305555555555</v>
      </c>
      <c r="C3950">
        <v>1</v>
      </c>
      <c r="D3950">
        <v>325000</v>
      </c>
      <c r="E3950">
        <v>325000</v>
      </c>
      <c r="F3950" t="s">
        <v>15733</v>
      </c>
      <c r="G3950" t="s">
        <v>12063</v>
      </c>
      <c r="H3950" t="s">
        <v>12068</v>
      </c>
      <c r="I3950" t="s">
        <v>12095</v>
      </c>
      <c r="J3950" t="s">
        <v>12087</v>
      </c>
      <c r="K3950" t="s">
        <v>16599</v>
      </c>
      <c r="L3950" t="s">
        <v>17572</v>
      </c>
    </row>
    <row r="3951" spans="1:12" x14ac:dyDescent="0.25">
      <c r="A3951" t="s">
        <v>10033</v>
      </c>
      <c r="B3951" s="7">
        <v>0.20474537037037038</v>
      </c>
      <c r="C3951">
        <v>1</v>
      </c>
      <c r="D3951">
        <v>1371000</v>
      </c>
      <c r="E3951">
        <v>1371000</v>
      </c>
      <c r="F3951" t="s">
        <v>13790</v>
      </c>
      <c r="G3951" t="s">
        <v>12064</v>
      </c>
      <c r="H3951" t="s">
        <v>12071</v>
      </c>
      <c r="I3951" t="s">
        <v>12095</v>
      </c>
      <c r="J3951" t="s">
        <v>12078</v>
      </c>
      <c r="K3951" t="s">
        <v>16935</v>
      </c>
      <c r="L3951" t="s">
        <v>17936</v>
      </c>
    </row>
    <row r="3952" spans="1:12" x14ac:dyDescent="0.25">
      <c r="A3952" t="s">
        <v>10035</v>
      </c>
      <c r="B3952" s="7">
        <v>0.21311342592592591</v>
      </c>
      <c r="C3952">
        <v>7</v>
      </c>
      <c r="D3952">
        <v>643000</v>
      </c>
      <c r="E3952">
        <v>4501000</v>
      </c>
      <c r="F3952" t="s">
        <v>14669</v>
      </c>
      <c r="G3952" t="s">
        <v>12062</v>
      </c>
      <c r="H3952" t="s">
        <v>12069</v>
      </c>
      <c r="I3952" t="s">
        <v>12095</v>
      </c>
      <c r="J3952" t="s">
        <v>12076</v>
      </c>
      <c r="K3952" t="s">
        <v>16959</v>
      </c>
      <c r="L3952" t="s">
        <v>17966</v>
      </c>
    </row>
    <row r="3953" spans="1:12" x14ac:dyDescent="0.25">
      <c r="A3953" t="s">
        <v>10038</v>
      </c>
      <c r="B3953" s="7">
        <v>5.1828703703703703E-2</v>
      </c>
      <c r="C3953">
        <v>6</v>
      </c>
      <c r="D3953">
        <v>318000</v>
      </c>
      <c r="E3953">
        <v>1908000</v>
      </c>
      <c r="F3953" t="s">
        <v>12506</v>
      </c>
      <c r="G3953" t="s">
        <v>12063</v>
      </c>
      <c r="H3953" t="s">
        <v>12066</v>
      </c>
      <c r="I3953" t="s">
        <v>12095</v>
      </c>
      <c r="J3953" t="s">
        <v>12075</v>
      </c>
      <c r="K3953" t="s">
        <v>16920</v>
      </c>
      <c r="L3953" t="s">
        <v>17927</v>
      </c>
    </row>
    <row r="3954" spans="1:12" x14ac:dyDescent="0.25">
      <c r="A3954" t="s">
        <v>10041</v>
      </c>
      <c r="B3954" s="7">
        <v>0.79471064814814818</v>
      </c>
      <c r="C3954">
        <v>5</v>
      </c>
      <c r="D3954">
        <v>1251000</v>
      </c>
      <c r="E3954">
        <v>6255000</v>
      </c>
      <c r="F3954" t="s">
        <v>15699</v>
      </c>
      <c r="G3954" t="s">
        <v>12064</v>
      </c>
      <c r="H3954" t="s">
        <v>12066</v>
      </c>
      <c r="I3954" t="s">
        <v>12092</v>
      </c>
      <c r="J3954" t="s">
        <v>12086</v>
      </c>
      <c r="K3954" t="s">
        <v>16937</v>
      </c>
      <c r="L3954" t="s">
        <v>17943</v>
      </c>
    </row>
    <row r="3955" spans="1:12" x14ac:dyDescent="0.25">
      <c r="A3955" t="s">
        <v>10043</v>
      </c>
      <c r="B3955" s="7">
        <v>0.96556712962962965</v>
      </c>
      <c r="C3955">
        <v>9</v>
      </c>
      <c r="D3955">
        <v>1130000</v>
      </c>
      <c r="E3955">
        <v>10170000</v>
      </c>
      <c r="F3955" t="s">
        <v>13443</v>
      </c>
      <c r="G3955" t="s">
        <v>12064</v>
      </c>
      <c r="H3955" t="s">
        <v>12071</v>
      </c>
      <c r="I3955" t="s">
        <v>12094</v>
      </c>
      <c r="J3955" t="s">
        <v>12076</v>
      </c>
      <c r="K3955" t="s">
        <v>16594</v>
      </c>
      <c r="L3955" t="s">
        <v>17575</v>
      </c>
    </row>
    <row r="3956" spans="1:12" x14ac:dyDescent="0.25">
      <c r="A3956" t="s">
        <v>10045</v>
      </c>
      <c r="B3956" s="7">
        <v>3.3449074074074076E-2</v>
      </c>
      <c r="C3956">
        <v>4</v>
      </c>
      <c r="D3956">
        <v>384000</v>
      </c>
      <c r="E3956">
        <v>1536000</v>
      </c>
      <c r="F3956" t="s">
        <v>14135</v>
      </c>
      <c r="G3956" t="s">
        <v>12063</v>
      </c>
      <c r="H3956" t="s">
        <v>12066</v>
      </c>
      <c r="I3956" t="s">
        <v>12095</v>
      </c>
      <c r="J3956" t="s">
        <v>12080</v>
      </c>
      <c r="K3956" t="s">
        <v>17344</v>
      </c>
      <c r="L3956" t="s">
        <v>18348</v>
      </c>
    </row>
    <row r="3957" spans="1:12" x14ac:dyDescent="0.25">
      <c r="A3957" t="s">
        <v>10047</v>
      </c>
      <c r="B3957" s="7">
        <v>0.75097222222222226</v>
      </c>
      <c r="C3957">
        <v>7</v>
      </c>
      <c r="D3957">
        <v>1203000</v>
      </c>
      <c r="E3957">
        <v>8421000</v>
      </c>
      <c r="F3957" t="s">
        <v>13801</v>
      </c>
      <c r="G3957" t="s">
        <v>12064</v>
      </c>
      <c r="H3957" t="s">
        <v>12067</v>
      </c>
      <c r="I3957" t="s">
        <v>12094</v>
      </c>
      <c r="J3957" t="s">
        <v>12086</v>
      </c>
      <c r="K3957" t="s">
        <v>16489</v>
      </c>
      <c r="L3957" t="s">
        <v>17695</v>
      </c>
    </row>
    <row r="3958" spans="1:12" x14ac:dyDescent="0.25">
      <c r="A3958" t="s">
        <v>10049</v>
      </c>
      <c r="B3958" s="7">
        <v>0.23335648148148147</v>
      </c>
      <c r="C3958">
        <v>4</v>
      </c>
      <c r="D3958">
        <v>625000</v>
      </c>
      <c r="E3958">
        <v>2500000</v>
      </c>
      <c r="F3958" t="s">
        <v>13624</v>
      </c>
      <c r="G3958" t="s">
        <v>12062</v>
      </c>
      <c r="H3958" t="s">
        <v>12068</v>
      </c>
      <c r="I3958" t="s">
        <v>12093</v>
      </c>
      <c r="J3958" t="s">
        <v>12073</v>
      </c>
      <c r="K3958" t="s">
        <v>17429</v>
      </c>
      <c r="L3958" t="s">
        <v>18435</v>
      </c>
    </row>
    <row r="3959" spans="1:12" x14ac:dyDescent="0.25">
      <c r="A3959" t="s">
        <v>10052</v>
      </c>
      <c r="B3959" s="7">
        <v>0.7537962962962963</v>
      </c>
      <c r="C3959">
        <v>7</v>
      </c>
      <c r="D3959">
        <v>612000</v>
      </c>
      <c r="E3959">
        <v>4284000</v>
      </c>
      <c r="F3959" t="s">
        <v>14099</v>
      </c>
      <c r="G3959" t="s">
        <v>12062</v>
      </c>
      <c r="H3959" t="s">
        <v>12066</v>
      </c>
      <c r="I3959" t="s">
        <v>12093</v>
      </c>
      <c r="J3959" t="s">
        <v>12090</v>
      </c>
      <c r="K3959" t="s">
        <v>16733</v>
      </c>
      <c r="L3959" t="s">
        <v>17730</v>
      </c>
    </row>
    <row r="3960" spans="1:12" x14ac:dyDescent="0.25">
      <c r="A3960" t="s">
        <v>10054</v>
      </c>
      <c r="B3960" s="7">
        <v>0.80872685185185189</v>
      </c>
      <c r="C3960">
        <v>9</v>
      </c>
      <c r="D3960">
        <v>446000</v>
      </c>
      <c r="E3960">
        <v>4014000</v>
      </c>
      <c r="F3960" t="s">
        <v>15683</v>
      </c>
      <c r="G3960" t="s">
        <v>12065</v>
      </c>
      <c r="H3960" t="s">
        <v>12069</v>
      </c>
      <c r="I3960" t="s">
        <v>12095</v>
      </c>
      <c r="J3960" t="s">
        <v>12086</v>
      </c>
      <c r="K3960" t="s">
        <v>17301</v>
      </c>
      <c r="L3960" t="s">
        <v>18312</v>
      </c>
    </row>
    <row r="3961" spans="1:12" x14ac:dyDescent="0.25">
      <c r="A3961" t="s">
        <v>10056</v>
      </c>
      <c r="B3961" s="7">
        <v>0.17126157407407408</v>
      </c>
      <c r="C3961">
        <v>8</v>
      </c>
      <c r="D3961">
        <v>343000</v>
      </c>
      <c r="E3961">
        <v>2744000</v>
      </c>
      <c r="F3961" t="s">
        <v>16022</v>
      </c>
      <c r="G3961" t="s">
        <v>12063</v>
      </c>
      <c r="H3961" t="s">
        <v>12069</v>
      </c>
      <c r="I3961" t="s">
        <v>12095</v>
      </c>
      <c r="J3961" t="s">
        <v>12084</v>
      </c>
      <c r="K3961" t="s">
        <v>16475</v>
      </c>
      <c r="L3961" t="s">
        <v>17583</v>
      </c>
    </row>
    <row r="3962" spans="1:12" x14ac:dyDescent="0.25">
      <c r="A3962" t="s">
        <v>10058</v>
      </c>
      <c r="B3962" s="7">
        <v>0.37697916666666664</v>
      </c>
      <c r="C3962">
        <v>6</v>
      </c>
      <c r="D3962">
        <v>611000</v>
      </c>
      <c r="E3962">
        <v>3666000</v>
      </c>
      <c r="F3962" t="s">
        <v>14222</v>
      </c>
      <c r="G3962" t="s">
        <v>12062</v>
      </c>
      <c r="H3962" t="s">
        <v>12069</v>
      </c>
      <c r="I3962" t="s">
        <v>12094</v>
      </c>
      <c r="J3962" t="s">
        <v>12077</v>
      </c>
      <c r="K3962" t="s">
        <v>16839</v>
      </c>
      <c r="L3962" t="s">
        <v>17845</v>
      </c>
    </row>
    <row r="3963" spans="1:12" x14ac:dyDescent="0.25">
      <c r="A3963" t="s">
        <v>10060</v>
      </c>
      <c r="B3963" s="7">
        <v>0.39384259259259258</v>
      </c>
      <c r="C3963">
        <v>5</v>
      </c>
      <c r="D3963">
        <v>1295000</v>
      </c>
      <c r="E3963">
        <v>6475000</v>
      </c>
      <c r="F3963" t="s">
        <v>12522</v>
      </c>
      <c r="G3963" t="s">
        <v>12064</v>
      </c>
      <c r="H3963" t="s">
        <v>12071</v>
      </c>
      <c r="I3963" t="s">
        <v>12095</v>
      </c>
      <c r="J3963" t="s">
        <v>12075</v>
      </c>
      <c r="K3963" t="s">
        <v>16716</v>
      </c>
      <c r="L3963" t="s">
        <v>17711</v>
      </c>
    </row>
    <row r="3964" spans="1:12" x14ac:dyDescent="0.25">
      <c r="A3964" t="s">
        <v>10062</v>
      </c>
      <c r="B3964" s="7">
        <v>0.51847222222222222</v>
      </c>
      <c r="C3964">
        <v>8</v>
      </c>
      <c r="D3964">
        <v>336000</v>
      </c>
      <c r="E3964">
        <v>2688000</v>
      </c>
      <c r="F3964" t="s">
        <v>13098</v>
      </c>
      <c r="G3964" t="s">
        <v>12063</v>
      </c>
      <c r="H3964" t="s">
        <v>12071</v>
      </c>
      <c r="I3964" t="s">
        <v>12092</v>
      </c>
      <c r="J3964" t="s">
        <v>12081</v>
      </c>
      <c r="K3964" t="s">
        <v>17111</v>
      </c>
      <c r="L3964" t="s">
        <v>18118</v>
      </c>
    </row>
    <row r="3965" spans="1:12" x14ac:dyDescent="0.25">
      <c r="A3965" t="s">
        <v>10064</v>
      </c>
      <c r="B3965" s="7">
        <v>8.0937499999999996E-2</v>
      </c>
      <c r="C3965">
        <v>5</v>
      </c>
      <c r="D3965">
        <v>483000</v>
      </c>
      <c r="E3965">
        <v>2415000</v>
      </c>
      <c r="F3965" t="s">
        <v>13815</v>
      </c>
      <c r="G3965" t="s">
        <v>12065</v>
      </c>
      <c r="H3965" t="s">
        <v>12070</v>
      </c>
      <c r="I3965" t="s">
        <v>12095</v>
      </c>
      <c r="J3965" t="s">
        <v>12074</v>
      </c>
      <c r="K3965" t="s">
        <v>16974</v>
      </c>
      <c r="L3965" t="s">
        <v>17979</v>
      </c>
    </row>
    <row r="3966" spans="1:12" x14ac:dyDescent="0.25">
      <c r="A3966" t="s">
        <v>10066</v>
      </c>
      <c r="B3966" s="7">
        <v>0.50936342592592587</v>
      </c>
      <c r="C3966">
        <v>8</v>
      </c>
      <c r="D3966">
        <v>682000</v>
      </c>
      <c r="E3966">
        <v>5456000</v>
      </c>
      <c r="F3966" t="s">
        <v>16394</v>
      </c>
      <c r="G3966" t="s">
        <v>12062</v>
      </c>
      <c r="H3966" t="s">
        <v>12070</v>
      </c>
      <c r="I3966" t="s">
        <v>12094</v>
      </c>
      <c r="J3966" t="s">
        <v>12078</v>
      </c>
      <c r="K3966" t="s">
        <v>17272</v>
      </c>
      <c r="L3966" t="s">
        <v>18283</v>
      </c>
    </row>
    <row r="3967" spans="1:12" x14ac:dyDescent="0.25">
      <c r="A3967" t="s">
        <v>10069</v>
      </c>
      <c r="B3967" s="7">
        <v>0.61702546296296301</v>
      </c>
      <c r="C3967">
        <v>8</v>
      </c>
      <c r="D3967">
        <v>1216000</v>
      </c>
      <c r="E3967">
        <v>9728000</v>
      </c>
      <c r="F3967" t="s">
        <v>15588</v>
      </c>
      <c r="G3967" t="s">
        <v>12064</v>
      </c>
      <c r="H3967" t="s">
        <v>12066</v>
      </c>
      <c r="I3967" t="s">
        <v>12095</v>
      </c>
      <c r="J3967" t="s">
        <v>12078</v>
      </c>
      <c r="K3967" t="s">
        <v>16672</v>
      </c>
      <c r="L3967" t="s">
        <v>17663</v>
      </c>
    </row>
    <row r="3968" spans="1:12" x14ac:dyDescent="0.25">
      <c r="A3968" t="s">
        <v>10071</v>
      </c>
      <c r="B3968" s="7">
        <v>0.68138888888888893</v>
      </c>
      <c r="C3968">
        <v>6</v>
      </c>
      <c r="D3968">
        <v>678000</v>
      </c>
      <c r="E3968">
        <v>4068000</v>
      </c>
      <c r="F3968" t="s">
        <v>16046</v>
      </c>
      <c r="G3968" t="s">
        <v>12062</v>
      </c>
      <c r="H3968" t="s">
        <v>12067</v>
      </c>
      <c r="I3968" t="s">
        <v>12094</v>
      </c>
      <c r="J3968" t="s">
        <v>12087</v>
      </c>
      <c r="K3968" t="s">
        <v>16965</v>
      </c>
      <c r="L3968" t="s">
        <v>17971</v>
      </c>
    </row>
    <row r="3969" spans="1:12" x14ac:dyDescent="0.25">
      <c r="A3969" t="s">
        <v>10073</v>
      </c>
      <c r="B3969" s="7">
        <v>0.32300925925925927</v>
      </c>
      <c r="C3969">
        <v>7</v>
      </c>
      <c r="D3969">
        <v>326000</v>
      </c>
      <c r="E3969">
        <v>2282000</v>
      </c>
      <c r="F3969" t="s">
        <v>15359</v>
      </c>
      <c r="G3969" t="s">
        <v>12063</v>
      </c>
      <c r="H3969" t="s">
        <v>12067</v>
      </c>
      <c r="I3969" t="s">
        <v>12095</v>
      </c>
      <c r="J3969" t="s">
        <v>12076</v>
      </c>
      <c r="K3969" t="s">
        <v>16864</v>
      </c>
      <c r="L3969" t="s">
        <v>17871</v>
      </c>
    </row>
    <row r="3970" spans="1:12" x14ac:dyDescent="0.25">
      <c r="A3970" t="s">
        <v>10076</v>
      </c>
      <c r="B3970" s="7">
        <v>0.15956018518518519</v>
      </c>
      <c r="C3970">
        <v>9</v>
      </c>
      <c r="D3970">
        <v>1177000</v>
      </c>
      <c r="E3970">
        <v>10593000</v>
      </c>
      <c r="F3970" t="s">
        <v>12556</v>
      </c>
      <c r="G3970" t="s">
        <v>12064</v>
      </c>
      <c r="H3970" t="s">
        <v>12066</v>
      </c>
      <c r="I3970" t="s">
        <v>12095</v>
      </c>
      <c r="J3970" t="s">
        <v>12086</v>
      </c>
      <c r="K3970" t="s">
        <v>17033</v>
      </c>
      <c r="L3970" t="s">
        <v>18041</v>
      </c>
    </row>
    <row r="3971" spans="1:12" x14ac:dyDescent="0.25">
      <c r="A3971" t="s">
        <v>10078</v>
      </c>
      <c r="B3971" s="7">
        <v>0.7537962962962963</v>
      </c>
      <c r="C3971">
        <v>5</v>
      </c>
      <c r="D3971">
        <v>1200000</v>
      </c>
      <c r="E3971">
        <v>6000000</v>
      </c>
      <c r="F3971" t="s">
        <v>14894</v>
      </c>
      <c r="G3971" t="s">
        <v>12064</v>
      </c>
      <c r="H3971" t="s">
        <v>12070</v>
      </c>
      <c r="I3971" t="s">
        <v>12095</v>
      </c>
      <c r="J3971" t="s">
        <v>12080</v>
      </c>
      <c r="K3971" t="s">
        <v>16842</v>
      </c>
      <c r="L3971" t="s">
        <v>17847</v>
      </c>
    </row>
    <row r="3972" spans="1:12" x14ac:dyDescent="0.25">
      <c r="A3972" t="s">
        <v>10080</v>
      </c>
      <c r="B3972" s="7">
        <v>0.27743055555555557</v>
      </c>
      <c r="C3972">
        <v>3</v>
      </c>
      <c r="D3972">
        <v>448000</v>
      </c>
      <c r="E3972">
        <v>1344000</v>
      </c>
      <c r="F3972" t="s">
        <v>12629</v>
      </c>
      <c r="G3972" t="s">
        <v>12065</v>
      </c>
      <c r="H3972" t="s">
        <v>12069</v>
      </c>
      <c r="I3972" t="s">
        <v>12095</v>
      </c>
      <c r="J3972" t="s">
        <v>12072</v>
      </c>
      <c r="K3972" t="s">
        <v>16599</v>
      </c>
      <c r="L3972" t="s">
        <v>17574</v>
      </c>
    </row>
    <row r="3973" spans="1:12" x14ac:dyDescent="0.25">
      <c r="A3973" t="s">
        <v>10082</v>
      </c>
      <c r="B3973" s="7">
        <v>0.7787384259259259</v>
      </c>
      <c r="C3973">
        <v>6</v>
      </c>
      <c r="D3973">
        <v>443000</v>
      </c>
      <c r="E3973">
        <v>2658000</v>
      </c>
      <c r="F3973" t="s">
        <v>15669</v>
      </c>
      <c r="G3973" t="s">
        <v>12065</v>
      </c>
      <c r="H3973" t="s">
        <v>12068</v>
      </c>
      <c r="I3973" t="s">
        <v>12095</v>
      </c>
      <c r="J3973" t="s">
        <v>12081</v>
      </c>
      <c r="K3973" t="s">
        <v>16686</v>
      </c>
      <c r="L3973" t="s">
        <v>17674</v>
      </c>
    </row>
    <row r="3974" spans="1:12" x14ac:dyDescent="0.25">
      <c r="A3974" t="s">
        <v>10084</v>
      </c>
      <c r="B3974" s="7">
        <v>0.46980324074074076</v>
      </c>
      <c r="C3974">
        <v>4</v>
      </c>
      <c r="D3974">
        <v>682000</v>
      </c>
      <c r="E3974">
        <v>2728000</v>
      </c>
      <c r="F3974" t="s">
        <v>15882</v>
      </c>
      <c r="G3974" t="s">
        <v>12062</v>
      </c>
      <c r="H3974" t="s">
        <v>12066</v>
      </c>
      <c r="I3974" t="s">
        <v>12094</v>
      </c>
      <c r="J3974" t="s">
        <v>12080</v>
      </c>
      <c r="K3974" t="s">
        <v>16465</v>
      </c>
      <c r="L3974" t="s">
        <v>17468</v>
      </c>
    </row>
    <row r="3975" spans="1:12" x14ac:dyDescent="0.25">
      <c r="A3975" t="s">
        <v>10086</v>
      </c>
      <c r="B3975" s="7">
        <v>0.77883101851851855</v>
      </c>
      <c r="C3975">
        <v>6</v>
      </c>
      <c r="D3975">
        <v>331000</v>
      </c>
      <c r="E3975">
        <v>1986000</v>
      </c>
      <c r="F3975" t="s">
        <v>13865</v>
      </c>
      <c r="G3975" t="s">
        <v>12063</v>
      </c>
      <c r="H3975" t="s">
        <v>12070</v>
      </c>
      <c r="I3975" t="s">
        <v>12095</v>
      </c>
      <c r="J3975" t="s">
        <v>12090</v>
      </c>
      <c r="K3975" t="s">
        <v>16615</v>
      </c>
      <c r="L3975" t="s">
        <v>17603</v>
      </c>
    </row>
    <row r="3976" spans="1:12" x14ac:dyDescent="0.25">
      <c r="A3976" t="s">
        <v>10088</v>
      </c>
      <c r="B3976" s="7">
        <v>0.62056712962962968</v>
      </c>
      <c r="C3976">
        <v>3</v>
      </c>
      <c r="D3976">
        <v>1091000</v>
      </c>
      <c r="E3976">
        <v>3273000</v>
      </c>
      <c r="F3976" t="s">
        <v>14134</v>
      </c>
      <c r="G3976" t="s">
        <v>12064</v>
      </c>
      <c r="H3976" t="s">
        <v>12068</v>
      </c>
      <c r="I3976" t="s">
        <v>12094</v>
      </c>
      <c r="J3976" t="s">
        <v>12090</v>
      </c>
      <c r="K3976" t="s">
        <v>16851</v>
      </c>
      <c r="L3976" t="s">
        <v>17854</v>
      </c>
    </row>
    <row r="3977" spans="1:12" x14ac:dyDescent="0.25">
      <c r="A3977" t="s">
        <v>10091</v>
      </c>
      <c r="B3977" s="7">
        <v>0.63787037037037042</v>
      </c>
      <c r="C3977">
        <v>8</v>
      </c>
      <c r="D3977">
        <v>367000</v>
      </c>
      <c r="E3977">
        <v>2936000</v>
      </c>
      <c r="F3977" t="s">
        <v>14634</v>
      </c>
      <c r="G3977" t="s">
        <v>12063</v>
      </c>
      <c r="H3977" t="s">
        <v>12069</v>
      </c>
      <c r="I3977" t="s">
        <v>12092</v>
      </c>
      <c r="J3977" t="s">
        <v>12091</v>
      </c>
      <c r="K3977" t="s">
        <v>16801</v>
      </c>
      <c r="L3977" t="s">
        <v>17807</v>
      </c>
    </row>
    <row r="3978" spans="1:12" x14ac:dyDescent="0.25">
      <c r="A3978" t="s">
        <v>10093</v>
      </c>
      <c r="B3978" s="7">
        <v>0.81211805555555561</v>
      </c>
      <c r="C3978">
        <v>2</v>
      </c>
      <c r="D3978">
        <v>509000</v>
      </c>
      <c r="E3978">
        <v>1018000</v>
      </c>
      <c r="F3978" t="s">
        <v>15707</v>
      </c>
      <c r="G3978" t="s">
        <v>12065</v>
      </c>
      <c r="H3978" t="s">
        <v>12066</v>
      </c>
      <c r="I3978" t="s">
        <v>12095</v>
      </c>
      <c r="J3978" t="s">
        <v>12083</v>
      </c>
      <c r="K3978" t="s">
        <v>16743</v>
      </c>
      <c r="L3978" t="s">
        <v>17735</v>
      </c>
    </row>
    <row r="3979" spans="1:12" x14ac:dyDescent="0.25">
      <c r="A3979" t="s">
        <v>10095</v>
      </c>
      <c r="B3979" s="7">
        <v>0.18833333333333332</v>
      </c>
      <c r="C3979">
        <v>8</v>
      </c>
      <c r="D3979">
        <v>499000</v>
      </c>
      <c r="E3979">
        <v>3992000</v>
      </c>
      <c r="F3979" t="s">
        <v>15686</v>
      </c>
      <c r="G3979" t="s">
        <v>12065</v>
      </c>
      <c r="H3979" t="s">
        <v>12068</v>
      </c>
      <c r="I3979" t="s">
        <v>12094</v>
      </c>
      <c r="J3979" t="s">
        <v>12089</v>
      </c>
      <c r="K3979" t="s">
        <v>16723</v>
      </c>
      <c r="L3979" t="s">
        <v>17721</v>
      </c>
    </row>
    <row r="3980" spans="1:12" x14ac:dyDescent="0.25">
      <c r="A3980" t="s">
        <v>10097</v>
      </c>
      <c r="B3980" s="7">
        <v>0.55474537037037042</v>
      </c>
      <c r="C3980">
        <v>3</v>
      </c>
      <c r="D3980">
        <v>355000</v>
      </c>
      <c r="E3980">
        <v>1065000</v>
      </c>
      <c r="F3980" t="s">
        <v>16371</v>
      </c>
      <c r="G3980" t="s">
        <v>12063</v>
      </c>
      <c r="H3980" t="s">
        <v>12071</v>
      </c>
      <c r="I3980" t="s">
        <v>12095</v>
      </c>
      <c r="J3980" t="s">
        <v>12080</v>
      </c>
      <c r="K3980" t="s">
        <v>16592</v>
      </c>
      <c r="L3980" t="s">
        <v>17567</v>
      </c>
    </row>
    <row r="3981" spans="1:12" x14ac:dyDescent="0.25">
      <c r="A3981" t="s">
        <v>10099</v>
      </c>
      <c r="B3981" s="7">
        <v>0.92340277777777779</v>
      </c>
      <c r="C3981">
        <v>6</v>
      </c>
      <c r="D3981">
        <v>401000</v>
      </c>
      <c r="E3981">
        <v>2406000</v>
      </c>
      <c r="F3981" t="s">
        <v>16060</v>
      </c>
      <c r="G3981" t="s">
        <v>12063</v>
      </c>
      <c r="H3981" t="s">
        <v>12070</v>
      </c>
      <c r="I3981" t="s">
        <v>12094</v>
      </c>
      <c r="J3981" t="s">
        <v>12079</v>
      </c>
      <c r="K3981" t="s">
        <v>12153</v>
      </c>
      <c r="L3981" t="s">
        <v>12240</v>
      </c>
    </row>
    <row r="3982" spans="1:12" x14ac:dyDescent="0.25">
      <c r="A3982" t="s">
        <v>10102</v>
      </c>
      <c r="B3982" s="7">
        <v>0.99231481481481476</v>
      </c>
      <c r="C3982">
        <v>8</v>
      </c>
      <c r="D3982">
        <v>642000</v>
      </c>
      <c r="E3982">
        <v>5136000</v>
      </c>
      <c r="F3982" t="s">
        <v>13263</v>
      </c>
      <c r="G3982" t="s">
        <v>12062</v>
      </c>
      <c r="H3982" t="s">
        <v>12066</v>
      </c>
      <c r="I3982" t="s">
        <v>12095</v>
      </c>
      <c r="J3982" t="s">
        <v>12079</v>
      </c>
      <c r="K3982" t="s">
        <v>17153</v>
      </c>
      <c r="L3982" t="s">
        <v>18162</v>
      </c>
    </row>
    <row r="3983" spans="1:12" x14ac:dyDescent="0.25">
      <c r="A3983" t="s">
        <v>10104</v>
      </c>
      <c r="B3983" s="7">
        <v>8.756944444444445E-2</v>
      </c>
      <c r="C3983">
        <v>5</v>
      </c>
      <c r="D3983">
        <v>393000</v>
      </c>
      <c r="E3983">
        <v>1965000</v>
      </c>
      <c r="F3983" t="s">
        <v>12530</v>
      </c>
      <c r="G3983" t="s">
        <v>12063</v>
      </c>
      <c r="H3983" t="s">
        <v>12067</v>
      </c>
      <c r="I3983" t="s">
        <v>12094</v>
      </c>
      <c r="J3983" t="s">
        <v>12077</v>
      </c>
      <c r="K3983" t="s">
        <v>16930</v>
      </c>
      <c r="L3983" t="s">
        <v>17935</v>
      </c>
    </row>
    <row r="3984" spans="1:12" x14ac:dyDescent="0.25">
      <c r="A3984" t="s">
        <v>10106</v>
      </c>
      <c r="B3984" s="7">
        <v>0.41303240740740743</v>
      </c>
      <c r="C3984">
        <v>8</v>
      </c>
      <c r="D3984">
        <v>612000</v>
      </c>
      <c r="E3984">
        <v>4896000</v>
      </c>
      <c r="F3984" t="s">
        <v>15604</v>
      </c>
      <c r="G3984" t="s">
        <v>12062</v>
      </c>
      <c r="H3984" t="s">
        <v>12071</v>
      </c>
      <c r="I3984" t="s">
        <v>12094</v>
      </c>
      <c r="J3984" t="s">
        <v>12075</v>
      </c>
      <c r="K3984" t="s">
        <v>16929</v>
      </c>
      <c r="L3984" t="s">
        <v>17937</v>
      </c>
    </row>
    <row r="3985" spans="1:12" x14ac:dyDescent="0.25">
      <c r="A3985" t="s">
        <v>10107</v>
      </c>
      <c r="B3985" s="7">
        <v>0.64023148148148146</v>
      </c>
      <c r="C3985">
        <v>4</v>
      </c>
      <c r="D3985">
        <v>471000</v>
      </c>
      <c r="E3985">
        <v>1884000</v>
      </c>
      <c r="F3985" t="s">
        <v>12482</v>
      </c>
      <c r="G3985" t="s">
        <v>12065</v>
      </c>
      <c r="H3985" t="s">
        <v>12066</v>
      </c>
      <c r="I3985" t="s">
        <v>12095</v>
      </c>
      <c r="J3985" t="s">
        <v>12081</v>
      </c>
      <c r="K3985" t="s">
        <v>16646</v>
      </c>
      <c r="L3985" t="s">
        <v>17633</v>
      </c>
    </row>
    <row r="3986" spans="1:12" x14ac:dyDescent="0.25">
      <c r="A3986" t="s">
        <v>10109</v>
      </c>
      <c r="B3986" s="7">
        <v>0.27403935185185185</v>
      </c>
      <c r="C3986">
        <v>9</v>
      </c>
      <c r="D3986">
        <v>1324000</v>
      </c>
      <c r="E3986">
        <v>11916000</v>
      </c>
      <c r="F3986" t="s">
        <v>12499</v>
      </c>
      <c r="G3986" t="s">
        <v>12064</v>
      </c>
      <c r="H3986" t="s">
        <v>12071</v>
      </c>
      <c r="I3986" t="s">
        <v>12095</v>
      </c>
      <c r="J3986" t="s">
        <v>12075</v>
      </c>
      <c r="K3986" t="s">
        <v>17054</v>
      </c>
      <c r="L3986" t="s">
        <v>18062</v>
      </c>
    </row>
    <row r="3987" spans="1:12" x14ac:dyDescent="0.25">
      <c r="A3987" t="s">
        <v>10111</v>
      </c>
      <c r="B3987" s="7">
        <v>0.34790509259259261</v>
      </c>
      <c r="C3987">
        <v>5</v>
      </c>
      <c r="D3987">
        <v>517000</v>
      </c>
      <c r="E3987">
        <v>2585000</v>
      </c>
      <c r="F3987" t="s">
        <v>14707</v>
      </c>
      <c r="G3987" t="s">
        <v>12065</v>
      </c>
      <c r="H3987" t="s">
        <v>12069</v>
      </c>
      <c r="I3987" t="s">
        <v>12093</v>
      </c>
      <c r="J3987" t="s">
        <v>12081</v>
      </c>
      <c r="K3987" t="s">
        <v>17110</v>
      </c>
      <c r="L3987" t="s">
        <v>18114</v>
      </c>
    </row>
    <row r="3988" spans="1:12" x14ac:dyDescent="0.25">
      <c r="A3988" t="s">
        <v>10114</v>
      </c>
      <c r="B3988" s="7">
        <v>0.2116550925925926</v>
      </c>
      <c r="C3988">
        <v>5</v>
      </c>
      <c r="D3988">
        <v>330000</v>
      </c>
      <c r="E3988">
        <v>1650000</v>
      </c>
      <c r="F3988" t="s">
        <v>14574</v>
      </c>
      <c r="G3988" t="s">
        <v>12063</v>
      </c>
      <c r="H3988" t="s">
        <v>12071</v>
      </c>
      <c r="I3988" t="s">
        <v>12095</v>
      </c>
      <c r="J3988" t="s">
        <v>12072</v>
      </c>
      <c r="K3988" t="s">
        <v>17138</v>
      </c>
      <c r="L3988" t="s">
        <v>18143</v>
      </c>
    </row>
    <row r="3989" spans="1:12" x14ac:dyDescent="0.25">
      <c r="A3989" t="s">
        <v>10116</v>
      </c>
      <c r="B3989" s="7">
        <v>0.26807870370370368</v>
      </c>
      <c r="C3989">
        <v>2</v>
      </c>
      <c r="D3989">
        <v>1136000</v>
      </c>
      <c r="E3989">
        <v>2272000</v>
      </c>
      <c r="F3989" t="s">
        <v>14448</v>
      </c>
      <c r="G3989" t="s">
        <v>12064</v>
      </c>
      <c r="H3989" t="s">
        <v>12071</v>
      </c>
      <c r="I3989" t="s">
        <v>12094</v>
      </c>
      <c r="J3989" t="s">
        <v>12074</v>
      </c>
      <c r="K3989" t="s">
        <v>16690</v>
      </c>
      <c r="L3989" t="s">
        <v>17674</v>
      </c>
    </row>
    <row r="3990" spans="1:12" x14ac:dyDescent="0.25">
      <c r="A3990" t="s">
        <v>10118</v>
      </c>
      <c r="B3990" s="7">
        <v>0.6720949074074074</v>
      </c>
      <c r="C3990">
        <v>3</v>
      </c>
      <c r="D3990">
        <v>517000</v>
      </c>
      <c r="E3990">
        <v>1551000</v>
      </c>
      <c r="F3990" t="s">
        <v>15604</v>
      </c>
      <c r="G3990" t="s">
        <v>12065</v>
      </c>
      <c r="H3990" t="s">
        <v>12070</v>
      </c>
      <c r="I3990" t="s">
        <v>12095</v>
      </c>
      <c r="J3990" t="s">
        <v>12088</v>
      </c>
      <c r="K3990" t="s">
        <v>16832</v>
      </c>
      <c r="L3990" t="s">
        <v>17833</v>
      </c>
    </row>
    <row r="3991" spans="1:12" x14ac:dyDescent="0.25">
      <c r="A3991" t="s">
        <v>10120</v>
      </c>
      <c r="B3991" s="7">
        <v>0.17340277777777777</v>
      </c>
      <c r="C3991">
        <v>5</v>
      </c>
      <c r="D3991">
        <v>1114000</v>
      </c>
      <c r="E3991">
        <v>5570000</v>
      </c>
      <c r="F3991" t="s">
        <v>13688</v>
      </c>
      <c r="G3991" t="s">
        <v>12064</v>
      </c>
      <c r="H3991" t="s">
        <v>12070</v>
      </c>
      <c r="I3991" t="s">
        <v>12094</v>
      </c>
      <c r="J3991" t="s">
        <v>12082</v>
      </c>
      <c r="K3991" t="s">
        <v>16654</v>
      </c>
      <c r="L3991" t="s">
        <v>17643</v>
      </c>
    </row>
    <row r="3992" spans="1:12" x14ac:dyDescent="0.25">
      <c r="A3992" t="s">
        <v>10123</v>
      </c>
      <c r="B3992" s="7">
        <v>0.70158564814814817</v>
      </c>
      <c r="C3992">
        <v>4</v>
      </c>
      <c r="D3992">
        <v>1082000</v>
      </c>
      <c r="E3992">
        <v>4328000</v>
      </c>
      <c r="F3992" t="s">
        <v>14924</v>
      </c>
      <c r="G3992" t="s">
        <v>12064</v>
      </c>
      <c r="H3992" t="s">
        <v>12067</v>
      </c>
      <c r="I3992" t="s">
        <v>12095</v>
      </c>
      <c r="J3992" t="s">
        <v>12087</v>
      </c>
      <c r="K3992" t="s">
        <v>16868</v>
      </c>
      <c r="L3992" t="s">
        <v>17872</v>
      </c>
    </row>
    <row r="3993" spans="1:12" x14ac:dyDescent="0.25">
      <c r="A3993" t="s">
        <v>10126</v>
      </c>
      <c r="B3993" s="7">
        <v>0.69460648148148152</v>
      </c>
      <c r="C3993">
        <v>5</v>
      </c>
      <c r="D3993">
        <v>1367000</v>
      </c>
      <c r="E3993">
        <v>6835000</v>
      </c>
      <c r="F3993" t="s">
        <v>15604</v>
      </c>
      <c r="G3993" t="s">
        <v>12064</v>
      </c>
      <c r="H3993" t="s">
        <v>12066</v>
      </c>
      <c r="I3993" t="s">
        <v>12093</v>
      </c>
      <c r="J3993" t="s">
        <v>12079</v>
      </c>
      <c r="K3993" t="s">
        <v>17350</v>
      </c>
      <c r="L3993" t="s">
        <v>18355</v>
      </c>
    </row>
    <row r="3994" spans="1:12" x14ac:dyDescent="0.25">
      <c r="A3994" t="s">
        <v>10127</v>
      </c>
      <c r="B3994" s="7">
        <v>2.2337962962962962E-2</v>
      </c>
      <c r="C3994">
        <v>4</v>
      </c>
      <c r="D3994">
        <v>575000</v>
      </c>
      <c r="E3994">
        <v>2300000</v>
      </c>
      <c r="F3994" t="s">
        <v>12997</v>
      </c>
      <c r="G3994" t="s">
        <v>12062</v>
      </c>
      <c r="H3994" t="s">
        <v>12066</v>
      </c>
      <c r="I3994" t="s">
        <v>12094</v>
      </c>
      <c r="J3994" t="s">
        <v>12085</v>
      </c>
      <c r="K3994" t="s">
        <v>16492</v>
      </c>
      <c r="L3994" t="s">
        <v>17695</v>
      </c>
    </row>
    <row r="3995" spans="1:12" x14ac:dyDescent="0.25">
      <c r="A3995" t="s">
        <v>10130</v>
      </c>
      <c r="B3995" s="7">
        <v>0.95149305555555552</v>
      </c>
      <c r="C3995">
        <v>9</v>
      </c>
      <c r="D3995">
        <v>662000</v>
      </c>
      <c r="E3995">
        <v>5958000</v>
      </c>
      <c r="F3995" t="s">
        <v>13742</v>
      </c>
      <c r="G3995" t="s">
        <v>12062</v>
      </c>
      <c r="H3995" t="s">
        <v>12071</v>
      </c>
      <c r="I3995" t="s">
        <v>12095</v>
      </c>
      <c r="J3995" t="s">
        <v>12081</v>
      </c>
      <c r="K3995" t="s">
        <v>16528</v>
      </c>
      <c r="L3995" t="s">
        <v>17509</v>
      </c>
    </row>
    <row r="3996" spans="1:12" x14ac:dyDescent="0.25">
      <c r="A3996" t="s">
        <v>10132</v>
      </c>
      <c r="B3996" s="7">
        <v>0.1517361111111111</v>
      </c>
      <c r="C3996">
        <v>3</v>
      </c>
      <c r="D3996">
        <v>486000</v>
      </c>
      <c r="E3996">
        <v>1458000</v>
      </c>
      <c r="F3996" t="s">
        <v>14127</v>
      </c>
      <c r="G3996" t="s">
        <v>12065</v>
      </c>
      <c r="H3996" t="s">
        <v>12069</v>
      </c>
      <c r="I3996" t="s">
        <v>12095</v>
      </c>
      <c r="J3996" t="s">
        <v>12091</v>
      </c>
      <c r="K3996" t="s">
        <v>17194</v>
      </c>
      <c r="L3996" t="s">
        <v>18199</v>
      </c>
    </row>
    <row r="3997" spans="1:12" x14ac:dyDescent="0.25">
      <c r="A3997" t="s">
        <v>10134</v>
      </c>
      <c r="B3997" s="7">
        <v>0.75932870370370376</v>
      </c>
      <c r="C3997">
        <v>4</v>
      </c>
      <c r="D3997">
        <v>395000</v>
      </c>
      <c r="E3997">
        <v>1580000</v>
      </c>
      <c r="F3997" t="s">
        <v>15633</v>
      </c>
      <c r="G3997" t="s">
        <v>12063</v>
      </c>
      <c r="H3997" t="s">
        <v>12067</v>
      </c>
      <c r="I3997" t="s">
        <v>12095</v>
      </c>
      <c r="J3997" t="s">
        <v>12084</v>
      </c>
      <c r="K3997" t="s">
        <v>16651</v>
      </c>
      <c r="L3997" t="s">
        <v>17639</v>
      </c>
    </row>
    <row r="3998" spans="1:12" x14ac:dyDescent="0.25">
      <c r="A3998" t="s">
        <v>10136</v>
      </c>
      <c r="B3998" s="7">
        <v>4.3622685185185188E-2</v>
      </c>
      <c r="C3998">
        <v>9</v>
      </c>
      <c r="D3998">
        <v>553000</v>
      </c>
      <c r="E3998">
        <v>4977000</v>
      </c>
      <c r="F3998" t="s">
        <v>13577</v>
      </c>
      <c r="G3998" t="s">
        <v>12062</v>
      </c>
      <c r="H3998" t="s">
        <v>12067</v>
      </c>
      <c r="I3998" t="s">
        <v>12094</v>
      </c>
      <c r="J3998" t="s">
        <v>12072</v>
      </c>
      <c r="K3998" t="s">
        <v>17260</v>
      </c>
      <c r="L3998" t="s">
        <v>18272</v>
      </c>
    </row>
    <row r="3999" spans="1:12" x14ac:dyDescent="0.25">
      <c r="A3999" t="s">
        <v>10138</v>
      </c>
      <c r="B3999" s="7">
        <v>0.92449074074074078</v>
      </c>
      <c r="C3999">
        <v>4</v>
      </c>
      <c r="D3999">
        <v>638000</v>
      </c>
      <c r="E3999">
        <v>2552000</v>
      </c>
      <c r="F3999" t="s">
        <v>12480</v>
      </c>
      <c r="G3999" t="s">
        <v>12062</v>
      </c>
      <c r="H3999" t="s">
        <v>12069</v>
      </c>
      <c r="I3999" t="s">
        <v>12095</v>
      </c>
      <c r="J3999" t="s">
        <v>12079</v>
      </c>
      <c r="K3999" t="s">
        <v>16767</v>
      </c>
      <c r="L3999" t="s">
        <v>17761</v>
      </c>
    </row>
    <row r="4000" spans="1:12" x14ac:dyDescent="0.25">
      <c r="A4000" t="s">
        <v>10140</v>
      </c>
      <c r="B4000" s="7">
        <v>0.69562500000000005</v>
      </c>
      <c r="C4000">
        <v>6</v>
      </c>
      <c r="D4000">
        <v>337000</v>
      </c>
      <c r="E4000">
        <v>2022000</v>
      </c>
      <c r="F4000" t="s">
        <v>14105</v>
      </c>
      <c r="G4000" t="s">
        <v>12063</v>
      </c>
      <c r="H4000" t="s">
        <v>12067</v>
      </c>
      <c r="I4000" t="s">
        <v>12095</v>
      </c>
      <c r="J4000" t="s">
        <v>12072</v>
      </c>
      <c r="K4000" t="s">
        <v>12169</v>
      </c>
      <c r="L4000" t="s">
        <v>12255</v>
      </c>
    </row>
    <row r="4001" spans="1:12" x14ac:dyDescent="0.25">
      <c r="A4001" t="s">
        <v>10142</v>
      </c>
      <c r="B4001" s="7">
        <v>0.19371527777777778</v>
      </c>
      <c r="C4001">
        <v>9</v>
      </c>
      <c r="D4001">
        <v>506000</v>
      </c>
      <c r="E4001">
        <v>4554000</v>
      </c>
      <c r="F4001" t="s">
        <v>16341</v>
      </c>
      <c r="G4001" t="s">
        <v>12065</v>
      </c>
      <c r="H4001" t="s">
        <v>12068</v>
      </c>
      <c r="I4001" t="s">
        <v>12094</v>
      </c>
      <c r="J4001" t="s">
        <v>12087</v>
      </c>
      <c r="K4001" t="s">
        <v>16531</v>
      </c>
      <c r="L4001" t="s">
        <v>17512</v>
      </c>
    </row>
    <row r="4002" spans="1:12" x14ac:dyDescent="0.25">
      <c r="A4002" t="s">
        <v>10144</v>
      </c>
      <c r="B4002" s="7">
        <v>0.15202546296296296</v>
      </c>
      <c r="C4002">
        <v>8</v>
      </c>
      <c r="D4002">
        <v>332000</v>
      </c>
      <c r="E4002">
        <v>2656000</v>
      </c>
      <c r="F4002" t="s">
        <v>14296</v>
      </c>
      <c r="G4002" t="s">
        <v>12063</v>
      </c>
      <c r="H4002" t="s">
        <v>12071</v>
      </c>
      <c r="I4002" t="s">
        <v>12094</v>
      </c>
      <c r="J4002" t="s">
        <v>12082</v>
      </c>
      <c r="K4002" t="s">
        <v>12158</v>
      </c>
      <c r="L4002" t="s">
        <v>12247</v>
      </c>
    </row>
    <row r="4003" spans="1:12" x14ac:dyDescent="0.25">
      <c r="A4003" t="s">
        <v>10146</v>
      </c>
      <c r="B4003" s="7">
        <v>0.14081018518518518</v>
      </c>
      <c r="C4003">
        <v>3</v>
      </c>
      <c r="D4003">
        <v>669000</v>
      </c>
      <c r="E4003">
        <v>2007000</v>
      </c>
      <c r="F4003" t="s">
        <v>13648</v>
      </c>
      <c r="G4003" t="s">
        <v>12062</v>
      </c>
      <c r="H4003" t="s">
        <v>12071</v>
      </c>
      <c r="I4003" t="s">
        <v>12094</v>
      </c>
      <c r="J4003" t="s">
        <v>12082</v>
      </c>
      <c r="K4003" t="s">
        <v>16768</v>
      </c>
      <c r="L4003" t="s">
        <v>17761</v>
      </c>
    </row>
    <row r="4004" spans="1:12" x14ac:dyDescent="0.25">
      <c r="A4004" t="s">
        <v>10148</v>
      </c>
      <c r="B4004" s="7">
        <v>0.87206018518518513</v>
      </c>
      <c r="C4004">
        <v>3</v>
      </c>
      <c r="D4004">
        <v>621000</v>
      </c>
      <c r="E4004">
        <v>1863000</v>
      </c>
      <c r="F4004" t="s">
        <v>13117</v>
      </c>
      <c r="G4004" t="s">
        <v>12062</v>
      </c>
      <c r="H4004" t="s">
        <v>12071</v>
      </c>
      <c r="I4004" t="s">
        <v>12094</v>
      </c>
      <c r="J4004" t="s">
        <v>12086</v>
      </c>
      <c r="K4004" t="s">
        <v>12183</v>
      </c>
      <c r="L4004" t="s">
        <v>12266</v>
      </c>
    </row>
    <row r="4005" spans="1:12" x14ac:dyDescent="0.25">
      <c r="A4005" t="s">
        <v>10150</v>
      </c>
      <c r="B4005" s="7">
        <v>0.11709490740740741</v>
      </c>
      <c r="C4005">
        <v>6</v>
      </c>
      <c r="D4005">
        <v>381000</v>
      </c>
      <c r="E4005">
        <v>2286000</v>
      </c>
      <c r="F4005" t="s">
        <v>13469</v>
      </c>
      <c r="G4005" t="s">
        <v>12063</v>
      </c>
      <c r="H4005" t="s">
        <v>12069</v>
      </c>
      <c r="I4005" t="s">
        <v>12093</v>
      </c>
      <c r="J4005" t="s">
        <v>12085</v>
      </c>
      <c r="K4005" t="s">
        <v>17164</v>
      </c>
      <c r="L4005" t="s">
        <v>18171</v>
      </c>
    </row>
    <row r="4006" spans="1:12" x14ac:dyDescent="0.25">
      <c r="A4006" t="s">
        <v>10152</v>
      </c>
      <c r="B4006" s="7">
        <v>0.33875</v>
      </c>
      <c r="C4006">
        <v>8</v>
      </c>
      <c r="D4006">
        <v>601000</v>
      </c>
      <c r="E4006">
        <v>4808000</v>
      </c>
      <c r="F4006" t="s">
        <v>16241</v>
      </c>
      <c r="G4006" t="s">
        <v>12062</v>
      </c>
      <c r="H4006" t="s">
        <v>12069</v>
      </c>
      <c r="I4006" t="s">
        <v>12094</v>
      </c>
      <c r="J4006" t="s">
        <v>12091</v>
      </c>
      <c r="K4006" t="s">
        <v>17393</v>
      </c>
      <c r="L4006" t="s">
        <v>18403</v>
      </c>
    </row>
    <row r="4007" spans="1:12" x14ac:dyDescent="0.25">
      <c r="A4007" t="s">
        <v>10154</v>
      </c>
      <c r="B4007" s="7">
        <v>0.8013541666666667</v>
      </c>
      <c r="C4007">
        <v>1</v>
      </c>
      <c r="D4007">
        <v>1346000</v>
      </c>
      <c r="E4007">
        <v>1346000</v>
      </c>
      <c r="F4007" t="s">
        <v>13895</v>
      </c>
      <c r="G4007" t="s">
        <v>12064</v>
      </c>
      <c r="H4007" t="s">
        <v>12071</v>
      </c>
      <c r="I4007" t="s">
        <v>12095</v>
      </c>
      <c r="J4007" t="s">
        <v>12088</v>
      </c>
      <c r="K4007" t="s">
        <v>12113</v>
      </c>
      <c r="L4007" t="s">
        <v>12195</v>
      </c>
    </row>
    <row r="4008" spans="1:12" x14ac:dyDescent="0.25">
      <c r="A4008" t="s">
        <v>10156</v>
      </c>
      <c r="B4008" s="7">
        <v>0.71462962962962961</v>
      </c>
      <c r="C4008">
        <v>4</v>
      </c>
      <c r="D4008">
        <v>393000</v>
      </c>
      <c r="E4008">
        <v>1572000</v>
      </c>
      <c r="F4008" t="s">
        <v>13214</v>
      </c>
      <c r="G4008" t="s">
        <v>12063</v>
      </c>
      <c r="H4008" t="s">
        <v>12070</v>
      </c>
      <c r="I4008" t="s">
        <v>12094</v>
      </c>
      <c r="J4008" t="s">
        <v>12077</v>
      </c>
      <c r="K4008" t="s">
        <v>16572</v>
      </c>
      <c r="L4008" t="s">
        <v>17548</v>
      </c>
    </row>
    <row r="4009" spans="1:12" x14ac:dyDescent="0.25">
      <c r="A4009" t="s">
        <v>10158</v>
      </c>
      <c r="B4009" s="7">
        <v>0.39076388888888891</v>
      </c>
      <c r="C4009">
        <v>9</v>
      </c>
      <c r="D4009">
        <v>653000</v>
      </c>
      <c r="E4009">
        <v>5877000</v>
      </c>
      <c r="F4009" t="s">
        <v>14682</v>
      </c>
      <c r="G4009" t="s">
        <v>12062</v>
      </c>
      <c r="H4009" t="s">
        <v>12068</v>
      </c>
      <c r="I4009" t="s">
        <v>12095</v>
      </c>
      <c r="J4009" t="s">
        <v>12084</v>
      </c>
      <c r="K4009" t="s">
        <v>16839</v>
      </c>
      <c r="L4009" t="s">
        <v>17848</v>
      </c>
    </row>
    <row r="4010" spans="1:12" x14ac:dyDescent="0.25">
      <c r="A4010" t="s">
        <v>10161</v>
      </c>
      <c r="B4010" s="7">
        <v>0.51547453703703705</v>
      </c>
      <c r="C4010">
        <v>2</v>
      </c>
      <c r="D4010">
        <v>410000</v>
      </c>
      <c r="E4010">
        <v>820000</v>
      </c>
      <c r="F4010" t="s">
        <v>14317</v>
      </c>
      <c r="G4010" t="s">
        <v>12065</v>
      </c>
      <c r="H4010" t="s">
        <v>12069</v>
      </c>
      <c r="I4010" t="s">
        <v>12095</v>
      </c>
      <c r="J4010" t="s">
        <v>12086</v>
      </c>
      <c r="K4010" t="s">
        <v>16602</v>
      </c>
      <c r="L4010" t="s">
        <v>17586</v>
      </c>
    </row>
    <row r="4011" spans="1:12" x14ac:dyDescent="0.25">
      <c r="A4011" t="s">
        <v>10163</v>
      </c>
      <c r="B4011" s="7">
        <v>0.4826273148148148</v>
      </c>
      <c r="C4011">
        <v>4</v>
      </c>
      <c r="D4011">
        <v>1257000</v>
      </c>
      <c r="E4011">
        <v>5028000</v>
      </c>
      <c r="F4011" t="s">
        <v>13668</v>
      </c>
      <c r="G4011" t="s">
        <v>12064</v>
      </c>
      <c r="H4011" t="s">
        <v>12069</v>
      </c>
      <c r="I4011" t="s">
        <v>12095</v>
      </c>
      <c r="J4011" t="s">
        <v>12089</v>
      </c>
      <c r="K4011" t="s">
        <v>16630</v>
      </c>
      <c r="L4011" t="s">
        <v>17616</v>
      </c>
    </row>
    <row r="4012" spans="1:12" x14ac:dyDescent="0.25">
      <c r="A4012" t="s">
        <v>10165</v>
      </c>
      <c r="B4012" s="7">
        <v>0.9749768518518519</v>
      </c>
      <c r="C4012">
        <v>3</v>
      </c>
      <c r="D4012">
        <v>1253000</v>
      </c>
      <c r="E4012">
        <v>3759000</v>
      </c>
      <c r="F4012" t="s">
        <v>16004</v>
      </c>
      <c r="G4012" t="s">
        <v>12064</v>
      </c>
      <c r="H4012" t="s">
        <v>12066</v>
      </c>
      <c r="I4012" t="s">
        <v>12093</v>
      </c>
      <c r="J4012" t="s">
        <v>12076</v>
      </c>
      <c r="K4012" t="s">
        <v>16549</v>
      </c>
      <c r="L4012" t="s">
        <v>17524</v>
      </c>
    </row>
    <row r="4013" spans="1:12" x14ac:dyDescent="0.25">
      <c r="A4013" t="s">
        <v>10167</v>
      </c>
      <c r="B4013" s="7">
        <v>0.52253472222222219</v>
      </c>
      <c r="C4013">
        <v>7</v>
      </c>
      <c r="D4013">
        <v>366000</v>
      </c>
      <c r="E4013">
        <v>2562000</v>
      </c>
      <c r="F4013" t="s">
        <v>15161</v>
      </c>
      <c r="G4013" t="s">
        <v>12063</v>
      </c>
      <c r="H4013" t="s">
        <v>12068</v>
      </c>
      <c r="I4013" t="s">
        <v>12095</v>
      </c>
      <c r="J4013" t="s">
        <v>12079</v>
      </c>
      <c r="K4013" t="s">
        <v>17039</v>
      </c>
      <c r="L4013" t="s">
        <v>18045</v>
      </c>
    </row>
    <row r="4014" spans="1:12" x14ac:dyDescent="0.25">
      <c r="A4014" t="s">
        <v>10169</v>
      </c>
      <c r="B4014" s="7">
        <v>0.19015046296296295</v>
      </c>
      <c r="C4014">
        <v>9</v>
      </c>
      <c r="D4014">
        <v>616000</v>
      </c>
      <c r="E4014">
        <v>5544000</v>
      </c>
      <c r="F4014" t="s">
        <v>12432</v>
      </c>
      <c r="G4014" t="s">
        <v>12062</v>
      </c>
      <c r="H4014" t="s">
        <v>12069</v>
      </c>
      <c r="I4014" t="s">
        <v>12095</v>
      </c>
      <c r="J4014" t="s">
        <v>12091</v>
      </c>
      <c r="K4014" t="s">
        <v>16976</v>
      </c>
      <c r="L4014" t="s">
        <v>17985</v>
      </c>
    </row>
    <row r="4015" spans="1:12" x14ac:dyDescent="0.25">
      <c r="A4015" t="s">
        <v>10171</v>
      </c>
      <c r="B4015" s="7">
        <v>0.97106481481481477</v>
      </c>
      <c r="C4015">
        <v>1</v>
      </c>
      <c r="D4015">
        <v>615000</v>
      </c>
      <c r="E4015">
        <v>615000</v>
      </c>
      <c r="F4015" t="s">
        <v>15454</v>
      </c>
      <c r="G4015" t="s">
        <v>12062</v>
      </c>
      <c r="H4015" t="s">
        <v>12066</v>
      </c>
      <c r="I4015" t="s">
        <v>12095</v>
      </c>
      <c r="J4015" t="s">
        <v>12075</v>
      </c>
      <c r="K4015" t="s">
        <v>17097</v>
      </c>
      <c r="L4015" t="s">
        <v>18097</v>
      </c>
    </row>
    <row r="4016" spans="1:12" x14ac:dyDescent="0.25">
      <c r="A4016" t="s">
        <v>10173</v>
      </c>
      <c r="B4016" s="7">
        <v>0.5280555555555555</v>
      </c>
      <c r="C4016">
        <v>7</v>
      </c>
      <c r="D4016">
        <v>643000</v>
      </c>
      <c r="E4016">
        <v>4501000</v>
      </c>
      <c r="F4016" t="s">
        <v>16191</v>
      </c>
      <c r="G4016" t="s">
        <v>12062</v>
      </c>
      <c r="H4016" t="s">
        <v>12066</v>
      </c>
      <c r="I4016" t="s">
        <v>12093</v>
      </c>
      <c r="J4016" t="s">
        <v>12086</v>
      </c>
      <c r="K4016" t="s">
        <v>17440</v>
      </c>
      <c r="L4016" t="s">
        <v>18449</v>
      </c>
    </row>
    <row r="4017" spans="1:12" x14ac:dyDescent="0.25">
      <c r="A4017" t="s">
        <v>10176</v>
      </c>
      <c r="B4017" s="7">
        <v>0.16568287037037038</v>
      </c>
      <c r="C4017">
        <v>2</v>
      </c>
      <c r="D4017">
        <v>625000</v>
      </c>
      <c r="E4017">
        <v>1250000</v>
      </c>
      <c r="F4017" t="s">
        <v>13361</v>
      </c>
      <c r="G4017" t="s">
        <v>12062</v>
      </c>
      <c r="H4017" t="s">
        <v>12070</v>
      </c>
      <c r="I4017" t="s">
        <v>12092</v>
      </c>
      <c r="J4017" t="s">
        <v>12080</v>
      </c>
      <c r="K4017" t="s">
        <v>17275</v>
      </c>
      <c r="L4017" t="s">
        <v>18280</v>
      </c>
    </row>
    <row r="4018" spans="1:12" x14ac:dyDescent="0.25">
      <c r="A4018" t="s">
        <v>10178</v>
      </c>
      <c r="B4018" s="7">
        <v>0.56520833333333331</v>
      </c>
      <c r="C4018">
        <v>7</v>
      </c>
      <c r="D4018">
        <v>662000</v>
      </c>
      <c r="E4018">
        <v>4634000</v>
      </c>
      <c r="F4018" t="s">
        <v>15075</v>
      </c>
      <c r="G4018" t="s">
        <v>12062</v>
      </c>
      <c r="H4018" t="s">
        <v>12068</v>
      </c>
      <c r="I4018" t="s">
        <v>12092</v>
      </c>
      <c r="J4018" t="s">
        <v>12080</v>
      </c>
      <c r="K4018" t="s">
        <v>17343</v>
      </c>
      <c r="L4018" t="s">
        <v>18350</v>
      </c>
    </row>
    <row r="4019" spans="1:12" x14ac:dyDescent="0.25">
      <c r="A4019" t="s">
        <v>10180</v>
      </c>
      <c r="B4019" s="7">
        <v>0.30784722222222222</v>
      </c>
      <c r="C4019">
        <v>3</v>
      </c>
      <c r="D4019">
        <v>315000</v>
      </c>
      <c r="E4019">
        <v>945000</v>
      </c>
      <c r="F4019" t="s">
        <v>14838</v>
      </c>
      <c r="G4019" t="s">
        <v>12063</v>
      </c>
      <c r="H4019" t="s">
        <v>12071</v>
      </c>
      <c r="I4019" t="s">
        <v>12095</v>
      </c>
      <c r="J4019" t="s">
        <v>12080</v>
      </c>
      <c r="K4019" t="s">
        <v>16574</v>
      </c>
      <c r="L4019" t="s">
        <v>17549</v>
      </c>
    </row>
    <row r="4020" spans="1:12" x14ac:dyDescent="0.25">
      <c r="A4020" t="s">
        <v>10182</v>
      </c>
      <c r="B4020" s="7">
        <v>0.46685185185185185</v>
      </c>
      <c r="C4020">
        <v>8</v>
      </c>
      <c r="D4020">
        <v>318000</v>
      </c>
      <c r="E4020">
        <v>2544000</v>
      </c>
      <c r="F4020" t="s">
        <v>13392</v>
      </c>
      <c r="G4020" t="s">
        <v>12063</v>
      </c>
      <c r="H4020" t="s">
        <v>12069</v>
      </c>
      <c r="I4020" t="s">
        <v>12092</v>
      </c>
      <c r="J4020" t="s">
        <v>12081</v>
      </c>
      <c r="K4020" t="s">
        <v>16909</v>
      </c>
      <c r="L4020" t="s">
        <v>17918</v>
      </c>
    </row>
    <row r="4021" spans="1:12" x14ac:dyDescent="0.25">
      <c r="A4021" t="s">
        <v>10184</v>
      </c>
      <c r="B4021" s="7">
        <v>0.40814814814814815</v>
      </c>
      <c r="C4021">
        <v>5</v>
      </c>
      <c r="D4021">
        <v>352000</v>
      </c>
      <c r="E4021">
        <v>1760000</v>
      </c>
      <c r="F4021" t="s">
        <v>12955</v>
      </c>
      <c r="G4021" t="s">
        <v>12063</v>
      </c>
      <c r="H4021" t="s">
        <v>12067</v>
      </c>
      <c r="I4021" t="s">
        <v>12095</v>
      </c>
      <c r="J4021" t="s">
        <v>12085</v>
      </c>
      <c r="K4021" t="s">
        <v>16899</v>
      </c>
      <c r="L4021" t="s">
        <v>17905</v>
      </c>
    </row>
    <row r="4022" spans="1:12" x14ac:dyDescent="0.25">
      <c r="A4022" t="s">
        <v>10186</v>
      </c>
      <c r="B4022" s="7">
        <v>2.1377314814814814E-2</v>
      </c>
      <c r="C4022">
        <v>5</v>
      </c>
      <c r="D4022">
        <v>333000</v>
      </c>
      <c r="E4022">
        <v>1665000</v>
      </c>
      <c r="F4022" t="s">
        <v>12392</v>
      </c>
      <c r="G4022" t="s">
        <v>12063</v>
      </c>
      <c r="H4022" t="s">
        <v>12069</v>
      </c>
      <c r="I4022" t="s">
        <v>12094</v>
      </c>
      <c r="J4022" t="s">
        <v>12089</v>
      </c>
      <c r="K4022" t="s">
        <v>16506</v>
      </c>
      <c r="L4022" t="s">
        <v>17482</v>
      </c>
    </row>
    <row r="4023" spans="1:12" x14ac:dyDescent="0.25">
      <c r="A4023" t="s">
        <v>10188</v>
      </c>
      <c r="B4023" s="7">
        <v>0.26466435185185183</v>
      </c>
      <c r="C4023">
        <v>3</v>
      </c>
      <c r="D4023">
        <v>443000</v>
      </c>
      <c r="E4023">
        <v>1329000</v>
      </c>
      <c r="F4023" t="s">
        <v>13009</v>
      </c>
      <c r="G4023" t="s">
        <v>12065</v>
      </c>
      <c r="H4023" t="s">
        <v>12071</v>
      </c>
      <c r="I4023" t="s">
        <v>12094</v>
      </c>
      <c r="J4023" t="s">
        <v>12076</v>
      </c>
      <c r="K4023" t="s">
        <v>16662</v>
      </c>
      <c r="L4023" t="s">
        <v>17648</v>
      </c>
    </row>
    <row r="4024" spans="1:12" x14ac:dyDescent="0.25">
      <c r="A4024" t="s">
        <v>10190</v>
      </c>
      <c r="B4024" s="7">
        <v>0.88115740740740744</v>
      </c>
      <c r="C4024">
        <v>9</v>
      </c>
      <c r="D4024">
        <v>673000</v>
      </c>
      <c r="E4024">
        <v>6057000</v>
      </c>
      <c r="F4024" t="s">
        <v>12937</v>
      </c>
      <c r="G4024" t="s">
        <v>12062</v>
      </c>
      <c r="H4024" t="s">
        <v>12066</v>
      </c>
      <c r="I4024" t="s">
        <v>12095</v>
      </c>
      <c r="J4024" t="s">
        <v>12078</v>
      </c>
      <c r="K4024" t="s">
        <v>16573</v>
      </c>
      <c r="L4024" t="s">
        <v>17554</v>
      </c>
    </row>
    <row r="4025" spans="1:12" x14ac:dyDescent="0.25">
      <c r="A4025" t="s">
        <v>10192</v>
      </c>
      <c r="B4025" s="7">
        <v>0.69063657407407408</v>
      </c>
      <c r="C4025">
        <v>6</v>
      </c>
      <c r="D4025">
        <v>1106000</v>
      </c>
      <c r="E4025">
        <v>6636000</v>
      </c>
      <c r="F4025" t="s">
        <v>13663</v>
      </c>
      <c r="G4025" t="s">
        <v>12064</v>
      </c>
      <c r="H4025" t="s">
        <v>12070</v>
      </c>
      <c r="I4025" t="s">
        <v>12093</v>
      </c>
      <c r="J4025" t="s">
        <v>12088</v>
      </c>
      <c r="K4025" t="s">
        <v>17129</v>
      </c>
      <c r="L4025" t="s">
        <v>18135</v>
      </c>
    </row>
    <row r="4026" spans="1:12" x14ac:dyDescent="0.25">
      <c r="A4026" t="s">
        <v>10194</v>
      </c>
      <c r="B4026" s="7">
        <v>0.35496527777777775</v>
      </c>
      <c r="C4026">
        <v>3</v>
      </c>
      <c r="D4026">
        <v>590000</v>
      </c>
      <c r="E4026">
        <v>1770000</v>
      </c>
      <c r="F4026" t="s">
        <v>14783</v>
      </c>
      <c r="G4026" t="s">
        <v>12062</v>
      </c>
      <c r="H4026" t="s">
        <v>12067</v>
      </c>
      <c r="I4026" t="s">
        <v>12094</v>
      </c>
      <c r="J4026" t="s">
        <v>12072</v>
      </c>
      <c r="K4026" t="s">
        <v>16752</v>
      </c>
      <c r="L4026" t="s">
        <v>17745</v>
      </c>
    </row>
    <row r="4027" spans="1:12" x14ac:dyDescent="0.25">
      <c r="A4027" t="s">
        <v>10196</v>
      </c>
      <c r="B4027" s="7">
        <v>0.76241898148148146</v>
      </c>
      <c r="C4027">
        <v>6</v>
      </c>
      <c r="D4027">
        <v>658000</v>
      </c>
      <c r="E4027">
        <v>3948000</v>
      </c>
      <c r="F4027" t="s">
        <v>15986</v>
      </c>
      <c r="G4027" t="s">
        <v>12062</v>
      </c>
      <c r="H4027" t="s">
        <v>12067</v>
      </c>
      <c r="I4027" t="s">
        <v>12094</v>
      </c>
      <c r="J4027" t="s">
        <v>12087</v>
      </c>
      <c r="K4027" t="s">
        <v>17104</v>
      </c>
      <c r="L4027" t="s">
        <v>18109</v>
      </c>
    </row>
    <row r="4028" spans="1:12" x14ac:dyDescent="0.25">
      <c r="A4028" t="s">
        <v>10198</v>
      </c>
      <c r="B4028" s="7">
        <v>0.37548611111111113</v>
      </c>
      <c r="C4028">
        <v>3</v>
      </c>
      <c r="D4028">
        <v>653000</v>
      </c>
      <c r="E4028">
        <v>1959000</v>
      </c>
      <c r="F4028" t="s">
        <v>14258</v>
      </c>
      <c r="G4028" t="s">
        <v>12062</v>
      </c>
      <c r="H4028" t="s">
        <v>12070</v>
      </c>
      <c r="I4028" t="s">
        <v>12094</v>
      </c>
      <c r="J4028" t="s">
        <v>12083</v>
      </c>
      <c r="K4028" t="s">
        <v>16661</v>
      </c>
      <c r="L4028" t="s">
        <v>17647</v>
      </c>
    </row>
    <row r="4029" spans="1:12" x14ac:dyDescent="0.25">
      <c r="A4029" t="s">
        <v>10201</v>
      </c>
      <c r="B4029" s="7">
        <v>0.61665509259259255</v>
      </c>
      <c r="C4029">
        <v>3</v>
      </c>
      <c r="D4029">
        <v>487000</v>
      </c>
      <c r="E4029">
        <v>1461000</v>
      </c>
      <c r="F4029" t="s">
        <v>14049</v>
      </c>
      <c r="G4029" t="s">
        <v>12065</v>
      </c>
      <c r="H4029" t="s">
        <v>12069</v>
      </c>
      <c r="I4029" t="s">
        <v>12092</v>
      </c>
      <c r="J4029" t="s">
        <v>12074</v>
      </c>
      <c r="K4029" t="s">
        <v>12130</v>
      </c>
      <c r="L4029" t="s">
        <v>12214</v>
      </c>
    </row>
    <row r="4030" spans="1:12" x14ac:dyDescent="0.25">
      <c r="A4030" t="s">
        <v>10203</v>
      </c>
      <c r="B4030" s="7">
        <v>0.42033564814814817</v>
      </c>
      <c r="C4030">
        <v>4</v>
      </c>
      <c r="D4030">
        <v>640000</v>
      </c>
      <c r="E4030">
        <v>2560000</v>
      </c>
      <c r="F4030" t="s">
        <v>15547</v>
      </c>
      <c r="G4030" t="s">
        <v>12062</v>
      </c>
      <c r="H4030" t="s">
        <v>12071</v>
      </c>
      <c r="I4030" t="s">
        <v>12094</v>
      </c>
      <c r="J4030" t="s">
        <v>12085</v>
      </c>
      <c r="K4030" t="s">
        <v>16505</v>
      </c>
      <c r="L4030" t="s">
        <v>17480</v>
      </c>
    </row>
    <row r="4031" spans="1:12" x14ac:dyDescent="0.25">
      <c r="A4031" t="s">
        <v>10205</v>
      </c>
      <c r="B4031" s="7">
        <v>0.14731481481481482</v>
      </c>
      <c r="C4031">
        <v>8</v>
      </c>
      <c r="D4031">
        <v>475000</v>
      </c>
      <c r="E4031">
        <v>3800000</v>
      </c>
      <c r="F4031" t="s">
        <v>13897</v>
      </c>
      <c r="G4031" t="s">
        <v>12065</v>
      </c>
      <c r="H4031" t="s">
        <v>12067</v>
      </c>
      <c r="I4031" t="s">
        <v>12094</v>
      </c>
      <c r="J4031" t="s">
        <v>12081</v>
      </c>
      <c r="K4031" t="s">
        <v>17315</v>
      </c>
      <c r="L4031" t="s">
        <v>18324</v>
      </c>
    </row>
    <row r="4032" spans="1:12" x14ac:dyDescent="0.25">
      <c r="A4032" t="s">
        <v>10207</v>
      </c>
      <c r="B4032" s="7">
        <v>0.59358796296296301</v>
      </c>
      <c r="C4032">
        <v>5</v>
      </c>
      <c r="D4032">
        <v>671000</v>
      </c>
      <c r="E4032">
        <v>3355000</v>
      </c>
      <c r="F4032" t="s">
        <v>12406</v>
      </c>
      <c r="G4032" t="s">
        <v>12062</v>
      </c>
      <c r="H4032" t="s">
        <v>12067</v>
      </c>
      <c r="I4032" t="s">
        <v>12093</v>
      </c>
      <c r="J4032" t="s">
        <v>12079</v>
      </c>
      <c r="K4032" t="s">
        <v>17353</v>
      </c>
      <c r="L4032" t="s">
        <v>18358</v>
      </c>
    </row>
    <row r="4033" spans="1:12" x14ac:dyDescent="0.25">
      <c r="A4033" t="s">
        <v>10209</v>
      </c>
      <c r="B4033" s="7">
        <v>7.407407407407407E-4</v>
      </c>
      <c r="C4033">
        <v>1</v>
      </c>
      <c r="D4033">
        <v>507000</v>
      </c>
      <c r="E4033">
        <v>507000</v>
      </c>
      <c r="F4033" t="s">
        <v>16408</v>
      </c>
      <c r="G4033" t="s">
        <v>12065</v>
      </c>
      <c r="H4033" t="s">
        <v>12071</v>
      </c>
      <c r="I4033" t="s">
        <v>12095</v>
      </c>
      <c r="J4033" t="s">
        <v>12082</v>
      </c>
      <c r="K4033" t="s">
        <v>16568</v>
      </c>
      <c r="L4033" t="s">
        <v>17541</v>
      </c>
    </row>
    <row r="4034" spans="1:12" x14ac:dyDescent="0.25">
      <c r="A4034" t="s">
        <v>10211</v>
      </c>
      <c r="B4034" s="7">
        <v>8.4571759259259263E-2</v>
      </c>
      <c r="C4034">
        <v>8</v>
      </c>
      <c r="D4034">
        <v>604000</v>
      </c>
      <c r="E4034">
        <v>4832000</v>
      </c>
      <c r="F4034" t="s">
        <v>15370</v>
      </c>
      <c r="G4034" t="s">
        <v>12062</v>
      </c>
      <c r="H4034" t="s">
        <v>12069</v>
      </c>
      <c r="I4034" t="s">
        <v>12094</v>
      </c>
      <c r="J4034" t="s">
        <v>12086</v>
      </c>
      <c r="K4034" t="s">
        <v>16737</v>
      </c>
      <c r="L4034" t="s">
        <v>17735</v>
      </c>
    </row>
    <row r="4035" spans="1:12" x14ac:dyDescent="0.25">
      <c r="A4035" t="s">
        <v>10213</v>
      </c>
      <c r="B4035" s="7">
        <v>0.65449074074074076</v>
      </c>
      <c r="C4035">
        <v>7</v>
      </c>
      <c r="D4035">
        <v>328000</v>
      </c>
      <c r="E4035">
        <v>2296000</v>
      </c>
      <c r="F4035" t="s">
        <v>13516</v>
      </c>
      <c r="G4035" t="s">
        <v>12063</v>
      </c>
      <c r="H4035" t="s">
        <v>12070</v>
      </c>
      <c r="I4035" t="s">
        <v>12093</v>
      </c>
      <c r="J4035" t="s">
        <v>12079</v>
      </c>
      <c r="K4035" t="s">
        <v>17005</v>
      </c>
      <c r="L4035" t="s">
        <v>18011</v>
      </c>
    </row>
    <row r="4036" spans="1:12" x14ac:dyDescent="0.25">
      <c r="A4036" t="s">
        <v>10215</v>
      </c>
      <c r="B4036" s="7">
        <v>0.75395833333333329</v>
      </c>
      <c r="C4036">
        <v>7</v>
      </c>
      <c r="D4036">
        <v>561000</v>
      </c>
      <c r="E4036">
        <v>3927000</v>
      </c>
      <c r="F4036" t="s">
        <v>13419</v>
      </c>
      <c r="G4036" t="s">
        <v>12062</v>
      </c>
      <c r="H4036" t="s">
        <v>12071</v>
      </c>
      <c r="I4036" t="s">
        <v>12092</v>
      </c>
      <c r="J4036" t="s">
        <v>12088</v>
      </c>
      <c r="K4036" t="s">
        <v>16625</v>
      </c>
      <c r="L4036" t="s">
        <v>17614</v>
      </c>
    </row>
    <row r="4037" spans="1:12" x14ac:dyDescent="0.25">
      <c r="A4037" t="s">
        <v>10217</v>
      </c>
      <c r="B4037" s="7">
        <v>0.46795138888888888</v>
      </c>
      <c r="C4037">
        <v>3</v>
      </c>
      <c r="D4037">
        <v>339000</v>
      </c>
      <c r="E4037">
        <v>1017000</v>
      </c>
      <c r="F4037" t="s">
        <v>13859</v>
      </c>
      <c r="G4037" t="s">
        <v>12063</v>
      </c>
      <c r="H4037" t="s">
        <v>12071</v>
      </c>
      <c r="I4037" t="s">
        <v>12094</v>
      </c>
      <c r="J4037" t="s">
        <v>12091</v>
      </c>
      <c r="K4037" t="s">
        <v>12143</v>
      </c>
      <c r="L4037" t="s">
        <v>12227</v>
      </c>
    </row>
    <row r="4038" spans="1:12" x14ac:dyDescent="0.25">
      <c r="A4038" t="s">
        <v>10219</v>
      </c>
      <c r="B4038" s="7">
        <v>0.52200231481481485</v>
      </c>
      <c r="C4038">
        <v>9</v>
      </c>
      <c r="D4038">
        <v>482000</v>
      </c>
      <c r="E4038">
        <v>4338000</v>
      </c>
      <c r="F4038" t="s">
        <v>15604</v>
      </c>
      <c r="G4038" t="s">
        <v>12065</v>
      </c>
      <c r="H4038" t="s">
        <v>12071</v>
      </c>
      <c r="I4038" t="s">
        <v>12094</v>
      </c>
      <c r="J4038" t="s">
        <v>12076</v>
      </c>
      <c r="K4038" t="s">
        <v>16644</v>
      </c>
      <c r="L4038" t="s">
        <v>17636</v>
      </c>
    </row>
    <row r="4039" spans="1:12" x14ac:dyDescent="0.25">
      <c r="A4039" t="s">
        <v>10220</v>
      </c>
      <c r="B4039" s="7">
        <v>0.13605324074074074</v>
      </c>
      <c r="C4039">
        <v>4</v>
      </c>
      <c r="D4039">
        <v>440000</v>
      </c>
      <c r="E4039">
        <v>1760000</v>
      </c>
      <c r="F4039" t="s">
        <v>14718</v>
      </c>
      <c r="G4039" t="s">
        <v>12065</v>
      </c>
      <c r="H4039" t="s">
        <v>12068</v>
      </c>
      <c r="I4039" t="s">
        <v>12094</v>
      </c>
      <c r="J4039" t="s">
        <v>12072</v>
      </c>
      <c r="K4039" t="s">
        <v>16772</v>
      </c>
      <c r="L4039" t="s">
        <v>17766</v>
      </c>
    </row>
    <row r="4040" spans="1:12" x14ac:dyDescent="0.25">
      <c r="A4040" t="s">
        <v>10222</v>
      </c>
      <c r="B4040" s="7">
        <v>0.85940972222222223</v>
      </c>
      <c r="C4040">
        <v>2</v>
      </c>
      <c r="D4040">
        <v>604000</v>
      </c>
      <c r="E4040">
        <v>1208000</v>
      </c>
      <c r="F4040" t="s">
        <v>16302</v>
      </c>
      <c r="G4040" t="s">
        <v>12062</v>
      </c>
      <c r="H4040" t="s">
        <v>12066</v>
      </c>
      <c r="I4040" t="s">
        <v>12094</v>
      </c>
      <c r="J4040" t="s">
        <v>12085</v>
      </c>
      <c r="K4040" t="s">
        <v>12156</v>
      </c>
      <c r="L4040" t="s">
        <v>12239</v>
      </c>
    </row>
    <row r="4041" spans="1:12" x14ac:dyDescent="0.25">
      <c r="A4041" t="s">
        <v>10225</v>
      </c>
      <c r="B4041" s="7">
        <v>0.42927083333333332</v>
      </c>
      <c r="C4041">
        <v>5</v>
      </c>
      <c r="D4041">
        <v>1172000</v>
      </c>
      <c r="E4041">
        <v>5860000</v>
      </c>
      <c r="F4041" t="s">
        <v>13567</v>
      </c>
      <c r="G4041" t="s">
        <v>12064</v>
      </c>
      <c r="H4041" t="s">
        <v>12068</v>
      </c>
      <c r="I4041" t="s">
        <v>12093</v>
      </c>
      <c r="J4041" t="s">
        <v>12078</v>
      </c>
      <c r="K4041" t="s">
        <v>16528</v>
      </c>
      <c r="L4041" t="s">
        <v>17505</v>
      </c>
    </row>
    <row r="4042" spans="1:12" x14ac:dyDescent="0.25">
      <c r="A4042" t="s">
        <v>10227</v>
      </c>
      <c r="B4042" s="7">
        <v>0.66081018518518519</v>
      </c>
      <c r="C4042">
        <v>6</v>
      </c>
      <c r="D4042">
        <v>462000</v>
      </c>
      <c r="E4042">
        <v>2772000</v>
      </c>
      <c r="F4042" t="s">
        <v>13878</v>
      </c>
      <c r="G4042" t="s">
        <v>12065</v>
      </c>
      <c r="H4042" t="s">
        <v>12071</v>
      </c>
      <c r="I4042" t="s">
        <v>12094</v>
      </c>
      <c r="J4042" t="s">
        <v>12073</v>
      </c>
      <c r="K4042" t="s">
        <v>16737</v>
      </c>
      <c r="L4042" t="s">
        <v>17733</v>
      </c>
    </row>
    <row r="4043" spans="1:12" x14ac:dyDescent="0.25">
      <c r="A4043" t="s">
        <v>10230</v>
      </c>
      <c r="B4043" s="7">
        <v>0.66030092592592593</v>
      </c>
      <c r="C4043">
        <v>1</v>
      </c>
      <c r="D4043">
        <v>1121000</v>
      </c>
      <c r="E4043">
        <v>1121000</v>
      </c>
      <c r="F4043" t="s">
        <v>15183</v>
      </c>
      <c r="G4043" t="s">
        <v>12064</v>
      </c>
      <c r="H4043" t="s">
        <v>12069</v>
      </c>
      <c r="I4043" t="s">
        <v>12094</v>
      </c>
      <c r="J4043" t="s">
        <v>12089</v>
      </c>
      <c r="K4043" t="s">
        <v>16647</v>
      </c>
      <c r="L4043" t="s">
        <v>17631</v>
      </c>
    </row>
    <row r="4044" spans="1:12" x14ac:dyDescent="0.25">
      <c r="A4044" t="s">
        <v>10233</v>
      </c>
      <c r="B4044" s="7">
        <v>0.54953703703703705</v>
      </c>
      <c r="C4044">
        <v>2</v>
      </c>
      <c r="D4044">
        <v>1305000</v>
      </c>
      <c r="E4044">
        <v>2610000</v>
      </c>
      <c r="F4044" t="s">
        <v>15147</v>
      </c>
      <c r="G4044" t="s">
        <v>12064</v>
      </c>
      <c r="H4044" t="s">
        <v>12067</v>
      </c>
      <c r="I4044" t="s">
        <v>12095</v>
      </c>
      <c r="J4044" t="s">
        <v>12091</v>
      </c>
      <c r="K4044" t="s">
        <v>16997</v>
      </c>
      <c r="L4044" t="s">
        <v>17999</v>
      </c>
    </row>
    <row r="4045" spans="1:12" x14ac:dyDescent="0.25">
      <c r="A4045" t="s">
        <v>10236</v>
      </c>
      <c r="B4045" s="7">
        <v>6.5601851851851856E-2</v>
      </c>
      <c r="C4045">
        <v>9</v>
      </c>
      <c r="D4045">
        <v>363000</v>
      </c>
      <c r="E4045">
        <v>3267000</v>
      </c>
      <c r="F4045" t="s">
        <v>13965</v>
      </c>
      <c r="G4045" t="s">
        <v>12063</v>
      </c>
      <c r="H4045" t="s">
        <v>12067</v>
      </c>
      <c r="I4045" t="s">
        <v>12095</v>
      </c>
      <c r="J4045" t="s">
        <v>12078</v>
      </c>
      <c r="K4045" t="s">
        <v>16943</v>
      </c>
      <c r="L4045" t="s">
        <v>17953</v>
      </c>
    </row>
    <row r="4046" spans="1:12" x14ac:dyDescent="0.25">
      <c r="A4046" t="s">
        <v>10238</v>
      </c>
      <c r="B4046" s="7">
        <v>0.60113425925925923</v>
      </c>
      <c r="C4046">
        <v>4</v>
      </c>
      <c r="D4046">
        <v>1223000</v>
      </c>
      <c r="E4046">
        <v>4892000</v>
      </c>
      <c r="F4046" t="s">
        <v>14006</v>
      </c>
      <c r="G4046" t="s">
        <v>12064</v>
      </c>
      <c r="H4046" t="s">
        <v>12070</v>
      </c>
      <c r="I4046" t="s">
        <v>12095</v>
      </c>
      <c r="J4046" t="s">
        <v>12074</v>
      </c>
      <c r="K4046" t="s">
        <v>17265</v>
      </c>
      <c r="L4046" t="s">
        <v>18272</v>
      </c>
    </row>
    <row r="4047" spans="1:12" x14ac:dyDescent="0.25">
      <c r="A4047" t="s">
        <v>10239</v>
      </c>
      <c r="B4047" s="7">
        <v>0.96603009259259254</v>
      </c>
      <c r="C4047">
        <v>3</v>
      </c>
      <c r="D4047">
        <v>651000</v>
      </c>
      <c r="E4047">
        <v>1953000</v>
      </c>
      <c r="F4047" t="s">
        <v>13535</v>
      </c>
      <c r="G4047" t="s">
        <v>12062</v>
      </c>
      <c r="H4047" t="s">
        <v>12070</v>
      </c>
      <c r="I4047" t="s">
        <v>12094</v>
      </c>
      <c r="J4047" t="s">
        <v>12086</v>
      </c>
      <c r="K4047" t="s">
        <v>16838</v>
      </c>
      <c r="L4047" t="s">
        <v>17841</v>
      </c>
    </row>
    <row r="4048" spans="1:12" x14ac:dyDescent="0.25">
      <c r="A4048" t="s">
        <v>10240</v>
      </c>
      <c r="B4048" s="7">
        <v>3.1828703703703702E-3</v>
      </c>
      <c r="C4048">
        <v>1</v>
      </c>
      <c r="D4048">
        <v>319000</v>
      </c>
      <c r="E4048">
        <v>319000</v>
      </c>
      <c r="F4048" t="s">
        <v>15818</v>
      </c>
      <c r="G4048" t="s">
        <v>12063</v>
      </c>
      <c r="H4048" t="s">
        <v>12069</v>
      </c>
      <c r="I4048" t="s">
        <v>12095</v>
      </c>
      <c r="J4048" t="s">
        <v>12072</v>
      </c>
      <c r="K4048" t="s">
        <v>17149</v>
      </c>
      <c r="L4048" t="s">
        <v>18151</v>
      </c>
    </row>
    <row r="4049" spans="1:12" x14ac:dyDescent="0.25">
      <c r="A4049" t="s">
        <v>10242</v>
      </c>
      <c r="B4049" s="7">
        <v>0.31800925925925927</v>
      </c>
      <c r="C4049">
        <v>9</v>
      </c>
      <c r="D4049">
        <v>343000</v>
      </c>
      <c r="E4049">
        <v>3087000</v>
      </c>
      <c r="F4049" t="s">
        <v>13733</v>
      </c>
      <c r="G4049" t="s">
        <v>12063</v>
      </c>
      <c r="H4049" t="s">
        <v>12071</v>
      </c>
      <c r="I4049" t="s">
        <v>12094</v>
      </c>
      <c r="J4049" t="s">
        <v>12086</v>
      </c>
      <c r="K4049" t="s">
        <v>16839</v>
      </c>
      <c r="L4049" t="s">
        <v>17848</v>
      </c>
    </row>
    <row r="4050" spans="1:12" x14ac:dyDescent="0.25">
      <c r="A4050" t="s">
        <v>10245</v>
      </c>
      <c r="B4050" s="7">
        <v>7.2916666666666671E-2</v>
      </c>
      <c r="C4050">
        <v>4</v>
      </c>
      <c r="D4050">
        <v>658000</v>
      </c>
      <c r="E4050">
        <v>2632000</v>
      </c>
      <c r="F4050" t="s">
        <v>14640</v>
      </c>
      <c r="G4050" t="s">
        <v>12062</v>
      </c>
      <c r="H4050" t="s">
        <v>12071</v>
      </c>
      <c r="I4050" t="s">
        <v>12094</v>
      </c>
      <c r="J4050" t="s">
        <v>12087</v>
      </c>
      <c r="K4050" t="s">
        <v>16796</v>
      </c>
      <c r="L4050" t="s">
        <v>17791</v>
      </c>
    </row>
    <row r="4051" spans="1:12" x14ac:dyDescent="0.25">
      <c r="A4051" t="s">
        <v>10247</v>
      </c>
      <c r="B4051" s="7">
        <v>0.77648148148148144</v>
      </c>
      <c r="C4051">
        <v>9</v>
      </c>
      <c r="D4051">
        <v>1354000</v>
      </c>
      <c r="E4051">
        <v>12186000</v>
      </c>
      <c r="F4051" t="s">
        <v>13472</v>
      </c>
      <c r="G4051" t="s">
        <v>12064</v>
      </c>
      <c r="H4051" t="s">
        <v>12070</v>
      </c>
      <c r="I4051" t="s">
        <v>12095</v>
      </c>
      <c r="J4051" t="s">
        <v>12079</v>
      </c>
      <c r="K4051" t="s">
        <v>17451</v>
      </c>
      <c r="L4051" t="s">
        <v>18462</v>
      </c>
    </row>
    <row r="4052" spans="1:12" x14ac:dyDescent="0.25">
      <c r="A4052" t="s">
        <v>10249</v>
      </c>
      <c r="B4052" s="7">
        <v>0.12969907407407408</v>
      </c>
      <c r="C4052">
        <v>5</v>
      </c>
      <c r="D4052">
        <v>339000</v>
      </c>
      <c r="E4052">
        <v>1695000</v>
      </c>
      <c r="F4052" t="s">
        <v>15289</v>
      </c>
      <c r="G4052" t="s">
        <v>12063</v>
      </c>
      <c r="H4052" t="s">
        <v>12070</v>
      </c>
      <c r="I4052" t="s">
        <v>12095</v>
      </c>
      <c r="J4052" t="s">
        <v>12082</v>
      </c>
      <c r="K4052" t="s">
        <v>16511</v>
      </c>
      <c r="L4052" t="s">
        <v>17487</v>
      </c>
    </row>
    <row r="4053" spans="1:12" x14ac:dyDescent="0.25">
      <c r="A4053" t="s">
        <v>10252</v>
      </c>
      <c r="B4053" s="7">
        <v>0.76938657407407407</v>
      </c>
      <c r="C4053">
        <v>2</v>
      </c>
      <c r="D4053">
        <v>1236000</v>
      </c>
      <c r="E4053">
        <v>2472000</v>
      </c>
      <c r="F4053" t="s">
        <v>12637</v>
      </c>
      <c r="G4053" t="s">
        <v>12064</v>
      </c>
      <c r="H4053" t="s">
        <v>12069</v>
      </c>
      <c r="I4053" t="s">
        <v>12095</v>
      </c>
      <c r="J4053" t="s">
        <v>12082</v>
      </c>
      <c r="K4053" t="s">
        <v>17055</v>
      </c>
      <c r="L4053" t="s">
        <v>18056</v>
      </c>
    </row>
    <row r="4054" spans="1:12" x14ac:dyDescent="0.25">
      <c r="A4054" t="s">
        <v>10254</v>
      </c>
      <c r="B4054" s="7">
        <v>0.35630787037037037</v>
      </c>
      <c r="C4054">
        <v>5</v>
      </c>
      <c r="D4054">
        <v>1109000</v>
      </c>
      <c r="E4054">
        <v>5545000</v>
      </c>
      <c r="F4054" t="s">
        <v>12276</v>
      </c>
      <c r="G4054" t="s">
        <v>12064</v>
      </c>
      <c r="H4054" t="s">
        <v>12068</v>
      </c>
      <c r="I4054" t="s">
        <v>12094</v>
      </c>
      <c r="J4054" t="s">
        <v>12090</v>
      </c>
      <c r="K4054" t="s">
        <v>17183</v>
      </c>
      <c r="L4054" t="s">
        <v>18190</v>
      </c>
    </row>
    <row r="4055" spans="1:12" x14ac:dyDescent="0.25">
      <c r="A4055" t="s">
        <v>10256</v>
      </c>
      <c r="B4055" s="7">
        <v>0.5681018518518518</v>
      </c>
      <c r="C4055">
        <v>9</v>
      </c>
      <c r="D4055">
        <v>402000</v>
      </c>
      <c r="E4055">
        <v>3618000</v>
      </c>
      <c r="F4055" t="s">
        <v>13462</v>
      </c>
      <c r="G4055" t="s">
        <v>12063</v>
      </c>
      <c r="H4055" t="s">
        <v>12067</v>
      </c>
      <c r="I4055" t="s">
        <v>12094</v>
      </c>
      <c r="J4055" t="s">
        <v>12079</v>
      </c>
      <c r="K4055" t="s">
        <v>17305</v>
      </c>
      <c r="L4055" t="s">
        <v>18315</v>
      </c>
    </row>
    <row r="4056" spans="1:12" x14ac:dyDescent="0.25">
      <c r="A4056" t="s">
        <v>10259</v>
      </c>
      <c r="B4056" s="7">
        <v>0.87057870370370372</v>
      </c>
      <c r="C4056">
        <v>2</v>
      </c>
      <c r="D4056">
        <v>323000</v>
      </c>
      <c r="E4056">
        <v>646000</v>
      </c>
      <c r="F4056" t="s">
        <v>13024</v>
      </c>
      <c r="G4056" t="s">
        <v>12063</v>
      </c>
      <c r="H4056" t="s">
        <v>12068</v>
      </c>
      <c r="I4056" t="s">
        <v>12095</v>
      </c>
      <c r="J4056" t="s">
        <v>12077</v>
      </c>
      <c r="K4056" t="s">
        <v>16571</v>
      </c>
      <c r="L4056" t="s">
        <v>17545</v>
      </c>
    </row>
    <row r="4057" spans="1:12" x14ac:dyDescent="0.25">
      <c r="A4057" t="s">
        <v>10261</v>
      </c>
      <c r="B4057" s="7">
        <v>0.55239583333333331</v>
      </c>
      <c r="C4057">
        <v>1</v>
      </c>
      <c r="D4057">
        <v>441000</v>
      </c>
      <c r="E4057">
        <v>441000</v>
      </c>
      <c r="F4057" t="s">
        <v>14114</v>
      </c>
      <c r="G4057" t="s">
        <v>12065</v>
      </c>
      <c r="H4057" t="s">
        <v>12071</v>
      </c>
      <c r="I4057" t="s">
        <v>12094</v>
      </c>
      <c r="J4057" t="s">
        <v>12076</v>
      </c>
      <c r="K4057" t="s">
        <v>12185</v>
      </c>
      <c r="L4057" t="s">
        <v>12266</v>
      </c>
    </row>
    <row r="4058" spans="1:12" x14ac:dyDescent="0.25">
      <c r="A4058" t="s">
        <v>10263</v>
      </c>
      <c r="B4058" s="7">
        <v>3.7384259259259259E-3</v>
      </c>
      <c r="C4058">
        <v>1</v>
      </c>
      <c r="D4058">
        <v>648000</v>
      </c>
      <c r="E4058">
        <v>648000</v>
      </c>
      <c r="F4058" t="s">
        <v>16049</v>
      </c>
      <c r="G4058" t="s">
        <v>12062</v>
      </c>
      <c r="H4058" t="s">
        <v>12066</v>
      </c>
      <c r="I4058" t="s">
        <v>12093</v>
      </c>
      <c r="J4058" t="s">
        <v>12080</v>
      </c>
      <c r="K4058" t="s">
        <v>17178</v>
      </c>
      <c r="L4058" t="s">
        <v>18180</v>
      </c>
    </row>
    <row r="4059" spans="1:12" x14ac:dyDescent="0.25">
      <c r="A4059" t="s">
        <v>10265</v>
      </c>
      <c r="B4059" s="7">
        <v>0.87400462962962966</v>
      </c>
      <c r="C4059">
        <v>6</v>
      </c>
      <c r="D4059">
        <v>432000</v>
      </c>
      <c r="E4059">
        <v>2592000</v>
      </c>
      <c r="F4059" t="s">
        <v>14811</v>
      </c>
      <c r="G4059" t="s">
        <v>12065</v>
      </c>
      <c r="H4059" t="s">
        <v>12070</v>
      </c>
      <c r="I4059" t="s">
        <v>12095</v>
      </c>
      <c r="J4059" t="s">
        <v>12083</v>
      </c>
      <c r="K4059" t="s">
        <v>16683</v>
      </c>
      <c r="L4059" t="s">
        <v>17671</v>
      </c>
    </row>
    <row r="4060" spans="1:12" x14ac:dyDescent="0.25">
      <c r="A4060" t="s">
        <v>10267</v>
      </c>
      <c r="B4060" s="7">
        <v>0.96067129629629633</v>
      </c>
      <c r="C4060">
        <v>1</v>
      </c>
      <c r="D4060">
        <v>320000</v>
      </c>
      <c r="E4060">
        <v>320000</v>
      </c>
      <c r="F4060" t="s">
        <v>13960</v>
      </c>
      <c r="G4060" t="s">
        <v>12063</v>
      </c>
      <c r="H4060" t="s">
        <v>12071</v>
      </c>
      <c r="I4060" t="s">
        <v>12094</v>
      </c>
      <c r="J4060" t="s">
        <v>12088</v>
      </c>
      <c r="K4060" t="s">
        <v>12117</v>
      </c>
      <c r="L4060" t="s">
        <v>12199</v>
      </c>
    </row>
    <row r="4061" spans="1:12" x14ac:dyDescent="0.25">
      <c r="A4061" t="s">
        <v>10269</v>
      </c>
      <c r="B4061" s="7">
        <v>8.5358796296296294E-2</v>
      </c>
      <c r="C4061">
        <v>6</v>
      </c>
      <c r="D4061">
        <v>1263000</v>
      </c>
      <c r="E4061">
        <v>7578000</v>
      </c>
      <c r="F4061" t="s">
        <v>13653</v>
      </c>
      <c r="G4061" t="s">
        <v>12064</v>
      </c>
      <c r="H4061" t="s">
        <v>12068</v>
      </c>
      <c r="I4061" t="s">
        <v>12094</v>
      </c>
      <c r="J4061" t="s">
        <v>12084</v>
      </c>
      <c r="K4061" t="s">
        <v>17084</v>
      </c>
      <c r="L4061" t="s">
        <v>18089</v>
      </c>
    </row>
    <row r="4062" spans="1:12" x14ac:dyDescent="0.25">
      <c r="A4062" t="s">
        <v>10271</v>
      </c>
      <c r="B4062" s="7">
        <v>0.64923611111111112</v>
      </c>
      <c r="C4062">
        <v>2</v>
      </c>
      <c r="D4062">
        <v>1251000</v>
      </c>
      <c r="E4062">
        <v>2502000</v>
      </c>
      <c r="F4062" t="s">
        <v>15010</v>
      </c>
      <c r="G4062" t="s">
        <v>12064</v>
      </c>
      <c r="H4062" t="s">
        <v>12071</v>
      </c>
      <c r="I4062" t="s">
        <v>12093</v>
      </c>
      <c r="J4062" t="s">
        <v>12084</v>
      </c>
      <c r="K4062" t="s">
        <v>17186</v>
      </c>
      <c r="L4062" t="s">
        <v>18190</v>
      </c>
    </row>
    <row r="4063" spans="1:12" x14ac:dyDescent="0.25">
      <c r="A4063" t="s">
        <v>10273</v>
      </c>
      <c r="B4063" s="7">
        <v>0.1252662037037037</v>
      </c>
      <c r="C4063">
        <v>5</v>
      </c>
      <c r="D4063">
        <v>1140000</v>
      </c>
      <c r="E4063">
        <v>5700000</v>
      </c>
      <c r="F4063" t="s">
        <v>15604</v>
      </c>
      <c r="G4063" t="s">
        <v>12064</v>
      </c>
      <c r="H4063" t="s">
        <v>12070</v>
      </c>
      <c r="I4063" t="s">
        <v>12094</v>
      </c>
      <c r="J4063" t="s">
        <v>12086</v>
      </c>
      <c r="K4063" t="s">
        <v>16699</v>
      </c>
      <c r="L4063" t="s">
        <v>17685</v>
      </c>
    </row>
    <row r="4064" spans="1:12" x14ac:dyDescent="0.25">
      <c r="A4064" t="s">
        <v>10275</v>
      </c>
      <c r="B4064" s="7">
        <v>5.8217592592592592E-3</v>
      </c>
      <c r="C4064">
        <v>4</v>
      </c>
      <c r="D4064">
        <v>1258000</v>
      </c>
      <c r="E4064">
        <v>5032000</v>
      </c>
      <c r="F4064" t="s">
        <v>15651</v>
      </c>
      <c r="G4064" t="s">
        <v>12064</v>
      </c>
      <c r="H4064" t="s">
        <v>12071</v>
      </c>
      <c r="I4064" t="s">
        <v>12094</v>
      </c>
      <c r="J4064" t="s">
        <v>12083</v>
      </c>
      <c r="K4064" t="s">
        <v>12121</v>
      </c>
      <c r="L4064" t="s">
        <v>12206</v>
      </c>
    </row>
    <row r="4065" spans="1:12" x14ac:dyDescent="0.25">
      <c r="A4065" t="s">
        <v>10277</v>
      </c>
      <c r="B4065" s="7">
        <v>0.34672453703703704</v>
      </c>
      <c r="C4065">
        <v>8</v>
      </c>
      <c r="D4065">
        <v>452000</v>
      </c>
      <c r="E4065">
        <v>3616000</v>
      </c>
      <c r="F4065" t="s">
        <v>16244</v>
      </c>
      <c r="G4065" t="s">
        <v>12065</v>
      </c>
      <c r="H4065" t="s">
        <v>12071</v>
      </c>
      <c r="I4065" t="s">
        <v>12094</v>
      </c>
      <c r="J4065" t="s">
        <v>12088</v>
      </c>
      <c r="K4065" t="s">
        <v>16902</v>
      </c>
      <c r="L4065" t="s">
        <v>17911</v>
      </c>
    </row>
    <row r="4066" spans="1:12" x14ac:dyDescent="0.25">
      <c r="A4066" t="s">
        <v>10279</v>
      </c>
      <c r="B4066" s="7">
        <v>0.44156250000000002</v>
      </c>
      <c r="C4066">
        <v>6</v>
      </c>
      <c r="D4066">
        <v>375000</v>
      </c>
      <c r="E4066">
        <v>2250000</v>
      </c>
      <c r="F4066" t="s">
        <v>14906</v>
      </c>
      <c r="G4066" t="s">
        <v>12063</v>
      </c>
      <c r="H4066" t="s">
        <v>12071</v>
      </c>
      <c r="I4066" t="s">
        <v>12093</v>
      </c>
      <c r="J4066" t="s">
        <v>12091</v>
      </c>
      <c r="K4066" t="s">
        <v>17171</v>
      </c>
      <c r="L4066" t="s">
        <v>18178</v>
      </c>
    </row>
    <row r="4067" spans="1:12" x14ac:dyDescent="0.25">
      <c r="A4067" t="s">
        <v>10282</v>
      </c>
      <c r="B4067" s="7">
        <v>0.16872685185185185</v>
      </c>
      <c r="C4067">
        <v>7</v>
      </c>
      <c r="D4067">
        <v>457000</v>
      </c>
      <c r="E4067">
        <v>3199000</v>
      </c>
      <c r="F4067" t="s">
        <v>15521</v>
      </c>
      <c r="G4067" t="s">
        <v>12065</v>
      </c>
      <c r="H4067" t="s">
        <v>12067</v>
      </c>
      <c r="I4067" t="s">
        <v>12094</v>
      </c>
      <c r="J4067" t="s">
        <v>12089</v>
      </c>
      <c r="K4067" t="s">
        <v>17428</v>
      </c>
      <c r="L4067" t="s">
        <v>18437</v>
      </c>
    </row>
    <row r="4068" spans="1:12" x14ac:dyDescent="0.25">
      <c r="A4068" t="s">
        <v>10285</v>
      </c>
      <c r="B4068" s="7">
        <v>0.17329861111111111</v>
      </c>
      <c r="C4068">
        <v>5</v>
      </c>
      <c r="D4068">
        <v>434000</v>
      </c>
      <c r="E4068">
        <v>2170000</v>
      </c>
      <c r="F4068" t="s">
        <v>14149</v>
      </c>
      <c r="G4068" t="s">
        <v>12065</v>
      </c>
      <c r="H4068" t="s">
        <v>12068</v>
      </c>
      <c r="I4068" t="s">
        <v>12094</v>
      </c>
      <c r="J4068" t="s">
        <v>12072</v>
      </c>
      <c r="K4068" t="s">
        <v>16906</v>
      </c>
      <c r="L4068" t="s">
        <v>17912</v>
      </c>
    </row>
    <row r="4069" spans="1:12" x14ac:dyDescent="0.25">
      <c r="A4069" t="s">
        <v>10287</v>
      </c>
      <c r="B4069" s="7">
        <v>0.58959490740740739</v>
      </c>
      <c r="C4069">
        <v>8</v>
      </c>
      <c r="D4069">
        <v>660000</v>
      </c>
      <c r="E4069">
        <v>5280000</v>
      </c>
      <c r="F4069" t="s">
        <v>15273</v>
      </c>
      <c r="G4069" t="s">
        <v>12062</v>
      </c>
      <c r="H4069" t="s">
        <v>12070</v>
      </c>
      <c r="I4069" t="s">
        <v>12095</v>
      </c>
      <c r="J4069" t="s">
        <v>12079</v>
      </c>
      <c r="K4069" t="s">
        <v>16476</v>
      </c>
      <c r="L4069" t="s">
        <v>17584</v>
      </c>
    </row>
    <row r="4070" spans="1:12" x14ac:dyDescent="0.25">
      <c r="A4070" t="s">
        <v>10289</v>
      </c>
      <c r="B4070" s="7">
        <v>0.90313657407407411</v>
      </c>
      <c r="C4070">
        <v>7</v>
      </c>
      <c r="D4070">
        <v>436000</v>
      </c>
      <c r="E4070">
        <v>3052000</v>
      </c>
      <c r="F4070" t="s">
        <v>15947</v>
      </c>
      <c r="G4070" t="s">
        <v>12065</v>
      </c>
      <c r="H4070" t="s">
        <v>12070</v>
      </c>
      <c r="I4070" t="s">
        <v>12095</v>
      </c>
      <c r="J4070" t="s">
        <v>12079</v>
      </c>
      <c r="K4070" t="s">
        <v>16803</v>
      </c>
      <c r="L4070" t="s">
        <v>17808</v>
      </c>
    </row>
    <row r="4071" spans="1:12" x14ac:dyDescent="0.25">
      <c r="A4071" t="s">
        <v>10291</v>
      </c>
      <c r="B4071" s="7">
        <v>0.68265046296296295</v>
      </c>
      <c r="C4071">
        <v>3</v>
      </c>
      <c r="D4071">
        <v>417000</v>
      </c>
      <c r="E4071">
        <v>1251000</v>
      </c>
      <c r="F4071" t="s">
        <v>16390</v>
      </c>
      <c r="G4071" t="s">
        <v>12065</v>
      </c>
      <c r="H4071" t="s">
        <v>12071</v>
      </c>
      <c r="I4071" t="s">
        <v>12094</v>
      </c>
      <c r="J4071" t="s">
        <v>12079</v>
      </c>
      <c r="K4071" t="s">
        <v>17399</v>
      </c>
      <c r="L4071" t="s">
        <v>18404</v>
      </c>
    </row>
    <row r="4072" spans="1:12" x14ac:dyDescent="0.25">
      <c r="A4072" t="s">
        <v>10294</v>
      </c>
      <c r="B4072" s="7">
        <v>0.44335648148148149</v>
      </c>
      <c r="C4072">
        <v>5</v>
      </c>
      <c r="D4072">
        <v>688000</v>
      </c>
      <c r="E4072">
        <v>3440000</v>
      </c>
      <c r="F4072" t="s">
        <v>15081</v>
      </c>
      <c r="G4072" t="s">
        <v>12062</v>
      </c>
      <c r="H4072" t="s">
        <v>12067</v>
      </c>
      <c r="I4072" t="s">
        <v>12094</v>
      </c>
      <c r="J4072" t="s">
        <v>12083</v>
      </c>
      <c r="K4072" t="s">
        <v>17327</v>
      </c>
      <c r="L4072" t="s">
        <v>18333</v>
      </c>
    </row>
    <row r="4073" spans="1:12" x14ac:dyDescent="0.25">
      <c r="A4073" t="s">
        <v>10296</v>
      </c>
      <c r="B4073" s="7">
        <v>0.92848379629629629</v>
      </c>
      <c r="C4073">
        <v>4</v>
      </c>
      <c r="D4073">
        <v>433000</v>
      </c>
      <c r="E4073">
        <v>1732000</v>
      </c>
      <c r="F4073" t="s">
        <v>14767</v>
      </c>
      <c r="G4073" t="s">
        <v>12065</v>
      </c>
      <c r="H4073" t="s">
        <v>12068</v>
      </c>
      <c r="I4073" t="s">
        <v>12094</v>
      </c>
      <c r="J4073" t="s">
        <v>12086</v>
      </c>
      <c r="K4073" t="s">
        <v>17133</v>
      </c>
      <c r="L4073" t="s">
        <v>18137</v>
      </c>
    </row>
    <row r="4074" spans="1:12" x14ac:dyDescent="0.25">
      <c r="A4074" t="s">
        <v>10298</v>
      </c>
      <c r="B4074" s="7">
        <v>0.56137731481481479</v>
      </c>
      <c r="C4074">
        <v>9</v>
      </c>
      <c r="D4074">
        <v>1161000</v>
      </c>
      <c r="E4074">
        <v>10449000</v>
      </c>
      <c r="F4074" t="s">
        <v>12429</v>
      </c>
      <c r="G4074" t="s">
        <v>12064</v>
      </c>
      <c r="H4074" t="s">
        <v>12071</v>
      </c>
      <c r="I4074" t="s">
        <v>12095</v>
      </c>
      <c r="J4074" t="s">
        <v>12081</v>
      </c>
      <c r="K4074" t="s">
        <v>12121</v>
      </c>
      <c r="L4074" t="s">
        <v>12211</v>
      </c>
    </row>
    <row r="4075" spans="1:12" x14ac:dyDescent="0.25">
      <c r="A4075" t="s">
        <v>10301</v>
      </c>
      <c r="B4075" s="7">
        <v>1.1678240740740741E-2</v>
      </c>
      <c r="C4075">
        <v>3</v>
      </c>
      <c r="D4075">
        <v>596000</v>
      </c>
      <c r="E4075">
        <v>1788000</v>
      </c>
      <c r="F4075" t="s">
        <v>12447</v>
      </c>
      <c r="G4075" t="s">
        <v>12062</v>
      </c>
      <c r="H4075" t="s">
        <v>12071</v>
      </c>
      <c r="I4075" t="s">
        <v>12094</v>
      </c>
      <c r="J4075" t="s">
        <v>12080</v>
      </c>
      <c r="K4075" t="s">
        <v>16769</v>
      </c>
      <c r="L4075" t="s">
        <v>17762</v>
      </c>
    </row>
    <row r="4076" spans="1:12" x14ac:dyDescent="0.25">
      <c r="A4076" t="s">
        <v>10303</v>
      </c>
      <c r="B4076" s="7">
        <v>7.391203703703704E-2</v>
      </c>
      <c r="C4076">
        <v>4</v>
      </c>
      <c r="D4076">
        <v>359000</v>
      </c>
      <c r="E4076">
        <v>1436000</v>
      </c>
      <c r="F4076" t="s">
        <v>12309</v>
      </c>
      <c r="G4076" t="s">
        <v>12063</v>
      </c>
      <c r="H4076" t="s">
        <v>12070</v>
      </c>
      <c r="I4076" t="s">
        <v>12095</v>
      </c>
      <c r="J4076" t="s">
        <v>12079</v>
      </c>
      <c r="K4076" t="s">
        <v>17244</v>
      </c>
      <c r="L4076" t="s">
        <v>18250</v>
      </c>
    </row>
    <row r="4077" spans="1:12" x14ac:dyDescent="0.25">
      <c r="A4077" t="s">
        <v>10305</v>
      </c>
      <c r="B4077" s="7">
        <v>0.88515046296296296</v>
      </c>
      <c r="C4077">
        <v>7</v>
      </c>
      <c r="D4077">
        <v>389000</v>
      </c>
      <c r="E4077">
        <v>2723000</v>
      </c>
      <c r="F4077" t="s">
        <v>15305</v>
      </c>
      <c r="G4077" t="s">
        <v>12063</v>
      </c>
      <c r="H4077" t="s">
        <v>12067</v>
      </c>
      <c r="I4077" t="s">
        <v>12094</v>
      </c>
      <c r="J4077" t="s">
        <v>12091</v>
      </c>
      <c r="K4077" t="s">
        <v>16506</v>
      </c>
      <c r="L4077" t="s">
        <v>17484</v>
      </c>
    </row>
    <row r="4078" spans="1:12" x14ac:dyDescent="0.25">
      <c r="A4078" t="s">
        <v>10307</v>
      </c>
      <c r="B4078" s="7">
        <v>1.9351851851851853E-2</v>
      </c>
      <c r="C4078">
        <v>6</v>
      </c>
      <c r="D4078">
        <v>1246000</v>
      </c>
      <c r="E4078">
        <v>7476000</v>
      </c>
      <c r="F4078" t="s">
        <v>16006</v>
      </c>
      <c r="G4078" t="s">
        <v>12064</v>
      </c>
      <c r="H4078" t="s">
        <v>12068</v>
      </c>
      <c r="I4078" t="s">
        <v>12094</v>
      </c>
      <c r="J4078" t="s">
        <v>12074</v>
      </c>
      <c r="K4078" t="s">
        <v>17183</v>
      </c>
      <c r="L4078" t="s">
        <v>18191</v>
      </c>
    </row>
    <row r="4079" spans="1:12" x14ac:dyDescent="0.25">
      <c r="A4079" t="s">
        <v>10309</v>
      </c>
      <c r="B4079" s="7">
        <v>0.76440972222222225</v>
      </c>
      <c r="C4079">
        <v>6</v>
      </c>
      <c r="D4079">
        <v>1166000</v>
      </c>
      <c r="E4079">
        <v>6996000</v>
      </c>
      <c r="F4079" t="s">
        <v>14975</v>
      </c>
      <c r="G4079" t="s">
        <v>12064</v>
      </c>
      <c r="H4079" t="s">
        <v>12067</v>
      </c>
      <c r="I4079" t="s">
        <v>12094</v>
      </c>
      <c r="J4079" t="s">
        <v>12075</v>
      </c>
      <c r="K4079" t="s">
        <v>16727</v>
      </c>
      <c r="L4079" t="s">
        <v>17723</v>
      </c>
    </row>
    <row r="4080" spans="1:12" x14ac:dyDescent="0.25">
      <c r="A4080" t="s">
        <v>10311</v>
      </c>
      <c r="B4080" s="7">
        <v>0.79799768518518521</v>
      </c>
      <c r="C4080">
        <v>1</v>
      </c>
      <c r="D4080">
        <v>1322000</v>
      </c>
      <c r="E4080">
        <v>1322000</v>
      </c>
      <c r="F4080" t="s">
        <v>13128</v>
      </c>
      <c r="G4080" t="s">
        <v>12064</v>
      </c>
      <c r="H4080" t="s">
        <v>12068</v>
      </c>
      <c r="I4080" t="s">
        <v>12095</v>
      </c>
      <c r="J4080" t="s">
        <v>12077</v>
      </c>
      <c r="K4080" t="s">
        <v>16974</v>
      </c>
      <c r="L4080" t="s">
        <v>17975</v>
      </c>
    </row>
    <row r="4081" spans="1:12" x14ac:dyDescent="0.25">
      <c r="A4081" t="s">
        <v>10314</v>
      </c>
      <c r="B4081" s="7">
        <v>0.72582175925925929</v>
      </c>
      <c r="C4081">
        <v>1</v>
      </c>
      <c r="D4081">
        <v>1211000</v>
      </c>
      <c r="E4081">
        <v>1211000</v>
      </c>
      <c r="F4081" t="s">
        <v>14306</v>
      </c>
      <c r="G4081" t="s">
        <v>12064</v>
      </c>
      <c r="H4081" t="s">
        <v>12067</v>
      </c>
      <c r="I4081" t="s">
        <v>12094</v>
      </c>
      <c r="J4081" t="s">
        <v>12087</v>
      </c>
      <c r="K4081" t="s">
        <v>16585</v>
      </c>
      <c r="L4081" t="s">
        <v>17558</v>
      </c>
    </row>
    <row r="4082" spans="1:12" x14ac:dyDescent="0.25">
      <c r="A4082" t="s">
        <v>10316</v>
      </c>
      <c r="B4082" s="7">
        <v>0.79524305555555552</v>
      </c>
      <c r="C4082">
        <v>2</v>
      </c>
      <c r="D4082">
        <v>644000</v>
      </c>
      <c r="E4082">
        <v>1288000</v>
      </c>
      <c r="F4082" t="s">
        <v>15446</v>
      </c>
      <c r="G4082" t="s">
        <v>12062</v>
      </c>
      <c r="H4082" t="s">
        <v>12068</v>
      </c>
      <c r="I4082" t="s">
        <v>12094</v>
      </c>
      <c r="J4082" t="s">
        <v>12079</v>
      </c>
      <c r="K4082" t="s">
        <v>16546</v>
      </c>
      <c r="L4082" t="s">
        <v>17520</v>
      </c>
    </row>
    <row r="4083" spans="1:12" x14ac:dyDescent="0.25">
      <c r="A4083" t="s">
        <v>10318</v>
      </c>
      <c r="B4083" s="7">
        <v>0.24429398148148149</v>
      </c>
      <c r="C4083">
        <v>7</v>
      </c>
      <c r="D4083">
        <v>388000</v>
      </c>
      <c r="E4083">
        <v>2716000</v>
      </c>
      <c r="F4083" t="s">
        <v>13712</v>
      </c>
      <c r="G4083" t="s">
        <v>12063</v>
      </c>
      <c r="H4083" t="s">
        <v>12070</v>
      </c>
      <c r="I4083" t="s">
        <v>12094</v>
      </c>
      <c r="J4083" t="s">
        <v>12090</v>
      </c>
      <c r="K4083" t="s">
        <v>17157</v>
      </c>
      <c r="L4083" t="s">
        <v>18165</v>
      </c>
    </row>
    <row r="4084" spans="1:12" x14ac:dyDescent="0.25">
      <c r="A4084" t="s">
        <v>10320</v>
      </c>
      <c r="B4084" s="7">
        <v>0.53418981481481487</v>
      </c>
      <c r="C4084">
        <v>3</v>
      </c>
      <c r="D4084">
        <v>347000</v>
      </c>
      <c r="E4084">
        <v>1041000</v>
      </c>
      <c r="F4084" t="s">
        <v>13281</v>
      </c>
      <c r="G4084" t="s">
        <v>12063</v>
      </c>
      <c r="H4084" t="s">
        <v>12068</v>
      </c>
      <c r="I4084" t="s">
        <v>12095</v>
      </c>
      <c r="J4084" t="s">
        <v>12079</v>
      </c>
      <c r="K4084" t="s">
        <v>16635</v>
      </c>
      <c r="L4084" t="s">
        <v>17621</v>
      </c>
    </row>
    <row r="4085" spans="1:12" x14ac:dyDescent="0.25">
      <c r="A4085" t="s">
        <v>10322</v>
      </c>
      <c r="B4085" s="7">
        <v>0.36271990740740739</v>
      </c>
      <c r="C4085">
        <v>4</v>
      </c>
      <c r="D4085">
        <v>328000</v>
      </c>
      <c r="E4085">
        <v>1312000</v>
      </c>
      <c r="F4085" t="s">
        <v>14765</v>
      </c>
      <c r="G4085" t="s">
        <v>12063</v>
      </c>
      <c r="H4085" t="s">
        <v>12068</v>
      </c>
      <c r="I4085" t="s">
        <v>12092</v>
      </c>
      <c r="J4085" t="s">
        <v>12076</v>
      </c>
      <c r="K4085" t="s">
        <v>12178</v>
      </c>
      <c r="L4085" t="s">
        <v>12262</v>
      </c>
    </row>
    <row r="4086" spans="1:12" x14ac:dyDescent="0.25">
      <c r="A4086" t="s">
        <v>10324</v>
      </c>
      <c r="B4086" s="7">
        <v>0.23571759259259259</v>
      </c>
      <c r="C4086">
        <v>8</v>
      </c>
      <c r="D4086">
        <v>578000</v>
      </c>
      <c r="E4086">
        <v>4624000</v>
      </c>
      <c r="F4086" t="s">
        <v>13298</v>
      </c>
      <c r="G4086" t="s">
        <v>12062</v>
      </c>
      <c r="H4086" t="s">
        <v>12070</v>
      </c>
      <c r="I4086" t="s">
        <v>12095</v>
      </c>
      <c r="J4086" t="s">
        <v>12073</v>
      </c>
      <c r="K4086" t="s">
        <v>16859</v>
      </c>
      <c r="L4086" t="s">
        <v>17867</v>
      </c>
    </row>
    <row r="4087" spans="1:12" x14ac:dyDescent="0.25">
      <c r="A4087" t="s">
        <v>10326</v>
      </c>
      <c r="B4087" s="7">
        <v>0.48261574074074076</v>
      </c>
      <c r="C4087">
        <v>2</v>
      </c>
      <c r="D4087">
        <v>546000</v>
      </c>
      <c r="E4087">
        <v>1092000</v>
      </c>
      <c r="F4087" t="s">
        <v>15728</v>
      </c>
      <c r="G4087" t="s">
        <v>12062</v>
      </c>
      <c r="H4087" t="s">
        <v>12068</v>
      </c>
      <c r="I4087" t="s">
        <v>12094</v>
      </c>
      <c r="J4087" t="s">
        <v>12084</v>
      </c>
      <c r="K4087" t="s">
        <v>17163</v>
      </c>
      <c r="L4087" t="s">
        <v>18166</v>
      </c>
    </row>
    <row r="4088" spans="1:12" x14ac:dyDescent="0.25">
      <c r="A4088" t="s">
        <v>10328</v>
      </c>
      <c r="B4088" s="7">
        <v>2.6076388888888889E-2</v>
      </c>
      <c r="C4088">
        <v>7</v>
      </c>
      <c r="D4088">
        <v>476000</v>
      </c>
      <c r="E4088">
        <v>3332000</v>
      </c>
      <c r="F4088" t="s">
        <v>12612</v>
      </c>
      <c r="G4088" t="s">
        <v>12065</v>
      </c>
      <c r="H4088" t="s">
        <v>12070</v>
      </c>
      <c r="I4088" t="s">
        <v>12095</v>
      </c>
      <c r="J4088" t="s">
        <v>12081</v>
      </c>
      <c r="K4088" t="s">
        <v>16669</v>
      </c>
      <c r="L4088" t="s">
        <v>17659</v>
      </c>
    </row>
    <row r="4089" spans="1:12" x14ac:dyDescent="0.25">
      <c r="A4089" t="s">
        <v>10330</v>
      </c>
      <c r="B4089" s="7">
        <v>0.38431712962962961</v>
      </c>
      <c r="C4089">
        <v>6</v>
      </c>
      <c r="D4089">
        <v>1215000</v>
      </c>
      <c r="E4089">
        <v>7290000</v>
      </c>
      <c r="F4089" t="s">
        <v>13450</v>
      </c>
      <c r="G4089" t="s">
        <v>12064</v>
      </c>
      <c r="H4089" t="s">
        <v>12068</v>
      </c>
      <c r="I4089" t="s">
        <v>12094</v>
      </c>
      <c r="J4089" t="s">
        <v>12090</v>
      </c>
      <c r="K4089" t="s">
        <v>16569</v>
      </c>
      <c r="L4089" t="s">
        <v>17547</v>
      </c>
    </row>
    <row r="4090" spans="1:12" x14ac:dyDescent="0.25">
      <c r="A4090" t="s">
        <v>10332</v>
      </c>
      <c r="B4090" s="7">
        <v>0.155</v>
      </c>
      <c r="C4090">
        <v>4</v>
      </c>
      <c r="D4090">
        <v>344000</v>
      </c>
      <c r="E4090">
        <v>1376000</v>
      </c>
      <c r="F4090" t="s">
        <v>14815</v>
      </c>
      <c r="G4090" t="s">
        <v>12063</v>
      </c>
      <c r="H4090" t="s">
        <v>12067</v>
      </c>
      <c r="I4090" t="s">
        <v>12094</v>
      </c>
      <c r="J4090" t="s">
        <v>12088</v>
      </c>
      <c r="K4090" t="s">
        <v>16834</v>
      </c>
      <c r="L4090" t="s">
        <v>17837</v>
      </c>
    </row>
    <row r="4091" spans="1:12" x14ac:dyDescent="0.25">
      <c r="A4091" t="s">
        <v>10334</v>
      </c>
      <c r="B4091" s="7">
        <v>3.7465277777777778E-2</v>
      </c>
      <c r="C4091">
        <v>7</v>
      </c>
      <c r="D4091">
        <v>1081000</v>
      </c>
      <c r="E4091">
        <v>7567000</v>
      </c>
      <c r="F4091" t="s">
        <v>15604</v>
      </c>
      <c r="G4091" t="s">
        <v>12064</v>
      </c>
      <c r="H4091" t="s">
        <v>12069</v>
      </c>
      <c r="I4091" t="s">
        <v>12094</v>
      </c>
      <c r="J4091" t="s">
        <v>12077</v>
      </c>
      <c r="K4091" t="s">
        <v>16772</v>
      </c>
      <c r="L4091" t="s">
        <v>17769</v>
      </c>
    </row>
    <row r="4092" spans="1:12" x14ac:dyDescent="0.25">
      <c r="A4092" t="s">
        <v>10336</v>
      </c>
      <c r="B4092" s="7">
        <v>0.40069444444444446</v>
      </c>
      <c r="C4092">
        <v>4</v>
      </c>
      <c r="D4092">
        <v>497000</v>
      </c>
      <c r="E4092">
        <v>1988000</v>
      </c>
      <c r="F4092" t="s">
        <v>12609</v>
      </c>
      <c r="G4092" t="s">
        <v>12065</v>
      </c>
      <c r="H4092" t="s">
        <v>12069</v>
      </c>
      <c r="I4092" t="s">
        <v>12093</v>
      </c>
      <c r="J4092" t="s">
        <v>12088</v>
      </c>
      <c r="K4092" t="s">
        <v>17077</v>
      </c>
      <c r="L4092" t="s">
        <v>18080</v>
      </c>
    </row>
    <row r="4093" spans="1:12" x14ac:dyDescent="0.25">
      <c r="A4093" t="s">
        <v>10338</v>
      </c>
      <c r="B4093" s="7">
        <v>0.32699074074074075</v>
      </c>
      <c r="C4093">
        <v>5</v>
      </c>
      <c r="D4093">
        <v>553000</v>
      </c>
      <c r="E4093">
        <v>2765000</v>
      </c>
      <c r="F4093" t="s">
        <v>16415</v>
      </c>
      <c r="G4093" t="s">
        <v>12062</v>
      </c>
      <c r="H4093" t="s">
        <v>12066</v>
      </c>
      <c r="I4093" t="s">
        <v>12092</v>
      </c>
      <c r="J4093" t="s">
        <v>12082</v>
      </c>
      <c r="K4093" t="s">
        <v>17438</v>
      </c>
      <c r="L4093" t="s">
        <v>18445</v>
      </c>
    </row>
    <row r="4094" spans="1:12" x14ac:dyDescent="0.25">
      <c r="A4094" t="s">
        <v>10340</v>
      </c>
      <c r="B4094" s="7">
        <v>8.74537037037037E-2</v>
      </c>
      <c r="C4094">
        <v>7</v>
      </c>
      <c r="D4094">
        <v>580000</v>
      </c>
      <c r="E4094">
        <v>4060000</v>
      </c>
      <c r="F4094" t="s">
        <v>12782</v>
      </c>
      <c r="G4094" t="s">
        <v>12062</v>
      </c>
      <c r="H4094" t="s">
        <v>12069</v>
      </c>
      <c r="I4094" t="s">
        <v>12094</v>
      </c>
      <c r="J4094" t="s">
        <v>12078</v>
      </c>
      <c r="K4094" t="s">
        <v>12155</v>
      </c>
      <c r="L4094" t="s">
        <v>12243</v>
      </c>
    </row>
    <row r="4095" spans="1:12" x14ac:dyDescent="0.25">
      <c r="A4095" t="s">
        <v>10342</v>
      </c>
      <c r="B4095" s="7">
        <v>8.6493055555555559E-2</v>
      </c>
      <c r="C4095">
        <v>4</v>
      </c>
      <c r="D4095">
        <v>457000</v>
      </c>
      <c r="E4095">
        <v>1828000</v>
      </c>
      <c r="F4095" t="s">
        <v>12802</v>
      </c>
      <c r="G4095" t="s">
        <v>12065</v>
      </c>
      <c r="H4095" t="s">
        <v>12071</v>
      </c>
      <c r="I4095" t="s">
        <v>12094</v>
      </c>
      <c r="J4095" t="s">
        <v>12090</v>
      </c>
      <c r="K4095" t="s">
        <v>16978</v>
      </c>
      <c r="L4095" t="s">
        <v>17982</v>
      </c>
    </row>
    <row r="4096" spans="1:12" x14ac:dyDescent="0.25">
      <c r="A4096" t="s">
        <v>10344</v>
      </c>
      <c r="B4096" s="7">
        <v>0.46106481481481482</v>
      </c>
      <c r="C4096">
        <v>8</v>
      </c>
      <c r="D4096">
        <v>375000</v>
      </c>
      <c r="E4096">
        <v>3000000</v>
      </c>
      <c r="F4096" t="s">
        <v>15105</v>
      </c>
      <c r="G4096" t="s">
        <v>12063</v>
      </c>
      <c r="H4096" t="s">
        <v>12069</v>
      </c>
      <c r="I4096" t="s">
        <v>12095</v>
      </c>
      <c r="J4096" t="s">
        <v>12084</v>
      </c>
      <c r="K4096" t="s">
        <v>17339</v>
      </c>
      <c r="L4096" t="s">
        <v>18347</v>
      </c>
    </row>
    <row r="4097" spans="1:12" x14ac:dyDescent="0.25">
      <c r="A4097" t="s">
        <v>10346</v>
      </c>
      <c r="B4097" s="7">
        <v>0.74603009259259256</v>
      </c>
      <c r="C4097">
        <v>2</v>
      </c>
      <c r="D4097">
        <v>633000</v>
      </c>
      <c r="E4097">
        <v>1266000</v>
      </c>
      <c r="F4097" t="s">
        <v>14704</v>
      </c>
      <c r="G4097" t="s">
        <v>12062</v>
      </c>
      <c r="H4097" t="s">
        <v>12068</v>
      </c>
      <c r="I4097" t="s">
        <v>12095</v>
      </c>
      <c r="J4097" t="s">
        <v>12077</v>
      </c>
      <c r="K4097" t="s">
        <v>16826</v>
      </c>
      <c r="L4097" t="s">
        <v>17826</v>
      </c>
    </row>
    <row r="4098" spans="1:12" x14ac:dyDescent="0.25">
      <c r="A4098" t="s">
        <v>10348</v>
      </c>
      <c r="B4098" s="7">
        <v>0.75114583333333329</v>
      </c>
      <c r="C4098">
        <v>2</v>
      </c>
      <c r="D4098">
        <v>584000</v>
      </c>
      <c r="E4098">
        <v>1168000</v>
      </c>
      <c r="F4098" t="s">
        <v>14572</v>
      </c>
      <c r="G4098" t="s">
        <v>12062</v>
      </c>
      <c r="H4098" t="s">
        <v>12071</v>
      </c>
      <c r="I4098" t="s">
        <v>12094</v>
      </c>
      <c r="J4098" t="s">
        <v>12083</v>
      </c>
      <c r="K4098" t="s">
        <v>16973</v>
      </c>
      <c r="L4098" t="s">
        <v>17975</v>
      </c>
    </row>
    <row r="4099" spans="1:12" x14ac:dyDescent="0.25">
      <c r="A4099" t="s">
        <v>10350</v>
      </c>
      <c r="B4099" s="7">
        <v>0.49847222222222221</v>
      </c>
      <c r="C4099">
        <v>3</v>
      </c>
      <c r="D4099">
        <v>410000</v>
      </c>
      <c r="E4099">
        <v>1230000</v>
      </c>
      <c r="F4099" t="s">
        <v>14140</v>
      </c>
      <c r="G4099" t="s">
        <v>12065</v>
      </c>
      <c r="H4099" t="s">
        <v>12066</v>
      </c>
      <c r="I4099" t="s">
        <v>12092</v>
      </c>
      <c r="J4099" t="s">
        <v>12074</v>
      </c>
      <c r="K4099" t="s">
        <v>17274</v>
      </c>
      <c r="L4099" t="s">
        <v>18280</v>
      </c>
    </row>
    <row r="4100" spans="1:12" x14ac:dyDescent="0.25">
      <c r="A4100" t="s">
        <v>10352</v>
      </c>
      <c r="B4100" s="7">
        <v>0.67525462962962968</v>
      </c>
      <c r="C4100">
        <v>3</v>
      </c>
      <c r="D4100">
        <v>1101000</v>
      </c>
      <c r="E4100">
        <v>3303000</v>
      </c>
      <c r="F4100" t="s">
        <v>15237</v>
      </c>
      <c r="G4100" t="s">
        <v>12064</v>
      </c>
      <c r="H4100" t="s">
        <v>12066</v>
      </c>
      <c r="I4100" t="s">
        <v>12095</v>
      </c>
      <c r="J4100" t="s">
        <v>12084</v>
      </c>
      <c r="K4100" t="s">
        <v>16512</v>
      </c>
      <c r="L4100" t="s">
        <v>17486</v>
      </c>
    </row>
    <row r="4101" spans="1:12" x14ac:dyDescent="0.25">
      <c r="A4101" t="s">
        <v>10354</v>
      </c>
      <c r="B4101" s="7">
        <v>3.1296296296296294E-2</v>
      </c>
      <c r="C4101">
        <v>2</v>
      </c>
      <c r="D4101">
        <v>597000</v>
      </c>
      <c r="E4101">
        <v>1194000</v>
      </c>
      <c r="F4101" t="s">
        <v>12899</v>
      </c>
      <c r="G4101" t="s">
        <v>12062</v>
      </c>
      <c r="H4101" t="s">
        <v>12070</v>
      </c>
      <c r="I4101" t="s">
        <v>12094</v>
      </c>
      <c r="J4101" t="s">
        <v>12085</v>
      </c>
      <c r="K4101" t="s">
        <v>16725</v>
      </c>
      <c r="L4101" t="s">
        <v>17717</v>
      </c>
    </row>
    <row r="4102" spans="1:12" x14ac:dyDescent="0.25">
      <c r="A4102" t="s">
        <v>10356</v>
      </c>
      <c r="B4102" s="7">
        <v>0.81428240740740743</v>
      </c>
      <c r="C4102">
        <v>2</v>
      </c>
      <c r="D4102">
        <v>413000</v>
      </c>
      <c r="E4102">
        <v>826000</v>
      </c>
      <c r="F4102" t="s">
        <v>15925</v>
      </c>
      <c r="G4102" t="s">
        <v>12065</v>
      </c>
      <c r="H4102" t="s">
        <v>12070</v>
      </c>
      <c r="I4102" t="s">
        <v>12095</v>
      </c>
      <c r="J4102" t="s">
        <v>12073</v>
      </c>
      <c r="K4102" t="s">
        <v>16650</v>
      </c>
      <c r="L4102" t="s">
        <v>17636</v>
      </c>
    </row>
    <row r="4103" spans="1:12" x14ac:dyDescent="0.25">
      <c r="A4103" t="s">
        <v>10358</v>
      </c>
      <c r="B4103" s="7">
        <v>0.99615740740740744</v>
      </c>
      <c r="C4103">
        <v>7</v>
      </c>
      <c r="D4103">
        <v>345000</v>
      </c>
      <c r="E4103">
        <v>2415000</v>
      </c>
      <c r="F4103" t="s">
        <v>14293</v>
      </c>
      <c r="G4103" t="s">
        <v>12063</v>
      </c>
      <c r="H4103" t="s">
        <v>12066</v>
      </c>
      <c r="I4103" t="s">
        <v>12094</v>
      </c>
      <c r="J4103" t="s">
        <v>12079</v>
      </c>
      <c r="K4103" t="s">
        <v>16764</v>
      </c>
      <c r="L4103" t="s">
        <v>17761</v>
      </c>
    </row>
    <row r="4104" spans="1:12" x14ac:dyDescent="0.25">
      <c r="A4104" t="s">
        <v>10360</v>
      </c>
      <c r="B4104" s="7">
        <v>0.74626157407407412</v>
      </c>
      <c r="C4104">
        <v>9</v>
      </c>
      <c r="D4104">
        <v>479000</v>
      </c>
      <c r="E4104">
        <v>4311000</v>
      </c>
      <c r="F4104" t="s">
        <v>14150</v>
      </c>
      <c r="G4104" t="s">
        <v>12065</v>
      </c>
      <c r="H4104" t="s">
        <v>12070</v>
      </c>
      <c r="I4104" t="s">
        <v>12095</v>
      </c>
      <c r="J4104" t="s">
        <v>12089</v>
      </c>
      <c r="K4104" t="s">
        <v>17034</v>
      </c>
      <c r="L4104" t="s">
        <v>18042</v>
      </c>
    </row>
    <row r="4105" spans="1:12" x14ac:dyDescent="0.25">
      <c r="A4105" t="s">
        <v>10362</v>
      </c>
      <c r="B4105" s="7">
        <v>3.6770833333333336E-2</v>
      </c>
      <c r="C4105">
        <v>6</v>
      </c>
      <c r="D4105">
        <v>365000</v>
      </c>
      <c r="E4105">
        <v>2190000</v>
      </c>
      <c r="F4105" t="s">
        <v>13766</v>
      </c>
      <c r="G4105" t="s">
        <v>12063</v>
      </c>
      <c r="H4105" t="s">
        <v>12071</v>
      </c>
      <c r="I4105" t="s">
        <v>12093</v>
      </c>
      <c r="J4105" t="s">
        <v>12082</v>
      </c>
      <c r="K4105" t="s">
        <v>16564</v>
      </c>
      <c r="L4105" t="s">
        <v>17542</v>
      </c>
    </row>
    <row r="4106" spans="1:12" x14ac:dyDescent="0.25">
      <c r="A4106" t="s">
        <v>10365</v>
      </c>
      <c r="B4106" s="7">
        <v>0.8842592592592593</v>
      </c>
      <c r="C4106">
        <v>1</v>
      </c>
      <c r="D4106">
        <v>508000</v>
      </c>
      <c r="E4106">
        <v>508000</v>
      </c>
      <c r="F4106" t="s">
        <v>15734</v>
      </c>
      <c r="G4106" t="s">
        <v>12065</v>
      </c>
      <c r="H4106" t="s">
        <v>12067</v>
      </c>
      <c r="I4106" t="s">
        <v>12093</v>
      </c>
      <c r="J4106" t="s">
        <v>12075</v>
      </c>
      <c r="K4106" t="s">
        <v>16783</v>
      </c>
      <c r="L4106" t="s">
        <v>17774</v>
      </c>
    </row>
    <row r="4107" spans="1:12" x14ac:dyDescent="0.25">
      <c r="A4107" t="s">
        <v>10367</v>
      </c>
      <c r="B4107" s="7">
        <v>0.69513888888888886</v>
      </c>
      <c r="C4107">
        <v>9</v>
      </c>
      <c r="D4107">
        <v>384000</v>
      </c>
      <c r="E4107">
        <v>3456000</v>
      </c>
      <c r="F4107" t="s">
        <v>16154</v>
      </c>
      <c r="G4107" t="s">
        <v>12063</v>
      </c>
      <c r="H4107" t="s">
        <v>12066</v>
      </c>
      <c r="I4107" t="s">
        <v>12095</v>
      </c>
      <c r="J4107" t="s">
        <v>12089</v>
      </c>
      <c r="K4107" t="s">
        <v>17236</v>
      </c>
      <c r="L4107" t="s">
        <v>18246</v>
      </c>
    </row>
    <row r="4108" spans="1:12" x14ac:dyDescent="0.25">
      <c r="A4108" t="s">
        <v>10369</v>
      </c>
      <c r="B4108" s="7">
        <v>0.70589120370370373</v>
      </c>
      <c r="C4108">
        <v>8</v>
      </c>
      <c r="D4108">
        <v>1337000</v>
      </c>
      <c r="E4108">
        <v>10696000</v>
      </c>
      <c r="F4108" t="s">
        <v>16275</v>
      </c>
      <c r="G4108" t="s">
        <v>12064</v>
      </c>
      <c r="H4108" t="s">
        <v>12068</v>
      </c>
      <c r="I4108" t="s">
        <v>12094</v>
      </c>
      <c r="J4108" t="s">
        <v>12087</v>
      </c>
      <c r="K4108" t="s">
        <v>17156</v>
      </c>
      <c r="L4108" t="s">
        <v>18165</v>
      </c>
    </row>
    <row r="4109" spans="1:12" x14ac:dyDescent="0.25">
      <c r="A4109" t="s">
        <v>10371</v>
      </c>
      <c r="B4109" s="7">
        <v>0.46378472222222222</v>
      </c>
      <c r="C4109">
        <v>6</v>
      </c>
      <c r="D4109">
        <v>628000</v>
      </c>
      <c r="E4109">
        <v>3768000</v>
      </c>
      <c r="F4109" t="s">
        <v>12455</v>
      </c>
      <c r="G4109" t="s">
        <v>12062</v>
      </c>
      <c r="H4109" t="s">
        <v>12068</v>
      </c>
      <c r="I4109" t="s">
        <v>12092</v>
      </c>
      <c r="J4109" t="s">
        <v>12084</v>
      </c>
      <c r="K4109" t="s">
        <v>12157</v>
      </c>
      <c r="L4109" t="s">
        <v>12244</v>
      </c>
    </row>
    <row r="4110" spans="1:12" x14ac:dyDescent="0.25">
      <c r="A4110" t="s">
        <v>10373</v>
      </c>
      <c r="B4110" s="7">
        <v>8.6724537037037031E-2</v>
      </c>
      <c r="C4110">
        <v>8</v>
      </c>
      <c r="D4110">
        <v>350000</v>
      </c>
      <c r="E4110">
        <v>2800000</v>
      </c>
      <c r="F4110" t="s">
        <v>12453</v>
      </c>
      <c r="G4110" t="s">
        <v>12063</v>
      </c>
      <c r="H4110" t="s">
        <v>12071</v>
      </c>
      <c r="I4110" t="s">
        <v>12094</v>
      </c>
      <c r="J4110" t="s">
        <v>12083</v>
      </c>
      <c r="K4110" t="s">
        <v>16672</v>
      </c>
      <c r="L4110" t="s">
        <v>17663</v>
      </c>
    </row>
    <row r="4111" spans="1:12" x14ac:dyDescent="0.25">
      <c r="A4111" t="s">
        <v>10375</v>
      </c>
      <c r="B4111" s="7">
        <v>0.88592592592592589</v>
      </c>
      <c r="C4111">
        <v>8</v>
      </c>
      <c r="D4111">
        <v>428000</v>
      </c>
      <c r="E4111">
        <v>3424000</v>
      </c>
      <c r="F4111" t="s">
        <v>14713</v>
      </c>
      <c r="G4111" t="s">
        <v>12065</v>
      </c>
      <c r="H4111" t="s">
        <v>12068</v>
      </c>
      <c r="I4111" t="s">
        <v>12094</v>
      </c>
      <c r="J4111" t="s">
        <v>12081</v>
      </c>
      <c r="K4111" t="s">
        <v>16635</v>
      </c>
      <c r="L4111" t="s">
        <v>17626</v>
      </c>
    </row>
    <row r="4112" spans="1:12" x14ac:dyDescent="0.25">
      <c r="A4112" t="s">
        <v>10377</v>
      </c>
      <c r="B4112" s="7">
        <v>0.15184027777777778</v>
      </c>
      <c r="C4112">
        <v>7</v>
      </c>
      <c r="D4112">
        <v>1351000</v>
      </c>
      <c r="E4112">
        <v>9457000</v>
      </c>
      <c r="F4112" t="s">
        <v>12640</v>
      </c>
      <c r="G4112" t="s">
        <v>12064</v>
      </c>
      <c r="H4112" t="s">
        <v>12066</v>
      </c>
      <c r="I4112" t="s">
        <v>12095</v>
      </c>
      <c r="J4112" t="s">
        <v>12087</v>
      </c>
      <c r="K4112" t="s">
        <v>16900</v>
      </c>
      <c r="L4112" t="s">
        <v>17908</v>
      </c>
    </row>
    <row r="4113" spans="1:12" x14ac:dyDescent="0.25">
      <c r="A4113" t="s">
        <v>10379</v>
      </c>
      <c r="B4113" s="7">
        <v>0.57962962962962961</v>
      </c>
      <c r="C4113">
        <v>4</v>
      </c>
      <c r="D4113">
        <v>399000</v>
      </c>
      <c r="E4113">
        <v>1596000</v>
      </c>
      <c r="F4113" t="s">
        <v>13641</v>
      </c>
      <c r="G4113" t="s">
        <v>12063</v>
      </c>
      <c r="H4113" t="s">
        <v>12066</v>
      </c>
      <c r="I4113" t="s">
        <v>12094</v>
      </c>
      <c r="J4113" t="s">
        <v>12083</v>
      </c>
      <c r="K4113" t="s">
        <v>16521</v>
      </c>
      <c r="L4113" t="s">
        <v>17497</v>
      </c>
    </row>
    <row r="4114" spans="1:12" x14ac:dyDescent="0.25">
      <c r="A4114" t="s">
        <v>10381</v>
      </c>
      <c r="B4114" s="7">
        <v>0.78107638888888886</v>
      </c>
      <c r="C4114">
        <v>8</v>
      </c>
      <c r="D4114">
        <v>496000</v>
      </c>
      <c r="E4114">
        <v>3968000</v>
      </c>
      <c r="F4114" t="s">
        <v>15678</v>
      </c>
      <c r="G4114" t="s">
        <v>12065</v>
      </c>
      <c r="H4114" t="s">
        <v>12071</v>
      </c>
      <c r="I4114" t="s">
        <v>12095</v>
      </c>
      <c r="J4114" t="s">
        <v>12082</v>
      </c>
      <c r="K4114" t="s">
        <v>17139</v>
      </c>
      <c r="L4114" t="s">
        <v>18147</v>
      </c>
    </row>
    <row r="4115" spans="1:12" x14ac:dyDescent="0.25">
      <c r="A4115" t="s">
        <v>10383</v>
      </c>
      <c r="B4115" s="7">
        <v>0.69652777777777775</v>
      </c>
      <c r="C4115">
        <v>9</v>
      </c>
      <c r="D4115">
        <v>398000</v>
      </c>
      <c r="E4115">
        <v>3582000</v>
      </c>
      <c r="F4115" t="s">
        <v>12467</v>
      </c>
      <c r="G4115" t="s">
        <v>12063</v>
      </c>
      <c r="H4115" t="s">
        <v>12071</v>
      </c>
      <c r="I4115" t="s">
        <v>12093</v>
      </c>
      <c r="J4115" t="s">
        <v>12082</v>
      </c>
      <c r="K4115" t="s">
        <v>17295</v>
      </c>
      <c r="L4115" t="s">
        <v>18306</v>
      </c>
    </row>
    <row r="4116" spans="1:12" x14ac:dyDescent="0.25">
      <c r="A4116" t="s">
        <v>10385</v>
      </c>
      <c r="B4116" s="7">
        <v>0.72381944444444446</v>
      </c>
      <c r="C4116">
        <v>3</v>
      </c>
      <c r="D4116">
        <v>1286000</v>
      </c>
      <c r="E4116">
        <v>3858000</v>
      </c>
      <c r="F4116" t="s">
        <v>12614</v>
      </c>
      <c r="G4116" t="s">
        <v>12064</v>
      </c>
      <c r="H4116" t="s">
        <v>12070</v>
      </c>
      <c r="I4116" t="s">
        <v>12094</v>
      </c>
      <c r="J4116" t="s">
        <v>12086</v>
      </c>
      <c r="K4116" t="s">
        <v>16854</v>
      </c>
      <c r="L4116" t="s">
        <v>17857</v>
      </c>
    </row>
    <row r="4117" spans="1:12" x14ac:dyDescent="0.25">
      <c r="A4117" t="s">
        <v>10388</v>
      </c>
      <c r="B4117" s="7">
        <v>0.25446759259259261</v>
      </c>
      <c r="C4117">
        <v>2</v>
      </c>
      <c r="D4117">
        <v>471000</v>
      </c>
      <c r="E4117">
        <v>942000</v>
      </c>
      <c r="F4117" t="s">
        <v>12647</v>
      </c>
      <c r="G4117" t="s">
        <v>12065</v>
      </c>
      <c r="H4117" t="s">
        <v>12071</v>
      </c>
      <c r="I4117" t="s">
        <v>12094</v>
      </c>
      <c r="J4117" t="s">
        <v>12082</v>
      </c>
      <c r="K4117" t="s">
        <v>16560</v>
      </c>
      <c r="L4117" t="s">
        <v>17534</v>
      </c>
    </row>
    <row r="4118" spans="1:12" x14ac:dyDescent="0.25">
      <c r="A4118" t="s">
        <v>10391</v>
      </c>
      <c r="B4118" s="7">
        <v>0.20542824074074073</v>
      </c>
      <c r="C4118">
        <v>8</v>
      </c>
      <c r="D4118">
        <v>484000</v>
      </c>
      <c r="E4118">
        <v>3872000</v>
      </c>
      <c r="F4118" t="s">
        <v>15240</v>
      </c>
      <c r="G4118" t="s">
        <v>12065</v>
      </c>
      <c r="H4118" t="s">
        <v>12066</v>
      </c>
      <c r="I4118" t="s">
        <v>12095</v>
      </c>
      <c r="J4118" t="s">
        <v>12085</v>
      </c>
      <c r="K4118" t="s">
        <v>17059</v>
      </c>
      <c r="L4118" t="s">
        <v>18066</v>
      </c>
    </row>
    <row r="4119" spans="1:12" x14ac:dyDescent="0.25">
      <c r="A4119" t="s">
        <v>10393</v>
      </c>
      <c r="B4119" s="7">
        <v>0.28138888888888891</v>
      </c>
      <c r="C4119">
        <v>4</v>
      </c>
      <c r="D4119">
        <v>556000</v>
      </c>
      <c r="E4119">
        <v>2224000</v>
      </c>
      <c r="F4119" t="s">
        <v>13775</v>
      </c>
      <c r="G4119" t="s">
        <v>12062</v>
      </c>
      <c r="H4119" t="s">
        <v>12070</v>
      </c>
      <c r="I4119" t="s">
        <v>12092</v>
      </c>
      <c r="J4119" t="s">
        <v>12082</v>
      </c>
      <c r="K4119" t="s">
        <v>17375</v>
      </c>
      <c r="L4119" t="s">
        <v>18380</v>
      </c>
    </row>
    <row r="4120" spans="1:12" x14ac:dyDescent="0.25">
      <c r="A4120" t="s">
        <v>10396</v>
      </c>
      <c r="B4120" s="7">
        <v>0.67972222222222223</v>
      </c>
      <c r="C4120">
        <v>1</v>
      </c>
      <c r="D4120">
        <v>322000</v>
      </c>
      <c r="E4120">
        <v>322000</v>
      </c>
      <c r="F4120" t="s">
        <v>14739</v>
      </c>
      <c r="G4120" t="s">
        <v>12063</v>
      </c>
      <c r="H4120" t="s">
        <v>12071</v>
      </c>
      <c r="I4120" t="s">
        <v>12094</v>
      </c>
      <c r="J4120" t="s">
        <v>12074</v>
      </c>
      <c r="K4120" t="s">
        <v>17269</v>
      </c>
      <c r="L4120" t="s">
        <v>18273</v>
      </c>
    </row>
    <row r="4121" spans="1:12" x14ac:dyDescent="0.25">
      <c r="A4121" t="s">
        <v>10399</v>
      </c>
      <c r="B4121" s="7">
        <v>0.6099768518518518</v>
      </c>
      <c r="C4121">
        <v>8</v>
      </c>
      <c r="D4121">
        <v>645000</v>
      </c>
      <c r="E4121">
        <v>5160000</v>
      </c>
      <c r="F4121" t="s">
        <v>14953</v>
      </c>
      <c r="G4121" t="s">
        <v>12062</v>
      </c>
      <c r="H4121" t="s">
        <v>12071</v>
      </c>
      <c r="I4121" t="s">
        <v>12093</v>
      </c>
      <c r="J4121" t="s">
        <v>12080</v>
      </c>
      <c r="K4121" t="s">
        <v>17105</v>
      </c>
      <c r="L4121" t="s">
        <v>18112</v>
      </c>
    </row>
    <row r="4122" spans="1:12" x14ac:dyDescent="0.25">
      <c r="A4122" t="s">
        <v>10401</v>
      </c>
      <c r="B4122" s="7">
        <v>0.44123842592592594</v>
      </c>
      <c r="C4122">
        <v>6</v>
      </c>
      <c r="D4122">
        <v>363000</v>
      </c>
      <c r="E4122">
        <v>2178000</v>
      </c>
      <c r="F4122" t="s">
        <v>14961</v>
      </c>
      <c r="G4122" t="s">
        <v>12063</v>
      </c>
      <c r="H4122" t="s">
        <v>12071</v>
      </c>
      <c r="I4122" t="s">
        <v>12095</v>
      </c>
      <c r="J4122" t="s">
        <v>12072</v>
      </c>
      <c r="K4122" t="s">
        <v>17368</v>
      </c>
      <c r="L4122" t="s">
        <v>18374</v>
      </c>
    </row>
    <row r="4123" spans="1:12" x14ac:dyDescent="0.25">
      <c r="A4123" t="s">
        <v>10404</v>
      </c>
      <c r="B4123" s="7">
        <v>6.0358796296296299E-2</v>
      </c>
      <c r="C4123">
        <v>1</v>
      </c>
      <c r="D4123">
        <v>358000</v>
      </c>
      <c r="E4123">
        <v>358000</v>
      </c>
      <c r="F4123" t="s">
        <v>13264</v>
      </c>
      <c r="G4123" t="s">
        <v>12063</v>
      </c>
      <c r="H4123" t="s">
        <v>12068</v>
      </c>
      <c r="I4123" t="s">
        <v>12094</v>
      </c>
      <c r="J4123" t="s">
        <v>12091</v>
      </c>
      <c r="K4123" t="s">
        <v>17446</v>
      </c>
      <c r="L4123" t="s">
        <v>18449</v>
      </c>
    </row>
    <row r="4124" spans="1:12" x14ac:dyDescent="0.25">
      <c r="A4124" t="s">
        <v>10406</v>
      </c>
      <c r="B4124" s="7">
        <v>0.87818287037037035</v>
      </c>
      <c r="C4124">
        <v>8</v>
      </c>
      <c r="D4124">
        <v>1317000</v>
      </c>
      <c r="E4124">
        <v>10536000</v>
      </c>
      <c r="F4124" t="s">
        <v>14138</v>
      </c>
      <c r="G4124" t="s">
        <v>12064</v>
      </c>
      <c r="H4124" t="s">
        <v>12071</v>
      </c>
      <c r="I4124" t="s">
        <v>12095</v>
      </c>
      <c r="J4124" t="s">
        <v>12090</v>
      </c>
      <c r="K4124" t="s">
        <v>17366</v>
      </c>
      <c r="L4124" t="s">
        <v>18374</v>
      </c>
    </row>
    <row r="4125" spans="1:12" x14ac:dyDescent="0.25">
      <c r="A4125" t="s">
        <v>10409</v>
      </c>
      <c r="B4125" s="7">
        <v>0.80819444444444444</v>
      </c>
      <c r="C4125">
        <v>3</v>
      </c>
      <c r="D4125">
        <v>448000</v>
      </c>
      <c r="E4125">
        <v>1344000</v>
      </c>
      <c r="F4125" t="s">
        <v>13835</v>
      </c>
      <c r="G4125" t="s">
        <v>12065</v>
      </c>
      <c r="H4125" t="s">
        <v>12071</v>
      </c>
      <c r="I4125" t="s">
        <v>12095</v>
      </c>
      <c r="J4125" t="s">
        <v>12084</v>
      </c>
      <c r="K4125" t="s">
        <v>16554</v>
      </c>
      <c r="L4125" t="s">
        <v>17529</v>
      </c>
    </row>
    <row r="4126" spans="1:12" x14ac:dyDescent="0.25">
      <c r="A4126" t="s">
        <v>10411</v>
      </c>
      <c r="B4126" s="7">
        <v>0.17447916666666666</v>
      </c>
      <c r="C4126">
        <v>9</v>
      </c>
      <c r="D4126">
        <v>1145000</v>
      </c>
      <c r="E4126">
        <v>10305000</v>
      </c>
      <c r="F4126" t="s">
        <v>13386</v>
      </c>
      <c r="G4126" t="s">
        <v>12064</v>
      </c>
      <c r="H4126" t="s">
        <v>12067</v>
      </c>
      <c r="I4126" t="s">
        <v>12094</v>
      </c>
      <c r="J4126" t="s">
        <v>12086</v>
      </c>
      <c r="K4126" t="s">
        <v>16494</v>
      </c>
      <c r="L4126" t="s">
        <v>17802</v>
      </c>
    </row>
    <row r="4127" spans="1:12" x14ac:dyDescent="0.25">
      <c r="A4127" t="s">
        <v>10414</v>
      </c>
      <c r="B4127" s="7">
        <v>0.71261574074074074</v>
      </c>
      <c r="C4127">
        <v>3</v>
      </c>
      <c r="D4127">
        <v>418000</v>
      </c>
      <c r="E4127">
        <v>1254000</v>
      </c>
      <c r="F4127" t="s">
        <v>12902</v>
      </c>
      <c r="G4127" t="s">
        <v>12065</v>
      </c>
      <c r="H4127" t="s">
        <v>12069</v>
      </c>
      <c r="I4127" t="s">
        <v>12094</v>
      </c>
      <c r="J4127" t="s">
        <v>12074</v>
      </c>
      <c r="K4127" t="s">
        <v>16859</v>
      </c>
      <c r="L4127" t="s">
        <v>17862</v>
      </c>
    </row>
    <row r="4128" spans="1:12" x14ac:dyDescent="0.25">
      <c r="A4128" t="s">
        <v>10416</v>
      </c>
      <c r="B4128" s="7">
        <v>0.89769675925925929</v>
      </c>
      <c r="C4128">
        <v>9</v>
      </c>
      <c r="D4128">
        <v>636000</v>
      </c>
      <c r="E4128">
        <v>5724000</v>
      </c>
      <c r="F4128" t="s">
        <v>14148</v>
      </c>
      <c r="G4128" t="s">
        <v>12062</v>
      </c>
      <c r="H4128" t="s">
        <v>12068</v>
      </c>
      <c r="I4128" t="s">
        <v>12095</v>
      </c>
      <c r="J4128" t="s">
        <v>12074</v>
      </c>
      <c r="K4128" t="s">
        <v>17338</v>
      </c>
      <c r="L4128" t="s">
        <v>18347</v>
      </c>
    </row>
    <row r="4129" spans="1:12" x14ac:dyDescent="0.25">
      <c r="A4129" t="s">
        <v>10418</v>
      </c>
      <c r="B4129" s="7">
        <v>5.2951388888888888E-2</v>
      </c>
      <c r="C4129">
        <v>2</v>
      </c>
      <c r="D4129">
        <v>316000</v>
      </c>
      <c r="E4129">
        <v>632000</v>
      </c>
      <c r="F4129" t="s">
        <v>15028</v>
      </c>
      <c r="G4129" t="s">
        <v>12063</v>
      </c>
      <c r="H4129" t="s">
        <v>12070</v>
      </c>
      <c r="I4129" t="s">
        <v>12095</v>
      </c>
      <c r="J4129" t="s">
        <v>12091</v>
      </c>
      <c r="K4129" t="s">
        <v>16801</v>
      </c>
      <c r="L4129" t="s">
        <v>17801</v>
      </c>
    </row>
    <row r="4130" spans="1:12" x14ac:dyDescent="0.25">
      <c r="A4130" t="s">
        <v>10421</v>
      </c>
      <c r="B4130" s="7">
        <v>0.6875</v>
      </c>
      <c r="C4130">
        <v>9</v>
      </c>
      <c r="D4130">
        <v>1236000</v>
      </c>
      <c r="E4130">
        <v>11124000</v>
      </c>
      <c r="F4130" t="s">
        <v>14601</v>
      </c>
      <c r="G4130" t="s">
        <v>12064</v>
      </c>
      <c r="H4130" t="s">
        <v>12068</v>
      </c>
      <c r="I4130" t="s">
        <v>12094</v>
      </c>
      <c r="J4130" t="s">
        <v>12075</v>
      </c>
      <c r="K4130" t="s">
        <v>16536</v>
      </c>
      <c r="L4130" t="s">
        <v>17517</v>
      </c>
    </row>
    <row r="4131" spans="1:12" x14ac:dyDescent="0.25">
      <c r="A4131" t="s">
        <v>10424</v>
      </c>
      <c r="B4131" s="7">
        <v>0.18612268518518518</v>
      </c>
      <c r="C4131">
        <v>4</v>
      </c>
      <c r="D4131">
        <v>430000</v>
      </c>
      <c r="E4131">
        <v>1720000</v>
      </c>
      <c r="F4131" t="s">
        <v>14122</v>
      </c>
      <c r="G4131" t="s">
        <v>12065</v>
      </c>
      <c r="H4131" t="s">
        <v>12067</v>
      </c>
      <c r="I4131" t="s">
        <v>12094</v>
      </c>
      <c r="J4131" t="s">
        <v>12079</v>
      </c>
      <c r="K4131" t="s">
        <v>16800</v>
      </c>
      <c r="L4131" t="s">
        <v>17795</v>
      </c>
    </row>
    <row r="4132" spans="1:12" x14ac:dyDescent="0.25">
      <c r="A4132" t="s">
        <v>10427</v>
      </c>
      <c r="B4132" s="7">
        <v>0.90741898148148148</v>
      </c>
      <c r="C4132">
        <v>2</v>
      </c>
      <c r="D4132">
        <v>454000</v>
      </c>
      <c r="E4132">
        <v>908000</v>
      </c>
      <c r="F4132" t="s">
        <v>12527</v>
      </c>
      <c r="G4132" t="s">
        <v>12065</v>
      </c>
      <c r="H4132" t="s">
        <v>12070</v>
      </c>
      <c r="I4132" t="s">
        <v>12094</v>
      </c>
      <c r="J4132" t="s">
        <v>12088</v>
      </c>
      <c r="K4132" t="s">
        <v>12143</v>
      </c>
      <c r="L4132" t="s">
        <v>12226</v>
      </c>
    </row>
    <row r="4133" spans="1:12" x14ac:dyDescent="0.25">
      <c r="A4133" t="s">
        <v>10429</v>
      </c>
      <c r="B4133" s="7">
        <v>0.44202546296296297</v>
      </c>
      <c r="C4133">
        <v>7</v>
      </c>
      <c r="D4133">
        <v>1199000</v>
      </c>
      <c r="E4133">
        <v>8393000</v>
      </c>
      <c r="F4133" t="s">
        <v>15275</v>
      </c>
      <c r="G4133" t="s">
        <v>12064</v>
      </c>
      <c r="H4133" t="s">
        <v>12071</v>
      </c>
      <c r="I4133" t="s">
        <v>12094</v>
      </c>
      <c r="J4133" t="s">
        <v>12076</v>
      </c>
      <c r="K4133" t="s">
        <v>16632</v>
      </c>
      <c r="L4133" t="s">
        <v>17621</v>
      </c>
    </row>
    <row r="4134" spans="1:12" x14ac:dyDescent="0.25">
      <c r="A4134" t="s">
        <v>10431</v>
      </c>
      <c r="B4134" s="7">
        <v>0.77835648148148151</v>
      </c>
      <c r="C4134">
        <v>3</v>
      </c>
      <c r="D4134">
        <v>1267000</v>
      </c>
      <c r="E4134">
        <v>3801000</v>
      </c>
      <c r="F4134" t="s">
        <v>16065</v>
      </c>
      <c r="G4134" t="s">
        <v>12064</v>
      </c>
      <c r="H4134" t="s">
        <v>12068</v>
      </c>
      <c r="I4134" t="s">
        <v>12095</v>
      </c>
      <c r="J4134" t="s">
        <v>12080</v>
      </c>
      <c r="K4134" t="s">
        <v>16868</v>
      </c>
      <c r="L4134" t="s">
        <v>17871</v>
      </c>
    </row>
    <row r="4135" spans="1:12" x14ac:dyDescent="0.25">
      <c r="A4135" t="s">
        <v>10433</v>
      </c>
      <c r="B4135" s="7">
        <v>0.71137731481481481</v>
      </c>
      <c r="C4135">
        <v>7</v>
      </c>
      <c r="D4135">
        <v>387000</v>
      </c>
      <c r="E4135">
        <v>2709000</v>
      </c>
      <c r="F4135" t="s">
        <v>16344</v>
      </c>
      <c r="G4135" t="s">
        <v>12063</v>
      </c>
      <c r="H4135" t="s">
        <v>12071</v>
      </c>
      <c r="I4135" t="s">
        <v>12094</v>
      </c>
      <c r="J4135" t="s">
        <v>12074</v>
      </c>
      <c r="K4135" t="s">
        <v>17459</v>
      </c>
      <c r="L4135" t="s">
        <v>12192</v>
      </c>
    </row>
    <row r="4136" spans="1:12" x14ac:dyDescent="0.25">
      <c r="A4136" t="s">
        <v>10435</v>
      </c>
      <c r="B4136" s="7">
        <v>0.21980324074074073</v>
      </c>
      <c r="C4136">
        <v>5</v>
      </c>
      <c r="D4136">
        <v>567000</v>
      </c>
      <c r="E4136">
        <v>2835000</v>
      </c>
      <c r="F4136" t="s">
        <v>14701</v>
      </c>
      <c r="G4136" t="s">
        <v>12062</v>
      </c>
      <c r="H4136" t="s">
        <v>12066</v>
      </c>
      <c r="I4136" t="s">
        <v>12094</v>
      </c>
      <c r="J4136" t="s">
        <v>12073</v>
      </c>
      <c r="K4136" t="s">
        <v>16813</v>
      </c>
      <c r="L4136" t="s">
        <v>17816</v>
      </c>
    </row>
    <row r="4137" spans="1:12" x14ac:dyDescent="0.25">
      <c r="A4137" t="s">
        <v>10437</v>
      </c>
      <c r="B4137" s="7">
        <v>0.87938657407407406</v>
      </c>
      <c r="C4137">
        <v>6</v>
      </c>
      <c r="D4137">
        <v>374000</v>
      </c>
      <c r="E4137">
        <v>2244000</v>
      </c>
      <c r="F4137" t="s">
        <v>13131</v>
      </c>
      <c r="G4137" t="s">
        <v>12063</v>
      </c>
      <c r="H4137" t="s">
        <v>12069</v>
      </c>
      <c r="I4137" t="s">
        <v>12095</v>
      </c>
      <c r="J4137" t="s">
        <v>12082</v>
      </c>
      <c r="K4137" t="s">
        <v>16889</v>
      </c>
      <c r="L4137" t="s">
        <v>17896</v>
      </c>
    </row>
    <row r="4138" spans="1:12" x14ac:dyDescent="0.25">
      <c r="A4138" t="s">
        <v>10439</v>
      </c>
      <c r="B4138" s="7">
        <v>0.95759259259259255</v>
      </c>
      <c r="C4138">
        <v>4</v>
      </c>
      <c r="D4138">
        <v>1253000</v>
      </c>
      <c r="E4138">
        <v>5012000</v>
      </c>
      <c r="F4138" t="s">
        <v>14379</v>
      </c>
      <c r="G4138" t="s">
        <v>12064</v>
      </c>
      <c r="H4138" t="s">
        <v>12070</v>
      </c>
      <c r="I4138" t="s">
        <v>12094</v>
      </c>
      <c r="J4138" t="s">
        <v>12072</v>
      </c>
      <c r="K4138" t="s">
        <v>16901</v>
      </c>
      <c r="L4138" t="s">
        <v>17906</v>
      </c>
    </row>
    <row r="4139" spans="1:12" x14ac:dyDescent="0.25">
      <c r="A4139" t="s">
        <v>10441</v>
      </c>
      <c r="B4139" s="7">
        <v>0.20359953703703704</v>
      </c>
      <c r="C4139">
        <v>4</v>
      </c>
      <c r="D4139">
        <v>495000</v>
      </c>
      <c r="E4139">
        <v>1980000</v>
      </c>
      <c r="F4139" t="s">
        <v>15772</v>
      </c>
      <c r="G4139" t="s">
        <v>12065</v>
      </c>
      <c r="H4139" t="s">
        <v>12068</v>
      </c>
      <c r="I4139" t="s">
        <v>12094</v>
      </c>
      <c r="J4139" t="s">
        <v>12091</v>
      </c>
      <c r="K4139" t="s">
        <v>16915</v>
      </c>
      <c r="L4139" t="s">
        <v>17920</v>
      </c>
    </row>
    <row r="4140" spans="1:12" x14ac:dyDescent="0.25">
      <c r="A4140" t="s">
        <v>10444</v>
      </c>
      <c r="B4140" s="7">
        <v>8.9583333333333334E-2</v>
      </c>
      <c r="C4140">
        <v>6</v>
      </c>
      <c r="D4140">
        <v>648000</v>
      </c>
      <c r="E4140">
        <v>3888000</v>
      </c>
      <c r="F4140" t="s">
        <v>13144</v>
      </c>
      <c r="G4140" t="s">
        <v>12062</v>
      </c>
      <c r="H4140" t="s">
        <v>12070</v>
      </c>
      <c r="I4140" t="s">
        <v>12095</v>
      </c>
      <c r="J4140" t="s">
        <v>12072</v>
      </c>
      <c r="K4140" t="s">
        <v>16845</v>
      </c>
      <c r="L4140" t="s">
        <v>17851</v>
      </c>
    </row>
    <row r="4141" spans="1:12" x14ac:dyDescent="0.25">
      <c r="A4141" t="s">
        <v>10446</v>
      </c>
      <c r="B4141" s="7">
        <v>0.36913194444444447</v>
      </c>
      <c r="C4141">
        <v>5</v>
      </c>
      <c r="D4141">
        <v>632000</v>
      </c>
      <c r="E4141">
        <v>3160000</v>
      </c>
      <c r="F4141" t="s">
        <v>13185</v>
      </c>
      <c r="G4141" t="s">
        <v>12062</v>
      </c>
      <c r="H4141" t="s">
        <v>12070</v>
      </c>
      <c r="I4141" t="s">
        <v>12094</v>
      </c>
      <c r="J4141" t="s">
        <v>12081</v>
      </c>
      <c r="K4141" t="s">
        <v>17102</v>
      </c>
      <c r="L4141" t="s">
        <v>18106</v>
      </c>
    </row>
    <row r="4142" spans="1:12" x14ac:dyDescent="0.25">
      <c r="A4142" t="s">
        <v>10448</v>
      </c>
      <c r="B4142" s="7">
        <v>0.68359953703703702</v>
      </c>
      <c r="C4142">
        <v>6</v>
      </c>
      <c r="D4142">
        <v>374000</v>
      </c>
      <c r="E4142">
        <v>2244000</v>
      </c>
      <c r="F4142" t="s">
        <v>14486</v>
      </c>
      <c r="G4142" t="s">
        <v>12063</v>
      </c>
      <c r="H4142" t="s">
        <v>12070</v>
      </c>
      <c r="I4142" t="s">
        <v>12094</v>
      </c>
      <c r="J4142" t="s">
        <v>12087</v>
      </c>
      <c r="K4142" t="s">
        <v>16945</v>
      </c>
      <c r="L4142" t="s">
        <v>17952</v>
      </c>
    </row>
    <row r="4143" spans="1:12" x14ac:dyDescent="0.25">
      <c r="A4143" t="s">
        <v>10450</v>
      </c>
      <c r="B4143" s="7">
        <v>0.8919097222222222</v>
      </c>
      <c r="C4143">
        <v>6</v>
      </c>
      <c r="D4143">
        <v>1360000</v>
      </c>
      <c r="E4143">
        <v>8160000</v>
      </c>
      <c r="F4143" t="s">
        <v>14737</v>
      </c>
      <c r="G4143" t="s">
        <v>12064</v>
      </c>
      <c r="H4143" t="s">
        <v>12071</v>
      </c>
      <c r="I4143" t="s">
        <v>12094</v>
      </c>
      <c r="J4143" t="s">
        <v>12077</v>
      </c>
      <c r="K4143" t="s">
        <v>17221</v>
      </c>
      <c r="L4143" t="s">
        <v>18228</v>
      </c>
    </row>
    <row r="4144" spans="1:12" x14ac:dyDescent="0.25">
      <c r="A4144" t="s">
        <v>10452</v>
      </c>
      <c r="B4144" s="7">
        <v>0.14499999999999999</v>
      </c>
      <c r="C4144">
        <v>9</v>
      </c>
      <c r="D4144">
        <v>329000</v>
      </c>
      <c r="E4144">
        <v>2961000</v>
      </c>
      <c r="F4144" t="s">
        <v>12535</v>
      </c>
      <c r="G4144" t="s">
        <v>12063</v>
      </c>
      <c r="H4144" t="s">
        <v>12068</v>
      </c>
      <c r="I4144" t="s">
        <v>12094</v>
      </c>
      <c r="J4144" t="s">
        <v>12074</v>
      </c>
      <c r="K4144" t="s">
        <v>16846</v>
      </c>
      <c r="L4144" t="s">
        <v>17855</v>
      </c>
    </row>
    <row r="4145" spans="1:12" x14ac:dyDescent="0.25">
      <c r="A4145" t="s">
        <v>10454</v>
      </c>
      <c r="B4145" s="7">
        <v>0.62836805555555553</v>
      </c>
      <c r="C4145">
        <v>3</v>
      </c>
      <c r="D4145">
        <v>513000</v>
      </c>
      <c r="E4145">
        <v>1539000</v>
      </c>
      <c r="F4145" t="s">
        <v>12610</v>
      </c>
      <c r="G4145" t="s">
        <v>12065</v>
      </c>
      <c r="H4145" t="s">
        <v>12066</v>
      </c>
      <c r="I4145" t="s">
        <v>12092</v>
      </c>
      <c r="J4145" t="s">
        <v>12076</v>
      </c>
      <c r="K4145" t="s">
        <v>16737</v>
      </c>
      <c r="L4145" t="s">
        <v>17730</v>
      </c>
    </row>
    <row r="4146" spans="1:12" x14ac:dyDescent="0.25">
      <c r="A4146" t="s">
        <v>10456</v>
      </c>
      <c r="B4146" s="7">
        <v>0.73630787037037038</v>
      </c>
      <c r="C4146">
        <v>8</v>
      </c>
      <c r="D4146">
        <v>649000</v>
      </c>
      <c r="E4146">
        <v>5192000</v>
      </c>
      <c r="F4146" t="s">
        <v>15758</v>
      </c>
      <c r="G4146" t="s">
        <v>12062</v>
      </c>
      <c r="H4146" t="s">
        <v>12070</v>
      </c>
      <c r="I4146" t="s">
        <v>12095</v>
      </c>
      <c r="J4146" t="s">
        <v>12082</v>
      </c>
      <c r="K4146" t="s">
        <v>16771</v>
      </c>
      <c r="L4146" t="s">
        <v>17769</v>
      </c>
    </row>
    <row r="4147" spans="1:12" x14ac:dyDescent="0.25">
      <c r="A4147" t="s">
        <v>10459</v>
      </c>
      <c r="B4147" s="7">
        <v>0.13150462962962964</v>
      </c>
      <c r="C4147">
        <v>7</v>
      </c>
      <c r="D4147">
        <v>1086000</v>
      </c>
      <c r="E4147">
        <v>7602000</v>
      </c>
      <c r="F4147" t="s">
        <v>15008</v>
      </c>
      <c r="G4147" t="s">
        <v>12064</v>
      </c>
      <c r="H4147" t="s">
        <v>12070</v>
      </c>
      <c r="I4147" t="s">
        <v>12095</v>
      </c>
      <c r="J4147" t="s">
        <v>12081</v>
      </c>
      <c r="K4147" t="s">
        <v>17303</v>
      </c>
      <c r="L4147" t="s">
        <v>18312</v>
      </c>
    </row>
    <row r="4148" spans="1:12" x14ac:dyDescent="0.25">
      <c r="A4148" t="s">
        <v>10462</v>
      </c>
      <c r="B4148" s="7">
        <v>0.39453703703703702</v>
      </c>
      <c r="C4148">
        <v>6</v>
      </c>
      <c r="D4148">
        <v>381000</v>
      </c>
      <c r="E4148">
        <v>2286000</v>
      </c>
      <c r="F4148" t="s">
        <v>16247</v>
      </c>
      <c r="G4148" t="s">
        <v>12063</v>
      </c>
      <c r="H4148" t="s">
        <v>12067</v>
      </c>
      <c r="I4148" t="s">
        <v>12095</v>
      </c>
      <c r="J4148" t="s">
        <v>12090</v>
      </c>
      <c r="K4148" t="s">
        <v>17378</v>
      </c>
      <c r="L4148" t="s">
        <v>18385</v>
      </c>
    </row>
    <row r="4149" spans="1:12" x14ac:dyDescent="0.25">
      <c r="A4149" t="s">
        <v>10464</v>
      </c>
      <c r="B4149" s="7">
        <v>2.960648148148148E-2</v>
      </c>
      <c r="C4149">
        <v>1</v>
      </c>
      <c r="D4149">
        <v>1268000</v>
      </c>
      <c r="E4149">
        <v>1268000</v>
      </c>
      <c r="F4149" t="s">
        <v>14295</v>
      </c>
      <c r="G4149" t="s">
        <v>12064</v>
      </c>
      <c r="H4149" t="s">
        <v>12068</v>
      </c>
      <c r="I4149" t="s">
        <v>12094</v>
      </c>
      <c r="J4149" t="s">
        <v>12076</v>
      </c>
      <c r="K4149" t="s">
        <v>17182</v>
      </c>
      <c r="L4149" t="s">
        <v>18185</v>
      </c>
    </row>
    <row r="4150" spans="1:12" x14ac:dyDescent="0.25">
      <c r="A4150" t="s">
        <v>10466</v>
      </c>
      <c r="B4150" s="7">
        <v>0.51091435185185186</v>
      </c>
      <c r="C4150">
        <v>1</v>
      </c>
      <c r="D4150">
        <v>1120000</v>
      </c>
      <c r="E4150">
        <v>1120000</v>
      </c>
      <c r="F4150" t="s">
        <v>12722</v>
      </c>
      <c r="G4150" t="s">
        <v>12064</v>
      </c>
      <c r="H4150" t="s">
        <v>12071</v>
      </c>
      <c r="I4150" t="s">
        <v>12095</v>
      </c>
      <c r="J4150" t="s">
        <v>12085</v>
      </c>
      <c r="K4150" t="s">
        <v>17138</v>
      </c>
      <c r="L4150" t="s">
        <v>18139</v>
      </c>
    </row>
    <row r="4151" spans="1:12" x14ac:dyDescent="0.25">
      <c r="A4151" t="s">
        <v>10468</v>
      </c>
      <c r="B4151" s="7">
        <v>9.5729166666666671E-2</v>
      </c>
      <c r="C4151">
        <v>7</v>
      </c>
      <c r="D4151">
        <v>1287000</v>
      </c>
      <c r="E4151">
        <v>9009000</v>
      </c>
      <c r="F4151" t="s">
        <v>13412</v>
      </c>
      <c r="G4151" t="s">
        <v>12064</v>
      </c>
      <c r="H4151" t="s">
        <v>12071</v>
      </c>
      <c r="I4151" t="s">
        <v>12094</v>
      </c>
      <c r="J4151" t="s">
        <v>12081</v>
      </c>
      <c r="K4151" t="s">
        <v>17127</v>
      </c>
      <c r="L4151" t="s">
        <v>18134</v>
      </c>
    </row>
    <row r="4152" spans="1:12" x14ac:dyDescent="0.25">
      <c r="A4152" t="s">
        <v>10470</v>
      </c>
      <c r="B4152" s="7">
        <v>0.38805555555555554</v>
      </c>
      <c r="C4152">
        <v>8</v>
      </c>
      <c r="D4152">
        <v>655000</v>
      </c>
      <c r="E4152">
        <v>5240000</v>
      </c>
      <c r="F4152" t="s">
        <v>12290</v>
      </c>
      <c r="G4152" t="s">
        <v>12062</v>
      </c>
      <c r="H4152" t="s">
        <v>12071</v>
      </c>
      <c r="I4152" t="s">
        <v>12094</v>
      </c>
      <c r="J4152" t="s">
        <v>12074</v>
      </c>
      <c r="K4152" t="s">
        <v>16624</v>
      </c>
      <c r="L4152" t="s">
        <v>17614</v>
      </c>
    </row>
    <row r="4153" spans="1:12" x14ac:dyDescent="0.25">
      <c r="A4153" t="s">
        <v>10472</v>
      </c>
      <c r="B4153" s="7">
        <v>0.81561342592592589</v>
      </c>
      <c r="C4153">
        <v>5</v>
      </c>
      <c r="D4153">
        <v>1118000</v>
      </c>
      <c r="E4153">
        <v>5590000</v>
      </c>
      <c r="F4153" t="s">
        <v>12767</v>
      </c>
      <c r="G4153" t="s">
        <v>12064</v>
      </c>
      <c r="H4153" t="s">
        <v>12069</v>
      </c>
      <c r="I4153" t="s">
        <v>12095</v>
      </c>
      <c r="J4153" t="s">
        <v>12075</v>
      </c>
      <c r="K4153" t="s">
        <v>17085</v>
      </c>
      <c r="L4153" t="s">
        <v>18089</v>
      </c>
    </row>
    <row r="4154" spans="1:12" x14ac:dyDescent="0.25">
      <c r="A4154" t="s">
        <v>10474</v>
      </c>
      <c r="B4154" s="7">
        <v>3.4317129629629628E-2</v>
      </c>
      <c r="C4154">
        <v>3</v>
      </c>
      <c r="D4154">
        <v>316000</v>
      </c>
      <c r="E4154">
        <v>948000</v>
      </c>
      <c r="F4154" t="s">
        <v>15577</v>
      </c>
      <c r="G4154" t="s">
        <v>12063</v>
      </c>
      <c r="H4154" t="s">
        <v>12070</v>
      </c>
      <c r="I4154" t="s">
        <v>12093</v>
      </c>
      <c r="J4154" t="s">
        <v>12072</v>
      </c>
      <c r="K4154" t="s">
        <v>17168</v>
      </c>
      <c r="L4154" t="s">
        <v>18172</v>
      </c>
    </row>
    <row r="4155" spans="1:12" x14ac:dyDescent="0.25">
      <c r="A4155" t="s">
        <v>10477</v>
      </c>
      <c r="B4155" s="7">
        <v>3.9699074074074074E-2</v>
      </c>
      <c r="C4155">
        <v>1</v>
      </c>
      <c r="D4155">
        <v>427000</v>
      </c>
      <c r="E4155">
        <v>427000</v>
      </c>
      <c r="F4155" t="s">
        <v>13068</v>
      </c>
      <c r="G4155" t="s">
        <v>12065</v>
      </c>
      <c r="H4155" t="s">
        <v>12067</v>
      </c>
      <c r="I4155" t="s">
        <v>12095</v>
      </c>
      <c r="J4155" t="s">
        <v>12079</v>
      </c>
      <c r="K4155" t="s">
        <v>16979</v>
      </c>
      <c r="L4155" t="s">
        <v>17980</v>
      </c>
    </row>
    <row r="4156" spans="1:12" x14ac:dyDescent="0.25">
      <c r="A4156" t="s">
        <v>10479</v>
      </c>
      <c r="B4156" s="7">
        <v>0.54795138888888884</v>
      </c>
      <c r="C4156">
        <v>5</v>
      </c>
      <c r="D4156">
        <v>571000</v>
      </c>
      <c r="E4156">
        <v>2855000</v>
      </c>
      <c r="F4156" t="s">
        <v>15006</v>
      </c>
      <c r="G4156" t="s">
        <v>12062</v>
      </c>
      <c r="H4156" t="s">
        <v>12069</v>
      </c>
      <c r="I4156" t="s">
        <v>12095</v>
      </c>
      <c r="J4156" t="s">
        <v>12084</v>
      </c>
      <c r="K4156" t="s">
        <v>16837</v>
      </c>
      <c r="L4156" t="s">
        <v>17841</v>
      </c>
    </row>
    <row r="4157" spans="1:12" x14ac:dyDescent="0.25">
      <c r="A4157" t="s">
        <v>10482</v>
      </c>
      <c r="B4157" s="7">
        <v>4.1469907407407407E-2</v>
      </c>
      <c r="C4157">
        <v>3</v>
      </c>
      <c r="D4157">
        <v>1083000</v>
      </c>
      <c r="E4157">
        <v>3249000</v>
      </c>
      <c r="F4157" t="s">
        <v>14378</v>
      </c>
      <c r="G4157" t="s">
        <v>12064</v>
      </c>
      <c r="H4157" t="s">
        <v>12071</v>
      </c>
      <c r="I4157" t="s">
        <v>12094</v>
      </c>
      <c r="J4157" t="s">
        <v>12089</v>
      </c>
      <c r="K4157" t="s">
        <v>17039</v>
      </c>
      <c r="L4157" t="s">
        <v>18041</v>
      </c>
    </row>
    <row r="4158" spans="1:12" x14ac:dyDescent="0.25">
      <c r="A4158" t="s">
        <v>10485</v>
      </c>
      <c r="B4158" s="7">
        <v>0.10828703703703704</v>
      </c>
      <c r="C4158">
        <v>7</v>
      </c>
      <c r="D4158">
        <v>1272000</v>
      </c>
      <c r="E4158">
        <v>8904000</v>
      </c>
      <c r="F4158" t="s">
        <v>16189</v>
      </c>
      <c r="G4158" t="s">
        <v>12064</v>
      </c>
      <c r="H4158" t="s">
        <v>12066</v>
      </c>
      <c r="I4158" t="s">
        <v>12094</v>
      </c>
      <c r="J4158" t="s">
        <v>12080</v>
      </c>
      <c r="K4158" t="s">
        <v>17346</v>
      </c>
      <c r="L4158" t="s">
        <v>18353</v>
      </c>
    </row>
    <row r="4159" spans="1:12" x14ac:dyDescent="0.25">
      <c r="A4159" t="s">
        <v>10487</v>
      </c>
      <c r="B4159" s="7">
        <v>0.59509259259259262</v>
      </c>
      <c r="C4159">
        <v>5</v>
      </c>
      <c r="D4159">
        <v>318000</v>
      </c>
      <c r="E4159">
        <v>1590000</v>
      </c>
      <c r="F4159" t="s">
        <v>13216</v>
      </c>
      <c r="G4159" t="s">
        <v>12063</v>
      </c>
      <c r="H4159" t="s">
        <v>12068</v>
      </c>
      <c r="I4159" t="s">
        <v>12094</v>
      </c>
      <c r="J4159" t="s">
        <v>12086</v>
      </c>
      <c r="K4159" t="s">
        <v>17324</v>
      </c>
      <c r="L4159" t="s">
        <v>18330</v>
      </c>
    </row>
    <row r="4160" spans="1:12" x14ac:dyDescent="0.25">
      <c r="A4160" t="s">
        <v>10489</v>
      </c>
      <c r="B4160" s="7">
        <v>0.95063657407407409</v>
      </c>
      <c r="C4160">
        <v>3</v>
      </c>
      <c r="D4160">
        <v>330000</v>
      </c>
      <c r="E4160">
        <v>990000</v>
      </c>
      <c r="F4160" t="s">
        <v>15341</v>
      </c>
      <c r="G4160" t="s">
        <v>12063</v>
      </c>
      <c r="H4160" t="s">
        <v>12069</v>
      </c>
      <c r="I4160" t="s">
        <v>12095</v>
      </c>
      <c r="J4160" t="s">
        <v>12087</v>
      </c>
      <c r="K4160" t="s">
        <v>12180</v>
      </c>
      <c r="L4160" t="s">
        <v>12263</v>
      </c>
    </row>
    <row r="4161" spans="1:12" x14ac:dyDescent="0.25">
      <c r="A4161" t="s">
        <v>10492</v>
      </c>
      <c r="B4161" s="7">
        <v>0.97130787037037036</v>
      </c>
      <c r="C4161">
        <v>4</v>
      </c>
      <c r="D4161">
        <v>1204000</v>
      </c>
      <c r="E4161">
        <v>4816000</v>
      </c>
      <c r="F4161" t="s">
        <v>14063</v>
      </c>
      <c r="G4161" t="s">
        <v>12064</v>
      </c>
      <c r="H4161" t="s">
        <v>12067</v>
      </c>
      <c r="I4161" t="s">
        <v>12092</v>
      </c>
      <c r="J4161" t="s">
        <v>12078</v>
      </c>
      <c r="K4161" t="s">
        <v>16824</v>
      </c>
      <c r="L4161" t="s">
        <v>17825</v>
      </c>
    </row>
    <row r="4162" spans="1:12" x14ac:dyDescent="0.25">
      <c r="A4162" t="s">
        <v>10494</v>
      </c>
      <c r="B4162" s="7">
        <v>0.22994212962962962</v>
      </c>
      <c r="C4162">
        <v>5</v>
      </c>
      <c r="D4162">
        <v>573000</v>
      </c>
      <c r="E4162">
        <v>2865000</v>
      </c>
      <c r="F4162" t="s">
        <v>15493</v>
      </c>
      <c r="G4162" t="s">
        <v>12062</v>
      </c>
      <c r="H4162" t="s">
        <v>12066</v>
      </c>
      <c r="I4162" t="s">
        <v>12093</v>
      </c>
      <c r="J4162" t="s">
        <v>12083</v>
      </c>
      <c r="K4162" t="s">
        <v>16636</v>
      </c>
      <c r="L4162" t="s">
        <v>17624</v>
      </c>
    </row>
    <row r="4163" spans="1:12" x14ac:dyDescent="0.25">
      <c r="A4163" t="s">
        <v>10496</v>
      </c>
      <c r="B4163" s="7">
        <v>2.3715277777777776E-2</v>
      </c>
      <c r="C4163">
        <v>1</v>
      </c>
      <c r="D4163">
        <v>402000</v>
      </c>
      <c r="E4163">
        <v>402000</v>
      </c>
      <c r="F4163" t="s">
        <v>15912</v>
      </c>
      <c r="G4163" t="s">
        <v>12063</v>
      </c>
      <c r="H4163" t="s">
        <v>12070</v>
      </c>
      <c r="I4163" t="s">
        <v>12094</v>
      </c>
      <c r="J4163" t="s">
        <v>12078</v>
      </c>
      <c r="K4163" t="s">
        <v>16490</v>
      </c>
      <c r="L4163" t="s">
        <v>17690</v>
      </c>
    </row>
    <row r="4164" spans="1:12" x14ac:dyDescent="0.25">
      <c r="A4164" t="s">
        <v>10499</v>
      </c>
      <c r="B4164" s="7">
        <v>0.99243055555555559</v>
      </c>
      <c r="C4164">
        <v>1</v>
      </c>
      <c r="D4164">
        <v>1265000</v>
      </c>
      <c r="E4164">
        <v>1265000</v>
      </c>
      <c r="F4164" t="s">
        <v>13305</v>
      </c>
      <c r="G4164" t="s">
        <v>12064</v>
      </c>
      <c r="H4164" t="s">
        <v>12068</v>
      </c>
      <c r="I4164" t="s">
        <v>12095</v>
      </c>
      <c r="J4164" t="s">
        <v>12086</v>
      </c>
      <c r="K4164" t="s">
        <v>12133</v>
      </c>
      <c r="L4164" t="s">
        <v>12215</v>
      </c>
    </row>
    <row r="4165" spans="1:12" x14ac:dyDescent="0.25">
      <c r="A4165" t="s">
        <v>10502</v>
      </c>
      <c r="B4165" s="7">
        <v>0.14649305555555556</v>
      </c>
      <c r="C4165">
        <v>9</v>
      </c>
      <c r="D4165">
        <v>499000</v>
      </c>
      <c r="E4165">
        <v>4491000</v>
      </c>
      <c r="F4165" t="s">
        <v>15327</v>
      </c>
      <c r="G4165" t="s">
        <v>12065</v>
      </c>
      <c r="H4165" t="s">
        <v>12070</v>
      </c>
      <c r="I4165" t="s">
        <v>12095</v>
      </c>
      <c r="J4165" t="s">
        <v>12072</v>
      </c>
      <c r="K4165" t="s">
        <v>17190</v>
      </c>
      <c r="L4165" t="s">
        <v>18201</v>
      </c>
    </row>
    <row r="4166" spans="1:12" x14ac:dyDescent="0.25">
      <c r="A4166" t="s">
        <v>10505</v>
      </c>
      <c r="B4166" s="7">
        <v>0.91321759259259261</v>
      </c>
      <c r="C4166">
        <v>2</v>
      </c>
      <c r="D4166">
        <v>585000</v>
      </c>
      <c r="E4166">
        <v>1170000</v>
      </c>
      <c r="F4166" t="s">
        <v>16327</v>
      </c>
      <c r="G4166" t="s">
        <v>12062</v>
      </c>
      <c r="H4166" t="s">
        <v>12071</v>
      </c>
      <c r="I4166" t="s">
        <v>12092</v>
      </c>
      <c r="J4166" t="s">
        <v>12075</v>
      </c>
      <c r="K4166" t="s">
        <v>16906</v>
      </c>
      <c r="L4166" t="s">
        <v>17909</v>
      </c>
    </row>
    <row r="4167" spans="1:12" x14ac:dyDescent="0.25">
      <c r="A4167" t="s">
        <v>10507</v>
      </c>
      <c r="B4167" s="7">
        <v>0.95439814814814816</v>
      </c>
      <c r="C4167">
        <v>7</v>
      </c>
      <c r="D4167">
        <v>451000</v>
      </c>
      <c r="E4167">
        <v>3157000</v>
      </c>
      <c r="F4167" t="s">
        <v>15267</v>
      </c>
      <c r="G4167" t="s">
        <v>12065</v>
      </c>
      <c r="H4167" t="s">
        <v>12067</v>
      </c>
      <c r="I4167" t="s">
        <v>12095</v>
      </c>
      <c r="J4167" t="s">
        <v>12082</v>
      </c>
      <c r="K4167" t="s">
        <v>16648</v>
      </c>
      <c r="L4167" t="s">
        <v>17639</v>
      </c>
    </row>
    <row r="4168" spans="1:12" x14ac:dyDescent="0.25">
      <c r="A4168" t="s">
        <v>10509</v>
      </c>
      <c r="B4168" s="7">
        <v>0.62425925925925929</v>
      </c>
      <c r="C4168">
        <v>4</v>
      </c>
      <c r="D4168">
        <v>631000</v>
      </c>
      <c r="E4168">
        <v>2524000</v>
      </c>
      <c r="F4168" t="s">
        <v>13781</v>
      </c>
      <c r="G4168" t="s">
        <v>12062</v>
      </c>
      <c r="H4168" t="s">
        <v>12068</v>
      </c>
      <c r="I4168" t="s">
        <v>12093</v>
      </c>
      <c r="J4168" t="s">
        <v>12090</v>
      </c>
      <c r="K4168" t="s">
        <v>16488</v>
      </c>
      <c r="L4168" t="s">
        <v>17691</v>
      </c>
    </row>
    <row r="4169" spans="1:12" x14ac:dyDescent="0.25">
      <c r="A4169" t="s">
        <v>10511</v>
      </c>
      <c r="B4169" s="7">
        <v>0.30664351851851851</v>
      </c>
      <c r="C4169">
        <v>3</v>
      </c>
      <c r="D4169">
        <v>347000</v>
      </c>
      <c r="E4169">
        <v>1041000</v>
      </c>
      <c r="F4169" t="s">
        <v>13836</v>
      </c>
      <c r="G4169" t="s">
        <v>12063</v>
      </c>
      <c r="H4169" t="s">
        <v>12071</v>
      </c>
      <c r="I4169" t="s">
        <v>12095</v>
      </c>
      <c r="J4169" t="s">
        <v>12086</v>
      </c>
      <c r="K4169" t="s">
        <v>16740</v>
      </c>
      <c r="L4169" t="s">
        <v>17733</v>
      </c>
    </row>
    <row r="4170" spans="1:12" x14ac:dyDescent="0.25">
      <c r="A4170" t="s">
        <v>10513</v>
      </c>
      <c r="B4170" s="7">
        <v>0.62719907407407405</v>
      </c>
      <c r="C4170">
        <v>8</v>
      </c>
      <c r="D4170">
        <v>363000</v>
      </c>
      <c r="E4170">
        <v>2904000</v>
      </c>
      <c r="F4170" t="s">
        <v>14018</v>
      </c>
      <c r="G4170" t="s">
        <v>12063</v>
      </c>
      <c r="H4170" t="s">
        <v>12067</v>
      </c>
      <c r="I4170" t="s">
        <v>12094</v>
      </c>
      <c r="J4170" t="s">
        <v>12090</v>
      </c>
      <c r="K4170" t="s">
        <v>16764</v>
      </c>
      <c r="L4170" t="s">
        <v>17762</v>
      </c>
    </row>
    <row r="4171" spans="1:12" x14ac:dyDescent="0.25">
      <c r="A4171" t="s">
        <v>10515</v>
      </c>
      <c r="B4171" s="7">
        <v>0.5269907407407407</v>
      </c>
      <c r="C4171">
        <v>6</v>
      </c>
      <c r="D4171">
        <v>1277000</v>
      </c>
      <c r="E4171">
        <v>7662000</v>
      </c>
      <c r="F4171" t="s">
        <v>15414</v>
      </c>
      <c r="G4171" t="s">
        <v>12064</v>
      </c>
      <c r="H4171" t="s">
        <v>12071</v>
      </c>
      <c r="I4171" t="s">
        <v>12094</v>
      </c>
      <c r="J4171" t="s">
        <v>12086</v>
      </c>
      <c r="K4171" t="s">
        <v>16752</v>
      </c>
      <c r="L4171" t="s">
        <v>17748</v>
      </c>
    </row>
    <row r="4172" spans="1:12" x14ac:dyDescent="0.25">
      <c r="A4172" t="s">
        <v>10517</v>
      </c>
      <c r="B4172" s="7">
        <v>0.75994212962962959</v>
      </c>
      <c r="C4172">
        <v>1</v>
      </c>
      <c r="D4172">
        <v>553000</v>
      </c>
      <c r="E4172">
        <v>553000</v>
      </c>
      <c r="F4172" t="s">
        <v>14248</v>
      </c>
      <c r="G4172" t="s">
        <v>12062</v>
      </c>
      <c r="H4172" t="s">
        <v>12069</v>
      </c>
      <c r="I4172" t="s">
        <v>12094</v>
      </c>
      <c r="J4172" t="s">
        <v>12087</v>
      </c>
      <c r="K4172" t="s">
        <v>17229</v>
      </c>
      <c r="L4172" t="s">
        <v>18231</v>
      </c>
    </row>
    <row r="4173" spans="1:12" x14ac:dyDescent="0.25">
      <c r="A4173" t="s">
        <v>10519</v>
      </c>
      <c r="B4173" s="7">
        <v>0.21326388888888889</v>
      </c>
      <c r="C4173">
        <v>1</v>
      </c>
      <c r="D4173">
        <v>1259000</v>
      </c>
      <c r="E4173">
        <v>1259000</v>
      </c>
      <c r="F4173" t="s">
        <v>13642</v>
      </c>
      <c r="G4173" t="s">
        <v>12064</v>
      </c>
      <c r="H4173" t="s">
        <v>12068</v>
      </c>
      <c r="I4173" t="s">
        <v>12094</v>
      </c>
      <c r="J4173" t="s">
        <v>12084</v>
      </c>
      <c r="K4173" t="s">
        <v>16992</v>
      </c>
      <c r="L4173" t="s">
        <v>17993</v>
      </c>
    </row>
    <row r="4174" spans="1:12" x14ac:dyDescent="0.25">
      <c r="A4174" t="s">
        <v>10521</v>
      </c>
      <c r="B4174" s="7">
        <v>0.57965277777777779</v>
      </c>
      <c r="C4174">
        <v>7</v>
      </c>
      <c r="D4174">
        <v>454000</v>
      </c>
      <c r="E4174">
        <v>3178000</v>
      </c>
      <c r="F4174" t="s">
        <v>13737</v>
      </c>
      <c r="G4174" t="s">
        <v>12065</v>
      </c>
      <c r="H4174" t="s">
        <v>12070</v>
      </c>
      <c r="I4174" t="s">
        <v>12095</v>
      </c>
      <c r="J4174" t="s">
        <v>12083</v>
      </c>
      <c r="K4174" t="s">
        <v>17352</v>
      </c>
      <c r="L4174" t="s">
        <v>18359</v>
      </c>
    </row>
    <row r="4175" spans="1:12" x14ac:dyDescent="0.25">
      <c r="A4175" t="s">
        <v>10524</v>
      </c>
      <c r="B4175" s="7">
        <v>0.93578703703703703</v>
      </c>
      <c r="C4175">
        <v>7</v>
      </c>
      <c r="D4175">
        <v>560000</v>
      </c>
      <c r="E4175">
        <v>3920000</v>
      </c>
      <c r="F4175" t="s">
        <v>15091</v>
      </c>
      <c r="G4175" t="s">
        <v>12062</v>
      </c>
      <c r="H4175" t="s">
        <v>12071</v>
      </c>
      <c r="I4175" t="s">
        <v>12093</v>
      </c>
      <c r="J4175" t="s">
        <v>12079</v>
      </c>
      <c r="K4175" t="s">
        <v>17064</v>
      </c>
      <c r="L4175" t="s">
        <v>18070</v>
      </c>
    </row>
    <row r="4176" spans="1:12" x14ac:dyDescent="0.25">
      <c r="A4176" t="s">
        <v>10526</v>
      </c>
      <c r="B4176" s="7">
        <v>0.89483796296296292</v>
      </c>
      <c r="C4176">
        <v>9</v>
      </c>
      <c r="D4176">
        <v>463000</v>
      </c>
      <c r="E4176">
        <v>4167000</v>
      </c>
      <c r="F4176" t="s">
        <v>13841</v>
      </c>
      <c r="G4176" t="s">
        <v>12065</v>
      </c>
      <c r="H4176" t="s">
        <v>12070</v>
      </c>
      <c r="I4176" t="s">
        <v>12095</v>
      </c>
      <c r="J4176" t="s">
        <v>12076</v>
      </c>
      <c r="K4176" t="s">
        <v>16512</v>
      </c>
      <c r="L4176" t="s">
        <v>17492</v>
      </c>
    </row>
    <row r="4177" spans="1:12" x14ac:dyDescent="0.25">
      <c r="A4177" t="s">
        <v>10528</v>
      </c>
      <c r="B4177" s="7">
        <v>0.39180555555555557</v>
      </c>
      <c r="C4177">
        <v>4</v>
      </c>
      <c r="D4177">
        <v>1380000</v>
      </c>
      <c r="E4177">
        <v>5520000</v>
      </c>
      <c r="F4177" t="s">
        <v>12384</v>
      </c>
      <c r="G4177" t="s">
        <v>12064</v>
      </c>
      <c r="H4177" t="s">
        <v>12071</v>
      </c>
      <c r="I4177" t="s">
        <v>12095</v>
      </c>
      <c r="J4177" t="s">
        <v>12086</v>
      </c>
      <c r="K4177" t="s">
        <v>16931</v>
      </c>
      <c r="L4177" t="s">
        <v>17935</v>
      </c>
    </row>
    <row r="4178" spans="1:12" x14ac:dyDescent="0.25">
      <c r="A4178" t="s">
        <v>10530</v>
      </c>
      <c r="B4178" s="7">
        <v>0.6041319444444444</v>
      </c>
      <c r="C4178">
        <v>7</v>
      </c>
      <c r="D4178">
        <v>415000</v>
      </c>
      <c r="E4178">
        <v>2905000</v>
      </c>
      <c r="F4178" t="s">
        <v>16176</v>
      </c>
      <c r="G4178" t="s">
        <v>12065</v>
      </c>
      <c r="H4178" t="s">
        <v>12066</v>
      </c>
      <c r="I4178" t="s">
        <v>12094</v>
      </c>
      <c r="J4178" t="s">
        <v>12090</v>
      </c>
      <c r="K4178" t="s">
        <v>16485</v>
      </c>
      <c r="L4178" t="s">
        <v>17691</v>
      </c>
    </row>
    <row r="4179" spans="1:12" x14ac:dyDescent="0.25">
      <c r="A4179" t="s">
        <v>10533</v>
      </c>
      <c r="B4179" s="7">
        <v>0.71472222222222226</v>
      </c>
      <c r="C4179">
        <v>5</v>
      </c>
      <c r="D4179">
        <v>322000</v>
      </c>
      <c r="E4179">
        <v>1610000</v>
      </c>
      <c r="F4179" t="s">
        <v>14323</v>
      </c>
      <c r="G4179" t="s">
        <v>12063</v>
      </c>
      <c r="H4179" t="s">
        <v>12070</v>
      </c>
      <c r="I4179" t="s">
        <v>12092</v>
      </c>
      <c r="J4179" t="s">
        <v>12074</v>
      </c>
      <c r="K4179" t="s">
        <v>17105</v>
      </c>
      <c r="L4179" t="s">
        <v>18109</v>
      </c>
    </row>
    <row r="4180" spans="1:12" x14ac:dyDescent="0.25">
      <c r="A4180" t="s">
        <v>10536</v>
      </c>
      <c r="B4180" s="7">
        <v>4.5717592592592589E-3</v>
      </c>
      <c r="C4180">
        <v>7</v>
      </c>
      <c r="D4180">
        <v>494000</v>
      </c>
      <c r="E4180">
        <v>3458000</v>
      </c>
      <c r="F4180" t="s">
        <v>13612</v>
      </c>
      <c r="G4180" t="s">
        <v>12065</v>
      </c>
      <c r="H4180" t="s">
        <v>12067</v>
      </c>
      <c r="I4180" t="s">
        <v>12094</v>
      </c>
      <c r="J4180" t="s">
        <v>12073</v>
      </c>
      <c r="K4180" t="s">
        <v>17389</v>
      </c>
      <c r="L4180" t="s">
        <v>18397</v>
      </c>
    </row>
    <row r="4181" spans="1:12" x14ac:dyDescent="0.25">
      <c r="A4181" t="s">
        <v>10538</v>
      </c>
      <c r="B4181" s="7">
        <v>0.18542824074074074</v>
      </c>
      <c r="C4181">
        <v>6</v>
      </c>
      <c r="D4181">
        <v>1097000</v>
      </c>
      <c r="E4181">
        <v>6582000</v>
      </c>
      <c r="F4181" t="s">
        <v>13657</v>
      </c>
      <c r="G4181" t="s">
        <v>12064</v>
      </c>
      <c r="H4181" t="s">
        <v>12068</v>
      </c>
      <c r="I4181" t="s">
        <v>12095</v>
      </c>
      <c r="J4181" t="s">
        <v>12088</v>
      </c>
      <c r="K4181" t="s">
        <v>17224</v>
      </c>
      <c r="L4181" t="s">
        <v>18231</v>
      </c>
    </row>
    <row r="4182" spans="1:12" x14ac:dyDescent="0.25">
      <c r="A4182" t="s">
        <v>10540</v>
      </c>
      <c r="B4182" s="7">
        <v>0.38127314814814817</v>
      </c>
      <c r="C4182">
        <v>2</v>
      </c>
      <c r="D4182">
        <v>636000</v>
      </c>
      <c r="E4182">
        <v>1272000</v>
      </c>
      <c r="F4182" t="s">
        <v>15648</v>
      </c>
      <c r="G4182" t="s">
        <v>12062</v>
      </c>
      <c r="H4182" t="s">
        <v>12066</v>
      </c>
      <c r="I4182" t="s">
        <v>12093</v>
      </c>
      <c r="J4182" t="s">
        <v>12089</v>
      </c>
      <c r="K4182" t="s">
        <v>17453</v>
      </c>
      <c r="L4182" t="s">
        <v>18457</v>
      </c>
    </row>
    <row r="4183" spans="1:12" x14ac:dyDescent="0.25">
      <c r="A4183" t="s">
        <v>10542</v>
      </c>
      <c r="B4183" s="7">
        <v>0.90929398148148144</v>
      </c>
      <c r="C4183">
        <v>6</v>
      </c>
      <c r="D4183">
        <v>596000</v>
      </c>
      <c r="E4183">
        <v>3576000</v>
      </c>
      <c r="F4183" t="s">
        <v>14089</v>
      </c>
      <c r="G4183" t="s">
        <v>12062</v>
      </c>
      <c r="H4183" t="s">
        <v>12071</v>
      </c>
      <c r="I4183" t="s">
        <v>12094</v>
      </c>
      <c r="J4183" t="s">
        <v>12083</v>
      </c>
      <c r="K4183" t="s">
        <v>17208</v>
      </c>
      <c r="L4183" t="s">
        <v>18215</v>
      </c>
    </row>
    <row r="4184" spans="1:12" x14ac:dyDescent="0.25">
      <c r="A4184" t="s">
        <v>10544</v>
      </c>
      <c r="B4184" s="7">
        <v>0.8024768518518518</v>
      </c>
      <c r="C4184">
        <v>6</v>
      </c>
      <c r="D4184">
        <v>435000</v>
      </c>
      <c r="E4184">
        <v>2610000</v>
      </c>
      <c r="F4184" t="s">
        <v>15497</v>
      </c>
      <c r="G4184" t="s">
        <v>12065</v>
      </c>
      <c r="H4184" t="s">
        <v>12067</v>
      </c>
      <c r="I4184" t="s">
        <v>12094</v>
      </c>
      <c r="J4184" t="s">
        <v>12089</v>
      </c>
      <c r="K4184" t="s">
        <v>16567</v>
      </c>
      <c r="L4184" t="s">
        <v>17545</v>
      </c>
    </row>
    <row r="4185" spans="1:12" x14ac:dyDescent="0.25">
      <c r="A4185" t="s">
        <v>10546</v>
      </c>
      <c r="B4185" s="7">
        <v>0.84848379629629633</v>
      </c>
      <c r="C4185">
        <v>8</v>
      </c>
      <c r="D4185">
        <v>492000</v>
      </c>
      <c r="E4185">
        <v>3936000</v>
      </c>
      <c r="F4185" t="s">
        <v>15792</v>
      </c>
      <c r="G4185" t="s">
        <v>12065</v>
      </c>
      <c r="H4185" t="s">
        <v>12067</v>
      </c>
      <c r="I4185" t="s">
        <v>12095</v>
      </c>
      <c r="J4185" t="s">
        <v>12091</v>
      </c>
      <c r="K4185" t="s">
        <v>16960</v>
      </c>
      <c r="L4185" t="s">
        <v>17968</v>
      </c>
    </row>
    <row r="4186" spans="1:12" x14ac:dyDescent="0.25">
      <c r="A4186" t="s">
        <v>10548</v>
      </c>
      <c r="B4186" s="7">
        <v>0.25634259259259257</v>
      </c>
      <c r="C4186">
        <v>2</v>
      </c>
      <c r="D4186">
        <v>1207000</v>
      </c>
      <c r="E4186">
        <v>2414000</v>
      </c>
      <c r="F4186" t="s">
        <v>12520</v>
      </c>
      <c r="G4186" t="s">
        <v>12064</v>
      </c>
      <c r="H4186" t="s">
        <v>12068</v>
      </c>
      <c r="I4186" t="s">
        <v>12095</v>
      </c>
      <c r="J4186" t="s">
        <v>12072</v>
      </c>
      <c r="K4186" t="s">
        <v>17231</v>
      </c>
      <c r="L4186" t="s">
        <v>18234</v>
      </c>
    </row>
    <row r="4187" spans="1:12" x14ac:dyDescent="0.25">
      <c r="A4187" t="s">
        <v>10550</v>
      </c>
      <c r="B4187" s="7">
        <v>9.0509259259259258E-3</v>
      </c>
      <c r="C4187">
        <v>1</v>
      </c>
      <c r="D4187">
        <v>1181000</v>
      </c>
      <c r="E4187">
        <v>1181000</v>
      </c>
      <c r="F4187" t="s">
        <v>13445</v>
      </c>
      <c r="G4187" t="s">
        <v>12064</v>
      </c>
      <c r="H4187" t="s">
        <v>12070</v>
      </c>
      <c r="I4187" t="s">
        <v>12094</v>
      </c>
      <c r="J4187" t="s">
        <v>12076</v>
      </c>
      <c r="K4187" t="s">
        <v>17080</v>
      </c>
      <c r="L4187" t="s">
        <v>18080</v>
      </c>
    </row>
    <row r="4188" spans="1:12" x14ac:dyDescent="0.25">
      <c r="A4188" t="s">
        <v>10552</v>
      </c>
      <c r="B4188" s="7">
        <v>0.2220486111111111</v>
      </c>
      <c r="C4188">
        <v>9</v>
      </c>
      <c r="D4188">
        <v>346000</v>
      </c>
      <c r="E4188">
        <v>3114000</v>
      </c>
      <c r="F4188" t="s">
        <v>15332</v>
      </c>
      <c r="G4188" t="s">
        <v>12063</v>
      </c>
      <c r="H4188" t="s">
        <v>12071</v>
      </c>
      <c r="I4188" t="s">
        <v>12095</v>
      </c>
      <c r="J4188" t="s">
        <v>12080</v>
      </c>
      <c r="K4188" t="s">
        <v>17390</v>
      </c>
      <c r="L4188" t="s">
        <v>18400</v>
      </c>
    </row>
    <row r="4189" spans="1:12" x14ac:dyDescent="0.25">
      <c r="A4189" t="s">
        <v>10554</v>
      </c>
      <c r="B4189" s="7">
        <v>0.89344907407407403</v>
      </c>
      <c r="C4189">
        <v>2</v>
      </c>
      <c r="D4189">
        <v>343000</v>
      </c>
      <c r="E4189">
        <v>686000</v>
      </c>
      <c r="F4189" t="s">
        <v>13771</v>
      </c>
      <c r="G4189" t="s">
        <v>12063</v>
      </c>
      <c r="H4189" t="s">
        <v>12070</v>
      </c>
      <c r="I4189" t="s">
        <v>12094</v>
      </c>
      <c r="J4189" t="s">
        <v>12074</v>
      </c>
      <c r="K4189" t="s">
        <v>17204</v>
      </c>
      <c r="L4189" t="s">
        <v>18208</v>
      </c>
    </row>
    <row r="4190" spans="1:12" x14ac:dyDescent="0.25">
      <c r="A4190" t="s">
        <v>10556</v>
      </c>
      <c r="B4190" s="7">
        <v>0.65930555555555559</v>
      </c>
      <c r="C4190">
        <v>2</v>
      </c>
      <c r="D4190">
        <v>383000</v>
      </c>
      <c r="E4190">
        <v>766000</v>
      </c>
      <c r="F4190" t="s">
        <v>13907</v>
      </c>
      <c r="G4190" t="s">
        <v>12063</v>
      </c>
      <c r="H4190" t="s">
        <v>12069</v>
      </c>
      <c r="I4190" t="s">
        <v>12092</v>
      </c>
      <c r="J4190" t="s">
        <v>12079</v>
      </c>
      <c r="K4190" t="s">
        <v>17334</v>
      </c>
      <c r="L4190" t="s">
        <v>18337</v>
      </c>
    </row>
    <row r="4191" spans="1:12" x14ac:dyDescent="0.25">
      <c r="A4191" t="s">
        <v>10558</v>
      </c>
      <c r="B4191" s="7">
        <v>0.51435185185185184</v>
      </c>
      <c r="C4191">
        <v>9</v>
      </c>
      <c r="D4191">
        <v>1189000</v>
      </c>
      <c r="E4191">
        <v>10701000</v>
      </c>
      <c r="F4191" t="s">
        <v>15941</v>
      </c>
      <c r="G4191" t="s">
        <v>12064</v>
      </c>
      <c r="H4191" t="s">
        <v>12071</v>
      </c>
      <c r="I4191" t="s">
        <v>12095</v>
      </c>
      <c r="J4191" t="s">
        <v>12072</v>
      </c>
      <c r="K4191" t="s">
        <v>16471</v>
      </c>
      <c r="L4191" t="s">
        <v>17479</v>
      </c>
    </row>
    <row r="4192" spans="1:12" x14ac:dyDescent="0.25">
      <c r="A4192" t="s">
        <v>10560</v>
      </c>
      <c r="B4192" s="7">
        <v>0.40635416666666668</v>
      </c>
      <c r="C4192">
        <v>3</v>
      </c>
      <c r="D4192">
        <v>636000</v>
      </c>
      <c r="E4192">
        <v>1908000</v>
      </c>
      <c r="F4192" t="s">
        <v>12534</v>
      </c>
      <c r="G4192" t="s">
        <v>12062</v>
      </c>
      <c r="H4192" t="s">
        <v>12071</v>
      </c>
      <c r="I4192" t="s">
        <v>12094</v>
      </c>
      <c r="J4192" t="s">
        <v>12079</v>
      </c>
      <c r="K4192" t="s">
        <v>17286</v>
      </c>
      <c r="L4192" t="s">
        <v>18292</v>
      </c>
    </row>
    <row r="4193" spans="1:12" x14ac:dyDescent="0.25">
      <c r="A4193" t="s">
        <v>10562</v>
      </c>
      <c r="B4193" s="7">
        <v>0.98511574074074071</v>
      </c>
      <c r="C4193">
        <v>2</v>
      </c>
      <c r="D4193">
        <v>1115000</v>
      </c>
      <c r="E4193">
        <v>2230000</v>
      </c>
      <c r="F4193" t="s">
        <v>13674</v>
      </c>
      <c r="G4193" t="s">
        <v>12064</v>
      </c>
      <c r="H4193" t="s">
        <v>12067</v>
      </c>
      <c r="I4193" t="s">
        <v>12094</v>
      </c>
      <c r="J4193" t="s">
        <v>12085</v>
      </c>
      <c r="K4193" t="s">
        <v>17383</v>
      </c>
      <c r="L4193" t="s">
        <v>18386</v>
      </c>
    </row>
    <row r="4194" spans="1:12" x14ac:dyDescent="0.25">
      <c r="A4194" t="s">
        <v>10564</v>
      </c>
      <c r="B4194" s="7">
        <v>0.24217592592592593</v>
      </c>
      <c r="C4194">
        <v>3</v>
      </c>
      <c r="D4194">
        <v>1355000</v>
      </c>
      <c r="E4194">
        <v>4065000</v>
      </c>
      <c r="F4194" t="s">
        <v>13075</v>
      </c>
      <c r="G4194" t="s">
        <v>12064</v>
      </c>
      <c r="H4194" t="s">
        <v>12067</v>
      </c>
      <c r="I4194" t="s">
        <v>12094</v>
      </c>
      <c r="J4194" t="s">
        <v>12088</v>
      </c>
      <c r="K4194" t="s">
        <v>17183</v>
      </c>
      <c r="L4194" t="s">
        <v>18188</v>
      </c>
    </row>
    <row r="4195" spans="1:12" x14ac:dyDescent="0.25">
      <c r="A4195" t="s">
        <v>10566</v>
      </c>
      <c r="B4195" s="7">
        <v>0.40818287037037038</v>
      </c>
      <c r="C4195">
        <v>5</v>
      </c>
      <c r="D4195">
        <v>426000</v>
      </c>
      <c r="E4195">
        <v>2130000</v>
      </c>
      <c r="F4195" t="s">
        <v>12502</v>
      </c>
      <c r="G4195" t="s">
        <v>12065</v>
      </c>
      <c r="H4195" t="s">
        <v>12071</v>
      </c>
      <c r="I4195" t="s">
        <v>12094</v>
      </c>
      <c r="J4195" t="s">
        <v>12082</v>
      </c>
      <c r="K4195" t="s">
        <v>16865</v>
      </c>
      <c r="L4195" t="s">
        <v>17870</v>
      </c>
    </row>
    <row r="4196" spans="1:12" x14ac:dyDescent="0.25">
      <c r="A4196" t="s">
        <v>10568</v>
      </c>
      <c r="B4196" s="7">
        <v>0.58555555555555561</v>
      </c>
      <c r="C4196">
        <v>9</v>
      </c>
      <c r="D4196">
        <v>430000</v>
      </c>
      <c r="E4196">
        <v>3870000</v>
      </c>
      <c r="F4196" t="s">
        <v>14408</v>
      </c>
      <c r="G4196" t="s">
        <v>12065</v>
      </c>
      <c r="H4196" t="s">
        <v>12066</v>
      </c>
      <c r="I4196" t="s">
        <v>12095</v>
      </c>
      <c r="J4196" t="s">
        <v>12091</v>
      </c>
      <c r="K4196" t="s">
        <v>17150</v>
      </c>
      <c r="L4196" t="s">
        <v>18160</v>
      </c>
    </row>
    <row r="4197" spans="1:12" x14ac:dyDescent="0.25">
      <c r="A4197" t="s">
        <v>10570</v>
      </c>
      <c r="B4197" s="7">
        <v>0.6337962962962963</v>
      </c>
      <c r="C4197">
        <v>1</v>
      </c>
      <c r="D4197">
        <v>1125000</v>
      </c>
      <c r="E4197">
        <v>1125000</v>
      </c>
      <c r="F4197" t="s">
        <v>14158</v>
      </c>
      <c r="G4197" t="s">
        <v>12064</v>
      </c>
      <c r="H4197" t="s">
        <v>12066</v>
      </c>
      <c r="I4197" t="s">
        <v>12095</v>
      </c>
      <c r="J4197" t="s">
        <v>12079</v>
      </c>
      <c r="K4197" t="s">
        <v>16864</v>
      </c>
      <c r="L4197" t="s">
        <v>17865</v>
      </c>
    </row>
    <row r="4198" spans="1:12" x14ac:dyDescent="0.25">
      <c r="A4198" t="s">
        <v>10572</v>
      </c>
      <c r="B4198" s="7">
        <v>0.51991898148148152</v>
      </c>
      <c r="C4198">
        <v>8</v>
      </c>
      <c r="D4198">
        <v>365000</v>
      </c>
      <c r="E4198">
        <v>2920000</v>
      </c>
      <c r="F4198" t="s">
        <v>13936</v>
      </c>
      <c r="G4198" t="s">
        <v>12063</v>
      </c>
      <c r="H4198" t="s">
        <v>12069</v>
      </c>
      <c r="I4198" t="s">
        <v>12094</v>
      </c>
      <c r="J4198" t="s">
        <v>12079</v>
      </c>
      <c r="K4198" t="s">
        <v>17415</v>
      </c>
      <c r="L4198" t="s">
        <v>18425</v>
      </c>
    </row>
    <row r="4199" spans="1:12" x14ac:dyDescent="0.25">
      <c r="A4199" t="s">
        <v>10574</v>
      </c>
      <c r="B4199" s="7">
        <v>7.6273148148148145E-2</v>
      </c>
      <c r="C4199">
        <v>5</v>
      </c>
      <c r="D4199">
        <v>1261000</v>
      </c>
      <c r="E4199">
        <v>6305000</v>
      </c>
      <c r="F4199" t="s">
        <v>13007</v>
      </c>
      <c r="G4199" t="s">
        <v>12064</v>
      </c>
      <c r="H4199" t="s">
        <v>12067</v>
      </c>
      <c r="I4199" t="s">
        <v>12095</v>
      </c>
      <c r="J4199" t="s">
        <v>12084</v>
      </c>
      <c r="K4199" t="s">
        <v>17235</v>
      </c>
      <c r="L4199" t="s">
        <v>18241</v>
      </c>
    </row>
    <row r="4200" spans="1:12" x14ac:dyDescent="0.25">
      <c r="A4200" t="s">
        <v>10576</v>
      </c>
      <c r="B4200" s="7">
        <v>0.90517361111111116</v>
      </c>
      <c r="C4200">
        <v>5</v>
      </c>
      <c r="D4200">
        <v>434000</v>
      </c>
      <c r="E4200">
        <v>2170000</v>
      </c>
      <c r="F4200" t="s">
        <v>14693</v>
      </c>
      <c r="G4200" t="s">
        <v>12065</v>
      </c>
      <c r="H4200" t="s">
        <v>12071</v>
      </c>
      <c r="I4200" t="s">
        <v>12094</v>
      </c>
      <c r="J4200" t="s">
        <v>12078</v>
      </c>
      <c r="K4200" t="s">
        <v>17456</v>
      </c>
      <c r="L4200" t="s">
        <v>12187</v>
      </c>
    </row>
    <row r="4201" spans="1:12" x14ac:dyDescent="0.25">
      <c r="A4201" t="s">
        <v>10579</v>
      </c>
      <c r="B4201" s="7">
        <v>0.18144675925925927</v>
      </c>
      <c r="C4201">
        <v>5</v>
      </c>
      <c r="D4201">
        <v>1378000</v>
      </c>
      <c r="E4201">
        <v>6890000</v>
      </c>
      <c r="F4201" t="s">
        <v>15604</v>
      </c>
      <c r="G4201" t="s">
        <v>12064</v>
      </c>
      <c r="H4201" t="s">
        <v>12067</v>
      </c>
      <c r="I4201" t="s">
        <v>12094</v>
      </c>
      <c r="J4201" t="s">
        <v>12085</v>
      </c>
      <c r="K4201" t="s">
        <v>17167</v>
      </c>
      <c r="L4201" t="s">
        <v>18173</v>
      </c>
    </row>
    <row r="4202" spans="1:12" x14ac:dyDescent="0.25">
      <c r="A4202" t="s">
        <v>10581</v>
      </c>
      <c r="B4202" s="7">
        <v>0.51203703703703707</v>
      </c>
      <c r="C4202">
        <v>1</v>
      </c>
      <c r="D4202">
        <v>438000</v>
      </c>
      <c r="E4202">
        <v>438000</v>
      </c>
      <c r="F4202" t="s">
        <v>13196</v>
      </c>
      <c r="G4202" t="s">
        <v>12065</v>
      </c>
      <c r="H4202" t="s">
        <v>12068</v>
      </c>
      <c r="I4202" t="s">
        <v>12094</v>
      </c>
      <c r="J4202" t="s">
        <v>12083</v>
      </c>
      <c r="K4202" t="s">
        <v>16945</v>
      </c>
      <c r="L4202" t="s">
        <v>17947</v>
      </c>
    </row>
    <row r="4203" spans="1:12" x14ac:dyDescent="0.25">
      <c r="A4203" t="s">
        <v>10583</v>
      </c>
      <c r="B4203" s="7">
        <v>0.51320601851851855</v>
      </c>
      <c r="C4203">
        <v>9</v>
      </c>
      <c r="D4203">
        <v>506000</v>
      </c>
      <c r="E4203">
        <v>4554000</v>
      </c>
      <c r="F4203" t="s">
        <v>14915</v>
      </c>
      <c r="G4203" t="s">
        <v>12065</v>
      </c>
      <c r="H4203" t="s">
        <v>12071</v>
      </c>
      <c r="I4203" t="s">
        <v>12095</v>
      </c>
      <c r="J4203" t="s">
        <v>12082</v>
      </c>
      <c r="K4203" t="s">
        <v>17422</v>
      </c>
      <c r="L4203" t="s">
        <v>18433</v>
      </c>
    </row>
    <row r="4204" spans="1:12" x14ac:dyDescent="0.25">
      <c r="A4204" t="s">
        <v>10585</v>
      </c>
      <c r="B4204" s="7">
        <v>0.80561342592592589</v>
      </c>
      <c r="C4204">
        <v>6</v>
      </c>
      <c r="D4204">
        <v>370000</v>
      </c>
      <c r="E4204">
        <v>2220000</v>
      </c>
      <c r="F4204" t="s">
        <v>12529</v>
      </c>
      <c r="G4204" t="s">
        <v>12063</v>
      </c>
      <c r="H4204" t="s">
        <v>12071</v>
      </c>
      <c r="I4204" t="s">
        <v>12095</v>
      </c>
      <c r="J4204" t="s">
        <v>12083</v>
      </c>
      <c r="K4204" t="s">
        <v>17370</v>
      </c>
      <c r="L4204" t="s">
        <v>18376</v>
      </c>
    </row>
    <row r="4205" spans="1:12" x14ac:dyDescent="0.25">
      <c r="A4205" t="s">
        <v>10587</v>
      </c>
      <c r="B4205" s="7">
        <v>0.52633101851851849</v>
      </c>
      <c r="C4205">
        <v>7</v>
      </c>
      <c r="D4205">
        <v>1171000</v>
      </c>
      <c r="E4205">
        <v>8197000</v>
      </c>
      <c r="F4205" t="s">
        <v>15709</v>
      </c>
      <c r="G4205" t="s">
        <v>12064</v>
      </c>
      <c r="H4205" t="s">
        <v>12067</v>
      </c>
      <c r="I4205" t="s">
        <v>12095</v>
      </c>
      <c r="J4205" t="s">
        <v>12086</v>
      </c>
      <c r="K4205" t="s">
        <v>16565</v>
      </c>
      <c r="L4205" t="s">
        <v>17544</v>
      </c>
    </row>
    <row r="4206" spans="1:12" x14ac:dyDescent="0.25">
      <c r="A4206" t="s">
        <v>10589</v>
      </c>
      <c r="B4206" s="7">
        <v>0.89914351851851848</v>
      </c>
      <c r="C4206">
        <v>3</v>
      </c>
      <c r="D4206">
        <v>1303000</v>
      </c>
      <c r="E4206">
        <v>3909000</v>
      </c>
      <c r="F4206" t="s">
        <v>13350</v>
      </c>
      <c r="G4206" t="s">
        <v>12064</v>
      </c>
      <c r="H4206" t="s">
        <v>12070</v>
      </c>
      <c r="I4206" t="s">
        <v>12095</v>
      </c>
      <c r="J4206" t="s">
        <v>12079</v>
      </c>
      <c r="K4206" t="s">
        <v>16749</v>
      </c>
      <c r="L4206" t="s">
        <v>17742</v>
      </c>
    </row>
    <row r="4207" spans="1:12" x14ac:dyDescent="0.25">
      <c r="A4207" t="s">
        <v>10591</v>
      </c>
      <c r="B4207" s="7">
        <v>4.9363425925925929E-2</v>
      </c>
      <c r="C4207">
        <v>6</v>
      </c>
      <c r="D4207">
        <v>569000</v>
      </c>
      <c r="E4207">
        <v>3414000</v>
      </c>
      <c r="F4207" t="s">
        <v>12549</v>
      </c>
      <c r="G4207" t="s">
        <v>12062</v>
      </c>
      <c r="H4207" t="s">
        <v>12071</v>
      </c>
      <c r="I4207" t="s">
        <v>12094</v>
      </c>
      <c r="J4207" t="s">
        <v>12080</v>
      </c>
      <c r="K4207" t="s">
        <v>16909</v>
      </c>
      <c r="L4207" t="s">
        <v>17916</v>
      </c>
    </row>
    <row r="4208" spans="1:12" x14ac:dyDescent="0.25">
      <c r="A4208" t="s">
        <v>10594</v>
      </c>
      <c r="B4208" s="7">
        <v>0.35410879629629627</v>
      </c>
      <c r="C4208">
        <v>5</v>
      </c>
      <c r="D4208">
        <v>1311000</v>
      </c>
      <c r="E4208">
        <v>6555000</v>
      </c>
      <c r="F4208" t="s">
        <v>14492</v>
      </c>
      <c r="G4208" t="s">
        <v>12064</v>
      </c>
      <c r="H4208" t="s">
        <v>12071</v>
      </c>
      <c r="I4208" t="s">
        <v>12094</v>
      </c>
      <c r="J4208" t="s">
        <v>12077</v>
      </c>
      <c r="K4208" t="s">
        <v>12139</v>
      </c>
      <c r="L4208" t="s">
        <v>12225</v>
      </c>
    </row>
    <row r="4209" spans="1:12" x14ac:dyDescent="0.25">
      <c r="A4209" t="s">
        <v>10597</v>
      </c>
      <c r="B4209" s="7">
        <v>0.3838773148148148</v>
      </c>
      <c r="C4209">
        <v>1</v>
      </c>
      <c r="D4209">
        <v>383000</v>
      </c>
      <c r="E4209">
        <v>383000</v>
      </c>
      <c r="F4209" t="s">
        <v>15522</v>
      </c>
      <c r="G4209" t="s">
        <v>12063</v>
      </c>
      <c r="H4209" t="s">
        <v>12067</v>
      </c>
      <c r="I4209" t="s">
        <v>12095</v>
      </c>
      <c r="J4209" t="s">
        <v>12088</v>
      </c>
      <c r="K4209" t="s">
        <v>16978</v>
      </c>
      <c r="L4209" t="s">
        <v>17979</v>
      </c>
    </row>
    <row r="4210" spans="1:12" x14ac:dyDescent="0.25">
      <c r="A4210" t="s">
        <v>10599</v>
      </c>
      <c r="B4210" s="7">
        <v>0.46869212962962964</v>
      </c>
      <c r="C4210">
        <v>7</v>
      </c>
      <c r="D4210">
        <v>1108000</v>
      </c>
      <c r="E4210">
        <v>7756000</v>
      </c>
      <c r="F4210" t="s">
        <v>12594</v>
      </c>
      <c r="G4210" t="s">
        <v>12064</v>
      </c>
      <c r="H4210" t="s">
        <v>12067</v>
      </c>
      <c r="I4210" t="s">
        <v>12095</v>
      </c>
      <c r="J4210" t="s">
        <v>12078</v>
      </c>
      <c r="K4210" t="s">
        <v>12142</v>
      </c>
      <c r="L4210" t="s">
        <v>12230</v>
      </c>
    </row>
    <row r="4211" spans="1:12" x14ac:dyDescent="0.25">
      <c r="A4211" t="s">
        <v>10601</v>
      </c>
      <c r="B4211" s="7">
        <v>0.28835648148148146</v>
      </c>
      <c r="C4211">
        <v>3</v>
      </c>
      <c r="D4211">
        <v>354000</v>
      </c>
      <c r="E4211">
        <v>1062000</v>
      </c>
      <c r="F4211" t="s">
        <v>14388</v>
      </c>
      <c r="G4211" t="s">
        <v>12063</v>
      </c>
      <c r="H4211" t="s">
        <v>12069</v>
      </c>
      <c r="I4211" t="s">
        <v>12095</v>
      </c>
      <c r="J4211" t="s">
        <v>12083</v>
      </c>
      <c r="K4211" t="s">
        <v>16475</v>
      </c>
      <c r="L4211" t="s">
        <v>17578</v>
      </c>
    </row>
    <row r="4212" spans="1:12" x14ac:dyDescent="0.25">
      <c r="A4212" t="s">
        <v>10603</v>
      </c>
      <c r="B4212" s="7">
        <v>0.81673611111111111</v>
      </c>
      <c r="C4212">
        <v>6</v>
      </c>
      <c r="D4212">
        <v>1217000</v>
      </c>
      <c r="E4212">
        <v>7302000</v>
      </c>
      <c r="F4212" t="s">
        <v>15065</v>
      </c>
      <c r="G4212" t="s">
        <v>12064</v>
      </c>
      <c r="H4212" t="s">
        <v>12069</v>
      </c>
      <c r="I4212" t="s">
        <v>12094</v>
      </c>
      <c r="J4212" t="s">
        <v>12081</v>
      </c>
      <c r="K4212" t="s">
        <v>16669</v>
      </c>
      <c r="L4212" t="s">
        <v>17658</v>
      </c>
    </row>
    <row r="4213" spans="1:12" x14ac:dyDescent="0.25">
      <c r="A4213" t="s">
        <v>10606</v>
      </c>
      <c r="B4213" s="7">
        <v>0.23386574074074074</v>
      </c>
      <c r="C4213">
        <v>3</v>
      </c>
      <c r="D4213">
        <v>378000</v>
      </c>
      <c r="E4213">
        <v>1134000</v>
      </c>
      <c r="F4213" t="s">
        <v>14512</v>
      </c>
      <c r="G4213" t="s">
        <v>12063</v>
      </c>
      <c r="H4213" t="s">
        <v>12071</v>
      </c>
      <c r="I4213" t="s">
        <v>12095</v>
      </c>
      <c r="J4213" t="s">
        <v>12072</v>
      </c>
      <c r="K4213" t="s">
        <v>17386</v>
      </c>
      <c r="L4213" t="s">
        <v>18390</v>
      </c>
    </row>
    <row r="4214" spans="1:12" x14ac:dyDescent="0.25">
      <c r="A4214" t="s">
        <v>10608</v>
      </c>
      <c r="B4214" s="7">
        <v>0.54788194444444449</v>
      </c>
      <c r="C4214">
        <v>1</v>
      </c>
      <c r="D4214">
        <v>328000</v>
      </c>
      <c r="E4214">
        <v>328000</v>
      </c>
      <c r="F4214" t="s">
        <v>16131</v>
      </c>
      <c r="G4214" t="s">
        <v>12063</v>
      </c>
      <c r="H4214" t="s">
        <v>12068</v>
      </c>
      <c r="I4214" t="s">
        <v>12095</v>
      </c>
      <c r="J4214" t="s">
        <v>12091</v>
      </c>
      <c r="K4214" t="s">
        <v>17222</v>
      </c>
      <c r="L4214" t="s">
        <v>18224</v>
      </c>
    </row>
    <row r="4215" spans="1:12" x14ac:dyDescent="0.25">
      <c r="A4215" t="s">
        <v>10611</v>
      </c>
      <c r="B4215" s="7">
        <v>0.28828703703703706</v>
      </c>
      <c r="C4215">
        <v>6</v>
      </c>
      <c r="D4215">
        <v>491000</v>
      </c>
      <c r="E4215">
        <v>2946000</v>
      </c>
      <c r="F4215" t="s">
        <v>12439</v>
      </c>
      <c r="G4215" t="s">
        <v>12065</v>
      </c>
      <c r="H4215" t="s">
        <v>12067</v>
      </c>
      <c r="I4215" t="s">
        <v>12095</v>
      </c>
      <c r="J4215" t="s">
        <v>12075</v>
      </c>
      <c r="K4215" t="s">
        <v>16707</v>
      </c>
      <c r="L4215" t="s">
        <v>17703</v>
      </c>
    </row>
    <row r="4216" spans="1:12" x14ac:dyDescent="0.25">
      <c r="A4216" t="s">
        <v>10613</v>
      </c>
      <c r="B4216" s="7">
        <v>5.5520833333333332E-2</v>
      </c>
      <c r="C4216">
        <v>3</v>
      </c>
      <c r="D4216">
        <v>1330000</v>
      </c>
      <c r="E4216">
        <v>3990000</v>
      </c>
      <c r="F4216" t="s">
        <v>16013</v>
      </c>
      <c r="G4216" t="s">
        <v>12064</v>
      </c>
      <c r="H4216" t="s">
        <v>12071</v>
      </c>
      <c r="I4216" t="s">
        <v>12095</v>
      </c>
      <c r="J4216" t="s">
        <v>12078</v>
      </c>
      <c r="K4216" t="s">
        <v>17255</v>
      </c>
      <c r="L4216" t="s">
        <v>18260</v>
      </c>
    </row>
    <row r="4217" spans="1:12" x14ac:dyDescent="0.25">
      <c r="A4217" t="s">
        <v>10616</v>
      </c>
      <c r="B4217" s="7">
        <v>0.11447916666666667</v>
      </c>
      <c r="C4217">
        <v>1</v>
      </c>
      <c r="D4217">
        <v>1176000</v>
      </c>
      <c r="E4217">
        <v>1176000</v>
      </c>
      <c r="F4217" t="s">
        <v>14647</v>
      </c>
      <c r="G4217" t="s">
        <v>12064</v>
      </c>
      <c r="H4217" t="s">
        <v>12068</v>
      </c>
      <c r="I4217" t="s">
        <v>12095</v>
      </c>
      <c r="J4217" t="s">
        <v>12087</v>
      </c>
      <c r="K4217" t="s">
        <v>16839</v>
      </c>
      <c r="L4217" t="s">
        <v>17840</v>
      </c>
    </row>
    <row r="4218" spans="1:12" x14ac:dyDescent="0.25">
      <c r="A4218" t="s">
        <v>10618</v>
      </c>
      <c r="B4218" s="7">
        <v>0.22461805555555556</v>
      </c>
      <c r="C4218">
        <v>9</v>
      </c>
      <c r="D4218">
        <v>577000</v>
      </c>
      <c r="E4218">
        <v>5193000</v>
      </c>
      <c r="F4218" t="s">
        <v>15393</v>
      </c>
      <c r="G4218" t="s">
        <v>12062</v>
      </c>
      <c r="H4218" t="s">
        <v>12067</v>
      </c>
      <c r="I4218" t="s">
        <v>12095</v>
      </c>
      <c r="J4218" t="s">
        <v>12088</v>
      </c>
      <c r="K4218" t="s">
        <v>17297</v>
      </c>
      <c r="L4218" t="s">
        <v>18308</v>
      </c>
    </row>
    <row r="4219" spans="1:12" x14ac:dyDescent="0.25">
      <c r="A4219" t="s">
        <v>10620</v>
      </c>
      <c r="B4219" s="7">
        <v>0.92582175925925925</v>
      </c>
      <c r="C4219">
        <v>7</v>
      </c>
      <c r="D4219">
        <v>620000</v>
      </c>
      <c r="E4219">
        <v>4340000</v>
      </c>
      <c r="F4219" t="s">
        <v>15829</v>
      </c>
      <c r="G4219" t="s">
        <v>12062</v>
      </c>
      <c r="H4219" t="s">
        <v>12069</v>
      </c>
      <c r="I4219" t="s">
        <v>12094</v>
      </c>
      <c r="J4219" t="s">
        <v>12089</v>
      </c>
      <c r="K4219" t="s">
        <v>17437</v>
      </c>
      <c r="L4219" t="s">
        <v>18446</v>
      </c>
    </row>
    <row r="4220" spans="1:12" x14ac:dyDescent="0.25">
      <c r="A4220" t="s">
        <v>10622</v>
      </c>
      <c r="B4220" s="7">
        <v>0.11486111111111111</v>
      </c>
      <c r="C4220">
        <v>2</v>
      </c>
      <c r="D4220">
        <v>476000</v>
      </c>
      <c r="E4220">
        <v>952000</v>
      </c>
      <c r="F4220" t="s">
        <v>14789</v>
      </c>
      <c r="G4220" t="s">
        <v>12065</v>
      </c>
      <c r="H4220" t="s">
        <v>12068</v>
      </c>
      <c r="I4220" t="s">
        <v>12095</v>
      </c>
      <c r="J4220" t="s">
        <v>12073</v>
      </c>
      <c r="K4220" t="s">
        <v>17439</v>
      </c>
      <c r="L4220" t="s">
        <v>18443</v>
      </c>
    </row>
    <row r="4221" spans="1:12" x14ac:dyDescent="0.25">
      <c r="A4221" t="s">
        <v>10625</v>
      </c>
      <c r="B4221" s="7">
        <v>0.75862268518518516</v>
      </c>
      <c r="C4221">
        <v>9</v>
      </c>
      <c r="D4221">
        <v>429000</v>
      </c>
      <c r="E4221">
        <v>3861000</v>
      </c>
      <c r="F4221" t="s">
        <v>13764</v>
      </c>
      <c r="G4221" t="s">
        <v>12065</v>
      </c>
      <c r="H4221" t="s">
        <v>12071</v>
      </c>
      <c r="I4221" t="s">
        <v>12095</v>
      </c>
      <c r="J4221" t="s">
        <v>12088</v>
      </c>
      <c r="K4221" t="s">
        <v>17292</v>
      </c>
      <c r="L4221" t="s">
        <v>18304</v>
      </c>
    </row>
    <row r="4222" spans="1:12" x14ac:dyDescent="0.25">
      <c r="A4222" t="s">
        <v>10628</v>
      </c>
      <c r="B4222" s="7">
        <v>0.64256944444444442</v>
      </c>
      <c r="C4222">
        <v>5</v>
      </c>
      <c r="D4222">
        <v>1329000</v>
      </c>
      <c r="E4222">
        <v>6645000</v>
      </c>
      <c r="F4222" t="s">
        <v>16416</v>
      </c>
      <c r="G4222" t="s">
        <v>12064</v>
      </c>
      <c r="H4222" t="s">
        <v>12069</v>
      </c>
      <c r="I4222" t="s">
        <v>12094</v>
      </c>
      <c r="J4222" t="s">
        <v>12089</v>
      </c>
      <c r="K4222" t="s">
        <v>17129</v>
      </c>
      <c r="L4222" t="s">
        <v>18134</v>
      </c>
    </row>
    <row r="4223" spans="1:12" x14ac:dyDescent="0.25">
      <c r="A4223" t="s">
        <v>10630</v>
      </c>
      <c r="B4223" s="7">
        <v>0.69596064814814818</v>
      </c>
      <c r="C4223">
        <v>4</v>
      </c>
      <c r="D4223">
        <v>348000</v>
      </c>
      <c r="E4223">
        <v>1392000</v>
      </c>
      <c r="F4223" t="s">
        <v>12361</v>
      </c>
      <c r="G4223" t="s">
        <v>12063</v>
      </c>
      <c r="H4223" t="s">
        <v>12066</v>
      </c>
      <c r="I4223" t="s">
        <v>12094</v>
      </c>
      <c r="J4223" t="s">
        <v>12079</v>
      </c>
      <c r="K4223" t="s">
        <v>17141</v>
      </c>
      <c r="L4223" t="s">
        <v>18145</v>
      </c>
    </row>
    <row r="4224" spans="1:12" x14ac:dyDescent="0.25">
      <c r="A4224" t="s">
        <v>10632</v>
      </c>
      <c r="B4224" s="7">
        <v>0.48228009259259258</v>
      </c>
      <c r="C4224">
        <v>8</v>
      </c>
      <c r="D4224">
        <v>482000</v>
      </c>
      <c r="E4224">
        <v>3856000</v>
      </c>
      <c r="F4224" t="s">
        <v>15343</v>
      </c>
      <c r="G4224" t="s">
        <v>12065</v>
      </c>
      <c r="H4224" t="s">
        <v>12070</v>
      </c>
      <c r="I4224" t="s">
        <v>12095</v>
      </c>
      <c r="J4224" t="s">
        <v>12075</v>
      </c>
      <c r="K4224" t="s">
        <v>16696</v>
      </c>
      <c r="L4224" t="s">
        <v>17685</v>
      </c>
    </row>
    <row r="4225" spans="1:12" x14ac:dyDescent="0.25">
      <c r="A4225" t="s">
        <v>10634</v>
      </c>
      <c r="B4225" s="7">
        <v>0.80670138888888887</v>
      </c>
      <c r="C4225">
        <v>6</v>
      </c>
      <c r="D4225">
        <v>588000</v>
      </c>
      <c r="E4225">
        <v>3528000</v>
      </c>
      <c r="F4225" t="s">
        <v>14305</v>
      </c>
      <c r="G4225" t="s">
        <v>12062</v>
      </c>
      <c r="H4225" t="s">
        <v>12071</v>
      </c>
      <c r="I4225" t="s">
        <v>12094</v>
      </c>
      <c r="J4225" t="s">
        <v>12079</v>
      </c>
      <c r="K4225" t="s">
        <v>17455</v>
      </c>
      <c r="L4225" t="s">
        <v>12187</v>
      </c>
    </row>
    <row r="4226" spans="1:12" x14ac:dyDescent="0.25">
      <c r="A4226" t="s">
        <v>10636</v>
      </c>
      <c r="B4226" s="7">
        <v>0.41637731481481483</v>
      </c>
      <c r="C4226">
        <v>3</v>
      </c>
      <c r="D4226">
        <v>563000</v>
      </c>
      <c r="E4226">
        <v>1689000</v>
      </c>
      <c r="F4226" t="s">
        <v>13122</v>
      </c>
      <c r="G4226" t="s">
        <v>12062</v>
      </c>
      <c r="H4226" t="s">
        <v>12069</v>
      </c>
      <c r="I4226" t="s">
        <v>12095</v>
      </c>
      <c r="J4226" t="s">
        <v>12082</v>
      </c>
      <c r="K4226" t="s">
        <v>17098</v>
      </c>
      <c r="L4226" t="s">
        <v>18100</v>
      </c>
    </row>
    <row r="4227" spans="1:12" x14ac:dyDescent="0.25">
      <c r="A4227" t="s">
        <v>10638</v>
      </c>
      <c r="B4227" s="7">
        <v>0.81328703703703709</v>
      </c>
      <c r="C4227">
        <v>8</v>
      </c>
      <c r="D4227">
        <v>1201000</v>
      </c>
      <c r="E4227">
        <v>9608000</v>
      </c>
      <c r="F4227" t="s">
        <v>14582</v>
      </c>
      <c r="G4227" t="s">
        <v>12064</v>
      </c>
      <c r="H4227" t="s">
        <v>12069</v>
      </c>
      <c r="I4227" t="s">
        <v>12093</v>
      </c>
      <c r="J4227" t="s">
        <v>12079</v>
      </c>
      <c r="K4227" t="s">
        <v>16872</v>
      </c>
      <c r="L4227" t="s">
        <v>17881</v>
      </c>
    </row>
    <row r="4228" spans="1:12" x14ac:dyDescent="0.25">
      <c r="A4228" t="s">
        <v>10640</v>
      </c>
      <c r="B4228" s="7">
        <v>0.93185185185185182</v>
      </c>
      <c r="C4228">
        <v>5</v>
      </c>
      <c r="D4228">
        <v>362000</v>
      </c>
      <c r="E4228">
        <v>1810000</v>
      </c>
      <c r="F4228" t="s">
        <v>15400</v>
      </c>
      <c r="G4228" t="s">
        <v>12063</v>
      </c>
      <c r="H4228" t="s">
        <v>12071</v>
      </c>
      <c r="I4228" t="s">
        <v>12095</v>
      </c>
      <c r="J4228" t="s">
        <v>12082</v>
      </c>
      <c r="K4228" t="s">
        <v>16733</v>
      </c>
      <c r="L4228" t="s">
        <v>17728</v>
      </c>
    </row>
    <row r="4229" spans="1:12" x14ac:dyDescent="0.25">
      <c r="A4229" t="s">
        <v>10642</v>
      </c>
      <c r="B4229" s="7">
        <v>0.43298611111111113</v>
      </c>
      <c r="C4229">
        <v>5</v>
      </c>
      <c r="D4229">
        <v>453000</v>
      </c>
      <c r="E4229">
        <v>2265000</v>
      </c>
      <c r="F4229" t="s">
        <v>15604</v>
      </c>
      <c r="G4229" t="s">
        <v>12065</v>
      </c>
      <c r="H4229" t="s">
        <v>12071</v>
      </c>
      <c r="I4229" t="s">
        <v>12095</v>
      </c>
      <c r="J4229" t="s">
        <v>12082</v>
      </c>
      <c r="K4229" t="s">
        <v>17414</v>
      </c>
      <c r="L4229" t="s">
        <v>18421</v>
      </c>
    </row>
    <row r="4230" spans="1:12" x14ac:dyDescent="0.25">
      <c r="A4230" t="s">
        <v>10643</v>
      </c>
      <c r="B4230" s="7">
        <v>0.59936342592592595</v>
      </c>
      <c r="C4230">
        <v>7</v>
      </c>
      <c r="D4230">
        <v>448000</v>
      </c>
      <c r="E4230">
        <v>3136000</v>
      </c>
      <c r="F4230" t="s">
        <v>13091</v>
      </c>
      <c r="G4230" t="s">
        <v>12065</v>
      </c>
      <c r="H4230" t="s">
        <v>12066</v>
      </c>
      <c r="I4230" t="s">
        <v>12095</v>
      </c>
      <c r="J4230" t="s">
        <v>12086</v>
      </c>
      <c r="K4230" t="s">
        <v>17391</v>
      </c>
      <c r="L4230" t="s">
        <v>18399</v>
      </c>
    </row>
    <row r="4231" spans="1:12" x14ac:dyDescent="0.25">
      <c r="A4231" t="s">
        <v>10645</v>
      </c>
      <c r="B4231" s="7">
        <v>0.2917939814814815</v>
      </c>
      <c r="C4231">
        <v>9</v>
      </c>
      <c r="D4231">
        <v>1193000</v>
      </c>
      <c r="E4231">
        <v>10737000</v>
      </c>
      <c r="F4231" t="s">
        <v>15771</v>
      </c>
      <c r="G4231" t="s">
        <v>12064</v>
      </c>
      <c r="H4231" t="s">
        <v>12071</v>
      </c>
      <c r="I4231" t="s">
        <v>12094</v>
      </c>
      <c r="J4231" t="s">
        <v>12084</v>
      </c>
      <c r="K4231" t="s">
        <v>17270</v>
      </c>
      <c r="L4231" t="s">
        <v>18282</v>
      </c>
    </row>
    <row r="4232" spans="1:12" x14ac:dyDescent="0.25">
      <c r="A4232" t="s">
        <v>10647</v>
      </c>
      <c r="B4232" s="7">
        <v>0.835474537037037</v>
      </c>
      <c r="C4232">
        <v>6</v>
      </c>
      <c r="D4232">
        <v>435000</v>
      </c>
      <c r="E4232">
        <v>2610000</v>
      </c>
      <c r="F4232" t="s">
        <v>12394</v>
      </c>
      <c r="G4232" t="s">
        <v>12065</v>
      </c>
      <c r="H4232" t="s">
        <v>12070</v>
      </c>
      <c r="I4232" t="s">
        <v>12094</v>
      </c>
      <c r="J4232" t="s">
        <v>12074</v>
      </c>
      <c r="K4232" t="s">
        <v>16722</v>
      </c>
      <c r="L4232" t="s">
        <v>17718</v>
      </c>
    </row>
    <row r="4233" spans="1:12" x14ac:dyDescent="0.25">
      <c r="A4233" t="s">
        <v>10650</v>
      </c>
      <c r="B4233" s="7">
        <v>0.89567129629629627</v>
      </c>
      <c r="C4233">
        <v>6</v>
      </c>
      <c r="D4233">
        <v>412000</v>
      </c>
      <c r="E4233">
        <v>2472000</v>
      </c>
      <c r="F4233" t="s">
        <v>13821</v>
      </c>
      <c r="G4233" t="s">
        <v>12065</v>
      </c>
      <c r="H4233" t="s">
        <v>12066</v>
      </c>
      <c r="I4233" t="s">
        <v>12095</v>
      </c>
      <c r="J4233" t="s">
        <v>12091</v>
      </c>
      <c r="K4233" t="s">
        <v>17361</v>
      </c>
      <c r="L4233" t="s">
        <v>18367</v>
      </c>
    </row>
    <row r="4234" spans="1:12" x14ac:dyDescent="0.25">
      <c r="A4234" t="s">
        <v>10652</v>
      </c>
      <c r="B4234" s="7">
        <v>0.16160879629629629</v>
      </c>
      <c r="C4234">
        <v>9</v>
      </c>
      <c r="D4234">
        <v>677000</v>
      </c>
      <c r="E4234">
        <v>6093000</v>
      </c>
      <c r="F4234" t="s">
        <v>13930</v>
      </c>
      <c r="G4234" t="s">
        <v>12062</v>
      </c>
      <c r="H4234" t="s">
        <v>12066</v>
      </c>
      <c r="I4234" t="s">
        <v>12095</v>
      </c>
      <c r="J4234" t="s">
        <v>12090</v>
      </c>
      <c r="K4234" t="s">
        <v>17275</v>
      </c>
      <c r="L4234" t="s">
        <v>18287</v>
      </c>
    </row>
    <row r="4235" spans="1:12" x14ac:dyDescent="0.25">
      <c r="A4235" t="s">
        <v>10654</v>
      </c>
      <c r="B4235" s="7">
        <v>0.22270833333333334</v>
      </c>
      <c r="C4235">
        <v>7</v>
      </c>
      <c r="D4235">
        <v>393000</v>
      </c>
      <c r="E4235">
        <v>2751000</v>
      </c>
      <c r="F4235" t="s">
        <v>15738</v>
      </c>
      <c r="G4235" t="s">
        <v>12063</v>
      </c>
      <c r="H4235" t="s">
        <v>12069</v>
      </c>
      <c r="I4235" t="s">
        <v>12094</v>
      </c>
      <c r="J4235" t="s">
        <v>12083</v>
      </c>
      <c r="K4235" t="s">
        <v>16610</v>
      </c>
      <c r="L4235" t="s">
        <v>17599</v>
      </c>
    </row>
    <row r="4236" spans="1:12" x14ac:dyDescent="0.25">
      <c r="A4236" t="s">
        <v>10657</v>
      </c>
      <c r="B4236" s="7">
        <v>4.9895833333333334E-2</v>
      </c>
      <c r="C4236">
        <v>2</v>
      </c>
      <c r="D4236">
        <v>681000</v>
      </c>
      <c r="E4236">
        <v>1362000</v>
      </c>
      <c r="F4236" t="s">
        <v>16057</v>
      </c>
      <c r="G4236" t="s">
        <v>12062</v>
      </c>
      <c r="H4236" t="s">
        <v>12069</v>
      </c>
      <c r="I4236" t="s">
        <v>12092</v>
      </c>
      <c r="J4236" t="s">
        <v>12073</v>
      </c>
      <c r="K4236" t="s">
        <v>16934</v>
      </c>
      <c r="L4236" t="s">
        <v>17936</v>
      </c>
    </row>
    <row r="4237" spans="1:12" x14ac:dyDescent="0.25">
      <c r="A4237" t="s">
        <v>10659</v>
      </c>
      <c r="B4237" s="7">
        <v>0.66075231481481478</v>
      </c>
      <c r="C4237">
        <v>3</v>
      </c>
      <c r="D4237">
        <v>405000</v>
      </c>
      <c r="E4237">
        <v>1215000</v>
      </c>
      <c r="F4237" t="s">
        <v>13501</v>
      </c>
      <c r="G4237" t="s">
        <v>12065</v>
      </c>
      <c r="H4237" t="s">
        <v>12071</v>
      </c>
      <c r="I4237" t="s">
        <v>12094</v>
      </c>
      <c r="J4237" t="s">
        <v>12074</v>
      </c>
      <c r="K4237" t="s">
        <v>16858</v>
      </c>
      <c r="L4237" t="s">
        <v>17861</v>
      </c>
    </row>
    <row r="4238" spans="1:12" x14ac:dyDescent="0.25">
      <c r="A4238" t="s">
        <v>10662</v>
      </c>
      <c r="B4238" s="7">
        <v>0.69140046296296298</v>
      </c>
      <c r="C4238">
        <v>8</v>
      </c>
      <c r="D4238">
        <v>512000</v>
      </c>
      <c r="E4238">
        <v>4096000</v>
      </c>
      <c r="F4238" t="s">
        <v>15572</v>
      </c>
      <c r="G4238" t="s">
        <v>12065</v>
      </c>
      <c r="H4238" t="s">
        <v>12071</v>
      </c>
      <c r="I4238" t="s">
        <v>12092</v>
      </c>
      <c r="J4238" t="s">
        <v>12073</v>
      </c>
      <c r="K4238" t="s">
        <v>16531</v>
      </c>
      <c r="L4238" t="s">
        <v>17511</v>
      </c>
    </row>
    <row r="4239" spans="1:12" x14ac:dyDescent="0.25">
      <c r="A4239" t="s">
        <v>10665</v>
      </c>
      <c r="B4239" s="7">
        <v>0.23171296296296295</v>
      </c>
      <c r="C4239">
        <v>8</v>
      </c>
      <c r="D4239">
        <v>499000</v>
      </c>
      <c r="E4239">
        <v>3992000</v>
      </c>
      <c r="F4239" t="s">
        <v>15574</v>
      </c>
      <c r="G4239" t="s">
        <v>12065</v>
      </c>
      <c r="H4239" t="s">
        <v>12068</v>
      </c>
      <c r="I4239" t="s">
        <v>12095</v>
      </c>
      <c r="J4239" t="s">
        <v>12087</v>
      </c>
      <c r="K4239" t="s">
        <v>16816</v>
      </c>
      <c r="L4239" t="s">
        <v>17821</v>
      </c>
    </row>
    <row r="4240" spans="1:12" x14ac:dyDescent="0.25">
      <c r="A4240" t="s">
        <v>10668</v>
      </c>
      <c r="B4240" s="7">
        <v>8.6643518518518522E-2</v>
      </c>
      <c r="C4240">
        <v>1</v>
      </c>
      <c r="D4240">
        <v>1123000</v>
      </c>
      <c r="E4240">
        <v>1123000</v>
      </c>
      <c r="F4240" t="s">
        <v>12854</v>
      </c>
      <c r="G4240" t="s">
        <v>12064</v>
      </c>
      <c r="H4240" t="s">
        <v>12071</v>
      </c>
      <c r="I4240" t="s">
        <v>12095</v>
      </c>
      <c r="J4240" t="s">
        <v>12075</v>
      </c>
      <c r="K4240" t="s">
        <v>17298</v>
      </c>
      <c r="L4240" t="s">
        <v>18302</v>
      </c>
    </row>
    <row r="4241" spans="1:12" x14ac:dyDescent="0.25">
      <c r="A4241" t="s">
        <v>10670</v>
      </c>
      <c r="B4241" s="7">
        <v>0.62930555555555556</v>
      </c>
      <c r="C4241">
        <v>2</v>
      </c>
      <c r="D4241">
        <v>689000</v>
      </c>
      <c r="E4241">
        <v>1378000</v>
      </c>
      <c r="F4241" t="s">
        <v>13942</v>
      </c>
      <c r="G4241" t="s">
        <v>12062</v>
      </c>
      <c r="H4241" t="s">
        <v>12068</v>
      </c>
      <c r="I4241" t="s">
        <v>12093</v>
      </c>
      <c r="J4241" t="s">
        <v>12080</v>
      </c>
      <c r="K4241" t="s">
        <v>16932</v>
      </c>
      <c r="L4241" t="s">
        <v>17934</v>
      </c>
    </row>
    <row r="4242" spans="1:12" x14ac:dyDescent="0.25">
      <c r="A4242" t="s">
        <v>10673</v>
      </c>
      <c r="B4242" s="7">
        <v>0.92504629629629631</v>
      </c>
      <c r="C4242">
        <v>3</v>
      </c>
      <c r="D4242">
        <v>385000</v>
      </c>
      <c r="E4242">
        <v>1155000</v>
      </c>
      <c r="F4242" t="s">
        <v>12663</v>
      </c>
      <c r="G4242" t="s">
        <v>12063</v>
      </c>
      <c r="H4242" t="s">
        <v>12069</v>
      </c>
      <c r="I4242" t="s">
        <v>12094</v>
      </c>
      <c r="J4242" t="s">
        <v>12086</v>
      </c>
      <c r="K4242" t="s">
        <v>17234</v>
      </c>
      <c r="L4242" t="s">
        <v>18238</v>
      </c>
    </row>
    <row r="4243" spans="1:12" x14ac:dyDescent="0.25">
      <c r="A4243" t="s">
        <v>10675</v>
      </c>
      <c r="B4243" s="7">
        <v>0.16594907407407408</v>
      </c>
      <c r="C4243">
        <v>3</v>
      </c>
      <c r="D4243">
        <v>479000</v>
      </c>
      <c r="E4243">
        <v>1437000</v>
      </c>
      <c r="F4243" t="s">
        <v>13058</v>
      </c>
      <c r="G4243" t="s">
        <v>12065</v>
      </c>
      <c r="H4243" t="s">
        <v>12067</v>
      </c>
      <c r="I4243" t="s">
        <v>12094</v>
      </c>
      <c r="J4243" t="s">
        <v>12081</v>
      </c>
      <c r="K4243" t="s">
        <v>16730</v>
      </c>
      <c r="L4243" t="s">
        <v>17723</v>
      </c>
    </row>
    <row r="4244" spans="1:12" x14ac:dyDescent="0.25">
      <c r="A4244" t="s">
        <v>10677</v>
      </c>
      <c r="B4244" s="7">
        <v>0.81870370370370371</v>
      </c>
      <c r="C4244">
        <v>3</v>
      </c>
      <c r="D4244">
        <v>1262000</v>
      </c>
      <c r="E4244">
        <v>3786000</v>
      </c>
      <c r="F4244" t="s">
        <v>13680</v>
      </c>
      <c r="G4244" t="s">
        <v>12064</v>
      </c>
      <c r="H4244" t="s">
        <v>12068</v>
      </c>
      <c r="I4244" t="s">
        <v>12094</v>
      </c>
      <c r="J4244" t="s">
        <v>12082</v>
      </c>
      <c r="K4244" t="s">
        <v>16915</v>
      </c>
      <c r="L4244" t="s">
        <v>17919</v>
      </c>
    </row>
    <row r="4245" spans="1:12" x14ac:dyDescent="0.25">
      <c r="A4245" t="s">
        <v>10679</v>
      </c>
      <c r="B4245" s="7">
        <v>0.50666666666666671</v>
      </c>
      <c r="C4245">
        <v>3</v>
      </c>
      <c r="D4245">
        <v>1150000</v>
      </c>
      <c r="E4245">
        <v>3450000</v>
      </c>
      <c r="F4245" t="s">
        <v>13634</v>
      </c>
      <c r="G4245" t="s">
        <v>12064</v>
      </c>
      <c r="H4245" t="s">
        <v>12068</v>
      </c>
      <c r="I4245" t="s">
        <v>12094</v>
      </c>
      <c r="J4245" t="s">
        <v>12088</v>
      </c>
      <c r="K4245" t="s">
        <v>16696</v>
      </c>
      <c r="L4245" t="s">
        <v>17680</v>
      </c>
    </row>
    <row r="4246" spans="1:12" x14ac:dyDescent="0.25">
      <c r="A4246" t="s">
        <v>10682</v>
      </c>
      <c r="B4246" s="7">
        <v>0.84004629629629635</v>
      </c>
      <c r="C4246">
        <v>1</v>
      </c>
      <c r="D4246">
        <v>1082000</v>
      </c>
      <c r="E4246">
        <v>1082000</v>
      </c>
      <c r="F4246" t="s">
        <v>13660</v>
      </c>
      <c r="G4246" t="s">
        <v>12064</v>
      </c>
      <c r="H4246" t="s">
        <v>12070</v>
      </c>
      <c r="I4246" t="s">
        <v>12093</v>
      </c>
      <c r="J4246" t="s">
        <v>12079</v>
      </c>
      <c r="K4246" t="s">
        <v>16644</v>
      </c>
      <c r="L4246" t="s">
        <v>17628</v>
      </c>
    </row>
    <row r="4247" spans="1:12" x14ac:dyDescent="0.25">
      <c r="A4247" t="s">
        <v>10684</v>
      </c>
      <c r="B4247" s="7">
        <v>0.63004629629629627</v>
      </c>
      <c r="C4247">
        <v>7</v>
      </c>
      <c r="D4247">
        <v>449000</v>
      </c>
      <c r="E4247">
        <v>3143000</v>
      </c>
      <c r="F4247" t="s">
        <v>15827</v>
      </c>
      <c r="G4247" t="s">
        <v>12065</v>
      </c>
      <c r="H4247" t="s">
        <v>12068</v>
      </c>
      <c r="I4247" t="s">
        <v>12095</v>
      </c>
      <c r="J4247" t="s">
        <v>12091</v>
      </c>
      <c r="K4247" t="s">
        <v>17462</v>
      </c>
      <c r="L4247" t="s">
        <v>12195</v>
      </c>
    </row>
    <row r="4248" spans="1:12" x14ac:dyDescent="0.25">
      <c r="A4248" t="s">
        <v>10686</v>
      </c>
      <c r="B4248" s="7">
        <v>0.12240740740740741</v>
      </c>
      <c r="C4248">
        <v>4</v>
      </c>
      <c r="D4248">
        <v>516000</v>
      </c>
      <c r="E4248">
        <v>2064000</v>
      </c>
      <c r="F4248" t="s">
        <v>12857</v>
      </c>
      <c r="G4248" t="s">
        <v>12065</v>
      </c>
      <c r="H4248" t="s">
        <v>12071</v>
      </c>
      <c r="I4248" t="s">
        <v>12094</v>
      </c>
      <c r="J4248" t="s">
        <v>12072</v>
      </c>
      <c r="K4248" t="s">
        <v>16666</v>
      </c>
      <c r="L4248" t="s">
        <v>17653</v>
      </c>
    </row>
    <row r="4249" spans="1:12" x14ac:dyDescent="0.25">
      <c r="A4249" t="s">
        <v>10689</v>
      </c>
      <c r="B4249" s="7">
        <v>1.3506944444444445E-2</v>
      </c>
      <c r="C4249">
        <v>3</v>
      </c>
      <c r="D4249">
        <v>555000</v>
      </c>
      <c r="E4249">
        <v>1665000</v>
      </c>
      <c r="F4249" t="s">
        <v>14468</v>
      </c>
      <c r="G4249" t="s">
        <v>12062</v>
      </c>
      <c r="H4249" t="s">
        <v>12067</v>
      </c>
      <c r="I4249" t="s">
        <v>12095</v>
      </c>
      <c r="J4249" t="s">
        <v>12077</v>
      </c>
      <c r="K4249" t="s">
        <v>16912</v>
      </c>
      <c r="L4249" t="s">
        <v>17916</v>
      </c>
    </row>
    <row r="4250" spans="1:12" x14ac:dyDescent="0.25">
      <c r="A4250" t="s">
        <v>10691</v>
      </c>
      <c r="B4250" s="7">
        <v>0.52734953703703702</v>
      </c>
      <c r="C4250">
        <v>8</v>
      </c>
      <c r="D4250">
        <v>411000</v>
      </c>
      <c r="E4250">
        <v>3288000</v>
      </c>
      <c r="F4250" t="s">
        <v>12579</v>
      </c>
      <c r="G4250" t="s">
        <v>12065</v>
      </c>
      <c r="H4250" t="s">
        <v>12067</v>
      </c>
      <c r="I4250" t="s">
        <v>12095</v>
      </c>
      <c r="J4250" t="s">
        <v>12082</v>
      </c>
      <c r="K4250" t="s">
        <v>17071</v>
      </c>
      <c r="L4250" t="s">
        <v>18078</v>
      </c>
    </row>
    <row r="4251" spans="1:12" x14ac:dyDescent="0.25">
      <c r="A4251" t="s">
        <v>10694</v>
      </c>
      <c r="B4251" s="7">
        <v>0.32774305555555555</v>
      </c>
      <c r="C4251">
        <v>8</v>
      </c>
      <c r="D4251">
        <v>333000</v>
      </c>
      <c r="E4251">
        <v>2664000</v>
      </c>
      <c r="F4251" t="s">
        <v>16058</v>
      </c>
      <c r="G4251" t="s">
        <v>12063</v>
      </c>
      <c r="H4251" t="s">
        <v>12067</v>
      </c>
      <c r="I4251" t="s">
        <v>12094</v>
      </c>
      <c r="J4251" t="s">
        <v>12078</v>
      </c>
      <c r="K4251" t="s">
        <v>17131</v>
      </c>
      <c r="L4251" t="s">
        <v>18138</v>
      </c>
    </row>
    <row r="4252" spans="1:12" x14ac:dyDescent="0.25">
      <c r="A4252" t="s">
        <v>10696</v>
      </c>
      <c r="B4252" s="7">
        <v>0.53134259259259264</v>
      </c>
      <c r="C4252">
        <v>1</v>
      </c>
      <c r="D4252">
        <v>324000</v>
      </c>
      <c r="E4252">
        <v>324000</v>
      </c>
      <c r="F4252" t="s">
        <v>16347</v>
      </c>
      <c r="G4252" t="s">
        <v>12063</v>
      </c>
      <c r="H4252" t="s">
        <v>12071</v>
      </c>
      <c r="I4252" t="s">
        <v>12094</v>
      </c>
      <c r="J4252" t="s">
        <v>12091</v>
      </c>
      <c r="K4252" t="s">
        <v>16599</v>
      </c>
      <c r="L4252" t="s">
        <v>17572</v>
      </c>
    </row>
    <row r="4253" spans="1:12" x14ac:dyDescent="0.25">
      <c r="A4253" t="s">
        <v>10698</v>
      </c>
      <c r="B4253" s="7">
        <v>8.188657407407407E-2</v>
      </c>
      <c r="C4253">
        <v>4</v>
      </c>
      <c r="D4253">
        <v>1173000</v>
      </c>
      <c r="E4253">
        <v>4692000</v>
      </c>
      <c r="F4253" t="s">
        <v>15848</v>
      </c>
      <c r="G4253" t="s">
        <v>12064</v>
      </c>
      <c r="H4253" t="s">
        <v>12071</v>
      </c>
      <c r="I4253" t="s">
        <v>12094</v>
      </c>
      <c r="J4253" t="s">
        <v>12086</v>
      </c>
      <c r="K4253" t="s">
        <v>17287</v>
      </c>
      <c r="L4253" t="s">
        <v>18294</v>
      </c>
    </row>
    <row r="4254" spans="1:12" x14ac:dyDescent="0.25">
      <c r="A4254" t="s">
        <v>10700</v>
      </c>
      <c r="B4254" s="7">
        <v>0.12740740740740741</v>
      </c>
      <c r="C4254">
        <v>6</v>
      </c>
      <c r="D4254">
        <v>1283000</v>
      </c>
      <c r="E4254">
        <v>7698000</v>
      </c>
      <c r="F4254" t="s">
        <v>16459</v>
      </c>
      <c r="G4254" t="s">
        <v>12064</v>
      </c>
      <c r="H4254" t="s">
        <v>12070</v>
      </c>
      <c r="I4254" t="s">
        <v>12094</v>
      </c>
      <c r="J4254" t="s">
        <v>12077</v>
      </c>
      <c r="K4254" t="s">
        <v>16805</v>
      </c>
      <c r="L4254" t="s">
        <v>17809</v>
      </c>
    </row>
    <row r="4255" spans="1:12" x14ac:dyDescent="0.25">
      <c r="A4255" t="s">
        <v>10702</v>
      </c>
      <c r="B4255" s="7">
        <v>0.31381944444444443</v>
      </c>
      <c r="C4255">
        <v>4</v>
      </c>
      <c r="D4255">
        <v>385000</v>
      </c>
      <c r="E4255">
        <v>1540000</v>
      </c>
      <c r="F4255" t="s">
        <v>16429</v>
      </c>
      <c r="G4255" t="s">
        <v>12063</v>
      </c>
      <c r="H4255" t="s">
        <v>12071</v>
      </c>
      <c r="I4255" t="s">
        <v>12093</v>
      </c>
      <c r="J4255" t="s">
        <v>12091</v>
      </c>
      <c r="K4255" t="s">
        <v>17238</v>
      </c>
      <c r="L4255" t="s">
        <v>18244</v>
      </c>
    </row>
    <row r="4256" spans="1:12" x14ac:dyDescent="0.25">
      <c r="A4256" t="s">
        <v>10704</v>
      </c>
      <c r="B4256" s="7">
        <v>0.56555555555555559</v>
      </c>
      <c r="C4256">
        <v>8</v>
      </c>
      <c r="D4256">
        <v>459000</v>
      </c>
      <c r="E4256">
        <v>3672000</v>
      </c>
      <c r="F4256" t="s">
        <v>16434</v>
      </c>
      <c r="G4256" t="s">
        <v>12065</v>
      </c>
      <c r="H4256" t="s">
        <v>12069</v>
      </c>
      <c r="I4256" t="s">
        <v>12095</v>
      </c>
      <c r="J4256" t="s">
        <v>12076</v>
      </c>
      <c r="K4256" t="s">
        <v>17031</v>
      </c>
      <c r="L4256" t="s">
        <v>18038</v>
      </c>
    </row>
    <row r="4257" spans="1:12" x14ac:dyDescent="0.25">
      <c r="A4257" t="s">
        <v>10707</v>
      </c>
      <c r="B4257" s="7">
        <v>0.74084490740740738</v>
      </c>
      <c r="C4257">
        <v>5</v>
      </c>
      <c r="D4257">
        <v>442000</v>
      </c>
      <c r="E4257">
        <v>2210000</v>
      </c>
      <c r="F4257" t="s">
        <v>13409</v>
      </c>
      <c r="G4257" t="s">
        <v>12065</v>
      </c>
      <c r="H4257" t="s">
        <v>12071</v>
      </c>
      <c r="I4257" t="s">
        <v>12094</v>
      </c>
      <c r="J4257" t="s">
        <v>12086</v>
      </c>
      <c r="K4257" t="s">
        <v>16517</v>
      </c>
      <c r="L4257" t="s">
        <v>17494</v>
      </c>
    </row>
    <row r="4258" spans="1:12" x14ac:dyDescent="0.25">
      <c r="A4258" t="s">
        <v>10709</v>
      </c>
      <c r="B4258" s="7">
        <v>0.84937499999999999</v>
      </c>
      <c r="C4258">
        <v>5</v>
      </c>
      <c r="D4258">
        <v>672000</v>
      </c>
      <c r="E4258">
        <v>3360000</v>
      </c>
      <c r="F4258" t="s">
        <v>13379</v>
      </c>
      <c r="G4258" t="s">
        <v>12062</v>
      </c>
      <c r="H4258" t="s">
        <v>12066</v>
      </c>
      <c r="I4258" t="s">
        <v>12094</v>
      </c>
      <c r="J4258" t="s">
        <v>12072</v>
      </c>
      <c r="K4258" t="s">
        <v>12123</v>
      </c>
      <c r="L4258" t="s">
        <v>12209</v>
      </c>
    </row>
    <row r="4259" spans="1:12" x14ac:dyDescent="0.25">
      <c r="A4259" t="s">
        <v>10711</v>
      </c>
      <c r="B4259" s="7">
        <v>0.2316087962962963</v>
      </c>
      <c r="C4259">
        <v>4</v>
      </c>
      <c r="D4259">
        <v>682000</v>
      </c>
      <c r="E4259">
        <v>2728000</v>
      </c>
      <c r="F4259" t="s">
        <v>15580</v>
      </c>
      <c r="G4259" t="s">
        <v>12062</v>
      </c>
      <c r="H4259" t="s">
        <v>12068</v>
      </c>
      <c r="I4259" t="s">
        <v>12095</v>
      </c>
      <c r="J4259" t="s">
        <v>12076</v>
      </c>
      <c r="K4259" t="s">
        <v>12142</v>
      </c>
      <c r="L4259" t="s">
        <v>12227</v>
      </c>
    </row>
    <row r="4260" spans="1:12" x14ac:dyDescent="0.25">
      <c r="A4260" t="s">
        <v>10714</v>
      </c>
      <c r="B4260" s="7">
        <v>0.1988425925925926</v>
      </c>
      <c r="C4260">
        <v>5</v>
      </c>
      <c r="D4260">
        <v>640000</v>
      </c>
      <c r="E4260">
        <v>3200000</v>
      </c>
      <c r="F4260" t="s">
        <v>15335</v>
      </c>
      <c r="G4260" t="s">
        <v>12062</v>
      </c>
      <c r="H4260" t="s">
        <v>12068</v>
      </c>
      <c r="I4260" t="s">
        <v>12095</v>
      </c>
      <c r="J4260" t="s">
        <v>12072</v>
      </c>
      <c r="K4260" t="s">
        <v>16773</v>
      </c>
      <c r="L4260" t="s">
        <v>17768</v>
      </c>
    </row>
    <row r="4261" spans="1:12" x14ac:dyDescent="0.25">
      <c r="A4261" t="s">
        <v>10717</v>
      </c>
      <c r="B4261" s="7">
        <v>0.44438657407407406</v>
      </c>
      <c r="C4261">
        <v>9</v>
      </c>
      <c r="D4261">
        <v>502000</v>
      </c>
      <c r="E4261">
        <v>4518000</v>
      </c>
      <c r="F4261" t="s">
        <v>14508</v>
      </c>
      <c r="G4261" t="s">
        <v>12065</v>
      </c>
      <c r="H4261" t="s">
        <v>12066</v>
      </c>
      <c r="I4261" t="s">
        <v>12093</v>
      </c>
      <c r="J4261" t="s">
        <v>12072</v>
      </c>
      <c r="K4261" t="s">
        <v>16775</v>
      </c>
      <c r="L4261" t="s">
        <v>17774</v>
      </c>
    </row>
    <row r="4262" spans="1:12" x14ac:dyDescent="0.25">
      <c r="A4262" t="s">
        <v>10720</v>
      </c>
      <c r="B4262" s="7">
        <v>0.96229166666666666</v>
      </c>
      <c r="C4262">
        <v>6</v>
      </c>
      <c r="D4262">
        <v>437000</v>
      </c>
      <c r="E4262">
        <v>2622000</v>
      </c>
      <c r="F4262" t="s">
        <v>14870</v>
      </c>
      <c r="G4262" t="s">
        <v>12065</v>
      </c>
      <c r="H4262" t="s">
        <v>12071</v>
      </c>
      <c r="I4262" t="s">
        <v>12095</v>
      </c>
      <c r="J4262" t="s">
        <v>12079</v>
      </c>
      <c r="K4262" t="s">
        <v>12123</v>
      </c>
      <c r="L4262" t="s">
        <v>12210</v>
      </c>
    </row>
    <row r="4263" spans="1:12" x14ac:dyDescent="0.25">
      <c r="A4263" t="s">
        <v>10722</v>
      </c>
      <c r="B4263" s="7">
        <v>8.2442129629629629E-2</v>
      </c>
      <c r="C4263">
        <v>6</v>
      </c>
      <c r="D4263">
        <v>465000</v>
      </c>
      <c r="E4263">
        <v>2790000</v>
      </c>
      <c r="F4263" t="s">
        <v>13422</v>
      </c>
      <c r="G4263" t="s">
        <v>12065</v>
      </c>
      <c r="H4263" t="s">
        <v>12067</v>
      </c>
      <c r="I4263" t="s">
        <v>12095</v>
      </c>
      <c r="J4263" t="s">
        <v>12081</v>
      </c>
      <c r="K4263" t="s">
        <v>17082</v>
      </c>
      <c r="L4263" t="s">
        <v>18087</v>
      </c>
    </row>
    <row r="4264" spans="1:12" x14ac:dyDescent="0.25">
      <c r="A4264" t="s">
        <v>10724</v>
      </c>
      <c r="B4264" s="7">
        <v>0.10579861111111111</v>
      </c>
      <c r="C4264">
        <v>9</v>
      </c>
      <c r="D4264">
        <v>629000</v>
      </c>
      <c r="E4264">
        <v>5661000</v>
      </c>
      <c r="F4264" t="s">
        <v>15601</v>
      </c>
      <c r="G4264" t="s">
        <v>12062</v>
      </c>
      <c r="H4264" t="s">
        <v>12069</v>
      </c>
      <c r="I4264" t="s">
        <v>12095</v>
      </c>
      <c r="J4264" t="s">
        <v>12081</v>
      </c>
      <c r="K4264" t="s">
        <v>16626</v>
      </c>
      <c r="L4264" t="s">
        <v>17617</v>
      </c>
    </row>
    <row r="4265" spans="1:12" x14ac:dyDescent="0.25">
      <c r="A4265" t="s">
        <v>10726</v>
      </c>
      <c r="B4265" s="7">
        <v>0.73091435185185183</v>
      </c>
      <c r="C4265">
        <v>4</v>
      </c>
      <c r="D4265">
        <v>463000</v>
      </c>
      <c r="E4265">
        <v>1852000</v>
      </c>
      <c r="F4265" t="s">
        <v>13348</v>
      </c>
      <c r="G4265" t="s">
        <v>12065</v>
      </c>
      <c r="H4265" t="s">
        <v>12067</v>
      </c>
      <c r="I4265" t="s">
        <v>12095</v>
      </c>
      <c r="J4265" t="s">
        <v>12089</v>
      </c>
      <c r="K4265" t="s">
        <v>17404</v>
      </c>
      <c r="L4265" t="s">
        <v>18410</v>
      </c>
    </row>
    <row r="4266" spans="1:12" x14ac:dyDescent="0.25">
      <c r="A4266" t="s">
        <v>10729</v>
      </c>
      <c r="B4266" s="7">
        <v>0.12821759259259261</v>
      </c>
      <c r="C4266">
        <v>6</v>
      </c>
      <c r="D4266">
        <v>459000</v>
      </c>
      <c r="E4266">
        <v>2754000</v>
      </c>
      <c r="F4266" t="s">
        <v>15909</v>
      </c>
      <c r="G4266" t="s">
        <v>12065</v>
      </c>
      <c r="H4266" t="s">
        <v>12067</v>
      </c>
      <c r="I4266" t="s">
        <v>12094</v>
      </c>
      <c r="J4266" t="s">
        <v>12085</v>
      </c>
      <c r="K4266" t="s">
        <v>16624</v>
      </c>
      <c r="L4266" t="s">
        <v>17612</v>
      </c>
    </row>
    <row r="4267" spans="1:12" x14ac:dyDescent="0.25">
      <c r="A4267" t="s">
        <v>10732</v>
      </c>
      <c r="B4267" s="7">
        <v>0.96590277777777778</v>
      </c>
      <c r="C4267">
        <v>8</v>
      </c>
      <c r="D4267">
        <v>348000</v>
      </c>
      <c r="E4267">
        <v>2784000</v>
      </c>
      <c r="F4267" t="s">
        <v>12390</v>
      </c>
      <c r="G4267" t="s">
        <v>12063</v>
      </c>
      <c r="H4267" t="s">
        <v>12071</v>
      </c>
      <c r="I4267" t="s">
        <v>12095</v>
      </c>
      <c r="J4267" t="s">
        <v>12075</v>
      </c>
      <c r="K4267" t="s">
        <v>17153</v>
      </c>
      <c r="L4267" t="s">
        <v>18162</v>
      </c>
    </row>
    <row r="4268" spans="1:12" x14ac:dyDescent="0.25">
      <c r="A4268" t="s">
        <v>10734</v>
      </c>
      <c r="B4268" s="7">
        <v>0.27958333333333335</v>
      </c>
      <c r="C4268">
        <v>3</v>
      </c>
      <c r="D4268">
        <v>371000</v>
      </c>
      <c r="E4268">
        <v>1113000</v>
      </c>
      <c r="F4268" t="s">
        <v>13327</v>
      </c>
      <c r="G4268" t="s">
        <v>12063</v>
      </c>
      <c r="H4268" t="s">
        <v>12070</v>
      </c>
      <c r="I4268" t="s">
        <v>12095</v>
      </c>
      <c r="J4268" t="s">
        <v>12077</v>
      </c>
      <c r="K4268" t="s">
        <v>12141</v>
      </c>
      <c r="L4268" t="s">
        <v>12225</v>
      </c>
    </row>
    <row r="4269" spans="1:12" x14ac:dyDescent="0.25">
      <c r="A4269" t="s">
        <v>10736</v>
      </c>
      <c r="B4269" s="7">
        <v>0.9196064814814815</v>
      </c>
      <c r="C4269">
        <v>4</v>
      </c>
      <c r="D4269">
        <v>465000</v>
      </c>
      <c r="E4269">
        <v>1860000</v>
      </c>
      <c r="F4269" t="s">
        <v>13927</v>
      </c>
      <c r="G4269" t="s">
        <v>12065</v>
      </c>
      <c r="H4269" t="s">
        <v>12071</v>
      </c>
      <c r="I4269" t="s">
        <v>12094</v>
      </c>
      <c r="J4269" t="s">
        <v>12085</v>
      </c>
      <c r="K4269" t="s">
        <v>16500</v>
      </c>
      <c r="L4269" t="s">
        <v>17470</v>
      </c>
    </row>
    <row r="4270" spans="1:12" x14ac:dyDescent="0.25">
      <c r="A4270" t="s">
        <v>10738</v>
      </c>
      <c r="B4270" s="7">
        <v>0.32114583333333335</v>
      </c>
      <c r="C4270">
        <v>3</v>
      </c>
      <c r="D4270">
        <v>1276000</v>
      </c>
      <c r="E4270">
        <v>3828000</v>
      </c>
      <c r="F4270" t="s">
        <v>16047</v>
      </c>
      <c r="G4270" t="s">
        <v>12064</v>
      </c>
      <c r="H4270" t="s">
        <v>12070</v>
      </c>
      <c r="I4270" t="s">
        <v>12094</v>
      </c>
      <c r="J4270" t="s">
        <v>12091</v>
      </c>
      <c r="K4270" t="s">
        <v>16862</v>
      </c>
      <c r="L4270" t="s">
        <v>17865</v>
      </c>
    </row>
    <row r="4271" spans="1:12" x14ac:dyDescent="0.25">
      <c r="A4271" t="s">
        <v>10741</v>
      </c>
      <c r="B4271" s="7">
        <v>0.77045138888888887</v>
      </c>
      <c r="C4271">
        <v>2</v>
      </c>
      <c r="D4271">
        <v>494000</v>
      </c>
      <c r="E4271">
        <v>988000</v>
      </c>
      <c r="F4271" t="s">
        <v>13734</v>
      </c>
      <c r="G4271" t="s">
        <v>12065</v>
      </c>
      <c r="H4271" t="s">
        <v>12066</v>
      </c>
      <c r="I4271" t="s">
        <v>12094</v>
      </c>
      <c r="J4271" t="s">
        <v>12079</v>
      </c>
      <c r="K4271" t="s">
        <v>17006</v>
      </c>
      <c r="L4271" t="s">
        <v>18007</v>
      </c>
    </row>
    <row r="4272" spans="1:12" x14ac:dyDescent="0.25">
      <c r="A4272" t="s">
        <v>10743</v>
      </c>
      <c r="B4272" s="7">
        <v>0.74203703703703705</v>
      </c>
      <c r="C4272">
        <v>5</v>
      </c>
      <c r="D4272">
        <v>394000</v>
      </c>
      <c r="E4272">
        <v>1970000</v>
      </c>
      <c r="F4272" t="s">
        <v>14264</v>
      </c>
      <c r="G4272" t="s">
        <v>12063</v>
      </c>
      <c r="H4272" t="s">
        <v>12067</v>
      </c>
      <c r="I4272" t="s">
        <v>12094</v>
      </c>
      <c r="J4272" t="s">
        <v>12085</v>
      </c>
      <c r="K4272" t="s">
        <v>17111</v>
      </c>
      <c r="L4272" t="s">
        <v>18115</v>
      </c>
    </row>
    <row r="4273" spans="1:12" x14ac:dyDescent="0.25">
      <c r="A4273" t="s">
        <v>10745</v>
      </c>
      <c r="B4273" s="7">
        <v>6.1342592592592594E-2</v>
      </c>
      <c r="C4273">
        <v>6</v>
      </c>
      <c r="D4273">
        <v>1267000</v>
      </c>
      <c r="E4273">
        <v>7602000</v>
      </c>
      <c r="F4273" t="s">
        <v>16283</v>
      </c>
      <c r="G4273" t="s">
        <v>12064</v>
      </c>
      <c r="H4273" t="s">
        <v>12071</v>
      </c>
      <c r="I4273" t="s">
        <v>12095</v>
      </c>
      <c r="J4273" t="s">
        <v>12080</v>
      </c>
      <c r="K4273" t="s">
        <v>17381</v>
      </c>
      <c r="L4273" t="s">
        <v>18388</v>
      </c>
    </row>
    <row r="4274" spans="1:12" x14ac:dyDescent="0.25">
      <c r="A4274" t="s">
        <v>10748</v>
      </c>
      <c r="B4274" s="7">
        <v>6.699074074074074E-2</v>
      </c>
      <c r="C4274">
        <v>1</v>
      </c>
      <c r="D4274">
        <v>367000</v>
      </c>
      <c r="E4274">
        <v>367000</v>
      </c>
      <c r="F4274" t="s">
        <v>16066</v>
      </c>
      <c r="G4274" t="s">
        <v>12063</v>
      </c>
      <c r="H4274" t="s">
        <v>12071</v>
      </c>
      <c r="I4274" t="s">
        <v>12094</v>
      </c>
      <c r="J4274" t="s">
        <v>12090</v>
      </c>
      <c r="K4274" t="s">
        <v>12138</v>
      </c>
      <c r="L4274" t="s">
        <v>12220</v>
      </c>
    </row>
    <row r="4275" spans="1:12" x14ac:dyDescent="0.25">
      <c r="A4275" t="s">
        <v>10750</v>
      </c>
      <c r="B4275" s="7">
        <v>5.1041666666666666E-3</v>
      </c>
      <c r="C4275">
        <v>8</v>
      </c>
      <c r="D4275">
        <v>341000</v>
      </c>
      <c r="E4275">
        <v>2728000</v>
      </c>
      <c r="F4275" t="s">
        <v>13155</v>
      </c>
      <c r="G4275" t="s">
        <v>12063</v>
      </c>
      <c r="H4275" t="s">
        <v>12068</v>
      </c>
      <c r="I4275" t="s">
        <v>12094</v>
      </c>
      <c r="J4275" t="s">
        <v>12073</v>
      </c>
      <c r="K4275" t="s">
        <v>16732</v>
      </c>
      <c r="L4275" t="s">
        <v>17730</v>
      </c>
    </row>
    <row r="4276" spans="1:12" x14ac:dyDescent="0.25">
      <c r="A4276" t="s">
        <v>10753</v>
      </c>
      <c r="B4276" s="7">
        <v>0.53560185185185183</v>
      </c>
      <c r="C4276">
        <v>3</v>
      </c>
      <c r="D4276">
        <v>425000</v>
      </c>
      <c r="E4276">
        <v>1275000</v>
      </c>
      <c r="F4276" t="s">
        <v>15139</v>
      </c>
      <c r="G4276" t="s">
        <v>12065</v>
      </c>
      <c r="H4276" t="s">
        <v>12071</v>
      </c>
      <c r="I4276" t="s">
        <v>12094</v>
      </c>
      <c r="J4276" t="s">
        <v>12076</v>
      </c>
      <c r="K4276" t="s">
        <v>17266</v>
      </c>
      <c r="L4276" t="s">
        <v>18272</v>
      </c>
    </row>
    <row r="4277" spans="1:12" x14ac:dyDescent="0.25">
      <c r="A4277" t="s">
        <v>10755</v>
      </c>
      <c r="B4277" s="7">
        <v>0.15069444444444444</v>
      </c>
      <c r="C4277">
        <v>3</v>
      </c>
      <c r="D4277">
        <v>461000</v>
      </c>
      <c r="E4277">
        <v>1383000</v>
      </c>
      <c r="F4277" t="s">
        <v>13812</v>
      </c>
      <c r="G4277" t="s">
        <v>12065</v>
      </c>
      <c r="H4277" t="s">
        <v>12069</v>
      </c>
      <c r="I4277" t="s">
        <v>12095</v>
      </c>
      <c r="J4277" t="s">
        <v>12077</v>
      </c>
      <c r="K4277" t="s">
        <v>16721</v>
      </c>
      <c r="L4277" t="s">
        <v>17714</v>
      </c>
    </row>
    <row r="4278" spans="1:12" x14ac:dyDescent="0.25">
      <c r="A4278" t="s">
        <v>10758</v>
      </c>
      <c r="B4278" s="7">
        <v>0.24976851851851853</v>
      </c>
      <c r="C4278">
        <v>7</v>
      </c>
      <c r="D4278">
        <v>412000</v>
      </c>
      <c r="E4278">
        <v>2884000</v>
      </c>
      <c r="F4278" t="s">
        <v>14164</v>
      </c>
      <c r="G4278" t="s">
        <v>12065</v>
      </c>
      <c r="H4278" t="s">
        <v>12071</v>
      </c>
      <c r="I4278" t="s">
        <v>12095</v>
      </c>
      <c r="J4278" t="s">
        <v>12081</v>
      </c>
      <c r="K4278" t="s">
        <v>16971</v>
      </c>
      <c r="L4278" t="s">
        <v>17978</v>
      </c>
    </row>
    <row r="4279" spans="1:12" x14ac:dyDescent="0.25">
      <c r="A4279" t="s">
        <v>10761</v>
      </c>
      <c r="B4279" s="7">
        <v>0.32381944444444444</v>
      </c>
      <c r="C4279">
        <v>6</v>
      </c>
      <c r="D4279">
        <v>363000</v>
      </c>
      <c r="E4279">
        <v>2178000</v>
      </c>
      <c r="F4279" t="s">
        <v>14131</v>
      </c>
      <c r="G4279" t="s">
        <v>12063</v>
      </c>
      <c r="H4279" t="s">
        <v>12069</v>
      </c>
      <c r="I4279" t="s">
        <v>12094</v>
      </c>
      <c r="J4279" t="s">
        <v>12083</v>
      </c>
      <c r="K4279" t="s">
        <v>17202</v>
      </c>
      <c r="L4279" t="s">
        <v>18210</v>
      </c>
    </row>
    <row r="4280" spans="1:12" x14ac:dyDescent="0.25">
      <c r="A4280" t="s">
        <v>10763</v>
      </c>
      <c r="B4280" s="7">
        <v>0.1930787037037037</v>
      </c>
      <c r="C4280">
        <v>8</v>
      </c>
      <c r="D4280">
        <v>502000</v>
      </c>
      <c r="E4280">
        <v>4016000</v>
      </c>
      <c r="F4280" t="s">
        <v>15942</v>
      </c>
      <c r="G4280" t="s">
        <v>12065</v>
      </c>
      <c r="H4280" t="s">
        <v>12069</v>
      </c>
      <c r="I4280" t="s">
        <v>12094</v>
      </c>
      <c r="J4280" t="s">
        <v>12079</v>
      </c>
      <c r="K4280" t="s">
        <v>16581</v>
      </c>
      <c r="L4280" t="s">
        <v>17561</v>
      </c>
    </row>
    <row r="4281" spans="1:12" x14ac:dyDescent="0.25">
      <c r="A4281" t="s">
        <v>10765</v>
      </c>
      <c r="B4281" s="7">
        <v>0.15979166666666667</v>
      </c>
      <c r="C4281">
        <v>5</v>
      </c>
      <c r="D4281">
        <v>389000</v>
      </c>
      <c r="E4281">
        <v>1945000</v>
      </c>
      <c r="F4281" t="s">
        <v>16108</v>
      </c>
      <c r="G4281" t="s">
        <v>12063</v>
      </c>
      <c r="H4281" t="s">
        <v>12071</v>
      </c>
      <c r="I4281" t="s">
        <v>12095</v>
      </c>
      <c r="J4281" t="s">
        <v>12081</v>
      </c>
      <c r="K4281" t="s">
        <v>17133</v>
      </c>
      <c r="L4281" t="s">
        <v>18138</v>
      </c>
    </row>
    <row r="4282" spans="1:12" x14ac:dyDescent="0.25">
      <c r="A4282" t="s">
        <v>10767</v>
      </c>
      <c r="B4282" s="7">
        <v>0.47252314814814816</v>
      </c>
      <c r="C4282">
        <v>3</v>
      </c>
      <c r="D4282">
        <v>343000</v>
      </c>
      <c r="E4282">
        <v>1029000</v>
      </c>
      <c r="F4282" t="s">
        <v>12909</v>
      </c>
      <c r="G4282" t="s">
        <v>12063</v>
      </c>
      <c r="H4282" t="s">
        <v>12067</v>
      </c>
      <c r="I4282" t="s">
        <v>12094</v>
      </c>
      <c r="J4282" t="s">
        <v>12074</v>
      </c>
      <c r="K4282" t="s">
        <v>17462</v>
      </c>
      <c r="L4282" t="s">
        <v>12191</v>
      </c>
    </row>
    <row r="4283" spans="1:12" x14ac:dyDescent="0.25">
      <c r="A4283" t="s">
        <v>10769</v>
      </c>
      <c r="B4283" s="7">
        <v>0.48584490740740743</v>
      </c>
      <c r="C4283">
        <v>4</v>
      </c>
      <c r="D4283">
        <v>463000</v>
      </c>
      <c r="E4283">
        <v>1852000</v>
      </c>
      <c r="F4283" t="s">
        <v>13609</v>
      </c>
      <c r="G4283" t="s">
        <v>12065</v>
      </c>
      <c r="H4283" t="s">
        <v>12071</v>
      </c>
      <c r="I4283" t="s">
        <v>12095</v>
      </c>
      <c r="J4283" t="s">
        <v>12080</v>
      </c>
      <c r="K4283" t="s">
        <v>16943</v>
      </c>
      <c r="L4283" t="s">
        <v>17948</v>
      </c>
    </row>
    <row r="4284" spans="1:12" x14ac:dyDescent="0.25">
      <c r="A4284" t="s">
        <v>10771</v>
      </c>
      <c r="B4284" s="7">
        <v>0.73689814814814814</v>
      </c>
      <c r="C4284">
        <v>9</v>
      </c>
      <c r="D4284">
        <v>328000</v>
      </c>
      <c r="E4284">
        <v>2952000</v>
      </c>
      <c r="F4284" t="s">
        <v>15348</v>
      </c>
      <c r="G4284" t="s">
        <v>12063</v>
      </c>
      <c r="H4284" t="s">
        <v>12067</v>
      </c>
      <c r="I4284" t="s">
        <v>12094</v>
      </c>
      <c r="J4284" t="s">
        <v>12080</v>
      </c>
      <c r="K4284" t="s">
        <v>12113</v>
      </c>
      <c r="L4284" t="s">
        <v>12203</v>
      </c>
    </row>
    <row r="4285" spans="1:12" x14ac:dyDescent="0.25">
      <c r="A4285" t="s">
        <v>10773</v>
      </c>
      <c r="B4285" s="7">
        <v>0.68547453703703709</v>
      </c>
      <c r="C4285">
        <v>5</v>
      </c>
      <c r="D4285">
        <v>412000</v>
      </c>
      <c r="E4285">
        <v>2060000</v>
      </c>
      <c r="F4285" t="s">
        <v>15883</v>
      </c>
      <c r="G4285" t="s">
        <v>12065</v>
      </c>
      <c r="H4285" t="s">
        <v>12068</v>
      </c>
      <c r="I4285" t="s">
        <v>12092</v>
      </c>
      <c r="J4285" t="s">
        <v>12075</v>
      </c>
      <c r="K4285" t="s">
        <v>17356</v>
      </c>
      <c r="L4285" t="s">
        <v>18361</v>
      </c>
    </row>
    <row r="4286" spans="1:12" x14ac:dyDescent="0.25">
      <c r="A4286" t="s">
        <v>10775</v>
      </c>
      <c r="B4286" s="7">
        <v>0.85665509259259254</v>
      </c>
      <c r="C4286">
        <v>1</v>
      </c>
      <c r="D4286">
        <v>576000</v>
      </c>
      <c r="E4286">
        <v>576000</v>
      </c>
      <c r="F4286" t="s">
        <v>14878</v>
      </c>
      <c r="G4286" t="s">
        <v>12062</v>
      </c>
      <c r="H4286" t="s">
        <v>12066</v>
      </c>
      <c r="I4286" t="s">
        <v>12092</v>
      </c>
      <c r="J4286" t="s">
        <v>12078</v>
      </c>
      <c r="K4286" t="s">
        <v>12168</v>
      </c>
      <c r="L4286" t="s">
        <v>12250</v>
      </c>
    </row>
    <row r="4287" spans="1:12" x14ac:dyDescent="0.25">
      <c r="A4287" t="s">
        <v>10777</v>
      </c>
      <c r="B4287" s="7">
        <v>3.4629629629629628E-2</v>
      </c>
      <c r="C4287">
        <v>2</v>
      </c>
      <c r="D4287">
        <v>630000</v>
      </c>
      <c r="E4287">
        <v>1260000</v>
      </c>
      <c r="F4287" t="s">
        <v>15390</v>
      </c>
      <c r="G4287" t="s">
        <v>12062</v>
      </c>
      <c r="H4287" t="s">
        <v>12067</v>
      </c>
      <c r="I4287" t="s">
        <v>12095</v>
      </c>
      <c r="J4287" t="s">
        <v>12084</v>
      </c>
      <c r="K4287" t="s">
        <v>17242</v>
      </c>
      <c r="L4287" t="s">
        <v>18246</v>
      </c>
    </row>
    <row r="4288" spans="1:12" x14ac:dyDescent="0.25">
      <c r="A4288" t="s">
        <v>10779</v>
      </c>
      <c r="B4288" s="7">
        <v>0.63885416666666661</v>
      </c>
      <c r="C4288">
        <v>7</v>
      </c>
      <c r="D4288">
        <v>573000</v>
      </c>
      <c r="E4288">
        <v>4011000</v>
      </c>
      <c r="F4288" t="s">
        <v>15618</v>
      </c>
      <c r="G4288" t="s">
        <v>12062</v>
      </c>
      <c r="H4288" t="s">
        <v>12066</v>
      </c>
      <c r="I4288" t="s">
        <v>12094</v>
      </c>
      <c r="J4288" t="s">
        <v>12082</v>
      </c>
      <c r="K4288" t="s">
        <v>12127</v>
      </c>
      <c r="L4288" t="s">
        <v>12215</v>
      </c>
    </row>
    <row r="4289" spans="1:12" x14ac:dyDescent="0.25">
      <c r="A4289" t="s">
        <v>10782</v>
      </c>
      <c r="B4289" s="7">
        <v>0.50457175925925923</v>
      </c>
      <c r="C4289">
        <v>5</v>
      </c>
      <c r="D4289">
        <v>353000</v>
      </c>
      <c r="E4289">
        <v>1765000</v>
      </c>
      <c r="F4289" t="s">
        <v>14162</v>
      </c>
      <c r="G4289" t="s">
        <v>12063</v>
      </c>
      <c r="H4289" t="s">
        <v>12066</v>
      </c>
      <c r="I4289" t="s">
        <v>12095</v>
      </c>
      <c r="J4289" t="s">
        <v>12077</v>
      </c>
      <c r="K4289" t="s">
        <v>16934</v>
      </c>
      <c r="L4289" t="s">
        <v>17939</v>
      </c>
    </row>
    <row r="4290" spans="1:12" x14ac:dyDescent="0.25">
      <c r="A4290" t="s">
        <v>10784</v>
      </c>
      <c r="B4290" s="7">
        <v>0.37569444444444444</v>
      </c>
      <c r="C4290">
        <v>6</v>
      </c>
      <c r="D4290">
        <v>616000</v>
      </c>
      <c r="E4290">
        <v>3696000</v>
      </c>
      <c r="F4290" t="s">
        <v>15269</v>
      </c>
      <c r="G4290" t="s">
        <v>12062</v>
      </c>
      <c r="H4290" t="s">
        <v>12071</v>
      </c>
      <c r="I4290" t="s">
        <v>12094</v>
      </c>
      <c r="J4290" t="s">
        <v>12084</v>
      </c>
      <c r="K4290" t="s">
        <v>17001</v>
      </c>
      <c r="L4290" t="s">
        <v>18006</v>
      </c>
    </row>
    <row r="4291" spans="1:12" x14ac:dyDescent="0.25">
      <c r="A4291" t="s">
        <v>10786</v>
      </c>
      <c r="B4291" s="7">
        <v>0.63167824074074075</v>
      </c>
      <c r="C4291">
        <v>7</v>
      </c>
      <c r="D4291">
        <v>547000</v>
      </c>
      <c r="E4291">
        <v>3829000</v>
      </c>
      <c r="F4291" t="s">
        <v>13080</v>
      </c>
      <c r="G4291" t="s">
        <v>12062</v>
      </c>
      <c r="H4291" t="s">
        <v>12069</v>
      </c>
      <c r="I4291" t="s">
        <v>12093</v>
      </c>
      <c r="J4291" t="s">
        <v>12078</v>
      </c>
      <c r="K4291" t="s">
        <v>16996</v>
      </c>
      <c r="L4291" t="s">
        <v>18003</v>
      </c>
    </row>
    <row r="4292" spans="1:12" x14ac:dyDescent="0.25">
      <c r="A4292" t="s">
        <v>10788</v>
      </c>
      <c r="B4292" s="7">
        <v>2.508101851851852E-2</v>
      </c>
      <c r="C4292">
        <v>5</v>
      </c>
      <c r="D4292">
        <v>490000</v>
      </c>
      <c r="E4292">
        <v>2450000</v>
      </c>
      <c r="F4292" t="s">
        <v>13509</v>
      </c>
      <c r="G4292" t="s">
        <v>12065</v>
      </c>
      <c r="H4292" t="s">
        <v>12071</v>
      </c>
      <c r="I4292" t="s">
        <v>12095</v>
      </c>
      <c r="J4292" t="s">
        <v>12091</v>
      </c>
      <c r="K4292" t="s">
        <v>17020</v>
      </c>
      <c r="L4292" t="s">
        <v>18024</v>
      </c>
    </row>
    <row r="4293" spans="1:12" x14ac:dyDescent="0.25">
      <c r="A4293" t="s">
        <v>10790</v>
      </c>
      <c r="B4293" s="7">
        <v>0.15760416666666666</v>
      </c>
      <c r="C4293">
        <v>1</v>
      </c>
      <c r="D4293">
        <v>513000</v>
      </c>
      <c r="E4293">
        <v>513000</v>
      </c>
      <c r="F4293" t="s">
        <v>13765</v>
      </c>
      <c r="G4293" t="s">
        <v>12065</v>
      </c>
      <c r="H4293" t="s">
        <v>12071</v>
      </c>
      <c r="I4293" t="s">
        <v>12095</v>
      </c>
      <c r="J4293" t="s">
        <v>12073</v>
      </c>
      <c r="K4293" t="s">
        <v>17294</v>
      </c>
      <c r="L4293" t="s">
        <v>18298</v>
      </c>
    </row>
    <row r="4294" spans="1:12" x14ac:dyDescent="0.25">
      <c r="A4294" t="s">
        <v>10793</v>
      </c>
      <c r="B4294" s="7">
        <v>0.32043981481481482</v>
      </c>
      <c r="C4294">
        <v>8</v>
      </c>
      <c r="D4294">
        <v>1268000</v>
      </c>
      <c r="E4294">
        <v>10144000</v>
      </c>
      <c r="F4294" t="s">
        <v>14533</v>
      </c>
      <c r="G4294" t="s">
        <v>12064</v>
      </c>
      <c r="H4294" t="s">
        <v>12071</v>
      </c>
      <c r="I4294" t="s">
        <v>12095</v>
      </c>
      <c r="J4294" t="s">
        <v>12087</v>
      </c>
      <c r="K4294" t="s">
        <v>17012</v>
      </c>
      <c r="L4294" t="s">
        <v>18019</v>
      </c>
    </row>
    <row r="4295" spans="1:12" x14ac:dyDescent="0.25">
      <c r="A4295" t="s">
        <v>10796</v>
      </c>
      <c r="B4295" s="7">
        <v>0.11321759259259259</v>
      </c>
      <c r="C4295">
        <v>6</v>
      </c>
      <c r="D4295">
        <v>629000</v>
      </c>
      <c r="E4295">
        <v>3774000</v>
      </c>
      <c r="F4295" t="s">
        <v>15188</v>
      </c>
      <c r="G4295" t="s">
        <v>12062</v>
      </c>
      <c r="H4295" t="s">
        <v>12067</v>
      </c>
      <c r="I4295" t="s">
        <v>12095</v>
      </c>
      <c r="J4295" t="s">
        <v>12076</v>
      </c>
      <c r="K4295" t="s">
        <v>16697</v>
      </c>
      <c r="L4295" t="s">
        <v>17684</v>
      </c>
    </row>
    <row r="4296" spans="1:12" x14ac:dyDescent="0.25">
      <c r="A4296" t="s">
        <v>10798</v>
      </c>
      <c r="B4296" s="7">
        <v>0.18797453703703704</v>
      </c>
      <c r="C4296">
        <v>4</v>
      </c>
      <c r="D4296">
        <v>434000</v>
      </c>
      <c r="E4296">
        <v>1736000</v>
      </c>
      <c r="F4296" t="s">
        <v>14636</v>
      </c>
      <c r="G4296" t="s">
        <v>12065</v>
      </c>
      <c r="H4296" t="s">
        <v>12070</v>
      </c>
      <c r="I4296" t="s">
        <v>12093</v>
      </c>
      <c r="J4296" t="s">
        <v>12083</v>
      </c>
      <c r="K4296" t="s">
        <v>16611</v>
      </c>
      <c r="L4296" t="s">
        <v>17597</v>
      </c>
    </row>
    <row r="4297" spans="1:12" x14ac:dyDescent="0.25">
      <c r="A4297" t="s">
        <v>10800</v>
      </c>
      <c r="B4297" s="7">
        <v>0.78619212962962959</v>
      </c>
      <c r="C4297">
        <v>8</v>
      </c>
      <c r="D4297">
        <v>1172000</v>
      </c>
      <c r="E4297">
        <v>9376000</v>
      </c>
      <c r="F4297" t="s">
        <v>15830</v>
      </c>
      <c r="G4297" t="s">
        <v>12064</v>
      </c>
      <c r="H4297" t="s">
        <v>12068</v>
      </c>
      <c r="I4297" t="s">
        <v>12095</v>
      </c>
      <c r="J4297" t="s">
        <v>12072</v>
      </c>
      <c r="K4297" t="s">
        <v>17340</v>
      </c>
      <c r="L4297" t="s">
        <v>18348</v>
      </c>
    </row>
    <row r="4298" spans="1:12" x14ac:dyDescent="0.25">
      <c r="A4298" t="s">
        <v>10802</v>
      </c>
      <c r="B4298" s="7">
        <v>7.0023148148148154E-2</v>
      </c>
      <c r="C4298">
        <v>2</v>
      </c>
      <c r="D4298">
        <v>602000</v>
      </c>
      <c r="E4298">
        <v>1204000</v>
      </c>
      <c r="F4298" t="s">
        <v>13374</v>
      </c>
      <c r="G4298" t="s">
        <v>12062</v>
      </c>
      <c r="H4298" t="s">
        <v>12069</v>
      </c>
      <c r="I4298" t="s">
        <v>12094</v>
      </c>
      <c r="J4298" t="s">
        <v>12091</v>
      </c>
      <c r="K4298" t="s">
        <v>16984</v>
      </c>
      <c r="L4298" t="s">
        <v>17986</v>
      </c>
    </row>
    <row r="4299" spans="1:12" x14ac:dyDescent="0.25">
      <c r="A4299" t="s">
        <v>10805</v>
      </c>
      <c r="B4299" s="7">
        <v>0.74887731481481479</v>
      </c>
      <c r="C4299">
        <v>2</v>
      </c>
      <c r="D4299">
        <v>315000</v>
      </c>
      <c r="E4299">
        <v>630000</v>
      </c>
      <c r="F4299" t="s">
        <v>15604</v>
      </c>
      <c r="G4299" t="s">
        <v>12063</v>
      </c>
      <c r="H4299" t="s">
        <v>12066</v>
      </c>
      <c r="I4299" t="s">
        <v>12094</v>
      </c>
      <c r="J4299" t="s">
        <v>12081</v>
      </c>
      <c r="K4299" t="s">
        <v>16506</v>
      </c>
      <c r="L4299" t="s">
        <v>17479</v>
      </c>
    </row>
    <row r="4300" spans="1:12" x14ac:dyDescent="0.25">
      <c r="A4300" t="s">
        <v>10806</v>
      </c>
      <c r="B4300" s="7">
        <v>0.84630787037037036</v>
      </c>
      <c r="C4300">
        <v>9</v>
      </c>
      <c r="D4300">
        <v>583000</v>
      </c>
      <c r="E4300">
        <v>5247000</v>
      </c>
      <c r="F4300" t="s">
        <v>15610</v>
      </c>
      <c r="G4300" t="s">
        <v>12062</v>
      </c>
      <c r="H4300" t="s">
        <v>12071</v>
      </c>
      <c r="I4300" t="s">
        <v>12094</v>
      </c>
      <c r="J4300" t="s">
        <v>12077</v>
      </c>
      <c r="K4300" t="s">
        <v>16719</v>
      </c>
      <c r="L4300" t="s">
        <v>17718</v>
      </c>
    </row>
    <row r="4301" spans="1:12" x14ac:dyDescent="0.25">
      <c r="A4301" t="s">
        <v>10808</v>
      </c>
      <c r="B4301" s="7">
        <v>0.56172453703703706</v>
      </c>
      <c r="C4301">
        <v>3</v>
      </c>
      <c r="D4301">
        <v>1173000</v>
      </c>
      <c r="E4301">
        <v>3519000</v>
      </c>
      <c r="F4301" t="s">
        <v>12569</v>
      </c>
      <c r="G4301" t="s">
        <v>12064</v>
      </c>
      <c r="H4301" t="s">
        <v>12069</v>
      </c>
      <c r="I4301" t="s">
        <v>12095</v>
      </c>
      <c r="J4301" t="s">
        <v>12089</v>
      </c>
      <c r="K4301" t="s">
        <v>12149</v>
      </c>
      <c r="L4301" t="s">
        <v>12233</v>
      </c>
    </row>
    <row r="4302" spans="1:12" x14ac:dyDescent="0.25">
      <c r="A4302" t="s">
        <v>10810</v>
      </c>
      <c r="B4302" s="7">
        <v>0.78739583333333329</v>
      </c>
      <c r="C4302">
        <v>8</v>
      </c>
      <c r="D4302">
        <v>1292000</v>
      </c>
      <c r="E4302">
        <v>10336000</v>
      </c>
      <c r="F4302" t="s">
        <v>15864</v>
      </c>
      <c r="G4302" t="s">
        <v>12064</v>
      </c>
      <c r="H4302" t="s">
        <v>12071</v>
      </c>
      <c r="I4302" t="s">
        <v>12093</v>
      </c>
      <c r="J4302" t="s">
        <v>12085</v>
      </c>
      <c r="K4302" t="s">
        <v>17389</v>
      </c>
      <c r="L4302" t="s">
        <v>18398</v>
      </c>
    </row>
    <row r="4303" spans="1:12" x14ac:dyDescent="0.25">
      <c r="A4303" t="s">
        <v>10812</v>
      </c>
      <c r="B4303" s="7">
        <v>0.8760648148148148</v>
      </c>
      <c r="C4303">
        <v>3</v>
      </c>
      <c r="D4303">
        <v>1264000</v>
      </c>
      <c r="E4303">
        <v>3792000</v>
      </c>
      <c r="F4303" t="s">
        <v>15274</v>
      </c>
      <c r="G4303" t="s">
        <v>12064</v>
      </c>
      <c r="H4303" t="s">
        <v>12071</v>
      </c>
      <c r="I4303" t="s">
        <v>12093</v>
      </c>
      <c r="J4303" t="s">
        <v>12079</v>
      </c>
      <c r="K4303" t="s">
        <v>17038</v>
      </c>
      <c r="L4303" t="s">
        <v>18040</v>
      </c>
    </row>
    <row r="4304" spans="1:12" x14ac:dyDescent="0.25">
      <c r="A4304" t="s">
        <v>10814</v>
      </c>
      <c r="B4304" s="7">
        <v>0.22864583333333333</v>
      </c>
      <c r="C4304">
        <v>9</v>
      </c>
      <c r="D4304">
        <v>336000</v>
      </c>
      <c r="E4304">
        <v>3024000</v>
      </c>
      <c r="F4304" t="s">
        <v>13192</v>
      </c>
      <c r="G4304" t="s">
        <v>12063</v>
      </c>
      <c r="H4304" t="s">
        <v>12071</v>
      </c>
      <c r="I4304" t="s">
        <v>12093</v>
      </c>
      <c r="J4304" t="s">
        <v>12090</v>
      </c>
      <c r="K4304" t="s">
        <v>16965</v>
      </c>
      <c r="L4304" t="s">
        <v>17974</v>
      </c>
    </row>
    <row r="4305" spans="1:12" x14ac:dyDescent="0.25">
      <c r="A4305" t="s">
        <v>10815</v>
      </c>
      <c r="B4305" s="7">
        <v>0.18108796296296295</v>
      </c>
      <c r="C4305">
        <v>9</v>
      </c>
      <c r="D4305">
        <v>575000</v>
      </c>
      <c r="E4305">
        <v>5175000</v>
      </c>
      <c r="F4305" t="s">
        <v>14592</v>
      </c>
      <c r="G4305" t="s">
        <v>12062</v>
      </c>
      <c r="H4305" t="s">
        <v>12067</v>
      </c>
      <c r="I4305" t="s">
        <v>12095</v>
      </c>
      <c r="J4305" t="s">
        <v>12090</v>
      </c>
      <c r="K4305" t="s">
        <v>17081</v>
      </c>
      <c r="L4305" t="s">
        <v>18089</v>
      </c>
    </row>
    <row r="4306" spans="1:12" x14ac:dyDescent="0.25">
      <c r="A4306" t="s">
        <v>10817</v>
      </c>
      <c r="B4306" s="7">
        <v>0.84607638888888892</v>
      </c>
      <c r="C4306">
        <v>1</v>
      </c>
      <c r="D4306">
        <v>441000</v>
      </c>
      <c r="E4306">
        <v>441000</v>
      </c>
      <c r="F4306" t="s">
        <v>14605</v>
      </c>
      <c r="G4306" t="s">
        <v>12065</v>
      </c>
      <c r="H4306" t="s">
        <v>12069</v>
      </c>
      <c r="I4306" t="s">
        <v>12094</v>
      </c>
      <c r="J4306" t="s">
        <v>12089</v>
      </c>
      <c r="K4306" t="s">
        <v>17360</v>
      </c>
      <c r="L4306" t="s">
        <v>18361</v>
      </c>
    </row>
    <row r="4307" spans="1:12" x14ac:dyDescent="0.25">
      <c r="A4307" t="s">
        <v>10818</v>
      </c>
      <c r="B4307" s="7">
        <v>0.27826388888888887</v>
      </c>
      <c r="C4307">
        <v>7</v>
      </c>
      <c r="D4307">
        <v>1212000</v>
      </c>
      <c r="E4307">
        <v>8484000</v>
      </c>
      <c r="F4307" t="s">
        <v>12757</v>
      </c>
      <c r="G4307" t="s">
        <v>12064</v>
      </c>
      <c r="H4307" t="s">
        <v>12069</v>
      </c>
      <c r="I4307" t="s">
        <v>12094</v>
      </c>
      <c r="J4307" t="s">
        <v>12078</v>
      </c>
      <c r="K4307" t="s">
        <v>16712</v>
      </c>
      <c r="L4307" t="s">
        <v>17709</v>
      </c>
    </row>
    <row r="4308" spans="1:12" x14ac:dyDescent="0.25">
      <c r="A4308" t="s">
        <v>10820</v>
      </c>
      <c r="B4308" s="7">
        <v>0.60873842592592597</v>
      </c>
      <c r="C4308">
        <v>6</v>
      </c>
      <c r="D4308">
        <v>566000</v>
      </c>
      <c r="E4308">
        <v>3396000</v>
      </c>
      <c r="F4308" t="s">
        <v>15527</v>
      </c>
      <c r="G4308" t="s">
        <v>12062</v>
      </c>
      <c r="H4308" t="s">
        <v>12071</v>
      </c>
      <c r="I4308" t="s">
        <v>12094</v>
      </c>
      <c r="J4308" t="s">
        <v>12072</v>
      </c>
      <c r="K4308" t="s">
        <v>17222</v>
      </c>
      <c r="L4308" t="s">
        <v>18229</v>
      </c>
    </row>
    <row r="4309" spans="1:12" x14ac:dyDescent="0.25">
      <c r="A4309" t="s">
        <v>10822</v>
      </c>
      <c r="B4309" s="7">
        <v>6.6550925925925927E-3</v>
      </c>
      <c r="C4309">
        <v>2</v>
      </c>
      <c r="D4309">
        <v>430000</v>
      </c>
      <c r="E4309">
        <v>860000</v>
      </c>
      <c r="F4309" t="s">
        <v>15300</v>
      </c>
      <c r="G4309" t="s">
        <v>12065</v>
      </c>
      <c r="H4309" t="s">
        <v>12066</v>
      </c>
      <c r="I4309" t="s">
        <v>12095</v>
      </c>
      <c r="J4309" t="s">
        <v>12086</v>
      </c>
      <c r="K4309" t="s">
        <v>16868</v>
      </c>
      <c r="L4309" t="s">
        <v>17870</v>
      </c>
    </row>
    <row r="4310" spans="1:12" x14ac:dyDescent="0.25">
      <c r="A4310" t="s">
        <v>10824</v>
      </c>
      <c r="B4310" s="7">
        <v>0.3659027777777778</v>
      </c>
      <c r="C4310">
        <v>5</v>
      </c>
      <c r="D4310">
        <v>650000</v>
      </c>
      <c r="E4310">
        <v>3250000</v>
      </c>
      <c r="F4310" t="s">
        <v>15102</v>
      </c>
      <c r="G4310" t="s">
        <v>12062</v>
      </c>
      <c r="H4310" t="s">
        <v>12066</v>
      </c>
      <c r="I4310" t="s">
        <v>12094</v>
      </c>
      <c r="J4310" t="s">
        <v>12085</v>
      </c>
      <c r="K4310" t="s">
        <v>16725</v>
      </c>
      <c r="L4310" t="s">
        <v>17720</v>
      </c>
    </row>
    <row r="4311" spans="1:12" x14ac:dyDescent="0.25">
      <c r="A4311" t="s">
        <v>10827</v>
      </c>
      <c r="B4311" s="7">
        <v>0.57932870370370371</v>
      </c>
      <c r="C4311">
        <v>8</v>
      </c>
      <c r="D4311">
        <v>493000</v>
      </c>
      <c r="E4311">
        <v>3944000</v>
      </c>
      <c r="F4311" t="s">
        <v>12635</v>
      </c>
      <c r="G4311" t="s">
        <v>12065</v>
      </c>
      <c r="H4311" t="s">
        <v>12069</v>
      </c>
      <c r="I4311" t="s">
        <v>12092</v>
      </c>
      <c r="J4311" t="s">
        <v>12074</v>
      </c>
      <c r="K4311" t="s">
        <v>17215</v>
      </c>
      <c r="L4311" t="s">
        <v>18224</v>
      </c>
    </row>
    <row r="4312" spans="1:12" x14ac:dyDescent="0.25">
      <c r="A4312" t="s">
        <v>10829</v>
      </c>
      <c r="B4312" s="7">
        <v>0.62015046296296295</v>
      </c>
      <c r="C4312">
        <v>1</v>
      </c>
      <c r="D4312">
        <v>568000</v>
      </c>
      <c r="E4312">
        <v>568000</v>
      </c>
      <c r="F4312" t="s">
        <v>14999</v>
      </c>
      <c r="G4312" t="s">
        <v>12062</v>
      </c>
      <c r="H4312" t="s">
        <v>12070</v>
      </c>
      <c r="I4312" t="s">
        <v>12092</v>
      </c>
      <c r="J4312" t="s">
        <v>12082</v>
      </c>
      <c r="K4312" t="s">
        <v>12173</v>
      </c>
      <c r="L4312" t="s">
        <v>12254</v>
      </c>
    </row>
    <row r="4313" spans="1:12" x14ac:dyDescent="0.25">
      <c r="A4313" t="s">
        <v>10831</v>
      </c>
      <c r="B4313" s="7">
        <v>0.73226851851851849</v>
      </c>
      <c r="C4313">
        <v>9</v>
      </c>
      <c r="D4313">
        <v>650000</v>
      </c>
      <c r="E4313">
        <v>5850000</v>
      </c>
      <c r="F4313" t="s">
        <v>15182</v>
      </c>
      <c r="G4313" t="s">
        <v>12062</v>
      </c>
      <c r="H4313" t="s">
        <v>12068</v>
      </c>
      <c r="I4313" t="s">
        <v>12093</v>
      </c>
      <c r="J4313" t="s">
        <v>12080</v>
      </c>
      <c r="K4313" t="s">
        <v>17354</v>
      </c>
      <c r="L4313" t="s">
        <v>18363</v>
      </c>
    </row>
    <row r="4314" spans="1:12" x14ac:dyDescent="0.25">
      <c r="A4314" t="s">
        <v>10833</v>
      </c>
      <c r="B4314" s="7">
        <v>0.24680555555555556</v>
      </c>
      <c r="C4314">
        <v>6</v>
      </c>
      <c r="D4314">
        <v>411000</v>
      </c>
      <c r="E4314">
        <v>2466000</v>
      </c>
      <c r="F4314" t="s">
        <v>15612</v>
      </c>
      <c r="G4314" t="s">
        <v>12065</v>
      </c>
      <c r="H4314" t="s">
        <v>12066</v>
      </c>
      <c r="I4314" t="s">
        <v>12094</v>
      </c>
      <c r="J4314" t="s">
        <v>12077</v>
      </c>
      <c r="K4314" t="s">
        <v>16744</v>
      </c>
      <c r="L4314" t="s">
        <v>17740</v>
      </c>
    </row>
    <row r="4315" spans="1:12" x14ac:dyDescent="0.25">
      <c r="A4315" t="s">
        <v>10835</v>
      </c>
      <c r="B4315" s="7">
        <v>5.9236111111111114E-2</v>
      </c>
      <c r="C4315">
        <v>6</v>
      </c>
      <c r="D4315">
        <v>1140000</v>
      </c>
      <c r="E4315">
        <v>6840000</v>
      </c>
      <c r="F4315" t="s">
        <v>15604</v>
      </c>
      <c r="G4315" t="s">
        <v>12064</v>
      </c>
      <c r="H4315" t="s">
        <v>12071</v>
      </c>
      <c r="I4315" t="s">
        <v>12093</v>
      </c>
      <c r="J4315" t="s">
        <v>12087</v>
      </c>
      <c r="K4315" t="s">
        <v>16618</v>
      </c>
      <c r="L4315" t="s">
        <v>17606</v>
      </c>
    </row>
    <row r="4316" spans="1:12" x14ac:dyDescent="0.25">
      <c r="A4316" t="s">
        <v>10836</v>
      </c>
      <c r="B4316" s="7">
        <v>0.29236111111111113</v>
      </c>
      <c r="C4316">
        <v>4</v>
      </c>
      <c r="D4316">
        <v>448000</v>
      </c>
      <c r="E4316">
        <v>1792000</v>
      </c>
      <c r="F4316" t="s">
        <v>16113</v>
      </c>
      <c r="G4316" t="s">
        <v>12065</v>
      </c>
      <c r="H4316" t="s">
        <v>12066</v>
      </c>
      <c r="I4316" t="s">
        <v>12095</v>
      </c>
      <c r="J4316" t="s">
        <v>12082</v>
      </c>
      <c r="K4316" t="s">
        <v>17210</v>
      </c>
      <c r="L4316" t="s">
        <v>18215</v>
      </c>
    </row>
    <row r="4317" spans="1:12" x14ac:dyDescent="0.25">
      <c r="A4317" t="s">
        <v>10838</v>
      </c>
      <c r="B4317" s="7">
        <v>0.48471064814814813</v>
      </c>
      <c r="C4317">
        <v>4</v>
      </c>
      <c r="D4317">
        <v>612000</v>
      </c>
      <c r="E4317">
        <v>2448000</v>
      </c>
      <c r="F4317" t="s">
        <v>16373</v>
      </c>
      <c r="G4317" t="s">
        <v>12062</v>
      </c>
      <c r="H4317" t="s">
        <v>12071</v>
      </c>
      <c r="I4317" t="s">
        <v>12094</v>
      </c>
      <c r="J4317" t="s">
        <v>12089</v>
      </c>
      <c r="K4317" t="s">
        <v>17053</v>
      </c>
      <c r="L4317" t="s">
        <v>18056</v>
      </c>
    </row>
    <row r="4318" spans="1:12" x14ac:dyDescent="0.25">
      <c r="A4318" t="s">
        <v>10840</v>
      </c>
      <c r="B4318" s="7">
        <v>0.82687500000000003</v>
      </c>
      <c r="C4318">
        <v>9</v>
      </c>
      <c r="D4318">
        <v>625000</v>
      </c>
      <c r="E4318">
        <v>5625000</v>
      </c>
      <c r="F4318" t="s">
        <v>14201</v>
      </c>
      <c r="G4318" t="s">
        <v>12062</v>
      </c>
      <c r="H4318" t="s">
        <v>12067</v>
      </c>
      <c r="I4318" t="s">
        <v>12095</v>
      </c>
      <c r="J4318" t="s">
        <v>12072</v>
      </c>
      <c r="K4318" t="s">
        <v>16871</v>
      </c>
      <c r="L4318" t="s">
        <v>17880</v>
      </c>
    </row>
    <row r="4319" spans="1:12" x14ac:dyDescent="0.25">
      <c r="A4319" t="s">
        <v>10842</v>
      </c>
      <c r="B4319" s="7">
        <v>0.43482638888888892</v>
      </c>
      <c r="C4319">
        <v>1</v>
      </c>
      <c r="D4319">
        <v>1144000</v>
      </c>
      <c r="E4319">
        <v>1144000</v>
      </c>
      <c r="F4319" t="s">
        <v>12968</v>
      </c>
      <c r="G4319" t="s">
        <v>12064</v>
      </c>
      <c r="H4319" t="s">
        <v>12071</v>
      </c>
      <c r="I4319" t="s">
        <v>12094</v>
      </c>
      <c r="J4319" t="s">
        <v>12079</v>
      </c>
      <c r="K4319" t="s">
        <v>16535</v>
      </c>
      <c r="L4319" t="s">
        <v>17508</v>
      </c>
    </row>
    <row r="4320" spans="1:12" x14ac:dyDescent="0.25">
      <c r="A4320" t="s">
        <v>10844</v>
      </c>
      <c r="B4320" s="7">
        <v>0.24913194444444445</v>
      </c>
      <c r="C4320">
        <v>2</v>
      </c>
      <c r="D4320">
        <v>432000</v>
      </c>
      <c r="E4320">
        <v>864000</v>
      </c>
      <c r="F4320" t="s">
        <v>15761</v>
      </c>
      <c r="G4320" t="s">
        <v>12065</v>
      </c>
      <c r="H4320" t="s">
        <v>12070</v>
      </c>
      <c r="I4320" t="s">
        <v>12094</v>
      </c>
      <c r="J4320" t="s">
        <v>12083</v>
      </c>
      <c r="K4320" t="s">
        <v>16963</v>
      </c>
      <c r="L4320" t="s">
        <v>17965</v>
      </c>
    </row>
    <row r="4321" spans="1:12" x14ac:dyDescent="0.25">
      <c r="A4321" t="s">
        <v>10846</v>
      </c>
      <c r="B4321" s="7">
        <v>0.71129629629629632</v>
      </c>
      <c r="C4321">
        <v>6</v>
      </c>
      <c r="D4321">
        <v>661000</v>
      </c>
      <c r="E4321">
        <v>3966000</v>
      </c>
      <c r="F4321" t="s">
        <v>13643</v>
      </c>
      <c r="G4321" t="s">
        <v>12062</v>
      </c>
      <c r="H4321" t="s">
        <v>12071</v>
      </c>
      <c r="I4321" t="s">
        <v>12095</v>
      </c>
      <c r="J4321" t="s">
        <v>12087</v>
      </c>
      <c r="K4321" t="s">
        <v>17454</v>
      </c>
      <c r="L4321" t="s">
        <v>18462</v>
      </c>
    </row>
    <row r="4322" spans="1:12" x14ac:dyDescent="0.25">
      <c r="A4322" t="s">
        <v>10849</v>
      </c>
      <c r="B4322" s="7">
        <v>0.54067129629629629</v>
      </c>
      <c r="C4322">
        <v>6</v>
      </c>
      <c r="D4322">
        <v>1281000</v>
      </c>
      <c r="E4322">
        <v>7686000</v>
      </c>
      <c r="F4322" t="s">
        <v>12935</v>
      </c>
      <c r="G4322" t="s">
        <v>12064</v>
      </c>
      <c r="H4322" t="s">
        <v>12067</v>
      </c>
      <c r="I4322" t="s">
        <v>12095</v>
      </c>
      <c r="J4322" t="s">
        <v>12090</v>
      </c>
      <c r="K4322" t="s">
        <v>17054</v>
      </c>
      <c r="L4322" t="s">
        <v>18059</v>
      </c>
    </row>
    <row r="4323" spans="1:12" x14ac:dyDescent="0.25">
      <c r="A4323" t="s">
        <v>10851</v>
      </c>
      <c r="B4323" s="7">
        <v>0.18340277777777778</v>
      </c>
      <c r="C4323">
        <v>6</v>
      </c>
      <c r="D4323">
        <v>625000</v>
      </c>
      <c r="E4323">
        <v>3750000</v>
      </c>
      <c r="F4323" t="s">
        <v>13644</v>
      </c>
      <c r="G4323" t="s">
        <v>12062</v>
      </c>
      <c r="H4323" t="s">
        <v>12070</v>
      </c>
      <c r="I4323" t="s">
        <v>12094</v>
      </c>
      <c r="J4323" t="s">
        <v>12084</v>
      </c>
      <c r="K4323" t="s">
        <v>17236</v>
      </c>
      <c r="L4323" t="s">
        <v>18243</v>
      </c>
    </row>
    <row r="4324" spans="1:12" x14ac:dyDescent="0.25">
      <c r="A4324" t="s">
        <v>10853</v>
      </c>
      <c r="B4324" s="7">
        <v>0.68293981481481481</v>
      </c>
      <c r="C4324">
        <v>5</v>
      </c>
      <c r="D4324">
        <v>514000</v>
      </c>
      <c r="E4324">
        <v>2570000</v>
      </c>
      <c r="F4324" t="s">
        <v>15631</v>
      </c>
      <c r="G4324" t="s">
        <v>12065</v>
      </c>
      <c r="H4324" t="s">
        <v>12068</v>
      </c>
      <c r="I4324" t="s">
        <v>12092</v>
      </c>
      <c r="J4324" t="s">
        <v>12072</v>
      </c>
      <c r="K4324" t="s">
        <v>16506</v>
      </c>
      <c r="L4324" t="s">
        <v>17482</v>
      </c>
    </row>
    <row r="4325" spans="1:12" x14ac:dyDescent="0.25">
      <c r="A4325" t="s">
        <v>10855</v>
      </c>
      <c r="B4325" s="7">
        <v>0.26134259259259257</v>
      </c>
      <c r="C4325">
        <v>6</v>
      </c>
      <c r="D4325">
        <v>651000</v>
      </c>
      <c r="E4325">
        <v>3906000</v>
      </c>
      <c r="F4325" t="s">
        <v>15604</v>
      </c>
      <c r="G4325" t="s">
        <v>12062</v>
      </c>
      <c r="H4325" t="s">
        <v>12071</v>
      </c>
      <c r="I4325" t="s">
        <v>12095</v>
      </c>
      <c r="J4325" t="s">
        <v>12087</v>
      </c>
      <c r="K4325" t="s">
        <v>17401</v>
      </c>
      <c r="L4325" t="s">
        <v>18409</v>
      </c>
    </row>
    <row r="4326" spans="1:12" x14ac:dyDescent="0.25">
      <c r="A4326" t="s">
        <v>10856</v>
      </c>
      <c r="B4326" s="7">
        <v>0.56449074074074079</v>
      </c>
      <c r="C4326">
        <v>1</v>
      </c>
      <c r="D4326">
        <v>541000</v>
      </c>
      <c r="E4326">
        <v>541000</v>
      </c>
      <c r="F4326" t="s">
        <v>14987</v>
      </c>
      <c r="G4326" t="s">
        <v>12062</v>
      </c>
      <c r="H4326" t="s">
        <v>12066</v>
      </c>
      <c r="I4326" t="s">
        <v>12095</v>
      </c>
      <c r="J4326" t="s">
        <v>12085</v>
      </c>
      <c r="K4326" t="s">
        <v>12173</v>
      </c>
      <c r="L4326" t="s">
        <v>12254</v>
      </c>
    </row>
    <row r="4327" spans="1:12" x14ac:dyDescent="0.25">
      <c r="A4327" t="s">
        <v>10859</v>
      </c>
      <c r="B4327" s="7">
        <v>0.49214120370370368</v>
      </c>
      <c r="C4327">
        <v>4</v>
      </c>
      <c r="D4327">
        <v>1126000</v>
      </c>
      <c r="E4327">
        <v>4504000</v>
      </c>
      <c r="F4327" t="s">
        <v>12950</v>
      </c>
      <c r="G4327" t="s">
        <v>12064</v>
      </c>
      <c r="H4327" t="s">
        <v>12071</v>
      </c>
      <c r="I4327" t="s">
        <v>12094</v>
      </c>
      <c r="J4327" t="s">
        <v>12088</v>
      </c>
      <c r="K4327" t="s">
        <v>16846</v>
      </c>
      <c r="L4327" t="s">
        <v>17850</v>
      </c>
    </row>
    <row r="4328" spans="1:12" x14ac:dyDescent="0.25">
      <c r="A4328" t="s">
        <v>10862</v>
      </c>
      <c r="B4328" s="7">
        <v>0.20672453703703703</v>
      </c>
      <c r="C4328">
        <v>8</v>
      </c>
      <c r="D4328">
        <v>1378000</v>
      </c>
      <c r="E4328">
        <v>11024000</v>
      </c>
      <c r="F4328" t="s">
        <v>13339</v>
      </c>
      <c r="G4328" t="s">
        <v>12064</v>
      </c>
      <c r="H4328" t="s">
        <v>12067</v>
      </c>
      <c r="I4328" t="s">
        <v>12092</v>
      </c>
      <c r="J4328" t="s">
        <v>12089</v>
      </c>
      <c r="K4328" t="s">
        <v>16775</v>
      </c>
      <c r="L4328" t="s">
        <v>17773</v>
      </c>
    </row>
    <row r="4329" spans="1:12" x14ac:dyDescent="0.25">
      <c r="A4329" t="s">
        <v>10864</v>
      </c>
      <c r="B4329" s="7">
        <v>0.40009259259259261</v>
      </c>
      <c r="C4329">
        <v>8</v>
      </c>
      <c r="D4329">
        <v>347000</v>
      </c>
      <c r="E4329">
        <v>2776000</v>
      </c>
      <c r="F4329" t="s">
        <v>16412</v>
      </c>
      <c r="G4329" t="s">
        <v>12063</v>
      </c>
      <c r="H4329" t="s">
        <v>12069</v>
      </c>
      <c r="I4329" t="s">
        <v>12094</v>
      </c>
      <c r="J4329" t="s">
        <v>12085</v>
      </c>
      <c r="K4329" t="s">
        <v>16639</v>
      </c>
      <c r="L4329" t="s">
        <v>17630</v>
      </c>
    </row>
    <row r="4330" spans="1:12" x14ac:dyDescent="0.25">
      <c r="A4330" t="s">
        <v>10866</v>
      </c>
      <c r="B4330" s="7">
        <v>0.5408680555555555</v>
      </c>
      <c r="C4330">
        <v>5</v>
      </c>
      <c r="D4330">
        <v>1320000</v>
      </c>
      <c r="E4330">
        <v>6600000</v>
      </c>
      <c r="F4330" t="s">
        <v>12726</v>
      </c>
      <c r="G4330" t="s">
        <v>12064</v>
      </c>
      <c r="H4330" t="s">
        <v>12070</v>
      </c>
      <c r="I4330" t="s">
        <v>12094</v>
      </c>
      <c r="J4330" t="s">
        <v>12075</v>
      </c>
      <c r="K4330" t="s">
        <v>16987</v>
      </c>
      <c r="L4330" t="s">
        <v>17992</v>
      </c>
    </row>
    <row r="4331" spans="1:12" x14ac:dyDescent="0.25">
      <c r="A4331" t="s">
        <v>10869</v>
      </c>
      <c r="B4331" s="7">
        <v>0.58832175925925922</v>
      </c>
      <c r="C4331">
        <v>2</v>
      </c>
      <c r="D4331">
        <v>473000</v>
      </c>
      <c r="E4331">
        <v>946000</v>
      </c>
      <c r="F4331" t="s">
        <v>14176</v>
      </c>
      <c r="G4331" t="s">
        <v>12065</v>
      </c>
      <c r="H4331" t="s">
        <v>12067</v>
      </c>
      <c r="I4331" t="s">
        <v>12095</v>
      </c>
      <c r="J4331" t="s">
        <v>12085</v>
      </c>
      <c r="K4331" t="s">
        <v>17014</v>
      </c>
      <c r="L4331" t="s">
        <v>18015</v>
      </c>
    </row>
    <row r="4332" spans="1:12" x14ac:dyDescent="0.25">
      <c r="A4332" t="s">
        <v>10871</v>
      </c>
      <c r="B4332" s="7">
        <v>0.85218749999999999</v>
      </c>
      <c r="C4332">
        <v>4</v>
      </c>
      <c r="D4332">
        <v>378000</v>
      </c>
      <c r="E4332">
        <v>1512000</v>
      </c>
      <c r="F4332" t="s">
        <v>15604</v>
      </c>
      <c r="G4332" t="s">
        <v>12063</v>
      </c>
      <c r="H4332" t="s">
        <v>12071</v>
      </c>
      <c r="I4332" t="s">
        <v>12094</v>
      </c>
      <c r="J4332" t="s">
        <v>12082</v>
      </c>
      <c r="K4332" t="s">
        <v>17344</v>
      </c>
      <c r="L4332" t="s">
        <v>18348</v>
      </c>
    </row>
    <row r="4333" spans="1:12" x14ac:dyDescent="0.25">
      <c r="A4333" t="s">
        <v>10872</v>
      </c>
      <c r="B4333" s="7">
        <v>0.20871527777777779</v>
      </c>
      <c r="C4333">
        <v>3</v>
      </c>
      <c r="D4333">
        <v>377000</v>
      </c>
      <c r="E4333">
        <v>1131000</v>
      </c>
      <c r="F4333" t="s">
        <v>13074</v>
      </c>
      <c r="G4333" t="s">
        <v>12063</v>
      </c>
      <c r="H4333" t="s">
        <v>12066</v>
      </c>
      <c r="I4333" t="s">
        <v>12092</v>
      </c>
      <c r="J4333" t="s">
        <v>12084</v>
      </c>
      <c r="K4333" t="s">
        <v>16926</v>
      </c>
      <c r="L4333" t="s">
        <v>17930</v>
      </c>
    </row>
    <row r="4334" spans="1:12" x14ac:dyDescent="0.25">
      <c r="A4334" t="s">
        <v>10874</v>
      </c>
      <c r="B4334" s="7">
        <v>0.82240740740740736</v>
      </c>
      <c r="C4334">
        <v>6</v>
      </c>
      <c r="D4334">
        <v>567000</v>
      </c>
      <c r="E4334">
        <v>3402000</v>
      </c>
      <c r="F4334" t="s">
        <v>14273</v>
      </c>
      <c r="G4334" t="s">
        <v>12062</v>
      </c>
      <c r="H4334" t="s">
        <v>12069</v>
      </c>
      <c r="I4334" t="s">
        <v>12095</v>
      </c>
      <c r="J4334" t="s">
        <v>12074</v>
      </c>
      <c r="K4334" t="s">
        <v>16967</v>
      </c>
      <c r="L4334" t="s">
        <v>17973</v>
      </c>
    </row>
    <row r="4335" spans="1:12" x14ac:dyDescent="0.25">
      <c r="A4335" t="s">
        <v>10876</v>
      </c>
      <c r="B4335" s="7">
        <v>6.9062499999999999E-2</v>
      </c>
      <c r="C4335">
        <v>8</v>
      </c>
      <c r="D4335">
        <v>1176000</v>
      </c>
      <c r="E4335">
        <v>9408000</v>
      </c>
      <c r="F4335" t="s">
        <v>14412</v>
      </c>
      <c r="G4335" t="s">
        <v>12064</v>
      </c>
      <c r="H4335" t="s">
        <v>12069</v>
      </c>
      <c r="I4335" t="s">
        <v>12095</v>
      </c>
      <c r="J4335" t="s">
        <v>12085</v>
      </c>
      <c r="K4335" t="s">
        <v>16950</v>
      </c>
      <c r="L4335" t="s">
        <v>17959</v>
      </c>
    </row>
    <row r="4336" spans="1:12" x14ac:dyDescent="0.25">
      <c r="A4336" t="s">
        <v>10879</v>
      </c>
      <c r="B4336" s="7">
        <v>0.33778935185185183</v>
      </c>
      <c r="C4336">
        <v>8</v>
      </c>
      <c r="D4336">
        <v>317000</v>
      </c>
      <c r="E4336">
        <v>2536000</v>
      </c>
      <c r="F4336" t="s">
        <v>13421</v>
      </c>
      <c r="G4336" t="s">
        <v>12063</v>
      </c>
      <c r="H4336" t="s">
        <v>12067</v>
      </c>
      <c r="I4336" t="s">
        <v>12094</v>
      </c>
      <c r="J4336" t="s">
        <v>12075</v>
      </c>
      <c r="K4336" t="s">
        <v>17386</v>
      </c>
      <c r="L4336" t="s">
        <v>18395</v>
      </c>
    </row>
    <row r="4337" spans="1:12" x14ac:dyDescent="0.25">
      <c r="A4337" t="s">
        <v>10881</v>
      </c>
      <c r="B4337" s="7">
        <v>0.35071759259259261</v>
      </c>
      <c r="C4337">
        <v>1</v>
      </c>
      <c r="D4337">
        <v>415000</v>
      </c>
      <c r="E4337">
        <v>415000</v>
      </c>
      <c r="F4337" t="s">
        <v>15456</v>
      </c>
      <c r="G4337" t="s">
        <v>12065</v>
      </c>
      <c r="H4337" t="s">
        <v>12068</v>
      </c>
      <c r="I4337" t="s">
        <v>12095</v>
      </c>
      <c r="J4337" t="s">
        <v>12081</v>
      </c>
      <c r="K4337" t="s">
        <v>12175</v>
      </c>
      <c r="L4337" t="s">
        <v>12256</v>
      </c>
    </row>
    <row r="4338" spans="1:12" x14ac:dyDescent="0.25">
      <c r="A4338" t="s">
        <v>10883</v>
      </c>
      <c r="B4338" s="7">
        <v>0.40590277777777778</v>
      </c>
      <c r="C4338">
        <v>5</v>
      </c>
      <c r="D4338">
        <v>427000</v>
      </c>
      <c r="E4338">
        <v>2135000</v>
      </c>
      <c r="F4338" t="s">
        <v>16059</v>
      </c>
      <c r="G4338" t="s">
        <v>12065</v>
      </c>
      <c r="H4338" t="s">
        <v>12066</v>
      </c>
      <c r="I4338" t="s">
        <v>12095</v>
      </c>
      <c r="J4338" t="s">
        <v>12079</v>
      </c>
      <c r="K4338" t="s">
        <v>16800</v>
      </c>
      <c r="L4338" t="s">
        <v>17796</v>
      </c>
    </row>
    <row r="4339" spans="1:12" x14ac:dyDescent="0.25">
      <c r="A4339" t="s">
        <v>10885</v>
      </c>
      <c r="B4339" s="7">
        <v>0.4871875</v>
      </c>
      <c r="C4339">
        <v>2</v>
      </c>
      <c r="D4339">
        <v>1220000</v>
      </c>
      <c r="E4339">
        <v>2440000</v>
      </c>
      <c r="F4339" t="s">
        <v>15277</v>
      </c>
      <c r="G4339" t="s">
        <v>12064</v>
      </c>
      <c r="H4339" t="s">
        <v>12071</v>
      </c>
      <c r="I4339" t="s">
        <v>12095</v>
      </c>
      <c r="J4339" t="s">
        <v>12088</v>
      </c>
      <c r="K4339" t="s">
        <v>16612</v>
      </c>
      <c r="L4339" t="s">
        <v>17596</v>
      </c>
    </row>
    <row r="4340" spans="1:12" x14ac:dyDescent="0.25">
      <c r="A4340" t="s">
        <v>10887</v>
      </c>
      <c r="B4340" s="7">
        <v>0.8158333333333333</v>
      </c>
      <c r="C4340">
        <v>6</v>
      </c>
      <c r="D4340">
        <v>1357000</v>
      </c>
      <c r="E4340">
        <v>8142000</v>
      </c>
      <c r="F4340" t="s">
        <v>13744</v>
      </c>
      <c r="G4340" t="s">
        <v>12064</v>
      </c>
      <c r="H4340" t="s">
        <v>12069</v>
      </c>
      <c r="I4340" t="s">
        <v>12095</v>
      </c>
      <c r="J4340" t="s">
        <v>12077</v>
      </c>
      <c r="K4340" t="s">
        <v>16530</v>
      </c>
      <c r="L4340" t="s">
        <v>17508</v>
      </c>
    </row>
    <row r="4341" spans="1:12" x14ac:dyDescent="0.25">
      <c r="A4341" t="s">
        <v>10889</v>
      </c>
      <c r="B4341" s="7">
        <v>0.41797453703703702</v>
      </c>
      <c r="C4341">
        <v>7</v>
      </c>
      <c r="D4341">
        <v>441000</v>
      </c>
      <c r="E4341">
        <v>3087000</v>
      </c>
      <c r="F4341" t="s">
        <v>13464</v>
      </c>
      <c r="G4341" t="s">
        <v>12065</v>
      </c>
      <c r="H4341" t="s">
        <v>12071</v>
      </c>
      <c r="I4341" t="s">
        <v>12094</v>
      </c>
      <c r="J4341" t="s">
        <v>12079</v>
      </c>
      <c r="K4341" t="s">
        <v>16497</v>
      </c>
      <c r="L4341" t="s">
        <v>17803</v>
      </c>
    </row>
    <row r="4342" spans="1:12" x14ac:dyDescent="0.25">
      <c r="A4342" t="s">
        <v>10891</v>
      </c>
      <c r="B4342" s="7">
        <v>0.1247800925925926</v>
      </c>
      <c r="C4342">
        <v>6</v>
      </c>
      <c r="D4342">
        <v>1196000</v>
      </c>
      <c r="E4342">
        <v>7176000</v>
      </c>
      <c r="F4342" t="s">
        <v>12871</v>
      </c>
      <c r="G4342" t="s">
        <v>12064</v>
      </c>
      <c r="H4342" t="s">
        <v>12071</v>
      </c>
      <c r="I4342" t="s">
        <v>12094</v>
      </c>
      <c r="J4342" t="s">
        <v>12089</v>
      </c>
      <c r="K4342" t="s">
        <v>16651</v>
      </c>
      <c r="L4342" t="s">
        <v>17641</v>
      </c>
    </row>
    <row r="4343" spans="1:12" x14ac:dyDescent="0.25">
      <c r="A4343" t="s">
        <v>10893</v>
      </c>
      <c r="B4343" s="7">
        <v>0.61192129629629632</v>
      </c>
      <c r="C4343">
        <v>4</v>
      </c>
      <c r="D4343">
        <v>1185000</v>
      </c>
      <c r="E4343">
        <v>4740000</v>
      </c>
      <c r="F4343" t="s">
        <v>15347</v>
      </c>
      <c r="G4343" t="s">
        <v>12064</v>
      </c>
      <c r="H4343" t="s">
        <v>12069</v>
      </c>
      <c r="I4343" t="s">
        <v>12095</v>
      </c>
      <c r="J4343" t="s">
        <v>12082</v>
      </c>
      <c r="K4343" t="s">
        <v>16617</v>
      </c>
      <c r="L4343" t="s">
        <v>17603</v>
      </c>
    </row>
    <row r="4344" spans="1:12" x14ac:dyDescent="0.25">
      <c r="A4344" t="s">
        <v>10895</v>
      </c>
      <c r="B4344" s="7">
        <v>0.95621527777777782</v>
      </c>
      <c r="C4344">
        <v>5</v>
      </c>
      <c r="D4344">
        <v>317000</v>
      </c>
      <c r="E4344">
        <v>1585000</v>
      </c>
      <c r="F4344" t="s">
        <v>12932</v>
      </c>
      <c r="G4344" t="s">
        <v>12063</v>
      </c>
      <c r="H4344" t="s">
        <v>12066</v>
      </c>
      <c r="I4344" t="s">
        <v>12093</v>
      </c>
      <c r="J4344" t="s">
        <v>12086</v>
      </c>
      <c r="K4344" t="s">
        <v>17351</v>
      </c>
      <c r="L4344" t="s">
        <v>18356</v>
      </c>
    </row>
    <row r="4345" spans="1:12" x14ac:dyDescent="0.25">
      <c r="A4345" t="s">
        <v>10897</v>
      </c>
      <c r="B4345" s="7">
        <v>0.79130787037037043</v>
      </c>
      <c r="C4345">
        <v>9</v>
      </c>
      <c r="D4345">
        <v>1273000</v>
      </c>
      <c r="E4345">
        <v>11457000</v>
      </c>
      <c r="F4345" t="s">
        <v>15202</v>
      </c>
      <c r="G4345" t="s">
        <v>12064</v>
      </c>
      <c r="H4345" t="s">
        <v>12066</v>
      </c>
      <c r="I4345" t="s">
        <v>12095</v>
      </c>
      <c r="J4345" t="s">
        <v>12076</v>
      </c>
      <c r="K4345" t="s">
        <v>17359</v>
      </c>
      <c r="L4345" t="s">
        <v>18368</v>
      </c>
    </row>
    <row r="4346" spans="1:12" x14ac:dyDescent="0.25">
      <c r="A4346" t="s">
        <v>10899</v>
      </c>
      <c r="B4346" s="7">
        <v>0.68865740740740744</v>
      </c>
      <c r="C4346">
        <v>8</v>
      </c>
      <c r="D4346">
        <v>682000</v>
      </c>
      <c r="E4346">
        <v>5456000</v>
      </c>
      <c r="F4346" t="s">
        <v>13521</v>
      </c>
      <c r="G4346" t="s">
        <v>12062</v>
      </c>
      <c r="H4346" t="s">
        <v>12067</v>
      </c>
      <c r="I4346" t="s">
        <v>12095</v>
      </c>
      <c r="J4346" t="s">
        <v>12073</v>
      </c>
      <c r="K4346" t="s">
        <v>17320</v>
      </c>
      <c r="L4346" t="s">
        <v>18329</v>
      </c>
    </row>
    <row r="4347" spans="1:12" x14ac:dyDescent="0.25">
      <c r="A4347" t="s">
        <v>10901</v>
      </c>
      <c r="B4347" s="7">
        <v>0.69704861111111116</v>
      </c>
      <c r="C4347">
        <v>2</v>
      </c>
      <c r="D4347">
        <v>373000</v>
      </c>
      <c r="E4347">
        <v>746000</v>
      </c>
      <c r="F4347" t="s">
        <v>14040</v>
      </c>
      <c r="G4347" t="s">
        <v>12063</v>
      </c>
      <c r="H4347" t="s">
        <v>12069</v>
      </c>
      <c r="I4347" t="s">
        <v>12095</v>
      </c>
      <c r="J4347" t="s">
        <v>12082</v>
      </c>
      <c r="K4347" t="s">
        <v>16921</v>
      </c>
      <c r="L4347" t="s">
        <v>17924</v>
      </c>
    </row>
    <row r="4348" spans="1:12" x14ac:dyDescent="0.25">
      <c r="A4348" t="s">
        <v>10903</v>
      </c>
      <c r="B4348" s="7">
        <v>0.85927083333333332</v>
      </c>
      <c r="C4348">
        <v>8</v>
      </c>
      <c r="D4348">
        <v>503000</v>
      </c>
      <c r="E4348">
        <v>4024000</v>
      </c>
      <c r="F4348" t="s">
        <v>13696</v>
      </c>
      <c r="G4348" t="s">
        <v>12065</v>
      </c>
      <c r="H4348" t="s">
        <v>12066</v>
      </c>
      <c r="I4348" t="s">
        <v>12093</v>
      </c>
      <c r="J4348" t="s">
        <v>12079</v>
      </c>
      <c r="K4348" t="s">
        <v>16843</v>
      </c>
      <c r="L4348" t="s">
        <v>17851</v>
      </c>
    </row>
    <row r="4349" spans="1:12" x14ac:dyDescent="0.25">
      <c r="A4349" t="s">
        <v>10906</v>
      </c>
      <c r="B4349" s="7">
        <v>0.61791666666666667</v>
      </c>
      <c r="C4349">
        <v>1</v>
      </c>
      <c r="D4349">
        <v>409000</v>
      </c>
      <c r="E4349">
        <v>409000</v>
      </c>
      <c r="F4349" t="s">
        <v>15566</v>
      </c>
      <c r="G4349" t="s">
        <v>12065</v>
      </c>
      <c r="H4349" t="s">
        <v>12070</v>
      </c>
      <c r="I4349" t="s">
        <v>12094</v>
      </c>
      <c r="J4349" t="s">
        <v>12091</v>
      </c>
      <c r="K4349" t="s">
        <v>16671</v>
      </c>
      <c r="L4349" t="s">
        <v>17655</v>
      </c>
    </row>
    <row r="4350" spans="1:12" x14ac:dyDescent="0.25">
      <c r="A4350" t="s">
        <v>10908</v>
      </c>
      <c r="B4350" s="7">
        <v>0.55060185185185184</v>
      </c>
      <c r="C4350">
        <v>1</v>
      </c>
      <c r="D4350">
        <v>1215000</v>
      </c>
      <c r="E4350">
        <v>1215000</v>
      </c>
      <c r="F4350" t="s">
        <v>13228</v>
      </c>
      <c r="G4350" t="s">
        <v>12064</v>
      </c>
      <c r="H4350" t="s">
        <v>12071</v>
      </c>
      <c r="I4350" t="s">
        <v>12095</v>
      </c>
      <c r="J4350" t="s">
        <v>12082</v>
      </c>
      <c r="K4350" t="s">
        <v>16562</v>
      </c>
      <c r="L4350" t="s">
        <v>17535</v>
      </c>
    </row>
    <row r="4351" spans="1:12" x14ac:dyDescent="0.25">
      <c r="A4351" t="s">
        <v>10910</v>
      </c>
      <c r="B4351" s="7">
        <v>5.8761574074074077E-2</v>
      </c>
      <c r="C4351">
        <v>1</v>
      </c>
      <c r="D4351">
        <v>653000</v>
      </c>
      <c r="E4351">
        <v>653000</v>
      </c>
      <c r="F4351" t="s">
        <v>12308</v>
      </c>
      <c r="G4351" t="s">
        <v>12062</v>
      </c>
      <c r="H4351" t="s">
        <v>12066</v>
      </c>
      <c r="I4351" t="s">
        <v>12092</v>
      </c>
      <c r="J4351" t="s">
        <v>12077</v>
      </c>
      <c r="K4351" t="s">
        <v>16592</v>
      </c>
      <c r="L4351" t="s">
        <v>17565</v>
      </c>
    </row>
    <row r="4352" spans="1:12" x14ac:dyDescent="0.25">
      <c r="A4352" t="s">
        <v>10913</v>
      </c>
      <c r="B4352" s="7">
        <v>0.53052083333333333</v>
      </c>
      <c r="C4352">
        <v>8</v>
      </c>
      <c r="D4352">
        <v>659000</v>
      </c>
      <c r="E4352">
        <v>5272000</v>
      </c>
      <c r="F4352" t="s">
        <v>15511</v>
      </c>
      <c r="G4352" t="s">
        <v>12062</v>
      </c>
      <c r="H4352" t="s">
        <v>12070</v>
      </c>
      <c r="I4352" t="s">
        <v>12095</v>
      </c>
      <c r="J4352" t="s">
        <v>12090</v>
      </c>
      <c r="K4352" t="s">
        <v>17417</v>
      </c>
      <c r="L4352" t="s">
        <v>18427</v>
      </c>
    </row>
    <row r="4353" spans="1:12" x14ac:dyDescent="0.25">
      <c r="A4353" t="s">
        <v>10915</v>
      </c>
      <c r="B4353" s="7">
        <v>0.47616898148148146</v>
      </c>
      <c r="C4353">
        <v>3</v>
      </c>
      <c r="D4353">
        <v>479000</v>
      </c>
      <c r="E4353">
        <v>1437000</v>
      </c>
      <c r="F4353" t="s">
        <v>15059</v>
      </c>
      <c r="G4353" t="s">
        <v>12065</v>
      </c>
      <c r="H4353" t="s">
        <v>12069</v>
      </c>
      <c r="I4353" t="s">
        <v>12095</v>
      </c>
      <c r="J4353" t="s">
        <v>12078</v>
      </c>
      <c r="K4353" t="s">
        <v>16925</v>
      </c>
      <c r="L4353" t="s">
        <v>17929</v>
      </c>
    </row>
    <row r="4354" spans="1:12" x14ac:dyDescent="0.25">
      <c r="A4354" t="s">
        <v>10917</v>
      </c>
      <c r="B4354" s="7">
        <v>0.75886574074074076</v>
      </c>
      <c r="C4354">
        <v>5</v>
      </c>
      <c r="D4354">
        <v>1228000</v>
      </c>
      <c r="E4354">
        <v>6140000</v>
      </c>
      <c r="F4354" t="s">
        <v>14440</v>
      </c>
      <c r="G4354" t="s">
        <v>12064</v>
      </c>
      <c r="H4354" t="s">
        <v>12067</v>
      </c>
      <c r="I4354" t="s">
        <v>12095</v>
      </c>
      <c r="J4354" t="s">
        <v>12080</v>
      </c>
      <c r="K4354" t="s">
        <v>17080</v>
      </c>
      <c r="L4354" t="s">
        <v>18084</v>
      </c>
    </row>
    <row r="4355" spans="1:12" x14ac:dyDescent="0.25">
      <c r="A4355" t="s">
        <v>10919</v>
      </c>
      <c r="B4355" s="7">
        <v>0.79245370370370372</v>
      </c>
      <c r="C4355">
        <v>6</v>
      </c>
      <c r="D4355">
        <v>380000</v>
      </c>
      <c r="E4355">
        <v>2280000</v>
      </c>
      <c r="F4355" t="s">
        <v>13262</v>
      </c>
      <c r="G4355" t="s">
        <v>12063</v>
      </c>
      <c r="H4355" t="s">
        <v>12068</v>
      </c>
      <c r="I4355" t="s">
        <v>12095</v>
      </c>
      <c r="J4355" t="s">
        <v>12081</v>
      </c>
      <c r="K4355" t="s">
        <v>16983</v>
      </c>
      <c r="L4355" t="s">
        <v>17989</v>
      </c>
    </row>
    <row r="4356" spans="1:12" x14ac:dyDescent="0.25">
      <c r="A4356" t="s">
        <v>10921</v>
      </c>
      <c r="B4356" s="7">
        <v>0.85212962962962968</v>
      </c>
      <c r="C4356">
        <v>6</v>
      </c>
      <c r="D4356">
        <v>653000</v>
      </c>
      <c r="E4356">
        <v>3918000</v>
      </c>
      <c r="F4356" t="s">
        <v>13959</v>
      </c>
      <c r="G4356" t="s">
        <v>12062</v>
      </c>
      <c r="H4356" t="s">
        <v>12069</v>
      </c>
      <c r="I4356" t="s">
        <v>12095</v>
      </c>
      <c r="J4356" t="s">
        <v>12083</v>
      </c>
      <c r="K4356" t="s">
        <v>17459</v>
      </c>
      <c r="L4356" t="s">
        <v>12191</v>
      </c>
    </row>
    <row r="4357" spans="1:12" x14ac:dyDescent="0.25">
      <c r="A4357" t="s">
        <v>10924</v>
      </c>
      <c r="B4357" s="7">
        <v>0.91339120370370375</v>
      </c>
      <c r="C4357">
        <v>4</v>
      </c>
      <c r="D4357">
        <v>1358000</v>
      </c>
      <c r="E4357">
        <v>5432000</v>
      </c>
      <c r="F4357" t="s">
        <v>13886</v>
      </c>
      <c r="G4357" t="s">
        <v>12064</v>
      </c>
      <c r="H4357" t="s">
        <v>12068</v>
      </c>
      <c r="I4357" t="s">
        <v>12095</v>
      </c>
      <c r="J4357" t="s">
        <v>12075</v>
      </c>
      <c r="K4357" t="s">
        <v>17324</v>
      </c>
      <c r="L4357" t="s">
        <v>18329</v>
      </c>
    </row>
    <row r="4358" spans="1:12" x14ac:dyDescent="0.25">
      <c r="A4358" t="s">
        <v>10927</v>
      </c>
      <c r="B4358" s="7">
        <v>0.17054398148148148</v>
      </c>
      <c r="C4358">
        <v>4</v>
      </c>
      <c r="D4358">
        <v>422000</v>
      </c>
      <c r="E4358">
        <v>1688000</v>
      </c>
      <c r="F4358" t="s">
        <v>12889</v>
      </c>
      <c r="G4358" t="s">
        <v>12065</v>
      </c>
      <c r="H4358" t="s">
        <v>12070</v>
      </c>
      <c r="I4358" t="s">
        <v>12092</v>
      </c>
      <c r="J4358" t="s">
        <v>12089</v>
      </c>
      <c r="K4358" t="s">
        <v>16519</v>
      </c>
      <c r="L4358" t="s">
        <v>17495</v>
      </c>
    </row>
    <row r="4359" spans="1:12" x14ac:dyDescent="0.25">
      <c r="A4359" t="s">
        <v>10929</v>
      </c>
      <c r="B4359" s="7">
        <v>0.36275462962962962</v>
      </c>
      <c r="C4359">
        <v>4</v>
      </c>
      <c r="D4359">
        <v>1184000</v>
      </c>
      <c r="E4359">
        <v>4736000</v>
      </c>
      <c r="F4359" t="s">
        <v>12521</v>
      </c>
      <c r="G4359" t="s">
        <v>12064</v>
      </c>
      <c r="H4359" t="s">
        <v>12068</v>
      </c>
      <c r="I4359" t="s">
        <v>12095</v>
      </c>
      <c r="J4359" t="s">
        <v>12083</v>
      </c>
      <c r="K4359" t="s">
        <v>17402</v>
      </c>
      <c r="L4359" t="s">
        <v>18408</v>
      </c>
    </row>
    <row r="4360" spans="1:12" x14ac:dyDescent="0.25">
      <c r="A4360" t="s">
        <v>10931</v>
      </c>
      <c r="B4360" s="7">
        <v>0.8925925925925926</v>
      </c>
      <c r="C4360">
        <v>6</v>
      </c>
      <c r="D4360">
        <v>476000</v>
      </c>
      <c r="E4360">
        <v>2856000</v>
      </c>
      <c r="F4360" t="s">
        <v>14433</v>
      </c>
      <c r="G4360" t="s">
        <v>12065</v>
      </c>
      <c r="H4360" t="s">
        <v>12071</v>
      </c>
      <c r="I4360" t="s">
        <v>12095</v>
      </c>
      <c r="J4360" t="s">
        <v>12075</v>
      </c>
      <c r="K4360" t="s">
        <v>16825</v>
      </c>
      <c r="L4360" t="s">
        <v>17829</v>
      </c>
    </row>
    <row r="4361" spans="1:12" x14ac:dyDescent="0.25">
      <c r="A4361" t="s">
        <v>10933</v>
      </c>
      <c r="B4361" s="7">
        <v>0.71405092592592589</v>
      </c>
      <c r="C4361">
        <v>4</v>
      </c>
      <c r="D4361">
        <v>383000</v>
      </c>
      <c r="E4361">
        <v>1532000</v>
      </c>
      <c r="F4361" t="s">
        <v>16364</v>
      </c>
      <c r="G4361" t="s">
        <v>12063</v>
      </c>
      <c r="H4361" t="s">
        <v>12067</v>
      </c>
      <c r="I4361" t="s">
        <v>12095</v>
      </c>
      <c r="J4361" t="s">
        <v>12091</v>
      </c>
      <c r="K4361" t="s">
        <v>17231</v>
      </c>
      <c r="L4361" t="s">
        <v>18236</v>
      </c>
    </row>
    <row r="4362" spans="1:12" x14ac:dyDescent="0.25">
      <c r="A4362" t="s">
        <v>10936</v>
      </c>
      <c r="B4362" s="7">
        <v>0.73527777777777781</v>
      </c>
      <c r="C4362">
        <v>5</v>
      </c>
      <c r="D4362">
        <v>367000</v>
      </c>
      <c r="E4362">
        <v>1835000</v>
      </c>
      <c r="F4362" t="s">
        <v>15261</v>
      </c>
      <c r="G4362" t="s">
        <v>12063</v>
      </c>
      <c r="H4362" t="s">
        <v>12070</v>
      </c>
      <c r="I4362" t="s">
        <v>12095</v>
      </c>
      <c r="J4362" t="s">
        <v>12082</v>
      </c>
      <c r="K4362" t="s">
        <v>17260</v>
      </c>
      <c r="L4362" t="s">
        <v>18268</v>
      </c>
    </row>
    <row r="4363" spans="1:12" x14ac:dyDescent="0.25">
      <c r="A4363" t="s">
        <v>10938</v>
      </c>
      <c r="B4363" s="7">
        <v>0.65810185185185188</v>
      </c>
      <c r="C4363">
        <v>1</v>
      </c>
      <c r="D4363">
        <v>368000</v>
      </c>
      <c r="E4363">
        <v>368000</v>
      </c>
      <c r="F4363" t="s">
        <v>14926</v>
      </c>
      <c r="G4363" t="s">
        <v>12063</v>
      </c>
      <c r="H4363" t="s">
        <v>12070</v>
      </c>
      <c r="I4363" t="s">
        <v>12095</v>
      </c>
      <c r="J4363" t="s">
        <v>12072</v>
      </c>
      <c r="K4363" t="s">
        <v>16763</v>
      </c>
      <c r="L4363" t="s">
        <v>17754</v>
      </c>
    </row>
    <row r="4364" spans="1:12" x14ac:dyDescent="0.25">
      <c r="A4364" t="s">
        <v>10940</v>
      </c>
      <c r="B4364" s="7">
        <v>0.90648148148148144</v>
      </c>
      <c r="C4364">
        <v>9</v>
      </c>
      <c r="D4364">
        <v>1102000</v>
      </c>
      <c r="E4364">
        <v>9918000</v>
      </c>
      <c r="F4364" t="s">
        <v>16029</v>
      </c>
      <c r="G4364" t="s">
        <v>12064</v>
      </c>
      <c r="H4364" t="s">
        <v>12069</v>
      </c>
      <c r="I4364" t="s">
        <v>12094</v>
      </c>
      <c r="J4364" t="s">
        <v>12084</v>
      </c>
      <c r="K4364" t="s">
        <v>17407</v>
      </c>
      <c r="L4364" t="s">
        <v>18418</v>
      </c>
    </row>
    <row r="4365" spans="1:12" x14ac:dyDescent="0.25">
      <c r="A4365" t="s">
        <v>10942</v>
      </c>
      <c r="B4365" s="7">
        <v>0.33143518518518517</v>
      </c>
      <c r="C4365">
        <v>8</v>
      </c>
      <c r="D4365">
        <v>480000</v>
      </c>
      <c r="E4365">
        <v>3840000</v>
      </c>
      <c r="F4365" t="s">
        <v>12764</v>
      </c>
      <c r="G4365" t="s">
        <v>12065</v>
      </c>
      <c r="H4365" t="s">
        <v>12071</v>
      </c>
      <c r="I4365" t="s">
        <v>12093</v>
      </c>
      <c r="J4365" t="s">
        <v>12080</v>
      </c>
      <c r="K4365" t="s">
        <v>17057</v>
      </c>
      <c r="L4365" t="s">
        <v>18064</v>
      </c>
    </row>
    <row r="4366" spans="1:12" x14ac:dyDescent="0.25">
      <c r="A4366" t="s">
        <v>10944</v>
      </c>
      <c r="B4366" s="7">
        <v>0.81410879629629629</v>
      </c>
      <c r="C4366">
        <v>2</v>
      </c>
      <c r="D4366">
        <v>581000</v>
      </c>
      <c r="E4366">
        <v>1162000</v>
      </c>
      <c r="F4366" t="s">
        <v>14760</v>
      </c>
      <c r="G4366" t="s">
        <v>12062</v>
      </c>
      <c r="H4366" t="s">
        <v>12071</v>
      </c>
      <c r="I4366" t="s">
        <v>12094</v>
      </c>
      <c r="J4366" t="s">
        <v>12091</v>
      </c>
      <c r="K4366" t="s">
        <v>16574</v>
      </c>
      <c r="L4366" t="s">
        <v>17548</v>
      </c>
    </row>
    <row r="4367" spans="1:12" x14ac:dyDescent="0.25">
      <c r="A4367" t="s">
        <v>10946</v>
      </c>
      <c r="B4367" s="7">
        <v>0.81012731481481481</v>
      </c>
      <c r="C4367">
        <v>7</v>
      </c>
      <c r="D4367">
        <v>1271000</v>
      </c>
      <c r="E4367">
        <v>8897000</v>
      </c>
      <c r="F4367" t="s">
        <v>15825</v>
      </c>
      <c r="G4367" t="s">
        <v>12064</v>
      </c>
      <c r="H4367" t="s">
        <v>12069</v>
      </c>
      <c r="I4367" t="s">
        <v>12094</v>
      </c>
      <c r="J4367" t="s">
        <v>12085</v>
      </c>
      <c r="K4367" t="s">
        <v>16900</v>
      </c>
      <c r="L4367" t="s">
        <v>17908</v>
      </c>
    </row>
    <row r="4368" spans="1:12" x14ac:dyDescent="0.25">
      <c r="A4368" t="s">
        <v>10948</v>
      </c>
      <c r="B4368" s="7">
        <v>0.27238425925925924</v>
      </c>
      <c r="C4368">
        <v>5</v>
      </c>
      <c r="D4368">
        <v>629000</v>
      </c>
      <c r="E4368">
        <v>3145000</v>
      </c>
      <c r="F4368" t="s">
        <v>15068</v>
      </c>
      <c r="G4368" t="s">
        <v>12062</v>
      </c>
      <c r="H4368" t="s">
        <v>12069</v>
      </c>
      <c r="I4368" t="s">
        <v>12095</v>
      </c>
      <c r="J4368" t="s">
        <v>12087</v>
      </c>
      <c r="K4368" t="s">
        <v>16758</v>
      </c>
      <c r="L4368" t="s">
        <v>17753</v>
      </c>
    </row>
    <row r="4369" spans="1:12" x14ac:dyDescent="0.25">
      <c r="A4369" t="s">
        <v>10950</v>
      </c>
      <c r="B4369" s="7">
        <v>0.73215277777777776</v>
      </c>
      <c r="C4369">
        <v>6</v>
      </c>
      <c r="D4369">
        <v>342000</v>
      </c>
      <c r="E4369">
        <v>2052000</v>
      </c>
      <c r="F4369" t="s">
        <v>14386</v>
      </c>
      <c r="G4369" t="s">
        <v>12063</v>
      </c>
      <c r="H4369" t="s">
        <v>12071</v>
      </c>
      <c r="I4369" t="s">
        <v>12095</v>
      </c>
      <c r="J4369" t="s">
        <v>12083</v>
      </c>
      <c r="K4369" t="s">
        <v>12113</v>
      </c>
      <c r="L4369" t="s">
        <v>12200</v>
      </c>
    </row>
    <row r="4370" spans="1:12" x14ac:dyDescent="0.25">
      <c r="A4370" t="s">
        <v>10952</v>
      </c>
      <c r="B4370" s="7">
        <v>2.8101851851851854E-2</v>
      </c>
      <c r="C4370">
        <v>9</v>
      </c>
      <c r="D4370">
        <v>513000</v>
      </c>
      <c r="E4370">
        <v>4617000</v>
      </c>
      <c r="F4370" t="s">
        <v>15993</v>
      </c>
      <c r="G4370" t="s">
        <v>12065</v>
      </c>
      <c r="H4370" t="s">
        <v>12067</v>
      </c>
      <c r="I4370" t="s">
        <v>12094</v>
      </c>
      <c r="J4370" t="s">
        <v>12090</v>
      </c>
      <c r="K4370" t="s">
        <v>17288</v>
      </c>
      <c r="L4370" t="s">
        <v>18300</v>
      </c>
    </row>
    <row r="4371" spans="1:12" x14ac:dyDescent="0.25">
      <c r="A4371" t="s">
        <v>10954</v>
      </c>
      <c r="B4371" s="7">
        <v>0.49390046296296297</v>
      </c>
      <c r="C4371">
        <v>4</v>
      </c>
      <c r="D4371">
        <v>397000</v>
      </c>
      <c r="E4371">
        <v>1588000</v>
      </c>
      <c r="F4371" t="s">
        <v>15808</v>
      </c>
      <c r="G4371" t="s">
        <v>12063</v>
      </c>
      <c r="H4371" t="s">
        <v>12067</v>
      </c>
      <c r="I4371" t="s">
        <v>12095</v>
      </c>
      <c r="J4371" t="s">
        <v>12088</v>
      </c>
      <c r="K4371" t="s">
        <v>17058</v>
      </c>
      <c r="L4371" t="s">
        <v>18061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A4413-7B47-400A-A5AD-2D18F6EB5F18}">
  <dimension ref="A1:B4186"/>
  <sheetViews>
    <sheetView tabSelected="1" topLeftCell="A4150" workbookViewId="0">
      <selection activeCell="F10" sqref="F10"/>
    </sheetView>
  </sheetViews>
  <sheetFormatPr defaultRowHeight="15" x14ac:dyDescent="0.25"/>
  <cols>
    <col min="1" max="1" width="10.42578125" bestFit="1" customWidth="1"/>
    <col min="2" max="2" width="34.7109375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15466</v>
      </c>
      <c r="B2" t="s">
        <v>6936</v>
      </c>
    </row>
    <row r="3" spans="1:2" x14ac:dyDescent="0.25">
      <c r="A3" t="s">
        <v>15467</v>
      </c>
      <c r="B3" t="s">
        <v>385</v>
      </c>
    </row>
    <row r="4" spans="1:2" x14ac:dyDescent="0.25">
      <c r="A4" t="s">
        <v>15468</v>
      </c>
      <c r="B4" t="s">
        <v>6440</v>
      </c>
    </row>
    <row r="5" spans="1:2" x14ac:dyDescent="0.25">
      <c r="A5" t="s">
        <v>15469</v>
      </c>
      <c r="B5" t="s">
        <v>2764</v>
      </c>
    </row>
    <row r="6" spans="1:2" x14ac:dyDescent="0.25">
      <c r="A6" t="s">
        <v>15470</v>
      </c>
      <c r="B6" t="s">
        <v>8878</v>
      </c>
    </row>
    <row r="7" spans="1:2" x14ac:dyDescent="0.25">
      <c r="A7" t="s">
        <v>15471</v>
      </c>
      <c r="B7" t="s">
        <v>5740</v>
      </c>
    </row>
    <row r="8" spans="1:2" x14ac:dyDescent="0.25">
      <c r="A8" t="s">
        <v>15472</v>
      </c>
      <c r="B8" t="s">
        <v>8269</v>
      </c>
    </row>
    <row r="9" spans="1:2" x14ac:dyDescent="0.25">
      <c r="A9" t="s">
        <v>15473</v>
      </c>
      <c r="B9" t="s">
        <v>2845</v>
      </c>
    </row>
    <row r="10" spans="1:2" x14ac:dyDescent="0.25">
      <c r="A10" t="s">
        <v>15474</v>
      </c>
      <c r="B10" t="s">
        <v>4081</v>
      </c>
    </row>
    <row r="11" spans="1:2" x14ac:dyDescent="0.25">
      <c r="A11" t="s">
        <v>15475</v>
      </c>
      <c r="B11" t="s">
        <v>6842</v>
      </c>
    </row>
    <row r="12" spans="1:2" x14ac:dyDescent="0.25">
      <c r="A12" t="s">
        <v>15476</v>
      </c>
      <c r="B12" t="s">
        <v>1549</v>
      </c>
    </row>
    <row r="13" spans="1:2" x14ac:dyDescent="0.25">
      <c r="A13" t="s">
        <v>15477</v>
      </c>
      <c r="B13" t="s">
        <v>7593</v>
      </c>
    </row>
    <row r="14" spans="1:2" x14ac:dyDescent="0.25">
      <c r="A14" t="s">
        <v>15478</v>
      </c>
      <c r="B14" t="s">
        <v>2618</v>
      </c>
    </row>
    <row r="15" spans="1:2" x14ac:dyDescent="0.25">
      <c r="A15" t="s">
        <v>15479</v>
      </c>
      <c r="B15" t="s">
        <v>7801</v>
      </c>
    </row>
    <row r="16" spans="1:2" x14ac:dyDescent="0.25">
      <c r="A16" t="s">
        <v>15480</v>
      </c>
      <c r="B16" t="s">
        <v>8532</v>
      </c>
    </row>
    <row r="17" spans="1:2" x14ac:dyDescent="0.25">
      <c r="A17" t="s">
        <v>15481</v>
      </c>
      <c r="B17" t="s">
        <v>6878</v>
      </c>
    </row>
    <row r="18" spans="1:2" x14ac:dyDescent="0.25">
      <c r="A18" t="s">
        <v>15482</v>
      </c>
      <c r="B18" t="s">
        <v>8450</v>
      </c>
    </row>
    <row r="19" spans="1:2" x14ac:dyDescent="0.25">
      <c r="A19" t="s">
        <v>15483</v>
      </c>
      <c r="B19" t="s">
        <v>406</v>
      </c>
    </row>
    <row r="20" spans="1:2" x14ac:dyDescent="0.25">
      <c r="A20" t="s">
        <v>15484</v>
      </c>
      <c r="B20" t="s">
        <v>1760</v>
      </c>
    </row>
    <row r="21" spans="1:2" x14ac:dyDescent="0.25">
      <c r="A21" t="s">
        <v>15485</v>
      </c>
      <c r="B21" t="s">
        <v>4681</v>
      </c>
    </row>
    <row r="22" spans="1:2" x14ac:dyDescent="0.25">
      <c r="A22" t="s">
        <v>15486</v>
      </c>
      <c r="B22" t="s">
        <v>10022</v>
      </c>
    </row>
    <row r="23" spans="1:2" x14ac:dyDescent="0.25">
      <c r="A23" t="s">
        <v>15487</v>
      </c>
      <c r="B23" t="s">
        <v>2321</v>
      </c>
    </row>
    <row r="24" spans="1:2" x14ac:dyDescent="0.25">
      <c r="A24" t="s">
        <v>15488</v>
      </c>
      <c r="B24" t="s">
        <v>5093</v>
      </c>
    </row>
    <row r="25" spans="1:2" x14ac:dyDescent="0.25">
      <c r="A25" t="s">
        <v>15489</v>
      </c>
      <c r="B25" t="s">
        <v>4381</v>
      </c>
    </row>
    <row r="26" spans="1:2" x14ac:dyDescent="0.25">
      <c r="A26" t="s">
        <v>15490</v>
      </c>
      <c r="B26" t="s">
        <v>5640</v>
      </c>
    </row>
    <row r="27" spans="1:2" x14ac:dyDescent="0.25">
      <c r="A27" t="s">
        <v>15491</v>
      </c>
      <c r="B27" t="s">
        <v>5012</v>
      </c>
    </row>
    <row r="28" spans="1:2" x14ac:dyDescent="0.25">
      <c r="A28" t="s">
        <v>15492</v>
      </c>
      <c r="B28" t="s">
        <v>683</v>
      </c>
    </row>
    <row r="29" spans="1:2" x14ac:dyDescent="0.25">
      <c r="A29" t="s">
        <v>15493</v>
      </c>
      <c r="B29" t="s">
        <v>10495</v>
      </c>
    </row>
    <row r="30" spans="1:2" x14ac:dyDescent="0.25">
      <c r="A30" t="s">
        <v>15494</v>
      </c>
      <c r="B30" t="s">
        <v>5536</v>
      </c>
    </row>
    <row r="31" spans="1:2" x14ac:dyDescent="0.25">
      <c r="A31" t="s">
        <v>15495</v>
      </c>
      <c r="B31" t="s">
        <v>7570</v>
      </c>
    </row>
    <row r="32" spans="1:2" x14ac:dyDescent="0.25">
      <c r="A32" t="s">
        <v>15496</v>
      </c>
      <c r="B32" t="s">
        <v>1654</v>
      </c>
    </row>
    <row r="33" spans="1:2" x14ac:dyDescent="0.25">
      <c r="A33" t="s">
        <v>15497</v>
      </c>
      <c r="B33" t="s">
        <v>10545</v>
      </c>
    </row>
    <row r="34" spans="1:2" x14ac:dyDescent="0.25">
      <c r="A34" t="s">
        <v>15498</v>
      </c>
      <c r="B34" t="s">
        <v>726</v>
      </c>
    </row>
    <row r="35" spans="1:2" x14ac:dyDescent="0.25">
      <c r="A35" t="s">
        <v>15499</v>
      </c>
      <c r="B35" t="s">
        <v>1598</v>
      </c>
    </row>
    <row r="36" spans="1:2" x14ac:dyDescent="0.25">
      <c r="A36" t="s">
        <v>15500</v>
      </c>
      <c r="B36" t="s">
        <v>3337</v>
      </c>
    </row>
    <row r="37" spans="1:2" x14ac:dyDescent="0.25">
      <c r="A37" t="s">
        <v>15501</v>
      </c>
      <c r="B37" t="s">
        <v>8727</v>
      </c>
    </row>
    <row r="38" spans="1:2" x14ac:dyDescent="0.25">
      <c r="A38" t="s">
        <v>15502</v>
      </c>
      <c r="B38" t="s">
        <v>5899</v>
      </c>
    </row>
    <row r="39" spans="1:2" x14ac:dyDescent="0.25">
      <c r="A39" t="s">
        <v>15503</v>
      </c>
      <c r="B39" t="s">
        <v>7744</v>
      </c>
    </row>
    <row r="40" spans="1:2" x14ac:dyDescent="0.25">
      <c r="A40" t="s">
        <v>15504</v>
      </c>
      <c r="B40" t="s">
        <v>2452</v>
      </c>
    </row>
    <row r="41" spans="1:2" x14ac:dyDescent="0.25">
      <c r="A41" t="s">
        <v>15505</v>
      </c>
      <c r="B41" t="s">
        <v>488</v>
      </c>
    </row>
    <row r="42" spans="1:2" x14ac:dyDescent="0.25">
      <c r="A42" t="s">
        <v>15506</v>
      </c>
      <c r="B42" t="s">
        <v>8290</v>
      </c>
    </row>
    <row r="43" spans="1:2" x14ac:dyDescent="0.25">
      <c r="A43" t="s">
        <v>15507</v>
      </c>
      <c r="B43" t="s">
        <v>5879</v>
      </c>
    </row>
    <row r="44" spans="1:2" x14ac:dyDescent="0.25">
      <c r="A44" t="s">
        <v>15508</v>
      </c>
      <c r="B44" t="s">
        <v>9305</v>
      </c>
    </row>
    <row r="45" spans="1:2" x14ac:dyDescent="0.25">
      <c r="A45" t="s">
        <v>15509</v>
      </c>
      <c r="B45" t="s">
        <v>5334</v>
      </c>
    </row>
    <row r="46" spans="1:2" x14ac:dyDescent="0.25">
      <c r="A46" t="s">
        <v>15510</v>
      </c>
      <c r="B46" t="s">
        <v>8349</v>
      </c>
    </row>
    <row r="47" spans="1:2" x14ac:dyDescent="0.25">
      <c r="A47" t="s">
        <v>15511</v>
      </c>
      <c r="B47" t="s">
        <v>10914</v>
      </c>
    </row>
    <row r="48" spans="1:2" x14ac:dyDescent="0.25">
      <c r="A48" t="s">
        <v>15512</v>
      </c>
      <c r="B48" t="s">
        <v>8753</v>
      </c>
    </row>
    <row r="49" spans="1:2" x14ac:dyDescent="0.25">
      <c r="A49" t="s">
        <v>15513</v>
      </c>
      <c r="B49" t="s">
        <v>6240</v>
      </c>
    </row>
    <row r="50" spans="1:2" x14ac:dyDescent="0.25">
      <c r="A50" t="s">
        <v>15514</v>
      </c>
      <c r="B50" t="s">
        <v>9614</v>
      </c>
    </row>
    <row r="51" spans="1:2" x14ac:dyDescent="0.25">
      <c r="A51" t="s">
        <v>15515</v>
      </c>
      <c r="B51" t="s">
        <v>1030</v>
      </c>
    </row>
    <row r="52" spans="1:2" x14ac:dyDescent="0.25">
      <c r="A52" t="s">
        <v>15516</v>
      </c>
      <c r="B52" t="s">
        <v>5805</v>
      </c>
    </row>
    <row r="53" spans="1:2" x14ac:dyDescent="0.25">
      <c r="A53" t="s">
        <v>15517</v>
      </c>
      <c r="B53" t="s">
        <v>4226</v>
      </c>
    </row>
    <row r="54" spans="1:2" x14ac:dyDescent="0.25">
      <c r="A54" t="s">
        <v>15518</v>
      </c>
      <c r="B54" t="s">
        <v>8264</v>
      </c>
    </row>
    <row r="55" spans="1:2" x14ac:dyDescent="0.25">
      <c r="A55" t="s">
        <v>15519</v>
      </c>
      <c r="B55" t="s">
        <v>7779</v>
      </c>
    </row>
    <row r="56" spans="1:2" x14ac:dyDescent="0.25">
      <c r="A56" t="s">
        <v>15520</v>
      </c>
      <c r="B56" t="s">
        <v>6079</v>
      </c>
    </row>
    <row r="57" spans="1:2" x14ac:dyDescent="0.25">
      <c r="A57" t="s">
        <v>15521</v>
      </c>
      <c r="B57" t="s">
        <v>10284</v>
      </c>
    </row>
    <row r="58" spans="1:2" x14ac:dyDescent="0.25">
      <c r="A58" t="s">
        <v>15522</v>
      </c>
      <c r="B58" t="s">
        <v>10598</v>
      </c>
    </row>
    <row r="59" spans="1:2" x14ac:dyDescent="0.25">
      <c r="A59" t="s">
        <v>15523</v>
      </c>
      <c r="B59" t="s">
        <v>3841</v>
      </c>
    </row>
    <row r="60" spans="1:2" x14ac:dyDescent="0.25">
      <c r="A60" t="s">
        <v>15524</v>
      </c>
      <c r="B60" t="s">
        <v>1154</v>
      </c>
    </row>
    <row r="61" spans="1:2" x14ac:dyDescent="0.25">
      <c r="A61" t="s">
        <v>15525</v>
      </c>
      <c r="B61" t="s">
        <v>2812</v>
      </c>
    </row>
    <row r="62" spans="1:2" x14ac:dyDescent="0.25">
      <c r="A62" t="s">
        <v>15526</v>
      </c>
      <c r="B62" t="s">
        <v>324</v>
      </c>
    </row>
    <row r="63" spans="1:2" x14ac:dyDescent="0.25">
      <c r="A63" t="s">
        <v>15527</v>
      </c>
      <c r="B63" t="s">
        <v>10821</v>
      </c>
    </row>
    <row r="64" spans="1:2" x14ac:dyDescent="0.25">
      <c r="A64" t="s">
        <v>15528</v>
      </c>
      <c r="B64" t="s">
        <v>3882</v>
      </c>
    </row>
    <row r="65" spans="1:2" x14ac:dyDescent="0.25">
      <c r="A65" t="s">
        <v>15529</v>
      </c>
      <c r="B65" t="s">
        <v>7195</v>
      </c>
    </row>
    <row r="66" spans="1:2" x14ac:dyDescent="0.25">
      <c r="A66" t="s">
        <v>15530</v>
      </c>
      <c r="B66" t="s">
        <v>8776</v>
      </c>
    </row>
    <row r="67" spans="1:2" x14ac:dyDescent="0.25">
      <c r="A67" t="s">
        <v>15531</v>
      </c>
      <c r="B67" t="s">
        <v>5230</v>
      </c>
    </row>
    <row r="68" spans="1:2" x14ac:dyDescent="0.25">
      <c r="A68" t="s">
        <v>15532</v>
      </c>
      <c r="B68" t="s">
        <v>1252</v>
      </c>
    </row>
    <row r="69" spans="1:2" x14ac:dyDescent="0.25">
      <c r="A69" t="s">
        <v>15533</v>
      </c>
      <c r="B69" t="s">
        <v>9416</v>
      </c>
    </row>
    <row r="70" spans="1:2" x14ac:dyDescent="0.25">
      <c r="A70" t="s">
        <v>15534</v>
      </c>
      <c r="B70" t="s">
        <v>1452</v>
      </c>
    </row>
    <row r="71" spans="1:2" x14ac:dyDescent="0.25">
      <c r="A71" t="s">
        <v>15535</v>
      </c>
      <c r="B71" t="s">
        <v>8029</v>
      </c>
    </row>
    <row r="72" spans="1:2" x14ac:dyDescent="0.25">
      <c r="A72" t="s">
        <v>15536</v>
      </c>
      <c r="B72" t="s">
        <v>8415</v>
      </c>
    </row>
    <row r="73" spans="1:2" x14ac:dyDescent="0.25">
      <c r="A73" t="s">
        <v>15537</v>
      </c>
      <c r="B73" t="s">
        <v>1333</v>
      </c>
    </row>
    <row r="74" spans="1:2" x14ac:dyDescent="0.25">
      <c r="A74" t="s">
        <v>15538</v>
      </c>
      <c r="B74" t="s">
        <v>8737</v>
      </c>
    </row>
    <row r="75" spans="1:2" x14ac:dyDescent="0.25">
      <c r="A75" t="s">
        <v>15539</v>
      </c>
      <c r="B75" t="s">
        <v>5200</v>
      </c>
    </row>
    <row r="76" spans="1:2" x14ac:dyDescent="0.25">
      <c r="A76" t="s">
        <v>15540</v>
      </c>
      <c r="B76" t="s">
        <v>1739</v>
      </c>
    </row>
    <row r="77" spans="1:2" x14ac:dyDescent="0.25">
      <c r="A77" t="s">
        <v>15541</v>
      </c>
      <c r="B77" t="s">
        <v>8619</v>
      </c>
    </row>
    <row r="78" spans="1:2" x14ac:dyDescent="0.25">
      <c r="A78" t="s">
        <v>15542</v>
      </c>
      <c r="B78" t="s">
        <v>8390</v>
      </c>
    </row>
    <row r="79" spans="1:2" x14ac:dyDescent="0.25">
      <c r="A79" t="s">
        <v>15543</v>
      </c>
      <c r="B79" t="s">
        <v>3838</v>
      </c>
    </row>
    <row r="80" spans="1:2" x14ac:dyDescent="0.25">
      <c r="A80" t="s">
        <v>15544</v>
      </c>
      <c r="B80" t="s">
        <v>8628</v>
      </c>
    </row>
    <row r="81" spans="1:2" x14ac:dyDescent="0.25">
      <c r="A81" t="s">
        <v>15545</v>
      </c>
      <c r="B81" t="s">
        <v>2774</v>
      </c>
    </row>
    <row r="82" spans="1:2" x14ac:dyDescent="0.25">
      <c r="A82" t="s">
        <v>15546</v>
      </c>
      <c r="B82" t="s">
        <v>7342</v>
      </c>
    </row>
    <row r="83" spans="1:2" x14ac:dyDescent="0.25">
      <c r="A83" t="s">
        <v>15547</v>
      </c>
      <c r="B83" t="s">
        <v>10204</v>
      </c>
    </row>
    <row r="84" spans="1:2" x14ac:dyDescent="0.25">
      <c r="A84" t="s">
        <v>15548</v>
      </c>
      <c r="B84" t="s">
        <v>7231</v>
      </c>
    </row>
    <row r="85" spans="1:2" x14ac:dyDescent="0.25">
      <c r="A85" t="s">
        <v>15549</v>
      </c>
      <c r="B85" t="s">
        <v>9643</v>
      </c>
    </row>
    <row r="86" spans="1:2" x14ac:dyDescent="0.25">
      <c r="A86" t="s">
        <v>15550</v>
      </c>
      <c r="B86" t="s">
        <v>5112</v>
      </c>
    </row>
    <row r="87" spans="1:2" x14ac:dyDescent="0.25">
      <c r="A87" t="s">
        <v>15551</v>
      </c>
      <c r="B87" t="s">
        <v>4730</v>
      </c>
    </row>
    <row r="88" spans="1:2" x14ac:dyDescent="0.25">
      <c r="A88" t="s">
        <v>15552</v>
      </c>
      <c r="B88" t="s">
        <v>8023</v>
      </c>
    </row>
    <row r="89" spans="1:2" x14ac:dyDescent="0.25">
      <c r="A89" t="s">
        <v>15553</v>
      </c>
      <c r="B89" t="s">
        <v>4666</v>
      </c>
    </row>
    <row r="90" spans="1:2" x14ac:dyDescent="0.25">
      <c r="A90" t="s">
        <v>15554</v>
      </c>
      <c r="B90" t="s">
        <v>4745</v>
      </c>
    </row>
    <row r="91" spans="1:2" x14ac:dyDescent="0.25">
      <c r="A91" t="s">
        <v>15555</v>
      </c>
      <c r="B91" t="s">
        <v>3777</v>
      </c>
    </row>
    <row r="92" spans="1:2" x14ac:dyDescent="0.25">
      <c r="A92" t="s">
        <v>15556</v>
      </c>
      <c r="B92" t="s">
        <v>3703</v>
      </c>
    </row>
    <row r="93" spans="1:2" x14ac:dyDescent="0.25">
      <c r="A93" t="s">
        <v>15557</v>
      </c>
      <c r="B93" t="s">
        <v>3654</v>
      </c>
    </row>
    <row r="94" spans="1:2" x14ac:dyDescent="0.25">
      <c r="A94" t="s">
        <v>15558</v>
      </c>
      <c r="B94" t="s">
        <v>189</v>
      </c>
    </row>
    <row r="95" spans="1:2" x14ac:dyDescent="0.25">
      <c r="A95" t="s">
        <v>15559</v>
      </c>
      <c r="B95" t="s">
        <v>5884</v>
      </c>
    </row>
    <row r="96" spans="1:2" x14ac:dyDescent="0.25">
      <c r="A96" t="s">
        <v>15560</v>
      </c>
      <c r="B96" t="s">
        <v>3474</v>
      </c>
    </row>
    <row r="97" spans="1:2" x14ac:dyDescent="0.25">
      <c r="A97" t="s">
        <v>15561</v>
      </c>
      <c r="B97" t="s">
        <v>1799</v>
      </c>
    </row>
    <row r="98" spans="1:2" x14ac:dyDescent="0.25">
      <c r="A98" t="s">
        <v>15562</v>
      </c>
      <c r="B98" t="s">
        <v>3756</v>
      </c>
    </row>
    <row r="99" spans="1:2" x14ac:dyDescent="0.25">
      <c r="A99" t="s">
        <v>15563</v>
      </c>
      <c r="B99" t="s">
        <v>6063</v>
      </c>
    </row>
    <row r="100" spans="1:2" x14ac:dyDescent="0.25">
      <c r="A100" t="s">
        <v>15564</v>
      </c>
      <c r="B100" t="s">
        <v>2865</v>
      </c>
    </row>
    <row r="101" spans="1:2" x14ac:dyDescent="0.25">
      <c r="A101" t="s">
        <v>15565</v>
      </c>
      <c r="B101" t="s">
        <v>5833</v>
      </c>
    </row>
    <row r="102" spans="1:2" x14ac:dyDescent="0.25">
      <c r="A102" t="s">
        <v>15566</v>
      </c>
      <c r="B102" t="s">
        <v>10907</v>
      </c>
    </row>
    <row r="103" spans="1:2" x14ac:dyDescent="0.25">
      <c r="A103" t="s">
        <v>15567</v>
      </c>
      <c r="B103" t="s">
        <v>4433</v>
      </c>
    </row>
    <row r="104" spans="1:2" x14ac:dyDescent="0.25">
      <c r="A104" t="s">
        <v>15568</v>
      </c>
      <c r="B104" t="s">
        <v>6522</v>
      </c>
    </row>
    <row r="105" spans="1:2" x14ac:dyDescent="0.25">
      <c r="A105" t="s">
        <v>15569</v>
      </c>
      <c r="B105" t="s">
        <v>5058</v>
      </c>
    </row>
    <row r="106" spans="1:2" x14ac:dyDescent="0.25">
      <c r="A106" t="s">
        <v>15570</v>
      </c>
      <c r="B106" t="s">
        <v>8685</v>
      </c>
    </row>
    <row r="107" spans="1:2" x14ac:dyDescent="0.25">
      <c r="A107" t="s">
        <v>15571</v>
      </c>
      <c r="B107" t="s">
        <v>4038</v>
      </c>
    </row>
    <row r="108" spans="1:2" x14ac:dyDescent="0.25">
      <c r="A108" t="s">
        <v>15572</v>
      </c>
      <c r="B108" t="s">
        <v>10664</v>
      </c>
    </row>
    <row r="109" spans="1:2" x14ac:dyDescent="0.25">
      <c r="A109" t="s">
        <v>15573</v>
      </c>
      <c r="B109" t="s">
        <v>6991</v>
      </c>
    </row>
    <row r="110" spans="1:2" x14ac:dyDescent="0.25">
      <c r="A110" t="s">
        <v>15574</v>
      </c>
      <c r="B110" t="s">
        <v>10667</v>
      </c>
    </row>
    <row r="111" spans="1:2" x14ac:dyDescent="0.25">
      <c r="A111" t="s">
        <v>15575</v>
      </c>
      <c r="B111" t="s">
        <v>6705</v>
      </c>
    </row>
    <row r="112" spans="1:2" x14ac:dyDescent="0.25">
      <c r="A112" t="s">
        <v>15576</v>
      </c>
      <c r="B112" t="s">
        <v>6827</v>
      </c>
    </row>
    <row r="113" spans="1:2" x14ac:dyDescent="0.25">
      <c r="A113" t="s">
        <v>15577</v>
      </c>
      <c r="B113" t="s">
        <v>10476</v>
      </c>
    </row>
    <row r="114" spans="1:2" x14ac:dyDescent="0.25">
      <c r="A114" t="s">
        <v>15578</v>
      </c>
      <c r="B114" t="s">
        <v>8128</v>
      </c>
    </row>
    <row r="115" spans="1:2" x14ac:dyDescent="0.25">
      <c r="A115" t="s">
        <v>15579</v>
      </c>
      <c r="B115" t="s">
        <v>1940</v>
      </c>
    </row>
    <row r="116" spans="1:2" x14ac:dyDescent="0.25">
      <c r="A116" t="s">
        <v>15580</v>
      </c>
      <c r="B116" t="s">
        <v>10713</v>
      </c>
    </row>
    <row r="117" spans="1:2" x14ac:dyDescent="0.25">
      <c r="A117" t="s">
        <v>15581</v>
      </c>
      <c r="B117" t="s">
        <v>2745</v>
      </c>
    </row>
    <row r="118" spans="1:2" x14ac:dyDescent="0.25">
      <c r="A118" t="s">
        <v>15582</v>
      </c>
      <c r="B118" t="s">
        <v>6945</v>
      </c>
    </row>
    <row r="119" spans="1:2" x14ac:dyDescent="0.25">
      <c r="A119" t="s">
        <v>15583</v>
      </c>
      <c r="B119" t="s">
        <v>8769</v>
      </c>
    </row>
    <row r="120" spans="1:2" x14ac:dyDescent="0.25">
      <c r="A120" t="s">
        <v>15584</v>
      </c>
      <c r="B120" t="s">
        <v>229</v>
      </c>
    </row>
    <row r="121" spans="1:2" x14ac:dyDescent="0.25">
      <c r="A121" t="s">
        <v>15585</v>
      </c>
      <c r="B121" t="s">
        <v>5321</v>
      </c>
    </row>
    <row r="122" spans="1:2" x14ac:dyDescent="0.25">
      <c r="A122" t="s">
        <v>15586</v>
      </c>
      <c r="B122" t="s">
        <v>5061</v>
      </c>
    </row>
    <row r="123" spans="1:2" x14ac:dyDescent="0.25">
      <c r="A123" t="s">
        <v>15587</v>
      </c>
      <c r="B123" t="s">
        <v>2497</v>
      </c>
    </row>
    <row r="124" spans="1:2" x14ac:dyDescent="0.25">
      <c r="A124" t="s">
        <v>15588</v>
      </c>
      <c r="B124" t="s">
        <v>10070</v>
      </c>
    </row>
    <row r="125" spans="1:2" x14ac:dyDescent="0.25">
      <c r="A125" t="s">
        <v>15589</v>
      </c>
      <c r="B125" t="s">
        <v>299</v>
      </c>
    </row>
    <row r="126" spans="1:2" x14ac:dyDescent="0.25">
      <c r="A126" t="s">
        <v>15590</v>
      </c>
      <c r="B126" t="s">
        <v>897</v>
      </c>
    </row>
    <row r="127" spans="1:2" x14ac:dyDescent="0.25">
      <c r="A127" t="s">
        <v>15591</v>
      </c>
      <c r="B127" t="s">
        <v>6744</v>
      </c>
    </row>
    <row r="128" spans="1:2" x14ac:dyDescent="0.25">
      <c r="A128" t="s">
        <v>15592</v>
      </c>
      <c r="B128" t="s">
        <v>1884</v>
      </c>
    </row>
    <row r="129" spans="1:2" x14ac:dyDescent="0.25">
      <c r="A129" t="s">
        <v>15593</v>
      </c>
      <c r="B129" t="s">
        <v>1518</v>
      </c>
    </row>
    <row r="130" spans="1:2" x14ac:dyDescent="0.25">
      <c r="A130" t="s">
        <v>15594</v>
      </c>
      <c r="B130" t="s">
        <v>7397</v>
      </c>
    </row>
    <row r="131" spans="1:2" x14ac:dyDescent="0.25">
      <c r="A131" t="s">
        <v>15595</v>
      </c>
      <c r="B131" t="s">
        <v>4184</v>
      </c>
    </row>
    <row r="132" spans="1:2" x14ac:dyDescent="0.25">
      <c r="A132" t="s">
        <v>15596</v>
      </c>
      <c r="B132" t="s">
        <v>4267</v>
      </c>
    </row>
    <row r="133" spans="1:2" x14ac:dyDescent="0.25">
      <c r="A133" t="s">
        <v>15597</v>
      </c>
      <c r="B133" t="s">
        <v>8333</v>
      </c>
    </row>
    <row r="134" spans="1:2" x14ac:dyDescent="0.25">
      <c r="A134" t="s">
        <v>15598</v>
      </c>
      <c r="B134" t="s">
        <v>8597</v>
      </c>
    </row>
    <row r="135" spans="1:2" x14ac:dyDescent="0.25">
      <c r="A135" t="s">
        <v>15599</v>
      </c>
      <c r="B135" t="s">
        <v>4044</v>
      </c>
    </row>
    <row r="136" spans="1:2" x14ac:dyDescent="0.25">
      <c r="A136" t="s">
        <v>15600</v>
      </c>
      <c r="B136" t="s">
        <v>6846</v>
      </c>
    </row>
    <row r="137" spans="1:2" x14ac:dyDescent="0.25">
      <c r="A137" t="s">
        <v>15601</v>
      </c>
      <c r="B137" t="s">
        <v>10725</v>
      </c>
    </row>
    <row r="138" spans="1:2" x14ac:dyDescent="0.25">
      <c r="A138" t="s">
        <v>15602</v>
      </c>
      <c r="B138" t="s">
        <v>2825</v>
      </c>
    </row>
    <row r="139" spans="1:2" x14ac:dyDescent="0.25">
      <c r="A139" t="s">
        <v>15603</v>
      </c>
      <c r="B139" t="s">
        <v>1703</v>
      </c>
    </row>
    <row r="140" spans="1:2" x14ac:dyDescent="0.25">
      <c r="A140" t="s">
        <v>15604</v>
      </c>
      <c r="B140" t="s">
        <v>11134</v>
      </c>
    </row>
    <row r="141" spans="1:2" x14ac:dyDescent="0.25">
      <c r="A141" t="s">
        <v>15605</v>
      </c>
      <c r="B141" t="s">
        <v>6769</v>
      </c>
    </row>
    <row r="142" spans="1:2" x14ac:dyDescent="0.25">
      <c r="A142" t="s">
        <v>15606</v>
      </c>
      <c r="B142" t="s">
        <v>5423</v>
      </c>
    </row>
    <row r="143" spans="1:2" x14ac:dyDescent="0.25">
      <c r="A143" t="s">
        <v>15607</v>
      </c>
      <c r="B143" t="s">
        <v>9341</v>
      </c>
    </row>
    <row r="144" spans="1:2" x14ac:dyDescent="0.25">
      <c r="A144" t="s">
        <v>15608</v>
      </c>
      <c r="B144" t="s">
        <v>798</v>
      </c>
    </row>
    <row r="145" spans="1:2" x14ac:dyDescent="0.25">
      <c r="A145" t="s">
        <v>15609</v>
      </c>
      <c r="B145" t="s">
        <v>4281</v>
      </c>
    </row>
    <row r="146" spans="1:2" x14ac:dyDescent="0.25">
      <c r="A146" t="s">
        <v>15610</v>
      </c>
      <c r="B146" t="s">
        <v>10807</v>
      </c>
    </row>
    <row r="147" spans="1:2" x14ac:dyDescent="0.25">
      <c r="A147" t="s">
        <v>15611</v>
      </c>
      <c r="B147" t="s">
        <v>1406</v>
      </c>
    </row>
    <row r="148" spans="1:2" x14ac:dyDescent="0.25">
      <c r="A148" t="s">
        <v>15612</v>
      </c>
      <c r="B148" t="s">
        <v>10834</v>
      </c>
    </row>
    <row r="149" spans="1:2" x14ac:dyDescent="0.25">
      <c r="A149" t="s">
        <v>15613</v>
      </c>
      <c r="B149" t="s">
        <v>8559</v>
      </c>
    </row>
    <row r="150" spans="1:2" x14ac:dyDescent="0.25">
      <c r="A150" t="s">
        <v>15614</v>
      </c>
      <c r="B150" t="s">
        <v>8761</v>
      </c>
    </row>
    <row r="151" spans="1:2" x14ac:dyDescent="0.25">
      <c r="A151" t="s">
        <v>15615</v>
      </c>
      <c r="B151" t="s">
        <v>3401</v>
      </c>
    </row>
    <row r="152" spans="1:2" x14ac:dyDescent="0.25">
      <c r="A152" t="s">
        <v>15616</v>
      </c>
      <c r="B152" t="s">
        <v>5989</v>
      </c>
    </row>
    <row r="153" spans="1:2" x14ac:dyDescent="0.25">
      <c r="A153" t="s">
        <v>15617</v>
      </c>
      <c r="B153" t="s">
        <v>621</v>
      </c>
    </row>
    <row r="154" spans="1:2" x14ac:dyDescent="0.25">
      <c r="A154" t="s">
        <v>15618</v>
      </c>
      <c r="B154" t="s">
        <v>10781</v>
      </c>
    </row>
    <row r="155" spans="1:2" x14ac:dyDescent="0.25">
      <c r="A155" t="s">
        <v>15619</v>
      </c>
      <c r="B155" t="s">
        <v>4021</v>
      </c>
    </row>
    <row r="156" spans="1:2" x14ac:dyDescent="0.25">
      <c r="A156" t="s">
        <v>15620</v>
      </c>
      <c r="B156" t="s">
        <v>2516</v>
      </c>
    </row>
    <row r="157" spans="1:2" x14ac:dyDescent="0.25">
      <c r="A157" t="s">
        <v>15621</v>
      </c>
      <c r="B157" t="s">
        <v>7113</v>
      </c>
    </row>
    <row r="158" spans="1:2" x14ac:dyDescent="0.25">
      <c r="A158" t="s">
        <v>15622</v>
      </c>
      <c r="B158" t="s">
        <v>6806</v>
      </c>
    </row>
    <row r="159" spans="1:2" x14ac:dyDescent="0.25">
      <c r="A159" t="s">
        <v>15623</v>
      </c>
      <c r="B159" t="s">
        <v>8281</v>
      </c>
    </row>
    <row r="160" spans="1:2" x14ac:dyDescent="0.25">
      <c r="A160" t="s">
        <v>15624</v>
      </c>
      <c r="B160" t="s">
        <v>4705</v>
      </c>
    </row>
    <row r="161" spans="1:2" x14ac:dyDescent="0.25">
      <c r="A161" t="s">
        <v>15625</v>
      </c>
      <c r="B161" t="s">
        <v>4728</v>
      </c>
    </row>
    <row r="162" spans="1:2" x14ac:dyDescent="0.25">
      <c r="A162" t="s">
        <v>15626</v>
      </c>
      <c r="B162" t="s">
        <v>1272</v>
      </c>
    </row>
    <row r="163" spans="1:2" x14ac:dyDescent="0.25">
      <c r="A163" t="s">
        <v>15627</v>
      </c>
      <c r="B163" t="s">
        <v>2220</v>
      </c>
    </row>
    <row r="164" spans="1:2" x14ac:dyDescent="0.25">
      <c r="A164" t="s">
        <v>15628</v>
      </c>
      <c r="B164" t="s">
        <v>3849</v>
      </c>
    </row>
    <row r="165" spans="1:2" x14ac:dyDescent="0.25">
      <c r="A165" t="s">
        <v>15629</v>
      </c>
      <c r="B165" t="s">
        <v>183</v>
      </c>
    </row>
    <row r="166" spans="1:2" x14ac:dyDescent="0.25">
      <c r="A166" t="s">
        <v>15630</v>
      </c>
      <c r="B166" t="s">
        <v>1926</v>
      </c>
    </row>
    <row r="167" spans="1:2" x14ac:dyDescent="0.25">
      <c r="A167" t="s">
        <v>15631</v>
      </c>
      <c r="B167" t="s">
        <v>10854</v>
      </c>
    </row>
    <row r="168" spans="1:2" x14ac:dyDescent="0.25">
      <c r="A168" t="s">
        <v>15632</v>
      </c>
      <c r="B168" t="s">
        <v>7147</v>
      </c>
    </row>
    <row r="169" spans="1:2" x14ac:dyDescent="0.25">
      <c r="A169" t="s">
        <v>15633</v>
      </c>
      <c r="B169" t="s">
        <v>10135</v>
      </c>
    </row>
    <row r="170" spans="1:2" x14ac:dyDescent="0.25">
      <c r="A170" t="s">
        <v>15634</v>
      </c>
      <c r="B170" t="s">
        <v>8279</v>
      </c>
    </row>
    <row r="171" spans="1:2" x14ac:dyDescent="0.25">
      <c r="A171" t="s">
        <v>15635</v>
      </c>
      <c r="B171" t="s">
        <v>1996</v>
      </c>
    </row>
    <row r="172" spans="1:2" x14ac:dyDescent="0.25">
      <c r="A172" t="s">
        <v>15636</v>
      </c>
      <c r="B172" t="s">
        <v>6970</v>
      </c>
    </row>
    <row r="173" spans="1:2" x14ac:dyDescent="0.25">
      <c r="A173" t="s">
        <v>15637</v>
      </c>
      <c r="B173" t="s">
        <v>9027</v>
      </c>
    </row>
    <row r="174" spans="1:2" x14ac:dyDescent="0.25">
      <c r="A174" t="s">
        <v>15638</v>
      </c>
      <c r="B174" t="s">
        <v>1348</v>
      </c>
    </row>
    <row r="175" spans="1:2" x14ac:dyDescent="0.25">
      <c r="A175" t="s">
        <v>15639</v>
      </c>
      <c r="B175" t="s">
        <v>7245</v>
      </c>
    </row>
    <row r="176" spans="1:2" x14ac:dyDescent="0.25">
      <c r="A176" t="s">
        <v>15640</v>
      </c>
      <c r="B176" t="s">
        <v>5622</v>
      </c>
    </row>
    <row r="177" spans="1:2" x14ac:dyDescent="0.25">
      <c r="A177" t="s">
        <v>15641</v>
      </c>
      <c r="B177" t="s">
        <v>6185</v>
      </c>
    </row>
    <row r="178" spans="1:2" x14ac:dyDescent="0.25">
      <c r="A178" t="s">
        <v>15642</v>
      </c>
      <c r="B178" t="s">
        <v>2198</v>
      </c>
    </row>
    <row r="179" spans="1:2" x14ac:dyDescent="0.25">
      <c r="A179" t="s">
        <v>15643</v>
      </c>
      <c r="B179" t="s">
        <v>2747</v>
      </c>
    </row>
    <row r="180" spans="1:2" x14ac:dyDescent="0.25">
      <c r="A180" t="s">
        <v>15644</v>
      </c>
      <c r="B180" t="s">
        <v>10004</v>
      </c>
    </row>
    <row r="181" spans="1:2" x14ac:dyDescent="0.25">
      <c r="A181" t="s">
        <v>15645</v>
      </c>
      <c r="B181" t="s">
        <v>7185</v>
      </c>
    </row>
    <row r="182" spans="1:2" x14ac:dyDescent="0.25">
      <c r="A182" t="s">
        <v>15646</v>
      </c>
      <c r="B182" t="s">
        <v>801</v>
      </c>
    </row>
    <row r="183" spans="1:2" x14ac:dyDescent="0.25">
      <c r="A183" t="s">
        <v>15647</v>
      </c>
      <c r="B183" t="s">
        <v>6407</v>
      </c>
    </row>
    <row r="184" spans="1:2" x14ac:dyDescent="0.25">
      <c r="A184" t="s">
        <v>15648</v>
      </c>
      <c r="B184" t="s">
        <v>10541</v>
      </c>
    </row>
    <row r="185" spans="1:2" x14ac:dyDescent="0.25">
      <c r="A185" t="s">
        <v>15649</v>
      </c>
      <c r="B185" t="s">
        <v>158</v>
      </c>
    </row>
    <row r="186" spans="1:2" x14ac:dyDescent="0.25">
      <c r="A186" t="s">
        <v>15650</v>
      </c>
      <c r="B186" t="s">
        <v>1222</v>
      </c>
    </row>
    <row r="187" spans="1:2" x14ac:dyDescent="0.25">
      <c r="A187" t="s">
        <v>15651</v>
      </c>
      <c r="B187" t="s">
        <v>10276</v>
      </c>
    </row>
    <row r="188" spans="1:2" x14ac:dyDescent="0.25">
      <c r="A188" t="s">
        <v>15652</v>
      </c>
      <c r="B188" t="s">
        <v>9210</v>
      </c>
    </row>
    <row r="189" spans="1:2" x14ac:dyDescent="0.25">
      <c r="A189" t="s">
        <v>15653</v>
      </c>
      <c r="B189" t="s">
        <v>485</v>
      </c>
    </row>
    <row r="190" spans="1:2" x14ac:dyDescent="0.25">
      <c r="A190" t="s">
        <v>15654</v>
      </c>
      <c r="B190" t="s">
        <v>8499</v>
      </c>
    </row>
    <row r="191" spans="1:2" x14ac:dyDescent="0.25">
      <c r="A191" t="s">
        <v>15655</v>
      </c>
      <c r="B191" t="s">
        <v>2952</v>
      </c>
    </row>
    <row r="192" spans="1:2" x14ac:dyDescent="0.25">
      <c r="A192" t="s">
        <v>15656</v>
      </c>
      <c r="B192" t="s">
        <v>8614</v>
      </c>
    </row>
    <row r="193" spans="1:2" x14ac:dyDescent="0.25">
      <c r="A193" t="s">
        <v>15657</v>
      </c>
      <c r="B193" t="s">
        <v>7846</v>
      </c>
    </row>
    <row r="194" spans="1:2" x14ac:dyDescent="0.25">
      <c r="A194" t="s">
        <v>15658</v>
      </c>
      <c r="B194" t="s">
        <v>6045</v>
      </c>
    </row>
    <row r="195" spans="1:2" x14ac:dyDescent="0.25">
      <c r="A195" t="s">
        <v>15659</v>
      </c>
      <c r="B195" t="s">
        <v>615</v>
      </c>
    </row>
    <row r="196" spans="1:2" x14ac:dyDescent="0.25">
      <c r="A196" t="s">
        <v>15660</v>
      </c>
      <c r="B196" t="s">
        <v>9890</v>
      </c>
    </row>
    <row r="197" spans="1:2" x14ac:dyDescent="0.25">
      <c r="A197" t="s">
        <v>15661</v>
      </c>
      <c r="B197" t="s">
        <v>5176</v>
      </c>
    </row>
    <row r="198" spans="1:2" x14ac:dyDescent="0.25">
      <c r="A198" t="s">
        <v>15662</v>
      </c>
      <c r="B198" t="s">
        <v>441</v>
      </c>
    </row>
    <row r="199" spans="1:2" x14ac:dyDescent="0.25">
      <c r="A199" t="s">
        <v>15663</v>
      </c>
      <c r="B199" t="s">
        <v>358</v>
      </c>
    </row>
    <row r="200" spans="1:2" x14ac:dyDescent="0.25">
      <c r="A200" t="s">
        <v>15664</v>
      </c>
      <c r="B200" t="s">
        <v>1374</v>
      </c>
    </row>
    <row r="201" spans="1:2" x14ac:dyDescent="0.25">
      <c r="A201" t="s">
        <v>15665</v>
      </c>
      <c r="B201" t="s">
        <v>9748</v>
      </c>
    </row>
    <row r="202" spans="1:2" x14ac:dyDescent="0.25">
      <c r="A202" t="s">
        <v>15666</v>
      </c>
      <c r="B202" t="s">
        <v>5147</v>
      </c>
    </row>
    <row r="203" spans="1:2" x14ac:dyDescent="0.25">
      <c r="A203" t="s">
        <v>15667</v>
      </c>
      <c r="B203" t="s">
        <v>6352</v>
      </c>
    </row>
    <row r="204" spans="1:2" x14ac:dyDescent="0.25">
      <c r="A204" t="s">
        <v>15668</v>
      </c>
      <c r="B204" t="s">
        <v>1893</v>
      </c>
    </row>
    <row r="205" spans="1:2" x14ac:dyDescent="0.25">
      <c r="A205" t="s">
        <v>15669</v>
      </c>
      <c r="B205" t="s">
        <v>10083</v>
      </c>
    </row>
    <row r="206" spans="1:2" x14ac:dyDescent="0.25">
      <c r="A206" t="s">
        <v>15670</v>
      </c>
      <c r="B206" t="s">
        <v>2051</v>
      </c>
    </row>
    <row r="207" spans="1:2" x14ac:dyDescent="0.25">
      <c r="A207" t="s">
        <v>15671</v>
      </c>
      <c r="B207" t="s">
        <v>4676</v>
      </c>
    </row>
    <row r="208" spans="1:2" x14ac:dyDescent="0.25">
      <c r="A208" t="s">
        <v>15672</v>
      </c>
      <c r="B208" t="s">
        <v>7548</v>
      </c>
    </row>
    <row r="209" spans="1:2" x14ac:dyDescent="0.25">
      <c r="A209" t="s">
        <v>15673</v>
      </c>
      <c r="B209" t="s">
        <v>1118</v>
      </c>
    </row>
    <row r="210" spans="1:2" x14ac:dyDescent="0.25">
      <c r="A210" t="s">
        <v>15674</v>
      </c>
      <c r="B210" t="s">
        <v>2924</v>
      </c>
    </row>
    <row r="211" spans="1:2" x14ac:dyDescent="0.25">
      <c r="A211" t="s">
        <v>15675</v>
      </c>
      <c r="B211" t="s">
        <v>1712</v>
      </c>
    </row>
    <row r="212" spans="1:2" x14ac:dyDescent="0.25">
      <c r="A212" t="s">
        <v>15676</v>
      </c>
      <c r="B212" t="s">
        <v>6402</v>
      </c>
    </row>
    <row r="213" spans="1:2" x14ac:dyDescent="0.25">
      <c r="A213" t="s">
        <v>15677</v>
      </c>
      <c r="B213" t="s">
        <v>1384</v>
      </c>
    </row>
    <row r="214" spans="1:2" x14ac:dyDescent="0.25">
      <c r="A214" t="s">
        <v>15678</v>
      </c>
      <c r="B214" t="s">
        <v>10382</v>
      </c>
    </row>
    <row r="215" spans="1:2" x14ac:dyDescent="0.25">
      <c r="A215" t="s">
        <v>15679</v>
      </c>
      <c r="B215" t="s">
        <v>8190</v>
      </c>
    </row>
    <row r="216" spans="1:2" x14ac:dyDescent="0.25">
      <c r="A216" t="s">
        <v>15680</v>
      </c>
      <c r="B216" t="s">
        <v>3803</v>
      </c>
    </row>
    <row r="217" spans="1:2" x14ac:dyDescent="0.25">
      <c r="A217" t="s">
        <v>15681</v>
      </c>
      <c r="B217" t="s">
        <v>5047</v>
      </c>
    </row>
    <row r="218" spans="1:2" x14ac:dyDescent="0.25">
      <c r="A218" t="s">
        <v>15682</v>
      </c>
      <c r="B218" t="s">
        <v>599</v>
      </c>
    </row>
    <row r="219" spans="1:2" x14ac:dyDescent="0.25">
      <c r="A219" t="s">
        <v>15683</v>
      </c>
      <c r="B219" t="s">
        <v>10055</v>
      </c>
    </row>
    <row r="220" spans="1:2" x14ac:dyDescent="0.25">
      <c r="A220" t="s">
        <v>15684</v>
      </c>
      <c r="B220" t="s">
        <v>9201</v>
      </c>
    </row>
    <row r="221" spans="1:2" x14ac:dyDescent="0.25">
      <c r="A221" t="s">
        <v>15685</v>
      </c>
      <c r="B221" t="s">
        <v>1356</v>
      </c>
    </row>
    <row r="222" spans="1:2" x14ac:dyDescent="0.25">
      <c r="A222" t="s">
        <v>15686</v>
      </c>
      <c r="B222" t="s">
        <v>10096</v>
      </c>
    </row>
    <row r="223" spans="1:2" x14ac:dyDescent="0.25">
      <c r="A223" t="s">
        <v>15687</v>
      </c>
      <c r="B223" t="s">
        <v>566</v>
      </c>
    </row>
    <row r="224" spans="1:2" x14ac:dyDescent="0.25">
      <c r="A224" t="s">
        <v>15688</v>
      </c>
      <c r="B224" t="s">
        <v>5593</v>
      </c>
    </row>
    <row r="225" spans="1:2" x14ac:dyDescent="0.25">
      <c r="A225" t="s">
        <v>15689</v>
      </c>
      <c r="B225" t="s">
        <v>4816</v>
      </c>
    </row>
    <row r="226" spans="1:2" x14ac:dyDescent="0.25">
      <c r="A226" t="s">
        <v>15690</v>
      </c>
      <c r="B226" t="s">
        <v>3466</v>
      </c>
    </row>
    <row r="227" spans="1:2" x14ac:dyDescent="0.25">
      <c r="A227" t="s">
        <v>15691</v>
      </c>
      <c r="B227" t="s">
        <v>7277</v>
      </c>
    </row>
    <row r="228" spans="1:2" x14ac:dyDescent="0.25">
      <c r="A228" t="s">
        <v>15692</v>
      </c>
      <c r="B228" t="s">
        <v>8079</v>
      </c>
    </row>
    <row r="229" spans="1:2" x14ac:dyDescent="0.25">
      <c r="A229" t="s">
        <v>15693</v>
      </c>
      <c r="B229" t="s">
        <v>494</v>
      </c>
    </row>
    <row r="230" spans="1:2" x14ac:dyDescent="0.25">
      <c r="A230" t="s">
        <v>15694</v>
      </c>
      <c r="B230" t="s">
        <v>7473</v>
      </c>
    </row>
    <row r="231" spans="1:2" x14ac:dyDescent="0.25">
      <c r="A231" t="s">
        <v>15695</v>
      </c>
      <c r="B231" t="s">
        <v>967</v>
      </c>
    </row>
    <row r="232" spans="1:2" x14ac:dyDescent="0.25">
      <c r="A232" t="s">
        <v>15696</v>
      </c>
      <c r="B232" t="s">
        <v>2146</v>
      </c>
    </row>
    <row r="233" spans="1:2" x14ac:dyDescent="0.25">
      <c r="A233" t="s">
        <v>15697</v>
      </c>
      <c r="B233" t="s">
        <v>9960</v>
      </c>
    </row>
    <row r="234" spans="1:2" x14ac:dyDescent="0.25">
      <c r="A234" t="s">
        <v>15698</v>
      </c>
      <c r="B234" t="s">
        <v>2654</v>
      </c>
    </row>
    <row r="235" spans="1:2" x14ac:dyDescent="0.25">
      <c r="A235" t="s">
        <v>15699</v>
      </c>
      <c r="B235" t="s">
        <v>10042</v>
      </c>
    </row>
    <row r="236" spans="1:2" x14ac:dyDescent="0.25">
      <c r="A236" t="s">
        <v>15700</v>
      </c>
      <c r="B236" t="s">
        <v>4157</v>
      </c>
    </row>
    <row r="237" spans="1:2" x14ac:dyDescent="0.25">
      <c r="A237" t="s">
        <v>15701</v>
      </c>
      <c r="B237" t="s">
        <v>7746</v>
      </c>
    </row>
    <row r="238" spans="1:2" x14ac:dyDescent="0.25">
      <c r="A238" t="s">
        <v>15702</v>
      </c>
      <c r="B238" t="s">
        <v>7074</v>
      </c>
    </row>
    <row r="239" spans="1:2" x14ac:dyDescent="0.25">
      <c r="A239" t="s">
        <v>15703</v>
      </c>
      <c r="B239" t="s">
        <v>9383</v>
      </c>
    </row>
    <row r="240" spans="1:2" x14ac:dyDescent="0.25">
      <c r="A240" t="s">
        <v>15704</v>
      </c>
      <c r="B240" t="s">
        <v>3536</v>
      </c>
    </row>
    <row r="241" spans="1:2" x14ac:dyDescent="0.25">
      <c r="A241" t="s">
        <v>15705</v>
      </c>
      <c r="B241" t="s">
        <v>5581</v>
      </c>
    </row>
    <row r="242" spans="1:2" x14ac:dyDescent="0.25">
      <c r="A242" t="s">
        <v>15706</v>
      </c>
      <c r="B242" t="s">
        <v>5417</v>
      </c>
    </row>
    <row r="243" spans="1:2" x14ac:dyDescent="0.25">
      <c r="A243" t="s">
        <v>15707</v>
      </c>
      <c r="B243" t="s">
        <v>10094</v>
      </c>
    </row>
    <row r="244" spans="1:2" x14ac:dyDescent="0.25">
      <c r="A244" t="s">
        <v>15708</v>
      </c>
      <c r="B244" t="s">
        <v>6296</v>
      </c>
    </row>
    <row r="245" spans="1:2" x14ac:dyDescent="0.25">
      <c r="A245" t="s">
        <v>15709</v>
      </c>
      <c r="B245" t="s">
        <v>10588</v>
      </c>
    </row>
    <row r="246" spans="1:2" x14ac:dyDescent="0.25">
      <c r="A246" t="s">
        <v>15710</v>
      </c>
      <c r="B246" t="s">
        <v>5550</v>
      </c>
    </row>
    <row r="247" spans="1:2" x14ac:dyDescent="0.25">
      <c r="A247" t="s">
        <v>15711</v>
      </c>
      <c r="B247" t="s">
        <v>8060</v>
      </c>
    </row>
    <row r="248" spans="1:2" x14ac:dyDescent="0.25">
      <c r="A248" t="s">
        <v>15712</v>
      </c>
      <c r="B248" t="s">
        <v>5769</v>
      </c>
    </row>
    <row r="249" spans="1:2" x14ac:dyDescent="0.25">
      <c r="A249" t="s">
        <v>15713</v>
      </c>
      <c r="B249" t="s">
        <v>7037</v>
      </c>
    </row>
    <row r="250" spans="1:2" x14ac:dyDescent="0.25">
      <c r="A250" t="s">
        <v>15714</v>
      </c>
      <c r="B250" t="s">
        <v>8796</v>
      </c>
    </row>
    <row r="251" spans="1:2" x14ac:dyDescent="0.25">
      <c r="A251" t="s">
        <v>15715</v>
      </c>
      <c r="B251" t="s">
        <v>6528</v>
      </c>
    </row>
    <row r="252" spans="1:2" x14ac:dyDescent="0.25">
      <c r="A252" t="s">
        <v>15716</v>
      </c>
      <c r="B252" t="s">
        <v>5503</v>
      </c>
    </row>
    <row r="253" spans="1:2" x14ac:dyDescent="0.25">
      <c r="A253" t="s">
        <v>15717</v>
      </c>
      <c r="B253" t="s">
        <v>8212</v>
      </c>
    </row>
    <row r="254" spans="1:2" x14ac:dyDescent="0.25">
      <c r="A254" t="s">
        <v>15718</v>
      </c>
      <c r="B254" t="s">
        <v>8528</v>
      </c>
    </row>
    <row r="255" spans="1:2" x14ac:dyDescent="0.25">
      <c r="A255" t="s">
        <v>15719</v>
      </c>
      <c r="B255" t="s">
        <v>5586</v>
      </c>
    </row>
    <row r="256" spans="1:2" x14ac:dyDescent="0.25">
      <c r="A256" t="s">
        <v>15720</v>
      </c>
      <c r="B256" t="s">
        <v>2443</v>
      </c>
    </row>
    <row r="257" spans="1:2" x14ac:dyDescent="0.25">
      <c r="A257" t="s">
        <v>15721</v>
      </c>
      <c r="B257" t="s">
        <v>6775</v>
      </c>
    </row>
    <row r="258" spans="1:2" x14ac:dyDescent="0.25">
      <c r="A258" t="s">
        <v>15722</v>
      </c>
      <c r="B258" t="s">
        <v>3900</v>
      </c>
    </row>
    <row r="259" spans="1:2" x14ac:dyDescent="0.25">
      <c r="A259" t="s">
        <v>15723</v>
      </c>
      <c r="B259" t="s">
        <v>5747</v>
      </c>
    </row>
    <row r="260" spans="1:2" x14ac:dyDescent="0.25">
      <c r="A260" t="s">
        <v>15724</v>
      </c>
      <c r="B260" t="s">
        <v>7257</v>
      </c>
    </row>
    <row r="261" spans="1:2" x14ac:dyDescent="0.25">
      <c r="A261" t="s">
        <v>15725</v>
      </c>
      <c r="B261" t="s">
        <v>8693</v>
      </c>
    </row>
    <row r="262" spans="1:2" x14ac:dyDescent="0.25">
      <c r="A262" t="s">
        <v>15726</v>
      </c>
      <c r="B262" t="s">
        <v>3587</v>
      </c>
    </row>
    <row r="263" spans="1:2" x14ac:dyDescent="0.25">
      <c r="A263" t="s">
        <v>15727</v>
      </c>
      <c r="B263" t="s">
        <v>8421</v>
      </c>
    </row>
    <row r="264" spans="1:2" x14ac:dyDescent="0.25">
      <c r="A264" t="s">
        <v>15728</v>
      </c>
      <c r="B264" t="s">
        <v>10327</v>
      </c>
    </row>
    <row r="265" spans="1:2" x14ac:dyDescent="0.25">
      <c r="A265" t="s">
        <v>15729</v>
      </c>
      <c r="B265" t="s">
        <v>6515</v>
      </c>
    </row>
    <row r="266" spans="1:2" x14ac:dyDescent="0.25">
      <c r="A266" t="s">
        <v>15730</v>
      </c>
      <c r="B266" t="s">
        <v>7103</v>
      </c>
    </row>
    <row r="267" spans="1:2" x14ac:dyDescent="0.25">
      <c r="A267" t="s">
        <v>15731</v>
      </c>
      <c r="B267" t="s">
        <v>7726</v>
      </c>
    </row>
    <row r="268" spans="1:2" x14ac:dyDescent="0.25">
      <c r="A268" t="s">
        <v>15732</v>
      </c>
      <c r="B268" t="s">
        <v>1139</v>
      </c>
    </row>
    <row r="269" spans="1:2" x14ac:dyDescent="0.25">
      <c r="A269" t="s">
        <v>15733</v>
      </c>
      <c r="B269" t="s">
        <v>10032</v>
      </c>
    </row>
    <row r="270" spans="1:2" x14ac:dyDescent="0.25">
      <c r="A270" t="s">
        <v>15734</v>
      </c>
      <c r="B270" t="s">
        <v>10366</v>
      </c>
    </row>
    <row r="271" spans="1:2" x14ac:dyDescent="0.25">
      <c r="A271" t="s">
        <v>15735</v>
      </c>
      <c r="B271" t="s">
        <v>4485</v>
      </c>
    </row>
    <row r="272" spans="1:2" x14ac:dyDescent="0.25">
      <c r="A272" t="s">
        <v>15736</v>
      </c>
      <c r="B272" t="s">
        <v>7407</v>
      </c>
    </row>
    <row r="273" spans="1:2" x14ac:dyDescent="0.25">
      <c r="A273" t="s">
        <v>15737</v>
      </c>
      <c r="B273" t="s">
        <v>3731</v>
      </c>
    </row>
    <row r="274" spans="1:2" x14ac:dyDescent="0.25">
      <c r="A274" t="s">
        <v>15738</v>
      </c>
      <c r="B274" t="s">
        <v>10656</v>
      </c>
    </row>
    <row r="275" spans="1:2" x14ac:dyDescent="0.25">
      <c r="A275" t="s">
        <v>15739</v>
      </c>
      <c r="B275" t="s">
        <v>350</v>
      </c>
    </row>
    <row r="276" spans="1:2" x14ac:dyDescent="0.25">
      <c r="A276" t="s">
        <v>15740</v>
      </c>
      <c r="B276" t="s">
        <v>2250</v>
      </c>
    </row>
    <row r="277" spans="1:2" x14ac:dyDescent="0.25">
      <c r="A277" t="s">
        <v>15741</v>
      </c>
      <c r="B277" t="s">
        <v>4577</v>
      </c>
    </row>
    <row r="278" spans="1:2" x14ac:dyDescent="0.25">
      <c r="A278" t="s">
        <v>15742</v>
      </c>
      <c r="B278" t="s">
        <v>4089</v>
      </c>
    </row>
    <row r="279" spans="1:2" x14ac:dyDescent="0.25">
      <c r="A279" t="s">
        <v>15743</v>
      </c>
      <c r="B279" t="s">
        <v>6741</v>
      </c>
    </row>
    <row r="280" spans="1:2" x14ac:dyDescent="0.25">
      <c r="A280" t="s">
        <v>15744</v>
      </c>
      <c r="B280" t="s">
        <v>3075</v>
      </c>
    </row>
    <row r="281" spans="1:2" x14ac:dyDescent="0.25">
      <c r="A281" t="s">
        <v>15745</v>
      </c>
      <c r="B281" t="s">
        <v>2215</v>
      </c>
    </row>
    <row r="282" spans="1:2" x14ac:dyDescent="0.25">
      <c r="A282" t="s">
        <v>15746</v>
      </c>
      <c r="B282" t="s">
        <v>6370</v>
      </c>
    </row>
    <row r="283" spans="1:2" x14ac:dyDescent="0.25">
      <c r="A283" t="s">
        <v>15747</v>
      </c>
      <c r="B283" t="s">
        <v>9783</v>
      </c>
    </row>
    <row r="284" spans="1:2" x14ac:dyDescent="0.25">
      <c r="A284" t="s">
        <v>15748</v>
      </c>
      <c r="B284" t="s">
        <v>7210</v>
      </c>
    </row>
    <row r="285" spans="1:2" x14ac:dyDescent="0.25">
      <c r="A285" t="s">
        <v>15749</v>
      </c>
      <c r="B285" t="s">
        <v>9761</v>
      </c>
    </row>
    <row r="286" spans="1:2" x14ac:dyDescent="0.25">
      <c r="A286" t="s">
        <v>15750</v>
      </c>
      <c r="B286" t="s">
        <v>7825</v>
      </c>
    </row>
    <row r="287" spans="1:2" x14ac:dyDescent="0.25">
      <c r="A287" t="s">
        <v>15751</v>
      </c>
      <c r="B287" t="s">
        <v>5421</v>
      </c>
    </row>
    <row r="288" spans="1:2" x14ac:dyDescent="0.25">
      <c r="A288" t="s">
        <v>15752</v>
      </c>
      <c r="B288" t="s">
        <v>9058</v>
      </c>
    </row>
    <row r="289" spans="1:2" x14ac:dyDescent="0.25">
      <c r="A289" t="s">
        <v>15753</v>
      </c>
      <c r="B289" t="s">
        <v>4569</v>
      </c>
    </row>
    <row r="290" spans="1:2" x14ac:dyDescent="0.25">
      <c r="A290" t="s">
        <v>15754</v>
      </c>
      <c r="B290" t="s">
        <v>5056</v>
      </c>
    </row>
    <row r="291" spans="1:2" x14ac:dyDescent="0.25">
      <c r="A291" t="s">
        <v>15755</v>
      </c>
      <c r="B291" t="s">
        <v>4922</v>
      </c>
    </row>
    <row r="292" spans="1:2" x14ac:dyDescent="0.25">
      <c r="A292" t="s">
        <v>15756</v>
      </c>
      <c r="B292" t="s">
        <v>5264</v>
      </c>
    </row>
    <row r="293" spans="1:2" x14ac:dyDescent="0.25">
      <c r="A293" t="s">
        <v>15757</v>
      </c>
      <c r="B293" t="s">
        <v>1660</v>
      </c>
    </row>
    <row r="294" spans="1:2" x14ac:dyDescent="0.25">
      <c r="A294" t="s">
        <v>15758</v>
      </c>
      <c r="B294" t="s">
        <v>10458</v>
      </c>
    </row>
    <row r="295" spans="1:2" x14ac:dyDescent="0.25">
      <c r="A295" t="s">
        <v>15759</v>
      </c>
      <c r="B295" t="s">
        <v>3973</v>
      </c>
    </row>
    <row r="296" spans="1:2" x14ac:dyDescent="0.25">
      <c r="A296" t="s">
        <v>15760</v>
      </c>
      <c r="B296" t="s">
        <v>46</v>
      </c>
    </row>
    <row r="297" spans="1:2" x14ac:dyDescent="0.25">
      <c r="A297" t="s">
        <v>15761</v>
      </c>
      <c r="B297" t="s">
        <v>10845</v>
      </c>
    </row>
    <row r="298" spans="1:2" x14ac:dyDescent="0.25">
      <c r="A298" t="s">
        <v>15762</v>
      </c>
      <c r="B298" t="s">
        <v>9465</v>
      </c>
    </row>
    <row r="299" spans="1:2" x14ac:dyDescent="0.25">
      <c r="A299" t="s">
        <v>15763</v>
      </c>
      <c r="B299" t="s">
        <v>409</v>
      </c>
    </row>
    <row r="300" spans="1:2" x14ac:dyDescent="0.25">
      <c r="A300" t="s">
        <v>15764</v>
      </c>
      <c r="B300" t="s">
        <v>5346</v>
      </c>
    </row>
    <row r="301" spans="1:2" x14ac:dyDescent="0.25">
      <c r="A301" t="s">
        <v>15765</v>
      </c>
      <c r="B301" t="s">
        <v>8756</v>
      </c>
    </row>
    <row r="302" spans="1:2" x14ac:dyDescent="0.25">
      <c r="A302" t="s">
        <v>15766</v>
      </c>
      <c r="B302" t="s">
        <v>9440</v>
      </c>
    </row>
    <row r="303" spans="1:2" x14ac:dyDescent="0.25">
      <c r="A303" t="s">
        <v>15767</v>
      </c>
      <c r="B303" t="s">
        <v>4452</v>
      </c>
    </row>
    <row r="304" spans="1:2" x14ac:dyDescent="0.25">
      <c r="A304" t="s">
        <v>15768</v>
      </c>
      <c r="B304" t="s">
        <v>6829</v>
      </c>
    </row>
    <row r="305" spans="1:2" x14ac:dyDescent="0.25">
      <c r="A305" t="s">
        <v>15769</v>
      </c>
      <c r="B305" t="s">
        <v>1340</v>
      </c>
    </row>
    <row r="306" spans="1:2" x14ac:dyDescent="0.25">
      <c r="A306" t="s">
        <v>15770</v>
      </c>
      <c r="B306" t="s">
        <v>3334</v>
      </c>
    </row>
    <row r="307" spans="1:2" x14ac:dyDescent="0.25">
      <c r="A307" t="s">
        <v>15771</v>
      </c>
      <c r="B307" t="s">
        <v>10646</v>
      </c>
    </row>
    <row r="308" spans="1:2" x14ac:dyDescent="0.25">
      <c r="A308" t="s">
        <v>15772</v>
      </c>
      <c r="B308" t="s">
        <v>10443</v>
      </c>
    </row>
    <row r="309" spans="1:2" x14ac:dyDescent="0.25">
      <c r="A309" t="s">
        <v>15773</v>
      </c>
      <c r="B309" t="s">
        <v>9572</v>
      </c>
    </row>
    <row r="310" spans="1:2" x14ac:dyDescent="0.25">
      <c r="A310" t="s">
        <v>15774</v>
      </c>
      <c r="B310" t="s">
        <v>1787</v>
      </c>
    </row>
    <row r="311" spans="1:2" x14ac:dyDescent="0.25">
      <c r="A311" t="s">
        <v>15775</v>
      </c>
      <c r="B311" t="s">
        <v>4454</v>
      </c>
    </row>
    <row r="312" spans="1:2" x14ac:dyDescent="0.25">
      <c r="A312" t="s">
        <v>15776</v>
      </c>
      <c r="B312" t="s">
        <v>5745</v>
      </c>
    </row>
    <row r="313" spans="1:2" x14ac:dyDescent="0.25">
      <c r="A313" t="s">
        <v>15777</v>
      </c>
      <c r="B313" t="s">
        <v>3220</v>
      </c>
    </row>
    <row r="314" spans="1:2" x14ac:dyDescent="0.25">
      <c r="A314" t="s">
        <v>15778</v>
      </c>
      <c r="B314" t="s">
        <v>7463</v>
      </c>
    </row>
    <row r="315" spans="1:2" x14ac:dyDescent="0.25">
      <c r="A315" t="s">
        <v>15779</v>
      </c>
      <c r="B315" t="s">
        <v>1672</v>
      </c>
    </row>
    <row r="316" spans="1:2" x14ac:dyDescent="0.25">
      <c r="A316" t="s">
        <v>15780</v>
      </c>
      <c r="B316" t="s">
        <v>813</v>
      </c>
    </row>
    <row r="317" spans="1:2" x14ac:dyDescent="0.25">
      <c r="A317" t="s">
        <v>15781</v>
      </c>
      <c r="B317" t="s">
        <v>6085</v>
      </c>
    </row>
    <row r="318" spans="1:2" x14ac:dyDescent="0.25">
      <c r="A318" t="s">
        <v>15782</v>
      </c>
      <c r="B318" t="s">
        <v>4264</v>
      </c>
    </row>
    <row r="319" spans="1:2" x14ac:dyDescent="0.25">
      <c r="A319" t="s">
        <v>15783</v>
      </c>
      <c r="B319" t="s">
        <v>280</v>
      </c>
    </row>
    <row r="320" spans="1:2" x14ac:dyDescent="0.25">
      <c r="A320" t="s">
        <v>15784</v>
      </c>
      <c r="B320" t="s">
        <v>2666</v>
      </c>
    </row>
    <row r="321" spans="1:2" x14ac:dyDescent="0.25">
      <c r="A321" t="s">
        <v>15785</v>
      </c>
      <c r="B321" t="s">
        <v>1474</v>
      </c>
    </row>
    <row r="322" spans="1:2" x14ac:dyDescent="0.25">
      <c r="A322" t="s">
        <v>15786</v>
      </c>
      <c r="B322" t="s">
        <v>7285</v>
      </c>
    </row>
    <row r="323" spans="1:2" x14ac:dyDescent="0.25">
      <c r="A323" t="s">
        <v>15787</v>
      </c>
      <c r="B323" t="s">
        <v>1098</v>
      </c>
    </row>
    <row r="324" spans="1:2" x14ac:dyDescent="0.25">
      <c r="A324" t="s">
        <v>15788</v>
      </c>
      <c r="B324" t="s">
        <v>3620</v>
      </c>
    </row>
    <row r="325" spans="1:2" x14ac:dyDescent="0.25">
      <c r="A325" t="s">
        <v>15789</v>
      </c>
      <c r="B325" t="s">
        <v>4847</v>
      </c>
    </row>
    <row r="326" spans="1:2" x14ac:dyDescent="0.25">
      <c r="A326" t="s">
        <v>15790</v>
      </c>
      <c r="B326" t="s">
        <v>7917</v>
      </c>
    </row>
    <row r="327" spans="1:2" x14ac:dyDescent="0.25">
      <c r="A327" t="s">
        <v>15791</v>
      </c>
      <c r="B327" t="s">
        <v>2353</v>
      </c>
    </row>
    <row r="328" spans="1:2" x14ac:dyDescent="0.25">
      <c r="A328" t="s">
        <v>15792</v>
      </c>
      <c r="B328" t="s">
        <v>10547</v>
      </c>
    </row>
    <row r="329" spans="1:2" x14ac:dyDescent="0.25">
      <c r="A329" t="s">
        <v>15793</v>
      </c>
      <c r="B329" t="s">
        <v>2478</v>
      </c>
    </row>
    <row r="330" spans="1:2" x14ac:dyDescent="0.25">
      <c r="A330" t="s">
        <v>15794</v>
      </c>
      <c r="B330" t="s">
        <v>973</v>
      </c>
    </row>
    <row r="331" spans="1:2" x14ac:dyDescent="0.25">
      <c r="A331" t="s">
        <v>15795</v>
      </c>
      <c r="B331" t="s">
        <v>636</v>
      </c>
    </row>
    <row r="332" spans="1:2" x14ac:dyDescent="0.25">
      <c r="A332" t="s">
        <v>15796</v>
      </c>
      <c r="B332" t="s">
        <v>989</v>
      </c>
    </row>
    <row r="333" spans="1:2" x14ac:dyDescent="0.25">
      <c r="A333" t="s">
        <v>15797</v>
      </c>
      <c r="B333" t="s">
        <v>4867</v>
      </c>
    </row>
    <row r="334" spans="1:2" x14ac:dyDescent="0.25">
      <c r="A334" t="s">
        <v>15798</v>
      </c>
      <c r="B334" t="s">
        <v>6472</v>
      </c>
    </row>
    <row r="335" spans="1:2" x14ac:dyDescent="0.25">
      <c r="A335" t="s">
        <v>15799</v>
      </c>
      <c r="B335" t="s">
        <v>9797</v>
      </c>
    </row>
    <row r="336" spans="1:2" x14ac:dyDescent="0.25">
      <c r="A336" t="s">
        <v>15800</v>
      </c>
      <c r="B336" t="s">
        <v>7357</v>
      </c>
    </row>
    <row r="337" spans="1:2" x14ac:dyDescent="0.25">
      <c r="A337" t="s">
        <v>15801</v>
      </c>
      <c r="B337" t="s">
        <v>4999</v>
      </c>
    </row>
    <row r="338" spans="1:2" x14ac:dyDescent="0.25">
      <c r="A338" t="s">
        <v>15802</v>
      </c>
      <c r="B338" t="s">
        <v>5433</v>
      </c>
    </row>
    <row r="339" spans="1:2" x14ac:dyDescent="0.25">
      <c r="A339" t="s">
        <v>15803</v>
      </c>
      <c r="B339" t="s">
        <v>2963</v>
      </c>
    </row>
    <row r="340" spans="1:2" x14ac:dyDescent="0.25">
      <c r="A340" t="s">
        <v>15804</v>
      </c>
      <c r="B340" t="s">
        <v>4376</v>
      </c>
    </row>
    <row r="341" spans="1:2" x14ac:dyDescent="0.25">
      <c r="A341" t="s">
        <v>15805</v>
      </c>
      <c r="B341" t="s">
        <v>8283</v>
      </c>
    </row>
    <row r="342" spans="1:2" x14ac:dyDescent="0.25">
      <c r="A342" t="s">
        <v>15806</v>
      </c>
      <c r="B342" t="s">
        <v>9185</v>
      </c>
    </row>
    <row r="343" spans="1:2" x14ac:dyDescent="0.25">
      <c r="A343" t="s">
        <v>15807</v>
      </c>
      <c r="B343" t="s">
        <v>5115</v>
      </c>
    </row>
    <row r="344" spans="1:2" x14ac:dyDescent="0.25">
      <c r="A344" t="s">
        <v>15808</v>
      </c>
      <c r="B344" t="s">
        <v>10956</v>
      </c>
    </row>
    <row r="345" spans="1:2" x14ac:dyDescent="0.25">
      <c r="A345" t="s">
        <v>15809</v>
      </c>
      <c r="B345" t="s">
        <v>5753</v>
      </c>
    </row>
    <row r="346" spans="1:2" x14ac:dyDescent="0.25">
      <c r="A346" t="s">
        <v>15810</v>
      </c>
      <c r="B346" t="s">
        <v>4891</v>
      </c>
    </row>
    <row r="347" spans="1:2" x14ac:dyDescent="0.25">
      <c r="A347" t="s">
        <v>15811</v>
      </c>
      <c r="B347" t="s">
        <v>3260</v>
      </c>
    </row>
    <row r="348" spans="1:2" x14ac:dyDescent="0.25">
      <c r="A348" t="s">
        <v>15812</v>
      </c>
      <c r="B348" t="s">
        <v>1640</v>
      </c>
    </row>
    <row r="349" spans="1:2" x14ac:dyDescent="0.25">
      <c r="A349" t="s">
        <v>15813</v>
      </c>
      <c r="B349" t="s">
        <v>4391</v>
      </c>
    </row>
    <row r="350" spans="1:2" x14ac:dyDescent="0.25">
      <c r="A350" t="s">
        <v>15814</v>
      </c>
      <c r="B350" t="s">
        <v>4371</v>
      </c>
    </row>
    <row r="351" spans="1:2" x14ac:dyDescent="0.25">
      <c r="A351" t="s">
        <v>15815</v>
      </c>
      <c r="B351" t="s">
        <v>903</v>
      </c>
    </row>
    <row r="352" spans="1:2" x14ac:dyDescent="0.25">
      <c r="A352" t="s">
        <v>15816</v>
      </c>
      <c r="B352" t="s">
        <v>5982</v>
      </c>
    </row>
    <row r="353" spans="1:2" x14ac:dyDescent="0.25">
      <c r="A353" t="s">
        <v>15817</v>
      </c>
      <c r="B353" t="s">
        <v>2253</v>
      </c>
    </row>
    <row r="354" spans="1:2" x14ac:dyDescent="0.25">
      <c r="A354" t="s">
        <v>15818</v>
      </c>
      <c r="B354" t="s">
        <v>10241</v>
      </c>
    </row>
    <row r="355" spans="1:2" x14ac:dyDescent="0.25">
      <c r="A355" t="s">
        <v>15819</v>
      </c>
      <c r="B355" t="s">
        <v>4482</v>
      </c>
    </row>
    <row r="356" spans="1:2" x14ac:dyDescent="0.25">
      <c r="A356" t="s">
        <v>15820</v>
      </c>
      <c r="B356" t="s">
        <v>8043</v>
      </c>
    </row>
    <row r="357" spans="1:2" x14ac:dyDescent="0.25">
      <c r="A357" t="s">
        <v>15821</v>
      </c>
      <c r="B357" t="s">
        <v>5007</v>
      </c>
    </row>
    <row r="358" spans="1:2" x14ac:dyDescent="0.25">
      <c r="A358" t="s">
        <v>15822</v>
      </c>
      <c r="B358" t="s">
        <v>9142</v>
      </c>
    </row>
    <row r="359" spans="1:2" x14ac:dyDescent="0.25">
      <c r="A359" t="s">
        <v>15823</v>
      </c>
      <c r="B359" t="s">
        <v>4880</v>
      </c>
    </row>
    <row r="360" spans="1:2" x14ac:dyDescent="0.25">
      <c r="A360" t="s">
        <v>15824</v>
      </c>
      <c r="B360" t="s">
        <v>4837</v>
      </c>
    </row>
    <row r="361" spans="1:2" x14ac:dyDescent="0.25">
      <c r="A361" t="s">
        <v>15825</v>
      </c>
      <c r="B361" t="s">
        <v>10947</v>
      </c>
    </row>
    <row r="362" spans="1:2" x14ac:dyDescent="0.25">
      <c r="A362" t="s">
        <v>15826</v>
      </c>
      <c r="B362" t="s">
        <v>3760</v>
      </c>
    </row>
    <row r="363" spans="1:2" x14ac:dyDescent="0.25">
      <c r="A363" t="s">
        <v>15827</v>
      </c>
      <c r="B363" t="s">
        <v>10685</v>
      </c>
    </row>
    <row r="364" spans="1:2" x14ac:dyDescent="0.25">
      <c r="A364" t="s">
        <v>15828</v>
      </c>
      <c r="B364" t="s">
        <v>5269</v>
      </c>
    </row>
    <row r="365" spans="1:2" x14ac:dyDescent="0.25">
      <c r="A365" t="s">
        <v>15829</v>
      </c>
      <c r="B365" t="s">
        <v>10621</v>
      </c>
    </row>
    <row r="366" spans="1:2" x14ac:dyDescent="0.25">
      <c r="A366" t="s">
        <v>15830</v>
      </c>
      <c r="B366" t="s">
        <v>10801</v>
      </c>
    </row>
    <row r="367" spans="1:2" x14ac:dyDescent="0.25">
      <c r="A367" t="s">
        <v>15831</v>
      </c>
      <c r="B367" t="s">
        <v>4860</v>
      </c>
    </row>
    <row r="368" spans="1:2" x14ac:dyDescent="0.25">
      <c r="A368" t="s">
        <v>15832</v>
      </c>
      <c r="B368" t="s">
        <v>9730</v>
      </c>
    </row>
    <row r="369" spans="1:2" x14ac:dyDescent="0.25">
      <c r="A369" t="s">
        <v>15833</v>
      </c>
      <c r="B369" t="s">
        <v>4607</v>
      </c>
    </row>
    <row r="370" spans="1:2" x14ac:dyDescent="0.25">
      <c r="A370" t="s">
        <v>15834</v>
      </c>
      <c r="B370" t="s">
        <v>4878</v>
      </c>
    </row>
    <row r="371" spans="1:2" x14ac:dyDescent="0.25">
      <c r="A371" t="s">
        <v>15835</v>
      </c>
      <c r="B371" t="s">
        <v>7115</v>
      </c>
    </row>
    <row r="372" spans="1:2" x14ac:dyDescent="0.25">
      <c r="A372" t="s">
        <v>15836</v>
      </c>
      <c r="B372" t="s">
        <v>6681</v>
      </c>
    </row>
    <row r="373" spans="1:2" x14ac:dyDescent="0.25">
      <c r="A373" t="s">
        <v>15837</v>
      </c>
      <c r="B373" t="s">
        <v>4299</v>
      </c>
    </row>
    <row r="374" spans="1:2" x14ac:dyDescent="0.25">
      <c r="A374" t="s">
        <v>15838</v>
      </c>
      <c r="B374" t="s">
        <v>2049</v>
      </c>
    </row>
    <row r="375" spans="1:2" x14ac:dyDescent="0.25">
      <c r="A375" t="s">
        <v>15839</v>
      </c>
      <c r="B375" t="s">
        <v>4199</v>
      </c>
    </row>
    <row r="376" spans="1:2" x14ac:dyDescent="0.25">
      <c r="A376" t="s">
        <v>15840</v>
      </c>
      <c r="B376" t="s">
        <v>1436</v>
      </c>
    </row>
    <row r="377" spans="1:2" x14ac:dyDescent="0.25">
      <c r="A377" t="s">
        <v>15841</v>
      </c>
      <c r="B377" t="s">
        <v>3830</v>
      </c>
    </row>
    <row r="378" spans="1:2" x14ac:dyDescent="0.25">
      <c r="A378" t="s">
        <v>15842</v>
      </c>
      <c r="B378" t="s">
        <v>8317</v>
      </c>
    </row>
    <row r="379" spans="1:2" x14ac:dyDescent="0.25">
      <c r="A379" t="s">
        <v>15843</v>
      </c>
      <c r="B379" t="s">
        <v>1182</v>
      </c>
    </row>
    <row r="380" spans="1:2" x14ac:dyDescent="0.25">
      <c r="A380" t="s">
        <v>15844</v>
      </c>
      <c r="B380" t="s">
        <v>283</v>
      </c>
    </row>
    <row r="381" spans="1:2" x14ac:dyDescent="0.25">
      <c r="A381" t="s">
        <v>15845</v>
      </c>
      <c r="B381" t="s">
        <v>9984</v>
      </c>
    </row>
    <row r="382" spans="1:2" x14ac:dyDescent="0.25">
      <c r="A382" t="s">
        <v>15846</v>
      </c>
      <c r="B382" t="s">
        <v>220</v>
      </c>
    </row>
    <row r="383" spans="1:2" x14ac:dyDescent="0.25">
      <c r="A383" t="s">
        <v>15847</v>
      </c>
      <c r="B383" t="s">
        <v>9645</v>
      </c>
    </row>
    <row r="384" spans="1:2" x14ac:dyDescent="0.25">
      <c r="A384" t="s">
        <v>15848</v>
      </c>
      <c r="B384" t="s">
        <v>10699</v>
      </c>
    </row>
    <row r="385" spans="1:2" x14ac:dyDescent="0.25">
      <c r="A385" t="s">
        <v>15849</v>
      </c>
      <c r="B385" t="s">
        <v>596</v>
      </c>
    </row>
    <row r="386" spans="1:2" x14ac:dyDescent="0.25">
      <c r="A386" t="s">
        <v>15850</v>
      </c>
      <c r="B386" t="s">
        <v>3612</v>
      </c>
    </row>
    <row r="387" spans="1:2" x14ac:dyDescent="0.25">
      <c r="A387" t="s">
        <v>15851</v>
      </c>
      <c r="B387" t="s">
        <v>2690</v>
      </c>
    </row>
    <row r="388" spans="1:2" x14ac:dyDescent="0.25">
      <c r="A388" t="s">
        <v>15852</v>
      </c>
      <c r="B388" t="s">
        <v>4537</v>
      </c>
    </row>
    <row r="389" spans="1:2" x14ac:dyDescent="0.25">
      <c r="A389" t="s">
        <v>15853</v>
      </c>
      <c r="B389" t="s">
        <v>6998</v>
      </c>
    </row>
    <row r="390" spans="1:2" x14ac:dyDescent="0.25">
      <c r="A390" t="s">
        <v>15854</v>
      </c>
      <c r="B390" t="s">
        <v>7927</v>
      </c>
    </row>
    <row r="391" spans="1:2" x14ac:dyDescent="0.25">
      <c r="A391" t="s">
        <v>15855</v>
      </c>
      <c r="B391" t="s">
        <v>2982</v>
      </c>
    </row>
    <row r="392" spans="1:2" x14ac:dyDescent="0.25">
      <c r="A392" t="s">
        <v>15856</v>
      </c>
      <c r="B392" t="s">
        <v>2313</v>
      </c>
    </row>
    <row r="393" spans="1:2" x14ac:dyDescent="0.25">
      <c r="A393" t="s">
        <v>15857</v>
      </c>
      <c r="B393" t="s">
        <v>2160</v>
      </c>
    </row>
    <row r="394" spans="1:2" x14ac:dyDescent="0.25">
      <c r="A394" t="s">
        <v>15858</v>
      </c>
      <c r="B394" t="s">
        <v>5030</v>
      </c>
    </row>
    <row r="395" spans="1:2" x14ac:dyDescent="0.25">
      <c r="A395" t="s">
        <v>15859</v>
      </c>
      <c r="B395" t="s">
        <v>9060</v>
      </c>
    </row>
    <row r="396" spans="1:2" x14ac:dyDescent="0.25">
      <c r="A396" t="s">
        <v>15860</v>
      </c>
      <c r="B396" t="s">
        <v>5940</v>
      </c>
    </row>
    <row r="397" spans="1:2" x14ac:dyDescent="0.25">
      <c r="A397" t="s">
        <v>15861</v>
      </c>
      <c r="B397" t="s">
        <v>2820</v>
      </c>
    </row>
    <row r="398" spans="1:2" x14ac:dyDescent="0.25">
      <c r="A398" t="s">
        <v>15862</v>
      </c>
      <c r="B398" t="s">
        <v>1921</v>
      </c>
    </row>
    <row r="399" spans="1:2" x14ac:dyDescent="0.25">
      <c r="A399" t="s">
        <v>15863</v>
      </c>
      <c r="B399" t="s">
        <v>5929</v>
      </c>
    </row>
    <row r="400" spans="1:2" x14ac:dyDescent="0.25">
      <c r="A400" t="s">
        <v>15864</v>
      </c>
      <c r="B400" t="s">
        <v>10811</v>
      </c>
    </row>
    <row r="401" spans="1:2" x14ac:dyDescent="0.25">
      <c r="A401" t="s">
        <v>15865</v>
      </c>
      <c r="B401" t="s">
        <v>5949</v>
      </c>
    </row>
    <row r="402" spans="1:2" x14ac:dyDescent="0.25">
      <c r="A402" t="s">
        <v>15866</v>
      </c>
      <c r="B402" t="s">
        <v>8446</v>
      </c>
    </row>
    <row r="403" spans="1:2" x14ac:dyDescent="0.25">
      <c r="A403" t="s">
        <v>15867</v>
      </c>
      <c r="B403" t="s">
        <v>8236</v>
      </c>
    </row>
    <row r="404" spans="1:2" x14ac:dyDescent="0.25">
      <c r="A404" t="s">
        <v>15868</v>
      </c>
      <c r="B404" t="s">
        <v>729</v>
      </c>
    </row>
    <row r="405" spans="1:2" x14ac:dyDescent="0.25">
      <c r="A405" t="s">
        <v>15869</v>
      </c>
      <c r="B405" t="s">
        <v>9068</v>
      </c>
    </row>
    <row r="406" spans="1:2" x14ac:dyDescent="0.25">
      <c r="A406" t="s">
        <v>15870</v>
      </c>
      <c r="B406" t="s">
        <v>7535</v>
      </c>
    </row>
    <row r="407" spans="1:2" x14ac:dyDescent="0.25">
      <c r="A407" t="s">
        <v>15871</v>
      </c>
      <c r="B407" t="s">
        <v>4420</v>
      </c>
    </row>
    <row r="408" spans="1:2" x14ac:dyDescent="0.25">
      <c r="A408" t="s">
        <v>15872</v>
      </c>
      <c r="B408" t="s">
        <v>4275</v>
      </c>
    </row>
    <row r="409" spans="1:2" x14ac:dyDescent="0.25">
      <c r="A409" t="s">
        <v>15873</v>
      </c>
      <c r="B409" t="s">
        <v>7428</v>
      </c>
    </row>
    <row r="410" spans="1:2" x14ac:dyDescent="0.25">
      <c r="A410" t="s">
        <v>15874</v>
      </c>
      <c r="B410" t="s">
        <v>3788</v>
      </c>
    </row>
    <row r="411" spans="1:2" x14ac:dyDescent="0.25">
      <c r="A411" t="s">
        <v>15875</v>
      </c>
      <c r="B411" t="s">
        <v>9988</v>
      </c>
    </row>
    <row r="412" spans="1:2" x14ac:dyDescent="0.25">
      <c r="A412" t="s">
        <v>15876</v>
      </c>
      <c r="B412" t="s">
        <v>289</v>
      </c>
    </row>
    <row r="413" spans="1:2" x14ac:dyDescent="0.25">
      <c r="A413" t="s">
        <v>15877</v>
      </c>
      <c r="B413" t="s">
        <v>8294</v>
      </c>
    </row>
    <row r="414" spans="1:2" x14ac:dyDescent="0.25">
      <c r="A414" t="s">
        <v>15878</v>
      </c>
      <c r="B414" t="s">
        <v>706</v>
      </c>
    </row>
    <row r="415" spans="1:2" x14ac:dyDescent="0.25">
      <c r="A415" t="s">
        <v>15879</v>
      </c>
      <c r="B415" t="s">
        <v>9546</v>
      </c>
    </row>
    <row r="416" spans="1:2" x14ac:dyDescent="0.25">
      <c r="A416" t="s">
        <v>15880</v>
      </c>
      <c r="B416" t="s">
        <v>7476</v>
      </c>
    </row>
    <row r="417" spans="1:2" x14ac:dyDescent="0.25">
      <c r="A417" t="s">
        <v>15881</v>
      </c>
      <c r="B417" t="s">
        <v>8185</v>
      </c>
    </row>
    <row r="418" spans="1:2" x14ac:dyDescent="0.25">
      <c r="A418" t="s">
        <v>15882</v>
      </c>
      <c r="B418" t="s">
        <v>10085</v>
      </c>
    </row>
    <row r="419" spans="1:2" x14ac:dyDescent="0.25">
      <c r="A419" t="s">
        <v>15883</v>
      </c>
      <c r="B419" t="s">
        <v>10774</v>
      </c>
    </row>
    <row r="420" spans="1:2" x14ac:dyDescent="0.25">
      <c r="A420" t="s">
        <v>15884</v>
      </c>
      <c r="B420" t="s">
        <v>4908</v>
      </c>
    </row>
    <row r="421" spans="1:2" x14ac:dyDescent="0.25">
      <c r="A421" t="s">
        <v>15885</v>
      </c>
      <c r="B421" t="s">
        <v>925</v>
      </c>
    </row>
    <row r="422" spans="1:2" x14ac:dyDescent="0.25">
      <c r="A422" t="s">
        <v>15886</v>
      </c>
      <c r="B422" t="s">
        <v>5828</v>
      </c>
    </row>
    <row r="423" spans="1:2" x14ac:dyDescent="0.25">
      <c r="A423" t="s">
        <v>15887</v>
      </c>
      <c r="B423" t="s">
        <v>3869</v>
      </c>
    </row>
    <row r="424" spans="1:2" x14ac:dyDescent="0.25">
      <c r="A424" t="s">
        <v>15888</v>
      </c>
      <c r="B424" t="s">
        <v>6887</v>
      </c>
    </row>
    <row r="425" spans="1:2" x14ac:dyDescent="0.25">
      <c r="A425" t="s">
        <v>15889</v>
      </c>
      <c r="B425" t="s">
        <v>4894</v>
      </c>
    </row>
    <row r="426" spans="1:2" x14ac:dyDescent="0.25">
      <c r="A426" t="s">
        <v>15890</v>
      </c>
      <c r="B426" t="s">
        <v>4935</v>
      </c>
    </row>
    <row r="427" spans="1:2" x14ac:dyDescent="0.25">
      <c r="A427" t="s">
        <v>15891</v>
      </c>
      <c r="B427" t="s">
        <v>9457</v>
      </c>
    </row>
    <row r="428" spans="1:2" x14ac:dyDescent="0.25">
      <c r="A428" t="s">
        <v>15892</v>
      </c>
      <c r="B428" t="s">
        <v>3293</v>
      </c>
    </row>
    <row r="429" spans="1:2" x14ac:dyDescent="0.25">
      <c r="A429" t="s">
        <v>15893</v>
      </c>
      <c r="B429" t="s">
        <v>9218</v>
      </c>
    </row>
    <row r="430" spans="1:2" x14ac:dyDescent="0.25">
      <c r="A430" t="s">
        <v>15894</v>
      </c>
      <c r="B430" t="s">
        <v>4470</v>
      </c>
    </row>
    <row r="431" spans="1:2" x14ac:dyDescent="0.25">
      <c r="A431" t="s">
        <v>15895</v>
      </c>
      <c r="B431" t="s">
        <v>4383</v>
      </c>
    </row>
    <row r="432" spans="1:2" x14ac:dyDescent="0.25">
      <c r="A432" t="s">
        <v>15896</v>
      </c>
      <c r="B432" t="s">
        <v>3420</v>
      </c>
    </row>
    <row r="433" spans="1:2" x14ac:dyDescent="0.25">
      <c r="A433" t="s">
        <v>15897</v>
      </c>
      <c r="B433" t="s">
        <v>8104</v>
      </c>
    </row>
    <row r="434" spans="1:2" x14ac:dyDescent="0.25">
      <c r="A434" t="s">
        <v>15898</v>
      </c>
      <c r="B434" t="s">
        <v>909</v>
      </c>
    </row>
    <row r="435" spans="1:2" x14ac:dyDescent="0.25">
      <c r="A435" t="s">
        <v>15899</v>
      </c>
      <c r="B435" t="s">
        <v>5304</v>
      </c>
    </row>
    <row r="436" spans="1:2" x14ac:dyDescent="0.25">
      <c r="A436" t="s">
        <v>15900</v>
      </c>
      <c r="B436" t="s">
        <v>4007</v>
      </c>
    </row>
    <row r="437" spans="1:2" x14ac:dyDescent="0.25">
      <c r="A437" t="s">
        <v>15901</v>
      </c>
      <c r="B437" t="s">
        <v>1766</v>
      </c>
    </row>
    <row r="438" spans="1:2" x14ac:dyDescent="0.25">
      <c r="A438" t="s">
        <v>15902</v>
      </c>
      <c r="B438" t="s">
        <v>3765</v>
      </c>
    </row>
    <row r="439" spans="1:2" x14ac:dyDescent="0.25">
      <c r="A439" t="s">
        <v>15903</v>
      </c>
      <c r="B439" t="s">
        <v>2570</v>
      </c>
    </row>
    <row r="440" spans="1:2" x14ac:dyDescent="0.25">
      <c r="A440" t="s">
        <v>15904</v>
      </c>
      <c r="B440" t="s">
        <v>2157</v>
      </c>
    </row>
    <row r="441" spans="1:2" x14ac:dyDescent="0.25">
      <c r="A441" t="s">
        <v>15905</v>
      </c>
      <c r="B441" t="s">
        <v>807</v>
      </c>
    </row>
    <row r="442" spans="1:2" x14ac:dyDescent="0.25">
      <c r="A442" t="s">
        <v>15906</v>
      </c>
      <c r="B442" t="s">
        <v>5816</v>
      </c>
    </row>
    <row r="443" spans="1:2" x14ac:dyDescent="0.25">
      <c r="A443" t="s">
        <v>15907</v>
      </c>
      <c r="B443" t="s">
        <v>1185</v>
      </c>
    </row>
    <row r="444" spans="1:2" x14ac:dyDescent="0.25">
      <c r="A444" t="s">
        <v>15908</v>
      </c>
      <c r="B444" t="s">
        <v>91</v>
      </c>
    </row>
    <row r="445" spans="1:2" x14ac:dyDescent="0.25">
      <c r="A445" t="s">
        <v>15909</v>
      </c>
      <c r="B445" t="s">
        <v>10731</v>
      </c>
    </row>
    <row r="446" spans="1:2" x14ac:dyDescent="0.25">
      <c r="A446" t="s">
        <v>15910</v>
      </c>
      <c r="B446" t="s">
        <v>789</v>
      </c>
    </row>
    <row r="447" spans="1:2" x14ac:dyDescent="0.25">
      <c r="A447" t="s">
        <v>15911</v>
      </c>
      <c r="B447" t="s">
        <v>3103</v>
      </c>
    </row>
    <row r="448" spans="1:2" x14ac:dyDescent="0.25">
      <c r="A448" t="s">
        <v>15912</v>
      </c>
      <c r="B448" t="s">
        <v>10498</v>
      </c>
    </row>
    <row r="449" spans="1:2" x14ac:dyDescent="0.25">
      <c r="A449" t="s">
        <v>15913</v>
      </c>
      <c r="B449" t="s">
        <v>5118</v>
      </c>
    </row>
    <row r="450" spans="1:2" x14ac:dyDescent="0.25">
      <c r="A450" t="s">
        <v>15914</v>
      </c>
      <c r="B450" t="s">
        <v>9907</v>
      </c>
    </row>
    <row r="451" spans="1:2" x14ac:dyDescent="0.25">
      <c r="A451" t="s">
        <v>15915</v>
      </c>
      <c r="B451" t="s">
        <v>3011</v>
      </c>
    </row>
    <row r="452" spans="1:2" x14ac:dyDescent="0.25">
      <c r="A452" t="s">
        <v>15916</v>
      </c>
      <c r="B452" t="s">
        <v>9064</v>
      </c>
    </row>
    <row r="453" spans="1:2" x14ac:dyDescent="0.25">
      <c r="A453" t="s">
        <v>15917</v>
      </c>
      <c r="B453" t="s">
        <v>5877</v>
      </c>
    </row>
    <row r="454" spans="1:2" x14ac:dyDescent="0.25">
      <c r="A454" t="s">
        <v>15918</v>
      </c>
      <c r="B454" t="s">
        <v>7755</v>
      </c>
    </row>
    <row r="455" spans="1:2" x14ac:dyDescent="0.25">
      <c r="A455" t="s">
        <v>15919</v>
      </c>
      <c r="B455" t="s">
        <v>5248</v>
      </c>
    </row>
    <row r="456" spans="1:2" x14ac:dyDescent="0.25">
      <c r="A456" t="s">
        <v>15920</v>
      </c>
      <c r="B456" t="s">
        <v>5245</v>
      </c>
    </row>
    <row r="457" spans="1:2" x14ac:dyDescent="0.25">
      <c r="A457" t="s">
        <v>15921</v>
      </c>
      <c r="B457" t="s">
        <v>6392</v>
      </c>
    </row>
    <row r="458" spans="1:2" x14ac:dyDescent="0.25">
      <c r="A458" t="s">
        <v>15922</v>
      </c>
      <c r="B458" t="s">
        <v>5874</v>
      </c>
    </row>
    <row r="459" spans="1:2" x14ac:dyDescent="0.25">
      <c r="A459" t="s">
        <v>15923</v>
      </c>
      <c r="B459" t="s">
        <v>4123</v>
      </c>
    </row>
    <row r="460" spans="1:2" x14ac:dyDescent="0.25">
      <c r="A460" t="s">
        <v>15924</v>
      </c>
      <c r="B460" t="s">
        <v>4945</v>
      </c>
    </row>
    <row r="461" spans="1:2" x14ac:dyDescent="0.25">
      <c r="A461" t="s">
        <v>15925</v>
      </c>
      <c r="B461" t="s">
        <v>10357</v>
      </c>
    </row>
    <row r="462" spans="1:2" x14ac:dyDescent="0.25">
      <c r="A462" t="s">
        <v>15926</v>
      </c>
      <c r="B462" t="s">
        <v>804</v>
      </c>
    </row>
    <row r="463" spans="1:2" x14ac:dyDescent="0.25">
      <c r="A463" t="s">
        <v>15927</v>
      </c>
      <c r="B463" t="s">
        <v>2242</v>
      </c>
    </row>
    <row r="464" spans="1:2" x14ac:dyDescent="0.25">
      <c r="A464" t="s">
        <v>15928</v>
      </c>
      <c r="B464" t="s">
        <v>6355</v>
      </c>
    </row>
    <row r="465" spans="1:2" x14ac:dyDescent="0.25">
      <c r="A465" t="s">
        <v>15929</v>
      </c>
      <c r="B465" t="s">
        <v>5039</v>
      </c>
    </row>
    <row r="466" spans="1:2" x14ac:dyDescent="0.25">
      <c r="A466" t="s">
        <v>15930</v>
      </c>
      <c r="B466" t="s">
        <v>7962</v>
      </c>
    </row>
    <row r="467" spans="1:2" x14ac:dyDescent="0.25">
      <c r="A467" t="s">
        <v>15931</v>
      </c>
      <c r="B467" t="s">
        <v>3719</v>
      </c>
    </row>
    <row r="468" spans="1:2" x14ac:dyDescent="0.25">
      <c r="A468" t="s">
        <v>15932</v>
      </c>
      <c r="B468" t="s">
        <v>6432</v>
      </c>
    </row>
    <row r="469" spans="1:2" x14ac:dyDescent="0.25">
      <c r="A469" t="s">
        <v>15933</v>
      </c>
      <c r="B469" t="s">
        <v>2472</v>
      </c>
    </row>
    <row r="470" spans="1:2" x14ac:dyDescent="0.25">
      <c r="A470" t="s">
        <v>15934</v>
      </c>
      <c r="B470" t="s">
        <v>8232</v>
      </c>
    </row>
    <row r="471" spans="1:2" x14ac:dyDescent="0.25">
      <c r="A471" t="s">
        <v>15935</v>
      </c>
      <c r="B471" t="s">
        <v>1724</v>
      </c>
    </row>
    <row r="472" spans="1:2" x14ac:dyDescent="0.25">
      <c r="A472" t="s">
        <v>15936</v>
      </c>
      <c r="B472" t="s">
        <v>8195</v>
      </c>
    </row>
    <row r="473" spans="1:2" x14ac:dyDescent="0.25">
      <c r="A473" t="s">
        <v>15937</v>
      </c>
      <c r="B473" t="s">
        <v>266</v>
      </c>
    </row>
    <row r="474" spans="1:2" x14ac:dyDescent="0.25">
      <c r="A474" t="s">
        <v>15938</v>
      </c>
      <c r="B474" t="s">
        <v>8462</v>
      </c>
    </row>
    <row r="475" spans="1:2" x14ac:dyDescent="0.25">
      <c r="A475" t="s">
        <v>15939</v>
      </c>
      <c r="B475" t="s">
        <v>1326</v>
      </c>
    </row>
    <row r="476" spans="1:2" x14ac:dyDescent="0.25">
      <c r="A476" t="s">
        <v>15940</v>
      </c>
      <c r="B476" t="s">
        <v>1990</v>
      </c>
    </row>
    <row r="477" spans="1:2" x14ac:dyDescent="0.25">
      <c r="A477" t="s">
        <v>15941</v>
      </c>
      <c r="B477" t="s">
        <v>10559</v>
      </c>
    </row>
    <row r="478" spans="1:2" x14ac:dyDescent="0.25">
      <c r="A478" t="s">
        <v>15942</v>
      </c>
      <c r="B478" t="s">
        <v>10764</v>
      </c>
    </row>
    <row r="479" spans="1:2" x14ac:dyDescent="0.25">
      <c r="A479" t="s">
        <v>15943</v>
      </c>
      <c r="B479" t="s">
        <v>9737</v>
      </c>
    </row>
    <row r="480" spans="1:2" x14ac:dyDescent="0.25">
      <c r="A480" t="s">
        <v>15944</v>
      </c>
      <c r="B480" t="s">
        <v>7007</v>
      </c>
    </row>
    <row r="481" spans="1:2" x14ac:dyDescent="0.25">
      <c r="A481" t="s">
        <v>15945</v>
      </c>
      <c r="B481" t="s">
        <v>575</v>
      </c>
    </row>
    <row r="482" spans="1:2" x14ac:dyDescent="0.25">
      <c r="A482" t="s">
        <v>15946</v>
      </c>
      <c r="B482" t="s">
        <v>1719</v>
      </c>
    </row>
    <row r="483" spans="1:2" x14ac:dyDescent="0.25">
      <c r="A483" t="s">
        <v>15947</v>
      </c>
      <c r="B483" t="s">
        <v>10290</v>
      </c>
    </row>
    <row r="484" spans="1:2" x14ac:dyDescent="0.25">
      <c r="A484" t="s">
        <v>15948</v>
      </c>
      <c r="B484" t="s">
        <v>5139</v>
      </c>
    </row>
    <row r="485" spans="1:2" x14ac:dyDescent="0.25">
      <c r="A485" t="s">
        <v>15949</v>
      </c>
      <c r="B485" t="s">
        <v>4175</v>
      </c>
    </row>
    <row r="486" spans="1:2" x14ac:dyDescent="0.25">
      <c r="A486" t="s">
        <v>15950</v>
      </c>
      <c r="B486" t="s">
        <v>4404</v>
      </c>
    </row>
    <row r="487" spans="1:2" x14ac:dyDescent="0.25">
      <c r="A487" t="s">
        <v>15951</v>
      </c>
      <c r="B487" t="s">
        <v>4104</v>
      </c>
    </row>
    <row r="488" spans="1:2" x14ac:dyDescent="0.25">
      <c r="A488" t="s">
        <v>15952</v>
      </c>
      <c r="B488" t="s">
        <v>5106</v>
      </c>
    </row>
    <row r="489" spans="1:2" x14ac:dyDescent="0.25">
      <c r="A489" t="s">
        <v>15953</v>
      </c>
      <c r="B489" t="s">
        <v>8657</v>
      </c>
    </row>
    <row r="490" spans="1:2" x14ac:dyDescent="0.25">
      <c r="A490" t="s">
        <v>15954</v>
      </c>
      <c r="B490" t="s">
        <v>3176</v>
      </c>
    </row>
    <row r="491" spans="1:2" x14ac:dyDescent="0.25">
      <c r="A491" t="s">
        <v>15955</v>
      </c>
      <c r="B491" t="s">
        <v>6231</v>
      </c>
    </row>
    <row r="492" spans="1:2" x14ac:dyDescent="0.25">
      <c r="A492" t="s">
        <v>15956</v>
      </c>
      <c r="B492" t="s">
        <v>9698</v>
      </c>
    </row>
    <row r="493" spans="1:2" x14ac:dyDescent="0.25">
      <c r="A493" t="s">
        <v>15957</v>
      </c>
      <c r="B493" t="s">
        <v>8729</v>
      </c>
    </row>
    <row r="494" spans="1:2" x14ac:dyDescent="0.25">
      <c r="A494" t="s">
        <v>15958</v>
      </c>
      <c r="B494" t="s">
        <v>7252</v>
      </c>
    </row>
    <row r="495" spans="1:2" x14ac:dyDescent="0.25">
      <c r="A495" t="s">
        <v>15959</v>
      </c>
      <c r="B495" t="s">
        <v>9333</v>
      </c>
    </row>
    <row r="496" spans="1:2" x14ac:dyDescent="0.25">
      <c r="A496" t="s">
        <v>15960</v>
      </c>
      <c r="B496" t="s">
        <v>1535</v>
      </c>
    </row>
    <row r="497" spans="1:2" x14ac:dyDescent="0.25">
      <c r="A497" t="s">
        <v>15961</v>
      </c>
      <c r="B497" t="s">
        <v>7889</v>
      </c>
    </row>
    <row r="498" spans="1:2" x14ac:dyDescent="0.25">
      <c r="A498" t="s">
        <v>15962</v>
      </c>
      <c r="B498" t="s">
        <v>9358</v>
      </c>
    </row>
    <row r="499" spans="1:2" x14ac:dyDescent="0.25">
      <c r="A499" t="s">
        <v>15963</v>
      </c>
      <c r="B499" t="s">
        <v>9998</v>
      </c>
    </row>
    <row r="500" spans="1:2" x14ac:dyDescent="0.25">
      <c r="A500" t="s">
        <v>15964</v>
      </c>
      <c r="B500" t="s">
        <v>4574</v>
      </c>
    </row>
    <row r="501" spans="1:2" x14ac:dyDescent="0.25">
      <c r="A501" t="s">
        <v>15965</v>
      </c>
      <c r="B501" t="s">
        <v>2669</v>
      </c>
    </row>
    <row r="502" spans="1:2" x14ac:dyDescent="0.25">
      <c r="A502" t="s">
        <v>15966</v>
      </c>
      <c r="B502" t="s">
        <v>2075</v>
      </c>
    </row>
    <row r="503" spans="1:2" x14ac:dyDescent="0.25">
      <c r="A503" t="s">
        <v>15967</v>
      </c>
      <c r="B503" t="s">
        <v>1455</v>
      </c>
    </row>
    <row r="504" spans="1:2" x14ac:dyDescent="0.25">
      <c r="A504" t="s">
        <v>15968</v>
      </c>
      <c r="B504" t="s">
        <v>4098</v>
      </c>
    </row>
    <row r="505" spans="1:2" x14ac:dyDescent="0.25">
      <c r="A505" t="s">
        <v>15969</v>
      </c>
      <c r="B505" t="s">
        <v>8543</v>
      </c>
    </row>
    <row r="506" spans="1:2" x14ac:dyDescent="0.25">
      <c r="A506" t="s">
        <v>15970</v>
      </c>
      <c r="B506" t="s">
        <v>9214</v>
      </c>
    </row>
    <row r="507" spans="1:2" x14ac:dyDescent="0.25">
      <c r="A507" t="s">
        <v>15971</v>
      </c>
      <c r="B507" t="s">
        <v>6574</v>
      </c>
    </row>
    <row r="508" spans="1:2" x14ac:dyDescent="0.25">
      <c r="A508" t="s">
        <v>15972</v>
      </c>
      <c r="B508" t="s">
        <v>6493</v>
      </c>
    </row>
    <row r="509" spans="1:2" x14ac:dyDescent="0.25">
      <c r="A509" t="s">
        <v>15973</v>
      </c>
      <c r="B509" t="s">
        <v>4133</v>
      </c>
    </row>
    <row r="510" spans="1:2" x14ac:dyDescent="0.25">
      <c r="A510" t="s">
        <v>15974</v>
      </c>
      <c r="B510" t="s">
        <v>3495</v>
      </c>
    </row>
    <row r="511" spans="1:2" x14ac:dyDescent="0.25">
      <c r="A511" t="s">
        <v>15975</v>
      </c>
      <c r="B511" t="s">
        <v>9022</v>
      </c>
    </row>
    <row r="512" spans="1:2" x14ac:dyDescent="0.25">
      <c r="A512" t="s">
        <v>15976</v>
      </c>
      <c r="B512" t="s">
        <v>9475</v>
      </c>
    </row>
    <row r="513" spans="1:2" x14ac:dyDescent="0.25">
      <c r="A513" t="s">
        <v>15977</v>
      </c>
      <c r="B513" t="s">
        <v>5015</v>
      </c>
    </row>
    <row r="514" spans="1:2" x14ac:dyDescent="0.25">
      <c r="A514" t="s">
        <v>15978</v>
      </c>
      <c r="B514" t="s">
        <v>6778</v>
      </c>
    </row>
    <row r="515" spans="1:2" x14ac:dyDescent="0.25">
      <c r="A515" t="s">
        <v>15979</v>
      </c>
      <c r="B515" t="s">
        <v>5499</v>
      </c>
    </row>
    <row r="516" spans="1:2" x14ac:dyDescent="0.25">
      <c r="A516" t="s">
        <v>15980</v>
      </c>
      <c r="B516" t="s">
        <v>236</v>
      </c>
    </row>
    <row r="517" spans="1:2" x14ac:dyDescent="0.25">
      <c r="A517" t="s">
        <v>15981</v>
      </c>
      <c r="B517" t="s">
        <v>4307</v>
      </c>
    </row>
    <row r="518" spans="1:2" x14ac:dyDescent="0.25">
      <c r="A518" t="s">
        <v>15982</v>
      </c>
      <c r="B518" t="s">
        <v>1003</v>
      </c>
    </row>
    <row r="519" spans="1:2" x14ac:dyDescent="0.25">
      <c r="A519" t="s">
        <v>15983</v>
      </c>
      <c r="B519" t="s">
        <v>9950</v>
      </c>
    </row>
    <row r="520" spans="1:2" x14ac:dyDescent="0.25">
      <c r="A520" t="s">
        <v>15984</v>
      </c>
      <c r="B520" t="s">
        <v>3976</v>
      </c>
    </row>
    <row r="521" spans="1:2" x14ac:dyDescent="0.25">
      <c r="A521" t="s">
        <v>15985</v>
      </c>
      <c r="B521" t="s">
        <v>2991</v>
      </c>
    </row>
    <row r="522" spans="1:2" x14ac:dyDescent="0.25">
      <c r="A522" t="s">
        <v>15986</v>
      </c>
      <c r="B522" t="s">
        <v>10197</v>
      </c>
    </row>
    <row r="523" spans="1:2" x14ac:dyDescent="0.25">
      <c r="A523" t="s">
        <v>15987</v>
      </c>
      <c r="B523" t="s">
        <v>5522</v>
      </c>
    </row>
    <row r="524" spans="1:2" x14ac:dyDescent="0.25">
      <c r="A524" t="s">
        <v>15988</v>
      </c>
      <c r="B524" t="s">
        <v>3037</v>
      </c>
    </row>
    <row r="525" spans="1:2" x14ac:dyDescent="0.25">
      <c r="A525" t="s">
        <v>15989</v>
      </c>
      <c r="B525" t="s">
        <v>10011</v>
      </c>
    </row>
    <row r="526" spans="1:2" x14ac:dyDescent="0.25">
      <c r="A526" t="s">
        <v>15990</v>
      </c>
      <c r="B526" t="s">
        <v>8488</v>
      </c>
    </row>
    <row r="527" spans="1:2" x14ac:dyDescent="0.25">
      <c r="A527" t="s">
        <v>15991</v>
      </c>
      <c r="B527" t="s">
        <v>4245</v>
      </c>
    </row>
    <row r="528" spans="1:2" x14ac:dyDescent="0.25">
      <c r="A528" t="s">
        <v>15992</v>
      </c>
      <c r="B528" t="s">
        <v>1592</v>
      </c>
    </row>
    <row r="529" spans="1:2" x14ac:dyDescent="0.25">
      <c r="A529" t="s">
        <v>15993</v>
      </c>
      <c r="B529" t="s">
        <v>10953</v>
      </c>
    </row>
    <row r="530" spans="1:2" x14ac:dyDescent="0.25">
      <c r="A530" t="s">
        <v>15994</v>
      </c>
      <c r="B530" t="s">
        <v>2862</v>
      </c>
    </row>
    <row r="531" spans="1:2" x14ac:dyDescent="0.25">
      <c r="A531" t="s">
        <v>15995</v>
      </c>
      <c r="B531" t="s">
        <v>4154</v>
      </c>
    </row>
    <row r="532" spans="1:2" x14ac:dyDescent="0.25">
      <c r="A532" t="s">
        <v>15996</v>
      </c>
      <c r="B532" t="s">
        <v>7763</v>
      </c>
    </row>
    <row r="533" spans="1:2" x14ac:dyDescent="0.25">
      <c r="A533" t="s">
        <v>15997</v>
      </c>
      <c r="B533" t="s">
        <v>5453</v>
      </c>
    </row>
    <row r="534" spans="1:2" x14ac:dyDescent="0.25">
      <c r="A534" t="s">
        <v>15998</v>
      </c>
      <c r="B534" t="s">
        <v>525</v>
      </c>
    </row>
    <row r="535" spans="1:2" x14ac:dyDescent="0.25">
      <c r="A535" t="s">
        <v>15999</v>
      </c>
      <c r="B535" t="s">
        <v>888</v>
      </c>
    </row>
    <row r="536" spans="1:2" x14ac:dyDescent="0.25">
      <c r="A536" t="s">
        <v>16000</v>
      </c>
      <c r="B536" t="s">
        <v>9245</v>
      </c>
    </row>
    <row r="537" spans="1:2" x14ac:dyDescent="0.25">
      <c r="A537" t="s">
        <v>16001</v>
      </c>
      <c r="B537" t="s">
        <v>6903</v>
      </c>
    </row>
    <row r="538" spans="1:2" x14ac:dyDescent="0.25">
      <c r="A538" t="s">
        <v>16002</v>
      </c>
      <c r="B538" t="s">
        <v>3667</v>
      </c>
    </row>
    <row r="539" spans="1:2" x14ac:dyDescent="0.25">
      <c r="A539" t="s">
        <v>16003</v>
      </c>
      <c r="B539" t="s">
        <v>7859</v>
      </c>
    </row>
    <row r="540" spans="1:2" x14ac:dyDescent="0.25">
      <c r="A540" t="s">
        <v>16004</v>
      </c>
      <c r="B540" t="s">
        <v>10166</v>
      </c>
    </row>
    <row r="541" spans="1:2" x14ac:dyDescent="0.25">
      <c r="A541" t="s">
        <v>16005</v>
      </c>
      <c r="B541" t="s">
        <v>8739</v>
      </c>
    </row>
    <row r="542" spans="1:2" x14ac:dyDescent="0.25">
      <c r="A542" t="s">
        <v>16006</v>
      </c>
      <c r="B542" t="s">
        <v>10308</v>
      </c>
    </row>
    <row r="543" spans="1:2" x14ac:dyDescent="0.25">
      <c r="A543" t="s">
        <v>16007</v>
      </c>
      <c r="B543" t="s">
        <v>6735</v>
      </c>
    </row>
    <row r="544" spans="1:2" x14ac:dyDescent="0.25">
      <c r="A544" t="s">
        <v>16008</v>
      </c>
      <c r="B544" t="s">
        <v>2011</v>
      </c>
    </row>
    <row r="545" spans="1:2" x14ac:dyDescent="0.25">
      <c r="A545" t="s">
        <v>16009</v>
      </c>
      <c r="B545" t="s">
        <v>6405</v>
      </c>
    </row>
    <row r="546" spans="1:2" x14ac:dyDescent="0.25">
      <c r="A546" t="s">
        <v>16010</v>
      </c>
      <c r="B546" t="s">
        <v>8425</v>
      </c>
    </row>
    <row r="547" spans="1:2" x14ac:dyDescent="0.25">
      <c r="A547" t="s">
        <v>16011</v>
      </c>
      <c r="B547" t="s">
        <v>2698</v>
      </c>
    </row>
    <row r="548" spans="1:2" x14ac:dyDescent="0.25">
      <c r="A548" t="s">
        <v>16012</v>
      </c>
      <c r="B548" t="s">
        <v>1463</v>
      </c>
    </row>
    <row r="549" spans="1:2" x14ac:dyDescent="0.25">
      <c r="A549" t="s">
        <v>16013</v>
      </c>
      <c r="B549" t="s">
        <v>10615</v>
      </c>
    </row>
    <row r="550" spans="1:2" x14ac:dyDescent="0.25">
      <c r="A550" t="s">
        <v>16014</v>
      </c>
      <c r="B550" t="s">
        <v>3522</v>
      </c>
    </row>
    <row r="551" spans="1:2" x14ac:dyDescent="0.25">
      <c r="A551" t="s">
        <v>16015</v>
      </c>
      <c r="B551" t="s">
        <v>6654</v>
      </c>
    </row>
    <row r="552" spans="1:2" x14ac:dyDescent="0.25">
      <c r="A552" t="s">
        <v>16016</v>
      </c>
      <c r="B552" t="s">
        <v>9758</v>
      </c>
    </row>
    <row r="553" spans="1:2" x14ac:dyDescent="0.25">
      <c r="A553" t="s">
        <v>16017</v>
      </c>
      <c r="B553" t="s">
        <v>9722</v>
      </c>
    </row>
    <row r="554" spans="1:2" x14ac:dyDescent="0.25">
      <c r="A554" t="s">
        <v>16018</v>
      </c>
      <c r="B554" t="s">
        <v>444</v>
      </c>
    </row>
    <row r="555" spans="1:2" x14ac:dyDescent="0.25">
      <c r="A555" t="s">
        <v>16019</v>
      </c>
      <c r="B555" t="s">
        <v>9567</v>
      </c>
    </row>
    <row r="556" spans="1:2" x14ac:dyDescent="0.25">
      <c r="A556" t="s">
        <v>16020</v>
      </c>
      <c r="B556" t="s">
        <v>5777</v>
      </c>
    </row>
    <row r="557" spans="1:2" x14ac:dyDescent="0.25">
      <c r="A557" t="s">
        <v>16021</v>
      </c>
      <c r="B557" t="s">
        <v>8530</v>
      </c>
    </row>
    <row r="558" spans="1:2" x14ac:dyDescent="0.25">
      <c r="A558" t="s">
        <v>16022</v>
      </c>
      <c r="B558" t="s">
        <v>10057</v>
      </c>
    </row>
    <row r="559" spans="1:2" x14ac:dyDescent="0.25">
      <c r="A559" t="s">
        <v>16023</v>
      </c>
      <c r="B559" t="s">
        <v>7715</v>
      </c>
    </row>
    <row r="560" spans="1:2" x14ac:dyDescent="0.25">
      <c r="A560" t="s">
        <v>16024</v>
      </c>
      <c r="B560" t="s">
        <v>5179</v>
      </c>
    </row>
    <row r="561" spans="1:2" x14ac:dyDescent="0.25">
      <c r="A561" t="s">
        <v>16025</v>
      </c>
      <c r="B561" t="s">
        <v>9431</v>
      </c>
    </row>
    <row r="562" spans="1:2" x14ac:dyDescent="0.25">
      <c r="A562" t="s">
        <v>16026</v>
      </c>
      <c r="B562" t="s">
        <v>2060</v>
      </c>
    </row>
    <row r="563" spans="1:2" x14ac:dyDescent="0.25">
      <c r="A563" t="s">
        <v>16027</v>
      </c>
      <c r="B563" t="s">
        <v>6767</v>
      </c>
    </row>
    <row r="564" spans="1:2" x14ac:dyDescent="0.25">
      <c r="A564" t="s">
        <v>16028</v>
      </c>
      <c r="B564" t="s">
        <v>2595</v>
      </c>
    </row>
    <row r="565" spans="1:2" x14ac:dyDescent="0.25">
      <c r="A565" t="s">
        <v>16029</v>
      </c>
      <c r="B565" t="s">
        <v>10941</v>
      </c>
    </row>
    <row r="566" spans="1:2" x14ac:dyDescent="0.25">
      <c r="A566" t="s">
        <v>16030</v>
      </c>
      <c r="B566" t="s">
        <v>6642</v>
      </c>
    </row>
    <row r="567" spans="1:2" x14ac:dyDescent="0.25">
      <c r="A567" t="s">
        <v>16031</v>
      </c>
      <c r="B567" t="s">
        <v>3022</v>
      </c>
    </row>
    <row r="568" spans="1:2" x14ac:dyDescent="0.25">
      <c r="A568" t="s">
        <v>16032</v>
      </c>
      <c r="B568" t="s">
        <v>6636</v>
      </c>
    </row>
    <row r="569" spans="1:2" x14ac:dyDescent="0.25">
      <c r="A569" t="s">
        <v>16033</v>
      </c>
      <c r="B569" t="s">
        <v>6322</v>
      </c>
    </row>
    <row r="570" spans="1:2" x14ac:dyDescent="0.25">
      <c r="A570" t="s">
        <v>16034</v>
      </c>
      <c r="B570" t="s">
        <v>1559</v>
      </c>
    </row>
    <row r="571" spans="1:2" x14ac:dyDescent="0.25">
      <c r="A571" t="s">
        <v>16035</v>
      </c>
      <c r="B571" t="s">
        <v>5571</v>
      </c>
    </row>
    <row r="572" spans="1:2" x14ac:dyDescent="0.25">
      <c r="A572" t="s">
        <v>16036</v>
      </c>
      <c r="B572" t="s">
        <v>8225</v>
      </c>
    </row>
    <row r="573" spans="1:2" x14ac:dyDescent="0.25">
      <c r="A573" t="s">
        <v>16037</v>
      </c>
      <c r="B573" t="s">
        <v>6290</v>
      </c>
    </row>
    <row r="574" spans="1:2" x14ac:dyDescent="0.25">
      <c r="A574" t="s">
        <v>16038</v>
      </c>
      <c r="B574" t="s">
        <v>4758</v>
      </c>
    </row>
    <row r="575" spans="1:2" x14ac:dyDescent="0.25">
      <c r="A575" t="s">
        <v>16039</v>
      </c>
      <c r="B575" t="s">
        <v>1843</v>
      </c>
    </row>
    <row r="576" spans="1:2" x14ac:dyDescent="0.25">
      <c r="A576" t="s">
        <v>16040</v>
      </c>
      <c r="B576" t="s">
        <v>7434</v>
      </c>
    </row>
    <row r="577" spans="1:2" x14ac:dyDescent="0.25">
      <c r="A577" t="s">
        <v>16041</v>
      </c>
      <c r="B577" t="s">
        <v>3025</v>
      </c>
    </row>
    <row r="578" spans="1:2" x14ac:dyDescent="0.25">
      <c r="A578" t="s">
        <v>16042</v>
      </c>
      <c r="B578" t="s">
        <v>7973</v>
      </c>
    </row>
    <row r="579" spans="1:2" x14ac:dyDescent="0.25">
      <c r="A579" t="s">
        <v>16043</v>
      </c>
      <c r="B579" t="s">
        <v>5096</v>
      </c>
    </row>
    <row r="580" spans="1:2" x14ac:dyDescent="0.25">
      <c r="A580" t="s">
        <v>16044</v>
      </c>
      <c r="B580" t="s">
        <v>6608</v>
      </c>
    </row>
    <row r="581" spans="1:2" x14ac:dyDescent="0.25">
      <c r="A581" t="s">
        <v>16045</v>
      </c>
      <c r="B581" t="s">
        <v>9347</v>
      </c>
    </row>
    <row r="582" spans="1:2" x14ac:dyDescent="0.25">
      <c r="A582" t="s">
        <v>16046</v>
      </c>
      <c r="B582" t="s">
        <v>10072</v>
      </c>
    </row>
    <row r="583" spans="1:2" x14ac:dyDescent="0.25">
      <c r="A583" t="s">
        <v>16047</v>
      </c>
      <c r="B583" t="s">
        <v>10740</v>
      </c>
    </row>
    <row r="584" spans="1:2" x14ac:dyDescent="0.25">
      <c r="A584" t="s">
        <v>16048</v>
      </c>
      <c r="B584" t="s">
        <v>1802</v>
      </c>
    </row>
    <row r="585" spans="1:2" x14ac:dyDescent="0.25">
      <c r="A585" t="s">
        <v>16049</v>
      </c>
      <c r="B585" t="s">
        <v>10264</v>
      </c>
    </row>
    <row r="586" spans="1:2" x14ac:dyDescent="0.25">
      <c r="A586" t="s">
        <v>16050</v>
      </c>
      <c r="B586" t="s">
        <v>7108</v>
      </c>
    </row>
    <row r="587" spans="1:2" x14ac:dyDescent="0.25">
      <c r="A587" t="s">
        <v>16051</v>
      </c>
      <c r="B587" t="s">
        <v>5512</v>
      </c>
    </row>
    <row r="588" spans="1:2" x14ac:dyDescent="0.25">
      <c r="A588" t="s">
        <v>16052</v>
      </c>
      <c r="B588" t="s">
        <v>5525</v>
      </c>
    </row>
    <row r="589" spans="1:2" x14ac:dyDescent="0.25">
      <c r="A589" t="s">
        <v>16053</v>
      </c>
      <c r="B589" t="s">
        <v>6652</v>
      </c>
    </row>
    <row r="590" spans="1:2" x14ac:dyDescent="0.25">
      <c r="A590" t="s">
        <v>16054</v>
      </c>
      <c r="B590" t="s">
        <v>7182</v>
      </c>
    </row>
    <row r="591" spans="1:2" x14ac:dyDescent="0.25">
      <c r="A591" t="s">
        <v>16055</v>
      </c>
      <c r="B591" t="s">
        <v>4629</v>
      </c>
    </row>
    <row r="592" spans="1:2" x14ac:dyDescent="0.25">
      <c r="A592" t="s">
        <v>16056</v>
      </c>
      <c r="B592" t="s">
        <v>2368</v>
      </c>
    </row>
    <row r="593" spans="1:2" x14ac:dyDescent="0.25">
      <c r="A593" t="s">
        <v>16057</v>
      </c>
      <c r="B593" t="s">
        <v>10658</v>
      </c>
    </row>
    <row r="594" spans="1:2" x14ac:dyDescent="0.25">
      <c r="A594" t="s">
        <v>16058</v>
      </c>
      <c r="B594" t="s">
        <v>10695</v>
      </c>
    </row>
    <row r="595" spans="1:2" x14ac:dyDescent="0.25">
      <c r="A595" t="s">
        <v>16059</v>
      </c>
      <c r="B595" t="s">
        <v>10884</v>
      </c>
    </row>
    <row r="596" spans="1:2" x14ac:dyDescent="0.25">
      <c r="A596" t="s">
        <v>16060</v>
      </c>
      <c r="B596" t="s">
        <v>10101</v>
      </c>
    </row>
    <row r="597" spans="1:2" x14ac:dyDescent="0.25">
      <c r="A597" t="s">
        <v>16061</v>
      </c>
      <c r="B597" t="s">
        <v>1882</v>
      </c>
    </row>
    <row r="598" spans="1:2" x14ac:dyDescent="0.25">
      <c r="A598" t="s">
        <v>16062</v>
      </c>
      <c r="B598" t="s">
        <v>6103</v>
      </c>
    </row>
    <row r="599" spans="1:2" x14ac:dyDescent="0.25">
      <c r="A599" t="s">
        <v>16063</v>
      </c>
      <c r="B599" t="s">
        <v>6159</v>
      </c>
    </row>
    <row r="600" spans="1:2" x14ac:dyDescent="0.25">
      <c r="A600" t="s">
        <v>16064</v>
      </c>
      <c r="B600" t="s">
        <v>4594</v>
      </c>
    </row>
    <row r="601" spans="1:2" x14ac:dyDescent="0.25">
      <c r="A601" t="s">
        <v>16065</v>
      </c>
      <c r="B601" t="s">
        <v>10432</v>
      </c>
    </row>
    <row r="602" spans="1:2" x14ac:dyDescent="0.25">
      <c r="A602" t="s">
        <v>16066</v>
      </c>
      <c r="B602" t="s">
        <v>10749</v>
      </c>
    </row>
    <row r="603" spans="1:2" x14ac:dyDescent="0.25">
      <c r="A603" t="s">
        <v>16067</v>
      </c>
      <c r="B603" t="s">
        <v>2785</v>
      </c>
    </row>
    <row r="604" spans="1:2" x14ac:dyDescent="0.25">
      <c r="A604" t="s">
        <v>16068</v>
      </c>
      <c r="B604" t="s">
        <v>5459</v>
      </c>
    </row>
    <row r="605" spans="1:2" x14ac:dyDescent="0.25">
      <c r="A605" t="s">
        <v>16069</v>
      </c>
      <c r="B605" t="s">
        <v>7044</v>
      </c>
    </row>
    <row r="606" spans="1:2" x14ac:dyDescent="0.25">
      <c r="A606" t="s">
        <v>16070</v>
      </c>
      <c r="B606" t="s">
        <v>1255</v>
      </c>
    </row>
    <row r="607" spans="1:2" x14ac:dyDescent="0.25">
      <c r="A607" t="s">
        <v>16071</v>
      </c>
      <c r="B607" t="s">
        <v>9283</v>
      </c>
    </row>
    <row r="608" spans="1:2" x14ac:dyDescent="0.25">
      <c r="A608" t="s">
        <v>16072</v>
      </c>
      <c r="B608" t="s">
        <v>8524</v>
      </c>
    </row>
    <row r="609" spans="1:2" x14ac:dyDescent="0.25">
      <c r="A609" t="s">
        <v>16073</v>
      </c>
      <c r="B609" t="s">
        <v>7384</v>
      </c>
    </row>
    <row r="610" spans="1:2" x14ac:dyDescent="0.25">
      <c r="A610" t="s">
        <v>16074</v>
      </c>
      <c r="B610" t="s">
        <v>1750</v>
      </c>
    </row>
    <row r="611" spans="1:2" x14ac:dyDescent="0.25">
      <c r="A611" t="s">
        <v>16075</v>
      </c>
      <c r="B611" t="s">
        <v>8314</v>
      </c>
    </row>
    <row r="612" spans="1:2" x14ac:dyDescent="0.25">
      <c r="A612" t="s">
        <v>16076</v>
      </c>
      <c r="B612" t="s">
        <v>759</v>
      </c>
    </row>
    <row r="613" spans="1:2" x14ac:dyDescent="0.25">
      <c r="A613" t="s">
        <v>16077</v>
      </c>
      <c r="B613" t="s">
        <v>3835</v>
      </c>
    </row>
    <row r="614" spans="1:2" x14ac:dyDescent="0.25">
      <c r="A614" t="s">
        <v>16078</v>
      </c>
      <c r="B614" t="s">
        <v>1012</v>
      </c>
    </row>
    <row r="615" spans="1:2" x14ac:dyDescent="0.25">
      <c r="A615" t="s">
        <v>16079</v>
      </c>
      <c r="B615" t="s">
        <v>476</v>
      </c>
    </row>
    <row r="616" spans="1:2" x14ac:dyDescent="0.25">
      <c r="A616" t="s">
        <v>16080</v>
      </c>
      <c r="B616" t="s">
        <v>3728</v>
      </c>
    </row>
    <row r="617" spans="1:2" x14ac:dyDescent="0.25">
      <c r="A617" t="s">
        <v>16081</v>
      </c>
      <c r="B617" t="s">
        <v>4050</v>
      </c>
    </row>
    <row r="618" spans="1:2" x14ac:dyDescent="0.25">
      <c r="A618" t="s">
        <v>16082</v>
      </c>
      <c r="B618" t="s">
        <v>401</v>
      </c>
    </row>
    <row r="619" spans="1:2" x14ac:dyDescent="0.25">
      <c r="A619" t="s">
        <v>16083</v>
      </c>
      <c r="B619" t="s">
        <v>7018</v>
      </c>
    </row>
    <row r="620" spans="1:2" x14ac:dyDescent="0.25">
      <c r="A620" t="s">
        <v>16084</v>
      </c>
      <c r="B620" t="s">
        <v>2487</v>
      </c>
    </row>
    <row r="621" spans="1:2" x14ac:dyDescent="0.25">
      <c r="A621" t="s">
        <v>16085</v>
      </c>
      <c r="B621" t="s">
        <v>3858</v>
      </c>
    </row>
    <row r="622" spans="1:2" x14ac:dyDescent="0.25">
      <c r="A622" t="s">
        <v>16086</v>
      </c>
      <c r="B622" t="s">
        <v>9492</v>
      </c>
    </row>
    <row r="623" spans="1:2" x14ac:dyDescent="0.25">
      <c r="A623" t="s">
        <v>16087</v>
      </c>
      <c r="B623" t="s">
        <v>2719</v>
      </c>
    </row>
    <row r="624" spans="1:2" x14ac:dyDescent="0.25">
      <c r="A624" t="s">
        <v>16088</v>
      </c>
      <c r="B624" t="s">
        <v>9666</v>
      </c>
    </row>
    <row r="625" spans="1:2" x14ac:dyDescent="0.25">
      <c r="A625" t="s">
        <v>16089</v>
      </c>
      <c r="B625" t="s">
        <v>8987</v>
      </c>
    </row>
    <row r="626" spans="1:2" x14ac:dyDescent="0.25">
      <c r="A626" t="s">
        <v>16090</v>
      </c>
      <c r="B626" t="s">
        <v>6172</v>
      </c>
    </row>
    <row r="627" spans="1:2" x14ac:dyDescent="0.25">
      <c r="A627" t="s">
        <v>16091</v>
      </c>
      <c r="B627" t="s">
        <v>4430</v>
      </c>
    </row>
    <row r="628" spans="1:2" x14ac:dyDescent="0.25">
      <c r="A628" t="s">
        <v>16092</v>
      </c>
      <c r="B628" t="s">
        <v>3697</v>
      </c>
    </row>
    <row r="629" spans="1:2" x14ac:dyDescent="0.25">
      <c r="A629" t="s">
        <v>16093</v>
      </c>
      <c r="B629" t="s">
        <v>1651</v>
      </c>
    </row>
    <row r="630" spans="1:2" x14ac:dyDescent="0.25">
      <c r="A630" t="s">
        <v>16094</v>
      </c>
      <c r="B630" t="s">
        <v>8804</v>
      </c>
    </row>
    <row r="631" spans="1:2" x14ac:dyDescent="0.25">
      <c r="A631" t="s">
        <v>16095</v>
      </c>
      <c r="B631" t="s">
        <v>7555</v>
      </c>
    </row>
    <row r="632" spans="1:2" x14ac:dyDescent="0.25">
      <c r="A632" t="s">
        <v>16096</v>
      </c>
      <c r="B632" t="s">
        <v>9331</v>
      </c>
    </row>
    <row r="633" spans="1:2" x14ac:dyDescent="0.25">
      <c r="A633" t="s">
        <v>16097</v>
      </c>
      <c r="B633" t="s">
        <v>5501</v>
      </c>
    </row>
    <row r="634" spans="1:2" x14ac:dyDescent="0.25">
      <c r="A634" t="s">
        <v>16098</v>
      </c>
      <c r="B634" t="s">
        <v>9115</v>
      </c>
    </row>
    <row r="635" spans="1:2" x14ac:dyDescent="0.25">
      <c r="A635" t="s">
        <v>16099</v>
      </c>
      <c r="B635" t="s">
        <v>536</v>
      </c>
    </row>
    <row r="636" spans="1:2" x14ac:dyDescent="0.25">
      <c r="A636" t="s">
        <v>16100</v>
      </c>
      <c r="B636" t="s">
        <v>6686</v>
      </c>
    </row>
    <row r="637" spans="1:2" x14ac:dyDescent="0.25">
      <c r="A637" t="s">
        <v>16101</v>
      </c>
      <c r="B637" t="s">
        <v>9399</v>
      </c>
    </row>
    <row r="638" spans="1:2" x14ac:dyDescent="0.25">
      <c r="A638" t="s">
        <v>16102</v>
      </c>
      <c r="B638" t="s">
        <v>6621</v>
      </c>
    </row>
    <row r="639" spans="1:2" x14ac:dyDescent="0.25">
      <c r="A639" t="s">
        <v>16103</v>
      </c>
      <c r="B639" t="s">
        <v>3754</v>
      </c>
    </row>
    <row r="640" spans="1:2" x14ac:dyDescent="0.25">
      <c r="A640" t="s">
        <v>16104</v>
      </c>
      <c r="B640" t="s">
        <v>7854</v>
      </c>
    </row>
    <row r="641" spans="1:2" x14ac:dyDescent="0.25">
      <c r="A641" t="s">
        <v>16105</v>
      </c>
      <c r="B641" t="s">
        <v>5845</v>
      </c>
    </row>
    <row r="642" spans="1:2" x14ac:dyDescent="0.25">
      <c r="A642" t="s">
        <v>16106</v>
      </c>
      <c r="B642" t="s">
        <v>5842</v>
      </c>
    </row>
    <row r="643" spans="1:2" x14ac:dyDescent="0.25">
      <c r="A643" t="s">
        <v>16107</v>
      </c>
      <c r="B643" t="s">
        <v>8150</v>
      </c>
    </row>
    <row r="644" spans="1:2" x14ac:dyDescent="0.25">
      <c r="A644" t="s">
        <v>16108</v>
      </c>
      <c r="B644" t="s">
        <v>10766</v>
      </c>
    </row>
    <row r="645" spans="1:2" x14ac:dyDescent="0.25">
      <c r="A645" t="s">
        <v>16109</v>
      </c>
      <c r="B645" t="s">
        <v>4425</v>
      </c>
    </row>
    <row r="646" spans="1:2" x14ac:dyDescent="0.25">
      <c r="A646" t="s">
        <v>16110</v>
      </c>
      <c r="B646" t="s">
        <v>7574</v>
      </c>
    </row>
    <row r="647" spans="1:2" x14ac:dyDescent="0.25">
      <c r="A647" t="s">
        <v>16111</v>
      </c>
      <c r="B647" t="s">
        <v>5638</v>
      </c>
    </row>
    <row r="648" spans="1:2" x14ac:dyDescent="0.25">
      <c r="A648" t="s">
        <v>16112</v>
      </c>
      <c r="B648" t="s">
        <v>5952</v>
      </c>
    </row>
    <row r="649" spans="1:2" x14ac:dyDescent="0.25">
      <c r="A649" t="s">
        <v>16113</v>
      </c>
      <c r="B649" t="s">
        <v>10837</v>
      </c>
    </row>
    <row r="650" spans="1:2" x14ac:dyDescent="0.25">
      <c r="A650" t="s">
        <v>16114</v>
      </c>
      <c r="B650" t="s">
        <v>4585</v>
      </c>
    </row>
    <row r="651" spans="1:2" x14ac:dyDescent="0.25">
      <c r="A651" t="s">
        <v>16115</v>
      </c>
      <c r="B651" t="s">
        <v>374</v>
      </c>
    </row>
    <row r="652" spans="1:2" x14ac:dyDescent="0.25">
      <c r="A652" t="s">
        <v>16116</v>
      </c>
      <c r="B652" t="s">
        <v>2997</v>
      </c>
    </row>
    <row r="653" spans="1:2" x14ac:dyDescent="0.25">
      <c r="A653" t="s">
        <v>16117</v>
      </c>
      <c r="B653" t="s">
        <v>6274</v>
      </c>
    </row>
    <row r="654" spans="1:2" x14ac:dyDescent="0.25">
      <c r="A654" t="s">
        <v>16118</v>
      </c>
      <c r="B654" t="s">
        <v>1758</v>
      </c>
    </row>
    <row r="655" spans="1:2" x14ac:dyDescent="0.25">
      <c r="A655" t="s">
        <v>16119</v>
      </c>
      <c r="B655" t="s">
        <v>1763</v>
      </c>
    </row>
    <row r="656" spans="1:2" x14ac:dyDescent="0.25">
      <c r="A656" t="s">
        <v>16120</v>
      </c>
      <c r="B656" t="s">
        <v>7752</v>
      </c>
    </row>
    <row r="657" spans="1:2" x14ac:dyDescent="0.25">
      <c r="A657" t="s">
        <v>16121</v>
      </c>
      <c r="B657" t="s">
        <v>8344</v>
      </c>
    </row>
    <row r="658" spans="1:2" x14ac:dyDescent="0.25">
      <c r="A658" t="s">
        <v>16122</v>
      </c>
      <c r="B658" t="s">
        <v>6013</v>
      </c>
    </row>
    <row r="659" spans="1:2" x14ac:dyDescent="0.25">
      <c r="A659" t="s">
        <v>16123</v>
      </c>
      <c r="B659" t="s">
        <v>8261</v>
      </c>
    </row>
    <row r="660" spans="1:2" x14ac:dyDescent="0.25">
      <c r="A660" t="s">
        <v>16124</v>
      </c>
      <c r="B660" t="s">
        <v>7517</v>
      </c>
    </row>
    <row r="661" spans="1:2" x14ac:dyDescent="0.25">
      <c r="A661" t="s">
        <v>16125</v>
      </c>
      <c r="B661" t="s">
        <v>6484</v>
      </c>
    </row>
    <row r="662" spans="1:2" x14ac:dyDescent="0.25">
      <c r="A662" t="s">
        <v>16126</v>
      </c>
      <c r="B662" t="s">
        <v>9388</v>
      </c>
    </row>
    <row r="663" spans="1:2" x14ac:dyDescent="0.25">
      <c r="A663" t="s">
        <v>16127</v>
      </c>
      <c r="B663" t="s">
        <v>4857</v>
      </c>
    </row>
    <row r="664" spans="1:2" x14ac:dyDescent="0.25">
      <c r="A664" t="s">
        <v>16128</v>
      </c>
      <c r="B664" t="s">
        <v>10025</v>
      </c>
    </row>
    <row r="665" spans="1:2" x14ac:dyDescent="0.25">
      <c r="A665" t="s">
        <v>16129</v>
      </c>
      <c r="B665" t="s">
        <v>5098</v>
      </c>
    </row>
    <row r="666" spans="1:2" x14ac:dyDescent="0.25">
      <c r="A666" t="s">
        <v>16130</v>
      </c>
      <c r="B666" t="s">
        <v>109</v>
      </c>
    </row>
    <row r="667" spans="1:2" x14ac:dyDescent="0.25">
      <c r="A667" t="s">
        <v>16131</v>
      </c>
      <c r="B667" t="s">
        <v>10610</v>
      </c>
    </row>
    <row r="668" spans="1:2" x14ac:dyDescent="0.25">
      <c r="A668" t="s">
        <v>16132</v>
      </c>
      <c r="B668" t="s">
        <v>9972</v>
      </c>
    </row>
    <row r="669" spans="1:2" x14ac:dyDescent="0.25">
      <c r="A669" t="s">
        <v>16133</v>
      </c>
      <c r="B669" t="s">
        <v>7865</v>
      </c>
    </row>
    <row r="670" spans="1:2" x14ac:dyDescent="0.25">
      <c r="A670" t="s">
        <v>16134</v>
      </c>
      <c r="B670" t="s">
        <v>7876</v>
      </c>
    </row>
    <row r="671" spans="1:2" x14ac:dyDescent="0.25">
      <c r="A671" t="s">
        <v>16135</v>
      </c>
      <c r="B671" t="s">
        <v>3348</v>
      </c>
    </row>
    <row r="672" spans="1:2" x14ac:dyDescent="0.25">
      <c r="A672" t="s">
        <v>16136</v>
      </c>
      <c r="B672" t="s">
        <v>5223</v>
      </c>
    </row>
    <row r="673" spans="1:2" x14ac:dyDescent="0.25">
      <c r="A673" t="s">
        <v>16137</v>
      </c>
      <c r="B673" t="s">
        <v>652</v>
      </c>
    </row>
    <row r="674" spans="1:2" x14ac:dyDescent="0.25">
      <c r="A674" t="s">
        <v>16138</v>
      </c>
      <c r="B674" t="s">
        <v>4286</v>
      </c>
    </row>
    <row r="675" spans="1:2" x14ac:dyDescent="0.25">
      <c r="A675" t="s">
        <v>16139</v>
      </c>
      <c r="B675" t="s">
        <v>9256</v>
      </c>
    </row>
    <row r="676" spans="1:2" x14ac:dyDescent="0.25">
      <c r="A676" t="s">
        <v>16140</v>
      </c>
      <c r="B676" t="s">
        <v>6111</v>
      </c>
    </row>
    <row r="677" spans="1:2" x14ac:dyDescent="0.25">
      <c r="A677" t="s">
        <v>16141</v>
      </c>
      <c r="B677" t="s">
        <v>6860</v>
      </c>
    </row>
    <row r="678" spans="1:2" x14ac:dyDescent="0.25">
      <c r="A678" t="s">
        <v>16142</v>
      </c>
      <c r="B678" t="s">
        <v>9683</v>
      </c>
    </row>
    <row r="679" spans="1:2" x14ac:dyDescent="0.25">
      <c r="A679" t="s">
        <v>16143</v>
      </c>
      <c r="B679" t="s">
        <v>8130</v>
      </c>
    </row>
    <row r="680" spans="1:2" x14ac:dyDescent="0.25">
      <c r="A680" t="s">
        <v>16144</v>
      </c>
      <c r="B680" t="s">
        <v>8537</v>
      </c>
    </row>
    <row r="681" spans="1:2" x14ac:dyDescent="0.25">
      <c r="A681" t="s">
        <v>16145</v>
      </c>
      <c r="B681" t="s">
        <v>2868</v>
      </c>
    </row>
    <row r="682" spans="1:2" x14ac:dyDescent="0.25">
      <c r="A682" t="s">
        <v>16146</v>
      </c>
      <c r="B682" t="s">
        <v>3890</v>
      </c>
    </row>
    <row r="683" spans="1:2" x14ac:dyDescent="0.25">
      <c r="A683" t="s">
        <v>16147</v>
      </c>
      <c r="B683" t="s">
        <v>661</v>
      </c>
    </row>
    <row r="684" spans="1:2" x14ac:dyDescent="0.25">
      <c r="A684" t="s">
        <v>16148</v>
      </c>
      <c r="B684" t="s">
        <v>2292</v>
      </c>
    </row>
    <row r="685" spans="1:2" x14ac:dyDescent="0.25">
      <c r="A685" t="s">
        <v>16149</v>
      </c>
      <c r="B685" t="s">
        <v>1574</v>
      </c>
    </row>
    <row r="686" spans="1:2" x14ac:dyDescent="0.25">
      <c r="A686" t="s">
        <v>16150</v>
      </c>
      <c r="B686" t="s">
        <v>6893</v>
      </c>
    </row>
    <row r="687" spans="1:2" x14ac:dyDescent="0.25">
      <c r="A687" t="s">
        <v>16151</v>
      </c>
      <c r="B687" t="s">
        <v>6127</v>
      </c>
    </row>
    <row r="688" spans="1:2" x14ac:dyDescent="0.25">
      <c r="A688" t="s">
        <v>16152</v>
      </c>
      <c r="B688" t="s">
        <v>6710</v>
      </c>
    </row>
    <row r="689" spans="1:2" x14ac:dyDescent="0.25">
      <c r="A689" t="s">
        <v>16153</v>
      </c>
      <c r="B689" t="s">
        <v>7638</v>
      </c>
    </row>
    <row r="690" spans="1:2" x14ac:dyDescent="0.25">
      <c r="A690" t="s">
        <v>16154</v>
      </c>
      <c r="B690" t="s">
        <v>10368</v>
      </c>
    </row>
    <row r="691" spans="1:2" x14ac:dyDescent="0.25">
      <c r="A691" t="s">
        <v>16155</v>
      </c>
      <c r="B691" t="s">
        <v>123</v>
      </c>
    </row>
    <row r="692" spans="1:2" x14ac:dyDescent="0.25">
      <c r="A692" t="s">
        <v>16156</v>
      </c>
      <c r="B692" t="s">
        <v>3008</v>
      </c>
    </row>
    <row r="693" spans="1:2" x14ac:dyDescent="0.25">
      <c r="A693" t="s">
        <v>16157</v>
      </c>
      <c r="B693" t="s">
        <v>3629</v>
      </c>
    </row>
    <row r="694" spans="1:2" x14ac:dyDescent="0.25">
      <c r="A694" t="s">
        <v>16158</v>
      </c>
      <c r="B694" t="s">
        <v>1193</v>
      </c>
    </row>
    <row r="695" spans="1:2" x14ac:dyDescent="0.25">
      <c r="A695" t="s">
        <v>16159</v>
      </c>
      <c r="B695" t="s">
        <v>9249</v>
      </c>
    </row>
    <row r="696" spans="1:2" x14ac:dyDescent="0.25">
      <c r="A696" t="s">
        <v>16160</v>
      </c>
      <c r="B696" t="s">
        <v>1246</v>
      </c>
    </row>
    <row r="697" spans="1:2" x14ac:dyDescent="0.25">
      <c r="A697" t="s">
        <v>16161</v>
      </c>
      <c r="B697" t="s">
        <v>689</v>
      </c>
    </row>
    <row r="698" spans="1:2" x14ac:dyDescent="0.25">
      <c r="A698" t="s">
        <v>16162</v>
      </c>
      <c r="B698" t="s">
        <v>1169</v>
      </c>
    </row>
    <row r="699" spans="1:2" x14ac:dyDescent="0.25">
      <c r="A699" t="s">
        <v>16163</v>
      </c>
      <c r="B699" t="s">
        <v>5043</v>
      </c>
    </row>
    <row r="700" spans="1:2" x14ac:dyDescent="0.25">
      <c r="A700" t="s">
        <v>16164</v>
      </c>
      <c r="B700" t="s">
        <v>1284</v>
      </c>
    </row>
    <row r="701" spans="1:2" x14ac:dyDescent="0.25">
      <c r="A701" t="s">
        <v>16165</v>
      </c>
      <c r="B701" t="s">
        <v>8249</v>
      </c>
    </row>
    <row r="702" spans="1:2" x14ac:dyDescent="0.25">
      <c r="A702" t="s">
        <v>16166</v>
      </c>
      <c r="B702" t="s">
        <v>5395</v>
      </c>
    </row>
    <row r="703" spans="1:2" x14ac:dyDescent="0.25">
      <c r="A703" t="s">
        <v>16167</v>
      </c>
      <c r="B703" t="s">
        <v>2275</v>
      </c>
    </row>
    <row r="704" spans="1:2" x14ac:dyDescent="0.25">
      <c r="A704" t="s">
        <v>16168</v>
      </c>
      <c r="B704" t="s">
        <v>4789</v>
      </c>
    </row>
    <row r="705" spans="1:2" x14ac:dyDescent="0.25">
      <c r="A705" t="s">
        <v>16169</v>
      </c>
      <c r="B705" t="s">
        <v>5540</v>
      </c>
    </row>
    <row r="706" spans="1:2" x14ac:dyDescent="0.25">
      <c r="A706" t="s">
        <v>16170</v>
      </c>
      <c r="B706" t="s">
        <v>4958</v>
      </c>
    </row>
    <row r="707" spans="1:2" x14ac:dyDescent="0.25">
      <c r="A707" t="s">
        <v>16171</v>
      </c>
      <c r="B707" t="s">
        <v>9818</v>
      </c>
    </row>
    <row r="708" spans="1:2" x14ac:dyDescent="0.25">
      <c r="A708" t="s">
        <v>16172</v>
      </c>
      <c r="B708" t="s">
        <v>9500</v>
      </c>
    </row>
    <row r="709" spans="1:2" x14ac:dyDescent="0.25">
      <c r="A709" t="s">
        <v>16173</v>
      </c>
      <c r="B709" t="s">
        <v>8448</v>
      </c>
    </row>
    <row r="710" spans="1:2" x14ac:dyDescent="0.25">
      <c r="A710" t="s">
        <v>16174</v>
      </c>
      <c r="B710" t="s">
        <v>8568</v>
      </c>
    </row>
    <row r="711" spans="1:2" x14ac:dyDescent="0.25">
      <c r="A711" t="s">
        <v>16175</v>
      </c>
      <c r="B711" t="s">
        <v>9705</v>
      </c>
    </row>
    <row r="712" spans="1:2" x14ac:dyDescent="0.25">
      <c r="A712" t="s">
        <v>16176</v>
      </c>
      <c r="B712" t="s">
        <v>10532</v>
      </c>
    </row>
    <row r="713" spans="1:2" x14ac:dyDescent="0.25">
      <c r="A713" t="s">
        <v>16177</v>
      </c>
      <c r="B713" t="s">
        <v>4712</v>
      </c>
    </row>
    <row r="714" spans="1:2" x14ac:dyDescent="0.25">
      <c r="A714" t="s">
        <v>16178</v>
      </c>
      <c r="B714" t="s">
        <v>7885</v>
      </c>
    </row>
    <row r="715" spans="1:2" x14ac:dyDescent="0.25">
      <c r="A715" t="s">
        <v>16179</v>
      </c>
      <c r="B715" t="s">
        <v>2609</v>
      </c>
    </row>
    <row r="716" spans="1:2" x14ac:dyDescent="0.25">
      <c r="A716" t="s">
        <v>16180</v>
      </c>
      <c r="B716" t="s">
        <v>7900</v>
      </c>
    </row>
    <row r="717" spans="1:2" x14ac:dyDescent="0.25">
      <c r="A717" t="s">
        <v>16181</v>
      </c>
      <c r="B717" t="s">
        <v>3088</v>
      </c>
    </row>
    <row r="718" spans="1:2" x14ac:dyDescent="0.25">
      <c r="A718" t="s">
        <v>16182</v>
      </c>
      <c r="B718" t="s">
        <v>1613</v>
      </c>
    </row>
    <row r="719" spans="1:2" x14ac:dyDescent="0.25">
      <c r="A719" t="s">
        <v>16183</v>
      </c>
      <c r="B719" t="s">
        <v>7088</v>
      </c>
    </row>
    <row r="720" spans="1:2" x14ac:dyDescent="0.25">
      <c r="A720" t="s">
        <v>16184</v>
      </c>
      <c r="B720" t="s">
        <v>709</v>
      </c>
    </row>
    <row r="721" spans="1:2" x14ac:dyDescent="0.25">
      <c r="A721" t="s">
        <v>16185</v>
      </c>
      <c r="B721" t="s">
        <v>4075</v>
      </c>
    </row>
    <row r="722" spans="1:2" x14ac:dyDescent="0.25">
      <c r="A722" t="s">
        <v>16186</v>
      </c>
      <c r="B722" t="s">
        <v>1965</v>
      </c>
    </row>
    <row r="723" spans="1:2" x14ac:dyDescent="0.25">
      <c r="A723" t="s">
        <v>16187</v>
      </c>
      <c r="B723" t="s">
        <v>1852</v>
      </c>
    </row>
    <row r="724" spans="1:2" x14ac:dyDescent="0.25">
      <c r="A724" t="s">
        <v>16188</v>
      </c>
      <c r="B724" t="s">
        <v>2848</v>
      </c>
    </row>
    <row r="725" spans="1:2" x14ac:dyDescent="0.25">
      <c r="A725" t="s">
        <v>16189</v>
      </c>
      <c r="B725" t="s">
        <v>10486</v>
      </c>
    </row>
    <row r="726" spans="1:2" x14ac:dyDescent="0.25">
      <c r="A726" t="s">
        <v>16190</v>
      </c>
      <c r="B726" t="s">
        <v>4289</v>
      </c>
    </row>
    <row r="727" spans="1:2" x14ac:dyDescent="0.25">
      <c r="A727" t="s">
        <v>16191</v>
      </c>
      <c r="B727" t="s">
        <v>10175</v>
      </c>
    </row>
    <row r="728" spans="1:2" x14ac:dyDescent="0.25">
      <c r="A728" t="s">
        <v>16192</v>
      </c>
      <c r="B728" t="s">
        <v>5870</v>
      </c>
    </row>
    <row r="729" spans="1:2" x14ac:dyDescent="0.25">
      <c r="A729" t="s">
        <v>16193</v>
      </c>
      <c r="B729" t="s">
        <v>3924</v>
      </c>
    </row>
    <row r="730" spans="1:2" x14ac:dyDescent="0.25">
      <c r="A730" t="s">
        <v>16194</v>
      </c>
      <c r="B730" t="s">
        <v>891</v>
      </c>
    </row>
    <row r="731" spans="1:2" x14ac:dyDescent="0.25">
      <c r="A731" t="s">
        <v>16195</v>
      </c>
      <c r="B731" t="s">
        <v>7730</v>
      </c>
    </row>
    <row r="732" spans="1:2" x14ac:dyDescent="0.25">
      <c r="A732" t="s">
        <v>16196</v>
      </c>
      <c r="B732" t="s">
        <v>9787</v>
      </c>
    </row>
    <row r="733" spans="1:2" x14ac:dyDescent="0.25">
      <c r="A733" t="s">
        <v>16197</v>
      </c>
      <c r="B733" t="s">
        <v>7197</v>
      </c>
    </row>
    <row r="734" spans="1:2" x14ac:dyDescent="0.25">
      <c r="A734" t="s">
        <v>16198</v>
      </c>
      <c r="B734" t="s">
        <v>3202</v>
      </c>
    </row>
    <row r="735" spans="1:2" x14ac:dyDescent="0.25">
      <c r="A735" t="s">
        <v>16199</v>
      </c>
      <c r="B735" t="s">
        <v>1448</v>
      </c>
    </row>
    <row r="736" spans="1:2" x14ac:dyDescent="0.25">
      <c r="A736" t="s">
        <v>16200</v>
      </c>
      <c r="B736" t="s">
        <v>6059</v>
      </c>
    </row>
    <row r="737" spans="1:2" x14ac:dyDescent="0.25">
      <c r="A737" t="s">
        <v>16201</v>
      </c>
      <c r="B737" t="s">
        <v>2919</v>
      </c>
    </row>
    <row r="738" spans="1:2" x14ac:dyDescent="0.25">
      <c r="A738" t="s">
        <v>16202</v>
      </c>
      <c r="B738" t="s">
        <v>765</v>
      </c>
    </row>
    <row r="739" spans="1:2" x14ac:dyDescent="0.25">
      <c r="A739" t="s">
        <v>16203</v>
      </c>
      <c r="B739" t="s">
        <v>7188</v>
      </c>
    </row>
    <row r="740" spans="1:2" x14ac:dyDescent="0.25">
      <c r="A740" t="s">
        <v>16204</v>
      </c>
      <c r="B740" t="s">
        <v>6732</v>
      </c>
    </row>
    <row r="741" spans="1:2" x14ac:dyDescent="0.25">
      <c r="A741" t="s">
        <v>16205</v>
      </c>
      <c r="B741" t="s">
        <v>8170</v>
      </c>
    </row>
    <row r="742" spans="1:2" x14ac:dyDescent="0.25">
      <c r="A742" t="s">
        <v>16206</v>
      </c>
      <c r="B742" t="s">
        <v>5821</v>
      </c>
    </row>
    <row r="743" spans="1:2" x14ac:dyDescent="0.25">
      <c r="A743" t="s">
        <v>16207</v>
      </c>
      <c r="B743" t="s">
        <v>9241</v>
      </c>
    </row>
    <row r="744" spans="1:2" x14ac:dyDescent="0.25">
      <c r="A744" t="s">
        <v>16208</v>
      </c>
      <c r="B744" t="s">
        <v>1415</v>
      </c>
    </row>
    <row r="745" spans="1:2" x14ac:dyDescent="0.25">
      <c r="A745" t="s">
        <v>16209</v>
      </c>
      <c r="B745" t="s">
        <v>2130</v>
      </c>
    </row>
    <row r="746" spans="1:2" x14ac:dyDescent="0.25">
      <c r="A746" t="s">
        <v>16210</v>
      </c>
      <c r="B746" t="s">
        <v>5767</v>
      </c>
    </row>
    <row r="747" spans="1:2" x14ac:dyDescent="0.25">
      <c r="A747" t="s">
        <v>16211</v>
      </c>
      <c r="B747" t="s">
        <v>3508</v>
      </c>
    </row>
    <row r="748" spans="1:2" x14ac:dyDescent="0.25">
      <c r="A748" t="s">
        <v>16212</v>
      </c>
      <c r="B748" t="s">
        <v>7405</v>
      </c>
    </row>
    <row r="749" spans="1:2" x14ac:dyDescent="0.25">
      <c r="A749" t="s">
        <v>16213</v>
      </c>
      <c r="B749" t="s">
        <v>7526</v>
      </c>
    </row>
    <row r="750" spans="1:2" x14ac:dyDescent="0.25">
      <c r="A750" t="s">
        <v>16214</v>
      </c>
      <c r="B750" t="s">
        <v>6465</v>
      </c>
    </row>
    <row r="751" spans="1:2" x14ac:dyDescent="0.25">
      <c r="A751" t="s">
        <v>16215</v>
      </c>
      <c r="B751" t="s">
        <v>8384</v>
      </c>
    </row>
    <row r="752" spans="1:2" x14ac:dyDescent="0.25">
      <c r="A752" t="s">
        <v>16216</v>
      </c>
      <c r="B752" t="s">
        <v>4335</v>
      </c>
    </row>
    <row r="753" spans="1:2" x14ac:dyDescent="0.25">
      <c r="A753" t="s">
        <v>16217</v>
      </c>
      <c r="B753" t="s">
        <v>906</v>
      </c>
    </row>
    <row r="754" spans="1:2" x14ac:dyDescent="0.25">
      <c r="A754" t="s">
        <v>16218</v>
      </c>
      <c r="B754" t="s">
        <v>5023</v>
      </c>
    </row>
    <row r="755" spans="1:2" x14ac:dyDescent="0.25">
      <c r="A755" t="s">
        <v>16219</v>
      </c>
      <c r="B755" t="s">
        <v>8234</v>
      </c>
    </row>
    <row r="756" spans="1:2" x14ac:dyDescent="0.25">
      <c r="A756" t="s">
        <v>16220</v>
      </c>
      <c r="B756" t="s">
        <v>8352</v>
      </c>
    </row>
    <row r="757" spans="1:2" x14ac:dyDescent="0.25">
      <c r="A757" t="s">
        <v>16221</v>
      </c>
      <c r="B757" t="s">
        <v>1556</v>
      </c>
    </row>
    <row r="758" spans="1:2" x14ac:dyDescent="0.25">
      <c r="A758" t="s">
        <v>16222</v>
      </c>
      <c r="B758" t="s">
        <v>5896</v>
      </c>
    </row>
    <row r="759" spans="1:2" x14ac:dyDescent="0.25">
      <c r="A759" t="s">
        <v>16223</v>
      </c>
      <c r="B759" t="s">
        <v>3454</v>
      </c>
    </row>
    <row r="760" spans="1:2" x14ac:dyDescent="0.25">
      <c r="A760" t="s">
        <v>16224</v>
      </c>
      <c r="B760" t="s">
        <v>9193</v>
      </c>
    </row>
    <row r="761" spans="1:2" x14ac:dyDescent="0.25">
      <c r="A761" t="s">
        <v>16225</v>
      </c>
      <c r="B761" t="s">
        <v>7784</v>
      </c>
    </row>
    <row r="762" spans="1:2" x14ac:dyDescent="0.25">
      <c r="A762" t="s">
        <v>16226</v>
      </c>
      <c r="B762" t="s">
        <v>7907</v>
      </c>
    </row>
    <row r="763" spans="1:2" x14ac:dyDescent="0.25">
      <c r="A763" t="s">
        <v>16227</v>
      </c>
      <c r="B763" t="s">
        <v>4004</v>
      </c>
    </row>
    <row r="764" spans="1:2" x14ac:dyDescent="0.25">
      <c r="A764" t="s">
        <v>16228</v>
      </c>
      <c r="B764" t="s">
        <v>8924</v>
      </c>
    </row>
    <row r="765" spans="1:2" x14ac:dyDescent="0.25">
      <c r="A765" t="s">
        <v>16229</v>
      </c>
      <c r="B765" t="s">
        <v>6820</v>
      </c>
    </row>
    <row r="766" spans="1:2" x14ac:dyDescent="0.25">
      <c r="A766" t="s">
        <v>16230</v>
      </c>
      <c r="B766" t="s">
        <v>1167</v>
      </c>
    </row>
    <row r="767" spans="1:2" x14ac:dyDescent="0.25">
      <c r="A767" t="s">
        <v>16231</v>
      </c>
      <c r="B767" t="s">
        <v>8306</v>
      </c>
    </row>
    <row r="768" spans="1:2" x14ac:dyDescent="0.25">
      <c r="A768" t="s">
        <v>16232</v>
      </c>
      <c r="B768" t="s">
        <v>232</v>
      </c>
    </row>
    <row r="769" spans="1:2" x14ac:dyDescent="0.25">
      <c r="A769" t="s">
        <v>16233</v>
      </c>
      <c r="B769" t="s">
        <v>5984</v>
      </c>
    </row>
    <row r="770" spans="1:2" x14ac:dyDescent="0.25">
      <c r="A770" t="s">
        <v>16234</v>
      </c>
      <c r="B770" t="s">
        <v>8328</v>
      </c>
    </row>
    <row r="771" spans="1:2" x14ac:dyDescent="0.25">
      <c r="A771" t="s">
        <v>16235</v>
      </c>
      <c r="B771" t="s">
        <v>6387</v>
      </c>
    </row>
    <row r="772" spans="1:2" x14ac:dyDescent="0.25">
      <c r="A772" t="s">
        <v>16236</v>
      </c>
      <c r="B772" t="s">
        <v>3785</v>
      </c>
    </row>
    <row r="773" spans="1:2" x14ac:dyDescent="0.25">
      <c r="A773" t="s">
        <v>16237</v>
      </c>
      <c r="B773" t="s">
        <v>7539</v>
      </c>
    </row>
    <row r="774" spans="1:2" x14ac:dyDescent="0.25">
      <c r="A774" t="s">
        <v>16238</v>
      </c>
      <c r="B774" t="s">
        <v>1386</v>
      </c>
    </row>
    <row r="775" spans="1:2" x14ac:dyDescent="0.25">
      <c r="A775" t="s">
        <v>16239</v>
      </c>
      <c r="B775" t="s">
        <v>700</v>
      </c>
    </row>
    <row r="776" spans="1:2" x14ac:dyDescent="0.25">
      <c r="A776" t="s">
        <v>16240</v>
      </c>
      <c r="B776" t="s">
        <v>8748</v>
      </c>
    </row>
    <row r="777" spans="1:2" x14ac:dyDescent="0.25">
      <c r="A777" t="s">
        <v>16241</v>
      </c>
      <c r="B777" t="s">
        <v>10153</v>
      </c>
    </row>
    <row r="778" spans="1:2" x14ac:dyDescent="0.25">
      <c r="A778" t="s">
        <v>16242</v>
      </c>
      <c r="B778" t="s">
        <v>3101</v>
      </c>
    </row>
    <row r="779" spans="1:2" x14ac:dyDescent="0.25">
      <c r="A779" t="s">
        <v>16243</v>
      </c>
      <c r="B779" t="s">
        <v>5020</v>
      </c>
    </row>
    <row r="780" spans="1:2" x14ac:dyDescent="0.25">
      <c r="A780" t="s">
        <v>16244</v>
      </c>
      <c r="B780" t="s">
        <v>10278</v>
      </c>
    </row>
    <row r="781" spans="1:2" x14ac:dyDescent="0.25">
      <c r="A781" t="s">
        <v>16245</v>
      </c>
      <c r="B781" t="s">
        <v>4851</v>
      </c>
    </row>
    <row r="782" spans="1:2" x14ac:dyDescent="0.25">
      <c r="A782" t="s">
        <v>16246</v>
      </c>
      <c r="B782" t="s">
        <v>516</v>
      </c>
    </row>
    <row r="783" spans="1:2" x14ac:dyDescent="0.25">
      <c r="A783" t="s">
        <v>16247</v>
      </c>
      <c r="B783" t="s">
        <v>10463</v>
      </c>
    </row>
    <row r="784" spans="1:2" x14ac:dyDescent="0.25">
      <c r="A784" t="s">
        <v>16248</v>
      </c>
      <c r="B784" t="s">
        <v>8995</v>
      </c>
    </row>
    <row r="785" spans="1:2" x14ac:dyDescent="0.25">
      <c r="A785" t="s">
        <v>16249</v>
      </c>
      <c r="B785" t="s">
        <v>4172</v>
      </c>
    </row>
    <row r="786" spans="1:2" x14ac:dyDescent="0.25">
      <c r="A786" t="s">
        <v>16250</v>
      </c>
      <c r="B786" t="s">
        <v>309</v>
      </c>
    </row>
    <row r="787" spans="1:2" x14ac:dyDescent="0.25">
      <c r="A787" t="s">
        <v>16251</v>
      </c>
      <c r="B787" t="s">
        <v>6345</v>
      </c>
    </row>
    <row r="788" spans="1:2" x14ac:dyDescent="0.25">
      <c r="A788" t="s">
        <v>16252</v>
      </c>
      <c r="B788" t="s">
        <v>8197</v>
      </c>
    </row>
    <row r="789" spans="1:2" x14ac:dyDescent="0.25">
      <c r="A789" t="s">
        <v>16253</v>
      </c>
      <c r="B789" t="s">
        <v>6026</v>
      </c>
    </row>
    <row r="790" spans="1:2" x14ac:dyDescent="0.25">
      <c r="A790" t="s">
        <v>16254</v>
      </c>
      <c r="B790" t="s">
        <v>6974</v>
      </c>
    </row>
    <row r="791" spans="1:2" x14ac:dyDescent="0.25">
      <c r="A791" t="s">
        <v>16255</v>
      </c>
      <c r="B791" t="s">
        <v>9091</v>
      </c>
    </row>
    <row r="792" spans="1:2" x14ac:dyDescent="0.25">
      <c r="A792" t="s">
        <v>16256</v>
      </c>
      <c r="B792" t="s">
        <v>3708</v>
      </c>
    </row>
    <row r="793" spans="1:2" x14ac:dyDescent="0.25">
      <c r="A793" t="s">
        <v>16257</v>
      </c>
      <c r="B793" t="s">
        <v>3514</v>
      </c>
    </row>
    <row r="794" spans="1:2" x14ac:dyDescent="0.25">
      <c r="A794" t="s">
        <v>16258</v>
      </c>
      <c r="B794" t="s">
        <v>1601</v>
      </c>
    </row>
    <row r="795" spans="1:2" x14ac:dyDescent="0.25">
      <c r="A795" t="s">
        <v>16259</v>
      </c>
      <c r="B795" t="s">
        <v>2108</v>
      </c>
    </row>
    <row r="796" spans="1:2" x14ac:dyDescent="0.25">
      <c r="A796" t="s">
        <v>16260</v>
      </c>
      <c r="B796" t="s">
        <v>2133</v>
      </c>
    </row>
    <row r="797" spans="1:2" x14ac:dyDescent="0.25">
      <c r="A797" t="s">
        <v>16261</v>
      </c>
      <c r="B797" t="s">
        <v>5373</v>
      </c>
    </row>
    <row r="798" spans="1:2" x14ac:dyDescent="0.25">
      <c r="A798" t="s">
        <v>16262</v>
      </c>
      <c r="B798" t="s">
        <v>8911</v>
      </c>
    </row>
    <row r="799" spans="1:2" x14ac:dyDescent="0.25">
      <c r="A799" t="s">
        <v>16263</v>
      </c>
      <c r="B799" t="s">
        <v>771</v>
      </c>
    </row>
    <row r="800" spans="1:2" x14ac:dyDescent="0.25">
      <c r="A800" t="s">
        <v>16264</v>
      </c>
      <c r="B800" t="s">
        <v>4032</v>
      </c>
    </row>
    <row r="801" spans="1:2" x14ac:dyDescent="0.25">
      <c r="A801" t="s">
        <v>16265</v>
      </c>
      <c r="B801" t="s">
        <v>6061</v>
      </c>
    </row>
    <row r="802" spans="1:2" x14ac:dyDescent="0.25">
      <c r="A802" t="s">
        <v>16266</v>
      </c>
      <c r="B802" t="s">
        <v>2431</v>
      </c>
    </row>
    <row r="803" spans="1:2" x14ac:dyDescent="0.25">
      <c r="A803" t="s">
        <v>16267</v>
      </c>
      <c r="B803" t="s">
        <v>9875</v>
      </c>
    </row>
    <row r="804" spans="1:2" x14ac:dyDescent="0.25">
      <c r="A804" t="s">
        <v>16268</v>
      </c>
      <c r="B804" t="s">
        <v>7687</v>
      </c>
    </row>
    <row r="805" spans="1:2" x14ac:dyDescent="0.25">
      <c r="A805" t="s">
        <v>16269</v>
      </c>
      <c r="B805" t="s">
        <v>3644</v>
      </c>
    </row>
    <row r="806" spans="1:2" x14ac:dyDescent="0.25">
      <c r="A806" t="s">
        <v>16270</v>
      </c>
      <c r="B806" t="s">
        <v>5758</v>
      </c>
    </row>
    <row r="807" spans="1:2" x14ac:dyDescent="0.25">
      <c r="A807" t="s">
        <v>16271</v>
      </c>
      <c r="B807" t="s">
        <v>6165</v>
      </c>
    </row>
    <row r="808" spans="1:2" x14ac:dyDescent="0.25">
      <c r="A808" t="s">
        <v>16272</v>
      </c>
      <c r="B808" t="s">
        <v>3306</v>
      </c>
    </row>
    <row r="809" spans="1:2" x14ac:dyDescent="0.25">
      <c r="A809" t="s">
        <v>16273</v>
      </c>
      <c r="B809" t="s">
        <v>8641</v>
      </c>
    </row>
    <row r="810" spans="1:2" x14ac:dyDescent="0.25">
      <c r="A810" t="s">
        <v>16274</v>
      </c>
      <c r="B810" t="s">
        <v>2573</v>
      </c>
    </row>
    <row r="811" spans="1:2" x14ac:dyDescent="0.25">
      <c r="A811" t="s">
        <v>16275</v>
      </c>
      <c r="B811" t="s">
        <v>10370</v>
      </c>
    </row>
    <row r="812" spans="1:2" x14ac:dyDescent="0.25">
      <c r="A812" t="s">
        <v>16276</v>
      </c>
      <c r="B812" t="s">
        <v>9182</v>
      </c>
    </row>
    <row r="813" spans="1:2" x14ac:dyDescent="0.25">
      <c r="A813" t="s">
        <v>16277</v>
      </c>
      <c r="B813" t="s">
        <v>7027</v>
      </c>
    </row>
    <row r="814" spans="1:2" x14ac:dyDescent="0.25">
      <c r="A814" t="s">
        <v>16278</v>
      </c>
      <c r="B814" t="s">
        <v>9397</v>
      </c>
    </row>
    <row r="815" spans="1:2" x14ac:dyDescent="0.25">
      <c r="A815" t="s">
        <v>16279</v>
      </c>
      <c r="B815" t="s">
        <v>5824</v>
      </c>
    </row>
    <row r="816" spans="1:2" x14ac:dyDescent="0.25">
      <c r="A816" t="s">
        <v>16280</v>
      </c>
      <c r="B816" t="s">
        <v>4411</v>
      </c>
    </row>
    <row r="817" spans="1:2" x14ac:dyDescent="0.25">
      <c r="A817" t="s">
        <v>16281</v>
      </c>
      <c r="B817" t="s">
        <v>4786</v>
      </c>
    </row>
    <row r="818" spans="1:2" x14ac:dyDescent="0.25">
      <c r="A818" t="s">
        <v>16282</v>
      </c>
      <c r="B818" t="s">
        <v>3947</v>
      </c>
    </row>
    <row r="819" spans="1:2" x14ac:dyDescent="0.25">
      <c r="A819" t="s">
        <v>16283</v>
      </c>
      <c r="B819" t="s">
        <v>10747</v>
      </c>
    </row>
    <row r="820" spans="1:2" x14ac:dyDescent="0.25">
      <c r="A820" t="s">
        <v>16284</v>
      </c>
      <c r="B820" t="s">
        <v>3922</v>
      </c>
    </row>
    <row r="821" spans="1:2" x14ac:dyDescent="0.25">
      <c r="A821" t="s">
        <v>16285</v>
      </c>
      <c r="B821" t="s">
        <v>213</v>
      </c>
    </row>
    <row r="822" spans="1:2" x14ac:dyDescent="0.25">
      <c r="A822" t="s">
        <v>16286</v>
      </c>
      <c r="B822" t="s">
        <v>2836</v>
      </c>
    </row>
    <row r="823" spans="1:2" x14ac:dyDescent="0.25">
      <c r="A823" t="s">
        <v>16287</v>
      </c>
      <c r="B823" t="s">
        <v>6074</v>
      </c>
    </row>
    <row r="824" spans="1:2" x14ac:dyDescent="0.25">
      <c r="A824" t="s">
        <v>16288</v>
      </c>
      <c r="B824" t="s">
        <v>2554</v>
      </c>
    </row>
    <row r="825" spans="1:2" x14ac:dyDescent="0.25">
      <c r="A825" t="s">
        <v>16289</v>
      </c>
      <c r="B825" t="s">
        <v>4969</v>
      </c>
    </row>
    <row r="826" spans="1:2" x14ac:dyDescent="0.25">
      <c r="A826" t="s">
        <v>16290</v>
      </c>
      <c r="B826" t="s">
        <v>1006</v>
      </c>
    </row>
    <row r="827" spans="1:2" x14ac:dyDescent="0.25">
      <c r="A827" t="s">
        <v>16291</v>
      </c>
      <c r="B827" t="s">
        <v>9159</v>
      </c>
    </row>
    <row r="828" spans="1:2" x14ac:dyDescent="0.25">
      <c r="A828" t="s">
        <v>16292</v>
      </c>
      <c r="B828" t="s">
        <v>4117</v>
      </c>
    </row>
    <row r="829" spans="1:2" x14ac:dyDescent="0.25">
      <c r="A829" t="s">
        <v>16293</v>
      </c>
      <c r="B829" t="s">
        <v>2272</v>
      </c>
    </row>
    <row r="830" spans="1:2" x14ac:dyDescent="0.25">
      <c r="A830" t="s">
        <v>16294</v>
      </c>
      <c r="B830" t="s">
        <v>6066</v>
      </c>
    </row>
    <row r="831" spans="1:2" x14ac:dyDescent="0.25">
      <c r="A831" t="s">
        <v>16295</v>
      </c>
      <c r="B831" t="s">
        <v>5348</v>
      </c>
    </row>
    <row r="832" spans="1:2" x14ac:dyDescent="0.25">
      <c r="A832" t="s">
        <v>16296</v>
      </c>
      <c r="B832" t="s">
        <v>318</v>
      </c>
    </row>
    <row r="833" spans="1:2" x14ac:dyDescent="0.25">
      <c r="A833" t="s">
        <v>16297</v>
      </c>
      <c r="B833" t="s">
        <v>3490</v>
      </c>
    </row>
    <row r="834" spans="1:2" x14ac:dyDescent="0.25">
      <c r="A834" t="s">
        <v>16298</v>
      </c>
      <c r="B834" t="s">
        <v>9851</v>
      </c>
    </row>
    <row r="835" spans="1:2" x14ac:dyDescent="0.25">
      <c r="A835" t="s">
        <v>16299</v>
      </c>
      <c r="B835" t="s">
        <v>1648</v>
      </c>
    </row>
    <row r="836" spans="1:2" x14ac:dyDescent="0.25">
      <c r="A836" t="s">
        <v>16300</v>
      </c>
      <c r="B836" t="s">
        <v>8989</v>
      </c>
    </row>
    <row r="837" spans="1:2" x14ac:dyDescent="0.25">
      <c r="A837" t="s">
        <v>16301</v>
      </c>
      <c r="B837" t="s">
        <v>71</v>
      </c>
    </row>
    <row r="838" spans="1:2" x14ac:dyDescent="0.25">
      <c r="A838" t="s">
        <v>16302</v>
      </c>
      <c r="B838" t="s">
        <v>10224</v>
      </c>
    </row>
    <row r="839" spans="1:2" x14ac:dyDescent="0.25">
      <c r="A839" t="s">
        <v>16303</v>
      </c>
      <c r="B839" t="s">
        <v>3487</v>
      </c>
    </row>
    <row r="840" spans="1:2" x14ac:dyDescent="0.25">
      <c r="A840" t="s">
        <v>16304</v>
      </c>
      <c r="B840" t="s">
        <v>4849</v>
      </c>
    </row>
    <row r="841" spans="1:2" x14ac:dyDescent="0.25">
      <c r="A841" t="s">
        <v>16305</v>
      </c>
      <c r="B841" t="s">
        <v>4784</v>
      </c>
    </row>
    <row r="842" spans="1:2" x14ac:dyDescent="0.25">
      <c r="A842" t="s">
        <v>16306</v>
      </c>
      <c r="B842" t="s">
        <v>6197</v>
      </c>
    </row>
    <row r="843" spans="1:2" x14ac:dyDescent="0.25">
      <c r="A843" t="s">
        <v>16307</v>
      </c>
      <c r="B843" t="s">
        <v>7768</v>
      </c>
    </row>
    <row r="844" spans="1:2" x14ac:dyDescent="0.25">
      <c r="A844" t="s">
        <v>16308</v>
      </c>
      <c r="B844" t="s">
        <v>8176</v>
      </c>
    </row>
    <row r="845" spans="1:2" x14ac:dyDescent="0.25">
      <c r="A845" t="s">
        <v>16309</v>
      </c>
      <c r="B845" t="s">
        <v>9496</v>
      </c>
    </row>
    <row r="846" spans="1:2" x14ac:dyDescent="0.25">
      <c r="A846" t="s">
        <v>16310</v>
      </c>
      <c r="B846" t="s">
        <v>8243</v>
      </c>
    </row>
    <row r="847" spans="1:2" x14ac:dyDescent="0.25">
      <c r="A847" t="s">
        <v>16311</v>
      </c>
      <c r="B847" t="s">
        <v>4063</v>
      </c>
    </row>
    <row r="848" spans="1:2" x14ac:dyDescent="0.25">
      <c r="A848" t="s">
        <v>16312</v>
      </c>
      <c r="B848" t="s">
        <v>245</v>
      </c>
    </row>
    <row r="849" spans="1:2" x14ac:dyDescent="0.25">
      <c r="A849" t="s">
        <v>16313</v>
      </c>
      <c r="B849" t="s">
        <v>2333</v>
      </c>
    </row>
    <row r="850" spans="1:2" x14ac:dyDescent="0.25">
      <c r="A850" t="s">
        <v>16314</v>
      </c>
      <c r="B850" t="s">
        <v>5425</v>
      </c>
    </row>
    <row r="851" spans="1:2" x14ac:dyDescent="0.25">
      <c r="A851" t="s">
        <v>16315</v>
      </c>
      <c r="B851" t="s">
        <v>5438</v>
      </c>
    </row>
    <row r="852" spans="1:2" x14ac:dyDescent="0.25">
      <c r="A852" t="s">
        <v>16316</v>
      </c>
      <c r="B852" t="s">
        <v>9139</v>
      </c>
    </row>
    <row r="853" spans="1:2" x14ac:dyDescent="0.25">
      <c r="A853" t="s">
        <v>16317</v>
      </c>
      <c r="B853" t="s">
        <v>10020</v>
      </c>
    </row>
    <row r="854" spans="1:2" x14ac:dyDescent="0.25">
      <c r="A854" t="s">
        <v>16318</v>
      </c>
      <c r="B854" t="s">
        <v>9228</v>
      </c>
    </row>
    <row r="855" spans="1:2" x14ac:dyDescent="0.25">
      <c r="A855" t="s">
        <v>16319</v>
      </c>
      <c r="B855" t="s">
        <v>3180</v>
      </c>
    </row>
    <row r="856" spans="1:2" x14ac:dyDescent="0.25">
      <c r="A856" t="s">
        <v>16320</v>
      </c>
      <c r="B856" t="s">
        <v>4149</v>
      </c>
    </row>
    <row r="857" spans="1:2" x14ac:dyDescent="0.25">
      <c r="A857" t="s">
        <v>16321</v>
      </c>
      <c r="B857" t="s">
        <v>7160</v>
      </c>
    </row>
    <row r="858" spans="1:2" x14ac:dyDescent="0.25">
      <c r="A858" t="s">
        <v>16322</v>
      </c>
      <c r="B858" t="s">
        <v>7287</v>
      </c>
    </row>
    <row r="859" spans="1:2" x14ac:dyDescent="0.25">
      <c r="A859" t="s">
        <v>16323</v>
      </c>
      <c r="B859" t="s">
        <v>7119</v>
      </c>
    </row>
    <row r="860" spans="1:2" x14ac:dyDescent="0.25">
      <c r="A860" t="s">
        <v>16324</v>
      </c>
      <c r="B860" t="s">
        <v>9926</v>
      </c>
    </row>
    <row r="861" spans="1:2" x14ac:dyDescent="0.25">
      <c r="A861" t="s">
        <v>16325</v>
      </c>
      <c r="B861" t="s">
        <v>9992</v>
      </c>
    </row>
    <row r="862" spans="1:2" x14ac:dyDescent="0.25">
      <c r="A862" t="s">
        <v>16326</v>
      </c>
      <c r="B862" t="s">
        <v>5302</v>
      </c>
    </row>
    <row r="863" spans="1:2" x14ac:dyDescent="0.25">
      <c r="A863" t="s">
        <v>16327</v>
      </c>
      <c r="B863" t="s">
        <v>10506</v>
      </c>
    </row>
    <row r="864" spans="1:2" x14ac:dyDescent="0.25">
      <c r="A864" t="s">
        <v>16328</v>
      </c>
      <c r="B864" t="s">
        <v>7820</v>
      </c>
    </row>
    <row r="865" spans="1:2" x14ac:dyDescent="0.25">
      <c r="A865" t="s">
        <v>16329</v>
      </c>
      <c r="B865" t="s">
        <v>4641</v>
      </c>
    </row>
    <row r="866" spans="1:2" x14ac:dyDescent="0.25">
      <c r="A866" t="s">
        <v>16330</v>
      </c>
      <c r="B866" t="s">
        <v>8312</v>
      </c>
    </row>
    <row r="867" spans="1:2" x14ac:dyDescent="0.25">
      <c r="A867" t="s">
        <v>16331</v>
      </c>
      <c r="B867" t="s">
        <v>6057</v>
      </c>
    </row>
    <row r="868" spans="1:2" x14ac:dyDescent="0.25">
      <c r="A868" t="s">
        <v>16332</v>
      </c>
      <c r="B868" t="s">
        <v>6912</v>
      </c>
    </row>
    <row r="869" spans="1:2" x14ac:dyDescent="0.25">
      <c r="A869" t="s">
        <v>16333</v>
      </c>
      <c r="B869" t="s">
        <v>7377</v>
      </c>
    </row>
    <row r="870" spans="1:2" x14ac:dyDescent="0.25">
      <c r="A870" t="s">
        <v>16334</v>
      </c>
      <c r="B870" t="s">
        <v>1932</v>
      </c>
    </row>
    <row r="871" spans="1:2" x14ac:dyDescent="0.25">
      <c r="A871" t="s">
        <v>16335</v>
      </c>
      <c r="B871" t="s">
        <v>3308</v>
      </c>
    </row>
    <row r="872" spans="1:2" x14ac:dyDescent="0.25">
      <c r="A872" t="s">
        <v>16336</v>
      </c>
      <c r="B872" t="s">
        <v>8206</v>
      </c>
    </row>
    <row r="873" spans="1:2" x14ac:dyDescent="0.25">
      <c r="A873" t="s">
        <v>16337</v>
      </c>
      <c r="B873" t="s">
        <v>9378</v>
      </c>
    </row>
    <row r="874" spans="1:2" x14ac:dyDescent="0.25">
      <c r="A874" t="s">
        <v>16338</v>
      </c>
      <c r="B874" t="s">
        <v>6823</v>
      </c>
    </row>
    <row r="875" spans="1:2" x14ac:dyDescent="0.25">
      <c r="A875" t="s">
        <v>16339</v>
      </c>
      <c r="B875" t="s">
        <v>5684</v>
      </c>
    </row>
    <row r="876" spans="1:2" x14ac:dyDescent="0.25">
      <c r="A876" t="s">
        <v>16340</v>
      </c>
      <c r="B876" t="s">
        <v>9792</v>
      </c>
    </row>
    <row r="877" spans="1:2" x14ac:dyDescent="0.25">
      <c r="A877" t="s">
        <v>16341</v>
      </c>
      <c r="B877" t="s">
        <v>10143</v>
      </c>
    </row>
    <row r="878" spans="1:2" x14ac:dyDescent="0.25">
      <c r="A878" t="s">
        <v>16342</v>
      </c>
      <c r="B878" t="s">
        <v>8939</v>
      </c>
    </row>
    <row r="879" spans="1:2" x14ac:dyDescent="0.25">
      <c r="A879" t="s">
        <v>16343</v>
      </c>
      <c r="B879" t="s">
        <v>5591</v>
      </c>
    </row>
    <row r="880" spans="1:2" x14ac:dyDescent="0.25">
      <c r="A880" t="s">
        <v>16344</v>
      </c>
      <c r="B880" t="s">
        <v>10434</v>
      </c>
    </row>
    <row r="881" spans="1:2" x14ac:dyDescent="0.25">
      <c r="A881" t="s">
        <v>16345</v>
      </c>
      <c r="B881" t="s">
        <v>5427</v>
      </c>
    </row>
    <row r="882" spans="1:2" x14ac:dyDescent="0.25">
      <c r="A882" t="s">
        <v>16346</v>
      </c>
      <c r="B882" t="s">
        <v>201</v>
      </c>
    </row>
    <row r="883" spans="1:2" x14ac:dyDescent="0.25">
      <c r="A883" t="s">
        <v>16347</v>
      </c>
      <c r="B883" t="s">
        <v>10697</v>
      </c>
    </row>
    <row r="884" spans="1:2" x14ac:dyDescent="0.25">
      <c r="A884" t="s">
        <v>16348</v>
      </c>
      <c r="B884" t="s">
        <v>5495</v>
      </c>
    </row>
    <row r="885" spans="1:2" x14ac:dyDescent="0.25">
      <c r="A885" t="s">
        <v>16349</v>
      </c>
      <c r="B885" t="s">
        <v>8799</v>
      </c>
    </row>
    <row r="886" spans="1:2" x14ac:dyDescent="0.25">
      <c r="A886" t="s">
        <v>16350</v>
      </c>
      <c r="B886" t="s">
        <v>7999</v>
      </c>
    </row>
    <row r="887" spans="1:2" x14ac:dyDescent="0.25">
      <c r="A887" t="s">
        <v>16351</v>
      </c>
      <c r="B887" t="s">
        <v>2446</v>
      </c>
    </row>
    <row r="888" spans="1:2" x14ac:dyDescent="0.25">
      <c r="A888" t="s">
        <v>16352</v>
      </c>
      <c r="B888" t="s">
        <v>8339</v>
      </c>
    </row>
    <row r="889" spans="1:2" x14ac:dyDescent="0.25">
      <c r="A889" t="s">
        <v>16353</v>
      </c>
      <c r="B889" t="s">
        <v>4327</v>
      </c>
    </row>
    <row r="890" spans="1:2" x14ac:dyDescent="0.25">
      <c r="A890" t="s">
        <v>16354</v>
      </c>
      <c r="B890" t="s">
        <v>6695</v>
      </c>
    </row>
    <row r="891" spans="1:2" x14ac:dyDescent="0.25">
      <c r="A891" t="s">
        <v>16355</v>
      </c>
      <c r="B891" t="s">
        <v>4611</v>
      </c>
    </row>
    <row r="892" spans="1:2" x14ac:dyDescent="0.25">
      <c r="A892" t="s">
        <v>16356</v>
      </c>
      <c r="B892" t="s">
        <v>7243</v>
      </c>
    </row>
    <row r="893" spans="1:2" x14ac:dyDescent="0.25">
      <c r="A893" t="s">
        <v>16357</v>
      </c>
      <c r="B893" t="s">
        <v>4067</v>
      </c>
    </row>
    <row r="894" spans="1:2" x14ac:dyDescent="0.25">
      <c r="A894" t="s">
        <v>16358</v>
      </c>
      <c r="B894" t="s">
        <v>7440</v>
      </c>
    </row>
    <row r="895" spans="1:2" x14ac:dyDescent="0.25">
      <c r="A895" t="s">
        <v>16359</v>
      </c>
      <c r="B895" t="s">
        <v>8851</v>
      </c>
    </row>
    <row r="896" spans="1:2" x14ac:dyDescent="0.25">
      <c r="A896" t="s">
        <v>16360</v>
      </c>
      <c r="B896" t="s">
        <v>9606</v>
      </c>
    </row>
    <row r="897" spans="1:2" x14ac:dyDescent="0.25">
      <c r="A897" t="s">
        <v>16361</v>
      </c>
      <c r="B897" t="s">
        <v>7776</v>
      </c>
    </row>
    <row r="898" spans="1:2" x14ac:dyDescent="0.25">
      <c r="A898" t="s">
        <v>16362</v>
      </c>
      <c r="B898" t="s">
        <v>5705</v>
      </c>
    </row>
    <row r="899" spans="1:2" x14ac:dyDescent="0.25">
      <c r="A899" t="s">
        <v>16363</v>
      </c>
      <c r="B899" t="s">
        <v>2985</v>
      </c>
    </row>
    <row r="900" spans="1:2" x14ac:dyDescent="0.25">
      <c r="A900" t="s">
        <v>16364</v>
      </c>
      <c r="B900" t="s">
        <v>10935</v>
      </c>
    </row>
    <row r="901" spans="1:2" x14ac:dyDescent="0.25">
      <c r="A901" t="s">
        <v>16365</v>
      </c>
      <c r="B901" t="s">
        <v>5733</v>
      </c>
    </row>
    <row r="902" spans="1:2" x14ac:dyDescent="0.25">
      <c r="A902" t="s">
        <v>16366</v>
      </c>
      <c r="B902" t="s">
        <v>3979</v>
      </c>
    </row>
    <row r="903" spans="1:2" x14ac:dyDescent="0.25">
      <c r="A903" t="s">
        <v>16367</v>
      </c>
      <c r="B903" t="s">
        <v>4236</v>
      </c>
    </row>
    <row r="904" spans="1:2" x14ac:dyDescent="0.25">
      <c r="A904" t="s">
        <v>16368</v>
      </c>
      <c r="B904" t="s">
        <v>6115</v>
      </c>
    </row>
    <row r="905" spans="1:2" x14ac:dyDescent="0.25">
      <c r="A905" t="s">
        <v>16369</v>
      </c>
      <c r="B905" t="s">
        <v>2716</v>
      </c>
    </row>
    <row r="906" spans="1:2" x14ac:dyDescent="0.25">
      <c r="A906" t="s">
        <v>16370</v>
      </c>
      <c r="B906" t="s">
        <v>2359</v>
      </c>
    </row>
    <row r="907" spans="1:2" x14ac:dyDescent="0.25">
      <c r="A907" t="s">
        <v>16371</v>
      </c>
      <c r="B907" t="s">
        <v>10098</v>
      </c>
    </row>
    <row r="908" spans="1:2" x14ac:dyDescent="0.25">
      <c r="A908" t="s">
        <v>16372</v>
      </c>
      <c r="B908" t="s">
        <v>6729</v>
      </c>
    </row>
    <row r="909" spans="1:2" x14ac:dyDescent="0.25">
      <c r="A909" t="s">
        <v>16373</v>
      </c>
      <c r="B909" t="s">
        <v>10839</v>
      </c>
    </row>
    <row r="910" spans="1:2" x14ac:dyDescent="0.25">
      <c r="A910" t="s">
        <v>16374</v>
      </c>
      <c r="B910" t="s">
        <v>9746</v>
      </c>
    </row>
    <row r="911" spans="1:2" x14ac:dyDescent="0.25">
      <c r="A911" t="s">
        <v>16375</v>
      </c>
      <c r="B911" t="s">
        <v>1945</v>
      </c>
    </row>
    <row r="912" spans="1:2" x14ac:dyDescent="0.25">
      <c r="A912" t="s">
        <v>16376</v>
      </c>
      <c r="B912" t="s">
        <v>1866</v>
      </c>
    </row>
    <row r="913" spans="1:2" x14ac:dyDescent="0.25">
      <c r="A913" t="s">
        <v>16377</v>
      </c>
      <c r="B913" t="s">
        <v>9962</v>
      </c>
    </row>
    <row r="914" spans="1:2" x14ac:dyDescent="0.25">
      <c r="A914" t="s">
        <v>16378</v>
      </c>
      <c r="B914" t="s">
        <v>5831</v>
      </c>
    </row>
    <row r="915" spans="1:2" x14ac:dyDescent="0.25">
      <c r="A915" t="s">
        <v>16379</v>
      </c>
      <c r="B915" t="s">
        <v>4532</v>
      </c>
    </row>
    <row r="916" spans="1:2" x14ac:dyDescent="0.25">
      <c r="A916" t="s">
        <v>16380</v>
      </c>
      <c r="B916" t="s">
        <v>4228</v>
      </c>
    </row>
    <row r="917" spans="1:2" x14ac:dyDescent="0.25">
      <c r="A917" t="s">
        <v>16381</v>
      </c>
      <c r="B917" t="s">
        <v>1669</v>
      </c>
    </row>
    <row r="918" spans="1:2" x14ac:dyDescent="0.25">
      <c r="A918" t="s">
        <v>16382</v>
      </c>
      <c r="B918" t="s">
        <v>9664</v>
      </c>
    </row>
    <row r="919" spans="1:2" x14ac:dyDescent="0.25">
      <c r="A919" t="s">
        <v>16383</v>
      </c>
      <c r="B919" t="s">
        <v>4473</v>
      </c>
    </row>
    <row r="920" spans="1:2" x14ac:dyDescent="0.25">
      <c r="A920" t="s">
        <v>16384</v>
      </c>
      <c r="B920" t="s">
        <v>7169</v>
      </c>
    </row>
    <row r="921" spans="1:2" x14ac:dyDescent="0.25">
      <c r="A921" t="s">
        <v>16385</v>
      </c>
      <c r="B921" t="s">
        <v>519</v>
      </c>
    </row>
    <row r="922" spans="1:2" x14ac:dyDescent="0.25">
      <c r="A922" t="s">
        <v>16386</v>
      </c>
      <c r="B922" t="s">
        <v>5191</v>
      </c>
    </row>
    <row r="923" spans="1:2" x14ac:dyDescent="0.25">
      <c r="A923" t="s">
        <v>16387</v>
      </c>
      <c r="B923" t="s">
        <v>2422</v>
      </c>
    </row>
    <row r="924" spans="1:2" x14ac:dyDescent="0.25">
      <c r="A924" t="s">
        <v>16388</v>
      </c>
      <c r="B924" t="s">
        <v>8624</v>
      </c>
    </row>
    <row r="925" spans="1:2" x14ac:dyDescent="0.25">
      <c r="A925" t="s">
        <v>16389</v>
      </c>
      <c r="B925" t="s">
        <v>97</v>
      </c>
    </row>
    <row r="926" spans="1:2" x14ac:dyDescent="0.25">
      <c r="A926" t="s">
        <v>16390</v>
      </c>
      <c r="B926" t="s">
        <v>10293</v>
      </c>
    </row>
    <row r="927" spans="1:2" x14ac:dyDescent="0.25">
      <c r="A927" t="s">
        <v>16391</v>
      </c>
      <c r="B927" t="s">
        <v>6851</v>
      </c>
    </row>
    <row r="928" spans="1:2" x14ac:dyDescent="0.25">
      <c r="A928" t="s">
        <v>16392</v>
      </c>
      <c r="B928" t="s">
        <v>5967</v>
      </c>
    </row>
    <row r="929" spans="1:2" x14ac:dyDescent="0.25">
      <c r="A929" t="s">
        <v>16393</v>
      </c>
      <c r="B929" t="s">
        <v>4083</v>
      </c>
    </row>
    <row r="930" spans="1:2" x14ac:dyDescent="0.25">
      <c r="A930" t="s">
        <v>16394</v>
      </c>
      <c r="B930" t="s">
        <v>10068</v>
      </c>
    </row>
    <row r="931" spans="1:2" x14ac:dyDescent="0.25">
      <c r="A931" t="s">
        <v>16395</v>
      </c>
      <c r="B931" t="s">
        <v>8605</v>
      </c>
    </row>
    <row r="932" spans="1:2" x14ac:dyDescent="0.25">
      <c r="A932" t="s">
        <v>16396</v>
      </c>
      <c r="B932" t="s">
        <v>643</v>
      </c>
    </row>
    <row r="933" spans="1:2" x14ac:dyDescent="0.25">
      <c r="A933" t="s">
        <v>16397</v>
      </c>
      <c r="B933" t="s">
        <v>2043</v>
      </c>
    </row>
    <row r="934" spans="1:2" x14ac:dyDescent="0.25">
      <c r="A934" t="s">
        <v>16398</v>
      </c>
      <c r="B934" t="s">
        <v>666</v>
      </c>
    </row>
    <row r="935" spans="1:2" x14ac:dyDescent="0.25">
      <c r="A935" t="s">
        <v>16399</v>
      </c>
      <c r="B935" t="s">
        <v>7024</v>
      </c>
    </row>
    <row r="936" spans="1:2" x14ac:dyDescent="0.25">
      <c r="A936" t="s">
        <v>16400</v>
      </c>
      <c r="B936" t="s">
        <v>8699</v>
      </c>
    </row>
    <row r="937" spans="1:2" x14ac:dyDescent="0.25">
      <c r="A937" t="s">
        <v>16401</v>
      </c>
      <c r="B937" t="s">
        <v>1304</v>
      </c>
    </row>
    <row r="938" spans="1:2" x14ac:dyDescent="0.25">
      <c r="A938" t="s">
        <v>16402</v>
      </c>
      <c r="B938" t="s">
        <v>9668</v>
      </c>
    </row>
    <row r="939" spans="1:2" x14ac:dyDescent="0.25">
      <c r="A939" t="s">
        <v>16403</v>
      </c>
      <c r="B939" t="s">
        <v>9484</v>
      </c>
    </row>
    <row r="940" spans="1:2" x14ac:dyDescent="0.25">
      <c r="A940" t="s">
        <v>16404</v>
      </c>
      <c r="B940" t="s">
        <v>1202</v>
      </c>
    </row>
    <row r="941" spans="1:2" x14ac:dyDescent="0.25">
      <c r="A941" t="s">
        <v>16405</v>
      </c>
      <c r="B941" t="s">
        <v>4348</v>
      </c>
    </row>
    <row r="942" spans="1:2" x14ac:dyDescent="0.25">
      <c r="A942" t="s">
        <v>16406</v>
      </c>
      <c r="B942" t="s">
        <v>6765</v>
      </c>
    </row>
    <row r="943" spans="1:2" x14ac:dyDescent="0.25">
      <c r="A943" t="s">
        <v>16407</v>
      </c>
      <c r="B943" t="s">
        <v>9638</v>
      </c>
    </row>
    <row r="944" spans="1:2" x14ac:dyDescent="0.25">
      <c r="A944" t="s">
        <v>16408</v>
      </c>
      <c r="B944" t="s">
        <v>10210</v>
      </c>
    </row>
    <row r="945" spans="1:2" x14ac:dyDescent="0.25">
      <c r="A945" t="s">
        <v>16409</v>
      </c>
      <c r="B945" t="s">
        <v>7308</v>
      </c>
    </row>
    <row r="946" spans="1:2" x14ac:dyDescent="0.25">
      <c r="A946" t="s">
        <v>16410</v>
      </c>
      <c r="B946" t="s">
        <v>7067</v>
      </c>
    </row>
    <row r="947" spans="1:2" x14ac:dyDescent="0.25">
      <c r="A947" t="s">
        <v>16411</v>
      </c>
      <c r="B947" t="s">
        <v>9565</v>
      </c>
    </row>
    <row r="948" spans="1:2" x14ac:dyDescent="0.25">
      <c r="A948" t="s">
        <v>16412</v>
      </c>
      <c r="B948" t="s">
        <v>10865</v>
      </c>
    </row>
    <row r="949" spans="1:2" x14ac:dyDescent="0.25">
      <c r="A949" t="s">
        <v>16413</v>
      </c>
      <c r="B949" t="s">
        <v>655</v>
      </c>
    </row>
    <row r="950" spans="1:2" x14ac:dyDescent="0.25">
      <c r="A950" t="s">
        <v>16414</v>
      </c>
      <c r="B950" t="s">
        <v>3045</v>
      </c>
    </row>
    <row r="951" spans="1:2" x14ac:dyDescent="0.25">
      <c r="A951" t="s">
        <v>16415</v>
      </c>
      <c r="B951" t="s">
        <v>10339</v>
      </c>
    </row>
    <row r="952" spans="1:2" x14ac:dyDescent="0.25">
      <c r="A952" t="s">
        <v>16416</v>
      </c>
      <c r="B952" t="s">
        <v>10629</v>
      </c>
    </row>
    <row r="953" spans="1:2" x14ac:dyDescent="0.25">
      <c r="A953" t="s">
        <v>16417</v>
      </c>
      <c r="B953" t="s">
        <v>6210</v>
      </c>
    </row>
    <row r="954" spans="1:2" x14ac:dyDescent="0.25">
      <c r="A954" t="s">
        <v>16418</v>
      </c>
      <c r="B954" t="s">
        <v>2125</v>
      </c>
    </row>
    <row r="955" spans="1:2" x14ac:dyDescent="0.25">
      <c r="A955" t="s">
        <v>16419</v>
      </c>
      <c r="B955" t="s">
        <v>1604</v>
      </c>
    </row>
    <row r="956" spans="1:2" x14ac:dyDescent="0.25">
      <c r="A956" t="s">
        <v>16420</v>
      </c>
      <c r="B956" t="s">
        <v>6279</v>
      </c>
    </row>
    <row r="957" spans="1:2" x14ac:dyDescent="0.25">
      <c r="A957" t="s">
        <v>16421</v>
      </c>
      <c r="B957" t="s">
        <v>8495</v>
      </c>
    </row>
    <row r="958" spans="1:2" x14ac:dyDescent="0.25">
      <c r="A958" t="s">
        <v>16422</v>
      </c>
      <c r="B958" t="s">
        <v>9038</v>
      </c>
    </row>
    <row r="959" spans="1:2" x14ac:dyDescent="0.25">
      <c r="A959" t="s">
        <v>16423</v>
      </c>
      <c r="B959" t="s">
        <v>1643</v>
      </c>
    </row>
    <row r="960" spans="1:2" x14ac:dyDescent="0.25">
      <c r="A960" t="s">
        <v>16424</v>
      </c>
      <c r="B960" t="s">
        <v>293</v>
      </c>
    </row>
    <row r="961" spans="1:2" x14ac:dyDescent="0.25">
      <c r="A961" t="s">
        <v>16425</v>
      </c>
      <c r="B961" t="s">
        <v>4897</v>
      </c>
    </row>
    <row r="962" spans="1:2" x14ac:dyDescent="0.25">
      <c r="A962" t="s">
        <v>16426</v>
      </c>
      <c r="B962" t="s">
        <v>6195</v>
      </c>
    </row>
    <row r="963" spans="1:2" x14ac:dyDescent="0.25">
      <c r="A963" t="s">
        <v>16427</v>
      </c>
      <c r="B963" t="s">
        <v>1208</v>
      </c>
    </row>
    <row r="964" spans="1:2" x14ac:dyDescent="0.25">
      <c r="A964" t="s">
        <v>16428</v>
      </c>
      <c r="B964" t="s">
        <v>1424</v>
      </c>
    </row>
    <row r="965" spans="1:2" x14ac:dyDescent="0.25">
      <c r="A965" t="s">
        <v>16429</v>
      </c>
      <c r="B965" t="s">
        <v>10703</v>
      </c>
    </row>
    <row r="966" spans="1:2" x14ac:dyDescent="0.25">
      <c r="A966" t="s">
        <v>16430</v>
      </c>
      <c r="B966" t="s">
        <v>8695</v>
      </c>
    </row>
    <row r="967" spans="1:2" x14ac:dyDescent="0.25">
      <c r="A967" t="s">
        <v>16431</v>
      </c>
      <c r="B967" t="s">
        <v>1048</v>
      </c>
    </row>
    <row r="968" spans="1:2" x14ac:dyDescent="0.25">
      <c r="A968" t="s">
        <v>16432</v>
      </c>
      <c r="B968" t="s">
        <v>1368</v>
      </c>
    </row>
    <row r="969" spans="1:2" x14ac:dyDescent="0.25">
      <c r="A969" t="s">
        <v>16433</v>
      </c>
      <c r="B969" t="s">
        <v>7968</v>
      </c>
    </row>
    <row r="970" spans="1:2" x14ac:dyDescent="0.25">
      <c r="A970" t="s">
        <v>16434</v>
      </c>
      <c r="B970" t="s">
        <v>10706</v>
      </c>
    </row>
    <row r="971" spans="1:2" x14ac:dyDescent="0.25">
      <c r="A971" t="s">
        <v>16435</v>
      </c>
      <c r="B971" t="s">
        <v>6804</v>
      </c>
    </row>
    <row r="972" spans="1:2" x14ac:dyDescent="0.25">
      <c r="A972" t="s">
        <v>16436</v>
      </c>
      <c r="B972" t="s">
        <v>1487</v>
      </c>
    </row>
    <row r="973" spans="1:2" x14ac:dyDescent="0.25">
      <c r="A973" t="s">
        <v>16437</v>
      </c>
      <c r="B973" t="s">
        <v>3988</v>
      </c>
    </row>
    <row r="974" spans="1:2" x14ac:dyDescent="0.25">
      <c r="A974" t="s">
        <v>16438</v>
      </c>
      <c r="B974" t="s">
        <v>2365</v>
      </c>
    </row>
    <row r="975" spans="1:2" x14ac:dyDescent="0.25">
      <c r="A975" t="s">
        <v>16439</v>
      </c>
      <c r="B975" t="s">
        <v>5078</v>
      </c>
    </row>
    <row r="976" spans="1:2" x14ac:dyDescent="0.25">
      <c r="A976" t="s">
        <v>16440</v>
      </c>
      <c r="B976" t="s">
        <v>8441</v>
      </c>
    </row>
    <row r="977" spans="1:2" x14ac:dyDescent="0.25">
      <c r="A977" t="s">
        <v>16441</v>
      </c>
      <c r="B977" t="s">
        <v>6096</v>
      </c>
    </row>
    <row r="978" spans="1:2" x14ac:dyDescent="0.25">
      <c r="A978" t="s">
        <v>16442</v>
      </c>
      <c r="B978" t="s">
        <v>6010</v>
      </c>
    </row>
    <row r="979" spans="1:2" x14ac:dyDescent="0.25">
      <c r="A979" t="s">
        <v>16443</v>
      </c>
      <c r="B979" t="s">
        <v>9877</v>
      </c>
    </row>
    <row r="980" spans="1:2" x14ac:dyDescent="0.25">
      <c r="A980" t="s">
        <v>16444</v>
      </c>
      <c r="B980" t="s">
        <v>435</v>
      </c>
    </row>
    <row r="981" spans="1:2" x14ac:dyDescent="0.25">
      <c r="A981" t="s">
        <v>16445</v>
      </c>
      <c r="B981" t="s">
        <v>4508</v>
      </c>
    </row>
    <row r="982" spans="1:2" x14ac:dyDescent="0.25">
      <c r="A982" t="s">
        <v>16446</v>
      </c>
      <c r="B982" t="s">
        <v>1264</v>
      </c>
    </row>
    <row r="983" spans="1:2" x14ac:dyDescent="0.25">
      <c r="A983" t="s">
        <v>16447</v>
      </c>
      <c r="B983" t="s">
        <v>9247</v>
      </c>
    </row>
    <row r="984" spans="1:2" x14ac:dyDescent="0.25">
      <c r="A984" t="s">
        <v>16448</v>
      </c>
      <c r="B984" t="s">
        <v>1171</v>
      </c>
    </row>
    <row r="985" spans="1:2" x14ac:dyDescent="0.25">
      <c r="A985" t="s">
        <v>16449</v>
      </c>
      <c r="B985" t="s">
        <v>5338</v>
      </c>
    </row>
    <row r="986" spans="1:2" x14ac:dyDescent="0.25">
      <c r="A986" t="s">
        <v>16450</v>
      </c>
      <c r="B986" t="s">
        <v>5907</v>
      </c>
    </row>
    <row r="987" spans="1:2" x14ac:dyDescent="0.25">
      <c r="A987" t="s">
        <v>16451</v>
      </c>
      <c r="B987" t="s">
        <v>6266</v>
      </c>
    </row>
    <row r="988" spans="1:2" x14ac:dyDescent="0.25">
      <c r="A988" t="s">
        <v>16452</v>
      </c>
      <c r="B988" t="s">
        <v>753</v>
      </c>
    </row>
    <row r="989" spans="1:2" x14ac:dyDescent="0.25">
      <c r="A989" t="s">
        <v>16453</v>
      </c>
      <c r="B989" t="s">
        <v>9920</v>
      </c>
    </row>
    <row r="990" spans="1:2" x14ac:dyDescent="0.25">
      <c r="A990" t="s">
        <v>16454</v>
      </c>
      <c r="B990" t="s">
        <v>7923</v>
      </c>
    </row>
    <row r="991" spans="1:2" x14ac:dyDescent="0.25">
      <c r="A991" t="s">
        <v>16455</v>
      </c>
      <c r="B991" t="s">
        <v>6955</v>
      </c>
    </row>
    <row r="992" spans="1:2" x14ac:dyDescent="0.25">
      <c r="A992" t="s">
        <v>16456</v>
      </c>
      <c r="B992" t="s">
        <v>2256</v>
      </c>
    </row>
    <row r="993" spans="1:2" x14ac:dyDescent="0.25">
      <c r="A993" t="s">
        <v>16457</v>
      </c>
      <c r="B993" t="s">
        <v>5506</v>
      </c>
    </row>
    <row r="994" spans="1:2" x14ac:dyDescent="0.25">
      <c r="A994" t="s">
        <v>16458</v>
      </c>
      <c r="B994" t="s">
        <v>7382</v>
      </c>
    </row>
    <row r="995" spans="1:2" x14ac:dyDescent="0.25">
      <c r="A995" t="s">
        <v>16459</v>
      </c>
      <c r="B995" t="s">
        <v>10701</v>
      </c>
    </row>
    <row r="996" spans="1:2" x14ac:dyDescent="0.25">
      <c r="A996" t="s">
        <v>16460</v>
      </c>
      <c r="B996" t="s">
        <v>9895</v>
      </c>
    </row>
    <row r="997" spans="1:2" x14ac:dyDescent="0.25">
      <c r="A997" t="s">
        <v>16461</v>
      </c>
      <c r="B997" t="s">
        <v>2437</v>
      </c>
    </row>
    <row r="998" spans="1:2" x14ac:dyDescent="0.25">
      <c r="A998" t="s">
        <v>16462</v>
      </c>
      <c r="B998" t="s">
        <v>4193</v>
      </c>
    </row>
    <row r="999" spans="1:2" x14ac:dyDescent="0.25">
      <c r="A999" t="s">
        <v>16463</v>
      </c>
      <c r="B999" t="s">
        <v>7552</v>
      </c>
    </row>
    <row r="1000" spans="1:2" x14ac:dyDescent="0.25">
      <c r="A1000" t="s">
        <v>16464</v>
      </c>
      <c r="B1000" t="s">
        <v>1675</v>
      </c>
    </row>
    <row r="1001" spans="1:2" x14ac:dyDescent="0.25">
      <c r="A1001" t="s">
        <v>12276</v>
      </c>
      <c r="B1001" t="s">
        <v>10255</v>
      </c>
    </row>
    <row r="1002" spans="1:2" x14ac:dyDescent="0.25">
      <c r="A1002" t="s">
        <v>12277</v>
      </c>
      <c r="B1002" t="s">
        <v>7403</v>
      </c>
    </row>
    <row r="1003" spans="1:2" x14ac:dyDescent="0.25">
      <c r="A1003" t="s">
        <v>12278</v>
      </c>
      <c r="B1003" t="s">
        <v>4018</v>
      </c>
    </row>
    <row r="1004" spans="1:2" x14ac:dyDescent="0.25">
      <c r="A1004" t="s">
        <v>12279</v>
      </c>
      <c r="B1004" t="s">
        <v>9521</v>
      </c>
    </row>
    <row r="1005" spans="1:2" x14ac:dyDescent="0.25">
      <c r="A1005" t="s">
        <v>12280</v>
      </c>
      <c r="B1005" t="s">
        <v>3662</v>
      </c>
    </row>
    <row r="1006" spans="1:2" x14ac:dyDescent="0.25">
      <c r="A1006" t="s">
        <v>12281</v>
      </c>
      <c r="B1006" t="s">
        <v>8824</v>
      </c>
    </row>
    <row r="1007" spans="1:2" x14ac:dyDescent="0.25">
      <c r="A1007" t="s">
        <v>12282</v>
      </c>
      <c r="B1007" t="s">
        <v>5803</v>
      </c>
    </row>
    <row r="1008" spans="1:2" x14ac:dyDescent="0.25">
      <c r="A1008" t="s">
        <v>12283</v>
      </c>
      <c r="B1008" t="s">
        <v>7086</v>
      </c>
    </row>
    <row r="1009" spans="1:2" x14ac:dyDescent="0.25">
      <c r="A1009" t="s">
        <v>12284</v>
      </c>
      <c r="B1009" t="s">
        <v>8588</v>
      </c>
    </row>
    <row r="1010" spans="1:2" x14ac:dyDescent="0.25">
      <c r="A1010" t="s">
        <v>12285</v>
      </c>
      <c r="B1010" t="s">
        <v>5170</v>
      </c>
    </row>
    <row r="1011" spans="1:2" x14ac:dyDescent="0.25">
      <c r="A1011" t="s">
        <v>12286</v>
      </c>
      <c r="B1011" t="s">
        <v>8859</v>
      </c>
    </row>
    <row r="1012" spans="1:2" x14ac:dyDescent="0.25">
      <c r="A1012" t="s">
        <v>12287</v>
      </c>
      <c r="B1012" t="s">
        <v>9321</v>
      </c>
    </row>
    <row r="1013" spans="1:2" x14ac:dyDescent="0.25">
      <c r="A1013" t="s">
        <v>12288</v>
      </c>
      <c r="B1013" t="s">
        <v>8817</v>
      </c>
    </row>
    <row r="1014" spans="1:2" x14ac:dyDescent="0.25">
      <c r="A1014" t="s">
        <v>12289</v>
      </c>
      <c r="B1014" t="s">
        <v>9418</v>
      </c>
    </row>
    <row r="1015" spans="1:2" x14ac:dyDescent="0.25">
      <c r="A1015" t="s">
        <v>12290</v>
      </c>
      <c r="B1015" t="s">
        <v>10471</v>
      </c>
    </row>
    <row r="1016" spans="1:2" x14ac:dyDescent="0.25">
      <c r="A1016" t="s">
        <v>12291</v>
      </c>
      <c r="B1016" t="s">
        <v>3984</v>
      </c>
    </row>
    <row r="1017" spans="1:2" x14ac:dyDescent="0.25">
      <c r="A1017" t="s">
        <v>12292</v>
      </c>
      <c r="B1017" t="s">
        <v>5313</v>
      </c>
    </row>
    <row r="1018" spans="1:2" x14ac:dyDescent="0.25">
      <c r="A1018" t="s">
        <v>12293</v>
      </c>
      <c r="B1018" t="s">
        <v>5444</v>
      </c>
    </row>
    <row r="1019" spans="1:2" x14ac:dyDescent="0.25">
      <c r="A1019" t="s">
        <v>12294</v>
      </c>
      <c r="B1019" t="s">
        <v>2772</v>
      </c>
    </row>
    <row r="1020" spans="1:2" x14ac:dyDescent="0.25">
      <c r="A1020" t="s">
        <v>12295</v>
      </c>
      <c r="B1020" t="s">
        <v>8404</v>
      </c>
    </row>
    <row r="1021" spans="1:2" x14ac:dyDescent="0.25">
      <c r="A1021" t="s">
        <v>12296</v>
      </c>
      <c r="B1021" t="s">
        <v>6480</v>
      </c>
    </row>
    <row r="1022" spans="1:2" x14ac:dyDescent="0.25">
      <c r="A1022" t="s">
        <v>12297</v>
      </c>
      <c r="B1022" t="s">
        <v>7461</v>
      </c>
    </row>
    <row r="1023" spans="1:2" x14ac:dyDescent="0.25">
      <c r="A1023" t="s">
        <v>12298</v>
      </c>
      <c r="B1023" t="s">
        <v>3520</v>
      </c>
    </row>
    <row r="1024" spans="1:2" x14ac:dyDescent="0.25">
      <c r="A1024" t="s">
        <v>12299</v>
      </c>
      <c r="B1024" t="s">
        <v>8697</v>
      </c>
    </row>
    <row r="1025" spans="1:2" x14ac:dyDescent="0.25">
      <c r="A1025" t="s">
        <v>12300</v>
      </c>
      <c r="B1025" t="s">
        <v>8783</v>
      </c>
    </row>
    <row r="1026" spans="1:2" x14ac:dyDescent="0.25">
      <c r="A1026" t="s">
        <v>12301</v>
      </c>
      <c r="B1026" t="s">
        <v>1205</v>
      </c>
    </row>
    <row r="1027" spans="1:2" x14ac:dyDescent="0.25">
      <c r="A1027" t="s">
        <v>12302</v>
      </c>
      <c r="B1027" t="s">
        <v>533</v>
      </c>
    </row>
    <row r="1028" spans="1:2" x14ac:dyDescent="0.25">
      <c r="A1028" t="s">
        <v>12303</v>
      </c>
      <c r="B1028" t="s">
        <v>7061</v>
      </c>
    </row>
    <row r="1029" spans="1:2" x14ac:dyDescent="0.25">
      <c r="A1029" t="s">
        <v>12304</v>
      </c>
      <c r="B1029" t="s">
        <v>4942</v>
      </c>
    </row>
    <row r="1030" spans="1:2" x14ac:dyDescent="0.25">
      <c r="A1030" t="s">
        <v>12305</v>
      </c>
      <c r="B1030" t="s">
        <v>3688</v>
      </c>
    </row>
    <row r="1031" spans="1:2" x14ac:dyDescent="0.25">
      <c r="A1031" t="s">
        <v>12306</v>
      </c>
      <c r="B1031" t="s">
        <v>3933</v>
      </c>
    </row>
    <row r="1032" spans="1:2" x14ac:dyDescent="0.25">
      <c r="A1032" t="s">
        <v>12307</v>
      </c>
      <c r="B1032" t="s">
        <v>1445</v>
      </c>
    </row>
    <row r="1033" spans="1:2" x14ac:dyDescent="0.25">
      <c r="A1033" t="s">
        <v>12308</v>
      </c>
      <c r="B1033" t="s">
        <v>10912</v>
      </c>
    </row>
    <row r="1034" spans="1:2" x14ac:dyDescent="0.25">
      <c r="A1034" t="s">
        <v>12309</v>
      </c>
      <c r="B1034" t="s">
        <v>10304</v>
      </c>
    </row>
    <row r="1035" spans="1:2" x14ac:dyDescent="0.25">
      <c r="A1035" t="s">
        <v>12310</v>
      </c>
      <c r="B1035" t="s">
        <v>9376</v>
      </c>
    </row>
    <row r="1036" spans="1:2" x14ac:dyDescent="0.25">
      <c r="A1036" t="s">
        <v>12311</v>
      </c>
      <c r="B1036" t="s">
        <v>1687</v>
      </c>
    </row>
    <row r="1037" spans="1:2" x14ac:dyDescent="0.25">
      <c r="A1037" t="s">
        <v>12312</v>
      </c>
      <c r="B1037" t="s">
        <v>8682</v>
      </c>
    </row>
    <row r="1038" spans="1:2" x14ac:dyDescent="0.25">
      <c r="A1038" t="s">
        <v>12313</v>
      </c>
      <c r="B1038" t="s">
        <v>2942</v>
      </c>
    </row>
    <row r="1039" spans="1:2" x14ac:dyDescent="0.25">
      <c r="A1039" t="s">
        <v>12314</v>
      </c>
      <c r="B1039" t="s">
        <v>5221</v>
      </c>
    </row>
    <row r="1040" spans="1:2" x14ac:dyDescent="0.25">
      <c r="A1040" t="s">
        <v>12315</v>
      </c>
      <c r="B1040" t="s">
        <v>7537</v>
      </c>
    </row>
    <row r="1041" spans="1:2" x14ac:dyDescent="0.25">
      <c r="A1041" t="s">
        <v>12316</v>
      </c>
      <c r="B1041" t="s">
        <v>1951</v>
      </c>
    </row>
    <row r="1042" spans="1:2" x14ac:dyDescent="0.25">
      <c r="A1042" t="s">
        <v>12317</v>
      </c>
      <c r="B1042" t="s">
        <v>7012</v>
      </c>
    </row>
    <row r="1043" spans="1:2" x14ac:dyDescent="0.25">
      <c r="A1043" t="s">
        <v>12318</v>
      </c>
      <c r="B1043" t="s">
        <v>6420</v>
      </c>
    </row>
    <row r="1044" spans="1:2" x14ac:dyDescent="0.25">
      <c r="A1044" t="s">
        <v>12319</v>
      </c>
      <c r="B1044" t="s">
        <v>3879</v>
      </c>
    </row>
    <row r="1045" spans="1:2" x14ac:dyDescent="0.25">
      <c r="A1045" t="s">
        <v>12320</v>
      </c>
      <c r="B1045" t="s">
        <v>6667</v>
      </c>
    </row>
    <row r="1046" spans="1:2" x14ac:dyDescent="0.25">
      <c r="A1046" t="s">
        <v>12321</v>
      </c>
      <c r="B1046" t="s">
        <v>4761</v>
      </c>
    </row>
    <row r="1047" spans="1:2" x14ac:dyDescent="0.25">
      <c r="A1047" t="s">
        <v>12322</v>
      </c>
      <c r="B1047" t="s">
        <v>1692</v>
      </c>
    </row>
    <row r="1048" spans="1:2" x14ac:dyDescent="0.25">
      <c r="A1048" t="s">
        <v>12323</v>
      </c>
      <c r="B1048" t="s">
        <v>5602</v>
      </c>
    </row>
    <row r="1049" spans="1:2" x14ac:dyDescent="0.25">
      <c r="A1049" t="s">
        <v>12324</v>
      </c>
      <c r="B1049" t="s">
        <v>3188</v>
      </c>
    </row>
    <row r="1050" spans="1:2" x14ac:dyDescent="0.25">
      <c r="A1050" t="s">
        <v>12325</v>
      </c>
      <c r="B1050" t="s">
        <v>7166</v>
      </c>
    </row>
    <row r="1051" spans="1:2" x14ac:dyDescent="0.25">
      <c r="A1051" t="s">
        <v>12326</v>
      </c>
      <c r="B1051" t="s">
        <v>9429</v>
      </c>
    </row>
    <row r="1052" spans="1:2" x14ac:dyDescent="0.25">
      <c r="A1052" t="s">
        <v>12327</v>
      </c>
      <c r="B1052" t="s">
        <v>1057</v>
      </c>
    </row>
    <row r="1053" spans="1:2" x14ac:dyDescent="0.25">
      <c r="A1053" t="s">
        <v>12328</v>
      </c>
      <c r="B1053" t="s">
        <v>6518</v>
      </c>
    </row>
    <row r="1054" spans="1:2" x14ac:dyDescent="0.25">
      <c r="A1054" t="s">
        <v>12329</v>
      </c>
      <c r="B1054" t="s">
        <v>6139</v>
      </c>
    </row>
    <row r="1055" spans="1:2" x14ac:dyDescent="0.25">
      <c r="A1055" t="s">
        <v>12330</v>
      </c>
      <c r="B1055" t="s">
        <v>3912</v>
      </c>
    </row>
    <row r="1056" spans="1:2" x14ac:dyDescent="0.25">
      <c r="A1056" t="s">
        <v>12331</v>
      </c>
      <c r="B1056" t="s">
        <v>4548</v>
      </c>
    </row>
    <row r="1057" spans="1:2" x14ac:dyDescent="0.25">
      <c r="A1057" t="s">
        <v>12332</v>
      </c>
      <c r="B1057" t="s">
        <v>6411</v>
      </c>
    </row>
    <row r="1058" spans="1:2" x14ac:dyDescent="0.25">
      <c r="A1058" t="s">
        <v>12333</v>
      </c>
      <c r="B1058" t="s">
        <v>981</v>
      </c>
    </row>
    <row r="1059" spans="1:2" x14ac:dyDescent="0.25">
      <c r="A1059" t="s">
        <v>12334</v>
      </c>
      <c r="B1059" t="s">
        <v>4639</v>
      </c>
    </row>
    <row r="1060" spans="1:2" x14ac:dyDescent="0.25">
      <c r="A1060" t="s">
        <v>12335</v>
      </c>
      <c r="B1060" t="s">
        <v>8479</v>
      </c>
    </row>
    <row r="1061" spans="1:2" x14ac:dyDescent="0.25">
      <c r="A1061" t="s">
        <v>12336</v>
      </c>
      <c r="B1061" t="s">
        <v>4840</v>
      </c>
    </row>
    <row r="1062" spans="1:2" x14ac:dyDescent="0.25">
      <c r="A1062" t="s">
        <v>12337</v>
      </c>
      <c r="B1062" t="s">
        <v>6487</v>
      </c>
    </row>
    <row r="1063" spans="1:2" x14ac:dyDescent="0.25">
      <c r="A1063" t="s">
        <v>12338</v>
      </c>
      <c r="B1063" t="s">
        <v>6511</v>
      </c>
    </row>
    <row r="1064" spans="1:2" x14ac:dyDescent="0.25">
      <c r="A1064" t="s">
        <v>12339</v>
      </c>
      <c r="B1064" t="s">
        <v>4095</v>
      </c>
    </row>
    <row r="1065" spans="1:2" x14ac:dyDescent="0.25">
      <c r="A1065" t="s">
        <v>12340</v>
      </c>
      <c r="B1065" t="s">
        <v>2449</v>
      </c>
    </row>
    <row r="1066" spans="1:2" x14ac:dyDescent="0.25">
      <c r="A1066" t="s">
        <v>12341</v>
      </c>
      <c r="B1066" t="s">
        <v>3593</v>
      </c>
    </row>
    <row r="1067" spans="1:2" x14ac:dyDescent="0.25">
      <c r="A1067" t="s">
        <v>12342</v>
      </c>
      <c r="B1067" t="s">
        <v>2681</v>
      </c>
    </row>
    <row r="1068" spans="1:2" x14ac:dyDescent="0.25">
      <c r="A1068" t="s">
        <v>12343</v>
      </c>
      <c r="B1068" t="s">
        <v>7235</v>
      </c>
    </row>
    <row r="1069" spans="1:2" x14ac:dyDescent="0.25">
      <c r="A1069" t="s">
        <v>12344</v>
      </c>
      <c r="B1069" t="s">
        <v>1565</v>
      </c>
    </row>
    <row r="1070" spans="1:2" x14ac:dyDescent="0.25">
      <c r="A1070" t="s">
        <v>12345</v>
      </c>
      <c r="B1070" t="s">
        <v>144</v>
      </c>
    </row>
    <row r="1071" spans="1:2" x14ac:dyDescent="0.25">
      <c r="A1071" t="s">
        <v>12346</v>
      </c>
      <c r="B1071" t="s">
        <v>8181</v>
      </c>
    </row>
    <row r="1072" spans="1:2" x14ac:dyDescent="0.25">
      <c r="A1072" t="s">
        <v>12347</v>
      </c>
      <c r="B1072" t="s">
        <v>7655</v>
      </c>
    </row>
    <row r="1073" spans="1:2" x14ac:dyDescent="0.25">
      <c r="A1073" t="s">
        <v>12348</v>
      </c>
      <c r="B1073" t="s">
        <v>7329</v>
      </c>
    </row>
    <row r="1074" spans="1:2" x14ac:dyDescent="0.25">
      <c r="A1074" t="s">
        <v>12349</v>
      </c>
      <c r="B1074" t="s">
        <v>6614</v>
      </c>
    </row>
    <row r="1075" spans="1:2" x14ac:dyDescent="0.25">
      <c r="A1075" t="s">
        <v>12350</v>
      </c>
      <c r="B1075" t="s">
        <v>5991</v>
      </c>
    </row>
    <row r="1076" spans="1:2" x14ac:dyDescent="0.25">
      <c r="A1076" t="s">
        <v>12351</v>
      </c>
      <c r="B1076" t="s">
        <v>4582</v>
      </c>
    </row>
    <row r="1077" spans="1:2" x14ac:dyDescent="0.25">
      <c r="A1077" t="s">
        <v>12352</v>
      </c>
      <c r="B1077" t="s">
        <v>2381</v>
      </c>
    </row>
    <row r="1078" spans="1:2" x14ac:dyDescent="0.25">
      <c r="A1078" t="s">
        <v>12353</v>
      </c>
      <c r="B1078" t="s">
        <v>6916</v>
      </c>
    </row>
    <row r="1079" spans="1:2" x14ac:dyDescent="0.25">
      <c r="A1079" t="s">
        <v>12354</v>
      </c>
      <c r="B1079" t="s">
        <v>3779</v>
      </c>
    </row>
    <row r="1080" spans="1:2" x14ac:dyDescent="0.25">
      <c r="A1080" t="s">
        <v>12355</v>
      </c>
      <c r="B1080" t="s">
        <v>3657</v>
      </c>
    </row>
    <row r="1081" spans="1:2" x14ac:dyDescent="0.25">
      <c r="A1081" t="s">
        <v>12356</v>
      </c>
      <c r="B1081" t="s">
        <v>7957</v>
      </c>
    </row>
    <row r="1082" spans="1:2" x14ac:dyDescent="0.25">
      <c r="A1082" t="s">
        <v>12357</v>
      </c>
      <c r="B1082" t="s">
        <v>6136</v>
      </c>
    </row>
    <row r="1083" spans="1:2" x14ac:dyDescent="0.25">
      <c r="A1083" t="s">
        <v>12358</v>
      </c>
      <c r="B1083" t="s">
        <v>9802</v>
      </c>
    </row>
    <row r="1084" spans="1:2" x14ac:dyDescent="0.25">
      <c r="A1084" t="s">
        <v>12359</v>
      </c>
      <c r="B1084" t="s">
        <v>3615</v>
      </c>
    </row>
    <row r="1085" spans="1:2" x14ac:dyDescent="0.25">
      <c r="A1085" t="s">
        <v>12360</v>
      </c>
      <c r="B1085" t="s">
        <v>5548</v>
      </c>
    </row>
    <row r="1086" spans="1:2" x14ac:dyDescent="0.25">
      <c r="A1086" t="s">
        <v>12361</v>
      </c>
      <c r="B1086" t="s">
        <v>10631</v>
      </c>
    </row>
    <row r="1087" spans="1:2" x14ac:dyDescent="0.25">
      <c r="A1087" t="s">
        <v>12362</v>
      </c>
      <c r="B1087" t="s">
        <v>8272</v>
      </c>
    </row>
    <row r="1088" spans="1:2" x14ac:dyDescent="0.25">
      <c r="A1088" t="s">
        <v>12363</v>
      </c>
      <c r="B1088" t="s">
        <v>1412</v>
      </c>
    </row>
    <row r="1089" spans="1:2" x14ac:dyDescent="0.25">
      <c r="A1089" t="s">
        <v>12364</v>
      </c>
      <c r="B1089" t="s">
        <v>1430</v>
      </c>
    </row>
    <row r="1090" spans="1:2" x14ac:dyDescent="0.25">
      <c r="A1090" t="s">
        <v>12365</v>
      </c>
      <c r="B1090" t="s">
        <v>2525</v>
      </c>
    </row>
    <row r="1091" spans="1:2" x14ac:dyDescent="0.25">
      <c r="A1091" t="s">
        <v>12366</v>
      </c>
      <c r="B1091" t="s">
        <v>7561</v>
      </c>
    </row>
    <row r="1092" spans="1:2" x14ac:dyDescent="0.25">
      <c r="A1092" t="s">
        <v>12367</v>
      </c>
      <c r="B1092" t="s">
        <v>5028</v>
      </c>
    </row>
    <row r="1093" spans="1:2" x14ac:dyDescent="0.25">
      <c r="A1093" t="s">
        <v>12368</v>
      </c>
      <c r="B1093" t="s">
        <v>4649</v>
      </c>
    </row>
    <row r="1094" spans="1:2" x14ac:dyDescent="0.25">
      <c r="A1094" t="s">
        <v>12369</v>
      </c>
      <c r="B1094" t="s">
        <v>8370</v>
      </c>
    </row>
    <row r="1095" spans="1:2" x14ac:dyDescent="0.25">
      <c r="A1095" t="s">
        <v>12370</v>
      </c>
      <c r="B1095" t="s">
        <v>3577</v>
      </c>
    </row>
    <row r="1096" spans="1:2" x14ac:dyDescent="0.25">
      <c r="A1096" t="s">
        <v>12371</v>
      </c>
      <c r="B1096" t="s">
        <v>9062</v>
      </c>
    </row>
    <row r="1097" spans="1:2" x14ac:dyDescent="0.25">
      <c r="A1097" t="s">
        <v>12372</v>
      </c>
      <c r="B1097" t="s">
        <v>8209</v>
      </c>
    </row>
    <row r="1098" spans="1:2" x14ac:dyDescent="0.25">
      <c r="A1098" t="s">
        <v>12373</v>
      </c>
      <c r="B1098" t="s">
        <v>9753</v>
      </c>
    </row>
    <row r="1099" spans="1:2" x14ac:dyDescent="0.25">
      <c r="A1099" t="s">
        <v>12374</v>
      </c>
      <c r="B1099" t="s">
        <v>9433</v>
      </c>
    </row>
    <row r="1100" spans="1:2" x14ac:dyDescent="0.25">
      <c r="A1100" t="s">
        <v>12375</v>
      </c>
      <c r="B1100" t="s">
        <v>1621</v>
      </c>
    </row>
    <row r="1101" spans="1:2" x14ac:dyDescent="0.25">
      <c r="A1101" t="s">
        <v>12376</v>
      </c>
      <c r="B1101" t="s">
        <v>2560</v>
      </c>
    </row>
    <row r="1102" spans="1:2" x14ac:dyDescent="0.25">
      <c r="A1102" t="s">
        <v>12377</v>
      </c>
      <c r="B1102" t="s">
        <v>1243</v>
      </c>
    </row>
    <row r="1103" spans="1:2" x14ac:dyDescent="0.25">
      <c r="A1103" t="s">
        <v>12378</v>
      </c>
      <c r="B1103" t="s">
        <v>3354</v>
      </c>
    </row>
    <row r="1104" spans="1:2" x14ac:dyDescent="0.25">
      <c r="A1104" t="s">
        <v>12379</v>
      </c>
      <c r="B1104" t="s">
        <v>2534</v>
      </c>
    </row>
    <row r="1105" spans="1:2" x14ac:dyDescent="0.25">
      <c r="A1105" t="s">
        <v>12380</v>
      </c>
      <c r="B1105" t="s">
        <v>5617</v>
      </c>
    </row>
    <row r="1106" spans="1:2" x14ac:dyDescent="0.25">
      <c r="A1106" t="s">
        <v>12381</v>
      </c>
      <c r="B1106" t="s">
        <v>9903</v>
      </c>
    </row>
    <row r="1107" spans="1:2" x14ac:dyDescent="0.25">
      <c r="A1107" t="s">
        <v>12382</v>
      </c>
      <c r="B1107" t="s">
        <v>6450</v>
      </c>
    </row>
    <row r="1108" spans="1:2" x14ac:dyDescent="0.25">
      <c r="A1108" t="s">
        <v>12383</v>
      </c>
      <c r="B1108" t="s">
        <v>8541</v>
      </c>
    </row>
    <row r="1109" spans="1:2" x14ac:dyDescent="0.25">
      <c r="A1109" t="s">
        <v>12384</v>
      </c>
      <c r="B1109" t="s">
        <v>10529</v>
      </c>
    </row>
    <row r="1110" spans="1:2" x14ac:dyDescent="0.25">
      <c r="A1110" t="s">
        <v>12385</v>
      </c>
      <c r="B1110" t="s">
        <v>9223</v>
      </c>
    </row>
    <row r="1111" spans="1:2" x14ac:dyDescent="0.25">
      <c r="A1111" t="s">
        <v>12386</v>
      </c>
      <c r="B1111" t="s">
        <v>4555</v>
      </c>
    </row>
    <row r="1112" spans="1:2" x14ac:dyDescent="0.25">
      <c r="A1112" t="s">
        <v>12387</v>
      </c>
      <c r="B1112" t="s">
        <v>1009</v>
      </c>
    </row>
    <row r="1113" spans="1:2" x14ac:dyDescent="0.25">
      <c r="A1113" t="s">
        <v>12388</v>
      </c>
      <c r="B1113" t="s">
        <v>7417</v>
      </c>
    </row>
    <row r="1114" spans="1:2" x14ac:dyDescent="0.25">
      <c r="A1114" t="s">
        <v>12389</v>
      </c>
      <c r="B1114" t="s">
        <v>6156</v>
      </c>
    </row>
    <row r="1115" spans="1:2" x14ac:dyDescent="0.25">
      <c r="A1115" t="s">
        <v>12390</v>
      </c>
      <c r="B1115" t="s">
        <v>10733</v>
      </c>
    </row>
    <row r="1116" spans="1:2" x14ac:dyDescent="0.25">
      <c r="A1116" t="s">
        <v>12391</v>
      </c>
      <c r="B1116" t="s">
        <v>9155</v>
      </c>
    </row>
    <row r="1117" spans="1:2" x14ac:dyDescent="0.25">
      <c r="A1117" t="s">
        <v>12392</v>
      </c>
      <c r="B1117" t="s">
        <v>10187</v>
      </c>
    </row>
    <row r="1118" spans="1:2" x14ac:dyDescent="0.25">
      <c r="A1118" t="s">
        <v>12393</v>
      </c>
      <c r="B1118" t="s">
        <v>8068</v>
      </c>
    </row>
    <row r="1119" spans="1:2" x14ac:dyDescent="0.25">
      <c r="A1119" t="s">
        <v>12394</v>
      </c>
      <c r="B1119" t="s">
        <v>10649</v>
      </c>
    </row>
    <row r="1120" spans="1:2" x14ac:dyDescent="0.25">
      <c r="A1120" t="s">
        <v>12395</v>
      </c>
      <c r="B1120" t="s">
        <v>9975</v>
      </c>
    </row>
    <row r="1121" spans="1:2" x14ac:dyDescent="0.25">
      <c r="A1121" t="s">
        <v>12396</v>
      </c>
      <c r="B1121" t="s">
        <v>3372</v>
      </c>
    </row>
    <row r="1122" spans="1:2" x14ac:dyDescent="0.25">
      <c r="A1122" t="s">
        <v>12397</v>
      </c>
      <c r="B1122" t="s">
        <v>8863</v>
      </c>
    </row>
    <row r="1123" spans="1:2" x14ac:dyDescent="0.25">
      <c r="A1123" t="s">
        <v>12398</v>
      </c>
      <c r="B1123" t="s">
        <v>9612</v>
      </c>
    </row>
    <row r="1124" spans="1:2" x14ac:dyDescent="0.25">
      <c r="A1124" t="s">
        <v>12399</v>
      </c>
      <c r="B1124" t="s">
        <v>7121</v>
      </c>
    </row>
    <row r="1125" spans="1:2" x14ac:dyDescent="0.25">
      <c r="A1125" t="s">
        <v>12400</v>
      </c>
      <c r="B1125" t="s">
        <v>3314</v>
      </c>
    </row>
    <row r="1126" spans="1:2" x14ac:dyDescent="0.25">
      <c r="A1126" t="s">
        <v>12401</v>
      </c>
      <c r="B1126" t="s">
        <v>8017</v>
      </c>
    </row>
    <row r="1127" spans="1:2" x14ac:dyDescent="0.25">
      <c r="A1127" t="s">
        <v>12402</v>
      </c>
      <c r="B1127" t="s">
        <v>9233</v>
      </c>
    </row>
    <row r="1128" spans="1:2" x14ac:dyDescent="0.25">
      <c r="A1128" t="s">
        <v>12403</v>
      </c>
      <c r="B1128" t="s">
        <v>105</v>
      </c>
    </row>
    <row r="1129" spans="1:2" x14ac:dyDescent="0.25">
      <c r="A1129" t="s">
        <v>12404</v>
      </c>
      <c r="B1129" t="s">
        <v>6721</v>
      </c>
    </row>
    <row r="1130" spans="1:2" x14ac:dyDescent="0.25">
      <c r="A1130" t="s">
        <v>12405</v>
      </c>
      <c r="B1130" t="s">
        <v>9254</v>
      </c>
    </row>
    <row r="1131" spans="1:2" x14ac:dyDescent="0.25">
      <c r="A1131" t="s">
        <v>12406</v>
      </c>
      <c r="B1131" t="s">
        <v>10208</v>
      </c>
    </row>
    <row r="1132" spans="1:2" x14ac:dyDescent="0.25">
      <c r="A1132" t="s">
        <v>12407</v>
      </c>
      <c r="B1132" t="s">
        <v>1336</v>
      </c>
    </row>
    <row r="1133" spans="1:2" x14ac:dyDescent="0.25">
      <c r="A1133" t="s">
        <v>12408</v>
      </c>
      <c r="B1133" t="s">
        <v>3291</v>
      </c>
    </row>
    <row r="1134" spans="1:2" x14ac:dyDescent="0.25">
      <c r="A1134" t="s">
        <v>12409</v>
      </c>
      <c r="B1134" t="s">
        <v>8138</v>
      </c>
    </row>
    <row r="1135" spans="1:2" x14ac:dyDescent="0.25">
      <c r="A1135" t="s">
        <v>12410</v>
      </c>
      <c r="B1135" t="s">
        <v>9226</v>
      </c>
    </row>
    <row r="1136" spans="1:2" x14ac:dyDescent="0.25">
      <c r="A1136" t="s">
        <v>12411</v>
      </c>
      <c r="B1136" t="s">
        <v>2892</v>
      </c>
    </row>
    <row r="1137" spans="1:2" x14ac:dyDescent="0.25">
      <c r="A1137" t="s">
        <v>12412</v>
      </c>
      <c r="B1137" t="s">
        <v>7239</v>
      </c>
    </row>
    <row r="1138" spans="1:2" x14ac:dyDescent="0.25">
      <c r="A1138" t="s">
        <v>12413</v>
      </c>
      <c r="B1138" t="s">
        <v>8005</v>
      </c>
    </row>
    <row r="1139" spans="1:2" x14ac:dyDescent="0.25">
      <c r="A1139" t="s">
        <v>12414</v>
      </c>
      <c r="B1139" t="s">
        <v>1807</v>
      </c>
    </row>
    <row r="1140" spans="1:2" x14ac:dyDescent="0.25">
      <c r="A1140" t="s">
        <v>12415</v>
      </c>
      <c r="B1140" t="s">
        <v>7892</v>
      </c>
    </row>
    <row r="1141" spans="1:2" x14ac:dyDescent="0.25">
      <c r="A1141" t="s">
        <v>12416</v>
      </c>
      <c r="B1141" t="s">
        <v>7050</v>
      </c>
    </row>
    <row r="1142" spans="1:2" x14ac:dyDescent="0.25">
      <c r="A1142" t="s">
        <v>12417</v>
      </c>
      <c r="B1142" t="s">
        <v>5472</v>
      </c>
    </row>
    <row r="1143" spans="1:2" x14ac:dyDescent="0.25">
      <c r="A1143" t="s">
        <v>12418</v>
      </c>
      <c r="B1143" t="s">
        <v>8731</v>
      </c>
    </row>
    <row r="1144" spans="1:2" x14ac:dyDescent="0.25">
      <c r="A1144" t="s">
        <v>12419</v>
      </c>
      <c r="B1144" t="s">
        <v>7680</v>
      </c>
    </row>
    <row r="1145" spans="1:2" x14ac:dyDescent="0.25">
      <c r="A1145" t="s">
        <v>12420</v>
      </c>
      <c r="B1145" t="s">
        <v>4340</v>
      </c>
    </row>
    <row r="1146" spans="1:2" x14ac:dyDescent="0.25">
      <c r="A1146" t="s">
        <v>12421</v>
      </c>
      <c r="B1146" t="s">
        <v>9252</v>
      </c>
    </row>
    <row r="1147" spans="1:2" x14ac:dyDescent="0.25">
      <c r="A1147" t="s">
        <v>12422</v>
      </c>
      <c r="B1147" t="s">
        <v>3417</v>
      </c>
    </row>
    <row r="1148" spans="1:2" x14ac:dyDescent="0.25">
      <c r="A1148" t="s">
        <v>12423</v>
      </c>
      <c r="B1148" t="s">
        <v>6496</v>
      </c>
    </row>
    <row r="1149" spans="1:2" x14ac:dyDescent="0.25">
      <c r="A1149" t="s">
        <v>12424</v>
      </c>
      <c r="B1149" t="s">
        <v>1610</v>
      </c>
    </row>
    <row r="1150" spans="1:2" x14ac:dyDescent="0.25">
      <c r="A1150" t="s">
        <v>12425</v>
      </c>
      <c r="B1150" t="s">
        <v>1491</v>
      </c>
    </row>
    <row r="1151" spans="1:2" x14ac:dyDescent="0.25">
      <c r="A1151" t="s">
        <v>12426</v>
      </c>
      <c r="B1151" t="s">
        <v>3463</v>
      </c>
    </row>
    <row r="1152" spans="1:2" x14ac:dyDescent="0.25">
      <c r="A1152" t="s">
        <v>12427</v>
      </c>
      <c r="B1152" t="s">
        <v>8701</v>
      </c>
    </row>
    <row r="1153" spans="1:2" x14ac:dyDescent="0.25">
      <c r="A1153" t="s">
        <v>12428</v>
      </c>
      <c r="B1153" t="s">
        <v>1199</v>
      </c>
    </row>
    <row r="1154" spans="1:2" x14ac:dyDescent="0.25">
      <c r="A1154" t="s">
        <v>12429</v>
      </c>
      <c r="B1154" t="s">
        <v>10300</v>
      </c>
    </row>
    <row r="1155" spans="1:2" x14ac:dyDescent="0.25">
      <c r="A1155" t="s">
        <v>12430</v>
      </c>
      <c r="B1155" t="s">
        <v>2344</v>
      </c>
    </row>
    <row r="1156" spans="1:2" x14ac:dyDescent="0.25">
      <c r="A1156" t="s">
        <v>12431</v>
      </c>
      <c r="B1156" t="s">
        <v>5923</v>
      </c>
    </row>
    <row r="1157" spans="1:2" x14ac:dyDescent="0.25">
      <c r="A1157" t="s">
        <v>12432</v>
      </c>
      <c r="B1157" t="s">
        <v>10170</v>
      </c>
    </row>
    <row r="1158" spans="1:2" x14ac:dyDescent="0.25">
      <c r="A1158" t="s">
        <v>12433</v>
      </c>
      <c r="B1158" t="s">
        <v>3682</v>
      </c>
    </row>
    <row r="1159" spans="1:2" x14ac:dyDescent="0.25">
      <c r="A1159" t="s">
        <v>12434</v>
      </c>
      <c r="B1159" t="s">
        <v>6315</v>
      </c>
    </row>
    <row r="1160" spans="1:2" x14ac:dyDescent="0.25">
      <c r="A1160" t="s">
        <v>12435</v>
      </c>
      <c r="B1160" t="s">
        <v>6477</v>
      </c>
    </row>
    <row r="1161" spans="1:2" x14ac:dyDescent="0.25">
      <c r="A1161" t="s">
        <v>12436</v>
      </c>
      <c r="B1161" t="s">
        <v>572</v>
      </c>
    </row>
    <row r="1162" spans="1:2" x14ac:dyDescent="0.25">
      <c r="A1162" t="s">
        <v>12437</v>
      </c>
      <c r="B1162" t="s">
        <v>5442</v>
      </c>
    </row>
    <row r="1163" spans="1:2" x14ac:dyDescent="0.25">
      <c r="A1163" t="s">
        <v>12438</v>
      </c>
      <c r="B1163" t="s">
        <v>4505</v>
      </c>
    </row>
    <row r="1164" spans="1:2" x14ac:dyDescent="0.25">
      <c r="A1164" t="s">
        <v>12439</v>
      </c>
      <c r="B1164" t="s">
        <v>10612</v>
      </c>
    </row>
    <row r="1165" spans="1:2" x14ac:dyDescent="0.25">
      <c r="A1165" t="s">
        <v>12440</v>
      </c>
      <c r="B1165" t="s">
        <v>5509</v>
      </c>
    </row>
    <row r="1166" spans="1:2" x14ac:dyDescent="0.25">
      <c r="A1166" t="s">
        <v>12441</v>
      </c>
      <c r="B1166" t="s">
        <v>3272</v>
      </c>
    </row>
    <row r="1167" spans="1:2" x14ac:dyDescent="0.25">
      <c r="A1167" t="s">
        <v>12442</v>
      </c>
      <c r="B1167" t="s">
        <v>9390</v>
      </c>
    </row>
    <row r="1168" spans="1:2" x14ac:dyDescent="0.25">
      <c r="A1168" t="s">
        <v>12443</v>
      </c>
      <c r="B1168" t="s">
        <v>8001</v>
      </c>
    </row>
    <row r="1169" spans="1:2" x14ac:dyDescent="0.25">
      <c r="A1169" t="s">
        <v>12444</v>
      </c>
      <c r="B1169" t="s">
        <v>7718</v>
      </c>
    </row>
    <row r="1170" spans="1:2" x14ac:dyDescent="0.25">
      <c r="A1170" t="s">
        <v>12445</v>
      </c>
      <c r="B1170" t="s">
        <v>7214</v>
      </c>
    </row>
    <row r="1171" spans="1:2" x14ac:dyDescent="0.25">
      <c r="A1171" t="s">
        <v>12446</v>
      </c>
      <c r="B1171" t="s">
        <v>920</v>
      </c>
    </row>
    <row r="1172" spans="1:2" x14ac:dyDescent="0.25">
      <c r="A1172" t="s">
        <v>12447</v>
      </c>
      <c r="B1172" t="s">
        <v>10302</v>
      </c>
    </row>
    <row r="1173" spans="1:2" x14ac:dyDescent="0.25">
      <c r="A1173" t="s">
        <v>12448</v>
      </c>
      <c r="B1173" t="s">
        <v>9017</v>
      </c>
    </row>
    <row r="1174" spans="1:2" x14ac:dyDescent="0.25">
      <c r="A1174" t="s">
        <v>12449</v>
      </c>
      <c r="B1174" t="s">
        <v>6507</v>
      </c>
    </row>
    <row r="1175" spans="1:2" x14ac:dyDescent="0.25">
      <c r="A1175" t="s">
        <v>12450</v>
      </c>
      <c r="B1175" t="s">
        <v>2166</v>
      </c>
    </row>
    <row r="1176" spans="1:2" x14ac:dyDescent="0.25">
      <c r="A1176" t="s">
        <v>12451</v>
      </c>
      <c r="B1176" t="s">
        <v>9840</v>
      </c>
    </row>
    <row r="1177" spans="1:2" x14ac:dyDescent="0.25">
      <c r="A1177" t="s">
        <v>12452</v>
      </c>
      <c r="B1177" t="s">
        <v>6934</v>
      </c>
    </row>
    <row r="1178" spans="1:2" x14ac:dyDescent="0.25">
      <c r="A1178" t="s">
        <v>12453</v>
      </c>
      <c r="B1178" t="s">
        <v>10374</v>
      </c>
    </row>
    <row r="1179" spans="1:2" x14ac:dyDescent="0.25">
      <c r="A1179" t="s">
        <v>12454</v>
      </c>
      <c r="B1179" t="s">
        <v>5440</v>
      </c>
    </row>
    <row r="1180" spans="1:2" x14ac:dyDescent="0.25">
      <c r="A1180" t="s">
        <v>12455</v>
      </c>
      <c r="B1180" t="s">
        <v>10372</v>
      </c>
    </row>
    <row r="1181" spans="1:2" x14ac:dyDescent="0.25">
      <c r="A1181" t="s">
        <v>12456</v>
      </c>
      <c r="B1181" t="s">
        <v>3407</v>
      </c>
    </row>
    <row r="1182" spans="1:2" x14ac:dyDescent="0.25">
      <c r="A1182" t="s">
        <v>12457</v>
      </c>
      <c r="B1182" t="s">
        <v>9467</v>
      </c>
    </row>
    <row r="1183" spans="1:2" x14ac:dyDescent="0.25">
      <c r="A1183" t="s">
        <v>12458</v>
      </c>
      <c r="B1183" t="s">
        <v>7395</v>
      </c>
    </row>
    <row r="1184" spans="1:2" x14ac:dyDescent="0.25">
      <c r="A1184" t="s">
        <v>12459</v>
      </c>
      <c r="B1184" t="s">
        <v>4436</v>
      </c>
    </row>
    <row r="1185" spans="1:2" x14ac:dyDescent="0.25">
      <c r="A1185" t="s">
        <v>12460</v>
      </c>
      <c r="B1185" t="s">
        <v>7410</v>
      </c>
    </row>
    <row r="1186" spans="1:2" x14ac:dyDescent="0.25">
      <c r="A1186" t="s">
        <v>12461</v>
      </c>
      <c r="B1186" t="s">
        <v>5336</v>
      </c>
    </row>
    <row r="1187" spans="1:2" x14ac:dyDescent="0.25">
      <c r="A1187" t="s">
        <v>12462</v>
      </c>
      <c r="B1187" t="s">
        <v>7910</v>
      </c>
    </row>
    <row r="1188" spans="1:2" x14ac:dyDescent="0.25">
      <c r="A1188" t="s">
        <v>12463</v>
      </c>
      <c r="B1188" t="s">
        <v>7971</v>
      </c>
    </row>
    <row r="1189" spans="1:2" x14ac:dyDescent="0.25">
      <c r="A1189" t="s">
        <v>12464</v>
      </c>
      <c r="B1189" t="s">
        <v>7619</v>
      </c>
    </row>
    <row r="1190" spans="1:2" x14ac:dyDescent="0.25">
      <c r="A1190" t="s">
        <v>12465</v>
      </c>
      <c r="B1190" t="s">
        <v>5643</v>
      </c>
    </row>
    <row r="1191" spans="1:2" x14ac:dyDescent="0.25">
      <c r="A1191" t="s">
        <v>12466</v>
      </c>
      <c r="B1191" t="s">
        <v>7268</v>
      </c>
    </row>
    <row r="1192" spans="1:2" x14ac:dyDescent="0.25">
      <c r="A1192" t="s">
        <v>12467</v>
      </c>
      <c r="B1192" t="s">
        <v>10384</v>
      </c>
    </row>
    <row r="1193" spans="1:2" x14ac:dyDescent="0.25">
      <c r="A1193" t="s">
        <v>12468</v>
      </c>
      <c r="B1193" t="s">
        <v>2057</v>
      </c>
    </row>
    <row r="1194" spans="1:2" x14ac:dyDescent="0.25">
      <c r="A1194" t="s">
        <v>12469</v>
      </c>
      <c r="B1194" t="s">
        <v>5780</v>
      </c>
    </row>
    <row r="1195" spans="1:2" x14ac:dyDescent="0.25">
      <c r="A1195" t="s">
        <v>12470</v>
      </c>
      <c r="B1195" t="s">
        <v>1898</v>
      </c>
    </row>
    <row r="1196" spans="1:2" x14ac:dyDescent="0.25">
      <c r="A1196" t="s">
        <v>12471</v>
      </c>
      <c r="B1196" t="s">
        <v>8357</v>
      </c>
    </row>
    <row r="1197" spans="1:2" x14ac:dyDescent="0.25">
      <c r="A1197" t="s">
        <v>12472</v>
      </c>
      <c r="B1197" t="s">
        <v>7212</v>
      </c>
    </row>
    <row r="1198" spans="1:2" x14ac:dyDescent="0.25">
      <c r="A1198" t="s">
        <v>12473</v>
      </c>
      <c r="B1198" t="s">
        <v>7720</v>
      </c>
    </row>
    <row r="1199" spans="1:2" x14ac:dyDescent="0.25">
      <c r="A1199" t="s">
        <v>12474</v>
      </c>
      <c r="B1199" t="s">
        <v>9335</v>
      </c>
    </row>
    <row r="1200" spans="1:2" x14ac:dyDescent="0.25">
      <c r="A1200" t="s">
        <v>12475</v>
      </c>
      <c r="B1200" t="s">
        <v>1700</v>
      </c>
    </row>
    <row r="1201" spans="1:2" x14ac:dyDescent="0.25">
      <c r="A1201" t="s">
        <v>12476</v>
      </c>
      <c r="B1201" t="s">
        <v>7649</v>
      </c>
    </row>
    <row r="1202" spans="1:2" x14ac:dyDescent="0.25">
      <c r="A1202" t="s">
        <v>12477</v>
      </c>
      <c r="B1202" t="s">
        <v>2151</v>
      </c>
    </row>
    <row r="1203" spans="1:2" x14ac:dyDescent="0.25">
      <c r="A1203" t="s">
        <v>12478</v>
      </c>
      <c r="B1203" t="s">
        <v>4143</v>
      </c>
    </row>
    <row r="1204" spans="1:2" x14ac:dyDescent="0.25">
      <c r="A1204" t="s">
        <v>12479</v>
      </c>
      <c r="B1204" t="s">
        <v>1960</v>
      </c>
    </row>
    <row r="1205" spans="1:2" x14ac:dyDescent="0.25">
      <c r="A1205" t="s">
        <v>12480</v>
      </c>
      <c r="B1205" t="s">
        <v>10139</v>
      </c>
    </row>
    <row r="1206" spans="1:2" x14ac:dyDescent="0.25">
      <c r="A1206" t="s">
        <v>12481</v>
      </c>
      <c r="B1206" t="s">
        <v>1301</v>
      </c>
    </row>
    <row r="1207" spans="1:2" x14ac:dyDescent="0.25">
      <c r="A1207" t="s">
        <v>12482</v>
      </c>
      <c r="B1207" t="s">
        <v>10108</v>
      </c>
    </row>
    <row r="1208" spans="1:2" x14ac:dyDescent="0.25">
      <c r="A1208" t="s">
        <v>12483</v>
      </c>
      <c r="B1208" t="s">
        <v>9532</v>
      </c>
    </row>
    <row r="1209" spans="1:2" x14ac:dyDescent="0.25">
      <c r="A1209" t="s">
        <v>12484</v>
      </c>
      <c r="B1209" t="s">
        <v>745</v>
      </c>
    </row>
    <row r="1210" spans="1:2" x14ac:dyDescent="0.25">
      <c r="A1210" t="s">
        <v>12485</v>
      </c>
      <c r="B1210" t="s">
        <v>4012</v>
      </c>
    </row>
    <row r="1211" spans="1:2" x14ac:dyDescent="0.25">
      <c r="A1211" t="s">
        <v>12486</v>
      </c>
      <c r="B1211" t="s">
        <v>8433</v>
      </c>
    </row>
    <row r="1212" spans="1:2" x14ac:dyDescent="0.25">
      <c r="A1212" t="s">
        <v>12487</v>
      </c>
      <c r="B1212" t="s">
        <v>8125</v>
      </c>
    </row>
    <row r="1213" spans="1:2" x14ac:dyDescent="0.25">
      <c r="A1213" t="s">
        <v>12488</v>
      </c>
      <c r="B1213" t="s">
        <v>9276</v>
      </c>
    </row>
    <row r="1214" spans="1:2" x14ac:dyDescent="0.25">
      <c r="A1214" t="s">
        <v>12489</v>
      </c>
      <c r="B1214" t="s">
        <v>9813</v>
      </c>
    </row>
    <row r="1215" spans="1:2" x14ac:dyDescent="0.25">
      <c r="A1215" t="s">
        <v>12490</v>
      </c>
      <c r="B1215" t="s">
        <v>7584</v>
      </c>
    </row>
    <row r="1216" spans="1:2" x14ac:dyDescent="0.25">
      <c r="A1216" t="s">
        <v>12491</v>
      </c>
      <c r="B1216" t="s">
        <v>10013</v>
      </c>
    </row>
    <row r="1217" spans="1:2" x14ac:dyDescent="0.25">
      <c r="A1217" t="s">
        <v>12492</v>
      </c>
      <c r="B1217" t="s">
        <v>609</v>
      </c>
    </row>
    <row r="1218" spans="1:2" x14ac:dyDescent="0.25">
      <c r="A1218" t="s">
        <v>12493</v>
      </c>
      <c r="B1218" t="s">
        <v>855</v>
      </c>
    </row>
    <row r="1219" spans="1:2" x14ac:dyDescent="0.25">
      <c r="A1219" t="s">
        <v>12494</v>
      </c>
      <c r="B1219" t="s">
        <v>1835</v>
      </c>
    </row>
    <row r="1220" spans="1:2" x14ac:dyDescent="0.25">
      <c r="A1220" t="s">
        <v>12495</v>
      </c>
      <c r="B1220" t="s">
        <v>4191</v>
      </c>
    </row>
    <row r="1221" spans="1:2" x14ac:dyDescent="0.25">
      <c r="A1221" t="s">
        <v>12496</v>
      </c>
      <c r="B1221" t="s">
        <v>81</v>
      </c>
    </row>
    <row r="1222" spans="1:2" x14ac:dyDescent="0.25">
      <c r="A1222" t="s">
        <v>12497</v>
      </c>
      <c r="B1222" t="s">
        <v>2900</v>
      </c>
    </row>
    <row r="1223" spans="1:2" x14ac:dyDescent="0.25">
      <c r="A1223" t="s">
        <v>12498</v>
      </c>
      <c r="B1223" t="s">
        <v>949</v>
      </c>
    </row>
    <row r="1224" spans="1:2" x14ac:dyDescent="0.25">
      <c r="A1224" t="s">
        <v>12499</v>
      </c>
      <c r="B1224" t="s">
        <v>10110</v>
      </c>
    </row>
    <row r="1225" spans="1:2" x14ac:dyDescent="0.25">
      <c r="A1225" t="s">
        <v>12500</v>
      </c>
      <c r="B1225" t="s">
        <v>5355</v>
      </c>
    </row>
    <row r="1226" spans="1:2" x14ac:dyDescent="0.25">
      <c r="A1226" t="s">
        <v>12501</v>
      </c>
      <c r="B1226" t="s">
        <v>9905</v>
      </c>
    </row>
    <row r="1227" spans="1:2" x14ac:dyDescent="0.25">
      <c r="A1227" t="s">
        <v>12502</v>
      </c>
      <c r="B1227" t="s">
        <v>10567</v>
      </c>
    </row>
    <row r="1228" spans="1:2" x14ac:dyDescent="0.25">
      <c r="A1228" t="s">
        <v>12503</v>
      </c>
      <c r="B1228" t="s">
        <v>5225</v>
      </c>
    </row>
    <row r="1229" spans="1:2" x14ac:dyDescent="0.25">
      <c r="A1229" t="s">
        <v>12504</v>
      </c>
      <c r="B1229" t="s">
        <v>9674</v>
      </c>
    </row>
    <row r="1230" spans="1:2" x14ac:dyDescent="0.25">
      <c r="A1230" t="s">
        <v>12505</v>
      </c>
      <c r="B1230" t="s">
        <v>4919</v>
      </c>
    </row>
    <row r="1231" spans="1:2" x14ac:dyDescent="0.25">
      <c r="A1231" t="s">
        <v>12506</v>
      </c>
      <c r="B1231" t="s">
        <v>10040</v>
      </c>
    </row>
    <row r="1232" spans="1:2" x14ac:dyDescent="0.25">
      <c r="A1232" t="s">
        <v>12507</v>
      </c>
      <c r="B1232" t="s">
        <v>1923</v>
      </c>
    </row>
    <row r="1233" spans="1:2" x14ac:dyDescent="0.25">
      <c r="A1233" t="s">
        <v>12508</v>
      </c>
      <c r="B1233" t="s">
        <v>5378</v>
      </c>
    </row>
    <row r="1234" spans="1:2" x14ac:dyDescent="0.25">
      <c r="A1234" t="s">
        <v>12509</v>
      </c>
      <c r="B1234" t="s">
        <v>6498</v>
      </c>
    </row>
    <row r="1235" spans="1:2" x14ac:dyDescent="0.25">
      <c r="A1235" t="s">
        <v>12510</v>
      </c>
      <c r="B1235" t="s">
        <v>8765</v>
      </c>
    </row>
    <row r="1236" spans="1:2" x14ac:dyDescent="0.25">
      <c r="A1236" t="s">
        <v>12511</v>
      </c>
      <c r="B1236" t="s">
        <v>9781</v>
      </c>
    </row>
    <row r="1237" spans="1:2" x14ac:dyDescent="0.25">
      <c r="A1237" t="s">
        <v>12512</v>
      </c>
      <c r="B1237" t="s">
        <v>6538</v>
      </c>
    </row>
    <row r="1238" spans="1:2" x14ac:dyDescent="0.25">
      <c r="A1238" t="s">
        <v>12513</v>
      </c>
      <c r="B1238" t="s">
        <v>7815</v>
      </c>
    </row>
    <row r="1239" spans="1:2" x14ac:dyDescent="0.25">
      <c r="A1239" t="s">
        <v>12514</v>
      </c>
      <c r="B1239" t="s">
        <v>680</v>
      </c>
    </row>
    <row r="1240" spans="1:2" x14ac:dyDescent="0.25">
      <c r="A1240" t="s">
        <v>12515</v>
      </c>
      <c r="B1240" t="s">
        <v>2327</v>
      </c>
    </row>
    <row r="1241" spans="1:2" x14ac:dyDescent="0.25">
      <c r="A1241" t="s">
        <v>12516</v>
      </c>
      <c r="B1241" t="s">
        <v>207</v>
      </c>
    </row>
    <row r="1242" spans="1:2" x14ac:dyDescent="0.25">
      <c r="A1242" t="s">
        <v>12517</v>
      </c>
      <c r="B1242" t="s">
        <v>2184</v>
      </c>
    </row>
    <row r="1243" spans="1:2" x14ac:dyDescent="0.25">
      <c r="A1243" t="s">
        <v>12518</v>
      </c>
      <c r="B1243" t="s">
        <v>4545</v>
      </c>
    </row>
    <row r="1244" spans="1:2" x14ac:dyDescent="0.25">
      <c r="A1244" t="s">
        <v>12519</v>
      </c>
      <c r="B1244" t="s">
        <v>9888</v>
      </c>
    </row>
    <row r="1245" spans="1:2" x14ac:dyDescent="0.25">
      <c r="A1245" t="s">
        <v>12520</v>
      </c>
      <c r="B1245" t="s">
        <v>10549</v>
      </c>
    </row>
    <row r="1246" spans="1:2" x14ac:dyDescent="0.25">
      <c r="A1246" t="s">
        <v>12521</v>
      </c>
      <c r="B1246" t="s">
        <v>10930</v>
      </c>
    </row>
    <row r="1247" spans="1:2" x14ac:dyDescent="0.25">
      <c r="A1247" t="s">
        <v>12522</v>
      </c>
      <c r="B1247" t="s">
        <v>10061</v>
      </c>
    </row>
    <row r="1248" spans="1:2" x14ac:dyDescent="0.25">
      <c r="A1248" t="s">
        <v>12523</v>
      </c>
      <c r="B1248" t="s">
        <v>9514</v>
      </c>
    </row>
    <row r="1249" spans="1:2" x14ac:dyDescent="0.25">
      <c r="A1249" t="s">
        <v>12524</v>
      </c>
      <c r="B1249" t="s">
        <v>9013</v>
      </c>
    </row>
    <row r="1250" spans="1:2" x14ac:dyDescent="0.25">
      <c r="A1250" t="s">
        <v>12525</v>
      </c>
      <c r="B1250" t="s">
        <v>9527</v>
      </c>
    </row>
    <row r="1251" spans="1:2" x14ac:dyDescent="0.25">
      <c r="A1251" t="s">
        <v>12526</v>
      </c>
      <c r="B1251" t="s">
        <v>3193</v>
      </c>
    </row>
    <row r="1252" spans="1:2" x14ac:dyDescent="0.25">
      <c r="A1252" t="s">
        <v>12527</v>
      </c>
      <c r="B1252" t="s">
        <v>10428</v>
      </c>
    </row>
    <row r="1253" spans="1:2" x14ac:dyDescent="0.25">
      <c r="A1253" t="s">
        <v>12528</v>
      </c>
      <c r="B1253" t="s">
        <v>9622</v>
      </c>
    </row>
    <row r="1254" spans="1:2" x14ac:dyDescent="0.25">
      <c r="A1254" t="s">
        <v>12529</v>
      </c>
      <c r="B1254" t="s">
        <v>10586</v>
      </c>
    </row>
    <row r="1255" spans="1:2" x14ac:dyDescent="0.25">
      <c r="A1255" t="s">
        <v>12530</v>
      </c>
      <c r="B1255" t="s">
        <v>10105</v>
      </c>
    </row>
    <row r="1256" spans="1:2" x14ac:dyDescent="0.25">
      <c r="A1256" t="s">
        <v>12531</v>
      </c>
      <c r="B1256" t="s">
        <v>4739</v>
      </c>
    </row>
    <row r="1257" spans="1:2" x14ac:dyDescent="0.25">
      <c r="A1257" t="s">
        <v>12532</v>
      </c>
      <c r="B1257" t="s">
        <v>4697</v>
      </c>
    </row>
    <row r="1258" spans="1:2" x14ac:dyDescent="0.25">
      <c r="A1258" t="s">
        <v>12533</v>
      </c>
      <c r="B1258" t="s">
        <v>9303</v>
      </c>
    </row>
    <row r="1259" spans="1:2" x14ac:dyDescent="0.25">
      <c r="A1259" t="s">
        <v>12534</v>
      </c>
      <c r="B1259" t="s">
        <v>10561</v>
      </c>
    </row>
    <row r="1260" spans="1:2" x14ac:dyDescent="0.25">
      <c r="A1260" t="s">
        <v>12535</v>
      </c>
      <c r="B1260" t="s">
        <v>10453</v>
      </c>
    </row>
    <row r="1261" spans="1:2" x14ac:dyDescent="0.25">
      <c r="A1261" t="s">
        <v>12536</v>
      </c>
      <c r="B1261" t="s">
        <v>8199</v>
      </c>
    </row>
    <row r="1262" spans="1:2" x14ac:dyDescent="0.25">
      <c r="A1262" t="s">
        <v>12537</v>
      </c>
      <c r="B1262" t="s">
        <v>6271</v>
      </c>
    </row>
    <row r="1263" spans="1:2" x14ac:dyDescent="0.25">
      <c r="A1263" t="s">
        <v>12538</v>
      </c>
      <c r="B1263" t="s">
        <v>56</v>
      </c>
    </row>
    <row r="1264" spans="1:2" x14ac:dyDescent="0.25">
      <c r="A1264" t="s">
        <v>12539</v>
      </c>
      <c r="B1264" t="s">
        <v>8600</v>
      </c>
    </row>
    <row r="1265" spans="1:2" x14ac:dyDescent="0.25">
      <c r="A1265" t="s">
        <v>12540</v>
      </c>
      <c r="B1265" t="s">
        <v>4015</v>
      </c>
    </row>
    <row r="1266" spans="1:2" x14ac:dyDescent="0.25">
      <c r="A1266" t="s">
        <v>12541</v>
      </c>
      <c r="B1266" t="s">
        <v>3185</v>
      </c>
    </row>
    <row r="1267" spans="1:2" x14ac:dyDescent="0.25">
      <c r="A1267" t="s">
        <v>12542</v>
      </c>
      <c r="B1267" t="s">
        <v>2562</v>
      </c>
    </row>
    <row r="1268" spans="1:2" x14ac:dyDescent="0.25">
      <c r="A1268" t="s">
        <v>12543</v>
      </c>
      <c r="B1268" t="s">
        <v>3093</v>
      </c>
    </row>
    <row r="1269" spans="1:2" x14ac:dyDescent="0.25">
      <c r="A1269" t="s">
        <v>12544</v>
      </c>
      <c r="B1269" t="s">
        <v>6802</v>
      </c>
    </row>
    <row r="1270" spans="1:2" x14ac:dyDescent="0.25">
      <c r="A1270" t="s">
        <v>12545</v>
      </c>
      <c r="B1270" t="s">
        <v>6591</v>
      </c>
    </row>
    <row r="1271" spans="1:2" x14ac:dyDescent="0.25">
      <c r="A1271" t="s">
        <v>12546</v>
      </c>
      <c r="B1271" t="s">
        <v>5327</v>
      </c>
    </row>
    <row r="1272" spans="1:2" x14ac:dyDescent="0.25">
      <c r="A1272" t="s">
        <v>12547</v>
      </c>
      <c r="B1272" t="s">
        <v>3148</v>
      </c>
    </row>
    <row r="1273" spans="1:2" x14ac:dyDescent="0.25">
      <c r="A1273" t="s">
        <v>12548</v>
      </c>
      <c r="B1273" t="s">
        <v>6427</v>
      </c>
    </row>
    <row r="1274" spans="1:2" x14ac:dyDescent="0.25">
      <c r="A1274" t="s">
        <v>12549</v>
      </c>
      <c r="B1274" t="s">
        <v>10593</v>
      </c>
    </row>
    <row r="1275" spans="1:2" x14ac:dyDescent="0.25">
      <c r="A1275" t="s">
        <v>12550</v>
      </c>
      <c r="B1275" t="s">
        <v>1275</v>
      </c>
    </row>
    <row r="1276" spans="1:2" x14ac:dyDescent="0.25">
      <c r="A1276" t="s">
        <v>12551</v>
      </c>
      <c r="B1276" t="s">
        <v>9593</v>
      </c>
    </row>
    <row r="1277" spans="1:2" x14ac:dyDescent="0.25">
      <c r="A1277" t="s">
        <v>12552</v>
      </c>
      <c r="B1277" t="s">
        <v>7532</v>
      </c>
    </row>
    <row r="1278" spans="1:2" x14ac:dyDescent="0.25">
      <c r="A1278" t="s">
        <v>12553</v>
      </c>
      <c r="B1278" t="s">
        <v>6530</v>
      </c>
    </row>
    <row r="1279" spans="1:2" x14ac:dyDescent="0.25">
      <c r="A1279" t="s">
        <v>12554</v>
      </c>
      <c r="B1279" t="s">
        <v>8086</v>
      </c>
    </row>
    <row r="1280" spans="1:2" x14ac:dyDescent="0.25">
      <c r="A1280" t="s">
        <v>12555</v>
      </c>
      <c r="B1280" t="s">
        <v>7484</v>
      </c>
    </row>
    <row r="1281" spans="1:2" x14ac:dyDescent="0.25">
      <c r="A1281" t="s">
        <v>12556</v>
      </c>
      <c r="B1281" t="s">
        <v>10077</v>
      </c>
    </row>
    <row r="1282" spans="1:2" x14ac:dyDescent="0.25">
      <c r="A1282" t="s">
        <v>12557</v>
      </c>
      <c r="B1282" t="s">
        <v>4782</v>
      </c>
    </row>
    <row r="1283" spans="1:2" x14ac:dyDescent="0.25">
      <c r="A1283" t="s">
        <v>12558</v>
      </c>
      <c r="B1283" t="s">
        <v>2750</v>
      </c>
    </row>
    <row r="1284" spans="1:2" x14ac:dyDescent="0.25">
      <c r="A1284" t="s">
        <v>12559</v>
      </c>
      <c r="B1284" t="s">
        <v>7270</v>
      </c>
    </row>
    <row r="1285" spans="1:2" x14ac:dyDescent="0.25">
      <c r="A1285" t="s">
        <v>12560</v>
      </c>
      <c r="B1285" t="s">
        <v>1929</v>
      </c>
    </row>
    <row r="1286" spans="1:2" x14ac:dyDescent="0.25">
      <c r="A1286" t="s">
        <v>12561</v>
      </c>
      <c r="B1286" t="s">
        <v>251</v>
      </c>
    </row>
    <row r="1287" spans="1:2" x14ac:dyDescent="0.25">
      <c r="A1287" t="s">
        <v>12562</v>
      </c>
      <c r="B1287" t="s">
        <v>7259</v>
      </c>
    </row>
    <row r="1288" spans="1:2" x14ac:dyDescent="0.25">
      <c r="A1288" t="s">
        <v>12563</v>
      </c>
      <c r="B1288" t="s">
        <v>6347</v>
      </c>
    </row>
    <row r="1289" spans="1:2" x14ac:dyDescent="0.25">
      <c r="A1289" t="s">
        <v>12564</v>
      </c>
      <c r="B1289" t="s">
        <v>5073</v>
      </c>
    </row>
    <row r="1290" spans="1:2" x14ac:dyDescent="0.25">
      <c r="A1290" t="s">
        <v>12565</v>
      </c>
      <c r="B1290" t="s">
        <v>6700</v>
      </c>
    </row>
    <row r="1291" spans="1:2" x14ac:dyDescent="0.25">
      <c r="A1291" t="s">
        <v>12566</v>
      </c>
      <c r="B1291" t="s">
        <v>3638</v>
      </c>
    </row>
    <row r="1292" spans="1:2" x14ac:dyDescent="0.25">
      <c r="A1292" t="s">
        <v>12567</v>
      </c>
      <c r="B1292" t="s">
        <v>7456</v>
      </c>
    </row>
    <row r="1293" spans="1:2" x14ac:dyDescent="0.25">
      <c r="A1293" t="s">
        <v>12568</v>
      </c>
      <c r="B1293" t="s">
        <v>7438</v>
      </c>
    </row>
    <row r="1294" spans="1:2" x14ac:dyDescent="0.25">
      <c r="A1294" t="s">
        <v>12569</v>
      </c>
      <c r="B1294" t="s">
        <v>10809</v>
      </c>
    </row>
    <row r="1295" spans="1:2" x14ac:dyDescent="0.25">
      <c r="A1295" t="s">
        <v>12570</v>
      </c>
      <c r="B1295" t="s">
        <v>6417</v>
      </c>
    </row>
    <row r="1296" spans="1:2" x14ac:dyDescent="0.25">
      <c r="A1296" t="s">
        <v>12571</v>
      </c>
      <c r="B1296" t="s">
        <v>7622</v>
      </c>
    </row>
    <row r="1297" spans="1:2" x14ac:dyDescent="0.25">
      <c r="A1297" t="s">
        <v>12572</v>
      </c>
      <c r="B1297" t="s">
        <v>1121</v>
      </c>
    </row>
    <row r="1298" spans="1:2" x14ac:dyDescent="0.25">
      <c r="A1298" t="s">
        <v>12573</v>
      </c>
      <c r="B1298" t="s">
        <v>7736</v>
      </c>
    </row>
    <row r="1299" spans="1:2" x14ac:dyDescent="0.25">
      <c r="A1299" t="s">
        <v>12574</v>
      </c>
      <c r="B1299" t="s">
        <v>473</v>
      </c>
    </row>
    <row r="1300" spans="1:2" x14ac:dyDescent="0.25">
      <c r="A1300" t="s">
        <v>12575</v>
      </c>
      <c r="B1300" t="s">
        <v>819</v>
      </c>
    </row>
    <row r="1301" spans="1:2" x14ac:dyDescent="0.25">
      <c r="A1301" t="s">
        <v>12576</v>
      </c>
      <c r="B1301" t="s">
        <v>1086</v>
      </c>
    </row>
    <row r="1302" spans="1:2" x14ac:dyDescent="0.25">
      <c r="A1302" t="s">
        <v>12577</v>
      </c>
      <c r="B1302" t="s">
        <v>2378</v>
      </c>
    </row>
    <row r="1303" spans="1:2" x14ac:dyDescent="0.25">
      <c r="A1303" t="s">
        <v>12578</v>
      </c>
      <c r="B1303" t="s">
        <v>8976</v>
      </c>
    </row>
    <row r="1304" spans="1:2" x14ac:dyDescent="0.25">
      <c r="A1304" t="s">
        <v>12579</v>
      </c>
      <c r="B1304" t="s">
        <v>10693</v>
      </c>
    </row>
    <row r="1305" spans="1:2" x14ac:dyDescent="0.25">
      <c r="A1305" t="s">
        <v>12580</v>
      </c>
      <c r="B1305" t="s">
        <v>5811</v>
      </c>
    </row>
    <row r="1306" spans="1:2" x14ac:dyDescent="0.25">
      <c r="A1306" t="s">
        <v>12581</v>
      </c>
      <c r="B1306" t="s">
        <v>5656</v>
      </c>
    </row>
    <row r="1307" spans="1:2" x14ac:dyDescent="0.25">
      <c r="A1307" t="s">
        <v>12582</v>
      </c>
      <c r="B1307" t="s">
        <v>6939</v>
      </c>
    </row>
    <row r="1308" spans="1:2" x14ac:dyDescent="0.25">
      <c r="A1308" t="s">
        <v>12583</v>
      </c>
      <c r="B1308" t="s">
        <v>4911</v>
      </c>
    </row>
    <row r="1309" spans="1:2" x14ac:dyDescent="0.25">
      <c r="A1309" t="s">
        <v>12584</v>
      </c>
      <c r="B1309" t="s">
        <v>8608</v>
      </c>
    </row>
    <row r="1310" spans="1:2" x14ac:dyDescent="0.25">
      <c r="A1310" t="s">
        <v>12585</v>
      </c>
      <c r="B1310" t="s">
        <v>9866</v>
      </c>
    </row>
    <row r="1311" spans="1:2" x14ac:dyDescent="0.25">
      <c r="A1311" t="s">
        <v>12586</v>
      </c>
      <c r="B1311" t="s">
        <v>5353</v>
      </c>
    </row>
    <row r="1312" spans="1:2" x14ac:dyDescent="0.25">
      <c r="A1312" t="s">
        <v>12587</v>
      </c>
      <c r="B1312" t="s">
        <v>7337</v>
      </c>
    </row>
    <row r="1313" spans="1:2" x14ac:dyDescent="0.25">
      <c r="A1313" t="s">
        <v>12588</v>
      </c>
      <c r="B1313" t="s">
        <v>8962</v>
      </c>
    </row>
    <row r="1314" spans="1:2" x14ac:dyDescent="0.25">
      <c r="A1314" t="s">
        <v>12589</v>
      </c>
      <c r="B1314" t="s">
        <v>3722</v>
      </c>
    </row>
    <row r="1315" spans="1:2" x14ac:dyDescent="0.25">
      <c r="A1315" t="s">
        <v>12590</v>
      </c>
      <c r="B1315" t="s">
        <v>1477</v>
      </c>
    </row>
    <row r="1316" spans="1:2" x14ac:dyDescent="0.25">
      <c r="A1316" t="s">
        <v>12591</v>
      </c>
      <c r="B1316" t="s">
        <v>955</v>
      </c>
    </row>
    <row r="1317" spans="1:2" x14ac:dyDescent="0.25">
      <c r="A1317" t="s">
        <v>12592</v>
      </c>
      <c r="B1317" t="s">
        <v>9345</v>
      </c>
    </row>
    <row r="1318" spans="1:2" x14ac:dyDescent="0.25">
      <c r="A1318" t="s">
        <v>12593</v>
      </c>
      <c r="B1318" t="s">
        <v>3410</v>
      </c>
    </row>
    <row r="1319" spans="1:2" x14ac:dyDescent="0.25">
      <c r="A1319" t="s">
        <v>12594</v>
      </c>
      <c r="B1319" t="s">
        <v>10600</v>
      </c>
    </row>
    <row r="1320" spans="1:2" x14ac:dyDescent="0.25">
      <c r="A1320" t="s">
        <v>12595</v>
      </c>
      <c r="B1320" t="s">
        <v>4305</v>
      </c>
    </row>
    <row r="1321" spans="1:2" x14ac:dyDescent="0.25">
      <c r="A1321" t="s">
        <v>12596</v>
      </c>
      <c r="B1321" t="s">
        <v>2113</v>
      </c>
    </row>
    <row r="1322" spans="1:2" x14ac:dyDescent="0.25">
      <c r="A1322" t="s">
        <v>12597</v>
      </c>
      <c r="B1322" t="s">
        <v>5786</v>
      </c>
    </row>
    <row r="1323" spans="1:2" x14ac:dyDescent="0.25">
      <c r="A1323" t="s">
        <v>12598</v>
      </c>
      <c r="B1323" t="s">
        <v>6461</v>
      </c>
    </row>
    <row r="1324" spans="1:2" x14ac:dyDescent="0.25">
      <c r="A1324" t="s">
        <v>12599</v>
      </c>
      <c r="B1324" t="s">
        <v>8325</v>
      </c>
    </row>
    <row r="1325" spans="1:2" x14ac:dyDescent="0.25">
      <c r="A1325" t="s">
        <v>12600</v>
      </c>
      <c r="B1325" t="s">
        <v>756</v>
      </c>
    </row>
    <row r="1326" spans="1:2" x14ac:dyDescent="0.25">
      <c r="A1326" t="s">
        <v>12601</v>
      </c>
      <c r="B1326" t="s">
        <v>7666</v>
      </c>
    </row>
    <row r="1327" spans="1:2" x14ac:dyDescent="0.25">
      <c r="A1327" t="s">
        <v>12602</v>
      </c>
      <c r="B1327" t="s">
        <v>3363</v>
      </c>
    </row>
    <row r="1328" spans="1:2" x14ac:dyDescent="0.25">
      <c r="A1328" t="s">
        <v>12603</v>
      </c>
      <c r="B1328" t="s">
        <v>8215</v>
      </c>
    </row>
    <row r="1329" spans="1:2" x14ac:dyDescent="0.25">
      <c r="A1329" t="s">
        <v>12604</v>
      </c>
      <c r="B1329" t="s">
        <v>7739</v>
      </c>
    </row>
    <row r="1330" spans="1:2" x14ac:dyDescent="0.25">
      <c r="A1330" t="s">
        <v>12605</v>
      </c>
      <c r="B1330" t="s">
        <v>2585</v>
      </c>
    </row>
    <row r="1331" spans="1:2" x14ac:dyDescent="0.25">
      <c r="A1331" t="s">
        <v>12606</v>
      </c>
      <c r="B1331" t="s">
        <v>8906</v>
      </c>
    </row>
    <row r="1332" spans="1:2" x14ac:dyDescent="0.25">
      <c r="A1332" t="s">
        <v>12607</v>
      </c>
      <c r="B1332" t="s">
        <v>1562</v>
      </c>
    </row>
    <row r="1333" spans="1:2" x14ac:dyDescent="0.25">
      <c r="A1333" t="s">
        <v>12608</v>
      </c>
      <c r="B1333" t="s">
        <v>8844</v>
      </c>
    </row>
    <row r="1334" spans="1:2" x14ac:dyDescent="0.25">
      <c r="A1334" t="s">
        <v>12609</v>
      </c>
      <c r="B1334" t="s">
        <v>10337</v>
      </c>
    </row>
    <row r="1335" spans="1:2" x14ac:dyDescent="0.25">
      <c r="A1335" t="s">
        <v>12610</v>
      </c>
      <c r="B1335" t="s">
        <v>10455</v>
      </c>
    </row>
    <row r="1336" spans="1:2" x14ac:dyDescent="0.25">
      <c r="A1336" t="s">
        <v>12611</v>
      </c>
      <c r="B1336" t="s">
        <v>1258</v>
      </c>
    </row>
    <row r="1337" spans="1:2" x14ac:dyDescent="0.25">
      <c r="A1337" t="s">
        <v>12612</v>
      </c>
      <c r="B1337" t="s">
        <v>10329</v>
      </c>
    </row>
    <row r="1338" spans="1:2" x14ac:dyDescent="0.25">
      <c r="A1338" t="s">
        <v>12613</v>
      </c>
      <c r="B1338" t="s">
        <v>6509</v>
      </c>
    </row>
    <row r="1339" spans="1:2" x14ac:dyDescent="0.25">
      <c r="A1339" t="s">
        <v>12614</v>
      </c>
      <c r="B1339" t="s">
        <v>10387</v>
      </c>
    </row>
    <row r="1340" spans="1:2" x14ac:dyDescent="0.25">
      <c r="A1340" t="s">
        <v>12615</v>
      </c>
      <c r="B1340" t="s">
        <v>9290</v>
      </c>
    </row>
    <row r="1341" spans="1:2" x14ac:dyDescent="0.25">
      <c r="A1341" t="s">
        <v>12616</v>
      </c>
      <c r="B1341" t="s">
        <v>8394</v>
      </c>
    </row>
    <row r="1342" spans="1:2" x14ac:dyDescent="0.25">
      <c r="A1342" t="s">
        <v>12617</v>
      </c>
      <c r="B1342" t="s">
        <v>834</v>
      </c>
    </row>
    <row r="1343" spans="1:2" x14ac:dyDescent="0.25">
      <c r="A1343" t="s">
        <v>12618</v>
      </c>
      <c r="B1343" t="s">
        <v>10018</v>
      </c>
    </row>
    <row r="1344" spans="1:2" x14ac:dyDescent="0.25">
      <c r="A1344" t="s">
        <v>12619</v>
      </c>
      <c r="B1344" t="s">
        <v>8481</v>
      </c>
    </row>
    <row r="1345" spans="1:2" x14ac:dyDescent="0.25">
      <c r="A1345" t="s">
        <v>12620</v>
      </c>
      <c r="B1345" t="s">
        <v>9278</v>
      </c>
    </row>
    <row r="1346" spans="1:2" x14ac:dyDescent="0.25">
      <c r="A1346" t="s">
        <v>12621</v>
      </c>
      <c r="B1346" t="s">
        <v>1124</v>
      </c>
    </row>
    <row r="1347" spans="1:2" x14ac:dyDescent="0.25">
      <c r="A1347" t="s">
        <v>12622</v>
      </c>
      <c r="B1347" t="s">
        <v>8983</v>
      </c>
    </row>
    <row r="1348" spans="1:2" x14ac:dyDescent="0.25">
      <c r="A1348" t="s">
        <v>12623</v>
      </c>
      <c r="B1348" t="s">
        <v>6526</v>
      </c>
    </row>
    <row r="1349" spans="1:2" x14ac:dyDescent="0.25">
      <c r="A1349" t="s">
        <v>12624</v>
      </c>
      <c r="B1349" t="s">
        <v>1458</v>
      </c>
    </row>
    <row r="1350" spans="1:2" x14ac:dyDescent="0.25">
      <c r="A1350" t="s">
        <v>12625</v>
      </c>
      <c r="B1350" t="s">
        <v>545</v>
      </c>
    </row>
    <row r="1351" spans="1:2" x14ac:dyDescent="0.25">
      <c r="A1351" t="s">
        <v>12626</v>
      </c>
      <c r="B1351" t="s">
        <v>1954</v>
      </c>
    </row>
    <row r="1352" spans="1:2" x14ac:dyDescent="0.25">
      <c r="A1352" t="s">
        <v>12627</v>
      </c>
      <c r="B1352" t="s">
        <v>8565</v>
      </c>
    </row>
    <row r="1353" spans="1:2" x14ac:dyDescent="0.25">
      <c r="A1353" t="s">
        <v>12628</v>
      </c>
      <c r="B1353" t="s">
        <v>5765</v>
      </c>
    </row>
    <row r="1354" spans="1:2" x14ac:dyDescent="0.25">
      <c r="A1354" t="s">
        <v>12629</v>
      </c>
      <c r="B1354" t="s">
        <v>10081</v>
      </c>
    </row>
    <row r="1355" spans="1:2" x14ac:dyDescent="0.25">
      <c r="A1355" t="s">
        <v>12630</v>
      </c>
      <c r="B1355" t="s">
        <v>7444</v>
      </c>
    </row>
    <row r="1356" spans="1:2" x14ac:dyDescent="0.25">
      <c r="A1356" t="s">
        <v>12631</v>
      </c>
      <c r="B1356" t="s">
        <v>578</v>
      </c>
    </row>
    <row r="1357" spans="1:2" x14ac:dyDescent="0.25">
      <c r="A1357" t="s">
        <v>12632</v>
      </c>
      <c r="B1357" t="s">
        <v>8582</v>
      </c>
    </row>
    <row r="1358" spans="1:2" x14ac:dyDescent="0.25">
      <c r="A1358" t="s">
        <v>12633</v>
      </c>
      <c r="B1358" t="s">
        <v>6612</v>
      </c>
    </row>
    <row r="1359" spans="1:2" x14ac:dyDescent="0.25">
      <c r="A1359" t="s">
        <v>12634</v>
      </c>
      <c r="B1359" t="s">
        <v>8822</v>
      </c>
    </row>
    <row r="1360" spans="1:2" x14ac:dyDescent="0.25">
      <c r="A1360" t="s">
        <v>12635</v>
      </c>
      <c r="B1360" t="s">
        <v>10828</v>
      </c>
    </row>
    <row r="1361" spans="1:2" x14ac:dyDescent="0.25">
      <c r="A1361" t="s">
        <v>12636</v>
      </c>
      <c r="B1361" t="s">
        <v>7595</v>
      </c>
    </row>
    <row r="1362" spans="1:2" x14ac:dyDescent="0.25">
      <c r="A1362" t="s">
        <v>12637</v>
      </c>
      <c r="B1362" t="s">
        <v>10253</v>
      </c>
    </row>
    <row r="1363" spans="1:2" x14ac:dyDescent="0.25">
      <c r="A1363" t="s">
        <v>12638</v>
      </c>
      <c r="B1363" t="s">
        <v>7760</v>
      </c>
    </row>
    <row r="1364" spans="1:2" x14ac:dyDescent="0.25">
      <c r="A1364" t="s">
        <v>12639</v>
      </c>
      <c r="B1364" t="s">
        <v>4461</v>
      </c>
    </row>
    <row r="1365" spans="1:2" x14ac:dyDescent="0.25">
      <c r="A1365" t="s">
        <v>12640</v>
      </c>
      <c r="B1365" t="s">
        <v>10378</v>
      </c>
    </row>
    <row r="1366" spans="1:2" x14ac:dyDescent="0.25">
      <c r="A1366" t="s">
        <v>12641</v>
      </c>
      <c r="B1366" t="s">
        <v>783</v>
      </c>
    </row>
    <row r="1367" spans="1:2" x14ac:dyDescent="0.25">
      <c r="A1367" t="s">
        <v>12642</v>
      </c>
      <c r="B1367" t="s">
        <v>2543</v>
      </c>
    </row>
    <row r="1368" spans="1:2" x14ac:dyDescent="0.25">
      <c r="A1368" t="s">
        <v>12643</v>
      </c>
      <c r="B1368" t="s">
        <v>7101</v>
      </c>
    </row>
    <row r="1369" spans="1:2" x14ac:dyDescent="0.25">
      <c r="A1369" t="s">
        <v>12644</v>
      </c>
      <c r="B1369" t="s">
        <v>5965</v>
      </c>
    </row>
    <row r="1370" spans="1:2" x14ac:dyDescent="0.25">
      <c r="A1370" t="s">
        <v>12645</v>
      </c>
      <c r="B1370" t="s">
        <v>2779</v>
      </c>
    </row>
    <row r="1371" spans="1:2" x14ac:dyDescent="0.25">
      <c r="A1371" t="s">
        <v>12646</v>
      </c>
      <c r="B1371" t="s">
        <v>6007</v>
      </c>
    </row>
    <row r="1372" spans="1:2" x14ac:dyDescent="0.25">
      <c r="A1372" t="s">
        <v>12647</v>
      </c>
      <c r="B1372" t="s">
        <v>10390</v>
      </c>
    </row>
    <row r="1373" spans="1:2" x14ac:dyDescent="0.25">
      <c r="A1373" t="s">
        <v>12648</v>
      </c>
      <c r="B1373" t="s">
        <v>8662</v>
      </c>
    </row>
    <row r="1374" spans="1:2" x14ac:dyDescent="0.25">
      <c r="A1374" t="s">
        <v>12649</v>
      </c>
      <c r="B1374" t="s">
        <v>258</v>
      </c>
    </row>
    <row r="1375" spans="1:2" x14ac:dyDescent="0.25">
      <c r="A1375" t="s">
        <v>12650</v>
      </c>
      <c r="B1375" t="s">
        <v>3991</v>
      </c>
    </row>
    <row r="1376" spans="1:2" x14ac:dyDescent="0.25">
      <c r="A1376" t="s">
        <v>12651</v>
      </c>
      <c r="B1376" t="s">
        <v>8452</v>
      </c>
    </row>
    <row r="1377" spans="1:2" x14ac:dyDescent="0.25">
      <c r="A1377" t="s">
        <v>12652</v>
      </c>
      <c r="B1377" t="s">
        <v>8715</v>
      </c>
    </row>
    <row r="1378" spans="1:2" x14ac:dyDescent="0.25">
      <c r="A1378" t="s">
        <v>12653</v>
      </c>
      <c r="B1378" t="s">
        <v>5134</v>
      </c>
    </row>
    <row r="1379" spans="1:2" x14ac:dyDescent="0.25">
      <c r="A1379" t="s">
        <v>12654</v>
      </c>
      <c r="B1379" t="s">
        <v>1915</v>
      </c>
    </row>
    <row r="1380" spans="1:2" x14ac:dyDescent="0.25">
      <c r="A1380" t="s">
        <v>12655</v>
      </c>
      <c r="B1380" t="s">
        <v>6285</v>
      </c>
    </row>
    <row r="1381" spans="1:2" x14ac:dyDescent="0.25">
      <c r="A1381" t="s">
        <v>12656</v>
      </c>
      <c r="B1381" t="s">
        <v>4310</v>
      </c>
    </row>
    <row r="1382" spans="1:2" x14ac:dyDescent="0.25">
      <c r="A1382" t="s">
        <v>12657</v>
      </c>
      <c r="B1382" t="s">
        <v>4627</v>
      </c>
    </row>
    <row r="1383" spans="1:2" x14ac:dyDescent="0.25">
      <c r="A1383" t="s">
        <v>12658</v>
      </c>
      <c r="B1383" t="s">
        <v>7040</v>
      </c>
    </row>
    <row r="1384" spans="1:2" x14ac:dyDescent="0.25">
      <c r="A1384" t="s">
        <v>12659</v>
      </c>
      <c r="B1384" t="s">
        <v>5278</v>
      </c>
    </row>
    <row r="1385" spans="1:2" x14ac:dyDescent="0.25">
      <c r="A1385" t="s">
        <v>12660</v>
      </c>
      <c r="B1385" t="s">
        <v>2163</v>
      </c>
    </row>
    <row r="1386" spans="1:2" x14ac:dyDescent="0.25">
      <c r="A1386" t="s">
        <v>12661</v>
      </c>
      <c r="B1386" t="s">
        <v>7600</v>
      </c>
    </row>
    <row r="1387" spans="1:2" x14ac:dyDescent="0.25">
      <c r="A1387" t="s">
        <v>12662</v>
      </c>
      <c r="B1387" t="s">
        <v>1568</v>
      </c>
    </row>
    <row r="1388" spans="1:2" x14ac:dyDescent="0.25">
      <c r="A1388" t="s">
        <v>12663</v>
      </c>
      <c r="B1388" t="s">
        <v>10674</v>
      </c>
    </row>
    <row r="1389" spans="1:2" x14ac:dyDescent="0.25">
      <c r="A1389" t="s">
        <v>12664</v>
      </c>
      <c r="B1389" t="s">
        <v>8188</v>
      </c>
    </row>
    <row r="1390" spans="1:2" x14ac:dyDescent="0.25">
      <c r="A1390" t="s">
        <v>12665</v>
      </c>
      <c r="B1390" t="s">
        <v>6282</v>
      </c>
    </row>
    <row r="1391" spans="1:2" x14ac:dyDescent="0.25">
      <c r="A1391" t="s">
        <v>12666</v>
      </c>
      <c r="B1391" t="s">
        <v>7804</v>
      </c>
    </row>
    <row r="1392" spans="1:2" x14ac:dyDescent="0.25">
      <c r="A1392" t="s">
        <v>12667</v>
      </c>
      <c r="B1392" t="s">
        <v>8110</v>
      </c>
    </row>
    <row r="1393" spans="1:2" x14ac:dyDescent="0.25">
      <c r="A1393" t="s">
        <v>12668</v>
      </c>
      <c r="B1393" t="s">
        <v>3641</v>
      </c>
    </row>
    <row r="1394" spans="1:2" x14ac:dyDescent="0.25">
      <c r="A1394" t="s">
        <v>12669</v>
      </c>
      <c r="B1394" t="s">
        <v>6443</v>
      </c>
    </row>
    <row r="1395" spans="1:2" x14ac:dyDescent="0.25">
      <c r="A1395" t="s">
        <v>12670</v>
      </c>
      <c r="B1395" t="s">
        <v>1142</v>
      </c>
    </row>
    <row r="1396" spans="1:2" x14ac:dyDescent="0.25">
      <c r="A1396" t="s">
        <v>12671</v>
      </c>
      <c r="B1396" t="s">
        <v>8649</v>
      </c>
    </row>
    <row r="1397" spans="1:2" x14ac:dyDescent="0.25">
      <c r="A1397" t="s">
        <v>12672</v>
      </c>
      <c r="B1397" t="s">
        <v>6839</v>
      </c>
    </row>
    <row r="1398" spans="1:2" x14ac:dyDescent="0.25">
      <c r="A1398" t="s">
        <v>12673</v>
      </c>
      <c r="B1398" t="s">
        <v>5557</v>
      </c>
    </row>
    <row r="1399" spans="1:2" x14ac:dyDescent="0.25">
      <c r="A1399" t="s">
        <v>12674</v>
      </c>
      <c r="B1399" t="s">
        <v>8132</v>
      </c>
    </row>
    <row r="1400" spans="1:2" x14ac:dyDescent="0.25">
      <c r="A1400" t="s">
        <v>12675</v>
      </c>
      <c r="B1400" t="s">
        <v>5735</v>
      </c>
    </row>
    <row r="1401" spans="1:2" x14ac:dyDescent="0.25">
      <c r="A1401" t="s">
        <v>12676</v>
      </c>
      <c r="B1401" t="s">
        <v>2172</v>
      </c>
    </row>
    <row r="1402" spans="1:2" x14ac:dyDescent="0.25">
      <c r="A1402" t="s">
        <v>12677</v>
      </c>
      <c r="B1402" t="s">
        <v>8173</v>
      </c>
    </row>
    <row r="1403" spans="1:2" x14ac:dyDescent="0.25">
      <c r="A1403" t="s">
        <v>12678</v>
      </c>
      <c r="B1403" t="s">
        <v>7227</v>
      </c>
    </row>
    <row r="1404" spans="1:2" x14ac:dyDescent="0.25">
      <c r="A1404" t="s">
        <v>12679</v>
      </c>
      <c r="B1404" t="s">
        <v>9849</v>
      </c>
    </row>
    <row r="1405" spans="1:2" x14ac:dyDescent="0.25">
      <c r="A1405" t="s">
        <v>12680</v>
      </c>
      <c r="B1405" t="s">
        <v>7283</v>
      </c>
    </row>
    <row r="1406" spans="1:2" x14ac:dyDescent="0.25">
      <c r="A1406" t="s">
        <v>12681</v>
      </c>
      <c r="B1406" t="s">
        <v>398</v>
      </c>
    </row>
    <row r="1407" spans="1:2" x14ac:dyDescent="0.25">
      <c r="A1407" t="s">
        <v>12682</v>
      </c>
      <c r="B1407" t="s">
        <v>5694</v>
      </c>
    </row>
    <row r="1408" spans="1:2" x14ac:dyDescent="0.25">
      <c r="A1408" t="s">
        <v>12683</v>
      </c>
      <c r="B1408" t="s">
        <v>2859</v>
      </c>
    </row>
    <row r="1409" spans="1:2" x14ac:dyDescent="0.25">
      <c r="A1409" t="s">
        <v>12684</v>
      </c>
      <c r="B1409" t="s">
        <v>3544</v>
      </c>
    </row>
    <row r="1410" spans="1:2" x14ac:dyDescent="0.25">
      <c r="A1410" t="s">
        <v>12685</v>
      </c>
      <c r="B1410" t="s">
        <v>5605</v>
      </c>
    </row>
    <row r="1411" spans="1:2" x14ac:dyDescent="0.25">
      <c r="A1411" t="s">
        <v>12686</v>
      </c>
      <c r="B1411" t="s">
        <v>8861</v>
      </c>
    </row>
    <row r="1412" spans="1:2" x14ac:dyDescent="0.25">
      <c r="A1412" t="s">
        <v>12687</v>
      </c>
      <c r="B1412" t="s">
        <v>7003</v>
      </c>
    </row>
    <row r="1413" spans="1:2" x14ac:dyDescent="0.25">
      <c r="A1413" t="s">
        <v>12688</v>
      </c>
      <c r="B1413" t="s">
        <v>4777</v>
      </c>
    </row>
    <row r="1414" spans="1:2" x14ac:dyDescent="0.25">
      <c r="A1414" t="s">
        <v>12689</v>
      </c>
      <c r="B1414" t="s">
        <v>7431</v>
      </c>
    </row>
    <row r="1415" spans="1:2" x14ac:dyDescent="0.25">
      <c r="A1415" t="s">
        <v>12690</v>
      </c>
      <c r="B1415" t="s">
        <v>5835</v>
      </c>
    </row>
    <row r="1416" spans="1:2" x14ac:dyDescent="0.25">
      <c r="A1416" t="s">
        <v>12691</v>
      </c>
      <c r="B1416" t="s">
        <v>6214</v>
      </c>
    </row>
    <row r="1417" spans="1:2" x14ac:dyDescent="0.25">
      <c r="A1417" t="s">
        <v>12692</v>
      </c>
      <c r="B1417" t="s">
        <v>4622</v>
      </c>
    </row>
    <row r="1418" spans="1:2" x14ac:dyDescent="0.25">
      <c r="A1418" t="s">
        <v>12693</v>
      </c>
      <c r="B1418" t="s">
        <v>7310</v>
      </c>
    </row>
    <row r="1419" spans="1:2" x14ac:dyDescent="0.25">
      <c r="A1419" t="s">
        <v>12694</v>
      </c>
      <c r="B1419" t="s">
        <v>4205</v>
      </c>
    </row>
    <row r="1420" spans="1:2" x14ac:dyDescent="0.25">
      <c r="A1420" t="s">
        <v>12695</v>
      </c>
      <c r="B1420" t="s">
        <v>5025</v>
      </c>
    </row>
    <row r="1421" spans="1:2" x14ac:dyDescent="0.25">
      <c r="A1421" t="s">
        <v>12696</v>
      </c>
      <c r="B1421" t="s">
        <v>7830</v>
      </c>
    </row>
    <row r="1422" spans="1:2" x14ac:dyDescent="0.25">
      <c r="A1422" t="s">
        <v>12697</v>
      </c>
      <c r="B1422" t="s">
        <v>1918</v>
      </c>
    </row>
    <row r="1423" spans="1:2" x14ac:dyDescent="0.25">
      <c r="A1423" t="s">
        <v>12698</v>
      </c>
      <c r="B1423" t="s">
        <v>3746</v>
      </c>
    </row>
    <row r="1424" spans="1:2" x14ac:dyDescent="0.25">
      <c r="A1424" t="s">
        <v>12699</v>
      </c>
      <c r="B1424" t="s">
        <v>2756</v>
      </c>
    </row>
    <row r="1425" spans="1:2" x14ac:dyDescent="0.25">
      <c r="A1425" t="s">
        <v>12700</v>
      </c>
      <c r="B1425" t="s">
        <v>2009</v>
      </c>
    </row>
    <row r="1426" spans="1:2" x14ac:dyDescent="0.25">
      <c r="A1426" t="s">
        <v>12701</v>
      </c>
      <c r="B1426" t="s">
        <v>9892</v>
      </c>
    </row>
    <row r="1427" spans="1:2" x14ac:dyDescent="0.25">
      <c r="A1427" t="s">
        <v>12702</v>
      </c>
      <c r="B1427" t="s">
        <v>1968</v>
      </c>
    </row>
    <row r="1428" spans="1:2" x14ac:dyDescent="0.25">
      <c r="A1428" t="s">
        <v>12703</v>
      </c>
      <c r="B1428" t="s">
        <v>3123</v>
      </c>
    </row>
    <row r="1429" spans="1:2" x14ac:dyDescent="0.25">
      <c r="A1429" t="s">
        <v>12704</v>
      </c>
      <c r="B1429" t="s">
        <v>1164</v>
      </c>
    </row>
    <row r="1430" spans="1:2" x14ac:dyDescent="0.25">
      <c r="A1430" t="s">
        <v>12705</v>
      </c>
      <c r="B1430" t="s">
        <v>9689</v>
      </c>
    </row>
    <row r="1431" spans="1:2" x14ac:dyDescent="0.25">
      <c r="A1431" t="s">
        <v>12706</v>
      </c>
      <c r="B1431" t="s">
        <v>1511</v>
      </c>
    </row>
    <row r="1432" spans="1:2" x14ac:dyDescent="0.25">
      <c r="A1432" t="s">
        <v>12707</v>
      </c>
      <c r="B1432" t="s">
        <v>3768</v>
      </c>
    </row>
    <row r="1433" spans="1:2" x14ac:dyDescent="0.25">
      <c r="A1433" t="s">
        <v>12708</v>
      </c>
      <c r="B1433" t="s">
        <v>261</v>
      </c>
    </row>
    <row r="1434" spans="1:2" x14ac:dyDescent="0.25">
      <c r="A1434" t="s">
        <v>12709</v>
      </c>
      <c r="B1434" t="s">
        <v>9518</v>
      </c>
    </row>
    <row r="1435" spans="1:2" x14ac:dyDescent="0.25">
      <c r="A1435" t="s">
        <v>12710</v>
      </c>
      <c r="B1435" t="s">
        <v>9832</v>
      </c>
    </row>
    <row r="1436" spans="1:2" x14ac:dyDescent="0.25">
      <c r="A1436" t="s">
        <v>12711</v>
      </c>
      <c r="B1436" t="s">
        <v>1080</v>
      </c>
    </row>
    <row r="1437" spans="1:2" x14ac:dyDescent="0.25">
      <c r="A1437" t="s">
        <v>12712</v>
      </c>
      <c r="B1437" t="s">
        <v>5808</v>
      </c>
    </row>
    <row r="1438" spans="1:2" x14ac:dyDescent="0.25">
      <c r="A1438" t="s">
        <v>12713</v>
      </c>
      <c r="B1438" t="s">
        <v>9369</v>
      </c>
    </row>
    <row r="1439" spans="1:2" x14ac:dyDescent="0.25">
      <c r="A1439" t="s">
        <v>12714</v>
      </c>
      <c r="B1439" t="s">
        <v>9756</v>
      </c>
    </row>
    <row r="1440" spans="1:2" x14ac:dyDescent="0.25">
      <c r="A1440" t="s">
        <v>12715</v>
      </c>
      <c r="B1440" t="s">
        <v>8841</v>
      </c>
    </row>
    <row r="1441" spans="1:2" x14ac:dyDescent="0.25">
      <c r="A1441" t="s">
        <v>12716</v>
      </c>
      <c r="B1441" t="s">
        <v>7347</v>
      </c>
    </row>
    <row r="1442" spans="1:2" x14ac:dyDescent="0.25">
      <c r="A1442" t="s">
        <v>12717</v>
      </c>
      <c r="B1442" t="s">
        <v>5798</v>
      </c>
    </row>
    <row r="1443" spans="1:2" x14ac:dyDescent="0.25">
      <c r="A1443" t="s">
        <v>12718</v>
      </c>
      <c r="B1443" t="s">
        <v>846</v>
      </c>
    </row>
    <row r="1444" spans="1:2" x14ac:dyDescent="0.25">
      <c r="A1444" t="s">
        <v>12719</v>
      </c>
      <c r="B1444" t="s">
        <v>8251</v>
      </c>
    </row>
    <row r="1445" spans="1:2" x14ac:dyDescent="0.25">
      <c r="A1445" t="s">
        <v>12720</v>
      </c>
      <c r="B1445" t="s">
        <v>344</v>
      </c>
    </row>
    <row r="1446" spans="1:2" x14ac:dyDescent="0.25">
      <c r="A1446" t="s">
        <v>12721</v>
      </c>
      <c r="B1446" t="s">
        <v>2086</v>
      </c>
    </row>
    <row r="1447" spans="1:2" x14ac:dyDescent="0.25">
      <c r="A1447" t="s">
        <v>12722</v>
      </c>
      <c r="B1447" t="s">
        <v>10467</v>
      </c>
    </row>
    <row r="1448" spans="1:2" x14ac:dyDescent="0.25">
      <c r="A1448" t="s">
        <v>12723</v>
      </c>
      <c r="B1448" t="s">
        <v>8466</v>
      </c>
    </row>
    <row r="1449" spans="1:2" x14ac:dyDescent="0.25">
      <c r="A1449" t="s">
        <v>12724</v>
      </c>
      <c r="B1449" t="s">
        <v>5588</v>
      </c>
    </row>
    <row r="1450" spans="1:2" x14ac:dyDescent="0.25">
      <c r="A1450" t="s">
        <v>12725</v>
      </c>
      <c r="B1450" t="s">
        <v>9288</v>
      </c>
    </row>
    <row r="1451" spans="1:2" x14ac:dyDescent="0.25">
      <c r="A1451" t="s">
        <v>12726</v>
      </c>
      <c r="B1451" t="s">
        <v>10868</v>
      </c>
    </row>
    <row r="1452" spans="1:2" x14ac:dyDescent="0.25">
      <c r="A1452" t="s">
        <v>12727</v>
      </c>
      <c r="B1452" t="s">
        <v>2815</v>
      </c>
    </row>
    <row r="1453" spans="1:2" x14ac:dyDescent="0.25">
      <c r="A1453" t="s">
        <v>12728</v>
      </c>
      <c r="B1453" t="s">
        <v>3095</v>
      </c>
    </row>
    <row r="1454" spans="1:2" x14ac:dyDescent="0.25">
      <c r="A1454" t="s">
        <v>12729</v>
      </c>
      <c r="B1454" t="s">
        <v>3949</v>
      </c>
    </row>
    <row r="1455" spans="1:2" x14ac:dyDescent="0.25">
      <c r="A1455" t="s">
        <v>12730</v>
      </c>
      <c r="B1455" t="s">
        <v>2687</v>
      </c>
    </row>
    <row r="1456" spans="1:2" x14ac:dyDescent="0.25">
      <c r="A1456" t="s">
        <v>12731</v>
      </c>
      <c r="B1456" t="s">
        <v>6783</v>
      </c>
    </row>
    <row r="1457" spans="1:2" x14ac:dyDescent="0.25">
      <c r="A1457" t="s">
        <v>12732</v>
      </c>
      <c r="B1457" t="s">
        <v>3968</v>
      </c>
    </row>
    <row r="1458" spans="1:2" x14ac:dyDescent="0.25">
      <c r="A1458" t="s">
        <v>12733</v>
      </c>
      <c r="B1458" t="s">
        <v>6963</v>
      </c>
    </row>
    <row r="1459" spans="1:2" x14ac:dyDescent="0.25">
      <c r="A1459" t="s">
        <v>12734</v>
      </c>
      <c r="B1459" t="s">
        <v>5793</v>
      </c>
    </row>
    <row r="1460" spans="1:2" x14ac:dyDescent="0.25">
      <c r="A1460" t="s">
        <v>12735</v>
      </c>
      <c r="B1460" t="s">
        <v>1521</v>
      </c>
    </row>
    <row r="1461" spans="1:2" x14ac:dyDescent="0.25">
      <c r="A1461" t="s">
        <v>12736</v>
      </c>
      <c r="B1461" t="s">
        <v>1624</v>
      </c>
    </row>
    <row r="1462" spans="1:2" x14ac:dyDescent="0.25">
      <c r="A1462" t="s">
        <v>12737</v>
      </c>
      <c r="B1462" t="s">
        <v>1442</v>
      </c>
    </row>
    <row r="1463" spans="1:2" x14ac:dyDescent="0.25">
      <c r="A1463" t="s">
        <v>12738</v>
      </c>
      <c r="B1463" t="s">
        <v>3091</v>
      </c>
    </row>
    <row r="1464" spans="1:2" x14ac:dyDescent="0.25">
      <c r="A1464" t="s">
        <v>12739</v>
      </c>
      <c r="B1464" t="s">
        <v>741</v>
      </c>
    </row>
    <row r="1465" spans="1:2" x14ac:dyDescent="0.25">
      <c r="A1465" t="s">
        <v>12740</v>
      </c>
      <c r="B1465" t="s">
        <v>4715</v>
      </c>
    </row>
    <row r="1466" spans="1:2" x14ac:dyDescent="0.25">
      <c r="A1466" t="s">
        <v>12741</v>
      </c>
      <c r="B1466" t="s">
        <v>2475</v>
      </c>
    </row>
    <row r="1467" spans="1:2" x14ac:dyDescent="0.25">
      <c r="A1467" t="s">
        <v>12742</v>
      </c>
      <c r="B1467" t="s">
        <v>8971</v>
      </c>
    </row>
    <row r="1468" spans="1:2" x14ac:dyDescent="0.25">
      <c r="A1468" t="s">
        <v>12743</v>
      </c>
      <c r="B1468" t="s">
        <v>2307</v>
      </c>
    </row>
    <row r="1469" spans="1:2" x14ac:dyDescent="0.25">
      <c r="A1469" t="s">
        <v>12744</v>
      </c>
      <c r="B1469" t="s">
        <v>7459</v>
      </c>
    </row>
    <row r="1470" spans="1:2" x14ac:dyDescent="0.25">
      <c r="A1470" t="s">
        <v>12745</v>
      </c>
      <c r="B1470" t="s">
        <v>2741</v>
      </c>
    </row>
    <row r="1471" spans="1:2" x14ac:dyDescent="0.25">
      <c r="A1471" t="s">
        <v>12746</v>
      </c>
      <c r="B1471" t="s">
        <v>7314</v>
      </c>
    </row>
    <row r="1472" spans="1:2" x14ac:dyDescent="0.25">
      <c r="A1472" t="s">
        <v>12747</v>
      </c>
      <c r="B1472" t="s">
        <v>5109</v>
      </c>
    </row>
    <row r="1473" spans="1:2" x14ac:dyDescent="0.25">
      <c r="A1473" t="s">
        <v>12748</v>
      </c>
      <c r="B1473" t="s">
        <v>3311</v>
      </c>
    </row>
    <row r="1474" spans="1:2" x14ac:dyDescent="0.25">
      <c r="A1474" t="s">
        <v>12749</v>
      </c>
      <c r="B1474" t="s">
        <v>5615</v>
      </c>
    </row>
    <row r="1475" spans="1:2" x14ac:dyDescent="0.25">
      <c r="A1475" t="s">
        <v>12750</v>
      </c>
      <c r="B1475" t="s">
        <v>7207</v>
      </c>
    </row>
    <row r="1476" spans="1:2" x14ac:dyDescent="0.25">
      <c r="A1476" t="s">
        <v>12751</v>
      </c>
      <c r="B1476" t="s">
        <v>9423</v>
      </c>
    </row>
    <row r="1477" spans="1:2" x14ac:dyDescent="0.25">
      <c r="A1477" t="s">
        <v>12752</v>
      </c>
      <c r="B1477" t="s">
        <v>9824</v>
      </c>
    </row>
    <row r="1478" spans="1:2" x14ac:dyDescent="0.25">
      <c r="A1478" t="s">
        <v>12753</v>
      </c>
      <c r="B1478" t="s">
        <v>7614</v>
      </c>
    </row>
    <row r="1479" spans="1:2" x14ac:dyDescent="0.25">
      <c r="A1479" t="s">
        <v>12754</v>
      </c>
      <c r="B1479" t="s">
        <v>5284</v>
      </c>
    </row>
    <row r="1480" spans="1:2" x14ac:dyDescent="0.25">
      <c r="A1480" t="s">
        <v>12755</v>
      </c>
      <c r="B1480" t="s">
        <v>6490</v>
      </c>
    </row>
    <row r="1481" spans="1:2" x14ac:dyDescent="0.25">
      <c r="A1481" t="s">
        <v>12756</v>
      </c>
      <c r="B1481" t="s">
        <v>1684</v>
      </c>
    </row>
    <row r="1482" spans="1:2" x14ac:dyDescent="0.25">
      <c r="A1482" t="s">
        <v>12757</v>
      </c>
      <c r="B1482" t="s">
        <v>10819</v>
      </c>
    </row>
    <row r="1483" spans="1:2" x14ac:dyDescent="0.25">
      <c r="A1483" t="s">
        <v>12758</v>
      </c>
      <c r="B1483" t="s">
        <v>1935</v>
      </c>
    </row>
    <row r="1484" spans="1:2" x14ac:dyDescent="0.25">
      <c r="A1484" t="s">
        <v>12759</v>
      </c>
      <c r="B1484" t="s">
        <v>1826</v>
      </c>
    </row>
    <row r="1485" spans="1:2" x14ac:dyDescent="0.25">
      <c r="A1485" t="s">
        <v>12760</v>
      </c>
      <c r="B1485" t="s">
        <v>5101</v>
      </c>
    </row>
    <row r="1486" spans="1:2" x14ac:dyDescent="0.25">
      <c r="A1486" t="s">
        <v>12761</v>
      </c>
      <c r="B1486" t="s">
        <v>9318</v>
      </c>
    </row>
    <row r="1487" spans="1:2" x14ac:dyDescent="0.25">
      <c r="A1487" t="s">
        <v>12762</v>
      </c>
      <c r="B1487" t="s">
        <v>5480</v>
      </c>
    </row>
    <row r="1488" spans="1:2" x14ac:dyDescent="0.25">
      <c r="A1488" t="s">
        <v>12763</v>
      </c>
      <c r="B1488" t="s">
        <v>3846</v>
      </c>
    </row>
    <row r="1489" spans="1:2" x14ac:dyDescent="0.25">
      <c r="A1489" t="s">
        <v>12764</v>
      </c>
      <c r="B1489" t="s">
        <v>10943</v>
      </c>
    </row>
    <row r="1490" spans="1:2" x14ac:dyDescent="0.25">
      <c r="A1490" t="s">
        <v>12765</v>
      </c>
      <c r="B1490" t="s">
        <v>8945</v>
      </c>
    </row>
    <row r="1491" spans="1:2" x14ac:dyDescent="0.25">
      <c r="A1491" t="s">
        <v>12766</v>
      </c>
      <c r="B1491" t="s">
        <v>6234</v>
      </c>
    </row>
    <row r="1492" spans="1:2" x14ac:dyDescent="0.25">
      <c r="A1492" t="s">
        <v>12767</v>
      </c>
      <c r="B1492" t="s">
        <v>10473</v>
      </c>
    </row>
    <row r="1493" spans="1:2" x14ac:dyDescent="0.25">
      <c r="A1493" t="s">
        <v>12768</v>
      </c>
      <c r="B1493" t="s">
        <v>7349</v>
      </c>
    </row>
    <row r="1494" spans="1:2" x14ac:dyDescent="0.25">
      <c r="A1494" t="s">
        <v>12769</v>
      </c>
      <c r="B1494" t="s">
        <v>9152</v>
      </c>
    </row>
    <row r="1495" spans="1:2" x14ac:dyDescent="0.25">
      <c r="A1495" t="s">
        <v>12770</v>
      </c>
      <c r="B1495" t="s">
        <v>5162</v>
      </c>
    </row>
    <row r="1496" spans="1:2" x14ac:dyDescent="0.25">
      <c r="A1496" t="s">
        <v>12771</v>
      </c>
      <c r="B1496" t="s">
        <v>4591</v>
      </c>
    </row>
    <row r="1497" spans="1:2" x14ac:dyDescent="0.25">
      <c r="A1497" t="s">
        <v>12772</v>
      </c>
      <c r="B1497" t="s">
        <v>5157</v>
      </c>
    </row>
    <row r="1498" spans="1:2" x14ac:dyDescent="0.25">
      <c r="A1498" t="s">
        <v>12773</v>
      </c>
      <c r="B1498" t="s">
        <v>2590</v>
      </c>
    </row>
    <row r="1499" spans="1:2" x14ac:dyDescent="0.25">
      <c r="A1499" t="s">
        <v>12774</v>
      </c>
      <c r="B1499" t="s">
        <v>5281</v>
      </c>
    </row>
    <row r="1500" spans="1:2" x14ac:dyDescent="0.25">
      <c r="A1500" t="s">
        <v>12775</v>
      </c>
      <c r="B1500" t="s">
        <v>5469</v>
      </c>
    </row>
    <row r="1501" spans="1:2" x14ac:dyDescent="0.25">
      <c r="A1501" t="s">
        <v>12776</v>
      </c>
      <c r="B1501" t="s">
        <v>4798</v>
      </c>
    </row>
    <row r="1502" spans="1:2" x14ac:dyDescent="0.25">
      <c r="A1502" t="s">
        <v>12777</v>
      </c>
      <c r="B1502" t="s">
        <v>5173</v>
      </c>
    </row>
    <row r="1503" spans="1:2" x14ac:dyDescent="0.25">
      <c r="A1503" t="s">
        <v>12778</v>
      </c>
      <c r="B1503" t="s">
        <v>780</v>
      </c>
    </row>
    <row r="1504" spans="1:2" x14ac:dyDescent="0.25">
      <c r="A1504" t="s">
        <v>12779</v>
      </c>
      <c r="B1504" t="s">
        <v>8342</v>
      </c>
    </row>
    <row r="1505" spans="1:2" x14ac:dyDescent="0.25">
      <c r="A1505" t="s">
        <v>12780</v>
      </c>
      <c r="B1505" t="s">
        <v>4937</v>
      </c>
    </row>
    <row r="1506" spans="1:2" x14ac:dyDescent="0.25">
      <c r="A1506" t="s">
        <v>12781</v>
      </c>
      <c r="B1506" t="s">
        <v>6708</v>
      </c>
    </row>
    <row r="1507" spans="1:2" x14ac:dyDescent="0.25">
      <c r="A1507" t="s">
        <v>12782</v>
      </c>
      <c r="B1507" t="s">
        <v>10341</v>
      </c>
    </row>
    <row r="1508" spans="1:2" x14ac:dyDescent="0.25">
      <c r="A1508" t="s">
        <v>12783</v>
      </c>
      <c r="B1508" t="s">
        <v>155</v>
      </c>
    </row>
    <row r="1509" spans="1:2" x14ac:dyDescent="0.25">
      <c r="A1509" t="s">
        <v>12784</v>
      </c>
      <c r="B1509" t="s">
        <v>553</v>
      </c>
    </row>
    <row r="1510" spans="1:2" x14ac:dyDescent="0.25">
      <c r="A1510" t="s">
        <v>12785</v>
      </c>
      <c r="B1510" t="s">
        <v>858</v>
      </c>
    </row>
    <row r="1511" spans="1:2" x14ac:dyDescent="0.25">
      <c r="A1511" t="s">
        <v>12786</v>
      </c>
      <c r="B1511" t="s">
        <v>5514</v>
      </c>
    </row>
    <row r="1512" spans="1:2" x14ac:dyDescent="0.25">
      <c r="A1512" t="s">
        <v>12787</v>
      </c>
      <c r="B1512" t="s">
        <v>9550</v>
      </c>
    </row>
    <row r="1513" spans="1:2" x14ac:dyDescent="0.25">
      <c r="A1513" t="s">
        <v>12788</v>
      </c>
      <c r="B1513" t="s">
        <v>7630</v>
      </c>
    </row>
    <row r="1514" spans="1:2" x14ac:dyDescent="0.25">
      <c r="A1514" t="s">
        <v>12789</v>
      </c>
      <c r="B1514" t="s">
        <v>1904</v>
      </c>
    </row>
    <row r="1515" spans="1:2" x14ac:dyDescent="0.25">
      <c r="A1515" t="s">
        <v>12790</v>
      </c>
      <c r="B1515" t="s">
        <v>8010</v>
      </c>
    </row>
    <row r="1516" spans="1:2" x14ac:dyDescent="0.25">
      <c r="A1516" t="s">
        <v>12791</v>
      </c>
      <c r="B1516" t="s">
        <v>7173</v>
      </c>
    </row>
    <row r="1517" spans="1:2" x14ac:dyDescent="0.25">
      <c r="A1517" t="s">
        <v>12792</v>
      </c>
      <c r="B1517" t="s">
        <v>2383</v>
      </c>
    </row>
    <row r="1518" spans="1:2" x14ac:dyDescent="0.25">
      <c r="A1518" t="s">
        <v>12793</v>
      </c>
      <c r="B1518" t="s">
        <v>4374</v>
      </c>
    </row>
    <row r="1519" spans="1:2" x14ac:dyDescent="0.25">
      <c r="A1519" t="s">
        <v>12794</v>
      </c>
      <c r="B1519" t="s">
        <v>8423</v>
      </c>
    </row>
    <row r="1520" spans="1:2" x14ac:dyDescent="0.25">
      <c r="A1520" t="s">
        <v>12795</v>
      </c>
      <c r="B1520" t="s">
        <v>5387</v>
      </c>
    </row>
    <row r="1521" spans="1:2" x14ac:dyDescent="0.25">
      <c r="A1521" t="s">
        <v>12796</v>
      </c>
      <c r="B1521" t="s">
        <v>8031</v>
      </c>
    </row>
    <row r="1522" spans="1:2" x14ac:dyDescent="0.25">
      <c r="A1522" t="s">
        <v>12797</v>
      </c>
      <c r="B1522" t="s">
        <v>9868</v>
      </c>
    </row>
    <row r="1523" spans="1:2" x14ac:dyDescent="0.25">
      <c r="A1523" t="s">
        <v>12798</v>
      </c>
      <c r="B1523" t="s">
        <v>4026</v>
      </c>
    </row>
    <row r="1524" spans="1:2" x14ac:dyDescent="0.25">
      <c r="A1524" t="s">
        <v>12799</v>
      </c>
      <c r="B1524" t="s">
        <v>8814</v>
      </c>
    </row>
    <row r="1525" spans="1:2" x14ac:dyDescent="0.25">
      <c r="A1525" t="s">
        <v>12800</v>
      </c>
      <c r="B1525" t="s">
        <v>3574</v>
      </c>
    </row>
    <row r="1526" spans="1:2" x14ac:dyDescent="0.25">
      <c r="A1526" t="s">
        <v>12801</v>
      </c>
      <c r="B1526" t="s">
        <v>8806</v>
      </c>
    </row>
    <row r="1527" spans="1:2" x14ac:dyDescent="0.25">
      <c r="A1527" t="s">
        <v>12802</v>
      </c>
      <c r="B1527" t="s">
        <v>10343</v>
      </c>
    </row>
    <row r="1528" spans="1:2" x14ac:dyDescent="0.25">
      <c r="A1528" t="s">
        <v>12803</v>
      </c>
      <c r="B1528" t="s">
        <v>8146</v>
      </c>
    </row>
    <row r="1529" spans="1:2" x14ac:dyDescent="0.25">
      <c r="A1529" t="s">
        <v>12804</v>
      </c>
      <c r="B1529" t="s">
        <v>5237</v>
      </c>
    </row>
    <row r="1530" spans="1:2" x14ac:dyDescent="0.25">
      <c r="A1530" t="s">
        <v>12805</v>
      </c>
      <c r="B1530" t="s">
        <v>8438</v>
      </c>
    </row>
    <row r="1531" spans="1:2" x14ac:dyDescent="0.25">
      <c r="A1531" t="s">
        <v>12806</v>
      </c>
      <c r="B1531" t="s">
        <v>2419</v>
      </c>
    </row>
    <row r="1532" spans="1:2" x14ac:dyDescent="0.25">
      <c r="A1532" t="s">
        <v>12807</v>
      </c>
      <c r="B1532" t="s">
        <v>8274</v>
      </c>
    </row>
    <row r="1533" spans="1:2" x14ac:dyDescent="0.25">
      <c r="A1533" t="s">
        <v>12808</v>
      </c>
      <c r="B1533" t="s">
        <v>269</v>
      </c>
    </row>
    <row r="1534" spans="1:2" x14ac:dyDescent="0.25">
      <c r="A1534" t="s">
        <v>12809</v>
      </c>
      <c r="B1534" t="s">
        <v>3340</v>
      </c>
    </row>
    <row r="1535" spans="1:2" x14ac:dyDescent="0.25">
      <c r="A1535" t="s">
        <v>12810</v>
      </c>
      <c r="B1535" t="s">
        <v>9494</v>
      </c>
    </row>
    <row r="1536" spans="1:2" x14ac:dyDescent="0.25">
      <c r="A1536" t="s">
        <v>12811</v>
      </c>
      <c r="B1536" t="s">
        <v>6659</v>
      </c>
    </row>
    <row r="1537" spans="1:2" x14ac:dyDescent="0.25">
      <c r="A1537" t="s">
        <v>12812</v>
      </c>
      <c r="B1537" t="s">
        <v>6793</v>
      </c>
    </row>
    <row r="1538" spans="1:2" x14ac:dyDescent="0.25">
      <c r="A1538" t="s">
        <v>12813</v>
      </c>
      <c r="B1538" t="s">
        <v>1269</v>
      </c>
    </row>
    <row r="1539" spans="1:2" x14ac:dyDescent="0.25">
      <c r="A1539" t="s">
        <v>12814</v>
      </c>
      <c r="B1539" t="s">
        <v>7869</v>
      </c>
    </row>
    <row r="1540" spans="1:2" x14ac:dyDescent="0.25">
      <c r="A1540" t="s">
        <v>12815</v>
      </c>
      <c r="B1540" t="s">
        <v>2230</v>
      </c>
    </row>
    <row r="1541" spans="1:2" x14ac:dyDescent="0.25">
      <c r="A1541" t="s">
        <v>12816</v>
      </c>
      <c r="B1541" t="s">
        <v>8168</v>
      </c>
    </row>
    <row r="1542" spans="1:2" x14ac:dyDescent="0.25">
      <c r="A1542" t="s">
        <v>12817</v>
      </c>
      <c r="B1542" t="s">
        <v>6190</v>
      </c>
    </row>
    <row r="1543" spans="1:2" x14ac:dyDescent="0.25">
      <c r="A1543" t="s">
        <v>12818</v>
      </c>
      <c r="B1543" t="s">
        <v>3042</v>
      </c>
    </row>
    <row r="1544" spans="1:2" x14ac:dyDescent="0.25">
      <c r="A1544" t="s">
        <v>12819</v>
      </c>
      <c r="B1544" t="s">
        <v>9677</v>
      </c>
    </row>
    <row r="1545" spans="1:2" x14ac:dyDescent="0.25">
      <c r="A1545" t="s">
        <v>12820</v>
      </c>
      <c r="B1545" t="s">
        <v>7937</v>
      </c>
    </row>
    <row r="1546" spans="1:2" x14ac:dyDescent="0.25">
      <c r="A1546" t="s">
        <v>12821</v>
      </c>
      <c r="B1546" t="s">
        <v>8819</v>
      </c>
    </row>
    <row r="1547" spans="1:2" x14ac:dyDescent="0.25">
      <c r="A1547" t="s">
        <v>12822</v>
      </c>
      <c r="B1547" t="s">
        <v>9056</v>
      </c>
    </row>
    <row r="1548" spans="1:2" x14ac:dyDescent="0.25">
      <c r="A1548" t="s">
        <v>12823</v>
      </c>
      <c r="B1548" t="s">
        <v>4283</v>
      </c>
    </row>
    <row r="1549" spans="1:2" x14ac:dyDescent="0.25">
      <c r="A1549" t="s">
        <v>12824</v>
      </c>
      <c r="B1549" t="s">
        <v>1982</v>
      </c>
    </row>
    <row r="1550" spans="1:2" x14ac:dyDescent="0.25">
      <c r="A1550" t="s">
        <v>12825</v>
      </c>
      <c r="B1550" t="s">
        <v>9686</v>
      </c>
    </row>
    <row r="1551" spans="1:2" x14ac:dyDescent="0.25">
      <c r="A1551" t="s">
        <v>12826</v>
      </c>
      <c r="B1551" t="s">
        <v>4073</v>
      </c>
    </row>
    <row r="1552" spans="1:2" x14ac:dyDescent="0.25">
      <c r="A1552" t="s">
        <v>12827</v>
      </c>
      <c r="B1552" t="s">
        <v>3448</v>
      </c>
    </row>
    <row r="1553" spans="1:2" x14ac:dyDescent="0.25">
      <c r="A1553" t="s">
        <v>12828</v>
      </c>
      <c r="B1553" t="s">
        <v>5370</v>
      </c>
    </row>
    <row r="1554" spans="1:2" x14ac:dyDescent="0.25">
      <c r="A1554" t="s">
        <v>12829</v>
      </c>
      <c r="B1554" t="s">
        <v>8507</v>
      </c>
    </row>
    <row r="1555" spans="1:2" x14ac:dyDescent="0.25">
      <c r="A1555" t="s">
        <v>12830</v>
      </c>
      <c r="B1555" t="s">
        <v>3323</v>
      </c>
    </row>
    <row r="1556" spans="1:2" x14ac:dyDescent="0.25">
      <c r="A1556" t="s">
        <v>12831</v>
      </c>
      <c r="B1556" t="s">
        <v>6188</v>
      </c>
    </row>
    <row r="1557" spans="1:2" x14ac:dyDescent="0.25">
      <c r="A1557" t="s">
        <v>12832</v>
      </c>
      <c r="B1557" t="s">
        <v>5862</v>
      </c>
    </row>
    <row r="1558" spans="1:2" x14ac:dyDescent="0.25">
      <c r="A1558" t="s">
        <v>12833</v>
      </c>
      <c r="B1558" t="s">
        <v>9478</v>
      </c>
    </row>
    <row r="1559" spans="1:2" x14ac:dyDescent="0.25">
      <c r="A1559" t="s">
        <v>12834</v>
      </c>
      <c r="B1559" t="s">
        <v>723</v>
      </c>
    </row>
    <row r="1560" spans="1:2" x14ac:dyDescent="0.25">
      <c r="A1560" t="s">
        <v>12835</v>
      </c>
      <c r="B1560" t="s">
        <v>2606</v>
      </c>
    </row>
    <row r="1561" spans="1:2" x14ac:dyDescent="0.25">
      <c r="A1561" t="s">
        <v>12836</v>
      </c>
      <c r="B1561" t="s">
        <v>9608</v>
      </c>
    </row>
    <row r="1562" spans="1:2" x14ac:dyDescent="0.25">
      <c r="A1562" t="s">
        <v>12837</v>
      </c>
      <c r="B1562" t="s">
        <v>3444</v>
      </c>
    </row>
    <row r="1563" spans="1:2" x14ac:dyDescent="0.25">
      <c r="A1563" t="s">
        <v>12838</v>
      </c>
      <c r="B1563" t="s">
        <v>1468</v>
      </c>
    </row>
    <row r="1564" spans="1:2" x14ac:dyDescent="0.25">
      <c r="A1564" t="s">
        <v>12839</v>
      </c>
      <c r="B1564" t="s">
        <v>2630</v>
      </c>
    </row>
    <row r="1565" spans="1:2" x14ac:dyDescent="0.25">
      <c r="A1565" t="s">
        <v>12840</v>
      </c>
      <c r="B1565" t="s">
        <v>9066</v>
      </c>
    </row>
    <row r="1566" spans="1:2" x14ac:dyDescent="0.25">
      <c r="A1566" t="s">
        <v>12841</v>
      </c>
      <c r="B1566" t="s">
        <v>6277</v>
      </c>
    </row>
    <row r="1567" spans="1:2" x14ac:dyDescent="0.25">
      <c r="A1567" t="s">
        <v>12842</v>
      </c>
      <c r="B1567" t="s">
        <v>4873</v>
      </c>
    </row>
    <row r="1568" spans="1:2" x14ac:dyDescent="0.25">
      <c r="A1568" t="s">
        <v>12843</v>
      </c>
      <c r="B1568" t="s">
        <v>4955</v>
      </c>
    </row>
    <row r="1569" spans="1:2" x14ac:dyDescent="0.25">
      <c r="A1569" t="s">
        <v>12844</v>
      </c>
      <c r="B1569" t="s">
        <v>4399</v>
      </c>
    </row>
    <row r="1570" spans="1:2" x14ac:dyDescent="0.25">
      <c r="A1570" t="s">
        <v>12845</v>
      </c>
      <c r="B1570" t="s">
        <v>4313</v>
      </c>
    </row>
    <row r="1571" spans="1:2" x14ac:dyDescent="0.25">
      <c r="A1571" t="s">
        <v>12846</v>
      </c>
      <c r="B1571" t="s">
        <v>3647</v>
      </c>
    </row>
    <row r="1572" spans="1:2" x14ac:dyDescent="0.25">
      <c r="A1572" t="s">
        <v>12847</v>
      </c>
      <c r="B1572" t="s">
        <v>2484</v>
      </c>
    </row>
    <row r="1573" spans="1:2" x14ac:dyDescent="0.25">
      <c r="A1573" t="s">
        <v>12848</v>
      </c>
      <c r="B1573" t="s">
        <v>4378</v>
      </c>
    </row>
    <row r="1574" spans="1:2" x14ac:dyDescent="0.25">
      <c r="A1574" t="s">
        <v>12849</v>
      </c>
      <c r="B1574" t="s">
        <v>3471</v>
      </c>
    </row>
    <row r="1575" spans="1:2" x14ac:dyDescent="0.25">
      <c r="A1575" t="s">
        <v>12850</v>
      </c>
      <c r="B1575" t="s">
        <v>3623</v>
      </c>
    </row>
    <row r="1576" spans="1:2" x14ac:dyDescent="0.25">
      <c r="A1576" t="s">
        <v>12851</v>
      </c>
      <c r="B1576" t="s">
        <v>6384</v>
      </c>
    </row>
    <row r="1577" spans="1:2" x14ac:dyDescent="0.25">
      <c r="A1577" t="s">
        <v>12852</v>
      </c>
      <c r="B1577" t="s">
        <v>6459</v>
      </c>
    </row>
    <row r="1578" spans="1:2" x14ac:dyDescent="0.25">
      <c r="A1578" t="s">
        <v>12853</v>
      </c>
      <c r="B1578" t="s">
        <v>3528</v>
      </c>
    </row>
    <row r="1579" spans="1:2" x14ac:dyDescent="0.25">
      <c r="A1579" t="s">
        <v>12854</v>
      </c>
      <c r="B1579" t="s">
        <v>10669</v>
      </c>
    </row>
    <row r="1580" spans="1:2" x14ac:dyDescent="0.25">
      <c r="A1580" t="s">
        <v>12855</v>
      </c>
      <c r="B1580" t="s">
        <v>8217</v>
      </c>
    </row>
    <row r="1581" spans="1:2" x14ac:dyDescent="0.25">
      <c r="A1581" t="s">
        <v>12856</v>
      </c>
      <c r="B1581" t="s">
        <v>1106</v>
      </c>
    </row>
    <row r="1582" spans="1:2" x14ac:dyDescent="0.25">
      <c r="A1582" t="s">
        <v>12857</v>
      </c>
      <c r="B1582" t="s">
        <v>10688</v>
      </c>
    </row>
    <row r="1583" spans="1:2" x14ac:dyDescent="0.25">
      <c r="A1583" t="s">
        <v>12858</v>
      </c>
      <c r="B1583" t="s">
        <v>8517</v>
      </c>
    </row>
    <row r="1584" spans="1:2" x14ac:dyDescent="0.25">
      <c r="A1584" t="s">
        <v>12859</v>
      </c>
      <c r="B1584" t="s">
        <v>952</v>
      </c>
    </row>
    <row r="1585" spans="1:2" x14ac:dyDescent="0.25">
      <c r="A1585" t="s">
        <v>12860</v>
      </c>
      <c r="B1585" t="s">
        <v>5085</v>
      </c>
    </row>
    <row r="1586" spans="1:2" x14ac:dyDescent="0.25">
      <c r="A1586" t="s">
        <v>12861</v>
      </c>
      <c r="B1586" t="s">
        <v>347</v>
      </c>
    </row>
    <row r="1587" spans="1:2" x14ac:dyDescent="0.25">
      <c r="A1587" t="s">
        <v>12862</v>
      </c>
      <c r="B1587" t="s">
        <v>5310</v>
      </c>
    </row>
    <row r="1588" spans="1:2" x14ac:dyDescent="0.25">
      <c r="A1588" t="s">
        <v>12863</v>
      </c>
      <c r="B1588" t="s">
        <v>3558</v>
      </c>
    </row>
    <row r="1589" spans="1:2" x14ac:dyDescent="0.25">
      <c r="A1589" t="s">
        <v>12864</v>
      </c>
      <c r="B1589" t="s">
        <v>8036</v>
      </c>
    </row>
    <row r="1590" spans="1:2" x14ac:dyDescent="0.25">
      <c r="A1590" t="s">
        <v>12865</v>
      </c>
      <c r="B1590" t="s">
        <v>7001</v>
      </c>
    </row>
    <row r="1591" spans="1:2" x14ac:dyDescent="0.25">
      <c r="A1591" t="s">
        <v>12866</v>
      </c>
      <c r="B1591" t="s">
        <v>4273</v>
      </c>
    </row>
    <row r="1592" spans="1:2" x14ac:dyDescent="0.25">
      <c r="A1592" t="s">
        <v>12867</v>
      </c>
      <c r="B1592" t="s">
        <v>5559</v>
      </c>
    </row>
    <row r="1593" spans="1:2" x14ac:dyDescent="0.25">
      <c r="A1593" t="s">
        <v>12868</v>
      </c>
      <c r="B1593" t="s">
        <v>7635</v>
      </c>
    </row>
    <row r="1594" spans="1:2" x14ac:dyDescent="0.25">
      <c r="A1594" t="s">
        <v>12869</v>
      </c>
      <c r="B1594" t="s">
        <v>4070</v>
      </c>
    </row>
    <row r="1595" spans="1:2" x14ac:dyDescent="0.25">
      <c r="A1595" t="s">
        <v>12870</v>
      </c>
      <c r="B1595" t="s">
        <v>4694</v>
      </c>
    </row>
    <row r="1596" spans="1:2" x14ac:dyDescent="0.25">
      <c r="A1596" t="s">
        <v>12871</v>
      </c>
      <c r="B1596" t="s">
        <v>10892</v>
      </c>
    </row>
    <row r="1597" spans="1:2" x14ac:dyDescent="0.25">
      <c r="A1597" t="s">
        <v>12872</v>
      </c>
      <c r="B1597" t="s">
        <v>8778</v>
      </c>
    </row>
    <row r="1598" spans="1:2" x14ac:dyDescent="0.25">
      <c r="A1598" t="s">
        <v>12873</v>
      </c>
      <c r="B1598" t="s">
        <v>4302</v>
      </c>
    </row>
    <row r="1599" spans="1:2" x14ac:dyDescent="0.25">
      <c r="A1599" t="s">
        <v>12874</v>
      </c>
      <c r="B1599" t="s">
        <v>3283</v>
      </c>
    </row>
    <row r="1600" spans="1:2" x14ac:dyDescent="0.25">
      <c r="A1600" t="s">
        <v>12875</v>
      </c>
      <c r="B1600" t="s">
        <v>2341</v>
      </c>
    </row>
    <row r="1601" spans="1:2" x14ac:dyDescent="0.25">
      <c r="A1601" t="s">
        <v>12876</v>
      </c>
      <c r="B1601" t="s">
        <v>6113</v>
      </c>
    </row>
    <row r="1602" spans="1:2" x14ac:dyDescent="0.25">
      <c r="A1602" t="s">
        <v>12877</v>
      </c>
      <c r="B1602" t="s">
        <v>306</v>
      </c>
    </row>
    <row r="1603" spans="1:2" x14ac:dyDescent="0.25">
      <c r="A1603" t="s">
        <v>12878</v>
      </c>
      <c r="B1603" t="s">
        <v>5144</v>
      </c>
    </row>
    <row r="1604" spans="1:2" x14ac:dyDescent="0.25">
      <c r="A1604" t="s">
        <v>12879</v>
      </c>
      <c r="B1604" t="s">
        <v>9924</v>
      </c>
    </row>
    <row r="1605" spans="1:2" x14ac:dyDescent="0.25">
      <c r="A1605" t="s">
        <v>12880</v>
      </c>
      <c r="B1605" t="s">
        <v>3738</v>
      </c>
    </row>
    <row r="1606" spans="1:2" x14ac:dyDescent="0.25">
      <c r="A1606" t="s">
        <v>12881</v>
      </c>
      <c r="B1606" t="s">
        <v>7316</v>
      </c>
    </row>
    <row r="1607" spans="1:2" x14ac:dyDescent="0.25">
      <c r="A1607" t="s">
        <v>12882</v>
      </c>
      <c r="B1607" t="s">
        <v>736</v>
      </c>
    </row>
    <row r="1608" spans="1:2" x14ac:dyDescent="0.25">
      <c r="A1608" t="s">
        <v>12883</v>
      </c>
      <c r="B1608" t="s">
        <v>7672</v>
      </c>
    </row>
    <row r="1609" spans="1:2" x14ac:dyDescent="0.25">
      <c r="A1609" t="s">
        <v>12884</v>
      </c>
      <c r="B1609" t="s">
        <v>2657</v>
      </c>
    </row>
    <row r="1610" spans="1:2" x14ac:dyDescent="0.25">
      <c r="A1610" t="s">
        <v>12885</v>
      </c>
      <c r="B1610" t="s">
        <v>4055</v>
      </c>
    </row>
    <row r="1611" spans="1:2" x14ac:dyDescent="0.25">
      <c r="A1611" t="s">
        <v>12886</v>
      </c>
      <c r="B1611" t="s">
        <v>2833</v>
      </c>
    </row>
    <row r="1612" spans="1:2" x14ac:dyDescent="0.25">
      <c r="A1612" t="s">
        <v>12887</v>
      </c>
      <c r="B1612" t="s">
        <v>9694</v>
      </c>
    </row>
    <row r="1613" spans="1:2" x14ac:dyDescent="0.25">
      <c r="A1613" t="s">
        <v>12888</v>
      </c>
      <c r="B1613" t="s">
        <v>2239</v>
      </c>
    </row>
    <row r="1614" spans="1:2" x14ac:dyDescent="0.25">
      <c r="A1614" t="s">
        <v>12889</v>
      </c>
      <c r="B1614" t="s">
        <v>10928</v>
      </c>
    </row>
    <row r="1615" spans="1:2" x14ac:dyDescent="0.25">
      <c r="A1615" t="s">
        <v>12890</v>
      </c>
      <c r="B1615" t="s">
        <v>5289</v>
      </c>
    </row>
    <row r="1616" spans="1:2" x14ac:dyDescent="0.25">
      <c r="A1616" t="s">
        <v>12891</v>
      </c>
      <c r="B1616" t="s">
        <v>7912</v>
      </c>
    </row>
    <row r="1617" spans="1:2" x14ac:dyDescent="0.25">
      <c r="A1617" t="s">
        <v>12892</v>
      </c>
      <c r="B1617" t="s">
        <v>3898</v>
      </c>
    </row>
    <row r="1618" spans="1:2" x14ac:dyDescent="0.25">
      <c r="A1618" t="s">
        <v>12893</v>
      </c>
      <c r="B1618" t="s">
        <v>9128</v>
      </c>
    </row>
    <row r="1619" spans="1:2" x14ac:dyDescent="0.25">
      <c r="A1619" t="s">
        <v>12894</v>
      </c>
      <c r="B1619" t="s">
        <v>9406</v>
      </c>
    </row>
    <row r="1620" spans="1:2" x14ac:dyDescent="0.25">
      <c r="A1620" t="s">
        <v>12895</v>
      </c>
      <c r="B1620" t="s">
        <v>1083</v>
      </c>
    </row>
    <row r="1621" spans="1:2" x14ac:dyDescent="0.25">
      <c r="A1621" t="s">
        <v>12896</v>
      </c>
      <c r="B1621" t="s">
        <v>9119</v>
      </c>
    </row>
    <row r="1622" spans="1:2" x14ac:dyDescent="0.25">
      <c r="A1622" t="s">
        <v>12897</v>
      </c>
      <c r="B1622" t="s">
        <v>7327</v>
      </c>
    </row>
    <row r="1623" spans="1:2" x14ac:dyDescent="0.25">
      <c r="A1623" t="s">
        <v>12898</v>
      </c>
      <c r="B1623" t="s">
        <v>630</v>
      </c>
    </row>
    <row r="1624" spans="1:2" x14ac:dyDescent="0.25">
      <c r="A1624" t="s">
        <v>12899</v>
      </c>
      <c r="B1624" t="s">
        <v>10355</v>
      </c>
    </row>
    <row r="1625" spans="1:2" x14ac:dyDescent="0.25">
      <c r="A1625" t="s">
        <v>12900</v>
      </c>
      <c r="B1625" t="s">
        <v>7542</v>
      </c>
    </row>
    <row r="1626" spans="1:2" x14ac:dyDescent="0.25">
      <c r="A1626" t="s">
        <v>12901</v>
      </c>
      <c r="B1626" t="s">
        <v>4889</v>
      </c>
    </row>
    <row r="1627" spans="1:2" x14ac:dyDescent="0.25">
      <c r="A1627" t="s">
        <v>12902</v>
      </c>
      <c r="B1627" t="s">
        <v>10415</v>
      </c>
    </row>
    <row r="1628" spans="1:2" x14ac:dyDescent="0.25">
      <c r="A1628" t="s">
        <v>12903</v>
      </c>
      <c r="B1628" t="s">
        <v>4316</v>
      </c>
    </row>
    <row r="1629" spans="1:2" x14ac:dyDescent="0.25">
      <c r="A1629" t="s">
        <v>12904</v>
      </c>
      <c r="B1629" t="s">
        <v>2797</v>
      </c>
    </row>
    <row r="1630" spans="1:2" x14ac:dyDescent="0.25">
      <c r="A1630" t="s">
        <v>12905</v>
      </c>
      <c r="B1630" t="s">
        <v>7355</v>
      </c>
    </row>
    <row r="1631" spans="1:2" x14ac:dyDescent="0.25">
      <c r="A1631" t="s">
        <v>12906</v>
      </c>
      <c r="B1631" t="s">
        <v>6319</v>
      </c>
    </row>
    <row r="1632" spans="1:2" x14ac:dyDescent="0.25">
      <c r="A1632" t="s">
        <v>12907</v>
      </c>
      <c r="B1632" t="s">
        <v>1876</v>
      </c>
    </row>
    <row r="1633" spans="1:2" x14ac:dyDescent="0.25">
      <c r="A1633" t="s">
        <v>12908</v>
      </c>
      <c r="B1633" t="s">
        <v>8241</v>
      </c>
    </row>
    <row r="1634" spans="1:2" x14ac:dyDescent="0.25">
      <c r="A1634" t="s">
        <v>12909</v>
      </c>
      <c r="B1634" t="s">
        <v>10768</v>
      </c>
    </row>
    <row r="1635" spans="1:2" x14ac:dyDescent="0.25">
      <c r="A1635" t="s">
        <v>12910</v>
      </c>
      <c r="B1635" t="s">
        <v>6219</v>
      </c>
    </row>
    <row r="1636" spans="1:2" x14ac:dyDescent="0.25">
      <c r="A1636" t="s">
        <v>12911</v>
      </c>
      <c r="B1636" t="s">
        <v>1065</v>
      </c>
    </row>
    <row r="1637" spans="1:2" x14ac:dyDescent="0.25">
      <c r="A1637" t="s">
        <v>12912</v>
      </c>
      <c r="B1637" t="s">
        <v>3774</v>
      </c>
    </row>
    <row r="1638" spans="1:2" x14ac:dyDescent="0.25">
      <c r="A1638" t="s">
        <v>12913</v>
      </c>
      <c r="B1638" t="s">
        <v>8853</v>
      </c>
    </row>
    <row r="1639" spans="1:2" x14ac:dyDescent="0.25">
      <c r="A1639" t="s">
        <v>12914</v>
      </c>
      <c r="B1639" t="s">
        <v>3547</v>
      </c>
    </row>
    <row r="1640" spans="1:2" x14ac:dyDescent="0.25">
      <c r="A1640" t="s">
        <v>12915</v>
      </c>
      <c r="B1640" t="s">
        <v>7651</v>
      </c>
    </row>
    <row r="1641" spans="1:2" x14ac:dyDescent="0.25">
      <c r="A1641" t="s">
        <v>12916</v>
      </c>
      <c r="B1641" t="s">
        <v>6547</v>
      </c>
    </row>
    <row r="1642" spans="1:2" x14ac:dyDescent="0.25">
      <c r="A1642" t="s">
        <v>12917</v>
      </c>
      <c r="B1642" t="s">
        <v>6972</v>
      </c>
    </row>
    <row r="1643" spans="1:2" x14ac:dyDescent="0.25">
      <c r="A1643" t="s">
        <v>12918</v>
      </c>
      <c r="B1643" t="s">
        <v>4065</v>
      </c>
    </row>
    <row r="1644" spans="1:2" x14ac:dyDescent="0.25">
      <c r="A1644" t="s">
        <v>12919</v>
      </c>
      <c r="B1644" t="s">
        <v>569</v>
      </c>
    </row>
    <row r="1645" spans="1:2" x14ac:dyDescent="0.25">
      <c r="A1645" t="s">
        <v>12920</v>
      </c>
      <c r="B1645" t="s">
        <v>3051</v>
      </c>
    </row>
    <row r="1646" spans="1:2" x14ac:dyDescent="0.25">
      <c r="A1646" t="s">
        <v>12921</v>
      </c>
      <c r="B1646" t="s">
        <v>5121</v>
      </c>
    </row>
    <row r="1647" spans="1:2" x14ac:dyDescent="0.25">
      <c r="A1647" t="s">
        <v>12922</v>
      </c>
      <c r="B1647" t="s">
        <v>5801</v>
      </c>
    </row>
    <row r="1648" spans="1:2" x14ac:dyDescent="0.25">
      <c r="A1648" t="s">
        <v>12923</v>
      </c>
      <c r="B1648" t="s">
        <v>715</v>
      </c>
    </row>
    <row r="1649" spans="1:2" x14ac:dyDescent="0.25">
      <c r="A1649" t="s">
        <v>12924</v>
      </c>
      <c r="B1649" t="s">
        <v>167</v>
      </c>
    </row>
    <row r="1650" spans="1:2" x14ac:dyDescent="0.25">
      <c r="A1650" t="s">
        <v>12925</v>
      </c>
      <c r="B1650" t="s">
        <v>7950</v>
      </c>
    </row>
    <row r="1651" spans="1:2" x14ac:dyDescent="0.25">
      <c r="A1651" t="s">
        <v>12926</v>
      </c>
      <c r="B1651" t="s">
        <v>7771</v>
      </c>
    </row>
    <row r="1652" spans="1:2" x14ac:dyDescent="0.25">
      <c r="A1652" t="s">
        <v>12927</v>
      </c>
      <c r="B1652" t="s">
        <v>3873</v>
      </c>
    </row>
    <row r="1653" spans="1:2" x14ac:dyDescent="0.25">
      <c r="A1653" t="s">
        <v>12928</v>
      </c>
      <c r="B1653" t="s">
        <v>3997</v>
      </c>
    </row>
    <row r="1654" spans="1:2" x14ac:dyDescent="0.25">
      <c r="A1654" t="s">
        <v>12929</v>
      </c>
      <c r="B1654" t="s">
        <v>163</v>
      </c>
    </row>
    <row r="1655" spans="1:2" x14ac:dyDescent="0.25">
      <c r="A1655" t="s">
        <v>12930</v>
      </c>
      <c r="B1655" t="s">
        <v>468</v>
      </c>
    </row>
    <row r="1656" spans="1:2" x14ac:dyDescent="0.25">
      <c r="A1656" t="s">
        <v>12931</v>
      </c>
      <c r="B1656" t="s">
        <v>5645</v>
      </c>
    </row>
    <row r="1657" spans="1:2" x14ac:dyDescent="0.25">
      <c r="A1657" t="s">
        <v>12932</v>
      </c>
      <c r="B1657" t="s">
        <v>10896</v>
      </c>
    </row>
    <row r="1658" spans="1:2" x14ac:dyDescent="0.25">
      <c r="A1658" t="s">
        <v>12933</v>
      </c>
      <c r="B1658" t="s">
        <v>8468</v>
      </c>
    </row>
    <row r="1659" spans="1:2" x14ac:dyDescent="0.25">
      <c r="A1659" t="s">
        <v>12934</v>
      </c>
      <c r="B1659" t="s">
        <v>2922</v>
      </c>
    </row>
    <row r="1660" spans="1:2" x14ac:dyDescent="0.25">
      <c r="A1660" t="s">
        <v>12935</v>
      </c>
      <c r="B1660" t="s">
        <v>10850</v>
      </c>
    </row>
    <row r="1661" spans="1:2" x14ac:dyDescent="0.25">
      <c r="A1661" t="s">
        <v>12936</v>
      </c>
      <c r="B1661" t="s">
        <v>7388</v>
      </c>
    </row>
    <row r="1662" spans="1:2" x14ac:dyDescent="0.25">
      <c r="A1662" t="s">
        <v>12937</v>
      </c>
      <c r="B1662" t="s">
        <v>10191</v>
      </c>
    </row>
    <row r="1663" spans="1:2" x14ac:dyDescent="0.25">
      <c r="A1663" t="s">
        <v>12938</v>
      </c>
      <c r="B1663" t="s">
        <v>7199</v>
      </c>
    </row>
    <row r="1664" spans="1:2" x14ac:dyDescent="0.25">
      <c r="A1664" t="s">
        <v>12939</v>
      </c>
      <c r="B1664" t="s">
        <v>9680</v>
      </c>
    </row>
    <row r="1665" spans="1:2" x14ac:dyDescent="0.25">
      <c r="A1665" t="s">
        <v>12940</v>
      </c>
      <c r="B1665" t="s">
        <v>6409</v>
      </c>
    </row>
    <row r="1666" spans="1:2" x14ac:dyDescent="0.25">
      <c r="A1666" t="s">
        <v>12941</v>
      </c>
      <c r="B1666" t="s">
        <v>2020</v>
      </c>
    </row>
    <row r="1667" spans="1:2" x14ac:dyDescent="0.25">
      <c r="A1667" t="s">
        <v>12942</v>
      </c>
      <c r="B1667" t="s">
        <v>581</v>
      </c>
    </row>
    <row r="1668" spans="1:2" x14ac:dyDescent="0.25">
      <c r="A1668" t="s">
        <v>12943</v>
      </c>
      <c r="B1668" t="s">
        <v>8901</v>
      </c>
    </row>
    <row r="1669" spans="1:2" x14ac:dyDescent="0.25">
      <c r="A1669" t="s">
        <v>12944</v>
      </c>
      <c r="B1669" t="s">
        <v>1681</v>
      </c>
    </row>
    <row r="1670" spans="1:2" x14ac:dyDescent="0.25">
      <c r="A1670" t="s">
        <v>12945</v>
      </c>
      <c r="B1670" t="s">
        <v>7191</v>
      </c>
    </row>
    <row r="1671" spans="1:2" x14ac:dyDescent="0.25">
      <c r="A1671" t="s">
        <v>12946</v>
      </c>
      <c r="B1671" t="s">
        <v>8276</v>
      </c>
    </row>
    <row r="1672" spans="1:2" x14ac:dyDescent="0.25">
      <c r="A1672" t="s">
        <v>12947</v>
      </c>
      <c r="B1672" t="s">
        <v>3936</v>
      </c>
    </row>
    <row r="1673" spans="1:2" x14ac:dyDescent="0.25">
      <c r="A1673" t="s">
        <v>12948</v>
      </c>
      <c r="B1673" t="s">
        <v>7709</v>
      </c>
    </row>
    <row r="1674" spans="1:2" x14ac:dyDescent="0.25">
      <c r="A1674" t="s">
        <v>12949</v>
      </c>
      <c r="B1674" t="s">
        <v>1015</v>
      </c>
    </row>
    <row r="1675" spans="1:2" x14ac:dyDescent="0.25">
      <c r="A1675" t="s">
        <v>12950</v>
      </c>
      <c r="B1675" t="s">
        <v>10861</v>
      </c>
    </row>
    <row r="1676" spans="1:2" x14ac:dyDescent="0.25">
      <c r="A1676" t="s">
        <v>12951</v>
      </c>
      <c r="B1676" t="s">
        <v>5103</v>
      </c>
    </row>
    <row r="1677" spans="1:2" x14ac:dyDescent="0.25">
      <c r="A1677" t="s">
        <v>12952</v>
      </c>
      <c r="B1677" t="s">
        <v>8758</v>
      </c>
    </row>
    <row r="1678" spans="1:2" x14ac:dyDescent="0.25">
      <c r="A1678" t="s">
        <v>12953</v>
      </c>
      <c r="B1678" t="s">
        <v>3884</v>
      </c>
    </row>
    <row r="1679" spans="1:2" x14ac:dyDescent="0.25">
      <c r="A1679" t="s">
        <v>12954</v>
      </c>
      <c r="B1679" t="s">
        <v>3263</v>
      </c>
    </row>
    <row r="1680" spans="1:2" x14ac:dyDescent="0.25">
      <c r="A1680" t="s">
        <v>12955</v>
      </c>
      <c r="B1680" t="s">
        <v>10185</v>
      </c>
    </row>
    <row r="1681" spans="1:2" x14ac:dyDescent="0.25">
      <c r="A1681" t="s">
        <v>12956</v>
      </c>
      <c r="B1681" t="s">
        <v>7813</v>
      </c>
    </row>
    <row r="1682" spans="1:2" x14ac:dyDescent="0.25">
      <c r="A1682" t="s">
        <v>12957</v>
      </c>
      <c r="B1682" t="s">
        <v>59</v>
      </c>
    </row>
    <row r="1683" spans="1:2" x14ac:dyDescent="0.25">
      <c r="A1683" t="s">
        <v>12958</v>
      </c>
      <c r="B1683" t="s">
        <v>9161</v>
      </c>
    </row>
    <row r="1684" spans="1:2" x14ac:dyDescent="0.25">
      <c r="A1684" t="s">
        <v>12959</v>
      </c>
      <c r="B1684" t="s">
        <v>479</v>
      </c>
    </row>
    <row r="1685" spans="1:2" x14ac:dyDescent="0.25">
      <c r="A1685" t="s">
        <v>12960</v>
      </c>
      <c r="B1685" t="s">
        <v>8708</v>
      </c>
    </row>
    <row r="1686" spans="1:2" x14ac:dyDescent="0.25">
      <c r="A1686" t="s">
        <v>12961</v>
      </c>
      <c r="B1686" t="s">
        <v>3671</v>
      </c>
    </row>
    <row r="1687" spans="1:2" x14ac:dyDescent="0.25">
      <c r="A1687" t="s">
        <v>12962</v>
      </c>
      <c r="B1687" t="s">
        <v>2295</v>
      </c>
    </row>
    <row r="1688" spans="1:2" x14ac:dyDescent="0.25">
      <c r="A1688" t="s">
        <v>12963</v>
      </c>
      <c r="B1688" t="s">
        <v>7807</v>
      </c>
    </row>
    <row r="1689" spans="1:2" x14ac:dyDescent="0.25">
      <c r="A1689" t="s">
        <v>12964</v>
      </c>
      <c r="B1689" t="s">
        <v>8993</v>
      </c>
    </row>
    <row r="1690" spans="1:2" x14ac:dyDescent="0.25">
      <c r="A1690" t="s">
        <v>12965</v>
      </c>
      <c r="B1690" t="s">
        <v>6568</v>
      </c>
    </row>
    <row r="1691" spans="1:2" x14ac:dyDescent="0.25">
      <c r="A1691" t="s">
        <v>12966</v>
      </c>
      <c r="B1691" t="s">
        <v>5193</v>
      </c>
    </row>
    <row r="1692" spans="1:2" x14ac:dyDescent="0.25">
      <c r="A1692" t="s">
        <v>12967</v>
      </c>
      <c r="B1692" t="s">
        <v>1485</v>
      </c>
    </row>
    <row r="1693" spans="1:2" x14ac:dyDescent="0.25">
      <c r="A1693" t="s">
        <v>12968</v>
      </c>
      <c r="B1693" t="s">
        <v>10843</v>
      </c>
    </row>
    <row r="1694" spans="1:2" x14ac:dyDescent="0.25">
      <c r="A1694" t="s">
        <v>12969</v>
      </c>
      <c r="B1694" t="s">
        <v>5276</v>
      </c>
    </row>
    <row r="1695" spans="1:2" x14ac:dyDescent="0.25">
      <c r="A1695" t="s">
        <v>12970</v>
      </c>
      <c r="B1695" t="s">
        <v>4566</v>
      </c>
    </row>
    <row r="1696" spans="1:2" x14ac:dyDescent="0.25">
      <c r="A1696" t="s">
        <v>12971</v>
      </c>
      <c r="B1696" t="s">
        <v>2287</v>
      </c>
    </row>
    <row r="1697" spans="1:2" x14ac:dyDescent="0.25">
      <c r="A1697" t="s">
        <v>12972</v>
      </c>
      <c r="B1697" t="s">
        <v>9647</v>
      </c>
    </row>
    <row r="1698" spans="1:2" x14ac:dyDescent="0.25">
      <c r="A1698" t="s">
        <v>12973</v>
      </c>
      <c r="B1698" t="s">
        <v>2212</v>
      </c>
    </row>
    <row r="1699" spans="1:2" x14ac:dyDescent="0.25">
      <c r="A1699" t="s">
        <v>12974</v>
      </c>
      <c r="B1699" t="s">
        <v>671</v>
      </c>
    </row>
    <row r="1700" spans="1:2" x14ac:dyDescent="0.25">
      <c r="A1700" t="s">
        <v>12975</v>
      </c>
      <c r="B1700" t="s">
        <v>2614</v>
      </c>
    </row>
    <row r="1701" spans="1:2" x14ac:dyDescent="0.25">
      <c r="A1701" t="s">
        <v>12976</v>
      </c>
      <c r="B1701" t="s">
        <v>3165</v>
      </c>
    </row>
    <row r="1702" spans="1:2" x14ac:dyDescent="0.25">
      <c r="A1702" t="s">
        <v>12977</v>
      </c>
      <c r="B1702" t="s">
        <v>7321</v>
      </c>
    </row>
    <row r="1703" spans="1:2" x14ac:dyDescent="0.25">
      <c r="A1703" t="s">
        <v>12978</v>
      </c>
      <c r="B1703" t="s">
        <v>522</v>
      </c>
    </row>
    <row r="1704" spans="1:2" x14ac:dyDescent="0.25">
      <c r="A1704" t="s">
        <v>12979</v>
      </c>
      <c r="B1704" t="s">
        <v>5628</v>
      </c>
    </row>
    <row r="1705" spans="1:2" x14ac:dyDescent="0.25">
      <c r="A1705" t="s">
        <v>12980</v>
      </c>
      <c r="B1705" t="s">
        <v>1499</v>
      </c>
    </row>
    <row r="1706" spans="1:2" x14ac:dyDescent="0.25">
      <c r="A1706" t="s">
        <v>12981</v>
      </c>
      <c r="B1706" t="s">
        <v>7520</v>
      </c>
    </row>
    <row r="1707" spans="1:2" x14ac:dyDescent="0.25">
      <c r="A1707" t="s">
        <v>12982</v>
      </c>
      <c r="B1707" t="s">
        <v>4525</v>
      </c>
    </row>
    <row r="1708" spans="1:2" x14ac:dyDescent="0.25">
      <c r="A1708" t="s">
        <v>12983</v>
      </c>
      <c r="B1708" t="s">
        <v>2245</v>
      </c>
    </row>
    <row r="1709" spans="1:2" x14ac:dyDescent="0.25">
      <c r="A1709" t="s">
        <v>12984</v>
      </c>
      <c r="B1709" t="s">
        <v>2175</v>
      </c>
    </row>
    <row r="1710" spans="1:2" x14ac:dyDescent="0.25">
      <c r="A1710" t="s">
        <v>12985</v>
      </c>
      <c r="B1710" t="s">
        <v>3231</v>
      </c>
    </row>
    <row r="1711" spans="1:2" x14ac:dyDescent="0.25">
      <c r="A1711" t="s">
        <v>12986</v>
      </c>
      <c r="B1711" t="s">
        <v>2587</v>
      </c>
    </row>
    <row r="1712" spans="1:2" x14ac:dyDescent="0.25">
      <c r="A1712" t="s">
        <v>12987</v>
      </c>
      <c r="B1712" t="s">
        <v>4947</v>
      </c>
    </row>
    <row r="1713" spans="1:2" x14ac:dyDescent="0.25">
      <c r="A1713" t="s">
        <v>12988</v>
      </c>
      <c r="B1713" t="s">
        <v>3685</v>
      </c>
    </row>
    <row r="1714" spans="1:2" x14ac:dyDescent="0.25">
      <c r="A1714" t="s">
        <v>12989</v>
      </c>
      <c r="B1714" t="s">
        <v>8960</v>
      </c>
    </row>
    <row r="1715" spans="1:2" x14ac:dyDescent="0.25">
      <c r="A1715" t="s">
        <v>12990</v>
      </c>
      <c r="B1715" t="s">
        <v>2957</v>
      </c>
    </row>
    <row r="1716" spans="1:2" x14ac:dyDescent="0.25">
      <c r="A1716" t="s">
        <v>12991</v>
      </c>
      <c r="B1716" t="s">
        <v>2494</v>
      </c>
    </row>
    <row r="1717" spans="1:2" x14ac:dyDescent="0.25">
      <c r="A1717" t="s">
        <v>12992</v>
      </c>
      <c r="B1717" t="s">
        <v>4755</v>
      </c>
    </row>
    <row r="1718" spans="1:2" x14ac:dyDescent="0.25">
      <c r="A1718" t="s">
        <v>12993</v>
      </c>
      <c r="B1718" t="s">
        <v>7056</v>
      </c>
    </row>
    <row r="1719" spans="1:2" x14ac:dyDescent="0.25">
      <c r="A1719" t="s">
        <v>12994</v>
      </c>
      <c r="B1719" t="s">
        <v>8556</v>
      </c>
    </row>
    <row r="1720" spans="1:2" x14ac:dyDescent="0.25">
      <c r="A1720" t="s">
        <v>12995</v>
      </c>
      <c r="B1720" t="s">
        <v>5136</v>
      </c>
    </row>
    <row r="1721" spans="1:2" x14ac:dyDescent="0.25">
      <c r="A1721" t="s">
        <v>12996</v>
      </c>
      <c r="B1721" t="s">
        <v>8457</v>
      </c>
    </row>
    <row r="1722" spans="1:2" x14ac:dyDescent="0.25">
      <c r="A1722" t="s">
        <v>12997</v>
      </c>
      <c r="B1722" t="s">
        <v>10129</v>
      </c>
    </row>
    <row r="1723" spans="1:2" x14ac:dyDescent="0.25">
      <c r="A1723" t="s">
        <v>12998</v>
      </c>
      <c r="B1723" t="s">
        <v>6550</v>
      </c>
    </row>
    <row r="1724" spans="1:2" x14ac:dyDescent="0.25">
      <c r="A1724" t="s">
        <v>12999</v>
      </c>
      <c r="B1724" t="s">
        <v>5947</v>
      </c>
    </row>
    <row r="1725" spans="1:2" x14ac:dyDescent="0.25">
      <c r="A1725" t="s">
        <v>13000</v>
      </c>
      <c r="B1725" t="s">
        <v>87</v>
      </c>
    </row>
    <row r="1726" spans="1:2" x14ac:dyDescent="0.25">
      <c r="A1726" t="s">
        <v>13001</v>
      </c>
      <c r="B1726" t="s">
        <v>6812</v>
      </c>
    </row>
    <row r="1727" spans="1:2" x14ac:dyDescent="0.25">
      <c r="A1727" t="s">
        <v>13002</v>
      </c>
      <c r="B1727" t="s">
        <v>28</v>
      </c>
    </row>
    <row r="1728" spans="1:2" x14ac:dyDescent="0.25">
      <c r="A1728" t="s">
        <v>13003</v>
      </c>
      <c r="B1728" t="s">
        <v>503</v>
      </c>
    </row>
    <row r="1729" spans="1:2" x14ac:dyDescent="0.25">
      <c r="A1729" t="s">
        <v>13004</v>
      </c>
      <c r="B1729" t="s">
        <v>5700</v>
      </c>
    </row>
    <row r="1730" spans="1:2" x14ac:dyDescent="0.25">
      <c r="A1730" t="s">
        <v>13005</v>
      </c>
      <c r="B1730" t="s">
        <v>8309</v>
      </c>
    </row>
    <row r="1731" spans="1:2" x14ac:dyDescent="0.25">
      <c r="A1731" t="s">
        <v>13006</v>
      </c>
      <c r="B1731" t="s">
        <v>9082</v>
      </c>
    </row>
    <row r="1732" spans="1:2" x14ac:dyDescent="0.25">
      <c r="A1732" t="s">
        <v>13007</v>
      </c>
      <c r="B1732" t="s">
        <v>10575</v>
      </c>
    </row>
    <row r="1733" spans="1:2" x14ac:dyDescent="0.25">
      <c r="A1733" t="s">
        <v>13008</v>
      </c>
      <c r="B1733" t="s">
        <v>2356</v>
      </c>
    </row>
    <row r="1734" spans="1:2" x14ac:dyDescent="0.25">
      <c r="A1734" t="s">
        <v>13009</v>
      </c>
      <c r="B1734" t="s">
        <v>10189</v>
      </c>
    </row>
    <row r="1735" spans="1:2" x14ac:dyDescent="0.25">
      <c r="A1735" t="s">
        <v>13010</v>
      </c>
      <c r="B1735" t="s">
        <v>3635</v>
      </c>
    </row>
    <row r="1736" spans="1:2" x14ac:dyDescent="0.25">
      <c r="A1736" t="s">
        <v>13011</v>
      </c>
      <c r="B1736" t="s">
        <v>2937</v>
      </c>
    </row>
    <row r="1737" spans="1:2" x14ac:dyDescent="0.25">
      <c r="A1737" t="s">
        <v>13012</v>
      </c>
      <c r="B1737" t="s">
        <v>6513</v>
      </c>
    </row>
    <row r="1738" spans="1:2" x14ac:dyDescent="0.25">
      <c r="A1738" t="s">
        <v>13013</v>
      </c>
      <c r="B1738" t="s">
        <v>6342</v>
      </c>
    </row>
    <row r="1739" spans="1:2" x14ac:dyDescent="0.25">
      <c r="A1739" t="s">
        <v>13014</v>
      </c>
      <c r="B1739" t="s">
        <v>1054</v>
      </c>
    </row>
    <row r="1740" spans="1:2" x14ac:dyDescent="0.25">
      <c r="A1740" t="s">
        <v>13015</v>
      </c>
      <c r="B1740" t="s">
        <v>6423</v>
      </c>
    </row>
    <row r="1741" spans="1:2" x14ac:dyDescent="0.25">
      <c r="A1741" t="s">
        <v>13016</v>
      </c>
      <c r="B1741" t="s">
        <v>7581</v>
      </c>
    </row>
    <row r="1742" spans="1:2" x14ac:dyDescent="0.25">
      <c r="A1742" t="s">
        <v>13017</v>
      </c>
      <c r="B1742" t="s">
        <v>4774</v>
      </c>
    </row>
    <row r="1743" spans="1:2" x14ac:dyDescent="0.25">
      <c r="A1743" t="s">
        <v>13018</v>
      </c>
      <c r="B1743" t="s">
        <v>1896</v>
      </c>
    </row>
    <row r="1744" spans="1:2" x14ac:dyDescent="0.25">
      <c r="A1744" t="s">
        <v>13019</v>
      </c>
      <c r="B1744" t="s">
        <v>2611</v>
      </c>
    </row>
    <row r="1745" spans="1:2" x14ac:dyDescent="0.25">
      <c r="A1745" t="s">
        <v>13020</v>
      </c>
      <c r="B1745" t="s">
        <v>4971</v>
      </c>
    </row>
    <row r="1746" spans="1:2" x14ac:dyDescent="0.25">
      <c r="A1746" t="s">
        <v>13021</v>
      </c>
      <c r="B1746" t="s">
        <v>8046</v>
      </c>
    </row>
    <row r="1747" spans="1:2" x14ac:dyDescent="0.25">
      <c r="A1747" t="s">
        <v>13022</v>
      </c>
      <c r="B1747" t="s">
        <v>5826</v>
      </c>
    </row>
    <row r="1748" spans="1:2" x14ac:dyDescent="0.25">
      <c r="A1748" t="s">
        <v>13023</v>
      </c>
      <c r="B1748" t="s">
        <v>7827</v>
      </c>
    </row>
    <row r="1749" spans="1:2" x14ac:dyDescent="0.25">
      <c r="A1749" t="s">
        <v>13024</v>
      </c>
      <c r="B1749" t="s">
        <v>10260</v>
      </c>
    </row>
    <row r="1750" spans="1:2" x14ac:dyDescent="0.25">
      <c r="A1750" t="s">
        <v>13025</v>
      </c>
      <c r="B1750" t="s">
        <v>9610</v>
      </c>
    </row>
    <row r="1751" spans="1:2" x14ac:dyDescent="0.25">
      <c r="A1751" t="s">
        <v>13026</v>
      </c>
      <c r="B1751" t="s">
        <v>1103</v>
      </c>
    </row>
    <row r="1752" spans="1:2" x14ac:dyDescent="0.25">
      <c r="A1752" t="s">
        <v>13027</v>
      </c>
      <c r="B1752" t="s">
        <v>9195</v>
      </c>
    </row>
    <row r="1753" spans="1:2" x14ac:dyDescent="0.25">
      <c r="A1753" t="s">
        <v>13028</v>
      </c>
      <c r="B1753" t="s">
        <v>9713</v>
      </c>
    </row>
    <row r="1754" spans="1:2" x14ac:dyDescent="0.25">
      <c r="A1754" t="s">
        <v>13029</v>
      </c>
      <c r="B1754" t="s">
        <v>513</v>
      </c>
    </row>
    <row r="1755" spans="1:2" x14ac:dyDescent="0.25">
      <c r="A1755" t="s">
        <v>13030</v>
      </c>
      <c r="B1755" t="s">
        <v>8735</v>
      </c>
    </row>
    <row r="1756" spans="1:2" x14ac:dyDescent="0.25">
      <c r="A1756" t="s">
        <v>13031</v>
      </c>
      <c r="B1756" t="s">
        <v>7880</v>
      </c>
    </row>
    <row r="1757" spans="1:2" x14ac:dyDescent="0.25">
      <c r="A1757" t="s">
        <v>13032</v>
      </c>
      <c r="B1757" t="s">
        <v>2926</v>
      </c>
    </row>
    <row r="1758" spans="1:2" x14ac:dyDescent="0.25">
      <c r="A1758" t="s">
        <v>13033</v>
      </c>
      <c r="B1758" t="s">
        <v>1278</v>
      </c>
    </row>
    <row r="1759" spans="1:2" x14ac:dyDescent="0.25">
      <c r="A1759" t="s">
        <v>13034</v>
      </c>
      <c r="B1759" t="s">
        <v>8526</v>
      </c>
    </row>
    <row r="1760" spans="1:2" x14ac:dyDescent="0.25">
      <c r="A1760" t="s">
        <v>13035</v>
      </c>
      <c r="B1760" t="s">
        <v>4700</v>
      </c>
    </row>
    <row r="1761" spans="1:2" x14ac:dyDescent="0.25">
      <c r="A1761" t="s">
        <v>13036</v>
      </c>
      <c r="B1761" t="s">
        <v>6757</v>
      </c>
    </row>
    <row r="1762" spans="1:2" x14ac:dyDescent="0.25">
      <c r="A1762" t="s">
        <v>13037</v>
      </c>
      <c r="B1762" t="s">
        <v>2371</v>
      </c>
    </row>
    <row r="1763" spans="1:2" x14ac:dyDescent="0.25">
      <c r="A1763" t="s">
        <v>13038</v>
      </c>
      <c r="B1763" t="s">
        <v>6657</v>
      </c>
    </row>
    <row r="1764" spans="1:2" x14ac:dyDescent="0.25">
      <c r="A1764" t="s">
        <v>13039</v>
      </c>
      <c r="B1764" t="s">
        <v>315</v>
      </c>
    </row>
    <row r="1765" spans="1:2" x14ac:dyDescent="0.25">
      <c r="A1765" t="s">
        <v>13040</v>
      </c>
      <c r="B1765" t="s">
        <v>7935</v>
      </c>
    </row>
    <row r="1766" spans="1:2" x14ac:dyDescent="0.25">
      <c r="A1766" t="s">
        <v>13041</v>
      </c>
      <c r="B1766" t="s">
        <v>792</v>
      </c>
    </row>
    <row r="1767" spans="1:2" x14ac:dyDescent="0.25">
      <c r="A1767" t="s">
        <v>13042</v>
      </c>
      <c r="B1767" t="s">
        <v>7878</v>
      </c>
    </row>
    <row r="1768" spans="1:2" x14ac:dyDescent="0.25">
      <c r="A1768" t="s">
        <v>13043</v>
      </c>
      <c r="B1768" t="s">
        <v>1855</v>
      </c>
    </row>
    <row r="1769" spans="1:2" x14ac:dyDescent="0.25">
      <c r="A1769" t="s">
        <v>13044</v>
      </c>
      <c r="B1769" t="s">
        <v>10027</v>
      </c>
    </row>
    <row r="1770" spans="1:2" x14ac:dyDescent="0.25">
      <c r="A1770" t="s">
        <v>13045</v>
      </c>
      <c r="B1770" t="s">
        <v>9426</v>
      </c>
    </row>
    <row r="1771" spans="1:2" x14ac:dyDescent="0.25">
      <c r="A1771" t="s">
        <v>13046</v>
      </c>
      <c r="B1771" t="s">
        <v>9437</v>
      </c>
    </row>
    <row r="1772" spans="1:2" x14ac:dyDescent="0.25">
      <c r="A1772" t="s">
        <v>13047</v>
      </c>
      <c r="B1772" t="s">
        <v>471</v>
      </c>
    </row>
    <row r="1773" spans="1:2" x14ac:dyDescent="0.25">
      <c r="A1773" t="s">
        <v>13048</v>
      </c>
      <c r="B1773" t="s">
        <v>7302</v>
      </c>
    </row>
    <row r="1774" spans="1:2" x14ac:dyDescent="0.25">
      <c r="A1774" t="s">
        <v>13049</v>
      </c>
      <c r="B1774" t="s">
        <v>8397</v>
      </c>
    </row>
    <row r="1775" spans="1:2" x14ac:dyDescent="0.25">
      <c r="A1775" t="s">
        <v>13050</v>
      </c>
      <c r="B1775" t="s">
        <v>329</v>
      </c>
    </row>
    <row r="1776" spans="1:2" x14ac:dyDescent="0.25">
      <c r="A1776" t="s">
        <v>13051</v>
      </c>
      <c r="B1776" t="s">
        <v>5856</v>
      </c>
    </row>
    <row r="1777" spans="1:2" x14ac:dyDescent="0.25">
      <c r="A1777" t="s">
        <v>13052</v>
      </c>
      <c r="B1777" t="s">
        <v>3460</v>
      </c>
    </row>
    <row r="1778" spans="1:2" x14ac:dyDescent="0.25">
      <c r="A1778" t="s">
        <v>13053</v>
      </c>
      <c r="B1778" t="s">
        <v>9720</v>
      </c>
    </row>
    <row r="1779" spans="1:2" x14ac:dyDescent="0.25">
      <c r="A1779" t="s">
        <v>13054</v>
      </c>
      <c r="B1779" t="s">
        <v>5359</v>
      </c>
    </row>
    <row r="1780" spans="1:2" x14ac:dyDescent="0.25">
      <c r="A1780" t="s">
        <v>13055</v>
      </c>
      <c r="B1780" t="s">
        <v>9453</v>
      </c>
    </row>
    <row r="1781" spans="1:2" x14ac:dyDescent="0.25">
      <c r="A1781" t="s">
        <v>13056</v>
      </c>
      <c r="B1781" t="s">
        <v>697</v>
      </c>
    </row>
    <row r="1782" spans="1:2" x14ac:dyDescent="0.25">
      <c r="A1782" t="s">
        <v>13057</v>
      </c>
      <c r="B1782" t="s">
        <v>7682</v>
      </c>
    </row>
    <row r="1783" spans="1:2" x14ac:dyDescent="0.25">
      <c r="A1783" t="s">
        <v>13058</v>
      </c>
      <c r="B1783" t="s">
        <v>10676</v>
      </c>
    </row>
    <row r="1784" spans="1:2" x14ac:dyDescent="0.25">
      <c r="A1784" t="s">
        <v>13059</v>
      </c>
      <c r="B1784" t="s">
        <v>4355</v>
      </c>
    </row>
    <row r="1785" spans="1:2" x14ac:dyDescent="0.25">
      <c r="A1785" t="s">
        <v>13060</v>
      </c>
      <c r="B1785" t="s">
        <v>7528</v>
      </c>
    </row>
    <row r="1786" spans="1:2" x14ac:dyDescent="0.25">
      <c r="A1786" t="s">
        <v>13061</v>
      </c>
      <c r="B1786" t="s">
        <v>9459</v>
      </c>
    </row>
    <row r="1787" spans="1:2" x14ac:dyDescent="0.25">
      <c r="A1787" t="s">
        <v>13062</v>
      </c>
      <c r="B1787" t="s">
        <v>5677</v>
      </c>
    </row>
    <row r="1788" spans="1:2" x14ac:dyDescent="0.25">
      <c r="A1788" t="s">
        <v>13063</v>
      </c>
      <c r="B1788" t="s">
        <v>7788</v>
      </c>
    </row>
    <row r="1789" spans="1:2" x14ac:dyDescent="0.25">
      <c r="A1789" t="s">
        <v>13064</v>
      </c>
      <c r="B1789" t="s">
        <v>1298</v>
      </c>
    </row>
    <row r="1790" spans="1:2" x14ac:dyDescent="0.25">
      <c r="A1790" t="s">
        <v>13065</v>
      </c>
      <c r="B1790" t="s">
        <v>5565</v>
      </c>
    </row>
    <row r="1791" spans="1:2" x14ac:dyDescent="0.25">
      <c r="A1791" t="s">
        <v>13066</v>
      </c>
      <c r="B1791" t="s">
        <v>6697</v>
      </c>
    </row>
    <row r="1792" spans="1:2" x14ac:dyDescent="0.25">
      <c r="A1792" t="s">
        <v>13067</v>
      </c>
      <c r="B1792" t="s">
        <v>3386</v>
      </c>
    </row>
    <row r="1793" spans="1:2" x14ac:dyDescent="0.25">
      <c r="A1793" t="s">
        <v>13068</v>
      </c>
      <c r="B1793" t="s">
        <v>10478</v>
      </c>
    </row>
    <row r="1794" spans="1:2" x14ac:dyDescent="0.25">
      <c r="A1794" t="s">
        <v>13069</v>
      </c>
      <c r="B1794" t="s">
        <v>354</v>
      </c>
    </row>
    <row r="1795" spans="1:2" x14ac:dyDescent="0.25">
      <c r="A1795" t="s">
        <v>13070</v>
      </c>
      <c r="B1795" t="s">
        <v>8253</v>
      </c>
    </row>
    <row r="1796" spans="1:2" x14ac:dyDescent="0.25">
      <c r="A1796" t="s">
        <v>13071</v>
      </c>
      <c r="B1796" t="s">
        <v>5917</v>
      </c>
    </row>
    <row r="1797" spans="1:2" x14ac:dyDescent="0.25">
      <c r="A1797" t="s">
        <v>13072</v>
      </c>
      <c r="B1797" t="s">
        <v>4345</v>
      </c>
    </row>
    <row r="1798" spans="1:2" x14ac:dyDescent="0.25">
      <c r="A1798" t="s">
        <v>13073</v>
      </c>
      <c r="B1798" t="s">
        <v>9837</v>
      </c>
    </row>
    <row r="1799" spans="1:2" x14ac:dyDescent="0.25">
      <c r="A1799" t="s">
        <v>13074</v>
      </c>
      <c r="B1799" t="s">
        <v>10873</v>
      </c>
    </row>
    <row r="1800" spans="1:2" x14ac:dyDescent="0.25">
      <c r="A1800" t="s">
        <v>13075</v>
      </c>
      <c r="B1800" t="s">
        <v>10565</v>
      </c>
    </row>
    <row r="1801" spans="1:2" x14ac:dyDescent="0.25">
      <c r="A1801" t="s">
        <v>13076</v>
      </c>
      <c r="B1801" t="s">
        <v>4106</v>
      </c>
    </row>
    <row r="1802" spans="1:2" x14ac:dyDescent="0.25">
      <c r="A1802" t="s">
        <v>13077</v>
      </c>
      <c r="B1802" t="s">
        <v>5868</v>
      </c>
    </row>
    <row r="1803" spans="1:2" x14ac:dyDescent="0.25">
      <c r="A1803" t="s">
        <v>13078</v>
      </c>
      <c r="B1803" t="s">
        <v>4248</v>
      </c>
    </row>
    <row r="1804" spans="1:2" x14ac:dyDescent="0.25">
      <c r="A1804" t="s">
        <v>13079</v>
      </c>
      <c r="B1804" t="s">
        <v>7602</v>
      </c>
    </row>
    <row r="1805" spans="1:2" x14ac:dyDescent="0.25">
      <c r="A1805" t="s">
        <v>13080</v>
      </c>
      <c r="B1805" t="s">
        <v>10787</v>
      </c>
    </row>
    <row r="1806" spans="1:2" x14ac:dyDescent="0.25">
      <c r="A1806" t="s">
        <v>13081</v>
      </c>
      <c r="B1806" t="s">
        <v>5872</v>
      </c>
    </row>
    <row r="1807" spans="1:2" x14ac:dyDescent="0.25">
      <c r="A1807" t="s">
        <v>13082</v>
      </c>
      <c r="B1807" t="s">
        <v>2461</v>
      </c>
    </row>
    <row r="1808" spans="1:2" x14ac:dyDescent="0.25">
      <c r="A1808" t="s">
        <v>13083</v>
      </c>
      <c r="B1808" t="s">
        <v>4808</v>
      </c>
    </row>
    <row r="1809" spans="1:2" x14ac:dyDescent="0.25">
      <c r="A1809" t="s">
        <v>13084</v>
      </c>
      <c r="B1809" t="s">
        <v>8669</v>
      </c>
    </row>
    <row r="1810" spans="1:2" x14ac:dyDescent="0.25">
      <c r="A1810" t="s">
        <v>13085</v>
      </c>
      <c r="B1810" t="s">
        <v>7632</v>
      </c>
    </row>
    <row r="1811" spans="1:2" x14ac:dyDescent="0.25">
      <c r="A1811" t="s">
        <v>13086</v>
      </c>
      <c r="B1811" t="s">
        <v>7217</v>
      </c>
    </row>
    <row r="1812" spans="1:2" x14ac:dyDescent="0.25">
      <c r="A1812" t="s">
        <v>13087</v>
      </c>
      <c r="B1812" t="s">
        <v>8298</v>
      </c>
    </row>
    <row r="1813" spans="1:2" x14ac:dyDescent="0.25">
      <c r="A1813" t="s">
        <v>13088</v>
      </c>
      <c r="B1813" t="s">
        <v>9265</v>
      </c>
    </row>
    <row r="1814" spans="1:2" x14ac:dyDescent="0.25">
      <c r="A1814" t="s">
        <v>13089</v>
      </c>
      <c r="B1814" t="s">
        <v>180</v>
      </c>
    </row>
    <row r="1815" spans="1:2" x14ac:dyDescent="0.25">
      <c r="A1815" t="s">
        <v>13090</v>
      </c>
      <c r="B1815" t="s">
        <v>2236</v>
      </c>
    </row>
    <row r="1816" spans="1:2" x14ac:dyDescent="0.25">
      <c r="A1816" t="s">
        <v>13091</v>
      </c>
      <c r="B1816" t="s">
        <v>10644</v>
      </c>
    </row>
    <row r="1817" spans="1:2" x14ac:dyDescent="0.25">
      <c r="A1817" t="s">
        <v>13092</v>
      </c>
      <c r="B1817" t="s">
        <v>2144</v>
      </c>
    </row>
    <row r="1818" spans="1:2" x14ac:dyDescent="0.25">
      <c r="A1818" t="s">
        <v>13093</v>
      </c>
      <c r="B1818" t="s">
        <v>7339</v>
      </c>
    </row>
    <row r="1819" spans="1:2" x14ac:dyDescent="0.25">
      <c r="A1819" t="s">
        <v>13094</v>
      </c>
      <c r="B1819" t="s">
        <v>8706</v>
      </c>
    </row>
    <row r="1820" spans="1:2" x14ac:dyDescent="0.25">
      <c r="A1820" t="s">
        <v>13095</v>
      </c>
      <c r="B1820" t="s">
        <v>4035</v>
      </c>
    </row>
    <row r="1821" spans="1:2" x14ac:dyDescent="0.25">
      <c r="A1821" t="s">
        <v>13096</v>
      </c>
      <c r="B1821" t="s">
        <v>6087</v>
      </c>
    </row>
    <row r="1822" spans="1:2" x14ac:dyDescent="0.25">
      <c r="A1822" t="s">
        <v>13097</v>
      </c>
      <c r="B1822" t="s">
        <v>4553</v>
      </c>
    </row>
    <row r="1823" spans="1:2" x14ac:dyDescent="0.25">
      <c r="A1823" t="s">
        <v>13098</v>
      </c>
      <c r="B1823" t="s">
        <v>10063</v>
      </c>
    </row>
    <row r="1824" spans="1:2" x14ac:dyDescent="0.25">
      <c r="A1824" t="s">
        <v>13099</v>
      </c>
      <c r="B1824" t="s">
        <v>6469</v>
      </c>
    </row>
    <row r="1825" spans="1:2" x14ac:dyDescent="0.25">
      <c r="A1825" t="s">
        <v>13100</v>
      </c>
      <c r="B1825" t="s">
        <v>9074</v>
      </c>
    </row>
    <row r="1826" spans="1:2" x14ac:dyDescent="0.25">
      <c r="A1826" t="s">
        <v>13101</v>
      </c>
      <c r="B1826" t="s">
        <v>1371</v>
      </c>
    </row>
    <row r="1827" spans="1:2" x14ac:dyDescent="0.25">
      <c r="A1827" t="s">
        <v>13102</v>
      </c>
      <c r="B1827" t="s">
        <v>7296</v>
      </c>
    </row>
    <row r="1828" spans="1:2" x14ac:dyDescent="0.25">
      <c r="A1828" t="s">
        <v>13103</v>
      </c>
      <c r="B1828" t="s">
        <v>9395</v>
      </c>
    </row>
    <row r="1829" spans="1:2" x14ac:dyDescent="0.25">
      <c r="A1829" t="s">
        <v>13104</v>
      </c>
      <c r="B1829" t="s">
        <v>8548</v>
      </c>
    </row>
    <row r="1830" spans="1:2" x14ac:dyDescent="0.25">
      <c r="A1830" t="s">
        <v>13105</v>
      </c>
      <c r="B1830" t="s">
        <v>6203</v>
      </c>
    </row>
    <row r="1831" spans="1:2" x14ac:dyDescent="0.25">
      <c r="A1831" t="s">
        <v>13106</v>
      </c>
      <c r="B1831" t="s">
        <v>5462</v>
      </c>
    </row>
    <row r="1832" spans="1:2" x14ac:dyDescent="0.25">
      <c r="A1832" t="s">
        <v>13107</v>
      </c>
      <c r="B1832" t="s">
        <v>6980</v>
      </c>
    </row>
    <row r="1833" spans="1:2" x14ac:dyDescent="0.25">
      <c r="A1833" t="s">
        <v>13108</v>
      </c>
      <c r="B1833" t="s">
        <v>8917</v>
      </c>
    </row>
    <row r="1834" spans="1:2" x14ac:dyDescent="0.25">
      <c r="A1834" t="s">
        <v>13109</v>
      </c>
      <c r="B1834" t="s">
        <v>9077</v>
      </c>
    </row>
    <row r="1835" spans="1:2" x14ac:dyDescent="0.25">
      <c r="A1835" t="s">
        <v>13110</v>
      </c>
      <c r="B1835" t="s">
        <v>8347</v>
      </c>
    </row>
    <row r="1836" spans="1:2" x14ac:dyDescent="0.25">
      <c r="A1836" t="s">
        <v>13111</v>
      </c>
      <c r="B1836" t="s">
        <v>7653</v>
      </c>
    </row>
    <row r="1837" spans="1:2" x14ac:dyDescent="0.25">
      <c r="A1837" t="s">
        <v>13112</v>
      </c>
      <c r="B1837" t="s">
        <v>4631</v>
      </c>
    </row>
    <row r="1838" spans="1:2" x14ac:dyDescent="0.25">
      <c r="A1838" t="s">
        <v>13113</v>
      </c>
      <c r="B1838" t="s">
        <v>6144</v>
      </c>
    </row>
    <row r="1839" spans="1:2" x14ac:dyDescent="0.25">
      <c r="A1839" t="s">
        <v>13114</v>
      </c>
      <c r="B1839" t="s">
        <v>3000</v>
      </c>
    </row>
    <row r="1840" spans="1:2" x14ac:dyDescent="0.25">
      <c r="A1840" t="s">
        <v>13115</v>
      </c>
      <c r="B1840" t="s">
        <v>9555</v>
      </c>
    </row>
    <row r="1841" spans="1:2" x14ac:dyDescent="0.25">
      <c r="A1841" t="s">
        <v>13116</v>
      </c>
      <c r="B1841" t="s">
        <v>1993</v>
      </c>
    </row>
    <row r="1842" spans="1:2" x14ac:dyDescent="0.25">
      <c r="A1842" t="s">
        <v>13117</v>
      </c>
      <c r="B1842" t="s">
        <v>10149</v>
      </c>
    </row>
    <row r="1843" spans="1:2" x14ac:dyDescent="0.25">
      <c r="A1843" t="s">
        <v>13118</v>
      </c>
      <c r="B1843" t="s">
        <v>9744</v>
      </c>
    </row>
    <row r="1844" spans="1:2" x14ac:dyDescent="0.25">
      <c r="A1844" t="s">
        <v>13119</v>
      </c>
      <c r="B1844" t="s">
        <v>9901</v>
      </c>
    </row>
    <row r="1845" spans="1:2" x14ac:dyDescent="0.25">
      <c r="A1845" t="s">
        <v>13120</v>
      </c>
      <c r="B1845" t="s">
        <v>5999</v>
      </c>
    </row>
    <row r="1846" spans="1:2" x14ac:dyDescent="0.25">
      <c r="A1846" t="s">
        <v>13121</v>
      </c>
      <c r="B1846" t="s">
        <v>5203</v>
      </c>
    </row>
    <row r="1847" spans="1:2" x14ac:dyDescent="0.25">
      <c r="A1847" t="s">
        <v>13122</v>
      </c>
      <c r="B1847" t="s">
        <v>10637</v>
      </c>
    </row>
    <row r="1848" spans="1:2" x14ac:dyDescent="0.25">
      <c r="A1848" t="s">
        <v>13123</v>
      </c>
      <c r="B1848" t="s">
        <v>5456</v>
      </c>
    </row>
    <row r="1849" spans="1:2" x14ac:dyDescent="0.25">
      <c r="A1849" t="s">
        <v>13124</v>
      </c>
      <c r="B1849" t="s">
        <v>5669</v>
      </c>
    </row>
    <row r="1850" spans="1:2" x14ac:dyDescent="0.25">
      <c r="A1850" t="s">
        <v>13125</v>
      </c>
      <c r="B1850" t="s">
        <v>3117</v>
      </c>
    </row>
    <row r="1851" spans="1:2" x14ac:dyDescent="0.25">
      <c r="A1851" t="s">
        <v>13126</v>
      </c>
      <c r="B1851" t="s">
        <v>3938</v>
      </c>
    </row>
    <row r="1852" spans="1:2" x14ac:dyDescent="0.25">
      <c r="A1852" t="s">
        <v>13127</v>
      </c>
      <c r="B1852" t="s">
        <v>3930</v>
      </c>
    </row>
    <row r="1853" spans="1:2" x14ac:dyDescent="0.25">
      <c r="A1853" t="s">
        <v>13128</v>
      </c>
      <c r="B1853" t="s">
        <v>10313</v>
      </c>
    </row>
    <row r="1854" spans="1:2" x14ac:dyDescent="0.25">
      <c r="A1854" t="s">
        <v>13129</v>
      </c>
      <c r="B1854" t="s">
        <v>6176</v>
      </c>
    </row>
    <row r="1855" spans="1:2" x14ac:dyDescent="0.25">
      <c r="A1855" t="s">
        <v>13130</v>
      </c>
      <c r="B1855" t="s">
        <v>5814</v>
      </c>
    </row>
    <row r="1856" spans="1:2" x14ac:dyDescent="0.25">
      <c r="A1856" t="s">
        <v>13131</v>
      </c>
      <c r="B1856" t="s">
        <v>10438</v>
      </c>
    </row>
    <row r="1857" spans="1:2" x14ac:dyDescent="0.25">
      <c r="A1857" t="s">
        <v>13132</v>
      </c>
      <c r="B1857" t="s">
        <v>4330</v>
      </c>
    </row>
    <row r="1858" spans="1:2" x14ac:dyDescent="0.25">
      <c r="A1858" t="s">
        <v>13133</v>
      </c>
      <c r="B1858" t="s">
        <v>4929</v>
      </c>
    </row>
    <row r="1859" spans="1:2" x14ac:dyDescent="0.25">
      <c r="A1859" t="s">
        <v>13134</v>
      </c>
      <c r="B1859" t="s">
        <v>7995</v>
      </c>
    </row>
    <row r="1860" spans="1:2" x14ac:dyDescent="0.25">
      <c r="A1860" t="s">
        <v>13135</v>
      </c>
      <c r="B1860" t="s">
        <v>9777</v>
      </c>
    </row>
    <row r="1861" spans="1:2" x14ac:dyDescent="0.25">
      <c r="A1861" t="s">
        <v>13136</v>
      </c>
      <c r="B1861" t="s">
        <v>8222</v>
      </c>
    </row>
    <row r="1862" spans="1:2" x14ac:dyDescent="0.25">
      <c r="A1862" t="s">
        <v>13137</v>
      </c>
      <c r="B1862" t="s">
        <v>225</v>
      </c>
    </row>
    <row r="1863" spans="1:2" x14ac:dyDescent="0.25">
      <c r="A1863" t="s">
        <v>13138</v>
      </c>
      <c r="B1863" t="s">
        <v>1823</v>
      </c>
    </row>
    <row r="1864" spans="1:2" x14ac:dyDescent="0.25">
      <c r="A1864" t="s">
        <v>13139</v>
      </c>
      <c r="B1864" t="s">
        <v>6623</v>
      </c>
    </row>
    <row r="1865" spans="1:2" x14ac:dyDescent="0.25">
      <c r="A1865" t="s">
        <v>13140</v>
      </c>
      <c r="B1865" t="s">
        <v>7450</v>
      </c>
    </row>
    <row r="1866" spans="1:2" x14ac:dyDescent="0.25">
      <c r="A1866" t="s">
        <v>13141</v>
      </c>
      <c r="B1866" t="s">
        <v>9498</v>
      </c>
    </row>
    <row r="1867" spans="1:2" x14ac:dyDescent="0.25">
      <c r="A1867" t="s">
        <v>13142</v>
      </c>
      <c r="B1867" t="s">
        <v>8093</v>
      </c>
    </row>
    <row r="1868" spans="1:2" x14ac:dyDescent="0.25">
      <c r="A1868" t="s">
        <v>13143</v>
      </c>
      <c r="B1868" t="s">
        <v>8927</v>
      </c>
    </row>
    <row r="1869" spans="1:2" x14ac:dyDescent="0.25">
      <c r="A1869" t="s">
        <v>13144</v>
      </c>
      <c r="B1869" t="s">
        <v>10445</v>
      </c>
    </row>
    <row r="1870" spans="1:2" x14ac:dyDescent="0.25">
      <c r="A1870" t="s">
        <v>13145</v>
      </c>
      <c r="B1870" t="s">
        <v>2675</v>
      </c>
    </row>
    <row r="1871" spans="1:2" x14ac:dyDescent="0.25">
      <c r="A1871" t="s">
        <v>13146</v>
      </c>
      <c r="B1871" t="s">
        <v>7129</v>
      </c>
    </row>
    <row r="1872" spans="1:2" x14ac:dyDescent="0.25">
      <c r="A1872" t="s">
        <v>13147</v>
      </c>
      <c r="B1872" t="s">
        <v>6588</v>
      </c>
    </row>
    <row r="1873" spans="1:2" x14ac:dyDescent="0.25">
      <c r="A1873" t="s">
        <v>13148</v>
      </c>
      <c r="B1873" t="s">
        <v>9716</v>
      </c>
    </row>
    <row r="1874" spans="1:2" x14ac:dyDescent="0.25">
      <c r="A1874" t="s">
        <v>13149</v>
      </c>
      <c r="B1874" t="s">
        <v>3852</v>
      </c>
    </row>
    <row r="1875" spans="1:2" x14ac:dyDescent="0.25">
      <c r="A1875" t="s">
        <v>13150</v>
      </c>
      <c r="B1875" t="s">
        <v>2940</v>
      </c>
    </row>
    <row r="1876" spans="1:2" x14ac:dyDescent="0.25">
      <c r="A1876" t="s">
        <v>13151</v>
      </c>
      <c r="B1876" t="s">
        <v>4497</v>
      </c>
    </row>
    <row r="1877" spans="1:2" x14ac:dyDescent="0.25">
      <c r="A1877" t="s">
        <v>13152</v>
      </c>
      <c r="B1877" t="s">
        <v>4527</v>
      </c>
    </row>
    <row r="1878" spans="1:2" x14ac:dyDescent="0.25">
      <c r="A1878" t="s">
        <v>13153</v>
      </c>
      <c r="B1878" t="s">
        <v>9932</v>
      </c>
    </row>
    <row r="1879" spans="1:2" x14ac:dyDescent="0.25">
      <c r="A1879" t="s">
        <v>13154</v>
      </c>
      <c r="B1879" t="s">
        <v>5738</v>
      </c>
    </row>
    <row r="1880" spans="1:2" x14ac:dyDescent="0.25">
      <c r="A1880" t="s">
        <v>13155</v>
      </c>
      <c r="B1880" t="s">
        <v>10752</v>
      </c>
    </row>
    <row r="1881" spans="1:2" x14ac:dyDescent="0.25">
      <c r="A1881" t="s">
        <v>13156</v>
      </c>
      <c r="B1881" t="s">
        <v>3241</v>
      </c>
    </row>
    <row r="1882" spans="1:2" x14ac:dyDescent="0.25">
      <c r="A1882" t="s">
        <v>13157</v>
      </c>
      <c r="B1882" t="s">
        <v>7661</v>
      </c>
    </row>
    <row r="1883" spans="1:2" x14ac:dyDescent="0.25">
      <c r="A1883" t="s">
        <v>13158</v>
      </c>
      <c r="B1883" t="s">
        <v>9349</v>
      </c>
    </row>
    <row r="1884" spans="1:2" x14ac:dyDescent="0.25">
      <c r="A1884" t="s">
        <v>13159</v>
      </c>
      <c r="B1884" t="s">
        <v>2973</v>
      </c>
    </row>
    <row r="1885" spans="1:2" x14ac:dyDescent="0.25">
      <c r="A1885" t="s">
        <v>13160</v>
      </c>
      <c r="B1885" t="s">
        <v>9360</v>
      </c>
    </row>
    <row r="1886" spans="1:2" x14ac:dyDescent="0.25">
      <c r="A1886" t="s">
        <v>13161</v>
      </c>
      <c r="B1886" t="s">
        <v>6324</v>
      </c>
    </row>
    <row r="1887" spans="1:2" x14ac:dyDescent="0.25">
      <c r="A1887" t="s">
        <v>13162</v>
      </c>
      <c r="B1887" t="s">
        <v>4685</v>
      </c>
    </row>
    <row r="1888" spans="1:2" x14ac:dyDescent="0.25">
      <c r="A1888" t="s">
        <v>13163</v>
      </c>
      <c r="B1888" t="s">
        <v>8026</v>
      </c>
    </row>
    <row r="1889" spans="1:2" x14ac:dyDescent="0.25">
      <c r="A1889" t="s">
        <v>13164</v>
      </c>
      <c r="B1889" t="s">
        <v>8021</v>
      </c>
    </row>
    <row r="1890" spans="1:2" x14ac:dyDescent="0.25">
      <c r="A1890" t="s">
        <v>13165</v>
      </c>
      <c r="B1890" t="s">
        <v>3903</v>
      </c>
    </row>
    <row r="1891" spans="1:2" x14ac:dyDescent="0.25">
      <c r="A1891" t="s">
        <v>13166</v>
      </c>
      <c r="B1891" t="s">
        <v>8427</v>
      </c>
    </row>
    <row r="1892" spans="1:2" x14ac:dyDescent="0.25">
      <c r="A1892" t="s">
        <v>13167</v>
      </c>
      <c r="B1892" t="s">
        <v>5625</v>
      </c>
    </row>
    <row r="1893" spans="1:2" x14ac:dyDescent="0.25">
      <c r="A1893" t="s">
        <v>13168</v>
      </c>
      <c r="B1893" t="s">
        <v>1427</v>
      </c>
    </row>
    <row r="1894" spans="1:2" x14ac:dyDescent="0.25">
      <c r="A1894" t="s">
        <v>13169</v>
      </c>
      <c r="B1894" t="s">
        <v>9176</v>
      </c>
    </row>
    <row r="1895" spans="1:2" x14ac:dyDescent="0.25">
      <c r="A1895" t="s">
        <v>13170</v>
      </c>
      <c r="B1895" t="s">
        <v>6326</v>
      </c>
    </row>
    <row r="1896" spans="1:2" x14ac:dyDescent="0.25">
      <c r="A1896" t="s">
        <v>13171</v>
      </c>
      <c r="B1896" t="s">
        <v>7193</v>
      </c>
    </row>
    <row r="1897" spans="1:2" x14ac:dyDescent="0.25">
      <c r="A1897" t="s">
        <v>13172</v>
      </c>
      <c r="B1897" t="s">
        <v>1784</v>
      </c>
    </row>
    <row r="1898" spans="1:2" x14ac:dyDescent="0.25">
      <c r="A1898" t="s">
        <v>13173</v>
      </c>
      <c r="B1898" t="s">
        <v>7442</v>
      </c>
    </row>
    <row r="1899" spans="1:2" x14ac:dyDescent="0.25">
      <c r="A1899" t="s">
        <v>13174</v>
      </c>
      <c r="B1899" t="s">
        <v>7425</v>
      </c>
    </row>
    <row r="1900" spans="1:2" x14ac:dyDescent="0.25">
      <c r="A1900" t="s">
        <v>13175</v>
      </c>
      <c r="B1900" t="s">
        <v>3993</v>
      </c>
    </row>
    <row r="1901" spans="1:2" x14ac:dyDescent="0.25">
      <c r="A1901" t="s">
        <v>13176</v>
      </c>
      <c r="B1901" t="s">
        <v>692</v>
      </c>
    </row>
    <row r="1902" spans="1:2" x14ac:dyDescent="0.25">
      <c r="A1902" t="s">
        <v>13177</v>
      </c>
      <c r="B1902" t="s">
        <v>5919</v>
      </c>
    </row>
    <row r="1903" spans="1:2" x14ac:dyDescent="0.25">
      <c r="A1903" t="s">
        <v>13178</v>
      </c>
      <c r="B1903" t="s">
        <v>5527</v>
      </c>
    </row>
    <row r="1904" spans="1:2" x14ac:dyDescent="0.25">
      <c r="A1904" t="s">
        <v>13179</v>
      </c>
      <c r="B1904" t="s">
        <v>6310</v>
      </c>
    </row>
    <row r="1905" spans="1:2" x14ac:dyDescent="0.25">
      <c r="A1905" t="s">
        <v>13180</v>
      </c>
      <c r="B1905" t="s">
        <v>332</v>
      </c>
    </row>
    <row r="1906" spans="1:2" x14ac:dyDescent="0.25">
      <c r="A1906" t="s">
        <v>13181</v>
      </c>
      <c r="B1906" t="s">
        <v>6246</v>
      </c>
    </row>
    <row r="1907" spans="1:2" x14ac:dyDescent="0.25">
      <c r="A1907" t="s">
        <v>13182</v>
      </c>
      <c r="B1907" t="s">
        <v>1979</v>
      </c>
    </row>
    <row r="1908" spans="1:2" x14ac:dyDescent="0.25">
      <c r="A1908" t="s">
        <v>13183</v>
      </c>
      <c r="B1908" t="s">
        <v>377</v>
      </c>
    </row>
    <row r="1909" spans="1:2" x14ac:dyDescent="0.25">
      <c r="A1909" t="s">
        <v>13184</v>
      </c>
      <c r="B1909" t="s">
        <v>7351</v>
      </c>
    </row>
    <row r="1910" spans="1:2" x14ac:dyDescent="0.25">
      <c r="A1910" t="s">
        <v>13185</v>
      </c>
      <c r="B1910" t="s">
        <v>10447</v>
      </c>
    </row>
    <row r="1911" spans="1:2" x14ac:dyDescent="0.25">
      <c r="A1911" t="s">
        <v>13186</v>
      </c>
      <c r="B1911" t="s">
        <v>6357</v>
      </c>
    </row>
    <row r="1912" spans="1:2" x14ac:dyDescent="0.25">
      <c r="A1912" t="s">
        <v>13187</v>
      </c>
      <c r="B1912" t="s">
        <v>4522</v>
      </c>
    </row>
    <row r="1913" spans="1:2" x14ac:dyDescent="0.25">
      <c r="A1913" t="s">
        <v>13188</v>
      </c>
      <c r="B1913" t="s">
        <v>3607</v>
      </c>
    </row>
    <row r="1914" spans="1:2" x14ac:dyDescent="0.25">
      <c r="A1914" t="s">
        <v>13189</v>
      </c>
      <c r="B1914" t="s">
        <v>5307</v>
      </c>
    </row>
    <row r="1915" spans="1:2" x14ac:dyDescent="0.25">
      <c r="A1915" t="s">
        <v>13190</v>
      </c>
      <c r="B1915" t="s">
        <v>4993</v>
      </c>
    </row>
    <row r="1916" spans="1:2" x14ac:dyDescent="0.25">
      <c r="A1916" t="s">
        <v>13191</v>
      </c>
      <c r="B1916" t="s">
        <v>1778</v>
      </c>
    </row>
    <row r="1917" spans="1:2" x14ac:dyDescent="0.25">
      <c r="A1917" t="s">
        <v>13192</v>
      </c>
      <c r="B1917" t="s">
        <v>4491</v>
      </c>
    </row>
    <row r="1918" spans="1:2" x14ac:dyDescent="0.25">
      <c r="A1918" t="s">
        <v>13193</v>
      </c>
      <c r="B1918" t="s">
        <v>8040</v>
      </c>
    </row>
    <row r="1919" spans="1:2" x14ac:dyDescent="0.25">
      <c r="A1919" t="s">
        <v>13194</v>
      </c>
      <c r="B1919" t="s">
        <v>958</v>
      </c>
    </row>
    <row r="1920" spans="1:2" x14ac:dyDescent="0.25">
      <c r="A1920" t="s">
        <v>13195</v>
      </c>
      <c r="B1920" t="s">
        <v>4560</v>
      </c>
    </row>
    <row r="1921" spans="1:2" x14ac:dyDescent="0.25">
      <c r="A1921" t="s">
        <v>13196</v>
      </c>
      <c r="B1921" t="s">
        <v>10582</v>
      </c>
    </row>
    <row r="1922" spans="1:2" x14ac:dyDescent="0.25">
      <c r="A1922" t="s">
        <v>13197</v>
      </c>
      <c r="B1922" t="s">
        <v>2935</v>
      </c>
    </row>
    <row r="1923" spans="1:2" x14ac:dyDescent="0.25">
      <c r="A1923" t="s">
        <v>13198</v>
      </c>
      <c r="B1923" t="s">
        <v>9117</v>
      </c>
    </row>
    <row r="1924" spans="1:2" x14ac:dyDescent="0.25">
      <c r="A1924" t="s">
        <v>13199</v>
      </c>
      <c r="B1924" t="s">
        <v>1999</v>
      </c>
    </row>
    <row r="1925" spans="1:2" x14ac:dyDescent="0.25">
      <c r="A1925" t="s">
        <v>13200</v>
      </c>
      <c r="B1925" t="s">
        <v>6435</v>
      </c>
    </row>
    <row r="1926" spans="1:2" x14ac:dyDescent="0.25">
      <c r="A1926" t="s">
        <v>13201</v>
      </c>
      <c r="B1926" t="s">
        <v>6082</v>
      </c>
    </row>
    <row r="1927" spans="1:2" x14ac:dyDescent="0.25">
      <c r="A1927" t="s">
        <v>13202</v>
      </c>
      <c r="B1927" t="s">
        <v>7500</v>
      </c>
    </row>
    <row r="1928" spans="1:2" x14ac:dyDescent="0.25">
      <c r="A1928" t="s">
        <v>13203</v>
      </c>
      <c r="B1928" t="s">
        <v>2616</v>
      </c>
    </row>
    <row r="1929" spans="1:2" x14ac:dyDescent="0.25">
      <c r="A1929" t="s">
        <v>13204</v>
      </c>
      <c r="B1929" t="s">
        <v>1733</v>
      </c>
    </row>
    <row r="1930" spans="1:2" x14ac:dyDescent="0.25">
      <c r="A1930" t="s">
        <v>13205</v>
      </c>
      <c r="B1930" t="s">
        <v>2916</v>
      </c>
    </row>
    <row r="1931" spans="1:2" x14ac:dyDescent="0.25">
      <c r="A1931" t="s">
        <v>13206</v>
      </c>
      <c r="B1931" t="s">
        <v>9650</v>
      </c>
    </row>
    <row r="1932" spans="1:2" x14ac:dyDescent="0.25">
      <c r="A1932" t="s">
        <v>13207</v>
      </c>
      <c r="B1932" t="s">
        <v>5865</v>
      </c>
    </row>
    <row r="1933" spans="1:2" x14ac:dyDescent="0.25">
      <c r="A1933" t="s">
        <v>13208</v>
      </c>
      <c r="B1933" t="s">
        <v>4408</v>
      </c>
    </row>
    <row r="1934" spans="1:2" x14ac:dyDescent="0.25">
      <c r="A1934" t="s">
        <v>13209</v>
      </c>
      <c r="B1934" t="s">
        <v>984</v>
      </c>
    </row>
    <row r="1935" spans="1:2" x14ac:dyDescent="0.25">
      <c r="A1935" t="s">
        <v>13210</v>
      </c>
      <c r="B1935" t="s">
        <v>52</v>
      </c>
    </row>
    <row r="1936" spans="1:2" x14ac:dyDescent="0.25">
      <c r="A1936" t="s">
        <v>13211</v>
      </c>
      <c r="B1936" t="s">
        <v>5261</v>
      </c>
    </row>
    <row r="1937" spans="1:2" x14ac:dyDescent="0.25">
      <c r="A1937" t="s">
        <v>13212</v>
      </c>
      <c r="B1937" t="s">
        <v>3566</v>
      </c>
    </row>
    <row r="1938" spans="1:2" x14ac:dyDescent="0.25">
      <c r="A1938" t="s">
        <v>13213</v>
      </c>
      <c r="B1938" t="s">
        <v>2817</v>
      </c>
    </row>
    <row r="1939" spans="1:2" x14ac:dyDescent="0.25">
      <c r="A1939" t="s">
        <v>13214</v>
      </c>
      <c r="B1939" t="s">
        <v>10157</v>
      </c>
    </row>
    <row r="1940" spans="1:2" x14ac:dyDescent="0.25">
      <c r="A1940" t="s">
        <v>13215</v>
      </c>
      <c r="B1940" t="s">
        <v>15</v>
      </c>
    </row>
    <row r="1941" spans="1:2" x14ac:dyDescent="0.25">
      <c r="A1941" t="s">
        <v>13216</v>
      </c>
      <c r="B1941" t="s">
        <v>10488</v>
      </c>
    </row>
    <row r="1942" spans="1:2" x14ac:dyDescent="0.25">
      <c r="A1942" t="s">
        <v>13217</v>
      </c>
      <c r="B1942" t="s">
        <v>204</v>
      </c>
    </row>
    <row r="1943" spans="1:2" x14ac:dyDescent="0.25">
      <c r="A1943" t="s">
        <v>13218</v>
      </c>
      <c r="B1943" t="s">
        <v>9627</v>
      </c>
    </row>
    <row r="1944" spans="1:2" x14ac:dyDescent="0.25">
      <c r="A1944" t="s">
        <v>13219</v>
      </c>
      <c r="B1944" t="s">
        <v>420</v>
      </c>
    </row>
    <row r="1945" spans="1:2" x14ac:dyDescent="0.25">
      <c r="A1945" t="s">
        <v>13220</v>
      </c>
      <c r="B1945" t="s">
        <v>8703</v>
      </c>
    </row>
    <row r="1946" spans="1:2" x14ac:dyDescent="0.25">
      <c r="A1946" t="s">
        <v>13221</v>
      </c>
      <c r="B1946" t="s">
        <v>3020</v>
      </c>
    </row>
    <row r="1947" spans="1:2" x14ac:dyDescent="0.25">
      <c r="A1947" t="s">
        <v>13222</v>
      </c>
      <c r="B1947" t="s">
        <v>1311</v>
      </c>
    </row>
    <row r="1948" spans="1:2" x14ac:dyDescent="0.25">
      <c r="A1948" t="s">
        <v>13223</v>
      </c>
      <c r="B1948" t="s">
        <v>3893</v>
      </c>
    </row>
    <row r="1949" spans="1:2" x14ac:dyDescent="0.25">
      <c r="A1949" t="s">
        <v>13224</v>
      </c>
      <c r="B1949" t="s">
        <v>5380</v>
      </c>
    </row>
    <row r="1950" spans="1:2" x14ac:dyDescent="0.25">
      <c r="A1950" t="s">
        <v>13225</v>
      </c>
      <c r="B1950" t="s">
        <v>10029</v>
      </c>
    </row>
    <row r="1951" spans="1:2" x14ac:dyDescent="0.25">
      <c r="A1951" t="s">
        <v>13226</v>
      </c>
      <c r="B1951" t="s">
        <v>1957</v>
      </c>
    </row>
    <row r="1952" spans="1:2" x14ac:dyDescent="0.25">
      <c r="A1952" t="s">
        <v>13227</v>
      </c>
      <c r="B1952" t="s">
        <v>2154</v>
      </c>
    </row>
    <row r="1953" spans="1:2" x14ac:dyDescent="0.25">
      <c r="A1953" t="s">
        <v>13228</v>
      </c>
      <c r="B1953" t="s">
        <v>10909</v>
      </c>
    </row>
    <row r="1954" spans="1:2" x14ac:dyDescent="0.25">
      <c r="A1954" t="s">
        <v>13229</v>
      </c>
      <c r="B1954" t="s">
        <v>1663</v>
      </c>
    </row>
    <row r="1955" spans="1:2" x14ac:dyDescent="0.25">
      <c r="A1955" t="s">
        <v>13230</v>
      </c>
      <c r="B1955" t="s">
        <v>3014</v>
      </c>
    </row>
    <row r="1956" spans="1:2" x14ac:dyDescent="0.25">
      <c r="A1956" t="s">
        <v>13231</v>
      </c>
      <c r="B1956" t="s">
        <v>5925</v>
      </c>
    </row>
    <row r="1957" spans="1:2" x14ac:dyDescent="0.25">
      <c r="A1957" t="s">
        <v>13232</v>
      </c>
      <c r="B1957" t="s">
        <v>9860</v>
      </c>
    </row>
    <row r="1958" spans="1:2" x14ac:dyDescent="0.25">
      <c r="A1958" t="s">
        <v>13233</v>
      </c>
      <c r="B1958" t="s">
        <v>4166</v>
      </c>
    </row>
    <row r="1959" spans="1:2" x14ac:dyDescent="0.25">
      <c r="A1959" t="s">
        <v>13234</v>
      </c>
      <c r="B1959" t="s">
        <v>4855</v>
      </c>
    </row>
    <row r="1960" spans="1:2" x14ac:dyDescent="0.25">
      <c r="A1960" t="s">
        <v>13235</v>
      </c>
      <c r="B1960" t="s">
        <v>5702</v>
      </c>
    </row>
    <row r="1961" spans="1:2" x14ac:dyDescent="0.25">
      <c r="A1961" t="s">
        <v>13236</v>
      </c>
      <c r="B1961" t="s">
        <v>3125</v>
      </c>
    </row>
    <row r="1962" spans="1:2" x14ac:dyDescent="0.25">
      <c r="A1962" t="s">
        <v>13237</v>
      </c>
      <c r="B1962" t="s">
        <v>8655</v>
      </c>
    </row>
    <row r="1963" spans="1:2" x14ac:dyDescent="0.25">
      <c r="A1963" t="s">
        <v>13238</v>
      </c>
      <c r="B1963" t="s">
        <v>6650</v>
      </c>
    </row>
    <row r="1964" spans="1:2" x14ac:dyDescent="0.25">
      <c r="A1964" t="s">
        <v>13239</v>
      </c>
      <c r="B1964" t="s">
        <v>9942</v>
      </c>
    </row>
    <row r="1965" spans="1:2" x14ac:dyDescent="0.25">
      <c r="A1965" t="s">
        <v>13240</v>
      </c>
      <c r="B1965" t="s">
        <v>3198</v>
      </c>
    </row>
    <row r="1966" spans="1:2" x14ac:dyDescent="0.25">
      <c r="A1966" t="s">
        <v>13241</v>
      </c>
      <c r="B1966" t="s">
        <v>9539</v>
      </c>
    </row>
    <row r="1967" spans="1:2" x14ac:dyDescent="0.25">
      <c r="A1967" t="s">
        <v>13242</v>
      </c>
      <c r="B1967" t="s">
        <v>5568</v>
      </c>
    </row>
    <row r="1968" spans="1:2" x14ac:dyDescent="0.25">
      <c r="A1968" t="s">
        <v>13243</v>
      </c>
      <c r="B1968" t="s">
        <v>7368</v>
      </c>
    </row>
    <row r="1969" spans="1:2" x14ac:dyDescent="0.25">
      <c r="A1969" t="s">
        <v>13244</v>
      </c>
      <c r="B1969" t="s">
        <v>9708</v>
      </c>
    </row>
    <row r="1970" spans="1:2" x14ac:dyDescent="0.25">
      <c r="A1970" t="s">
        <v>13245</v>
      </c>
      <c r="B1970" t="s">
        <v>7488</v>
      </c>
    </row>
    <row r="1971" spans="1:2" x14ac:dyDescent="0.25">
      <c r="A1971" t="s">
        <v>13246</v>
      </c>
      <c r="B1971" t="s">
        <v>6054</v>
      </c>
    </row>
    <row r="1972" spans="1:2" x14ac:dyDescent="0.25">
      <c r="A1972" t="s">
        <v>13247</v>
      </c>
      <c r="B1972" t="s">
        <v>450</v>
      </c>
    </row>
    <row r="1973" spans="1:2" x14ac:dyDescent="0.25">
      <c r="A1973" t="s">
        <v>13248</v>
      </c>
      <c r="B1973" t="s">
        <v>2735</v>
      </c>
    </row>
    <row r="1974" spans="1:2" x14ac:dyDescent="0.25">
      <c r="A1974" t="s">
        <v>13249</v>
      </c>
      <c r="B1974" t="s">
        <v>6293</v>
      </c>
    </row>
    <row r="1975" spans="1:2" x14ac:dyDescent="0.25">
      <c r="A1975" t="s">
        <v>13250</v>
      </c>
      <c r="B1975" t="s">
        <v>9190</v>
      </c>
    </row>
    <row r="1976" spans="1:2" x14ac:dyDescent="0.25">
      <c r="A1976" t="s">
        <v>13251</v>
      </c>
      <c r="B1976" t="s">
        <v>1100</v>
      </c>
    </row>
    <row r="1977" spans="1:2" x14ac:dyDescent="0.25">
      <c r="A1977" t="s">
        <v>13252</v>
      </c>
      <c r="B1977" t="s">
        <v>4654</v>
      </c>
    </row>
    <row r="1978" spans="1:2" x14ac:dyDescent="0.25">
      <c r="A1978" t="s">
        <v>13253</v>
      </c>
      <c r="B1978" t="s">
        <v>8003</v>
      </c>
    </row>
    <row r="1979" spans="1:2" x14ac:dyDescent="0.25">
      <c r="A1979" t="s">
        <v>13254</v>
      </c>
      <c r="B1979" t="s">
        <v>9828</v>
      </c>
    </row>
    <row r="1980" spans="1:2" x14ac:dyDescent="0.25">
      <c r="A1980" t="s">
        <v>13255</v>
      </c>
      <c r="B1980" t="s">
        <v>9443</v>
      </c>
    </row>
    <row r="1981" spans="1:2" x14ac:dyDescent="0.25">
      <c r="A1981" t="s">
        <v>13256</v>
      </c>
      <c r="B1981" t="s">
        <v>67</v>
      </c>
    </row>
    <row r="1982" spans="1:2" x14ac:dyDescent="0.25">
      <c r="A1982" t="s">
        <v>13257</v>
      </c>
      <c r="B1982" t="s">
        <v>3070</v>
      </c>
    </row>
    <row r="1983" spans="1:2" x14ac:dyDescent="0.25">
      <c r="A1983" t="s">
        <v>13258</v>
      </c>
      <c r="B1983" t="s">
        <v>6672</v>
      </c>
    </row>
    <row r="1984" spans="1:2" x14ac:dyDescent="0.25">
      <c r="A1984" t="s">
        <v>13259</v>
      </c>
      <c r="B1984" t="s">
        <v>8095</v>
      </c>
    </row>
    <row r="1985" spans="1:2" x14ac:dyDescent="0.25">
      <c r="A1985" t="s">
        <v>13260</v>
      </c>
      <c r="B1985" t="s">
        <v>3130</v>
      </c>
    </row>
    <row r="1986" spans="1:2" x14ac:dyDescent="0.25">
      <c r="A1986" t="s">
        <v>13261</v>
      </c>
      <c r="B1986" t="s">
        <v>8378</v>
      </c>
    </row>
    <row r="1987" spans="1:2" x14ac:dyDescent="0.25">
      <c r="A1987" t="s">
        <v>13262</v>
      </c>
      <c r="B1987" t="s">
        <v>10920</v>
      </c>
    </row>
    <row r="1988" spans="1:2" x14ac:dyDescent="0.25">
      <c r="A1988" t="s">
        <v>13263</v>
      </c>
      <c r="B1988" t="s">
        <v>10103</v>
      </c>
    </row>
    <row r="1989" spans="1:2" x14ac:dyDescent="0.25">
      <c r="A1989" t="s">
        <v>13264</v>
      </c>
      <c r="B1989" t="s">
        <v>10405</v>
      </c>
    </row>
    <row r="1990" spans="1:2" x14ac:dyDescent="0.25">
      <c r="A1990" t="s">
        <v>13265</v>
      </c>
      <c r="B1990" t="s">
        <v>6162</v>
      </c>
    </row>
    <row r="1991" spans="1:2" x14ac:dyDescent="0.25">
      <c r="A1991" t="s">
        <v>13266</v>
      </c>
      <c r="B1991" t="s">
        <v>5584</v>
      </c>
    </row>
    <row r="1992" spans="1:2" x14ac:dyDescent="0.25">
      <c r="A1992" t="s">
        <v>13267</v>
      </c>
      <c r="B1992" t="s">
        <v>8054</v>
      </c>
    </row>
    <row r="1993" spans="1:2" x14ac:dyDescent="0.25">
      <c r="A1993" t="s">
        <v>13268</v>
      </c>
      <c r="B1993" t="s">
        <v>6429</v>
      </c>
    </row>
    <row r="1994" spans="1:2" x14ac:dyDescent="0.25">
      <c r="A1994" t="s">
        <v>13269</v>
      </c>
      <c r="B1994" t="s">
        <v>1042</v>
      </c>
    </row>
    <row r="1995" spans="1:2" x14ac:dyDescent="0.25">
      <c r="A1995" t="s">
        <v>13270</v>
      </c>
      <c r="B1995" t="s">
        <v>9049</v>
      </c>
    </row>
    <row r="1996" spans="1:2" x14ac:dyDescent="0.25">
      <c r="A1996" t="s">
        <v>13271</v>
      </c>
      <c r="B1996" t="s">
        <v>5986</v>
      </c>
    </row>
    <row r="1997" spans="1:2" x14ac:dyDescent="0.25">
      <c r="A1997" t="s">
        <v>13272</v>
      </c>
      <c r="B1997" t="s">
        <v>3191</v>
      </c>
    </row>
    <row r="1998" spans="1:2" x14ac:dyDescent="0.25">
      <c r="A1998" t="s">
        <v>13273</v>
      </c>
      <c r="B1998" t="s">
        <v>2851</v>
      </c>
    </row>
    <row r="1999" spans="1:2" x14ac:dyDescent="0.25">
      <c r="A1999" t="s">
        <v>13274</v>
      </c>
      <c r="B1999" t="s">
        <v>9170</v>
      </c>
    </row>
    <row r="2000" spans="1:2" x14ac:dyDescent="0.25">
      <c r="A2000" t="s">
        <v>13275</v>
      </c>
      <c r="B2000" t="s">
        <v>7291</v>
      </c>
    </row>
    <row r="2001" spans="1:2" x14ac:dyDescent="0.25">
      <c r="A2001" t="s">
        <v>13276</v>
      </c>
      <c r="B2001" t="s">
        <v>1092</v>
      </c>
    </row>
    <row r="2002" spans="1:2" x14ac:dyDescent="0.25">
      <c r="A2002" t="s">
        <v>13277</v>
      </c>
      <c r="B2002" t="s">
        <v>1516</v>
      </c>
    </row>
    <row r="2003" spans="1:2" x14ac:dyDescent="0.25">
      <c r="A2003" t="s">
        <v>13278</v>
      </c>
      <c r="B2003" t="s">
        <v>3357</v>
      </c>
    </row>
    <row r="2004" spans="1:2" x14ac:dyDescent="0.25">
      <c r="A2004" t="s">
        <v>13279</v>
      </c>
      <c r="B2004" t="s">
        <v>3032</v>
      </c>
    </row>
    <row r="2005" spans="1:2" x14ac:dyDescent="0.25">
      <c r="A2005" t="s">
        <v>13280</v>
      </c>
      <c r="B2005" t="s">
        <v>8554</v>
      </c>
    </row>
    <row r="2006" spans="1:2" x14ac:dyDescent="0.25">
      <c r="A2006" t="s">
        <v>13281</v>
      </c>
      <c r="B2006" t="s">
        <v>10321</v>
      </c>
    </row>
    <row r="2007" spans="1:2" x14ac:dyDescent="0.25">
      <c r="A2007" t="s">
        <v>13282</v>
      </c>
      <c r="B2007" t="s">
        <v>6898</v>
      </c>
    </row>
    <row r="2008" spans="1:2" x14ac:dyDescent="0.25">
      <c r="A2008" t="s">
        <v>13283</v>
      </c>
      <c r="B2008" t="s">
        <v>931</v>
      </c>
    </row>
    <row r="2009" spans="1:2" x14ac:dyDescent="0.25">
      <c r="A2009" t="s">
        <v>13284</v>
      </c>
      <c r="B2009" t="s">
        <v>2324</v>
      </c>
    </row>
    <row r="2010" spans="1:2" x14ac:dyDescent="0.25">
      <c r="A2010" t="s">
        <v>13285</v>
      </c>
      <c r="B2010" t="s">
        <v>1439</v>
      </c>
    </row>
    <row r="2011" spans="1:2" x14ac:dyDescent="0.25">
      <c r="A2011" t="s">
        <v>13286</v>
      </c>
      <c r="B2011" t="s">
        <v>8008</v>
      </c>
    </row>
    <row r="2012" spans="1:2" x14ac:dyDescent="0.25">
      <c r="A2012" t="s">
        <v>13287</v>
      </c>
      <c r="B2012" t="s">
        <v>9811</v>
      </c>
    </row>
    <row r="2013" spans="1:2" x14ac:dyDescent="0.25">
      <c r="A2013" t="s">
        <v>13288</v>
      </c>
      <c r="B2013" t="s">
        <v>8179</v>
      </c>
    </row>
    <row r="2014" spans="1:2" x14ac:dyDescent="0.25">
      <c r="A2014" t="s">
        <v>13289</v>
      </c>
      <c r="B2014" t="s">
        <v>4975</v>
      </c>
    </row>
    <row r="2015" spans="1:2" x14ac:dyDescent="0.25">
      <c r="A2015" t="s">
        <v>13290</v>
      </c>
      <c r="B2015" t="s">
        <v>4927</v>
      </c>
    </row>
    <row r="2016" spans="1:2" x14ac:dyDescent="0.25">
      <c r="A2016" t="s">
        <v>13291</v>
      </c>
      <c r="B2016" t="s">
        <v>9944</v>
      </c>
    </row>
    <row r="2017" spans="1:2" x14ac:dyDescent="0.25">
      <c r="A2017" t="s">
        <v>13292</v>
      </c>
      <c r="B2017" t="s">
        <v>4401</v>
      </c>
    </row>
    <row r="2018" spans="1:2" x14ac:dyDescent="0.25">
      <c r="A2018" t="s">
        <v>13293</v>
      </c>
      <c r="B2018" t="s">
        <v>3758</v>
      </c>
    </row>
    <row r="2019" spans="1:2" x14ac:dyDescent="0.25">
      <c r="A2019" t="s">
        <v>13294</v>
      </c>
      <c r="B2019" t="s">
        <v>8645</v>
      </c>
    </row>
    <row r="2020" spans="1:2" x14ac:dyDescent="0.25">
      <c r="A2020" t="s">
        <v>13295</v>
      </c>
      <c r="B2020" t="s">
        <v>5124</v>
      </c>
    </row>
    <row r="2021" spans="1:2" x14ac:dyDescent="0.25">
      <c r="A2021" t="s">
        <v>13296</v>
      </c>
      <c r="B2021" t="s">
        <v>7982</v>
      </c>
    </row>
    <row r="2022" spans="1:2" x14ac:dyDescent="0.25">
      <c r="A2022" t="s">
        <v>13297</v>
      </c>
      <c r="B2022" t="s">
        <v>3713</v>
      </c>
    </row>
    <row r="2023" spans="1:2" x14ac:dyDescent="0.25">
      <c r="A2023" t="s">
        <v>13298</v>
      </c>
      <c r="B2023" t="s">
        <v>10325</v>
      </c>
    </row>
    <row r="2024" spans="1:2" x14ac:dyDescent="0.25">
      <c r="A2024" t="s">
        <v>13299</v>
      </c>
      <c r="B2024" t="s">
        <v>8767</v>
      </c>
    </row>
    <row r="2025" spans="1:2" x14ac:dyDescent="0.25">
      <c r="A2025" t="s">
        <v>13300</v>
      </c>
      <c r="B2025" t="s">
        <v>4233</v>
      </c>
    </row>
    <row r="2026" spans="1:2" x14ac:dyDescent="0.25">
      <c r="A2026" t="s">
        <v>13301</v>
      </c>
      <c r="B2026" t="s">
        <v>276</v>
      </c>
    </row>
    <row r="2027" spans="1:2" x14ac:dyDescent="0.25">
      <c r="A2027" t="s">
        <v>13302</v>
      </c>
      <c r="B2027" t="s">
        <v>9393</v>
      </c>
    </row>
    <row r="2028" spans="1:2" x14ac:dyDescent="0.25">
      <c r="A2028" t="s">
        <v>13303</v>
      </c>
      <c r="B2028" t="s">
        <v>8388</v>
      </c>
    </row>
    <row r="2029" spans="1:2" x14ac:dyDescent="0.25">
      <c r="A2029" t="s">
        <v>13304</v>
      </c>
      <c r="B2029" t="s">
        <v>1320</v>
      </c>
    </row>
    <row r="2030" spans="1:2" x14ac:dyDescent="0.25">
      <c r="A2030" t="s">
        <v>13305</v>
      </c>
      <c r="B2030" t="s">
        <v>10501</v>
      </c>
    </row>
    <row r="2031" spans="1:2" x14ac:dyDescent="0.25">
      <c r="A2031" t="s">
        <v>13306</v>
      </c>
      <c r="B2031" t="s">
        <v>4161</v>
      </c>
    </row>
    <row r="2032" spans="1:2" x14ac:dyDescent="0.25">
      <c r="A2032" t="s">
        <v>13307</v>
      </c>
      <c r="B2032" t="s">
        <v>9570</v>
      </c>
    </row>
    <row r="2033" spans="1:2" x14ac:dyDescent="0.25">
      <c r="A2033" t="s">
        <v>13308</v>
      </c>
      <c r="B2033" t="s">
        <v>5710</v>
      </c>
    </row>
    <row r="2034" spans="1:2" x14ac:dyDescent="0.25">
      <c r="A2034" t="s">
        <v>13309</v>
      </c>
      <c r="B2034" t="s">
        <v>6600</v>
      </c>
    </row>
    <row r="2035" spans="1:2" x14ac:dyDescent="0.25">
      <c r="A2035" t="s">
        <v>13310</v>
      </c>
      <c r="B2035" t="s">
        <v>4625</v>
      </c>
    </row>
    <row r="2036" spans="1:2" x14ac:dyDescent="0.25">
      <c r="A2036" t="s">
        <v>13311</v>
      </c>
      <c r="B2036" t="s">
        <v>7948</v>
      </c>
    </row>
    <row r="2037" spans="1:2" x14ac:dyDescent="0.25">
      <c r="A2037" t="s">
        <v>13312</v>
      </c>
      <c r="B2037" t="s">
        <v>4186</v>
      </c>
    </row>
    <row r="2038" spans="1:2" x14ac:dyDescent="0.25">
      <c r="A2038" t="s">
        <v>13313</v>
      </c>
      <c r="B2038" t="s">
        <v>4887</v>
      </c>
    </row>
    <row r="2039" spans="1:2" x14ac:dyDescent="0.25">
      <c r="A2039" t="s">
        <v>13314</v>
      </c>
      <c r="B2039" t="s">
        <v>2993</v>
      </c>
    </row>
    <row r="2040" spans="1:2" x14ac:dyDescent="0.25">
      <c r="A2040" t="s">
        <v>13315</v>
      </c>
      <c r="B2040" t="s">
        <v>9590</v>
      </c>
    </row>
    <row r="2041" spans="1:2" x14ac:dyDescent="0.25">
      <c r="A2041" t="s">
        <v>13316</v>
      </c>
      <c r="B2041" t="s">
        <v>1976</v>
      </c>
    </row>
    <row r="2042" spans="1:2" x14ac:dyDescent="0.25">
      <c r="A2042" t="s">
        <v>13317</v>
      </c>
      <c r="B2042" t="s">
        <v>5406</v>
      </c>
    </row>
    <row r="2043" spans="1:2" x14ac:dyDescent="0.25">
      <c r="A2043" t="s">
        <v>13318</v>
      </c>
      <c r="B2043" t="s">
        <v>8081</v>
      </c>
    </row>
    <row r="2044" spans="1:2" x14ac:dyDescent="0.25">
      <c r="A2044" t="s">
        <v>13319</v>
      </c>
      <c r="B2044" t="s">
        <v>1907</v>
      </c>
    </row>
    <row r="2045" spans="1:2" x14ac:dyDescent="0.25">
      <c r="A2045" t="s">
        <v>13320</v>
      </c>
      <c r="B2045" t="s">
        <v>3477</v>
      </c>
    </row>
    <row r="2046" spans="1:2" x14ac:dyDescent="0.25">
      <c r="A2046" t="s">
        <v>13321</v>
      </c>
      <c r="B2046" t="s">
        <v>1494</v>
      </c>
    </row>
    <row r="2047" spans="1:2" x14ac:dyDescent="0.25">
      <c r="A2047" t="s">
        <v>13322</v>
      </c>
      <c r="B2047" t="s">
        <v>9030</v>
      </c>
    </row>
    <row r="2048" spans="1:2" x14ac:dyDescent="0.25">
      <c r="A2048" t="s">
        <v>13323</v>
      </c>
      <c r="B2048" t="s">
        <v>254</v>
      </c>
    </row>
    <row r="2049" spans="1:2" x14ac:dyDescent="0.25">
      <c r="A2049" t="s">
        <v>13324</v>
      </c>
      <c r="B2049" t="s">
        <v>5760</v>
      </c>
    </row>
    <row r="2050" spans="1:2" x14ac:dyDescent="0.25">
      <c r="A2050" t="s">
        <v>13325</v>
      </c>
      <c r="B2050" t="s">
        <v>3057</v>
      </c>
    </row>
    <row r="2051" spans="1:2" x14ac:dyDescent="0.25">
      <c r="A2051" t="s">
        <v>13326</v>
      </c>
      <c r="B2051" t="s">
        <v>8612</v>
      </c>
    </row>
    <row r="2052" spans="1:2" x14ac:dyDescent="0.25">
      <c r="A2052" t="s">
        <v>13327</v>
      </c>
      <c r="B2052" t="s">
        <v>10735</v>
      </c>
    </row>
    <row r="2053" spans="1:2" x14ac:dyDescent="0.25">
      <c r="A2053" t="s">
        <v>13328</v>
      </c>
      <c r="B2053" t="s">
        <v>3665</v>
      </c>
    </row>
    <row r="2054" spans="1:2" x14ac:dyDescent="0.25">
      <c r="A2054" t="s">
        <v>13329</v>
      </c>
      <c r="B2054" t="s">
        <v>2035</v>
      </c>
    </row>
    <row r="2055" spans="1:2" x14ac:dyDescent="0.25">
      <c r="A2055" t="s">
        <v>13330</v>
      </c>
      <c r="B2055" t="s">
        <v>6895</v>
      </c>
    </row>
    <row r="2056" spans="1:2" x14ac:dyDescent="0.25">
      <c r="A2056" t="s">
        <v>13331</v>
      </c>
      <c r="B2056" t="s">
        <v>5051</v>
      </c>
    </row>
    <row r="2057" spans="1:2" x14ac:dyDescent="0.25">
      <c r="A2057" t="s">
        <v>13332</v>
      </c>
      <c r="B2057" t="s">
        <v>5329</v>
      </c>
    </row>
    <row r="2058" spans="1:2" x14ac:dyDescent="0.25">
      <c r="A2058" t="s">
        <v>13333</v>
      </c>
      <c r="B2058" t="s">
        <v>6932</v>
      </c>
    </row>
    <row r="2059" spans="1:2" x14ac:dyDescent="0.25">
      <c r="A2059" t="s">
        <v>13334</v>
      </c>
      <c r="B2059" t="s">
        <v>3078</v>
      </c>
    </row>
    <row r="2060" spans="1:2" x14ac:dyDescent="0.25">
      <c r="A2060" t="s">
        <v>13335</v>
      </c>
      <c r="B2060" t="s">
        <v>9469</v>
      </c>
    </row>
    <row r="2061" spans="1:2" x14ac:dyDescent="0.25">
      <c r="A2061" t="s">
        <v>13336</v>
      </c>
      <c r="B2061" t="s">
        <v>5211</v>
      </c>
    </row>
    <row r="2062" spans="1:2" x14ac:dyDescent="0.25">
      <c r="A2062" t="s">
        <v>13337</v>
      </c>
      <c r="B2062" t="s">
        <v>5150</v>
      </c>
    </row>
    <row r="2063" spans="1:2" x14ac:dyDescent="0.25">
      <c r="A2063" t="s">
        <v>13338</v>
      </c>
      <c r="B2063" t="s">
        <v>3380</v>
      </c>
    </row>
    <row r="2064" spans="1:2" x14ac:dyDescent="0.25">
      <c r="A2064" t="s">
        <v>13339</v>
      </c>
      <c r="B2064" t="s">
        <v>10863</v>
      </c>
    </row>
    <row r="2065" spans="1:2" x14ac:dyDescent="0.25">
      <c r="A2065" t="s">
        <v>13340</v>
      </c>
      <c r="B2065" t="s">
        <v>8883</v>
      </c>
    </row>
    <row r="2066" spans="1:2" x14ac:dyDescent="0.25">
      <c r="A2066" t="s">
        <v>13341</v>
      </c>
      <c r="B2066" t="s">
        <v>8886</v>
      </c>
    </row>
    <row r="2067" spans="1:2" x14ac:dyDescent="0.25">
      <c r="A2067" t="s">
        <v>13342</v>
      </c>
      <c r="B2067" t="s">
        <v>7965</v>
      </c>
    </row>
    <row r="2068" spans="1:2" x14ac:dyDescent="0.25">
      <c r="A2068" t="s">
        <v>13343</v>
      </c>
      <c r="B2068" t="s">
        <v>2548</v>
      </c>
    </row>
    <row r="2069" spans="1:2" x14ac:dyDescent="0.25">
      <c r="A2069" t="s">
        <v>13344</v>
      </c>
      <c r="B2069" t="s">
        <v>8643</v>
      </c>
    </row>
    <row r="2070" spans="1:2" x14ac:dyDescent="0.25">
      <c r="A2070" t="s">
        <v>13345</v>
      </c>
      <c r="B2070" t="s">
        <v>9178</v>
      </c>
    </row>
    <row r="2071" spans="1:2" x14ac:dyDescent="0.25">
      <c r="A2071" t="s">
        <v>13346</v>
      </c>
      <c r="B2071" t="s">
        <v>2632</v>
      </c>
    </row>
    <row r="2072" spans="1:2" x14ac:dyDescent="0.25">
      <c r="A2072" t="s">
        <v>13347</v>
      </c>
      <c r="B2072" t="s">
        <v>2822</v>
      </c>
    </row>
    <row r="2073" spans="1:2" x14ac:dyDescent="0.25">
      <c r="A2073" t="s">
        <v>13348</v>
      </c>
      <c r="B2073" t="s">
        <v>10728</v>
      </c>
    </row>
    <row r="2074" spans="1:2" x14ac:dyDescent="0.25">
      <c r="A2074" t="s">
        <v>13349</v>
      </c>
      <c r="B2074" t="s">
        <v>3791</v>
      </c>
    </row>
    <row r="2075" spans="1:2" x14ac:dyDescent="0.25">
      <c r="A2075" t="s">
        <v>13350</v>
      </c>
      <c r="B2075" t="s">
        <v>10590</v>
      </c>
    </row>
    <row r="2076" spans="1:2" x14ac:dyDescent="0.25">
      <c r="A2076" t="s">
        <v>13351</v>
      </c>
      <c r="B2076" t="s">
        <v>132</v>
      </c>
    </row>
    <row r="2077" spans="1:2" x14ac:dyDescent="0.25">
      <c r="A2077" t="s">
        <v>13352</v>
      </c>
      <c r="B2077" t="s">
        <v>3128</v>
      </c>
    </row>
    <row r="2078" spans="1:2" x14ac:dyDescent="0.25">
      <c r="A2078" t="s">
        <v>13353</v>
      </c>
      <c r="B2078" t="s">
        <v>875</v>
      </c>
    </row>
    <row r="2079" spans="1:2" x14ac:dyDescent="0.25">
      <c r="A2079" t="s">
        <v>13354</v>
      </c>
      <c r="B2079" t="s">
        <v>5839</v>
      </c>
    </row>
    <row r="2080" spans="1:2" x14ac:dyDescent="0.25">
      <c r="A2080" t="s">
        <v>13355</v>
      </c>
      <c r="B2080" t="s">
        <v>4239</v>
      </c>
    </row>
    <row r="2081" spans="1:2" x14ac:dyDescent="0.25">
      <c r="A2081" t="s">
        <v>13356</v>
      </c>
      <c r="B2081" t="s">
        <v>677</v>
      </c>
    </row>
    <row r="2082" spans="1:2" x14ac:dyDescent="0.25">
      <c r="A2082" t="s">
        <v>13357</v>
      </c>
      <c r="B2082" t="s">
        <v>4278</v>
      </c>
    </row>
    <row r="2083" spans="1:2" x14ac:dyDescent="0.25">
      <c r="A2083" t="s">
        <v>13358</v>
      </c>
      <c r="B2083" t="s">
        <v>8610</v>
      </c>
    </row>
    <row r="2084" spans="1:2" x14ac:dyDescent="0.25">
      <c r="A2084" t="s">
        <v>13359</v>
      </c>
      <c r="B2084" t="s">
        <v>2136</v>
      </c>
    </row>
    <row r="2085" spans="1:2" x14ac:dyDescent="0.25">
      <c r="A2085" t="s">
        <v>13360</v>
      </c>
      <c r="B2085" t="s">
        <v>1109</v>
      </c>
    </row>
    <row r="2086" spans="1:2" x14ac:dyDescent="0.25">
      <c r="A2086" t="s">
        <v>13361</v>
      </c>
      <c r="B2086" t="s">
        <v>10177</v>
      </c>
    </row>
    <row r="2087" spans="1:2" x14ac:dyDescent="0.25">
      <c r="A2087" t="s">
        <v>13362</v>
      </c>
      <c r="B2087" t="s">
        <v>8914</v>
      </c>
    </row>
    <row r="2088" spans="1:2" x14ac:dyDescent="0.25">
      <c r="A2088" t="s">
        <v>13363</v>
      </c>
      <c r="B2088" t="s">
        <v>1217</v>
      </c>
    </row>
    <row r="2089" spans="1:2" x14ac:dyDescent="0.25">
      <c r="A2089" t="s">
        <v>13364</v>
      </c>
      <c r="B2089" t="s">
        <v>4823</v>
      </c>
    </row>
    <row r="2090" spans="1:2" x14ac:dyDescent="0.25">
      <c r="A2090" t="s">
        <v>13365</v>
      </c>
      <c r="B2090" t="s">
        <v>2405</v>
      </c>
    </row>
    <row r="2091" spans="1:2" x14ac:dyDescent="0.25">
      <c r="A2091" t="s">
        <v>13366</v>
      </c>
      <c r="B2091" t="s">
        <v>3162</v>
      </c>
    </row>
    <row r="2092" spans="1:2" x14ac:dyDescent="0.25">
      <c r="A2092" t="s">
        <v>13367</v>
      </c>
      <c r="B2092" t="s">
        <v>2336</v>
      </c>
    </row>
    <row r="2093" spans="1:2" x14ac:dyDescent="0.25">
      <c r="A2093" t="s">
        <v>13368</v>
      </c>
      <c r="B2093" t="s">
        <v>1214</v>
      </c>
    </row>
    <row r="2094" spans="1:2" x14ac:dyDescent="0.25">
      <c r="A2094" t="s">
        <v>13369</v>
      </c>
      <c r="B2094" t="s">
        <v>7852</v>
      </c>
    </row>
    <row r="2095" spans="1:2" x14ac:dyDescent="0.25">
      <c r="A2095" t="s">
        <v>13370</v>
      </c>
      <c r="B2095" t="s">
        <v>7016</v>
      </c>
    </row>
    <row r="2096" spans="1:2" x14ac:dyDescent="0.25">
      <c r="A2096" t="s">
        <v>13371</v>
      </c>
      <c r="B2096" t="s">
        <v>1543</v>
      </c>
    </row>
    <row r="2097" spans="1:2" x14ac:dyDescent="0.25">
      <c r="A2097" t="s">
        <v>13372</v>
      </c>
      <c r="B2097" t="s">
        <v>4406</v>
      </c>
    </row>
    <row r="2098" spans="1:2" x14ac:dyDescent="0.25">
      <c r="A2098" t="s">
        <v>13373</v>
      </c>
      <c r="B2098" t="s">
        <v>4669</v>
      </c>
    </row>
    <row r="2099" spans="1:2" x14ac:dyDescent="0.25">
      <c r="A2099" t="s">
        <v>13374</v>
      </c>
      <c r="B2099" t="s">
        <v>10804</v>
      </c>
    </row>
    <row r="2100" spans="1:2" x14ac:dyDescent="0.25">
      <c r="A2100" t="s">
        <v>13375</v>
      </c>
      <c r="B2100" t="s">
        <v>6501</v>
      </c>
    </row>
    <row r="2101" spans="1:2" x14ac:dyDescent="0.25">
      <c r="A2101" t="s">
        <v>13376</v>
      </c>
      <c r="B2101" t="s">
        <v>6772</v>
      </c>
    </row>
    <row r="2102" spans="1:2" x14ac:dyDescent="0.25">
      <c r="A2102" t="s">
        <v>13377</v>
      </c>
      <c r="B2102" t="s">
        <v>3871</v>
      </c>
    </row>
    <row r="2103" spans="1:2" x14ac:dyDescent="0.25">
      <c r="A2103" t="s">
        <v>13378</v>
      </c>
      <c r="B2103" t="s">
        <v>8152</v>
      </c>
    </row>
    <row r="2104" spans="1:2" x14ac:dyDescent="0.25">
      <c r="A2104" t="s">
        <v>13379</v>
      </c>
      <c r="B2104" t="s">
        <v>10710</v>
      </c>
    </row>
    <row r="2105" spans="1:2" x14ac:dyDescent="0.25">
      <c r="A2105" t="s">
        <v>13380</v>
      </c>
      <c r="B2105" t="s">
        <v>1810</v>
      </c>
    </row>
    <row r="2106" spans="1:2" x14ac:dyDescent="0.25">
      <c r="A2106" t="s">
        <v>13381</v>
      </c>
      <c r="B2106" t="s">
        <v>1317</v>
      </c>
    </row>
    <row r="2107" spans="1:2" x14ac:dyDescent="0.25">
      <c r="A2107" t="s">
        <v>13382</v>
      </c>
      <c r="B2107" t="s">
        <v>1148</v>
      </c>
    </row>
    <row r="2108" spans="1:2" x14ac:dyDescent="0.25">
      <c r="A2108" t="s">
        <v>13383</v>
      </c>
      <c r="B2108" t="s">
        <v>5187</v>
      </c>
    </row>
    <row r="2109" spans="1:2" x14ac:dyDescent="0.25">
      <c r="A2109" t="s">
        <v>13384</v>
      </c>
      <c r="B2109" t="s">
        <v>7862</v>
      </c>
    </row>
    <row r="2110" spans="1:2" x14ac:dyDescent="0.25">
      <c r="A2110" t="s">
        <v>13385</v>
      </c>
      <c r="B2110" t="s">
        <v>7042</v>
      </c>
    </row>
    <row r="2111" spans="1:2" x14ac:dyDescent="0.25">
      <c r="A2111" t="s">
        <v>13386</v>
      </c>
      <c r="B2111" t="s">
        <v>10413</v>
      </c>
    </row>
    <row r="2112" spans="1:2" x14ac:dyDescent="0.25">
      <c r="A2112" t="s">
        <v>13387</v>
      </c>
      <c r="B2112" t="s">
        <v>4000</v>
      </c>
    </row>
    <row r="2113" spans="1:2" x14ac:dyDescent="0.25">
      <c r="A2113" t="s">
        <v>13388</v>
      </c>
      <c r="B2113" t="s">
        <v>961</v>
      </c>
    </row>
    <row r="2114" spans="1:2" x14ac:dyDescent="0.25">
      <c r="A2114" t="s">
        <v>13389</v>
      </c>
      <c r="B2114" t="s">
        <v>2455</v>
      </c>
    </row>
    <row r="2115" spans="1:2" x14ac:dyDescent="0.25">
      <c r="A2115" t="s">
        <v>13390</v>
      </c>
      <c r="B2115" t="s">
        <v>2788</v>
      </c>
    </row>
    <row r="2116" spans="1:2" x14ac:dyDescent="0.25">
      <c r="A2116" t="s">
        <v>13391</v>
      </c>
      <c r="B2116" t="s">
        <v>5240</v>
      </c>
    </row>
    <row r="2117" spans="1:2" x14ac:dyDescent="0.25">
      <c r="A2117" t="s">
        <v>13392</v>
      </c>
      <c r="B2117" t="s">
        <v>10183</v>
      </c>
    </row>
    <row r="2118" spans="1:2" x14ac:dyDescent="0.25">
      <c r="A2118" t="s">
        <v>13393</v>
      </c>
      <c r="B2118" t="s">
        <v>6884</v>
      </c>
    </row>
    <row r="2119" spans="1:2" x14ac:dyDescent="0.25">
      <c r="A2119" t="s">
        <v>13394</v>
      </c>
      <c r="B2119" t="s">
        <v>9735</v>
      </c>
    </row>
    <row r="2120" spans="1:2" x14ac:dyDescent="0.25">
      <c r="A2120" t="s">
        <v>13395</v>
      </c>
      <c r="B2120" t="s">
        <v>3296</v>
      </c>
    </row>
    <row r="2121" spans="1:2" x14ac:dyDescent="0.25">
      <c r="A2121" t="s">
        <v>13396</v>
      </c>
      <c r="B2121" t="s">
        <v>6121</v>
      </c>
    </row>
    <row r="2122" spans="1:2" x14ac:dyDescent="0.25">
      <c r="A2122" t="s">
        <v>13397</v>
      </c>
      <c r="B2122" t="s">
        <v>4609</v>
      </c>
    </row>
    <row r="2123" spans="1:2" x14ac:dyDescent="0.25">
      <c r="A2123" t="s">
        <v>13398</v>
      </c>
      <c r="B2123" t="s">
        <v>6124</v>
      </c>
    </row>
    <row r="2124" spans="1:2" x14ac:dyDescent="0.25">
      <c r="A2124" t="s">
        <v>13399</v>
      </c>
      <c r="B2124" t="s">
        <v>1018</v>
      </c>
    </row>
    <row r="2125" spans="1:2" x14ac:dyDescent="0.25">
      <c r="A2125" t="s">
        <v>13400</v>
      </c>
      <c r="B2125" t="s">
        <v>7494</v>
      </c>
    </row>
    <row r="2126" spans="1:2" x14ac:dyDescent="0.25">
      <c r="A2126" t="s">
        <v>13401</v>
      </c>
      <c r="B2126" t="s">
        <v>3598</v>
      </c>
    </row>
    <row r="2127" spans="1:2" x14ac:dyDescent="0.25">
      <c r="A2127" t="s">
        <v>13402</v>
      </c>
      <c r="B2127" t="s">
        <v>2259</v>
      </c>
    </row>
    <row r="2128" spans="1:2" x14ac:dyDescent="0.25">
      <c r="A2128" t="s">
        <v>13403</v>
      </c>
      <c r="B2128" t="s">
        <v>7707</v>
      </c>
    </row>
    <row r="2129" spans="1:2" x14ac:dyDescent="0.25">
      <c r="A2129" t="s">
        <v>13404</v>
      </c>
      <c r="B2129" t="s">
        <v>5756</v>
      </c>
    </row>
    <row r="2130" spans="1:2" x14ac:dyDescent="0.25">
      <c r="A2130" t="s">
        <v>13405</v>
      </c>
      <c r="B2130" t="s">
        <v>173</v>
      </c>
    </row>
    <row r="2131" spans="1:2" x14ac:dyDescent="0.25">
      <c r="A2131" t="s">
        <v>13406</v>
      </c>
      <c r="B2131" t="s">
        <v>9795</v>
      </c>
    </row>
    <row r="2132" spans="1:2" x14ac:dyDescent="0.25">
      <c r="A2132" t="s">
        <v>13407</v>
      </c>
      <c r="B2132" t="s">
        <v>7471</v>
      </c>
    </row>
    <row r="2133" spans="1:2" x14ac:dyDescent="0.25">
      <c r="A2133" t="s">
        <v>13408</v>
      </c>
      <c r="B2133" t="s">
        <v>197</v>
      </c>
    </row>
    <row r="2134" spans="1:2" x14ac:dyDescent="0.25">
      <c r="A2134" t="s">
        <v>13409</v>
      </c>
      <c r="B2134" t="s">
        <v>10708</v>
      </c>
    </row>
    <row r="2135" spans="1:2" x14ac:dyDescent="0.25">
      <c r="A2135" t="s">
        <v>13410</v>
      </c>
      <c r="B2135" t="s">
        <v>7701</v>
      </c>
    </row>
    <row r="2136" spans="1:2" x14ac:dyDescent="0.25">
      <c r="A2136" t="s">
        <v>13411</v>
      </c>
      <c r="B2136" t="s">
        <v>1365</v>
      </c>
    </row>
    <row r="2137" spans="1:2" x14ac:dyDescent="0.25">
      <c r="A2137" t="s">
        <v>13412</v>
      </c>
      <c r="B2137" t="s">
        <v>10469</v>
      </c>
    </row>
    <row r="2138" spans="1:2" x14ac:dyDescent="0.25">
      <c r="A2138" t="s">
        <v>13413</v>
      </c>
      <c r="B2138" t="s">
        <v>5294</v>
      </c>
    </row>
    <row r="2139" spans="1:2" x14ac:dyDescent="0.25">
      <c r="A2139" t="s">
        <v>13414</v>
      </c>
      <c r="B2139" t="s">
        <v>9325</v>
      </c>
    </row>
    <row r="2140" spans="1:2" x14ac:dyDescent="0.25">
      <c r="A2140" t="s">
        <v>13415</v>
      </c>
      <c r="B2140" t="s">
        <v>7530</v>
      </c>
    </row>
    <row r="2141" spans="1:2" x14ac:dyDescent="0.25">
      <c r="A2141" t="s">
        <v>13416</v>
      </c>
      <c r="B2141" t="s">
        <v>1753</v>
      </c>
    </row>
    <row r="2142" spans="1:2" x14ac:dyDescent="0.25">
      <c r="A2142" t="s">
        <v>13417</v>
      </c>
      <c r="B2142" t="s">
        <v>1755</v>
      </c>
    </row>
    <row r="2143" spans="1:2" x14ac:dyDescent="0.25">
      <c r="A2143" t="s">
        <v>13418</v>
      </c>
      <c r="B2143" t="s">
        <v>10001</v>
      </c>
    </row>
    <row r="2144" spans="1:2" x14ac:dyDescent="0.25">
      <c r="A2144" t="s">
        <v>13419</v>
      </c>
      <c r="B2144" t="s">
        <v>10216</v>
      </c>
    </row>
    <row r="2145" spans="1:2" x14ac:dyDescent="0.25">
      <c r="A2145" t="s">
        <v>13420</v>
      </c>
      <c r="B2145" t="s">
        <v>8836</v>
      </c>
    </row>
    <row r="2146" spans="1:2" x14ac:dyDescent="0.25">
      <c r="A2146" t="s">
        <v>13421</v>
      </c>
      <c r="B2146" t="s">
        <v>10880</v>
      </c>
    </row>
    <row r="2147" spans="1:2" x14ac:dyDescent="0.25">
      <c r="A2147" t="s">
        <v>13422</v>
      </c>
      <c r="B2147" t="s">
        <v>10723</v>
      </c>
    </row>
    <row r="2148" spans="1:2" x14ac:dyDescent="0.25">
      <c r="A2148" t="s">
        <v>13423</v>
      </c>
      <c r="B2148" t="s">
        <v>9339</v>
      </c>
    </row>
    <row r="2149" spans="1:2" x14ac:dyDescent="0.25">
      <c r="A2149" t="s">
        <v>13424</v>
      </c>
      <c r="B2149" t="s">
        <v>5482</v>
      </c>
    </row>
    <row r="2150" spans="1:2" x14ac:dyDescent="0.25">
      <c r="A2150" t="s">
        <v>13425</v>
      </c>
      <c r="B2150" t="s">
        <v>1618</v>
      </c>
    </row>
    <row r="2151" spans="1:2" x14ac:dyDescent="0.25">
      <c r="A2151" t="s">
        <v>13426</v>
      </c>
      <c r="B2151" t="s">
        <v>2413</v>
      </c>
    </row>
    <row r="2152" spans="1:2" x14ac:dyDescent="0.25">
      <c r="A2152" t="s">
        <v>13427</v>
      </c>
      <c r="B2152" t="s">
        <v>627</v>
      </c>
    </row>
    <row r="2153" spans="1:2" x14ac:dyDescent="0.25">
      <c r="A2153" t="s">
        <v>13428</v>
      </c>
      <c r="B2153" t="s">
        <v>272</v>
      </c>
    </row>
    <row r="2154" spans="1:2" x14ac:dyDescent="0.25">
      <c r="A2154" t="s">
        <v>13429</v>
      </c>
      <c r="B2154" t="s">
        <v>9487</v>
      </c>
    </row>
    <row r="2155" spans="1:2" x14ac:dyDescent="0.25">
      <c r="A2155" t="s">
        <v>13430</v>
      </c>
      <c r="B2155" t="s">
        <v>5477</v>
      </c>
    </row>
    <row r="2156" spans="1:2" x14ac:dyDescent="0.25">
      <c r="A2156" t="s">
        <v>13431</v>
      </c>
      <c r="B2156" t="s">
        <v>8958</v>
      </c>
    </row>
    <row r="2157" spans="1:2" x14ac:dyDescent="0.25">
      <c r="A2157" t="s">
        <v>13432</v>
      </c>
      <c r="B2157" t="s">
        <v>3391</v>
      </c>
    </row>
    <row r="2158" spans="1:2" x14ac:dyDescent="0.25">
      <c r="A2158" t="s">
        <v>13433</v>
      </c>
      <c r="B2158" t="s">
        <v>9579</v>
      </c>
    </row>
    <row r="2159" spans="1:2" x14ac:dyDescent="0.25">
      <c r="A2159" t="s">
        <v>13434</v>
      </c>
      <c r="B2159" t="s">
        <v>1901</v>
      </c>
    </row>
    <row r="2160" spans="1:2" x14ac:dyDescent="0.25">
      <c r="A2160" t="s">
        <v>13435</v>
      </c>
      <c r="B2160" t="s">
        <v>4557</v>
      </c>
    </row>
    <row r="2161" spans="1:2" x14ac:dyDescent="0.25">
      <c r="A2161" t="s">
        <v>13436</v>
      </c>
      <c r="B2161" t="s">
        <v>7090</v>
      </c>
    </row>
    <row r="2162" spans="1:2" x14ac:dyDescent="0.25">
      <c r="A2162" t="s">
        <v>13437</v>
      </c>
      <c r="B2162" t="s">
        <v>2898</v>
      </c>
    </row>
    <row r="2163" spans="1:2" x14ac:dyDescent="0.25">
      <c r="A2163" t="s">
        <v>13438</v>
      </c>
      <c r="B2163" t="s">
        <v>2672</v>
      </c>
    </row>
    <row r="2164" spans="1:2" x14ac:dyDescent="0.25">
      <c r="A2164" t="s">
        <v>13439</v>
      </c>
      <c r="B2164" t="s">
        <v>8056</v>
      </c>
    </row>
    <row r="2165" spans="1:2" x14ac:dyDescent="0.25">
      <c r="A2165" t="s">
        <v>13440</v>
      </c>
      <c r="B2165" t="s">
        <v>5475</v>
      </c>
    </row>
    <row r="2166" spans="1:2" x14ac:dyDescent="0.25">
      <c r="A2166" t="s">
        <v>13441</v>
      </c>
      <c r="B2166" t="s">
        <v>9536</v>
      </c>
    </row>
    <row r="2167" spans="1:2" x14ac:dyDescent="0.25">
      <c r="A2167" t="s">
        <v>13442</v>
      </c>
      <c r="B2167" t="s">
        <v>2988</v>
      </c>
    </row>
    <row r="2168" spans="1:2" x14ac:dyDescent="0.25">
      <c r="A2168" t="s">
        <v>13443</v>
      </c>
      <c r="B2168" t="s">
        <v>10044</v>
      </c>
    </row>
    <row r="2169" spans="1:2" x14ac:dyDescent="0.25">
      <c r="A2169" t="s">
        <v>13444</v>
      </c>
      <c r="B2169" t="s">
        <v>9977</v>
      </c>
    </row>
    <row r="2170" spans="1:2" x14ac:dyDescent="0.25">
      <c r="A2170" t="s">
        <v>13445</v>
      </c>
      <c r="B2170" t="s">
        <v>10551</v>
      </c>
    </row>
    <row r="2171" spans="1:2" x14ac:dyDescent="0.25">
      <c r="A2171" t="s">
        <v>13446</v>
      </c>
      <c r="B2171" t="s">
        <v>8880</v>
      </c>
    </row>
    <row r="2172" spans="1:2" x14ac:dyDescent="0.25">
      <c r="A2172" t="s">
        <v>13447</v>
      </c>
      <c r="B2172" t="s">
        <v>9267</v>
      </c>
    </row>
    <row r="2173" spans="1:2" x14ac:dyDescent="0.25">
      <c r="A2173" t="s">
        <v>13448</v>
      </c>
      <c r="B2173" t="s">
        <v>1706</v>
      </c>
    </row>
    <row r="2174" spans="1:2" x14ac:dyDescent="0.25">
      <c r="A2174" t="s">
        <v>13449</v>
      </c>
      <c r="B2174" t="s">
        <v>7578</v>
      </c>
    </row>
    <row r="2175" spans="1:2" x14ac:dyDescent="0.25">
      <c r="A2175" t="s">
        <v>13450</v>
      </c>
      <c r="B2175" t="s">
        <v>10331</v>
      </c>
    </row>
    <row r="2176" spans="1:2" x14ac:dyDescent="0.25">
      <c r="A2176" t="s">
        <v>13451</v>
      </c>
      <c r="B2176" t="s">
        <v>5382</v>
      </c>
    </row>
    <row r="2177" spans="1:2" x14ac:dyDescent="0.25">
      <c r="A2177" t="s">
        <v>13452</v>
      </c>
      <c r="B2177" t="s">
        <v>9084</v>
      </c>
    </row>
    <row r="2178" spans="1:2" x14ac:dyDescent="0.25">
      <c r="A2178" t="s">
        <v>13453</v>
      </c>
      <c r="B2178" t="s">
        <v>6438</v>
      </c>
    </row>
    <row r="2179" spans="1:2" x14ac:dyDescent="0.25">
      <c r="A2179" t="s">
        <v>13454</v>
      </c>
      <c r="B2179" t="s">
        <v>7781</v>
      </c>
    </row>
    <row r="2180" spans="1:2" x14ac:dyDescent="0.25">
      <c r="A2180" t="s">
        <v>13455</v>
      </c>
      <c r="B2180" t="s">
        <v>9563</v>
      </c>
    </row>
    <row r="2181" spans="1:2" x14ac:dyDescent="0.25">
      <c r="A2181" t="s">
        <v>13456</v>
      </c>
      <c r="B2181" t="s">
        <v>1505</v>
      </c>
    </row>
    <row r="2182" spans="1:2" x14ac:dyDescent="0.25">
      <c r="A2182" t="s">
        <v>13457</v>
      </c>
      <c r="B2182" t="s">
        <v>5698</v>
      </c>
    </row>
    <row r="2183" spans="1:2" x14ac:dyDescent="0.25">
      <c r="A2183" t="s">
        <v>13458</v>
      </c>
      <c r="B2183" t="s">
        <v>6147</v>
      </c>
    </row>
    <row r="2184" spans="1:2" x14ac:dyDescent="0.25">
      <c r="A2184" t="s">
        <v>13459</v>
      </c>
      <c r="B2184" t="s">
        <v>4519</v>
      </c>
    </row>
    <row r="2185" spans="1:2" x14ac:dyDescent="0.25">
      <c r="A2185" t="s">
        <v>13460</v>
      </c>
      <c r="B2185" t="s">
        <v>6909</v>
      </c>
    </row>
    <row r="2186" spans="1:2" x14ac:dyDescent="0.25">
      <c r="A2186" t="s">
        <v>13461</v>
      </c>
      <c r="B2186" t="s">
        <v>4688</v>
      </c>
    </row>
    <row r="2187" spans="1:2" x14ac:dyDescent="0.25">
      <c r="A2187" t="s">
        <v>13462</v>
      </c>
      <c r="B2187" t="s">
        <v>10258</v>
      </c>
    </row>
    <row r="2188" spans="1:2" x14ac:dyDescent="0.25">
      <c r="A2188" t="s">
        <v>13463</v>
      </c>
      <c r="B2188" t="s">
        <v>9910</v>
      </c>
    </row>
    <row r="2189" spans="1:2" x14ac:dyDescent="0.25">
      <c r="A2189" t="s">
        <v>13464</v>
      </c>
      <c r="B2189" t="s">
        <v>10890</v>
      </c>
    </row>
    <row r="2190" spans="1:2" x14ac:dyDescent="0.25">
      <c r="A2190" t="s">
        <v>13465</v>
      </c>
      <c r="B2190" t="s">
        <v>4602</v>
      </c>
    </row>
    <row r="2191" spans="1:2" x14ac:dyDescent="0.25">
      <c r="A2191" t="s">
        <v>13466</v>
      </c>
      <c r="B2191" t="s">
        <v>3174</v>
      </c>
    </row>
    <row r="2192" spans="1:2" x14ac:dyDescent="0.25">
      <c r="A2192" t="s">
        <v>13467</v>
      </c>
      <c r="B2192" t="s">
        <v>3205</v>
      </c>
    </row>
    <row r="2193" spans="1:2" x14ac:dyDescent="0.25">
      <c r="A2193" t="s">
        <v>13468</v>
      </c>
      <c r="B2193" t="s">
        <v>1377</v>
      </c>
    </row>
    <row r="2194" spans="1:2" x14ac:dyDescent="0.25">
      <c r="A2194" t="s">
        <v>13469</v>
      </c>
      <c r="B2194" t="s">
        <v>10151</v>
      </c>
    </row>
    <row r="2195" spans="1:2" x14ac:dyDescent="0.25">
      <c r="A2195" t="s">
        <v>13470</v>
      </c>
      <c r="B2195" t="s">
        <v>7261</v>
      </c>
    </row>
    <row r="2196" spans="1:2" x14ac:dyDescent="0.25">
      <c r="A2196" t="s">
        <v>13471</v>
      </c>
      <c r="B2196" t="s">
        <v>5232</v>
      </c>
    </row>
    <row r="2197" spans="1:2" x14ac:dyDescent="0.25">
      <c r="A2197" t="s">
        <v>13472</v>
      </c>
      <c r="B2197" t="s">
        <v>10248</v>
      </c>
    </row>
    <row r="2198" spans="1:2" x14ac:dyDescent="0.25">
      <c r="A2198" t="s">
        <v>13473</v>
      </c>
      <c r="B2198" t="s">
        <v>9220</v>
      </c>
    </row>
    <row r="2199" spans="1:2" x14ac:dyDescent="0.25">
      <c r="A2199" t="s">
        <v>13474</v>
      </c>
      <c r="B2199" t="s">
        <v>7839</v>
      </c>
    </row>
    <row r="2200" spans="1:2" x14ac:dyDescent="0.25">
      <c r="A2200" t="s">
        <v>13475</v>
      </c>
      <c r="B2200" t="s">
        <v>3351</v>
      </c>
    </row>
    <row r="2201" spans="1:2" x14ac:dyDescent="0.25">
      <c r="A2201" t="s">
        <v>13476</v>
      </c>
      <c r="B2201" t="s">
        <v>4163</v>
      </c>
    </row>
    <row r="2202" spans="1:2" x14ac:dyDescent="0.25">
      <c r="A2202" t="s">
        <v>13477</v>
      </c>
      <c r="B2202" t="s">
        <v>6799</v>
      </c>
    </row>
    <row r="2203" spans="1:2" x14ac:dyDescent="0.25">
      <c r="A2203" t="s">
        <v>13478</v>
      </c>
      <c r="B2203" t="s">
        <v>6664</v>
      </c>
    </row>
    <row r="2204" spans="1:2" x14ac:dyDescent="0.25">
      <c r="A2204" t="s">
        <v>13479</v>
      </c>
      <c r="B2204" t="s">
        <v>7797</v>
      </c>
    </row>
    <row r="2205" spans="1:2" x14ac:dyDescent="0.25">
      <c r="A2205" t="s">
        <v>13480</v>
      </c>
      <c r="B2205" t="s">
        <v>7576</v>
      </c>
    </row>
    <row r="2206" spans="1:2" x14ac:dyDescent="0.25">
      <c r="A2206" t="s">
        <v>13481</v>
      </c>
      <c r="B2206" t="s">
        <v>7758</v>
      </c>
    </row>
    <row r="2207" spans="1:2" x14ac:dyDescent="0.25">
      <c r="A2207" t="s">
        <v>13482</v>
      </c>
      <c r="B2207" t="s">
        <v>4365</v>
      </c>
    </row>
    <row r="2208" spans="1:2" x14ac:dyDescent="0.25">
      <c r="A2208" t="s">
        <v>13483</v>
      </c>
      <c r="B2208" t="s">
        <v>4845</v>
      </c>
    </row>
    <row r="2209" spans="1:2" x14ac:dyDescent="0.25">
      <c r="A2209" t="s">
        <v>13484</v>
      </c>
      <c r="B2209" t="s">
        <v>4725</v>
      </c>
    </row>
    <row r="2210" spans="1:2" x14ac:dyDescent="0.25">
      <c r="A2210" t="s">
        <v>13485</v>
      </c>
      <c r="B2210" t="s">
        <v>748</v>
      </c>
    </row>
    <row r="2211" spans="1:2" x14ac:dyDescent="0.25">
      <c r="A2211" t="s">
        <v>13486</v>
      </c>
      <c r="B2211" t="s">
        <v>8904</v>
      </c>
    </row>
    <row r="2212" spans="1:2" x14ac:dyDescent="0.25">
      <c r="A2212" t="s">
        <v>13487</v>
      </c>
      <c r="B2212" t="s">
        <v>6565</v>
      </c>
    </row>
    <row r="2213" spans="1:2" x14ac:dyDescent="0.25">
      <c r="A2213" t="s">
        <v>13488</v>
      </c>
      <c r="B2213" t="s">
        <v>8112</v>
      </c>
    </row>
    <row r="2214" spans="1:2" x14ac:dyDescent="0.25">
      <c r="A2214" t="s">
        <v>13489</v>
      </c>
      <c r="B2214" t="s">
        <v>7149</v>
      </c>
    </row>
    <row r="2215" spans="1:2" x14ac:dyDescent="0.25">
      <c r="A2215" t="s">
        <v>13490</v>
      </c>
      <c r="B2215" t="s">
        <v>5131</v>
      </c>
    </row>
    <row r="2216" spans="1:2" x14ac:dyDescent="0.25">
      <c r="A2216" t="s">
        <v>13491</v>
      </c>
      <c r="B2216" t="s">
        <v>9113</v>
      </c>
    </row>
    <row r="2217" spans="1:2" x14ac:dyDescent="0.25">
      <c r="A2217" t="s">
        <v>13492</v>
      </c>
      <c r="B2217" t="s">
        <v>6257</v>
      </c>
    </row>
    <row r="2218" spans="1:2" x14ac:dyDescent="0.25">
      <c r="A2218" t="s">
        <v>13493</v>
      </c>
      <c r="B2218" t="s">
        <v>4990</v>
      </c>
    </row>
    <row r="2219" spans="1:2" x14ac:dyDescent="0.25">
      <c r="A2219" t="s">
        <v>13494</v>
      </c>
      <c r="B2219" t="s">
        <v>7945</v>
      </c>
    </row>
    <row r="2220" spans="1:2" x14ac:dyDescent="0.25">
      <c r="A2220" t="s">
        <v>13495</v>
      </c>
      <c r="B2220" t="s">
        <v>9111</v>
      </c>
    </row>
    <row r="2221" spans="1:2" x14ac:dyDescent="0.25">
      <c r="A2221" t="s">
        <v>13496</v>
      </c>
      <c r="B2221" t="s">
        <v>127</v>
      </c>
    </row>
    <row r="2222" spans="1:2" x14ac:dyDescent="0.25">
      <c r="A2222" t="s">
        <v>13497</v>
      </c>
      <c r="B2222" t="s">
        <v>9940</v>
      </c>
    </row>
    <row r="2223" spans="1:2" x14ac:dyDescent="0.25">
      <c r="A2223" t="s">
        <v>13498</v>
      </c>
      <c r="B2223" t="s">
        <v>9412</v>
      </c>
    </row>
    <row r="2224" spans="1:2" x14ac:dyDescent="0.25">
      <c r="A2224" t="s">
        <v>13499</v>
      </c>
      <c r="B2224" t="s">
        <v>1306</v>
      </c>
    </row>
    <row r="2225" spans="1:2" x14ac:dyDescent="0.25">
      <c r="A2225" t="s">
        <v>13500</v>
      </c>
      <c r="B2225" t="s">
        <v>5159</v>
      </c>
    </row>
    <row r="2226" spans="1:2" x14ac:dyDescent="0.25">
      <c r="A2226" t="s">
        <v>13501</v>
      </c>
      <c r="B2226" t="s">
        <v>10661</v>
      </c>
    </row>
    <row r="2227" spans="1:2" x14ac:dyDescent="0.25">
      <c r="A2227" t="s">
        <v>13502</v>
      </c>
      <c r="B2227" t="s">
        <v>2769</v>
      </c>
    </row>
    <row r="2228" spans="1:2" x14ac:dyDescent="0.25">
      <c r="A2228" t="s">
        <v>13503</v>
      </c>
      <c r="B2228" t="s">
        <v>1849</v>
      </c>
    </row>
    <row r="2229" spans="1:2" x14ac:dyDescent="0.25">
      <c r="A2229" t="s">
        <v>13504</v>
      </c>
      <c r="B2229" t="s">
        <v>1000</v>
      </c>
    </row>
    <row r="2230" spans="1:2" x14ac:dyDescent="0.25">
      <c r="A2230" t="s">
        <v>13505</v>
      </c>
      <c r="B2230" t="s">
        <v>587</v>
      </c>
    </row>
    <row r="2231" spans="1:2" x14ac:dyDescent="0.25">
      <c r="A2231" t="s">
        <v>13506</v>
      </c>
      <c r="B2231" t="s">
        <v>8077</v>
      </c>
    </row>
    <row r="2232" spans="1:2" x14ac:dyDescent="0.25">
      <c r="A2232" t="s">
        <v>13507</v>
      </c>
      <c r="B2232" t="s">
        <v>9575</v>
      </c>
    </row>
    <row r="2233" spans="1:2" x14ac:dyDescent="0.25">
      <c r="A2233" t="s">
        <v>13508</v>
      </c>
      <c r="B2233" t="s">
        <v>6040</v>
      </c>
    </row>
    <row r="2234" spans="1:2" x14ac:dyDescent="0.25">
      <c r="A2234" t="s">
        <v>13509</v>
      </c>
      <c r="B2234" t="s">
        <v>10789</v>
      </c>
    </row>
    <row r="2235" spans="1:2" x14ac:dyDescent="0.25">
      <c r="A2235" t="s">
        <v>13510</v>
      </c>
      <c r="B2235" t="s">
        <v>2871</v>
      </c>
    </row>
    <row r="2236" spans="1:2" x14ac:dyDescent="0.25">
      <c r="A2236" t="s">
        <v>13511</v>
      </c>
      <c r="B2236" t="s">
        <v>8160</v>
      </c>
    </row>
    <row r="2237" spans="1:2" x14ac:dyDescent="0.25">
      <c r="A2237" t="s">
        <v>13512</v>
      </c>
      <c r="B2237" t="s">
        <v>5300</v>
      </c>
    </row>
    <row r="2238" spans="1:2" x14ac:dyDescent="0.25">
      <c r="A2238" t="s">
        <v>13513</v>
      </c>
      <c r="B2238" t="s">
        <v>8014</v>
      </c>
    </row>
    <row r="2239" spans="1:2" x14ac:dyDescent="0.25">
      <c r="A2239" t="s">
        <v>13514</v>
      </c>
      <c r="B2239" t="s">
        <v>8733</v>
      </c>
    </row>
    <row r="2240" spans="1:2" x14ac:dyDescent="0.25">
      <c r="A2240" t="s">
        <v>13515</v>
      </c>
      <c r="B2240" t="s">
        <v>3762</v>
      </c>
    </row>
    <row r="2241" spans="1:2" x14ac:dyDescent="0.25">
      <c r="A2241" t="s">
        <v>13516</v>
      </c>
      <c r="B2241" t="s">
        <v>10214</v>
      </c>
    </row>
    <row r="2242" spans="1:2" x14ac:dyDescent="0.25">
      <c r="A2242" t="s">
        <v>13517</v>
      </c>
      <c r="B2242" t="s">
        <v>9343</v>
      </c>
    </row>
    <row r="2243" spans="1:2" x14ac:dyDescent="0.25">
      <c r="A2243" t="s">
        <v>13518</v>
      </c>
      <c r="B2243" t="s">
        <v>2117</v>
      </c>
    </row>
    <row r="2244" spans="1:2" x14ac:dyDescent="0.25">
      <c r="A2244" t="s">
        <v>13519</v>
      </c>
      <c r="B2244" t="s">
        <v>335</v>
      </c>
    </row>
    <row r="2245" spans="1:2" x14ac:dyDescent="0.25">
      <c r="A2245" t="s">
        <v>13520</v>
      </c>
      <c r="B2245" t="s">
        <v>6583</v>
      </c>
    </row>
    <row r="2246" spans="1:2" x14ac:dyDescent="0.25">
      <c r="A2246" t="s">
        <v>13521</v>
      </c>
      <c r="B2246" t="s">
        <v>10900</v>
      </c>
    </row>
    <row r="2247" spans="1:2" x14ac:dyDescent="0.25">
      <c r="A2247" t="s">
        <v>13522</v>
      </c>
      <c r="B2247" t="s">
        <v>9329</v>
      </c>
    </row>
    <row r="2248" spans="1:2" x14ac:dyDescent="0.25">
      <c r="A2248" t="s">
        <v>13523</v>
      </c>
      <c r="B2248" t="s">
        <v>3552</v>
      </c>
    </row>
    <row r="2249" spans="1:2" x14ac:dyDescent="0.25">
      <c r="A2249" t="s">
        <v>13524</v>
      </c>
      <c r="B2249" t="s">
        <v>6594</v>
      </c>
    </row>
    <row r="2250" spans="1:2" x14ac:dyDescent="0.25">
      <c r="A2250" t="s">
        <v>13525</v>
      </c>
      <c r="B2250" t="s">
        <v>9198</v>
      </c>
    </row>
    <row r="2251" spans="1:2" x14ac:dyDescent="0.25">
      <c r="A2251" t="s">
        <v>13526</v>
      </c>
      <c r="B2251" t="s">
        <v>4529</v>
      </c>
    </row>
    <row r="2252" spans="1:2" x14ac:dyDescent="0.25">
      <c r="A2252" t="s">
        <v>13527</v>
      </c>
      <c r="B2252" t="s">
        <v>4904</v>
      </c>
    </row>
    <row r="2253" spans="1:2" x14ac:dyDescent="0.25">
      <c r="A2253" t="s">
        <v>13528</v>
      </c>
      <c r="B2253" t="s">
        <v>7645</v>
      </c>
    </row>
    <row r="2254" spans="1:2" x14ac:dyDescent="0.25">
      <c r="A2254" t="s">
        <v>13529</v>
      </c>
      <c r="B2254" t="s">
        <v>9955</v>
      </c>
    </row>
    <row r="2255" spans="1:2" x14ac:dyDescent="0.25">
      <c r="A2255" t="s">
        <v>13530</v>
      </c>
      <c r="B2255" t="s">
        <v>9167</v>
      </c>
    </row>
    <row r="2256" spans="1:2" x14ac:dyDescent="0.25">
      <c r="A2256" t="s">
        <v>13531</v>
      </c>
      <c r="B2256" t="s">
        <v>2565</v>
      </c>
    </row>
    <row r="2257" spans="1:2" x14ac:dyDescent="0.25">
      <c r="A2257" t="s">
        <v>13532</v>
      </c>
      <c r="B2257" t="s">
        <v>7733</v>
      </c>
    </row>
    <row r="2258" spans="1:2" x14ac:dyDescent="0.25">
      <c r="A2258" t="s">
        <v>13533</v>
      </c>
      <c r="B2258" t="s">
        <v>6585</v>
      </c>
    </row>
    <row r="2259" spans="1:2" x14ac:dyDescent="0.25">
      <c r="A2259" t="s">
        <v>13534</v>
      </c>
      <c r="B2259" t="s">
        <v>6425</v>
      </c>
    </row>
    <row r="2260" spans="1:2" x14ac:dyDescent="0.25">
      <c r="A2260" t="s">
        <v>13535</v>
      </c>
      <c r="B2260" t="s">
        <v>1466</v>
      </c>
    </row>
    <row r="2261" spans="1:2" x14ac:dyDescent="0.25">
      <c r="A2261" t="s">
        <v>13536</v>
      </c>
      <c r="B2261" t="s">
        <v>1033</v>
      </c>
    </row>
    <row r="2262" spans="1:2" x14ac:dyDescent="0.25">
      <c r="A2262" t="s">
        <v>13537</v>
      </c>
      <c r="B2262" t="s">
        <v>8267</v>
      </c>
    </row>
    <row r="2263" spans="1:2" x14ac:dyDescent="0.25">
      <c r="A2263" t="s">
        <v>13538</v>
      </c>
      <c r="B2263" t="s">
        <v>4605</v>
      </c>
    </row>
    <row r="2264" spans="1:2" x14ac:dyDescent="0.25">
      <c r="A2264" t="s">
        <v>13539</v>
      </c>
      <c r="B2264" t="s">
        <v>6179</v>
      </c>
    </row>
    <row r="2265" spans="1:2" x14ac:dyDescent="0.25">
      <c r="A2265" t="s">
        <v>13540</v>
      </c>
      <c r="B2265" t="s">
        <v>9374</v>
      </c>
    </row>
    <row r="2266" spans="1:2" x14ac:dyDescent="0.25">
      <c r="A2266" t="s">
        <v>13541</v>
      </c>
      <c r="B2266" t="s">
        <v>5854</v>
      </c>
    </row>
    <row r="2267" spans="1:2" x14ac:dyDescent="0.25">
      <c r="A2267" t="s">
        <v>13542</v>
      </c>
      <c r="B2267" t="s">
        <v>9008</v>
      </c>
    </row>
    <row r="2268" spans="1:2" x14ac:dyDescent="0.25">
      <c r="A2268" t="s">
        <v>13543</v>
      </c>
      <c r="B2268" t="s">
        <v>6559</v>
      </c>
    </row>
    <row r="2269" spans="1:2" x14ac:dyDescent="0.25">
      <c r="A2269" t="s">
        <v>13544</v>
      </c>
      <c r="B2269" t="s">
        <v>2707</v>
      </c>
    </row>
    <row r="2270" spans="1:2" x14ac:dyDescent="0.25">
      <c r="A2270" t="s">
        <v>13545</v>
      </c>
      <c r="B2270" t="s">
        <v>4112</v>
      </c>
    </row>
    <row r="2271" spans="1:2" x14ac:dyDescent="0.25">
      <c r="A2271" t="s">
        <v>13546</v>
      </c>
      <c r="B2271" t="s">
        <v>2040</v>
      </c>
    </row>
    <row r="2272" spans="1:2" x14ac:dyDescent="0.25">
      <c r="A2272" t="s">
        <v>13547</v>
      </c>
      <c r="B2272" t="s">
        <v>1115</v>
      </c>
    </row>
    <row r="2273" spans="1:2" x14ac:dyDescent="0.25">
      <c r="A2273" t="s">
        <v>13548</v>
      </c>
      <c r="B2273" t="s">
        <v>9315</v>
      </c>
    </row>
    <row r="2274" spans="1:2" x14ac:dyDescent="0.25">
      <c r="A2274" t="s">
        <v>13549</v>
      </c>
      <c r="B2274" t="s">
        <v>1781</v>
      </c>
    </row>
    <row r="2275" spans="1:2" x14ac:dyDescent="0.25">
      <c r="A2275" t="s">
        <v>13550</v>
      </c>
      <c r="B2275" t="s">
        <v>5272</v>
      </c>
    </row>
    <row r="2276" spans="1:2" x14ac:dyDescent="0.25">
      <c r="A2276" t="s">
        <v>13551</v>
      </c>
      <c r="B2276" t="s">
        <v>4115</v>
      </c>
    </row>
    <row r="2277" spans="1:2" x14ac:dyDescent="0.25">
      <c r="A2277" t="s">
        <v>13552</v>
      </c>
      <c r="B2277" t="s">
        <v>2634</v>
      </c>
    </row>
    <row r="2278" spans="1:2" x14ac:dyDescent="0.25">
      <c r="A2278" t="s">
        <v>13553</v>
      </c>
      <c r="B2278" t="s">
        <v>2466</v>
      </c>
    </row>
    <row r="2279" spans="1:2" x14ac:dyDescent="0.25">
      <c r="A2279" t="s">
        <v>13554</v>
      </c>
      <c r="B2279" t="s">
        <v>7265</v>
      </c>
    </row>
    <row r="2280" spans="1:2" x14ac:dyDescent="0.25">
      <c r="A2280" t="s">
        <v>13555</v>
      </c>
      <c r="B2280" t="s">
        <v>9482</v>
      </c>
    </row>
    <row r="2281" spans="1:2" x14ac:dyDescent="0.25">
      <c r="A2281" t="s">
        <v>13556</v>
      </c>
      <c r="B2281" t="s">
        <v>686</v>
      </c>
    </row>
    <row r="2282" spans="1:2" x14ac:dyDescent="0.25">
      <c r="A2282" t="s">
        <v>13557</v>
      </c>
      <c r="B2282" t="s">
        <v>8136</v>
      </c>
    </row>
    <row r="2283" spans="1:2" x14ac:dyDescent="0.25">
      <c r="A2283" t="s">
        <v>13558</v>
      </c>
      <c r="B2283" t="s">
        <v>3610</v>
      </c>
    </row>
    <row r="2284" spans="1:2" x14ac:dyDescent="0.25">
      <c r="A2284" t="s">
        <v>13559</v>
      </c>
      <c r="B2284" t="s">
        <v>6639</v>
      </c>
    </row>
    <row r="2285" spans="1:2" x14ac:dyDescent="0.25">
      <c r="A2285" t="s">
        <v>13560</v>
      </c>
      <c r="B2285" t="s">
        <v>1716</v>
      </c>
    </row>
    <row r="2286" spans="1:2" x14ac:dyDescent="0.25">
      <c r="A2286" t="s">
        <v>13561</v>
      </c>
      <c r="B2286" t="s">
        <v>7496</v>
      </c>
    </row>
    <row r="2287" spans="1:2" x14ac:dyDescent="0.25">
      <c r="A2287" t="s">
        <v>13562</v>
      </c>
      <c r="B2287" t="s">
        <v>7448</v>
      </c>
    </row>
    <row r="2288" spans="1:2" x14ac:dyDescent="0.25">
      <c r="A2288" t="s">
        <v>13563</v>
      </c>
      <c r="B2288" t="s">
        <v>3691</v>
      </c>
    </row>
    <row r="2289" spans="1:2" x14ac:dyDescent="0.25">
      <c r="A2289" t="s">
        <v>13564</v>
      </c>
      <c r="B2289" t="s">
        <v>6996</v>
      </c>
    </row>
    <row r="2290" spans="1:2" x14ac:dyDescent="0.25">
      <c r="A2290" t="s">
        <v>13565</v>
      </c>
      <c r="B2290" t="s">
        <v>9816</v>
      </c>
    </row>
    <row r="2291" spans="1:2" x14ac:dyDescent="0.25">
      <c r="A2291" t="s">
        <v>13566</v>
      </c>
      <c r="B2291" t="s">
        <v>380</v>
      </c>
    </row>
    <row r="2292" spans="1:2" x14ac:dyDescent="0.25">
      <c r="A2292" t="s">
        <v>13567</v>
      </c>
      <c r="B2292" t="s">
        <v>10226</v>
      </c>
    </row>
    <row r="2293" spans="1:2" x14ac:dyDescent="0.25">
      <c r="A2293" t="s">
        <v>13568</v>
      </c>
      <c r="B2293" t="s">
        <v>9327</v>
      </c>
    </row>
    <row r="2294" spans="1:2" x14ac:dyDescent="0.25">
      <c r="A2294" t="s">
        <v>13569</v>
      </c>
      <c r="B2294" t="s">
        <v>3595</v>
      </c>
    </row>
    <row r="2295" spans="1:2" x14ac:dyDescent="0.25">
      <c r="A2295" t="s">
        <v>13570</v>
      </c>
      <c r="B2295" t="s">
        <v>4619</v>
      </c>
    </row>
    <row r="2296" spans="1:2" x14ac:dyDescent="0.25">
      <c r="A2296" t="s">
        <v>13571</v>
      </c>
      <c r="B2296" t="s">
        <v>2374</v>
      </c>
    </row>
    <row r="2297" spans="1:2" x14ac:dyDescent="0.25">
      <c r="A2297" t="s">
        <v>13572</v>
      </c>
      <c r="B2297" t="s">
        <v>77</v>
      </c>
    </row>
    <row r="2298" spans="1:2" x14ac:dyDescent="0.25">
      <c r="A2298" t="s">
        <v>13573</v>
      </c>
      <c r="B2298" t="s">
        <v>2753</v>
      </c>
    </row>
    <row r="2299" spans="1:2" x14ac:dyDescent="0.25">
      <c r="A2299" t="s">
        <v>13574</v>
      </c>
      <c r="B2299" t="s">
        <v>5674</v>
      </c>
    </row>
    <row r="2300" spans="1:2" x14ac:dyDescent="0.25">
      <c r="A2300" t="s">
        <v>13575</v>
      </c>
      <c r="B2300" t="s">
        <v>5791</v>
      </c>
    </row>
    <row r="2301" spans="1:2" x14ac:dyDescent="0.25">
      <c r="A2301" t="s">
        <v>13576</v>
      </c>
      <c r="B2301" t="s">
        <v>1678</v>
      </c>
    </row>
    <row r="2302" spans="1:2" x14ac:dyDescent="0.25">
      <c r="A2302" t="s">
        <v>13577</v>
      </c>
      <c r="B2302" t="s">
        <v>10137</v>
      </c>
    </row>
    <row r="2303" spans="1:2" x14ac:dyDescent="0.25">
      <c r="A2303" t="s">
        <v>13578</v>
      </c>
      <c r="B2303" t="s">
        <v>5214</v>
      </c>
    </row>
    <row r="2304" spans="1:2" x14ac:dyDescent="0.25">
      <c r="A2304" t="s">
        <v>13579</v>
      </c>
      <c r="B2304" t="s">
        <v>8408</v>
      </c>
    </row>
    <row r="2305" spans="1:2" x14ac:dyDescent="0.25">
      <c r="A2305" t="s">
        <v>13580</v>
      </c>
      <c r="B2305" t="s">
        <v>1063</v>
      </c>
    </row>
    <row r="2306" spans="1:2" x14ac:dyDescent="0.25">
      <c r="A2306" t="s">
        <v>13581</v>
      </c>
      <c r="B2306" t="s">
        <v>5609</v>
      </c>
    </row>
    <row r="2307" spans="1:2" x14ac:dyDescent="0.25">
      <c r="A2307" t="s">
        <v>13582</v>
      </c>
      <c r="B2307" t="s">
        <v>7249</v>
      </c>
    </row>
    <row r="2308" spans="1:2" x14ac:dyDescent="0.25">
      <c r="A2308" t="s">
        <v>13583</v>
      </c>
      <c r="B2308" t="s">
        <v>2339</v>
      </c>
    </row>
    <row r="2309" spans="1:2" x14ac:dyDescent="0.25">
      <c r="A2309" t="s">
        <v>13584</v>
      </c>
      <c r="B2309" t="s">
        <v>4821</v>
      </c>
    </row>
    <row r="2310" spans="1:2" x14ac:dyDescent="0.25">
      <c r="A2310" t="s">
        <v>13585</v>
      </c>
      <c r="B2310" t="s">
        <v>2102</v>
      </c>
    </row>
    <row r="2311" spans="1:2" x14ac:dyDescent="0.25">
      <c r="A2311" t="s">
        <v>13586</v>
      </c>
      <c r="B2311" t="s">
        <v>2889</v>
      </c>
    </row>
    <row r="2312" spans="1:2" x14ac:dyDescent="0.25">
      <c r="A2312" t="s">
        <v>13587</v>
      </c>
      <c r="B2312" t="s">
        <v>1689</v>
      </c>
    </row>
    <row r="2313" spans="1:2" x14ac:dyDescent="0.25">
      <c r="A2313" t="s">
        <v>13588</v>
      </c>
      <c r="B2313" t="s">
        <v>6691</v>
      </c>
    </row>
    <row r="2314" spans="1:2" x14ac:dyDescent="0.25">
      <c r="A2314" t="s">
        <v>13589</v>
      </c>
      <c r="B2314" t="s">
        <v>6038</v>
      </c>
    </row>
    <row r="2315" spans="1:2" x14ac:dyDescent="0.25">
      <c r="A2315" t="s">
        <v>13590</v>
      </c>
      <c r="B2315" t="s">
        <v>7465</v>
      </c>
    </row>
    <row r="2316" spans="1:2" x14ac:dyDescent="0.25">
      <c r="A2316" t="s">
        <v>13591</v>
      </c>
      <c r="B2316" t="s">
        <v>7360</v>
      </c>
    </row>
    <row r="2317" spans="1:2" x14ac:dyDescent="0.25">
      <c r="A2317" t="s">
        <v>13592</v>
      </c>
      <c r="B2317" t="s">
        <v>7052</v>
      </c>
    </row>
    <row r="2318" spans="1:2" x14ac:dyDescent="0.25">
      <c r="A2318" t="s">
        <v>13593</v>
      </c>
      <c r="B2318" t="s">
        <v>6719</v>
      </c>
    </row>
    <row r="2319" spans="1:2" x14ac:dyDescent="0.25">
      <c r="A2319" t="s">
        <v>13594</v>
      </c>
      <c r="B2319" t="s">
        <v>6023</v>
      </c>
    </row>
    <row r="2320" spans="1:2" x14ac:dyDescent="0.25">
      <c r="A2320" t="s">
        <v>13595</v>
      </c>
      <c r="B2320" t="s">
        <v>9435</v>
      </c>
    </row>
    <row r="2321" spans="1:2" x14ac:dyDescent="0.25">
      <c r="A2321" t="s">
        <v>13596</v>
      </c>
      <c r="B2321" t="s">
        <v>2248</v>
      </c>
    </row>
    <row r="2322" spans="1:2" x14ac:dyDescent="0.25">
      <c r="A2322" t="s">
        <v>13597</v>
      </c>
      <c r="B2322" t="s">
        <v>825</v>
      </c>
    </row>
    <row r="2323" spans="1:2" x14ac:dyDescent="0.25">
      <c r="A2323" t="s">
        <v>13598</v>
      </c>
      <c r="B2323" t="s">
        <v>4342</v>
      </c>
    </row>
    <row r="2324" spans="1:2" x14ac:dyDescent="0.25">
      <c r="A2324" t="s">
        <v>13599</v>
      </c>
      <c r="B2324" t="s">
        <v>2882</v>
      </c>
    </row>
    <row r="2325" spans="1:2" x14ac:dyDescent="0.25">
      <c r="A2325" t="s">
        <v>13600</v>
      </c>
      <c r="B2325" t="s">
        <v>4352</v>
      </c>
    </row>
    <row r="2326" spans="1:2" x14ac:dyDescent="0.25">
      <c r="A2326" t="s">
        <v>13601</v>
      </c>
      <c r="B2326" t="s">
        <v>2960</v>
      </c>
    </row>
    <row r="2327" spans="1:2" x14ac:dyDescent="0.25">
      <c r="A2327" t="s">
        <v>13602</v>
      </c>
      <c r="B2327" t="s">
        <v>1060</v>
      </c>
    </row>
    <row r="2328" spans="1:2" x14ac:dyDescent="0.25">
      <c r="A2328" t="s">
        <v>13603</v>
      </c>
      <c r="B2328" t="s">
        <v>3705</v>
      </c>
    </row>
    <row r="2329" spans="1:2" x14ac:dyDescent="0.25">
      <c r="A2329" t="s">
        <v>13604</v>
      </c>
      <c r="B2329" t="s">
        <v>5256</v>
      </c>
    </row>
    <row r="2330" spans="1:2" x14ac:dyDescent="0.25">
      <c r="A2330" t="s">
        <v>13605</v>
      </c>
      <c r="B2330" t="s">
        <v>1261</v>
      </c>
    </row>
    <row r="2331" spans="1:2" x14ac:dyDescent="0.25">
      <c r="A2331" t="s">
        <v>13606</v>
      </c>
      <c r="B2331" t="s">
        <v>9144</v>
      </c>
    </row>
    <row r="2332" spans="1:2" x14ac:dyDescent="0.25">
      <c r="A2332" t="s">
        <v>13607</v>
      </c>
      <c r="B2332" t="s">
        <v>1497</v>
      </c>
    </row>
    <row r="2333" spans="1:2" x14ac:dyDescent="0.25">
      <c r="A2333" t="s">
        <v>13608</v>
      </c>
      <c r="B2333" t="s">
        <v>9790</v>
      </c>
    </row>
    <row r="2334" spans="1:2" x14ac:dyDescent="0.25">
      <c r="A2334" t="s">
        <v>13609</v>
      </c>
      <c r="B2334" t="s">
        <v>10770</v>
      </c>
    </row>
    <row r="2335" spans="1:2" x14ac:dyDescent="0.25">
      <c r="A2335" t="s">
        <v>13610</v>
      </c>
      <c r="B2335" t="s">
        <v>3867</v>
      </c>
    </row>
    <row r="2336" spans="1:2" x14ac:dyDescent="0.25">
      <c r="A2336" t="s">
        <v>13611</v>
      </c>
      <c r="B2336" t="s">
        <v>6042</v>
      </c>
    </row>
    <row r="2337" spans="1:2" x14ac:dyDescent="0.25">
      <c r="A2337" t="s">
        <v>13612</v>
      </c>
      <c r="B2337" t="s">
        <v>10537</v>
      </c>
    </row>
    <row r="2338" spans="1:2" x14ac:dyDescent="0.25">
      <c r="A2338" t="s">
        <v>13613</v>
      </c>
      <c r="B2338" t="s">
        <v>1744</v>
      </c>
    </row>
    <row r="2339" spans="1:2" x14ac:dyDescent="0.25">
      <c r="A2339" t="s">
        <v>13614</v>
      </c>
      <c r="B2339" t="s">
        <v>2854</v>
      </c>
    </row>
    <row r="2340" spans="1:2" x14ac:dyDescent="0.25">
      <c r="A2340" t="s">
        <v>13615</v>
      </c>
      <c r="B2340" t="s">
        <v>8590</v>
      </c>
    </row>
    <row r="2341" spans="1:2" x14ac:dyDescent="0.25">
      <c r="A2341" t="s">
        <v>13616</v>
      </c>
      <c r="B2341" t="s">
        <v>8647</v>
      </c>
    </row>
    <row r="2342" spans="1:2" x14ac:dyDescent="0.25">
      <c r="A2342" t="s">
        <v>13617</v>
      </c>
      <c r="B2342" t="s">
        <v>1358</v>
      </c>
    </row>
    <row r="2343" spans="1:2" x14ac:dyDescent="0.25">
      <c r="A2343" t="s">
        <v>13618</v>
      </c>
      <c r="B2343" t="s">
        <v>928</v>
      </c>
    </row>
    <row r="2344" spans="1:2" x14ac:dyDescent="0.25">
      <c r="A2344" t="s">
        <v>13619</v>
      </c>
      <c r="B2344" t="s">
        <v>5533</v>
      </c>
    </row>
    <row r="2345" spans="1:2" x14ac:dyDescent="0.25">
      <c r="A2345" t="s">
        <v>13620</v>
      </c>
      <c r="B2345" t="s">
        <v>3823</v>
      </c>
    </row>
    <row r="2346" spans="1:2" x14ac:dyDescent="0.25">
      <c r="A2346" t="s">
        <v>13621</v>
      </c>
      <c r="B2346" t="s">
        <v>7233</v>
      </c>
    </row>
    <row r="2347" spans="1:2" x14ac:dyDescent="0.25">
      <c r="A2347" t="s">
        <v>13622</v>
      </c>
      <c r="B2347" t="s">
        <v>7508</v>
      </c>
    </row>
    <row r="2348" spans="1:2" x14ac:dyDescent="0.25">
      <c r="A2348" t="s">
        <v>13623</v>
      </c>
      <c r="B2348" t="s">
        <v>9471</v>
      </c>
    </row>
    <row r="2349" spans="1:2" x14ac:dyDescent="0.25">
      <c r="A2349" t="s">
        <v>13624</v>
      </c>
      <c r="B2349" t="s">
        <v>10051</v>
      </c>
    </row>
    <row r="2350" spans="1:2" x14ac:dyDescent="0.25">
      <c r="A2350" t="s">
        <v>13625</v>
      </c>
      <c r="B2350" t="s">
        <v>917</v>
      </c>
    </row>
    <row r="2351" spans="1:2" x14ac:dyDescent="0.25">
      <c r="A2351" t="s">
        <v>13626</v>
      </c>
      <c r="B2351" t="s">
        <v>6541</v>
      </c>
    </row>
    <row r="2352" spans="1:2" x14ac:dyDescent="0.25">
      <c r="A2352" t="s">
        <v>13627</v>
      </c>
      <c r="B2352" t="s">
        <v>9101</v>
      </c>
    </row>
    <row r="2353" spans="1:2" x14ac:dyDescent="0.25">
      <c r="A2353" t="s">
        <v>13628</v>
      </c>
      <c r="B2353" t="s">
        <v>8504</v>
      </c>
    </row>
    <row r="2354" spans="1:2" x14ac:dyDescent="0.25">
      <c r="A2354" t="s">
        <v>13629</v>
      </c>
      <c r="B2354" t="s">
        <v>6553</v>
      </c>
    </row>
    <row r="2355" spans="1:2" x14ac:dyDescent="0.25">
      <c r="A2355" t="s">
        <v>13630</v>
      </c>
      <c r="B2355" t="s">
        <v>1508</v>
      </c>
    </row>
    <row r="2356" spans="1:2" x14ac:dyDescent="0.25">
      <c r="A2356" t="s">
        <v>13631</v>
      </c>
      <c r="B2356" t="s">
        <v>5403</v>
      </c>
    </row>
    <row r="2357" spans="1:2" x14ac:dyDescent="0.25">
      <c r="A2357" t="s">
        <v>13632</v>
      </c>
      <c r="B2357" t="s">
        <v>3659</v>
      </c>
    </row>
    <row r="2358" spans="1:2" x14ac:dyDescent="0.25">
      <c r="A2358" t="s">
        <v>13633</v>
      </c>
      <c r="B2358" t="s">
        <v>5849</v>
      </c>
    </row>
    <row r="2359" spans="1:2" x14ac:dyDescent="0.25">
      <c r="A2359" t="s">
        <v>13634</v>
      </c>
      <c r="B2359" t="s">
        <v>10681</v>
      </c>
    </row>
    <row r="2360" spans="1:2" x14ac:dyDescent="0.25">
      <c r="A2360" t="s">
        <v>13635</v>
      </c>
      <c r="B2360" t="s">
        <v>7523</v>
      </c>
    </row>
    <row r="2361" spans="1:2" x14ac:dyDescent="0.25">
      <c r="A2361" t="s">
        <v>13636</v>
      </c>
      <c r="B2361" t="s">
        <v>5692</v>
      </c>
    </row>
    <row r="2362" spans="1:2" x14ac:dyDescent="0.25">
      <c r="A2362" t="s">
        <v>13637</v>
      </c>
      <c r="B2362" t="s">
        <v>4297</v>
      </c>
    </row>
    <row r="2363" spans="1:2" x14ac:dyDescent="0.25">
      <c r="A2363" t="s">
        <v>13638</v>
      </c>
      <c r="B2363" t="s">
        <v>3086</v>
      </c>
    </row>
    <row r="2364" spans="1:2" x14ac:dyDescent="0.25">
      <c r="A2364" t="s">
        <v>13639</v>
      </c>
      <c r="B2364" t="s">
        <v>1281</v>
      </c>
    </row>
    <row r="2365" spans="1:2" x14ac:dyDescent="0.25">
      <c r="A2365" t="s">
        <v>13640</v>
      </c>
      <c r="B2365" t="s">
        <v>7375</v>
      </c>
    </row>
    <row r="2366" spans="1:2" x14ac:dyDescent="0.25">
      <c r="A2366" t="s">
        <v>13641</v>
      </c>
      <c r="B2366" t="s">
        <v>10380</v>
      </c>
    </row>
    <row r="2367" spans="1:2" x14ac:dyDescent="0.25">
      <c r="A2367" t="s">
        <v>13642</v>
      </c>
      <c r="B2367" t="s">
        <v>10520</v>
      </c>
    </row>
    <row r="2368" spans="1:2" x14ac:dyDescent="0.25">
      <c r="A2368" t="s">
        <v>13643</v>
      </c>
      <c r="B2368" t="s">
        <v>10848</v>
      </c>
    </row>
    <row r="2369" spans="1:2" x14ac:dyDescent="0.25">
      <c r="A2369" t="s">
        <v>13644</v>
      </c>
      <c r="B2369" t="s">
        <v>10852</v>
      </c>
    </row>
    <row r="2370" spans="1:2" x14ac:dyDescent="0.25">
      <c r="A2370" t="s">
        <v>13645</v>
      </c>
      <c r="B2370" t="s">
        <v>5632</v>
      </c>
    </row>
    <row r="2371" spans="1:2" x14ac:dyDescent="0.25">
      <c r="A2371" t="s">
        <v>13646</v>
      </c>
      <c r="B2371" t="s">
        <v>4864</v>
      </c>
    </row>
    <row r="2372" spans="1:2" x14ac:dyDescent="0.25">
      <c r="A2372" t="s">
        <v>13647</v>
      </c>
      <c r="B2372" t="s">
        <v>1871</v>
      </c>
    </row>
    <row r="2373" spans="1:2" x14ac:dyDescent="0.25">
      <c r="A2373" t="s">
        <v>13648</v>
      </c>
      <c r="B2373" t="s">
        <v>10147</v>
      </c>
    </row>
    <row r="2374" spans="1:2" x14ac:dyDescent="0.25">
      <c r="A2374" t="s">
        <v>13649</v>
      </c>
      <c r="B2374" t="s">
        <v>7491</v>
      </c>
    </row>
    <row r="2375" spans="1:2" x14ac:dyDescent="0.25">
      <c r="A2375" t="s">
        <v>13650</v>
      </c>
      <c r="B2375" t="s">
        <v>6050</v>
      </c>
    </row>
    <row r="2376" spans="1:2" x14ac:dyDescent="0.25">
      <c r="A2376" t="s">
        <v>13651</v>
      </c>
      <c r="B2376" t="s">
        <v>8672</v>
      </c>
    </row>
    <row r="2377" spans="1:2" x14ac:dyDescent="0.25">
      <c r="A2377" t="s">
        <v>13652</v>
      </c>
      <c r="B2377" t="s">
        <v>6174</v>
      </c>
    </row>
    <row r="2378" spans="1:2" x14ac:dyDescent="0.25">
      <c r="A2378" t="s">
        <v>13653</v>
      </c>
      <c r="B2378" t="s">
        <v>10270</v>
      </c>
    </row>
    <row r="2379" spans="1:2" x14ac:dyDescent="0.25">
      <c r="A2379" t="s">
        <v>13654</v>
      </c>
      <c r="B2379" t="s">
        <v>5909</v>
      </c>
    </row>
    <row r="2380" spans="1:2" x14ac:dyDescent="0.25">
      <c r="A2380" t="s">
        <v>13655</v>
      </c>
      <c r="B2380" t="s">
        <v>4494</v>
      </c>
    </row>
    <row r="2381" spans="1:2" x14ac:dyDescent="0.25">
      <c r="A2381" t="s">
        <v>13656</v>
      </c>
      <c r="B2381" t="s">
        <v>6976</v>
      </c>
    </row>
    <row r="2382" spans="1:2" x14ac:dyDescent="0.25">
      <c r="A2382" t="s">
        <v>13657</v>
      </c>
      <c r="B2382" t="s">
        <v>10539</v>
      </c>
    </row>
    <row r="2383" spans="1:2" x14ac:dyDescent="0.25">
      <c r="A2383" t="s">
        <v>13658</v>
      </c>
      <c r="B2383" t="s">
        <v>8392</v>
      </c>
    </row>
    <row r="2384" spans="1:2" x14ac:dyDescent="0.25">
      <c r="A2384" t="s">
        <v>13659</v>
      </c>
      <c r="B2384" t="s">
        <v>6849</v>
      </c>
    </row>
    <row r="2385" spans="1:2" x14ac:dyDescent="0.25">
      <c r="A2385" t="s">
        <v>13660</v>
      </c>
      <c r="B2385" t="s">
        <v>10683</v>
      </c>
    </row>
    <row r="2386" spans="1:2" x14ac:dyDescent="0.25">
      <c r="A2386" t="s">
        <v>13661</v>
      </c>
      <c r="B2386" t="s">
        <v>491</v>
      </c>
    </row>
    <row r="2387" spans="1:2" x14ac:dyDescent="0.25">
      <c r="A2387" t="s">
        <v>13662</v>
      </c>
      <c r="B2387" t="s">
        <v>7773</v>
      </c>
    </row>
    <row r="2388" spans="1:2" x14ac:dyDescent="0.25">
      <c r="A2388" t="s">
        <v>13663</v>
      </c>
      <c r="B2388" t="s">
        <v>10193</v>
      </c>
    </row>
    <row r="2389" spans="1:2" x14ac:dyDescent="0.25">
      <c r="A2389" t="s">
        <v>13664</v>
      </c>
      <c r="B2389" t="s">
        <v>5392</v>
      </c>
    </row>
    <row r="2390" spans="1:2" x14ac:dyDescent="0.25">
      <c r="A2390" t="s">
        <v>13665</v>
      </c>
      <c r="B2390" t="s">
        <v>3325</v>
      </c>
    </row>
    <row r="2391" spans="1:2" x14ac:dyDescent="0.25">
      <c r="A2391" t="s">
        <v>13666</v>
      </c>
      <c r="B2391" t="s">
        <v>8472</v>
      </c>
    </row>
    <row r="2392" spans="1:2" x14ac:dyDescent="0.25">
      <c r="A2392" t="s">
        <v>13667</v>
      </c>
      <c r="B2392" t="s">
        <v>7229</v>
      </c>
    </row>
    <row r="2393" spans="1:2" x14ac:dyDescent="0.25">
      <c r="A2393" t="s">
        <v>13668</v>
      </c>
      <c r="B2393" t="s">
        <v>10164</v>
      </c>
    </row>
    <row r="2394" spans="1:2" x14ac:dyDescent="0.25">
      <c r="A2394" t="s">
        <v>13669</v>
      </c>
      <c r="B2394" t="s">
        <v>7564</v>
      </c>
    </row>
    <row r="2395" spans="1:2" x14ac:dyDescent="0.25">
      <c r="A2395" t="s">
        <v>13670</v>
      </c>
      <c r="B2395" t="s">
        <v>5659</v>
      </c>
    </row>
    <row r="2396" spans="1:2" x14ac:dyDescent="0.25">
      <c r="A2396" t="s">
        <v>13671</v>
      </c>
      <c r="B2396" t="s">
        <v>849</v>
      </c>
    </row>
    <row r="2397" spans="1:2" x14ac:dyDescent="0.25">
      <c r="A2397" t="s">
        <v>13672</v>
      </c>
      <c r="B2397" t="s">
        <v>5189</v>
      </c>
    </row>
    <row r="2398" spans="1:2" x14ac:dyDescent="0.25">
      <c r="A2398" t="s">
        <v>13673</v>
      </c>
      <c r="B2398" t="s">
        <v>1162</v>
      </c>
    </row>
    <row r="2399" spans="1:2" x14ac:dyDescent="0.25">
      <c r="A2399" t="s">
        <v>13674</v>
      </c>
      <c r="B2399" t="s">
        <v>10563</v>
      </c>
    </row>
    <row r="2400" spans="1:2" x14ac:dyDescent="0.25">
      <c r="A2400" t="s">
        <v>13675</v>
      </c>
      <c r="B2400" t="s">
        <v>9473</v>
      </c>
    </row>
    <row r="2401" spans="1:2" x14ac:dyDescent="0.25">
      <c r="A2401" t="s">
        <v>13676</v>
      </c>
      <c r="B2401" t="s">
        <v>6307</v>
      </c>
    </row>
    <row r="2402" spans="1:2" x14ac:dyDescent="0.25">
      <c r="A2402" t="s">
        <v>13677</v>
      </c>
      <c r="B2402" t="s">
        <v>2767</v>
      </c>
    </row>
    <row r="2403" spans="1:2" x14ac:dyDescent="0.25">
      <c r="A2403" t="s">
        <v>13678</v>
      </c>
      <c r="B2403" t="s">
        <v>8827</v>
      </c>
    </row>
    <row r="2404" spans="1:2" x14ac:dyDescent="0.25">
      <c r="A2404" t="s">
        <v>13679</v>
      </c>
      <c r="B2404" t="s">
        <v>5361</v>
      </c>
    </row>
    <row r="2405" spans="1:2" x14ac:dyDescent="0.25">
      <c r="A2405" t="s">
        <v>13680</v>
      </c>
      <c r="B2405" t="s">
        <v>10678</v>
      </c>
    </row>
    <row r="2406" spans="1:2" x14ac:dyDescent="0.25">
      <c r="A2406" t="s">
        <v>13681</v>
      </c>
      <c r="B2406" t="s">
        <v>6089</v>
      </c>
    </row>
    <row r="2407" spans="1:2" x14ac:dyDescent="0.25">
      <c r="A2407" t="s">
        <v>13682</v>
      </c>
      <c r="B2407" t="s">
        <v>7273</v>
      </c>
    </row>
    <row r="2408" spans="1:2" x14ac:dyDescent="0.25">
      <c r="A2408" t="s">
        <v>13683</v>
      </c>
      <c r="B2408" t="s">
        <v>2838</v>
      </c>
    </row>
    <row r="2409" spans="1:2" x14ac:dyDescent="0.25">
      <c r="A2409" t="s">
        <v>13684</v>
      </c>
      <c r="B2409" t="s">
        <v>774</v>
      </c>
    </row>
    <row r="2410" spans="1:2" x14ac:dyDescent="0.25">
      <c r="A2410" t="s">
        <v>13685</v>
      </c>
      <c r="B2410" t="s">
        <v>885</v>
      </c>
    </row>
    <row r="2411" spans="1:2" x14ac:dyDescent="0.25">
      <c r="A2411" t="s">
        <v>13686</v>
      </c>
      <c r="B2411" t="s">
        <v>6376</v>
      </c>
    </row>
    <row r="2412" spans="1:2" x14ac:dyDescent="0.25">
      <c r="A2412" t="s">
        <v>13687</v>
      </c>
      <c r="B2412" t="s">
        <v>3652</v>
      </c>
    </row>
    <row r="2413" spans="1:2" x14ac:dyDescent="0.25">
      <c r="A2413" t="s">
        <v>13688</v>
      </c>
      <c r="B2413" t="s">
        <v>10122</v>
      </c>
    </row>
    <row r="2414" spans="1:2" x14ac:dyDescent="0.25">
      <c r="A2414" t="s">
        <v>13689</v>
      </c>
      <c r="B2414" t="s">
        <v>2874</v>
      </c>
    </row>
    <row r="2415" spans="1:2" x14ac:dyDescent="0.25">
      <c r="A2415" t="s">
        <v>13690</v>
      </c>
      <c r="B2415" t="s">
        <v>2724</v>
      </c>
    </row>
    <row r="2416" spans="1:2" x14ac:dyDescent="0.25">
      <c r="A2416" t="s">
        <v>13691</v>
      </c>
      <c r="B2416" t="s">
        <v>9661</v>
      </c>
    </row>
    <row r="2417" spans="1:2" x14ac:dyDescent="0.25">
      <c r="A2417" t="s">
        <v>13692</v>
      </c>
      <c r="B2417" t="s">
        <v>5687</v>
      </c>
    </row>
    <row r="2418" spans="1:2" x14ac:dyDescent="0.25">
      <c r="A2418" t="s">
        <v>13693</v>
      </c>
      <c r="B2418" t="s">
        <v>8622</v>
      </c>
    </row>
    <row r="2419" spans="1:2" x14ac:dyDescent="0.25">
      <c r="A2419" t="s">
        <v>13694</v>
      </c>
      <c r="B2419" t="s">
        <v>4325</v>
      </c>
    </row>
    <row r="2420" spans="1:2" x14ac:dyDescent="0.25">
      <c r="A2420" t="s">
        <v>13695</v>
      </c>
      <c r="B2420" t="s">
        <v>4151</v>
      </c>
    </row>
    <row r="2421" spans="1:2" x14ac:dyDescent="0.25">
      <c r="A2421" t="s">
        <v>13696</v>
      </c>
      <c r="B2421" t="s">
        <v>10905</v>
      </c>
    </row>
    <row r="2422" spans="1:2" x14ac:dyDescent="0.25">
      <c r="A2422" t="s">
        <v>13697</v>
      </c>
      <c r="B2422" t="s">
        <v>8486</v>
      </c>
    </row>
    <row r="2423" spans="1:2" x14ac:dyDescent="0.25">
      <c r="A2423" t="s">
        <v>13698</v>
      </c>
      <c r="B2423" t="s">
        <v>8785</v>
      </c>
    </row>
    <row r="2424" spans="1:2" x14ac:dyDescent="0.25">
      <c r="A2424" t="s">
        <v>13699</v>
      </c>
      <c r="B2424" t="s">
        <v>7370</v>
      </c>
    </row>
    <row r="2425" spans="1:2" x14ac:dyDescent="0.25">
      <c r="A2425" t="s">
        <v>13700</v>
      </c>
      <c r="B2425" t="s">
        <v>9449</v>
      </c>
    </row>
    <row r="2426" spans="1:2" x14ac:dyDescent="0.25">
      <c r="A2426" t="s">
        <v>13701</v>
      </c>
      <c r="B2426" t="s">
        <v>7131</v>
      </c>
    </row>
    <row r="2427" spans="1:2" x14ac:dyDescent="0.25">
      <c r="A2427" t="s">
        <v>13702</v>
      </c>
      <c r="B2427" t="s">
        <v>3061</v>
      </c>
    </row>
    <row r="2428" spans="1:2" x14ac:dyDescent="0.25">
      <c r="A2428" t="s">
        <v>13703</v>
      </c>
      <c r="B2428" t="s">
        <v>2514</v>
      </c>
    </row>
    <row r="2429" spans="1:2" x14ac:dyDescent="0.25">
      <c r="A2429" t="s">
        <v>13704</v>
      </c>
      <c r="B2429" t="s">
        <v>6251</v>
      </c>
    </row>
    <row r="2430" spans="1:2" x14ac:dyDescent="0.25">
      <c r="A2430" t="s">
        <v>13705</v>
      </c>
      <c r="B2430" t="s">
        <v>1051</v>
      </c>
    </row>
    <row r="2431" spans="1:2" x14ac:dyDescent="0.25">
      <c r="A2431" t="s">
        <v>13706</v>
      </c>
      <c r="B2431" t="s">
        <v>8616</v>
      </c>
    </row>
    <row r="2432" spans="1:2" x14ac:dyDescent="0.25">
      <c r="A2432" t="s">
        <v>13707</v>
      </c>
      <c r="B2432" t="s">
        <v>5088</v>
      </c>
    </row>
    <row r="2433" spans="1:2" x14ac:dyDescent="0.25">
      <c r="A2433" t="s">
        <v>13708</v>
      </c>
      <c r="B2433" t="s">
        <v>2408</v>
      </c>
    </row>
    <row r="2434" spans="1:2" x14ac:dyDescent="0.25">
      <c r="A2434" t="s">
        <v>13709</v>
      </c>
      <c r="B2434" t="s">
        <v>8089</v>
      </c>
    </row>
    <row r="2435" spans="1:2" x14ac:dyDescent="0.25">
      <c r="A2435" t="s">
        <v>13710</v>
      </c>
      <c r="B2435" t="s">
        <v>5714</v>
      </c>
    </row>
    <row r="2436" spans="1:2" x14ac:dyDescent="0.25">
      <c r="A2436" t="s">
        <v>13711</v>
      </c>
      <c r="B2436" t="s">
        <v>8302</v>
      </c>
    </row>
    <row r="2437" spans="1:2" x14ac:dyDescent="0.25">
      <c r="A2437" t="s">
        <v>13712</v>
      </c>
      <c r="B2437" t="s">
        <v>10319</v>
      </c>
    </row>
    <row r="2438" spans="1:2" x14ac:dyDescent="0.25">
      <c r="A2438" t="s">
        <v>13713</v>
      </c>
      <c r="B2438" t="s">
        <v>992</v>
      </c>
    </row>
    <row r="2439" spans="1:2" x14ac:dyDescent="0.25">
      <c r="A2439" t="s">
        <v>13714</v>
      </c>
      <c r="B2439" t="s">
        <v>6360</v>
      </c>
    </row>
    <row r="2440" spans="1:2" x14ac:dyDescent="0.25">
      <c r="A2440" t="s">
        <v>13715</v>
      </c>
      <c r="B2440" t="s">
        <v>7897</v>
      </c>
    </row>
    <row r="2441" spans="1:2" x14ac:dyDescent="0.25">
      <c r="A2441" t="s">
        <v>13716</v>
      </c>
      <c r="B2441" t="s">
        <v>768</v>
      </c>
    </row>
    <row r="2442" spans="1:2" x14ac:dyDescent="0.25">
      <c r="A2442" t="s">
        <v>13717</v>
      </c>
      <c r="B2442" t="s">
        <v>1228</v>
      </c>
    </row>
    <row r="2443" spans="1:2" x14ac:dyDescent="0.25">
      <c r="A2443" t="s">
        <v>13718</v>
      </c>
      <c r="B2443" t="s">
        <v>3396</v>
      </c>
    </row>
    <row r="2444" spans="1:2" x14ac:dyDescent="0.25">
      <c r="A2444" t="s">
        <v>13719</v>
      </c>
      <c r="B2444" t="s">
        <v>8406</v>
      </c>
    </row>
    <row r="2445" spans="1:2" x14ac:dyDescent="0.25">
      <c r="A2445" t="s">
        <v>13720</v>
      </c>
      <c r="B2445" t="s">
        <v>4270</v>
      </c>
    </row>
    <row r="2446" spans="1:2" x14ac:dyDescent="0.25">
      <c r="A2446" t="s">
        <v>13721</v>
      </c>
      <c r="B2446" t="s">
        <v>9352</v>
      </c>
    </row>
    <row r="2447" spans="1:2" x14ac:dyDescent="0.25">
      <c r="A2447" t="s">
        <v>13722</v>
      </c>
      <c r="B2447" t="s">
        <v>7353</v>
      </c>
    </row>
    <row r="2448" spans="1:2" x14ac:dyDescent="0.25">
      <c r="A2448" t="s">
        <v>13723</v>
      </c>
      <c r="B2448" t="s">
        <v>3906</v>
      </c>
    </row>
    <row r="2449" spans="1:2" x14ac:dyDescent="0.25">
      <c r="A2449" t="s">
        <v>13724</v>
      </c>
      <c r="B2449" t="s">
        <v>9003</v>
      </c>
    </row>
    <row r="2450" spans="1:2" x14ac:dyDescent="0.25">
      <c r="A2450" t="s">
        <v>13725</v>
      </c>
      <c r="B2450" t="s">
        <v>4138</v>
      </c>
    </row>
    <row r="2451" spans="1:2" x14ac:dyDescent="0.25">
      <c r="A2451" t="s">
        <v>13726</v>
      </c>
      <c r="B2451" t="s">
        <v>4047</v>
      </c>
    </row>
    <row r="2452" spans="1:2" x14ac:dyDescent="0.25">
      <c r="A2452" t="s">
        <v>13727</v>
      </c>
      <c r="B2452" t="s">
        <v>7749</v>
      </c>
    </row>
    <row r="2453" spans="1:2" x14ac:dyDescent="0.25">
      <c r="A2453" t="s">
        <v>13728</v>
      </c>
      <c r="B2453" t="s">
        <v>8219</v>
      </c>
    </row>
    <row r="2454" spans="1:2" x14ac:dyDescent="0.25">
      <c r="A2454" t="s">
        <v>13729</v>
      </c>
      <c r="B2454" t="s">
        <v>9294</v>
      </c>
    </row>
    <row r="2455" spans="1:2" x14ac:dyDescent="0.25">
      <c r="A2455" t="s">
        <v>13730</v>
      </c>
      <c r="B2455" t="s">
        <v>5195</v>
      </c>
    </row>
    <row r="2456" spans="1:2" x14ac:dyDescent="0.25">
      <c r="A2456" t="s">
        <v>13731</v>
      </c>
      <c r="B2456" t="s">
        <v>4722</v>
      </c>
    </row>
    <row r="2457" spans="1:2" x14ac:dyDescent="0.25">
      <c r="A2457" t="s">
        <v>13732</v>
      </c>
      <c r="B2457" t="s">
        <v>2721</v>
      </c>
    </row>
    <row r="2458" spans="1:2" x14ac:dyDescent="0.25">
      <c r="A2458" t="s">
        <v>13733</v>
      </c>
      <c r="B2458" t="s">
        <v>10244</v>
      </c>
    </row>
    <row r="2459" spans="1:2" x14ac:dyDescent="0.25">
      <c r="A2459" t="s">
        <v>13734</v>
      </c>
      <c r="B2459" t="s">
        <v>10742</v>
      </c>
    </row>
    <row r="2460" spans="1:2" x14ac:dyDescent="0.25">
      <c r="A2460" t="s">
        <v>13735</v>
      </c>
      <c r="B2460" t="s">
        <v>7021</v>
      </c>
    </row>
    <row r="2461" spans="1:2" x14ac:dyDescent="0.25">
      <c r="A2461" t="s">
        <v>13736</v>
      </c>
      <c r="B2461" t="s">
        <v>1580</v>
      </c>
    </row>
    <row r="2462" spans="1:2" x14ac:dyDescent="0.25">
      <c r="A2462" t="s">
        <v>13737</v>
      </c>
      <c r="B2462" t="s">
        <v>10523</v>
      </c>
    </row>
    <row r="2463" spans="1:2" x14ac:dyDescent="0.25">
      <c r="A2463" t="s">
        <v>13738</v>
      </c>
      <c r="B2463" t="s">
        <v>6598</v>
      </c>
    </row>
    <row r="2464" spans="1:2" x14ac:dyDescent="0.25">
      <c r="A2464" t="s">
        <v>13739</v>
      </c>
      <c r="B2464" t="s">
        <v>152</v>
      </c>
    </row>
    <row r="2465" spans="1:2" x14ac:dyDescent="0.25">
      <c r="A2465" t="s">
        <v>13740</v>
      </c>
      <c r="B2465" t="s">
        <v>8484</v>
      </c>
    </row>
    <row r="2466" spans="1:2" x14ac:dyDescent="0.25">
      <c r="A2466" t="s">
        <v>13741</v>
      </c>
      <c r="B2466" t="s">
        <v>8810</v>
      </c>
    </row>
    <row r="2467" spans="1:2" x14ac:dyDescent="0.25">
      <c r="A2467" t="s">
        <v>13742</v>
      </c>
      <c r="B2467" t="s">
        <v>10131</v>
      </c>
    </row>
    <row r="2468" spans="1:2" x14ac:dyDescent="0.25">
      <c r="A2468" t="s">
        <v>13743</v>
      </c>
      <c r="B2468" t="s">
        <v>4361</v>
      </c>
    </row>
    <row r="2469" spans="1:2" x14ac:dyDescent="0.25">
      <c r="A2469" t="s">
        <v>13744</v>
      </c>
      <c r="B2469" t="s">
        <v>10888</v>
      </c>
    </row>
    <row r="2470" spans="1:2" x14ac:dyDescent="0.25">
      <c r="A2470" t="s">
        <v>13745</v>
      </c>
      <c r="B2470" t="s">
        <v>3048</v>
      </c>
    </row>
    <row r="2471" spans="1:2" x14ac:dyDescent="0.25">
      <c r="A2471" t="s">
        <v>13746</v>
      </c>
      <c r="B2471" t="s">
        <v>8399</v>
      </c>
    </row>
    <row r="2472" spans="1:2" x14ac:dyDescent="0.25">
      <c r="A2472" t="s">
        <v>13747</v>
      </c>
      <c r="B2472" t="s">
        <v>1338</v>
      </c>
    </row>
    <row r="2473" spans="1:2" x14ac:dyDescent="0.25">
      <c r="A2473" t="s">
        <v>13748</v>
      </c>
      <c r="B2473" t="s">
        <v>8477</v>
      </c>
    </row>
    <row r="2474" spans="1:2" x14ac:dyDescent="0.25">
      <c r="A2474" t="s">
        <v>13749</v>
      </c>
      <c r="B2474" t="s">
        <v>777</v>
      </c>
    </row>
    <row r="2475" spans="1:2" x14ac:dyDescent="0.25">
      <c r="A2475" t="s">
        <v>13750</v>
      </c>
      <c r="B2475" t="s">
        <v>602</v>
      </c>
    </row>
    <row r="2476" spans="1:2" x14ac:dyDescent="0.25">
      <c r="A2476" t="s">
        <v>13751</v>
      </c>
      <c r="B2476" t="s">
        <v>3040</v>
      </c>
    </row>
    <row r="2477" spans="1:2" x14ac:dyDescent="0.25">
      <c r="A2477" t="s">
        <v>13752</v>
      </c>
      <c r="B2477" t="s">
        <v>4323</v>
      </c>
    </row>
    <row r="2478" spans="1:2" x14ac:dyDescent="0.25">
      <c r="A2478" t="s">
        <v>13753</v>
      </c>
      <c r="B2478" t="s">
        <v>6901</v>
      </c>
    </row>
    <row r="2479" spans="1:2" x14ac:dyDescent="0.25">
      <c r="A2479" t="s">
        <v>13754</v>
      </c>
      <c r="B2479" t="s">
        <v>2065</v>
      </c>
    </row>
    <row r="2480" spans="1:2" x14ac:dyDescent="0.25">
      <c r="A2480" t="s">
        <v>13755</v>
      </c>
      <c r="B2480" t="s">
        <v>4211</v>
      </c>
    </row>
    <row r="2481" spans="1:2" x14ac:dyDescent="0.25">
      <c r="A2481" t="s">
        <v>13756</v>
      </c>
      <c r="B2481" t="s">
        <v>7502</v>
      </c>
    </row>
    <row r="2482" spans="1:2" x14ac:dyDescent="0.25">
      <c r="A2482" t="s">
        <v>13757</v>
      </c>
      <c r="B2482" t="s">
        <v>6463</v>
      </c>
    </row>
    <row r="2483" spans="1:2" x14ac:dyDescent="0.25">
      <c r="A2483" t="s">
        <v>13758</v>
      </c>
      <c r="B2483" t="s">
        <v>3027</v>
      </c>
    </row>
    <row r="2484" spans="1:2" x14ac:dyDescent="0.25">
      <c r="A2484" t="s">
        <v>13759</v>
      </c>
      <c r="B2484" t="s">
        <v>1840</v>
      </c>
    </row>
    <row r="2485" spans="1:2" x14ac:dyDescent="0.25">
      <c r="A2485" t="s">
        <v>13760</v>
      </c>
      <c r="B2485" t="s">
        <v>9948</v>
      </c>
    </row>
    <row r="2486" spans="1:2" x14ac:dyDescent="0.25">
      <c r="A2486" t="s">
        <v>13761</v>
      </c>
      <c r="B2486" t="s">
        <v>2876</v>
      </c>
    </row>
    <row r="2487" spans="1:2" x14ac:dyDescent="0.25">
      <c r="A2487" t="s">
        <v>13762</v>
      </c>
      <c r="B2487" t="s">
        <v>4963</v>
      </c>
    </row>
    <row r="2488" spans="1:2" x14ac:dyDescent="0.25">
      <c r="A2488" t="s">
        <v>13763</v>
      </c>
      <c r="B2488" t="s">
        <v>6109</v>
      </c>
    </row>
    <row r="2489" spans="1:2" x14ac:dyDescent="0.25">
      <c r="A2489" t="s">
        <v>13764</v>
      </c>
      <c r="B2489" t="s">
        <v>10627</v>
      </c>
    </row>
    <row r="2490" spans="1:2" x14ac:dyDescent="0.25">
      <c r="A2490" t="s">
        <v>13765</v>
      </c>
      <c r="B2490" t="s">
        <v>10792</v>
      </c>
    </row>
    <row r="2491" spans="1:2" x14ac:dyDescent="0.25">
      <c r="A2491" t="s">
        <v>13766</v>
      </c>
      <c r="B2491" t="s">
        <v>10364</v>
      </c>
    </row>
    <row r="2492" spans="1:2" x14ac:dyDescent="0.25">
      <c r="A2492" t="s">
        <v>13767</v>
      </c>
      <c r="B2492" t="s">
        <v>5545</v>
      </c>
    </row>
    <row r="2493" spans="1:2" x14ac:dyDescent="0.25">
      <c r="A2493" t="s">
        <v>13768</v>
      </c>
      <c r="B2493" t="s">
        <v>1820</v>
      </c>
    </row>
    <row r="2494" spans="1:2" x14ac:dyDescent="0.25">
      <c r="A2494" t="s">
        <v>13769</v>
      </c>
      <c r="B2494" t="s">
        <v>9133</v>
      </c>
    </row>
    <row r="2495" spans="1:2" x14ac:dyDescent="0.25">
      <c r="A2495" t="s">
        <v>13770</v>
      </c>
      <c r="B2495" t="s">
        <v>964</v>
      </c>
    </row>
    <row r="2496" spans="1:2" x14ac:dyDescent="0.25">
      <c r="A2496" t="s">
        <v>13771</v>
      </c>
      <c r="B2496" t="s">
        <v>10555</v>
      </c>
    </row>
    <row r="2497" spans="1:2" x14ac:dyDescent="0.25">
      <c r="A2497" t="s">
        <v>13772</v>
      </c>
      <c r="B2497" t="s">
        <v>7014</v>
      </c>
    </row>
    <row r="2498" spans="1:2" x14ac:dyDescent="0.25">
      <c r="A2498" t="s">
        <v>13773</v>
      </c>
      <c r="B2498" t="s">
        <v>2434</v>
      </c>
    </row>
    <row r="2499" spans="1:2" x14ac:dyDescent="0.25">
      <c r="A2499" t="s">
        <v>13774</v>
      </c>
      <c r="B2499" t="s">
        <v>8969</v>
      </c>
    </row>
    <row r="2500" spans="1:2" x14ac:dyDescent="0.25">
      <c r="A2500" t="s">
        <v>13775</v>
      </c>
      <c r="B2500" t="s">
        <v>10395</v>
      </c>
    </row>
    <row r="2501" spans="1:2" x14ac:dyDescent="0.25">
      <c r="A2501" t="s">
        <v>13776</v>
      </c>
      <c r="B2501" t="s">
        <v>8116</v>
      </c>
    </row>
    <row r="2502" spans="1:2" x14ac:dyDescent="0.25">
      <c r="A2502" t="s">
        <v>13777</v>
      </c>
      <c r="B2502" t="s">
        <v>7942</v>
      </c>
    </row>
    <row r="2503" spans="1:2" x14ac:dyDescent="0.25">
      <c r="A2503" t="s">
        <v>13778</v>
      </c>
      <c r="B2503" t="s">
        <v>5037</v>
      </c>
    </row>
    <row r="2504" spans="1:2" x14ac:dyDescent="0.25">
      <c r="A2504" t="s">
        <v>13779</v>
      </c>
      <c r="B2504" t="s">
        <v>557</v>
      </c>
    </row>
    <row r="2505" spans="1:2" x14ac:dyDescent="0.25">
      <c r="A2505" t="s">
        <v>13780</v>
      </c>
      <c r="B2505" t="s">
        <v>1489</v>
      </c>
    </row>
    <row r="2506" spans="1:2" x14ac:dyDescent="0.25">
      <c r="A2506" t="s">
        <v>13781</v>
      </c>
      <c r="B2506" t="s">
        <v>10510</v>
      </c>
    </row>
    <row r="2507" spans="1:2" x14ac:dyDescent="0.25">
      <c r="A2507" t="s">
        <v>13782</v>
      </c>
      <c r="B2507" t="s">
        <v>720</v>
      </c>
    </row>
    <row r="2508" spans="1:2" x14ac:dyDescent="0.25">
      <c r="A2508" t="s">
        <v>13783</v>
      </c>
      <c r="B2508" t="s">
        <v>8630</v>
      </c>
    </row>
    <row r="2509" spans="1:2" x14ac:dyDescent="0.25">
      <c r="A2509" t="s">
        <v>13784</v>
      </c>
      <c r="B2509" t="s">
        <v>6206</v>
      </c>
    </row>
    <row r="2510" spans="1:2" x14ac:dyDescent="0.25">
      <c r="A2510" t="s">
        <v>13785</v>
      </c>
      <c r="B2510" t="s">
        <v>4634</v>
      </c>
    </row>
    <row r="2511" spans="1:2" x14ac:dyDescent="0.25">
      <c r="A2511" t="s">
        <v>13786</v>
      </c>
      <c r="B2511" t="s">
        <v>7412</v>
      </c>
    </row>
    <row r="2512" spans="1:2" x14ac:dyDescent="0.25">
      <c r="A2512" t="s">
        <v>13787</v>
      </c>
      <c r="B2512" t="s">
        <v>8974</v>
      </c>
    </row>
    <row r="2513" spans="1:2" x14ac:dyDescent="0.25">
      <c r="A2513" t="s">
        <v>13788</v>
      </c>
      <c r="B2513" t="s">
        <v>6753</v>
      </c>
    </row>
    <row r="2514" spans="1:2" x14ac:dyDescent="0.25">
      <c r="A2514" t="s">
        <v>13789</v>
      </c>
      <c r="B2514" t="s">
        <v>6723</v>
      </c>
    </row>
    <row r="2515" spans="1:2" x14ac:dyDescent="0.25">
      <c r="A2515" t="s">
        <v>13790</v>
      </c>
      <c r="B2515" t="s">
        <v>10034</v>
      </c>
    </row>
    <row r="2516" spans="1:2" x14ac:dyDescent="0.25">
      <c r="A2516" t="s">
        <v>13791</v>
      </c>
      <c r="B2516" t="s">
        <v>7263</v>
      </c>
    </row>
    <row r="2517" spans="1:2" x14ac:dyDescent="0.25">
      <c r="A2517" t="s">
        <v>13792</v>
      </c>
      <c r="B2517" t="s">
        <v>5465</v>
      </c>
    </row>
    <row r="2518" spans="1:2" x14ac:dyDescent="0.25">
      <c r="A2518" t="s">
        <v>13793</v>
      </c>
      <c r="B2518" t="s">
        <v>9916</v>
      </c>
    </row>
    <row r="2519" spans="1:2" x14ac:dyDescent="0.25">
      <c r="A2519" t="s">
        <v>13794</v>
      </c>
      <c r="B2519" t="s">
        <v>9148</v>
      </c>
    </row>
    <row r="2520" spans="1:2" x14ac:dyDescent="0.25">
      <c r="A2520" t="s">
        <v>13795</v>
      </c>
      <c r="B2520" t="s">
        <v>2110</v>
      </c>
    </row>
    <row r="2521" spans="1:2" x14ac:dyDescent="0.25">
      <c r="A2521" t="s">
        <v>13796</v>
      </c>
      <c r="B2521" t="s">
        <v>3218</v>
      </c>
    </row>
    <row r="2522" spans="1:2" x14ac:dyDescent="0.25">
      <c r="A2522" t="s">
        <v>13797</v>
      </c>
      <c r="B2522" t="s">
        <v>9659</v>
      </c>
    </row>
    <row r="2523" spans="1:2" x14ac:dyDescent="0.25">
      <c r="A2523" t="s">
        <v>13798</v>
      </c>
      <c r="B2523" t="s">
        <v>3157</v>
      </c>
    </row>
    <row r="2524" spans="1:2" x14ac:dyDescent="0.25">
      <c r="A2524" t="s">
        <v>13799</v>
      </c>
      <c r="B2524" t="s">
        <v>7977</v>
      </c>
    </row>
    <row r="2525" spans="1:2" x14ac:dyDescent="0.25">
      <c r="A2525" t="s">
        <v>13800</v>
      </c>
      <c r="B2525" t="s">
        <v>7157</v>
      </c>
    </row>
    <row r="2526" spans="1:2" x14ac:dyDescent="0.25">
      <c r="A2526" t="s">
        <v>13801</v>
      </c>
      <c r="B2526" t="s">
        <v>10048</v>
      </c>
    </row>
    <row r="2527" spans="1:2" x14ac:dyDescent="0.25">
      <c r="A2527" t="s">
        <v>13802</v>
      </c>
      <c r="B2527" t="s">
        <v>2895</v>
      </c>
    </row>
    <row r="2528" spans="1:2" x14ac:dyDescent="0.25">
      <c r="A2528" t="s">
        <v>13803</v>
      </c>
      <c r="B2528" t="s">
        <v>9130</v>
      </c>
    </row>
    <row r="2529" spans="1:2" x14ac:dyDescent="0.25">
      <c r="A2529" t="s">
        <v>13804</v>
      </c>
      <c r="B2529" t="s">
        <v>9557</v>
      </c>
    </row>
    <row r="2530" spans="1:2" x14ac:dyDescent="0.25">
      <c r="A2530" t="s">
        <v>13805</v>
      </c>
      <c r="B2530" t="s">
        <v>7117</v>
      </c>
    </row>
    <row r="2531" spans="1:2" x14ac:dyDescent="0.25">
      <c r="A2531" t="s">
        <v>13806</v>
      </c>
      <c r="B2531" t="s">
        <v>894</v>
      </c>
    </row>
    <row r="2532" spans="1:2" x14ac:dyDescent="0.25">
      <c r="A2532" t="s">
        <v>13807</v>
      </c>
      <c r="B2532" t="s">
        <v>8857</v>
      </c>
    </row>
    <row r="2533" spans="1:2" x14ac:dyDescent="0.25">
      <c r="A2533" t="s">
        <v>13808</v>
      </c>
      <c r="B2533" t="s">
        <v>8418</v>
      </c>
    </row>
    <row r="2534" spans="1:2" x14ac:dyDescent="0.25">
      <c r="A2534" t="s">
        <v>13809</v>
      </c>
      <c r="B2534" t="s">
        <v>9421</v>
      </c>
    </row>
    <row r="2535" spans="1:2" x14ac:dyDescent="0.25">
      <c r="A2535" t="s">
        <v>13810</v>
      </c>
      <c r="B2535" t="s">
        <v>7201</v>
      </c>
    </row>
    <row r="2536" spans="1:2" x14ac:dyDescent="0.25">
      <c r="A2536" t="s">
        <v>13811</v>
      </c>
      <c r="B2536" t="s">
        <v>3531</v>
      </c>
    </row>
    <row r="2537" spans="1:2" x14ac:dyDescent="0.25">
      <c r="A2537" t="s">
        <v>13812</v>
      </c>
      <c r="B2537" t="s">
        <v>10757</v>
      </c>
    </row>
    <row r="2538" spans="1:2" x14ac:dyDescent="0.25">
      <c r="A2538" t="s">
        <v>13813</v>
      </c>
      <c r="B2538" t="s">
        <v>6467</v>
      </c>
    </row>
    <row r="2539" spans="1:2" x14ac:dyDescent="0.25">
      <c r="A2539" t="s">
        <v>13814</v>
      </c>
      <c r="B2539" t="s">
        <v>8204</v>
      </c>
    </row>
    <row r="2540" spans="1:2" x14ac:dyDescent="0.25">
      <c r="A2540" t="s">
        <v>13815</v>
      </c>
      <c r="B2540" t="s">
        <v>10065</v>
      </c>
    </row>
    <row r="2541" spans="1:2" x14ac:dyDescent="0.25">
      <c r="A2541" t="s">
        <v>13816</v>
      </c>
      <c r="B2541" t="s">
        <v>5168</v>
      </c>
    </row>
    <row r="2542" spans="1:2" x14ac:dyDescent="0.25">
      <c r="A2542" t="s">
        <v>13817</v>
      </c>
      <c r="B2542" t="s">
        <v>8097</v>
      </c>
    </row>
    <row r="2543" spans="1:2" x14ac:dyDescent="0.25">
      <c r="A2543" t="s">
        <v>13818</v>
      </c>
      <c r="B2543" t="s">
        <v>593</v>
      </c>
    </row>
    <row r="2544" spans="1:2" x14ac:dyDescent="0.25">
      <c r="A2544" t="s">
        <v>13819</v>
      </c>
      <c r="B2544" t="s">
        <v>8952</v>
      </c>
    </row>
    <row r="2545" spans="1:2" x14ac:dyDescent="0.25">
      <c r="A2545" t="s">
        <v>13820</v>
      </c>
      <c r="B2545" t="s">
        <v>6928</v>
      </c>
    </row>
    <row r="2546" spans="1:2" x14ac:dyDescent="0.25">
      <c r="A2546" t="s">
        <v>13821</v>
      </c>
      <c r="B2546" t="s">
        <v>10651</v>
      </c>
    </row>
    <row r="2547" spans="1:2" x14ac:dyDescent="0.25">
      <c r="A2547" t="s">
        <v>13822</v>
      </c>
      <c r="B2547" t="s">
        <v>1938</v>
      </c>
    </row>
    <row r="2548" spans="1:2" x14ac:dyDescent="0.25">
      <c r="A2548" t="s">
        <v>13823</v>
      </c>
      <c r="B2548" t="s">
        <v>4092</v>
      </c>
    </row>
    <row r="2549" spans="1:2" x14ac:dyDescent="0.25">
      <c r="A2549" t="s">
        <v>13824</v>
      </c>
      <c r="B2549" t="s">
        <v>970</v>
      </c>
    </row>
    <row r="2550" spans="1:2" x14ac:dyDescent="0.25">
      <c r="A2550" t="s">
        <v>13825</v>
      </c>
      <c r="B2550" t="s">
        <v>703</v>
      </c>
    </row>
    <row r="2551" spans="1:2" x14ac:dyDescent="0.25">
      <c r="A2551" t="s">
        <v>13826</v>
      </c>
      <c r="B2551" t="s">
        <v>9243</v>
      </c>
    </row>
    <row r="2552" spans="1:2" x14ac:dyDescent="0.25">
      <c r="A2552" t="s">
        <v>13827</v>
      </c>
      <c r="B2552" t="s">
        <v>3927</v>
      </c>
    </row>
    <row r="2553" spans="1:2" x14ac:dyDescent="0.25">
      <c r="A2553" t="s">
        <v>13828</v>
      </c>
      <c r="B2553" t="s">
        <v>1397</v>
      </c>
    </row>
    <row r="2554" spans="1:2" x14ac:dyDescent="0.25">
      <c r="A2554" t="s">
        <v>13829</v>
      </c>
      <c r="B2554" t="s">
        <v>2080</v>
      </c>
    </row>
    <row r="2555" spans="1:2" x14ac:dyDescent="0.25">
      <c r="A2555" t="s">
        <v>13830</v>
      </c>
      <c r="B2555" t="s">
        <v>9011</v>
      </c>
    </row>
    <row r="2556" spans="1:2" x14ac:dyDescent="0.25">
      <c r="A2556" t="s">
        <v>13831</v>
      </c>
      <c r="B2556" t="s">
        <v>3725</v>
      </c>
    </row>
    <row r="2557" spans="1:2" x14ac:dyDescent="0.25">
      <c r="A2557" t="s">
        <v>13832</v>
      </c>
      <c r="B2557" t="s">
        <v>4499</v>
      </c>
    </row>
    <row r="2558" spans="1:2" x14ac:dyDescent="0.25">
      <c r="A2558" t="s">
        <v>13833</v>
      </c>
      <c r="B2558" t="s">
        <v>5519</v>
      </c>
    </row>
    <row r="2559" spans="1:2" x14ac:dyDescent="0.25">
      <c r="A2559" t="s">
        <v>13834</v>
      </c>
      <c r="B2559" t="s">
        <v>1151</v>
      </c>
    </row>
    <row r="2560" spans="1:2" x14ac:dyDescent="0.25">
      <c r="A2560" t="s">
        <v>13835</v>
      </c>
      <c r="B2560" t="s">
        <v>10410</v>
      </c>
    </row>
    <row r="2561" spans="1:2" x14ac:dyDescent="0.25">
      <c r="A2561" t="s">
        <v>13836</v>
      </c>
      <c r="B2561" t="s">
        <v>10512</v>
      </c>
    </row>
    <row r="2562" spans="1:2" x14ac:dyDescent="0.25">
      <c r="A2562" t="s">
        <v>13837</v>
      </c>
      <c r="B2562" t="s">
        <v>4940</v>
      </c>
    </row>
    <row r="2563" spans="1:2" x14ac:dyDescent="0.25">
      <c r="A2563" t="s">
        <v>13838</v>
      </c>
      <c r="B2563" t="s">
        <v>3422</v>
      </c>
    </row>
    <row r="2564" spans="1:2" x14ac:dyDescent="0.25">
      <c r="A2564" t="s">
        <v>13839</v>
      </c>
      <c r="B2564" t="s">
        <v>3876</v>
      </c>
    </row>
    <row r="2565" spans="1:2" x14ac:dyDescent="0.25">
      <c r="A2565" t="s">
        <v>13840</v>
      </c>
      <c r="B2565" t="s">
        <v>9005</v>
      </c>
    </row>
    <row r="2566" spans="1:2" x14ac:dyDescent="0.25">
      <c r="A2566" t="s">
        <v>13841</v>
      </c>
      <c r="B2566" t="s">
        <v>10527</v>
      </c>
    </row>
    <row r="2567" spans="1:2" x14ac:dyDescent="0.25">
      <c r="A2567" t="s">
        <v>13842</v>
      </c>
      <c r="B2567" t="s">
        <v>404</v>
      </c>
    </row>
    <row r="2568" spans="1:2" x14ac:dyDescent="0.25">
      <c r="A2568" t="s">
        <v>13843</v>
      </c>
      <c r="B2568" t="s">
        <v>4476</v>
      </c>
    </row>
    <row r="2569" spans="1:2" x14ac:dyDescent="0.25">
      <c r="A2569" t="s">
        <v>13844</v>
      </c>
      <c r="B2569" t="s">
        <v>6363</v>
      </c>
    </row>
    <row r="2570" spans="1:2" x14ac:dyDescent="0.25">
      <c r="A2570" t="s">
        <v>13845</v>
      </c>
      <c r="B2570" t="s">
        <v>8522</v>
      </c>
    </row>
    <row r="2571" spans="1:2" x14ac:dyDescent="0.25">
      <c r="A2571" t="s">
        <v>13846</v>
      </c>
      <c r="B2571" t="s">
        <v>2857</v>
      </c>
    </row>
    <row r="2572" spans="1:2" x14ac:dyDescent="0.25">
      <c r="A2572" t="s">
        <v>13847</v>
      </c>
      <c r="B2572" t="s">
        <v>9553</v>
      </c>
    </row>
    <row r="2573" spans="1:2" x14ac:dyDescent="0.25">
      <c r="A2573" t="s">
        <v>13848</v>
      </c>
      <c r="B2573" t="s">
        <v>1812</v>
      </c>
    </row>
    <row r="2574" spans="1:2" x14ac:dyDescent="0.25">
      <c r="A2574" t="s">
        <v>13849</v>
      </c>
      <c r="B2574" t="s">
        <v>2512</v>
      </c>
    </row>
    <row r="2575" spans="1:2" x14ac:dyDescent="0.25">
      <c r="A2575" t="s">
        <v>13850</v>
      </c>
      <c r="B2575" t="s">
        <v>9135</v>
      </c>
    </row>
    <row r="2576" spans="1:2" x14ac:dyDescent="0.25">
      <c r="A2576" t="s">
        <v>13851</v>
      </c>
      <c r="B2576" t="s">
        <v>8304</v>
      </c>
    </row>
    <row r="2577" spans="1:2" x14ac:dyDescent="0.25">
      <c r="A2577" t="s">
        <v>13852</v>
      </c>
      <c r="B2577" t="s">
        <v>2428</v>
      </c>
    </row>
    <row r="2578" spans="1:2" x14ac:dyDescent="0.25">
      <c r="A2578" t="s">
        <v>13853</v>
      </c>
      <c r="B2578" t="s">
        <v>8012</v>
      </c>
    </row>
    <row r="2579" spans="1:2" x14ac:dyDescent="0.25">
      <c r="A2579" t="s">
        <v>13854</v>
      </c>
      <c r="B2579" t="s">
        <v>7883</v>
      </c>
    </row>
    <row r="2580" spans="1:2" x14ac:dyDescent="0.25">
      <c r="A2580" t="s">
        <v>13855</v>
      </c>
      <c r="B2580" t="s">
        <v>712</v>
      </c>
    </row>
    <row r="2581" spans="1:2" x14ac:dyDescent="0.25">
      <c r="A2581" t="s">
        <v>13856</v>
      </c>
      <c r="B2581" t="s">
        <v>9510</v>
      </c>
    </row>
    <row r="2582" spans="1:2" x14ac:dyDescent="0.25">
      <c r="A2582" t="s">
        <v>13857</v>
      </c>
      <c r="B2582" t="s">
        <v>8156</v>
      </c>
    </row>
    <row r="2583" spans="1:2" x14ac:dyDescent="0.25">
      <c r="A2583" t="s">
        <v>13858</v>
      </c>
      <c r="B2583" t="s">
        <v>6577</v>
      </c>
    </row>
    <row r="2584" spans="1:2" x14ac:dyDescent="0.25">
      <c r="A2584" t="s">
        <v>13859</v>
      </c>
      <c r="B2584" t="s">
        <v>10218</v>
      </c>
    </row>
    <row r="2585" spans="1:2" x14ac:dyDescent="0.25">
      <c r="A2585" t="s">
        <v>13860</v>
      </c>
      <c r="B2585" t="s">
        <v>5287</v>
      </c>
    </row>
    <row r="2586" spans="1:2" x14ac:dyDescent="0.25">
      <c r="A2586" t="s">
        <v>13861</v>
      </c>
      <c r="B2586" t="s">
        <v>6330</v>
      </c>
    </row>
    <row r="2587" spans="1:2" x14ac:dyDescent="0.25">
      <c r="A2587" t="s">
        <v>13862</v>
      </c>
      <c r="B2587" t="s">
        <v>3317</v>
      </c>
    </row>
    <row r="2588" spans="1:2" x14ac:dyDescent="0.25">
      <c r="A2588" t="s">
        <v>13863</v>
      </c>
      <c r="B2588" t="s">
        <v>7842</v>
      </c>
    </row>
    <row r="2589" spans="1:2" x14ac:dyDescent="0.25">
      <c r="A2589" t="s">
        <v>13864</v>
      </c>
      <c r="B2589" t="s">
        <v>6647</v>
      </c>
    </row>
    <row r="2590" spans="1:2" x14ac:dyDescent="0.25">
      <c r="A2590" t="s">
        <v>13865</v>
      </c>
      <c r="B2590" t="s">
        <v>10087</v>
      </c>
    </row>
    <row r="2591" spans="1:2" x14ac:dyDescent="0.25">
      <c r="A2591" t="s">
        <v>13866</v>
      </c>
      <c r="B2591" t="s">
        <v>5267</v>
      </c>
    </row>
    <row r="2592" spans="1:2" x14ac:dyDescent="0.25">
      <c r="A2592" t="s">
        <v>13867</v>
      </c>
      <c r="B2592" t="s">
        <v>7324</v>
      </c>
    </row>
    <row r="2593" spans="1:2" x14ac:dyDescent="0.25">
      <c r="A2593" t="s">
        <v>13868</v>
      </c>
      <c r="B2593" t="s">
        <v>4572</v>
      </c>
    </row>
    <row r="2594" spans="1:2" x14ac:dyDescent="0.25">
      <c r="A2594" t="s">
        <v>13869</v>
      </c>
      <c r="B2594" t="s">
        <v>4057</v>
      </c>
    </row>
    <row r="2595" spans="1:2" x14ac:dyDescent="0.25">
      <c r="A2595" t="s">
        <v>13870</v>
      </c>
      <c r="B2595" t="s">
        <v>2627</v>
      </c>
    </row>
    <row r="2596" spans="1:2" x14ac:dyDescent="0.25">
      <c r="A2596" t="s">
        <v>13871</v>
      </c>
      <c r="B2596" t="s">
        <v>5667</v>
      </c>
    </row>
    <row r="2597" spans="1:2" x14ac:dyDescent="0.25">
      <c r="A2597" t="s">
        <v>13872</v>
      </c>
      <c r="B2597" t="s">
        <v>9273</v>
      </c>
    </row>
    <row r="2598" spans="1:2" x14ac:dyDescent="0.25">
      <c r="A2598" t="s">
        <v>13873</v>
      </c>
      <c r="B2598" t="s">
        <v>8163</v>
      </c>
    </row>
    <row r="2599" spans="1:2" x14ac:dyDescent="0.25">
      <c r="A2599" t="s">
        <v>13874</v>
      </c>
      <c r="B2599" t="s">
        <v>5672</v>
      </c>
    </row>
    <row r="2600" spans="1:2" x14ac:dyDescent="0.25">
      <c r="A2600" t="s">
        <v>13875</v>
      </c>
      <c r="B2600" t="s">
        <v>9366</v>
      </c>
    </row>
    <row r="2601" spans="1:2" x14ac:dyDescent="0.25">
      <c r="A2601" t="s">
        <v>13876</v>
      </c>
      <c r="B2601" t="s">
        <v>5041</v>
      </c>
    </row>
    <row r="2602" spans="1:2" x14ac:dyDescent="0.25">
      <c r="A2602" t="s">
        <v>13877</v>
      </c>
      <c r="B2602" t="s">
        <v>5607</v>
      </c>
    </row>
    <row r="2603" spans="1:2" x14ac:dyDescent="0.25">
      <c r="A2603" t="s">
        <v>13878</v>
      </c>
      <c r="B2603" t="s">
        <v>10229</v>
      </c>
    </row>
    <row r="2604" spans="1:2" x14ac:dyDescent="0.25">
      <c r="A2604" t="s">
        <v>13879</v>
      </c>
      <c r="B2604" t="s">
        <v>2947</v>
      </c>
    </row>
    <row r="2605" spans="1:2" x14ac:dyDescent="0.25">
      <c r="A2605" t="s">
        <v>13880</v>
      </c>
      <c r="B2605" t="s">
        <v>3389</v>
      </c>
    </row>
    <row r="2606" spans="1:2" x14ac:dyDescent="0.25">
      <c r="A2606" t="s">
        <v>13881</v>
      </c>
      <c r="B2606" t="s">
        <v>8493</v>
      </c>
    </row>
    <row r="2607" spans="1:2" x14ac:dyDescent="0.25">
      <c r="A2607" t="s">
        <v>13882</v>
      </c>
      <c r="B2607" t="s">
        <v>3151</v>
      </c>
    </row>
    <row r="2608" spans="1:2" x14ac:dyDescent="0.25">
      <c r="A2608" t="s">
        <v>13883</v>
      </c>
      <c r="B2608" t="s">
        <v>8323</v>
      </c>
    </row>
    <row r="2609" spans="1:2" x14ac:dyDescent="0.25">
      <c r="A2609" t="s">
        <v>13884</v>
      </c>
      <c r="B2609" t="s">
        <v>2761</v>
      </c>
    </row>
    <row r="2610" spans="1:2" x14ac:dyDescent="0.25">
      <c r="A2610" t="s">
        <v>13885</v>
      </c>
      <c r="B2610" t="s">
        <v>9979</v>
      </c>
    </row>
    <row r="2611" spans="1:2" x14ac:dyDescent="0.25">
      <c r="A2611" t="s">
        <v>13886</v>
      </c>
      <c r="B2611" t="s">
        <v>10926</v>
      </c>
    </row>
    <row r="2612" spans="1:2" x14ac:dyDescent="0.25">
      <c r="A2612" t="s">
        <v>13887</v>
      </c>
      <c r="B2612" t="s">
        <v>8829</v>
      </c>
    </row>
    <row r="2613" spans="1:2" x14ac:dyDescent="0.25">
      <c r="A2613" t="s">
        <v>13888</v>
      </c>
      <c r="B2613" t="s">
        <v>2284</v>
      </c>
    </row>
    <row r="2614" spans="1:2" x14ac:dyDescent="0.25">
      <c r="A2614" t="s">
        <v>13889</v>
      </c>
      <c r="B2614" t="s">
        <v>1231</v>
      </c>
    </row>
    <row r="2615" spans="1:2" x14ac:dyDescent="0.25">
      <c r="A2615" t="s">
        <v>13890</v>
      </c>
      <c r="B2615" t="s">
        <v>8871</v>
      </c>
    </row>
    <row r="2616" spans="1:2" x14ac:dyDescent="0.25">
      <c r="A2616" t="s">
        <v>13891</v>
      </c>
      <c r="B2616" t="s">
        <v>1814</v>
      </c>
    </row>
    <row r="2617" spans="1:2" x14ac:dyDescent="0.25">
      <c r="A2617" t="s">
        <v>13892</v>
      </c>
      <c r="B2617" t="s">
        <v>4179</v>
      </c>
    </row>
    <row r="2618" spans="1:2" x14ac:dyDescent="0.25">
      <c r="A2618" t="s">
        <v>13893</v>
      </c>
      <c r="B2618" t="s">
        <v>8354</v>
      </c>
    </row>
    <row r="2619" spans="1:2" x14ac:dyDescent="0.25">
      <c r="A2619" t="s">
        <v>13894</v>
      </c>
      <c r="B2619" t="s">
        <v>2187</v>
      </c>
    </row>
    <row r="2620" spans="1:2" x14ac:dyDescent="0.25">
      <c r="A2620" t="s">
        <v>13895</v>
      </c>
      <c r="B2620" t="s">
        <v>10155</v>
      </c>
    </row>
    <row r="2621" spans="1:2" x14ac:dyDescent="0.25">
      <c r="A2621" t="s">
        <v>13896</v>
      </c>
      <c r="B2621" t="s">
        <v>9864</v>
      </c>
    </row>
    <row r="2622" spans="1:2" x14ac:dyDescent="0.25">
      <c r="A2622" t="s">
        <v>13897</v>
      </c>
      <c r="B2622" t="s">
        <v>10206</v>
      </c>
    </row>
    <row r="2623" spans="1:2" x14ac:dyDescent="0.25">
      <c r="A2623" t="s">
        <v>13898</v>
      </c>
      <c r="B2623" t="s">
        <v>7127</v>
      </c>
    </row>
    <row r="2624" spans="1:2" x14ac:dyDescent="0.25">
      <c r="A2624" t="s">
        <v>13899</v>
      </c>
      <c r="B2624" t="s">
        <v>9871</v>
      </c>
    </row>
    <row r="2625" spans="1:2" x14ac:dyDescent="0.25">
      <c r="A2625" t="s">
        <v>13900</v>
      </c>
      <c r="B2625" t="s">
        <v>6153</v>
      </c>
    </row>
    <row r="2626" spans="1:2" x14ac:dyDescent="0.25">
      <c r="A2626" t="s">
        <v>13901</v>
      </c>
      <c r="B2626" t="s">
        <v>4596</v>
      </c>
    </row>
    <row r="2627" spans="1:2" x14ac:dyDescent="0.25">
      <c r="A2627" t="s">
        <v>13902</v>
      </c>
      <c r="B2627" t="s">
        <v>4679</v>
      </c>
    </row>
    <row r="2628" spans="1:2" x14ac:dyDescent="0.25">
      <c r="A2628" t="s">
        <v>13903</v>
      </c>
      <c r="B2628" t="s">
        <v>2115</v>
      </c>
    </row>
    <row r="2629" spans="1:2" x14ac:dyDescent="0.25">
      <c r="A2629" t="s">
        <v>13904</v>
      </c>
      <c r="B2629" t="s">
        <v>734</v>
      </c>
    </row>
    <row r="2630" spans="1:2" x14ac:dyDescent="0.25">
      <c r="A2630" t="s">
        <v>13905</v>
      </c>
      <c r="B2630" t="s">
        <v>1077</v>
      </c>
    </row>
    <row r="2631" spans="1:2" x14ac:dyDescent="0.25">
      <c r="A2631" t="s">
        <v>13906</v>
      </c>
      <c r="B2631" t="s">
        <v>5485</v>
      </c>
    </row>
    <row r="2632" spans="1:2" x14ac:dyDescent="0.25">
      <c r="A2632" t="s">
        <v>13907</v>
      </c>
      <c r="B2632" t="s">
        <v>10557</v>
      </c>
    </row>
    <row r="2633" spans="1:2" x14ac:dyDescent="0.25">
      <c r="A2633" t="s">
        <v>13908</v>
      </c>
      <c r="B2633" t="s">
        <v>5154</v>
      </c>
    </row>
    <row r="2634" spans="1:2" x14ac:dyDescent="0.25">
      <c r="A2634" t="s">
        <v>13909</v>
      </c>
      <c r="B2634" t="s">
        <v>5217</v>
      </c>
    </row>
    <row r="2635" spans="1:2" x14ac:dyDescent="0.25">
      <c r="A2635" t="s">
        <v>13910</v>
      </c>
      <c r="B2635" t="s">
        <v>9922</v>
      </c>
    </row>
    <row r="2636" spans="1:2" x14ac:dyDescent="0.25">
      <c r="A2636" t="s">
        <v>13911</v>
      </c>
      <c r="B2636" t="s">
        <v>7786</v>
      </c>
    </row>
    <row r="2637" spans="1:2" x14ac:dyDescent="0.25">
      <c r="A2637" t="s">
        <v>13912</v>
      </c>
      <c r="B2637" t="s">
        <v>4752</v>
      </c>
    </row>
    <row r="2638" spans="1:2" x14ac:dyDescent="0.25">
      <c r="A2638" t="s">
        <v>13913</v>
      </c>
      <c r="B2638" t="s">
        <v>8519</v>
      </c>
    </row>
    <row r="2639" spans="1:2" x14ac:dyDescent="0.25">
      <c r="A2639" t="s">
        <v>13914</v>
      </c>
      <c r="B2639" t="s">
        <v>8122</v>
      </c>
    </row>
    <row r="2640" spans="1:2" x14ac:dyDescent="0.25">
      <c r="A2640" t="s">
        <v>13915</v>
      </c>
      <c r="B2640" t="s">
        <v>9672</v>
      </c>
    </row>
    <row r="2641" spans="1:2" x14ac:dyDescent="0.25">
      <c r="A2641" t="s">
        <v>13916</v>
      </c>
      <c r="B2641" t="s">
        <v>7065</v>
      </c>
    </row>
    <row r="2642" spans="1:2" x14ac:dyDescent="0.25">
      <c r="A2642" t="s">
        <v>13917</v>
      </c>
      <c r="B2642" t="s">
        <v>4511</v>
      </c>
    </row>
    <row r="2643" spans="1:2" x14ac:dyDescent="0.25">
      <c r="A2643" t="s">
        <v>13918</v>
      </c>
      <c r="B2643" t="s">
        <v>5082</v>
      </c>
    </row>
    <row r="2644" spans="1:2" x14ac:dyDescent="0.25">
      <c r="A2644" t="s">
        <v>13919</v>
      </c>
      <c r="B2644" t="s">
        <v>9508</v>
      </c>
    </row>
    <row r="2645" spans="1:2" x14ac:dyDescent="0.25">
      <c r="A2645" t="s">
        <v>13920</v>
      </c>
      <c r="B2645" t="s">
        <v>2195</v>
      </c>
    </row>
    <row r="2646" spans="1:2" x14ac:dyDescent="0.25">
      <c r="A2646" t="s">
        <v>13921</v>
      </c>
      <c r="B2646" t="s">
        <v>5578</v>
      </c>
    </row>
    <row r="2647" spans="1:2" x14ac:dyDescent="0.25">
      <c r="A2647" t="s">
        <v>13922</v>
      </c>
      <c r="B2647" t="s">
        <v>4041</v>
      </c>
    </row>
    <row r="2648" spans="1:2" x14ac:dyDescent="0.25">
      <c r="A2648" t="s">
        <v>13923</v>
      </c>
      <c r="B2648" t="s">
        <v>3914</v>
      </c>
    </row>
    <row r="2649" spans="1:2" x14ac:dyDescent="0.25">
      <c r="A2649" t="s">
        <v>13924</v>
      </c>
      <c r="B2649" t="s">
        <v>2268</v>
      </c>
    </row>
    <row r="2650" spans="1:2" x14ac:dyDescent="0.25">
      <c r="A2650" t="s">
        <v>13925</v>
      </c>
      <c r="B2650" t="s">
        <v>395</v>
      </c>
    </row>
    <row r="2651" spans="1:2" x14ac:dyDescent="0.25">
      <c r="A2651" t="s">
        <v>13926</v>
      </c>
      <c r="B2651" t="s">
        <v>6150</v>
      </c>
    </row>
    <row r="2652" spans="1:2" x14ac:dyDescent="0.25">
      <c r="A2652" t="s">
        <v>13927</v>
      </c>
      <c r="B2652" t="s">
        <v>10737</v>
      </c>
    </row>
    <row r="2653" spans="1:2" x14ac:dyDescent="0.25">
      <c r="A2653" t="s">
        <v>13928</v>
      </c>
      <c r="B2653" t="s">
        <v>6983</v>
      </c>
    </row>
    <row r="2654" spans="1:2" x14ac:dyDescent="0.25">
      <c r="A2654" t="s">
        <v>13929</v>
      </c>
      <c r="B2654" t="s">
        <v>5725</v>
      </c>
    </row>
    <row r="2655" spans="1:2" x14ac:dyDescent="0.25">
      <c r="A2655" t="s">
        <v>13930</v>
      </c>
      <c r="B2655" t="s">
        <v>10653</v>
      </c>
    </row>
    <row r="2656" spans="1:2" x14ac:dyDescent="0.25">
      <c r="A2656" t="s">
        <v>13931</v>
      </c>
      <c r="B2656" t="s">
        <v>5689</v>
      </c>
    </row>
    <row r="2657" spans="1:2" x14ac:dyDescent="0.25">
      <c r="A2657" t="s">
        <v>13932</v>
      </c>
      <c r="B2657" t="s">
        <v>2643</v>
      </c>
    </row>
    <row r="2658" spans="1:2" x14ac:dyDescent="0.25">
      <c r="A2658" t="s">
        <v>13933</v>
      </c>
      <c r="B2658" t="s">
        <v>2192</v>
      </c>
    </row>
    <row r="2659" spans="1:2" x14ac:dyDescent="0.25">
      <c r="A2659" t="s">
        <v>13934</v>
      </c>
      <c r="B2659" t="s">
        <v>5979</v>
      </c>
    </row>
    <row r="2660" spans="1:2" x14ac:dyDescent="0.25">
      <c r="A2660" t="s">
        <v>13935</v>
      </c>
      <c r="B2660" t="s">
        <v>1858</v>
      </c>
    </row>
    <row r="2661" spans="1:2" x14ac:dyDescent="0.25">
      <c r="A2661" t="s">
        <v>13936</v>
      </c>
      <c r="B2661" t="s">
        <v>10573</v>
      </c>
    </row>
    <row r="2662" spans="1:2" x14ac:dyDescent="0.25">
      <c r="A2662" t="s">
        <v>13937</v>
      </c>
      <c r="B2662" t="s">
        <v>8512</v>
      </c>
    </row>
    <row r="2663" spans="1:2" x14ac:dyDescent="0.25">
      <c r="A2663" t="s">
        <v>13938</v>
      </c>
      <c r="B2663" t="s">
        <v>1471</v>
      </c>
    </row>
    <row r="2664" spans="1:2" x14ac:dyDescent="0.25">
      <c r="A2664" t="s">
        <v>13939</v>
      </c>
      <c r="B2664" t="s">
        <v>9079</v>
      </c>
    </row>
    <row r="2665" spans="1:2" x14ac:dyDescent="0.25">
      <c r="A2665" t="s">
        <v>13940</v>
      </c>
      <c r="B2665" t="s">
        <v>432</v>
      </c>
    </row>
    <row r="2666" spans="1:2" x14ac:dyDescent="0.25">
      <c r="A2666" t="s">
        <v>13941</v>
      </c>
      <c r="B2666" t="s">
        <v>9410</v>
      </c>
    </row>
    <row r="2667" spans="1:2" x14ac:dyDescent="0.25">
      <c r="A2667" t="s">
        <v>13942</v>
      </c>
      <c r="B2667" t="s">
        <v>10672</v>
      </c>
    </row>
    <row r="2668" spans="1:2" x14ac:dyDescent="0.25">
      <c r="A2668" t="s">
        <v>13943</v>
      </c>
      <c r="B2668" t="s">
        <v>2800</v>
      </c>
    </row>
    <row r="2669" spans="1:2" x14ac:dyDescent="0.25">
      <c r="A2669" t="s">
        <v>13944</v>
      </c>
      <c r="B2669" t="s">
        <v>6891</v>
      </c>
    </row>
    <row r="2670" spans="1:2" x14ac:dyDescent="0.25">
      <c r="A2670" t="s">
        <v>13945</v>
      </c>
      <c r="B2670" t="s">
        <v>3239</v>
      </c>
    </row>
    <row r="2671" spans="1:2" x14ac:dyDescent="0.25">
      <c r="A2671" t="s">
        <v>13946</v>
      </c>
      <c r="B2671" t="s">
        <v>4882</v>
      </c>
    </row>
    <row r="2672" spans="1:2" x14ac:dyDescent="0.25">
      <c r="A2672" t="s">
        <v>13947</v>
      </c>
      <c r="B2672" t="s">
        <v>7391</v>
      </c>
    </row>
    <row r="2673" spans="1:2" x14ac:dyDescent="0.25">
      <c r="A2673" t="s">
        <v>13948</v>
      </c>
      <c r="B2673" t="s">
        <v>3215</v>
      </c>
    </row>
    <row r="2674" spans="1:2" x14ac:dyDescent="0.25">
      <c r="A2674" t="s">
        <v>13949</v>
      </c>
      <c r="B2674" t="s">
        <v>9982</v>
      </c>
    </row>
    <row r="2675" spans="1:2" x14ac:dyDescent="0.25">
      <c r="A2675" t="s">
        <v>13950</v>
      </c>
      <c r="B2675" t="s">
        <v>7393</v>
      </c>
    </row>
    <row r="2676" spans="1:2" x14ac:dyDescent="0.25">
      <c r="A2676" t="s">
        <v>13951</v>
      </c>
      <c r="B2676" t="s">
        <v>3253</v>
      </c>
    </row>
    <row r="2677" spans="1:2" x14ac:dyDescent="0.25">
      <c r="A2677" t="s">
        <v>13952</v>
      </c>
      <c r="B2677" t="s">
        <v>8956</v>
      </c>
    </row>
    <row r="2678" spans="1:2" x14ac:dyDescent="0.25">
      <c r="A2678" t="s">
        <v>13953</v>
      </c>
      <c r="B2678" t="s">
        <v>9625</v>
      </c>
    </row>
    <row r="2679" spans="1:2" x14ac:dyDescent="0.25">
      <c r="A2679" t="s">
        <v>13954</v>
      </c>
      <c r="B2679" t="s">
        <v>5932</v>
      </c>
    </row>
    <row r="2680" spans="1:2" x14ac:dyDescent="0.25">
      <c r="A2680" t="s">
        <v>13955</v>
      </c>
      <c r="B2680" t="s">
        <v>302</v>
      </c>
    </row>
    <row r="2681" spans="1:2" x14ac:dyDescent="0.25">
      <c r="A2681" t="s">
        <v>13956</v>
      </c>
      <c r="B2681" t="s">
        <v>5517</v>
      </c>
    </row>
    <row r="2682" spans="1:2" x14ac:dyDescent="0.25">
      <c r="A2682" t="s">
        <v>13957</v>
      </c>
      <c r="B2682" t="s">
        <v>1421</v>
      </c>
    </row>
    <row r="2683" spans="1:2" x14ac:dyDescent="0.25">
      <c r="A2683" t="s">
        <v>13958</v>
      </c>
      <c r="B2683" t="s">
        <v>5996</v>
      </c>
    </row>
    <row r="2684" spans="1:2" x14ac:dyDescent="0.25">
      <c r="A2684" t="s">
        <v>13959</v>
      </c>
      <c r="B2684" t="s">
        <v>10923</v>
      </c>
    </row>
    <row r="2685" spans="1:2" x14ac:dyDescent="0.25">
      <c r="A2685" t="s">
        <v>13960</v>
      </c>
      <c r="B2685" t="s">
        <v>10268</v>
      </c>
    </row>
    <row r="2686" spans="1:2" x14ac:dyDescent="0.25">
      <c r="A2686" t="s">
        <v>13961</v>
      </c>
      <c r="B2686" t="s">
        <v>8497</v>
      </c>
    </row>
    <row r="2687" spans="1:2" x14ac:dyDescent="0.25">
      <c r="A2687" t="s">
        <v>13962</v>
      </c>
      <c r="B2687" t="s">
        <v>3171</v>
      </c>
    </row>
    <row r="2688" spans="1:2" x14ac:dyDescent="0.25">
      <c r="A2688" t="s">
        <v>13963</v>
      </c>
      <c r="B2688" t="s">
        <v>9354</v>
      </c>
    </row>
    <row r="2689" spans="1:2" x14ac:dyDescent="0.25">
      <c r="A2689" t="s">
        <v>13964</v>
      </c>
      <c r="B2689" t="s">
        <v>4869</v>
      </c>
    </row>
    <row r="2690" spans="1:2" x14ac:dyDescent="0.25">
      <c r="A2690" t="s">
        <v>13965</v>
      </c>
      <c r="B2690" t="s">
        <v>10237</v>
      </c>
    </row>
    <row r="2691" spans="1:2" x14ac:dyDescent="0.25">
      <c r="A2691" t="s">
        <v>13966</v>
      </c>
      <c r="B2691" t="s">
        <v>1736</v>
      </c>
    </row>
    <row r="2692" spans="1:2" x14ac:dyDescent="0.25">
      <c r="A2692" t="s">
        <v>13967</v>
      </c>
      <c r="B2692" t="s">
        <v>3005</v>
      </c>
    </row>
    <row r="2693" spans="1:2" x14ac:dyDescent="0.25">
      <c r="A2693" t="s">
        <v>13968</v>
      </c>
      <c r="B2693" t="s">
        <v>296</v>
      </c>
    </row>
    <row r="2694" spans="1:2" x14ac:dyDescent="0.25">
      <c r="A2694" t="s">
        <v>13969</v>
      </c>
      <c r="B2694" t="s">
        <v>1392</v>
      </c>
    </row>
    <row r="2695" spans="1:2" x14ac:dyDescent="0.25">
      <c r="A2695" t="s">
        <v>13970</v>
      </c>
      <c r="B2695" t="s">
        <v>1353</v>
      </c>
    </row>
    <row r="2696" spans="1:2" x14ac:dyDescent="0.25">
      <c r="A2696" t="s">
        <v>13971</v>
      </c>
      <c r="B2696" t="s">
        <v>6714</v>
      </c>
    </row>
    <row r="2697" spans="1:2" x14ac:dyDescent="0.25">
      <c r="A2697" t="s">
        <v>13972</v>
      </c>
      <c r="B2697" t="s">
        <v>3168</v>
      </c>
    </row>
    <row r="2698" spans="1:2" x14ac:dyDescent="0.25">
      <c r="A2698" t="s">
        <v>13973</v>
      </c>
      <c r="B2698" t="s">
        <v>7704</v>
      </c>
    </row>
    <row r="2699" spans="1:2" x14ac:dyDescent="0.25">
      <c r="A2699" t="s">
        <v>13974</v>
      </c>
      <c r="B2699" t="s">
        <v>5435</v>
      </c>
    </row>
    <row r="2700" spans="1:2" x14ac:dyDescent="0.25">
      <c r="A2700" t="s">
        <v>13975</v>
      </c>
      <c r="B2700" t="s">
        <v>9401</v>
      </c>
    </row>
    <row r="2701" spans="1:2" x14ac:dyDescent="0.25">
      <c r="A2701" t="s">
        <v>13976</v>
      </c>
      <c r="B2701" t="s">
        <v>7125</v>
      </c>
    </row>
    <row r="2702" spans="1:2" x14ac:dyDescent="0.25">
      <c r="A2702" t="s">
        <v>13977</v>
      </c>
      <c r="B2702" t="s">
        <v>878</v>
      </c>
    </row>
    <row r="2703" spans="1:2" x14ac:dyDescent="0.25">
      <c r="A2703" t="s">
        <v>13978</v>
      </c>
      <c r="B2703" t="s">
        <v>6865</v>
      </c>
    </row>
    <row r="2704" spans="1:2" x14ac:dyDescent="0.25">
      <c r="A2704" t="s">
        <v>13979</v>
      </c>
      <c r="B2704" t="s">
        <v>5253</v>
      </c>
    </row>
    <row r="2705" spans="1:2" x14ac:dyDescent="0.25">
      <c r="A2705" t="s">
        <v>13980</v>
      </c>
      <c r="B2705" t="s">
        <v>8058</v>
      </c>
    </row>
    <row r="2706" spans="1:2" x14ac:dyDescent="0.25">
      <c r="A2706" t="s">
        <v>13981</v>
      </c>
      <c r="B2706" t="s">
        <v>6447</v>
      </c>
    </row>
    <row r="2707" spans="1:2" x14ac:dyDescent="0.25">
      <c r="A2707" t="s">
        <v>13982</v>
      </c>
      <c r="B2707" t="s">
        <v>3213</v>
      </c>
    </row>
    <row r="2708" spans="1:2" x14ac:dyDescent="0.25">
      <c r="A2708" t="s">
        <v>13983</v>
      </c>
      <c r="B2708" t="s">
        <v>6662</v>
      </c>
    </row>
    <row r="2709" spans="1:2" x14ac:dyDescent="0.25">
      <c r="A2709" t="s">
        <v>13984</v>
      </c>
      <c r="B2709" t="s">
        <v>1180</v>
      </c>
    </row>
    <row r="2710" spans="1:2" x14ac:dyDescent="0.25">
      <c r="A2710" t="s">
        <v>13985</v>
      </c>
      <c r="B2710" t="s">
        <v>8455</v>
      </c>
    </row>
    <row r="2711" spans="1:2" x14ac:dyDescent="0.25">
      <c r="A2711" t="s">
        <v>13986</v>
      </c>
      <c r="B2711" t="s">
        <v>1970</v>
      </c>
    </row>
    <row r="2712" spans="1:2" x14ac:dyDescent="0.25">
      <c r="A2712" t="s">
        <v>13987</v>
      </c>
      <c r="B2712" t="s">
        <v>6035</v>
      </c>
    </row>
    <row r="2713" spans="1:2" x14ac:dyDescent="0.25">
      <c r="A2713" t="s">
        <v>13988</v>
      </c>
      <c r="B2713" t="s">
        <v>7836</v>
      </c>
    </row>
    <row r="2714" spans="1:2" x14ac:dyDescent="0.25">
      <c r="A2714" t="s">
        <v>13989</v>
      </c>
      <c r="B2714" t="s">
        <v>2913</v>
      </c>
    </row>
    <row r="2715" spans="1:2" x14ac:dyDescent="0.25">
      <c r="A2715" t="s">
        <v>13990</v>
      </c>
      <c r="B2715" t="s">
        <v>1460</v>
      </c>
    </row>
    <row r="2716" spans="1:2" x14ac:dyDescent="0.25">
      <c r="A2716" t="s">
        <v>13991</v>
      </c>
      <c r="B2716" t="s">
        <v>1943</v>
      </c>
    </row>
    <row r="2717" spans="1:2" x14ac:dyDescent="0.25">
      <c r="A2717" t="s">
        <v>13992</v>
      </c>
      <c r="B2717" t="s">
        <v>1832</v>
      </c>
    </row>
    <row r="2718" spans="1:2" x14ac:dyDescent="0.25">
      <c r="A2718" t="s">
        <v>13993</v>
      </c>
      <c r="B2718" t="s">
        <v>9548</v>
      </c>
    </row>
    <row r="2719" spans="1:2" x14ac:dyDescent="0.25">
      <c r="A2719" t="s">
        <v>13994</v>
      </c>
      <c r="B2719" t="s">
        <v>7925</v>
      </c>
    </row>
    <row r="2720" spans="1:2" x14ac:dyDescent="0.25">
      <c r="A2720" t="s">
        <v>13995</v>
      </c>
      <c r="B2720" t="s">
        <v>5049</v>
      </c>
    </row>
    <row r="2721" spans="1:2" x14ac:dyDescent="0.25">
      <c r="A2721" t="s">
        <v>13996</v>
      </c>
      <c r="B2721" t="s">
        <v>5292</v>
      </c>
    </row>
    <row r="2722" spans="1:2" x14ac:dyDescent="0.25">
      <c r="A2722" t="s">
        <v>13997</v>
      </c>
      <c r="B2722" t="s">
        <v>5661</v>
      </c>
    </row>
    <row r="2723" spans="1:2" x14ac:dyDescent="0.25">
      <c r="A2723" t="s">
        <v>13998</v>
      </c>
      <c r="B2723" t="s">
        <v>8107</v>
      </c>
    </row>
    <row r="2724" spans="1:2" x14ac:dyDescent="0.25">
      <c r="A2724" t="s">
        <v>13999</v>
      </c>
      <c r="B2724" t="s">
        <v>4261</v>
      </c>
    </row>
    <row r="2725" spans="1:2" x14ac:dyDescent="0.25">
      <c r="A2725" t="s">
        <v>14000</v>
      </c>
      <c r="B2725" t="s">
        <v>3649</v>
      </c>
    </row>
    <row r="2726" spans="1:2" x14ac:dyDescent="0.25">
      <c r="A2726" t="s">
        <v>14001</v>
      </c>
      <c r="B2726" t="s">
        <v>6212</v>
      </c>
    </row>
    <row r="2727" spans="1:2" x14ac:dyDescent="0.25">
      <c r="A2727" t="s">
        <v>14002</v>
      </c>
      <c r="B2727" t="s">
        <v>9807</v>
      </c>
    </row>
    <row r="2728" spans="1:2" x14ac:dyDescent="0.25">
      <c r="A2728" t="s">
        <v>14003</v>
      </c>
      <c r="B2728" t="s">
        <v>7479</v>
      </c>
    </row>
    <row r="2729" spans="1:2" x14ac:dyDescent="0.25">
      <c r="A2729" t="s">
        <v>14004</v>
      </c>
      <c r="B2729" t="s">
        <v>4120</v>
      </c>
    </row>
    <row r="2730" spans="1:2" x14ac:dyDescent="0.25">
      <c r="A2730" t="s">
        <v>14005</v>
      </c>
      <c r="B2730" t="s">
        <v>5818</v>
      </c>
    </row>
    <row r="2731" spans="1:2" x14ac:dyDescent="0.25">
      <c r="A2731" t="s">
        <v>14006</v>
      </c>
      <c r="B2731" t="s">
        <v>4616</v>
      </c>
    </row>
    <row r="2732" spans="1:2" x14ac:dyDescent="0.25">
      <c r="A2732" t="s">
        <v>14007</v>
      </c>
      <c r="B2732" t="s">
        <v>3550</v>
      </c>
    </row>
    <row r="2733" spans="1:2" x14ac:dyDescent="0.25">
      <c r="A2733" t="s">
        <v>14008</v>
      </c>
      <c r="B2733" t="s">
        <v>341</v>
      </c>
    </row>
    <row r="2734" spans="1:2" x14ac:dyDescent="0.25">
      <c r="A2734" t="s">
        <v>14009</v>
      </c>
      <c r="B2734" t="s">
        <v>2806</v>
      </c>
    </row>
    <row r="2735" spans="1:2" x14ac:dyDescent="0.25">
      <c r="A2735" t="s">
        <v>14010</v>
      </c>
      <c r="B2735" t="s">
        <v>7587</v>
      </c>
    </row>
    <row r="2736" spans="1:2" x14ac:dyDescent="0.25">
      <c r="A2736" t="s">
        <v>14011</v>
      </c>
      <c r="B2736" t="s">
        <v>7180</v>
      </c>
    </row>
    <row r="2737" spans="1:2" x14ac:dyDescent="0.25">
      <c r="A2737" t="s">
        <v>14012</v>
      </c>
      <c r="B2737" t="s">
        <v>2545</v>
      </c>
    </row>
    <row r="2738" spans="1:2" x14ac:dyDescent="0.25">
      <c r="A2738" t="s">
        <v>14013</v>
      </c>
      <c r="B2738" t="s">
        <v>3811</v>
      </c>
    </row>
    <row r="2739" spans="1:2" x14ac:dyDescent="0.25">
      <c r="A2739" t="s">
        <v>14014</v>
      </c>
      <c r="B2739" t="s">
        <v>10009</v>
      </c>
    </row>
    <row r="2740" spans="1:2" x14ac:dyDescent="0.25">
      <c r="A2740" t="s">
        <v>14015</v>
      </c>
      <c r="B2740" t="s">
        <v>9767</v>
      </c>
    </row>
    <row r="2741" spans="1:2" x14ac:dyDescent="0.25">
      <c r="A2741" t="s">
        <v>14016</v>
      </c>
      <c r="B2741" t="s">
        <v>9587</v>
      </c>
    </row>
    <row r="2742" spans="1:2" x14ac:dyDescent="0.25">
      <c r="A2742" t="s">
        <v>14017</v>
      </c>
      <c r="B2742" t="s">
        <v>3563</v>
      </c>
    </row>
    <row r="2743" spans="1:2" x14ac:dyDescent="0.25">
      <c r="A2743" t="s">
        <v>14018</v>
      </c>
      <c r="B2743" t="s">
        <v>10514</v>
      </c>
    </row>
    <row r="2744" spans="1:2" x14ac:dyDescent="0.25">
      <c r="A2744" t="s">
        <v>14019</v>
      </c>
      <c r="B2744" t="s">
        <v>4826</v>
      </c>
    </row>
    <row r="2745" spans="1:2" x14ac:dyDescent="0.25">
      <c r="A2745" t="s">
        <v>14020</v>
      </c>
      <c r="B2745" t="s">
        <v>4657</v>
      </c>
    </row>
    <row r="2746" spans="1:2" x14ac:dyDescent="0.25">
      <c r="A2746" t="s">
        <v>14021</v>
      </c>
      <c r="B2746" t="s">
        <v>5881</v>
      </c>
    </row>
    <row r="2747" spans="1:2" x14ac:dyDescent="0.25">
      <c r="A2747" t="s">
        <v>14022</v>
      </c>
      <c r="B2747" t="s">
        <v>6870</v>
      </c>
    </row>
    <row r="2748" spans="1:2" x14ac:dyDescent="0.25">
      <c r="A2748" t="s">
        <v>14023</v>
      </c>
      <c r="B2748" t="s">
        <v>6269</v>
      </c>
    </row>
    <row r="2749" spans="1:2" x14ac:dyDescent="0.25">
      <c r="A2749" t="s">
        <v>14024</v>
      </c>
      <c r="B2749" t="s">
        <v>5576</v>
      </c>
    </row>
    <row r="2750" spans="1:2" x14ac:dyDescent="0.25">
      <c r="A2750" t="s">
        <v>14025</v>
      </c>
      <c r="B2750" t="s">
        <v>6965</v>
      </c>
    </row>
    <row r="2751" spans="1:2" x14ac:dyDescent="0.25">
      <c r="A2751" t="s">
        <v>14026</v>
      </c>
      <c r="B2751" t="s">
        <v>7095</v>
      </c>
    </row>
    <row r="2752" spans="1:2" x14ac:dyDescent="0.25">
      <c r="A2752" t="s">
        <v>14027</v>
      </c>
      <c r="B2752" t="s">
        <v>8664</v>
      </c>
    </row>
    <row r="2753" spans="1:2" x14ac:dyDescent="0.25">
      <c r="A2753" t="s">
        <v>14028</v>
      </c>
      <c r="B2753" t="s">
        <v>1879</v>
      </c>
    </row>
    <row r="2754" spans="1:2" x14ac:dyDescent="0.25">
      <c r="A2754" t="s">
        <v>14029</v>
      </c>
      <c r="B2754" t="s">
        <v>2469</v>
      </c>
    </row>
    <row r="2755" spans="1:2" x14ac:dyDescent="0.25">
      <c r="A2755" t="s">
        <v>14030</v>
      </c>
      <c r="B2755" t="s">
        <v>7144</v>
      </c>
    </row>
    <row r="2756" spans="1:2" x14ac:dyDescent="0.25">
      <c r="A2756" t="s">
        <v>14031</v>
      </c>
      <c r="B2756" t="s">
        <v>8720</v>
      </c>
    </row>
    <row r="2757" spans="1:2" x14ac:dyDescent="0.25">
      <c r="A2757" t="s">
        <v>14032</v>
      </c>
      <c r="B2757" t="s">
        <v>4126</v>
      </c>
    </row>
    <row r="2758" spans="1:2" x14ac:dyDescent="0.25">
      <c r="A2758" t="s">
        <v>14033</v>
      </c>
      <c r="B2758" t="s">
        <v>7110</v>
      </c>
    </row>
    <row r="2759" spans="1:2" x14ac:dyDescent="0.25">
      <c r="A2759" t="s">
        <v>14034</v>
      </c>
      <c r="B2759" t="s">
        <v>1790</v>
      </c>
    </row>
    <row r="2760" spans="1:2" x14ac:dyDescent="0.25">
      <c r="A2760" t="s">
        <v>14035</v>
      </c>
      <c r="B2760" t="s">
        <v>4140</v>
      </c>
    </row>
    <row r="2761" spans="1:2" x14ac:dyDescent="0.25">
      <c r="A2761" t="s">
        <v>14036</v>
      </c>
      <c r="B2761" t="s">
        <v>7844</v>
      </c>
    </row>
    <row r="2762" spans="1:2" x14ac:dyDescent="0.25">
      <c r="A2762" t="s">
        <v>14037</v>
      </c>
      <c r="B2762" t="s">
        <v>8362</v>
      </c>
    </row>
    <row r="2763" spans="1:2" x14ac:dyDescent="0.25">
      <c r="A2763" t="s">
        <v>14038</v>
      </c>
      <c r="B2763" t="s">
        <v>9299</v>
      </c>
    </row>
    <row r="2764" spans="1:2" x14ac:dyDescent="0.25">
      <c r="A2764" t="s">
        <v>14039</v>
      </c>
      <c r="B2764" t="s">
        <v>5859</v>
      </c>
    </row>
    <row r="2765" spans="1:2" x14ac:dyDescent="0.25">
      <c r="A2765" t="s">
        <v>14040</v>
      </c>
      <c r="B2765" t="s">
        <v>10902</v>
      </c>
    </row>
    <row r="2766" spans="1:2" x14ac:dyDescent="0.25">
      <c r="A2766" t="s">
        <v>14041</v>
      </c>
      <c r="B2766" t="s">
        <v>6619</v>
      </c>
    </row>
    <row r="2767" spans="1:2" x14ac:dyDescent="0.25">
      <c r="A2767" t="s">
        <v>14042</v>
      </c>
      <c r="B2767" t="s">
        <v>2500</v>
      </c>
    </row>
    <row r="2768" spans="1:2" x14ac:dyDescent="0.25">
      <c r="A2768" t="s">
        <v>14043</v>
      </c>
      <c r="B2768" t="s">
        <v>41</v>
      </c>
    </row>
    <row r="2769" spans="1:2" x14ac:dyDescent="0.25">
      <c r="A2769" t="s">
        <v>14044</v>
      </c>
      <c r="B2769" t="s">
        <v>9372</v>
      </c>
    </row>
    <row r="2770" spans="1:2" x14ac:dyDescent="0.25">
      <c r="A2770" t="s">
        <v>14045</v>
      </c>
      <c r="B2770" t="s">
        <v>4579</v>
      </c>
    </row>
    <row r="2771" spans="1:2" x14ac:dyDescent="0.25">
      <c r="A2771" t="s">
        <v>14046</v>
      </c>
      <c r="B2771" t="s">
        <v>1985</v>
      </c>
    </row>
    <row r="2772" spans="1:2" x14ac:dyDescent="0.25">
      <c r="A2772" t="s">
        <v>14047</v>
      </c>
      <c r="B2772" t="s">
        <v>3962</v>
      </c>
    </row>
    <row r="2773" spans="1:2" x14ac:dyDescent="0.25">
      <c r="A2773" t="s">
        <v>14048</v>
      </c>
      <c r="B2773" t="s">
        <v>2531</v>
      </c>
    </row>
    <row r="2774" spans="1:2" x14ac:dyDescent="0.25">
      <c r="A2774" t="s">
        <v>14049</v>
      </c>
      <c r="B2774" t="s">
        <v>10202</v>
      </c>
    </row>
    <row r="2775" spans="1:2" x14ac:dyDescent="0.25">
      <c r="A2775" t="s">
        <v>14050</v>
      </c>
      <c r="B2775" t="s">
        <v>9047</v>
      </c>
    </row>
    <row r="2776" spans="1:2" x14ac:dyDescent="0.25">
      <c r="A2776" t="s">
        <v>14051</v>
      </c>
      <c r="B2776" t="s">
        <v>2593</v>
      </c>
    </row>
    <row r="2777" spans="1:2" x14ac:dyDescent="0.25">
      <c r="A2777" t="s">
        <v>14052</v>
      </c>
      <c r="B2777" t="s">
        <v>6815</v>
      </c>
    </row>
    <row r="2778" spans="1:2" x14ac:dyDescent="0.25">
      <c r="A2778" t="s">
        <v>14053</v>
      </c>
      <c r="B2778" t="s">
        <v>7685</v>
      </c>
    </row>
    <row r="2779" spans="1:2" x14ac:dyDescent="0.25">
      <c r="A2779" t="s">
        <v>14054</v>
      </c>
      <c r="B2779" t="s">
        <v>8386</v>
      </c>
    </row>
    <row r="2780" spans="1:2" x14ac:dyDescent="0.25">
      <c r="A2780" t="s">
        <v>14055</v>
      </c>
      <c r="B2780" t="s">
        <v>3054</v>
      </c>
    </row>
    <row r="2781" spans="1:2" x14ac:dyDescent="0.25">
      <c r="A2781" t="s">
        <v>14056</v>
      </c>
      <c r="B2781" t="s">
        <v>9053</v>
      </c>
    </row>
    <row r="2782" spans="1:2" x14ac:dyDescent="0.25">
      <c r="A2782" t="s">
        <v>14057</v>
      </c>
      <c r="B2782" t="s">
        <v>548</v>
      </c>
    </row>
    <row r="2783" spans="1:2" x14ac:dyDescent="0.25">
      <c r="A2783" t="s">
        <v>14058</v>
      </c>
      <c r="B2783" t="s">
        <v>810</v>
      </c>
    </row>
    <row r="2784" spans="1:2" x14ac:dyDescent="0.25">
      <c r="A2784" t="s">
        <v>14059</v>
      </c>
      <c r="B2784" t="s">
        <v>4488</v>
      </c>
    </row>
    <row r="2785" spans="1:2" x14ac:dyDescent="0.25">
      <c r="A2785" t="s">
        <v>14060</v>
      </c>
      <c r="B2785" t="s">
        <v>5893</v>
      </c>
    </row>
    <row r="2786" spans="1:2" x14ac:dyDescent="0.25">
      <c r="A2786" t="s">
        <v>14061</v>
      </c>
      <c r="B2786" t="s">
        <v>8781</v>
      </c>
    </row>
    <row r="2787" spans="1:2" x14ac:dyDescent="0.25">
      <c r="A2787" t="s">
        <v>14062</v>
      </c>
      <c r="B2787" t="s">
        <v>8674</v>
      </c>
    </row>
    <row r="2788" spans="1:2" x14ac:dyDescent="0.25">
      <c r="A2788" t="s">
        <v>14063</v>
      </c>
      <c r="B2788" t="s">
        <v>10493</v>
      </c>
    </row>
    <row r="2789" spans="1:2" x14ac:dyDescent="0.25">
      <c r="A2789" t="s">
        <v>14064</v>
      </c>
      <c r="B2789" t="s">
        <v>148</v>
      </c>
    </row>
    <row r="2790" spans="1:2" x14ac:dyDescent="0.25">
      <c r="A2790" t="s">
        <v>14065</v>
      </c>
      <c r="B2790" t="s">
        <v>5682</v>
      </c>
    </row>
    <row r="2791" spans="1:2" x14ac:dyDescent="0.25">
      <c r="A2791" t="s">
        <v>14066</v>
      </c>
      <c r="B2791" t="s">
        <v>367</v>
      </c>
    </row>
    <row r="2792" spans="1:2" x14ac:dyDescent="0.25">
      <c r="A2792" t="s">
        <v>14067</v>
      </c>
      <c r="B2792" t="s">
        <v>8114</v>
      </c>
    </row>
    <row r="2793" spans="1:2" x14ac:dyDescent="0.25">
      <c r="A2793" t="s">
        <v>14068</v>
      </c>
      <c r="B2793" t="s">
        <v>3360</v>
      </c>
    </row>
    <row r="2794" spans="1:2" x14ac:dyDescent="0.25">
      <c r="A2794" t="s">
        <v>14069</v>
      </c>
      <c r="B2794" t="s">
        <v>1095</v>
      </c>
    </row>
    <row r="2795" spans="1:2" x14ac:dyDescent="0.25">
      <c r="A2795" t="s">
        <v>14070</v>
      </c>
      <c r="B2795" t="s">
        <v>1266</v>
      </c>
    </row>
    <row r="2796" spans="1:2" x14ac:dyDescent="0.25">
      <c r="A2796" t="s">
        <v>14071</v>
      </c>
      <c r="B2796" t="s">
        <v>8534</v>
      </c>
    </row>
    <row r="2797" spans="1:2" x14ac:dyDescent="0.25">
      <c r="A2797" t="s">
        <v>14072</v>
      </c>
      <c r="B2797" t="s">
        <v>6098</v>
      </c>
    </row>
    <row r="2798" spans="1:2" x14ac:dyDescent="0.25">
      <c r="A2798" t="s">
        <v>14073</v>
      </c>
      <c r="B2798" t="s">
        <v>8773</v>
      </c>
    </row>
    <row r="2799" spans="1:2" x14ac:dyDescent="0.25">
      <c r="A2799" t="s">
        <v>14074</v>
      </c>
      <c r="B2799" t="s">
        <v>4427</v>
      </c>
    </row>
    <row r="2800" spans="1:2" x14ac:dyDescent="0.25">
      <c r="A2800" t="s">
        <v>14075</v>
      </c>
      <c r="B2800" t="s">
        <v>3256</v>
      </c>
    </row>
    <row r="2801" spans="1:2" x14ac:dyDescent="0.25">
      <c r="A2801" t="s">
        <v>14076</v>
      </c>
      <c r="B2801" t="s">
        <v>8287</v>
      </c>
    </row>
    <row r="2802" spans="1:2" x14ac:dyDescent="0.25">
      <c r="A2802" t="s">
        <v>14077</v>
      </c>
      <c r="B2802" t="s">
        <v>5274</v>
      </c>
    </row>
    <row r="2803" spans="1:2" x14ac:dyDescent="0.25">
      <c r="A2803" t="s">
        <v>14078</v>
      </c>
      <c r="B2803" t="s">
        <v>6628</v>
      </c>
    </row>
    <row r="2804" spans="1:2" x14ac:dyDescent="0.25">
      <c r="A2804" t="s">
        <v>14079</v>
      </c>
      <c r="B2804" t="s">
        <v>1589</v>
      </c>
    </row>
    <row r="2805" spans="1:2" x14ac:dyDescent="0.25">
      <c r="A2805" t="s">
        <v>14080</v>
      </c>
      <c r="B2805" t="s">
        <v>2576</v>
      </c>
    </row>
    <row r="2806" spans="1:2" x14ac:dyDescent="0.25">
      <c r="A2806" t="s">
        <v>14081</v>
      </c>
      <c r="B2806" t="s">
        <v>8183</v>
      </c>
    </row>
    <row r="2807" spans="1:2" x14ac:dyDescent="0.25">
      <c r="A2807" t="s">
        <v>14082</v>
      </c>
      <c r="B2807" t="s">
        <v>8245</v>
      </c>
    </row>
    <row r="2808" spans="1:2" x14ac:dyDescent="0.25">
      <c r="A2808" t="s">
        <v>14083</v>
      </c>
      <c r="B2808" t="s">
        <v>7033</v>
      </c>
    </row>
    <row r="2809" spans="1:2" x14ac:dyDescent="0.25">
      <c r="A2809" t="s">
        <v>14084</v>
      </c>
      <c r="B2809" t="s">
        <v>7987</v>
      </c>
    </row>
    <row r="2810" spans="1:2" x14ac:dyDescent="0.25">
      <c r="A2810" t="s">
        <v>14085</v>
      </c>
      <c r="B2810" t="s">
        <v>3226</v>
      </c>
    </row>
    <row r="2811" spans="1:2" x14ac:dyDescent="0.25">
      <c r="A2811" t="s">
        <v>14086</v>
      </c>
      <c r="B2811" t="s">
        <v>9174</v>
      </c>
    </row>
    <row r="2812" spans="1:2" x14ac:dyDescent="0.25">
      <c r="A2812" t="s">
        <v>14087</v>
      </c>
      <c r="B2812" t="s">
        <v>8950</v>
      </c>
    </row>
    <row r="2813" spans="1:2" x14ac:dyDescent="0.25">
      <c r="A2813" t="s">
        <v>14088</v>
      </c>
      <c r="B2813" t="s">
        <v>5315</v>
      </c>
    </row>
    <row r="2814" spans="1:2" x14ac:dyDescent="0.25">
      <c r="A2814" t="s">
        <v>14089</v>
      </c>
      <c r="B2814" t="s">
        <v>10543</v>
      </c>
    </row>
    <row r="2815" spans="1:2" x14ac:dyDescent="0.25">
      <c r="A2815" t="s">
        <v>14090</v>
      </c>
      <c r="B2815" t="s">
        <v>3604</v>
      </c>
    </row>
    <row r="2816" spans="1:2" x14ac:dyDescent="0.25">
      <c r="A2816" t="s">
        <v>14091</v>
      </c>
      <c r="B2816" t="s">
        <v>2945</v>
      </c>
    </row>
    <row r="2817" spans="1:2" x14ac:dyDescent="0.25">
      <c r="A2817" t="s">
        <v>14092</v>
      </c>
      <c r="B2817" t="s">
        <v>4843</v>
      </c>
    </row>
    <row r="2818" spans="1:2" x14ac:dyDescent="0.25">
      <c r="A2818" t="s">
        <v>14093</v>
      </c>
      <c r="B2818" t="s">
        <v>6248</v>
      </c>
    </row>
    <row r="2819" spans="1:2" x14ac:dyDescent="0.25">
      <c r="A2819" t="s">
        <v>14094</v>
      </c>
      <c r="B2819" t="s">
        <v>2557</v>
      </c>
    </row>
    <row r="2820" spans="1:2" x14ac:dyDescent="0.25">
      <c r="A2820" t="s">
        <v>14095</v>
      </c>
      <c r="B2820" t="s">
        <v>3120</v>
      </c>
    </row>
    <row r="2821" spans="1:2" x14ac:dyDescent="0.25">
      <c r="A2821" t="s">
        <v>14096</v>
      </c>
      <c r="B2821" t="s">
        <v>5234</v>
      </c>
    </row>
    <row r="2822" spans="1:2" x14ac:dyDescent="0.25">
      <c r="A2822" t="s">
        <v>14097</v>
      </c>
      <c r="B2822" t="s">
        <v>6675</v>
      </c>
    </row>
    <row r="2823" spans="1:2" x14ac:dyDescent="0.25">
      <c r="A2823" t="s">
        <v>14098</v>
      </c>
      <c r="B2823" t="s">
        <v>7849</v>
      </c>
    </row>
    <row r="2824" spans="1:2" x14ac:dyDescent="0.25">
      <c r="A2824" t="s">
        <v>14099</v>
      </c>
      <c r="B2824" t="s">
        <v>10053</v>
      </c>
    </row>
    <row r="2825" spans="1:2" x14ac:dyDescent="0.25">
      <c r="A2825" t="s">
        <v>14100</v>
      </c>
      <c r="B2825" t="s">
        <v>5599</v>
      </c>
    </row>
    <row r="2826" spans="1:2" x14ac:dyDescent="0.25">
      <c r="A2826" t="s">
        <v>14101</v>
      </c>
      <c r="B2826" t="s">
        <v>2189</v>
      </c>
    </row>
    <row r="2827" spans="1:2" x14ac:dyDescent="0.25">
      <c r="A2827" t="s">
        <v>14102</v>
      </c>
      <c r="B2827" t="s">
        <v>2425</v>
      </c>
    </row>
    <row r="2828" spans="1:2" x14ac:dyDescent="0.25">
      <c r="A2828" t="s">
        <v>14103</v>
      </c>
      <c r="B2828" t="s">
        <v>4588</v>
      </c>
    </row>
    <row r="2829" spans="1:2" x14ac:dyDescent="0.25">
      <c r="A2829" t="s">
        <v>14104</v>
      </c>
      <c r="B2829" t="s">
        <v>8258</v>
      </c>
    </row>
    <row r="2830" spans="1:2" x14ac:dyDescent="0.25">
      <c r="A2830" t="s">
        <v>14105</v>
      </c>
      <c r="B2830" t="s">
        <v>10141</v>
      </c>
    </row>
    <row r="2831" spans="1:2" x14ac:dyDescent="0.25">
      <c r="A2831" t="s">
        <v>14106</v>
      </c>
      <c r="B2831" t="s">
        <v>2782</v>
      </c>
    </row>
    <row r="2832" spans="1:2" x14ac:dyDescent="0.25">
      <c r="A2832" t="s">
        <v>14107</v>
      </c>
      <c r="B2832" t="s">
        <v>7511</v>
      </c>
    </row>
    <row r="2833" spans="1:2" x14ac:dyDescent="0.25">
      <c r="A2833" t="s">
        <v>14108</v>
      </c>
      <c r="B2833" t="s">
        <v>9845</v>
      </c>
    </row>
    <row r="2834" spans="1:2" x14ac:dyDescent="0.25">
      <c r="A2834" t="s">
        <v>14109</v>
      </c>
      <c r="B2834" t="s">
        <v>9212</v>
      </c>
    </row>
    <row r="2835" spans="1:2" x14ac:dyDescent="0.25">
      <c r="A2835" t="s">
        <v>14110</v>
      </c>
      <c r="B2835" t="s">
        <v>7514</v>
      </c>
    </row>
    <row r="2836" spans="1:2" x14ac:dyDescent="0.25">
      <c r="A2836" t="s">
        <v>14111</v>
      </c>
      <c r="B2836" t="s">
        <v>3955</v>
      </c>
    </row>
    <row r="2837" spans="1:2" x14ac:dyDescent="0.25">
      <c r="A2837" t="s">
        <v>14112</v>
      </c>
      <c r="B2837" t="s">
        <v>1211</v>
      </c>
    </row>
    <row r="2838" spans="1:2" x14ac:dyDescent="0.25">
      <c r="A2838" t="s">
        <v>14113</v>
      </c>
      <c r="B2838" t="s">
        <v>9157</v>
      </c>
    </row>
    <row r="2839" spans="1:2" x14ac:dyDescent="0.25">
      <c r="A2839" t="s">
        <v>14114</v>
      </c>
      <c r="B2839" t="s">
        <v>10262</v>
      </c>
    </row>
    <row r="2840" spans="1:2" x14ac:dyDescent="0.25">
      <c r="A2840" t="s">
        <v>14115</v>
      </c>
      <c r="B2840" t="s">
        <v>9269</v>
      </c>
    </row>
    <row r="2841" spans="1:2" x14ac:dyDescent="0.25">
      <c r="A2841" t="s">
        <v>14116</v>
      </c>
      <c r="B2841" t="s">
        <v>3383</v>
      </c>
    </row>
    <row r="2842" spans="1:2" x14ac:dyDescent="0.25">
      <c r="A2842" t="s">
        <v>14117</v>
      </c>
      <c r="B2842" t="s">
        <v>34</v>
      </c>
    </row>
    <row r="2843" spans="1:2" x14ac:dyDescent="0.25">
      <c r="A2843" t="s">
        <v>14118</v>
      </c>
      <c r="B2843" t="s">
        <v>7362</v>
      </c>
    </row>
    <row r="2844" spans="1:2" x14ac:dyDescent="0.25">
      <c r="A2844" t="s">
        <v>14119</v>
      </c>
      <c r="B2844" t="s">
        <v>3965</v>
      </c>
    </row>
    <row r="2845" spans="1:2" x14ac:dyDescent="0.25">
      <c r="A2845" t="s">
        <v>14120</v>
      </c>
      <c r="B2845" t="s">
        <v>9164</v>
      </c>
    </row>
    <row r="2846" spans="1:2" x14ac:dyDescent="0.25">
      <c r="A2846" t="s">
        <v>14121</v>
      </c>
      <c r="B2846" t="s">
        <v>5491</v>
      </c>
    </row>
    <row r="2847" spans="1:2" x14ac:dyDescent="0.25">
      <c r="A2847" t="s">
        <v>14122</v>
      </c>
      <c r="B2847" t="s">
        <v>10426</v>
      </c>
    </row>
    <row r="2848" spans="1:2" x14ac:dyDescent="0.25">
      <c r="A2848" t="s">
        <v>14123</v>
      </c>
      <c r="B2848" t="s">
        <v>9015</v>
      </c>
    </row>
    <row r="2849" spans="1:2" x14ac:dyDescent="0.25">
      <c r="A2849" t="s">
        <v>14124</v>
      </c>
      <c r="B2849" t="s">
        <v>3986</v>
      </c>
    </row>
    <row r="2850" spans="1:2" x14ac:dyDescent="0.25">
      <c r="A2850" t="s">
        <v>14125</v>
      </c>
      <c r="B2850" t="s">
        <v>8964</v>
      </c>
    </row>
    <row r="2851" spans="1:2" x14ac:dyDescent="0.25">
      <c r="A2851" t="s">
        <v>14126</v>
      </c>
      <c r="B2851" t="s">
        <v>2217</v>
      </c>
    </row>
    <row r="2852" spans="1:2" x14ac:dyDescent="0.25">
      <c r="A2852" t="s">
        <v>14127</v>
      </c>
      <c r="B2852" t="s">
        <v>10133</v>
      </c>
    </row>
    <row r="2853" spans="1:2" x14ac:dyDescent="0.25">
      <c r="A2853" t="s">
        <v>14128</v>
      </c>
      <c r="B2853" t="s">
        <v>9512</v>
      </c>
    </row>
    <row r="2854" spans="1:2" x14ac:dyDescent="0.25">
      <c r="A2854" t="s">
        <v>14129</v>
      </c>
      <c r="B2854" t="s">
        <v>4717</v>
      </c>
    </row>
    <row r="2855" spans="1:2" x14ac:dyDescent="0.25">
      <c r="A2855" t="s">
        <v>14130</v>
      </c>
      <c r="B2855" t="s">
        <v>8436</v>
      </c>
    </row>
    <row r="2856" spans="1:2" x14ac:dyDescent="0.25">
      <c r="A2856" t="s">
        <v>14131</v>
      </c>
      <c r="B2856" t="s">
        <v>4231</v>
      </c>
    </row>
    <row r="2857" spans="1:2" x14ac:dyDescent="0.25">
      <c r="A2857" t="s">
        <v>14132</v>
      </c>
      <c r="B2857" t="s">
        <v>6535</v>
      </c>
    </row>
    <row r="2858" spans="1:2" x14ac:dyDescent="0.25">
      <c r="A2858" t="s">
        <v>14133</v>
      </c>
      <c r="B2858" t="s">
        <v>2621</v>
      </c>
    </row>
    <row r="2859" spans="1:2" x14ac:dyDescent="0.25">
      <c r="A2859" t="s">
        <v>14134</v>
      </c>
      <c r="B2859" t="s">
        <v>10090</v>
      </c>
    </row>
    <row r="2860" spans="1:2" x14ac:dyDescent="0.25">
      <c r="A2860" t="s">
        <v>14135</v>
      </c>
      <c r="B2860" t="s">
        <v>10046</v>
      </c>
    </row>
    <row r="2861" spans="1:2" x14ac:dyDescent="0.25">
      <c r="A2861" t="s">
        <v>14136</v>
      </c>
      <c r="B2861" t="s">
        <v>7799</v>
      </c>
    </row>
    <row r="2862" spans="1:2" x14ac:dyDescent="0.25">
      <c r="A2862" t="s">
        <v>14137</v>
      </c>
      <c r="B2862" t="s">
        <v>2017</v>
      </c>
    </row>
    <row r="2863" spans="1:2" x14ac:dyDescent="0.25">
      <c r="A2863" t="s">
        <v>14138</v>
      </c>
      <c r="B2863" t="s">
        <v>10408</v>
      </c>
    </row>
    <row r="2864" spans="1:2" x14ac:dyDescent="0.25">
      <c r="A2864" t="s">
        <v>14139</v>
      </c>
      <c r="B2864" t="s">
        <v>2582</v>
      </c>
    </row>
    <row r="2865" spans="1:2" x14ac:dyDescent="0.25">
      <c r="A2865" t="s">
        <v>14140</v>
      </c>
      <c r="B2865" t="s">
        <v>10351</v>
      </c>
    </row>
    <row r="2866" spans="1:2" x14ac:dyDescent="0.25">
      <c r="A2866" t="s">
        <v>14141</v>
      </c>
      <c r="B2866" t="s">
        <v>4109</v>
      </c>
    </row>
    <row r="2867" spans="1:2" x14ac:dyDescent="0.25">
      <c r="A2867" t="s">
        <v>14142</v>
      </c>
      <c r="B2867" t="s">
        <v>4177</v>
      </c>
    </row>
    <row r="2868" spans="1:2" x14ac:dyDescent="0.25">
      <c r="A2868" t="s">
        <v>14143</v>
      </c>
      <c r="B2868" t="s">
        <v>3917</v>
      </c>
    </row>
    <row r="2869" spans="1:2" x14ac:dyDescent="0.25">
      <c r="A2869" t="s">
        <v>14144</v>
      </c>
      <c r="B2869" t="s">
        <v>3582</v>
      </c>
    </row>
    <row r="2870" spans="1:2" x14ac:dyDescent="0.25">
      <c r="A2870" t="s">
        <v>14145</v>
      </c>
      <c r="B2870" t="s">
        <v>6961</v>
      </c>
    </row>
    <row r="2871" spans="1:2" x14ac:dyDescent="0.25">
      <c r="A2871" t="s">
        <v>14146</v>
      </c>
      <c r="B2871" t="s">
        <v>3285</v>
      </c>
    </row>
    <row r="2872" spans="1:2" x14ac:dyDescent="0.25">
      <c r="A2872" t="s">
        <v>14147</v>
      </c>
      <c r="B2872" t="s">
        <v>9216</v>
      </c>
    </row>
    <row r="2873" spans="1:2" x14ac:dyDescent="0.25">
      <c r="A2873" t="s">
        <v>14148</v>
      </c>
      <c r="B2873" t="s">
        <v>10417</v>
      </c>
    </row>
    <row r="2874" spans="1:2" x14ac:dyDescent="0.25">
      <c r="A2874" t="s">
        <v>14149</v>
      </c>
      <c r="B2874" t="s">
        <v>10286</v>
      </c>
    </row>
    <row r="2875" spans="1:2" x14ac:dyDescent="0.25">
      <c r="A2875" t="s">
        <v>14150</v>
      </c>
      <c r="B2875" t="s">
        <v>10361</v>
      </c>
    </row>
    <row r="2876" spans="1:2" x14ac:dyDescent="0.25">
      <c r="A2876" t="s">
        <v>14151</v>
      </c>
      <c r="B2876" t="s">
        <v>560</v>
      </c>
    </row>
    <row r="2877" spans="1:2" x14ac:dyDescent="0.25">
      <c r="A2877" t="s">
        <v>14152</v>
      </c>
      <c r="B2877" t="s">
        <v>2664</v>
      </c>
    </row>
    <row r="2878" spans="1:2" x14ac:dyDescent="0.25">
      <c r="A2878" t="s">
        <v>14153</v>
      </c>
      <c r="B2878" t="s">
        <v>8464</v>
      </c>
    </row>
    <row r="2879" spans="1:2" x14ac:dyDescent="0.25">
      <c r="A2879" t="s">
        <v>14154</v>
      </c>
      <c r="B2879" t="s">
        <v>5400</v>
      </c>
    </row>
    <row r="2880" spans="1:2" x14ac:dyDescent="0.25">
      <c r="A2880" t="s">
        <v>14155</v>
      </c>
      <c r="B2880" t="s">
        <v>7093</v>
      </c>
    </row>
    <row r="2881" spans="1:2" x14ac:dyDescent="0.25">
      <c r="A2881" t="s">
        <v>14156</v>
      </c>
      <c r="B2881" t="s">
        <v>6967</v>
      </c>
    </row>
    <row r="2882" spans="1:2" x14ac:dyDescent="0.25">
      <c r="A2882" t="s">
        <v>14157</v>
      </c>
      <c r="B2882" t="s">
        <v>6052</v>
      </c>
    </row>
    <row r="2883" spans="1:2" x14ac:dyDescent="0.25">
      <c r="A2883" t="s">
        <v>14158</v>
      </c>
      <c r="B2883" t="s">
        <v>10571</v>
      </c>
    </row>
    <row r="2884" spans="1:2" x14ac:dyDescent="0.25">
      <c r="A2884" t="s">
        <v>14159</v>
      </c>
      <c r="B2884" t="s">
        <v>9523</v>
      </c>
    </row>
    <row r="2885" spans="1:2" x14ac:dyDescent="0.25">
      <c r="A2885" t="s">
        <v>14160</v>
      </c>
      <c r="B2885" t="s">
        <v>9853</v>
      </c>
    </row>
    <row r="2886" spans="1:2" x14ac:dyDescent="0.25">
      <c r="A2886" t="s">
        <v>14161</v>
      </c>
      <c r="B2886" t="s">
        <v>1698</v>
      </c>
    </row>
    <row r="2887" spans="1:2" x14ac:dyDescent="0.25">
      <c r="A2887" t="s">
        <v>14162</v>
      </c>
      <c r="B2887" t="s">
        <v>10783</v>
      </c>
    </row>
    <row r="2888" spans="1:2" x14ac:dyDescent="0.25">
      <c r="A2888" t="s">
        <v>14163</v>
      </c>
      <c r="B2888" t="s">
        <v>140</v>
      </c>
    </row>
    <row r="2889" spans="1:2" x14ac:dyDescent="0.25">
      <c r="A2889" t="s">
        <v>14164</v>
      </c>
      <c r="B2889" t="s">
        <v>10760</v>
      </c>
    </row>
    <row r="2890" spans="1:2" x14ac:dyDescent="0.25">
      <c r="A2890" t="s">
        <v>14165</v>
      </c>
      <c r="B2890" t="s">
        <v>8874</v>
      </c>
    </row>
    <row r="2891" spans="1:2" x14ac:dyDescent="0.25">
      <c r="A2891" t="s">
        <v>14166</v>
      </c>
      <c r="B2891" t="s">
        <v>3140</v>
      </c>
    </row>
    <row r="2892" spans="1:2" x14ac:dyDescent="0.25">
      <c r="A2892" t="s">
        <v>14167</v>
      </c>
      <c r="B2892" t="s">
        <v>3808</v>
      </c>
    </row>
    <row r="2893" spans="1:2" x14ac:dyDescent="0.25">
      <c r="A2893" t="s">
        <v>14168</v>
      </c>
      <c r="B2893" t="s">
        <v>8330</v>
      </c>
    </row>
    <row r="2894" spans="1:2" x14ac:dyDescent="0.25">
      <c r="A2894" t="s">
        <v>14169</v>
      </c>
      <c r="B2894" t="s">
        <v>3414</v>
      </c>
    </row>
    <row r="2895" spans="1:2" x14ac:dyDescent="0.25">
      <c r="A2895" t="s">
        <v>14170</v>
      </c>
      <c r="B2895" t="s">
        <v>6556</v>
      </c>
    </row>
    <row r="2896" spans="1:2" x14ac:dyDescent="0.25">
      <c r="A2896" t="s">
        <v>14171</v>
      </c>
      <c r="B2896" t="s">
        <v>3441</v>
      </c>
    </row>
    <row r="2897" spans="1:2" x14ac:dyDescent="0.25">
      <c r="A2897" t="s">
        <v>14172</v>
      </c>
      <c r="B2897" t="s">
        <v>1645</v>
      </c>
    </row>
    <row r="2898" spans="1:2" x14ac:dyDescent="0.25">
      <c r="A2898" t="s">
        <v>14173</v>
      </c>
      <c r="B2898" t="s">
        <v>539</v>
      </c>
    </row>
    <row r="2899" spans="1:2" x14ac:dyDescent="0.25">
      <c r="A2899" t="s">
        <v>14174</v>
      </c>
      <c r="B2899" t="s">
        <v>2879</v>
      </c>
    </row>
    <row r="2900" spans="1:2" x14ac:dyDescent="0.25">
      <c r="A2900" t="s">
        <v>14175</v>
      </c>
      <c r="B2900" t="s">
        <v>939</v>
      </c>
    </row>
    <row r="2901" spans="1:2" x14ac:dyDescent="0.25">
      <c r="A2901" t="s">
        <v>14176</v>
      </c>
      <c r="B2901" t="s">
        <v>10870</v>
      </c>
    </row>
    <row r="2902" spans="1:2" x14ac:dyDescent="0.25">
      <c r="A2902" t="s">
        <v>14177</v>
      </c>
      <c r="B2902" t="s">
        <v>4086</v>
      </c>
    </row>
    <row r="2903" spans="1:2" x14ac:dyDescent="0.25">
      <c r="A2903" t="s">
        <v>14178</v>
      </c>
      <c r="B2903" t="s">
        <v>1769</v>
      </c>
    </row>
    <row r="2904" spans="1:2" x14ac:dyDescent="0.25">
      <c r="A2904" t="s">
        <v>14179</v>
      </c>
      <c r="B2904" t="s">
        <v>900</v>
      </c>
    </row>
    <row r="2905" spans="1:2" x14ac:dyDescent="0.25">
      <c r="A2905" t="s">
        <v>14180</v>
      </c>
      <c r="B2905" t="s">
        <v>4337</v>
      </c>
    </row>
    <row r="2906" spans="1:2" x14ac:dyDescent="0.25">
      <c r="A2906" t="s">
        <v>14181</v>
      </c>
      <c r="B2906" t="s">
        <v>3800</v>
      </c>
    </row>
    <row r="2907" spans="1:2" x14ac:dyDescent="0.25">
      <c r="A2907" t="s">
        <v>14182</v>
      </c>
      <c r="B2907" t="s">
        <v>462</v>
      </c>
    </row>
    <row r="2908" spans="1:2" x14ac:dyDescent="0.25">
      <c r="A2908" t="s">
        <v>14183</v>
      </c>
      <c r="B2908" t="s">
        <v>2078</v>
      </c>
    </row>
    <row r="2909" spans="1:2" x14ac:dyDescent="0.25">
      <c r="A2909" t="s">
        <v>14184</v>
      </c>
      <c r="B2909" t="s">
        <v>4196</v>
      </c>
    </row>
    <row r="2910" spans="1:2" x14ac:dyDescent="0.25">
      <c r="A2910" t="s">
        <v>14185</v>
      </c>
      <c r="B2910" t="s">
        <v>8381</v>
      </c>
    </row>
    <row r="2911" spans="1:2" x14ac:dyDescent="0.25">
      <c r="A2911" t="s">
        <v>14186</v>
      </c>
      <c r="B2911" t="s">
        <v>1742</v>
      </c>
    </row>
    <row r="2912" spans="1:2" x14ac:dyDescent="0.25">
      <c r="A2912" t="s">
        <v>14187</v>
      </c>
      <c r="B2912" t="s">
        <v>5743</v>
      </c>
    </row>
    <row r="2913" spans="1:2" x14ac:dyDescent="0.25">
      <c r="A2913" t="s">
        <v>14188</v>
      </c>
      <c r="B2913" t="s">
        <v>7929</v>
      </c>
    </row>
    <row r="2914" spans="1:2" x14ac:dyDescent="0.25">
      <c r="A2914" t="s">
        <v>14189</v>
      </c>
      <c r="B2914" t="s">
        <v>5921</v>
      </c>
    </row>
    <row r="2915" spans="1:2" x14ac:dyDescent="0.25">
      <c r="A2915" t="s">
        <v>14190</v>
      </c>
      <c r="B2915" t="s">
        <v>6922</v>
      </c>
    </row>
    <row r="2916" spans="1:2" x14ac:dyDescent="0.25">
      <c r="A2916" t="s">
        <v>14191</v>
      </c>
      <c r="B2916" t="s">
        <v>9986</v>
      </c>
    </row>
    <row r="2917" spans="1:2" x14ac:dyDescent="0.25">
      <c r="A2917" t="s">
        <v>14192</v>
      </c>
      <c r="B2917" t="s">
        <v>8763</v>
      </c>
    </row>
    <row r="2918" spans="1:2" x14ac:dyDescent="0.25">
      <c r="A2918" t="s">
        <v>14193</v>
      </c>
      <c r="B2918" t="s">
        <v>3618</v>
      </c>
    </row>
    <row r="2919" spans="1:2" x14ac:dyDescent="0.25">
      <c r="A2919" t="s">
        <v>14194</v>
      </c>
      <c r="B2919" t="s">
        <v>7791</v>
      </c>
    </row>
    <row r="2920" spans="1:2" x14ac:dyDescent="0.25">
      <c r="A2920" t="s">
        <v>14195</v>
      </c>
      <c r="B2920" t="s">
        <v>5323</v>
      </c>
    </row>
    <row r="2921" spans="1:2" x14ac:dyDescent="0.25">
      <c r="A2921" t="s">
        <v>14196</v>
      </c>
      <c r="B2921" t="s">
        <v>9414</v>
      </c>
    </row>
    <row r="2922" spans="1:2" x14ac:dyDescent="0.25">
      <c r="A2922" t="s">
        <v>14197</v>
      </c>
      <c r="B2922" t="s">
        <v>1793</v>
      </c>
    </row>
    <row r="2923" spans="1:2" x14ac:dyDescent="0.25">
      <c r="A2923" t="s">
        <v>14198</v>
      </c>
      <c r="B2923" t="s">
        <v>1637</v>
      </c>
    </row>
    <row r="2924" spans="1:2" x14ac:dyDescent="0.25">
      <c r="A2924" t="s">
        <v>14199</v>
      </c>
      <c r="B2924" t="s">
        <v>9534</v>
      </c>
    </row>
    <row r="2925" spans="1:2" x14ac:dyDescent="0.25">
      <c r="A2925" t="s">
        <v>14200</v>
      </c>
      <c r="B2925" t="s">
        <v>3098</v>
      </c>
    </row>
    <row r="2926" spans="1:2" x14ac:dyDescent="0.25">
      <c r="A2926" t="s">
        <v>14201</v>
      </c>
      <c r="B2926" t="s">
        <v>10841</v>
      </c>
    </row>
    <row r="2927" spans="1:2" x14ac:dyDescent="0.25">
      <c r="A2927" t="s">
        <v>14202</v>
      </c>
      <c r="B2927" t="s">
        <v>7306</v>
      </c>
    </row>
    <row r="2928" spans="1:2" x14ac:dyDescent="0.25">
      <c r="A2928" t="s">
        <v>14203</v>
      </c>
      <c r="B2928" t="s">
        <v>8690</v>
      </c>
    </row>
    <row r="2929" spans="1:2" x14ac:dyDescent="0.25">
      <c r="A2929" t="s">
        <v>14204</v>
      </c>
      <c r="B2929" t="s">
        <v>8051</v>
      </c>
    </row>
    <row r="2930" spans="1:2" x14ac:dyDescent="0.25">
      <c r="A2930" t="s">
        <v>14205</v>
      </c>
      <c r="B2930" t="s">
        <v>5749</v>
      </c>
    </row>
    <row r="2931" spans="1:2" x14ac:dyDescent="0.25">
      <c r="A2931" t="s">
        <v>14206</v>
      </c>
      <c r="B2931" t="s">
        <v>7544</v>
      </c>
    </row>
    <row r="2932" spans="1:2" x14ac:dyDescent="0.25">
      <c r="A2932" t="s">
        <v>14207</v>
      </c>
      <c r="B2932" t="s">
        <v>7151</v>
      </c>
    </row>
    <row r="2933" spans="1:2" x14ac:dyDescent="0.25">
      <c r="A2933" t="s">
        <v>14208</v>
      </c>
      <c r="B2933" t="s">
        <v>9235</v>
      </c>
    </row>
    <row r="2934" spans="1:2" x14ac:dyDescent="0.25">
      <c r="A2934" t="s">
        <v>14209</v>
      </c>
      <c r="B2934" t="s">
        <v>7312</v>
      </c>
    </row>
    <row r="2935" spans="1:2" x14ac:dyDescent="0.25">
      <c r="A2935" t="s">
        <v>14210</v>
      </c>
      <c r="B2935" t="s">
        <v>5887</v>
      </c>
    </row>
    <row r="2936" spans="1:2" x14ac:dyDescent="0.25">
      <c r="A2936" t="s">
        <v>14211</v>
      </c>
      <c r="B2936" t="s">
        <v>4647</v>
      </c>
    </row>
    <row r="2937" spans="1:2" x14ac:dyDescent="0.25">
      <c r="A2937" t="s">
        <v>14212</v>
      </c>
      <c r="B2937" t="s">
        <v>63</v>
      </c>
    </row>
    <row r="2938" spans="1:2" x14ac:dyDescent="0.25">
      <c r="A2938" t="s">
        <v>14213</v>
      </c>
      <c r="B2938" t="s">
        <v>9307</v>
      </c>
    </row>
    <row r="2939" spans="1:2" x14ac:dyDescent="0.25">
      <c r="A2939" t="s">
        <v>14214</v>
      </c>
      <c r="B2939" t="s">
        <v>3132</v>
      </c>
    </row>
    <row r="2940" spans="1:2" x14ac:dyDescent="0.25">
      <c r="A2940" t="s">
        <v>14215</v>
      </c>
      <c r="B2940" t="s">
        <v>6780</v>
      </c>
    </row>
    <row r="2941" spans="1:2" x14ac:dyDescent="0.25">
      <c r="A2941" t="s">
        <v>14216</v>
      </c>
      <c r="B2941" t="s">
        <v>6626</v>
      </c>
    </row>
    <row r="2942" spans="1:2" x14ac:dyDescent="0.25">
      <c r="A2942" t="s">
        <v>14217</v>
      </c>
      <c r="B2942" t="s">
        <v>2014</v>
      </c>
    </row>
    <row r="2943" spans="1:2" x14ac:dyDescent="0.25">
      <c r="A2943" t="s">
        <v>14218</v>
      </c>
      <c r="B2943" t="s">
        <v>4925</v>
      </c>
    </row>
    <row r="2944" spans="1:2" x14ac:dyDescent="0.25">
      <c r="A2944" t="s">
        <v>14219</v>
      </c>
      <c r="B2944" t="s">
        <v>8791</v>
      </c>
    </row>
    <row r="2945" spans="1:2" x14ac:dyDescent="0.25">
      <c r="A2945" t="s">
        <v>14220</v>
      </c>
      <c r="B2945" t="s">
        <v>3211</v>
      </c>
    </row>
    <row r="2946" spans="1:2" x14ac:dyDescent="0.25">
      <c r="A2946" t="s">
        <v>14221</v>
      </c>
      <c r="B2946" t="s">
        <v>22</v>
      </c>
    </row>
    <row r="2947" spans="1:2" x14ac:dyDescent="0.25">
      <c r="A2947" t="s">
        <v>14222</v>
      </c>
      <c r="B2947" t="s">
        <v>10059</v>
      </c>
    </row>
    <row r="2948" spans="1:2" x14ac:dyDescent="0.25">
      <c r="A2948" t="s">
        <v>14223</v>
      </c>
      <c r="B2948" t="s">
        <v>3481</v>
      </c>
    </row>
    <row r="2949" spans="1:2" x14ac:dyDescent="0.25">
      <c r="A2949" t="s">
        <v>14224</v>
      </c>
      <c r="B2949" t="s">
        <v>4363</v>
      </c>
    </row>
    <row r="2950" spans="1:2" x14ac:dyDescent="0.25">
      <c r="A2950" t="s">
        <v>14225</v>
      </c>
      <c r="B2950" t="s">
        <v>116</v>
      </c>
    </row>
    <row r="2951" spans="1:2" x14ac:dyDescent="0.25">
      <c r="A2951" t="s">
        <v>14226</v>
      </c>
      <c r="B2951" t="s">
        <v>3541</v>
      </c>
    </row>
    <row r="2952" spans="1:2" x14ac:dyDescent="0.25">
      <c r="A2952" t="s">
        <v>14227</v>
      </c>
      <c r="B2952" t="s">
        <v>8510</v>
      </c>
    </row>
    <row r="2953" spans="1:2" x14ac:dyDescent="0.25">
      <c r="A2953" t="s">
        <v>14228</v>
      </c>
      <c r="B2953" t="s">
        <v>5552</v>
      </c>
    </row>
    <row r="2954" spans="1:2" x14ac:dyDescent="0.25">
      <c r="A2954" t="s">
        <v>14229</v>
      </c>
      <c r="B2954" t="s">
        <v>7415</v>
      </c>
    </row>
    <row r="2955" spans="1:2" x14ac:dyDescent="0.25">
      <c r="A2955" t="s">
        <v>14230</v>
      </c>
      <c r="B2955" t="s">
        <v>4502</v>
      </c>
    </row>
    <row r="2956" spans="1:2" x14ac:dyDescent="0.25">
      <c r="A2956" t="s">
        <v>14231</v>
      </c>
      <c r="B2956" t="s">
        <v>3782</v>
      </c>
    </row>
    <row r="2957" spans="1:2" x14ac:dyDescent="0.25">
      <c r="A2957" t="s">
        <v>14232</v>
      </c>
      <c r="B2957" t="s">
        <v>7505</v>
      </c>
    </row>
    <row r="2958" spans="1:2" x14ac:dyDescent="0.25">
      <c r="A2958" t="s">
        <v>14233</v>
      </c>
      <c r="B2958" t="s">
        <v>3143</v>
      </c>
    </row>
    <row r="2959" spans="1:2" x14ac:dyDescent="0.25">
      <c r="A2959" t="s">
        <v>14234</v>
      </c>
      <c r="B2959" t="s">
        <v>4810</v>
      </c>
    </row>
    <row r="2960" spans="1:2" x14ac:dyDescent="0.25">
      <c r="A2960" t="s">
        <v>14235</v>
      </c>
      <c r="B2960" t="s">
        <v>7467</v>
      </c>
    </row>
    <row r="2961" spans="1:2" x14ac:dyDescent="0.25">
      <c r="A2961" t="s">
        <v>14236</v>
      </c>
      <c r="B2961" t="s">
        <v>6379</v>
      </c>
    </row>
    <row r="2962" spans="1:2" x14ac:dyDescent="0.25">
      <c r="A2962" t="s">
        <v>14237</v>
      </c>
      <c r="B2962" t="s">
        <v>3506</v>
      </c>
    </row>
    <row r="2963" spans="1:2" x14ac:dyDescent="0.25">
      <c r="A2963" t="s">
        <v>14238</v>
      </c>
      <c r="B2963" t="s">
        <v>7902</v>
      </c>
    </row>
    <row r="2964" spans="1:2" x14ac:dyDescent="0.25">
      <c r="A2964" t="s">
        <v>14239</v>
      </c>
      <c r="B2964" t="s">
        <v>7334</v>
      </c>
    </row>
    <row r="2965" spans="1:2" x14ac:dyDescent="0.25">
      <c r="A2965" t="s">
        <v>14240</v>
      </c>
      <c r="B2965" t="s">
        <v>5789</v>
      </c>
    </row>
    <row r="2966" spans="1:2" x14ac:dyDescent="0.25">
      <c r="A2966" t="s">
        <v>14241</v>
      </c>
      <c r="B2966" t="s">
        <v>8083</v>
      </c>
    </row>
    <row r="2967" spans="1:2" x14ac:dyDescent="0.25">
      <c r="A2967" t="s">
        <v>14242</v>
      </c>
      <c r="B2967" t="s">
        <v>641</v>
      </c>
    </row>
    <row r="2968" spans="1:2" x14ac:dyDescent="0.25">
      <c r="A2968" t="s">
        <v>14243</v>
      </c>
      <c r="B2968" t="s">
        <v>5389</v>
      </c>
    </row>
    <row r="2969" spans="1:2" x14ac:dyDescent="0.25">
      <c r="A2969" t="s">
        <v>14244</v>
      </c>
      <c r="B2969" t="s">
        <v>4457</v>
      </c>
    </row>
    <row r="2970" spans="1:2" x14ac:dyDescent="0.25">
      <c r="A2970" t="s">
        <v>14245</v>
      </c>
      <c r="B2970" t="s">
        <v>7275</v>
      </c>
    </row>
    <row r="2971" spans="1:2" x14ac:dyDescent="0.25">
      <c r="A2971" t="s">
        <v>14246</v>
      </c>
      <c r="B2971" t="s">
        <v>1021</v>
      </c>
    </row>
    <row r="2972" spans="1:2" x14ac:dyDescent="0.25">
      <c r="A2972" t="s">
        <v>14247</v>
      </c>
      <c r="B2972" t="s">
        <v>10016</v>
      </c>
    </row>
    <row r="2973" spans="1:2" x14ac:dyDescent="0.25">
      <c r="A2973" t="s">
        <v>14248</v>
      </c>
      <c r="B2973" t="s">
        <v>10518</v>
      </c>
    </row>
    <row r="2974" spans="1:2" x14ac:dyDescent="0.25">
      <c r="A2974" t="s">
        <v>14249</v>
      </c>
      <c r="B2974" t="s">
        <v>8909</v>
      </c>
    </row>
    <row r="2975" spans="1:2" x14ac:dyDescent="0.25">
      <c r="A2975" t="s">
        <v>14250</v>
      </c>
      <c r="B2975" t="s">
        <v>1068</v>
      </c>
    </row>
    <row r="2976" spans="1:2" x14ac:dyDescent="0.25">
      <c r="A2976" t="s">
        <v>14251</v>
      </c>
      <c r="B2976" t="s">
        <v>1403</v>
      </c>
    </row>
    <row r="2977" spans="1:2" x14ac:dyDescent="0.25">
      <c r="A2977" t="s">
        <v>14252</v>
      </c>
      <c r="B2977" t="s">
        <v>7344</v>
      </c>
    </row>
    <row r="2978" spans="1:2" x14ac:dyDescent="0.25">
      <c r="A2978" t="s">
        <v>14253</v>
      </c>
      <c r="B2978" t="s">
        <v>6028</v>
      </c>
    </row>
    <row r="2979" spans="1:2" x14ac:dyDescent="0.25">
      <c r="A2979" t="s">
        <v>14254</v>
      </c>
      <c r="B2979" t="s">
        <v>1157</v>
      </c>
    </row>
    <row r="2980" spans="1:2" x14ac:dyDescent="0.25">
      <c r="A2980" t="s">
        <v>14255</v>
      </c>
      <c r="B2980" t="s">
        <v>3525</v>
      </c>
    </row>
    <row r="2981" spans="1:2" x14ac:dyDescent="0.25">
      <c r="A2981" t="s">
        <v>14256</v>
      </c>
      <c r="B2981" t="s">
        <v>7567</v>
      </c>
    </row>
    <row r="2982" spans="1:2" x14ac:dyDescent="0.25">
      <c r="A2982" t="s">
        <v>14257</v>
      </c>
      <c r="B2982" t="s">
        <v>6854</v>
      </c>
    </row>
    <row r="2983" spans="1:2" x14ac:dyDescent="0.25">
      <c r="A2983" t="s">
        <v>14258</v>
      </c>
      <c r="B2983" t="s">
        <v>10200</v>
      </c>
    </row>
    <row r="2984" spans="1:2" x14ac:dyDescent="0.25">
      <c r="A2984" t="s">
        <v>14259</v>
      </c>
      <c r="B2984" t="s">
        <v>9187</v>
      </c>
    </row>
    <row r="2985" spans="1:2" x14ac:dyDescent="0.25">
      <c r="A2985" t="s">
        <v>14260</v>
      </c>
      <c r="B2985" t="s">
        <v>3244</v>
      </c>
    </row>
    <row r="2986" spans="1:2" x14ac:dyDescent="0.25">
      <c r="A2986" t="s">
        <v>14261</v>
      </c>
      <c r="B2986" t="s">
        <v>1530</v>
      </c>
    </row>
    <row r="2987" spans="1:2" x14ac:dyDescent="0.25">
      <c r="A2987" t="s">
        <v>14262</v>
      </c>
      <c r="B2987" t="s">
        <v>7694</v>
      </c>
    </row>
    <row r="2988" spans="1:2" x14ac:dyDescent="0.25">
      <c r="A2988" t="s">
        <v>14263</v>
      </c>
      <c r="B2988" t="s">
        <v>1177</v>
      </c>
    </row>
    <row r="2989" spans="1:2" x14ac:dyDescent="0.25">
      <c r="A2989" t="s">
        <v>14264</v>
      </c>
      <c r="B2989" t="s">
        <v>10744</v>
      </c>
    </row>
    <row r="2990" spans="1:2" x14ac:dyDescent="0.25">
      <c r="A2990" t="s">
        <v>14265</v>
      </c>
      <c r="B2990" t="s">
        <v>4446</v>
      </c>
    </row>
    <row r="2991" spans="1:2" x14ac:dyDescent="0.25">
      <c r="A2991" t="s">
        <v>14266</v>
      </c>
      <c r="B2991" t="s">
        <v>1629</v>
      </c>
    </row>
    <row r="2992" spans="1:2" x14ac:dyDescent="0.25">
      <c r="A2992" t="s">
        <v>14267</v>
      </c>
      <c r="B2992" t="s">
        <v>9505</v>
      </c>
    </row>
    <row r="2993" spans="1:2" x14ac:dyDescent="0.25">
      <c r="A2993" t="s">
        <v>14268</v>
      </c>
      <c r="B2993" t="s">
        <v>4702</v>
      </c>
    </row>
    <row r="2994" spans="1:2" x14ac:dyDescent="0.25">
      <c r="A2994" t="s">
        <v>14269</v>
      </c>
      <c r="B2994" t="s">
        <v>3303</v>
      </c>
    </row>
    <row r="2995" spans="1:2" x14ac:dyDescent="0.25">
      <c r="A2995" t="s">
        <v>14270</v>
      </c>
      <c r="B2995" t="s">
        <v>8142</v>
      </c>
    </row>
    <row r="2996" spans="1:2" x14ac:dyDescent="0.25">
      <c r="A2996" t="s">
        <v>14271</v>
      </c>
      <c r="B2996" t="s">
        <v>9834</v>
      </c>
    </row>
    <row r="2997" spans="1:2" x14ac:dyDescent="0.25">
      <c r="A2997" t="s">
        <v>14272</v>
      </c>
      <c r="B2997" t="s">
        <v>4914</v>
      </c>
    </row>
    <row r="2998" spans="1:2" x14ac:dyDescent="0.25">
      <c r="A2998" t="s">
        <v>14273</v>
      </c>
      <c r="B2998" t="s">
        <v>10875</v>
      </c>
    </row>
    <row r="2999" spans="1:2" x14ac:dyDescent="0.25">
      <c r="A2999" t="s">
        <v>14274</v>
      </c>
      <c r="B2999" t="s">
        <v>8839</v>
      </c>
    </row>
    <row r="3000" spans="1:2" x14ac:dyDescent="0.25">
      <c r="A3000" t="s">
        <v>14275</v>
      </c>
      <c r="B3000" t="s">
        <v>5344</v>
      </c>
    </row>
    <row r="3001" spans="1:2" x14ac:dyDescent="0.25">
      <c r="A3001" t="s">
        <v>14276</v>
      </c>
      <c r="B3001" t="s">
        <v>4242</v>
      </c>
    </row>
    <row r="3002" spans="1:2" x14ac:dyDescent="0.25">
      <c r="A3002" t="s">
        <v>14277</v>
      </c>
      <c r="B3002" t="s">
        <v>7604</v>
      </c>
    </row>
    <row r="3003" spans="1:2" x14ac:dyDescent="0.25">
      <c r="A3003" t="s">
        <v>14278</v>
      </c>
      <c r="B3003" t="s">
        <v>1480</v>
      </c>
    </row>
    <row r="3004" spans="1:2" x14ac:dyDescent="0.25">
      <c r="A3004" t="s">
        <v>14279</v>
      </c>
      <c r="B3004" t="s">
        <v>1829</v>
      </c>
    </row>
    <row r="3005" spans="1:2" x14ac:dyDescent="0.25">
      <c r="A3005" t="s">
        <v>14280</v>
      </c>
      <c r="B3005" t="s">
        <v>1527</v>
      </c>
    </row>
    <row r="3006" spans="1:2" x14ac:dyDescent="0.25">
      <c r="A3006" t="s">
        <v>14281</v>
      </c>
      <c r="B3006" t="s">
        <v>4060</v>
      </c>
    </row>
    <row r="3007" spans="1:2" x14ac:dyDescent="0.25">
      <c r="A3007" t="s">
        <v>14282</v>
      </c>
      <c r="B3007" t="s">
        <v>1071</v>
      </c>
    </row>
    <row r="3008" spans="1:2" x14ac:dyDescent="0.25">
      <c r="A3008" t="s">
        <v>14283</v>
      </c>
      <c r="B3008" t="s">
        <v>3855</v>
      </c>
    </row>
    <row r="3009" spans="1:2" x14ac:dyDescent="0.25">
      <c r="A3009" t="s">
        <v>14284</v>
      </c>
      <c r="B3009" t="s">
        <v>4441</v>
      </c>
    </row>
    <row r="3010" spans="1:2" x14ac:dyDescent="0.25">
      <c r="A3010" t="s">
        <v>14285</v>
      </c>
      <c r="B3010" t="s">
        <v>3632</v>
      </c>
    </row>
    <row r="3011" spans="1:2" x14ac:dyDescent="0.25">
      <c r="A3011" t="s">
        <v>14286</v>
      </c>
      <c r="B3011" t="s">
        <v>1074</v>
      </c>
    </row>
    <row r="3012" spans="1:2" x14ac:dyDescent="0.25">
      <c r="A3012" t="s">
        <v>14287</v>
      </c>
      <c r="B3012" t="s">
        <v>1632</v>
      </c>
    </row>
    <row r="3013" spans="1:2" x14ac:dyDescent="0.25">
      <c r="A3013" t="s">
        <v>14288</v>
      </c>
      <c r="B3013" t="s">
        <v>4899</v>
      </c>
    </row>
    <row r="3014" spans="1:2" x14ac:dyDescent="0.25">
      <c r="A3014" t="s">
        <v>14289</v>
      </c>
      <c r="B3014" t="s">
        <v>8942</v>
      </c>
    </row>
    <row r="3015" spans="1:2" x14ac:dyDescent="0.25">
      <c r="A3015" t="s">
        <v>14290</v>
      </c>
      <c r="B3015" t="s">
        <v>9230</v>
      </c>
    </row>
    <row r="3016" spans="1:2" x14ac:dyDescent="0.25">
      <c r="A3016" t="s">
        <v>14291</v>
      </c>
      <c r="B3016" t="s">
        <v>7222</v>
      </c>
    </row>
    <row r="3017" spans="1:2" x14ac:dyDescent="0.25">
      <c r="A3017" t="s">
        <v>14292</v>
      </c>
      <c r="B3017" t="s">
        <v>8034</v>
      </c>
    </row>
    <row r="3018" spans="1:2" x14ac:dyDescent="0.25">
      <c r="A3018" t="s">
        <v>14293</v>
      </c>
      <c r="B3018" t="s">
        <v>10359</v>
      </c>
    </row>
    <row r="3019" spans="1:2" x14ac:dyDescent="0.25">
      <c r="A3019" t="s">
        <v>14294</v>
      </c>
      <c r="B3019" t="s">
        <v>4214</v>
      </c>
    </row>
    <row r="3020" spans="1:2" x14ac:dyDescent="0.25">
      <c r="A3020" t="s">
        <v>14295</v>
      </c>
      <c r="B3020" t="s">
        <v>10465</v>
      </c>
    </row>
    <row r="3021" spans="1:2" x14ac:dyDescent="0.25">
      <c r="A3021" t="s">
        <v>14296</v>
      </c>
      <c r="B3021" t="s">
        <v>10145</v>
      </c>
    </row>
    <row r="3022" spans="1:2" x14ac:dyDescent="0.25">
      <c r="A3022" t="s">
        <v>14297</v>
      </c>
      <c r="B3022" t="s">
        <v>6751</v>
      </c>
    </row>
    <row r="3023" spans="1:2" x14ac:dyDescent="0.25">
      <c r="A3023" t="s">
        <v>14298</v>
      </c>
      <c r="B3023" t="s">
        <v>6382</v>
      </c>
    </row>
    <row r="3024" spans="1:2" x14ac:dyDescent="0.25">
      <c r="A3024" t="s">
        <v>14299</v>
      </c>
      <c r="B3024" t="s">
        <v>3909</v>
      </c>
    </row>
    <row r="3025" spans="1:2" x14ac:dyDescent="0.25">
      <c r="A3025" t="s">
        <v>14300</v>
      </c>
      <c r="B3025" t="s">
        <v>2597</v>
      </c>
    </row>
    <row r="3026" spans="1:2" x14ac:dyDescent="0.25">
      <c r="A3026" t="s">
        <v>14301</v>
      </c>
      <c r="B3026" t="s">
        <v>4613</v>
      </c>
    </row>
    <row r="3027" spans="1:2" x14ac:dyDescent="0.25">
      <c r="A3027" t="s">
        <v>14302</v>
      </c>
      <c r="B3027" t="s">
        <v>2828</v>
      </c>
    </row>
    <row r="3028" spans="1:2" x14ac:dyDescent="0.25">
      <c r="A3028" t="s">
        <v>14303</v>
      </c>
      <c r="B3028" t="s">
        <v>1112</v>
      </c>
    </row>
    <row r="3029" spans="1:2" x14ac:dyDescent="0.25">
      <c r="A3029" t="s">
        <v>14304</v>
      </c>
      <c r="B3029" t="s">
        <v>8460</v>
      </c>
    </row>
    <row r="3030" spans="1:2" x14ac:dyDescent="0.25">
      <c r="A3030" t="s">
        <v>14305</v>
      </c>
      <c r="B3030" t="s">
        <v>10635</v>
      </c>
    </row>
    <row r="3031" spans="1:2" x14ac:dyDescent="0.25">
      <c r="A3031" t="s">
        <v>14306</v>
      </c>
      <c r="B3031" t="s">
        <v>10315</v>
      </c>
    </row>
    <row r="3032" spans="1:2" x14ac:dyDescent="0.25">
      <c r="A3032" t="s">
        <v>14307</v>
      </c>
      <c r="B3032" t="s">
        <v>6993</v>
      </c>
    </row>
    <row r="3033" spans="1:2" x14ac:dyDescent="0.25">
      <c r="A3033" t="s">
        <v>14308</v>
      </c>
      <c r="B3033" t="s">
        <v>5448</v>
      </c>
    </row>
    <row r="3034" spans="1:2" x14ac:dyDescent="0.25">
      <c r="A3034" t="s">
        <v>14309</v>
      </c>
      <c r="B3034" t="s">
        <v>8119</v>
      </c>
    </row>
    <row r="3035" spans="1:2" x14ac:dyDescent="0.25">
      <c r="A3035" t="s">
        <v>14310</v>
      </c>
      <c r="B3035" t="s">
        <v>4764</v>
      </c>
    </row>
    <row r="3036" spans="1:2" x14ac:dyDescent="0.25">
      <c r="A3036" t="s">
        <v>14311</v>
      </c>
      <c r="B3036" t="s">
        <v>6237</v>
      </c>
    </row>
    <row r="3037" spans="1:2" x14ac:dyDescent="0.25">
      <c r="A3037" t="s">
        <v>14312</v>
      </c>
      <c r="B3037" t="s">
        <v>2519</v>
      </c>
    </row>
    <row r="3038" spans="1:2" x14ac:dyDescent="0.25">
      <c r="A3038" t="s">
        <v>14313</v>
      </c>
      <c r="B3038" t="s">
        <v>4292</v>
      </c>
    </row>
    <row r="3039" spans="1:2" x14ac:dyDescent="0.25">
      <c r="A3039" t="s">
        <v>14314</v>
      </c>
      <c r="B3039" t="s">
        <v>6763</v>
      </c>
    </row>
    <row r="3040" spans="1:2" x14ac:dyDescent="0.25">
      <c r="A3040" t="s">
        <v>14315</v>
      </c>
      <c r="B3040" t="s">
        <v>4542</v>
      </c>
    </row>
    <row r="3041" spans="1:2" x14ac:dyDescent="0.25">
      <c r="A3041" t="s">
        <v>14316</v>
      </c>
      <c r="B3041" t="s">
        <v>6216</v>
      </c>
    </row>
    <row r="3042" spans="1:2" x14ac:dyDescent="0.25">
      <c r="A3042" t="s">
        <v>14317</v>
      </c>
      <c r="B3042" t="s">
        <v>10162</v>
      </c>
    </row>
    <row r="3043" spans="1:2" x14ac:dyDescent="0.25">
      <c r="A3043" t="s">
        <v>14318</v>
      </c>
      <c r="B3043" t="s">
        <v>6570</v>
      </c>
    </row>
    <row r="3044" spans="1:2" x14ac:dyDescent="0.25">
      <c r="A3044" t="s">
        <v>14319</v>
      </c>
      <c r="B3044" t="s">
        <v>7920</v>
      </c>
    </row>
    <row r="3045" spans="1:2" x14ac:dyDescent="0.25">
      <c r="A3045" t="s">
        <v>14320</v>
      </c>
      <c r="B3045" t="s">
        <v>7176</v>
      </c>
    </row>
    <row r="3046" spans="1:2" x14ac:dyDescent="0.25">
      <c r="A3046" t="s">
        <v>14321</v>
      </c>
      <c r="B3046" t="s">
        <v>1747</v>
      </c>
    </row>
    <row r="3047" spans="1:2" x14ac:dyDescent="0.25">
      <c r="A3047" t="s">
        <v>14322</v>
      </c>
      <c r="B3047" t="s">
        <v>6253</v>
      </c>
    </row>
    <row r="3048" spans="1:2" x14ac:dyDescent="0.25">
      <c r="A3048" t="s">
        <v>14323</v>
      </c>
      <c r="B3048" t="s">
        <v>10535</v>
      </c>
    </row>
    <row r="3049" spans="1:2" x14ac:dyDescent="0.25">
      <c r="A3049" t="s">
        <v>14324</v>
      </c>
      <c r="B3049" t="s">
        <v>4792</v>
      </c>
    </row>
    <row r="3050" spans="1:2" x14ac:dyDescent="0.25">
      <c r="A3050" t="s">
        <v>14325</v>
      </c>
      <c r="B3050" t="s">
        <v>3560</v>
      </c>
    </row>
    <row r="3051" spans="1:2" x14ac:dyDescent="0.25">
      <c r="A3051" t="s">
        <v>14326</v>
      </c>
      <c r="B3051" t="s">
        <v>6875</v>
      </c>
    </row>
    <row r="3052" spans="1:2" x14ac:dyDescent="0.25">
      <c r="A3052" t="s">
        <v>14327</v>
      </c>
      <c r="B3052" t="s">
        <v>2932</v>
      </c>
    </row>
    <row r="3053" spans="1:2" x14ac:dyDescent="0.25">
      <c r="A3053" t="s">
        <v>14328</v>
      </c>
      <c r="B3053" t="s">
        <v>1583</v>
      </c>
    </row>
    <row r="3054" spans="1:2" x14ac:dyDescent="0.25">
      <c r="A3054" t="s">
        <v>14329</v>
      </c>
      <c r="B3054" t="s">
        <v>8793</v>
      </c>
    </row>
    <row r="3055" spans="1:2" x14ac:dyDescent="0.25">
      <c r="A3055" t="s">
        <v>14330</v>
      </c>
      <c r="B3055" t="s">
        <v>3813</v>
      </c>
    </row>
    <row r="3056" spans="1:2" x14ac:dyDescent="0.25">
      <c r="A3056" t="s">
        <v>14331</v>
      </c>
      <c r="B3056" t="s">
        <v>6394</v>
      </c>
    </row>
    <row r="3057" spans="1:2" x14ac:dyDescent="0.25">
      <c r="A3057" t="s">
        <v>14332</v>
      </c>
      <c r="B3057" t="s">
        <v>7205</v>
      </c>
    </row>
    <row r="3058" spans="1:2" x14ac:dyDescent="0.25">
      <c r="A3058" t="s">
        <v>14333</v>
      </c>
      <c r="B3058" t="s">
        <v>816</v>
      </c>
    </row>
    <row r="3059" spans="1:2" x14ac:dyDescent="0.25">
      <c r="A3059" t="s">
        <v>14334</v>
      </c>
      <c r="B3059" t="s">
        <v>2310</v>
      </c>
    </row>
    <row r="3060" spans="1:2" x14ac:dyDescent="0.25">
      <c r="A3060" t="s">
        <v>14335</v>
      </c>
      <c r="B3060" t="s">
        <v>828</v>
      </c>
    </row>
    <row r="3061" spans="1:2" x14ac:dyDescent="0.25">
      <c r="A3061" t="s">
        <v>14336</v>
      </c>
      <c r="B3061" t="s">
        <v>9258</v>
      </c>
    </row>
    <row r="3062" spans="1:2" x14ac:dyDescent="0.25">
      <c r="A3062" t="s">
        <v>14337</v>
      </c>
      <c r="B3062" t="s">
        <v>7822</v>
      </c>
    </row>
    <row r="3063" spans="1:2" x14ac:dyDescent="0.25">
      <c r="A3063" t="s">
        <v>14338</v>
      </c>
      <c r="B3063" t="s">
        <v>8154</v>
      </c>
    </row>
    <row r="3064" spans="1:2" x14ac:dyDescent="0.25">
      <c r="A3064" t="s">
        <v>14339</v>
      </c>
      <c r="B3064" t="s">
        <v>5612</v>
      </c>
    </row>
    <row r="3065" spans="1:2" x14ac:dyDescent="0.25">
      <c r="A3065" t="s">
        <v>14340</v>
      </c>
      <c r="B3065" t="s">
        <v>8239</v>
      </c>
    </row>
    <row r="3066" spans="1:2" x14ac:dyDescent="0.25">
      <c r="A3066" t="s">
        <v>14341</v>
      </c>
      <c r="B3066" t="s">
        <v>4671</v>
      </c>
    </row>
    <row r="3067" spans="1:2" x14ac:dyDescent="0.25">
      <c r="A3067" t="s">
        <v>14342</v>
      </c>
      <c r="B3067" t="s">
        <v>5409</v>
      </c>
    </row>
    <row r="3068" spans="1:2" x14ac:dyDescent="0.25">
      <c r="A3068" t="s">
        <v>14343</v>
      </c>
      <c r="B3068" t="s">
        <v>3135</v>
      </c>
    </row>
    <row r="3069" spans="1:2" x14ac:dyDescent="0.25">
      <c r="A3069" t="s">
        <v>14344</v>
      </c>
      <c r="B3069" t="s">
        <v>8158</v>
      </c>
    </row>
    <row r="3070" spans="1:2" x14ac:dyDescent="0.25">
      <c r="A3070" t="s">
        <v>14345</v>
      </c>
      <c r="B3070" t="s">
        <v>361</v>
      </c>
    </row>
    <row r="3071" spans="1:2" x14ac:dyDescent="0.25">
      <c r="A3071" t="s">
        <v>14346</v>
      </c>
      <c r="B3071" t="s">
        <v>584</v>
      </c>
    </row>
    <row r="3072" spans="1:2" x14ac:dyDescent="0.25">
      <c r="A3072" t="s">
        <v>14347</v>
      </c>
      <c r="B3072" t="s">
        <v>2233</v>
      </c>
    </row>
    <row r="3073" spans="1:2" x14ac:dyDescent="0.25">
      <c r="A3073" t="s">
        <v>14348</v>
      </c>
      <c r="B3073" t="s">
        <v>5127</v>
      </c>
    </row>
    <row r="3074" spans="1:2" x14ac:dyDescent="0.25">
      <c r="A3074" t="s">
        <v>14349</v>
      </c>
      <c r="B3074" t="s">
        <v>2029</v>
      </c>
    </row>
    <row r="3075" spans="1:2" x14ac:dyDescent="0.25">
      <c r="A3075" t="s">
        <v>14350</v>
      </c>
      <c r="B3075" t="s">
        <v>563</v>
      </c>
    </row>
    <row r="3076" spans="1:2" x14ac:dyDescent="0.25">
      <c r="A3076" t="s">
        <v>14351</v>
      </c>
      <c r="B3076" t="s">
        <v>5045</v>
      </c>
    </row>
    <row r="3077" spans="1:2" x14ac:dyDescent="0.25">
      <c r="A3077" t="s">
        <v>14352</v>
      </c>
      <c r="B3077" t="s">
        <v>8584</v>
      </c>
    </row>
    <row r="3078" spans="1:2" x14ac:dyDescent="0.25">
      <c r="A3078" t="s">
        <v>14353</v>
      </c>
      <c r="B3078" t="s">
        <v>5005</v>
      </c>
    </row>
    <row r="3079" spans="1:2" x14ac:dyDescent="0.25">
      <c r="A3079" t="s">
        <v>14354</v>
      </c>
      <c r="B3079" t="s">
        <v>1554</v>
      </c>
    </row>
    <row r="3080" spans="1:2" x14ac:dyDescent="0.25">
      <c r="A3080" t="s">
        <v>14355</v>
      </c>
      <c r="B3080" t="s">
        <v>9958</v>
      </c>
    </row>
    <row r="3081" spans="1:2" x14ac:dyDescent="0.25">
      <c r="A3081" t="s">
        <v>14356</v>
      </c>
      <c r="B3081" t="s">
        <v>9826</v>
      </c>
    </row>
    <row r="3082" spans="1:2" x14ac:dyDescent="0.25">
      <c r="A3082" t="s">
        <v>14357</v>
      </c>
      <c r="B3082" t="s">
        <v>5731</v>
      </c>
    </row>
    <row r="3083" spans="1:2" x14ac:dyDescent="0.25">
      <c r="A3083" t="s">
        <v>14358</v>
      </c>
      <c r="B3083" t="s">
        <v>3378</v>
      </c>
    </row>
    <row r="3084" spans="1:2" x14ac:dyDescent="0.25">
      <c r="A3084" t="s">
        <v>14359</v>
      </c>
      <c r="B3084" t="s">
        <v>4448</v>
      </c>
    </row>
    <row r="3085" spans="1:2" x14ac:dyDescent="0.25">
      <c r="A3085" t="s">
        <v>14360</v>
      </c>
      <c r="B3085" t="s">
        <v>8801</v>
      </c>
    </row>
    <row r="3086" spans="1:2" x14ac:dyDescent="0.25">
      <c r="A3086" t="s">
        <v>14361</v>
      </c>
      <c r="B3086" t="s">
        <v>1409</v>
      </c>
    </row>
    <row r="3087" spans="1:2" x14ac:dyDescent="0.25">
      <c r="A3087" t="s">
        <v>14362</v>
      </c>
      <c r="B3087" t="s">
        <v>2228</v>
      </c>
    </row>
    <row r="3088" spans="1:2" x14ac:dyDescent="0.25">
      <c r="A3088" t="s">
        <v>14363</v>
      </c>
      <c r="B3088" t="s">
        <v>7690</v>
      </c>
    </row>
    <row r="3089" spans="1:2" x14ac:dyDescent="0.25">
      <c r="A3089" t="s">
        <v>14364</v>
      </c>
      <c r="B3089" t="s">
        <v>4683</v>
      </c>
    </row>
    <row r="3090" spans="1:2" x14ac:dyDescent="0.25">
      <c r="A3090" t="s">
        <v>14365</v>
      </c>
      <c r="B3090" t="s">
        <v>7975</v>
      </c>
    </row>
    <row r="3091" spans="1:2" x14ac:dyDescent="0.25">
      <c r="A3091" t="s">
        <v>14366</v>
      </c>
      <c r="B3091" t="s">
        <v>4805</v>
      </c>
    </row>
    <row r="3092" spans="1:2" x14ac:dyDescent="0.25">
      <c r="A3092" t="s">
        <v>14367</v>
      </c>
      <c r="B3092" t="s">
        <v>9093</v>
      </c>
    </row>
    <row r="3093" spans="1:2" x14ac:dyDescent="0.25">
      <c r="A3093" t="s">
        <v>14368</v>
      </c>
      <c r="B3093" t="s">
        <v>7178</v>
      </c>
    </row>
    <row r="3094" spans="1:2" x14ac:dyDescent="0.25">
      <c r="A3094" t="s">
        <v>14369</v>
      </c>
      <c r="B3094" t="s">
        <v>2567</v>
      </c>
    </row>
    <row r="3095" spans="1:2" x14ac:dyDescent="0.25">
      <c r="A3095" t="s">
        <v>14370</v>
      </c>
      <c r="B3095" t="s">
        <v>9581</v>
      </c>
    </row>
    <row r="3096" spans="1:2" x14ac:dyDescent="0.25">
      <c r="A3096" t="s">
        <v>14371</v>
      </c>
      <c r="B3096" t="s">
        <v>3601</v>
      </c>
    </row>
    <row r="3097" spans="1:2" x14ac:dyDescent="0.25">
      <c r="A3097" t="s">
        <v>14372</v>
      </c>
      <c r="B3097" t="s">
        <v>5419</v>
      </c>
    </row>
    <row r="3098" spans="1:2" x14ac:dyDescent="0.25">
      <c r="A3098" t="s">
        <v>14373</v>
      </c>
      <c r="B3098" t="s">
        <v>364</v>
      </c>
    </row>
    <row r="3099" spans="1:2" x14ac:dyDescent="0.25">
      <c r="A3099" t="s">
        <v>14374</v>
      </c>
      <c r="B3099" t="s">
        <v>8375</v>
      </c>
    </row>
    <row r="3100" spans="1:2" x14ac:dyDescent="0.25">
      <c r="A3100" t="s">
        <v>14375</v>
      </c>
      <c r="B3100" t="s">
        <v>7083</v>
      </c>
    </row>
    <row r="3101" spans="1:2" x14ac:dyDescent="0.25">
      <c r="A3101" t="s">
        <v>14376</v>
      </c>
      <c r="B3101" t="s">
        <v>9071</v>
      </c>
    </row>
    <row r="3102" spans="1:2" x14ac:dyDescent="0.25">
      <c r="A3102" t="s">
        <v>14377</v>
      </c>
      <c r="B3102" t="s">
        <v>1714</v>
      </c>
    </row>
    <row r="3103" spans="1:2" x14ac:dyDescent="0.25">
      <c r="A3103" t="s">
        <v>14378</v>
      </c>
      <c r="B3103" t="s">
        <v>10484</v>
      </c>
    </row>
    <row r="3104" spans="1:2" x14ac:dyDescent="0.25">
      <c r="A3104" t="s">
        <v>14379</v>
      </c>
      <c r="B3104" t="s">
        <v>10440</v>
      </c>
    </row>
    <row r="3105" spans="1:2" x14ac:dyDescent="0.25">
      <c r="A3105" t="s">
        <v>14380</v>
      </c>
      <c r="B3105" t="s">
        <v>447</v>
      </c>
    </row>
    <row r="3106" spans="1:2" x14ac:dyDescent="0.25">
      <c r="A3106" t="s">
        <v>14381</v>
      </c>
      <c r="B3106" t="s">
        <v>7294</v>
      </c>
    </row>
    <row r="3107" spans="1:2" x14ac:dyDescent="0.25">
      <c r="A3107" t="s">
        <v>14382</v>
      </c>
      <c r="B3107" t="s">
        <v>6543</v>
      </c>
    </row>
    <row r="3108" spans="1:2" x14ac:dyDescent="0.25">
      <c r="A3108" t="s">
        <v>14383</v>
      </c>
      <c r="B3108" t="s">
        <v>5635</v>
      </c>
    </row>
    <row r="3109" spans="1:2" x14ac:dyDescent="0.25">
      <c r="A3109" t="s">
        <v>14384</v>
      </c>
      <c r="B3109" t="s">
        <v>7030</v>
      </c>
    </row>
    <row r="3110" spans="1:2" x14ac:dyDescent="0.25">
      <c r="A3110" t="s">
        <v>14385</v>
      </c>
      <c r="B3110" t="s">
        <v>5530</v>
      </c>
    </row>
    <row r="3111" spans="1:2" x14ac:dyDescent="0.25">
      <c r="A3111" t="s">
        <v>14386</v>
      </c>
      <c r="B3111" t="s">
        <v>10951</v>
      </c>
    </row>
    <row r="3112" spans="1:2" x14ac:dyDescent="0.25">
      <c r="A3112" t="s">
        <v>14387</v>
      </c>
      <c r="B3112" t="s">
        <v>6208</v>
      </c>
    </row>
    <row r="3113" spans="1:2" x14ac:dyDescent="0.25">
      <c r="A3113" t="s">
        <v>14388</v>
      </c>
      <c r="B3113" t="s">
        <v>10602</v>
      </c>
    </row>
    <row r="3114" spans="1:2" x14ac:dyDescent="0.25">
      <c r="A3114" t="s">
        <v>14389</v>
      </c>
      <c r="B3114" t="s">
        <v>4803</v>
      </c>
    </row>
    <row r="3115" spans="1:2" x14ac:dyDescent="0.25">
      <c r="A3115" t="s">
        <v>14390</v>
      </c>
      <c r="B3115" t="s">
        <v>5890</v>
      </c>
    </row>
    <row r="3116" spans="1:2" x14ac:dyDescent="0.25">
      <c r="A3116" t="s">
        <v>14391</v>
      </c>
      <c r="B3116" t="s">
        <v>2123</v>
      </c>
    </row>
    <row r="3117" spans="1:2" x14ac:dyDescent="0.25">
      <c r="A3117" t="s">
        <v>14392</v>
      </c>
      <c r="B3117" t="s">
        <v>9652</v>
      </c>
    </row>
    <row r="3118" spans="1:2" x14ac:dyDescent="0.25">
      <c r="A3118" t="s">
        <v>14393</v>
      </c>
      <c r="B3118" t="s">
        <v>4853</v>
      </c>
    </row>
    <row r="3119" spans="1:2" x14ac:dyDescent="0.25">
      <c r="A3119" t="s">
        <v>14394</v>
      </c>
      <c r="B3119" t="s">
        <v>4829</v>
      </c>
    </row>
    <row r="3120" spans="1:2" x14ac:dyDescent="0.25">
      <c r="A3120" t="s">
        <v>14395</v>
      </c>
      <c r="B3120" t="s">
        <v>6020</v>
      </c>
    </row>
    <row r="3121" spans="1:2" x14ac:dyDescent="0.25">
      <c r="A3121" t="s">
        <v>14396</v>
      </c>
      <c r="B3121" t="s">
        <v>3864</v>
      </c>
    </row>
    <row r="3122" spans="1:2" x14ac:dyDescent="0.25">
      <c r="A3122" t="s">
        <v>14397</v>
      </c>
      <c r="B3122" t="s">
        <v>3538</v>
      </c>
    </row>
    <row r="3123" spans="1:2" x14ac:dyDescent="0.25">
      <c r="A3123" t="s">
        <v>14398</v>
      </c>
      <c r="B3123" t="s">
        <v>8321</v>
      </c>
    </row>
    <row r="3124" spans="1:2" x14ac:dyDescent="0.25">
      <c r="A3124" t="s">
        <v>14399</v>
      </c>
      <c r="B3124" t="s">
        <v>6133</v>
      </c>
    </row>
    <row r="3125" spans="1:2" x14ac:dyDescent="0.25">
      <c r="A3125" t="s">
        <v>14400</v>
      </c>
      <c r="B3125" t="s">
        <v>9596</v>
      </c>
    </row>
    <row r="3126" spans="1:2" x14ac:dyDescent="0.25">
      <c r="A3126" t="s">
        <v>14401</v>
      </c>
      <c r="B3126" t="s">
        <v>7610</v>
      </c>
    </row>
    <row r="3127" spans="1:2" x14ac:dyDescent="0.25">
      <c r="A3127" t="s">
        <v>14402</v>
      </c>
      <c r="B3127" t="s">
        <v>3794</v>
      </c>
    </row>
    <row r="3128" spans="1:2" x14ac:dyDescent="0.25">
      <c r="A3128" t="s">
        <v>14403</v>
      </c>
      <c r="B3128" t="s">
        <v>8937</v>
      </c>
    </row>
    <row r="3129" spans="1:2" x14ac:dyDescent="0.25">
      <c r="A3129" t="s">
        <v>14404</v>
      </c>
      <c r="B3129" t="s">
        <v>417</v>
      </c>
    </row>
    <row r="3130" spans="1:2" x14ac:dyDescent="0.25">
      <c r="A3130" t="s">
        <v>14405</v>
      </c>
      <c r="B3130" t="s">
        <v>8475</v>
      </c>
    </row>
    <row r="3131" spans="1:2" x14ac:dyDescent="0.25">
      <c r="A3131" t="s">
        <v>14406</v>
      </c>
      <c r="B3131" t="s">
        <v>6712</v>
      </c>
    </row>
    <row r="3132" spans="1:2" x14ac:dyDescent="0.25">
      <c r="A3132" t="s">
        <v>14407</v>
      </c>
      <c r="B3132" t="s">
        <v>4801</v>
      </c>
    </row>
    <row r="3133" spans="1:2" x14ac:dyDescent="0.25">
      <c r="A3133" t="s">
        <v>14408</v>
      </c>
      <c r="B3133" t="s">
        <v>10569</v>
      </c>
    </row>
    <row r="3134" spans="1:2" x14ac:dyDescent="0.25">
      <c r="A3134" t="s">
        <v>14409</v>
      </c>
      <c r="B3134" t="s">
        <v>1482</v>
      </c>
    </row>
    <row r="3135" spans="1:2" x14ac:dyDescent="0.25">
      <c r="A3135" t="s">
        <v>14410</v>
      </c>
      <c r="B3135" t="s">
        <v>8666</v>
      </c>
    </row>
    <row r="3136" spans="1:2" x14ac:dyDescent="0.25">
      <c r="A3136" t="s">
        <v>14411</v>
      </c>
      <c r="B3136" t="s">
        <v>7155</v>
      </c>
    </row>
    <row r="3137" spans="1:2" x14ac:dyDescent="0.25">
      <c r="A3137" t="s">
        <v>14412</v>
      </c>
      <c r="B3137" t="s">
        <v>10878</v>
      </c>
    </row>
    <row r="3138" spans="1:2" x14ac:dyDescent="0.25">
      <c r="A3138" t="s">
        <v>14413</v>
      </c>
      <c r="B3138" t="s">
        <v>4906</v>
      </c>
    </row>
    <row r="3139" spans="1:2" x14ac:dyDescent="0.25">
      <c r="A3139" t="s">
        <v>14414</v>
      </c>
      <c r="B3139" t="s">
        <v>9323</v>
      </c>
    </row>
    <row r="3140" spans="1:2" x14ac:dyDescent="0.25">
      <c r="A3140" t="s">
        <v>14415</v>
      </c>
      <c r="B3140" t="s">
        <v>5955</v>
      </c>
    </row>
    <row r="3141" spans="1:2" x14ac:dyDescent="0.25">
      <c r="A3141" t="s">
        <v>14416</v>
      </c>
      <c r="B3141" t="s">
        <v>2097</v>
      </c>
    </row>
    <row r="3142" spans="1:2" x14ac:dyDescent="0.25">
      <c r="A3142" t="s">
        <v>14417</v>
      </c>
      <c r="B3142" t="s">
        <v>9086</v>
      </c>
    </row>
    <row r="3143" spans="1:2" x14ac:dyDescent="0.25">
      <c r="A3143" t="s">
        <v>14418</v>
      </c>
      <c r="B3143" t="s">
        <v>2503</v>
      </c>
    </row>
    <row r="3144" spans="1:2" x14ac:dyDescent="0.25">
      <c r="A3144" t="s">
        <v>14419</v>
      </c>
      <c r="B3144" t="s">
        <v>3073</v>
      </c>
    </row>
    <row r="3145" spans="1:2" x14ac:dyDescent="0.25">
      <c r="A3145" t="s">
        <v>14420</v>
      </c>
      <c r="B3145" t="s">
        <v>8789</v>
      </c>
    </row>
    <row r="3146" spans="1:2" x14ac:dyDescent="0.25">
      <c r="A3146" t="s">
        <v>14421</v>
      </c>
      <c r="B3146" t="s">
        <v>3981</v>
      </c>
    </row>
    <row r="3147" spans="1:2" x14ac:dyDescent="0.25">
      <c r="A3147" t="s">
        <v>14422</v>
      </c>
      <c r="B3147" t="s">
        <v>5242</v>
      </c>
    </row>
    <row r="3148" spans="1:2" x14ac:dyDescent="0.25">
      <c r="A3148" t="s">
        <v>14423</v>
      </c>
      <c r="B3148" t="s">
        <v>4467</v>
      </c>
    </row>
    <row r="3149" spans="1:2" x14ac:dyDescent="0.25">
      <c r="A3149" t="s">
        <v>14424</v>
      </c>
      <c r="B3149" t="s">
        <v>4023</v>
      </c>
    </row>
    <row r="3150" spans="1:2" x14ac:dyDescent="0.25">
      <c r="A3150" t="s">
        <v>14425</v>
      </c>
      <c r="B3150" t="s">
        <v>4770</v>
      </c>
    </row>
    <row r="3151" spans="1:2" x14ac:dyDescent="0.25">
      <c r="A3151" t="s">
        <v>14426</v>
      </c>
      <c r="B3151" t="s">
        <v>9583</v>
      </c>
    </row>
    <row r="3152" spans="1:2" x14ac:dyDescent="0.25">
      <c r="A3152" t="s">
        <v>14427</v>
      </c>
      <c r="B3152" t="s">
        <v>4145</v>
      </c>
    </row>
    <row r="3153" spans="1:2" x14ac:dyDescent="0.25">
      <c r="A3153" t="s">
        <v>14428</v>
      </c>
      <c r="B3153" t="s">
        <v>4710</v>
      </c>
    </row>
    <row r="3154" spans="1:2" x14ac:dyDescent="0.25">
      <c r="A3154" t="s">
        <v>14429</v>
      </c>
      <c r="B3154" t="s">
        <v>6313</v>
      </c>
    </row>
    <row r="3155" spans="1:2" x14ac:dyDescent="0.25">
      <c r="A3155" t="s">
        <v>14430</v>
      </c>
      <c r="B3155" t="s">
        <v>4550</v>
      </c>
    </row>
    <row r="3156" spans="1:2" x14ac:dyDescent="0.25">
      <c r="A3156" t="s">
        <v>14431</v>
      </c>
      <c r="B3156" t="s">
        <v>6482</v>
      </c>
    </row>
    <row r="3157" spans="1:2" x14ac:dyDescent="0.25">
      <c r="A3157" t="s">
        <v>14432</v>
      </c>
      <c r="B3157" t="s">
        <v>649</v>
      </c>
    </row>
    <row r="3158" spans="1:2" x14ac:dyDescent="0.25">
      <c r="A3158" t="s">
        <v>14433</v>
      </c>
      <c r="B3158" t="s">
        <v>10932</v>
      </c>
    </row>
    <row r="3159" spans="1:2" x14ac:dyDescent="0.25">
      <c r="A3159" t="s">
        <v>14434</v>
      </c>
      <c r="B3159" t="s">
        <v>2209</v>
      </c>
    </row>
    <row r="3160" spans="1:2" x14ac:dyDescent="0.25">
      <c r="A3160" t="s">
        <v>14435</v>
      </c>
      <c r="B3160" t="s">
        <v>7712</v>
      </c>
    </row>
    <row r="3161" spans="1:2" x14ac:dyDescent="0.25">
      <c r="A3161" t="s">
        <v>14436</v>
      </c>
      <c r="B3161" t="s">
        <v>4320</v>
      </c>
    </row>
    <row r="3162" spans="1:2" x14ac:dyDescent="0.25">
      <c r="A3162" t="s">
        <v>14437</v>
      </c>
      <c r="B3162" t="s">
        <v>2886</v>
      </c>
    </row>
    <row r="3163" spans="1:2" x14ac:dyDescent="0.25">
      <c r="A3163" t="s">
        <v>14438</v>
      </c>
      <c r="B3163" t="s">
        <v>1249</v>
      </c>
    </row>
    <row r="3164" spans="1:2" x14ac:dyDescent="0.25">
      <c r="A3164" t="s">
        <v>14439</v>
      </c>
      <c r="B3164" t="s">
        <v>7134</v>
      </c>
    </row>
    <row r="3165" spans="1:2" x14ac:dyDescent="0.25">
      <c r="A3165" t="s">
        <v>14440</v>
      </c>
      <c r="B3165" t="s">
        <v>10918</v>
      </c>
    </row>
    <row r="3166" spans="1:2" x14ac:dyDescent="0.25">
      <c r="A3166" t="s">
        <v>14441</v>
      </c>
      <c r="B3166" t="s">
        <v>7280</v>
      </c>
    </row>
    <row r="3167" spans="1:2" x14ac:dyDescent="0.25">
      <c r="A3167" t="s">
        <v>14442</v>
      </c>
      <c r="B3167" t="s">
        <v>193</v>
      </c>
    </row>
    <row r="3168" spans="1:2" x14ac:dyDescent="0.25">
      <c r="A3168" t="s">
        <v>14443</v>
      </c>
      <c r="B3168" t="s">
        <v>1287</v>
      </c>
    </row>
    <row r="3169" spans="1:2" x14ac:dyDescent="0.25">
      <c r="A3169" t="s">
        <v>14444</v>
      </c>
      <c r="B3169" t="s">
        <v>4189</v>
      </c>
    </row>
    <row r="3170" spans="1:2" x14ac:dyDescent="0.25">
      <c r="A3170" t="s">
        <v>14445</v>
      </c>
      <c r="B3170" t="s">
        <v>6985</v>
      </c>
    </row>
    <row r="3171" spans="1:2" x14ac:dyDescent="0.25">
      <c r="A3171" t="s">
        <v>14446</v>
      </c>
      <c r="B3171" t="s">
        <v>8578</v>
      </c>
    </row>
    <row r="3172" spans="1:2" x14ac:dyDescent="0.25">
      <c r="A3172" t="s">
        <v>14447</v>
      </c>
      <c r="B3172" t="s">
        <v>7953</v>
      </c>
    </row>
    <row r="3173" spans="1:2" x14ac:dyDescent="0.25">
      <c r="A3173" t="s">
        <v>14448</v>
      </c>
      <c r="B3173" t="s">
        <v>10117</v>
      </c>
    </row>
    <row r="3174" spans="1:2" x14ac:dyDescent="0.25">
      <c r="A3174" t="s">
        <v>14449</v>
      </c>
      <c r="B3174" t="s">
        <v>976</v>
      </c>
    </row>
    <row r="3175" spans="1:2" x14ac:dyDescent="0.25">
      <c r="A3175" t="s">
        <v>14450</v>
      </c>
      <c r="B3175" t="s">
        <v>9821</v>
      </c>
    </row>
    <row r="3176" spans="1:2" x14ac:dyDescent="0.25">
      <c r="A3176" t="s">
        <v>14451</v>
      </c>
      <c r="B3176" t="s">
        <v>5198</v>
      </c>
    </row>
    <row r="3177" spans="1:2" x14ac:dyDescent="0.25">
      <c r="A3177" t="s">
        <v>14452</v>
      </c>
      <c r="B3177" t="s">
        <v>4663</v>
      </c>
    </row>
    <row r="3178" spans="1:2" x14ac:dyDescent="0.25">
      <c r="A3178" t="s">
        <v>14453</v>
      </c>
      <c r="B3178" t="s">
        <v>3511</v>
      </c>
    </row>
    <row r="3179" spans="1:2" x14ac:dyDescent="0.25">
      <c r="A3179" t="s">
        <v>14454</v>
      </c>
      <c r="B3179" t="s">
        <v>2908</v>
      </c>
    </row>
    <row r="3180" spans="1:2" x14ac:dyDescent="0.25">
      <c r="A3180" t="s">
        <v>14455</v>
      </c>
      <c r="B3180" t="s">
        <v>7081</v>
      </c>
    </row>
    <row r="3181" spans="1:2" x14ac:dyDescent="0.25">
      <c r="A3181" t="s">
        <v>14456</v>
      </c>
      <c r="B3181" t="s">
        <v>7436</v>
      </c>
    </row>
    <row r="3182" spans="1:2" x14ac:dyDescent="0.25">
      <c r="A3182" t="s">
        <v>14457</v>
      </c>
      <c r="B3182" t="s">
        <v>7454</v>
      </c>
    </row>
    <row r="3183" spans="1:2" x14ac:dyDescent="0.25">
      <c r="A3183" t="s">
        <v>14458</v>
      </c>
      <c r="B3183" t="s">
        <v>8846</v>
      </c>
    </row>
    <row r="3184" spans="1:2" x14ac:dyDescent="0.25">
      <c r="A3184" t="s">
        <v>14459</v>
      </c>
      <c r="B3184" t="s">
        <v>371</v>
      </c>
    </row>
    <row r="3185" spans="1:2" x14ac:dyDescent="0.25">
      <c r="A3185" t="s">
        <v>14460</v>
      </c>
      <c r="B3185" t="s">
        <v>4169</v>
      </c>
    </row>
    <row r="3186" spans="1:2" x14ac:dyDescent="0.25">
      <c r="A3186" t="s">
        <v>14461</v>
      </c>
      <c r="B3186" t="s">
        <v>2830</v>
      </c>
    </row>
    <row r="3187" spans="1:2" x14ac:dyDescent="0.25">
      <c r="A3187" t="s">
        <v>14462</v>
      </c>
      <c r="B3187" t="s">
        <v>8638</v>
      </c>
    </row>
    <row r="3188" spans="1:2" x14ac:dyDescent="0.25">
      <c r="A3188" t="s">
        <v>14463</v>
      </c>
      <c r="B3188" t="s">
        <v>8688</v>
      </c>
    </row>
    <row r="3189" spans="1:2" x14ac:dyDescent="0.25">
      <c r="A3189" t="s">
        <v>14464</v>
      </c>
      <c r="B3189" t="s">
        <v>1634</v>
      </c>
    </row>
    <row r="3190" spans="1:2" x14ac:dyDescent="0.25">
      <c r="A3190" t="s">
        <v>14465</v>
      </c>
      <c r="B3190" t="s">
        <v>3680</v>
      </c>
    </row>
    <row r="3191" spans="1:2" x14ac:dyDescent="0.25">
      <c r="A3191" t="s">
        <v>14466</v>
      </c>
      <c r="B3191" t="s">
        <v>4651</v>
      </c>
    </row>
    <row r="3192" spans="1:2" x14ac:dyDescent="0.25">
      <c r="A3192" t="s">
        <v>14467</v>
      </c>
      <c r="B3192" t="s">
        <v>2528</v>
      </c>
    </row>
    <row r="3193" spans="1:2" x14ac:dyDescent="0.25">
      <c r="A3193" t="s">
        <v>14468</v>
      </c>
      <c r="B3193" t="s">
        <v>10690</v>
      </c>
    </row>
    <row r="3194" spans="1:2" x14ac:dyDescent="0.25">
      <c r="A3194" t="s">
        <v>14469</v>
      </c>
      <c r="B3194" t="s">
        <v>9577</v>
      </c>
    </row>
    <row r="3195" spans="1:2" x14ac:dyDescent="0.25">
      <c r="A3195" t="s">
        <v>14470</v>
      </c>
      <c r="B3195" t="s">
        <v>2142</v>
      </c>
    </row>
    <row r="3196" spans="1:2" x14ac:dyDescent="0.25">
      <c r="A3196" t="s">
        <v>14471</v>
      </c>
      <c r="B3196" t="s">
        <v>987</v>
      </c>
    </row>
    <row r="3197" spans="1:2" x14ac:dyDescent="0.25">
      <c r="A3197" t="s">
        <v>14472</v>
      </c>
      <c r="B3197" t="s">
        <v>120</v>
      </c>
    </row>
    <row r="3198" spans="1:2" x14ac:dyDescent="0.25">
      <c r="A3198" t="s">
        <v>14473</v>
      </c>
      <c r="B3198" t="s">
        <v>7399</v>
      </c>
    </row>
    <row r="3199" spans="1:2" x14ac:dyDescent="0.25">
      <c r="A3199" t="s">
        <v>14474</v>
      </c>
      <c r="B3199" t="s">
        <v>8659</v>
      </c>
    </row>
    <row r="3200" spans="1:2" x14ac:dyDescent="0.25">
      <c r="A3200" t="s">
        <v>14475</v>
      </c>
      <c r="B3200" t="s">
        <v>2624</v>
      </c>
    </row>
    <row r="3201" spans="1:2" x14ac:dyDescent="0.25">
      <c r="A3201" t="s">
        <v>14476</v>
      </c>
      <c r="B3201" t="s">
        <v>9996</v>
      </c>
    </row>
    <row r="3202" spans="1:2" x14ac:dyDescent="0.25">
      <c r="A3202" t="s">
        <v>14477</v>
      </c>
      <c r="B3202" t="s">
        <v>2738</v>
      </c>
    </row>
    <row r="3203" spans="1:2" x14ac:dyDescent="0.25">
      <c r="A3203" t="s">
        <v>14478</v>
      </c>
      <c r="B3203" t="s">
        <v>7663</v>
      </c>
    </row>
    <row r="3204" spans="1:2" x14ac:dyDescent="0.25">
      <c r="A3204" t="s">
        <v>14479</v>
      </c>
      <c r="B3204" t="s">
        <v>3555</v>
      </c>
    </row>
    <row r="3205" spans="1:2" x14ac:dyDescent="0.25">
      <c r="A3205" t="s">
        <v>14480</v>
      </c>
      <c r="B3205" t="s">
        <v>6925</v>
      </c>
    </row>
    <row r="3206" spans="1:2" x14ac:dyDescent="0.25">
      <c r="A3206" t="s">
        <v>14481</v>
      </c>
      <c r="B3206" t="s">
        <v>5716</v>
      </c>
    </row>
    <row r="3207" spans="1:2" x14ac:dyDescent="0.25">
      <c r="A3207" t="s">
        <v>14482</v>
      </c>
      <c r="B3207" t="s">
        <v>658</v>
      </c>
    </row>
    <row r="3208" spans="1:2" x14ac:dyDescent="0.25">
      <c r="A3208" t="s">
        <v>14483</v>
      </c>
      <c r="B3208" t="s">
        <v>6182</v>
      </c>
    </row>
    <row r="3209" spans="1:2" x14ac:dyDescent="0.25">
      <c r="A3209" t="s">
        <v>14484</v>
      </c>
      <c r="B3209" t="s">
        <v>8633</v>
      </c>
    </row>
    <row r="3210" spans="1:2" x14ac:dyDescent="0.25">
      <c r="A3210" t="s">
        <v>14485</v>
      </c>
      <c r="B3210" t="s">
        <v>1722</v>
      </c>
    </row>
    <row r="3211" spans="1:2" x14ac:dyDescent="0.25">
      <c r="A3211" t="s">
        <v>14486</v>
      </c>
      <c r="B3211" t="s">
        <v>10449</v>
      </c>
    </row>
    <row r="3212" spans="1:2" x14ac:dyDescent="0.25">
      <c r="A3212" t="s">
        <v>14487</v>
      </c>
      <c r="B3212" t="s">
        <v>9873</v>
      </c>
    </row>
    <row r="3213" spans="1:2" x14ac:dyDescent="0.25">
      <c r="A3213" t="s">
        <v>14488</v>
      </c>
      <c r="B3213" t="s">
        <v>2949</v>
      </c>
    </row>
    <row r="3214" spans="1:2" x14ac:dyDescent="0.25">
      <c r="A3214" t="s">
        <v>14489</v>
      </c>
      <c r="B3214" t="s">
        <v>3484</v>
      </c>
    </row>
    <row r="3215" spans="1:2" x14ac:dyDescent="0.25">
      <c r="A3215" t="s">
        <v>14490</v>
      </c>
      <c r="B3215" t="s">
        <v>2537</v>
      </c>
    </row>
    <row r="3216" spans="1:2" x14ac:dyDescent="0.25">
      <c r="A3216" t="s">
        <v>14491</v>
      </c>
      <c r="B3216" t="s">
        <v>2350</v>
      </c>
    </row>
    <row r="3217" spans="1:2" x14ac:dyDescent="0.25">
      <c r="A3217" t="s">
        <v>14492</v>
      </c>
      <c r="B3217" t="s">
        <v>10596</v>
      </c>
    </row>
    <row r="3218" spans="1:2" x14ac:dyDescent="0.25">
      <c r="A3218" t="s">
        <v>14493</v>
      </c>
      <c r="B3218" t="s">
        <v>3331</v>
      </c>
    </row>
    <row r="3219" spans="1:2" x14ac:dyDescent="0.25">
      <c r="A3219" t="s">
        <v>14494</v>
      </c>
      <c r="B3219" t="s">
        <v>9097</v>
      </c>
    </row>
    <row r="3220" spans="1:2" x14ac:dyDescent="0.25">
      <c r="A3220" t="s">
        <v>14495</v>
      </c>
      <c r="B3220" t="s">
        <v>1657</v>
      </c>
    </row>
    <row r="3221" spans="1:2" x14ac:dyDescent="0.25">
      <c r="A3221" t="s">
        <v>14496</v>
      </c>
      <c r="B3221" t="s">
        <v>4217</v>
      </c>
    </row>
    <row r="3222" spans="1:2" x14ac:dyDescent="0.25">
      <c r="A3222" t="s">
        <v>14497</v>
      </c>
      <c r="B3222" t="s">
        <v>5258</v>
      </c>
    </row>
    <row r="3223" spans="1:2" x14ac:dyDescent="0.25">
      <c r="A3223" t="s">
        <v>14498</v>
      </c>
      <c r="B3223" t="s">
        <v>5994</v>
      </c>
    </row>
    <row r="3224" spans="1:2" x14ac:dyDescent="0.25">
      <c r="A3224" t="s">
        <v>14499</v>
      </c>
      <c r="B3224" t="s">
        <v>9765</v>
      </c>
    </row>
    <row r="3225" spans="1:2" x14ac:dyDescent="0.25">
      <c r="A3225" t="s">
        <v>14500</v>
      </c>
      <c r="B3225" t="s">
        <v>7810</v>
      </c>
    </row>
    <row r="3226" spans="1:2" x14ac:dyDescent="0.25">
      <c r="A3226" t="s">
        <v>14501</v>
      </c>
      <c r="B3226" t="s">
        <v>8491</v>
      </c>
    </row>
    <row r="3227" spans="1:2" x14ac:dyDescent="0.25">
      <c r="A3227" t="s">
        <v>14502</v>
      </c>
      <c r="B3227" t="s">
        <v>9616</v>
      </c>
    </row>
    <row r="3228" spans="1:2" x14ac:dyDescent="0.25">
      <c r="A3228" t="s">
        <v>14503</v>
      </c>
      <c r="B3228" t="s">
        <v>6262</v>
      </c>
    </row>
    <row r="3229" spans="1:2" x14ac:dyDescent="0.25">
      <c r="A3229" t="s">
        <v>14504</v>
      </c>
      <c r="B3229" t="s">
        <v>4901</v>
      </c>
    </row>
    <row r="3230" spans="1:2" x14ac:dyDescent="0.25">
      <c r="A3230" t="s">
        <v>14505</v>
      </c>
      <c r="B3230" t="s">
        <v>9045</v>
      </c>
    </row>
    <row r="3231" spans="1:2" x14ac:dyDescent="0.25">
      <c r="A3231" t="s">
        <v>14506</v>
      </c>
      <c r="B3231" t="s">
        <v>6950</v>
      </c>
    </row>
    <row r="3232" spans="1:2" x14ac:dyDescent="0.25">
      <c r="A3232" t="s">
        <v>14507</v>
      </c>
      <c r="B3232" t="s">
        <v>881</v>
      </c>
    </row>
    <row r="3233" spans="1:2" x14ac:dyDescent="0.25">
      <c r="A3233" t="s">
        <v>14508</v>
      </c>
      <c r="B3233" t="s">
        <v>10719</v>
      </c>
    </row>
    <row r="3234" spans="1:2" x14ac:dyDescent="0.25">
      <c r="A3234" t="s">
        <v>14509</v>
      </c>
      <c r="B3234" t="s">
        <v>4719</v>
      </c>
    </row>
    <row r="3235" spans="1:2" x14ac:dyDescent="0.25">
      <c r="A3235" t="s">
        <v>14510</v>
      </c>
      <c r="B3235" t="s">
        <v>5957</v>
      </c>
    </row>
    <row r="3236" spans="1:2" x14ac:dyDescent="0.25">
      <c r="A3236" t="s">
        <v>14511</v>
      </c>
      <c r="B3236" t="s">
        <v>2331</v>
      </c>
    </row>
    <row r="3237" spans="1:2" x14ac:dyDescent="0.25">
      <c r="A3237" t="s">
        <v>14512</v>
      </c>
      <c r="B3237" t="s">
        <v>10607</v>
      </c>
    </row>
    <row r="3238" spans="1:2" x14ac:dyDescent="0.25">
      <c r="A3238" t="s">
        <v>14513</v>
      </c>
      <c r="B3238" t="s">
        <v>2965</v>
      </c>
    </row>
    <row r="3239" spans="1:2" x14ac:dyDescent="0.25">
      <c r="A3239" t="s">
        <v>14514</v>
      </c>
      <c r="B3239" t="s">
        <v>4514</v>
      </c>
    </row>
    <row r="3240" spans="1:2" x14ac:dyDescent="0.25">
      <c r="A3240" t="s">
        <v>14515</v>
      </c>
      <c r="B3240" t="s">
        <v>2222</v>
      </c>
    </row>
    <row r="3241" spans="1:2" x14ac:dyDescent="0.25">
      <c r="A3241" t="s">
        <v>14516</v>
      </c>
      <c r="B3241" t="s">
        <v>2600</v>
      </c>
    </row>
    <row r="3242" spans="1:2" x14ac:dyDescent="0.25">
      <c r="A3242" t="s">
        <v>14517</v>
      </c>
      <c r="B3242" t="s">
        <v>8575</v>
      </c>
    </row>
    <row r="3243" spans="1:2" x14ac:dyDescent="0.25">
      <c r="A3243" t="s">
        <v>14518</v>
      </c>
      <c r="B3243" t="s">
        <v>4479</v>
      </c>
    </row>
    <row r="3244" spans="1:2" x14ac:dyDescent="0.25">
      <c r="A3244" t="s">
        <v>14519</v>
      </c>
      <c r="B3244" t="s">
        <v>6580</v>
      </c>
    </row>
    <row r="3245" spans="1:2" x14ac:dyDescent="0.25">
      <c r="A3245" t="s">
        <v>14520</v>
      </c>
      <c r="B3245" t="s">
        <v>5332</v>
      </c>
    </row>
    <row r="3246" spans="1:2" x14ac:dyDescent="0.25">
      <c r="A3246" t="s">
        <v>14521</v>
      </c>
      <c r="B3246" t="s">
        <v>2522</v>
      </c>
    </row>
    <row r="3247" spans="1:2" x14ac:dyDescent="0.25">
      <c r="A3247" t="s">
        <v>14522</v>
      </c>
      <c r="B3247" t="s">
        <v>2023</v>
      </c>
    </row>
    <row r="3248" spans="1:2" x14ac:dyDescent="0.25">
      <c r="A3248" t="s">
        <v>14523</v>
      </c>
      <c r="B3248" t="s">
        <v>822</v>
      </c>
    </row>
    <row r="3249" spans="1:2" x14ac:dyDescent="0.25">
      <c r="A3249" t="s">
        <v>14524</v>
      </c>
      <c r="B3249" t="s">
        <v>9631</v>
      </c>
    </row>
    <row r="3250" spans="1:2" x14ac:dyDescent="0.25">
      <c r="A3250" t="s">
        <v>14525</v>
      </c>
      <c r="B3250" t="s">
        <v>7546</v>
      </c>
    </row>
    <row r="3251" spans="1:2" x14ac:dyDescent="0.25">
      <c r="A3251" t="s">
        <v>14526</v>
      </c>
      <c r="B3251" t="s">
        <v>7997</v>
      </c>
    </row>
    <row r="3252" spans="1:2" x14ac:dyDescent="0.25">
      <c r="A3252" t="s">
        <v>14527</v>
      </c>
      <c r="B3252" t="s">
        <v>4660</v>
      </c>
    </row>
    <row r="3253" spans="1:2" x14ac:dyDescent="0.25">
      <c r="A3253" t="s">
        <v>14528</v>
      </c>
      <c r="B3253" t="s">
        <v>3114</v>
      </c>
    </row>
    <row r="3254" spans="1:2" x14ac:dyDescent="0.25">
      <c r="A3254" t="s">
        <v>14529</v>
      </c>
      <c r="B3254" t="s">
        <v>3533</v>
      </c>
    </row>
    <row r="3255" spans="1:2" x14ac:dyDescent="0.25">
      <c r="A3255" t="s">
        <v>14530</v>
      </c>
      <c r="B3255" t="s">
        <v>9703</v>
      </c>
    </row>
    <row r="3256" spans="1:2" x14ac:dyDescent="0.25">
      <c r="A3256" t="s">
        <v>14531</v>
      </c>
      <c r="B3256" t="s">
        <v>9654</v>
      </c>
    </row>
    <row r="3257" spans="1:2" x14ac:dyDescent="0.25">
      <c r="A3257" t="s">
        <v>14532</v>
      </c>
      <c r="B3257" t="s">
        <v>6031</v>
      </c>
    </row>
    <row r="3258" spans="1:2" x14ac:dyDescent="0.25">
      <c r="A3258" t="s">
        <v>14533</v>
      </c>
      <c r="B3258" t="s">
        <v>10795</v>
      </c>
    </row>
    <row r="3259" spans="1:2" x14ac:dyDescent="0.25">
      <c r="A3259" t="s">
        <v>14534</v>
      </c>
      <c r="B3259" t="s">
        <v>6200</v>
      </c>
    </row>
    <row r="3260" spans="1:2" x14ac:dyDescent="0.25">
      <c r="A3260" t="s">
        <v>14535</v>
      </c>
      <c r="B3260" t="s">
        <v>6689</v>
      </c>
    </row>
    <row r="3261" spans="1:2" x14ac:dyDescent="0.25">
      <c r="A3261" t="s">
        <v>14536</v>
      </c>
      <c r="B3261" t="s">
        <v>9204</v>
      </c>
    </row>
    <row r="3262" spans="1:2" x14ac:dyDescent="0.25">
      <c r="A3262" t="s">
        <v>14537</v>
      </c>
      <c r="B3262" t="s">
        <v>9271</v>
      </c>
    </row>
    <row r="3263" spans="1:2" x14ac:dyDescent="0.25">
      <c r="A3263" t="s">
        <v>14538</v>
      </c>
      <c r="B3263" t="s">
        <v>6169</v>
      </c>
    </row>
    <row r="3264" spans="1:2" x14ac:dyDescent="0.25">
      <c r="A3264" t="s">
        <v>14539</v>
      </c>
      <c r="B3264" t="s">
        <v>6943</v>
      </c>
    </row>
    <row r="3265" spans="1:2" x14ac:dyDescent="0.25">
      <c r="A3265" t="s">
        <v>14540</v>
      </c>
      <c r="B3265" t="s">
        <v>7550</v>
      </c>
    </row>
    <row r="3266" spans="1:2" x14ac:dyDescent="0.25">
      <c r="A3266" t="s">
        <v>14541</v>
      </c>
      <c r="B3266" t="s">
        <v>8998</v>
      </c>
    </row>
    <row r="3267" spans="1:2" x14ac:dyDescent="0.25">
      <c r="A3267" t="s">
        <v>14542</v>
      </c>
      <c r="B3267" t="s">
        <v>7171</v>
      </c>
    </row>
    <row r="3268" spans="1:2" x14ac:dyDescent="0.25">
      <c r="A3268" t="s">
        <v>14543</v>
      </c>
      <c r="B3268" t="s">
        <v>2083</v>
      </c>
    </row>
    <row r="3269" spans="1:2" x14ac:dyDescent="0.25">
      <c r="A3269" t="s">
        <v>14544</v>
      </c>
      <c r="B3269" t="s">
        <v>6457</v>
      </c>
    </row>
    <row r="3270" spans="1:2" x14ac:dyDescent="0.25">
      <c r="A3270" t="s">
        <v>14545</v>
      </c>
      <c r="B3270" t="s">
        <v>2929</v>
      </c>
    </row>
    <row r="3271" spans="1:2" x14ac:dyDescent="0.25">
      <c r="A3271" t="s">
        <v>14546</v>
      </c>
      <c r="B3271" t="s">
        <v>6255</v>
      </c>
    </row>
    <row r="3272" spans="1:2" x14ac:dyDescent="0.25">
      <c r="A3272" t="s">
        <v>14547</v>
      </c>
      <c r="B3272" t="s">
        <v>1948</v>
      </c>
    </row>
    <row r="3273" spans="1:2" x14ac:dyDescent="0.25">
      <c r="A3273" t="s">
        <v>14548</v>
      </c>
      <c r="B3273" t="s">
        <v>7984</v>
      </c>
    </row>
    <row r="3274" spans="1:2" x14ac:dyDescent="0.25">
      <c r="A3274" t="s">
        <v>14549</v>
      </c>
      <c r="B3274" t="s">
        <v>6520</v>
      </c>
    </row>
    <row r="3275" spans="1:2" x14ac:dyDescent="0.25">
      <c r="A3275" t="s">
        <v>14550</v>
      </c>
      <c r="B3275" t="s">
        <v>1607</v>
      </c>
    </row>
    <row r="3276" spans="1:2" x14ac:dyDescent="0.25">
      <c r="A3276" t="s">
        <v>14551</v>
      </c>
      <c r="B3276" t="s">
        <v>9728</v>
      </c>
    </row>
    <row r="3277" spans="1:2" x14ac:dyDescent="0.25">
      <c r="A3277" t="s">
        <v>14552</v>
      </c>
      <c r="B3277" t="s">
        <v>3569</v>
      </c>
    </row>
    <row r="3278" spans="1:2" x14ac:dyDescent="0.25">
      <c r="A3278" t="s">
        <v>14553</v>
      </c>
      <c r="B3278" t="s">
        <v>2089</v>
      </c>
    </row>
    <row r="3279" spans="1:2" x14ac:dyDescent="0.25">
      <c r="A3279" t="s">
        <v>14554</v>
      </c>
      <c r="B3279" t="s">
        <v>4223</v>
      </c>
    </row>
    <row r="3280" spans="1:2" x14ac:dyDescent="0.25">
      <c r="A3280" t="s">
        <v>14555</v>
      </c>
      <c r="B3280" t="s">
        <v>5075</v>
      </c>
    </row>
    <row r="3281" spans="1:2" x14ac:dyDescent="0.25">
      <c r="A3281" t="s">
        <v>14556</v>
      </c>
      <c r="B3281" t="s">
        <v>4876</v>
      </c>
    </row>
    <row r="3282" spans="1:2" x14ac:dyDescent="0.25">
      <c r="A3282" t="s">
        <v>14557</v>
      </c>
      <c r="B3282" t="s">
        <v>6683</v>
      </c>
    </row>
    <row r="3283" spans="1:2" x14ac:dyDescent="0.25">
      <c r="A3283" t="s">
        <v>14558</v>
      </c>
      <c r="B3283" t="s">
        <v>6368</v>
      </c>
    </row>
    <row r="3284" spans="1:2" x14ac:dyDescent="0.25">
      <c r="A3284" t="s">
        <v>14559</v>
      </c>
      <c r="B3284" t="s">
        <v>2884</v>
      </c>
    </row>
    <row r="3285" spans="1:2" x14ac:dyDescent="0.25">
      <c r="A3285" t="s">
        <v>14560</v>
      </c>
      <c r="B3285" t="s">
        <v>2026</v>
      </c>
    </row>
    <row r="3286" spans="1:2" x14ac:dyDescent="0.25">
      <c r="A3286" t="s">
        <v>14561</v>
      </c>
      <c r="B3286" t="s">
        <v>5712</v>
      </c>
    </row>
    <row r="3287" spans="1:2" x14ac:dyDescent="0.25">
      <c r="A3287" t="s">
        <v>14562</v>
      </c>
      <c r="B3287" t="s">
        <v>3404</v>
      </c>
    </row>
    <row r="3288" spans="1:2" x14ac:dyDescent="0.25">
      <c r="A3288" t="s">
        <v>14563</v>
      </c>
      <c r="B3288" t="s">
        <v>5722</v>
      </c>
    </row>
    <row r="3289" spans="1:2" x14ac:dyDescent="0.25">
      <c r="A3289" t="s">
        <v>14564</v>
      </c>
      <c r="B3289" t="s">
        <v>4147</v>
      </c>
    </row>
    <row r="3290" spans="1:2" x14ac:dyDescent="0.25">
      <c r="A3290" t="s">
        <v>14565</v>
      </c>
      <c r="B3290" t="s">
        <v>3223</v>
      </c>
    </row>
    <row r="3291" spans="1:2" x14ac:dyDescent="0.25">
      <c r="A3291" t="s">
        <v>14566</v>
      </c>
      <c r="B3291" t="s">
        <v>7833</v>
      </c>
    </row>
    <row r="3292" spans="1:2" x14ac:dyDescent="0.25">
      <c r="A3292" t="s">
        <v>14567</v>
      </c>
      <c r="B3292" t="s">
        <v>1963</v>
      </c>
    </row>
    <row r="3293" spans="1:2" x14ac:dyDescent="0.25">
      <c r="A3293" t="s">
        <v>14568</v>
      </c>
      <c r="B3293" t="s">
        <v>383</v>
      </c>
    </row>
    <row r="3294" spans="1:2" x14ac:dyDescent="0.25">
      <c r="A3294" t="s">
        <v>14569</v>
      </c>
      <c r="B3294" t="s">
        <v>1027</v>
      </c>
    </row>
    <row r="3295" spans="1:2" x14ac:dyDescent="0.25">
      <c r="A3295" t="s">
        <v>14570</v>
      </c>
      <c r="B3295" t="s">
        <v>8894</v>
      </c>
    </row>
    <row r="3296" spans="1:2" x14ac:dyDescent="0.25">
      <c r="A3296" t="s">
        <v>14571</v>
      </c>
      <c r="B3296" t="s">
        <v>3694</v>
      </c>
    </row>
    <row r="3297" spans="1:2" x14ac:dyDescent="0.25">
      <c r="A3297" t="s">
        <v>14572</v>
      </c>
      <c r="B3297" t="s">
        <v>10349</v>
      </c>
    </row>
    <row r="3298" spans="1:2" x14ac:dyDescent="0.25">
      <c r="A3298" t="s">
        <v>14573</v>
      </c>
      <c r="B3298" t="s">
        <v>9858</v>
      </c>
    </row>
    <row r="3299" spans="1:2" x14ac:dyDescent="0.25">
      <c r="A3299" t="s">
        <v>14574</v>
      </c>
      <c r="B3299" t="s">
        <v>10115</v>
      </c>
    </row>
    <row r="3300" spans="1:2" x14ac:dyDescent="0.25">
      <c r="A3300" t="s">
        <v>14575</v>
      </c>
      <c r="B3300" t="s">
        <v>8072</v>
      </c>
    </row>
    <row r="3301" spans="1:2" x14ac:dyDescent="0.25">
      <c r="A3301" t="s">
        <v>14576</v>
      </c>
      <c r="B3301" t="s">
        <v>6339</v>
      </c>
    </row>
    <row r="3302" spans="1:2" x14ac:dyDescent="0.25">
      <c r="A3302" t="s">
        <v>14577</v>
      </c>
      <c r="B3302" t="s">
        <v>9856</v>
      </c>
    </row>
    <row r="3303" spans="1:2" x14ac:dyDescent="0.25">
      <c r="A3303" t="s">
        <v>14578</v>
      </c>
      <c r="B3303" t="s">
        <v>9099</v>
      </c>
    </row>
    <row r="3304" spans="1:2" x14ac:dyDescent="0.25">
      <c r="A3304" t="s">
        <v>14579</v>
      </c>
      <c r="B3304" t="s">
        <v>3369</v>
      </c>
    </row>
    <row r="3305" spans="1:2" x14ac:dyDescent="0.25">
      <c r="A3305" t="s">
        <v>14580</v>
      </c>
      <c r="B3305" t="s">
        <v>3250</v>
      </c>
    </row>
    <row r="3306" spans="1:2" x14ac:dyDescent="0.25">
      <c r="A3306" t="s">
        <v>14581</v>
      </c>
      <c r="B3306" t="s">
        <v>4953</v>
      </c>
    </row>
    <row r="3307" spans="1:2" x14ac:dyDescent="0.25">
      <c r="A3307" t="s">
        <v>14582</v>
      </c>
      <c r="B3307" t="s">
        <v>10639</v>
      </c>
    </row>
    <row r="3308" spans="1:2" x14ac:dyDescent="0.25">
      <c r="A3308" t="s">
        <v>14583</v>
      </c>
      <c r="B3308" t="s">
        <v>1595</v>
      </c>
    </row>
    <row r="3309" spans="1:2" x14ac:dyDescent="0.25">
      <c r="A3309" t="s">
        <v>14584</v>
      </c>
      <c r="B3309" t="s">
        <v>9936</v>
      </c>
    </row>
    <row r="3310" spans="1:2" x14ac:dyDescent="0.25">
      <c r="A3310" t="s">
        <v>14585</v>
      </c>
      <c r="B3310" t="s">
        <v>3861</v>
      </c>
    </row>
    <row r="3311" spans="1:2" x14ac:dyDescent="0.25">
      <c r="A3311" t="s">
        <v>14586</v>
      </c>
      <c r="B3311" t="s">
        <v>6633</v>
      </c>
    </row>
    <row r="3312" spans="1:2" x14ac:dyDescent="0.25">
      <c r="A3312" t="s">
        <v>14587</v>
      </c>
      <c r="B3312" t="s">
        <v>3083</v>
      </c>
    </row>
    <row r="3313" spans="1:2" x14ac:dyDescent="0.25">
      <c r="A3313" t="s">
        <v>14588</v>
      </c>
      <c r="B3313" t="s">
        <v>3003</v>
      </c>
    </row>
    <row r="3314" spans="1:2" x14ac:dyDescent="0.25">
      <c r="A3314" t="s">
        <v>14589</v>
      </c>
      <c r="B3314" t="s">
        <v>2206</v>
      </c>
    </row>
    <row r="3315" spans="1:2" x14ac:dyDescent="0.25">
      <c r="A3315" t="s">
        <v>14590</v>
      </c>
      <c r="B3315" t="s">
        <v>861</v>
      </c>
    </row>
    <row r="3316" spans="1:2" x14ac:dyDescent="0.25">
      <c r="A3316" t="s">
        <v>14591</v>
      </c>
      <c r="B3316" t="s">
        <v>7319</v>
      </c>
    </row>
    <row r="3317" spans="1:2" x14ac:dyDescent="0.25">
      <c r="A3317" t="s">
        <v>14592</v>
      </c>
      <c r="B3317" t="s">
        <v>10816</v>
      </c>
    </row>
    <row r="3318" spans="1:2" x14ac:dyDescent="0.25">
      <c r="A3318" t="s">
        <v>14593</v>
      </c>
      <c r="B3318" t="s">
        <v>9966</v>
      </c>
    </row>
    <row r="3319" spans="1:2" x14ac:dyDescent="0.25">
      <c r="A3319" t="s">
        <v>14594</v>
      </c>
      <c r="B3319" t="s">
        <v>2393</v>
      </c>
    </row>
    <row r="3320" spans="1:2" x14ac:dyDescent="0.25">
      <c r="A3320" t="s">
        <v>14595</v>
      </c>
      <c r="B3320" t="s">
        <v>6817</v>
      </c>
    </row>
    <row r="3321" spans="1:2" x14ac:dyDescent="0.25">
      <c r="A3321" t="s">
        <v>14596</v>
      </c>
      <c r="B3321" t="s">
        <v>590</v>
      </c>
    </row>
    <row r="3322" spans="1:2" x14ac:dyDescent="0.25">
      <c r="A3322" t="s">
        <v>14597</v>
      </c>
      <c r="B3322" t="s">
        <v>6335</v>
      </c>
    </row>
    <row r="3323" spans="1:2" x14ac:dyDescent="0.25">
      <c r="A3323" t="s">
        <v>14598</v>
      </c>
      <c r="B3323" t="s">
        <v>3887</v>
      </c>
    </row>
    <row r="3324" spans="1:2" x14ac:dyDescent="0.25">
      <c r="A3324" t="s">
        <v>14599</v>
      </c>
      <c r="B3324" t="s">
        <v>4534</v>
      </c>
    </row>
    <row r="3325" spans="1:2" x14ac:dyDescent="0.25">
      <c r="A3325" t="s">
        <v>14600</v>
      </c>
      <c r="B3325" t="s">
        <v>8724</v>
      </c>
    </row>
    <row r="3326" spans="1:2" x14ac:dyDescent="0.25">
      <c r="A3326" t="s">
        <v>14601</v>
      </c>
      <c r="B3326" t="s">
        <v>10423</v>
      </c>
    </row>
    <row r="3327" spans="1:2" x14ac:dyDescent="0.25">
      <c r="A3327" t="s">
        <v>14602</v>
      </c>
      <c r="B3327" t="s">
        <v>2396</v>
      </c>
    </row>
    <row r="3328" spans="1:2" x14ac:dyDescent="0.25">
      <c r="A3328" t="s">
        <v>14603</v>
      </c>
      <c r="B3328" t="s">
        <v>2128</v>
      </c>
    </row>
    <row r="3329" spans="1:2" x14ac:dyDescent="0.25">
      <c r="A3329" t="s">
        <v>14604</v>
      </c>
      <c r="B3329" t="s">
        <v>9088</v>
      </c>
    </row>
    <row r="3330" spans="1:2" x14ac:dyDescent="0.25">
      <c r="A3330" t="s">
        <v>14605</v>
      </c>
      <c r="B3330" t="s">
        <v>2281</v>
      </c>
    </row>
    <row r="3331" spans="1:2" x14ac:dyDescent="0.25">
      <c r="A3331" t="s">
        <v>14606</v>
      </c>
      <c r="B3331" t="s">
        <v>2649</v>
      </c>
    </row>
    <row r="3332" spans="1:2" x14ac:dyDescent="0.25">
      <c r="A3332" t="s">
        <v>14607</v>
      </c>
      <c r="B3332" t="s">
        <v>8586</v>
      </c>
    </row>
    <row r="3333" spans="1:2" x14ac:dyDescent="0.25">
      <c r="A3333" t="s">
        <v>14608</v>
      </c>
      <c r="B3333" t="s">
        <v>5142</v>
      </c>
    </row>
    <row r="3334" spans="1:2" x14ac:dyDescent="0.25">
      <c r="A3334" t="s">
        <v>14609</v>
      </c>
      <c r="B3334" t="s">
        <v>6825</v>
      </c>
    </row>
    <row r="3335" spans="1:2" x14ac:dyDescent="0.25">
      <c r="A3335" t="s">
        <v>14610</v>
      </c>
      <c r="B3335" t="s">
        <v>6889</v>
      </c>
    </row>
    <row r="3336" spans="1:2" x14ac:dyDescent="0.25">
      <c r="A3336" t="s">
        <v>14611</v>
      </c>
      <c r="B3336" t="s">
        <v>4780</v>
      </c>
    </row>
    <row r="3337" spans="1:2" x14ac:dyDescent="0.25">
      <c r="A3337" t="s">
        <v>14612</v>
      </c>
      <c r="B3337" t="s">
        <v>4988</v>
      </c>
    </row>
    <row r="3338" spans="1:2" x14ac:dyDescent="0.25">
      <c r="A3338" t="s">
        <v>14613</v>
      </c>
      <c r="B3338" t="s">
        <v>3500</v>
      </c>
    </row>
    <row r="3339" spans="1:2" x14ac:dyDescent="0.25">
      <c r="A3339" t="s">
        <v>14614</v>
      </c>
      <c r="B3339" t="s">
        <v>7742</v>
      </c>
    </row>
    <row r="3340" spans="1:2" x14ac:dyDescent="0.25">
      <c r="A3340" t="s">
        <v>14615</v>
      </c>
      <c r="B3340" t="s">
        <v>7386</v>
      </c>
    </row>
    <row r="3341" spans="1:2" x14ac:dyDescent="0.25">
      <c r="A3341" t="s">
        <v>14616</v>
      </c>
      <c r="B3341" t="s">
        <v>9964</v>
      </c>
    </row>
    <row r="3342" spans="1:2" x14ac:dyDescent="0.25">
      <c r="A3342" t="s">
        <v>14617</v>
      </c>
      <c r="B3342" t="s">
        <v>5852</v>
      </c>
    </row>
    <row r="3343" spans="1:2" x14ac:dyDescent="0.25">
      <c r="A3343" t="s">
        <v>14618</v>
      </c>
      <c r="B3343" t="s">
        <v>9779</v>
      </c>
    </row>
    <row r="3344" spans="1:2" x14ac:dyDescent="0.25">
      <c r="A3344" t="s">
        <v>14619</v>
      </c>
      <c r="B3344" t="s">
        <v>4772</v>
      </c>
    </row>
    <row r="3345" spans="1:2" x14ac:dyDescent="0.25">
      <c r="A3345" t="s">
        <v>14620</v>
      </c>
      <c r="B3345" t="s">
        <v>1345</v>
      </c>
    </row>
    <row r="3346" spans="1:2" x14ac:dyDescent="0.25">
      <c r="A3346" t="s">
        <v>14621</v>
      </c>
      <c r="B3346" t="s">
        <v>7035</v>
      </c>
    </row>
    <row r="3347" spans="1:2" x14ac:dyDescent="0.25">
      <c r="A3347" t="s">
        <v>14622</v>
      </c>
      <c r="B3347" t="s">
        <v>5451</v>
      </c>
    </row>
    <row r="3348" spans="1:2" x14ac:dyDescent="0.25">
      <c r="A3348" t="s">
        <v>14623</v>
      </c>
      <c r="B3348" t="s">
        <v>4202</v>
      </c>
    </row>
    <row r="3349" spans="1:2" x14ac:dyDescent="0.25">
      <c r="A3349" t="s">
        <v>14624</v>
      </c>
      <c r="B3349" t="s">
        <v>2652</v>
      </c>
    </row>
    <row r="3350" spans="1:2" x14ac:dyDescent="0.25">
      <c r="A3350" t="s">
        <v>14625</v>
      </c>
      <c r="B3350" t="s">
        <v>8573</v>
      </c>
    </row>
    <row r="3351" spans="1:2" x14ac:dyDescent="0.25">
      <c r="A3351" t="s">
        <v>14626</v>
      </c>
      <c r="B3351" t="s">
        <v>7558</v>
      </c>
    </row>
    <row r="3352" spans="1:2" x14ac:dyDescent="0.25">
      <c r="A3352" t="s">
        <v>14627</v>
      </c>
      <c r="B3352" t="s">
        <v>5847</v>
      </c>
    </row>
    <row r="3353" spans="1:2" x14ac:dyDescent="0.25">
      <c r="A3353" t="s">
        <v>14628</v>
      </c>
      <c r="B3353" t="s">
        <v>5184</v>
      </c>
    </row>
    <row r="3354" spans="1:2" x14ac:dyDescent="0.25">
      <c r="A3354" t="s">
        <v>14629</v>
      </c>
      <c r="B3354" t="s">
        <v>8247</v>
      </c>
    </row>
    <row r="3355" spans="1:2" x14ac:dyDescent="0.25">
      <c r="A3355" t="s">
        <v>14630</v>
      </c>
      <c r="B3355" t="s">
        <v>3233</v>
      </c>
    </row>
    <row r="3356" spans="1:2" x14ac:dyDescent="0.25">
      <c r="A3356" t="s">
        <v>14631</v>
      </c>
      <c r="B3356" t="s">
        <v>4983</v>
      </c>
    </row>
    <row r="3357" spans="1:2" x14ac:dyDescent="0.25">
      <c r="A3357" t="s">
        <v>14632</v>
      </c>
      <c r="B3357" t="s">
        <v>7874</v>
      </c>
    </row>
    <row r="3358" spans="1:2" x14ac:dyDescent="0.25">
      <c r="A3358" t="s">
        <v>14633</v>
      </c>
      <c r="B3358" t="s">
        <v>8074</v>
      </c>
    </row>
    <row r="3359" spans="1:2" x14ac:dyDescent="0.25">
      <c r="A3359" t="s">
        <v>14634</v>
      </c>
      <c r="B3359" t="s">
        <v>10092</v>
      </c>
    </row>
    <row r="3360" spans="1:2" x14ac:dyDescent="0.25">
      <c r="A3360" t="s">
        <v>14635</v>
      </c>
      <c r="B3360" t="s">
        <v>6524</v>
      </c>
    </row>
    <row r="3361" spans="1:2" x14ac:dyDescent="0.25">
      <c r="A3361" t="s">
        <v>14636</v>
      </c>
      <c r="B3361" t="s">
        <v>10799</v>
      </c>
    </row>
    <row r="3362" spans="1:2" x14ac:dyDescent="0.25">
      <c r="A3362" t="s">
        <v>14637</v>
      </c>
      <c r="B3362" t="s">
        <v>6796</v>
      </c>
    </row>
    <row r="3363" spans="1:2" x14ac:dyDescent="0.25">
      <c r="A3363" t="s">
        <v>14638</v>
      </c>
      <c r="B3363" t="s">
        <v>9884</v>
      </c>
    </row>
    <row r="3364" spans="1:2" x14ac:dyDescent="0.25">
      <c r="A3364" t="s">
        <v>14639</v>
      </c>
      <c r="B3364" t="s">
        <v>6397</v>
      </c>
    </row>
    <row r="3365" spans="1:2" x14ac:dyDescent="0.25">
      <c r="A3365" t="s">
        <v>14640</v>
      </c>
      <c r="B3365" t="s">
        <v>10246</v>
      </c>
    </row>
    <row r="3366" spans="1:2" x14ac:dyDescent="0.25">
      <c r="A3366" t="s">
        <v>14641</v>
      </c>
      <c r="B3366" t="s">
        <v>1220</v>
      </c>
    </row>
    <row r="3367" spans="1:2" x14ac:dyDescent="0.25">
      <c r="A3367" t="s">
        <v>14642</v>
      </c>
      <c r="B3367" t="s">
        <v>5341</v>
      </c>
    </row>
    <row r="3368" spans="1:2" x14ac:dyDescent="0.25">
      <c r="A3368" t="s">
        <v>14643</v>
      </c>
      <c r="B3368" t="s">
        <v>9137</v>
      </c>
    </row>
    <row r="3369" spans="1:2" x14ac:dyDescent="0.25">
      <c r="A3369" t="s">
        <v>14644</v>
      </c>
      <c r="B3369" t="s">
        <v>9700</v>
      </c>
    </row>
    <row r="3370" spans="1:2" x14ac:dyDescent="0.25">
      <c r="A3370" t="s">
        <v>14645</v>
      </c>
      <c r="B3370" t="s">
        <v>1323</v>
      </c>
    </row>
    <row r="3371" spans="1:2" x14ac:dyDescent="0.25">
      <c r="A3371" t="s">
        <v>14646</v>
      </c>
      <c r="B3371" t="s">
        <v>242</v>
      </c>
    </row>
    <row r="3372" spans="1:2" x14ac:dyDescent="0.25">
      <c r="A3372" t="s">
        <v>14647</v>
      </c>
      <c r="B3372" t="s">
        <v>10617</v>
      </c>
    </row>
    <row r="3373" spans="1:2" x14ac:dyDescent="0.25">
      <c r="A3373" t="s">
        <v>14648</v>
      </c>
      <c r="B3373" t="s">
        <v>5762</v>
      </c>
    </row>
    <row r="3374" spans="1:2" x14ac:dyDescent="0.25">
      <c r="A3374" t="s">
        <v>14649</v>
      </c>
      <c r="B3374" t="s">
        <v>9403</v>
      </c>
    </row>
    <row r="3375" spans="1:2" x14ac:dyDescent="0.25">
      <c r="A3375" t="s">
        <v>14650</v>
      </c>
      <c r="B3375" t="s">
        <v>3300</v>
      </c>
    </row>
    <row r="3376" spans="1:2" x14ac:dyDescent="0.25">
      <c r="A3376" t="s">
        <v>14651</v>
      </c>
      <c r="B3376" t="s">
        <v>612</v>
      </c>
    </row>
    <row r="3377" spans="1:2" x14ac:dyDescent="0.25">
      <c r="A3377" t="s">
        <v>14652</v>
      </c>
      <c r="B3377" t="s">
        <v>6141</v>
      </c>
    </row>
    <row r="3378" spans="1:2" x14ac:dyDescent="0.25">
      <c r="A3378" t="s">
        <v>14653</v>
      </c>
      <c r="B3378" t="s">
        <v>8930</v>
      </c>
    </row>
    <row r="3379" spans="1:2" x14ac:dyDescent="0.25">
      <c r="A3379" t="s">
        <v>14654</v>
      </c>
      <c r="B3379" t="s">
        <v>3106</v>
      </c>
    </row>
    <row r="3380" spans="1:2" x14ac:dyDescent="0.25">
      <c r="A3380" t="s">
        <v>14655</v>
      </c>
      <c r="B3380" t="s">
        <v>2004</v>
      </c>
    </row>
    <row r="3381" spans="1:2" x14ac:dyDescent="0.25">
      <c r="A3381" t="s">
        <v>14656</v>
      </c>
      <c r="B3381" t="s">
        <v>8134</v>
      </c>
    </row>
    <row r="3382" spans="1:2" x14ac:dyDescent="0.25">
      <c r="A3382" t="s">
        <v>14657</v>
      </c>
      <c r="B3382" t="s">
        <v>3944</v>
      </c>
    </row>
    <row r="3383" spans="1:2" x14ac:dyDescent="0.25">
      <c r="A3383" t="s">
        <v>14658</v>
      </c>
      <c r="B3383" t="s">
        <v>8300</v>
      </c>
    </row>
    <row r="3384" spans="1:2" x14ac:dyDescent="0.25">
      <c r="A3384" t="s">
        <v>14659</v>
      </c>
      <c r="B3384" t="s">
        <v>414</v>
      </c>
    </row>
    <row r="3385" spans="1:2" x14ac:dyDescent="0.25">
      <c r="A3385" t="s">
        <v>14660</v>
      </c>
      <c r="B3385" t="s">
        <v>4053</v>
      </c>
    </row>
    <row r="3386" spans="1:2" x14ac:dyDescent="0.25">
      <c r="A3386" t="s">
        <v>14661</v>
      </c>
      <c r="B3386" t="s">
        <v>7332</v>
      </c>
    </row>
    <row r="3387" spans="1:2" x14ac:dyDescent="0.25">
      <c r="A3387" t="s">
        <v>14662</v>
      </c>
      <c r="B3387" t="s">
        <v>6947</v>
      </c>
    </row>
    <row r="3388" spans="1:2" x14ac:dyDescent="0.25">
      <c r="A3388" t="s">
        <v>14663</v>
      </c>
      <c r="B3388" t="s">
        <v>5385</v>
      </c>
    </row>
    <row r="3389" spans="1:2" x14ac:dyDescent="0.25">
      <c r="A3389" t="s">
        <v>14664</v>
      </c>
      <c r="B3389" t="s">
        <v>321</v>
      </c>
    </row>
    <row r="3390" spans="1:2" x14ac:dyDescent="0.25">
      <c r="A3390" t="s">
        <v>14665</v>
      </c>
      <c r="B3390" t="s">
        <v>1174</v>
      </c>
    </row>
    <row r="3391" spans="1:2" x14ac:dyDescent="0.25">
      <c r="A3391" t="s">
        <v>14666</v>
      </c>
      <c r="B3391" t="s">
        <v>9897</v>
      </c>
    </row>
    <row r="3392" spans="1:2" x14ac:dyDescent="0.25">
      <c r="A3392" t="s">
        <v>14667</v>
      </c>
      <c r="B3392" t="s">
        <v>3236</v>
      </c>
    </row>
    <row r="3393" spans="1:2" x14ac:dyDescent="0.25">
      <c r="A3393" t="s">
        <v>14668</v>
      </c>
      <c r="B3393" t="s">
        <v>2809</v>
      </c>
    </row>
    <row r="3394" spans="1:2" x14ac:dyDescent="0.25">
      <c r="A3394" t="s">
        <v>14669</v>
      </c>
      <c r="B3394" t="s">
        <v>10037</v>
      </c>
    </row>
    <row r="3395" spans="1:2" x14ac:dyDescent="0.25">
      <c r="A3395" t="s">
        <v>14670</v>
      </c>
      <c r="B3395" t="s">
        <v>9260</v>
      </c>
    </row>
    <row r="3396" spans="1:2" x14ac:dyDescent="0.25">
      <c r="A3396" t="s">
        <v>14671</v>
      </c>
      <c r="B3396" t="s">
        <v>1225</v>
      </c>
    </row>
    <row r="3397" spans="1:2" x14ac:dyDescent="0.25">
      <c r="A3397" t="s">
        <v>14672</v>
      </c>
      <c r="B3397" t="s">
        <v>2696</v>
      </c>
    </row>
    <row r="3398" spans="1:2" x14ac:dyDescent="0.25">
      <c r="A3398" t="s">
        <v>14673</v>
      </c>
      <c r="B3398" t="s">
        <v>4078</v>
      </c>
    </row>
    <row r="3399" spans="1:2" x14ac:dyDescent="0.25">
      <c r="A3399" t="s">
        <v>14674</v>
      </c>
      <c r="B3399" t="s">
        <v>6596</v>
      </c>
    </row>
    <row r="3400" spans="1:2" x14ac:dyDescent="0.25">
      <c r="A3400" t="s">
        <v>14675</v>
      </c>
      <c r="B3400" t="s">
        <v>8899</v>
      </c>
    </row>
    <row r="3401" spans="1:2" x14ac:dyDescent="0.25">
      <c r="A3401" t="s">
        <v>14676</v>
      </c>
      <c r="B3401" t="s">
        <v>3375</v>
      </c>
    </row>
    <row r="3402" spans="1:2" x14ac:dyDescent="0.25">
      <c r="A3402" t="s">
        <v>14677</v>
      </c>
      <c r="B3402" t="s">
        <v>6958</v>
      </c>
    </row>
    <row r="3403" spans="1:2" x14ac:dyDescent="0.25">
      <c r="A3403" t="s">
        <v>14678</v>
      </c>
      <c r="B3403" t="s">
        <v>1389</v>
      </c>
    </row>
    <row r="3404" spans="1:2" x14ac:dyDescent="0.25">
      <c r="A3404" t="s">
        <v>14679</v>
      </c>
      <c r="B3404" t="s">
        <v>837</v>
      </c>
    </row>
    <row r="3405" spans="1:2" x14ac:dyDescent="0.25">
      <c r="A3405" t="s">
        <v>14680</v>
      </c>
      <c r="B3405" t="s">
        <v>6015</v>
      </c>
    </row>
    <row r="3406" spans="1:2" x14ac:dyDescent="0.25">
      <c r="A3406" t="s">
        <v>14681</v>
      </c>
      <c r="B3406" t="s">
        <v>3456</v>
      </c>
    </row>
    <row r="3407" spans="1:2" x14ac:dyDescent="0.25">
      <c r="A3407" t="s">
        <v>14682</v>
      </c>
      <c r="B3407" t="s">
        <v>10160</v>
      </c>
    </row>
    <row r="3408" spans="1:2" x14ac:dyDescent="0.25">
      <c r="A3408" t="s">
        <v>14683</v>
      </c>
      <c r="B3408" t="s">
        <v>2701</v>
      </c>
    </row>
    <row r="3409" spans="1:2" x14ac:dyDescent="0.25">
      <c r="A3409" t="s">
        <v>14684</v>
      </c>
      <c r="B3409" t="s">
        <v>6606</v>
      </c>
    </row>
    <row r="3410" spans="1:2" x14ac:dyDescent="0.25">
      <c r="A3410" t="s">
        <v>14685</v>
      </c>
      <c r="B3410" t="s">
        <v>7379</v>
      </c>
    </row>
    <row r="3411" spans="1:2" x14ac:dyDescent="0.25">
      <c r="A3411" t="s">
        <v>14686</v>
      </c>
      <c r="B3411" t="s">
        <v>2976</v>
      </c>
    </row>
    <row r="3412" spans="1:2" x14ac:dyDescent="0.25">
      <c r="A3412" t="s">
        <v>14687</v>
      </c>
      <c r="B3412" t="s">
        <v>9773</v>
      </c>
    </row>
    <row r="3413" spans="1:2" x14ac:dyDescent="0.25">
      <c r="A3413" t="s">
        <v>14688</v>
      </c>
      <c r="B3413" t="s">
        <v>1532</v>
      </c>
    </row>
    <row r="3414" spans="1:2" x14ac:dyDescent="0.25">
      <c r="A3414" t="s">
        <v>14689</v>
      </c>
      <c r="B3414" t="s">
        <v>6328</v>
      </c>
    </row>
    <row r="3415" spans="1:2" x14ac:dyDescent="0.25">
      <c r="A3415" t="s">
        <v>14690</v>
      </c>
      <c r="B3415" t="s">
        <v>5971</v>
      </c>
    </row>
    <row r="3416" spans="1:2" x14ac:dyDescent="0.25">
      <c r="A3416" t="s">
        <v>14691</v>
      </c>
      <c r="B3416" t="s">
        <v>5562</v>
      </c>
    </row>
    <row r="3417" spans="1:2" x14ac:dyDescent="0.25">
      <c r="A3417" t="s">
        <v>14692</v>
      </c>
      <c r="B3417" t="s">
        <v>8746</v>
      </c>
    </row>
    <row r="3418" spans="1:2" x14ac:dyDescent="0.25">
      <c r="A3418" t="s">
        <v>14693</v>
      </c>
      <c r="B3418" t="s">
        <v>10578</v>
      </c>
    </row>
    <row r="3419" spans="1:2" x14ac:dyDescent="0.25">
      <c r="A3419" t="s">
        <v>14694</v>
      </c>
      <c r="B3419" t="s">
        <v>9914</v>
      </c>
    </row>
    <row r="3420" spans="1:2" x14ac:dyDescent="0.25">
      <c r="A3420" t="s">
        <v>14695</v>
      </c>
      <c r="B3420" t="s">
        <v>7097</v>
      </c>
    </row>
    <row r="3421" spans="1:2" x14ac:dyDescent="0.25">
      <c r="A3421" t="s">
        <v>14696</v>
      </c>
      <c r="B3421" t="s">
        <v>883</v>
      </c>
    </row>
    <row r="3422" spans="1:2" x14ac:dyDescent="0.25">
      <c r="A3422" t="s">
        <v>14697</v>
      </c>
      <c r="B3422" t="s">
        <v>6244</v>
      </c>
    </row>
    <row r="3423" spans="1:2" x14ac:dyDescent="0.25">
      <c r="A3423" t="s">
        <v>14698</v>
      </c>
      <c r="B3423" t="s">
        <v>2399</v>
      </c>
    </row>
    <row r="3424" spans="1:2" x14ac:dyDescent="0.25">
      <c r="A3424" t="s">
        <v>14699</v>
      </c>
      <c r="B3424" t="s">
        <v>3427</v>
      </c>
    </row>
    <row r="3425" spans="1:2" x14ac:dyDescent="0.25">
      <c r="A3425" t="s">
        <v>14700</v>
      </c>
      <c r="B3425" t="s">
        <v>9928</v>
      </c>
    </row>
    <row r="3426" spans="1:2" x14ac:dyDescent="0.25">
      <c r="A3426" t="s">
        <v>14701</v>
      </c>
      <c r="B3426" t="s">
        <v>10436</v>
      </c>
    </row>
    <row r="3427" spans="1:2" x14ac:dyDescent="0.25">
      <c r="A3427" t="s">
        <v>14702</v>
      </c>
      <c r="B3427" t="s">
        <v>5430</v>
      </c>
    </row>
    <row r="3428" spans="1:2" x14ac:dyDescent="0.25">
      <c r="A3428" t="s">
        <v>14703</v>
      </c>
      <c r="B3428" t="s">
        <v>6760</v>
      </c>
    </row>
    <row r="3429" spans="1:2" x14ac:dyDescent="0.25">
      <c r="A3429" t="s">
        <v>14704</v>
      </c>
      <c r="B3429" t="s">
        <v>10347</v>
      </c>
    </row>
    <row r="3430" spans="1:2" x14ac:dyDescent="0.25">
      <c r="A3430" t="s">
        <v>14705</v>
      </c>
      <c r="B3430" t="s">
        <v>5182</v>
      </c>
    </row>
    <row r="3431" spans="1:2" x14ac:dyDescent="0.25">
      <c r="A3431" t="s">
        <v>14706</v>
      </c>
      <c r="B3431" t="s">
        <v>2225</v>
      </c>
    </row>
    <row r="3432" spans="1:2" x14ac:dyDescent="0.25">
      <c r="A3432" t="s">
        <v>14707</v>
      </c>
      <c r="B3432" t="s">
        <v>10113</v>
      </c>
    </row>
    <row r="3433" spans="1:2" x14ac:dyDescent="0.25">
      <c r="A3433" t="s">
        <v>14708</v>
      </c>
      <c r="B3433" t="s">
        <v>3771</v>
      </c>
    </row>
    <row r="3434" spans="1:2" x14ac:dyDescent="0.25">
      <c r="A3434" t="s">
        <v>14709</v>
      </c>
      <c r="B3434" t="s">
        <v>934</v>
      </c>
    </row>
    <row r="3435" spans="1:2" x14ac:dyDescent="0.25">
      <c r="A3435" t="s">
        <v>14710</v>
      </c>
      <c r="B3435" t="s">
        <v>9739</v>
      </c>
    </row>
    <row r="3436" spans="1:2" x14ac:dyDescent="0.25">
      <c r="A3436" t="s">
        <v>14711</v>
      </c>
      <c r="B3436" t="s">
        <v>7674</v>
      </c>
    </row>
    <row r="3437" spans="1:2" x14ac:dyDescent="0.25">
      <c r="A3437" t="s">
        <v>14712</v>
      </c>
      <c r="B3437" t="s">
        <v>8066</v>
      </c>
    </row>
    <row r="3438" spans="1:2" x14ac:dyDescent="0.25">
      <c r="A3438" t="s">
        <v>14713</v>
      </c>
      <c r="B3438" t="s">
        <v>10376</v>
      </c>
    </row>
    <row r="3439" spans="1:2" x14ac:dyDescent="0.25">
      <c r="A3439" t="s">
        <v>14714</v>
      </c>
      <c r="B3439" t="s">
        <v>6702</v>
      </c>
    </row>
    <row r="3440" spans="1:2" x14ac:dyDescent="0.25">
      <c r="A3440" t="s">
        <v>14715</v>
      </c>
      <c r="B3440" t="s">
        <v>1136</v>
      </c>
    </row>
    <row r="3441" spans="1:2" x14ac:dyDescent="0.25">
      <c r="A3441" t="s">
        <v>14716</v>
      </c>
      <c r="B3441" t="s">
        <v>6475</v>
      </c>
    </row>
    <row r="3442" spans="1:2" x14ac:dyDescent="0.25">
      <c r="A3442" t="s">
        <v>14717</v>
      </c>
      <c r="B3442" t="s">
        <v>4181</v>
      </c>
    </row>
    <row r="3443" spans="1:2" x14ac:dyDescent="0.25">
      <c r="A3443" t="s">
        <v>14718</v>
      </c>
      <c r="B3443" t="s">
        <v>10221</v>
      </c>
    </row>
    <row r="3444" spans="1:2" x14ac:dyDescent="0.25">
      <c r="A3444" t="s">
        <v>14719</v>
      </c>
      <c r="B3444" t="s">
        <v>979</v>
      </c>
    </row>
    <row r="3445" spans="1:2" x14ac:dyDescent="0.25">
      <c r="A3445" t="s">
        <v>14720</v>
      </c>
      <c r="B3445" t="s">
        <v>7141</v>
      </c>
    </row>
    <row r="3446" spans="1:2" x14ac:dyDescent="0.25">
      <c r="A3446" t="s">
        <v>14721</v>
      </c>
      <c r="B3446" t="s">
        <v>9809</v>
      </c>
    </row>
    <row r="3447" spans="1:2" x14ac:dyDescent="0.25">
      <c r="A3447" t="s">
        <v>14722</v>
      </c>
      <c r="B3447" t="s">
        <v>6572</v>
      </c>
    </row>
    <row r="3448" spans="1:2" x14ac:dyDescent="0.25">
      <c r="A3448" t="s">
        <v>14723</v>
      </c>
      <c r="B3448" t="s">
        <v>1330</v>
      </c>
    </row>
    <row r="3449" spans="1:2" x14ac:dyDescent="0.25">
      <c r="A3449" t="s">
        <v>14724</v>
      </c>
      <c r="B3449" t="s">
        <v>843</v>
      </c>
    </row>
    <row r="3450" spans="1:2" x14ac:dyDescent="0.25">
      <c r="A3450" t="s">
        <v>14725</v>
      </c>
      <c r="B3450" t="s">
        <v>8546</v>
      </c>
    </row>
    <row r="3451" spans="1:2" x14ac:dyDescent="0.25">
      <c r="A3451" t="s">
        <v>14726</v>
      </c>
      <c r="B3451" t="s">
        <v>8364</v>
      </c>
    </row>
    <row r="3452" spans="1:2" x14ac:dyDescent="0.25">
      <c r="A3452" t="s">
        <v>14727</v>
      </c>
      <c r="B3452" t="s">
        <v>852</v>
      </c>
    </row>
    <row r="3453" spans="1:2" x14ac:dyDescent="0.25">
      <c r="A3453" t="s">
        <v>14728</v>
      </c>
      <c r="B3453" t="s">
        <v>510</v>
      </c>
    </row>
    <row r="3454" spans="1:2" x14ac:dyDescent="0.25">
      <c r="A3454" t="s">
        <v>14729</v>
      </c>
      <c r="B3454" t="s">
        <v>3677</v>
      </c>
    </row>
    <row r="3455" spans="1:2" x14ac:dyDescent="0.25">
      <c r="A3455" t="s">
        <v>14730</v>
      </c>
      <c r="B3455" t="s">
        <v>624</v>
      </c>
    </row>
    <row r="3456" spans="1:2" x14ac:dyDescent="0.25">
      <c r="A3456" t="s">
        <v>14731</v>
      </c>
      <c r="B3456" t="s">
        <v>3828</v>
      </c>
    </row>
    <row r="3457" spans="1:2" x14ac:dyDescent="0.25">
      <c r="A3457" t="s">
        <v>14732</v>
      </c>
      <c r="B3457" t="s">
        <v>7372</v>
      </c>
    </row>
    <row r="3458" spans="1:2" x14ac:dyDescent="0.25">
      <c r="A3458" t="s">
        <v>14733</v>
      </c>
      <c r="B3458" t="s">
        <v>9726</v>
      </c>
    </row>
    <row r="3459" spans="1:2" x14ac:dyDescent="0.25">
      <c r="A3459" t="s">
        <v>14734</v>
      </c>
      <c r="B3459" t="s">
        <v>9938</v>
      </c>
    </row>
    <row r="3460" spans="1:2" x14ac:dyDescent="0.25">
      <c r="A3460" t="s">
        <v>14735</v>
      </c>
      <c r="B3460" t="s">
        <v>2411</v>
      </c>
    </row>
    <row r="3461" spans="1:2" x14ac:dyDescent="0.25">
      <c r="A3461" t="s">
        <v>14736</v>
      </c>
      <c r="B3461" t="s">
        <v>1772</v>
      </c>
    </row>
    <row r="3462" spans="1:2" x14ac:dyDescent="0.25">
      <c r="A3462" t="s">
        <v>14737</v>
      </c>
      <c r="B3462" t="s">
        <v>10451</v>
      </c>
    </row>
    <row r="3463" spans="1:2" x14ac:dyDescent="0.25">
      <c r="A3463" t="s">
        <v>14738</v>
      </c>
      <c r="B3463" t="s">
        <v>5414</v>
      </c>
    </row>
    <row r="3464" spans="1:2" x14ac:dyDescent="0.25">
      <c r="A3464" t="s">
        <v>14739</v>
      </c>
      <c r="B3464" t="s">
        <v>10398</v>
      </c>
    </row>
    <row r="3465" spans="1:2" x14ac:dyDescent="0.25">
      <c r="A3465" t="s">
        <v>14740</v>
      </c>
      <c r="B3465" t="s">
        <v>6631</v>
      </c>
    </row>
    <row r="3466" spans="1:2" x14ac:dyDescent="0.25">
      <c r="A3466" t="s">
        <v>14741</v>
      </c>
      <c r="B3466" t="s">
        <v>4386</v>
      </c>
    </row>
    <row r="3467" spans="1:2" x14ac:dyDescent="0.25">
      <c r="A3467" t="s">
        <v>14742</v>
      </c>
      <c r="B3467" t="s">
        <v>7793</v>
      </c>
    </row>
    <row r="3468" spans="1:2" x14ac:dyDescent="0.25">
      <c r="A3468" t="s">
        <v>14743</v>
      </c>
      <c r="B3468" t="s">
        <v>4251</v>
      </c>
    </row>
    <row r="3469" spans="1:2" x14ac:dyDescent="0.25">
      <c r="A3469" t="s">
        <v>14744</v>
      </c>
      <c r="B3469" t="s">
        <v>9710</v>
      </c>
    </row>
    <row r="3470" spans="1:2" x14ac:dyDescent="0.25">
      <c r="A3470" t="s">
        <v>14745</v>
      </c>
      <c r="B3470" t="s">
        <v>1343</v>
      </c>
    </row>
    <row r="3471" spans="1:2" x14ac:dyDescent="0.25">
      <c r="A3471" t="s">
        <v>14746</v>
      </c>
      <c r="B3471" t="s">
        <v>3450</v>
      </c>
    </row>
    <row r="3472" spans="1:2" x14ac:dyDescent="0.25">
      <c r="A3472" t="s">
        <v>14747</v>
      </c>
      <c r="B3472" t="s">
        <v>6988</v>
      </c>
    </row>
    <row r="3473" spans="1:2" x14ac:dyDescent="0.25">
      <c r="A3473" t="s">
        <v>14748</v>
      </c>
      <c r="B3473" t="s">
        <v>2204</v>
      </c>
    </row>
    <row r="3474" spans="1:2" x14ac:dyDescent="0.25">
      <c r="A3474" t="s">
        <v>14749</v>
      </c>
      <c r="B3474" t="s">
        <v>7254</v>
      </c>
    </row>
    <row r="3475" spans="1:2" x14ac:dyDescent="0.25">
      <c r="A3475" t="s">
        <v>14750</v>
      </c>
      <c r="B3475" t="s">
        <v>2968</v>
      </c>
    </row>
    <row r="3476" spans="1:2" x14ac:dyDescent="0.25">
      <c r="A3476" t="s">
        <v>14751</v>
      </c>
      <c r="B3476" t="s">
        <v>942</v>
      </c>
    </row>
    <row r="3477" spans="1:2" x14ac:dyDescent="0.25">
      <c r="A3477" t="s">
        <v>14752</v>
      </c>
      <c r="B3477" t="s">
        <v>995</v>
      </c>
    </row>
    <row r="3478" spans="1:2" x14ac:dyDescent="0.25">
      <c r="A3478" t="s">
        <v>14753</v>
      </c>
      <c r="B3478" t="s">
        <v>9633</v>
      </c>
    </row>
    <row r="3479" spans="1:2" x14ac:dyDescent="0.25">
      <c r="A3479" t="s">
        <v>14754</v>
      </c>
      <c r="B3479" t="s">
        <v>2995</v>
      </c>
    </row>
    <row r="3480" spans="1:2" x14ac:dyDescent="0.25">
      <c r="A3480" t="s">
        <v>14755</v>
      </c>
      <c r="B3480" t="s">
        <v>3266</v>
      </c>
    </row>
    <row r="3481" spans="1:2" x14ac:dyDescent="0.25">
      <c r="A3481" t="s">
        <v>14756</v>
      </c>
      <c r="B3481" t="s">
        <v>248</v>
      </c>
    </row>
    <row r="3482" spans="1:2" x14ac:dyDescent="0.25">
      <c r="A3482" t="s">
        <v>14757</v>
      </c>
      <c r="B3482" t="s">
        <v>5652</v>
      </c>
    </row>
    <row r="3483" spans="1:2" x14ac:dyDescent="0.25">
      <c r="A3483" t="s">
        <v>14758</v>
      </c>
      <c r="B3483" t="s">
        <v>2678</v>
      </c>
    </row>
    <row r="3484" spans="1:2" x14ac:dyDescent="0.25">
      <c r="A3484" t="s">
        <v>14759</v>
      </c>
      <c r="B3484" t="s">
        <v>6786</v>
      </c>
    </row>
    <row r="3485" spans="1:2" x14ac:dyDescent="0.25">
      <c r="A3485" t="s">
        <v>14760</v>
      </c>
      <c r="B3485" t="s">
        <v>10945</v>
      </c>
    </row>
    <row r="3486" spans="1:2" x14ac:dyDescent="0.25">
      <c r="A3486" t="s">
        <v>14761</v>
      </c>
      <c r="B3486" t="s">
        <v>2481</v>
      </c>
    </row>
    <row r="3487" spans="1:2" x14ac:dyDescent="0.25">
      <c r="A3487" t="s">
        <v>14762</v>
      </c>
      <c r="B3487" t="s">
        <v>9461</v>
      </c>
    </row>
    <row r="3488" spans="1:2" x14ac:dyDescent="0.25">
      <c r="A3488" t="s">
        <v>14763</v>
      </c>
      <c r="B3488" t="s">
        <v>8193</v>
      </c>
    </row>
    <row r="3489" spans="1:2" x14ac:dyDescent="0.25">
      <c r="A3489" t="s">
        <v>14764</v>
      </c>
      <c r="B3489" t="s">
        <v>6299</v>
      </c>
    </row>
    <row r="3490" spans="1:2" x14ac:dyDescent="0.25">
      <c r="A3490" t="s">
        <v>14765</v>
      </c>
      <c r="B3490" t="s">
        <v>10323</v>
      </c>
    </row>
    <row r="3491" spans="1:2" x14ac:dyDescent="0.25">
      <c r="A3491" t="s">
        <v>14766</v>
      </c>
      <c r="B3491" t="s">
        <v>2508</v>
      </c>
    </row>
    <row r="3492" spans="1:2" x14ac:dyDescent="0.25">
      <c r="A3492" t="s">
        <v>14767</v>
      </c>
      <c r="B3492" t="s">
        <v>10297</v>
      </c>
    </row>
    <row r="3493" spans="1:2" x14ac:dyDescent="0.25">
      <c r="A3493" t="s">
        <v>14768</v>
      </c>
      <c r="B3493" t="s">
        <v>2386</v>
      </c>
    </row>
    <row r="3494" spans="1:2" x14ac:dyDescent="0.25">
      <c r="A3494" t="s">
        <v>14769</v>
      </c>
      <c r="B3494" t="s">
        <v>8967</v>
      </c>
    </row>
    <row r="3495" spans="1:2" x14ac:dyDescent="0.25">
      <c r="A3495" t="s">
        <v>14770</v>
      </c>
      <c r="B3495" t="s">
        <v>2842</v>
      </c>
    </row>
    <row r="3496" spans="1:2" x14ac:dyDescent="0.25">
      <c r="A3496" t="s">
        <v>14771</v>
      </c>
      <c r="B3496" t="s">
        <v>4465</v>
      </c>
    </row>
    <row r="3497" spans="1:2" x14ac:dyDescent="0.25">
      <c r="A3497" t="s">
        <v>14772</v>
      </c>
      <c r="B3497" t="s">
        <v>3017</v>
      </c>
    </row>
    <row r="3498" spans="1:2" x14ac:dyDescent="0.25">
      <c r="A3498" t="s">
        <v>14773</v>
      </c>
      <c r="B3498" t="s">
        <v>5937</v>
      </c>
    </row>
    <row r="3499" spans="1:2" x14ac:dyDescent="0.25">
      <c r="A3499" t="s">
        <v>14774</v>
      </c>
      <c r="B3499" t="s">
        <v>795</v>
      </c>
    </row>
    <row r="3500" spans="1:2" x14ac:dyDescent="0.25">
      <c r="A3500" t="s">
        <v>14775</v>
      </c>
      <c r="B3500" t="s">
        <v>8636</v>
      </c>
    </row>
    <row r="3501" spans="1:2" x14ac:dyDescent="0.25">
      <c r="A3501" t="s">
        <v>14776</v>
      </c>
      <c r="B3501" t="s">
        <v>8373</v>
      </c>
    </row>
    <row r="3502" spans="1:2" x14ac:dyDescent="0.25">
      <c r="A3502" t="s">
        <v>14777</v>
      </c>
      <c r="B3502" t="s">
        <v>5032</v>
      </c>
    </row>
    <row r="3503" spans="1:2" x14ac:dyDescent="0.25">
      <c r="A3503" t="s">
        <v>14778</v>
      </c>
      <c r="B3503" t="s">
        <v>9843</v>
      </c>
    </row>
    <row r="3504" spans="1:2" x14ac:dyDescent="0.25">
      <c r="A3504" t="s">
        <v>14779</v>
      </c>
      <c r="B3504" t="s">
        <v>438</v>
      </c>
    </row>
    <row r="3505" spans="1:2" x14ac:dyDescent="0.25">
      <c r="A3505" t="s">
        <v>14780</v>
      </c>
      <c r="B3505" t="s">
        <v>9670</v>
      </c>
    </row>
    <row r="3506" spans="1:2" x14ac:dyDescent="0.25">
      <c r="A3506" t="s">
        <v>14781</v>
      </c>
      <c r="B3506" t="s">
        <v>4208</v>
      </c>
    </row>
    <row r="3507" spans="1:2" x14ac:dyDescent="0.25">
      <c r="A3507" t="s">
        <v>14782</v>
      </c>
      <c r="B3507" t="s">
        <v>4295</v>
      </c>
    </row>
    <row r="3508" spans="1:2" x14ac:dyDescent="0.25">
      <c r="A3508" t="s">
        <v>14783</v>
      </c>
      <c r="B3508" t="s">
        <v>10195</v>
      </c>
    </row>
    <row r="3509" spans="1:2" x14ac:dyDescent="0.25">
      <c r="A3509" t="s">
        <v>14784</v>
      </c>
      <c r="B3509" t="s">
        <v>6837</v>
      </c>
    </row>
    <row r="3510" spans="1:2" x14ac:dyDescent="0.25">
      <c r="A3510" t="s">
        <v>14785</v>
      </c>
      <c r="B3510" t="s">
        <v>7647</v>
      </c>
    </row>
    <row r="3511" spans="1:2" x14ac:dyDescent="0.25">
      <c r="A3511" t="s">
        <v>14786</v>
      </c>
      <c r="B3511" t="s">
        <v>5411</v>
      </c>
    </row>
    <row r="3512" spans="1:2" x14ac:dyDescent="0.25">
      <c r="A3512" t="s">
        <v>14787</v>
      </c>
      <c r="B3512" t="s">
        <v>5960</v>
      </c>
    </row>
    <row r="3513" spans="1:2" x14ac:dyDescent="0.25">
      <c r="A3513" t="s">
        <v>14788</v>
      </c>
      <c r="B3513" t="s">
        <v>4029</v>
      </c>
    </row>
    <row r="3514" spans="1:2" x14ac:dyDescent="0.25">
      <c r="A3514" t="s">
        <v>14789</v>
      </c>
      <c r="B3514" t="s">
        <v>10624</v>
      </c>
    </row>
    <row r="3515" spans="1:2" x14ac:dyDescent="0.25">
      <c r="A3515" t="s">
        <v>14790</v>
      </c>
      <c r="B3515" t="s">
        <v>7980</v>
      </c>
    </row>
    <row r="3516" spans="1:2" x14ac:dyDescent="0.25">
      <c r="A3516" t="s">
        <v>14791</v>
      </c>
      <c r="B3516" t="s">
        <v>1910</v>
      </c>
    </row>
    <row r="3517" spans="1:2" x14ac:dyDescent="0.25">
      <c r="A3517" t="s">
        <v>14792</v>
      </c>
      <c r="B3517" t="s">
        <v>3321</v>
      </c>
    </row>
    <row r="3518" spans="1:2" x14ac:dyDescent="0.25">
      <c r="A3518" t="s">
        <v>14793</v>
      </c>
      <c r="B3518" t="s">
        <v>6872</v>
      </c>
    </row>
    <row r="3519" spans="1:2" x14ac:dyDescent="0.25">
      <c r="A3519" t="s">
        <v>14794</v>
      </c>
      <c r="B3519" t="s">
        <v>2704</v>
      </c>
    </row>
    <row r="3520" spans="1:2" x14ac:dyDescent="0.25">
      <c r="A3520" t="s">
        <v>14795</v>
      </c>
      <c r="B3520" t="s">
        <v>8038</v>
      </c>
    </row>
    <row r="3521" spans="1:2" x14ac:dyDescent="0.25">
      <c r="A3521" t="s">
        <v>14796</v>
      </c>
      <c r="B3521" t="s">
        <v>6069</v>
      </c>
    </row>
    <row r="3522" spans="1:2" x14ac:dyDescent="0.25">
      <c r="A3522" t="s">
        <v>14797</v>
      </c>
      <c r="B3522" t="s">
        <v>6844</v>
      </c>
    </row>
    <row r="3523" spans="1:2" x14ac:dyDescent="0.25">
      <c r="A3523" t="s">
        <v>14798</v>
      </c>
      <c r="B3523" t="s">
        <v>6670</v>
      </c>
    </row>
    <row r="3524" spans="1:2" x14ac:dyDescent="0.25">
      <c r="A3524" t="s">
        <v>14799</v>
      </c>
      <c r="B3524" t="s">
        <v>872</v>
      </c>
    </row>
    <row r="3525" spans="1:2" x14ac:dyDescent="0.25">
      <c r="A3525" t="s">
        <v>14800</v>
      </c>
      <c r="B3525" t="s">
        <v>8831</v>
      </c>
    </row>
    <row r="3526" spans="1:2" x14ac:dyDescent="0.25">
      <c r="A3526" t="s">
        <v>14801</v>
      </c>
      <c r="B3526" t="s">
        <v>2640</v>
      </c>
    </row>
    <row r="3527" spans="1:2" x14ac:dyDescent="0.25">
      <c r="A3527" t="s">
        <v>14802</v>
      </c>
      <c r="B3527" t="s">
        <v>5365</v>
      </c>
    </row>
    <row r="3528" spans="1:2" x14ac:dyDescent="0.25">
      <c r="A3528" t="s">
        <v>14803</v>
      </c>
      <c r="B3528" t="s">
        <v>5251</v>
      </c>
    </row>
    <row r="3529" spans="1:2" x14ac:dyDescent="0.25">
      <c r="A3529" t="s">
        <v>14804</v>
      </c>
      <c r="B3529" t="s">
        <v>914</v>
      </c>
    </row>
    <row r="3530" spans="1:2" x14ac:dyDescent="0.25">
      <c r="A3530" t="s">
        <v>14805</v>
      </c>
      <c r="B3530" t="s">
        <v>7598</v>
      </c>
    </row>
    <row r="3531" spans="1:2" x14ac:dyDescent="0.25">
      <c r="A3531" t="s">
        <v>14806</v>
      </c>
      <c r="B3531" t="s">
        <v>8742</v>
      </c>
    </row>
    <row r="3532" spans="1:2" x14ac:dyDescent="0.25">
      <c r="A3532" t="s">
        <v>14807</v>
      </c>
      <c r="B3532" t="s">
        <v>3995</v>
      </c>
    </row>
    <row r="3533" spans="1:2" x14ac:dyDescent="0.25">
      <c r="A3533" t="s">
        <v>14808</v>
      </c>
      <c r="B3533" t="s">
        <v>7624</v>
      </c>
    </row>
    <row r="3534" spans="1:2" x14ac:dyDescent="0.25">
      <c r="A3534" t="s">
        <v>14809</v>
      </c>
      <c r="B3534" t="s">
        <v>2727</v>
      </c>
    </row>
    <row r="3535" spans="1:2" x14ac:dyDescent="0.25">
      <c r="A3535" t="s">
        <v>14810</v>
      </c>
      <c r="B3535" t="s">
        <v>786</v>
      </c>
    </row>
    <row r="3536" spans="1:2" x14ac:dyDescent="0.25">
      <c r="A3536" t="s">
        <v>14811</v>
      </c>
      <c r="B3536" t="s">
        <v>10266</v>
      </c>
    </row>
    <row r="3537" spans="1:2" x14ac:dyDescent="0.25">
      <c r="A3537" t="s">
        <v>14812</v>
      </c>
      <c r="B3537" t="s">
        <v>2316</v>
      </c>
    </row>
    <row r="3538" spans="1:2" x14ac:dyDescent="0.25">
      <c r="A3538" t="s">
        <v>14813</v>
      </c>
      <c r="B3538" t="s">
        <v>8892</v>
      </c>
    </row>
    <row r="3539" spans="1:2" x14ac:dyDescent="0.25">
      <c r="A3539" t="s">
        <v>14814</v>
      </c>
      <c r="B3539" t="s">
        <v>6092</v>
      </c>
    </row>
    <row r="3540" spans="1:2" x14ac:dyDescent="0.25">
      <c r="A3540" t="s">
        <v>14815</v>
      </c>
      <c r="B3540" t="s">
        <v>10333</v>
      </c>
    </row>
    <row r="3541" spans="1:2" x14ac:dyDescent="0.25">
      <c r="A3541" t="s">
        <v>14816</v>
      </c>
      <c r="B3541" t="s">
        <v>5902</v>
      </c>
    </row>
    <row r="3542" spans="1:2" x14ac:dyDescent="0.25">
      <c r="A3542" t="s">
        <v>14817</v>
      </c>
      <c r="B3542" t="s">
        <v>6862</v>
      </c>
    </row>
    <row r="3543" spans="1:2" x14ac:dyDescent="0.25">
      <c r="A3543" t="s">
        <v>14818</v>
      </c>
      <c r="B3543" t="s">
        <v>1433</v>
      </c>
    </row>
    <row r="3544" spans="1:2" x14ac:dyDescent="0.25">
      <c r="A3544" t="s">
        <v>14819</v>
      </c>
      <c r="B3544" t="s">
        <v>945</v>
      </c>
    </row>
    <row r="3545" spans="1:2" x14ac:dyDescent="0.25">
      <c r="A3545" t="s">
        <v>14820</v>
      </c>
      <c r="B3545" t="s">
        <v>7099</v>
      </c>
    </row>
    <row r="3546" spans="1:2" x14ac:dyDescent="0.25">
      <c r="A3546" t="s">
        <v>14821</v>
      </c>
      <c r="B3546" t="s">
        <v>8515</v>
      </c>
    </row>
    <row r="3547" spans="1:2" x14ac:dyDescent="0.25">
      <c r="A3547" t="s">
        <v>14822</v>
      </c>
      <c r="B3547" t="s">
        <v>739</v>
      </c>
    </row>
    <row r="3548" spans="1:2" x14ac:dyDescent="0.25">
      <c r="A3548" t="s">
        <v>14823</v>
      </c>
      <c r="B3548" t="s">
        <v>3229</v>
      </c>
    </row>
    <row r="3549" spans="1:2" x14ac:dyDescent="0.25">
      <c r="A3549" t="s">
        <v>14824</v>
      </c>
      <c r="B3549" t="s">
        <v>5091</v>
      </c>
    </row>
    <row r="3550" spans="1:2" x14ac:dyDescent="0.25">
      <c r="A3550" t="s">
        <v>14825</v>
      </c>
      <c r="B3550" t="s">
        <v>9447</v>
      </c>
    </row>
    <row r="3551" spans="1:2" x14ac:dyDescent="0.25">
      <c r="A3551" t="s">
        <v>14826</v>
      </c>
      <c r="B3551" t="s">
        <v>663</v>
      </c>
    </row>
    <row r="3552" spans="1:2" x14ac:dyDescent="0.25">
      <c r="A3552" t="s">
        <v>14827</v>
      </c>
      <c r="B3552" t="s">
        <v>9636</v>
      </c>
    </row>
    <row r="3553" spans="1:2" x14ac:dyDescent="0.25">
      <c r="A3553" t="s">
        <v>14828</v>
      </c>
      <c r="B3553" t="s">
        <v>4135</v>
      </c>
    </row>
    <row r="3554" spans="1:2" x14ac:dyDescent="0.25">
      <c r="A3554" t="s">
        <v>14829</v>
      </c>
      <c r="B3554" t="s">
        <v>1133</v>
      </c>
    </row>
    <row r="3555" spans="1:2" x14ac:dyDescent="0.25">
      <c r="A3555" t="s">
        <v>14830</v>
      </c>
      <c r="B3555" t="s">
        <v>5650</v>
      </c>
    </row>
    <row r="3556" spans="1:2" x14ac:dyDescent="0.25">
      <c r="A3556" t="s">
        <v>14831</v>
      </c>
      <c r="B3556" t="s">
        <v>2910</v>
      </c>
    </row>
    <row r="3557" spans="1:2" x14ac:dyDescent="0.25">
      <c r="A3557" t="s">
        <v>14832</v>
      </c>
      <c r="B3557" t="s">
        <v>7106</v>
      </c>
    </row>
    <row r="3558" spans="1:2" x14ac:dyDescent="0.25">
      <c r="A3558" t="s">
        <v>14833</v>
      </c>
      <c r="B3558" t="s">
        <v>392</v>
      </c>
    </row>
    <row r="3559" spans="1:2" x14ac:dyDescent="0.25">
      <c r="A3559" t="s">
        <v>14834</v>
      </c>
      <c r="B3559" t="s">
        <v>831</v>
      </c>
    </row>
    <row r="3560" spans="1:2" x14ac:dyDescent="0.25">
      <c r="A3560" t="s">
        <v>14835</v>
      </c>
      <c r="B3560" t="s">
        <v>9286</v>
      </c>
    </row>
    <row r="3561" spans="1:2" x14ac:dyDescent="0.25">
      <c r="A3561" t="s">
        <v>14836</v>
      </c>
      <c r="B3561" t="s">
        <v>5728</v>
      </c>
    </row>
    <row r="3562" spans="1:2" x14ac:dyDescent="0.25">
      <c r="A3562" t="s">
        <v>14837</v>
      </c>
      <c r="B3562" t="s">
        <v>7612</v>
      </c>
    </row>
    <row r="3563" spans="1:2" x14ac:dyDescent="0.25">
      <c r="A3563" t="s">
        <v>14838</v>
      </c>
      <c r="B3563" t="s">
        <v>10181</v>
      </c>
    </row>
    <row r="3564" spans="1:2" x14ac:dyDescent="0.25">
      <c r="A3564" t="s">
        <v>14839</v>
      </c>
      <c r="B3564" t="s">
        <v>3138</v>
      </c>
    </row>
    <row r="3565" spans="1:2" x14ac:dyDescent="0.25">
      <c r="A3565" t="s">
        <v>14840</v>
      </c>
      <c r="B3565" t="s">
        <v>2603</v>
      </c>
    </row>
    <row r="3566" spans="1:2" x14ac:dyDescent="0.25">
      <c r="A3566" t="s">
        <v>14841</v>
      </c>
      <c r="B3566" t="s">
        <v>7722</v>
      </c>
    </row>
    <row r="3567" spans="1:2" x14ac:dyDescent="0.25">
      <c r="A3567" t="s">
        <v>14842</v>
      </c>
      <c r="B3567" t="s">
        <v>5350</v>
      </c>
    </row>
    <row r="3568" spans="1:2" x14ac:dyDescent="0.25">
      <c r="A3568" t="s">
        <v>14843</v>
      </c>
      <c r="B3568" t="s">
        <v>136</v>
      </c>
    </row>
    <row r="3569" spans="1:2" x14ac:dyDescent="0.25">
      <c r="A3569" t="s">
        <v>14844</v>
      </c>
      <c r="B3569" t="s">
        <v>5914</v>
      </c>
    </row>
    <row r="3570" spans="1:2" x14ac:dyDescent="0.25">
      <c r="A3570" t="s">
        <v>14845</v>
      </c>
      <c r="B3570" t="s">
        <v>9918</v>
      </c>
    </row>
    <row r="3571" spans="1:2" x14ac:dyDescent="0.25">
      <c r="A3571" t="s">
        <v>14846</v>
      </c>
      <c r="B3571" t="s">
        <v>7990</v>
      </c>
    </row>
    <row r="3572" spans="1:2" x14ac:dyDescent="0.25">
      <c r="A3572" t="s">
        <v>14847</v>
      </c>
      <c r="B3572" t="s">
        <v>6302</v>
      </c>
    </row>
    <row r="3573" spans="1:2" x14ac:dyDescent="0.25">
      <c r="A3573" t="s">
        <v>14848</v>
      </c>
      <c r="B3573" t="s">
        <v>2178</v>
      </c>
    </row>
    <row r="3574" spans="1:2" x14ac:dyDescent="0.25">
      <c r="A3574" t="s">
        <v>14849</v>
      </c>
      <c r="B3574" t="s">
        <v>9313</v>
      </c>
    </row>
    <row r="3575" spans="1:2" x14ac:dyDescent="0.25">
      <c r="A3575" t="s">
        <v>14850</v>
      </c>
      <c r="B3575" t="s">
        <v>2362</v>
      </c>
    </row>
    <row r="3576" spans="1:2" x14ac:dyDescent="0.25">
      <c r="A3576" t="s">
        <v>14851</v>
      </c>
      <c r="B3576" t="s">
        <v>1039</v>
      </c>
    </row>
    <row r="3577" spans="1:2" x14ac:dyDescent="0.25">
      <c r="A3577" t="s">
        <v>14852</v>
      </c>
      <c r="B3577" t="s">
        <v>1237</v>
      </c>
    </row>
    <row r="3578" spans="1:2" x14ac:dyDescent="0.25">
      <c r="A3578" t="s">
        <v>14853</v>
      </c>
      <c r="B3578" t="s">
        <v>1513</v>
      </c>
    </row>
    <row r="3579" spans="1:2" x14ac:dyDescent="0.25">
      <c r="A3579" t="s">
        <v>14854</v>
      </c>
      <c r="B3579" t="s">
        <v>9262</v>
      </c>
    </row>
    <row r="3580" spans="1:2" x14ac:dyDescent="0.25">
      <c r="A3580" t="s">
        <v>14855</v>
      </c>
      <c r="B3580" t="s">
        <v>8501</v>
      </c>
    </row>
    <row r="3581" spans="1:2" x14ac:dyDescent="0.25">
      <c r="A3581" t="s">
        <v>14856</v>
      </c>
      <c r="B3581" t="s">
        <v>1089</v>
      </c>
    </row>
    <row r="3582" spans="1:2" x14ac:dyDescent="0.25">
      <c r="A3582" t="s">
        <v>14857</v>
      </c>
      <c r="B3582" t="s">
        <v>9503</v>
      </c>
    </row>
    <row r="3583" spans="1:2" x14ac:dyDescent="0.25">
      <c r="A3583" t="s">
        <v>14858</v>
      </c>
      <c r="B3583" t="s">
        <v>7420</v>
      </c>
    </row>
    <row r="3584" spans="1:2" x14ac:dyDescent="0.25">
      <c r="A3584" t="s">
        <v>14859</v>
      </c>
      <c r="B3584" t="s">
        <v>8717</v>
      </c>
    </row>
    <row r="3585" spans="1:2" x14ac:dyDescent="0.25">
      <c r="A3585" t="s">
        <v>14860</v>
      </c>
      <c r="B3585" t="s">
        <v>8049</v>
      </c>
    </row>
    <row r="3586" spans="1:2" x14ac:dyDescent="0.25">
      <c r="A3586" t="s">
        <v>14861</v>
      </c>
      <c r="B3586" t="s">
        <v>9718</v>
      </c>
    </row>
    <row r="3587" spans="1:2" x14ac:dyDescent="0.25">
      <c r="A3587" t="s">
        <v>14862</v>
      </c>
      <c r="B3587" t="s">
        <v>618</v>
      </c>
    </row>
    <row r="3588" spans="1:2" x14ac:dyDescent="0.25">
      <c r="A3588" t="s">
        <v>14863</v>
      </c>
      <c r="B3588" t="s">
        <v>6264</v>
      </c>
    </row>
    <row r="3589" spans="1:2" x14ac:dyDescent="0.25">
      <c r="A3589" t="s">
        <v>14864</v>
      </c>
      <c r="B3589" t="s">
        <v>2046</v>
      </c>
    </row>
    <row r="3590" spans="1:2" x14ac:dyDescent="0.25">
      <c r="A3590" t="s">
        <v>14865</v>
      </c>
      <c r="B3590" t="s">
        <v>6978</v>
      </c>
    </row>
    <row r="3591" spans="1:2" x14ac:dyDescent="0.25">
      <c r="A3591" t="s">
        <v>14866</v>
      </c>
      <c r="B3591" t="s">
        <v>338</v>
      </c>
    </row>
    <row r="3592" spans="1:2" x14ac:dyDescent="0.25">
      <c r="A3592" t="s">
        <v>14867</v>
      </c>
      <c r="B3592" t="s">
        <v>9862</v>
      </c>
    </row>
    <row r="3593" spans="1:2" x14ac:dyDescent="0.25">
      <c r="A3593" t="s">
        <v>14868</v>
      </c>
      <c r="B3593" t="s">
        <v>4932</v>
      </c>
    </row>
    <row r="3594" spans="1:2" x14ac:dyDescent="0.25">
      <c r="A3594" t="s">
        <v>14869</v>
      </c>
      <c r="B3594" t="s">
        <v>5772</v>
      </c>
    </row>
    <row r="3595" spans="1:2" x14ac:dyDescent="0.25">
      <c r="A3595" t="s">
        <v>14870</v>
      </c>
      <c r="B3595" t="s">
        <v>10721</v>
      </c>
    </row>
    <row r="3596" spans="1:2" x14ac:dyDescent="0.25">
      <c r="A3596" t="s">
        <v>14871</v>
      </c>
      <c r="B3596" t="s">
        <v>3960</v>
      </c>
    </row>
    <row r="3597" spans="1:2" x14ac:dyDescent="0.25">
      <c r="A3597" t="s">
        <v>14872</v>
      </c>
      <c r="B3597" t="s">
        <v>9180</v>
      </c>
    </row>
    <row r="3598" spans="1:2" x14ac:dyDescent="0.25">
      <c r="A3598" t="s">
        <v>14873</v>
      </c>
      <c r="B3598" t="s">
        <v>6725</v>
      </c>
    </row>
    <row r="3599" spans="1:2" x14ac:dyDescent="0.25">
      <c r="A3599" t="s">
        <v>14874</v>
      </c>
      <c r="B3599" t="s">
        <v>5719</v>
      </c>
    </row>
    <row r="3600" spans="1:2" x14ac:dyDescent="0.25">
      <c r="A3600" t="s">
        <v>14875</v>
      </c>
      <c r="B3600" t="s">
        <v>7123</v>
      </c>
    </row>
    <row r="3601" spans="1:2" x14ac:dyDescent="0.25">
      <c r="A3601" t="s">
        <v>14876</v>
      </c>
      <c r="B3601" t="s">
        <v>8063</v>
      </c>
    </row>
    <row r="3602" spans="1:2" x14ac:dyDescent="0.25">
      <c r="A3602" t="s">
        <v>14877</v>
      </c>
      <c r="B3602" t="s">
        <v>8896</v>
      </c>
    </row>
    <row r="3603" spans="1:2" x14ac:dyDescent="0.25">
      <c r="A3603" t="s">
        <v>14878</v>
      </c>
      <c r="B3603" t="s">
        <v>10776</v>
      </c>
    </row>
    <row r="3604" spans="1:2" x14ac:dyDescent="0.25">
      <c r="A3604" t="s">
        <v>14879</v>
      </c>
      <c r="B3604" t="s">
        <v>7641</v>
      </c>
    </row>
    <row r="3605" spans="1:2" x14ac:dyDescent="0.25">
      <c r="A3605" t="s">
        <v>14880</v>
      </c>
      <c r="B3605" t="s">
        <v>7692</v>
      </c>
    </row>
    <row r="3606" spans="1:2" x14ac:dyDescent="0.25">
      <c r="A3606" t="s">
        <v>14881</v>
      </c>
      <c r="B3606" t="s">
        <v>7203</v>
      </c>
    </row>
    <row r="3607" spans="1:2" x14ac:dyDescent="0.25">
      <c r="A3607" t="s">
        <v>14882</v>
      </c>
      <c r="B3607" t="s">
        <v>3958</v>
      </c>
    </row>
    <row r="3608" spans="1:2" x14ac:dyDescent="0.25">
      <c r="A3608" t="s">
        <v>14883</v>
      </c>
      <c r="B3608" t="s">
        <v>7076</v>
      </c>
    </row>
    <row r="3609" spans="1:2" x14ac:dyDescent="0.25">
      <c r="A3609" t="s">
        <v>14884</v>
      </c>
      <c r="B3609" t="s">
        <v>1727</v>
      </c>
    </row>
    <row r="3610" spans="1:2" x14ac:dyDescent="0.25">
      <c r="A3610" t="s">
        <v>14885</v>
      </c>
      <c r="B3610" t="s">
        <v>9953</v>
      </c>
    </row>
    <row r="3611" spans="1:2" x14ac:dyDescent="0.25">
      <c r="A3611" t="s">
        <v>14886</v>
      </c>
      <c r="B3611" t="s">
        <v>1730</v>
      </c>
    </row>
    <row r="3612" spans="1:2" x14ac:dyDescent="0.25">
      <c r="A3612" t="s">
        <v>14887</v>
      </c>
      <c r="B3612" t="s">
        <v>5795</v>
      </c>
    </row>
    <row r="3613" spans="1:2" x14ac:dyDescent="0.25">
      <c r="A3613" t="s">
        <v>14888</v>
      </c>
      <c r="B3613" t="s">
        <v>3424</v>
      </c>
    </row>
    <row r="3614" spans="1:2" x14ac:dyDescent="0.25">
      <c r="A3614" t="s">
        <v>14889</v>
      </c>
      <c r="B3614" t="s">
        <v>9525</v>
      </c>
    </row>
    <row r="3615" spans="1:2" x14ac:dyDescent="0.25">
      <c r="A3615" t="s">
        <v>14890</v>
      </c>
      <c r="B3615" t="s">
        <v>3571</v>
      </c>
    </row>
    <row r="3616" spans="1:2" x14ac:dyDescent="0.25">
      <c r="A3616" t="s">
        <v>14891</v>
      </c>
      <c r="B3616" t="s">
        <v>1234</v>
      </c>
    </row>
    <row r="3617" spans="1:2" x14ac:dyDescent="0.25">
      <c r="A3617" t="s">
        <v>14892</v>
      </c>
      <c r="B3617" t="s">
        <v>5375</v>
      </c>
    </row>
    <row r="3618" spans="1:2" x14ac:dyDescent="0.25">
      <c r="A3618" t="s">
        <v>14893</v>
      </c>
      <c r="B3618" t="s">
        <v>8948</v>
      </c>
    </row>
    <row r="3619" spans="1:2" x14ac:dyDescent="0.25">
      <c r="A3619" t="s">
        <v>14894</v>
      </c>
      <c r="B3619" t="s">
        <v>10079</v>
      </c>
    </row>
    <row r="3620" spans="1:2" x14ac:dyDescent="0.25">
      <c r="A3620" t="s">
        <v>14895</v>
      </c>
      <c r="B3620" t="s">
        <v>7072</v>
      </c>
    </row>
    <row r="3621" spans="1:2" x14ac:dyDescent="0.25">
      <c r="A3621" t="s">
        <v>14896</v>
      </c>
      <c r="B3621" t="s">
        <v>8368</v>
      </c>
    </row>
    <row r="3622" spans="1:2" x14ac:dyDescent="0.25">
      <c r="A3622" t="s">
        <v>14897</v>
      </c>
      <c r="B3622" t="s">
        <v>3736</v>
      </c>
    </row>
    <row r="3623" spans="1:2" x14ac:dyDescent="0.25">
      <c r="A3623" t="s">
        <v>14898</v>
      </c>
      <c r="B3623" t="s">
        <v>4463</v>
      </c>
    </row>
    <row r="3624" spans="1:2" x14ac:dyDescent="0.25">
      <c r="A3624" t="s">
        <v>14899</v>
      </c>
      <c r="B3624" t="s">
        <v>2979</v>
      </c>
    </row>
    <row r="3625" spans="1:2" x14ac:dyDescent="0.25">
      <c r="A3625" t="s">
        <v>14900</v>
      </c>
      <c r="B3625" t="s">
        <v>6118</v>
      </c>
    </row>
    <row r="3626" spans="1:2" x14ac:dyDescent="0.25">
      <c r="A3626" t="s">
        <v>14901</v>
      </c>
      <c r="B3626" t="s">
        <v>5664</v>
      </c>
    </row>
    <row r="3627" spans="1:2" x14ac:dyDescent="0.25">
      <c r="A3627" t="s">
        <v>14902</v>
      </c>
      <c r="B3627" t="s">
        <v>8101</v>
      </c>
    </row>
    <row r="3628" spans="1:2" x14ac:dyDescent="0.25">
      <c r="A3628" t="s">
        <v>14903</v>
      </c>
      <c r="B3628" t="s">
        <v>1400</v>
      </c>
    </row>
    <row r="3629" spans="1:2" x14ac:dyDescent="0.25">
      <c r="A3629" t="s">
        <v>14904</v>
      </c>
      <c r="B3629" t="s">
        <v>9530</v>
      </c>
    </row>
    <row r="3630" spans="1:2" x14ac:dyDescent="0.25">
      <c r="A3630" t="s">
        <v>14905</v>
      </c>
      <c r="B3630" t="s">
        <v>4002</v>
      </c>
    </row>
    <row r="3631" spans="1:2" x14ac:dyDescent="0.25">
      <c r="A3631" t="s">
        <v>14906</v>
      </c>
      <c r="B3631" t="s">
        <v>10281</v>
      </c>
    </row>
    <row r="3632" spans="1:2" x14ac:dyDescent="0.25">
      <c r="A3632" t="s">
        <v>14907</v>
      </c>
      <c r="B3632" t="s">
        <v>4767</v>
      </c>
    </row>
    <row r="3633" spans="1:2" x14ac:dyDescent="0.25">
      <c r="A3633" t="s">
        <v>14908</v>
      </c>
      <c r="B3633" t="s">
        <v>1586</v>
      </c>
    </row>
    <row r="3634" spans="1:2" x14ac:dyDescent="0.25">
      <c r="A3634" t="s">
        <v>14909</v>
      </c>
      <c r="B3634" t="s">
        <v>6259</v>
      </c>
    </row>
    <row r="3635" spans="1:2" x14ac:dyDescent="0.25">
      <c r="A3635" t="s">
        <v>14910</v>
      </c>
      <c r="B3635" t="s">
        <v>3833</v>
      </c>
    </row>
    <row r="3636" spans="1:2" x14ac:dyDescent="0.25">
      <c r="A3636" t="s">
        <v>14911</v>
      </c>
      <c r="B3636" t="s">
        <v>4818</v>
      </c>
    </row>
    <row r="3637" spans="1:2" x14ac:dyDescent="0.25">
      <c r="A3637" t="s">
        <v>14912</v>
      </c>
      <c r="B3637" t="s">
        <v>2319</v>
      </c>
    </row>
    <row r="3638" spans="1:2" x14ac:dyDescent="0.25">
      <c r="A3638" t="s">
        <v>14913</v>
      </c>
      <c r="B3638" t="s">
        <v>7616</v>
      </c>
    </row>
    <row r="3639" spans="1:2" x14ac:dyDescent="0.25">
      <c r="A3639" t="s">
        <v>14914</v>
      </c>
      <c r="B3639" t="s">
        <v>6857</v>
      </c>
    </row>
    <row r="3640" spans="1:2" x14ac:dyDescent="0.25">
      <c r="A3640" t="s">
        <v>14915</v>
      </c>
      <c r="B3640" t="s">
        <v>10584</v>
      </c>
    </row>
    <row r="3641" spans="1:2" x14ac:dyDescent="0.25">
      <c r="A3641" t="s">
        <v>14916</v>
      </c>
      <c r="B3641" t="s">
        <v>482</v>
      </c>
    </row>
    <row r="3642" spans="1:2" x14ac:dyDescent="0.25">
      <c r="A3642" t="s">
        <v>14917</v>
      </c>
      <c r="B3642" t="s">
        <v>7482</v>
      </c>
    </row>
    <row r="3643" spans="1:2" x14ac:dyDescent="0.25">
      <c r="A3643" t="s">
        <v>14918</v>
      </c>
      <c r="B3643" t="s">
        <v>8562</v>
      </c>
    </row>
    <row r="3644" spans="1:2" x14ac:dyDescent="0.25">
      <c r="A3644" t="s">
        <v>14919</v>
      </c>
      <c r="B3644" t="s">
        <v>1380</v>
      </c>
    </row>
    <row r="3645" spans="1:2" x14ac:dyDescent="0.25">
      <c r="A3645" t="s">
        <v>14920</v>
      </c>
      <c r="B3645" t="s">
        <v>9541</v>
      </c>
    </row>
    <row r="3646" spans="1:2" x14ac:dyDescent="0.25">
      <c r="A3646" t="s">
        <v>14921</v>
      </c>
      <c r="B3646" t="s">
        <v>8091</v>
      </c>
    </row>
    <row r="3647" spans="1:2" x14ac:dyDescent="0.25">
      <c r="A3647" t="s">
        <v>14922</v>
      </c>
      <c r="B3647" t="s">
        <v>3826</v>
      </c>
    </row>
    <row r="3648" spans="1:2" x14ac:dyDescent="0.25">
      <c r="A3648" t="s">
        <v>14923</v>
      </c>
      <c r="B3648" t="s">
        <v>8319</v>
      </c>
    </row>
    <row r="3649" spans="1:2" x14ac:dyDescent="0.25">
      <c r="A3649" t="s">
        <v>14924</v>
      </c>
      <c r="B3649" t="s">
        <v>10125</v>
      </c>
    </row>
    <row r="3650" spans="1:2" x14ac:dyDescent="0.25">
      <c r="A3650" t="s">
        <v>14925</v>
      </c>
      <c r="B3650" t="s">
        <v>6390</v>
      </c>
    </row>
    <row r="3651" spans="1:2" x14ac:dyDescent="0.25">
      <c r="A3651" t="s">
        <v>14926</v>
      </c>
      <c r="B3651" t="s">
        <v>10939</v>
      </c>
    </row>
    <row r="3652" spans="1:2" x14ac:dyDescent="0.25">
      <c r="A3652" t="s">
        <v>14927</v>
      </c>
      <c r="B3652" t="s">
        <v>9516</v>
      </c>
    </row>
    <row r="3653" spans="1:2" x14ac:dyDescent="0.25">
      <c r="A3653" t="s">
        <v>14928</v>
      </c>
      <c r="B3653" t="s">
        <v>5630</v>
      </c>
    </row>
    <row r="3654" spans="1:2" x14ac:dyDescent="0.25">
      <c r="A3654" t="s">
        <v>14929</v>
      </c>
      <c r="B3654" t="s">
        <v>5620</v>
      </c>
    </row>
    <row r="3655" spans="1:2" x14ac:dyDescent="0.25">
      <c r="A3655" t="s">
        <v>14930</v>
      </c>
      <c r="B3655" t="s">
        <v>2540</v>
      </c>
    </row>
    <row r="3656" spans="1:2" x14ac:dyDescent="0.25">
      <c r="A3656" t="s">
        <v>14931</v>
      </c>
      <c r="B3656" t="s">
        <v>9946</v>
      </c>
    </row>
    <row r="3657" spans="1:2" x14ac:dyDescent="0.25">
      <c r="A3657" t="s">
        <v>14932</v>
      </c>
      <c r="B3657" t="s">
        <v>2416</v>
      </c>
    </row>
    <row r="3658" spans="1:2" x14ac:dyDescent="0.25">
      <c r="A3658" t="s">
        <v>14933</v>
      </c>
      <c r="B3658" t="s">
        <v>4332</v>
      </c>
    </row>
    <row r="3659" spans="1:2" x14ac:dyDescent="0.25">
      <c r="A3659" t="s">
        <v>14934</v>
      </c>
      <c r="B3659" t="s">
        <v>6747</v>
      </c>
    </row>
    <row r="3660" spans="1:2" x14ac:dyDescent="0.25">
      <c r="A3660" t="s">
        <v>14935</v>
      </c>
      <c r="B3660" t="s">
        <v>6414</v>
      </c>
    </row>
    <row r="3661" spans="1:2" x14ac:dyDescent="0.25">
      <c r="A3661" t="s">
        <v>14936</v>
      </c>
      <c r="B3661" t="s">
        <v>5063</v>
      </c>
    </row>
    <row r="3662" spans="1:2" x14ac:dyDescent="0.25">
      <c r="A3662" t="s">
        <v>14937</v>
      </c>
      <c r="B3662" t="s">
        <v>9309</v>
      </c>
    </row>
    <row r="3663" spans="1:2" x14ac:dyDescent="0.25">
      <c r="A3663" t="s">
        <v>14938</v>
      </c>
      <c r="B3663" t="s">
        <v>5963</v>
      </c>
    </row>
    <row r="3664" spans="1:2" x14ac:dyDescent="0.25">
      <c r="A3664" t="s">
        <v>14939</v>
      </c>
      <c r="B3664" t="s">
        <v>3585</v>
      </c>
    </row>
    <row r="3665" spans="1:2" x14ac:dyDescent="0.25">
      <c r="A3665" t="s">
        <v>14940</v>
      </c>
      <c r="B3665" t="s">
        <v>8602</v>
      </c>
    </row>
    <row r="3666" spans="1:2" x14ac:dyDescent="0.25">
      <c r="A3666" t="s">
        <v>14941</v>
      </c>
      <c r="B3666" t="s">
        <v>2091</v>
      </c>
    </row>
    <row r="3667" spans="1:2" x14ac:dyDescent="0.25">
      <c r="A3667" t="s">
        <v>14942</v>
      </c>
      <c r="B3667" t="s">
        <v>6287</v>
      </c>
    </row>
    <row r="3668" spans="1:2" x14ac:dyDescent="0.25">
      <c r="A3668" t="s">
        <v>14943</v>
      </c>
      <c r="B3668" t="s">
        <v>7959</v>
      </c>
    </row>
    <row r="3669" spans="1:2" x14ac:dyDescent="0.25">
      <c r="A3669" t="s">
        <v>14944</v>
      </c>
      <c r="B3669" t="s">
        <v>1045</v>
      </c>
    </row>
    <row r="3670" spans="1:2" x14ac:dyDescent="0.25">
      <c r="A3670" t="s">
        <v>14945</v>
      </c>
      <c r="B3670" t="s">
        <v>6952</v>
      </c>
    </row>
    <row r="3671" spans="1:2" x14ac:dyDescent="0.25">
      <c r="A3671" t="s">
        <v>14946</v>
      </c>
      <c r="B3671" t="s">
        <v>5912</v>
      </c>
    </row>
    <row r="3672" spans="1:2" x14ac:dyDescent="0.25">
      <c r="A3672" t="s">
        <v>14947</v>
      </c>
      <c r="B3672" t="s">
        <v>4129</v>
      </c>
    </row>
    <row r="3673" spans="1:2" x14ac:dyDescent="0.25">
      <c r="A3673" t="s">
        <v>14948</v>
      </c>
      <c r="B3673" t="s">
        <v>1538</v>
      </c>
    </row>
    <row r="3674" spans="1:2" x14ac:dyDescent="0.25">
      <c r="A3674" t="s">
        <v>14949</v>
      </c>
      <c r="B3674" t="s">
        <v>6832</v>
      </c>
    </row>
    <row r="3675" spans="1:2" x14ac:dyDescent="0.25">
      <c r="A3675" t="s">
        <v>14950</v>
      </c>
      <c r="B3675" t="s">
        <v>2038</v>
      </c>
    </row>
    <row r="3676" spans="1:2" x14ac:dyDescent="0.25">
      <c r="A3676" t="s">
        <v>14951</v>
      </c>
      <c r="B3676" t="s">
        <v>7658</v>
      </c>
    </row>
    <row r="3677" spans="1:2" x14ac:dyDescent="0.25">
      <c r="A3677" t="s">
        <v>14952</v>
      </c>
      <c r="B3677" t="s">
        <v>7058</v>
      </c>
    </row>
    <row r="3678" spans="1:2" x14ac:dyDescent="0.25">
      <c r="A3678" t="s">
        <v>14953</v>
      </c>
      <c r="B3678" t="s">
        <v>10400</v>
      </c>
    </row>
    <row r="3679" spans="1:2" x14ac:dyDescent="0.25">
      <c r="A3679" t="s">
        <v>14954</v>
      </c>
      <c r="B3679" t="s">
        <v>7366</v>
      </c>
    </row>
    <row r="3680" spans="1:2" x14ac:dyDescent="0.25">
      <c r="A3680" t="s">
        <v>14955</v>
      </c>
      <c r="B3680" t="s">
        <v>9463</v>
      </c>
    </row>
    <row r="3681" spans="1:2" x14ac:dyDescent="0.25">
      <c r="A3681" t="s">
        <v>14956</v>
      </c>
      <c r="B3681" t="s">
        <v>694</v>
      </c>
    </row>
    <row r="3682" spans="1:2" x14ac:dyDescent="0.25">
      <c r="A3682" t="s">
        <v>14957</v>
      </c>
      <c r="B3682" t="s">
        <v>8592</v>
      </c>
    </row>
    <row r="3683" spans="1:2" x14ac:dyDescent="0.25">
      <c r="A3683" t="s">
        <v>14958</v>
      </c>
      <c r="B3683" t="s">
        <v>2489</v>
      </c>
    </row>
    <row r="3684" spans="1:2" x14ac:dyDescent="0.25">
      <c r="A3684" t="s">
        <v>14959</v>
      </c>
      <c r="B3684" t="s">
        <v>1418</v>
      </c>
    </row>
    <row r="3685" spans="1:2" x14ac:dyDescent="0.25">
      <c r="A3685" t="s">
        <v>14960</v>
      </c>
      <c r="B3685" t="s">
        <v>8580</v>
      </c>
    </row>
    <row r="3686" spans="1:2" x14ac:dyDescent="0.25">
      <c r="A3686" t="s">
        <v>14961</v>
      </c>
      <c r="B3686" t="s">
        <v>10403</v>
      </c>
    </row>
    <row r="3687" spans="1:2" x14ac:dyDescent="0.25">
      <c r="A3687" t="s">
        <v>14962</v>
      </c>
      <c r="B3687" t="s">
        <v>7607</v>
      </c>
    </row>
    <row r="3688" spans="1:2" x14ac:dyDescent="0.25">
      <c r="A3688" t="s">
        <v>14963</v>
      </c>
      <c r="B3688" t="s">
        <v>4517</v>
      </c>
    </row>
    <row r="3689" spans="1:2" x14ac:dyDescent="0.25">
      <c r="A3689" t="s">
        <v>14964</v>
      </c>
      <c r="B3689" t="s">
        <v>4834</v>
      </c>
    </row>
    <row r="3690" spans="1:2" x14ac:dyDescent="0.25">
      <c r="A3690" t="s">
        <v>14965</v>
      </c>
      <c r="B3690" t="s">
        <v>7136</v>
      </c>
    </row>
    <row r="3691" spans="1:2" x14ac:dyDescent="0.25">
      <c r="A3691" t="s">
        <v>14966</v>
      </c>
      <c r="B3691" t="s">
        <v>8550</v>
      </c>
    </row>
    <row r="3692" spans="1:2" x14ac:dyDescent="0.25">
      <c r="A3692" t="s">
        <v>14967</v>
      </c>
      <c r="B3692" t="s">
        <v>2298</v>
      </c>
    </row>
    <row r="3693" spans="1:2" x14ac:dyDescent="0.25">
      <c r="A3693" t="s">
        <v>14968</v>
      </c>
      <c r="B3693" t="s">
        <v>4966</v>
      </c>
    </row>
    <row r="3694" spans="1:2" x14ac:dyDescent="0.25">
      <c r="A3694" t="s">
        <v>14969</v>
      </c>
      <c r="B3694" t="s">
        <v>2776</v>
      </c>
    </row>
    <row r="3695" spans="1:2" x14ac:dyDescent="0.25">
      <c r="A3695" t="s">
        <v>14970</v>
      </c>
      <c r="B3695" t="s">
        <v>2068</v>
      </c>
    </row>
    <row r="3696" spans="1:2" x14ac:dyDescent="0.25">
      <c r="A3696" t="s">
        <v>14971</v>
      </c>
      <c r="B3696" t="s">
        <v>506</v>
      </c>
    </row>
    <row r="3697" spans="1:2" x14ac:dyDescent="0.25">
      <c r="A3697" t="s">
        <v>14972</v>
      </c>
      <c r="B3697" t="s">
        <v>5467</v>
      </c>
    </row>
    <row r="3698" spans="1:2" x14ac:dyDescent="0.25">
      <c r="A3698" t="s">
        <v>14973</v>
      </c>
      <c r="B3698" t="s">
        <v>2301</v>
      </c>
    </row>
    <row r="3699" spans="1:2" x14ac:dyDescent="0.25">
      <c r="A3699" t="s">
        <v>14974</v>
      </c>
      <c r="B3699" t="s">
        <v>6337</v>
      </c>
    </row>
    <row r="3700" spans="1:2" x14ac:dyDescent="0.25">
      <c r="A3700" t="s">
        <v>14975</v>
      </c>
      <c r="B3700" t="s">
        <v>10310</v>
      </c>
    </row>
    <row r="3701" spans="1:2" x14ac:dyDescent="0.25">
      <c r="A3701" t="s">
        <v>14976</v>
      </c>
      <c r="B3701" t="s">
        <v>4637</v>
      </c>
    </row>
    <row r="3702" spans="1:2" x14ac:dyDescent="0.25">
      <c r="A3702" t="s">
        <v>14977</v>
      </c>
      <c r="B3702" t="s">
        <v>7452</v>
      </c>
    </row>
    <row r="3703" spans="1:2" x14ac:dyDescent="0.25">
      <c r="A3703" t="s">
        <v>14978</v>
      </c>
      <c r="B3703" t="s">
        <v>3430</v>
      </c>
    </row>
    <row r="3704" spans="1:2" x14ac:dyDescent="0.25">
      <c r="A3704" t="s">
        <v>14979</v>
      </c>
      <c r="B3704" t="s">
        <v>3436</v>
      </c>
    </row>
    <row r="3705" spans="1:2" x14ac:dyDescent="0.25">
      <c r="A3705" t="s">
        <v>14980</v>
      </c>
      <c r="B3705" t="s">
        <v>8833</v>
      </c>
    </row>
    <row r="3706" spans="1:2" x14ac:dyDescent="0.25">
      <c r="A3706" t="s">
        <v>14981</v>
      </c>
      <c r="B3706" t="s">
        <v>6227</v>
      </c>
    </row>
    <row r="3707" spans="1:2" x14ac:dyDescent="0.25">
      <c r="A3707" t="s">
        <v>14982</v>
      </c>
      <c r="B3707" t="s">
        <v>2954</v>
      </c>
    </row>
    <row r="3708" spans="1:2" x14ac:dyDescent="0.25">
      <c r="A3708" t="s">
        <v>14983</v>
      </c>
      <c r="B3708" t="s">
        <v>186</v>
      </c>
    </row>
    <row r="3709" spans="1:2" x14ac:dyDescent="0.25">
      <c r="A3709" t="s">
        <v>14984</v>
      </c>
      <c r="B3709" t="s">
        <v>7364</v>
      </c>
    </row>
    <row r="3710" spans="1:2" x14ac:dyDescent="0.25">
      <c r="A3710" t="s">
        <v>14985</v>
      </c>
      <c r="B3710" t="s">
        <v>7446</v>
      </c>
    </row>
    <row r="3711" spans="1:2" x14ac:dyDescent="0.25">
      <c r="A3711" t="s">
        <v>14986</v>
      </c>
      <c r="B3711" t="s">
        <v>8921</v>
      </c>
    </row>
    <row r="3712" spans="1:2" x14ac:dyDescent="0.25">
      <c r="A3712" t="s">
        <v>14987</v>
      </c>
      <c r="B3712" t="s">
        <v>10858</v>
      </c>
    </row>
    <row r="3713" spans="1:2" x14ac:dyDescent="0.25">
      <c r="A3713" t="s">
        <v>14988</v>
      </c>
      <c r="B3713" t="s">
        <v>7153</v>
      </c>
    </row>
    <row r="3714" spans="1:2" x14ac:dyDescent="0.25">
      <c r="A3714" t="s">
        <v>14989</v>
      </c>
      <c r="B3714" t="s">
        <v>5493</v>
      </c>
    </row>
    <row r="3715" spans="1:2" x14ac:dyDescent="0.25">
      <c r="A3715" t="s">
        <v>14990</v>
      </c>
      <c r="B3715" t="s">
        <v>6193</v>
      </c>
    </row>
    <row r="3716" spans="1:2" x14ac:dyDescent="0.25">
      <c r="A3716" t="s">
        <v>14991</v>
      </c>
      <c r="B3716" t="s">
        <v>1024</v>
      </c>
    </row>
    <row r="3717" spans="1:2" x14ac:dyDescent="0.25">
      <c r="A3717" t="s">
        <v>14992</v>
      </c>
      <c r="B3717" t="s">
        <v>6505</v>
      </c>
    </row>
    <row r="3718" spans="1:2" x14ac:dyDescent="0.25">
      <c r="A3718" t="s">
        <v>14993</v>
      </c>
      <c r="B3718" t="s">
        <v>217</v>
      </c>
    </row>
    <row r="3719" spans="1:2" x14ac:dyDescent="0.25">
      <c r="A3719" t="s">
        <v>14994</v>
      </c>
      <c r="B3719" t="s">
        <v>5945</v>
      </c>
    </row>
    <row r="3720" spans="1:2" x14ac:dyDescent="0.25">
      <c r="A3720" t="s">
        <v>14995</v>
      </c>
      <c r="B3720" t="s">
        <v>4960</v>
      </c>
    </row>
    <row r="3721" spans="1:2" x14ac:dyDescent="0.25">
      <c r="A3721" t="s">
        <v>14996</v>
      </c>
      <c r="B3721" t="s">
        <v>3821</v>
      </c>
    </row>
    <row r="3722" spans="1:2" x14ac:dyDescent="0.25">
      <c r="A3722" t="s">
        <v>14997</v>
      </c>
      <c r="B3722" t="s">
        <v>8470</v>
      </c>
    </row>
    <row r="3723" spans="1:2" x14ac:dyDescent="0.25">
      <c r="A3723" t="s">
        <v>14998</v>
      </c>
      <c r="B3723" t="s">
        <v>4220</v>
      </c>
    </row>
    <row r="3724" spans="1:2" x14ac:dyDescent="0.25">
      <c r="A3724" t="s">
        <v>14999</v>
      </c>
      <c r="B3724" t="s">
        <v>10830</v>
      </c>
    </row>
    <row r="3725" spans="1:2" x14ac:dyDescent="0.25">
      <c r="A3725" t="s">
        <v>15000</v>
      </c>
      <c r="B3725" t="s">
        <v>7728</v>
      </c>
    </row>
    <row r="3726" spans="1:2" x14ac:dyDescent="0.25">
      <c r="A3726" t="s">
        <v>15001</v>
      </c>
      <c r="B3726" t="s">
        <v>8336</v>
      </c>
    </row>
    <row r="3727" spans="1:2" x14ac:dyDescent="0.25">
      <c r="A3727" t="s">
        <v>15002</v>
      </c>
      <c r="B3727" t="s">
        <v>497</v>
      </c>
    </row>
    <row r="3728" spans="1:2" x14ac:dyDescent="0.25">
      <c r="A3728" t="s">
        <v>15003</v>
      </c>
      <c r="B3728" t="s">
        <v>7247</v>
      </c>
    </row>
    <row r="3729" spans="1:2" x14ac:dyDescent="0.25">
      <c r="A3729" t="s">
        <v>15004</v>
      </c>
      <c r="B3729" t="s">
        <v>9036</v>
      </c>
    </row>
    <row r="3730" spans="1:2" x14ac:dyDescent="0.25">
      <c r="A3730" t="s">
        <v>15005</v>
      </c>
      <c r="B3730" t="s">
        <v>8292</v>
      </c>
    </row>
    <row r="3731" spans="1:2" x14ac:dyDescent="0.25">
      <c r="A3731" t="s">
        <v>15006</v>
      </c>
      <c r="B3731" t="s">
        <v>10481</v>
      </c>
    </row>
    <row r="3732" spans="1:2" x14ac:dyDescent="0.25">
      <c r="A3732" t="s">
        <v>15007</v>
      </c>
      <c r="B3732" t="s">
        <v>1860</v>
      </c>
    </row>
    <row r="3733" spans="1:2" x14ac:dyDescent="0.25">
      <c r="A3733" t="s">
        <v>15008</v>
      </c>
      <c r="B3733" t="s">
        <v>10461</v>
      </c>
    </row>
    <row r="3734" spans="1:2" x14ac:dyDescent="0.25">
      <c r="A3734" t="s">
        <v>15009</v>
      </c>
      <c r="B3734" t="s">
        <v>1292</v>
      </c>
    </row>
    <row r="3735" spans="1:2" x14ac:dyDescent="0.25">
      <c r="A3735" t="s">
        <v>15010</v>
      </c>
      <c r="B3735" t="s">
        <v>10272</v>
      </c>
    </row>
    <row r="3736" spans="1:2" x14ac:dyDescent="0.25">
      <c r="A3736" t="s">
        <v>15011</v>
      </c>
      <c r="B3736" t="s">
        <v>7914</v>
      </c>
    </row>
    <row r="3737" spans="1:2" x14ac:dyDescent="0.25">
      <c r="A3737" t="s">
        <v>15012</v>
      </c>
      <c r="B3737" t="s">
        <v>3940</v>
      </c>
    </row>
    <row r="3738" spans="1:2" x14ac:dyDescent="0.25">
      <c r="A3738" t="s">
        <v>15013</v>
      </c>
      <c r="B3738" t="s">
        <v>5297</v>
      </c>
    </row>
    <row r="3739" spans="1:2" x14ac:dyDescent="0.25">
      <c r="A3739" t="s">
        <v>15014</v>
      </c>
      <c r="B3739" t="s">
        <v>2054</v>
      </c>
    </row>
    <row r="3740" spans="1:2" x14ac:dyDescent="0.25">
      <c r="A3740" t="s">
        <v>15015</v>
      </c>
      <c r="B3740" t="s">
        <v>7939</v>
      </c>
    </row>
    <row r="3741" spans="1:2" x14ac:dyDescent="0.25">
      <c r="A3741" t="s">
        <v>15016</v>
      </c>
      <c r="B3741" t="s">
        <v>101</v>
      </c>
    </row>
    <row r="3742" spans="1:2" x14ac:dyDescent="0.25">
      <c r="A3742" t="s">
        <v>15017</v>
      </c>
      <c r="B3742" t="s">
        <v>4832</v>
      </c>
    </row>
    <row r="3743" spans="1:2" x14ac:dyDescent="0.25">
      <c r="A3743" t="s">
        <v>15018</v>
      </c>
      <c r="B3743" t="s">
        <v>7867</v>
      </c>
    </row>
    <row r="3744" spans="1:2" x14ac:dyDescent="0.25">
      <c r="A3744" t="s">
        <v>15019</v>
      </c>
      <c r="B3744" t="s">
        <v>3751</v>
      </c>
    </row>
    <row r="3745" spans="1:2" x14ac:dyDescent="0.25">
      <c r="A3745" t="s">
        <v>15020</v>
      </c>
      <c r="B3745" t="s">
        <v>1709</v>
      </c>
    </row>
    <row r="3746" spans="1:2" x14ac:dyDescent="0.25">
      <c r="A3746" t="s">
        <v>15021</v>
      </c>
      <c r="B3746" t="s">
        <v>9296</v>
      </c>
    </row>
    <row r="3747" spans="1:2" x14ac:dyDescent="0.25">
      <c r="A3747" t="s">
        <v>15022</v>
      </c>
      <c r="B3747" t="s">
        <v>5542</v>
      </c>
    </row>
    <row r="3748" spans="1:2" x14ac:dyDescent="0.25">
      <c r="A3748" t="s">
        <v>15023</v>
      </c>
      <c r="B3748" t="s">
        <v>9356</v>
      </c>
    </row>
    <row r="3749" spans="1:2" x14ac:dyDescent="0.25">
      <c r="A3749" t="s">
        <v>15024</v>
      </c>
      <c r="B3749" t="s">
        <v>750</v>
      </c>
    </row>
    <row r="3750" spans="1:2" x14ac:dyDescent="0.25">
      <c r="A3750" t="s">
        <v>15025</v>
      </c>
      <c r="B3750" t="s">
        <v>2402</v>
      </c>
    </row>
    <row r="3751" spans="1:2" x14ac:dyDescent="0.25">
      <c r="A3751" t="s">
        <v>15026</v>
      </c>
      <c r="B3751" t="s">
        <v>426</v>
      </c>
    </row>
    <row r="3752" spans="1:2" x14ac:dyDescent="0.25">
      <c r="A3752" t="s">
        <v>15027</v>
      </c>
      <c r="B3752" t="s">
        <v>8202</v>
      </c>
    </row>
    <row r="3753" spans="1:2" x14ac:dyDescent="0.25">
      <c r="A3753" t="s">
        <v>15028</v>
      </c>
      <c r="B3753" t="s">
        <v>10420</v>
      </c>
    </row>
    <row r="3754" spans="1:2" x14ac:dyDescent="0.25">
      <c r="A3754" t="s">
        <v>15029</v>
      </c>
      <c r="B3754" t="s">
        <v>8652</v>
      </c>
    </row>
    <row r="3755" spans="1:2" x14ac:dyDescent="0.25">
      <c r="A3755" t="s">
        <v>15030</v>
      </c>
      <c r="B3755" t="s">
        <v>8230</v>
      </c>
    </row>
    <row r="3756" spans="1:2" x14ac:dyDescent="0.25">
      <c r="A3756" t="s">
        <v>15031</v>
      </c>
      <c r="B3756" t="s">
        <v>8848</v>
      </c>
    </row>
    <row r="3757" spans="1:2" x14ac:dyDescent="0.25">
      <c r="A3757" t="s">
        <v>15032</v>
      </c>
      <c r="B3757" t="s">
        <v>4871</v>
      </c>
    </row>
    <row r="3758" spans="1:2" x14ac:dyDescent="0.25">
      <c r="A3758" t="s">
        <v>15033</v>
      </c>
      <c r="B3758" t="s">
        <v>7887</v>
      </c>
    </row>
    <row r="3759" spans="1:2" x14ac:dyDescent="0.25">
      <c r="A3759" t="s">
        <v>15034</v>
      </c>
      <c r="B3759" t="s">
        <v>3674</v>
      </c>
    </row>
    <row r="3760" spans="1:2" x14ac:dyDescent="0.25">
      <c r="A3760" t="s">
        <v>15035</v>
      </c>
      <c r="B3760" t="s">
        <v>6224</v>
      </c>
    </row>
    <row r="3761" spans="1:2" x14ac:dyDescent="0.25">
      <c r="A3761" t="s">
        <v>15036</v>
      </c>
      <c r="B3761" t="s">
        <v>7304</v>
      </c>
    </row>
    <row r="3762" spans="1:2" x14ac:dyDescent="0.25">
      <c r="A3762" t="s">
        <v>15037</v>
      </c>
      <c r="B3762" t="s">
        <v>8413</v>
      </c>
    </row>
    <row r="3763" spans="1:2" x14ac:dyDescent="0.25">
      <c r="A3763" t="s">
        <v>15038</v>
      </c>
      <c r="B3763" t="s">
        <v>8710</v>
      </c>
    </row>
    <row r="3764" spans="1:2" x14ac:dyDescent="0.25">
      <c r="A3764" t="s">
        <v>15039</v>
      </c>
      <c r="B3764" t="s">
        <v>1130</v>
      </c>
    </row>
    <row r="3765" spans="1:2" x14ac:dyDescent="0.25">
      <c r="A3765" t="s">
        <v>15040</v>
      </c>
      <c r="B3765" t="s">
        <v>9380</v>
      </c>
    </row>
    <row r="3766" spans="1:2" x14ac:dyDescent="0.25">
      <c r="A3766" t="s">
        <v>15041</v>
      </c>
      <c r="B3766" t="s">
        <v>1036</v>
      </c>
    </row>
    <row r="3767" spans="1:2" x14ac:dyDescent="0.25">
      <c r="A3767" t="s">
        <v>15042</v>
      </c>
      <c r="B3767" t="s">
        <v>7163</v>
      </c>
    </row>
    <row r="3768" spans="1:2" x14ac:dyDescent="0.25">
      <c r="A3768" t="s">
        <v>15043</v>
      </c>
      <c r="B3768" t="s">
        <v>8411</v>
      </c>
    </row>
    <row r="3769" spans="1:2" x14ac:dyDescent="0.25">
      <c r="A3769" t="s">
        <v>15044</v>
      </c>
      <c r="B3769" t="s">
        <v>8402</v>
      </c>
    </row>
    <row r="3770" spans="1:2" x14ac:dyDescent="0.25">
      <c r="A3770" t="s">
        <v>15045</v>
      </c>
      <c r="B3770" t="s">
        <v>3700</v>
      </c>
    </row>
    <row r="3771" spans="1:2" x14ac:dyDescent="0.25">
      <c r="A3771" t="s">
        <v>15046</v>
      </c>
      <c r="B3771" t="s">
        <v>7069</v>
      </c>
    </row>
    <row r="3772" spans="1:2" x14ac:dyDescent="0.25">
      <c r="A3772" t="s">
        <v>15047</v>
      </c>
      <c r="B3772" t="s">
        <v>5837</v>
      </c>
    </row>
    <row r="3773" spans="1:2" x14ac:dyDescent="0.25">
      <c r="A3773" t="s">
        <v>15048</v>
      </c>
      <c r="B3773" t="s">
        <v>3734</v>
      </c>
    </row>
    <row r="3774" spans="1:2" x14ac:dyDescent="0.25">
      <c r="A3774" t="s">
        <v>15049</v>
      </c>
      <c r="B3774" t="s">
        <v>5208</v>
      </c>
    </row>
    <row r="3775" spans="1:2" x14ac:dyDescent="0.25">
      <c r="A3775" t="s">
        <v>15050</v>
      </c>
      <c r="B3775" t="s">
        <v>8019</v>
      </c>
    </row>
    <row r="3776" spans="1:2" x14ac:dyDescent="0.25">
      <c r="A3776" t="s">
        <v>15051</v>
      </c>
      <c r="B3776" t="s">
        <v>9207</v>
      </c>
    </row>
    <row r="3777" spans="1:2" x14ac:dyDescent="0.25">
      <c r="A3777" t="s">
        <v>15052</v>
      </c>
      <c r="B3777" t="s">
        <v>6532</v>
      </c>
    </row>
    <row r="3778" spans="1:2" x14ac:dyDescent="0.25">
      <c r="A3778" t="s">
        <v>15053</v>
      </c>
      <c r="B3778" t="s">
        <v>4389</v>
      </c>
    </row>
    <row r="3779" spans="1:2" x14ac:dyDescent="0.25">
      <c r="A3779" t="s">
        <v>15054</v>
      </c>
      <c r="B3779" t="s">
        <v>5357</v>
      </c>
    </row>
    <row r="3780" spans="1:2" x14ac:dyDescent="0.25">
      <c r="A3780" t="s">
        <v>15055</v>
      </c>
      <c r="B3780" t="s">
        <v>3059</v>
      </c>
    </row>
    <row r="3781" spans="1:2" x14ac:dyDescent="0.25">
      <c r="A3781" t="s">
        <v>15056</v>
      </c>
      <c r="B3781" t="s">
        <v>210</v>
      </c>
    </row>
    <row r="3782" spans="1:2" x14ac:dyDescent="0.25">
      <c r="A3782" t="s">
        <v>15057</v>
      </c>
      <c r="B3782" t="s">
        <v>8165</v>
      </c>
    </row>
    <row r="3783" spans="1:2" x14ac:dyDescent="0.25">
      <c r="A3783" t="s">
        <v>15058</v>
      </c>
      <c r="B3783" t="s">
        <v>9585</v>
      </c>
    </row>
    <row r="3784" spans="1:2" x14ac:dyDescent="0.25">
      <c r="A3784" t="s">
        <v>15059</v>
      </c>
      <c r="B3784" t="s">
        <v>10916</v>
      </c>
    </row>
    <row r="3785" spans="1:2" x14ac:dyDescent="0.25">
      <c r="A3785" t="s">
        <v>15060</v>
      </c>
      <c r="B3785" t="s">
        <v>5219</v>
      </c>
    </row>
    <row r="3786" spans="1:2" x14ac:dyDescent="0.25">
      <c r="A3786" t="s">
        <v>15061</v>
      </c>
      <c r="B3786" t="s">
        <v>2289</v>
      </c>
    </row>
    <row r="3787" spans="1:2" x14ac:dyDescent="0.25">
      <c r="A3787" t="s">
        <v>15062</v>
      </c>
      <c r="B3787" t="s">
        <v>113</v>
      </c>
    </row>
    <row r="3788" spans="1:2" x14ac:dyDescent="0.25">
      <c r="A3788" t="s">
        <v>15063</v>
      </c>
      <c r="B3788" t="s">
        <v>9598</v>
      </c>
    </row>
    <row r="3789" spans="1:2" x14ac:dyDescent="0.25">
      <c r="A3789" t="s">
        <v>15064</v>
      </c>
      <c r="B3789" t="s">
        <v>2063</v>
      </c>
    </row>
    <row r="3790" spans="1:2" x14ac:dyDescent="0.25">
      <c r="A3790" t="s">
        <v>15065</v>
      </c>
      <c r="B3790" t="s">
        <v>10605</v>
      </c>
    </row>
    <row r="3791" spans="1:2" x14ac:dyDescent="0.25">
      <c r="A3791" t="s">
        <v>15066</v>
      </c>
      <c r="B3791" t="s">
        <v>9000</v>
      </c>
    </row>
    <row r="3792" spans="1:2" x14ac:dyDescent="0.25">
      <c r="A3792" t="s">
        <v>15067</v>
      </c>
      <c r="B3792" t="s">
        <v>9618</v>
      </c>
    </row>
    <row r="3793" spans="1:2" x14ac:dyDescent="0.25">
      <c r="A3793" t="s">
        <v>15068</v>
      </c>
      <c r="B3793" t="s">
        <v>10949</v>
      </c>
    </row>
    <row r="3794" spans="1:2" x14ac:dyDescent="0.25">
      <c r="A3794" t="s">
        <v>15069</v>
      </c>
      <c r="B3794" t="s">
        <v>5680</v>
      </c>
    </row>
    <row r="3795" spans="1:2" x14ac:dyDescent="0.25">
      <c r="A3795" t="s">
        <v>15070</v>
      </c>
      <c r="B3795" t="s">
        <v>6749</v>
      </c>
    </row>
    <row r="3796" spans="1:2" x14ac:dyDescent="0.25">
      <c r="A3796" t="s">
        <v>15071</v>
      </c>
      <c r="B3796" t="s">
        <v>6229</v>
      </c>
    </row>
    <row r="3797" spans="1:2" x14ac:dyDescent="0.25">
      <c r="A3797" t="s">
        <v>15072</v>
      </c>
      <c r="B3797" t="s">
        <v>9990</v>
      </c>
    </row>
    <row r="3798" spans="1:2" x14ac:dyDescent="0.25">
      <c r="A3798" t="s">
        <v>15073</v>
      </c>
      <c r="B3798" t="s">
        <v>9602</v>
      </c>
    </row>
    <row r="3799" spans="1:2" x14ac:dyDescent="0.25">
      <c r="A3799" t="s">
        <v>15074</v>
      </c>
      <c r="B3799" t="s">
        <v>3743</v>
      </c>
    </row>
    <row r="3800" spans="1:2" x14ac:dyDescent="0.25">
      <c r="A3800" t="s">
        <v>15075</v>
      </c>
      <c r="B3800" t="s">
        <v>10179</v>
      </c>
    </row>
    <row r="3801" spans="1:2" x14ac:dyDescent="0.25">
      <c r="A3801" t="s">
        <v>15076</v>
      </c>
      <c r="B3801" t="s">
        <v>5129</v>
      </c>
    </row>
    <row r="3802" spans="1:2" x14ac:dyDescent="0.25">
      <c r="A3802" t="s">
        <v>15077</v>
      </c>
      <c r="B3802" t="s">
        <v>5976</v>
      </c>
    </row>
    <row r="3803" spans="1:2" x14ac:dyDescent="0.25">
      <c r="A3803" t="s">
        <v>15078</v>
      </c>
      <c r="B3803" t="s">
        <v>9641</v>
      </c>
    </row>
    <row r="3804" spans="1:2" x14ac:dyDescent="0.25">
      <c r="A3804" t="s">
        <v>15079</v>
      </c>
      <c r="B3804" t="s">
        <v>3030</v>
      </c>
    </row>
    <row r="3805" spans="1:2" x14ac:dyDescent="0.25">
      <c r="A3805" t="s">
        <v>15080</v>
      </c>
      <c r="B3805" t="s">
        <v>4673</v>
      </c>
    </row>
    <row r="3806" spans="1:2" x14ac:dyDescent="0.25">
      <c r="A3806" t="s">
        <v>15081</v>
      </c>
      <c r="B3806" t="s">
        <v>10295</v>
      </c>
    </row>
    <row r="3807" spans="1:2" x14ac:dyDescent="0.25">
      <c r="A3807" t="s">
        <v>15082</v>
      </c>
      <c r="B3807" t="s">
        <v>3446</v>
      </c>
    </row>
    <row r="3808" spans="1:2" x14ac:dyDescent="0.25">
      <c r="A3808" t="s">
        <v>15083</v>
      </c>
      <c r="B3808" t="s">
        <v>3749</v>
      </c>
    </row>
    <row r="3809" spans="1:2" x14ac:dyDescent="0.25">
      <c r="A3809" t="s">
        <v>15084</v>
      </c>
      <c r="B3809" t="s">
        <v>2105</v>
      </c>
    </row>
    <row r="3810" spans="1:2" x14ac:dyDescent="0.25">
      <c r="A3810" t="s">
        <v>15085</v>
      </c>
      <c r="B3810" t="s">
        <v>1616</v>
      </c>
    </row>
    <row r="3811" spans="1:2" x14ac:dyDescent="0.25">
      <c r="A3811" t="s">
        <v>15086</v>
      </c>
      <c r="B3811" t="s">
        <v>2304</v>
      </c>
    </row>
    <row r="3812" spans="1:2" x14ac:dyDescent="0.25">
      <c r="A3812" t="s">
        <v>15087</v>
      </c>
      <c r="B3812" t="s">
        <v>6645</v>
      </c>
    </row>
    <row r="3813" spans="1:2" x14ac:dyDescent="0.25">
      <c r="A3813" t="s">
        <v>15088</v>
      </c>
      <c r="B3813" t="s">
        <v>9103</v>
      </c>
    </row>
    <row r="3814" spans="1:2" x14ac:dyDescent="0.25">
      <c r="A3814" t="s">
        <v>15089</v>
      </c>
      <c r="B3814" t="s">
        <v>2579</v>
      </c>
    </row>
    <row r="3815" spans="1:2" x14ac:dyDescent="0.25">
      <c r="A3815" t="s">
        <v>15090</v>
      </c>
      <c r="B3815" t="s">
        <v>6809</v>
      </c>
    </row>
    <row r="3816" spans="1:2" x14ac:dyDescent="0.25">
      <c r="A3816" t="s">
        <v>15091</v>
      </c>
      <c r="B3816" t="s">
        <v>10525</v>
      </c>
    </row>
    <row r="3817" spans="1:2" x14ac:dyDescent="0.25">
      <c r="A3817" t="s">
        <v>15092</v>
      </c>
      <c r="B3817" t="s">
        <v>7765</v>
      </c>
    </row>
    <row r="3818" spans="1:2" x14ac:dyDescent="0.25">
      <c r="A3818" t="s">
        <v>15093</v>
      </c>
      <c r="B3818" t="s">
        <v>9041</v>
      </c>
    </row>
    <row r="3819" spans="1:2" x14ac:dyDescent="0.25">
      <c r="A3819" t="s">
        <v>15094</v>
      </c>
      <c r="B3819" t="s">
        <v>3328</v>
      </c>
    </row>
    <row r="3820" spans="1:2" x14ac:dyDescent="0.25">
      <c r="A3820" t="s">
        <v>15095</v>
      </c>
      <c r="B3820" t="s">
        <v>8889</v>
      </c>
    </row>
    <row r="3821" spans="1:2" x14ac:dyDescent="0.25">
      <c r="A3821" t="s">
        <v>15096</v>
      </c>
      <c r="B3821" t="s">
        <v>9785</v>
      </c>
    </row>
    <row r="3822" spans="1:2" x14ac:dyDescent="0.25">
      <c r="A3822" t="s">
        <v>15097</v>
      </c>
      <c r="B3822" t="s">
        <v>1775</v>
      </c>
    </row>
    <row r="3823" spans="1:2" x14ac:dyDescent="0.25">
      <c r="A3823" t="s">
        <v>15098</v>
      </c>
      <c r="B3823" t="s">
        <v>9770</v>
      </c>
    </row>
    <row r="3824" spans="1:2" x14ac:dyDescent="0.25">
      <c r="A3824" t="s">
        <v>15099</v>
      </c>
      <c r="B3824" t="s">
        <v>9696</v>
      </c>
    </row>
    <row r="3825" spans="1:2" x14ac:dyDescent="0.25">
      <c r="A3825" t="s">
        <v>15100</v>
      </c>
      <c r="B3825" t="s">
        <v>5596</v>
      </c>
    </row>
    <row r="3826" spans="1:2" x14ac:dyDescent="0.25">
      <c r="A3826" t="s">
        <v>15101</v>
      </c>
      <c r="B3826" t="s">
        <v>500</v>
      </c>
    </row>
    <row r="3827" spans="1:2" x14ac:dyDescent="0.25">
      <c r="A3827" t="s">
        <v>15102</v>
      </c>
      <c r="B3827" t="s">
        <v>10826</v>
      </c>
    </row>
    <row r="3828" spans="1:2" x14ac:dyDescent="0.25">
      <c r="A3828" t="s">
        <v>15103</v>
      </c>
      <c r="B3828" t="s">
        <v>7589</v>
      </c>
    </row>
    <row r="3829" spans="1:2" x14ac:dyDescent="0.25">
      <c r="A3829" t="s">
        <v>15104</v>
      </c>
      <c r="B3829" t="s">
        <v>177</v>
      </c>
    </row>
    <row r="3830" spans="1:2" x14ac:dyDescent="0.25">
      <c r="A3830" t="s">
        <v>15105</v>
      </c>
      <c r="B3830" t="s">
        <v>10345</v>
      </c>
    </row>
    <row r="3831" spans="1:2" x14ac:dyDescent="0.25">
      <c r="A3831" t="s">
        <v>15106</v>
      </c>
      <c r="B3831" t="s">
        <v>4747</v>
      </c>
    </row>
    <row r="3832" spans="1:2" x14ac:dyDescent="0.25">
      <c r="A3832" t="s">
        <v>15107</v>
      </c>
      <c r="B3832" t="s">
        <v>6835</v>
      </c>
    </row>
    <row r="3833" spans="1:2" x14ac:dyDescent="0.25">
      <c r="A3833" t="s">
        <v>15108</v>
      </c>
      <c r="B3833" t="s">
        <v>5053</v>
      </c>
    </row>
    <row r="3834" spans="1:2" x14ac:dyDescent="0.25">
      <c r="A3834" t="s">
        <v>15109</v>
      </c>
      <c r="B3834" t="s">
        <v>6738</v>
      </c>
    </row>
    <row r="3835" spans="1:2" x14ac:dyDescent="0.25">
      <c r="A3835" t="s">
        <v>15110</v>
      </c>
      <c r="B3835" t="s">
        <v>6072</v>
      </c>
    </row>
    <row r="3836" spans="1:2" x14ac:dyDescent="0.25">
      <c r="A3836" t="s">
        <v>15111</v>
      </c>
      <c r="B3836" t="s">
        <v>6791</v>
      </c>
    </row>
    <row r="3837" spans="1:2" x14ac:dyDescent="0.25">
      <c r="A3837" t="s">
        <v>15112</v>
      </c>
      <c r="B3837" t="s">
        <v>3741</v>
      </c>
    </row>
    <row r="3838" spans="1:2" x14ac:dyDescent="0.25">
      <c r="A3838" t="s">
        <v>15113</v>
      </c>
      <c r="B3838" t="s">
        <v>2100</v>
      </c>
    </row>
    <row r="3839" spans="1:2" x14ac:dyDescent="0.25">
      <c r="A3839" t="s">
        <v>15114</v>
      </c>
      <c r="B3839" t="s">
        <v>3433</v>
      </c>
    </row>
    <row r="3840" spans="1:2" x14ac:dyDescent="0.25">
      <c r="A3840" t="s">
        <v>15115</v>
      </c>
      <c r="B3840" t="s">
        <v>7299</v>
      </c>
    </row>
    <row r="3841" spans="1:2" x14ac:dyDescent="0.25">
      <c r="A3841" t="s">
        <v>15116</v>
      </c>
      <c r="B3841" t="s">
        <v>864</v>
      </c>
    </row>
    <row r="3842" spans="1:2" x14ac:dyDescent="0.25">
      <c r="A3842" t="s">
        <v>15117</v>
      </c>
      <c r="B3842" t="s">
        <v>4599</v>
      </c>
    </row>
    <row r="3843" spans="1:2" x14ac:dyDescent="0.25">
      <c r="A3843" t="s">
        <v>15118</v>
      </c>
      <c r="B3843" t="s">
        <v>8876</v>
      </c>
    </row>
    <row r="3844" spans="1:2" x14ac:dyDescent="0.25">
      <c r="A3844" t="s">
        <v>15119</v>
      </c>
      <c r="B3844" t="s">
        <v>2007</v>
      </c>
    </row>
    <row r="3845" spans="1:2" x14ac:dyDescent="0.25">
      <c r="A3845" t="s">
        <v>15120</v>
      </c>
      <c r="B3845" t="s">
        <v>4414</v>
      </c>
    </row>
    <row r="3846" spans="1:2" x14ac:dyDescent="0.25">
      <c r="A3846" t="s">
        <v>15121</v>
      </c>
      <c r="B3846" t="s">
        <v>2551</v>
      </c>
    </row>
    <row r="3847" spans="1:2" x14ac:dyDescent="0.25">
      <c r="A3847" t="s">
        <v>15122</v>
      </c>
      <c r="B3847" t="s">
        <v>3258</v>
      </c>
    </row>
    <row r="3848" spans="1:2" x14ac:dyDescent="0.25">
      <c r="A3848" t="s">
        <v>15123</v>
      </c>
      <c r="B3848" t="s">
        <v>2278</v>
      </c>
    </row>
    <row r="3849" spans="1:2" x14ac:dyDescent="0.25">
      <c r="A3849" t="s">
        <v>15124</v>
      </c>
      <c r="B3849" t="s">
        <v>4422</v>
      </c>
    </row>
    <row r="3850" spans="1:2" x14ac:dyDescent="0.25">
      <c r="A3850" t="s">
        <v>15125</v>
      </c>
      <c r="B3850" t="s">
        <v>2710</v>
      </c>
    </row>
    <row r="3851" spans="1:2" x14ac:dyDescent="0.25">
      <c r="A3851" t="s">
        <v>15126</v>
      </c>
      <c r="B3851" t="s">
        <v>4256</v>
      </c>
    </row>
    <row r="3852" spans="1:2" x14ac:dyDescent="0.25">
      <c r="A3852" t="s">
        <v>15127</v>
      </c>
      <c r="B3852" t="s">
        <v>5708</v>
      </c>
    </row>
    <row r="3853" spans="1:2" x14ac:dyDescent="0.25">
      <c r="A3853" t="s">
        <v>15128</v>
      </c>
      <c r="B3853" t="s">
        <v>2139</v>
      </c>
    </row>
    <row r="3854" spans="1:2" x14ac:dyDescent="0.25">
      <c r="A3854" t="s">
        <v>15129</v>
      </c>
      <c r="B3854" t="s">
        <v>9033</v>
      </c>
    </row>
    <row r="3855" spans="1:2" x14ac:dyDescent="0.25">
      <c r="A3855" t="s">
        <v>15130</v>
      </c>
      <c r="B3855" t="s">
        <v>5647</v>
      </c>
    </row>
    <row r="3856" spans="1:2" x14ac:dyDescent="0.25">
      <c r="A3856" t="s">
        <v>15131</v>
      </c>
      <c r="B3856" t="s">
        <v>3146</v>
      </c>
    </row>
    <row r="3857" spans="1:2" x14ac:dyDescent="0.25">
      <c r="A3857" t="s">
        <v>15132</v>
      </c>
      <c r="B3857" t="s">
        <v>7895</v>
      </c>
    </row>
    <row r="3858" spans="1:2" x14ac:dyDescent="0.25">
      <c r="A3858" t="s">
        <v>15133</v>
      </c>
      <c r="B3858" t="s">
        <v>9724</v>
      </c>
    </row>
    <row r="3859" spans="1:2" x14ac:dyDescent="0.25">
      <c r="A3859" t="s">
        <v>15134</v>
      </c>
      <c r="B3859" t="s">
        <v>9763</v>
      </c>
    </row>
    <row r="3860" spans="1:2" x14ac:dyDescent="0.25">
      <c r="A3860" t="s">
        <v>15135</v>
      </c>
      <c r="B3860" t="s">
        <v>389</v>
      </c>
    </row>
    <row r="3861" spans="1:2" x14ac:dyDescent="0.25">
      <c r="A3861" t="s">
        <v>15136</v>
      </c>
      <c r="B3861" t="s">
        <v>6373</v>
      </c>
    </row>
    <row r="3862" spans="1:2" x14ac:dyDescent="0.25">
      <c r="A3862" t="s">
        <v>15137</v>
      </c>
      <c r="B3862" t="s">
        <v>9150</v>
      </c>
    </row>
    <row r="3863" spans="1:2" x14ac:dyDescent="0.25">
      <c r="A3863" t="s">
        <v>15138</v>
      </c>
      <c r="B3863" t="s">
        <v>4394</v>
      </c>
    </row>
    <row r="3864" spans="1:2" x14ac:dyDescent="0.25">
      <c r="A3864" t="s">
        <v>15139</v>
      </c>
      <c r="B3864" t="s">
        <v>10754</v>
      </c>
    </row>
    <row r="3865" spans="1:2" x14ac:dyDescent="0.25">
      <c r="A3865" t="s">
        <v>15140</v>
      </c>
      <c r="B3865" t="s">
        <v>4985</v>
      </c>
    </row>
    <row r="3866" spans="1:2" x14ac:dyDescent="0.25">
      <c r="A3866" t="s">
        <v>15141</v>
      </c>
      <c r="B3866" t="s">
        <v>2262</v>
      </c>
    </row>
    <row r="3867" spans="1:2" x14ac:dyDescent="0.25">
      <c r="A3867" t="s">
        <v>15142</v>
      </c>
      <c r="B3867" t="s">
        <v>4742</v>
      </c>
    </row>
    <row r="3868" spans="1:2" x14ac:dyDescent="0.25">
      <c r="A3868" t="s">
        <v>15143</v>
      </c>
      <c r="B3868" t="s">
        <v>1890</v>
      </c>
    </row>
    <row r="3869" spans="1:2" x14ac:dyDescent="0.25">
      <c r="A3869" t="s">
        <v>15144</v>
      </c>
      <c r="B3869" t="s">
        <v>9880</v>
      </c>
    </row>
    <row r="3870" spans="1:2" x14ac:dyDescent="0.25">
      <c r="A3870" t="s">
        <v>15145</v>
      </c>
      <c r="B3870" t="s">
        <v>9805</v>
      </c>
    </row>
    <row r="3871" spans="1:2" x14ac:dyDescent="0.25">
      <c r="A3871" t="s">
        <v>15146</v>
      </c>
      <c r="B3871" t="s">
        <v>7933</v>
      </c>
    </row>
    <row r="3872" spans="1:2" x14ac:dyDescent="0.25">
      <c r="A3872" t="s">
        <v>15147</v>
      </c>
      <c r="B3872" t="s">
        <v>10235</v>
      </c>
    </row>
    <row r="3873" spans="1:2" x14ac:dyDescent="0.25">
      <c r="A3873" t="s">
        <v>15148</v>
      </c>
      <c r="B3873" t="s">
        <v>3479</v>
      </c>
    </row>
    <row r="3874" spans="1:2" x14ac:dyDescent="0.25">
      <c r="A3874" t="s">
        <v>15149</v>
      </c>
      <c r="B3874" t="s">
        <v>2201</v>
      </c>
    </row>
    <row r="3875" spans="1:2" x14ac:dyDescent="0.25">
      <c r="A3875" t="s">
        <v>15150</v>
      </c>
      <c r="B3875" t="s">
        <v>1188</v>
      </c>
    </row>
    <row r="3876" spans="1:2" x14ac:dyDescent="0.25">
      <c r="A3876" t="s">
        <v>15151</v>
      </c>
      <c r="B3876" t="s">
        <v>1695</v>
      </c>
    </row>
    <row r="3877" spans="1:2" x14ac:dyDescent="0.25">
      <c r="A3877" t="s">
        <v>15152</v>
      </c>
      <c r="B3877" t="s">
        <v>7627</v>
      </c>
    </row>
    <row r="3878" spans="1:2" x14ac:dyDescent="0.25">
      <c r="A3878" t="s">
        <v>15153</v>
      </c>
      <c r="B3878" t="s">
        <v>9968</v>
      </c>
    </row>
    <row r="3879" spans="1:2" x14ac:dyDescent="0.25">
      <c r="A3879" t="s">
        <v>15154</v>
      </c>
      <c r="B3879" t="s">
        <v>2389</v>
      </c>
    </row>
    <row r="3880" spans="1:2" x14ac:dyDescent="0.25">
      <c r="A3880" t="s">
        <v>15155</v>
      </c>
      <c r="B3880" t="s">
        <v>6603</v>
      </c>
    </row>
    <row r="3881" spans="1:2" x14ac:dyDescent="0.25">
      <c r="A3881" t="s">
        <v>15156</v>
      </c>
      <c r="B3881" t="s">
        <v>9543</v>
      </c>
    </row>
    <row r="3882" spans="1:2" x14ac:dyDescent="0.25">
      <c r="A3882" t="s">
        <v>15157</v>
      </c>
      <c r="B3882" t="s">
        <v>2001</v>
      </c>
    </row>
    <row r="3883" spans="1:2" x14ac:dyDescent="0.25">
      <c r="A3883" t="s">
        <v>15158</v>
      </c>
      <c r="B3883" t="s">
        <v>2733</v>
      </c>
    </row>
    <row r="3884" spans="1:2" x14ac:dyDescent="0.25">
      <c r="A3884" t="s">
        <v>15159</v>
      </c>
      <c r="B3884" t="s">
        <v>997</v>
      </c>
    </row>
    <row r="3885" spans="1:2" x14ac:dyDescent="0.25">
      <c r="A3885" t="s">
        <v>15160</v>
      </c>
      <c r="B3885" t="s">
        <v>2661</v>
      </c>
    </row>
    <row r="3886" spans="1:2" x14ac:dyDescent="0.25">
      <c r="A3886" t="s">
        <v>15161</v>
      </c>
      <c r="B3886" t="s">
        <v>10168</v>
      </c>
    </row>
    <row r="3887" spans="1:2" x14ac:dyDescent="0.25">
      <c r="A3887" t="s">
        <v>15162</v>
      </c>
      <c r="B3887" t="s">
        <v>9107</v>
      </c>
    </row>
    <row r="3888" spans="1:2" x14ac:dyDescent="0.25">
      <c r="A3888" t="s">
        <v>15163</v>
      </c>
      <c r="B3888" t="s">
        <v>9751</v>
      </c>
    </row>
    <row r="3889" spans="1:2" x14ac:dyDescent="0.25">
      <c r="A3889" t="s">
        <v>15164</v>
      </c>
      <c r="B3889" t="s">
        <v>1395</v>
      </c>
    </row>
    <row r="3890" spans="1:2" x14ac:dyDescent="0.25">
      <c r="A3890" t="s">
        <v>15165</v>
      </c>
      <c r="B3890" t="s">
        <v>1145</v>
      </c>
    </row>
    <row r="3891" spans="1:2" x14ac:dyDescent="0.25">
      <c r="A3891" t="s">
        <v>15166</v>
      </c>
      <c r="B3891" t="s">
        <v>6678</v>
      </c>
    </row>
    <row r="3892" spans="1:2" x14ac:dyDescent="0.25">
      <c r="A3892" t="s">
        <v>15167</v>
      </c>
      <c r="B3892" t="s">
        <v>5696</v>
      </c>
    </row>
    <row r="3893" spans="1:2" x14ac:dyDescent="0.25">
      <c r="A3893" t="s">
        <v>15168</v>
      </c>
      <c r="B3893" t="s">
        <v>4010</v>
      </c>
    </row>
    <row r="3894" spans="1:2" x14ac:dyDescent="0.25">
      <c r="A3894" t="s">
        <v>15169</v>
      </c>
      <c r="B3894" t="s">
        <v>7469</v>
      </c>
    </row>
    <row r="3895" spans="1:2" x14ac:dyDescent="0.25">
      <c r="A3895" t="s">
        <v>15170</v>
      </c>
      <c r="B3895" t="s">
        <v>6365</v>
      </c>
    </row>
    <row r="3896" spans="1:2" x14ac:dyDescent="0.25">
      <c r="A3896" t="s">
        <v>15171</v>
      </c>
      <c r="B3896" t="s">
        <v>7289</v>
      </c>
    </row>
    <row r="3897" spans="1:2" x14ac:dyDescent="0.25">
      <c r="A3897" t="s">
        <v>15172</v>
      </c>
      <c r="B3897" t="s">
        <v>4159</v>
      </c>
    </row>
    <row r="3898" spans="1:2" x14ac:dyDescent="0.25">
      <c r="A3898" t="s">
        <v>15173</v>
      </c>
      <c r="B3898" t="s">
        <v>3109</v>
      </c>
    </row>
    <row r="3899" spans="1:2" x14ac:dyDescent="0.25">
      <c r="A3899" t="s">
        <v>15174</v>
      </c>
      <c r="B3899" t="s">
        <v>7670</v>
      </c>
    </row>
    <row r="3900" spans="1:2" x14ac:dyDescent="0.25">
      <c r="A3900" t="s">
        <v>15175</v>
      </c>
      <c r="B3900" t="s">
        <v>9238</v>
      </c>
    </row>
    <row r="3901" spans="1:2" x14ac:dyDescent="0.25">
      <c r="A3901" t="s">
        <v>15176</v>
      </c>
      <c r="B3901" t="s">
        <v>9385</v>
      </c>
    </row>
    <row r="3902" spans="1:2" x14ac:dyDescent="0.25">
      <c r="A3902" t="s">
        <v>15177</v>
      </c>
      <c r="B3902" t="s">
        <v>5935</v>
      </c>
    </row>
    <row r="3903" spans="1:2" x14ac:dyDescent="0.25">
      <c r="A3903" t="s">
        <v>15178</v>
      </c>
      <c r="B3903" t="s">
        <v>5068</v>
      </c>
    </row>
    <row r="3904" spans="1:2" x14ac:dyDescent="0.25">
      <c r="A3904" t="s">
        <v>15179</v>
      </c>
      <c r="B3904" t="s">
        <v>6616</v>
      </c>
    </row>
    <row r="3905" spans="1:2" x14ac:dyDescent="0.25">
      <c r="A3905" t="s">
        <v>15180</v>
      </c>
      <c r="B3905" t="s">
        <v>8144</v>
      </c>
    </row>
    <row r="3906" spans="1:2" x14ac:dyDescent="0.25">
      <c r="A3906" t="s">
        <v>15181</v>
      </c>
      <c r="B3906" t="s">
        <v>5973</v>
      </c>
    </row>
    <row r="3907" spans="1:2" x14ac:dyDescent="0.25">
      <c r="A3907" t="s">
        <v>15182</v>
      </c>
      <c r="B3907" t="s">
        <v>10832</v>
      </c>
    </row>
    <row r="3908" spans="1:2" x14ac:dyDescent="0.25">
      <c r="A3908" t="s">
        <v>15183</v>
      </c>
      <c r="B3908" t="s">
        <v>10232</v>
      </c>
    </row>
    <row r="3909" spans="1:2" x14ac:dyDescent="0.25">
      <c r="A3909" t="s">
        <v>15184</v>
      </c>
      <c r="B3909" t="s">
        <v>5751</v>
      </c>
    </row>
    <row r="3910" spans="1:2" x14ac:dyDescent="0.25">
      <c r="A3910" t="s">
        <v>15185</v>
      </c>
      <c r="B3910" t="s">
        <v>8808</v>
      </c>
    </row>
    <row r="3911" spans="1:2" x14ac:dyDescent="0.25">
      <c r="A3911" t="s">
        <v>15186</v>
      </c>
      <c r="B3911" t="s">
        <v>3366</v>
      </c>
    </row>
    <row r="3912" spans="1:2" x14ac:dyDescent="0.25">
      <c r="A3912" t="s">
        <v>15187</v>
      </c>
      <c r="B3912" t="s">
        <v>2181</v>
      </c>
    </row>
    <row r="3913" spans="1:2" x14ac:dyDescent="0.25">
      <c r="A3913" t="s">
        <v>15188</v>
      </c>
      <c r="B3913" t="s">
        <v>10797</v>
      </c>
    </row>
    <row r="3914" spans="1:2" x14ac:dyDescent="0.25">
      <c r="A3914" t="s">
        <v>15189</v>
      </c>
      <c r="B3914" t="s">
        <v>5574</v>
      </c>
    </row>
    <row r="3915" spans="1:2" x14ac:dyDescent="0.25">
      <c r="A3915" t="s">
        <v>15190</v>
      </c>
      <c r="B3915" t="s">
        <v>7422</v>
      </c>
    </row>
    <row r="3916" spans="1:2" x14ac:dyDescent="0.25">
      <c r="A3916" t="s">
        <v>15191</v>
      </c>
      <c r="B3916" t="s">
        <v>6445</v>
      </c>
    </row>
    <row r="3917" spans="1:2" x14ac:dyDescent="0.25">
      <c r="A3917" t="s">
        <v>15192</v>
      </c>
      <c r="B3917" t="s">
        <v>6076</v>
      </c>
    </row>
    <row r="3918" spans="1:2" x14ac:dyDescent="0.25">
      <c r="A3918" t="s">
        <v>15193</v>
      </c>
      <c r="B3918" t="s">
        <v>6545</v>
      </c>
    </row>
    <row r="3919" spans="1:2" x14ac:dyDescent="0.25">
      <c r="A3919" t="s">
        <v>15194</v>
      </c>
      <c r="B3919" t="s">
        <v>1524</v>
      </c>
    </row>
    <row r="3920" spans="1:2" x14ac:dyDescent="0.25">
      <c r="A3920" t="s">
        <v>15195</v>
      </c>
      <c r="B3920" t="s">
        <v>9146</v>
      </c>
    </row>
    <row r="3921" spans="1:2" x14ac:dyDescent="0.25">
      <c r="A3921" t="s">
        <v>15196</v>
      </c>
      <c r="B3921" t="s">
        <v>7005</v>
      </c>
    </row>
    <row r="3922" spans="1:2" x14ac:dyDescent="0.25">
      <c r="A3922" t="s">
        <v>15197</v>
      </c>
      <c r="B3922" t="s">
        <v>8787</v>
      </c>
    </row>
    <row r="3923" spans="1:2" x14ac:dyDescent="0.25">
      <c r="A3923" t="s">
        <v>15198</v>
      </c>
      <c r="B3923" t="s">
        <v>8954</v>
      </c>
    </row>
    <row r="3924" spans="1:2" x14ac:dyDescent="0.25">
      <c r="A3924" t="s">
        <v>15199</v>
      </c>
      <c r="B3924" t="s">
        <v>8443</v>
      </c>
    </row>
    <row r="3925" spans="1:2" x14ac:dyDescent="0.25">
      <c r="A3925" t="s">
        <v>15200</v>
      </c>
      <c r="B3925" t="s">
        <v>6349</v>
      </c>
    </row>
    <row r="3926" spans="1:2" x14ac:dyDescent="0.25">
      <c r="A3926" t="s">
        <v>15201</v>
      </c>
      <c r="B3926" t="s">
        <v>9970</v>
      </c>
    </row>
    <row r="3927" spans="1:2" x14ac:dyDescent="0.25">
      <c r="A3927" t="s">
        <v>15202</v>
      </c>
      <c r="B3927" t="s">
        <v>10898</v>
      </c>
    </row>
    <row r="3928" spans="1:2" x14ac:dyDescent="0.25">
      <c r="A3928" t="s">
        <v>15203</v>
      </c>
      <c r="B3928" t="s">
        <v>2265</v>
      </c>
    </row>
    <row r="3929" spans="1:2" x14ac:dyDescent="0.25">
      <c r="A3929" t="s">
        <v>15204</v>
      </c>
      <c r="B3929" t="s">
        <v>2032</v>
      </c>
    </row>
    <row r="3930" spans="1:2" x14ac:dyDescent="0.25">
      <c r="A3930" t="s">
        <v>15205</v>
      </c>
      <c r="B3930" t="s">
        <v>6400</v>
      </c>
    </row>
    <row r="3931" spans="1:2" x14ac:dyDescent="0.25">
      <c r="A3931" t="s">
        <v>15206</v>
      </c>
      <c r="B3931" t="s">
        <v>6304</v>
      </c>
    </row>
    <row r="3932" spans="1:2" x14ac:dyDescent="0.25">
      <c r="A3932" t="s">
        <v>15207</v>
      </c>
      <c r="B3932" t="s">
        <v>4564</v>
      </c>
    </row>
    <row r="3933" spans="1:2" x14ac:dyDescent="0.25">
      <c r="A3933" t="s">
        <v>15208</v>
      </c>
      <c r="B3933" t="s">
        <v>1796</v>
      </c>
    </row>
    <row r="3934" spans="1:2" x14ac:dyDescent="0.25">
      <c r="A3934" t="s">
        <v>15209</v>
      </c>
      <c r="B3934" t="s">
        <v>3112</v>
      </c>
    </row>
    <row r="3935" spans="1:2" x14ac:dyDescent="0.25">
      <c r="A3935" t="s">
        <v>15210</v>
      </c>
      <c r="B3935" t="s">
        <v>4691</v>
      </c>
    </row>
    <row r="3936" spans="1:2" x14ac:dyDescent="0.25">
      <c r="A3936" t="s">
        <v>15211</v>
      </c>
      <c r="B3936" t="s">
        <v>7572</v>
      </c>
    </row>
    <row r="3937" spans="1:2" x14ac:dyDescent="0.25">
      <c r="A3937" t="s">
        <v>15212</v>
      </c>
      <c r="B3937" t="s">
        <v>7047</v>
      </c>
    </row>
    <row r="3938" spans="1:2" x14ac:dyDescent="0.25">
      <c r="A3938" t="s">
        <v>15213</v>
      </c>
      <c r="B3938" t="s">
        <v>5080</v>
      </c>
    </row>
    <row r="3939" spans="1:2" x14ac:dyDescent="0.25">
      <c r="A3939" t="s">
        <v>15214</v>
      </c>
      <c r="B3939" t="s">
        <v>7931</v>
      </c>
    </row>
    <row r="3940" spans="1:2" x14ac:dyDescent="0.25">
      <c r="A3940" t="s">
        <v>15215</v>
      </c>
      <c r="B3940" t="s">
        <v>9020</v>
      </c>
    </row>
    <row r="3941" spans="1:2" x14ac:dyDescent="0.25">
      <c r="A3941" t="s">
        <v>15216</v>
      </c>
      <c r="B3941" t="s">
        <v>6930</v>
      </c>
    </row>
    <row r="3942" spans="1:2" x14ac:dyDescent="0.25">
      <c r="A3942" t="s">
        <v>15217</v>
      </c>
      <c r="B3942" t="s">
        <v>7993</v>
      </c>
    </row>
    <row r="3943" spans="1:2" x14ac:dyDescent="0.25">
      <c r="A3943" t="s">
        <v>15218</v>
      </c>
      <c r="B3943" t="s">
        <v>2759</v>
      </c>
    </row>
    <row r="3944" spans="1:2" x14ac:dyDescent="0.25">
      <c r="A3944" t="s">
        <v>15219</v>
      </c>
      <c r="B3944" t="s">
        <v>8980</v>
      </c>
    </row>
    <row r="3945" spans="1:2" x14ac:dyDescent="0.25">
      <c r="A3945" t="s">
        <v>15220</v>
      </c>
      <c r="B3945" t="s">
        <v>1190</v>
      </c>
    </row>
    <row r="3946" spans="1:2" x14ac:dyDescent="0.25">
      <c r="A3946" t="s">
        <v>15221</v>
      </c>
      <c r="B3946" t="s">
        <v>3160</v>
      </c>
    </row>
    <row r="3947" spans="1:2" x14ac:dyDescent="0.25">
      <c r="A3947" t="s">
        <v>15222</v>
      </c>
      <c r="B3947" t="s">
        <v>6906</v>
      </c>
    </row>
    <row r="3948" spans="1:2" x14ac:dyDescent="0.25">
      <c r="A3948" t="s">
        <v>15223</v>
      </c>
      <c r="B3948" t="s">
        <v>1846</v>
      </c>
    </row>
    <row r="3949" spans="1:2" x14ac:dyDescent="0.25">
      <c r="A3949" t="s">
        <v>15224</v>
      </c>
      <c r="B3949" t="s">
        <v>4350</v>
      </c>
    </row>
    <row r="3950" spans="1:2" x14ac:dyDescent="0.25">
      <c r="A3950" t="s">
        <v>15225</v>
      </c>
      <c r="B3950" t="s">
        <v>5368</v>
      </c>
    </row>
    <row r="3951" spans="1:2" x14ac:dyDescent="0.25">
      <c r="A3951" t="s">
        <v>15226</v>
      </c>
      <c r="B3951" t="s">
        <v>6017</v>
      </c>
    </row>
    <row r="3952" spans="1:2" x14ac:dyDescent="0.25">
      <c r="A3952" t="s">
        <v>15227</v>
      </c>
      <c r="B3952" t="s">
        <v>3517</v>
      </c>
    </row>
    <row r="3953" spans="1:2" x14ac:dyDescent="0.25">
      <c r="A3953" t="s">
        <v>15228</v>
      </c>
      <c r="B3953" t="s">
        <v>9125</v>
      </c>
    </row>
    <row r="3954" spans="1:2" x14ac:dyDescent="0.25">
      <c r="A3954" t="s">
        <v>15229</v>
      </c>
      <c r="B3954" t="s">
        <v>8712</v>
      </c>
    </row>
    <row r="3955" spans="1:2" x14ac:dyDescent="0.25">
      <c r="A3955" t="s">
        <v>15230</v>
      </c>
      <c r="B3955" t="s">
        <v>2347</v>
      </c>
    </row>
    <row r="3956" spans="1:2" x14ac:dyDescent="0.25">
      <c r="A3956" t="s">
        <v>15231</v>
      </c>
      <c r="B3956" t="s">
        <v>8070</v>
      </c>
    </row>
    <row r="3957" spans="1:2" x14ac:dyDescent="0.25">
      <c r="A3957" t="s">
        <v>15232</v>
      </c>
      <c r="B3957" t="s">
        <v>4101</v>
      </c>
    </row>
    <row r="3958" spans="1:2" x14ac:dyDescent="0.25">
      <c r="A3958" t="s">
        <v>15233</v>
      </c>
      <c r="B3958" t="s">
        <v>6610</v>
      </c>
    </row>
    <row r="3959" spans="1:2" x14ac:dyDescent="0.25">
      <c r="A3959" t="s">
        <v>15234</v>
      </c>
      <c r="B3959" t="s">
        <v>3393</v>
      </c>
    </row>
    <row r="3960" spans="1:2" x14ac:dyDescent="0.25">
      <c r="A3960" t="s">
        <v>15235</v>
      </c>
      <c r="B3960" t="s">
        <v>5446</v>
      </c>
    </row>
    <row r="3961" spans="1:2" x14ac:dyDescent="0.25">
      <c r="A3961" t="s">
        <v>15236</v>
      </c>
      <c r="B3961" t="s">
        <v>2903</v>
      </c>
    </row>
    <row r="3962" spans="1:2" x14ac:dyDescent="0.25">
      <c r="A3962" t="s">
        <v>15237</v>
      </c>
      <c r="B3962" t="s">
        <v>6106</v>
      </c>
    </row>
    <row r="3963" spans="1:2" x14ac:dyDescent="0.25">
      <c r="A3963" t="s">
        <v>15238</v>
      </c>
      <c r="B3963" t="s">
        <v>3815</v>
      </c>
    </row>
    <row r="3964" spans="1:2" x14ac:dyDescent="0.25">
      <c r="A3964" t="s">
        <v>15239</v>
      </c>
      <c r="B3964" t="s">
        <v>7138</v>
      </c>
    </row>
    <row r="3965" spans="1:2" x14ac:dyDescent="0.25">
      <c r="A3965" t="s">
        <v>15240</v>
      </c>
      <c r="B3965" t="s">
        <v>10392</v>
      </c>
    </row>
    <row r="3966" spans="1:2" x14ac:dyDescent="0.25">
      <c r="A3966" t="s">
        <v>15241</v>
      </c>
      <c r="B3966" t="s">
        <v>4795</v>
      </c>
    </row>
    <row r="3967" spans="1:2" x14ac:dyDescent="0.25">
      <c r="A3967" t="s">
        <v>15242</v>
      </c>
      <c r="B3967" t="s">
        <v>1577</v>
      </c>
    </row>
    <row r="3968" spans="1:2" x14ac:dyDescent="0.25">
      <c r="A3968" t="s">
        <v>15243</v>
      </c>
      <c r="B3968" t="s">
        <v>7009</v>
      </c>
    </row>
    <row r="3969" spans="1:2" x14ac:dyDescent="0.25">
      <c r="A3969" t="s">
        <v>15244</v>
      </c>
      <c r="B3969" t="s">
        <v>2794</v>
      </c>
    </row>
    <row r="3970" spans="1:2" x14ac:dyDescent="0.25">
      <c r="A3970" t="s">
        <v>15245</v>
      </c>
      <c r="B3970" t="s">
        <v>9337</v>
      </c>
    </row>
    <row r="3971" spans="1:2" x14ac:dyDescent="0.25">
      <c r="A3971" t="s">
        <v>15246</v>
      </c>
      <c r="B3971" t="s">
        <v>840</v>
      </c>
    </row>
    <row r="3972" spans="1:2" x14ac:dyDescent="0.25">
      <c r="A3972" t="s">
        <v>15247</v>
      </c>
      <c r="B3972" t="s">
        <v>9489</v>
      </c>
    </row>
    <row r="3973" spans="1:2" x14ac:dyDescent="0.25">
      <c r="A3973" t="s">
        <v>15248</v>
      </c>
      <c r="B3973" t="s">
        <v>1863</v>
      </c>
    </row>
    <row r="3974" spans="1:2" x14ac:dyDescent="0.25">
      <c r="A3974" t="s">
        <v>15249</v>
      </c>
      <c r="B3974" t="s">
        <v>4438</v>
      </c>
    </row>
    <row r="3975" spans="1:2" x14ac:dyDescent="0.25">
      <c r="A3975" t="s">
        <v>15250</v>
      </c>
      <c r="B3975" t="s">
        <v>8552</v>
      </c>
    </row>
    <row r="3976" spans="1:2" x14ac:dyDescent="0.25">
      <c r="A3976" t="s">
        <v>15251</v>
      </c>
      <c r="B3976" t="s">
        <v>5943</v>
      </c>
    </row>
    <row r="3977" spans="1:2" x14ac:dyDescent="0.25">
      <c r="A3977" t="s">
        <v>15252</v>
      </c>
      <c r="B3977" t="s">
        <v>263</v>
      </c>
    </row>
    <row r="3978" spans="1:2" x14ac:dyDescent="0.25">
      <c r="A3978" t="s">
        <v>15253</v>
      </c>
      <c r="B3978" t="s">
        <v>6562</v>
      </c>
    </row>
    <row r="3979" spans="1:2" x14ac:dyDescent="0.25">
      <c r="A3979" t="s">
        <v>15254</v>
      </c>
      <c r="B3979" t="s">
        <v>5034</v>
      </c>
    </row>
    <row r="3980" spans="1:2" x14ac:dyDescent="0.25">
      <c r="A3980" t="s">
        <v>15255</v>
      </c>
      <c r="B3980" t="s">
        <v>326</v>
      </c>
    </row>
    <row r="3981" spans="1:2" x14ac:dyDescent="0.25">
      <c r="A3981" t="s">
        <v>15256</v>
      </c>
      <c r="B3981" t="s">
        <v>7063</v>
      </c>
    </row>
    <row r="3982" spans="1:2" x14ac:dyDescent="0.25">
      <c r="A3982" t="s">
        <v>15257</v>
      </c>
      <c r="B3982" t="s">
        <v>1546</v>
      </c>
    </row>
    <row r="3983" spans="1:2" x14ac:dyDescent="0.25">
      <c r="A3983" t="s">
        <v>15258</v>
      </c>
      <c r="B3983" t="s">
        <v>7856</v>
      </c>
    </row>
    <row r="3984" spans="1:2" x14ac:dyDescent="0.25">
      <c r="A3984" t="s">
        <v>15259</v>
      </c>
      <c r="B3984" t="s">
        <v>2684</v>
      </c>
    </row>
    <row r="3985" spans="1:2" x14ac:dyDescent="0.25">
      <c r="A3985" t="s">
        <v>15260</v>
      </c>
      <c r="B3985" t="s">
        <v>4733</v>
      </c>
    </row>
    <row r="3986" spans="1:2" x14ac:dyDescent="0.25">
      <c r="A3986" t="s">
        <v>15261</v>
      </c>
      <c r="B3986" t="s">
        <v>10937</v>
      </c>
    </row>
    <row r="3987" spans="1:2" x14ac:dyDescent="0.25">
      <c r="A3987" t="s">
        <v>15262</v>
      </c>
      <c r="B3987" t="s">
        <v>8919</v>
      </c>
    </row>
    <row r="3988" spans="1:2" x14ac:dyDescent="0.25">
      <c r="A3988" t="s">
        <v>15263</v>
      </c>
      <c r="B3988" t="s">
        <v>6455</v>
      </c>
    </row>
    <row r="3989" spans="1:2" x14ac:dyDescent="0.25">
      <c r="A3989" t="s">
        <v>15264</v>
      </c>
      <c r="B3989" t="s">
        <v>7591</v>
      </c>
    </row>
    <row r="3990" spans="1:2" x14ac:dyDescent="0.25">
      <c r="A3990" t="s">
        <v>15265</v>
      </c>
      <c r="B3990" t="s">
        <v>2440</v>
      </c>
    </row>
    <row r="3991" spans="1:2" x14ac:dyDescent="0.25">
      <c r="A3991" t="s">
        <v>15266</v>
      </c>
      <c r="B3991" t="s">
        <v>4540</v>
      </c>
    </row>
    <row r="3992" spans="1:2" x14ac:dyDescent="0.25">
      <c r="A3992" t="s">
        <v>15267</v>
      </c>
      <c r="B3992" t="s">
        <v>10508</v>
      </c>
    </row>
    <row r="3993" spans="1:2" x14ac:dyDescent="0.25">
      <c r="A3993" t="s">
        <v>15268</v>
      </c>
      <c r="B3993" t="s">
        <v>3468</v>
      </c>
    </row>
    <row r="3994" spans="1:2" x14ac:dyDescent="0.25">
      <c r="A3994" t="s">
        <v>15269</v>
      </c>
      <c r="B3994" t="s">
        <v>10785</v>
      </c>
    </row>
    <row r="3995" spans="1:2" x14ac:dyDescent="0.25">
      <c r="A3995" t="s">
        <v>15270</v>
      </c>
      <c r="B3995" t="s">
        <v>9930</v>
      </c>
    </row>
    <row r="3996" spans="1:2" x14ac:dyDescent="0.25">
      <c r="A3996" t="s">
        <v>15271</v>
      </c>
      <c r="B3996" t="s">
        <v>2637</v>
      </c>
    </row>
    <row r="3997" spans="1:2" x14ac:dyDescent="0.25">
      <c r="A3997" t="s">
        <v>15272</v>
      </c>
      <c r="B3997" t="s">
        <v>2072</v>
      </c>
    </row>
    <row r="3998" spans="1:2" x14ac:dyDescent="0.25">
      <c r="A3998" t="s">
        <v>15273</v>
      </c>
      <c r="B3998" t="s">
        <v>10288</v>
      </c>
    </row>
    <row r="3999" spans="1:2" x14ac:dyDescent="0.25">
      <c r="A3999" t="s">
        <v>15274</v>
      </c>
      <c r="B3999" t="s">
        <v>10813</v>
      </c>
    </row>
    <row r="4000" spans="1:2" x14ac:dyDescent="0.25">
      <c r="A4000" t="s">
        <v>15275</v>
      </c>
      <c r="B4000" t="s">
        <v>10430</v>
      </c>
    </row>
    <row r="4001" spans="1:2" x14ac:dyDescent="0.25">
      <c r="A4001" t="s">
        <v>15276</v>
      </c>
      <c r="B4001" t="s">
        <v>5497</v>
      </c>
    </row>
    <row r="4002" spans="1:2" x14ac:dyDescent="0.25">
      <c r="A4002" t="s">
        <v>15277</v>
      </c>
      <c r="B4002" t="s">
        <v>10886</v>
      </c>
    </row>
    <row r="4003" spans="1:2" x14ac:dyDescent="0.25">
      <c r="A4003" t="s">
        <v>15278</v>
      </c>
      <c r="B4003" t="s">
        <v>633</v>
      </c>
    </row>
    <row r="4004" spans="1:2" x14ac:dyDescent="0.25">
      <c r="A4004" t="s">
        <v>15279</v>
      </c>
      <c r="B4004" t="s">
        <v>2458</v>
      </c>
    </row>
    <row r="4005" spans="1:2" x14ac:dyDescent="0.25">
      <c r="A4005" t="s">
        <v>15280</v>
      </c>
      <c r="B4005" t="s">
        <v>2791</v>
      </c>
    </row>
    <row r="4006" spans="1:2" x14ac:dyDescent="0.25">
      <c r="A4006" t="s">
        <v>15281</v>
      </c>
      <c r="B4006" t="s">
        <v>4444</v>
      </c>
    </row>
    <row r="4007" spans="1:2" x14ac:dyDescent="0.25">
      <c r="A4007" t="s">
        <v>15282</v>
      </c>
      <c r="B4007" t="s">
        <v>5783</v>
      </c>
    </row>
    <row r="4008" spans="1:2" x14ac:dyDescent="0.25">
      <c r="A4008" t="s">
        <v>15283</v>
      </c>
      <c r="B4008" t="s">
        <v>6755</v>
      </c>
    </row>
    <row r="4009" spans="1:2" x14ac:dyDescent="0.25">
      <c r="A4009" t="s">
        <v>15284</v>
      </c>
      <c r="B4009" t="s">
        <v>528</v>
      </c>
    </row>
    <row r="4010" spans="1:2" x14ac:dyDescent="0.25">
      <c r="A4010" t="s">
        <v>15285</v>
      </c>
      <c r="B4010" t="s">
        <v>2693</v>
      </c>
    </row>
    <row r="4011" spans="1:2" x14ac:dyDescent="0.25">
      <c r="A4011" t="s">
        <v>15286</v>
      </c>
      <c r="B4011" t="s">
        <v>8594</v>
      </c>
    </row>
    <row r="4012" spans="1:2" x14ac:dyDescent="0.25">
      <c r="A4012" t="s">
        <v>15287</v>
      </c>
      <c r="B4012" t="s">
        <v>1196</v>
      </c>
    </row>
    <row r="4013" spans="1:2" x14ac:dyDescent="0.25">
      <c r="A4013" t="s">
        <v>15288</v>
      </c>
      <c r="B4013" t="s">
        <v>9301</v>
      </c>
    </row>
    <row r="4014" spans="1:2" x14ac:dyDescent="0.25">
      <c r="A4014" t="s">
        <v>15289</v>
      </c>
      <c r="B4014" t="s">
        <v>10251</v>
      </c>
    </row>
    <row r="4015" spans="1:2" x14ac:dyDescent="0.25">
      <c r="A4015" t="s">
        <v>15290</v>
      </c>
      <c r="B4015" t="s">
        <v>8744</v>
      </c>
    </row>
    <row r="4016" spans="1:2" x14ac:dyDescent="0.25">
      <c r="A4016" t="s">
        <v>15291</v>
      </c>
      <c r="B4016" t="s">
        <v>3952</v>
      </c>
    </row>
    <row r="4017" spans="1:2" x14ac:dyDescent="0.25">
      <c r="A4017" t="s">
        <v>15292</v>
      </c>
      <c r="B4017" t="s">
        <v>5488</v>
      </c>
    </row>
    <row r="4018" spans="1:2" x14ac:dyDescent="0.25">
      <c r="A4018" t="s">
        <v>15293</v>
      </c>
      <c r="B4018" t="s">
        <v>9480</v>
      </c>
    </row>
    <row r="4019" spans="1:2" x14ac:dyDescent="0.25">
      <c r="A4019" t="s">
        <v>15294</v>
      </c>
      <c r="B4019" t="s">
        <v>4417</v>
      </c>
    </row>
    <row r="4020" spans="1:2" x14ac:dyDescent="0.25">
      <c r="A4020" t="s">
        <v>15295</v>
      </c>
      <c r="B4020" t="s">
        <v>3805</v>
      </c>
    </row>
    <row r="4021" spans="1:2" x14ac:dyDescent="0.25">
      <c r="A4021" t="s">
        <v>15296</v>
      </c>
      <c r="B4021" t="s">
        <v>8360</v>
      </c>
    </row>
    <row r="4022" spans="1:2" x14ac:dyDescent="0.25">
      <c r="A4022" t="s">
        <v>15297</v>
      </c>
      <c r="B4022" t="s">
        <v>9095</v>
      </c>
    </row>
    <row r="4023" spans="1:2" x14ac:dyDescent="0.25">
      <c r="A4023" t="s">
        <v>15298</v>
      </c>
      <c r="B4023" t="s">
        <v>668</v>
      </c>
    </row>
    <row r="4024" spans="1:2" x14ac:dyDescent="0.25">
      <c r="A4024" t="s">
        <v>15299</v>
      </c>
      <c r="B4024" t="s">
        <v>3716</v>
      </c>
    </row>
    <row r="4025" spans="1:2" x14ac:dyDescent="0.25">
      <c r="A4025" t="s">
        <v>15300</v>
      </c>
      <c r="B4025" t="s">
        <v>10823</v>
      </c>
    </row>
    <row r="4026" spans="1:2" x14ac:dyDescent="0.25">
      <c r="A4026" t="s">
        <v>15301</v>
      </c>
      <c r="B4026" t="s">
        <v>869</v>
      </c>
    </row>
    <row r="4027" spans="1:2" x14ac:dyDescent="0.25">
      <c r="A4027" t="s">
        <v>15302</v>
      </c>
      <c r="B4027" t="s">
        <v>4884</v>
      </c>
    </row>
    <row r="4028" spans="1:2" x14ac:dyDescent="0.25">
      <c r="A4028" t="s">
        <v>15303</v>
      </c>
      <c r="B4028" t="s">
        <v>5318</v>
      </c>
    </row>
    <row r="4029" spans="1:2" x14ac:dyDescent="0.25">
      <c r="A4029" t="s">
        <v>15304</v>
      </c>
      <c r="B4029" t="s">
        <v>3797</v>
      </c>
    </row>
    <row r="4030" spans="1:2" x14ac:dyDescent="0.25">
      <c r="A4030" t="s">
        <v>15305</v>
      </c>
      <c r="B4030" t="s">
        <v>10306</v>
      </c>
    </row>
    <row r="4031" spans="1:2" x14ac:dyDescent="0.25">
      <c r="A4031" t="s">
        <v>15306</v>
      </c>
      <c r="B4031" t="s">
        <v>5555</v>
      </c>
    </row>
    <row r="4032" spans="1:2" x14ac:dyDescent="0.25">
      <c r="A4032" t="s">
        <v>15307</v>
      </c>
      <c r="B4032" t="s">
        <v>3818</v>
      </c>
    </row>
    <row r="4033" spans="1:2" x14ac:dyDescent="0.25">
      <c r="A4033" t="s">
        <v>15308</v>
      </c>
      <c r="B4033" t="s">
        <v>1666</v>
      </c>
    </row>
    <row r="4034" spans="1:2" x14ac:dyDescent="0.25">
      <c r="A4034" t="s">
        <v>15309</v>
      </c>
      <c r="B4034" t="s">
        <v>9122</v>
      </c>
    </row>
    <row r="4035" spans="1:2" x14ac:dyDescent="0.25">
      <c r="A4035" t="s">
        <v>15310</v>
      </c>
      <c r="B4035" t="s">
        <v>1571</v>
      </c>
    </row>
    <row r="4036" spans="1:2" x14ac:dyDescent="0.25">
      <c r="A4036" t="s">
        <v>15311</v>
      </c>
      <c r="B4036" t="s">
        <v>2646</v>
      </c>
    </row>
    <row r="4037" spans="1:2" x14ac:dyDescent="0.25">
      <c r="A4037" t="s">
        <v>15312</v>
      </c>
      <c r="B4037" t="s">
        <v>6002</v>
      </c>
    </row>
    <row r="4038" spans="1:2" x14ac:dyDescent="0.25">
      <c r="A4038" t="s">
        <v>15313</v>
      </c>
      <c r="B4038" t="s">
        <v>7697</v>
      </c>
    </row>
    <row r="4039" spans="1:2" x14ac:dyDescent="0.25">
      <c r="A4039" t="s">
        <v>15314</v>
      </c>
      <c r="B4039" t="s">
        <v>286</v>
      </c>
    </row>
    <row r="4040" spans="1:2" x14ac:dyDescent="0.25">
      <c r="A4040" t="s">
        <v>15315</v>
      </c>
      <c r="B4040" t="s">
        <v>8570</v>
      </c>
    </row>
    <row r="4041" spans="1:2" x14ac:dyDescent="0.25">
      <c r="A4041" t="s">
        <v>15316</v>
      </c>
      <c r="B4041" t="s">
        <v>646</v>
      </c>
    </row>
    <row r="4042" spans="1:2" x14ac:dyDescent="0.25">
      <c r="A4042" t="s">
        <v>15317</v>
      </c>
      <c r="B4042" t="s">
        <v>8932</v>
      </c>
    </row>
    <row r="4043" spans="1:2" x14ac:dyDescent="0.25">
      <c r="A4043" t="s">
        <v>15318</v>
      </c>
      <c r="B4043" t="s">
        <v>4996</v>
      </c>
    </row>
    <row r="4044" spans="1:2" x14ac:dyDescent="0.25">
      <c r="A4044" t="s">
        <v>15319</v>
      </c>
      <c r="B4044" t="s">
        <v>5065</v>
      </c>
    </row>
    <row r="4045" spans="1:2" x14ac:dyDescent="0.25">
      <c r="A4045" t="s">
        <v>15320</v>
      </c>
      <c r="B4045" t="s">
        <v>239</v>
      </c>
    </row>
    <row r="4046" spans="1:2" x14ac:dyDescent="0.25">
      <c r="A4046" t="s">
        <v>15321</v>
      </c>
      <c r="B4046" t="s">
        <v>7498</v>
      </c>
    </row>
    <row r="4047" spans="1:2" x14ac:dyDescent="0.25">
      <c r="A4047" t="s">
        <v>15322</v>
      </c>
      <c r="B4047" t="s">
        <v>9024</v>
      </c>
    </row>
    <row r="4048" spans="1:2" x14ac:dyDescent="0.25">
      <c r="A4048" t="s">
        <v>15323</v>
      </c>
      <c r="B4048" t="s">
        <v>8256</v>
      </c>
    </row>
    <row r="4049" spans="1:2" x14ac:dyDescent="0.25">
      <c r="A4049" t="s">
        <v>15324</v>
      </c>
      <c r="B4049" t="s">
        <v>1314</v>
      </c>
    </row>
    <row r="4050" spans="1:2" x14ac:dyDescent="0.25">
      <c r="A4050" t="s">
        <v>15325</v>
      </c>
      <c r="B4050" t="s">
        <v>8771</v>
      </c>
    </row>
    <row r="4051" spans="1:2" x14ac:dyDescent="0.25">
      <c r="A4051" t="s">
        <v>15326</v>
      </c>
      <c r="B4051" t="s">
        <v>3064</v>
      </c>
    </row>
    <row r="4052" spans="1:2" x14ac:dyDescent="0.25">
      <c r="A4052" t="s">
        <v>15327</v>
      </c>
      <c r="B4052" t="s">
        <v>10504</v>
      </c>
    </row>
    <row r="4053" spans="1:2" x14ac:dyDescent="0.25">
      <c r="A4053" t="s">
        <v>15328</v>
      </c>
      <c r="B4053" t="s">
        <v>9451</v>
      </c>
    </row>
    <row r="4054" spans="1:2" x14ac:dyDescent="0.25">
      <c r="A4054" t="s">
        <v>15329</v>
      </c>
      <c r="B4054" t="s">
        <v>5002</v>
      </c>
    </row>
    <row r="4055" spans="1:2" x14ac:dyDescent="0.25">
      <c r="A4055" t="s">
        <v>15330</v>
      </c>
      <c r="B4055" t="s">
        <v>6222</v>
      </c>
    </row>
    <row r="4056" spans="1:2" x14ac:dyDescent="0.25">
      <c r="A4056" t="s">
        <v>15331</v>
      </c>
      <c r="B4056" t="s">
        <v>9560</v>
      </c>
    </row>
    <row r="4057" spans="1:2" x14ac:dyDescent="0.25">
      <c r="A4057" t="s">
        <v>15332</v>
      </c>
      <c r="B4057" t="s">
        <v>10553</v>
      </c>
    </row>
    <row r="4058" spans="1:2" x14ac:dyDescent="0.25">
      <c r="A4058" t="s">
        <v>15333</v>
      </c>
      <c r="B4058" t="s">
        <v>8867</v>
      </c>
    </row>
    <row r="4059" spans="1:2" x14ac:dyDescent="0.25">
      <c r="A4059" t="s">
        <v>15334</v>
      </c>
      <c r="B4059" t="s">
        <v>9364</v>
      </c>
    </row>
    <row r="4060" spans="1:2" x14ac:dyDescent="0.25">
      <c r="A4060" t="s">
        <v>15335</v>
      </c>
      <c r="B4060" t="s">
        <v>10716</v>
      </c>
    </row>
    <row r="4061" spans="1:2" x14ac:dyDescent="0.25">
      <c r="A4061" t="s">
        <v>15336</v>
      </c>
      <c r="B4061" t="s">
        <v>3246</v>
      </c>
    </row>
    <row r="4062" spans="1:2" x14ac:dyDescent="0.25">
      <c r="A4062" t="s">
        <v>15337</v>
      </c>
      <c r="B4062" t="s">
        <v>8869</v>
      </c>
    </row>
    <row r="4063" spans="1:2" x14ac:dyDescent="0.25">
      <c r="A4063" t="s">
        <v>15338</v>
      </c>
      <c r="B4063" t="s">
        <v>1240</v>
      </c>
    </row>
    <row r="4064" spans="1:2" x14ac:dyDescent="0.25">
      <c r="A4064" t="s">
        <v>15339</v>
      </c>
      <c r="B4064" t="s">
        <v>9600</v>
      </c>
    </row>
    <row r="4065" spans="1:2" x14ac:dyDescent="0.25">
      <c r="A4065" t="s">
        <v>15340</v>
      </c>
      <c r="B4065" t="s">
        <v>3590</v>
      </c>
    </row>
    <row r="4066" spans="1:2" x14ac:dyDescent="0.25">
      <c r="A4066" t="s">
        <v>15341</v>
      </c>
      <c r="B4066" t="s">
        <v>10491</v>
      </c>
    </row>
    <row r="4067" spans="1:2" x14ac:dyDescent="0.25">
      <c r="A4067" t="s">
        <v>15342</v>
      </c>
      <c r="B4067" t="s">
        <v>453</v>
      </c>
    </row>
    <row r="4068" spans="1:2" x14ac:dyDescent="0.25">
      <c r="A4068" t="s">
        <v>15343</v>
      </c>
      <c r="B4068" t="s">
        <v>10633</v>
      </c>
    </row>
    <row r="4069" spans="1:2" x14ac:dyDescent="0.25">
      <c r="A4069" t="s">
        <v>15344</v>
      </c>
      <c r="B4069" t="s">
        <v>3270</v>
      </c>
    </row>
    <row r="4070" spans="1:2" x14ac:dyDescent="0.25">
      <c r="A4070" t="s">
        <v>15345</v>
      </c>
      <c r="B4070" t="s">
        <v>1887</v>
      </c>
    </row>
    <row r="4071" spans="1:2" x14ac:dyDescent="0.25">
      <c r="A4071" t="s">
        <v>15346</v>
      </c>
      <c r="B4071" t="s">
        <v>9733</v>
      </c>
    </row>
    <row r="4072" spans="1:2" x14ac:dyDescent="0.25">
      <c r="A4072" t="s">
        <v>15347</v>
      </c>
      <c r="B4072" t="s">
        <v>10894</v>
      </c>
    </row>
    <row r="4073" spans="1:2" x14ac:dyDescent="0.25">
      <c r="A4073" t="s">
        <v>15348</v>
      </c>
      <c r="B4073" t="s">
        <v>10772</v>
      </c>
    </row>
    <row r="4074" spans="1:2" x14ac:dyDescent="0.25">
      <c r="A4074" t="s">
        <v>15349</v>
      </c>
      <c r="B4074" t="s">
        <v>6920</v>
      </c>
    </row>
    <row r="4075" spans="1:2" x14ac:dyDescent="0.25">
      <c r="A4075" t="s">
        <v>15350</v>
      </c>
      <c r="B4075" t="s">
        <v>7078</v>
      </c>
    </row>
    <row r="4076" spans="1:2" x14ac:dyDescent="0.25">
      <c r="A4076" t="s">
        <v>15351</v>
      </c>
      <c r="B4076" t="s">
        <v>4916</v>
      </c>
    </row>
    <row r="4077" spans="1:2" x14ac:dyDescent="0.25">
      <c r="A4077" t="s">
        <v>15352</v>
      </c>
      <c r="B4077" t="s">
        <v>4397</v>
      </c>
    </row>
    <row r="4078" spans="1:2" x14ac:dyDescent="0.25">
      <c r="A4078" t="s">
        <v>15353</v>
      </c>
      <c r="B4078" t="s">
        <v>3503</v>
      </c>
    </row>
    <row r="4079" spans="1:2" x14ac:dyDescent="0.25">
      <c r="A4079" t="s">
        <v>15354</v>
      </c>
      <c r="B4079" t="s">
        <v>456</v>
      </c>
    </row>
    <row r="4080" spans="1:2" x14ac:dyDescent="0.25">
      <c r="A4080" t="s">
        <v>15355</v>
      </c>
      <c r="B4080" t="s">
        <v>9742</v>
      </c>
    </row>
    <row r="4081" spans="1:2" x14ac:dyDescent="0.25">
      <c r="A4081" t="s">
        <v>15356</v>
      </c>
      <c r="B4081" t="s">
        <v>9912</v>
      </c>
    </row>
    <row r="4082" spans="1:2" x14ac:dyDescent="0.25">
      <c r="A4082" t="s">
        <v>15357</v>
      </c>
      <c r="B4082" t="s">
        <v>8978</v>
      </c>
    </row>
    <row r="4083" spans="1:2" x14ac:dyDescent="0.25">
      <c r="A4083" t="s">
        <v>15358</v>
      </c>
      <c r="B4083" t="s">
        <v>4750</v>
      </c>
    </row>
    <row r="4084" spans="1:2" x14ac:dyDescent="0.25">
      <c r="A4084" t="s">
        <v>15359</v>
      </c>
      <c r="B4084" t="s">
        <v>10075</v>
      </c>
    </row>
    <row r="4085" spans="1:2" x14ac:dyDescent="0.25">
      <c r="A4085" t="s">
        <v>15360</v>
      </c>
      <c r="B4085" t="s">
        <v>1973</v>
      </c>
    </row>
    <row r="4086" spans="1:2" x14ac:dyDescent="0.25">
      <c r="A4086" t="s">
        <v>15361</v>
      </c>
      <c r="B4086" t="s">
        <v>9994</v>
      </c>
    </row>
    <row r="4087" spans="1:2" x14ac:dyDescent="0.25">
      <c r="A4087" t="s">
        <v>15362</v>
      </c>
      <c r="B4087" t="s">
        <v>9629</v>
      </c>
    </row>
    <row r="4088" spans="1:2" x14ac:dyDescent="0.25">
      <c r="A4088" t="s">
        <v>15363</v>
      </c>
      <c r="B4088" t="s">
        <v>9105</v>
      </c>
    </row>
    <row r="4089" spans="1:2" x14ac:dyDescent="0.25">
      <c r="A4089" t="s">
        <v>15364</v>
      </c>
      <c r="B4089" t="s">
        <v>6918</v>
      </c>
    </row>
    <row r="4090" spans="1:2" x14ac:dyDescent="0.25">
      <c r="A4090" t="s">
        <v>15365</v>
      </c>
      <c r="B4090" t="s">
        <v>3298</v>
      </c>
    </row>
    <row r="4091" spans="1:2" x14ac:dyDescent="0.25">
      <c r="A4091" t="s">
        <v>15366</v>
      </c>
      <c r="B4091" t="s">
        <v>459</v>
      </c>
    </row>
    <row r="4092" spans="1:2" x14ac:dyDescent="0.25">
      <c r="A4092" t="s">
        <v>15367</v>
      </c>
      <c r="B4092" t="s">
        <v>7955</v>
      </c>
    </row>
    <row r="4093" spans="1:2" x14ac:dyDescent="0.25">
      <c r="A4093" t="s">
        <v>15368</v>
      </c>
      <c r="B4093" t="s">
        <v>5205</v>
      </c>
    </row>
    <row r="4094" spans="1:2" x14ac:dyDescent="0.25">
      <c r="A4094" t="s">
        <v>15369</v>
      </c>
      <c r="B4094" t="s">
        <v>7724</v>
      </c>
    </row>
    <row r="4095" spans="1:2" x14ac:dyDescent="0.25">
      <c r="A4095" t="s">
        <v>15370</v>
      </c>
      <c r="B4095" t="s">
        <v>10212</v>
      </c>
    </row>
    <row r="4096" spans="1:2" x14ac:dyDescent="0.25">
      <c r="A4096" t="s">
        <v>15371</v>
      </c>
      <c r="B4096" t="s">
        <v>7817</v>
      </c>
    </row>
    <row r="4097" spans="1:2" x14ac:dyDescent="0.25">
      <c r="A4097" t="s">
        <v>15372</v>
      </c>
      <c r="B4097" t="s">
        <v>4736</v>
      </c>
    </row>
    <row r="4098" spans="1:2" x14ac:dyDescent="0.25">
      <c r="A4098" t="s">
        <v>15373</v>
      </c>
      <c r="B4098" t="s">
        <v>465</v>
      </c>
    </row>
    <row r="4099" spans="1:2" x14ac:dyDescent="0.25">
      <c r="A4099" t="s">
        <v>15374</v>
      </c>
      <c r="B4099" t="s">
        <v>8985</v>
      </c>
    </row>
    <row r="4100" spans="1:2" x14ac:dyDescent="0.25">
      <c r="A4100" t="s">
        <v>15375</v>
      </c>
      <c r="B4100" t="s">
        <v>8228</v>
      </c>
    </row>
    <row r="4101" spans="1:2" x14ac:dyDescent="0.25">
      <c r="A4101" t="s">
        <v>15376</v>
      </c>
      <c r="B4101" t="s">
        <v>8429</v>
      </c>
    </row>
    <row r="4102" spans="1:2" x14ac:dyDescent="0.25">
      <c r="A4102" t="s">
        <v>15377</v>
      </c>
      <c r="B4102" t="s">
        <v>3278</v>
      </c>
    </row>
    <row r="4103" spans="1:2" x14ac:dyDescent="0.25">
      <c r="A4103" t="s">
        <v>15378</v>
      </c>
      <c r="B4103" t="s">
        <v>1127</v>
      </c>
    </row>
    <row r="4104" spans="1:2" x14ac:dyDescent="0.25">
      <c r="A4104" t="s">
        <v>15379</v>
      </c>
      <c r="B4104" t="s">
        <v>762</v>
      </c>
    </row>
    <row r="4105" spans="1:2" x14ac:dyDescent="0.25">
      <c r="A4105" t="s">
        <v>15380</v>
      </c>
      <c r="B4105" t="s">
        <v>542</v>
      </c>
    </row>
    <row r="4106" spans="1:2" x14ac:dyDescent="0.25">
      <c r="A4106" t="s">
        <v>15381</v>
      </c>
      <c r="B4106" t="s">
        <v>2970</v>
      </c>
    </row>
    <row r="4107" spans="1:2" x14ac:dyDescent="0.25">
      <c r="A4107" t="s">
        <v>15382</v>
      </c>
      <c r="B4107" t="s">
        <v>6941</v>
      </c>
    </row>
    <row r="4108" spans="1:2" x14ac:dyDescent="0.25">
      <c r="A4108" t="s">
        <v>15383</v>
      </c>
      <c r="B4108" t="s">
        <v>5325</v>
      </c>
    </row>
    <row r="4109" spans="1:2" x14ac:dyDescent="0.25">
      <c r="A4109" t="s">
        <v>15384</v>
      </c>
      <c r="B4109" t="s">
        <v>312</v>
      </c>
    </row>
    <row r="4110" spans="1:2" x14ac:dyDescent="0.25">
      <c r="A4110" t="s">
        <v>15385</v>
      </c>
      <c r="B4110" t="s">
        <v>2120</v>
      </c>
    </row>
    <row r="4111" spans="1:2" x14ac:dyDescent="0.25">
      <c r="A4111" t="s">
        <v>15386</v>
      </c>
      <c r="B4111" t="s">
        <v>3626</v>
      </c>
    </row>
    <row r="4112" spans="1:2" x14ac:dyDescent="0.25">
      <c r="A4112" t="s">
        <v>15387</v>
      </c>
      <c r="B4112" t="s">
        <v>5227</v>
      </c>
    </row>
    <row r="4113" spans="1:2" x14ac:dyDescent="0.25">
      <c r="A4113" t="s">
        <v>15388</v>
      </c>
      <c r="B4113" t="s">
        <v>3844</v>
      </c>
    </row>
    <row r="4114" spans="1:2" x14ac:dyDescent="0.25">
      <c r="A4114" t="s">
        <v>15389</v>
      </c>
      <c r="B4114" t="s">
        <v>3275</v>
      </c>
    </row>
    <row r="4115" spans="1:2" x14ac:dyDescent="0.25">
      <c r="A4115" t="s">
        <v>15390</v>
      </c>
      <c r="B4115" t="s">
        <v>10778</v>
      </c>
    </row>
    <row r="4116" spans="1:2" x14ac:dyDescent="0.25">
      <c r="A4116" t="s">
        <v>15391</v>
      </c>
      <c r="B4116" t="s">
        <v>1817</v>
      </c>
    </row>
    <row r="4117" spans="1:2" x14ac:dyDescent="0.25">
      <c r="A4117" t="s">
        <v>15392</v>
      </c>
      <c r="B4117" t="s">
        <v>9455</v>
      </c>
    </row>
    <row r="4118" spans="1:2" x14ac:dyDescent="0.25">
      <c r="A4118" t="s">
        <v>15393</v>
      </c>
      <c r="B4118" t="s">
        <v>10619</v>
      </c>
    </row>
    <row r="4119" spans="1:2" x14ac:dyDescent="0.25">
      <c r="A4119" t="s">
        <v>15394</v>
      </c>
      <c r="B4119" t="s">
        <v>8366</v>
      </c>
    </row>
    <row r="4120" spans="1:2" x14ac:dyDescent="0.25">
      <c r="A4120" t="s">
        <v>15395</v>
      </c>
      <c r="B4120" t="s">
        <v>9882</v>
      </c>
    </row>
    <row r="4121" spans="1:2" x14ac:dyDescent="0.25">
      <c r="A4121" t="s">
        <v>15396</v>
      </c>
      <c r="B4121" t="s">
        <v>8750</v>
      </c>
    </row>
    <row r="4122" spans="1:2" x14ac:dyDescent="0.25">
      <c r="A4122" t="s">
        <v>15397</v>
      </c>
      <c r="B4122" t="s">
        <v>1869</v>
      </c>
    </row>
    <row r="4123" spans="1:2" x14ac:dyDescent="0.25">
      <c r="A4123" t="s">
        <v>15398</v>
      </c>
      <c r="B4123" t="s">
        <v>4358</v>
      </c>
    </row>
    <row r="4124" spans="1:2" x14ac:dyDescent="0.25">
      <c r="A4124" t="s">
        <v>15399</v>
      </c>
      <c r="B4124" t="s">
        <v>6788</v>
      </c>
    </row>
    <row r="4125" spans="1:2" x14ac:dyDescent="0.25">
      <c r="A4125" t="s">
        <v>15400</v>
      </c>
      <c r="B4125" t="s">
        <v>10641</v>
      </c>
    </row>
    <row r="4126" spans="1:2" x14ac:dyDescent="0.25">
      <c r="A4126" t="s">
        <v>15401</v>
      </c>
      <c r="B4126" t="s">
        <v>8626</v>
      </c>
    </row>
    <row r="4127" spans="1:2" x14ac:dyDescent="0.25">
      <c r="A4127" t="s">
        <v>15402</v>
      </c>
      <c r="B4127" t="s">
        <v>3067</v>
      </c>
    </row>
    <row r="4128" spans="1:2" x14ac:dyDescent="0.25">
      <c r="A4128" t="s">
        <v>15403</v>
      </c>
      <c r="B4128" t="s">
        <v>7401</v>
      </c>
    </row>
    <row r="4129" spans="1:2" x14ac:dyDescent="0.25">
      <c r="A4129" t="s">
        <v>15404</v>
      </c>
      <c r="B4129" t="s">
        <v>9799</v>
      </c>
    </row>
    <row r="4130" spans="1:2" x14ac:dyDescent="0.25">
      <c r="A4130" t="s">
        <v>15405</v>
      </c>
      <c r="B4130" t="s">
        <v>2803</v>
      </c>
    </row>
    <row r="4131" spans="1:2" x14ac:dyDescent="0.25">
      <c r="A4131" t="s">
        <v>15406</v>
      </c>
      <c r="B4131" t="s">
        <v>3412</v>
      </c>
    </row>
    <row r="4132" spans="1:2" x14ac:dyDescent="0.25">
      <c r="A4132" t="s">
        <v>15407</v>
      </c>
      <c r="B4132" t="s">
        <v>4862</v>
      </c>
    </row>
    <row r="4133" spans="1:2" x14ac:dyDescent="0.25">
      <c r="A4133" t="s">
        <v>15408</v>
      </c>
      <c r="B4133" t="s">
        <v>9604</v>
      </c>
    </row>
    <row r="4134" spans="1:2" x14ac:dyDescent="0.25">
      <c r="A4134" t="s">
        <v>15409</v>
      </c>
      <c r="B4134" t="s">
        <v>9292</v>
      </c>
    </row>
    <row r="4135" spans="1:2" x14ac:dyDescent="0.25">
      <c r="A4135" t="s">
        <v>15410</v>
      </c>
      <c r="B4135" t="s">
        <v>4368</v>
      </c>
    </row>
    <row r="4136" spans="1:2" x14ac:dyDescent="0.25">
      <c r="A4136" t="s">
        <v>15411</v>
      </c>
      <c r="B4136" t="s">
        <v>9051</v>
      </c>
    </row>
    <row r="4137" spans="1:2" x14ac:dyDescent="0.25">
      <c r="A4137" t="s">
        <v>15412</v>
      </c>
      <c r="B4137" t="s">
        <v>3288</v>
      </c>
    </row>
    <row r="4138" spans="1:2" x14ac:dyDescent="0.25">
      <c r="A4138" t="s">
        <v>15413</v>
      </c>
      <c r="B4138" t="s">
        <v>9109</v>
      </c>
    </row>
    <row r="4139" spans="1:2" x14ac:dyDescent="0.25">
      <c r="A4139" t="s">
        <v>15414</v>
      </c>
      <c r="B4139" t="s">
        <v>10516</v>
      </c>
    </row>
    <row r="4140" spans="1:2" x14ac:dyDescent="0.25">
      <c r="A4140" t="s">
        <v>15415</v>
      </c>
      <c r="B4140" t="s">
        <v>9775</v>
      </c>
    </row>
    <row r="4141" spans="1:2" x14ac:dyDescent="0.25">
      <c r="A4141" t="s">
        <v>15416</v>
      </c>
      <c r="B4141" t="s">
        <v>9280</v>
      </c>
    </row>
    <row r="4142" spans="1:2" x14ac:dyDescent="0.25">
      <c r="A4142" t="s">
        <v>15417</v>
      </c>
      <c r="B4142" t="s">
        <v>7872</v>
      </c>
    </row>
    <row r="4143" spans="1:2" x14ac:dyDescent="0.25">
      <c r="A4143" t="s">
        <v>15418</v>
      </c>
      <c r="B4143" t="s">
        <v>2713</v>
      </c>
    </row>
    <row r="4144" spans="1:2" x14ac:dyDescent="0.25">
      <c r="A4144" t="s">
        <v>15419</v>
      </c>
      <c r="B4144" t="s">
        <v>674</v>
      </c>
    </row>
    <row r="4145" spans="1:2" x14ac:dyDescent="0.25">
      <c r="A4145" t="s">
        <v>15420</v>
      </c>
      <c r="B4145" t="s">
        <v>6881</v>
      </c>
    </row>
    <row r="4146" spans="1:2" x14ac:dyDescent="0.25">
      <c r="A4146" t="s">
        <v>15421</v>
      </c>
      <c r="B4146" t="s">
        <v>3208</v>
      </c>
    </row>
    <row r="4147" spans="1:2" x14ac:dyDescent="0.25">
      <c r="A4147" t="s">
        <v>15422</v>
      </c>
      <c r="B4147" t="s">
        <v>423</v>
      </c>
    </row>
    <row r="4148" spans="1:2" x14ac:dyDescent="0.25">
      <c r="A4148" t="s">
        <v>15423</v>
      </c>
      <c r="B4148" t="s">
        <v>3919</v>
      </c>
    </row>
    <row r="4149" spans="1:2" x14ac:dyDescent="0.25">
      <c r="A4149" t="s">
        <v>15424</v>
      </c>
      <c r="B4149" t="s">
        <v>170</v>
      </c>
    </row>
    <row r="4150" spans="1:2" x14ac:dyDescent="0.25">
      <c r="A4150" t="s">
        <v>15425</v>
      </c>
      <c r="B4150" t="s">
        <v>1502</v>
      </c>
    </row>
    <row r="4151" spans="1:2" x14ac:dyDescent="0.25">
      <c r="A4151" t="s">
        <v>15426</v>
      </c>
      <c r="B4151" t="s">
        <v>7668</v>
      </c>
    </row>
    <row r="4152" spans="1:2" x14ac:dyDescent="0.25">
      <c r="A4152" t="s">
        <v>15427</v>
      </c>
      <c r="B4152" t="s">
        <v>8148</v>
      </c>
    </row>
    <row r="4153" spans="1:2" x14ac:dyDescent="0.25">
      <c r="A4153" t="s">
        <v>15428</v>
      </c>
      <c r="B4153" t="s">
        <v>6333</v>
      </c>
    </row>
    <row r="4154" spans="1:2" x14ac:dyDescent="0.25">
      <c r="A4154" t="s">
        <v>15429</v>
      </c>
      <c r="B4154" t="s">
        <v>7699</v>
      </c>
    </row>
    <row r="4155" spans="1:2" x14ac:dyDescent="0.25">
      <c r="A4155" t="s">
        <v>15430</v>
      </c>
      <c r="B4155" t="s">
        <v>3154</v>
      </c>
    </row>
    <row r="4156" spans="1:2" x14ac:dyDescent="0.25">
      <c r="A4156" t="s">
        <v>15431</v>
      </c>
      <c r="B4156" t="s">
        <v>1540</v>
      </c>
    </row>
    <row r="4157" spans="1:2" x14ac:dyDescent="0.25">
      <c r="A4157" t="s">
        <v>15432</v>
      </c>
      <c r="B4157" t="s">
        <v>2094</v>
      </c>
    </row>
    <row r="4158" spans="1:2" x14ac:dyDescent="0.25">
      <c r="A4158" t="s">
        <v>15433</v>
      </c>
      <c r="B4158" t="s">
        <v>10006</v>
      </c>
    </row>
    <row r="4159" spans="1:2" x14ac:dyDescent="0.25">
      <c r="A4159" t="s">
        <v>15434</v>
      </c>
      <c r="B4159" t="s">
        <v>3895</v>
      </c>
    </row>
    <row r="4160" spans="1:2" x14ac:dyDescent="0.25">
      <c r="A4160" t="s">
        <v>15435</v>
      </c>
      <c r="B4160" t="s">
        <v>4950</v>
      </c>
    </row>
    <row r="4161" spans="1:2" x14ac:dyDescent="0.25">
      <c r="A4161" t="s">
        <v>15436</v>
      </c>
      <c r="B4161" t="s">
        <v>6033</v>
      </c>
    </row>
    <row r="4162" spans="1:2" x14ac:dyDescent="0.25">
      <c r="A4162" t="s">
        <v>15437</v>
      </c>
      <c r="B4162" t="s">
        <v>5018</v>
      </c>
    </row>
    <row r="4163" spans="1:2" x14ac:dyDescent="0.25">
      <c r="A4163" t="s">
        <v>15438</v>
      </c>
      <c r="B4163" t="s">
        <v>6130</v>
      </c>
    </row>
    <row r="4164" spans="1:2" x14ac:dyDescent="0.25">
      <c r="A4164" t="s">
        <v>15439</v>
      </c>
      <c r="B4164" t="s">
        <v>2905</v>
      </c>
    </row>
    <row r="4165" spans="1:2" x14ac:dyDescent="0.25">
      <c r="A4165" t="s">
        <v>15440</v>
      </c>
      <c r="B4165" t="s">
        <v>1627</v>
      </c>
    </row>
    <row r="4166" spans="1:2" x14ac:dyDescent="0.25">
      <c r="A4166" t="s">
        <v>15441</v>
      </c>
      <c r="B4166" t="s">
        <v>4980</v>
      </c>
    </row>
    <row r="4167" spans="1:2" x14ac:dyDescent="0.25">
      <c r="A4167" t="s">
        <v>15442</v>
      </c>
      <c r="B4167" t="s">
        <v>7054</v>
      </c>
    </row>
    <row r="4168" spans="1:2" x14ac:dyDescent="0.25">
      <c r="A4168" t="s">
        <v>15443</v>
      </c>
      <c r="B4168" t="s">
        <v>1290</v>
      </c>
    </row>
    <row r="4169" spans="1:2" x14ac:dyDescent="0.25">
      <c r="A4169" t="s">
        <v>15444</v>
      </c>
      <c r="B4169" t="s">
        <v>2840</v>
      </c>
    </row>
    <row r="4170" spans="1:2" x14ac:dyDescent="0.25">
      <c r="A4170" t="s">
        <v>15445</v>
      </c>
      <c r="B4170" t="s">
        <v>3458</v>
      </c>
    </row>
    <row r="4171" spans="1:2" x14ac:dyDescent="0.25">
      <c r="A4171" t="s">
        <v>15446</v>
      </c>
      <c r="B4171" t="s">
        <v>10317</v>
      </c>
    </row>
    <row r="4172" spans="1:2" x14ac:dyDescent="0.25">
      <c r="A4172" t="s">
        <v>15447</v>
      </c>
      <c r="B4172" t="s">
        <v>2730</v>
      </c>
    </row>
    <row r="4173" spans="1:2" x14ac:dyDescent="0.25">
      <c r="A4173" t="s">
        <v>15448</v>
      </c>
      <c r="B4173" t="s">
        <v>8296</v>
      </c>
    </row>
    <row r="4174" spans="1:2" x14ac:dyDescent="0.25">
      <c r="A4174" t="s">
        <v>15449</v>
      </c>
      <c r="B4174" t="s">
        <v>937</v>
      </c>
    </row>
    <row r="4175" spans="1:2" x14ac:dyDescent="0.25">
      <c r="A4175" t="s">
        <v>15450</v>
      </c>
      <c r="B4175" t="s">
        <v>6867</v>
      </c>
    </row>
    <row r="4176" spans="1:2" x14ac:dyDescent="0.25">
      <c r="A4176" t="s">
        <v>15451</v>
      </c>
      <c r="B4176" t="s">
        <v>4318</v>
      </c>
    </row>
    <row r="4177" spans="1:2" x14ac:dyDescent="0.25">
      <c r="A4177" t="s">
        <v>15452</v>
      </c>
      <c r="B4177" t="s">
        <v>3345</v>
      </c>
    </row>
    <row r="4178" spans="1:2" x14ac:dyDescent="0.25">
      <c r="A4178" t="s">
        <v>15453</v>
      </c>
      <c r="B4178" t="s">
        <v>5165</v>
      </c>
    </row>
    <row r="4179" spans="1:2" x14ac:dyDescent="0.25">
      <c r="A4179" t="s">
        <v>15454</v>
      </c>
      <c r="B4179" t="s">
        <v>10172</v>
      </c>
    </row>
    <row r="4180" spans="1:2" x14ac:dyDescent="0.25">
      <c r="A4180" t="s">
        <v>15455</v>
      </c>
      <c r="B4180" t="s">
        <v>7225</v>
      </c>
    </row>
    <row r="4181" spans="1:2" x14ac:dyDescent="0.25">
      <c r="A4181" t="s">
        <v>15456</v>
      </c>
      <c r="B4181" t="s">
        <v>10882</v>
      </c>
    </row>
    <row r="4182" spans="1:2" x14ac:dyDescent="0.25">
      <c r="A4182" t="s">
        <v>15457</v>
      </c>
      <c r="B4182" t="s">
        <v>7241</v>
      </c>
    </row>
    <row r="4183" spans="1:2" x14ac:dyDescent="0.25">
      <c r="A4183" t="s">
        <v>15458</v>
      </c>
      <c r="B4183" t="s">
        <v>1295</v>
      </c>
    </row>
    <row r="4184" spans="1:2" x14ac:dyDescent="0.25">
      <c r="A4184" t="s">
        <v>15459</v>
      </c>
      <c r="B4184" t="s">
        <v>2169</v>
      </c>
    </row>
    <row r="4185" spans="1:2" x14ac:dyDescent="0.25">
      <c r="A4185" t="s">
        <v>15460</v>
      </c>
      <c r="B4185" t="s">
        <v>4813</v>
      </c>
    </row>
    <row r="4186" spans="1:2" x14ac:dyDescent="0.25">
      <c r="A4186" t="s">
        <v>15461</v>
      </c>
      <c r="B4186" t="s">
        <v>5070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0FD0-6FAF-426F-95F7-A6750F865690}">
  <dimension ref="A1:B5"/>
  <sheetViews>
    <sheetView workbookViewId="0">
      <selection activeCell="B5" sqref="B5"/>
    </sheetView>
  </sheetViews>
  <sheetFormatPr defaultRowHeight="15" x14ac:dyDescent="0.25"/>
  <cols>
    <col min="1" max="1" width="11.140625" customWidth="1"/>
    <col min="2" max="2" width="13" customWidth="1"/>
  </cols>
  <sheetData>
    <row r="1" spans="1:2" x14ac:dyDescent="0.25">
      <c r="A1" t="s">
        <v>15462</v>
      </c>
      <c r="B1" t="s">
        <v>6</v>
      </c>
    </row>
    <row r="2" spans="1:2" x14ac:dyDescent="0.25">
      <c r="A2" t="s">
        <v>12062</v>
      </c>
      <c r="B2" t="s">
        <v>23</v>
      </c>
    </row>
    <row r="3" spans="1:2" x14ac:dyDescent="0.25">
      <c r="A3" t="s">
        <v>12063</v>
      </c>
      <c r="B3" t="s">
        <v>82</v>
      </c>
    </row>
    <row r="4" spans="1:2" x14ac:dyDescent="0.25">
      <c r="A4" t="s">
        <v>12064</v>
      </c>
      <c r="B4" t="s">
        <v>64</v>
      </c>
    </row>
    <row r="5" spans="1:2" x14ac:dyDescent="0.25">
      <c r="A5" t="s">
        <v>12065</v>
      </c>
      <c r="B5" t="s">
        <v>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4EC2-50A9-42A6-BF15-C8A271DB33C8}">
  <dimension ref="A1:B7"/>
  <sheetViews>
    <sheetView workbookViewId="0">
      <selection activeCell="B10" sqref="B10"/>
    </sheetView>
  </sheetViews>
  <sheetFormatPr defaultRowHeight="15" x14ac:dyDescent="0.25"/>
  <cols>
    <col min="1" max="1" width="16.7109375" customWidth="1"/>
    <col min="2" max="2" width="22" customWidth="1"/>
  </cols>
  <sheetData>
    <row r="1" spans="1:2" x14ac:dyDescent="0.25">
      <c r="A1" t="s">
        <v>12275</v>
      </c>
      <c r="B1" t="s">
        <v>10</v>
      </c>
    </row>
    <row r="2" spans="1:2" x14ac:dyDescent="0.25">
      <c r="A2" t="s">
        <v>12066</v>
      </c>
      <c r="B2" t="s">
        <v>24</v>
      </c>
    </row>
    <row r="3" spans="1:2" x14ac:dyDescent="0.25">
      <c r="A3" t="s">
        <v>12067</v>
      </c>
      <c r="B3" t="s">
        <v>30</v>
      </c>
    </row>
    <row r="4" spans="1:2" x14ac:dyDescent="0.25">
      <c r="A4" t="s">
        <v>12068</v>
      </c>
      <c r="B4" t="s">
        <v>36</v>
      </c>
    </row>
    <row r="5" spans="1:2" x14ac:dyDescent="0.25">
      <c r="A5" t="s">
        <v>12069</v>
      </c>
      <c r="B5" t="s">
        <v>53</v>
      </c>
    </row>
    <row r="6" spans="1:2" x14ac:dyDescent="0.25">
      <c r="A6" t="s">
        <v>12070</v>
      </c>
      <c r="B6" t="s">
        <v>72</v>
      </c>
    </row>
    <row r="7" spans="1:2" x14ac:dyDescent="0.25">
      <c r="A7" t="s">
        <v>12071</v>
      </c>
      <c r="B7" t="s">
        <v>17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D270-27C6-4CAE-BD8D-4B061096CAC4}">
  <dimension ref="A1:B5"/>
  <sheetViews>
    <sheetView workbookViewId="0">
      <selection activeCell="B5" sqref="B5"/>
    </sheetView>
  </sheetViews>
  <sheetFormatPr defaultRowHeight="15" x14ac:dyDescent="0.25"/>
  <cols>
    <col min="1" max="1" width="20.42578125" customWidth="1"/>
    <col min="2" max="2" width="17.85546875" customWidth="1"/>
  </cols>
  <sheetData>
    <row r="1" spans="1:2" x14ac:dyDescent="0.25">
      <c r="A1" t="s">
        <v>12274</v>
      </c>
      <c r="B1" s="4" t="s">
        <v>11</v>
      </c>
    </row>
    <row r="2" spans="1:2" x14ac:dyDescent="0.25">
      <c r="A2" t="s">
        <v>12092</v>
      </c>
      <c r="B2" t="s">
        <v>214</v>
      </c>
    </row>
    <row r="3" spans="1:2" x14ac:dyDescent="0.25">
      <c r="A3" t="s">
        <v>12093</v>
      </c>
      <c r="B3" t="s">
        <v>124</v>
      </c>
    </row>
    <row r="4" spans="1:2" x14ac:dyDescent="0.25">
      <c r="A4" t="s">
        <v>12094</v>
      </c>
      <c r="B4" t="s">
        <v>37</v>
      </c>
    </row>
    <row r="5" spans="1:2" x14ac:dyDescent="0.25">
      <c r="A5" t="s">
        <v>12095</v>
      </c>
      <c r="B5" t="s">
        <v>48</v>
      </c>
    </row>
  </sheetData>
  <sortState xmlns:xlrd2="http://schemas.microsoft.com/office/spreadsheetml/2017/richdata2" ref="B2:B5">
    <sortCondition ref="B2:B5"/>
  </sortState>
  <conditionalFormatting sqref="B1:B5 B4372:B1048576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9777-5146-4A5C-82D1-4CC4302B54A1}">
  <dimension ref="A1:B21"/>
  <sheetViews>
    <sheetView workbookViewId="0">
      <selection activeCell="A2" sqref="A2:B21"/>
    </sheetView>
  </sheetViews>
  <sheetFormatPr defaultRowHeight="15" x14ac:dyDescent="0.25"/>
  <cols>
    <col min="1" max="1" width="15.140625" customWidth="1"/>
    <col min="2" max="2" width="12.5703125" customWidth="1"/>
  </cols>
  <sheetData>
    <row r="1" spans="1:2" x14ac:dyDescent="0.25">
      <c r="A1" t="s">
        <v>12273</v>
      </c>
      <c r="B1" s="4" t="s">
        <v>12</v>
      </c>
    </row>
    <row r="2" spans="1:2" x14ac:dyDescent="0.25">
      <c r="A2" t="s">
        <v>12072</v>
      </c>
      <c r="B2" t="s">
        <v>74</v>
      </c>
    </row>
    <row r="3" spans="1:2" x14ac:dyDescent="0.25">
      <c r="A3" t="s">
        <v>12073</v>
      </c>
      <c r="B3" t="s">
        <v>60</v>
      </c>
    </row>
    <row r="4" spans="1:2" x14ac:dyDescent="0.25">
      <c r="A4" t="s">
        <v>12074</v>
      </c>
      <c r="B4" t="s">
        <v>106</v>
      </c>
    </row>
    <row r="5" spans="1:2" x14ac:dyDescent="0.25">
      <c r="A5" t="s">
        <v>12075</v>
      </c>
      <c r="B5" t="s">
        <v>49</v>
      </c>
    </row>
    <row r="6" spans="1:2" x14ac:dyDescent="0.25">
      <c r="A6" t="s">
        <v>12076</v>
      </c>
      <c r="B6" t="s">
        <v>43</v>
      </c>
    </row>
    <row r="7" spans="1:2" x14ac:dyDescent="0.25">
      <c r="A7" t="s">
        <v>12077</v>
      </c>
      <c r="B7" t="s">
        <v>129</v>
      </c>
    </row>
    <row r="8" spans="1:2" x14ac:dyDescent="0.25">
      <c r="A8" t="s">
        <v>12078</v>
      </c>
      <c r="B8" t="s">
        <v>145</v>
      </c>
    </row>
    <row r="9" spans="1:2" x14ac:dyDescent="0.25">
      <c r="A9" t="s">
        <v>12079</v>
      </c>
      <c r="B9" t="s">
        <v>68</v>
      </c>
    </row>
    <row r="10" spans="1:2" x14ac:dyDescent="0.25">
      <c r="A10" t="s">
        <v>12080</v>
      </c>
      <c r="B10" t="s">
        <v>19</v>
      </c>
    </row>
    <row r="11" spans="1:2" x14ac:dyDescent="0.25">
      <c r="A11" t="s">
        <v>12081</v>
      </c>
      <c r="B11" t="s">
        <v>226</v>
      </c>
    </row>
    <row r="12" spans="1:2" x14ac:dyDescent="0.25">
      <c r="A12" t="s">
        <v>12082</v>
      </c>
      <c r="B12" t="s">
        <v>38</v>
      </c>
    </row>
    <row r="13" spans="1:2" x14ac:dyDescent="0.25">
      <c r="A13" t="s">
        <v>12083</v>
      </c>
      <c r="B13" t="s">
        <v>25</v>
      </c>
    </row>
    <row r="14" spans="1:2" x14ac:dyDescent="0.25">
      <c r="A14" t="s">
        <v>12084</v>
      </c>
      <c r="B14" t="s">
        <v>160</v>
      </c>
    </row>
    <row r="15" spans="1:2" x14ac:dyDescent="0.25">
      <c r="A15" t="s">
        <v>12085</v>
      </c>
      <c r="B15" t="s">
        <v>222</v>
      </c>
    </row>
    <row r="16" spans="1:2" x14ac:dyDescent="0.25">
      <c r="A16" t="s">
        <v>12086</v>
      </c>
      <c r="B16" t="s">
        <v>233</v>
      </c>
    </row>
    <row r="17" spans="1:2" x14ac:dyDescent="0.25">
      <c r="A17" t="s">
        <v>12087</v>
      </c>
      <c r="B17" t="s">
        <v>117</v>
      </c>
    </row>
    <row r="18" spans="1:2" x14ac:dyDescent="0.25">
      <c r="A18" t="s">
        <v>12088</v>
      </c>
      <c r="B18" t="s">
        <v>84</v>
      </c>
    </row>
    <row r="19" spans="1:2" x14ac:dyDescent="0.25">
      <c r="A19" t="s">
        <v>12089</v>
      </c>
      <c r="B19" t="s">
        <v>102</v>
      </c>
    </row>
    <row r="20" spans="1:2" x14ac:dyDescent="0.25">
      <c r="A20" t="s">
        <v>12090</v>
      </c>
      <c r="B20" t="s">
        <v>133</v>
      </c>
    </row>
    <row r="21" spans="1:2" x14ac:dyDescent="0.25">
      <c r="A21" t="s">
        <v>12091</v>
      </c>
      <c r="B21" t="s">
        <v>94</v>
      </c>
    </row>
  </sheetData>
  <sortState xmlns:xlrd2="http://schemas.microsoft.com/office/spreadsheetml/2017/richdata2" ref="B2:B21">
    <sortCondition ref="B2:B21"/>
  </sortState>
  <phoneticPr fontId="4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DA18-F678-4F70-AF53-5EF989B43676}">
  <dimension ref="A1:E1077"/>
  <sheetViews>
    <sheetView topLeftCell="B1" workbookViewId="0">
      <selection activeCell="F5" sqref="F5"/>
    </sheetView>
  </sheetViews>
  <sheetFormatPr defaultRowHeight="15" x14ac:dyDescent="0.25"/>
  <cols>
    <col min="1" max="1" width="12.7109375" customWidth="1"/>
    <col min="2" max="2" width="17.42578125" customWidth="1"/>
  </cols>
  <sheetData>
    <row r="1" spans="1:5" x14ac:dyDescent="0.25">
      <c r="A1" t="s">
        <v>12108</v>
      </c>
      <c r="B1" t="s">
        <v>1</v>
      </c>
      <c r="C1" t="s">
        <v>15463</v>
      </c>
      <c r="D1" t="s">
        <v>15465</v>
      </c>
      <c r="E1" t="s">
        <v>15464</v>
      </c>
    </row>
    <row r="2" spans="1:5" x14ac:dyDescent="0.25">
      <c r="A2" t="s">
        <v>16465</v>
      </c>
      <c r="B2" t="s">
        <v>11957</v>
      </c>
      <c r="C2">
        <v>2022</v>
      </c>
      <c r="D2">
        <v>1</v>
      </c>
      <c r="E2">
        <v>1</v>
      </c>
    </row>
    <row r="3" spans="1:5" x14ac:dyDescent="0.25">
      <c r="A3" t="s">
        <v>16466</v>
      </c>
      <c r="B3" t="s">
        <v>12021</v>
      </c>
      <c r="C3">
        <v>2022</v>
      </c>
      <c r="D3">
        <v>1</v>
      </c>
      <c r="E3">
        <v>2</v>
      </c>
    </row>
    <row r="4" spans="1:5" x14ac:dyDescent="0.25">
      <c r="A4" t="s">
        <v>16500</v>
      </c>
      <c r="B4" t="s">
        <v>11923</v>
      </c>
      <c r="C4">
        <v>2022</v>
      </c>
      <c r="D4">
        <v>1</v>
      </c>
      <c r="E4">
        <v>3</v>
      </c>
    </row>
    <row r="5" spans="1:5" x14ac:dyDescent="0.25">
      <c r="A5" t="s">
        <v>16467</v>
      </c>
      <c r="B5" t="s">
        <v>11685</v>
      </c>
      <c r="C5">
        <v>2022</v>
      </c>
      <c r="D5">
        <v>1</v>
      </c>
      <c r="E5">
        <v>4</v>
      </c>
    </row>
    <row r="6" spans="1:5" x14ac:dyDescent="0.25">
      <c r="A6" t="s">
        <v>16468</v>
      </c>
      <c r="B6" t="s">
        <v>11958</v>
      </c>
      <c r="C6">
        <v>2022</v>
      </c>
      <c r="D6">
        <v>1</v>
      </c>
      <c r="E6">
        <v>5</v>
      </c>
    </row>
    <row r="7" spans="1:5" x14ac:dyDescent="0.25">
      <c r="A7" t="s">
        <v>16469</v>
      </c>
      <c r="B7" t="s">
        <v>11677</v>
      </c>
      <c r="C7">
        <v>2022</v>
      </c>
      <c r="D7">
        <v>1</v>
      </c>
      <c r="E7">
        <v>6</v>
      </c>
    </row>
    <row r="8" spans="1:5" x14ac:dyDescent="0.25">
      <c r="A8" t="s">
        <v>16470</v>
      </c>
      <c r="B8" t="s">
        <v>11976</v>
      </c>
      <c r="C8">
        <v>2022</v>
      </c>
      <c r="D8">
        <v>1</v>
      </c>
      <c r="E8">
        <v>7</v>
      </c>
    </row>
    <row r="9" spans="1:5" x14ac:dyDescent="0.25">
      <c r="A9" t="s">
        <v>16471</v>
      </c>
      <c r="B9" t="s">
        <v>11602</v>
      </c>
      <c r="C9">
        <v>2022</v>
      </c>
      <c r="D9">
        <v>1</v>
      </c>
      <c r="E9">
        <v>8</v>
      </c>
    </row>
    <row r="10" spans="1:5" x14ac:dyDescent="0.25">
      <c r="A10" t="s">
        <v>16472</v>
      </c>
      <c r="B10" t="s">
        <v>12055</v>
      </c>
      <c r="C10">
        <v>2022</v>
      </c>
      <c r="D10">
        <v>1</v>
      </c>
      <c r="E10">
        <v>9</v>
      </c>
    </row>
    <row r="11" spans="1:5" x14ac:dyDescent="0.25">
      <c r="A11" t="s">
        <v>16501</v>
      </c>
      <c r="B11" t="s">
        <v>11686</v>
      </c>
      <c r="C11">
        <v>2022</v>
      </c>
      <c r="D11">
        <v>1</v>
      </c>
      <c r="E11">
        <v>10</v>
      </c>
    </row>
    <row r="12" spans="1:5" x14ac:dyDescent="0.25">
      <c r="A12" t="s">
        <v>16502</v>
      </c>
      <c r="B12" t="s">
        <v>11955</v>
      </c>
      <c r="C12">
        <v>2022</v>
      </c>
      <c r="D12">
        <v>1</v>
      </c>
      <c r="E12">
        <v>11</v>
      </c>
    </row>
    <row r="13" spans="1:5" x14ac:dyDescent="0.25">
      <c r="A13" t="s">
        <v>16503</v>
      </c>
      <c r="B13" t="s">
        <v>11974</v>
      </c>
      <c r="C13">
        <v>2022</v>
      </c>
      <c r="D13">
        <v>1</v>
      </c>
      <c r="E13">
        <v>12</v>
      </c>
    </row>
    <row r="14" spans="1:5" x14ac:dyDescent="0.25">
      <c r="A14" t="s">
        <v>16504</v>
      </c>
      <c r="B14" t="s">
        <v>11084</v>
      </c>
      <c r="C14">
        <v>2022</v>
      </c>
      <c r="D14">
        <v>1</v>
      </c>
      <c r="E14">
        <v>13</v>
      </c>
    </row>
    <row r="15" spans="1:5" x14ac:dyDescent="0.25">
      <c r="A15" t="s">
        <v>16505</v>
      </c>
      <c r="B15" t="s">
        <v>11085</v>
      </c>
      <c r="C15">
        <v>2022</v>
      </c>
      <c r="D15">
        <v>1</v>
      </c>
      <c r="E15">
        <v>14</v>
      </c>
    </row>
    <row r="16" spans="1:5" x14ac:dyDescent="0.25">
      <c r="A16" t="s">
        <v>16506</v>
      </c>
      <c r="B16" t="s">
        <v>11603</v>
      </c>
      <c r="C16">
        <v>2022</v>
      </c>
      <c r="D16">
        <v>1</v>
      </c>
      <c r="E16">
        <v>15</v>
      </c>
    </row>
    <row r="17" spans="1:5" x14ac:dyDescent="0.25">
      <c r="A17" t="s">
        <v>16507</v>
      </c>
      <c r="B17" t="s">
        <v>11519</v>
      </c>
      <c r="C17">
        <v>2022</v>
      </c>
      <c r="D17">
        <v>1</v>
      </c>
      <c r="E17">
        <v>16</v>
      </c>
    </row>
    <row r="18" spans="1:5" x14ac:dyDescent="0.25">
      <c r="A18" t="s">
        <v>16508</v>
      </c>
      <c r="B18" t="s">
        <v>11650</v>
      </c>
      <c r="C18">
        <v>2022</v>
      </c>
      <c r="D18">
        <v>1</v>
      </c>
      <c r="E18">
        <v>17</v>
      </c>
    </row>
    <row r="19" spans="1:5" x14ac:dyDescent="0.25">
      <c r="A19" t="s">
        <v>16509</v>
      </c>
      <c r="B19" t="s">
        <v>12036</v>
      </c>
      <c r="C19">
        <v>2022</v>
      </c>
      <c r="D19">
        <v>1</v>
      </c>
      <c r="E19">
        <v>18</v>
      </c>
    </row>
    <row r="20" spans="1:5" x14ac:dyDescent="0.25">
      <c r="A20" t="s">
        <v>16510</v>
      </c>
      <c r="B20" t="s">
        <v>11805</v>
      </c>
      <c r="C20">
        <v>2022</v>
      </c>
      <c r="D20">
        <v>1</v>
      </c>
      <c r="E20">
        <v>19</v>
      </c>
    </row>
    <row r="21" spans="1:5" x14ac:dyDescent="0.25">
      <c r="A21" t="s">
        <v>16511</v>
      </c>
      <c r="B21" t="s">
        <v>11382</v>
      </c>
      <c r="C21">
        <v>2022</v>
      </c>
      <c r="D21">
        <v>1</v>
      </c>
      <c r="E21">
        <v>20</v>
      </c>
    </row>
    <row r="22" spans="1:5" x14ac:dyDescent="0.25">
      <c r="A22" t="s">
        <v>16512</v>
      </c>
      <c r="B22" t="s">
        <v>11651</v>
      </c>
      <c r="C22">
        <v>2022</v>
      </c>
      <c r="D22">
        <v>1</v>
      </c>
      <c r="E22">
        <v>21</v>
      </c>
    </row>
    <row r="23" spans="1:5" x14ac:dyDescent="0.25">
      <c r="A23" t="s">
        <v>16513</v>
      </c>
      <c r="B23" t="s">
        <v>11946</v>
      </c>
      <c r="C23">
        <v>2022</v>
      </c>
      <c r="D23">
        <v>1</v>
      </c>
      <c r="E23">
        <v>23</v>
      </c>
    </row>
    <row r="24" spans="1:5" x14ac:dyDescent="0.25">
      <c r="A24" t="s">
        <v>16514</v>
      </c>
      <c r="B24" t="s">
        <v>11383</v>
      </c>
      <c r="C24">
        <v>2022</v>
      </c>
      <c r="D24">
        <v>1</v>
      </c>
      <c r="E24">
        <v>24</v>
      </c>
    </row>
    <row r="25" spans="1:5" x14ac:dyDescent="0.25">
      <c r="A25" t="s">
        <v>16515</v>
      </c>
      <c r="B25" t="s">
        <v>11392</v>
      </c>
      <c r="C25">
        <v>2022</v>
      </c>
      <c r="D25">
        <v>1</v>
      </c>
      <c r="E25">
        <v>25</v>
      </c>
    </row>
    <row r="26" spans="1:5" x14ac:dyDescent="0.25">
      <c r="A26" t="s">
        <v>16516</v>
      </c>
      <c r="B26" t="s">
        <v>11947</v>
      </c>
      <c r="C26">
        <v>2022</v>
      </c>
      <c r="D26">
        <v>1</v>
      </c>
      <c r="E26">
        <v>26</v>
      </c>
    </row>
    <row r="27" spans="1:5" x14ac:dyDescent="0.25">
      <c r="A27" t="s">
        <v>16517</v>
      </c>
      <c r="B27" t="s">
        <v>11943</v>
      </c>
      <c r="C27">
        <v>2022</v>
      </c>
      <c r="D27">
        <v>1</v>
      </c>
      <c r="E27">
        <v>27</v>
      </c>
    </row>
    <row r="28" spans="1:5" x14ac:dyDescent="0.25">
      <c r="A28" t="s">
        <v>16518</v>
      </c>
      <c r="B28" t="s">
        <v>11786</v>
      </c>
      <c r="C28">
        <v>2022</v>
      </c>
      <c r="D28">
        <v>1</v>
      </c>
      <c r="E28">
        <v>28</v>
      </c>
    </row>
    <row r="29" spans="1:5" x14ac:dyDescent="0.25">
      <c r="A29" t="s">
        <v>16519</v>
      </c>
      <c r="B29" t="s">
        <v>11765</v>
      </c>
      <c r="C29">
        <v>2022</v>
      </c>
      <c r="D29">
        <v>1</v>
      </c>
      <c r="E29">
        <v>29</v>
      </c>
    </row>
    <row r="30" spans="1:5" x14ac:dyDescent="0.25">
      <c r="A30" t="s">
        <v>16520</v>
      </c>
      <c r="B30" t="s">
        <v>11558</v>
      </c>
      <c r="C30">
        <v>2022</v>
      </c>
      <c r="D30">
        <v>1</v>
      </c>
      <c r="E30">
        <v>30</v>
      </c>
    </row>
    <row r="31" spans="1:5" x14ac:dyDescent="0.25">
      <c r="A31" t="s">
        <v>16521</v>
      </c>
      <c r="B31" t="s">
        <v>11935</v>
      </c>
      <c r="C31">
        <v>2022</v>
      </c>
      <c r="D31">
        <v>1</v>
      </c>
      <c r="E31">
        <v>31</v>
      </c>
    </row>
    <row r="32" spans="1:5" x14ac:dyDescent="0.25">
      <c r="A32" t="s">
        <v>16522</v>
      </c>
      <c r="B32" t="s">
        <v>11507</v>
      </c>
      <c r="C32">
        <v>2022</v>
      </c>
      <c r="D32">
        <v>2</v>
      </c>
      <c r="E32">
        <v>1</v>
      </c>
    </row>
    <row r="33" spans="1:5" x14ac:dyDescent="0.25">
      <c r="A33" t="s">
        <v>16523</v>
      </c>
      <c r="B33" t="s">
        <v>11766</v>
      </c>
      <c r="C33">
        <v>2022</v>
      </c>
      <c r="D33">
        <v>2</v>
      </c>
      <c r="E33">
        <v>2</v>
      </c>
    </row>
    <row r="34" spans="1:5" x14ac:dyDescent="0.25">
      <c r="A34" t="s">
        <v>16524</v>
      </c>
      <c r="B34" t="s">
        <v>11393</v>
      </c>
      <c r="C34">
        <v>2022</v>
      </c>
      <c r="D34">
        <v>2</v>
      </c>
      <c r="E34">
        <v>3</v>
      </c>
    </row>
    <row r="35" spans="1:5" x14ac:dyDescent="0.25">
      <c r="A35" t="s">
        <v>16525</v>
      </c>
      <c r="B35" t="s">
        <v>11638</v>
      </c>
      <c r="C35">
        <v>2022</v>
      </c>
      <c r="D35">
        <v>2</v>
      </c>
      <c r="E35">
        <v>4</v>
      </c>
    </row>
    <row r="36" spans="1:5" x14ac:dyDescent="0.25">
      <c r="A36" t="s">
        <v>16526</v>
      </c>
      <c r="B36" t="s">
        <v>11736</v>
      </c>
      <c r="C36">
        <v>2022</v>
      </c>
      <c r="D36">
        <v>2</v>
      </c>
      <c r="E36">
        <v>5</v>
      </c>
    </row>
    <row r="37" spans="1:5" x14ac:dyDescent="0.25">
      <c r="A37" t="s">
        <v>16527</v>
      </c>
      <c r="B37" t="s">
        <v>11639</v>
      </c>
      <c r="C37">
        <v>2022</v>
      </c>
      <c r="D37">
        <v>2</v>
      </c>
      <c r="E37">
        <v>6</v>
      </c>
    </row>
    <row r="38" spans="1:5" x14ac:dyDescent="0.25">
      <c r="A38" t="s">
        <v>16528</v>
      </c>
      <c r="B38" t="s">
        <v>10973</v>
      </c>
      <c r="C38">
        <v>2022</v>
      </c>
      <c r="D38">
        <v>2</v>
      </c>
      <c r="E38">
        <v>7</v>
      </c>
    </row>
    <row r="39" spans="1:5" x14ac:dyDescent="0.25">
      <c r="A39" t="s">
        <v>16529</v>
      </c>
      <c r="B39" t="s">
        <v>11812</v>
      </c>
      <c r="C39">
        <v>2022</v>
      </c>
      <c r="D39">
        <v>2</v>
      </c>
      <c r="E39">
        <v>8</v>
      </c>
    </row>
    <row r="40" spans="1:5" x14ac:dyDescent="0.25">
      <c r="A40" t="s">
        <v>16530</v>
      </c>
      <c r="B40" t="s">
        <v>11737</v>
      </c>
      <c r="C40">
        <v>2022</v>
      </c>
      <c r="D40">
        <v>2</v>
      </c>
      <c r="E40">
        <v>9</v>
      </c>
    </row>
    <row r="41" spans="1:5" x14ac:dyDescent="0.25">
      <c r="A41" t="s">
        <v>16531</v>
      </c>
      <c r="B41" t="s">
        <v>11122</v>
      </c>
      <c r="C41">
        <v>2022</v>
      </c>
      <c r="D41">
        <v>2</v>
      </c>
      <c r="E41">
        <v>10</v>
      </c>
    </row>
    <row r="42" spans="1:5" x14ac:dyDescent="0.25">
      <c r="A42" t="s">
        <v>16532</v>
      </c>
      <c r="B42" t="s">
        <v>11781</v>
      </c>
      <c r="C42">
        <v>2022</v>
      </c>
      <c r="D42">
        <v>2</v>
      </c>
      <c r="E42">
        <v>11</v>
      </c>
    </row>
    <row r="43" spans="1:5" x14ac:dyDescent="0.25">
      <c r="A43" t="s">
        <v>16533</v>
      </c>
      <c r="B43" t="s">
        <v>11441</v>
      </c>
      <c r="C43">
        <v>2022</v>
      </c>
      <c r="D43">
        <v>2</v>
      </c>
      <c r="E43">
        <v>12</v>
      </c>
    </row>
    <row r="44" spans="1:5" x14ac:dyDescent="0.25">
      <c r="A44" t="s">
        <v>16534</v>
      </c>
      <c r="B44" t="s">
        <v>10974</v>
      </c>
      <c r="C44">
        <v>2022</v>
      </c>
      <c r="D44">
        <v>2</v>
      </c>
      <c r="E44">
        <v>13</v>
      </c>
    </row>
    <row r="45" spans="1:5" x14ac:dyDescent="0.25">
      <c r="A45" t="s">
        <v>16535</v>
      </c>
      <c r="B45" t="s">
        <v>10965</v>
      </c>
      <c r="C45">
        <v>2022</v>
      </c>
      <c r="D45">
        <v>2</v>
      </c>
      <c r="E45">
        <v>14</v>
      </c>
    </row>
    <row r="46" spans="1:5" x14ac:dyDescent="0.25">
      <c r="A46" t="s">
        <v>16536</v>
      </c>
      <c r="B46" t="s">
        <v>11471</v>
      </c>
      <c r="C46">
        <v>2022</v>
      </c>
      <c r="D46">
        <v>2</v>
      </c>
      <c r="E46">
        <v>15</v>
      </c>
    </row>
    <row r="47" spans="1:5" x14ac:dyDescent="0.25">
      <c r="A47" t="s">
        <v>16537</v>
      </c>
      <c r="B47" t="s">
        <v>11442</v>
      </c>
      <c r="C47">
        <v>2022</v>
      </c>
      <c r="D47">
        <v>2</v>
      </c>
      <c r="E47">
        <v>16</v>
      </c>
    </row>
    <row r="48" spans="1:5" x14ac:dyDescent="0.25">
      <c r="A48" t="s">
        <v>16538</v>
      </c>
      <c r="B48" t="s">
        <v>12033</v>
      </c>
      <c r="C48">
        <v>2022</v>
      </c>
      <c r="D48">
        <v>2</v>
      </c>
      <c r="E48">
        <v>17</v>
      </c>
    </row>
    <row r="49" spans="1:5" x14ac:dyDescent="0.25">
      <c r="A49" t="s">
        <v>16539</v>
      </c>
      <c r="B49" t="s">
        <v>11123</v>
      </c>
      <c r="C49">
        <v>2022</v>
      </c>
      <c r="D49">
        <v>2</v>
      </c>
      <c r="E49">
        <v>18</v>
      </c>
    </row>
    <row r="50" spans="1:5" x14ac:dyDescent="0.25">
      <c r="A50" t="s">
        <v>16540</v>
      </c>
      <c r="B50" t="s">
        <v>11299</v>
      </c>
      <c r="C50">
        <v>2022</v>
      </c>
      <c r="D50">
        <v>2</v>
      </c>
      <c r="E50">
        <v>19</v>
      </c>
    </row>
    <row r="51" spans="1:5" x14ac:dyDescent="0.25">
      <c r="A51" t="s">
        <v>16541</v>
      </c>
      <c r="B51" t="s">
        <v>11318</v>
      </c>
      <c r="C51">
        <v>2022</v>
      </c>
      <c r="D51">
        <v>2</v>
      </c>
      <c r="E51">
        <v>20</v>
      </c>
    </row>
    <row r="52" spans="1:5" x14ac:dyDescent="0.25">
      <c r="A52" t="s">
        <v>16542</v>
      </c>
      <c r="B52" t="s">
        <v>10966</v>
      </c>
      <c r="C52">
        <v>2022</v>
      </c>
      <c r="D52">
        <v>2</v>
      </c>
      <c r="E52">
        <v>21</v>
      </c>
    </row>
    <row r="53" spans="1:5" x14ac:dyDescent="0.25">
      <c r="A53" t="s">
        <v>16543</v>
      </c>
      <c r="B53" t="s">
        <v>11782</v>
      </c>
      <c r="C53">
        <v>2022</v>
      </c>
      <c r="D53">
        <v>2</v>
      </c>
      <c r="E53">
        <v>22</v>
      </c>
    </row>
    <row r="54" spans="1:5" x14ac:dyDescent="0.25">
      <c r="A54" t="s">
        <v>16544</v>
      </c>
      <c r="B54" t="s">
        <v>11326</v>
      </c>
      <c r="C54">
        <v>2022</v>
      </c>
      <c r="D54">
        <v>2</v>
      </c>
      <c r="E54">
        <v>23</v>
      </c>
    </row>
    <row r="55" spans="1:5" x14ac:dyDescent="0.25">
      <c r="A55" t="s">
        <v>16545</v>
      </c>
      <c r="B55" t="s">
        <v>11300</v>
      </c>
      <c r="C55">
        <v>2022</v>
      </c>
      <c r="D55">
        <v>2</v>
      </c>
      <c r="E55">
        <v>24</v>
      </c>
    </row>
    <row r="56" spans="1:5" x14ac:dyDescent="0.25">
      <c r="A56" t="s">
        <v>16546</v>
      </c>
      <c r="B56" t="s">
        <v>11153</v>
      </c>
      <c r="C56">
        <v>2022</v>
      </c>
      <c r="D56">
        <v>2</v>
      </c>
      <c r="E56">
        <v>25</v>
      </c>
    </row>
    <row r="57" spans="1:5" x14ac:dyDescent="0.25">
      <c r="A57" t="s">
        <v>16547</v>
      </c>
      <c r="B57" t="s">
        <v>11327</v>
      </c>
      <c r="C57">
        <v>2022</v>
      </c>
      <c r="D57">
        <v>2</v>
      </c>
      <c r="E57">
        <v>26</v>
      </c>
    </row>
    <row r="58" spans="1:5" x14ac:dyDescent="0.25">
      <c r="A58" t="s">
        <v>16548</v>
      </c>
      <c r="B58" t="s">
        <v>11850</v>
      </c>
      <c r="C58">
        <v>2022</v>
      </c>
      <c r="D58">
        <v>2</v>
      </c>
      <c r="E58">
        <v>27</v>
      </c>
    </row>
    <row r="59" spans="1:5" x14ac:dyDescent="0.25">
      <c r="A59" t="s">
        <v>16549</v>
      </c>
      <c r="B59" t="s">
        <v>11806</v>
      </c>
      <c r="C59">
        <v>2022</v>
      </c>
      <c r="D59">
        <v>2</v>
      </c>
      <c r="E59">
        <v>28</v>
      </c>
    </row>
    <row r="60" spans="1:5" x14ac:dyDescent="0.25">
      <c r="A60" t="s">
        <v>16550</v>
      </c>
      <c r="B60" t="s">
        <v>11060</v>
      </c>
      <c r="C60">
        <v>2022</v>
      </c>
      <c r="D60">
        <v>3</v>
      </c>
      <c r="E60">
        <v>1</v>
      </c>
    </row>
    <row r="61" spans="1:5" x14ac:dyDescent="0.25">
      <c r="A61" t="s">
        <v>16551</v>
      </c>
      <c r="B61" t="s">
        <v>11346</v>
      </c>
      <c r="C61">
        <v>2022</v>
      </c>
      <c r="D61">
        <v>3</v>
      </c>
      <c r="E61">
        <v>2</v>
      </c>
    </row>
    <row r="62" spans="1:5" x14ac:dyDescent="0.25">
      <c r="A62" t="s">
        <v>16552</v>
      </c>
      <c r="B62" t="s">
        <v>11709</v>
      </c>
      <c r="C62">
        <v>2022</v>
      </c>
      <c r="D62">
        <v>3</v>
      </c>
      <c r="E62">
        <v>3</v>
      </c>
    </row>
    <row r="63" spans="1:5" x14ac:dyDescent="0.25">
      <c r="A63" t="s">
        <v>16553</v>
      </c>
      <c r="B63" t="s">
        <v>11295</v>
      </c>
      <c r="C63">
        <v>2022</v>
      </c>
      <c r="D63">
        <v>3</v>
      </c>
      <c r="E63">
        <v>4</v>
      </c>
    </row>
    <row r="64" spans="1:5" x14ac:dyDescent="0.25">
      <c r="A64" t="s">
        <v>16554</v>
      </c>
      <c r="B64" t="s">
        <v>11243</v>
      </c>
      <c r="C64">
        <v>2022</v>
      </c>
      <c r="D64">
        <v>3</v>
      </c>
      <c r="E64">
        <v>5</v>
      </c>
    </row>
    <row r="65" spans="1:5" x14ac:dyDescent="0.25">
      <c r="A65" t="s">
        <v>16555</v>
      </c>
      <c r="B65" t="s">
        <v>11061</v>
      </c>
      <c r="C65">
        <v>2022</v>
      </c>
      <c r="D65">
        <v>3</v>
      </c>
      <c r="E65">
        <v>6</v>
      </c>
    </row>
    <row r="66" spans="1:5" x14ac:dyDescent="0.25">
      <c r="A66" t="s">
        <v>16556</v>
      </c>
      <c r="B66" t="s">
        <v>11707</v>
      </c>
      <c r="C66">
        <v>2022</v>
      </c>
      <c r="D66">
        <v>3</v>
      </c>
      <c r="E66">
        <v>7</v>
      </c>
    </row>
    <row r="67" spans="1:5" x14ac:dyDescent="0.25">
      <c r="A67" t="s">
        <v>16557</v>
      </c>
      <c r="B67" t="s">
        <v>11039</v>
      </c>
      <c r="C67">
        <v>2022</v>
      </c>
      <c r="D67">
        <v>3</v>
      </c>
      <c r="E67">
        <v>8</v>
      </c>
    </row>
    <row r="68" spans="1:5" x14ac:dyDescent="0.25">
      <c r="A68" t="s">
        <v>16558</v>
      </c>
      <c r="B68" t="s">
        <v>11698</v>
      </c>
      <c r="C68">
        <v>2022</v>
      </c>
      <c r="D68">
        <v>3</v>
      </c>
      <c r="E68">
        <v>9</v>
      </c>
    </row>
    <row r="69" spans="1:5" x14ac:dyDescent="0.25">
      <c r="A69" t="s">
        <v>16559</v>
      </c>
      <c r="B69" t="s">
        <v>11296</v>
      </c>
      <c r="C69">
        <v>2022</v>
      </c>
      <c r="D69">
        <v>3</v>
      </c>
      <c r="E69">
        <v>10</v>
      </c>
    </row>
    <row r="70" spans="1:5" x14ac:dyDescent="0.25">
      <c r="A70" t="s">
        <v>16560</v>
      </c>
      <c r="B70" t="s">
        <v>11091</v>
      </c>
      <c r="C70">
        <v>2022</v>
      </c>
      <c r="D70">
        <v>3</v>
      </c>
      <c r="E70">
        <v>11</v>
      </c>
    </row>
    <row r="71" spans="1:5" x14ac:dyDescent="0.25">
      <c r="A71" t="s">
        <v>16561</v>
      </c>
      <c r="B71" t="s">
        <v>11100</v>
      </c>
      <c r="C71">
        <v>2022</v>
      </c>
      <c r="D71">
        <v>3</v>
      </c>
      <c r="E71">
        <v>12</v>
      </c>
    </row>
    <row r="72" spans="1:5" x14ac:dyDescent="0.25">
      <c r="A72" t="s">
        <v>16562</v>
      </c>
      <c r="B72" t="s">
        <v>11398</v>
      </c>
      <c r="C72">
        <v>2022</v>
      </c>
      <c r="D72">
        <v>3</v>
      </c>
      <c r="E72">
        <v>13</v>
      </c>
    </row>
    <row r="73" spans="1:5" x14ac:dyDescent="0.25">
      <c r="A73" t="s">
        <v>16563</v>
      </c>
      <c r="B73" t="s">
        <v>11092</v>
      </c>
      <c r="C73">
        <v>2022</v>
      </c>
      <c r="D73">
        <v>3</v>
      </c>
      <c r="E73">
        <v>14</v>
      </c>
    </row>
    <row r="74" spans="1:5" x14ac:dyDescent="0.25">
      <c r="A74" t="s">
        <v>16564</v>
      </c>
      <c r="B74" t="s">
        <v>11643</v>
      </c>
      <c r="C74">
        <v>2022</v>
      </c>
      <c r="D74">
        <v>3</v>
      </c>
      <c r="E74">
        <v>15</v>
      </c>
    </row>
    <row r="75" spans="1:5" x14ac:dyDescent="0.25">
      <c r="A75" t="s">
        <v>16565</v>
      </c>
      <c r="B75" t="s">
        <v>11185</v>
      </c>
      <c r="C75">
        <v>2022</v>
      </c>
      <c r="D75">
        <v>3</v>
      </c>
      <c r="E75">
        <v>16</v>
      </c>
    </row>
    <row r="76" spans="1:5" x14ac:dyDescent="0.25">
      <c r="A76" t="s">
        <v>16566</v>
      </c>
      <c r="B76" t="s">
        <v>11040</v>
      </c>
      <c r="C76">
        <v>2022</v>
      </c>
      <c r="D76">
        <v>3</v>
      </c>
      <c r="E76">
        <v>17</v>
      </c>
    </row>
    <row r="77" spans="1:5" x14ac:dyDescent="0.25">
      <c r="A77" t="s">
        <v>16567</v>
      </c>
      <c r="B77" t="s">
        <v>11266</v>
      </c>
      <c r="C77">
        <v>2022</v>
      </c>
      <c r="D77">
        <v>3</v>
      </c>
      <c r="E77">
        <v>18</v>
      </c>
    </row>
    <row r="78" spans="1:5" x14ac:dyDescent="0.25">
      <c r="A78" t="s">
        <v>16568</v>
      </c>
      <c r="B78" t="s">
        <v>11467</v>
      </c>
      <c r="C78">
        <v>2022</v>
      </c>
      <c r="D78">
        <v>3</v>
      </c>
      <c r="E78">
        <v>19</v>
      </c>
    </row>
    <row r="79" spans="1:5" x14ac:dyDescent="0.25">
      <c r="A79" t="s">
        <v>16569</v>
      </c>
      <c r="B79" t="s">
        <v>11443</v>
      </c>
      <c r="C79">
        <v>2022</v>
      </c>
      <c r="D79">
        <v>3</v>
      </c>
      <c r="E79">
        <v>20</v>
      </c>
    </row>
    <row r="80" spans="1:5" x14ac:dyDescent="0.25">
      <c r="A80" t="s">
        <v>16570</v>
      </c>
      <c r="B80" t="s">
        <v>11399</v>
      </c>
      <c r="C80">
        <v>2022</v>
      </c>
      <c r="D80">
        <v>3</v>
      </c>
      <c r="E80">
        <v>21</v>
      </c>
    </row>
    <row r="81" spans="1:5" x14ac:dyDescent="0.25">
      <c r="A81" t="s">
        <v>16571</v>
      </c>
      <c r="B81" t="s">
        <v>11861</v>
      </c>
      <c r="C81">
        <v>2022</v>
      </c>
      <c r="D81">
        <v>3</v>
      </c>
      <c r="E81">
        <v>22</v>
      </c>
    </row>
    <row r="82" spans="1:5" x14ac:dyDescent="0.25">
      <c r="A82" t="s">
        <v>16572</v>
      </c>
      <c r="B82" t="s">
        <v>11454</v>
      </c>
      <c r="C82">
        <v>2022</v>
      </c>
      <c r="D82">
        <v>3</v>
      </c>
      <c r="E82">
        <v>23</v>
      </c>
    </row>
    <row r="83" spans="1:5" x14ac:dyDescent="0.25">
      <c r="A83" t="s">
        <v>16573</v>
      </c>
      <c r="B83" t="s">
        <v>12046</v>
      </c>
      <c r="C83">
        <v>2022</v>
      </c>
      <c r="D83">
        <v>3</v>
      </c>
      <c r="E83">
        <v>24</v>
      </c>
    </row>
    <row r="84" spans="1:5" x14ac:dyDescent="0.25">
      <c r="A84" t="s">
        <v>16574</v>
      </c>
      <c r="B84" t="s">
        <v>12028</v>
      </c>
      <c r="C84">
        <v>2022</v>
      </c>
      <c r="D84">
        <v>3</v>
      </c>
      <c r="E84">
        <v>25</v>
      </c>
    </row>
    <row r="85" spans="1:5" x14ac:dyDescent="0.25">
      <c r="A85" t="s">
        <v>16575</v>
      </c>
      <c r="B85" t="s">
        <v>11284</v>
      </c>
      <c r="C85">
        <v>2022</v>
      </c>
      <c r="D85">
        <v>3</v>
      </c>
      <c r="E85">
        <v>26</v>
      </c>
    </row>
    <row r="86" spans="1:5" x14ac:dyDescent="0.25">
      <c r="A86" t="s">
        <v>16576</v>
      </c>
      <c r="B86" t="s">
        <v>11267</v>
      </c>
      <c r="C86">
        <v>2022</v>
      </c>
      <c r="D86">
        <v>3</v>
      </c>
      <c r="E86">
        <v>27</v>
      </c>
    </row>
    <row r="87" spans="1:5" x14ac:dyDescent="0.25">
      <c r="A87" t="s">
        <v>16577</v>
      </c>
      <c r="B87" t="s">
        <v>11444</v>
      </c>
      <c r="C87">
        <v>2022</v>
      </c>
      <c r="D87">
        <v>3</v>
      </c>
      <c r="E87">
        <v>28</v>
      </c>
    </row>
    <row r="88" spans="1:5" x14ac:dyDescent="0.25">
      <c r="A88" t="s">
        <v>16578</v>
      </c>
      <c r="B88" t="s">
        <v>11959</v>
      </c>
      <c r="C88">
        <v>2022</v>
      </c>
      <c r="D88">
        <v>3</v>
      </c>
      <c r="E88">
        <v>29</v>
      </c>
    </row>
    <row r="89" spans="1:5" x14ac:dyDescent="0.25">
      <c r="A89" t="s">
        <v>16579</v>
      </c>
      <c r="B89" t="s">
        <v>11322</v>
      </c>
      <c r="C89">
        <v>2022</v>
      </c>
      <c r="D89">
        <v>3</v>
      </c>
      <c r="E89">
        <v>30</v>
      </c>
    </row>
    <row r="90" spans="1:5" x14ac:dyDescent="0.25">
      <c r="A90" t="s">
        <v>16580</v>
      </c>
      <c r="B90" t="s">
        <v>11780</v>
      </c>
      <c r="C90">
        <v>2022</v>
      </c>
      <c r="D90">
        <v>3</v>
      </c>
      <c r="E90">
        <v>31</v>
      </c>
    </row>
    <row r="91" spans="1:5" x14ac:dyDescent="0.25">
      <c r="A91" t="s">
        <v>16581</v>
      </c>
      <c r="B91" t="s">
        <v>11285</v>
      </c>
      <c r="C91">
        <v>2022</v>
      </c>
      <c r="D91">
        <v>4</v>
      </c>
      <c r="E91">
        <v>1</v>
      </c>
    </row>
    <row r="92" spans="1:5" x14ac:dyDescent="0.25">
      <c r="A92" t="s">
        <v>16582</v>
      </c>
      <c r="B92" t="s">
        <v>11445</v>
      </c>
      <c r="C92">
        <v>2022</v>
      </c>
      <c r="D92">
        <v>4</v>
      </c>
      <c r="E92">
        <v>2</v>
      </c>
    </row>
    <row r="93" spans="1:5" x14ac:dyDescent="0.25">
      <c r="A93" t="s">
        <v>16583</v>
      </c>
      <c r="B93" t="s">
        <v>11706</v>
      </c>
      <c r="C93">
        <v>2022</v>
      </c>
      <c r="D93">
        <v>4</v>
      </c>
      <c r="E93">
        <v>3</v>
      </c>
    </row>
    <row r="94" spans="1:5" x14ac:dyDescent="0.25">
      <c r="A94" t="s">
        <v>16584</v>
      </c>
      <c r="B94" t="s">
        <v>11565</v>
      </c>
      <c r="C94">
        <v>2022</v>
      </c>
      <c r="D94">
        <v>4</v>
      </c>
      <c r="E94">
        <v>4</v>
      </c>
    </row>
    <row r="95" spans="1:5" x14ac:dyDescent="0.25">
      <c r="A95" t="s">
        <v>16585</v>
      </c>
      <c r="B95" t="s">
        <v>11693</v>
      </c>
      <c r="C95">
        <v>2022</v>
      </c>
      <c r="D95">
        <v>4</v>
      </c>
      <c r="E95">
        <v>5</v>
      </c>
    </row>
    <row r="96" spans="1:5" x14ac:dyDescent="0.25">
      <c r="A96" t="s">
        <v>16586</v>
      </c>
      <c r="B96" t="s">
        <v>11549</v>
      </c>
      <c r="C96">
        <v>2022</v>
      </c>
      <c r="D96">
        <v>4</v>
      </c>
      <c r="E96">
        <v>6</v>
      </c>
    </row>
    <row r="97" spans="1:5" x14ac:dyDescent="0.25">
      <c r="A97" t="s">
        <v>16587</v>
      </c>
      <c r="B97" t="s">
        <v>11468</v>
      </c>
      <c r="C97">
        <v>2022</v>
      </c>
      <c r="D97">
        <v>4</v>
      </c>
      <c r="E97">
        <v>7</v>
      </c>
    </row>
    <row r="98" spans="1:5" x14ac:dyDescent="0.25">
      <c r="A98" t="s">
        <v>16588</v>
      </c>
      <c r="B98" t="s">
        <v>11323</v>
      </c>
      <c r="C98">
        <v>2022</v>
      </c>
      <c r="D98">
        <v>4</v>
      </c>
      <c r="E98">
        <v>8</v>
      </c>
    </row>
    <row r="99" spans="1:5" x14ac:dyDescent="0.25">
      <c r="A99" t="s">
        <v>16589</v>
      </c>
      <c r="B99" t="s">
        <v>11469</v>
      </c>
      <c r="C99">
        <v>2022</v>
      </c>
      <c r="D99">
        <v>4</v>
      </c>
      <c r="E99">
        <v>9</v>
      </c>
    </row>
    <row r="100" spans="1:5" x14ac:dyDescent="0.25">
      <c r="A100" t="s">
        <v>16590</v>
      </c>
      <c r="B100" t="s">
        <v>12049</v>
      </c>
      <c r="C100">
        <v>2022</v>
      </c>
      <c r="D100">
        <v>4</v>
      </c>
      <c r="E100">
        <v>10</v>
      </c>
    </row>
    <row r="101" spans="1:5" x14ac:dyDescent="0.25">
      <c r="A101" t="s">
        <v>16591</v>
      </c>
      <c r="B101" t="s">
        <v>11111</v>
      </c>
      <c r="C101">
        <v>2022</v>
      </c>
      <c r="D101">
        <v>4</v>
      </c>
      <c r="E101">
        <v>11</v>
      </c>
    </row>
    <row r="102" spans="1:5" x14ac:dyDescent="0.25">
      <c r="A102" t="s">
        <v>16592</v>
      </c>
      <c r="B102" t="s">
        <v>11889</v>
      </c>
      <c r="C102">
        <v>2022</v>
      </c>
      <c r="D102">
        <v>4</v>
      </c>
      <c r="E102">
        <v>12</v>
      </c>
    </row>
    <row r="103" spans="1:5" x14ac:dyDescent="0.25">
      <c r="A103" t="s">
        <v>16593</v>
      </c>
      <c r="B103" t="s">
        <v>11595</v>
      </c>
      <c r="C103">
        <v>2022</v>
      </c>
      <c r="D103">
        <v>4</v>
      </c>
      <c r="E103">
        <v>13</v>
      </c>
    </row>
    <row r="104" spans="1:5" x14ac:dyDescent="0.25">
      <c r="A104" t="s">
        <v>16594</v>
      </c>
      <c r="B104" t="s">
        <v>11940</v>
      </c>
      <c r="C104">
        <v>2022</v>
      </c>
      <c r="D104">
        <v>4</v>
      </c>
      <c r="E104">
        <v>14</v>
      </c>
    </row>
    <row r="105" spans="1:5" x14ac:dyDescent="0.25">
      <c r="A105" t="s">
        <v>16595</v>
      </c>
      <c r="B105" t="s">
        <v>11616</v>
      </c>
      <c r="C105">
        <v>2022</v>
      </c>
      <c r="D105">
        <v>4</v>
      </c>
      <c r="E105">
        <v>15</v>
      </c>
    </row>
    <row r="106" spans="1:5" x14ac:dyDescent="0.25">
      <c r="A106" t="s">
        <v>16596</v>
      </c>
      <c r="B106" t="s">
        <v>11915</v>
      </c>
      <c r="C106">
        <v>2022</v>
      </c>
      <c r="D106">
        <v>4</v>
      </c>
      <c r="E106">
        <v>16</v>
      </c>
    </row>
    <row r="107" spans="1:5" x14ac:dyDescent="0.25">
      <c r="A107" t="s">
        <v>16597</v>
      </c>
      <c r="B107" t="s">
        <v>11617</v>
      </c>
      <c r="C107">
        <v>2022</v>
      </c>
      <c r="D107">
        <v>4</v>
      </c>
      <c r="E107">
        <v>17</v>
      </c>
    </row>
    <row r="108" spans="1:5" x14ac:dyDescent="0.25">
      <c r="A108" t="s">
        <v>16598</v>
      </c>
      <c r="B108" t="s">
        <v>11640</v>
      </c>
      <c r="C108">
        <v>2022</v>
      </c>
      <c r="D108">
        <v>4</v>
      </c>
      <c r="E108">
        <v>18</v>
      </c>
    </row>
    <row r="109" spans="1:5" x14ac:dyDescent="0.25">
      <c r="A109" t="s">
        <v>16599</v>
      </c>
      <c r="B109" t="s">
        <v>11482</v>
      </c>
      <c r="C109">
        <v>2022</v>
      </c>
      <c r="D109">
        <v>4</v>
      </c>
      <c r="E109">
        <v>19</v>
      </c>
    </row>
    <row r="110" spans="1:5" x14ac:dyDescent="0.25">
      <c r="A110" t="s">
        <v>16600</v>
      </c>
      <c r="B110" t="s">
        <v>11112</v>
      </c>
      <c r="C110">
        <v>2022</v>
      </c>
      <c r="D110">
        <v>4</v>
      </c>
      <c r="E110">
        <v>20</v>
      </c>
    </row>
    <row r="111" spans="1:5" x14ac:dyDescent="0.25">
      <c r="A111" t="s">
        <v>16473</v>
      </c>
      <c r="B111" t="s">
        <v>11890</v>
      </c>
      <c r="C111">
        <v>2022</v>
      </c>
      <c r="D111">
        <v>4</v>
      </c>
      <c r="E111">
        <v>21</v>
      </c>
    </row>
    <row r="112" spans="1:5" x14ac:dyDescent="0.25">
      <c r="A112" t="s">
        <v>16474</v>
      </c>
      <c r="B112" t="s">
        <v>11596</v>
      </c>
      <c r="C112">
        <v>2022</v>
      </c>
      <c r="D112">
        <v>4</v>
      </c>
      <c r="E112">
        <v>22</v>
      </c>
    </row>
    <row r="113" spans="1:5" x14ac:dyDescent="0.25">
      <c r="A113" t="s">
        <v>16475</v>
      </c>
      <c r="B113" t="s">
        <v>11961</v>
      </c>
      <c r="C113">
        <v>2022</v>
      </c>
      <c r="D113">
        <v>4</v>
      </c>
      <c r="E113">
        <v>23</v>
      </c>
    </row>
    <row r="114" spans="1:5" x14ac:dyDescent="0.25">
      <c r="A114" t="s">
        <v>16476</v>
      </c>
      <c r="B114" t="s">
        <v>11926</v>
      </c>
      <c r="C114">
        <v>2022</v>
      </c>
      <c r="D114">
        <v>4</v>
      </c>
      <c r="E114">
        <v>24</v>
      </c>
    </row>
    <row r="115" spans="1:5" x14ac:dyDescent="0.25">
      <c r="A115" t="s">
        <v>16477</v>
      </c>
      <c r="B115" t="s">
        <v>11308</v>
      </c>
      <c r="C115">
        <v>2022</v>
      </c>
      <c r="D115">
        <v>4</v>
      </c>
      <c r="E115">
        <v>25</v>
      </c>
    </row>
    <row r="116" spans="1:5" x14ac:dyDescent="0.25">
      <c r="A116" t="s">
        <v>16478</v>
      </c>
      <c r="B116" t="s">
        <v>11970</v>
      </c>
      <c r="C116">
        <v>2022</v>
      </c>
      <c r="D116">
        <v>4</v>
      </c>
      <c r="E116">
        <v>26</v>
      </c>
    </row>
    <row r="117" spans="1:5" x14ac:dyDescent="0.25">
      <c r="A117" t="s">
        <v>16479</v>
      </c>
      <c r="B117" t="s">
        <v>11447</v>
      </c>
      <c r="C117">
        <v>2022</v>
      </c>
      <c r="D117">
        <v>4</v>
      </c>
      <c r="E117">
        <v>27</v>
      </c>
    </row>
    <row r="118" spans="1:5" x14ac:dyDescent="0.25">
      <c r="A118" t="s">
        <v>16480</v>
      </c>
      <c r="B118" t="s">
        <v>11357</v>
      </c>
      <c r="C118">
        <v>2022</v>
      </c>
      <c r="D118">
        <v>4</v>
      </c>
      <c r="E118">
        <v>28</v>
      </c>
    </row>
    <row r="119" spans="1:5" x14ac:dyDescent="0.25">
      <c r="A119" t="s">
        <v>16481</v>
      </c>
      <c r="B119" t="s">
        <v>11145</v>
      </c>
      <c r="C119">
        <v>2022</v>
      </c>
      <c r="D119">
        <v>4</v>
      </c>
      <c r="E119">
        <v>29</v>
      </c>
    </row>
    <row r="120" spans="1:5" x14ac:dyDescent="0.25">
      <c r="A120" t="s">
        <v>16482</v>
      </c>
      <c r="B120" t="s">
        <v>11567</v>
      </c>
      <c r="C120">
        <v>2022</v>
      </c>
      <c r="D120">
        <v>4</v>
      </c>
      <c r="E120">
        <v>30</v>
      </c>
    </row>
    <row r="121" spans="1:5" x14ac:dyDescent="0.25">
      <c r="A121" t="s">
        <v>16601</v>
      </c>
      <c r="B121" t="s">
        <v>11568</v>
      </c>
      <c r="C121">
        <v>2022</v>
      </c>
      <c r="D121">
        <v>5</v>
      </c>
      <c r="E121">
        <v>1</v>
      </c>
    </row>
    <row r="122" spans="1:5" x14ac:dyDescent="0.25">
      <c r="A122" t="s">
        <v>16602</v>
      </c>
      <c r="B122" t="s">
        <v>11977</v>
      </c>
      <c r="C122">
        <v>2022</v>
      </c>
      <c r="D122">
        <v>5</v>
      </c>
      <c r="E122">
        <v>2</v>
      </c>
    </row>
    <row r="123" spans="1:5" x14ac:dyDescent="0.25">
      <c r="A123" t="s">
        <v>16603</v>
      </c>
      <c r="B123" t="s">
        <v>11425</v>
      </c>
      <c r="C123">
        <v>2022</v>
      </c>
      <c r="D123">
        <v>5</v>
      </c>
      <c r="E123">
        <v>3</v>
      </c>
    </row>
    <row r="124" spans="1:5" x14ac:dyDescent="0.25">
      <c r="A124" t="s">
        <v>16604</v>
      </c>
      <c r="B124" t="s">
        <v>11098</v>
      </c>
      <c r="C124">
        <v>2022</v>
      </c>
      <c r="D124">
        <v>5</v>
      </c>
      <c r="E124">
        <v>4</v>
      </c>
    </row>
    <row r="125" spans="1:5" x14ac:dyDescent="0.25">
      <c r="A125" t="s">
        <v>16605</v>
      </c>
      <c r="B125" t="s">
        <v>11520</v>
      </c>
      <c r="C125">
        <v>2022</v>
      </c>
      <c r="D125">
        <v>5</v>
      </c>
      <c r="E125">
        <v>5</v>
      </c>
    </row>
    <row r="126" spans="1:5" x14ac:dyDescent="0.25">
      <c r="A126" t="s">
        <v>16606</v>
      </c>
      <c r="B126" t="s">
        <v>11426</v>
      </c>
      <c r="C126">
        <v>2022</v>
      </c>
      <c r="D126">
        <v>5</v>
      </c>
      <c r="E126">
        <v>6</v>
      </c>
    </row>
    <row r="127" spans="1:5" x14ac:dyDescent="0.25">
      <c r="A127" t="s">
        <v>16607</v>
      </c>
      <c r="B127" t="s">
        <v>11146</v>
      </c>
      <c r="C127">
        <v>2022</v>
      </c>
      <c r="D127">
        <v>5</v>
      </c>
      <c r="E127">
        <v>7</v>
      </c>
    </row>
    <row r="128" spans="1:5" x14ac:dyDescent="0.25">
      <c r="A128" t="s">
        <v>16608</v>
      </c>
      <c r="B128" t="s">
        <v>11561</v>
      </c>
      <c r="C128">
        <v>2022</v>
      </c>
      <c r="D128">
        <v>5</v>
      </c>
      <c r="E128">
        <v>8</v>
      </c>
    </row>
    <row r="129" spans="1:5" x14ac:dyDescent="0.25">
      <c r="A129" t="s">
        <v>16609</v>
      </c>
      <c r="B129" t="s">
        <v>11099</v>
      </c>
      <c r="C129">
        <v>2022</v>
      </c>
      <c r="D129">
        <v>5</v>
      </c>
      <c r="E129">
        <v>9</v>
      </c>
    </row>
    <row r="130" spans="1:5" x14ac:dyDescent="0.25">
      <c r="A130" t="s">
        <v>16610</v>
      </c>
      <c r="B130" t="s">
        <v>11366</v>
      </c>
      <c r="C130">
        <v>2022</v>
      </c>
      <c r="D130">
        <v>5</v>
      </c>
      <c r="E130">
        <v>10</v>
      </c>
    </row>
    <row r="131" spans="1:5" x14ac:dyDescent="0.25">
      <c r="A131" t="s">
        <v>16611</v>
      </c>
      <c r="B131" t="s">
        <v>11521</v>
      </c>
      <c r="C131">
        <v>2022</v>
      </c>
      <c r="D131">
        <v>5</v>
      </c>
      <c r="E131">
        <v>11</v>
      </c>
    </row>
    <row r="132" spans="1:5" x14ac:dyDescent="0.25">
      <c r="A132" t="s">
        <v>16612</v>
      </c>
      <c r="B132" t="s">
        <v>10985</v>
      </c>
      <c r="C132">
        <v>2022</v>
      </c>
      <c r="D132">
        <v>5</v>
      </c>
      <c r="E132">
        <v>12</v>
      </c>
    </row>
    <row r="133" spans="1:5" x14ac:dyDescent="0.25">
      <c r="A133" t="s">
        <v>16613</v>
      </c>
      <c r="B133" t="s">
        <v>11842</v>
      </c>
      <c r="C133">
        <v>2022</v>
      </c>
      <c r="D133">
        <v>5</v>
      </c>
      <c r="E133">
        <v>13</v>
      </c>
    </row>
    <row r="134" spans="1:5" x14ac:dyDescent="0.25">
      <c r="A134" t="s">
        <v>16614</v>
      </c>
      <c r="B134" t="s">
        <v>11356</v>
      </c>
      <c r="C134">
        <v>2022</v>
      </c>
      <c r="D134">
        <v>5</v>
      </c>
      <c r="E134">
        <v>14</v>
      </c>
    </row>
    <row r="135" spans="1:5" x14ac:dyDescent="0.25">
      <c r="A135" t="s">
        <v>16615</v>
      </c>
      <c r="B135" t="s">
        <v>11268</v>
      </c>
      <c r="C135">
        <v>2022</v>
      </c>
      <c r="D135">
        <v>5</v>
      </c>
      <c r="E135">
        <v>15</v>
      </c>
    </row>
    <row r="136" spans="1:5" x14ac:dyDescent="0.25">
      <c r="A136" t="s">
        <v>16616</v>
      </c>
      <c r="B136" t="s">
        <v>10986</v>
      </c>
      <c r="C136">
        <v>2022</v>
      </c>
      <c r="D136">
        <v>5</v>
      </c>
      <c r="E136">
        <v>16</v>
      </c>
    </row>
    <row r="137" spans="1:5" x14ac:dyDescent="0.25">
      <c r="A137" t="s">
        <v>16617</v>
      </c>
      <c r="B137" t="s">
        <v>11269</v>
      </c>
      <c r="C137">
        <v>2022</v>
      </c>
      <c r="D137">
        <v>5</v>
      </c>
      <c r="E137">
        <v>17</v>
      </c>
    </row>
    <row r="138" spans="1:5" x14ac:dyDescent="0.25">
      <c r="A138" t="s">
        <v>16618</v>
      </c>
      <c r="B138" t="s">
        <v>11358</v>
      </c>
      <c r="C138">
        <v>2022</v>
      </c>
      <c r="D138">
        <v>5</v>
      </c>
      <c r="E138">
        <v>18</v>
      </c>
    </row>
    <row r="139" spans="1:5" x14ac:dyDescent="0.25">
      <c r="A139" t="s">
        <v>16619</v>
      </c>
      <c r="B139" t="s">
        <v>11179</v>
      </c>
      <c r="C139">
        <v>2022</v>
      </c>
      <c r="D139">
        <v>5</v>
      </c>
      <c r="E139">
        <v>19</v>
      </c>
    </row>
    <row r="140" spans="1:5" x14ac:dyDescent="0.25">
      <c r="A140" t="s">
        <v>16620</v>
      </c>
      <c r="B140" t="s">
        <v>11822</v>
      </c>
      <c r="C140">
        <v>2022</v>
      </c>
      <c r="D140">
        <v>5</v>
      </c>
      <c r="E140">
        <v>20</v>
      </c>
    </row>
    <row r="141" spans="1:5" x14ac:dyDescent="0.25">
      <c r="A141" t="s">
        <v>16621</v>
      </c>
      <c r="B141" t="s">
        <v>11359</v>
      </c>
      <c r="C141">
        <v>2022</v>
      </c>
      <c r="D141">
        <v>5</v>
      </c>
      <c r="E141">
        <v>21</v>
      </c>
    </row>
    <row r="142" spans="1:5" x14ac:dyDescent="0.25">
      <c r="A142" t="s">
        <v>16622</v>
      </c>
      <c r="B142" t="s">
        <v>11871</v>
      </c>
      <c r="C142">
        <v>2022</v>
      </c>
      <c r="D142">
        <v>5</v>
      </c>
      <c r="E142">
        <v>22</v>
      </c>
    </row>
    <row r="143" spans="1:5" x14ac:dyDescent="0.25">
      <c r="A143" t="s">
        <v>16623</v>
      </c>
      <c r="B143" t="s">
        <v>11656</v>
      </c>
      <c r="C143">
        <v>2022</v>
      </c>
      <c r="D143">
        <v>5</v>
      </c>
      <c r="E143">
        <v>23</v>
      </c>
    </row>
    <row r="144" spans="1:5" x14ac:dyDescent="0.25">
      <c r="A144" t="s">
        <v>16624</v>
      </c>
      <c r="B144" t="s">
        <v>11515</v>
      </c>
      <c r="C144">
        <v>2022</v>
      </c>
      <c r="D144">
        <v>5</v>
      </c>
      <c r="E144">
        <v>24</v>
      </c>
    </row>
    <row r="145" spans="1:5" x14ac:dyDescent="0.25">
      <c r="A145" t="s">
        <v>16625</v>
      </c>
      <c r="B145" t="s">
        <v>11191</v>
      </c>
      <c r="C145">
        <v>2022</v>
      </c>
      <c r="D145">
        <v>5</v>
      </c>
      <c r="E145">
        <v>25</v>
      </c>
    </row>
    <row r="146" spans="1:5" x14ac:dyDescent="0.25">
      <c r="A146" t="s">
        <v>16626</v>
      </c>
      <c r="B146" t="s">
        <v>11370</v>
      </c>
      <c r="C146">
        <v>2022</v>
      </c>
      <c r="D146">
        <v>5</v>
      </c>
      <c r="E146">
        <v>26</v>
      </c>
    </row>
    <row r="147" spans="1:5" x14ac:dyDescent="0.25">
      <c r="A147" t="s">
        <v>16627</v>
      </c>
      <c r="B147" t="s">
        <v>11371</v>
      </c>
      <c r="C147">
        <v>2022</v>
      </c>
      <c r="D147">
        <v>5</v>
      </c>
      <c r="E147">
        <v>27</v>
      </c>
    </row>
    <row r="148" spans="1:5" x14ac:dyDescent="0.25">
      <c r="A148" t="s">
        <v>16628</v>
      </c>
      <c r="B148" t="s">
        <v>11180</v>
      </c>
      <c r="C148">
        <v>2022</v>
      </c>
      <c r="D148">
        <v>5</v>
      </c>
      <c r="E148">
        <v>28</v>
      </c>
    </row>
    <row r="149" spans="1:5" x14ac:dyDescent="0.25">
      <c r="A149" t="s">
        <v>16629</v>
      </c>
      <c r="B149" t="s">
        <v>11421</v>
      </c>
      <c r="C149">
        <v>2022</v>
      </c>
      <c r="D149">
        <v>5</v>
      </c>
      <c r="E149">
        <v>29</v>
      </c>
    </row>
    <row r="150" spans="1:5" x14ac:dyDescent="0.25">
      <c r="A150" t="s">
        <v>16630</v>
      </c>
      <c r="B150" t="s">
        <v>11641</v>
      </c>
      <c r="C150">
        <v>2022</v>
      </c>
      <c r="D150">
        <v>5</v>
      </c>
      <c r="E150">
        <v>30</v>
      </c>
    </row>
    <row r="151" spans="1:5" x14ac:dyDescent="0.25">
      <c r="A151" t="s">
        <v>16631</v>
      </c>
      <c r="B151" t="s">
        <v>11429</v>
      </c>
      <c r="C151">
        <v>2022</v>
      </c>
      <c r="D151">
        <v>5</v>
      </c>
      <c r="E151">
        <v>31</v>
      </c>
    </row>
    <row r="152" spans="1:5" x14ac:dyDescent="0.25">
      <c r="A152" t="s">
        <v>16632</v>
      </c>
      <c r="B152" t="s">
        <v>12010</v>
      </c>
      <c r="C152">
        <v>2022</v>
      </c>
      <c r="D152">
        <v>6</v>
      </c>
      <c r="E152">
        <v>1</v>
      </c>
    </row>
    <row r="153" spans="1:5" x14ac:dyDescent="0.25">
      <c r="A153" t="s">
        <v>16633</v>
      </c>
      <c r="B153" t="s">
        <v>11128</v>
      </c>
      <c r="C153">
        <v>2022</v>
      </c>
      <c r="D153">
        <v>6</v>
      </c>
      <c r="E153">
        <v>3</v>
      </c>
    </row>
    <row r="154" spans="1:5" x14ac:dyDescent="0.25">
      <c r="A154" t="s">
        <v>16634</v>
      </c>
      <c r="B154" t="s">
        <v>11544</v>
      </c>
      <c r="C154">
        <v>2022</v>
      </c>
      <c r="D154">
        <v>6</v>
      </c>
      <c r="E154">
        <v>4</v>
      </c>
    </row>
    <row r="155" spans="1:5" x14ac:dyDescent="0.25">
      <c r="A155" t="s">
        <v>16635</v>
      </c>
      <c r="B155" t="s">
        <v>12023</v>
      </c>
      <c r="C155">
        <v>2022</v>
      </c>
      <c r="D155">
        <v>6</v>
      </c>
      <c r="E155">
        <v>5</v>
      </c>
    </row>
    <row r="156" spans="1:5" x14ac:dyDescent="0.25">
      <c r="A156" t="s">
        <v>16636</v>
      </c>
      <c r="B156" t="s">
        <v>11270</v>
      </c>
      <c r="C156">
        <v>2022</v>
      </c>
      <c r="D156">
        <v>6</v>
      </c>
      <c r="E156">
        <v>6</v>
      </c>
    </row>
    <row r="157" spans="1:5" x14ac:dyDescent="0.25">
      <c r="A157" t="s">
        <v>16637</v>
      </c>
      <c r="B157" t="s">
        <v>11642</v>
      </c>
      <c r="C157">
        <v>2022</v>
      </c>
      <c r="D157">
        <v>6</v>
      </c>
      <c r="E157">
        <v>7</v>
      </c>
    </row>
    <row r="158" spans="1:5" x14ac:dyDescent="0.25">
      <c r="A158" t="s">
        <v>16638</v>
      </c>
      <c r="B158" t="s">
        <v>11628</v>
      </c>
      <c r="C158">
        <v>2022</v>
      </c>
      <c r="D158">
        <v>6</v>
      </c>
      <c r="E158">
        <v>8</v>
      </c>
    </row>
    <row r="159" spans="1:5" x14ac:dyDescent="0.25">
      <c r="A159" t="s">
        <v>16639</v>
      </c>
      <c r="B159" t="s">
        <v>11129</v>
      </c>
      <c r="C159">
        <v>2022</v>
      </c>
      <c r="D159">
        <v>6</v>
      </c>
      <c r="E159">
        <v>9</v>
      </c>
    </row>
    <row r="160" spans="1:5" x14ac:dyDescent="0.25">
      <c r="A160" t="s">
        <v>16640</v>
      </c>
      <c r="B160" t="s">
        <v>12047</v>
      </c>
      <c r="C160">
        <v>2022</v>
      </c>
      <c r="D160">
        <v>6</v>
      </c>
      <c r="E160">
        <v>10</v>
      </c>
    </row>
    <row r="161" spans="1:5" x14ac:dyDescent="0.25">
      <c r="A161" t="s">
        <v>16641</v>
      </c>
      <c r="B161" t="s">
        <v>11845</v>
      </c>
      <c r="C161">
        <v>2022</v>
      </c>
      <c r="D161">
        <v>6</v>
      </c>
      <c r="E161">
        <v>11</v>
      </c>
    </row>
    <row r="162" spans="1:5" x14ac:dyDescent="0.25">
      <c r="A162" t="s">
        <v>16642</v>
      </c>
      <c r="B162" t="s">
        <v>11682</v>
      </c>
      <c r="C162">
        <v>2022</v>
      </c>
      <c r="D162">
        <v>6</v>
      </c>
      <c r="E162">
        <v>12</v>
      </c>
    </row>
    <row r="163" spans="1:5" x14ac:dyDescent="0.25">
      <c r="A163" t="s">
        <v>16643</v>
      </c>
      <c r="B163" t="s">
        <v>11235</v>
      </c>
      <c r="C163">
        <v>2022</v>
      </c>
      <c r="D163">
        <v>6</v>
      </c>
      <c r="E163">
        <v>13</v>
      </c>
    </row>
    <row r="164" spans="1:5" x14ac:dyDescent="0.25">
      <c r="A164" t="s">
        <v>16644</v>
      </c>
      <c r="B164" t="s">
        <v>11271</v>
      </c>
      <c r="C164">
        <v>2022</v>
      </c>
      <c r="D164">
        <v>6</v>
      </c>
      <c r="E164">
        <v>14</v>
      </c>
    </row>
    <row r="165" spans="1:5" x14ac:dyDescent="0.25">
      <c r="A165" t="s">
        <v>16645</v>
      </c>
      <c r="B165" t="s">
        <v>11899</v>
      </c>
      <c r="C165">
        <v>2022</v>
      </c>
      <c r="D165">
        <v>6</v>
      </c>
      <c r="E165">
        <v>15</v>
      </c>
    </row>
    <row r="166" spans="1:5" x14ac:dyDescent="0.25">
      <c r="A166" t="s">
        <v>16646</v>
      </c>
      <c r="B166" t="s">
        <v>11204</v>
      </c>
      <c r="C166">
        <v>2022</v>
      </c>
      <c r="D166">
        <v>6</v>
      </c>
      <c r="E166">
        <v>16</v>
      </c>
    </row>
    <row r="167" spans="1:5" x14ac:dyDescent="0.25">
      <c r="A167" t="s">
        <v>16647</v>
      </c>
      <c r="B167" t="s">
        <v>11936</v>
      </c>
      <c r="C167">
        <v>2022</v>
      </c>
      <c r="D167">
        <v>6</v>
      </c>
      <c r="E167">
        <v>17</v>
      </c>
    </row>
    <row r="168" spans="1:5" x14ac:dyDescent="0.25">
      <c r="A168" t="s">
        <v>16648</v>
      </c>
      <c r="B168" t="s">
        <v>11465</v>
      </c>
      <c r="C168">
        <v>2022</v>
      </c>
      <c r="D168">
        <v>6</v>
      </c>
      <c r="E168">
        <v>19</v>
      </c>
    </row>
    <row r="169" spans="1:5" x14ac:dyDescent="0.25">
      <c r="A169" t="s">
        <v>16649</v>
      </c>
      <c r="B169" t="s">
        <v>11413</v>
      </c>
      <c r="C169">
        <v>2022</v>
      </c>
      <c r="D169">
        <v>6</v>
      </c>
      <c r="E169">
        <v>20</v>
      </c>
    </row>
    <row r="170" spans="1:5" x14ac:dyDescent="0.25">
      <c r="A170" t="s">
        <v>16650</v>
      </c>
      <c r="B170" t="s">
        <v>11466</v>
      </c>
      <c r="C170">
        <v>2022</v>
      </c>
      <c r="D170">
        <v>6</v>
      </c>
      <c r="E170">
        <v>21</v>
      </c>
    </row>
    <row r="171" spans="1:5" x14ac:dyDescent="0.25">
      <c r="A171" t="s">
        <v>16651</v>
      </c>
      <c r="B171" t="s">
        <v>11348</v>
      </c>
      <c r="C171">
        <v>2022</v>
      </c>
      <c r="D171">
        <v>6</v>
      </c>
      <c r="E171">
        <v>22</v>
      </c>
    </row>
    <row r="172" spans="1:5" x14ac:dyDescent="0.25">
      <c r="A172" t="s">
        <v>16652</v>
      </c>
      <c r="B172" t="s">
        <v>11059</v>
      </c>
      <c r="C172">
        <v>2022</v>
      </c>
      <c r="D172">
        <v>6</v>
      </c>
      <c r="E172">
        <v>23</v>
      </c>
    </row>
    <row r="173" spans="1:5" x14ac:dyDescent="0.25">
      <c r="A173" t="s">
        <v>16653</v>
      </c>
      <c r="B173" t="s">
        <v>11101</v>
      </c>
      <c r="C173">
        <v>2022</v>
      </c>
      <c r="D173">
        <v>6</v>
      </c>
      <c r="E173">
        <v>24</v>
      </c>
    </row>
    <row r="174" spans="1:5" x14ac:dyDescent="0.25">
      <c r="A174" t="s">
        <v>16654</v>
      </c>
      <c r="B174" t="s">
        <v>10977</v>
      </c>
      <c r="C174">
        <v>2022</v>
      </c>
      <c r="D174">
        <v>6</v>
      </c>
      <c r="E174">
        <v>25</v>
      </c>
    </row>
    <row r="175" spans="1:5" x14ac:dyDescent="0.25">
      <c r="A175" t="s">
        <v>16655</v>
      </c>
      <c r="B175" t="s">
        <v>11414</v>
      </c>
      <c r="C175">
        <v>2022</v>
      </c>
      <c r="D175">
        <v>6</v>
      </c>
      <c r="E175">
        <v>26</v>
      </c>
    </row>
    <row r="176" spans="1:5" x14ac:dyDescent="0.25">
      <c r="A176" t="s">
        <v>16656</v>
      </c>
      <c r="B176" t="s">
        <v>11102</v>
      </c>
      <c r="C176">
        <v>2022</v>
      </c>
      <c r="D176">
        <v>6</v>
      </c>
      <c r="E176">
        <v>27</v>
      </c>
    </row>
    <row r="177" spans="1:5" x14ac:dyDescent="0.25">
      <c r="A177" t="s">
        <v>16657</v>
      </c>
      <c r="B177" t="s">
        <v>11769</v>
      </c>
      <c r="C177">
        <v>2022</v>
      </c>
      <c r="D177">
        <v>6</v>
      </c>
      <c r="E177">
        <v>28</v>
      </c>
    </row>
    <row r="178" spans="1:5" x14ac:dyDescent="0.25">
      <c r="A178" t="s">
        <v>16658</v>
      </c>
      <c r="B178" t="s">
        <v>11432</v>
      </c>
      <c r="C178">
        <v>2022</v>
      </c>
      <c r="D178">
        <v>6</v>
      </c>
      <c r="E178">
        <v>29</v>
      </c>
    </row>
    <row r="179" spans="1:5" x14ac:dyDescent="0.25">
      <c r="A179" t="s">
        <v>16659</v>
      </c>
      <c r="B179" t="s">
        <v>11722</v>
      </c>
      <c r="C179">
        <v>2022</v>
      </c>
      <c r="D179">
        <v>6</v>
      </c>
      <c r="E179">
        <v>30</v>
      </c>
    </row>
    <row r="180" spans="1:5" x14ac:dyDescent="0.25">
      <c r="A180" t="s">
        <v>16660</v>
      </c>
      <c r="B180" t="s">
        <v>10978</v>
      </c>
      <c r="C180">
        <v>2022</v>
      </c>
      <c r="D180">
        <v>7</v>
      </c>
      <c r="E180">
        <v>1</v>
      </c>
    </row>
    <row r="181" spans="1:5" x14ac:dyDescent="0.25">
      <c r="A181" t="s">
        <v>16661</v>
      </c>
      <c r="B181" t="s">
        <v>11196</v>
      </c>
      <c r="C181">
        <v>2022</v>
      </c>
      <c r="D181">
        <v>7</v>
      </c>
      <c r="E181">
        <v>2</v>
      </c>
    </row>
    <row r="182" spans="1:5" x14ac:dyDescent="0.25">
      <c r="A182" t="s">
        <v>16662</v>
      </c>
      <c r="B182" t="s">
        <v>11624</v>
      </c>
      <c r="C182">
        <v>2022</v>
      </c>
      <c r="D182">
        <v>7</v>
      </c>
      <c r="E182">
        <v>3</v>
      </c>
    </row>
    <row r="183" spans="1:5" x14ac:dyDescent="0.25">
      <c r="A183" t="s">
        <v>16663</v>
      </c>
      <c r="B183" t="s">
        <v>11086</v>
      </c>
      <c r="C183">
        <v>2022</v>
      </c>
      <c r="D183">
        <v>7</v>
      </c>
      <c r="E183">
        <v>4</v>
      </c>
    </row>
    <row r="184" spans="1:5" x14ac:dyDescent="0.25">
      <c r="A184" t="s">
        <v>16664</v>
      </c>
      <c r="B184" t="s">
        <v>11997</v>
      </c>
      <c r="C184">
        <v>2022</v>
      </c>
      <c r="D184">
        <v>7</v>
      </c>
      <c r="E184">
        <v>5</v>
      </c>
    </row>
    <row r="185" spans="1:5" x14ac:dyDescent="0.25">
      <c r="A185" t="s">
        <v>16665</v>
      </c>
      <c r="B185" t="s">
        <v>11036</v>
      </c>
      <c r="C185">
        <v>2022</v>
      </c>
      <c r="D185">
        <v>7</v>
      </c>
      <c r="E185">
        <v>6</v>
      </c>
    </row>
    <row r="186" spans="1:5" x14ac:dyDescent="0.25">
      <c r="A186" t="s">
        <v>16666</v>
      </c>
      <c r="B186" t="s">
        <v>11087</v>
      </c>
      <c r="C186">
        <v>2022</v>
      </c>
      <c r="D186">
        <v>7</v>
      </c>
      <c r="E186">
        <v>7</v>
      </c>
    </row>
    <row r="187" spans="1:5" x14ac:dyDescent="0.25">
      <c r="A187" t="s">
        <v>16667</v>
      </c>
      <c r="B187" t="s">
        <v>11053</v>
      </c>
      <c r="C187">
        <v>2022</v>
      </c>
      <c r="D187">
        <v>7</v>
      </c>
      <c r="E187">
        <v>8</v>
      </c>
    </row>
    <row r="188" spans="1:5" x14ac:dyDescent="0.25">
      <c r="A188" t="s">
        <v>16668</v>
      </c>
      <c r="B188" t="s">
        <v>11508</v>
      </c>
      <c r="C188">
        <v>2022</v>
      </c>
      <c r="D188">
        <v>7</v>
      </c>
      <c r="E188">
        <v>9</v>
      </c>
    </row>
    <row r="189" spans="1:5" x14ac:dyDescent="0.25">
      <c r="A189" t="s">
        <v>16669</v>
      </c>
      <c r="B189" t="s">
        <v>11629</v>
      </c>
      <c r="C189">
        <v>2022</v>
      </c>
      <c r="D189">
        <v>7</v>
      </c>
      <c r="E189">
        <v>10</v>
      </c>
    </row>
    <row r="190" spans="1:5" x14ac:dyDescent="0.25">
      <c r="A190" t="s">
        <v>16670</v>
      </c>
      <c r="B190" t="s">
        <v>11509</v>
      </c>
      <c r="C190">
        <v>2022</v>
      </c>
      <c r="D190">
        <v>7</v>
      </c>
      <c r="E190">
        <v>11</v>
      </c>
    </row>
    <row r="191" spans="1:5" x14ac:dyDescent="0.25">
      <c r="A191" t="s">
        <v>16671</v>
      </c>
      <c r="B191" t="s">
        <v>11894</v>
      </c>
      <c r="C191">
        <v>2022</v>
      </c>
      <c r="D191">
        <v>7</v>
      </c>
      <c r="E191">
        <v>12</v>
      </c>
    </row>
    <row r="192" spans="1:5" x14ac:dyDescent="0.25">
      <c r="A192" t="s">
        <v>16672</v>
      </c>
      <c r="B192" t="s">
        <v>11012</v>
      </c>
      <c r="C192">
        <v>2022</v>
      </c>
      <c r="D192">
        <v>7</v>
      </c>
      <c r="E192">
        <v>13</v>
      </c>
    </row>
    <row r="193" spans="1:5" x14ac:dyDescent="0.25">
      <c r="A193" t="s">
        <v>16673</v>
      </c>
      <c r="B193" t="s">
        <v>11954</v>
      </c>
      <c r="C193">
        <v>2022</v>
      </c>
      <c r="D193">
        <v>7</v>
      </c>
      <c r="E193">
        <v>14</v>
      </c>
    </row>
    <row r="194" spans="1:5" x14ac:dyDescent="0.25">
      <c r="A194" t="s">
        <v>16674</v>
      </c>
      <c r="B194" t="s">
        <v>11517</v>
      </c>
      <c r="C194">
        <v>2022</v>
      </c>
      <c r="D194">
        <v>7</v>
      </c>
      <c r="E194">
        <v>15</v>
      </c>
    </row>
    <row r="195" spans="1:5" x14ac:dyDescent="0.25">
      <c r="A195" t="s">
        <v>16675</v>
      </c>
      <c r="B195" t="s">
        <v>10971</v>
      </c>
      <c r="C195">
        <v>2022</v>
      </c>
      <c r="D195">
        <v>7</v>
      </c>
      <c r="E195">
        <v>16</v>
      </c>
    </row>
    <row r="196" spans="1:5" x14ac:dyDescent="0.25">
      <c r="A196" t="s">
        <v>16676</v>
      </c>
      <c r="B196" t="s">
        <v>11054</v>
      </c>
      <c r="C196">
        <v>2022</v>
      </c>
      <c r="D196">
        <v>7</v>
      </c>
      <c r="E196">
        <v>17</v>
      </c>
    </row>
    <row r="197" spans="1:5" x14ac:dyDescent="0.25">
      <c r="A197" t="s">
        <v>16677</v>
      </c>
      <c r="B197" t="s">
        <v>11539</v>
      </c>
      <c r="C197">
        <v>2022</v>
      </c>
      <c r="D197">
        <v>7</v>
      </c>
      <c r="E197">
        <v>18</v>
      </c>
    </row>
    <row r="198" spans="1:5" x14ac:dyDescent="0.25">
      <c r="A198" t="s">
        <v>16678</v>
      </c>
      <c r="B198" t="s">
        <v>11613</v>
      </c>
      <c r="C198">
        <v>2022</v>
      </c>
      <c r="D198">
        <v>7</v>
      </c>
      <c r="E198">
        <v>19</v>
      </c>
    </row>
    <row r="199" spans="1:5" x14ac:dyDescent="0.25">
      <c r="A199" t="s">
        <v>16679</v>
      </c>
      <c r="B199" t="s">
        <v>11488</v>
      </c>
      <c r="C199">
        <v>2022</v>
      </c>
      <c r="D199">
        <v>7</v>
      </c>
      <c r="E199">
        <v>20</v>
      </c>
    </row>
    <row r="200" spans="1:5" x14ac:dyDescent="0.25">
      <c r="A200" t="s">
        <v>16680</v>
      </c>
      <c r="B200" t="s">
        <v>11924</v>
      </c>
      <c r="C200">
        <v>2022</v>
      </c>
      <c r="D200">
        <v>7</v>
      </c>
      <c r="E200">
        <v>21</v>
      </c>
    </row>
    <row r="201" spans="1:5" x14ac:dyDescent="0.25">
      <c r="A201" t="s">
        <v>16681</v>
      </c>
      <c r="B201" t="s">
        <v>11066</v>
      </c>
      <c r="C201">
        <v>2022</v>
      </c>
      <c r="D201">
        <v>7</v>
      </c>
      <c r="E201">
        <v>22</v>
      </c>
    </row>
    <row r="202" spans="1:5" x14ac:dyDescent="0.25">
      <c r="A202" t="s">
        <v>16682</v>
      </c>
      <c r="B202" t="s">
        <v>11880</v>
      </c>
      <c r="C202">
        <v>2022</v>
      </c>
      <c r="D202">
        <v>7</v>
      </c>
      <c r="E202">
        <v>23</v>
      </c>
    </row>
    <row r="203" spans="1:5" x14ac:dyDescent="0.25">
      <c r="A203" t="s">
        <v>16683</v>
      </c>
      <c r="B203" t="s">
        <v>11489</v>
      </c>
      <c r="C203">
        <v>2022</v>
      </c>
      <c r="D203">
        <v>7</v>
      </c>
      <c r="E203">
        <v>24</v>
      </c>
    </row>
    <row r="204" spans="1:5" x14ac:dyDescent="0.25">
      <c r="A204" t="s">
        <v>16684</v>
      </c>
      <c r="B204" t="s">
        <v>10972</v>
      </c>
      <c r="C204">
        <v>2022</v>
      </c>
      <c r="D204">
        <v>7</v>
      </c>
      <c r="E204">
        <v>25</v>
      </c>
    </row>
    <row r="205" spans="1:5" x14ac:dyDescent="0.25">
      <c r="A205" t="s">
        <v>16685</v>
      </c>
      <c r="B205" t="s">
        <v>11032</v>
      </c>
      <c r="C205">
        <v>2022</v>
      </c>
      <c r="D205">
        <v>7</v>
      </c>
      <c r="E205">
        <v>26</v>
      </c>
    </row>
    <row r="206" spans="1:5" x14ac:dyDescent="0.25">
      <c r="A206" t="s">
        <v>16686</v>
      </c>
      <c r="B206" t="s">
        <v>11680</v>
      </c>
      <c r="C206">
        <v>2022</v>
      </c>
      <c r="D206">
        <v>7</v>
      </c>
      <c r="E206">
        <v>27</v>
      </c>
    </row>
    <row r="207" spans="1:5" x14ac:dyDescent="0.25">
      <c r="A207" t="s">
        <v>16687</v>
      </c>
      <c r="B207" t="s">
        <v>11966</v>
      </c>
      <c r="C207">
        <v>2022</v>
      </c>
      <c r="D207">
        <v>7</v>
      </c>
      <c r="E207">
        <v>28</v>
      </c>
    </row>
    <row r="208" spans="1:5" x14ac:dyDescent="0.25">
      <c r="A208" t="s">
        <v>16688</v>
      </c>
      <c r="B208" t="s">
        <v>11644</v>
      </c>
      <c r="C208">
        <v>2022</v>
      </c>
      <c r="D208">
        <v>7</v>
      </c>
      <c r="E208">
        <v>29</v>
      </c>
    </row>
    <row r="209" spans="1:5" x14ac:dyDescent="0.25">
      <c r="A209" t="s">
        <v>16689</v>
      </c>
      <c r="B209" t="s">
        <v>11828</v>
      </c>
      <c r="C209">
        <v>2022</v>
      </c>
      <c r="D209">
        <v>7</v>
      </c>
      <c r="E209">
        <v>30</v>
      </c>
    </row>
    <row r="210" spans="1:5" x14ac:dyDescent="0.25">
      <c r="A210" t="s">
        <v>16690</v>
      </c>
      <c r="B210" t="s">
        <v>11067</v>
      </c>
      <c r="C210">
        <v>2022</v>
      </c>
      <c r="D210">
        <v>7</v>
      </c>
      <c r="E210">
        <v>31</v>
      </c>
    </row>
    <row r="211" spans="1:5" x14ac:dyDescent="0.25">
      <c r="A211" t="s">
        <v>16691</v>
      </c>
      <c r="B211" t="s">
        <v>11571</v>
      </c>
      <c r="C211">
        <v>2022</v>
      </c>
      <c r="D211">
        <v>8</v>
      </c>
      <c r="E211">
        <v>1</v>
      </c>
    </row>
    <row r="212" spans="1:5" x14ac:dyDescent="0.25">
      <c r="A212" t="s">
        <v>16692</v>
      </c>
      <c r="B212" t="s">
        <v>11645</v>
      </c>
      <c r="C212">
        <v>2022</v>
      </c>
      <c r="D212">
        <v>8</v>
      </c>
      <c r="E212">
        <v>2</v>
      </c>
    </row>
    <row r="213" spans="1:5" x14ac:dyDescent="0.25">
      <c r="A213" t="s">
        <v>16693</v>
      </c>
      <c r="B213" t="s">
        <v>11072</v>
      </c>
      <c r="C213">
        <v>2022</v>
      </c>
      <c r="D213">
        <v>8</v>
      </c>
      <c r="E213">
        <v>3</v>
      </c>
    </row>
    <row r="214" spans="1:5" x14ac:dyDescent="0.25">
      <c r="A214" t="s">
        <v>16694</v>
      </c>
      <c r="B214" t="s">
        <v>11033</v>
      </c>
      <c r="C214">
        <v>2022</v>
      </c>
      <c r="D214">
        <v>8</v>
      </c>
      <c r="E214">
        <v>4</v>
      </c>
    </row>
    <row r="215" spans="1:5" x14ac:dyDescent="0.25">
      <c r="A215" t="s">
        <v>16695</v>
      </c>
      <c r="B215" t="s">
        <v>11669</v>
      </c>
      <c r="C215">
        <v>2022</v>
      </c>
      <c r="D215">
        <v>8</v>
      </c>
      <c r="E215">
        <v>5</v>
      </c>
    </row>
    <row r="216" spans="1:5" x14ac:dyDescent="0.25">
      <c r="A216" t="s">
        <v>16696</v>
      </c>
      <c r="B216" t="s">
        <v>11187</v>
      </c>
      <c r="C216">
        <v>2022</v>
      </c>
      <c r="D216">
        <v>8</v>
      </c>
      <c r="E216">
        <v>6</v>
      </c>
    </row>
    <row r="217" spans="1:5" x14ac:dyDescent="0.25">
      <c r="A217" t="s">
        <v>16697</v>
      </c>
      <c r="B217" t="s">
        <v>11778</v>
      </c>
      <c r="C217">
        <v>2022</v>
      </c>
      <c r="D217">
        <v>8</v>
      </c>
      <c r="E217">
        <v>7</v>
      </c>
    </row>
    <row r="218" spans="1:5" x14ac:dyDescent="0.25">
      <c r="A218" t="s">
        <v>16698</v>
      </c>
      <c r="B218" t="s">
        <v>11670</v>
      </c>
      <c r="C218">
        <v>2022</v>
      </c>
      <c r="D218">
        <v>8</v>
      </c>
      <c r="E218">
        <v>8</v>
      </c>
    </row>
    <row r="219" spans="1:5" x14ac:dyDescent="0.25">
      <c r="A219" t="s">
        <v>16699</v>
      </c>
      <c r="B219" t="s">
        <v>11073</v>
      </c>
      <c r="C219">
        <v>2022</v>
      </c>
      <c r="D219">
        <v>8</v>
      </c>
      <c r="E219">
        <v>9</v>
      </c>
    </row>
    <row r="220" spans="1:5" x14ac:dyDescent="0.25">
      <c r="A220" t="s">
        <v>16700</v>
      </c>
      <c r="B220" t="s">
        <v>11823</v>
      </c>
      <c r="C220">
        <v>2022</v>
      </c>
      <c r="D220">
        <v>8</v>
      </c>
      <c r="E220">
        <v>10</v>
      </c>
    </row>
    <row r="221" spans="1:5" x14ac:dyDescent="0.25">
      <c r="A221" t="s">
        <v>16483</v>
      </c>
      <c r="B221" t="s">
        <v>11593</v>
      </c>
      <c r="C221">
        <v>2022</v>
      </c>
      <c r="D221">
        <v>8</v>
      </c>
      <c r="E221">
        <v>11</v>
      </c>
    </row>
    <row r="222" spans="1:5" x14ac:dyDescent="0.25">
      <c r="A222" t="s">
        <v>16484</v>
      </c>
      <c r="B222" t="s">
        <v>11930</v>
      </c>
      <c r="C222">
        <v>2022</v>
      </c>
      <c r="D222">
        <v>8</v>
      </c>
      <c r="E222">
        <v>12</v>
      </c>
    </row>
    <row r="223" spans="1:5" x14ac:dyDescent="0.25">
      <c r="A223" t="s">
        <v>16485</v>
      </c>
      <c r="B223" t="s">
        <v>11579</v>
      </c>
      <c r="C223">
        <v>2022</v>
      </c>
      <c r="D223">
        <v>8</v>
      </c>
      <c r="E223">
        <v>13</v>
      </c>
    </row>
    <row r="224" spans="1:5" x14ac:dyDescent="0.25">
      <c r="A224" t="s">
        <v>16486</v>
      </c>
      <c r="B224" t="s">
        <v>11985</v>
      </c>
      <c r="C224">
        <v>2022</v>
      </c>
      <c r="D224">
        <v>8</v>
      </c>
      <c r="E224">
        <v>14</v>
      </c>
    </row>
    <row r="225" spans="1:5" x14ac:dyDescent="0.25">
      <c r="A225" t="s">
        <v>16487</v>
      </c>
      <c r="B225" t="s">
        <v>11188</v>
      </c>
      <c r="C225">
        <v>2022</v>
      </c>
      <c r="D225">
        <v>8</v>
      </c>
      <c r="E225">
        <v>15</v>
      </c>
    </row>
    <row r="226" spans="1:5" x14ac:dyDescent="0.25">
      <c r="A226" t="s">
        <v>16488</v>
      </c>
      <c r="B226" t="s">
        <v>11767</v>
      </c>
      <c r="C226">
        <v>2022</v>
      </c>
      <c r="D226">
        <v>8</v>
      </c>
      <c r="E226">
        <v>16</v>
      </c>
    </row>
    <row r="227" spans="1:5" x14ac:dyDescent="0.25">
      <c r="A227" t="s">
        <v>16489</v>
      </c>
      <c r="B227" t="s">
        <v>11968</v>
      </c>
      <c r="C227">
        <v>2022</v>
      </c>
      <c r="D227">
        <v>8</v>
      </c>
      <c r="E227">
        <v>17</v>
      </c>
    </row>
    <row r="228" spans="1:5" x14ac:dyDescent="0.25">
      <c r="A228" t="s">
        <v>16490</v>
      </c>
      <c r="B228" t="s">
        <v>11824</v>
      </c>
      <c r="C228">
        <v>2022</v>
      </c>
      <c r="D228">
        <v>8</v>
      </c>
      <c r="E228">
        <v>18</v>
      </c>
    </row>
    <row r="229" spans="1:5" x14ac:dyDescent="0.25">
      <c r="A229" t="s">
        <v>16491</v>
      </c>
      <c r="B229" t="s">
        <v>11195</v>
      </c>
      <c r="C229">
        <v>2022</v>
      </c>
      <c r="D229">
        <v>8</v>
      </c>
      <c r="E229">
        <v>19</v>
      </c>
    </row>
    <row r="230" spans="1:5" x14ac:dyDescent="0.25">
      <c r="A230" t="s">
        <v>16492</v>
      </c>
      <c r="B230" t="s">
        <v>11854</v>
      </c>
      <c r="C230">
        <v>2022</v>
      </c>
      <c r="D230">
        <v>8</v>
      </c>
      <c r="E230">
        <v>20</v>
      </c>
    </row>
    <row r="231" spans="1:5" x14ac:dyDescent="0.25">
      <c r="A231" t="s">
        <v>16701</v>
      </c>
      <c r="B231" t="s">
        <v>11720</v>
      </c>
      <c r="C231">
        <v>2022</v>
      </c>
      <c r="D231">
        <v>8</v>
      </c>
      <c r="E231">
        <v>21</v>
      </c>
    </row>
    <row r="232" spans="1:5" x14ac:dyDescent="0.25">
      <c r="A232" t="s">
        <v>16702</v>
      </c>
      <c r="B232" t="s">
        <v>11864</v>
      </c>
      <c r="C232">
        <v>2022</v>
      </c>
      <c r="D232">
        <v>8</v>
      </c>
      <c r="E232">
        <v>22</v>
      </c>
    </row>
    <row r="233" spans="1:5" x14ac:dyDescent="0.25">
      <c r="A233" t="s">
        <v>16703</v>
      </c>
      <c r="B233" t="s">
        <v>11167</v>
      </c>
      <c r="C233">
        <v>2022</v>
      </c>
      <c r="D233">
        <v>8</v>
      </c>
      <c r="E233">
        <v>23</v>
      </c>
    </row>
    <row r="234" spans="1:5" x14ac:dyDescent="0.25">
      <c r="A234" t="s">
        <v>16704</v>
      </c>
      <c r="B234" t="s">
        <v>11721</v>
      </c>
      <c r="C234">
        <v>2022</v>
      </c>
      <c r="D234">
        <v>8</v>
      </c>
      <c r="E234">
        <v>24</v>
      </c>
    </row>
    <row r="235" spans="1:5" x14ac:dyDescent="0.25">
      <c r="A235" t="s">
        <v>16705</v>
      </c>
      <c r="B235" t="s">
        <v>11168</v>
      </c>
      <c r="C235">
        <v>2022</v>
      </c>
      <c r="D235">
        <v>8</v>
      </c>
      <c r="E235">
        <v>25</v>
      </c>
    </row>
    <row r="236" spans="1:5" x14ac:dyDescent="0.25">
      <c r="A236" t="s">
        <v>16706</v>
      </c>
      <c r="B236" t="s">
        <v>11528</v>
      </c>
      <c r="C236">
        <v>2022</v>
      </c>
      <c r="D236">
        <v>8</v>
      </c>
      <c r="E236">
        <v>26</v>
      </c>
    </row>
    <row r="237" spans="1:5" x14ac:dyDescent="0.25">
      <c r="A237" t="s">
        <v>16707</v>
      </c>
      <c r="B237" t="s">
        <v>11192</v>
      </c>
      <c r="C237">
        <v>2022</v>
      </c>
      <c r="D237">
        <v>8</v>
      </c>
      <c r="E237">
        <v>27</v>
      </c>
    </row>
    <row r="238" spans="1:5" x14ac:dyDescent="0.25">
      <c r="A238" t="s">
        <v>16708</v>
      </c>
      <c r="B238" t="s">
        <v>11485</v>
      </c>
      <c r="C238">
        <v>2022</v>
      </c>
      <c r="D238">
        <v>8</v>
      </c>
      <c r="E238">
        <v>28</v>
      </c>
    </row>
    <row r="239" spans="1:5" x14ac:dyDescent="0.25">
      <c r="A239" t="s">
        <v>16709</v>
      </c>
      <c r="B239" t="s">
        <v>12040</v>
      </c>
      <c r="C239">
        <v>2022</v>
      </c>
      <c r="D239">
        <v>8</v>
      </c>
      <c r="E239">
        <v>29</v>
      </c>
    </row>
    <row r="240" spans="1:5" x14ac:dyDescent="0.25">
      <c r="A240" t="s">
        <v>16710</v>
      </c>
      <c r="B240" t="s">
        <v>11667</v>
      </c>
      <c r="C240">
        <v>2022</v>
      </c>
      <c r="D240">
        <v>8</v>
      </c>
      <c r="E240">
        <v>30</v>
      </c>
    </row>
    <row r="241" spans="1:5" x14ac:dyDescent="0.25">
      <c r="A241" t="s">
        <v>16711</v>
      </c>
      <c r="B241" t="s">
        <v>11920</v>
      </c>
      <c r="C241">
        <v>2022</v>
      </c>
      <c r="D241">
        <v>8</v>
      </c>
      <c r="E241">
        <v>31</v>
      </c>
    </row>
    <row r="242" spans="1:5" x14ac:dyDescent="0.25">
      <c r="A242" t="s">
        <v>16712</v>
      </c>
      <c r="B242" t="s">
        <v>11529</v>
      </c>
      <c r="C242">
        <v>2022</v>
      </c>
      <c r="D242">
        <v>9</v>
      </c>
      <c r="E242">
        <v>1</v>
      </c>
    </row>
    <row r="243" spans="1:5" x14ac:dyDescent="0.25">
      <c r="A243" t="s">
        <v>16713</v>
      </c>
      <c r="B243" t="s">
        <v>11138</v>
      </c>
      <c r="C243">
        <v>2022</v>
      </c>
      <c r="D243">
        <v>9</v>
      </c>
      <c r="E243">
        <v>2</v>
      </c>
    </row>
    <row r="244" spans="1:5" x14ac:dyDescent="0.25">
      <c r="A244" t="s">
        <v>16714</v>
      </c>
      <c r="B244" t="s">
        <v>12012</v>
      </c>
      <c r="C244">
        <v>2022</v>
      </c>
      <c r="D244">
        <v>9</v>
      </c>
      <c r="E244">
        <v>3</v>
      </c>
    </row>
    <row r="245" spans="1:5" x14ac:dyDescent="0.25">
      <c r="A245" t="s">
        <v>16715</v>
      </c>
      <c r="B245" t="s">
        <v>11673</v>
      </c>
      <c r="C245">
        <v>2022</v>
      </c>
      <c r="D245">
        <v>9</v>
      </c>
      <c r="E245">
        <v>4</v>
      </c>
    </row>
    <row r="246" spans="1:5" x14ac:dyDescent="0.25">
      <c r="A246" t="s">
        <v>16716</v>
      </c>
      <c r="B246" t="s">
        <v>11139</v>
      </c>
      <c r="C246">
        <v>2022</v>
      </c>
      <c r="D246">
        <v>9</v>
      </c>
      <c r="E246">
        <v>5</v>
      </c>
    </row>
    <row r="247" spans="1:5" x14ac:dyDescent="0.25">
      <c r="A247" t="s">
        <v>16717</v>
      </c>
      <c r="B247" t="s">
        <v>11486</v>
      </c>
      <c r="C247">
        <v>2022</v>
      </c>
      <c r="D247">
        <v>9</v>
      </c>
      <c r="E247">
        <v>6</v>
      </c>
    </row>
    <row r="248" spans="1:5" x14ac:dyDescent="0.25">
      <c r="A248" t="s">
        <v>16718</v>
      </c>
      <c r="B248" t="s">
        <v>11668</v>
      </c>
      <c r="C248">
        <v>2022</v>
      </c>
      <c r="D248">
        <v>9</v>
      </c>
      <c r="E248">
        <v>7</v>
      </c>
    </row>
    <row r="249" spans="1:5" x14ac:dyDescent="0.25">
      <c r="A249" t="s">
        <v>16719</v>
      </c>
      <c r="B249" t="s">
        <v>11918</v>
      </c>
      <c r="C249">
        <v>2022</v>
      </c>
      <c r="D249">
        <v>9</v>
      </c>
      <c r="E249">
        <v>8</v>
      </c>
    </row>
    <row r="250" spans="1:5" x14ac:dyDescent="0.25">
      <c r="A250" t="s">
        <v>16720</v>
      </c>
      <c r="B250" t="s">
        <v>11625</v>
      </c>
      <c r="C250">
        <v>2022</v>
      </c>
      <c r="D250">
        <v>9</v>
      </c>
      <c r="E250">
        <v>9</v>
      </c>
    </row>
    <row r="251" spans="1:5" x14ac:dyDescent="0.25">
      <c r="A251" t="s">
        <v>16721</v>
      </c>
      <c r="B251" t="s">
        <v>11909</v>
      </c>
      <c r="C251">
        <v>2022</v>
      </c>
      <c r="D251">
        <v>9</v>
      </c>
      <c r="E251">
        <v>10</v>
      </c>
    </row>
    <row r="252" spans="1:5" x14ac:dyDescent="0.25">
      <c r="A252" t="s">
        <v>16722</v>
      </c>
      <c r="B252" t="s">
        <v>11342</v>
      </c>
      <c r="C252">
        <v>2022</v>
      </c>
      <c r="D252">
        <v>9</v>
      </c>
      <c r="E252">
        <v>11</v>
      </c>
    </row>
    <row r="253" spans="1:5" x14ac:dyDescent="0.25">
      <c r="A253" t="s">
        <v>16723</v>
      </c>
      <c r="B253" t="s">
        <v>11154</v>
      </c>
      <c r="C253">
        <v>2022</v>
      </c>
      <c r="D253">
        <v>9</v>
      </c>
      <c r="E253">
        <v>12</v>
      </c>
    </row>
    <row r="254" spans="1:5" x14ac:dyDescent="0.25">
      <c r="A254" t="s">
        <v>16724</v>
      </c>
      <c r="B254" t="s">
        <v>11755</v>
      </c>
      <c r="C254">
        <v>2022</v>
      </c>
      <c r="D254">
        <v>9</v>
      </c>
      <c r="E254">
        <v>13</v>
      </c>
    </row>
    <row r="255" spans="1:5" x14ac:dyDescent="0.25">
      <c r="A255" t="s">
        <v>16725</v>
      </c>
      <c r="B255" t="s">
        <v>11155</v>
      </c>
      <c r="C255">
        <v>2022</v>
      </c>
      <c r="D255">
        <v>9</v>
      </c>
      <c r="E255">
        <v>14</v>
      </c>
    </row>
    <row r="256" spans="1:5" x14ac:dyDescent="0.25">
      <c r="A256" t="s">
        <v>16726</v>
      </c>
      <c r="B256" t="s">
        <v>11518</v>
      </c>
      <c r="C256">
        <v>2022</v>
      </c>
      <c r="D256">
        <v>9</v>
      </c>
      <c r="E256">
        <v>15</v>
      </c>
    </row>
    <row r="257" spans="1:5" x14ac:dyDescent="0.25">
      <c r="A257" t="s">
        <v>16727</v>
      </c>
      <c r="B257" t="s">
        <v>11343</v>
      </c>
      <c r="C257">
        <v>2022</v>
      </c>
      <c r="D257">
        <v>9</v>
      </c>
      <c r="E257">
        <v>16</v>
      </c>
    </row>
    <row r="258" spans="1:5" x14ac:dyDescent="0.25">
      <c r="A258" t="s">
        <v>16728</v>
      </c>
      <c r="B258" t="s">
        <v>11510</v>
      </c>
      <c r="C258">
        <v>2022</v>
      </c>
      <c r="D258">
        <v>9</v>
      </c>
      <c r="E258">
        <v>17</v>
      </c>
    </row>
    <row r="259" spans="1:5" x14ac:dyDescent="0.25">
      <c r="A259" t="s">
        <v>16729</v>
      </c>
      <c r="B259" t="s">
        <v>12034</v>
      </c>
      <c r="C259">
        <v>2022</v>
      </c>
      <c r="D259">
        <v>9</v>
      </c>
      <c r="E259">
        <v>18</v>
      </c>
    </row>
    <row r="260" spans="1:5" x14ac:dyDescent="0.25">
      <c r="A260" t="s">
        <v>16730</v>
      </c>
      <c r="B260" t="s">
        <v>11793</v>
      </c>
      <c r="C260">
        <v>2022</v>
      </c>
      <c r="D260">
        <v>9</v>
      </c>
      <c r="E260">
        <v>19</v>
      </c>
    </row>
    <row r="261" spans="1:5" x14ac:dyDescent="0.25">
      <c r="A261" t="s">
        <v>16731</v>
      </c>
      <c r="B261" t="s">
        <v>11760</v>
      </c>
      <c r="C261">
        <v>2022</v>
      </c>
      <c r="D261">
        <v>9</v>
      </c>
      <c r="E261">
        <v>20</v>
      </c>
    </row>
    <row r="262" spans="1:5" x14ac:dyDescent="0.25">
      <c r="A262" t="s">
        <v>16732</v>
      </c>
      <c r="B262" t="s">
        <v>11914</v>
      </c>
      <c r="C262">
        <v>2022</v>
      </c>
      <c r="D262">
        <v>9</v>
      </c>
      <c r="E262">
        <v>21</v>
      </c>
    </row>
    <row r="263" spans="1:5" x14ac:dyDescent="0.25">
      <c r="A263" t="s">
        <v>16733</v>
      </c>
      <c r="B263" t="s">
        <v>11002</v>
      </c>
      <c r="C263">
        <v>2022</v>
      </c>
      <c r="D263">
        <v>9</v>
      </c>
      <c r="E263">
        <v>22</v>
      </c>
    </row>
    <row r="264" spans="1:5" x14ac:dyDescent="0.25">
      <c r="A264" t="s">
        <v>16734</v>
      </c>
      <c r="B264" t="s">
        <v>11003</v>
      </c>
      <c r="C264">
        <v>2022</v>
      </c>
      <c r="D264">
        <v>9</v>
      </c>
      <c r="E264">
        <v>23</v>
      </c>
    </row>
    <row r="265" spans="1:5" x14ac:dyDescent="0.25">
      <c r="A265" t="s">
        <v>16735</v>
      </c>
      <c r="B265" t="s">
        <v>11212</v>
      </c>
      <c r="C265">
        <v>2022</v>
      </c>
      <c r="D265">
        <v>9</v>
      </c>
      <c r="E265">
        <v>24</v>
      </c>
    </row>
    <row r="266" spans="1:5" x14ac:dyDescent="0.25">
      <c r="A266" t="s">
        <v>16736</v>
      </c>
      <c r="B266" t="s">
        <v>11817</v>
      </c>
      <c r="C266">
        <v>2022</v>
      </c>
      <c r="D266">
        <v>9</v>
      </c>
      <c r="E266">
        <v>25</v>
      </c>
    </row>
    <row r="267" spans="1:5" x14ac:dyDescent="0.25">
      <c r="A267" t="s">
        <v>16737</v>
      </c>
      <c r="B267" t="s">
        <v>11309</v>
      </c>
      <c r="C267">
        <v>2022</v>
      </c>
      <c r="D267">
        <v>9</v>
      </c>
      <c r="E267">
        <v>26</v>
      </c>
    </row>
    <row r="268" spans="1:5" x14ac:dyDescent="0.25">
      <c r="A268" t="s">
        <v>16738</v>
      </c>
      <c r="B268" t="s">
        <v>11948</v>
      </c>
      <c r="C268">
        <v>2022</v>
      </c>
      <c r="D268">
        <v>9</v>
      </c>
      <c r="E268">
        <v>27</v>
      </c>
    </row>
    <row r="269" spans="1:5" x14ac:dyDescent="0.25">
      <c r="A269" t="s">
        <v>16739</v>
      </c>
      <c r="B269" t="s">
        <v>11310</v>
      </c>
      <c r="C269">
        <v>2022</v>
      </c>
      <c r="D269">
        <v>9</v>
      </c>
      <c r="E269">
        <v>28</v>
      </c>
    </row>
    <row r="270" spans="1:5" x14ac:dyDescent="0.25">
      <c r="A270" t="s">
        <v>16740</v>
      </c>
      <c r="B270" t="s">
        <v>11671</v>
      </c>
      <c r="C270">
        <v>2022</v>
      </c>
      <c r="D270">
        <v>9</v>
      </c>
      <c r="E270">
        <v>29</v>
      </c>
    </row>
    <row r="271" spans="1:5" x14ac:dyDescent="0.25">
      <c r="A271" t="s">
        <v>16741</v>
      </c>
      <c r="B271" t="s">
        <v>11827</v>
      </c>
      <c r="C271">
        <v>2022</v>
      </c>
      <c r="D271">
        <v>9</v>
      </c>
      <c r="E271">
        <v>30</v>
      </c>
    </row>
    <row r="272" spans="1:5" x14ac:dyDescent="0.25">
      <c r="A272" t="s">
        <v>16742</v>
      </c>
      <c r="B272" t="s">
        <v>11733</v>
      </c>
      <c r="C272">
        <v>2022</v>
      </c>
      <c r="D272">
        <v>10</v>
      </c>
      <c r="E272">
        <v>1</v>
      </c>
    </row>
    <row r="273" spans="1:5" x14ac:dyDescent="0.25">
      <c r="A273" t="s">
        <v>16743</v>
      </c>
      <c r="B273" t="s">
        <v>11963</v>
      </c>
      <c r="C273">
        <v>2022</v>
      </c>
      <c r="D273">
        <v>10</v>
      </c>
      <c r="E273">
        <v>2</v>
      </c>
    </row>
    <row r="274" spans="1:5" x14ac:dyDescent="0.25">
      <c r="A274" t="s">
        <v>16744</v>
      </c>
      <c r="B274" t="s">
        <v>11213</v>
      </c>
      <c r="C274">
        <v>2022</v>
      </c>
      <c r="D274">
        <v>10</v>
      </c>
      <c r="E274">
        <v>3</v>
      </c>
    </row>
    <row r="275" spans="1:5" x14ac:dyDescent="0.25">
      <c r="A275" t="s">
        <v>16745</v>
      </c>
      <c r="B275" t="s">
        <v>11672</v>
      </c>
      <c r="C275">
        <v>2022</v>
      </c>
      <c r="D275">
        <v>10</v>
      </c>
      <c r="E275">
        <v>4</v>
      </c>
    </row>
    <row r="276" spans="1:5" x14ac:dyDescent="0.25">
      <c r="A276" t="s">
        <v>16746</v>
      </c>
      <c r="B276" t="s">
        <v>11742</v>
      </c>
      <c r="C276">
        <v>2022</v>
      </c>
      <c r="D276">
        <v>10</v>
      </c>
      <c r="E276">
        <v>5</v>
      </c>
    </row>
    <row r="277" spans="1:5" x14ac:dyDescent="0.25">
      <c r="A277" t="s">
        <v>16747</v>
      </c>
      <c r="B277" t="s">
        <v>11949</v>
      </c>
      <c r="C277">
        <v>2022</v>
      </c>
      <c r="D277">
        <v>10</v>
      </c>
      <c r="E277">
        <v>6</v>
      </c>
    </row>
    <row r="278" spans="1:5" x14ac:dyDescent="0.25">
      <c r="A278" t="s">
        <v>16748</v>
      </c>
      <c r="B278" t="s">
        <v>11589</v>
      </c>
      <c r="C278">
        <v>2022</v>
      </c>
      <c r="D278">
        <v>10</v>
      </c>
      <c r="E278">
        <v>7</v>
      </c>
    </row>
    <row r="279" spans="1:5" x14ac:dyDescent="0.25">
      <c r="A279" t="s">
        <v>16749</v>
      </c>
      <c r="B279" t="s">
        <v>12003</v>
      </c>
      <c r="C279">
        <v>2022</v>
      </c>
      <c r="D279">
        <v>10</v>
      </c>
      <c r="E279">
        <v>8</v>
      </c>
    </row>
    <row r="280" spans="1:5" x14ac:dyDescent="0.25">
      <c r="A280" t="s">
        <v>16750</v>
      </c>
      <c r="B280" t="s">
        <v>11807</v>
      </c>
      <c r="C280">
        <v>2022</v>
      </c>
      <c r="D280">
        <v>10</v>
      </c>
      <c r="E280">
        <v>9</v>
      </c>
    </row>
    <row r="281" spans="1:5" x14ac:dyDescent="0.25">
      <c r="A281" t="s">
        <v>16751</v>
      </c>
      <c r="B281" t="s">
        <v>11367</v>
      </c>
      <c r="C281">
        <v>2022</v>
      </c>
      <c r="D281">
        <v>10</v>
      </c>
      <c r="E281">
        <v>10</v>
      </c>
    </row>
    <row r="282" spans="1:5" x14ac:dyDescent="0.25">
      <c r="A282" t="s">
        <v>16752</v>
      </c>
      <c r="B282" t="s">
        <v>11021</v>
      </c>
      <c r="C282">
        <v>2022</v>
      </c>
      <c r="D282">
        <v>10</v>
      </c>
      <c r="E282">
        <v>11</v>
      </c>
    </row>
    <row r="283" spans="1:5" x14ac:dyDescent="0.25">
      <c r="A283" t="s">
        <v>16753</v>
      </c>
      <c r="B283" t="s">
        <v>11652</v>
      </c>
      <c r="C283">
        <v>2022</v>
      </c>
      <c r="D283">
        <v>10</v>
      </c>
      <c r="E283">
        <v>12</v>
      </c>
    </row>
    <row r="284" spans="1:5" x14ac:dyDescent="0.25">
      <c r="A284" t="s">
        <v>16754</v>
      </c>
      <c r="B284" t="s">
        <v>11759</v>
      </c>
      <c r="C284">
        <v>2022</v>
      </c>
      <c r="D284">
        <v>10</v>
      </c>
      <c r="E284">
        <v>13</v>
      </c>
    </row>
    <row r="285" spans="1:5" x14ac:dyDescent="0.25">
      <c r="A285" t="s">
        <v>16755</v>
      </c>
      <c r="B285" t="s">
        <v>11368</v>
      </c>
      <c r="C285">
        <v>2022</v>
      </c>
      <c r="D285">
        <v>10</v>
      </c>
      <c r="E285">
        <v>14</v>
      </c>
    </row>
    <row r="286" spans="1:5" x14ac:dyDescent="0.25">
      <c r="A286" t="s">
        <v>16756</v>
      </c>
      <c r="B286" t="s">
        <v>11022</v>
      </c>
      <c r="C286">
        <v>2022</v>
      </c>
      <c r="D286">
        <v>10</v>
      </c>
      <c r="E286">
        <v>15</v>
      </c>
    </row>
    <row r="287" spans="1:5" x14ac:dyDescent="0.25">
      <c r="A287" t="s">
        <v>16757</v>
      </c>
      <c r="B287" t="s">
        <v>10969</v>
      </c>
      <c r="C287">
        <v>2022</v>
      </c>
      <c r="D287">
        <v>10</v>
      </c>
      <c r="E287">
        <v>16</v>
      </c>
    </row>
    <row r="288" spans="1:5" x14ac:dyDescent="0.25">
      <c r="A288" t="s">
        <v>16758</v>
      </c>
      <c r="B288" t="s">
        <v>11055</v>
      </c>
      <c r="C288">
        <v>2022</v>
      </c>
      <c r="D288">
        <v>10</v>
      </c>
      <c r="E288">
        <v>17</v>
      </c>
    </row>
    <row r="289" spans="1:5" x14ac:dyDescent="0.25">
      <c r="A289" t="s">
        <v>16759</v>
      </c>
      <c r="B289" t="s">
        <v>11501</v>
      </c>
      <c r="C289">
        <v>2022</v>
      </c>
      <c r="D289">
        <v>10</v>
      </c>
      <c r="E289">
        <v>18</v>
      </c>
    </row>
    <row r="290" spans="1:5" x14ac:dyDescent="0.25">
      <c r="A290" t="s">
        <v>16760</v>
      </c>
      <c r="B290" t="s">
        <v>11731</v>
      </c>
      <c r="C290">
        <v>2022</v>
      </c>
      <c r="D290">
        <v>10</v>
      </c>
      <c r="E290">
        <v>19</v>
      </c>
    </row>
    <row r="291" spans="1:5" x14ac:dyDescent="0.25">
      <c r="A291" t="s">
        <v>16761</v>
      </c>
      <c r="B291" t="s">
        <v>11233</v>
      </c>
      <c r="C291">
        <v>2022</v>
      </c>
      <c r="D291">
        <v>10</v>
      </c>
      <c r="E291">
        <v>20</v>
      </c>
    </row>
    <row r="292" spans="1:5" x14ac:dyDescent="0.25">
      <c r="A292" t="s">
        <v>16762</v>
      </c>
      <c r="B292" t="s">
        <v>11475</v>
      </c>
      <c r="C292">
        <v>2022</v>
      </c>
      <c r="D292">
        <v>10</v>
      </c>
      <c r="E292">
        <v>21</v>
      </c>
    </row>
    <row r="293" spans="1:5" x14ac:dyDescent="0.25">
      <c r="A293" t="s">
        <v>16763</v>
      </c>
      <c r="B293" t="s">
        <v>11433</v>
      </c>
      <c r="C293">
        <v>2022</v>
      </c>
      <c r="D293">
        <v>10</v>
      </c>
      <c r="E293">
        <v>22</v>
      </c>
    </row>
    <row r="294" spans="1:5" x14ac:dyDescent="0.25">
      <c r="A294" t="s">
        <v>16764</v>
      </c>
      <c r="B294" t="s">
        <v>11732</v>
      </c>
      <c r="C294">
        <v>2022</v>
      </c>
      <c r="D294">
        <v>10</v>
      </c>
      <c r="E294">
        <v>23</v>
      </c>
    </row>
    <row r="295" spans="1:5" x14ac:dyDescent="0.25">
      <c r="A295" t="s">
        <v>16765</v>
      </c>
      <c r="B295" t="s">
        <v>11502</v>
      </c>
      <c r="C295">
        <v>2022</v>
      </c>
      <c r="D295">
        <v>10</v>
      </c>
      <c r="E295">
        <v>24</v>
      </c>
    </row>
    <row r="296" spans="1:5" x14ac:dyDescent="0.25">
      <c r="A296" t="s">
        <v>16766</v>
      </c>
      <c r="B296" t="s">
        <v>10970</v>
      </c>
      <c r="C296">
        <v>2022</v>
      </c>
      <c r="D296">
        <v>10</v>
      </c>
      <c r="E296">
        <v>25</v>
      </c>
    </row>
    <row r="297" spans="1:5" x14ac:dyDescent="0.25">
      <c r="A297" t="s">
        <v>16767</v>
      </c>
      <c r="B297" t="s">
        <v>11056</v>
      </c>
      <c r="C297">
        <v>2022</v>
      </c>
      <c r="D297">
        <v>10</v>
      </c>
      <c r="E297">
        <v>26</v>
      </c>
    </row>
    <row r="298" spans="1:5" x14ac:dyDescent="0.25">
      <c r="A298" t="s">
        <v>16768</v>
      </c>
      <c r="B298" t="s">
        <v>11857</v>
      </c>
      <c r="C298">
        <v>2022</v>
      </c>
      <c r="D298">
        <v>10</v>
      </c>
      <c r="E298">
        <v>27</v>
      </c>
    </row>
    <row r="299" spans="1:5" x14ac:dyDescent="0.25">
      <c r="A299" t="s">
        <v>16769</v>
      </c>
      <c r="B299" t="s">
        <v>11754</v>
      </c>
      <c r="C299">
        <v>2022</v>
      </c>
      <c r="D299">
        <v>10</v>
      </c>
      <c r="E299">
        <v>28</v>
      </c>
    </row>
    <row r="300" spans="1:5" x14ac:dyDescent="0.25">
      <c r="A300" t="s">
        <v>16770</v>
      </c>
      <c r="B300" t="s">
        <v>11301</v>
      </c>
      <c r="C300">
        <v>2022</v>
      </c>
      <c r="D300">
        <v>10</v>
      </c>
      <c r="E300">
        <v>29</v>
      </c>
    </row>
    <row r="301" spans="1:5" x14ac:dyDescent="0.25">
      <c r="A301" t="s">
        <v>16771</v>
      </c>
      <c r="B301" t="s">
        <v>11088</v>
      </c>
      <c r="C301">
        <v>2022</v>
      </c>
      <c r="D301">
        <v>10</v>
      </c>
      <c r="E301">
        <v>30</v>
      </c>
    </row>
    <row r="302" spans="1:5" x14ac:dyDescent="0.25">
      <c r="A302" t="s">
        <v>16772</v>
      </c>
      <c r="B302" t="s">
        <v>11302</v>
      </c>
      <c r="C302">
        <v>2022</v>
      </c>
      <c r="D302">
        <v>10</v>
      </c>
      <c r="E302">
        <v>31</v>
      </c>
    </row>
    <row r="303" spans="1:5" x14ac:dyDescent="0.25">
      <c r="A303" t="s">
        <v>16773</v>
      </c>
      <c r="B303" t="s">
        <v>11304</v>
      </c>
      <c r="C303">
        <v>2022</v>
      </c>
      <c r="D303">
        <v>11</v>
      </c>
      <c r="E303">
        <v>1</v>
      </c>
    </row>
    <row r="304" spans="1:5" x14ac:dyDescent="0.25">
      <c r="A304" t="s">
        <v>16774</v>
      </c>
      <c r="B304" t="s">
        <v>11745</v>
      </c>
      <c r="C304">
        <v>2022</v>
      </c>
      <c r="D304">
        <v>11</v>
      </c>
      <c r="E304">
        <v>2</v>
      </c>
    </row>
    <row r="305" spans="1:5" x14ac:dyDescent="0.25">
      <c r="A305" t="s">
        <v>16775</v>
      </c>
      <c r="B305" t="s">
        <v>11305</v>
      </c>
      <c r="C305">
        <v>2022</v>
      </c>
      <c r="D305">
        <v>11</v>
      </c>
      <c r="E305">
        <v>3</v>
      </c>
    </row>
    <row r="306" spans="1:5" x14ac:dyDescent="0.25">
      <c r="A306" t="s">
        <v>16776</v>
      </c>
      <c r="B306" t="s">
        <v>11590</v>
      </c>
      <c r="C306">
        <v>2022</v>
      </c>
      <c r="D306">
        <v>11</v>
      </c>
      <c r="E306">
        <v>4</v>
      </c>
    </row>
    <row r="307" spans="1:5" x14ac:dyDescent="0.25">
      <c r="A307" t="s">
        <v>16777</v>
      </c>
      <c r="B307" t="s">
        <v>11853</v>
      </c>
      <c r="C307">
        <v>2022</v>
      </c>
      <c r="D307">
        <v>11</v>
      </c>
      <c r="E307">
        <v>5</v>
      </c>
    </row>
    <row r="308" spans="1:5" x14ac:dyDescent="0.25">
      <c r="A308" t="s">
        <v>16778</v>
      </c>
      <c r="B308" t="s">
        <v>11452</v>
      </c>
      <c r="C308">
        <v>2022</v>
      </c>
      <c r="D308">
        <v>11</v>
      </c>
      <c r="E308">
        <v>6</v>
      </c>
    </row>
    <row r="309" spans="1:5" x14ac:dyDescent="0.25">
      <c r="A309" t="s">
        <v>16779</v>
      </c>
      <c r="B309" t="s">
        <v>11630</v>
      </c>
      <c r="C309">
        <v>2022</v>
      </c>
      <c r="D309">
        <v>11</v>
      </c>
      <c r="E309">
        <v>7</v>
      </c>
    </row>
    <row r="310" spans="1:5" x14ac:dyDescent="0.25">
      <c r="A310" t="s">
        <v>16780</v>
      </c>
      <c r="B310" t="s">
        <v>11164</v>
      </c>
      <c r="C310">
        <v>2022</v>
      </c>
      <c r="D310">
        <v>11</v>
      </c>
      <c r="E310">
        <v>8</v>
      </c>
    </row>
    <row r="311" spans="1:5" x14ac:dyDescent="0.25">
      <c r="A311" t="s">
        <v>16781</v>
      </c>
      <c r="B311" t="s">
        <v>11095</v>
      </c>
      <c r="C311">
        <v>2022</v>
      </c>
      <c r="D311">
        <v>11</v>
      </c>
      <c r="E311">
        <v>9</v>
      </c>
    </row>
    <row r="312" spans="1:5" x14ac:dyDescent="0.25">
      <c r="A312" t="s">
        <v>16782</v>
      </c>
      <c r="B312" t="s">
        <v>11536</v>
      </c>
      <c r="C312">
        <v>2022</v>
      </c>
      <c r="D312">
        <v>11</v>
      </c>
      <c r="E312">
        <v>10</v>
      </c>
    </row>
    <row r="313" spans="1:5" x14ac:dyDescent="0.25">
      <c r="A313" t="s">
        <v>16783</v>
      </c>
      <c r="B313" t="s">
        <v>11209</v>
      </c>
      <c r="C313">
        <v>2022</v>
      </c>
      <c r="D313">
        <v>11</v>
      </c>
      <c r="E313">
        <v>11</v>
      </c>
    </row>
    <row r="314" spans="1:5" x14ac:dyDescent="0.25">
      <c r="A314" t="s">
        <v>16784</v>
      </c>
      <c r="B314" t="s">
        <v>11210</v>
      </c>
      <c r="C314">
        <v>2022</v>
      </c>
      <c r="D314">
        <v>11</v>
      </c>
      <c r="E314">
        <v>12</v>
      </c>
    </row>
    <row r="315" spans="1:5" x14ac:dyDescent="0.25">
      <c r="A315" t="s">
        <v>16785</v>
      </c>
      <c r="B315" t="s">
        <v>11912</v>
      </c>
      <c r="C315">
        <v>2022</v>
      </c>
      <c r="D315">
        <v>11</v>
      </c>
      <c r="E315">
        <v>13</v>
      </c>
    </row>
    <row r="316" spans="1:5" x14ac:dyDescent="0.25">
      <c r="A316" t="s">
        <v>16786</v>
      </c>
      <c r="B316" t="s">
        <v>11417</v>
      </c>
      <c r="C316">
        <v>2022</v>
      </c>
      <c r="D316">
        <v>11</v>
      </c>
      <c r="E316">
        <v>15</v>
      </c>
    </row>
    <row r="317" spans="1:5" x14ac:dyDescent="0.25">
      <c r="A317" t="s">
        <v>16787</v>
      </c>
      <c r="B317" t="s">
        <v>11165</v>
      </c>
      <c r="C317">
        <v>2022</v>
      </c>
      <c r="D317">
        <v>11</v>
      </c>
      <c r="E317">
        <v>16</v>
      </c>
    </row>
    <row r="318" spans="1:5" x14ac:dyDescent="0.25">
      <c r="A318" t="s">
        <v>16788</v>
      </c>
      <c r="B318" t="s">
        <v>11418</v>
      </c>
      <c r="C318">
        <v>2022</v>
      </c>
      <c r="D318">
        <v>11</v>
      </c>
      <c r="E318">
        <v>17</v>
      </c>
    </row>
    <row r="319" spans="1:5" x14ac:dyDescent="0.25">
      <c r="A319" t="s">
        <v>16789</v>
      </c>
      <c r="B319" t="s">
        <v>11666</v>
      </c>
      <c r="C319">
        <v>2022</v>
      </c>
      <c r="D319">
        <v>11</v>
      </c>
      <c r="E319">
        <v>18</v>
      </c>
    </row>
    <row r="320" spans="1:5" x14ac:dyDescent="0.25">
      <c r="A320" t="s">
        <v>16790</v>
      </c>
      <c r="B320" t="s">
        <v>11719</v>
      </c>
      <c r="C320">
        <v>2022</v>
      </c>
      <c r="D320">
        <v>11</v>
      </c>
      <c r="E320">
        <v>19</v>
      </c>
    </row>
    <row r="321" spans="1:5" x14ac:dyDescent="0.25">
      <c r="A321" t="s">
        <v>16791</v>
      </c>
      <c r="B321" t="s">
        <v>11244</v>
      </c>
      <c r="C321">
        <v>2022</v>
      </c>
      <c r="D321">
        <v>11</v>
      </c>
      <c r="E321">
        <v>20</v>
      </c>
    </row>
    <row r="322" spans="1:5" x14ac:dyDescent="0.25">
      <c r="A322" t="s">
        <v>16792</v>
      </c>
      <c r="B322" t="s">
        <v>11245</v>
      </c>
      <c r="C322">
        <v>2022</v>
      </c>
      <c r="D322">
        <v>11</v>
      </c>
      <c r="E322">
        <v>21</v>
      </c>
    </row>
    <row r="323" spans="1:5" x14ac:dyDescent="0.25">
      <c r="A323" t="s">
        <v>16793</v>
      </c>
      <c r="B323" t="s">
        <v>11434</v>
      </c>
      <c r="C323">
        <v>2022</v>
      </c>
      <c r="D323">
        <v>11</v>
      </c>
      <c r="E323">
        <v>22</v>
      </c>
    </row>
    <row r="324" spans="1:5" x14ac:dyDescent="0.25">
      <c r="A324" t="s">
        <v>16794</v>
      </c>
      <c r="B324" t="s">
        <v>11814</v>
      </c>
      <c r="C324">
        <v>2022</v>
      </c>
      <c r="D324">
        <v>11</v>
      </c>
      <c r="E324">
        <v>23</v>
      </c>
    </row>
    <row r="325" spans="1:5" x14ac:dyDescent="0.25">
      <c r="A325" t="s">
        <v>16795</v>
      </c>
      <c r="B325" t="s">
        <v>11784</v>
      </c>
      <c r="C325">
        <v>2022</v>
      </c>
      <c r="D325">
        <v>11</v>
      </c>
      <c r="E325">
        <v>24</v>
      </c>
    </row>
    <row r="326" spans="1:5" x14ac:dyDescent="0.25">
      <c r="A326" t="s">
        <v>16796</v>
      </c>
      <c r="B326" t="s">
        <v>11435</v>
      </c>
      <c r="C326">
        <v>2022</v>
      </c>
      <c r="D326">
        <v>11</v>
      </c>
      <c r="E326">
        <v>25</v>
      </c>
    </row>
    <row r="327" spans="1:5" x14ac:dyDescent="0.25">
      <c r="A327" t="s">
        <v>16797</v>
      </c>
      <c r="B327" t="s">
        <v>11797</v>
      </c>
      <c r="C327">
        <v>2022</v>
      </c>
      <c r="D327">
        <v>11</v>
      </c>
      <c r="E327">
        <v>26</v>
      </c>
    </row>
    <row r="328" spans="1:5" x14ac:dyDescent="0.25">
      <c r="A328" t="s">
        <v>16798</v>
      </c>
      <c r="B328" t="s">
        <v>11900</v>
      </c>
      <c r="C328">
        <v>2022</v>
      </c>
      <c r="D328">
        <v>11</v>
      </c>
      <c r="E328">
        <v>27</v>
      </c>
    </row>
    <row r="329" spans="1:5" x14ac:dyDescent="0.25">
      <c r="A329" t="s">
        <v>16799</v>
      </c>
      <c r="B329" t="s">
        <v>11986</v>
      </c>
      <c r="C329">
        <v>2022</v>
      </c>
      <c r="D329">
        <v>11</v>
      </c>
      <c r="E329">
        <v>28</v>
      </c>
    </row>
    <row r="330" spans="1:5" x14ac:dyDescent="0.25">
      <c r="A330" t="s">
        <v>16800</v>
      </c>
      <c r="B330" t="s">
        <v>11785</v>
      </c>
      <c r="C330">
        <v>2022</v>
      </c>
      <c r="D330">
        <v>11</v>
      </c>
      <c r="E330">
        <v>29</v>
      </c>
    </row>
    <row r="331" spans="1:5" x14ac:dyDescent="0.25">
      <c r="A331" t="s">
        <v>16493</v>
      </c>
      <c r="B331" t="s">
        <v>11472</v>
      </c>
      <c r="C331">
        <v>2022</v>
      </c>
      <c r="D331">
        <v>11</v>
      </c>
      <c r="E331">
        <v>30</v>
      </c>
    </row>
    <row r="332" spans="1:5" x14ac:dyDescent="0.25">
      <c r="A332" t="s">
        <v>16494</v>
      </c>
      <c r="B332" t="s">
        <v>11545</v>
      </c>
      <c r="C332">
        <v>2022</v>
      </c>
      <c r="D332">
        <v>12</v>
      </c>
      <c r="E332">
        <v>1</v>
      </c>
    </row>
    <row r="333" spans="1:5" x14ac:dyDescent="0.25">
      <c r="A333" t="s">
        <v>16495</v>
      </c>
      <c r="B333" t="s">
        <v>11787</v>
      </c>
      <c r="C333">
        <v>2022</v>
      </c>
      <c r="D333">
        <v>12</v>
      </c>
      <c r="E333">
        <v>2</v>
      </c>
    </row>
    <row r="334" spans="1:5" x14ac:dyDescent="0.25">
      <c r="A334" t="s">
        <v>16496</v>
      </c>
      <c r="B334" t="s">
        <v>11888</v>
      </c>
      <c r="C334">
        <v>2022</v>
      </c>
      <c r="D334">
        <v>12</v>
      </c>
      <c r="E334">
        <v>3</v>
      </c>
    </row>
    <row r="335" spans="1:5" x14ac:dyDescent="0.25">
      <c r="A335" t="s">
        <v>16497</v>
      </c>
      <c r="B335" t="s">
        <v>11872</v>
      </c>
      <c r="C335">
        <v>2022</v>
      </c>
      <c r="D335">
        <v>12</v>
      </c>
      <c r="E335">
        <v>4</v>
      </c>
    </row>
    <row r="336" spans="1:5" x14ac:dyDescent="0.25">
      <c r="A336" t="s">
        <v>16498</v>
      </c>
      <c r="B336" t="s">
        <v>10967</v>
      </c>
      <c r="C336">
        <v>2022</v>
      </c>
      <c r="D336">
        <v>12</v>
      </c>
      <c r="E336">
        <v>5</v>
      </c>
    </row>
    <row r="337" spans="1:5" x14ac:dyDescent="0.25">
      <c r="A337" t="s">
        <v>16499</v>
      </c>
      <c r="B337" t="s">
        <v>11886</v>
      </c>
      <c r="C337">
        <v>2022</v>
      </c>
      <c r="D337">
        <v>12</v>
      </c>
      <c r="E337">
        <v>6</v>
      </c>
    </row>
    <row r="338" spans="1:5" x14ac:dyDescent="0.25">
      <c r="A338" t="s">
        <v>16801</v>
      </c>
      <c r="B338" t="s">
        <v>10968</v>
      </c>
      <c r="C338">
        <v>2022</v>
      </c>
      <c r="D338">
        <v>12</v>
      </c>
      <c r="E338">
        <v>7</v>
      </c>
    </row>
    <row r="339" spans="1:5" x14ac:dyDescent="0.25">
      <c r="A339" t="s">
        <v>16802</v>
      </c>
      <c r="B339" t="s">
        <v>11873</v>
      </c>
      <c r="C339">
        <v>2022</v>
      </c>
      <c r="D339">
        <v>12</v>
      </c>
      <c r="E339">
        <v>8</v>
      </c>
    </row>
    <row r="340" spans="1:5" x14ac:dyDescent="0.25">
      <c r="A340" t="s">
        <v>16803</v>
      </c>
      <c r="B340" t="s">
        <v>11177</v>
      </c>
      <c r="C340">
        <v>2022</v>
      </c>
      <c r="D340">
        <v>12</v>
      </c>
      <c r="E340">
        <v>9</v>
      </c>
    </row>
    <row r="341" spans="1:5" x14ac:dyDescent="0.25">
      <c r="A341" t="s">
        <v>16804</v>
      </c>
      <c r="B341" t="s">
        <v>11178</v>
      </c>
      <c r="C341">
        <v>2022</v>
      </c>
      <c r="D341">
        <v>12</v>
      </c>
      <c r="E341">
        <v>10</v>
      </c>
    </row>
    <row r="342" spans="1:5" x14ac:dyDescent="0.25">
      <c r="A342" t="s">
        <v>16805</v>
      </c>
      <c r="B342" t="s">
        <v>11902</v>
      </c>
      <c r="C342">
        <v>2022</v>
      </c>
      <c r="D342">
        <v>12</v>
      </c>
      <c r="E342">
        <v>11</v>
      </c>
    </row>
    <row r="343" spans="1:5" x14ac:dyDescent="0.25">
      <c r="A343" t="s">
        <v>16806</v>
      </c>
      <c r="B343" t="s">
        <v>11569</v>
      </c>
      <c r="C343">
        <v>2022</v>
      </c>
      <c r="D343">
        <v>12</v>
      </c>
      <c r="E343">
        <v>12</v>
      </c>
    </row>
    <row r="344" spans="1:5" x14ac:dyDescent="0.25">
      <c r="A344" t="s">
        <v>16807</v>
      </c>
      <c r="B344" t="s">
        <v>11570</v>
      </c>
      <c r="C344">
        <v>2022</v>
      </c>
      <c r="D344">
        <v>12</v>
      </c>
      <c r="E344">
        <v>13</v>
      </c>
    </row>
    <row r="345" spans="1:5" x14ac:dyDescent="0.25">
      <c r="A345" t="s">
        <v>16808</v>
      </c>
      <c r="B345" t="s">
        <v>12019</v>
      </c>
      <c r="C345">
        <v>2022</v>
      </c>
      <c r="D345">
        <v>12</v>
      </c>
      <c r="E345">
        <v>14</v>
      </c>
    </row>
    <row r="346" spans="1:5" x14ac:dyDescent="0.25">
      <c r="A346" t="s">
        <v>16809</v>
      </c>
      <c r="B346" t="s">
        <v>11750</v>
      </c>
      <c r="C346">
        <v>2022</v>
      </c>
      <c r="D346">
        <v>12</v>
      </c>
      <c r="E346">
        <v>15</v>
      </c>
    </row>
    <row r="347" spans="1:5" x14ac:dyDescent="0.25">
      <c r="A347" t="s">
        <v>16810</v>
      </c>
      <c r="B347" t="s">
        <v>11389</v>
      </c>
      <c r="C347">
        <v>2022</v>
      </c>
      <c r="D347">
        <v>12</v>
      </c>
      <c r="E347">
        <v>16</v>
      </c>
    </row>
    <row r="348" spans="1:5" x14ac:dyDescent="0.25">
      <c r="A348" t="s">
        <v>16811</v>
      </c>
      <c r="B348" t="s">
        <v>11993</v>
      </c>
      <c r="C348">
        <v>2022</v>
      </c>
      <c r="D348">
        <v>12</v>
      </c>
      <c r="E348">
        <v>17</v>
      </c>
    </row>
    <row r="349" spans="1:5" x14ac:dyDescent="0.25">
      <c r="A349" t="s">
        <v>16812</v>
      </c>
      <c r="B349" t="s">
        <v>11896</v>
      </c>
      <c r="C349">
        <v>2022</v>
      </c>
      <c r="D349">
        <v>12</v>
      </c>
      <c r="E349">
        <v>18</v>
      </c>
    </row>
    <row r="350" spans="1:5" x14ac:dyDescent="0.25">
      <c r="A350" t="s">
        <v>16813</v>
      </c>
      <c r="B350" t="s">
        <v>11856</v>
      </c>
      <c r="C350">
        <v>2022</v>
      </c>
      <c r="D350">
        <v>12</v>
      </c>
      <c r="E350">
        <v>19</v>
      </c>
    </row>
    <row r="351" spans="1:5" x14ac:dyDescent="0.25">
      <c r="A351" t="s">
        <v>16814</v>
      </c>
      <c r="B351" t="s">
        <v>11390</v>
      </c>
      <c r="C351">
        <v>2022</v>
      </c>
      <c r="D351">
        <v>12</v>
      </c>
      <c r="E351">
        <v>20</v>
      </c>
    </row>
    <row r="352" spans="1:5" x14ac:dyDescent="0.25">
      <c r="A352" t="s">
        <v>16815</v>
      </c>
      <c r="B352" t="s">
        <v>11324</v>
      </c>
      <c r="C352">
        <v>2022</v>
      </c>
      <c r="D352">
        <v>12</v>
      </c>
      <c r="E352">
        <v>21</v>
      </c>
    </row>
    <row r="353" spans="1:5" x14ac:dyDescent="0.25">
      <c r="A353" t="s">
        <v>16816</v>
      </c>
      <c r="B353" t="s">
        <v>11998</v>
      </c>
      <c r="C353">
        <v>2022</v>
      </c>
      <c r="D353">
        <v>12</v>
      </c>
      <c r="E353">
        <v>22</v>
      </c>
    </row>
    <row r="354" spans="1:5" x14ac:dyDescent="0.25">
      <c r="A354" t="s">
        <v>16817</v>
      </c>
      <c r="B354" t="s">
        <v>11374</v>
      </c>
      <c r="C354">
        <v>2022</v>
      </c>
      <c r="D354">
        <v>12</v>
      </c>
      <c r="E354">
        <v>23</v>
      </c>
    </row>
    <row r="355" spans="1:5" x14ac:dyDescent="0.25">
      <c r="A355" t="s">
        <v>16818</v>
      </c>
      <c r="B355" t="s">
        <v>11661</v>
      </c>
      <c r="C355">
        <v>2022</v>
      </c>
      <c r="D355">
        <v>12</v>
      </c>
      <c r="E355">
        <v>24</v>
      </c>
    </row>
    <row r="356" spans="1:5" x14ac:dyDescent="0.25">
      <c r="A356" t="s">
        <v>16819</v>
      </c>
      <c r="B356" t="s">
        <v>11189</v>
      </c>
      <c r="C356">
        <v>2022</v>
      </c>
      <c r="D356">
        <v>12</v>
      </c>
      <c r="E356">
        <v>25</v>
      </c>
    </row>
    <row r="357" spans="1:5" x14ac:dyDescent="0.25">
      <c r="A357" t="s">
        <v>16820</v>
      </c>
      <c r="B357" t="s">
        <v>11788</v>
      </c>
      <c r="C357">
        <v>2022</v>
      </c>
      <c r="D357">
        <v>12</v>
      </c>
      <c r="E357">
        <v>26</v>
      </c>
    </row>
    <row r="358" spans="1:5" x14ac:dyDescent="0.25">
      <c r="A358" t="s">
        <v>16821</v>
      </c>
      <c r="B358" t="s">
        <v>11325</v>
      </c>
      <c r="C358">
        <v>2022</v>
      </c>
      <c r="D358">
        <v>12</v>
      </c>
      <c r="E358">
        <v>27</v>
      </c>
    </row>
    <row r="359" spans="1:5" x14ac:dyDescent="0.25">
      <c r="A359" t="s">
        <v>16822</v>
      </c>
      <c r="B359" t="s">
        <v>11190</v>
      </c>
      <c r="C359">
        <v>2022</v>
      </c>
      <c r="D359">
        <v>12</v>
      </c>
      <c r="E359">
        <v>28</v>
      </c>
    </row>
    <row r="360" spans="1:5" x14ac:dyDescent="0.25">
      <c r="A360" t="s">
        <v>16823</v>
      </c>
      <c r="B360" t="s">
        <v>11905</v>
      </c>
      <c r="C360">
        <v>2022</v>
      </c>
      <c r="D360">
        <v>12</v>
      </c>
      <c r="E360">
        <v>29</v>
      </c>
    </row>
    <row r="361" spans="1:5" x14ac:dyDescent="0.25">
      <c r="A361" t="s">
        <v>16824</v>
      </c>
      <c r="B361" t="s">
        <v>11910</v>
      </c>
      <c r="C361">
        <v>2022</v>
      </c>
      <c r="D361">
        <v>12</v>
      </c>
      <c r="E361">
        <v>30</v>
      </c>
    </row>
    <row r="362" spans="1:5" x14ac:dyDescent="0.25">
      <c r="A362" t="s">
        <v>16825</v>
      </c>
      <c r="B362" t="s">
        <v>11956</v>
      </c>
      <c r="C362">
        <v>2023</v>
      </c>
      <c r="D362">
        <v>1</v>
      </c>
      <c r="E362">
        <v>1</v>
      </c>
    </row>
    <row r="363" spans="1:5" x14ac:dyDescent="0.25">
      <c r="A363" t="s">
        <v>16826</v>
      </c>
      <c r="B363" t="s">
        <v>11773</v>
      </c>
      <c r="C363">
        <v>2023</v>
      </c>
      <c r="D363">
        <v>1</v>
      </c>
      <c r="E363">
        <v>2</v>
      </c>
    </row>
    <row r="364" spans="1:5" x14ac:dyDescent="0.25">
      <c r="A364" t="s">
        <v>16827</v>
      </c>
      <c r="B364" t="s">
        <v>10991</v>
      </c>
      <c r="C364">
        <v>2023</v>
      </c>
      <c r="D364">
        <v>1</v>
      </c>
      <c r="E364">
        <v>3</v>
      </c>
    </row>
    <row r="365" spans="1:5" x14ac:dyDescent="0.25">
      <c r="A365" t="s">
        <v>16828</v>
      </c>
      <c r="B365" t="s">
        <v>10992</v>
      </c>
      <c r="C365">
        <v>2023</v>
      </c>
      <c r="D365">
        <v>1</v>
      </c>
      <c r="E365">
        <v>4</v>
      </c>
    </row>
    <row r="366" spans="1:5" x14ac:dyDescent="0.25">
      <c r="A366" t="s">
        <v>16829</v>
      </c>
      <c r="B366" t="s">
        <v>11881</v>
      </c>
      <c r="C366">
        <v>2023</v>
      </c>
      <c r="D366">
        <v>1</v>
      </c>
      <c r="E366">
        <v>5</v>
      </c>
    </row>
    <row r="367" spans="1:5" x14ac:dyDescent="0.25">
      <c r="A367" t="s">
        <v>16830</v>
      </c>
      <c r="B367" t="s">
        <v>11875</v>
      </c>
      <c r="C367">
        <v>2023</v>
      </c>
      <c r="D367">
        <v>1</v>
      </c>
      <c r="E367">
        <v>6</v>
      </c>
    </row>
    <row r="368" spans="1:5" x14ac:dyDescent="0.25">
      <c r="A368" t="s">
        <v>16831</v>
      </c>
      <c r="B368" t="s">
        <v>11140</v>
      </c>
      <c r="C368">
        <v>2023</v>
      </c>
      <c r="D368">
        <v>1</v>
      </c>
      <c r="E368">
        <v>7</v>
      </c>
    </row>
    <row r="369" spans="1:5" x14ac:dyDescent="0.25">
      <c r="A369" t="s">
        <v>16832</v>
      </c>
      <c r="B369" t="s">
        <v>11584</v>
      </c>
      <c r="C369">
        <v>2023</v>
      </c>
      <c r="D369">
        <v>1</v>
      </c>
      <c r="E369">
        <v>8</v>
      </c>
    </row>
    <row r="370" spans="1:5" x14ac:dyDescent="0.25">
      <c r="A370" t="s">
        <v>16833</v>
      </c>
      <c r="B370" t="s">
        <v>11034</v>
      </c>
      <c r="C370">
        <v>2023</v>
      </c>
      <c r="D370">
        <v>1</v>
      </c>
      <c r="E370">
        <v>10</v>
      </c>
    </row>
    <row r="371" spans="1:5" x14ac:dyDescent="0.25">
      <c r="A371" t="s">
        <v>16834</v>
      </c>
      <c r="B371" t="s">
        <v>11402</v>
      </c>
      <c r="C371">
        <v>2023</v>
      </c>
      <c r="D371">
        <v>1</v>
      </c>
      <c r="E371">
        <v>11</v>
      </c>
    </row>
    <row r="372" spans="1:5" x14ac:dyDescent="0.25">
      <c r="A372" t="s">
        <v>16835</v>
      </c>
      <c r="B372" t="s">
        <v>11779</v>
      </c>
      <c r="C372">
        <v>2023</v>
      </c>
      <c r="D372">
        <v>1</v>
      </c>
      <c r="E372">
        <v>12</v>
      </c>
    </row>
    <row r="373" spans="1:5" x14ac:dyDescent="0.25">
      <c r="A373" t="s">
        <v>16836</v>
      </c>
      <c r="B373" t="s">
        <v>11035</v>
      </c>
      <c r="C373">
        <v>2023</v>
      </c>
      <c r="D373">
        <v>1</v>
      </c>
      <c r="E373">
        <v>13</v>
      </c>
    </row>
    <row r="374" spans="1:5" x14ac:dyDescent="0.25">
      <c r="A374" t="s">
        <v>16837</v>
      </c>
      <c r="B374" t="s">
        <v>12002</v>
      </c>
      <c r="C374">
        <v>2023</v>
      </c>
      <c r="D374">
        <v>1</v>
      </c>
      <c r="E374">
        <v>14</v>
      </c>
    </row>
    <row r="375" spans="1:5" x14ac:dyDescent="0.25">
      <c r="A375" t="s">
        <v>16838</v>
      </c>
      <c r="B375" t="s">
        <v>11585</v>
      </c>
      <c r="C375">
        <v>2023</v>
      </c>
      <c r="D375">
        <v>1</v>
      </c>
      <c r="E375">
        <v>16</v>
      </c>
    </row>
    <row r="376" spans="1:5" x14ac:dyDescent="0.25">
      <c r="A376" t="s">
        <v>16839</v>
      </c>
      <c r="B376" t="s">
        <v>11619</v>
      </c>
      <c r="C376">
        <v>2023</v>
      </c>
      <c r="D376">
        <v>1</v>
      </c>
      <c r="E376">
        <v>17</v>
      </c>
    </row>
    <row r="377" spans="1:5" x14ac:dyDescent="0.25">
      <c r="A377" t="s">
        <v>16840</v>
      </c>
      <c r="B377" t="s">
        <v>11013</v>
      </c>
      <c r="C377">
        <v>2023</v>
      </c>
      <c r="D377">
        <v>1</v>
      </c>
      <c r="E377">
        <v>18</v>
      </c>
    </row>
    <row r="378" spans="1:5" x14ac:dyDescent="0.25">
      <c r="A378" t="s">
        <v>16841</v>
      </c>
      <c r="B378" t="s">
        <v>11552</v>
      </c>
      <c r="C378">
        <v>2023</v>
      </c>
      <c r="D378">
        <v>1</v>
      </c>
      <c r="E378">
        <v>19</v>
      </c>
    </row>
    <row r="379" spans="1:5" x14ac:dyDescent="0.25">
      <c r="A379" t="s">
        <v>16842</v>
      </c>
      <c r="B379" t="s">
        <v>11297</v>
      </c>
      <c r="C379">
        <v>2023</v>
      </c>
      <c r="D379">
        <v>1</v>
      </c>
      <c r="E379">
        <v>20</v>
      </c>
    </row>
    <row r="380" spans="1:5" x14ac:dyDescent="0.25">
      <c r="A380" t="s">
        <v>16843</v>
      </c>
      <c r="B380" t="s">
        <v>11298</v>
      </c>
      <c r="C380">
        <v>2023</v>
      </c>
      <c r="D380">
        <v>1</v>
      </c>
      <c r="E380">
        <v>21</v>
      </c>
    </row>
    <row r="381" spans="1:5" x14ac:dyDescent="0.25">
      <c r="A381" t="s">
        <v>16844</v>
      </c>
      <c r="B381" t="s">
        <v>11451</v>
      </c>
      <c r="C381">
        <v>2023</v>
      </c>
      <c r="D381">
        <v>1</v>
      </c>
      <c r="E381">
        <v>22</v>
      </c>
    </row>
    <row r="382" spans="1:5" x14ac:dyDescent="0.25">
      <c r="A382" t="s">
        <v>16845</v>
      </c>
      <c r="B382" t="s">
        <v>11175</v>
      </c>
      <c r="C382">
        <v>2023</v>
      </c>
      <c r="D382">
        <v>1</v>
      </c>
      <c r="E382">
        <v>23</v>
      </c>
    </row>
    <row r="383" spans="1:5" x14ac:dyDescent="0.25">
      <c r="A383" t="s">
        <v>16846</v>
      </c>
      <c r="B383" t="s">
        <v>11979</v>
      </c>
      <c r="C383">
        <v>2023</v>
      </c>
      <c r="D383">
        <v>1</v>
      </c>
      <c r="E383">
        <v>24</v>
      </c>
    </row>
    <row r="384" spans="1:5" x14ac:dyDescent="0.25">
      <c r="A384" t="s">
        <v>16847</v>
      </c>
      <c r="B384" t="s">
        <v>11962</v>
      </c>
      <c r="C384">
        <v>2023</v>
      </c>
      <c r="D384">
        <v>1</v>
      </c>
      <c r="E384">
        <v>25</v>
      </c>
    </row>
    <row r="385" spans="1:5" x14ac:dyDescent="0.25">
      <c r="A385" t="s">
        <v>16848</v>
      </c>
      <c r="B385" t="s">
        <v>11527</v>
      </c>
      <c r="C385">
        <v>2023</v>
      </c>
      <c r="D385">
        <v>1</v>
      </c>
      <c r="E385">
        <v>26</v>
      </c>
    </row>
    <row r="386" spans="1:5" x14ac:dyDescent="0.25">
      <c r="A386" t="s">
        <v>16849</v>
      </c>
      <c r="B386" t="s">
        <v>11014</v>
      </c>
      <c r="C386">
        <v>2023</v>
      </c>
      <c r="D386">
        <v>1</v>
      </c>
      <c r="E386">
        <v>27</v>
      </c>
    </row>
    <row r="387" spans="1:5" x14ac:dyDescent="0.25">
      <c r="A387" t="s">
        <v>16850</v>
      </c>
      <c r="B387" t="s">
        <v>11199</v>
      </c>
      <c r="C387">
        <v>2023</v>
      </c>
      <c r="D387">
        <v>1</v>
      </c>
      <c r="E387">
        <v>28</v>
      </c>
    </row>
    <row r="388" spans="1:5" x14ac:dyDescent="0.25">
      <c r="A388" t="s">
        <v>16851</v>
      </c>
      <c r="B388" t="s">
        <v>11839</v>
      </c>
      <c r="C388">
        <v>2023</v>
      </c>
      <c r="D388">
        <v>1</v>
      </c>
      <c r="E388">
        <v>29</v>
      </c>
    </row>
    <row r="389" spans="1:5" x14ac:dyDescent="0.25">
      <c r="A389" t="s">
        <v>16852</v>
      </c>
      <c r="B389" t="s">
        <v>11176</v>
      </c>
      <c r="C389">
        <v>2023</v>
      </c>
      <c r="D389">
        <v>1</v>
      </c>
      <c r="E389">
        <v>30</v>
      </c>
    </row>
    <row r="390" spans="1:5" x14ac:dyDescent="0.25">
      <c r="A390" t="s">
        <v>16853</v>
      </c>
      <c r="B390" t="s">
        <v>11455</v>
      </c>
      <c r="C390">
        <v>2023</v>
      </c>
      <c r="D390">
        <v>1</v>
      </c>
      <c r="E390">
        <v>31</v>
      </c>
    </row>
    <row r="391" spans="1:5" x14ac:dyDescent="0.25">
      <c r="A391" t="s">
        <v>16854</v>
      </c>
      <c r="B391" t="s">
        <v>11776</v>
      </c>
      <c r="C391">
        <v>2023</v>
      </c>
      <c r="D391">
        <v>2</v>
      </c>
      <c r="E391">
        <v>1</v>
      </c>
    </row>
    <row r="392" spans="1:5" x14ac:dyDescent="0.25">
      <c r="A392" t="s">
        <v>16855</v>
      </c>
      <c r="B392" t="s">
        <v>11200</v>
      </c>
      <c r="C392">
        <v>2023</v>
      </c>
      <c r="D392">
        <v>2</v>
      </c>
      <c r="E392">
        <v>2</v>
      </c>
    </row>
    <row r="393" spans="1:5" x14ac:dyDescent="0.25">
      <c r="A393" t="s">
        <v>16856</v>
      </c>
      <c r="B393" t="s">
        <v>11365</v>
      </c>
      <c r="C393">
        <v>2023</v>
      </c>
      <c r="D393">
        <v>2</v>
      </c>
      <c r="E393">
        <v>3</v>
      </c>
    </row>
    <row r="394" spans="1:5" x14ac:dyDescent="0.25">
      <c r="A394" t="s">
        <v>16857</v>
      </c>
      <c r="B394" t="s">
        <v>11337</v>
      </c>
      <c r="C394">
        <v>2023</v>
      </c>
      <c r="D394">
        <v>2</v>
      </c>
      <c r="E394">
        <v>4</v>
      </c>
    </row>
    <row r="395" spans="1:5" x14ac:dyDescent="0.25">
      <c r="A395" t="s">
        <v>16858</v>
      </c>
      <c r="B395" t="s">
        <v>11777</v>
      </c>
      <c r="C395">
        <v>2023</v>
      </c>
      <c r="D395">
        <v>2</v>
      </c>
      <c r="E395">
        <v>5</v>
      </c>
    </row>
    <row r="396" spans="1:5" x14ac:dyDescent="0.25">
      <c r="A396" t="s">
        <v>16859</v>
      </c>
      <c r="B396" t="s">
        <v>11695</v>
      </c>
      <c r="C396">
        <v>2023</v>
      </c>
      <c r="D396">
        <v>2</v>
      </c>
      <c r="E396">
        <v>6</v>
      </c>
    </row>
    <row r="397" spans="1:5" x14ac:dyDescent="0.25">
      <c r="A397" t="s">
        <v>16860</v>
      </c>
      <c r="B397" t="s">
        <v>11118</v>
      </c>
      <c r="C397">
        <v>2023</v>
      </c>
      <c r="D397">
        <v>2</v>
      </c>
      <c r="E397">
        <v>7</v>
      </c>
    </row>
    <row r="398" spans="1:5" x14ac:dyDescent="0.25">
      <c r="A398" t="s">
        <v>16861</v>
      </c>
      <c r="B398" t="s">
        <v>11803</v>
      </c>
      <c r="C398">
        <v>2023</v>
      </c>
      <c r="D398">
        <v>2</v>
      </c>
      <c r="E398">
        <v>8</v>
      </c>
    </row>
    <row r="399" spans="1:5" x14ac:dyDescent="0.25">
      <c r="A399" t="s">
        <v>16862</v>
      </c>
      <c r="B399" t="s">
        <v>11338</v>
      </c>
      <c r="C399">
        <v>2023</v>
      </c>
      <c r="D399">
        <v>2</v>
      </c>
      <c r="E399">
        <v>9</v>
      </c>
    </row>
    <row r="400" spans="1:5" x14ac:dyDescent="0.25">
      <c r="A400" t="s">
        <v>16863</v>
      </c>
      <c r="B400" t="s">
        <v>11354</v>
      </c>
      <c r="C400">
        <v>2023</v>
      </c>
      <c r="D400">
        <v>2</v>
      </c>
      <c r="E400">
        <v>10</v>
      </c>
    </row>
    <row r="401" spans="1:5" x14ac:dyDescent="0.25">
      <c r="A401" t="s">
        <v>16864</v>
      </c>
      <c r="B401" t="s">
        <v>11286</v>
      </c>
      <c r="C401">
        <v>2023</v>
      </c>
      <c r="D401">
        <v>2</v>
      </c>
      <c r="E401">
        <v>11</v>
      </c>
    </row>
    <row r="402" spans="1:5" x14ac:dyDescent="0.25">
      <c r="A402" t="s">
        <v>16865</v>
      </c>
      <c r="B402" t="s">
        <v>11646</v>
      </c>
      <c r="C402">
        <v>2023</v>
      </c>
      <c r="D402">
        <v>2</v>
      </c>
      <c r="E402">
        <v>12</v>
      </c>
    </row>
    <row r="403" spans="1:5" x14ac:dyDescent="0.25">
      <c r="A403" t="s">
        <v>16866</v>
      </c>
      <c r="B403" t="s">
        <v>11744</v>
      </c>
      <c r="C403">
        <v>2023</v>
      </c>
      <c r="D403">
        <v>2</v>
      </c>
      <c r="E403">
        <v>13</v>
      </c>
    </row>
    <row r="404" spans="1:5" x14ac:dyDescent="0.25">
      <c r="A404" t="s">
        <v>16867</v>
      </c>
      <c r="B404" t="s">
        <v>11287</v>
      </c>
      <c r="C404">
        <v>2023</v>
      </c>
      <c r="D404">
        <v>2</v>
      </c>
      <c r="E404">
        <v>14</v>
      </c>
    </row>
    <row r="405" spans="1:5" x14ac:dyDescent="0.25">
      <c r="A405" t="s">
        <v>16868</v>
      </c>
      <c r="B405" t="s">
        <v>11119</v>
      </c>
      <c r="C405">
        <v>2023</v>
      </c>
      <c r="D405">
        <v>2</v>
      </c>
      <c r="E405">
        <v>15</v>
      </c>
    </row>
    <row r="406" spans="1:5" x14ac:dyDescent="0.25">
      <c r="A406" t="s">
        <v>16869</v>
      </c>
      <c r="B406" t="s">
        <v>11852</v>
      </c>
      <c r="C406">
        <v>2023</v>
      </c>
      <c r="D406">
        <v>2</v>
      </c>
      <c r="E406">
        <v>16</v>
      </c>
    </row>
    <row r="407" spans="1:5" x14ac:dyDescent="0.25">
      <c r="A407" t="s">
        <v>16870</v>
      </c>
      <c r="B407" t="s">
        <v>11355</v>
      </c>
      <c r="C407">
        <v>2023</v>
      </c>
      <c r="D407">
        <v>2</v>
      </c>
      <c r="E407">
        <v>17</v>
      </c>
    </row>
    <row r="408" spans="1:5" x14ac:dyDescent="0.25">
      <c r="A408" t="s">
        <v>16871</v>
      </c>
      <c r="B408" t="s">
        <v>11183</v>
      </c>
      <c r="C408">
        <v>2023</v>
      </c>
      <c r="D408">
        <v>2</v>
      </c>
      <c r="E408">
        <v>18</v>
      </c>
    </row>
    <row r="409" spans="1:5" x14ac:dyDescent="0.25">
      <c r="A409" t="s">
        <v>16872</v>
      </c>
      <c r="B409" t="s">
        <v>11564</v>
      </c>
      <c r="C409">
        <v>2023</v>
      </c>
      <c r="D409">
        <v>2</v>
      </c>
      <c r="E409">
        <v>20</v>
      </c>
    </row>
    <row r="410" spans="1:5" x14ac:dyDescent="0.25">
      <c r="A410" t="s">
        <v>16873</v>
      </c>
      <c r="B410" t="s">
        <v>11490</v>
      </c>
      <c r="C410">
        <v>2023</v>
      </c>
      <c r="D410">
        <v>2</v>
      </c>
      <c r="E410">
        <v>21</v>
      </c>
    </row>
    <row r="411" spans="1:5" x14ac:dyDescent="0.25">
      <c r="A411" t="s">
        <v>16874</v>
      </c>
      <c r="B411" t="s">
        <v>11478</v>
      </c>
      <c r="C411">
        <v>2023</v>
      </c>
      <c r="D411">
        <v>2</v>
      </c>
      <c r="E411">
        <v>22</v>
      </c>
    </row>
    <row r="412" spans="1:5" x14ac:dyDescent="0.25">
      <c r="A412" t="s">
        <v>16875</v>
      </c>
      <c r="B412" t="s">
        <v>11929</v>
      </c>
      <c r="C412">
        <v>2023</v>
      </c>
      <c r="D412">
        <v>2</v>
      </c>
      <c r="E412">
        <v>23</v>
      </c>
    </row>
    <row r="413" spans="1:5" x14ac:dyDescent="0.25">
      <c r="A413" t="s">
        <v>16876</v>
      </c>
      <c r="B413" t="s">
        <v>11184</v>
      </c>
      <c r="C413">
        <v>2023</v>
      </c>
      <c r="D413">
        <v>2</v>
      </c>
      <c r="E413">
        <v>24</v>
      </c>
    </row>
    <row r="414" spans="1:5" x14ac:dyDescent="0.25">
      <c r="A414" t="s">
        <v>16877</v>
      </c>
      <c r="B414" t="s">
        <v>12041</v>
      </c>
      <c r="C414">
        <v>2023</v>
      </c>
      <c r="D414">
        <v>2</v>
      </c>
      <c r="E414">
        <v>25</v>
      </c>
    </row>
    <row r="415" spans="1:5" x14ac:dyDescent="0.25">
      <c r="A415" t="s">
        <v>16878</v>
      </c>
      <c r="B415" t="s">
        <v>11710</v>
      </c>
      <c r="C415">
        <v>2023</v>
      </c>
      <c r="D415">
        <v>2</v>
      </c>
      <c r="E415">
        <v>26</v>
      </c>
    </row>
    <row r="416" spans="1:5" x14ac:dyDescent="0.25">
      <c r="A416" t="s">
        <v>16879</v>
      </c>
      <c r="B416" t="s">
        <v>12026</v>
      </c>
      <c r="C416">
        <v>2023</v>
      </c>
      <c r="D416">
        <v>2</v>
      </c>
      <c r="E416">
        <v>27</v>
      </c>
    </row>
    <row r="417" spans="1:5" x14ac:dyDescent="0.25">
      <c r="A417" t="s">
        <v>16880</v>
      </c>
      <c r="B417" t="s">
        <v>11491</v>
      </c>
      <c r="C417">
        <v>2023</v>
      </c>
      <c r="D417">
        <v>2</v>
      </c>
      <c r="E417">
        <v>28</v>
      </c>
    </row>
    <row r="418" spans="1:5" x14ac:dyDescent="0.25">
      <c r="A418" t="s">
        <v>16881</v>
      </c>
      <c r="B418" t="s">
        <v>11064</v>
      </c>
      <c r="C418">
        <v>2023</v>
      </c>
      <c r="D418">
        <v>3</v>
      </c>
      <c r="E418">
        <v>1</v>
      </c>
    </row>
    <row r="419" spans="1:5" x14ac:dyDescent="0.25">
      <c r="A419" t="s">
        <v>16882</v>
      </c>
      <c r="B419" t="s">
        <v>11825</v>
      </c>
      <c r="C419">
        <v>2023</v>
      </c>
      <c r="D419">
        <v>3</v>
      </c>
      <c r="E419">
        <v>2</v>
      </c>
    </row>
    <row r="420" spans="1:5" x14ac:dyDescent="0.25">
      <c r="A420" t="s">
        <v>16883</v>
      </c>
      <c r="B420" t="s">
        <v>11683</v>
      </c>
      <c r="C420">
        <v>2023</v>
      </c>
      <c r="D420">
        <v>3</v>
      </c>
      <c r="E420">
        <v>3</v>
      </c>
    </row>
    <row r="421" spans="1:5" x14ac:dyDescent="0.25">
      <c r="A421" t="s">
        <v>16884</v>
      </c>
      <c r="B421" t="s">
        <v>11711</v>
      </c>
      <c r="C421">
        <v>2023</v>
      </c>
      <c r="D421">
        <v>3</v>
      </c>
      <c r="E421">
        <v>4</v>
      </c>
    </row>
    <row r="422" spans="1:5" x14ac:dyDescent="0.25">
      <c r="A422" t="s">
        <v>16885</v>
      </c>
      <c r="B422" t="s">
        <v>11230</v>
      </c>
      <c r="C422">
        <v>2023</v>
      </c>
      <c r="D422">
        <v>3</v>
      </c>
      <c r="E422">
        <v>5</v>
      </c>
    </row>
    <row r="423" spans="1:5" x14ac:dyDescent="0.25">
      <c r="A423" t="s">
        <v>16886</v>
      </c>
      <c r="B423" t="s">
        <v>11065</v>
      </c>
      <c r="C423">
        <v>2023</v>
      </c>
      <c r="D423">
        <v>3</v>
      </c>
      <c r="E423">
        <v>6</v>
      </c>
    </row>
    <row r="424" spans="1:5" x14ac:dyDescent="0.25">
      <c r="A424" t="s">
        <v>16887</v>
      </c>
      <c r="B424" t="s">
        <v>11446</v>
      </c>
      <c r="C424">
        <v>2023</v>
      </c>
      <c r="D424">
        <v>3</v>
      </c>
      <c r="E424">
        <v>7</v>
      </c>
    </row>
    <row r="425" spans="1:5" x14ac:dyDescent="0.25">
      <c r="A425" t="s">
        <v>16888</v>
      </c>
      <c r="B425" t="s">
        <v>11078</v>
      </c>
      <c r="C425">
        <v>2023</v>
      </c>
      <c r="D425">
        <v>3</v>
      </c>
      <c r="E425">
        <v>8</v>
      </c>
    </row>
    <row r="426" spans="1:5" x14ac:dyDescent="0.25">
      <c r="A426" t="s">
        <v>16889</v>
      </c>
      <c r="B426" t="s">
        <v>11231</v>
      </c>
      <c r="C426">
        <v>2023</v>
      </c>
      <c r="D426">
        <v>3</v>
      </c>
      <c r="E426">
        <v>9</v>
      </c>
    </row>
    <row r="427" spans="1:5" x14ac:dyDescent="0.25">
      <c r="A427" t="s">
        <v>16890</v>
      </c>
      <c r="B427" t="s">
        <v>12020</v>
      </c>
      <c r="C427">
        <v>2023</v>
      </c>
      <c r="D427">
        <v>3</v>
      </c>
      <c r="E427">
        <v>10</v>
      </c>
    </row>
    <row r="428" spans="1:5" x14ac:dyDescent="0.25">
      <c r="A428" t="s">
        <v>16891</v>
      </c>
      <c r="B428" t="s">
        <v>11897</v>
      </c>
      <c r="C428">
        <v>2023</v>
      </c>
      <c r="D428">
        <v>3</v>
      </c>
      <c r="E428">
        <v>11</v>
      </c>
    </row>
    <row r="429" spans="1:5" x14ac:dyDescent="0.25">
      <c r="A429" t="s">
        <v>16892</v>
      </c>
      <c r="B429" t="s">
        <v>11232</v>
      </c>
      <c r="C429">
        <v>2023</v>
      </c>
      <c r="D429">
        <v>3</v>
      </c>
      <c r="E429">
        <v>12</v>
      </c>
    </row>
    <row r="430" spans="1:5" x14ac:dyDescent="0.25">
      <c r="A430" t="s">
        <v>16893</v>
      </c>
      <c r="B430" t="s">
        <v>11816</v>
      </c>
      <c r="C430">
        <v>2023</v>
      </c>
      <c r="D430">
        <v>3</v>
      </c>
      <c r="E430">
        <v>13</v>
      </c>
    </row>
    <row r="431" spans="1:5" x14ac:dyDescent="0.25">
      <c r="A431" t="s">
        <v>16894</v>
      </c>
      <c r="B431" t="s">
        <v>11211</v>
      </c>
      <c r="C431">
        <v>2023</v>
      </c>
      <c r="D431">
        <v>3</v>
      </c>
      <c r="E431">
        <v>14</v>
      </c>
    </row>
    <row r="432" spans="1:5" x14ac:dyDescent="0.25">
      <c r="A432" t="s">
        <v>16895</v>
      </c>
      <c r="B432" t="s">
        <v>11380</v>
      </c>
      <c r="C432">
        <v>2023</v>
      </c>
      <c r="D432">
        <v>3</v>
      </c>
      <c r="E432">
        <v>15</v>
      </c>
    </row>
    <row r="433" spans="1:5" x14ac:dyDescent="0.25">
      <c r="A433" t="s">
        <v>16896</v>
      </c>
      <c r="B433" t="s">
        <v>11079</v>
      </c>
      <c r="C433">
        <v>2023</v>
      </c>
      <c r="D433">
        <v>3</v>
      </c>
      <c r="E433">
        <v>16</v>
      </c>
    </row>
    <row r="434" spans="1:5" x14ac:dyDescent="0.25">
      <c r="A434" t="s">
        <v>16897</v>
      </c>
      <c r="B434" t="s">
        <v>11349</v>
      </c>
      <c r="C434">
        <v>2023</v>
      </c>
      <c r="D434">
        <v>3</v>
      </c>
      <c r="E434">
        <v>17</v>
      </c>
    </row>
    <row r="435" spans="1:5" x14ac:dyDescent="0.25">
      <c r="A435" t="s">
        <v>16898</v>
      </c>
      <c r="B435" t="s">
        <v>11657</v>
      </c>
      <c r="C435">
        <v>2023</v>
      </c>
      <c r="D435">
        <v>3</v>
      </c>
      <c r="E435">
        <v>18</v>
      </c>
    </row>
    <row r="436" spans="1:5" x14ac:dyDescent="0.25">
      <c r="A436" t="s">
        <v>16899</v>
      </c>
      <c r="B436" t="s">
        <v>11658</v>
      </c>
      <c r="C436">
        <v>2023</v>
      </c>
      <c r="D436">
        <v>3</v>
      </c>
      <c r="E436">
        <v>19</v>
      </c>
    </row>
    <row r="437" spans="1:5" x14ac:dyDescent="0.25">
      <c r="A437" t="s">
        <v>16900</v>
      </c>
      <c r="B437" t="s">
        <v>11653</v>
      </c>
      <c r="C437">
        <v>2023</v>
      </c>
      <c r="D437">
        <v>3</v>
      </c>
      <c r="E437">
        <v>20</v>
      </c>
    </row>
    <row r="438" spans="1:5" x14ac:dyDescent="0.25">
      <c r="A438" t="s">
        <v>16901</v>
      </c>
      <c r="B438" t="s">
        <v>11495</v>
      </c>
      <c r="C438">
        <v>2023</v>
      </c>
      <c r="D438">
        <v>3</v>
      </c>
      <c r="E438">
        <v>21</v>
      </c>
    </row>
    <row r="439" spans="1:5" x14ac:dyDescent="0.25">
      <c r="A439" t="s">
        <v>16902</v>
      </c>
      <c r="B439" t="s">
        <v>11496</v>
      </c>
      <c r="C439">
        <v>2023</v>
      </c>
      <c r="D439">
        <v>3</v>
      </c>
      <c r="E439">
        <v>22</v>
      </c>
    </row>
    <row r="440" spans="1:5" x14ac:dyDescent="0.25">
      <c r="A440" t="s">
        <v>16903</v>
      </c>
      <c r="B440" t="s">
        <v>11381</v>
      </c>
      <c r="C440">
        <v>2023</v>
      </c>
      <c r="D440">
        <v>3</v>
      </c>
      <c r="E440">
        <v>23</v>
      </c>
    </row>
    <row r="441" spans="1:5" x14ac:dyDescent="0.25">
      <c r="A441" t="s">
        <v>16904</v>
      </c>
      <c r="B441" t="s">
        <v>11082</v>
      </c>
      <c r="C441">
        <v>2023</v>
      </c>
      <c r="D441">
        <v>3</v>
      </c>
      <c r="E441">
        <v>24</v>
      </c>
    </row>
    <row r="442" spans="1:5" x14ac:dyDescent="0.25">
      <c r="A442" t="s">
        <v>16905</v>
      </c>
      <c r="B442" t="s">
        <v>11746</v>
      </c>
      <c r="C442">
        <v>2023</v>
      </c>
      <c r="D442">
        <v>3</v>
      </c>
      <c r="E442">
        <v>25</v>
      </c>
    </row>
    <row r="443" spans="1:5" x14ac:dyDescent="0.25">
      <c r="A443" t="s">
        <v>16906</v>
      </c>
      <c r="B443" t="s">
        <v>11350</v>
      </c>
      <c r="C443">
        <v>2023</v>
      </c>
      <c r="D443">
        <v>3</v>
      </c>
      <c r="E443">
        <v>26</v>
      </c>
    </row>
    <row r="444" spans="1:5" x14ac:dyDescent="0.25">
      <c r="A444" t="s">
        <v>16907</v>
      </c>
      <c r="B444" t="s">
        <v>11718</v>
      </c>
      <c r="C444">
        <v>2023</v>
      </c>
      <c r="D444">
        <v>3</v>
      </c>
      <c r="E444">
        <v>27</v>
      </c>
    </row>
    <row r="445" spans="1:5" x14ac:dyDescent="0.25">
      <c r="A445" t="s">
        <v>16908</v>
      </c>
      <c r="B445" t="s">
        <v>11654</v>
      </c>
      <c r="C445">
        <v>2023</v>
      </c>
      <c r="D445">
        <v>3</v>
      </c>
      <c r="E445">
        <v>28</v>
      </c>
    </row>
    <row r="446" spans="1:5" x14ac:dyDescent="0.25">
      <c r="A446" t="s">
        <v>16909</v>
      </c>
      <c r="B446" t="s">
        <v>11476</v>
      </c>
      <c r="C446">
        <v>2023</v>
      </c>
      <c r="D446">
        <v>3</v>
      </c>
      <c r="E446">
        <v>29</v>
      </c>
    </row>
    <row r="447" spans="1:5" x14ac:dyDescent="0.25">
      <c r="A447" t="s">
        <v>16910</v>
      </c>
      <c r="B447" t="s">
        <v>11477</v>
      </c>
      <c r="C447">
        <v>2023</v>
      </c>
      <c r="D447">
        <v>3</v>
      </c>
      <c r="E447">
        <v>30</v>
      </c>
    </row>
    <row r="448" spans="1:5" x14ac:dyDescent="0.25">
      <c r="A448" t="s">
        <v>16911</v>
      </c>
      <c r="B448" t="s">
        <v>12005</v>
      </c>
      <c r="C448">
        <v>2023</v>
      </c>
      <c r="D448">
        <v>3</v>
      </c>
      <c r="E448">
        <v>31</v>
      </c>
    </row>
    <row r="449" spans="1:5" x14ac:dyDescent="0.25">
      <c r="A449" t="s">
        <v>16912</v>
      </c>
      <c r="B449" t="s">
        <v>11083</v>
      </c>
      <c r="C449">
        <v>2023</v>
      </c>
      <c r="D449">
        <v>4</v>
      </c>
      <c r="E449">
        <v>1</v>
      </c>
    </row>
    <row r="450" spans="1:5" x14ac:dyDescent="0.25">
      <c r="A450" t="s">
        <v>16913</v>
      </c>
      <c r="B450" t="s">
        <v>11136</v>
      </c>
      <c r="C450">
        <v>2023</v>
      </c>
      <c r="D450">
        <v>4</v>
      </c>
      <c r="E450">
        <v>2</v>
      </c>
    </row>
    <row r="451" spans="1:5" x14ac:dyDescent="0.25">
      <c r="A451" t="s">
        <v>16914</v>
      </c>
      <c r="B451" t="s">
        <v>11137</v>
      </c>
      <c r="C451">
        <v>2023</v>
      </c>
      <c r="D451">
        <v>4</v>
      </c>
      <c r="E451">
        <v>3</v>
      </c>
    </row>
    <row r="452" spans="1:5" x14ac:dyDescent="0.25">
      <c r="A452" t="s">
        <v>16915</v>
      </c>
      <c r="B452" t="s">
        <v>11855</v>
      </c>
      <c r="C452">
        <v>2023</v>
      </c>
      <c r="D452">
        <v>4</v>
      </c>
      <c r="E452">
        <v>4</v>
      </c>
    </row>
    <row r="453" spans="1:5" x14ac:dyDescent="0.25">
      <c r="A453" t="s">
        <v>16916</v>
      </c>
      <c r="B453" t="s">
        <v>11808</v>
      </c>
      <c r="C453">
        <v>2023</v>
      </c>
      <c r="D453">
        <v>4</v>
      </c>
      <c r="E453">
        <v>5</v>
      </c>
    </row>
    <row r="454" spans="1:5" x14ac:dyDescent="0.25">
      <c r="A454" t="s">
        <v>16917</v>
      </c>
      <c r="B454" t="s">
        <v>11675</v>
      </c>
      <c r="C454">
        <v>2023</v>
      </c>
      <c r="D454">
        <v>4</v>
      </c>
      <c r="E454">
        <v>6</v>
      </c>
    </row>
    <row r="455" spans="1:5" x14ac:dyDescent="0.25">
      <c r="A455" t="s">
        <v>16918</v>
      </c>
      <c r="B455" t="s">
        <v>11830</v>
      </c>
      <c r="C455">
        <v>2023</v>
      </c>
      <c r="D455">
        <v>4</v>
      </c>
      <c r="E455">
        <v>7</v>
      </c>
    </row>
    <row r="456" spans="1:5" x14ac:dyDescent="0.25">
      <c r="A456" t="s">
        <v>16919</v>
      </c>
      <c r="B456" t="s">
        <v>11511</v>
      </c>
      <c r="C456">
        <v>2023</v>
      </c>
      <c r="D456">
        <v>4</v>
      </c>
      <c r="E456">
        <v>8</v>
      </c>
    </row>
    <row r="457" spans="1:5" x14ac:dyDescent="0.25">
      <c r="A457" t="s">
        <v>16920</v>
      </c>
      <c r="B457" t="s">
        <v>11764</v>
      </c>
      <c r="C457">
        <v>2023</v>
      </c>
      <c r="D457">
        <v>4</v>
      </c>
      <c r="E457">
        <v>9</v>
      </c>
    </row>
    <row r="458" spans="1:5" x14ac:dyDescent="0.25">
      <c r="A458" t="s">
        <v>16921</v>
      </c>
      <c r="B458" t="s">
        <v>11416</v>
      </c>
      <c r="C458">
        <v>2023</v>
      </c>
      <c r="D458">
        <v>4</v>
      </c>
      <c r="E458">
        <v>10</v>
      </c>
    </row>
    <row r="459" spans="1:5" x14ac:dyDescent="0.25">
      <c r="A459" t="s">
        <v>16922</v>
      </c>
      <c r="B459" t="s">
        <v>12044</v>
      </c>
      <c r="C459">
        <v>2023</v>
      </c>
      <c r="D459">
        <v>4</v>
      </c>
      <c r="E459">
        <v>11</v>
      </c>
    </row>
    <row r="460" spans="1:5" x14ac:dyDescent="0.25">
      <c r="A460" t="s">
        <v>16923</v>
      </c>
      <c r="B460" t="s">
        <v>10957</v>
      </c>
      <c r="C460">
        <v>2023</v>
      </c>
      <c r="D460">
        <v>4</v>
      </c>
      <c r="E460">
        <v>12</v>
      </c>
    </row>
    <row r="461" spans="1:5" x14ac:dyDescent="0.25">
      <c r="A461" t="s">
        <v>16924</v>
      </c>
      <c r="B461" t="s">
        <v>12000</v>
      </c>
      <c r="C461">
        <v>2023</v>
      </c>
      <c r="D461">
        <v>4</v>
      </c>
      <c r="E461">
        <v>13</v>
      </c>
    </row>
    <row r="462" spans="1:5" x14ac:dyDescent="0.25">
      <c r="A462" t="s">
        <v>16925</v>
      </c>
      <c r="B462" t="s">
        <v>11648</v>
      </c>
      <c r="C462">
        <v>2023</v>
      </c>
      <c r="D462">
        <v>4</v>
      </c>
      <c r="E462">
        <v>14</v>
      </c>
    </row>
    <row r="463" spans="1:5" x14ac:dyDescent="0.25">
      <c r="A463" t="s">
        <v>16926</v>
      </c>
      <c r="B463" t="s">
        <v>11649</v>
      </c>
      <c r="C463">
        <v>2023</v>
      </c>
      <c r="D463">
        <v>4</v>
      </c>
      <c r="E463">
        <v>15</v>
      </c>
    </row>
    <row r="464" spans="1:5" x14ac:dyDescent="0.25">
      <c r="A464" t="s">
        <v>16927</v>
      </c>
      <c r="B464" t="s">
        <v>11802</v>
      </c>
      <c r="C464">
        <v>2023</v>
      </c>
      <c r="D464">
        <v>4</v>
      </c>
      <c r="E464">
        <v>16</v>
      </c>
    </row>
    <row r="465" spans="1:5" x14ac:dyDescent="0.25">
      <c r="A465" t="s">
        <v>16928</v>
      </c>
      <c r="B465" t="s">
        <v>11512</v>
      </c>
      <c r="C465">
        <v>2023</v>
      </c>
      <c r="D465">
        <v>4</v>
      </c>
      <c r="E465">
        <v>17</v>
      </c>
    </row>
    <row r="466" spans="1:5" x14ac:dyDescent="0.25">
      <c r="A466" t="s">
        <v>16929</v>
      </c>
      <c r="B466" t="s">
        <v>12022</v>
      </c>
      <c r="C466">
        <v>2023</v>
      </c>
      <c r="D466">
        <v>4</v>
      </c>
      <c r="E466">
        <v>18</v>
      </c>
    </row>
    <row r="467" spans="1:5" x14ac:dyDescent="0.25">
      <c r="A467" t="s">
        <v>16930</v>
      </c>
      <c r="B467" t="s">
        <v>11877</v>
      </c>
      <c r="C467">
        <v>2023</v>
      </c>
      <c r="D467">
        <v>4</v>
      </c>
      <c r="E467">
        <v>19</v>
      </c>
    </row>
    <row r="468" spans="1:5" x14ac:dyDescent="0.25">
      <c r="A468" t="s">
        <v>16931</v>
      </c>
      <c r="B468" t="s">
        <v>10958</v>
      </c>
      <c r="C468">
        <v>2023</v>
      </c>
      <c r="D468">
        <v>4</v>
      </c>
      <c r="E468">
        <v>20</v>
      </c>
    </row>
    <row r="469" spans="1:5" x14ac:dyDescent="0.25">
      <c r="A469" t="s">
        <v>16932</v>
      </c>
      <c r="B469" t="s">
        <v>11933</v>
      </c>
      <c r="C469">
        <v>2023</v>
      </c>
      <c r="D469">
        <v>4</v>
      </c>
      <c r="E469">
        <v>21</v>
      </c>
    </row>
    <row r="470" spans="1:5" x14ac:dyDescent="0.25">
      <c r="A470" t="s">
        <v>16933</v>
      </c>
      <c r="B470" t="s">
        <v>11458</v>
      </c>
      <c r="C470">
        <v>2023</v>
      </c>
      <c r="D470">
        <v>4</v>
      </c>
      <c r="E470">
        <v>22</v>
      </c>
    </row>
    <row r="471" spans="1:5" x14ac:dyDescent="0.25">
      <c r="A471" t="s">
        <v>16934</v>
      </c>
      <c r="B471" t="s">
        <v>11614</v>
      </c>
      <c r="C471">
        <v>2023</v>
      </c>
      <c r="D471">
        <v>4</v>
      </c>
      <c r="E471">
        <v>23</v>
      </c>
    </row>
    <row r="472" spans="1:5" x14ac:dyDescent="0.25">
      <c r="A472" t="s">
        <v>16935</v>
      </c>
      <c r="B472" t="s">
        <v>11419</v>
      </c>
      <c r="C472">
        <v>2023</v>
      </c>
      <c r="D472">
        <v>4</v>
      </c>
      <c r="E472">
        <v>24</v>
      </c>
    </row>
    <row r="473" spans="1:5" x14ac:dyDescent="0.25">
      <c r="A473" t="s">
        <v>16936</v>
      </c>
      <c r="B473" t="s">
        <v>11219</v>
      </c>
      <c r="C473">
        <v>2023</v>
      </c>
      <c r="D473">
        <v>4</v>
      </c>
      <c r="E473">
        <v>25</v>
      </c>
    </row>
    <row r="474" spans="1:5" x14ac:dyDescent="0.25">
      <c r="A474" t="s">
        <v>16937</v>
      </c>
      <c r="B474" t="s">
        <v>11615</v>
      </c>
      <c r="C474">
        <v>2023</v>
      </c>
      <c r="D474">
        <v>4</v>
      </c>
      <c r="E474">
        <v>27</v>
      </c>
    </row>
    <row r="475" spans="1:5" x14ac:dyDescent="0.25">
      <c r="A475" t="s">
        <v>16938</v>
      </c>
      <c r="B475" t="s">
        <v>11878</v>
      </c>
      <c r="C475">
        <v>2023</v>
      </c>
      <c r="D475">
        <v>4</v>
      </c>
      <c r="E475">
        <v>28</v>
      </c>
    </row>
    <row r="476" spans="1:5" x14ac:dyDescent="0.25">
      <c r="A476" t="s">
        <v>16939</v>
      </c>
      <c r="B476" t="s">
        <v>11420</v>
      </c>
      <c r="C476">
        <v>2023</v>
      </c>
      <c r="D476">
        <v>4</v>
      </c>
      <c r="E476">
        <v>29</v>
      </c>
    </row>
    <row r="477" spans="1:5" x14ac:dyDescent="0.25">
      <c r="A477" t="s">
        <v>16940</v>
      </c>
      <c r="B477" t="s">
        <v>11220</v>
      </c>
      <c r="C477">
        <v>2023</v>
      </c>
      <c r="D477">
        <v>4</v>
      </c>
      <c r="E477">
        <v>30</v>
      </c>
    </row>
    <row r="478" spans="1:5" x14ac:dyDescent="0.25">
      <c r="A478" t="s">
        <v>16941</v>
      </c>
      <c r="B478" t="s">
        <v>10963</v>
      </c>
      <c r="C478">
        <v>2023</v>
      </c>
      <c r="D478">
        <v>5</v>
      </c>
      <c r="E478">
        <v>1</v>
      </c>
    </row>
    <row r="479" spans="1:5" x14ac:dyDescent="0.25">
      <c r="A479" t="s">
        <v>16942</v>
      </c>
      <c r="B479" t="s">
        <v>11678</v>
      </c>
      <c r="C479">
        <v>2023</v>
      </c>
      <c r="D479">
        <v>5</v>
      </c>
      <c r="E479">
        <v>2</v>
      </c>
    </row>
    <row r="480" spans="1:5" x14ac:dyDescent="0.25">
      <c r="A480" t="s">
        <v>16943</v>
      </c>
      <c r="B480" t="s">
        <v>10964</v>
      </c>
      <c r="C480">
        <v>2023</v>
      </c>
      <c r="D480">
        <v>5</v>
      </c>
      <c r="E480">
        <v>3</v>
      </c>
    </row>
    <row r="481" spans="1:5" x14ac:dyDescent="0.25">
      <c r="A481" t="s">
        <v>16944</v>
      </c>
      <c r="B481" t="s">
        <v>11982</v>
      </c>
      <c r="C481">
        <v>2023</v>
      </c>
      <c r="D481">
        <v>5</v>
      </c>
      <c r="E481">
        <v>4</v>
      </c>
    </row>
    <row r="482" spans="1:5" x14ac:dyDescent="0.25">
      <c r="A482" t="s">
        <v>16945</v>
      </c>
      <c r="B482" t="s">
        <v>11062</v>
      </c>
      <c r="C482">
        <v>2023</v>
      </c>
      <c r="D482">
        <v>5</v>
      </c>
      <c r="E482">
        <v>5</v>
      </c>
    </row>
    <row r="483" spans="1:5" x14ac:dyDescent="0.25">
      <c r="A483" t="s">
        <v>16946</v>
      </c>
      <c r="B483" t="s">
        <v>11820</v>
      </c>
      <c r="C483">
        <v>2023</v>
      </c>
      <c r="D483">
        <v>5</v>
      </c>
      <c r="E483">
        <v>6</v>
      </c>
    </row>
    <row r="484" spans="1:5" x14ac:dyDescent="0.25">
      <c r="A484" t="s">
        <v>16947</v>
      </c>
      <c r="B484" t="s">
        <v>11586</v>
      </c>
      <c r="C484">
        <v>2023</v>
      </c>
      <c r="D484">
        <v>5</v>
      </c>
      <c r="E484">
        <v>7</v>
      </c>
    </row>
    <row r="485" spans="1:5" x14ac:dyDescent="0.25">
      <c r="A485" t="s">
        <v>16948</v>
      </c>
      <c r="B485" t="s">
        <v>11193</v>
      </c>
      <c r="C485">
        <v>2023</v>
      </c>
      <c r="D485">
        <v>5</v>
      </c>
      <c r="E485">
        <v>8</v>
      </c>
    </row>
    <row r="486" spans="1:5" x14ac:dyDescent="0.25">
      <c r="A486" t="s">
        <v>16949</v>
      </c>
      <c r="B486" t="s">
        <v>11063</v>
      </c>
      <c r="C486">
        <v>2023</v>
      </c>
      <c r="D486">
        <v>5</v>
      </c>
      <c r="E486">
        <v>9</v>
      </c>
    </row>
    <row r="487" spans="1:5" x14ac:dyDescent="0.25">
      <c r="A487" t="s">
        <v>16950</v>
      </c>
      <c r="B487" t="s">
        <v>11194</v>
      </c>
      <c r="C487">
        <v>2023</v>
      </c>
      <c r="D487">
        <v>5</v>
      </c>
      <c r="E487">
        <v>10</v>
      </c>
    </row>
    <row r="488" spans="1:5" x14ac:dyDescent="0.25">
      <c r="A488" t="s">
        <v>16951</v>
      </c>
      <c r="B488" t="s">
        <v>11334</v>
      </c>
      <c r="C488">
        <v>2023</v>
      </c>
      <c r="D488">
        <v>5</v>
      </c>
      <c r="E488">
        <v>11</v>
      </c>
    </row>
    <row r="489" spans="1:5" x14ac:dyDescent="0.25">
      <c r="A489" t="s">
        <v>16952</v>
      </c>
      <c r="B489" t="s">
        <v>11599</v>
      </c>
      <c r="C489">
        <v>2023</v>
      </c>
      <c r="D489">
        <v>5</v>
      </c>
      <c r="E489">
        <v>12</v>
      </c>
    </row>
    <row r="490" spans="1:5" x14ac:dyDescent="0.25">
      <c r="A490" t="s">
        <v>16953</v>
      </c>
      <c r="B490" t="s">
        <v>11847</v>
      </c>
      <c r="C490">
        <v>2023</v>
      </c>
      <c r="D490">
        <v>5</v>
      </c>
      <c r="E490">
        <v>13</v>
      </c>
    </row>
    <row r="491" spans="1:5" x14ac:dyDescent="0.25">
      <c r="A491" t="s">
        <v>16954</v>
      </c>
      <c r="B491" t="s">
        <v>11944</v>
      </c>
      <c r="C491">
        <v>2023</v>
      </c>
      <c r="D491">
        <v>5</v>
      </c>
      <c r="E491">
        <v>14</v>
      </c>
    </row>
    <row r="492" spans="1:5" x14ac:dyDescent="0.25">
      <c r="A492" t="s">
        <v>16955</v>
      </c>
      <c r="B492" t="s">
        <v>11225</v>
      </c>
      <c r="C492">
        <v>2023</v>
      </c>
      <c r="D492">
        <v>5</v>
      </c>
      <c r="E492">
        <v>15</v>
      </c>
    </row>
    <row r="493" spans="1:5" x14ac:dyDescent="0.25">
      <c r="A493" t="s">
        <v>16956</v>
      </c>
      <c r="B493" t="s">
        <v>11691</v>
      </c>
      <c r="C493">
        <v>2023</v>
      </c>
      <c r="D493">
        <v>5</v>
      </c>
      <c r="E493">
        <v>16</v>
      </c>
    </row>
    <row r="494" spans="1:5" x14ac:dyDescent="0.25">
      <c r="A494" t="s">
        <v>16957</v>
      </c>
      <c r="B494" t="s">
        <v>11431</v>
      </c>
      <c r="C494">
        <v>2023</v>
      </c>
      <c r="D494">
        <v>5</v>
      </c>
      <c r="E494">
        <v>17</v>
      </c>
    </row>
    <row r="495" spans="1:5" x14ac:dyDescent="0.25">
      <c r="A495" t="s">
        <v>16958</v>
      </c>
      <c r="B495" t="s">
        <v>11594</v>
      </c>
      <c r="C495">
        <v>2023</v>
      </c>
      <c r="D495">
        <v>5</v>
      </c>
      <c r="E495">
        <v>18</v>
      </c>
    </row>
    <row r="496" spans="1:5" x14ac:dyDescent="0.25">
      <c r="A496" t="s">
        <v>16959</v>
      </c>
      <c r="B496" t="s">
        <v>11945</v>
      </c>
      <c r="C496">
        <v>2023</v>
      </c>
      <c r="D496">
        <v>5</v>
      </c>
      <c r="E496">
        <v>19</v>
      </c>
    </row>
    <row r="497" spans="1:5" x14ac:dyDescent="0.25">
      <c r="A497" t="s">
        <v>16960</v>
      </c>
      <c r="B497" t="s">
        <v>11473</v>
      </c>
      <c r="C497">
        <v>2023</v>
      </c>
      <c r="D497">
        <v>5</v>
      </c>
      <c r="E497">
        <v>20</v>
      </c>
    </row>
    <row r="498" spans="1:5" x14ac:dyDescent="0.25">
      <c r="A498" t="s">
        <v>16961</v>
      </c>
      <c r="B498" t="s">
        <v>11385</v>
      </c>
      <c r="C498">
        <v>2023</v>
      </c>
      <c r="D498">
        <v>5</v>
      </c>
      <c r="E498">
        <v>21</v>
      </c>
    </row>
    <row r="499" spans="1:5" x14ac:dyDescent="0.25">
      <c r="A499" t="s">
        <v>16962</v>
      </c>
      <c r="B499" t="s">
        <v>12001</v>
      </c>
      <c r="C499">
        <v>2023</v>
      </c>
      <c r="D499">
        <v>5</v>
      </c>
      <c r="E499">
        <v>22</v>
      </c>
    </row>
    <row r="500" spans="1:5" x14ac:dyDescent="0.25">
      <c r="A500" t="s">
        <v>16963</v>
      </c>
      <c r="B500" t="s">
        <v>11226</v>
      </c>
      <c r="C500">
        <v>2023</v>
      </c>
      <c r="D500">
        <v>5</v>
      </c>
      <c r="E500">
        <v>23</v>
      </c>
    </row>
    <row r="501" spans="1:5" x14ac:dyDescent="0.25">
      <c r="A501" t="s">
        <v>16964</v>
      </c>
      <c r="B501" t="s">
        <v>11975</v>
      </c>
      <c r="C501">
        <v>2023</v>
      </c>
      <c r="D501">
        <v>5</v>
      </c>
      <c r="E501">
        <v>24</v>
      </c>
    </row>
    <row r="502" spans="1:5" x14ac:dyDescent="0.25">
      <c r="A502" t="s">
        <v>16965</v>
      </c>
      <c r="B502" t="s">
        <v>11621</v>
      </c>
      <c r="C502">
        <v>2023</v>
      </c>
      <c r="D502">
        <v>5</v>
      </c>
      <c r="E502">
        <v>25</v>
      </c>
    </row>
    <row r="503" spans="1:5" x14ac:dyDescent="0.25">
      <c r="A503" t="s">
        <v>16966</v>
      </c>
      <c r="B503" t="s">
        <v>11474</v>
      </c>
      <c r="C503">
        <v>2023</v>
      </c>
      <c r="D503">
        <v>5</v>
      </c>
      <c r="E503">
        <v>26</v>
      </c>
    </row>
    <row r="504" spans="1:5" x14ac:dyDescent="0.25">
      <c r="A504" t="s">
        <v>16967</v>
      </c>
      <c r="B504" t="s">
        <v>12057</v>
      </c>
      <c r="C504">
        <v>2023</v>
      </c>
      <c r="D504">
        <v>5</v>
      </c>
      <c r="E504">
        <v>27</v>
      </c>
    </row>
    <row r="505" spans="1:5" x14ac:dyDescent="0.25">
      <c r="A505" t="s">
        <v>16968</v>
      </c>
      <c r="B505" t="s">
        <v>11892</v>
      </c>
      <c r="C505">
        <v>2023</v>
      </c>
      <c r="D505">
        <v>5</v>
      </c>
      <c r="E505">
        <v>28</v>
      </c>
    </row>
    <row r="506" spans="1:5" x14ac:dyDescent="0.25">
      <c r="A506" t="s">
        <v>16969</v>
      </c>
      <c r="B506" t="s">
        <v>11774</v>
      </c>
      <c r="C506">
        <v>2023</v>
      </c>
      <c r="D506">
        <v>5</v>
      </c>
      <c r="E506">
        <v>29</v>
      </c>
    </row>
    <row r="507" spans="1:5" x14ac:dyDescent="0.25">
      <c r="A507" t="s">
        <v>16970</v>
      </c>
      <c r="B507" t="s">
        <v>11540</v>
      </c>
      <c r="C507">
        <v>2023</v>
      </c>
      <c r="D507">
        <v>5</v>
      </c>
      <c r="E507">
        <v>30</v>
      </c>
    </row>
    <row r="508" spans="1:5" x14ac:dyDescent="0.25">
      <c r="A508" t="s">
        <v>16971</v>
      </c>
      <c r="B508" t="s">
        <v>11600</v>
      </c>
      <c r="C508">
        <v>2023</v>
      </c>
      <c r="D508">
        <v>5</v>
      </c>
      <c r="E508">
        <v>31</v>
      </c>
    </row>
    <row r="509" spans="1:5" x14ac:dyDescent="0.25">
      <c r="A509" t="s">
        <v>16972</v>
      </c>
      <c r="B509" t="s">
        <v>11849</v>
      </c>
      <c r="C509">
        <v>2023</v>
      </c>
      <c r="D509">
        <v>6</v>
      </c>
      <c r="E509">
        <v>1</v>
      </c>
    </row>
    <row r="510" spans="1:5" x14ac:dyDescent="0.25">
      <c r="A510" t="s">
        <v>16973</v>
      </c>
      <c r="B510" t="s">
        <v>11587</v>
      </c>
      <c r="C510">
        <v>2023</v>
      </c>
      <c r="D510">
        <v>6</v>
      </c>
      <c r="E510">
        <v>2</v>
      </c>
    </row>
    <row r="511" spans="1:5" x14ac:dyDescent="0.25">
      <c r="A511" t="s">
        <v>16974</v>
      </c>
      <c r="B511" t="s">
        <v>11049</v>
      </c>
      <c r="C511">
        <v>2023</v>
      </c>
      <c r="D511">
        <v>6</v>
      </c>
      <c r="E511">
        <v>3</v>
      </c>
    </row>
    <row r="512" spans="1:5" x14ac:dyDescent="0.25">
      <c r="A512" t="s">
        <v>16975</v>
      </c>
      <c r="B512" t="s">
        <v>11879</v>
      </c>
      <c r="C512">
        <v>2023</v>
      </c>
      <c r="D512">
        <v>6</v>
      </c>
      <c r="E512">
        <v>4</v>
      </c>
    </row>
    <row r="513" spans="1:5" x14ac:dyDescent="0.25">
      <c r="A513" t="s">
        <v>16976</v>
      </c>
      <c r="B513" t="s">
        <v>11690</v>
      </c>
      <c r="C513">
        <v>2023</v>
      </c>
      <c r="D513">
        <v>6</v>
      </c>
      <c r="E513">
        <v>5</v>
      </c>
    </row>
    <row r="514" spans="1:5" x14ac:dyDescent="0.25">
      <c r="A514" t="s">
        <v>16977</v>
      </c>
      <c r="B514" t="s">
        <v>10989</v>
      </c>
      <c r="C514">
        <v>2023</v>
      </c>
      <c r="D514">
        <v>6</v>
      </c>
      <c r="E514">
        <v>6</v>
      </c>
    </row>
    <row r="515" spans="1:5" x14ac:dyDescent="0.25">
      <c r="A515" t="s">
        <v>16978</v>
      </c>
      <c r="B515" t="s">
        <v>11588</v>
      </c>
      <c r="C515">
        <v>2023</v>
      </c>
      <c r="D515">
        <v>6</v>
      </c>
      <c r="E515">
        <v>7</v>
      </c>
    </row>
    <row r="516" spans="1:5" x14ac:dyDescent="0.25">
      <c r="A516" t="s">
        <v>16979</v>
      </c>
      <c r="B516" t="s">
        <v>11866</v>
      </c>
      <c r="C516">
        <v>2023</v>
      </c>
      <c r="D516">
        <v>6</v>
      </c>
      <c r="E516">
        <v>8</v>
      </c>
    </row>
    <row r="517" spans="1:5" x14ac:dyDescent="0.25">
      <c r="A517" t="s">
        <v>16980</v>
      </c>
      <c r="B517" t="s">
        <v>11050</v>
      </c>
      <c r="C517">
        <v>2023</v>
      </c>
      <c r="D517">
        <v>6</v>
      </c>
      <c r="E517">
        <v>9</v>
      </c>
    </row>
    <row r="518" spans="1:5" x14ac:dyDescent="0.25">
      <c r="A518" t="s">
        <v>16981</v>
      </c>
      <c r="B518" t="s">
        <v>11497</v>
      </c>
      <c r="C518">
        <v>2023</v>
      </c>
      <c r="D518">
        <v>6</v>
      </c>
      <c r="E518">
        <v>10</v>
      </c>
    </row>
    <row r="519" spans="1:5" x14ac:dyDescent="0.25">
      <c r="A519" t="s">
        <v>16982</v>
      </c>
      <c r="B519" t="s">
        <v>11580</v>
      </c>
      <c r="C519">
        <v>2023</v>
      </c>
      <c r="D519">
        <v>6</v>
      </c>
      <c r="E519">
        <v>11</v>
      </c>
    </row>
    <row r="520" spans="1:5" x14ac:dyDescent="0.25">
      <c r="A520" t="s">
        <v>16983</v>
      </c>
      <c r="B520" t="s">
        <v>11070</v>
      </c>
      <c r="C520">
        <v>2023</v>
      </c>
      <c r="D520">
        <v>6</v>
      </c>
      <c r="E520">
        <v>12</v>
      </c>
    </row>
    <row r="521" spans="1:5" x14ac:dyDescent="0.25">
      <c r="A521" t="s">
        <v>16984</v>
      </c>
      <c r="B521" t="s">
        <v>11868</v>
      </c>
      <c r="C521">
        <v>2023</v>
      </c>
      <c r="D521">
        <v>6</v>
      </c>
      <c r="E521">
        <v>13</v>
      </c>
    </row>
    <row r="522" spans="1:5" x14ac:dyDescent="0.25">
      <c r="A522" t="s">
        <v>16985</v>
      </c>
      <c r="B522" t="s">
        <v>11688</v>
      </c>
      <c r="C522">
        <v>2023</v>
      </c>
      <c r="D522">
        <v>6</v>
      </c>
      <c r="E522">
        <v>14</v>
      </c>
    </row>
    <row r="523" spans="1:5" x14ac:dyDescent="0.25">
      <c r="A523" t="s">
        <v>16986</v>
      </c>
      <c r="B523" t="s">
        <v>10990</v>
      </c>
      <c r="C523">
        <v>2023</v>
      </c>
      <c r="D523">
        <v>6</v>
      </c>
      <c r="E523">
        <v>15</v>
      </c>
    </row>
    <row r="524" spans="1:5" x14ac:dyDescent="0.25">
      <c r="A524" t="s">
        <v>16987</v>
      </c>
      <c r="B524" t="s">
        <v>11239</v>
      </c>
      <c r="C524">
        <v>2023</v>
      </c>
      <c r="D524">
        <v>6</v>
      </c>
      <c r="E524">
        <v>16</v>
      </c>
    </row>
    <row r="525" spans="1:5" x14ac:dyDescent="0.25">
      <c r="A525" t="s">
        <v>16988</v>
      </c>
      <c r="B525" t="s">
        <v>11291</v>
      </c>
      <c r="C525">
        <v>2023</v>
      </c>
      <c r="D525">
        <v>6</v>
      </c>
      <c r="E525">
        <v>17</v>
      </c>
    </row>
    <row r="526" spans="1:5" x14ac:dyDescent="0.25">
      <c r="A526" t="s">
        <v>16989</v>
      </c>
      <c r="B526" t="s">
        <v>12009</v>
      </c>
      <c r="C526">
        <v>2023</v>
      </c>
      <c r="D526">
        <v>6</v>
      </c>
      <c r="E526">
        <v>18</v>
      </c>
    </row>
    <row r="527" spans="1:5" x14ac:dyDescent="0.25">
      <c r="A527" t="s">
        <v>16990</v>
      </c>
      <c r="B527" t="s">
        <v>11581</v>
      </c>
      <c r="C527">
        <v>2023</v>
      </c>
      <c r="D527">
        <v>6</v>
      </c>
      <c r="E527">
        <v>19</v>
      </c>
    </row>
    <row r="528" spans="1:5" x14ac:dyDescent="0.25">
      <c r="A528" t="s">
        <v>16991</v>
      </c>
      <c r="B528" t="s">
        <v>11071</v>
      </c>
      <c r="C528">
        <v>2023</v>
      </c>
      <c r="D528">
        <v>6</v>
      </c>
      <c r="E528">
        <v>20</v>
      </c>
    </row>
    <row r="529" spans="1:5" x14ac:dyDescent="0.25">
      <c r="A529" t="s">
        <v>16992</v>
      </c>
      <c r="B529" t="s">
        <v>12029</v>
      </c>
      <c r="C529">
        <v>2023</v>
      </c>
      <c r="D529">
        <v>6</v>
      </c>
      <c r="E529">
        <v>21</v>
      </c>
    </row>
    <row r="530" spans="1:5" x14ac:dyDescent="0.25">
      <c r="A530" t="s">
        <v>16993</v>
      </c>
      <c r="B530" t="s">
        <v>11869</v>
      </c>
      <c r="C530">
        <v>2023</v>
      </c>
      <c r="D530">
        <v>6</v>
      </c>
      <c r="E530">
        <v>22</v>
      </c>
    </row>
    <row r="531" spans="1:5" x14ac:dyDescent="0.25">
      <c r="A531" t="s">
        <v>16994</v>
      </c>
      <c r="B531" t="s">
        <v>11240</v>
      </c>
      <c r="C531">
        <v>2023</v>
      </c>
      <c r="D531">
        <v>6</v>
      </c>
      <c r="E531">
        <v>23</v>
      </c>
    </row>
    <row r="532" spans="1:5" x14ac:dyDescent="0.25">
      <c r="A532" t="s">
        <v>16995</v>
      </c>
      <c r="B532" t="s">
        <v>11000</v>
      </c>
      <c r="C532">
        <v>2023</v>
      </c>
      <c r="D532">
        <v>6</v>
      </c>
      <c r="E532">
        <v>24</v>
      </c>
    </row>
    <row r="533" spans="1:5" x14ac:dyDescent="0.25">
      <c r="A533" t="s">
        <v>16996</v>
      </c>
      <c r="B533" t="s">
        <v>11904</v>
      </c>
      <c r="C533">
        <v>2023</v>
      </c>
      <c r="D533">
        <v>6</v>
      </c>
      <c r="E533">
        <v>25</v>
      </c>
    </row>
    <row r="534" spans="1:5" x14ac:dyDescent="0.25">
      <c r="A534" t="s">
        <v>16997</v>
      </c>
      <c r="B534" t="s">
        <v>11076</v>
      </c>
      <c r="C534">
        <v>2023</v>
      </c>
      <c r="D534">
        <v>6</v>
      </c>
      <c r="E534">
        <v>26</v>
      </c>
    </row>
    <row r="535" spans="1:5" x14ac:dyDescent="0.25">
      <c r="A535" t="s">
        <v>16998</v>
      </c>
      <c r="B535" t="s">
        <v>11530</v>
      </c>
      <c r="C535">
        <v>2023</v>
      </c>
      <c r="D535">
        <v>6</v>
      </c>
      <c r="E535">
        <v>27</v>
      </c>
    </row>
    <row r="536" spans="1:5" x14ac:dyDescent="0.25">
      <c r="A536" t="s">
        <v>16999</v>
      </c>
      <c r="B536" t="s">
        <v>11077</v>
      </c>
      <c r="C536">
        <v>2023</v>
      </c>
      <c r="D536">
        <v>6</v>
      </c>
      <c r="E536">
        <v>28</v>
      </c>
    </row>
    <row r="537" spans="1:5" x14ac:dyDescent="0.25">
      <c r="A537" t="s">
        <v>17000</v>
      </c>
      <c r="B537" t="s">
        <v>11001</v>
      </c>
      <c r="C537">
        <v>2023</v>
      </c>
      <c r="D537">
        <v>6</v>
      </c>
      <c r="E537">
        <v>29</v>
      </c>
    </row>
    <row r="538" spans="1:5" x14ac:dyDescent="0.25">
      <c r="A538" t="s">
        <v>17001</v>
      </c>
      <c r="B538" t="s">
        <v>11990</v>
      </c>
      <c r="C538">
        <v>2023</v>
      </c>
      <c r="D538">
        <v>6</v>
      </c>
      <c r="E538">
        <v>30</v>
      </c>
    </row>
    <row r="539" spans="1:5" x14ac:dyDescent="0.25">
      <c r="A539" t="s">
        <v>17002</v>
      </c>
      <c r="B539" t="s">
        <v>11916</v>
      </c>
      <c r="C539">
        <v>2023</v>
      </c>
      <c r="D539">
        <v>7</v>
      </c>
      <c r="E539">
        <v>1</v>
      </c>
    </row>
    <row r="540" spans="1:5" x14ac:dyDescent="0.25">
      <c r="A540" t="s">
        <v>17003</v>
      </c>
      <c r="B540" t="s">
        <v>11316</v>
      </c>
      <c r="C540">
        <v>2023</v>
      </c>
      <c r="D540">
        <v>7</v>
      </c>
      <c r="E540">
        <v>2</v>
      </c>
    </row>
    <row r="541" spans="1:5" x14ac:dyDescent="0.25">
      <c r="A541" t="s">
        <v>17004</v>
      </c>
      <c r="B541" t="s">
        <v>11531</v>
      </c>
      <c r="C541">
        <v>2023</v>
      </c>
      <c r="D541">
        <v>7</v>
      </c>
      <c r="E541">
        <v>3</v>
      </c>
    </row>
    <row r="542" spans="1:5" x14ac:dyDescent="0.25">
      <c r="A542" t="s">
        <v>17005</v>
      </c>
      <c r="B542" t="s">
        <v>11631</v>
      </c>
      <c r="C542">
        <v>2023</v>
      </c>
      <c r="D542">
        <v>7</v>
      </c>
      <c r="E542">
        <v>4</v>
      </c>
    </row>
    <row r="543" spans="1:5" x14ac:dyDescent="0.25">
      <c r="A543" t="s">
        <v>17006</v>
      </c>
      <c r="B543" t="s">
        <v>11499</v>
      </c>
      <c r="C543">
        <v>2023</v>
      </c>
      <c r="D543">
        <v>7</v>
      </c>
      <c r="E543">
        <v>5</v>
      </c>
    </row>
    <row r="544" spans="1:5" x14ac:dyDescent="0.25">
      <c r="A544" t="s">
        <v>17007</v>
      </c>
      <c r="B544" t="s">
        <v>11317</v>
      </c>
      <c r="C544">
        <v>2023</v>
      </c>
      <c r="D544">
        <v>7</v>
      </c>
      <c r="E544">
        <v>6</v>
      </c>
    </row>
    <row r="545" spans="1:5" x14ac:dyDescent="0.25">
      <c r="A545" t="s">
        <v>17008</v>
      </c>
      <c r="B545" t="s">
        <v>11941</v>
      </c>
      <c r="C545">
        <v>2023</v>
      </c>
      <c r="D545">
        <v>7</v>
      </c>
      <c r="E545">
        <v>7</v>
      </c>
    </row>
    <row r="546" spans="1:5" x14ac:dyDescent="0.25">
      <c r="A546" t="s">
        <v>17009</v>
      </c>
      <c r="B546" t="s">
        <v>11938</v>
      </c>
      <c r="C546">
        <v>2023</v>
      </c>
      <c r="D546">
        <v>7</v>
      </c>
      <c r="E546">
        <v>8</v>
      </c>
    </row>
    <row r="547" spans="1:5" x14ac:dyDescent="0.25">
      <c r="A547" t="s">
        <v>17010</v>
      </c>
      <c r="B547" t="s">
        <v>12039</v>
      </c>
      <c r="C547">
        <v>2023</v>
      </c>
      <c r="D547">
        <v>7</v>
      </c>
      <c r="E547">
        <v>9</v>
      </c>
    </row>
    <row r="548" spans="1:5" x14ac:dyDescent="0.25">
      <c r="A548" t="s">
        <v>17011</v>
      </c>
      <c r="B548" t="s">
        <v>11500</v>
      </c>
      <c r="C548">
        <v>2023</v>
      </c>
      <c r="D548">
        <v>7</v>
      </c>
      <c r="E548">
        <v>10</v>
      </c>
    </row>
    <row r="549" spans="1:5" x14ac:dyDescent="0.25">
      <c r="A549" t="s">
        <v>17012</v>
      </c>
      <c r="B549" t="s">
        <v>12042</v>
      </c>
      <c r="C549">
        <v>2023</v>
      </c>
      <c r="D549">
        <v>7</v>
      </c>
      <c r="E549">
        <v>11</v>
      </c>
    </row>
    <row r="550" spans="1:5" x14ac:dyDescent="0.25">
      <c r="A550" t="s">
        <v>17013</v>
      </c>
      <c r="B550" t="s">
        <v>11810</v>
      </c>
      <c r="C550">
        <v>2023</v>
      </c>
      <c r="D550">
        <v>7</v>
      </c>
      <c r="E550">
        <v>12</v>
      </c>
    </row>
    <row r="551" spans="1:5" x14ac:dyDescent="0.25">
      <c r="A551" t="s">
        <v>17014</v>
      </c>
      <c r="B551" t="s">
        <v>11811</v>
      </c>
      <c r="C551">
        <v>2023</v>
      </c>
      <c r="D551">
        <v>7</v>
      </c>
      <c r="E551">
        <v>13</v>
      </c>
    </row>
    <row r="552" spans="1:5" x14ac:dyDescent="0.25">
      <c r="A552" t="s">
        <v>17015</v>
      </c>
      <c r="B552" t="s">
        <v>11246</v>
      </c>
      <c r="C552">
        <v>2023</v>
      </c>
      <c r="D552">
        <v>7</v>
      </c>
      <c r="E552">
        <v>14</v>
      </c>
    </row>
    <row r="553" spans="1:5" x14ac:dyDescent="0.25">
      <c r="A553" t="s">
        <v>17016</v>
      </c>
      <c r="B553" t="s">
        <v>11921</v>
      </c>
      <c r="C553">
        <v>2023</v>
      </c>
      <c r="D553">
        <v>7</v>
      </c>
      <c r="E553">
        <v>15</v>
      </c>
    </row>
    <row r="554" spans="1:5" x14ac:dyDescent="0.25">
      <c r="A554" t="s">
        <v>17017</v>
      </c>
      <c r="B554" t="s">
        <v>11953</v>
      </c>
      <c r="C554">
        <v>2023</v>
      </c>
      <c r="D554">
        <v>7</v>
      </c>
      <c r="E554">
        <v>16</v>
      </c>
    </row>
    <row r="555" spans="1:5" x14ac:dyDescent="0.25">
      <c r="A555" t="s">
        <v>17018</v>
      </c>
      <c r="B555" t="s">
        <v>11202</v>
      </c>
      <c r="C555">
        <v>2023</v>
      </c>
      <c r="D555">
        <v>7</v>
      </c>
      <c r="E555">
        <v>17</v>
      </c>
    </row>
    <row r="556" spans="1:5" x14ac:dyDescent="0.25">
      <c r="A556" t="s">
        <v>17019</v>
      </c>
      <c r="B556" t="s">
        <v>11591</v>
      </c>
      <c r="C556">
        <v>2023</v>
      </c>
      <c r="D556">
        <v>7</v>
      </c>
      <c r="E556">
        <v>18</v>
      </c>
    </row>
    <row r="557" spans="1:5" x14ac:dyDescent="0.25">
      <c r="A557" t="s">
        <v>17020</v>
      </c>
      <c r="B557" t="s">
        <v>11917</v>
      </c>
      <c r="C557">
        <v>2023</v>
      </c>
      <c r="D557">
        <v>7</v>
      </c>
      <c r="E557">
        <v>19</v>
      </c>
    </row>
    <row r="558" spans="1:5" x14ac:dyDescent="0.25">
      <c r="A558" t="s">
        <v>17021</v>
      </c>
      <c r="B558" t="s">
        <v>12037</v>
      </c>
      <c r="C558">
        <v>2023</v>
      </c>
      <c r="D558">
        <v>7</v>
      </c>
      <c r="E558">
        <v>20</v>
      </c>
    </row>
    <row r="559" spans="1:5" x14ac:dyDescent="0.25">
      <c r="A559" t="s">
        <v>17022</v>
      </c>
      <c r="B559" t="s">
        <v>11252</v>
      </c>
      <c r="C559">
        <v>2023</v>
      </c>
      <c r="D559">
        <v>7</v>
      </c>
      <c r="E559">
        <v>21</v>
      </c>
    </row>
    <row r="560" spans="1:5" x14ac:dyDescent="0.25">
      <c r="A560" t="s">
        <v>17023</v>
      </c>
      <c r="B560" t="s">
        <v>11542</v>
      </c>
      <c r="C560">
        <v>2023</v>
      </c>
      <c r="D560">
        <v>7</v>
      </c>
      <c r="E560">
        <v>22</v>
      </c>
    </row>
    <row r="561" spans="1:5" x14ac:dyDescent="0.25">
      <c r="A561" t="s">
        <v>17024</v>
      </c>
      <c r="B561" t="s">
        <v>11247</v>
      </c>
      <c r="C561">
        <v>2023</v>
      </c>
      <c r="D561">
        <v>7</v>
      </c>
      <c r="E561">
        <v>23</v>
      </c>
    </row>
    <row r="562" spans="1:5" x14ac:dyDescent="0.25">
      <c r="A562" t="s">
        <v>17025</v>
      </c>
      <c r="B562" t="s">
        <v>11203</v>
      </c>
      <c r="C562">
        <v>2023</v>
      </c>
      <c r="D562">
        <v>7</v>
      </c>
      <c r="E562">
        <v>24</v>
      </c>
    </row>
    <row r="563" spans="1:5" x14ac:dyDescent="0.25">
      <c r="A563" t="s">
        <v>17026</v>
      </c>
      <c r="B563" t="s">
        <v>11796</v>
      </c>
      <c r="C563">
        <v>2023</v>
      </c>
      <c r="D563">
        <v>7</v>
      </c>
      <c r="E563">
        <v>25</v>
      </c>
    </row>
    <row r="564" spans="1:5" x14ac:dyDescent="0.25">
      <c r="A564" t="s">
        <v>17027</v>
      </c>
      <c r="B564" t="s">
        <v>11248</v>
      </c>
      <c r="C564">
        <v>2023</v>
      </c>
      <c r="D564">
        <v>7</v>
      </c>
      <c r="E564">
        <v>26</v>
      </c>
    </row>
    <row r="565" spans="1:5" x14ac:dyDescent="0.25">
      <c r="A565" t="s">
        <v>17028</v>
      </c>
      <c r="B565" t="s">
        <v>11543</v>
      </c>
      <c r="C565">
        <v>2023</v>
      </c>
      <c r="D565">
        <v>7</v>
      </c>
      <c r="E565">
        <v>27</v>
      </c>
    </row>
    <row r="566" spans="1:5" x14ac:dyDescent="0.25">
      <c r="A566" t="s">
        <v>17029</v>
      </c>
      <c r="B566" t="s">
        <v>11253</v>
      </c>
      <c r="C566">
        <v>2023</v>
      </c>
      <c r="D566">
        <v>7</v>
      </c>
      <c r="E566">
        <v>28</v>
      </c>
    </row>
    <row r="567" spans="1:5" x14ac:dyDescent="0.25">
      <c r="A567" t="s">
        <v>17030</v>
      </c>
      <c r="B567" t="s">
        <v>12004</v>
      </c>
      <c r="C567">
        <v>2023</v>
      </c>
      <c r="D567">
        <v>7</v>
      </c>
      <c r="E567">
        <v>29</v>
      </c>
    </row>
    <row r="568" spans="1:5" x14ac:dyDescent="0.25">
      <c r="A568" t="s">
        <v>17031</v>
      </c>
      <c r="B568" t="s">
        <v>11967</v>
      </c>
      <c r="C568">
        <v>2023</v>
      </c>
      <c r="D568">
        <v>7</v>
      </c>
      <c r="E568">
        <v>30</v>
      </c>
    </row>
    <row r="569" spans="1:5" x14ac:dyDescent="0.25">
      <c r="A569" t="s">
        <v>17032</v>
      </c>
      <c r="B569" t="s">
        <v>11681</v>
      </c>
      <c r="C569">
        <v>2023</v>
      </c>
      <c r="D569">
        <v>7</v>
      </c>
      <c r="E569">
        <v>31</v>
      </c>
    </row>
    <row r="570" spans="1:5" x14ac:dyDescent="0.25">
      <c r="A570" t="s">
        <v>17033</v>
      </c>
      <c r="B570" t="s">
        <v>11696</v>
      </c>
      <c r="C570">
        <v>2023</v>
      </c>
      <c r="D570">
        <v>8</v>
      </c>
      <c r="E570">
        <v>1</v>
      </c>
    </row>
    <row r="571" spans="1:5" x14ac:dyDescent="0.25">
      <c r="A571" t="s">
        <v>17034</v>
      </c>
      <c r="B571" t="s">
        <v>12013</v>
      </c>
      <c r="C571">
        <v>2023</v>
      </c>
      <c r="D571">
        <v>8</v>
      </c>
      <c r="E571">
        <v>2</v>
      </c>
    </row>
    <row r="572" spans="1:5" x14ac:dyDescent="0.25">
      <c r="A572" t="s">
        <v>17035</v>
      </c>
      <c r="B572" t="s">
        <v>11089</v>
      </c>
      <c r="C572">
        <v>2023</v>
      </c>
      <c r="D572">
        <v>8</v>
      </c>
      <c r="E572">
        <v>3</v>
      </c>
    </row>
    <row r="573" spans="1:5" x14ac:dyDescent="0.25">
      <c r="A573" t="s">
        <v>17036</v>
      </c>
      <c r="B573" t="s">
        <v>11249</v>
      </c>
      <c r="C573">
        <v>2023</v>
      </c>
      <c r="D573">
        <v>8</v>
      </c>
      <c r="E573">
        <v>4</v>
      </c>
    </row>
    <row r="574" spans="1:5" x14ac:dyDescent="0.25">
      <c r="A574" t="s">
        <v>17037</v>
      </c>
      <c r="B574" t="s">
        <v>11262</v>
      </c>
      <c r="C574">
        <v>2023</v>
      </c>
      <c r="D574">
        <v>8</v>
      </c>
      <c r="E574">
        <v>5</v>
      </c>
    </row>
    <row r="575" spans="1:5" x14ac:dyDescent="0.25">
      <c r="A575" t="s">
        <v>17038</v>
      </c>
      <c r="B575" t="s">
        <v>11263</v>
      </c>
      <c r="C575">
        <v>2023</v>
      </c>
      <c r="D575">
        <v>8</v>
      </c>
      <c r="E575">
        <v>6</v>
      </c>
    </row>
    <row r="576" spans="1:5" x14ac:dyDescent="0.25">
      <c r="A576" t="s">
        <v>17039</v>
      </c>
      <c r="B576" t="s">
        <v>11394</v>
      </c>
      <c r="C576">
        <v>2023</v>
      </c>
      <c r="D576">
        <v>8</v>
      </c>
      <c r="E576">
        <v>7</v>
      </c>
    </row>
    <row r="577" spans="1:5" x14ac:dyDescent="0.25">
      <c r="A577" t="s">
        <v>17040</v>
      </c>
      <c r="B577" t="s">
        <v>11395</v>
      </c>
      <c r="C577">
        <v>2023</v>
      </c>
      <c r="D577">
        <v>8</v>
      </c>
      <c r="E577">
        <v>8</v>
      </c>
    </row>
    <row r="578" spans="1:5" x14ac:dyDescent="0.25">
      <c r="A578" t="s">
        <v>17041</v>
      </c>
      <c r="B578" t="s">
        <v>11697</v>
      </c>
      <c r="C578">
        <v>2023</v>
      </c>
      <c r="D578">
        <v>8</v>
      </c>
      <c r="E578">
        <v>9</v>
      </c>
    </row>
    <row r="579" spans="1:5" x14ac:dyDescent="0.25">
      <c r="A579" t="s">
        <v>17042</v>
      </c>
      <c r="B579" t="s">
        <v>11608</v>
      </c>
      <c r="C579">
        <v>2023</v>
      </c>
      <c r="D579">
        <v>8</v>
      </c>
      <c r="E579">
        <v>10</v>
      </c>
    </row>
    <row r="580" spans="1:5" x14ac:dyDescent="0.25">
      <c r="A580" t="s">
        <v>17043</v>
      </c>
      <c r="B580" t="s">
        <v>11090</v>
      </c>
      <c r="C580">
        <v>2023</v>
      </c>
      <c r="D580">
        <v>8</v>
      </c>
      <c r="E580">
        <v>11</v>
      </c>
    </row>
    <row r="581" spans="1:5" x14ac:dyDescent="0.25">
      <c r="A581" t="s">
        <v>17044</v>
      </c>
      <c r="B581" t="s">
        <v>11369</v>
      </c>
      <c r="C581">
        <v>2023</v>
      </c>
      <c r="D581">
        <v>8</v>
      </c>
      <c r="E581">
        <v>12</v>
      </c>
    </row>
    <row r="582" spans="1:5" x14ac:dyDescent="0.25">
      <c r="A582" t="s">
        <v>17045</v>
      </c>
      <c r="B582" t="s">
        <v>11026</v>
      </c>
      <c r="C582">
        <v>2023</v>
      </c>
      <c r="D582">
        <v>8</v>
      </c>
      <c r="E582">
        <v>13</v>
      </c>
    </row>
    <row r="583" spans="1:5" x14ac:dyDescent="0.25">
      <c r="A583" t="s">
        <v>17046</v>
      </c>
      <c r="B583" t="s">
        <v>11106</v>
      </c>
      <c r="C583">
        <v>2023</v>
      </c>
      <c r="D583">
        <v>8</v>
      </c>
      <c r="E583">
        <v>14</v>
      </c>
    </row>
    <row r="584" spans="1:5" x14ac:dyDescent="0.25">
      <c r="A584" t="s">
        <v>17047</v>
      </c>
      <c r="B584" t="s">
        <v>11751</v>
      </c>
      <c r="C584">
        <v>2023</v>
      </c>
      <c r="D584">
        <v>8</v>
      </c>
      <c r="E584">
        <v>15</v>
      </c>
    </row>
    <row r="585" spans="1:5" x14ac:dyDescent="0.25">
      <c r="A585" t="s">
        <v>17048</v>
      </c>
      <c r="B585" t="s">
        <v>11166</v>
      </c>
      <c r="C585">
        <v>2023</v>
      </c>
      <c r="D585">
        <v>8</v>
      </c>
      <c r="E585">
        <v>17</v>
      </c>
    </row>
    <row r="586" spans="1:5" x14ac:dyDescent="0.25">
      <c r="A586" t="s">
        <v>17049</v>
      </c>
      <c r="B586" t="s">
        <v>10983</v>
      </c>
      <c r="C586">
        <v>2023</v>
      </c>
      <c r="D586">
        <v>8</v>
      </c>
      <c r="E586">
        <v>18</v>
      </c>
    </row>
    <row r="587" spans="1:5" x14ac:dyDescent="0.25">
      <c r="A587" t="s">
        <v>17050</v>
      </c>
      <c r="B587" t="s">
        <v>11965</v>
      </c>
      <c r="C587">
        <v>2023</v>
      </c>
      <c r="D587">
        <v>8</v>
      </c>
      <c r="E587">
        <v>19</v>
      </c>
    </row>
    <row r="588" spans="1:5" x14ac:dyDescent="0.25">
      <c r="A588" t="s">
        <v>17051</v>
      </c>
      <c r="B588" t="s">
        <v>10984</v>
      </c>
      <c r="C588">
        <v>2023</v>
      </c>
      <c r="D588">
        <v>8</v>
      </c>
      <c r="E588">
        <v>20</v>
      </c>
    </row>
    <row r="589" spans="1:5" x14ac:dyDescent="0.25">
      <c r="A589" t="s">
        <v>17052</v>
      </c>
      <c r="B589" t="s">
        <v>11027</v>
      </c>
      <c r="C589">
        <v>2023</v>
      </c>
      <c r="D589">
        <v>8</v>
      </c>
      <c r="E589">
        <v>21</v>
      </c>
    </row>
    <row r="590" spans="1:5" x14ac:dyDescent="0.25">
      <c r="A590" t="s">
        <v>17053</v>
      </c>
      <c r="B590" t="s">
        <v>11272</v>
      </c>
      <c r="C590">
        <v>2023</v>
      </c>
      <c r="D590">
        <v>8</v>
      </c>
      <c r="E590">
        <v>22</v>
      </c>
    </row>
    <row r="591" spans="1:5" x14ac:dyDescent="0.25">
      <c r="A591" t="s">
        <v>17054</v>
      </c>
      <c r="B591" t="s">
        <v>10987</v>
      </c>
      <c r="C591">
        <v>2023</v>
      </c>
      <c r="D591">
        <v>8</v>
      </c>
      <c r="E591">
        <v>23</v>
      </c>
    </row>
    <row r="592" spans="1:5" x14ac:dyDescent="0.25">
      <c r="A592" t="s">
        <v>17055</v>
      </c>
      <c r="B592" t="s">
        <v>11254</v>
      </c>
      <c r="C592">
        <v>2023</v>
      </c>
      <c r="D592">
        <v>8</v>
      </c>
      <c r="E592">
        <v>24</v>
      </c>
    </row>
    <row r="593" spans="1:5" x14ac:dyDescent="0.25">
      <c r="A593" t="s">
        <v>17056</v>
      </c>
      <c r="B593" t="s">
        <v>12043</v>
      </c>
      <c r="C593">
        <v>2023</v>
      </c>
      <c r="D593">
        <v>8</v>
      </c>
      <c r="E593">
        <v>25</v>
      </c>
    </row>
    <row r="594" spans="1:5" x14ac:dyDescent="0.25">
      <c r="A594" t="s">
        <v>17057</v>
      </c>
      <c r="B594" t="s">
        <v>11563</v>
      </c>
      <c r="C594">
        <v>2023</v>
      </c>
      <c r="D594">
        <v>8</v>
      </c>
      <c r="E594">
        <v>26</v>
      </c>
    </row>
    <row r="595" spans="1:5" x14ac:dyDescent="0.25">
      <c r="A595" t="s">
        <v>17058</v>
      </c>
      <c r="B595" t="s">
        <v>11794</v>
      </c>
      <c r="C595">
        <v>2023</v>
      </c>
      <c r="D595">
        <v>8</v>
      </c>
      <c r="E595">
        <v>27</v>
      </c>
    </row>
    <row r="596" spans="1:5" x14ac:dyDescent="0.25">
      <c r="A596" t="s">
        <v>17059</v>
      </c>
      <c r="B596" t="s">
        <v>11848</v>
      </c>
      <c r="C596">
        <v>2023</v>
      </c>
      <c r="D596">
        <v>8</v>
      </c>
      <c r="E596">
        <v>28</v>
      </c>
    </row>
    <row r="597" spans="1:5" x14ac:dyDescent="0.25">
      <c r="A597" t="s">
        <v>17060</v>
      </c>
      <c r="B597" t="s">
        <v>10988</v>
      </c>
      <c r="C597">
        <v>2023</v>
      </c>
      <c r="D597">
        <v>8</v>
      </c>
      <c r="E597">
        <v>29</v>
      </c>
    </row>
    <row r="598" spans="1:5" x14ac:dyDescent="0.25">
      <c r="A598" t="s">
        <v>17061</v>
      </c>
      <c r="B598" t="s">
        <v>11057</v>
      </c>
      <c r="C598">
        <v>2023</v>
      </c>
      <c r="D598">
        <v>8</v>
      </c>
      <c r="E598">
        <v>30</v>
      </c>
    </row>
    <row r="599" spans="1:5" x14ac:dyDescent="0.25">
      <c r="A599" t="s">
        <v>17062</v>
      </c>
      <c r="B599" t="s">
        <v>11771</v>
      </c>
      <c r="C599">
        <v>2023</v>
      </c>
      <c r="D599">
        <v>8</v>
      </c>
      <c r="E599">
        <v>31</v>
      </c>
    </row>
    <row r="600" spans="1:5" x14ac:dyDescent="0.25">
      <c r="A600" t="s">
        <v>17063</v>
      </c>
      <c r="B600" t="s">
        <v>11674</v>
      </c>
      <c r="C600">
        <v>2023</v>
      </c>
      <c r="D600">
        <v>9</v>
      </c>
      <c r="E600">
        <v>1</v>
      </c>
    </row>
    <row r="601" spans="1:5" x14ac:dyDescent="0.25">
      <c r="A601" t="s">
        <v>17064</v>
      </c>
      <c r="B601" t="s">
        <v>11255</v>
      </c>
      <c r="C601">
        <v>2023</v>
      </c>
      <c r="D601">
        <v>9</v>
      </c>
      <c r="E601">
        <v>2</v>
      </c>
    </row>
    <row r="602" spans="1:5" x14ac:dyDescent="0.25">
      <c r="A602" t="s">
        <v>17065</v>
      </c>
      <c r="B602" t="s">
        <v>11259</v>
      </c>
      <c r="C602">
        <v>2023</v>
      </c>
      <c r="D602">
        <v>9</v>
      </c>
      <c r="E602">
        <v>3</v>
      </c>
    </row>
    <row r="603" spans="1:5" x14ac:dyDescent="0.25">
      <c r="A603" t="s">
        <v>17066</v>
      </c>
      <c r="B603" t="s">
        <v>11556</v>
      </c>
      <c r="C603">
        <v>2023</v>
      </c>
      <c r="D603">
        <v>9</v>
      </c>
      <c r="E603">
        <v>4</v>
      </c>
    </row>
    <row r="604" spans="1:5" x14ac:dyDescent="0.25">
      <c r="A604" t="s">
        <v>17067</v>
      </c>
      <c r="B604" t="s">
        <v>11583</v>
      </c>
      <c r="C604">
        <v>2023</v>
      </c>
      <c r="D604">
        <v>9</v>
      </c>
      <c r="E604">
        <v>5</v>
      </c>
    </row>
    <row r="605" spans="1:5" x14ac:dyDescent="0.25">
      <c r="A605" t="s">
        <v>17068</v>
      </c>
      <c r="B605" t="s">
        <v>11058</v>
      </c>
      <c r="C605">
        <v>2023</v>
      </c>
      <c r="D605">
        <v>9</v>
      </c>
      <c r="E605">
        <v>6</v>
      </c>
    </row>
    <row r="606" spans="1:5" x14ac:dyDescent="0.25">
      <c r="A606" t="s">
        <v>17069</v>
      </c>
      <c r="B606" t="s">
        <v>11352</v>
      </c>
      <c r="C606">
        <v>2023</v>
      </c>
      <c r="D606">
        <v>9</v>
      </c>
      <c r="E606">
        <v>7</v>
      </c>
    </row>
    <row r="607" spans="1:5" x14ac:dyDescent="0.25">
      <c r="A607" t="s">
        <v>17070</v>
      </c>
      <c r="B607" t="s">
        <v>11260</v>
      </c>
      <c r="C607">
        <v>2023</v>
      </c>
      <c r="D607">
        <v>9</v>
      </c>
      <c r="E607">
        <v>8</v>
      </c>
    </row>
    <row r="608" spans="1:5" x14ac:dyDescent="0.25">
      <c r="A608" t="s">
        <v>17071</v>
      </c>
      <c r="B608" t="s">
        <v>11353</v>
      </c>
      <c r="C608">
        <v>2023</v>
      </c>
      <c r="D608">
        <v>9</v>
      </c>
      <c r="E608">
        <v>9</v>
      </c>
    </row>
    <row r="609" spans="1:5" x14ac:dyDescent="0.25">
      <c r="A609" t="s">
        <v>17072</v>
      </c>
      <c r="B609" t="s">
        <v>11932</v>
      </c>
      <c r="C609">
        <v>2023</v>
      </c>
      <c r="D609">
        <v>9</v>
      </c>
      <c r="E609">
        <v>10</v>
      </c>
    </row>
    <row r="610" spans="1:5" x14ac:dyDescent="0.25">
      <c r="A610" t="s">
        <v>17073</v>
      </c>
      <c r="B610" t="s">
        <v>11557</v>
      </c>
      <c r="C610">
        <v>2023</v>
      </c>
      <c r="D610">
        <v>9</v>
      </c>
      <c r="E610">
        <v>11</v>
      </c>
    </row>
    <row r="611" spans="1:5" x14ac:dyDescent="0.25">
      <c r="A611" t="s">
        <v>17074</v>
      </c>
      <c r="B611" t="s">
        <v>11256</v>
      </c>
      <c r="C611">
        <v>2023</v>
      </c>
      <c r="D611">
        <v>9</v>
      </c>
      <c r="E611">
        <v>12</v>
      </c>
    </row>
    <row r="612" spans="1:5" x14ac:dyDescent="0.25">
      <c r="A612" t="s">
        <v>17075</v>
      </c>
      <c r="B612" t="s">
        <v>11181</v>
      </c>
      <c r="C612">
        <v>2023</v>
      </c>
      <c r="D612">
        <v>9</v>
      </c>
      <c r="E612">
        <v>13</v>
      </c>
    </row>
    <row r="613" spans="1:5" x14ac:dyDescent="0.25">
      <c r="A613" t="s">
        <v>17076</v>
      </c>
      <c r="B613" t="s">
        <v>11913</v>
      </c>
      <c r="C613">
        <v>2023</v>
      </c>
      <c r="D613">
        <v>9</v>
      </c>
      <c r="E613">
        <v>14</v>
      </c>
    </row>
    <row r="614" spans="1:5" x14ac:dyDescent="0.25">
      <c r="A614" t="s">
        <v>17077</v>
      </c>
      <c r="B614" t="s">
        <v>12051</v>
      </c>
      <c r="C614">
        <v>2023</v>
      </c>
      <c r="D614">
        <v>9</v>
      </c>
      <c r="E614">
        <v>15</v>
      </c>
    </row>
    <row r="615" spans="1:5" x14ac:dyDescent="0.25">
      <c r="A615" t="s">
        <v>17078</v>
      </c>
      <c r="B615" t="s">
        <v>11728</v>
      </c>
      <c r="C615">
        <v>2023</v>
      </c>
      <c r="D615">
        <v>9</v>
      </c>
      <c r="E615">
        <v>16</v>
      </c>
    </row>
    <row r="616" spans="1:5" x14ac:dyDescent="0.25">
      <c r="A616" t="s">
        <v>17079</v>
      </c>
      <c r="B616" t="s">
        <v>11562</v>
      </c>
      <c r="C616">
        <v>2023</v>
      </c>
      <c r="D616">
        <v>9</v>
      </c>
      <c r="E616">
        <v>17</v>
      </c>
    </row>
    <row r="617" spans="1:5" x14ac:dyDescent="0.25">
      <c r="A617" t="s">
        <v>17080</v>
      </c>
      <c r="B617" t="s">
        <v>11182</v>
      </c>
      <c r="C617">
        <v>2023</v>
      </c>
      <c r="D617">
        <v>9</v>
      </c>
      <c r="E617">
        <v>18</v>
      </c>
    </row>
    <row r="618" spans="1:5" x14ac:dyDescent="0.25">
      <c r="A618" t="s">
        <v>17081</v>
      </c>
      <c r="B618" t="s">
        <v>11313</v>
      </c>
      <c r="C618">
        <v>2023</v>
      </c>
      <c r="D618">
        <v>9</v>
      </c>
      <c r="E618">
        <v>19</v>
      </c>
    </row>
    <row r="619" spans="1:5" x14ac:dyDescent="0.25">
      <c r="A619" t="s">
        <v>17082</v>
      </c>
      <c r="B619" t="s">
        <v>11290</v>
      </c>
      <c r="C619">
        <v>2023</v>
      </c>
      <c r="D619">
        <v>9</v>
      </c>
      <c r="E619">
        <v>20</v>
      </c>
    </row>
    <row r="620" spans="1:5" x14ac:dyDescent="0.25">
      <c r="A620" t="s">
        <v>17083</v>
      </c>
      <c r="B620" t="s">
        <v>11428</v>
      </c>
      <c r="C620">
        <v>2023</v>
      </c>
      <c r="D620">
        <v>9</v>
      </c>
      <c r="E620">
        <v>21</v>
      </c>
    </row>
    <row r="621" spans="1:5" x14ac:dyDescent="0.25">
      <c r="A621" t="s">
        <v>17084</v>
      </c>
      <c r="B621" t="s">
        <v>11573</v>
      </c>
      <c r="C621">
        <v>2023</v>
      </c>
      <c r="D621">
        <v>9</v>
      </c>
      <c r="E621">
        <v>22</v>
      </c>
    </row>
    <row r="622" spans="1:5" x14ac:dyDescent="0.25">
      <c r="A622" t="s">
        <v>17085</v>
      </c>
      <c r="B622" t="s">
        <v>11314</v>
      </c>
      <c r="C622">
        <v>2023</v>
      </c>
      <c r="D622">
        <v>9</v>
      </c>
      <c r="E622">
        <v>23</v>
      </c>
    </row>
    <row r="623" spans="1:5" x14ac:dyDescent="0.25">
      <c r="A623" t="s">
        <v>17086</v>
      </c>
      <c r="B623" t="s">
        <v>11280</v>
      </c>
      <c r="C623">
        <v>2023</v>
      </c>
      <c r="D623">
        <v>9</v>
      </c>
      <c r="E623">
        <v>24</v>
      </c>
    </row>
    <row r="624" spans="1:5" x14ac:dyDescent="0.25">
      <c r="A624" t="s">
        <v>17087</v>
      </c>
      <c r="B624" t="s">
        <v>11281</v>
      </c>
      <c r="C624">
        <v>2023</v>
      </c>
      <c r="D624">
        <v>9</v>
      </c>
      <c r="E624">
        <v>25</v>
      </c>
    </row>
    <row r="625" spans="1:5" x14ac:dyDescent="0.25">
      <c r="A625" t="s">
        <v>17088</v>
      </c>
      <c r="B625" t="s">
        <v>11409</v>
      </c>
      <c r="C625">
        <v>2023</v>
      </c>
      <c r="D625">
        <v>9</v>
      </c>
      <c r="E625">
        <v>26</v>
      </c>
    </row>
    <row r="626" spans="1:5" x14ac:dyDescent="0.25">
      <c r="A626" t="s">
        <v>17089</v>
      </c>
      <c r="B626" t="s">
        <v>11163</v>
      </c>
      <c r="C626">
        <v>2023</v>
      </c>
      <c r="D626">
        <v>9</v>
      </c>
      <c r="E626">
        <v>27</v>
      </c>
    </row>
    <row r="627" spans="1:5" x14ac:dyDescent="0.25">
      <c r="A627" t="s">
        <v>17090</v>
      </c>
      <c r="B627" t="s">
        <v>11553</v>
      </c>
      <c r="C627">
        <v>2023</v>
      </c>
      <c r="D627">
        <v>9</v>
      </c>
      <c r="E627">
        <v>28</v>
      </c>
    </row>
    <row r="628" spans="1:5" x14ac:dyDescent="0.25">
      <c r="A628" t="s">
        <v>17091</v>
      </c>
      <c r="B628" t="s">
        <v>11135</v>
      </c>
      <c r="C628">
        <v>2023</v>
      </c>
      <c r="D628">
        <v>9</v>
      </c>
      <c r="E628">
        <v>29</v>
      </c>
    </row>
    <row r="629" spans="1:5" x14ac:dyDescent="0.25">
      <c r="A629" t="s">
        <v>17092</v>
      </c>
      <c r="B629" t="s">
        <v>11410</v>
      </c>
      <c r="C629">
        <v>2023</v>
      </c>
      <c r="D629">
        <v>9</v>
      </c>
      <c r="E629">
        <v>30</v>
      </c>
    </row>
    <row r="630" spans="1:5" x14ac:dyDescent="0.25">
      <c r="A630" t="s">
        <v>17093</v>
      </c>
      <c r="B630" t="s">
        <v>11799</v>
      </c>
      <c r="C630">
        <v>2023</v>
      </c>
      <c r="D630">
        <v>10</v>
      </c>
      <c r="E630">
        <v>1</v>
      </c>
    </row>
    <row r="631" spans="1:5" x14ac:dyDescent="0.25">
      <c r="A631" t="s">
        <v>17094</v>
      </c>
      <c r="B631" t="s">
        <v>11080</v>
      </c>
      <c r="C631">
        <v>2023</v>
      </c>
      <c r="D631">
        <v>10</v>
      </c>
      <c r="E631">
        <v>2</v>
      </c>
    </row>
    <row r="632" spans="1:5" x14ac:dyDescent="0.25">
      <c r="A632" t="s">
        <v>17095</v>
      </c>
      <c r="B632" t="s">
        <v>11019</v>
      </c>
      <c r="C632">
        <v>2023</v>
      </c>
      <c r="D632">
        <v>10</v>
      </c>
      <c r="E632">
        <v>3</v>
      </c>
    </row>
    <row r="633" spans="1:5" x14ac:dyDescent="0.25">
      <c r="A633" t="s">
        <v>17096</v>
      </c>
      <c r="B633" t="s">
        <v>11554</v>
      </c>
      <c r="C633">
        <v>2023</v>
      </c>
      <c r="D633">
        <v>10</v>
      </c>
      <c r="E633">
        <v>4</v>
      </c>
    </row>
    <row r="634" spans="1:5" x14ac:dyDescent="0.25">
      <c r="A634" t="s">
        <v>17097</v>
      </c>
      <c r="B634" t="s">
        <v>11223</v>
      </c>
      <c r="C634">
        <v>2023</v>
      </c>
      <c r="D634">
        <v>10</v>
      </c>
      <c r="E634">
        <v>5</v>
      </c>
    </row>
    <row r="635" spans="1:5" x14ac:dyDescent="0.25">
      <c r="A635" t="s">
        <v>17098</v>
      </c>
      <c r="B635" t="s">
        <v>11020</v>
      </c>
      <c r="C635">
        <v>2023</v>
      </c>
      <c r="D635">
        <v>10</v>
      </c>
      <c r="E635">
        <v>6</v>
      </c>
    </row>
    <row r="636" spans="1:5" x14ac:dyDescent="0.25">
      <c r="A636" t="s">
        <v>17099</v>
      </c>
      <c r="B636" t="s">
        <v>11919</v>
      </c>
      <c r="C636">
        <v>2023</v>
      </c>
      <c r="D636">
        <v>10</v>
      </c>
      <c r="E636">
        <v>7</v>
      </c>
    </row>
    <row r="637" spans="1:5" x14ac:dyDescent="0.25">
      <c r="A637" t="s">
        <v>17100</v>
      </c>
      <c r="B637" t="s">
        <v>11315</v>
      </c>
      <c r="C637">
        <v>2023</v>
      </c>
      <c r="D637">
        <v>10</v>
      </c>
      <c r="E637">
        <v>8</v>
      </c>
    </row>
    <row r="638" spans="1:5" x14ac:dyDescent="0.25">
      <c r="A638" t="s">
        <v>17101</v>
      </c>
      <c r="B638" t="s">
        <v>11361</v>
      </c>
      <c r="C638">
        <v>2023</v>
      </c>
      <c r="D638">
        <v>10</v>
      </c>
      <c r="E638">
        <v>9</v>
      </c>
    </row>
    <row r="639" spans="1:5" x14ac:dyDescent="0.25">
      <c r="A639" t="s">
        <v>17102</v>
      </c>
      <c r="B639" t="s">
        <v>11800</v>
      </c>
      <c r="C639">
        <v>2023</v>
      </c>
      <c r="D639">
        <v>10</v>
      </c>
      <c r="E639">
        <v>10</v>
      </c>
    </row>
    <row r="640" spans="1:5" x14ac:dyDescent="0.25">
      <c r="A640" t="s">
        <v>17103</v>
      </c>
      <c r="B640" t="s">
        <v>11783</v>
      </c>
      <c r="C640">
        <v>2023</v>
      </c>
      <c r="D640">
        <v>10</v>
      </c>
      <c r="E640">
        <v>11</v>
      </c>
    </row>
    <row r="641" spans="1:5" x14ac:dyDescent="0.25">
      <c r="A641" t="s">
        <v>17104</v>
      </c>
      <c r="B641" t="s">
        <v>11224</v>
      </c>
      <c r="C641">
        <v>2023</v>
      </c>
      <c r="D641">
        <v>10</v>
      </c>
      <c r="E641">
        <v>12</v>
      </c>
    </row>
    <row r="642" spans="1:5" x14ac:dyDescent="0.25">
      <c r="A642" t="s">
        <v>17105</v>
      </c>
      <c r="B642" t="s">
        <v>11795</v>
      </c>
      <c r="C642">
        <v>2023</v>
      </c>
      <c r="D642">
        <v>10</v>
      </c>
      <c r="E642">
        <v>13</v>
      </c>
    </row>
    <row r="643" spans="1:5" x14ac:dyDescent="0.25">
      <c r="A643" t="s">
        <v>17106</v>
      </c>
      <c r="B643" t="s">
        <v>11907</v>
      </c>
      <c r="C643">
        <v>2023</v>
      </c>
      <c r="D643">
        <v>10</v>
      </c>
      <c r="E643">
        <v>14</v>
      </c>
    </row>
    <row r="644" spans="1:5" x14ac:dyDescent="0.25">
      <c r="A644" t="s">
        <v>17107</v>
      </c>
      <c r="B644" t="s">
        <v>11601</v>
      </c>
      <c r="C644">
        <v>2023</v>
      </c>
      <c r="D644">
        <v>10</v>
      </c>
      <c r="E644">
        <v>15</v>
      </c>
    </row>
    <row r="645" spans="1:5" x14ac:dyDescent="0.25">
      <c r="A645" t="s">
        <v>17108</v>
      </c>
      <c r="B645" t="s">
        <v>11607</v>
      </c>
      <c r="C645">
        <v>2023</v>
      </c>
      <c r="D645">
        <v>10</v>
      </c>
      <c r="E645">
        <v>16</v>
      </c>
    </row>
    <row r="646" spans="1:5" x14ac:dyDescent="0.25">
      <c r="A646" t="s">
        <v>17109</v>
      </c>
      <c r="B646" t="s">
        <v>11487</v>
      </c>
      <c r="C646">
        <v>2023</v>
      </c>
      <c r="D646">
        <v>10</v>
      </c>
      <c r="E646">
        <v>17</v>
      </c>
    </row>
    <row r="647" spans="1:5" x14ac:dyDescent="0.25">
      <c r="A647" t="s">
        <v>17110</v>
      </c>
      <c r="B647" t="s">
        <v>11257</v>
      </c>
      <c r="C647">
        <v>2023</v>
      </c>
      <c r="D647">
        <v>10</v>
      </c>
      <c r="E647">
        <v>18</v>
      </c>
    </row>
    <row r="648" spans="1:5" x14ac:dyDescent="0.25">
      <c r="A648" t="s">
        <v>17111</v>
      </c>
      <c r="B648" t="s">
        <v>12018</v>
      </c>
      <c r="C648">
        <v>2023</v>
      </c>
      <c r="D648">
        <v>10</v>
      </c>
      <c r="E648">
        <v>19</v>
      </c>
    </row>
    <row r="649" spans="1:5" x14ac:dyDescent="0.25">
      <c r="A649" t="s">
        <v>17112</v>
      </c>
      <c r="B649" t="s">
        <v>11422</v>
      </c>
      <c r="C649">
        <v>2023</v>
      </c>
      <c r="D649">
        <v>10</v>
      </c>
      <c r="E649">
        <v>20</v>
      </c>
    </row>
    <row r="650" spans="1:5" x14ac:dyDescent="0.25">
      <c r="A650" t="s">
        <v>17113</v>
      </c>
      <c r="B650" t="s">
        <v>11480</v>
      </c>
      <c r="C650">
        <v>2023</v>
      </c>
      <c r="D650">
        <v>10</v>
      </c>
      <c r="E650">
        <v>21</v>
      </c>
    </row>
    <row r="651" spans="1:5" x14ac:dyDescent="0.25">
      <c r="A651" t="s">
        <v>17114</v>
      </c>
      <c r="B651" t="s">
        <v>11541</v>
      </c>
      <c r="C651">
        <v>2023</v>
      </c>
      <c r="D651">
        <v>10</v>
      </c>
      <c r="E651">
        <v>22</v>
      </c>
    </row>
    <row r="652" spans="1:5" x14ac:dyDescent="0.25">
      <c r="A652" t="s">
        <v>17115</v>
      </c>
      <c r="B652" t="s">
        <v>11423</v>
      </c>
      <c r="C652">
        <v>2023</v>
      </c>
      <c r="D652">
        <v>10</v>
      </c>
      <c r="E652">
        <v>23</v>
      </c>
    </row>
    <row r="653" spans="1:5" x14ac:dyDescent="0.25">
      <c r="A653" t="s">
        <v>17116</v>
      </c>
      <c r="B653" t="s">
        <v>11790</v>
      </c>
      <c r="C653">
        <v>2023</v>
      </c>
      <c r="D653">
        <v>10</v>
      </c>
      <c r="E653">
        <v>25</v>
      </c>
    </row>
    <row r="654" spans="1:5" x14ac:dyDescent="0.25">
      <c r="A654" t="s">
        <v>17117</v>
      </c>
      <c r="B654" t="s">
        <v>11960</v>
      </c>
      <c r="C654">
        <v>2023</v>
      </c>
      <c r="D654">
        <v>10</v>
      </c>
      <c r="E654">
        <v>26</v>
      </c>
    </row>
    <row r="655" spans="1:5" x14ac:dyDescent="0.25">
      <c r="A655" t="s">
        <v>17118</v>
      </c>
      <c r="B655" t="s">
        <v>11169</v>
      </c>
      <c r="C655">
        <v>2023</v>
      </c>
      <c r="D655">
        <v>10</v>
      </c>
      <c r="E655">
        <v>27</v>
      </c>
    </row>
    <row r="656" spans="1:5" x14ac:dyDescent="0.25">
      <c r="A656" t="s">
        <v>17119</v>
      </c>
      <c r="B656" t="s">
        <v>11730</v>
      </c>
      <c r="C656">
        <v>2023</v>
      </c>
      <c r="D656">
        <v>10</v>
      </c>
      <c r="E656">
        <v>28</v>
      </c>
    </row>
    <row r="657" spans="1:5" x14ac:dyDescent="0.25">
      <c r="A657" t="s">
        <v>17120</v>
      </c>
      <c r="B657" t="s">
        <v>11264</v>
      </c>
      <c r="C657">
        <v>2023</v>
      </c>
      <c r="D657">
        <v>10</v>
      </c>
      <c r="E657">
        <v>29</v>
      </c>
    </row>
    <row r="658" spans="1:5" x14ac:dyDescent="0.25">
      <c r="A658" t="s">
        <v>17121</v>
      </c>
      <c r="B658" t="s">
        <v>11481</v>
      </c>
      <c r="C658">
        <v>2023</v>
      </c>
      <c r="D658">
        <v>10</v>
      </c>
      <c r="E658">
        <v>30</v>
      </c>
    </row>
    <row r="659" spans="1:5" x14ac:dyDescent="0.25">
      <c r="A659" t="s">
        <v>17122</v>
      </c>
      <c r="B659" t="s">
        <v>11170</v>
      </c>
      <c r="C659">
        <v>2023</v>
      </c>
      <c r="D659">
        <v>10</v>
      </c>
      <c r="E659">
        <v>31</v>
      </c>
    </row>
    <row r="660" spans="1:5" x14ac:dyDescent="0.25">
      <c r="A660" t="s">
        <v>17123</v>
      </c>
      <c r="B660" t="s">
        <v>11618</v>
      </c>
      <c r="C660">
        <v>2023</v>
      </c>
      <c r="D660">
        <v>11</v>
      </c>
      <c r="E660">
        <v>1</v>
      </c>
    </row>
    <row r="661" spans="1:5" x14ac:dyDescent="0.25">
      <c r="A661" t="s">
        <v>17124</v>
      </c>
      <c r="B661" t="s">
        <v>11261</v>
      </c>
      <c r="C661">
        <v>2023</v>
      </c>
      <c r="D661">
        <v>11</v>
      </c>
      <c r="E661">
        <v>2</v>
      </c>
    </row>
    <row r="662" spans="1:5" x14ac:dyDescent="0.25">
      <c r="A662" t="s">
        <v>17125</v>
      </c>
      <c r="B662" t="s">
        <v>11950</v>
      </c>
      <c r="C662">
        <v>2023</v>
      </c>
      <c r="D662">
        <v>11</v>
      </c>
      <c r="E662">
        <v>3</v>
      </c>
    </row>
    <row r="663" spans="1:5" x14ac:dyDescent="0.25">
      <c r="A663" t="s">
        <v>17126</v>
      </c>
      <c r="B663" t="s">
        <v>11335</v>
      </c>
      <c r="C663">
        <v>2023</v>
      </c>
      <c r="D663">
        <v>11</v>
      </c>
      <c r="E663">
        <v>4</v>
      </c>
    </row>
    <row r="664" spans="1:5" x14ac:dyDescent="0.25">
      <c r="A664" t="s">
        <v>17127</v>
      </c>
      <c r="B664" t="s">
        <v>11265</v>
      </c>
      <c r="C664">
        <v>2023</v>
      </c>
      <c r="D664">
        <v>11</v>
      </c>
      <c r="E664">
        <v>5</v>
      </c>
    </row>
    <row r="665" spans="1:5" x14ac:dyDescent="0.25">
      <c r="A665" t="s">
        <v>17128</v>
      </c>
      <c r="B665" t="s">
        <v>11858</v>
      </c>
      <c r="C665">
        <v>2023</v>
      </c>
      <c r="D665">
        <v>11</v>
      </c>
      <c r="E665">
        <v>6</v>
      </c>
    </row>
    <row r="666" spans="1:5" x14ac:dyDescent="0.25">
      <c r="A666" t="s">
        <v>17129</v>
      </c>
      <c r="B666" t="s">
        <v>11436</v>
      </c>
      <c r="C666">
        <v>2023</v>
      </c>
      <c r="D666">
        <v>11</v>
      </c>
      <c r="E666">
        <v>7</v>
      </c>
    </row>
    <row r="667" spans="1:5" x14ac:dyDescent="0.25">
      <c r="A667" t="s">
        <v>17130</v>
      </c>
      <c r="B667" t="s">
        <v>11925</v>
      </c>
      <c r="C667">
        <v>2023</v>
      </c>
      <c r="D667">
        <v>11</v>
      </c>
      <c r="E667">
        <v>8</v>
      </c>
    </row>
    <row r="668" spans="1:5" x14ac:dyDescent="0.25">
      <c r="A668" t="s">
        <v>17131</v>
      </c>
      <c r="B668" t="s">
        <v>10959</v>
      </c>
      <c r="C668">
        <v>2023</v>
      </c>
      <c r="D668">
        <v>11</v>
      </c>
      <c r="E668">
        <v>9</v>
      </c>
    </row>
    <row r="669" spans="1:5" x14ac:dyDescent="0.25">
      <c r="A669" t="s">
        <v>17132</v>
      </c>
      <c r="B669" t="s">
        <v>11171</v>
      </c>
      <c r="C669">
        <v>2023</v>
      </c>
      <c r="D669">
        <v>11</v>
      </c>
      <c r="E669">
        <v>11</v>
      </c>
    </row>
    <row r="670" spans="1:5" x14ac:dyDescent="0.25">
      <c r="A670" t="s">
        <v>17133</v>
      </c>
      <c r="B670" t="s">
        <v>11928</v>
      </c>
      <c r="C670">
        <v>2023</v>
      </c>
      <c r="D670">
        <v>11</v>
      </c>
      <c r="E670">
        <v>12</v>
      </c>
    </row>
    <row r="671" spans="1:5" x14ac:dyDescent="0.25">
      <c r="A671" t="s">
        <v>17134</v>
      </c>
      <c r="B671" t="s">
        <v>11503</v>
      </c>
      <c r="C671">
        <v>2023</v>
      </c>
      <c r="D671">
        <v>11</v>
      </c>
      <c r="E671">
        <v>13</v>
      </c>
    </row>
    <row r="672" spans="1:5" x14ac:dyDescent="0.25">
      <c r="A672" t="s">
        <v>17135</v>
      </c>
      <c r="B672" t="s">
        <v>12053</v>
      </c>
      <c r="C672">
        <v>2023</v>
      </c>
      <c r="D672">
        <v>11</v>
      </c>
      <c r="E672">
        <v>14</v>
      </c>
    </row>
    <row r="673" spans="1:5" x14ac:dyDescent="0.25">
      <c r="A673" t="s">
        <v>17136</v>
      </c>
      <c r="B673" t="s">
        <v>11234</v>
      </c>
      <c r="C673">
        <v>2023</v>
      </c>
      <c r="D673">
        <v>11</v>
      </c>
      <c r="E673">
        <v>15</v>
      </c>
    </row>
    <row r="674" spans="1:5" x14ac:dyDescent="0.25">
      <c r="A674" t="s">
        <v>17137</v>
      </c>
      <c r="B674" t="s">
        <v>10960</v>
      </c>
      <c r="C674">
        <v>2023</v>
      </c>
      <c r="D674">
        <v>11</v>
      </c>
      <c r="E674">
        <v>16</v>
      </c>
    </row>
    <row r="675" spans="1:5" x14ac:dyDescent="0.25">
      <c r="A675" t="s">
        <v>17138</v>
      </c>
      <c r="B675" t="s">
        <v>11360</v>
      </c>
      <c r="C675">
        <v>2023</v>
      </c>
      <c r="D675">
        <v>11</v>
      </c>
      <c r="E675">
        <v>17</v>
      </c>
    </row>
    <row r="676" spans="1:5" x14ac:dyDescent="0.25">
      <c r="A676" t="s">
        <v>17139</v>
      </c>
      <c r="B676" t="s">
        <v>11504</v>
      </c>
      <c r="C676">
        <v>2023</v>
      </c>
      <c r="D676">
        <v>11</v>
      </c>
      <c r="E676">
        <v>18</v>
      </c>
    </row>
    <row r="677" spans="1:5" x14ac:dyDescent="0.25">
      <c r="A677" t="s">
        <v>17140</v>
      </c>
      <c r="B677" t="s">
        <v>11424</v>
      </c>
      <c r="C677">
        <v>2023</v>
      </c>
      <c r="D677">
        <v>11</v>
      </c>
      <c r="E677">
        <v>19</v>
      </c>
    </row>
    <row r="678" spans="1:5" x14ac:dyDescent="0.25">
      <c r="A678" t="s">
        <v>17141</v>
      </c>
      <c r="B678" t="s">
        <v>11172</v>
      </c>
      <c r="C678">
        <v>2023</v>
      </c>
      <c r="D678">
        <v>11</v>
      </c>
      <c r="E678">
        <v>20</v>
      </c>
    </row>
    <row r="679" spans="1:5" x14ac:dyDescent="0.25">
      <c r="A679" t="s">
        <v>17142</v>
      </c>
      <c r="B679" t="s">
        <v>11723</v>
      </c>
      <c r="C679">
        <v>2023</v>
      </c>
      <c r="D679">
        <v>11</v>
      </c>
      <c r="E679">
        <v>21</v>
      </c>
    </row>
    <row r="680" spans="1:5" x14ac:dyDescent="0.25">
      <c r="A680" t="s">
        <v>17143</v>
      </c>
      <c r="B680" t="s">
        <v>12054</v>
      </c>
      <c r="C680">
        <v>2023</v>
      </c>
      <c r="D680">
        <v>11</v>
      </c>
      <c r="E680">
        <v>22</v>
      </c>
    </row>
    <row r="681" spans="1:5" x14ac:dyDescent="0.25">
      <c r="A681" t="s">
        <v>17144</v>
      </c>
      <c r="B681" t="s">
        <v>11870</v>
      </c>
      <c r="C681">
        <v>2023</v>
      </c>
      <c r="D681">
        <v>11</v>
      </c>
      <c r="E681">
        <v>23</v>
      </c>
    </row>
    <row r="682" spans="1:5" x14ac:dyDescent="0.25">
      <c r="A682" t="s">
        <v>17145</v>
      </c>
      <c r="B682" t="s">
        <v>11572</v>
      </c>
      <c r="C682">
        <v>2023</v>
      </c>
      <c r="D682">
        <v>11</v>
      </c>
      <c r="E682">
        <v>24</v>
      </c>
    </row>
    <row r="683" spans="1:5" x14ac:dyDescent="0.25">
      <c r="A683" t="s">
        <v>17146</v>
      </c>
      <c r="B683" t="s">
        <v>11214</v>
      </c>
      <c r="C683">
        <v>2023</v>
      </c>
      <c r="D683">
        <v>11</v>
      </c>
      <c r="E683">
        <v>26</v>
      </c>
    </row>
    <row r="684" spans="1:5" x14ac:dyDescent="0.25">
      <c r="A684" t="s">
        <v>17147</v>
      </c>
      <c r="B684" t="s">
        <v>11738</v>
      </c>
      <c r="C684">
        <v>2023</v>
      </c>
      <c r="D684">
        <v>11</v>
      </c>
      <c r="E684">
        <v>27</v>
      </c>
    </row>
    <row r="685" spans="1:5" x14ac:dyDescent="0.25">
      <c r="A685" t="s">
        <v>17148</v>
      </c>
      <c r="B685" t="s">
        <v>11804</v>
      </c>
      <c r="C685">
        <v>2023</v>
      </c>
      <c r="D685">
        <v>11</v>
      </c>
      <c r="E685">
        <v>28</v>
      </c>
    </row>
    <row r="686" spans="1:5" x14ac:dyDescent="0.25">
      <c r="A686" t="s">
        <v>17149</v>
      </c>
      <c r="B686" t="s">
        <v>11341</v>
      </c>
      <c r="C686">
        <v>2023</v>
      </c>
      <c r="D686">
        <v>11</v>
      </c>
      <c r="E686">
        <v>29</v>
      </c>
    </row>
    <row r="687" spans="1:5" x14ac:dyDescent="0.25">
      <c r="A687" t="s">
        <v>17150</v>
      </c>
      <c r="B687" t="s">
        <v>11241</v>
      </c>
      <c r="C687">
        <v>2023</v>
      </c>
      <c r="D687">
        <v>11</v>
      </c>
      <c r="E687">
        <v>30</v>
      </c>
    </row>
    <row r="688" spans="1:5" x14ac:dyDescent="0.25">
      <c r="A688" t="s">
        <v>17151</v>
      </c>
      <c r="B688" t="s">
        <v>11829</v>
      </c>
      <c r="C688">
        <v>2023</v>
      </c>
      <c r="D688">
        <v>12</v>
      </c>
      <c r="E688">
        <v>1</v>
      </c>
    </row>
    <row r="689" spans="1:5" x14ac:dyDescent="0.25">
      <c r="A689" t="s">
        <v>17152</v>
      </c>
      <c r="B689" t="s">
        <v>11700</v>
      </c>
      <c r="C689">
        <v>2023</v>
      </c>
      <c r="D689">
        <v>12</v>
      </c>
      <c r="E689">
        <v>2</v>
      </c>
    </row>
    <row r="690" spans="1:5" x14ac:dyDescent="0.25">
      <c r="A690" t="s">
        <v>17153</v>
      </c>
      <c r="B690" t="s">
        <v>11729</v>
      </c>
      <c r="C690">
        <v>2023</v>
      </c>
      <c r="D690">
        <v>12</v>
      </c>
      <c r="E690">
        <v>3</v>
      </c>
    </row>
    <row r="691" spans="1:5" x14ac:dyDescent="0.25">
      <c r="A691" t="s">
        <v>17154</v>
      </c>
      <c r="B691" t="s">
        <v>11242</v>
      </c>
      <c r="C691">
        <v>2023</v>
      </c>
      <c r="D691">
        <v>12</v>
      </c>
      <c r="E691">
        <v>4</v>
      </c>
    </row>
    <row r="692" spans="1:5" x14ac:dyDescent="0.25">
      <c r="A692" t="s">
        <v>17155</v>
      </c>
      <c r="B692" t="s">
        <v>11215</v>
      </c>
      <c r="C692">
        <v>2023</v>
      </c>
      <c r="D692">
        <v>12</v>
      </c>
      <c r="E692">
        <v>5</v>
      </c>
    </row>
    <row r="693" spans="1:5" x14ac:dyDescent="0.25">
      <c r="A693" t="s">
        <v>17156</v>
      </c>
      <c r="B693" t="s">
        <v>11991</v>
      </c>
      <c r="C693">
        <v>2023</v>
      </c>
      <c r="D693">
        <v>12</v>
      </c>
      <c r="E693">
        <v>6</v>
      </c>
    </row>
    <row r="694" spans="1:5" x14ac:dyDescent="0.25">
      <c r="A694" t="s">
        <v>17157</v>
      </c>
      <c r="B694" t="s">
        <v>11739</v>
      </c>
      <c r="C694">
        <v>2023</v>
      </c>
      <c r="D694">
        <v>12</v>
      </c>
      <c r="E694">
        <v>7</v>
      </c>
    </row>
    <row r="695" spans="1:5" x14ac:dyDescent="0.25">
      <c r="A695" t="s">
        <v>17158</v>
      </c>
      <c r="B695" t="s">
        <v>11336</v>
      </c>
      <c r="C695">
        <v>2023</v>
      </c>
      <c r="D695">
        <v>12</v>
      </c>
      <c r="E695">
        <v>8</v>
      </c>
    </row>
    <row r="696" spans="1:5" x14ac:dyDescent="0.25">
      <c r="A696" t="s">
        <v>17159</v>
      </c>
      <c r="B696" t="s">
        <v>11632</v>
      </c>
      <c r="C696">
        <v>2023</v>
      </c>
      <c r="D696">
        <v>12</v>
      </c>
      <c r="E696">
        <v>9</v>
      </c>
    </row>
    <row r="697" spans="1:5" x14ac:dyDescent="0.25">
      <c r="A697" t="s">
        <v>17160</v>
      </c>
      <c r="B697" t="s">
        <v>11662</v>
      </c>
      <c r="C697">
        <v>2023</v>
      </c>
      <c r="D697">
        <v>12</v>
      </c>
      <c r="E697">
        <v>10</v>
      </c>
    </row>
    <row r="698" spans="1:5" x14ac:dyDescent="0.25">
      <c r="A698" t="s">
        <v>17161</v>
      </c>
      <c r="B698" t="s">
        <v>11789</v>
      </c>
      <c r="C698">
        <v>2023</v>
      </c>
      <c r="D698">
        <v>12</v>
      </c>
      <c r="E698">
        <v>11</v>
      </c>
    </row>
    <row r="699" spans="1:5" x14ac:dyDescent="0.25">
      <c r="A699" t="s">
        <v>17162</v>
      </c>
      <c r="B699" t="s">
        <v>11378</v>
      </c>
      <c r="C699">
        <v>2023</v>
      </c>
      <c r="D699">
        <v>12</v>
      </c>
      <c r="E699">
        <v>12</v>
      </c>
    </row>
    <row r="700" spans="1:5" x14ac:dyDescent="0.25">
      <c r="A700" t="s">
        <v>17163</v>
      </c>
      <c r="B700" t="s">
        <v>10993</v>
      </c>
      <c r="C700">
        <v>2023</v>
      </c>
      <c r="D700">
        <v>12</v>
      </c>
      <c r="E700">
        <v>13</v>
      </c>
    </row>
    <row r="701" spans="1:5" x14ac:dyDescent="0.25">
      <c r="A701" t="s">
        <v>17164</v>
      </c>
      <c r="B701" t="s">
        <v>12052</v>
      </c>
      <c r="C701">
        <v>2023</v>
      </c>
      <c r="D701">
        <v>12</v>
      </c>
      <c r="E701">
        <v>14</v>
      </c>
    </row>
    <row r="702" spans="1:5" x14ac:dyDescent="0.25">
      <c r="A702" t="s">
        <v>17165</v>
      </c>
      <c r="B702" t="s">
        <v>11379</v>
      </c>
      <c r="C702">
        <v>2023</v>
      </c>
      <c r="D702">
        <v>12</v>
      </c>
      <c r="E702">
        <v>15</v>
      </c>
    </row>
    <row r="703" spans="1:5" x14ac:dyDescent="0.25">
      <c r="A703" t="s">
        <v>17166</v>
      </c>
      <c r="B703" t="s">
        <v>11663</v>
      </c>
      <c r="C703">
        <v>2023</v>
      </c>
      <c r="D703">
        <v>12</v>
      </c>
      <c r="E703">
        <v>16</v>
      </c>
    </row>
    <row r="704" spans="1:5" x14ac:dyDescent="0.25">
      <c r="A704" t="s">
        <v>17167</v>
      </c>
      <c r="B704" t="s">
        <v>10994</v>
      </c>
      <c r="C704">
        <v>2023</v>
      </c>
      <c r="D704">
        <v>12</v>
      </c>
      <c r="E704">
        <v>17</v>
      </c>
    </row>
    <row r="705" spans="1:5" x14ac:dyDescent="0.25">
      <c r="A705" t="s">
        <v>17168</v>
      </c>
      <c r="B705" t="s">
        <v>11725</v>
      </c>
      <c r="C705">
        <v>2023</v>
      </c>
      <c r="D705">
        <v>12</v>
      </c>
      <c r="E705">
        <v>18</v>
      </c>
    </row>
    <row r="706" spans="1:5" x14ac:dyDescent="0.25">
      <c r="A706" t="s">
        <v>17169</v>
      </c>
      <c r="B706" t="s">
        <v>11931</v>
      </c>
      <c r="C706">
        <v>2023</v>
      </c>
      <c r="D706">
        <v>12</v>
      </c>
      <c r="E706">
        <v>19</v>
      </c>
    </row>
    <row r="707" spans="1:5" x14ac:dyDescent="0.25">
      <c r="A707" t="s">
        <v>17170</v>
      </c>
      <c r="B707" t="s">
        <v>11513</v>
      </c>
      <c r="C707">
        <v>2023</v>
      </c>
      <c r="D707">
        <v>12</v>
      </c>
      <c r="E707">
        <v>20</v>
      </c>
    </row>
    <row r="708" spans="1:5" x14ac:dyDescent="0.25">
      <c r="A708" t="s">
        <v>17171</v>
      </c>
      <c r="B708" t="s">
        <v>11726</v>
      </c>
      <c r="C708">
        <v>2023</v>
      </c>
      <c r="D708">
        <v>12</v>
      </c>
      <c r="E708">
        <v>21</v>
      </c>
    </row>
    <row r="709" spans="1:5" x14ac:dyDescent="0.25">
      <c r="A709" t="s">
        <v>17172</v>
      </c>
      <c r="B709" t="s">
        <v>12048</v>
      </c>
      <c r="C709">
        <v>2023</v>
      </c>
      <c r="D709">
        <v>12</v>
      </c>
      <c r="E709">
        <v>22</v>
      </c>
    </row>
    <row r="710" spans="1:5" x14ac:dyDescent="0.25">
      <c r="A710" t="s">
        <v>17173</v>
      </c>
      <c r="B710" t="s">
        <v>11126</v>
      </c>
      <c r="C710">
        <v>2023</v>
      </c>
      <c r="D710">
        <v>12</v>
      </c>
      <c r="E710">
        <v>23</v>
      </c>
    </row>
    <row r="711" spans="1:5" x14ac:dyDescent="0.25">
      <c r="A711" t="s">
        <v>17174</v>
      </c>
      <c r="B711" t="s">
        <v>11514</v>
      </c>
      <c r="C711">
        <v>2023</v>
      </c>
      <c r="D711">
        <v>12</v>
      </c>
      <c r="E711">
        <v>24</v>
      </c>
    </row>
    <row r="712" spans="1:5" x14ac:dyDescent="0.25">
      <c r="A712" t="s">
        <v>17175</v>
      </c>
      <c r="B712" t="s">
        <v>11576</v>
      </c>
      <c r="C712">
        <v>2023</v>
      </c>
      <c r="D712">
        <v>12</v>
      </c>
      <c r="E712">
        <v>25</v>
      </c>
    </row>
    <row r="713" spans="1:5" x14ac:dyDescent="0.25">
      <c r="A713" t="s">
        <v>17176</v>
      </c>
      <c r="B713" t="s">
        <v>11288</v>
      </c>
      <c r="C713">
        <v>2023</v>
      </c>
      <c r="D713">
        <v>12</v>
      </c>
      <c r="E713">
        <v>26</v>
      </c>
    </row>
    <row r="714" spans="1:5" x14ac:dyDescent="0.25">
      <c r="A714" t="s">
        <v>17177</v>
      </c>
      <c r="B714" t="s">
        <v>11525</v>
      </c>
      <c r="C714">
        <v>2023</v>
      </c>
      <c r="D714">
        <v>12</v>
      </c>
      <c r="E714">
        <v>27</v>
      </c>
    </row>
    <row r="715" spans="1:5" x14ac:dyDescent="0.25">
      <c r="A715" t="s">
        <v>17178</v>
      </c>
      <c r="B715" t="s">
        <v>11676</v>
      </c>
      <c r="C715">
        <v>2023</v>
      </c>
      <c r="D715">
        <v>12</v>
      </c>
      <c r="E715">
        <v>28</v>
      </c>
    </row>
    <row r="716" spans="1:5" x14ac:dyDescent="0.25">
      <c r="A716" t="s">
        <v>17179</v>
      </c>
      <c r="B716" t="s">
        <v>11149</v>
      </c>
      <c r="C716">
        <v>2023</v>
      </c>
      <c r="D716">
        <v>12</v>
      </c>
      <c r="E716">
        <v>30</v>
      </c>
    </row>
    <row r="717" spans="1:5" x14ac:dyDescent="0.25">
      <c r="A717" t="s">
        <v>17180</v>
      </c>
      <c r="B717" t="s">
        <v>11289</v>
      </c>
      <c r="C717">
        <v>2023</v>
      </c>
      <c r="D717">
        <v>12</v>
      </c>
      <c r="E717">
        <v>31</v>
      </c>
    </row>
    <row r="718" spans="1:5" x14ac:dyDescent="0.25">
      <c r="A718" t="s">
        <v>17181</v>
      </c>
      <c r="B718" t="s">
        <v>11201</v>
      </c>
      <c r="C718">
        <v>2024</v>
      </c>
      <c r="D718">
        <v>1</v>
      </c>
      <c r="E718">
        <v>1</v>
      </c>
    </row>
    <row r="719" spans="1:5" x14ac:dyDescent="0.25">
      <c r="A719" t="s">
        <v>17182</v>
      </c>
      <c r="B719" t="s">
        <v>11577</v>
      </c>
      <c r="C719">
        <v>2024</v>
      </c>
      <c r="D719">
        <v>1</v>
      </c>
      <c r="E719">
        <v>2</v>
      </c>
    </row>
    <row r="720" spans="1:5" x14ac:dyDescent="0.25">
      <c r="A720" t="s">
        <v>17183</v>
      </c>
      <c r="B720" t="s">
        <v>11186</v>
      </c>
      <c r="C720">
        <v>2024</v>
      </c>
      <c r="D720">
        <v>1</v>
      </c>
      <c r="E720">
        <v>3</v>
      </c>
    </row>
    <row r="721" spans="1:5" x14ac:dyDescent="0.25">
      <c r="A721" t="s">
        <v>17184</v>
      </c>
      <c r="B721" t="s">
        <v>11150</v>
      </c>
      <c r="C721">
        <v>2024</v>
      </c>
      <c r="D721">
        <v>1</v>
      </c>
      <c r="E721">
        <v>4</v>
      </c>
    </row>
    <row r="722" spans="1:5" x14ac:dyDescent="0.25">
      <c r="A722" t="s">
        <v>17185</v>
      </c>
      <c r="B722" t="s">
        <v>11403</v>
      </c>
      <c r="C722">
        <v>2024</v>
      </c>
      <c r="D722">
        <v>1</v>
      </c>
      <c r="E722">
        <v>5</v>
      </c>
    </row>
    <row r="723" spans="1:5" x14ac:dyDescent="0.25">
      <c r="A723" t="s">
        <v>17186</v>
      </c>
      <c r="B723" t="s">
        <v>11293</v>
      </c>
      <c r="C723">
        <v>2024</v>
      </c>
      <c r="D723">
        <v>1</v>
      </c>
      <c r="E723">
        <v>6</v>
      </c>
    </row>
    <row r="724" spans="1:5" x14ac:dyDescent="0.25">
      <c r="A724" t="s">
        <v>17187</v>
      </c>
      <c r="B724" t="s">
        <v>11404</v>
      </c>
      <c r="C724">
        <v>2024</v>
      </c>
      <c r="D724">
        <v>1</v>
      </c>
      <c r="E724">
        <v>7</v>
      </c>
    </row>
    <row r="725" spans="1:5" x14ac:dyDescent="0.25">
      <c r="A725" t="s">
        <v>17188</v>
      </c>
      <c r="B725" t="s">
        <v>11819</v>
      </c>
      <c r="C725">
        <v>2024</v>
      </c>
      <c r="D725">
        <v>1</v>
      </c>
      <c r="E725">
        <v>8</v>
      </c>
    </row>
    <row r="726" spans="1:5" x14ac:dyDescent="0.25">
      <c r="A726" t="s">
        <v>17189</v>
      </c>
      <c r="B726" t="s">
        <v>11637</v>
      </c>
      <c r="C726">
        <v>2024</v>
      </c>
      <c r="D726">
        <v>1</v>
      </c>
      <c r="E726">
        <v>9</v>
      </c>
    </row>
    <row r="727" spans="1:5" x14ac:dyDescent="0.25">
      <c r="A727" t="s">
        <v>17190</v>
      </c>
      <c r="B727" t="s">
        <v>11694</v>
      </c>
      <c r="C727">
        <v>2024</v>
      </c>
      <c r="D727">
        <v>1</v>
      </c>
      <c r="E727">
        <v>10</v>
      </c>
    </row>
    <row r="728" spans="1:5" x14ac:dyDescent="0.25">
      <c r="A728" t="s">
        <v>17191</v>
      </c>
      <c r="B728" t="s">
        <v>11028</v>
      </c>
      <c r="C728">
        <v>2024</v>
      </c>
      <c r="D728">
        <v>1</v>
      </c>
      <c r="E728">
        <v>11</v>
      </c>
    </row>
    <row r="729" spans="1:5" x14ac:dyDescent="0.25">
      <c r="A729" t="s">
        <v>17192</v>
      </c>
      <c r="B729" t="s">
        <v>11461</v>
      </c>
      <c r="C729">
        <v>2024</v>
      </c>
      <c r="D729">
        <v>1</v>
      </c>
      <c r="E729">
        <v>12</v>
      </c>
    </row>
    <row r="730" spans="1:5" x14ac:dyDescent="0.25">
      <c r="A730" t="s">
        <v>17193</v>
      </c>
      <c r="B730" t="s">
        <v>11294</v>
      </c>
      <c r="C730">
        <v>2024</v>
      </c>
      <c r="D730">
        <v>1</v>
      </c>
      <c r="E730">
        <v>13</v>
      </c>
    </row>
    <row r="731" spans="1:5" x14ac:dyDescent="0.25">
      <c r="A731" t="s">
        <v>17194</v>
      </c>
      <c r="B731" t="s">
        <v>11743</v>
      </c>
      <c r="C731">
        <v>2024</v>
      </c>
      <c r="D731">
        <v>1</v>
      </c>
      <c r="E731">
        <v>14</v>
      </c>
    </row>
    <row r="732" spans="1:5" x14ac:dyDescent="0.25">
      <c r="A732" t="s">
        <v>17195</v>
      </c>
      <c r="B732" t="s">
        <v>12027</v>
      </c>
      <c r="C732">
        <v>2024</v>
      </c>
      <c r="D732">
        <v>1</v>
      </c>
      <c r="E732">
        <v>15</v>
      </c>
    </row>
    <row r="733" spans="1:5" x14ac:dyDescent="0.25">
      <c r="A733" t="s">
        <v>17196</v>
      </c>
      <c r="B733" t="s">
        <v>11132</v>
      </c>
      <c r="C733">
        <v>2024</v>
      </c>
      <c r="D733">
        <v>1</v>
      </c>
      <c r="E733">
        <v>16</v>
      </c>
    </row>
    <row r="734" spans="1:5" x14ac:dyDescent="0.25">
      <c r="A734" t="s">
        <v>17197</v>
      </c>
      <c r="B734" t="s">
        <v>11006</v>
      </c>
      <c r="C734">
        <v>2024</v>
      </c>
      <c r="D734">
        <v>1</v>
      </c>
      <c r="E734">
        <v>17</v>
      </c>
    </row>
    <row r="735" spans="1:5" x14ac:dyDescent="0.25">
      <c r="A735" t="s">
        <v>17198</v>
      </c>
      <c r="B735" t="s">
        <v>11328</v>
      </c>
      <c r="C735">
        <v>2024</v>
      </c>
      <c r="D735">
        <v>1</v>
      </c>
      <c r="E735">
        <v>18</v>
      </c>
    </row>
    <row r="736" spans="1:5" x14ac:dyDescent="0.25">
      <c r="A736" t="s">
        <v>17199</v>
      </c>
      <c r="B736" t="s">
        <v>11339</v>
      </c>
      <c r="C736">
        <v>2024</v>
      </c>
      <c r="D736">
        <v>1</v>
      </c>
      <c r="E736">
        <v>19</v>
      </c>
    </row>
    <row r="737" spans="1:5" x14ac:dyDescent="0.25">
      <c r="A737" t="s">
        <v>17200</v>
      </c>
      <c r="B737" t="s">
        <v>11029</v>
      </c>
      <c r="C737">
        <v>2024</v>
      </c>
      <c r="D737">
        <v>1</v>
      </c>
      <c r="E737">
        <v>20</v>
      </c>
    </row>
    <row r="738" spans="1:5" x14ac:dyDescent="0.25">
      <c r="A738" t="s">
        <v>17201</v>
      </c>
      <c r="B738" t="s">
        <v>11133</v>
      </c>
      <c r="C738">
        <v>2024</v>
      </c>
      <c r="D738">
        <v>1</v>
      </c>
      <c r="E738">
        <v>21</v>
      </c>
    </row>
    <row r="739" spans="1:5" x14ac:dyDescent="0.25">
      <c r="A739" t="s">
        <v>17202</v>
      </c>
      <c r="B739" t="s">
        <v>11340</v>
      </c>
      <c r="C739">
        <v>2024</v>
      </c>
      <c r="D739">
        <v>1</v>
      </c>
      <c r="E739">
        <v>22</v>
      </c>
    </row>
    <row r="740" spans="1:5" x14ac:dyDescent="0.25">
      <c r="A740" t="s">
        <v>17203</v>
      </c>
      <c r="B740" t="s">
        <v>11456</v>
      </c>
      <c r="C740">
        <v>2024</v>
      </c>
      <c r="D740">
        <v>1</v>
      </c>
      <c r="E740">
        <v>23</v>
      </c>
    </row>
    <row r="741" spans="1:5" x14ac:dyDescent="0.25">
      <c r="A741" t="s">
        <v>17204</v>
      </c>
      <c r="B741" t="s">
        <v>11704</v>
      </c>
      <c r="C741">
        <v>2024</v>
      </c>
      <c r="D741">
        <v>1</v>
      </c>
      <c r="E741">
        <v>24</v>
      </c>
    </row>
    <row r="742" spans="1:5" x14ac:dyDescent="0.25">
      <c r="A742" t="s">
        <v>17205</v>
      </c>
      <c r="B742" t="s">
        <v>11007</v>
      </c>
      <c r="C742">
        <v>2024</v>
      </c>
      <c r="D742">
        <v>1</v>
      </c>
      <c r="E742">
        <v>25</v>
      </c>
    </row>
    <row r="743" spans="1:5" x14ac:dyDescent="0.25">
      <c r="A743" t="s">
        <v>17206</v>
      </c>
      <c r="B743" t="s">
        <v>10979</v>
      </c>
      <c r="C743">
        <v>2024</v>
      </c>
      <c r="D743">
        <v>1</v>
      </c>
      <c r="E743">
        <v>26</v>
      </c>
    </row>
    <row r="744" spans="1:5" x14ac:dyDescent="0.25">
      <c r="A744" t="s">
        <v>17207</v>
      </c>
      <c r="B744" t="s">
        <v>11893</v>
      </c>
      <c r="C744">
        <v>2024</v>
      </c>
      <c r="D744">
        <v>1</v>
      </c>
      <c r="E744">
        <v>27</v>
      </c>
    </row>
    <row r="745" spans="1:5" x14ac:dyDescent="0.25">
      <c r="A745" t="s">
        <v>17208</v>
      </c>
      <c r="B745" t="s">
        <v>11457</v>
      </c>
      <c r="C745">
        <v>2024</v>
      </c>
      <c r="D745">
        <v>1</v>
      </c>
      <c r="E745">
        <v>28</v>
      </c>
    </row>
    <row r="746" spans="1:5" x14ac:dyDescent="0.25">
      <c r="A746" t="s">
        <v>17209</v>
      </c>
      <c r="B746" t="s">
        <v>11411</v>
      </c>
      <c r="C746">
        <v>2024</v>
      </c>
      <c r="D746">
        <v>1</v>
      </c>
      <c r="E746">
        <v>29</v>
      </c>
    </row>
    <row r="747" spans="1:5" x14ac:dyDescent="0.25">
      <c r="A747" t="s">
        <v>17210</v>
      </c>
      <c r="B747" t="s">
        <v>11103</v>
      </c>
      <c r="C747">
        <v>2024</v>
      </c>
      <c r="D747">
        <v>1</v>
      </c>
      <c r="E747">
        <v>30</v>
      </c>
    </row>
    <row r="748" spans="1:5" x14ac:dyDescent="0.25">
      <c r="A748" t="s">
        <v>17211</v>
      </c>
      <c r="B748" t="s">
        <v>10997</v>
      </c>
      <c r="C748">
        <v>2024</v>
      </c>
      <c r="D748">
        <v>1</v>
      </c>
      <c r="E748">
        <v>31</v>
      </c>
    </row>
    <row r="749" spans="1:5" x14ac:dyDescent="0.25">
      <c r="A749" t="s">
        <v>17212</v>
      </c>
      <c r="B749" t="s">
        <v>10980</v>
      </c>
      <c r="C749">
        <v>2024</v>
      </c>
      <c r="D749">
        <v>2</v>
      </c>
      <c r="E749">
        <v>1</v>
      </c>
    </row>
    <row r="750" spans="1:5" x14ac:dyDescent="0.25">
      <c r="A750" t="s">
        <v>17213</v>
      </c>
      <c r="B750" t="s">
        <v>11980</v>
      </c>
      <c r="C750">
        <v>2024</v>
      </c>
      <c r="D750">
        <v>2</v>
      </c>
      <c r="E750">
        <v>2</v>
      </c>
    </row>
    <row r="751" spans="1:5" x14ac:dyDescent="0.25">
      <c r="A751" t="s">
        <v>17214</v>
      </c>
      <c r="B751" t="s">
        <v>11074</v>
      </c>
      <c r="C751">
        <v>2024</v>
      </c>
      <c r="D751">
        <v>2</v>
      </c>
      <c r="E751">
        <v>3</v>
      </c>
    </row>
    <row r="752" spans="1:5" x14ac:dyDescent="0.25">
      <c r="A752" t="s">
        <v>17215</v>
      </c>
      <c r="B752" t="s">
        <v>11973</v>
      </c>
      <c r="C752">
        <v>2024</v>
      </c>
      <c r="D752">
        <v>2</v>
      </c>
      <c r="E752">
        <v>4</v>
      </c>
    </row>
    <row r="753" spans="1:5" x14ac:dyDescent="0.25">
      <c r="A753" t="s">
        <v>17216</v>
      </c>
      <c r="B753" t="s">
        <v>11075</v>
      </c>
      <c r="C753">
        <v>2024</v>
      </c>
      <c r="D753">
        <v>2</v>
      </c>
      <c r="E753">
        <v>5</v>
      </c>
    </row>
    <row r="754" spans="1:5" x14ac:dyDescent="0.25">
      <c r="A754" t="s">
        <v>17217</v>
      </c>
      <c r="B754" t="s">
        <v>11377</v>
      </c>
      <c r="C754">
        <v>2024</v>
      </c>
      <c r="D754">
        <v>2</v>
      </c>
      <c r="E754">
        <v>6</v>
      </c>
    </row>
    <row r="755" spans="1:5" x14ac:dyDescent="0.25">
      <c r="A755" t="s">
        <v>17218</v>
      </c>
      <c r="B755" t="s">
        <v>11412</v>
      </c>
      <c r="C755">
        <v>2024</v>
      </c>
      <c r="D755">
        <v>2</v>
      </c>
      <c r="E755">
        <v>7</v>
      </c>
    </row>
    <row r="756" spans="1:5" x14ac:dyDescent="0.25">
      <c r="A756" t="s">
        <v>17219</v>
      </c>
      <c r="B756" t="s">
        <v>11876</v>
      </c>
      <c r="C756">
        <v>2024</v>
      </c>
      <c r="D756">
        <v>2</v>
      </c>
      <c r="E756">
        <v>8</v>
      </c>
    </row>
    <row r="757" spans="1:5" x14ac:dyDescent="0.25">
      <c r="A757" t="s">
        <v>17220</v>
      </c>
      <c r="B757" t="s">
        <v>11008</v>
      </c>
      <c r="C757">
        <v>2024</v>
      </c>
      <c r="D757">
        <v>2</v>
      </c>
      <c r="E757">
        <v>9</v>
      </c>
    </row>
    <row r="758" spans="1:5" x14ac:dyDescent="0.25">
      <c r="A758" t="s">
        <v>17221</v>
      </c>
      <c r="B758" t="s">
        <v>11741</v>
      </c>
      <c r="C758">
        <v>2024</v>
      </c>
      <c r="D758">
        <v>2</v>
      </c>
      <c r="E758">
        <v>10</v>
      </c>
    </row>
    <row r="759" spans="1:5" x14ac:dyDescent="0.25">
      <c r="A759" t="s">
        <v>17222</v>
      </c>
      <c r="B759" t="s">
        <v>11173</v>
      </c>
      <c r="C759">
        <v>2024</v>
      </c>
      <c r="D759">
        <v>2</v>
      </c>
      <c r="E759">
        <v>11</v>
      </c>
    </row>
    <row r="760" spans="1:5" x14ac:dyDescent="0.25">
      <c r="A760" t="s">
        <v>17223</v>
      </c>
      <c r="B760" t="s">
        <v>11375</v>
      </c>
      <c r="C760">
        <v>2024</v>
      </c>
      <c r="D760">
        <v>2</v>
      </c>
      <c r="E760">
        <v>12</v>
      </c>
    </row>
    <row r="761" spans="1:5" x14ac:dyDescent="0.25">
      <c r="A761" t="s">
        <v>17224</v>
      </c>
      <c r="B761" t="s">
        <v>11174</v>
      </c>
      <c r="C761">
        <v>2024</v>
      </c>
      <c r="D761">
        <v>2</v>
      </c>
      <c r="E761">
        <v>13</v>
      </c>
    </row>
    <row r="762" spans="1:5" x14ac:dyDescent="0.25">
      <c r="A762" t="s">
        <v>17225</v>
      </c>
      <c r="B762" t="s">
        <v>11978</v>
      </c>
      <c r="C762">
        <v>2024</v>
      </c>
      <c r="D762">
        <v>2</v>
      </c>
      <c r="E762">
        <v>14</v>
      </c>
    </row>
    <row r="763" spans="1:5" x14ac:dyDescent="0.25">
      <c r="A763" t="s">
        <v>17226</v>
      </c>
      <c r="B763" t="s">
        <v>10981</v>
      </c>
      <c r="C763">
        <v>2024</v>
      </c>
      <c r="D763">
        <v>2</v>
      </c>
      <c r="E763">
        <v>15</v>
      </c>
    </row>
    <row r="764" spans="1:5" x14ac:dyDescent="0.25">
      <c r="A764" t="s">
        <v>17227</v>
      </c>
      <c r="B764" t="s">
        <v>11516</v>
      </c>
      <c r="C764">
        <v>2024</v>
      </c>
      <c r="D764">
        <v>2</v>
      </c>
      <c r="E764">
        <v>16</v>
      </c>
    </row>
    <row r="765" spans="1:5" x14ac:dyDescent="0.25">
      <c r="A765" t="s">
        <v>17228</v>
      </c>
      <c r="B765" t="s">
        <v>11009</v>
      </c>
      <c r="C765">
        <v>2024</v>
      </c>
      <c r="D765">
        <v>2</v>
      </c>
      <c r="E765">
        <v>17</v>
      </c>
    </row>
    <row r="766" spans="1:5" x14ac:dyDescent="0.25">
      <c r="A766" t="s">
        <v>17229</v>
      </c>
      <c r="B766" t="s">
        <v>11757</v>
      </c>
      <c r="C766">
        <v>2024</v>
      </c>
      <c r="D766">
        <v>2</v>
      </c>
      <c r="E766">
        <v>18</v>
      </c>
    </row>
    <row r="767" spans="1:5" x14ac:dyDescent="0.25">
      <c r="A767" t="s">
        <v>17230</v>
      </c>
      <c r="B767" t="s">
        <v>11604</v>
      </c>
      <c r="C767">
        <v>2024</v>
      </c>
      <c r="D767">
        <v>2</v>
      </c>
      <c r="E767">
        <v>19</v>
      </c>
    </row>
    <row r="768" spans="1:5" x14ac:dyDescent="0.25">
      <c r="A768" t="s">
        <v>17231</v>
      </c>
      <c r="B768" t="s">
        <v>10982</v>
      </c>
      <c r="C768">
        <v>2024</v>
      </c>
      <c r="D768">
        <v>2</v>
      </c>
      <c r="E768">
        <v>20</v>
      </c>
    </row>
    <row r="769" spans="1:5" x14ac:dyDescent="0.25">
      <c r="A769" t="s">
        <v>17232</v>
      </c>
      <c r="B769" t="s">
        <v>11532</v>
      </c>
      <c r="C769">
        <v>2024</v>
      </c>
      <c r="D769">
        <v>2</v>
      </c>
      <c r="E769">
        <v>21</v>
      </c>
    </row>
    <row r="770" spans="1:5" x14ac:dyDescent="0.25">
      <c r="A770" t="s">
        <v>17233</v>
      </c>
      <c r="B770" t="s">
        <v>11867</v>
      </c>
      <c r="C770">
        <v>2024</v>
      </c>
      <c r="D770">
        <v>2</v>
      </c>
      <c r="E770">
        <v>22</v>
      </c>
    </row>
    <row r="771" spans="1:5" x14ac:dyDescent="0.25">
      <c r="A771" t="s">
        <v>17234</v>
      </c>
      <c r="B771" t="s">
        <v>11605</v>
      </c>
      <c r="C771">
        <v>2024</v>
      </c>
      <c r="D771">
        <v>2</v>
      </c>
      <c r="E771">
        <v>23</v>
      </c>
    </row>
    <row r="772" spans="1:5" x14ac:dyDescent="0.25">
      <c r="A772" t="s">
        <v>17235</v>
      </c>
      <c r="B772" t="s">
        <v>11981</v>
      </c>
      <c r="C772">
        <v>2024</v>
      </c>
      <c r="D772">
        <v>2</v>
      </c>
      <c r="E772">
        <v>24</v>
      </c>
    </row>
    <row r="773" spans="1:5" x14ac:dyDescent="0.25">
      <c r="A773" t="s">
        <v>17236</v>
      </c>
      <c r="B773" t="s">
        <v>11758</v>
      </c>
      <c r="C773">
        <v>2024</v>
      </c>
      <c r="D773">
        <v>2</v>
      </c>
      <c r="E773">
        <v>25</v>
      </c>
    </row>
    <row r="774" spans="1:5" x14ac:dyDescent="0.25">
      <c r="A774" t="s">
        <v>17237</v>
      </c>
      <c r="B774" t="s">
        <v>11015</v>
      </c>
      <c r="C774">
        <v>2024</v>
      </c>
      <c r="D774">
        <v>2</v>
      </c>
      <c r="E774">
        <v>27</v>
      </c>
    </row>
    <row r="775" spans="1:5" x14ac:dyDescent="0.25">
      <c r="A775" t="s">
        <v>17238</v>
      </c>
      <c r="B775" t="s">
        <v>11533</v>
      </c>
      <c r="C775">
        <v>2024</v>
      </c>
      <c r="D775">
        <v>2</v>
      </c>
      <c r="E775">
        <v>28</v>
      </c>
    </row>
    <row r="776" spans="1:5" x14ac:dyDescent="0.25">
      <c r="A776" t="s">
        <v>17239</v>
      </c>
      <c r="B776" t="s">
        <v>11606</v>
      </c>
      <c r="C776">
        <v>2024</v>
      </c>
      <c r="D776">
        <v>2</v>
      </c>
      <c r="E776">
        <v>29</v>
      </c>
    </row>
    <row r="777" spans="1:5" x14ac:dyDescent="0.25">
      <c r="A777" t="s">
        <v>17240</v>
      </c>
      <c r="B777" t="s">
        <v>11860</v>
      </c>
      <c r="C777">
        <v>2024</v>
      </c>
      <c r="D777">
        <v>3</v>
      </c>
      <c r="E777">
        <v>1</v>
      </c>
    </row>
    <row r="778" spans="1:5" x14ac:dyDescent="0.25">
      <c r="A778" t="s">
        <v>17241</v>
      </c>
      <c r="B778" t="s">
        <v>12038</v>
      </c>
      <c r="C778">
        <v>2024</v>
      </c>
      <c r="D778">
        <v>3</v>
      </c>
      <c r="E778">
        <v>2</v>
      </c>
    </row>
    <row r="779" spans="1:5" x14ac:dyDescent="0.25">
      <c r="A779" t="s">
        <v>17242</v>
      </c>
      <c r="B779" t="s">
        <v>12014</v>
      </c>
      <c r="C779">
        <v>2024</v>
      </c>
      <c r="D779">
        <v>3</v>
      </c>
      <c r="E779">
        <v>3</v>
      </c>
    </row>
    <row r="780" spans="1:5" x14ac:dyDescent="0.25">
      <c r="A780" t="s">
        <v>17243</v>
      </c>
      <c r="B780" t="s">
        <v>11942</v>
      </c>
      <c r="C780">
        <v>2024</v>
      </c>
      <c r="D780">
        <v>3</v>
      </c>
      <c r="E780">
        <v>4</v>
      </c>
    </row>
    <row r="781" spans="1:5" x14ac:dyDescent="0.25">
      <c r="A781" t="s">
        <v>17244</v>
      </c>
      <c r="B781" t="s">
        <v>11120</v>
      </c>
      <c r="C781">
        <v>2024</v>
      </c>
      <c r="D781">
        <v>3</v>
      </c>
      <c r="E781">
        <v>5</v>
      </c>
    </row>
    <row r="782" spans="1:5" x14ac:dyDescent="0.25">
      <c r="A782" t="s">
        <v>17245</v>
      </c>
      <c r="B782" t="s">
        <v>11016</v>
      </c>
      <c r="C782">
        <v>2024</v>
      </c>
      <c r="D782">
        <v>3</v>
      </c>
      <c r="E782">
        <v>6</v>
      </c>
    </row>
    <row r="783" spans="1:5" x14ac:dyDescent="0.25">
      <c r="A783" t="s">
        <v>17246</v>
      </c>
      <c r="B783" t="s">
        <v>11809</v>
      </c>
      <c r="C783">
        <v>2024</v>
      </c>
      <c r="D783">
        <v>3</v>
      </c>
      <c r="E783">
        <v>7</v>
      </c>
    </row>
    <row r="784" spans="1:5" x14ac:dyDescent="0.25">
      <c r="A784" t="s">
        <v>17247</v>
      </c>
      <c r="B784" t="s">
        <v>11147</v>
      </c>
      <c r="C784">
        <v>2024</v>
      </c>
      <c r="D784">
        <v>3</v>
      </c>
      <c r="E784">
        <v>8</v>
      </c>
    </row>
    <row r="785" spans="1:5" x14ac:dyDescent="0.25">
      <c r="A785" t="s">
        <v>17248</v>
      </c>
      <c r="B785" t="s">
        <v>11470</v>
      </c>
      <c r="C785">
        <v>2024</v>
      </c>
      <c r="D785">
        <v>3</v>
      </c>
      <c r="E785">
        <v>9</v>
      </c>
    </row>
    <row r="786" spans="1:5" x14ac:dyDescent="0.25">
      <c r="A786" t="s">
        <v>17249</v>
      </c>
      <c r="B786" t="s">
        <v>11708</v>
      </c>
      <c r="C786">
        <v>2024</v>
      </c>
      <c r="D786">
        <v>3</v>
      </c>
      <c r="E786">
        <v>10</v>
      </c>
    </row>
    <row r="787" spans="1:5" x14ac:dyDescent="0.25">
      <c r="A787" t="s">
        <v>17250</v>
      </c>
      <c r="B787" t="s">
        <v>11121</v>
      </c>
      <c r="C787">
        <v>2024</v>
      </c>
      <c r="D787">
        <v>3</v>
      </c>
      <c r="E787">
        <v>11</v>
      </c>
    </row>
    <row r="788" spans="1:5" x14ac:dyDescent="0.25">
      <c r="A788" t="s">
        <v>17251</v>
      </c>
      <c r="B788" t="s">
        <v>11494</v>
      </c>
      <c r="C788">
        <v>2024</v>
      </c>
      <c r="D788">
        <v>3</v>
      </c>
      <c r="E788">
        <v>12</v>
      </c>
    </row>
    <row r="789" spans="1:5" x14ac:dyDescent="0.25">
      <c r="A789" t="s">
        <v>17252</v>
      </c>
      <c r="B789" t="s">
        <v>11463</v>
      </c>
      <c r="C789">
        <v>2024</v>
      </c>
      <c r="D789">
        <v>3</v>
      </c>
      <c r="E789">
        <v>13</v>
      </c>
    </row>
    <row r="790" spans="1:5" x14ac:dyDescent="0.25">
      <c r="A790" t="s">
        <v>17253</v>
      </c>
      <c r="B790" t="s">
        <v>11148</v>
      </c>
      <c r="C790">
        <v>2024</v>
      </c>
      <c r="D790">
        <v>3</v>
      </c>
      <c r="E790">
        <v>14</v>
      </c>
    </row>
    <row r="791" spans="1:5" x14ac:dyDescent="0.25">
      <c r="A791" t="s">
        <v>17254</v>
      </c>
      <c r="B791" t="s">
        <v>11988</v>
      </c>
      <c r="C791">
        <v>2024</v>
      </c>
      <c r="D791">
        <v>3</v>
      </c>
      <c r="E791">
        <v>15</v>
      </c>
    </row>
    <row r="792" spans="1:5" x14ac:dyDescent="0.25">
      <c r="A792" t="s">
        <v>17255</v>
      </c>
      <c r="B792" t="s">
        <v>11505</v>
      </c>
      <c r="C792">
        <v>2024</v>
      </c>
      <c r="D792">
        <v>3</v>
      </c>
      <c r="E792">
        <v>16</v>
      </c>
    </row>
    <row r="793" spans="1:5" x14ac:dyDescent="0.25">
      <c r="A793" t="s">
        <v>17256</v>
      </c>
      <c r="B793" t="s">
        <v>11464</v>
      </c>
      <c r="C793">
        <v>2024</v>
      </c>
      <c r="D793">
        <v>3</v>
      </c>
      <c r="E793">
        <v>17</v>
      </c>
    </row>
    <row r="794" spans="1:5" x14ac:dyDescent="0.25">
      <c r="A794" t="s">
        <v>17257</v>
      </c>
      <c r="B794" t="s">
        <v>11622</v>
      </c>
      <c r="C794">
        <v>2024</v>
      </c>
      <c r="D794">
        <v>3</v>
      </c>
      <c r="E794">
        <v>18</v>
      </c>
    </row>
    <row r="795" spans="1:5" x14ac:dyDescent="0.25">
      <c r="A795" t="s">
        <v>17258</v>
      </c>
      <c r="B795" t="s">
        <v>11664</v>
      </c>
      <c r="C795">
        <v>2024</v>
      </c>
      <c r="D795">
        <v>3</v>
      </c>
      <c r="E795">
        <v>19</v>
      </c>
    </row>
    <row r="796" spans="1:5" x14ac:dyDescent="0.25">
      <c r="A796" t="s">
        <v>17259</v>
      </c>
      <c r="B796" t="s">
        <v>11275</v>
      </c>
      <c r="C796">
        <v>2024</v>
      </c>
      <c r="D796">
        <v>3</v>
      </c>
      <c r="E796">
        <v>21</v>
      </c>
    </row>
    <row r="797" spans="1:5" x14ac:dyDescent="0.25">
      <c r="A797" t="s">
        <v>17260</v>
      </c>
      <c r="B797" t="s">
        <v>11109</v>
      </c>
      <c r="C797">
        <v>2024</v>
      </c>
      <c r="D797">
        <v>3</v>
      </c>
      <c r="E797">
        <v>22</v>
      </c>
    </row>
    <row r="798" spans="1:5" x14ac:dyDescent="0.25">
      <c r="A798" t="s">
        <v>17261</v>
      </c>
      <c r="B798" t="s">
        <v>11623</v>
      </c>
      <c r="C798">
        <v>2024</v>
      </c>
      <c r="D798">
        <v>3</v>
      </c>
      <c r="E798">
        <v>23</v>
      </c>
    </row>
    <row r="799" spans="1:5" x14ac:dyDescent="0.25">
      <c r="A799" t="s">
        <v>17262</v>
      </c>
      <c r="B799" t="s">
        <v>11506</v>
      </c>
      <c r="C799">
        <v>2024</v>
      </c>
      <c r="D799">
        <v>3</v>
      </c>
      <c r="E799">
        <v>24</v>
      </c>
    </row>
    <row r="800" spans="1:5" x14ac:dyDescent="0.25">
      <c r="A800" t="s">
        <v>17263</v>
      </c>
      <c r="B800" t="s">
        <v>12016</v>
      </c>
      <c r="C800">
        <v>2024</v>
      </c>
      <c r="D800">
        <v>3</v>
      </c>
      <c r="E800">
        <v>25</v>
      </c>
    </row>
    <row r="801" spans="1:5" x14ac:dyDescent="0.25">
      <c r="A801" t="s">
        <v>17264</v>
      </c>
      <c r="B801" t="s">
        <v>11306</v>
      </c>
      <c r="C801">
        <v>2024</v>
      </c>
      <c r="D801">
        <v>3</v>
      </c>
      <c r="E801">
        <v>26</v>
      </c>
    </row>
    <row r="802" spans="1:5" x14ac:dyDescent="0.25">
      <c r="A802" t="s">
        <v>17265</v>
      </c>
      <c r="B802" t="s">
        <v>11307</v>
      </c>
      <c r="C802">
        <v>2024</v>
      </c>
      <c r="D802">
        <v>3</v>
      </c>
      <c r="E802">
        <v>27</v>
      </c>
    </row>
    <row r="803" spans="1:5" x14ac:dyDescent="0.25">
      <c r="A803" t="s">
        <v>17266</v>
      </c>
      <c r="B803" t="s">
        <v>11574</v>
      </c>
      <c r="C803">
        <v>2024</v>
      </c>
      <c r="D803">
        <v>3</v>
      </c>
      <c r="E803">
        <v>28</v>
      </c>
    </row>
    <row r="804" spans="1:5" x14ac:dyDescent="0.25">
      <c r="A804" t="s">
        <v>17267</v>
      </c>
      <c r="B804" t="s">
        <v>11110</v>
      </c>
      <c r="C804">
        <v>2024</v>
      </c>
      <c r="D804">
        <v>3</v>
      </c>
      <c r="E804">
        <v>29</v>
      </c>
    </row>
    <row r="805" spans="1:5" x14ac:dyDescent="0.25">
      <c r="A805" t="s">
        <v>17268</v>
      </c>
      <c r="B805" t="s">
        <v>11320</v>
      </c>
      <c r="C805">
        <v>2024</v>
      </c>
      <c r="D805">
        <v>3</v>
      </c>
      <c r="E805">
        <v>30</v>
      </c>
    </row>
    <row r="806" spans="1:5" x14ac:dyDescent="0.25">
      <c r="A806" t="s">
        <v>17269</v>
      </c>
      <c r="B806" t="s">
        <v>11578</v>
      </c>
      <c r="C806">
        <v>2024</v>
      </c>
      <c r="D806">
        <v>3</v>
      </c>
      <c r="E806">
        <v>31</v>
      </c>
    </row>
    <row r="807" spans="1:5" x14ac:dyDescent="0.25">
      <c r="A807" t="s">
        <v>17270</v>
      </c>
      <c r="B807" t="s">
        <v>11372</v>
      </c>
      <c r="C807">
        <v>2024</v>
      </c>
      <c r="D807">
        <v>4</v>
      </c>
      <c r="E807">
        <v>1</v>
      </c>
    </row>
    <row r="808" spans="1:5" x14ac:dyDescent="0.25">
      <c r="A808" t="s">
        <v>17271</v>
      </c>
      <c r="B808" t="s">
        <v>11575</v>
      </c>
      <c r="C808">
        <v>2024</v>
      </c>
      <c r="D808">
        <v>4</v>
      </c>
      <c r="E808">
        <v>2</v>
      </c>
    </row>
    <row r="809" spans="1:5" x14ac:dyDescent="0.25">
      <c r="A809" t="s">
        <v>17272</v>
      </c>
      <c r="B809" t="s">
        <v>11207</v>
      </c>
      <c r="C809">
        <v>2024</v>
      </c>
      <c r="D809">
        <v>4</v>
      </c>
      <c r="E809">
        <v>3</v>
      </c>
    </row>
    <row r="810" spans="1:5" x14ac:dyDescent="0.25">
      <c r="A810" t="s">
        <v>17273</v>
      </c>
      <c r="B810" t="s">
        <v>11373</v>
      </c>
      <c r="C810">
        <v>2024</v>
      </c>
      <c r="D810">
        <v>4</v>
      </c>
      <c r="E810">
        <v>4</v>
      </c>
    </row>
    <row r="811" spans="1:5" x14ac:dyDescent="0.25">
      <c r="A811" t="s">
        <v>17274</v>
      </c>
      <c r="B811" t="s">
        <v>11208</v>
      </c>
      <c r="C811">
        <v>2024</v>
      </c>
      <c r="D811">
        <v>4</v>
      </c>
      <c r="E811">
        <v>5</v>
      </c>
    </row>
    <row r="812" spans="1:5" x14ac:dyDescent="0.25">
      <c r="A812" t="s">
        <v>17275</v>
      </c>
      <c r="B812" t="s">
        <v>11321</v>
      </c>
      <c r="C812">
        <v>2024</v>
      </c>
      <c r="D812">
        <v>4</v>
      </c>
      <c r="E812">
        <v>6</v>
      </c>
    </row>
    <row r="813" spans="1:5" x14ac:dyDescent="0.25">
      <c r="A813" t="s">
        <v>17276</v>
      </c>
      <c r="B813" t="s">
        <v>11727</v>
      </c>
      <c r="C813">
        <v>2024</v>
      </c>
      <c r="D813">
        <v>4</v>
      </c>
      <c r="E813">
        <v>7</v>
      </c>
    </row>
    <row r="814" spans="1:5" x14ac:dyDescent="0.25">
      <c r="A814" t="s">
        <v>17277</v>
      </c>
      <c r="B814" t="s">
        <v>11228</v>
      </c>
      <c r="C814">
        <v>2024</v>
      </c>
      <c r="D814">
        <v>4</v>
      </c>
      <c r="E814">
        <v>8</v>
      </c>
    </row>
    <row r="815" spans="1:5" x14ac:dyDescent="0.25">
      <c r="A815" t="s">
        <v>17278</v>
      </c>
      <c r="B815" t="s">
        <v>11415</v>
      </c>
      <c r="C815">
        <v>2024</v>
      </c>
      <c r="D815">
        <v>4</v>
      </c>
      <c r="E815">
        <v>9</v>
      </c>
    </row>
    <row r="816" spans="1:5" x14ac:dyDescent="0.25">
      <c r="A816" t="s">
        <v>17279</v>
      </c>
      <c r="B816" t="s">
        <v>11229</v>
      </c>
      <c r="C816">
        <v>2024</v>
      </c>
      <c r="D816">
        <v>4</v>
      </c>
      <c r="E816">
        <v>10</v>
      </c>
    </row>
    <row r="817" spans="1:5" x14ac:dyDescent="0.25">
      <c r="A817" t="s">
        <v>17280</v>
      </c>
      <c r="B817" t="s">
        <v>11887</v>
      </c>
      <c r="C817">
        <v>2024</v>
      </c>
      <c r="D817">
        <v>4</v>
      </c>
      <c r="E817">
        <v>11</v>
      </c>
    </row>
    <row r="818" spans="1:5" x14ac:dyDescent="0.25">
      <c r="A818" t="s">
        <v>17281</v>
      </c>
      <c r="B818" t="s">
        <v>11216</v>
      </c>
      <c r="C818">
        <v>2024</v>
      </c>
      <c r="D818">
        <v>4</v>
      </c>
      <c r="E818">
        <v>12</v>
      </c>
    </row>
    <row r="819" spans="1:5" x14ac:dyDescent="0.25">
      <c r="A819" t="s">
        <v>17282</v>
      </c>
      <c r="B819" t="s">
        <v>11081</v>
      </c>
      <c r="C819">
        <v>2024</v>
      </c>
      <c r="D819">
        <v>4</v>
      </c>
      <c r="E819">
        <v>13</v>
      </c>
    </row>
    <row r="820" spans="1:5" x14ac:dyDescent="0.25">
      <c r="A820" t="s">
        <v>17283</v>
      </c>
      <c r="B820" t="s">
        <v>11161</v>
      </c>
      <c r="C820">
        <v>2024</v>
      </c>
      <c r="D820">
        <v>4</v>
      </c>
      <c r="E820">
        <v>14</v>
      </c>
    </row>
    <row r="821" spans="1:5" x14ac:dyDescent="0.25">
      <c r="A821" t="s">
        <v>17284</v>
      </c>
      <c r="B821" t="s">
        <v>11113</v>
      </c>
      <c r="C821">
        <v>2024</v>
      </c>
      <c r="D821">
        <v>4</v>
      </c>
      <c r="E821">
        <v>15</v>
      </c>
    </row>
    <row r="822" spans="1:5" x14ac:dyDescent="0.25">
      <c r="A822" t="s">
        <v>17285</v>
      </c>
      <c r="B822" t="s">
        <v>11114</v>
      </c>
      <c r="C822">
        <v>2024</v>
      </c>
      <c r="D822">
        <v>4</v>
      </c>
      <c r="E822">
        <v>16</v>
      </c>
    </row>
    <row r="823" spans="1:5" x14ac:dyDescent="0.25">
      <c r="A823" t="s">
        <v>17286</v>
      </c>
      <c r="B823" t="s">
        <v>11835</v>
      </c>
      <c r="C823">
        <v>2024</v>
      </c>
      <c r="D823">
        <v>4</v>
      </c>
      <c r="E823">
        <v>17</v>
      </c>
    </row>
    <row r="824" spans="1:5" x14ac:dyDescent="0.25">
      <c r="A824" t="s">
        <v>17287</v>
      </c>
      <c r="B824" t="s">
        <v>11250</v>
      </c>
      <c r="C824">
        <v>2024</v>
      </c>
      <c r="D824">
        <v>4</v>
      </c>
      <c r="E824">
        <v>18</v>
      </c>
    </row>
    <row r="825" spans="1:5" x14ac:dyDescent="0.25">
      <c r="A825" t="s">
        <v>17288</v>
      </c>
      <c r="B825" t="s">
        <v>11347</v>
      </c>
      <c r="C825">
        <v>2024</v>
      </c>
      <c r="D825">
        <v>4</v>
      </c>
      <c r="E825">
        <v>19</v>
      </c>
    </row>
    <row r="826" spans="1:5" x14ac:dyDescent="0.25">
      <c r="A826" t="s">
        <v>17289</v>
      </c>
      <c r="B826" t="s">
        <v>11037</v>
      </c>
      <c r="C826">
        <v>2024</v>
      </c>
      <c r="D826">
        <v>4</v>
      </c>
      <c r="E826">
        <v>20</v>
      </c>
    </row>
    <row r="827" spans="1:5" x14ac:dyDescent="0.25">
      <c r="A827" t="s">
        <v>17290</v>
      </c>
      <c r="B827" t="s">
        <v>11831</v>
      </c>
      <c r="C827">
        <v>2024</v>
      </c>
      <c r="D827">
        <v>4</v>
      </c>
      <c r="E827">
        <v>21</v>
      </c>
    </row>
    <row r="828" spans="1:5" x14ac:dyDescent="0.25">
      <c r="A828" t="s">
        <v>17291</v>
      </c>
      <c r="B828" t="s">
        <v>11038</v>
      </c>
      <c r="C828">
        <v>2024</v>
      </c>
      <c r="D828">
        <v>4</v>
      </c>
      <c r="E828">
        <v>22</v>
      </c>
    </row>
    <row r="829" spans="1:5" x14ac:dyDescent="0.25">
      <c r="A829" t="s">
        <v>17292</v>
      </c>
      <c r="B829" t="s">
        <v>11832</v>
      </c>
      <c r="C829">
        <v>2024</v>
      </c>
      <c r="D829">
        <v>4</v>
      </c>
      <c r="E829">
        <v>23</v>
      </c>
    </row>
    <row r="830" spans="1:5" x14ac:dyDescent="0.25">
      <c r="A830" t="s">
        <v>17293</v>
      </c>
      <c r="B830" t="s">
        <v>11251</v>
      </c>
      <c r="C830">
        <v>2024</v>
      </c>
      <c r="D830">
        <v>4</v>
      </c>
      <c r="E830">
        <v>24</v>
      </c>
    </row>
    <row r="831" spans="1:5" x14ac:dyDescent="0.25">
      <c r="A831" t="s">
        <v>17294</v>
      </c>
      <c r="B831" t="s">
        <v>11311</v>
      </c>
      <c r="C831">
        <v>2024</v>
      </c>
      <c r="D831">
        <v>4</v>
      </c>
      <c r="E831">
        <v>25</v>
      </c>
    </row>
    <row r="832" spans="1:5" x14ac:dyDescent="0.25">
      <c r="A832" t="s">
        <v>17295</v>
      </c>
      <c r="B832" t="s">
        <v>11647</v>
      </c>
      <c r="C832">
        <v>2024</v>
      </c>
      <c r="D832">
        <v>4</v>
      </c>
      <c r="E832">
        <v>26</v>
      </c>
    </row>
    <row r="833" spans="1:5" x14ac:dyDescent="0.25">
      <c r="A833" t="s">
        <v>17296</v>
      </c>
      <c r="B833" t="s">
        <v>11450</v>
      </c>
      <c r="C833">
        <v>2024</v>
      </c>
      <c r="D833">
        <v>4</v>
      </c>
      <c r="E833">
        <v>27</v>
      </c>
    </row>
    <row r="834" spans="1:5" x14ac:dyDescent="0.25">
      <c r="A834" t="s">
        <v>17297</v>
      </c>
      <c r="B834" t="s">
        <v>11237</v>
      </c>
      <c r="C834">
        <v>2024</v>
      </c>
      <c r="D834">
        <v>4</v>
      </c>
      <c r="E834">
        <v>28</v>
      </c>
    </row>
    <row r="835" spans="1:5" x14ac:dyDescent="0.25">
      <c r="A835" t="s">
        <v>17298</v>
      </c>
      <c r="B835" t="s">
        <v>11331</v>
      </c>
      <c r="C835">
        <v>2024</v>
      </c>
      <c r="D835">
        <v>4</v>
      </c>
      <c r="E835">
        <v>29</v>
      </c>
    </row>
    <row r="836" spans="1:5" x14ac:dyDescent="0.25">
      <c r="A836" t="s">
        <v>17299</v>
      </c>
      <c r="B836" t="s">
        <v>11312</v>
      </c>
      <c r="C836">
        <v>2024</v>
      </c>
      <c r="D836">
        <v>4</v>
      </c>
      <c r="E836">
        <v>30</v>
      </c>
    </row>
    <row r="837" spans="1:5" x14ac:dyDescent="0.25">
      <c r="A837" t="s">
        <v>17300</v>
      </c>
      <c r="B837" t="s">
        <v>10961</v>
      </c>
      <c r="C837">
        <v>2024</v>
      </c>
      <c r="D837">
        <v>5</v>
      </c>
      <c r="E837">
        <v>1</v>
      </c>
    </row>
    <row r="838" spans="1:5" x14ac:dyDescent="0.25">
      <c r="A838" t="s">
        <v>17301</v>
      </c>
      <c r="B838" t="s">
        <v>11238</v>
      </c>
      <c r="C838">
        <v>2024</v>
      </c>
      <c r="D838">
        <v>5</v>
      </c>
      <c r="E838">
        <v>2</v>
      </c>
    </row>
    <row r="839" spans="1:5" x14ac:dyDescent="0.25">
      <c r="A839" t="s">
        <v>17302</v>
      </c>
      <c r="B839" t="s">
        <v>11045</v>
      </c>
      <c r="C839">
        <v>2024</v>
      </c>
      <c r="D839">
        <v>5</v>
      </c>
      <c r="E839">
        <v>3</v>
      </c>
    </row>
    <row r="840" spans="1:5" x14ac:dyDescent="0.25">
      <c r="A840" t="s">
        <v>17303</v>
      </c>
      <c r="B840" t="s">
        <v>11046</v>
      </c>
      <c r="C840">
        <v>2024</v>
      </c>
      <c r="D840">
        <v>5</v>
      </c>
      <c r="E840">
        <v>4</v>
      </c>
    </row>
    <row r="841" spans="1:5" x14ac:dyDescent="0.25">
      <c r="A841" t="s">
        <v>17304</v>
      </c>
      <c r="B841" t="s">
        <v>10962</v>
      </c>
      <c r="C841">
        <v>2024</v>
      </c>
      <c r="D841">
        <v>5</v>
      </c>
      <c r="E841">
        <v>5</v>
      </c>
    </row>
    <row r="842" spans="1:5" x14ac:dyDescent="0.25">
      <c r="A842" t="s">
        <v>17305</v>
      </c>
      <c r="B842" t="s">
        <v>11566</v>
      </c>
      <c r="C842">
        <v>2024</v>
      </c>
      <c r="D842">
        <v>5</v>
      </c>
      <c r="E842">
        <v>6</v>
      </c>
    </row>
    <row r="843" spans="1:5" x14ac:dyDescent="0.25">
      <c r="A843" t="s">
        <v>17306</v>
      </c>
      <c r="B843" t="s">
        <v>11987</v>
      </c>
      <c r="C843">
        <v>2024</v>
      </c>
      <c r="D843">
        <v>5</v>
      </c>
      <c r="E843">
        <v>7</v>
      </c>
    </row>
    <row r="844" spans="1:5" x14ac:dyDescent="0.25">
      <c r="A844" t="s">
        <v>17307</v>
      </c>
      <c r="B844" t="s">
        <v>11303</v>
      </c>
      <c r="C844">
        <v>2024</v>
      </c>
      <c r="D844">
        <v>5</v>
      </c>
      <c r="E844">
        <v>8</v>
      </c>
    </row>
    <row r="845" spans="1:5" x14ac:dyDescent="0.25">
      <c r="A845" t="s">
        <v>17308</v>
      </c>
      <c r="B845" t="s">
        <v>11609</v>
      </c>
      <c r="C845">
        <v>2024</v>
      </c>
      <c r="D845">
        <v>5</v>
      </c>
      <c r="E845">
        <v>9</v>
      </c>
    </row>
    <row r="846" spans="1:5" x14ac:dyDescent="0.25">
      <c r="A846" t="s">
        <v>17309</v>
      </c>
      <c r="B846" t="s">
        <v>11158</v>
      </c>
      <c r="C846">
        <v>2024</v>
      </c>
      <c r="D846">
        <v>5</v>
      </c>
      <c r="E846">
        <v>10</v>
      </c>
    </row>
    <row r="847" spans="1:5" x14ac:dyDescent="0.25">
      <c r="A847" t="s">
        <v>17310</v>
      </c>
      <c r="B847" t="s">
        <v>11097</v>
      </c>
      <c r="C847">
        <v>2024</v>
      </c>
      <c r="D847">
        <v>5</v>
      </c>
      <c r="E847">
        <v>11</v>
      </c>
    </row>
    <row r="848" spans="1:5" x14ac:dyDescent="0.25">
      <c r="A848" t="s">
        <v>17311</v>
      </c>
      <c r="B848" t="s">
        <v>11927</v>
      </c>
      <c r="C848">
        <v>2024</v>
      </c>
      <c r="D848">
        <v>5</v>
      </c>
      <c r="E848">
        <v>12</v>
      </c>
    </row>
    <row r="849" spans="1:5" x14ac:dyDescent="0.25">
      <c r="A849" t="s">
        <v>17312</v>
      </c>
      <c r="B849" t="s">
        <v>11838</v>
      </c>
      <c r="C849">
        <v>2024</v>
      </c>
      <c r="D849">
        <v>5</v>
      </c>
      <c r="E849">
        <v>13</v>
      </c>
    </row>
    <row r="850" spans="1:5" x14ac:dyDescent="0.25">
      <c r="A850" t="s">
        <v>17313</v>
      </c>
      <c r="B850" t="s">
        <v>11903</v>
      </c>
      <c r="C850">
        <v>2024</v>
      </c>
      <c r="D850">
        <v>5</v>
      </c>
      <c r="E850">
        <v>14</v>
      </c>
    </row>
    <row r="851" spans="1:5" x14ac:dyDescent="0.25">
      <c r="A851" t="s">
        <v>17314</v>
      </c>
      <c r="B851" t="s">
        <v>11715</v>
      </c>
      <c r="C851">
        <v>2024</v>
      </c>
      <c r="D851">
        <v>5</v>
      </c>
      <c r="E851">
        <v>15</v>
      </c>
    </row>
    <row r="852" spans="1:5" x14ac:dyDescent="0.25">
      <c r="A852" t="s">
        <v>17315</v>
      </c>
      <c r="B852" t="s">
        <v>11227</v>
      </c>
      <c r="C852">
        <v>2024</v>
      </c>
      <c r="D852">
        <v>5</v>
      </c>
      <c r="E852">
        <v>16</v>
      </c>
    </row>
    <row r="853" spans="1:5" x14ac:dyDescent="0.25">
      <c r="A853" t="s">
        <v>17316</v>
      </c>
      <c r="B853" t="s">
        <v>11162</v>
      </c>
      <c r="C853">
        <v>2024</v>
      </c>
      <c r="D853">
        <v>5</v>
      </c>
      <c r="E853">
        <v>17</v>
      </c>
    </row>
    <row r="854" spans="1:5" x14ac:dyDescent="0.25">
      <c r="A854" t="s">
        <v>17317</v>
      </c>
      <c r="B854" t="s">
        <v>11775</v>
      </c>
      <c r="C854">
        <v>2024</v>
      </c>
      <c r="D854">
        <v>5</v>
      </c>
      <c r="E854">
        <v>18</v>
      </c>
    </row>
    <row r="855" spans="1:5" x14ac:dyDescent="0.25">
      <c r="A855" t="s">
        <v>17318</v>
      </c>
      <c r="B855" t="s">
        <v>11859</v>
      </c>
      <c r="C855">
        <v>2024</v>
      </c>
      <c r="D855">
        <v>5</v>
      </c>
      <c r="E855">
        <v>19</v>
      </c>
    </row>
    <row r="856" spans="1:5" x14ac:dyDescent="0.25">
      <c r="A856" t="s">
        <v>17319</v>
      </c>
      <c r="B856" t="s">
        <v>11047</v>
      </c>
      <c r="C856">
        <v>2024</v>
      </c>
      <c r="D856">
        <v>5</v>
      </c>
      <c r="E856">
        <v>20</v>
      </c>
    </row>
    <row r="857" spans="1:5" x14ac:dyDescent="0.25">
      <c r="A857" t="s">
        <v>17320</v>
      </c>
      <c r="B857" t="s">
        <v>11716</v>
      </c>
      <c r="C857">
        <v>2024</v>
      </c>
      <c r="D857">
        <v>5</v>
      </c>
      <c r="E857">
        <v>21</v>
      </c>
    </row>
    <row r="858" spans="1:5" x14ac:dyDescent="0.25">
      <c r="A858" t="s">
        <v>17321</v>
      </c>
      <c r="B858" t="s">
        <v>11901</v>
      </c>
      <c r="C858">
        <v>2024</v>
      </c>
      <c r="D858">
        <v>5</v>
      </c>
      <c r="E858">
        <v>22</v>
      </c>
    </row>
    <row r="859" spans="1:5" x14ac:dyDescent="0.25">
      <c r="A859" t="s">
        <v>17322</v>
      </c>
      <c r="B859" t="s">
        <v>11882</v>
      </c>
      <c r="C859">
        <v>2024</v>
      </c>
      <c r="D859">
        <v>5</v>
      </c>
      <c r="E859">
        <v>23</v>
      </c>
    </row>
    <row r="860" spans="1:5" x14ac:dyDescent="0.25">
      <c r="A860" t="s">
        <v>17323</v>
      </c>
      <c r="B860" t="s">
        <v>11116</v>
      </c>
      <c r="C860">
        <v>2024</v>
      </c>
      <c r="D860">
        <v>5</v>
      </c>
      <c r="E860">
        <v>24</v>
      </c>
    </row>
    <row r="861" spans="1:5" x14ac:dyDescent="0.25">
      <c r="A861" t="s">
        <v>17324</v>
      </c>
      <c r="B861" t="s">
        <v>11792</v>
      </c>
      <c r="C861">
        <v>2024</v>
      </c>
      <c r="D861">
        <v>5</v>
      </c>
      <c r="E861">
        <v>25</v>
      </c>
    </row>
    <row r="862" spans="1:5" x14ac:dyDescent="0.25">
      <c r="A862" t="s">
        <v>17325</v>
      </c>
      <c r="B862" t="s">
        <v>11592</v>
      </c>
      <c r="C862">
        <v>2024</v>
      </c>
      <c r="D862">
        <v>5</v>
      </c>
      <c r="E862">
        <v>26</v>
      </c>
    </row>
    <row r="863" spans="1:5" x14ac:dyDescent="0.25">
      <c r="A863" t="s">
        <v>17326</v>
      </c>
      <c r="B863" t="s">
        <v>11048</v>
      </c>
      <c r="C863">
        <v>2024</v>
      </c>
      <c r="D863">
        <v>5</v>
      </c>
      <c r="E863">
        <v>27</v>
      </c>
    </row>
    <row r="864" spans="1:5" x14ac:dyDescent="0.25">
      <c r="A864" t="s">
        <v>17327</v>
      </c>
      <c r="B864" t="s">
        <v>11702</v>
      </c>
      <c r="C864">
        <v>2024</v>
      </c>
      <c r="D864">
        <v>5</v>
      </c>
      <c r="E864">
        <v>28</v>
      </c>
    </row>
    <row r="865" spans="1:5" x14ac:dyDescent="0.25">
      <c r="A865" t="s">
        <v>17328</v>
      </c>
      <c r="B865" t="s">
        <v>11117</v>
      </c>
      <c r="C865">
        <v>2024</v>
      </c>
      <c r="D865">
        <v>5</v>
      </c>
      <c r="E865">
        <v>29</v>
      </c>
    </row>
    <row r="866" spans="1:5" x14ac:dyDescent="0.25">
      <c r="A866" t="s">
        <v>17329</v>
      </c>
      <c r="B866" t="s">
        <v>11679</v>
      </c>
      <c r="C866">
        <v>2024</v>
      </c>
      <c r="D866">
        <v>5</v>
      </c>
      <c r="E866">
        <v>30</v>
      </c>
    </row>
    <row r="867" spans="1:5" x14ac:dyDescent="0.25">
      <c r="A867" t="s">
        <v>17330</v>
      </c>
      <c r="B867" t="s">
        <v>11865</v>
      </c>
      <c r="C867">
        <v>2024</v>
      </c>
      <c r="D867">
        <v>5</v>
      </c>
      <c r="E867">
        <v>31</v>
      </c>
    </row>
    <row r="868" spans="1:5" x14ac:dyDescent="0.25">
      <c r="A868" t="s">
        <v>17331</v>
      </c>
      <c r="B868" t="s">
        <v>11768</v>
      </c>
      <c r="C868">
        <v>2024</v>
      </c>
      <c r="D868">
        <v>6</v>
      </c>
      <c r="E868">
        <v>1</v>
      </c>
    </row>
    <row r="869" spans="1:5" x14ac:dyDescent="0.25">
      <c r="A869" t="s">
        <v>17332</v>
      </c>
      <c r="B869" t="s">
        <v>11989</v>
      </c>
      <c r="C869">
        <v>2024</v>
      </c>
      <c r="D869">
        <v>6</v>
      </c>
      <c r="E869">
        <v>2</v>
      </c>
    </row>
    <row r="870" spans="1:5" x14ac:dyDescent="0.25">
      <c r="A870" t="s">
        <v>17333</v>
      </c>
      <c r="B870" t="s">
        <v>11833</v>
      </c>
      <c r="C870">
        <v>2024</v>
      </c>
      <c r="D870">
        <v>6</v>
      </c>
      <c r="E870">
        <v>3</v>
      </c>
    </row>
    <row r="871" spans="1:5" x14ac:dyDescent="0.25">
      <c r="A871" t="s">
        <v>17334</v>
      </c>
      <c r="B871" t="s">
        <v>11798</v>
      </c>
      <c r="C871">
        <v>2024</v>
      </c>
      <c r="D871">
        <v>6</v>
      </c>
      <c r="E871">
        <v>4</v>
      </c>
    </row>
    <row r="872" spans="1:5" x14ac:dyDescent="0.25">
      <c r="A872" t="s">
        <v>17335</v>
      </c>
      <c r="B872" t="s">
        <v>11951</v>
      </c>
      <c r="C872">
        <v>2024</v>
      </c>
      <c r="D872">
        <v>6</v>
      </c>
      <c r="E872">
        <v>5</v>
      </c>
    </row>
    <row r="873" spans="1:5" x14ac:dyDescent="0.25">
      <c r="A873" t="s">
        <v>17336</v>
      </c>
      <c r="B873" t="s">
        <v>11834</v>
      </c>
      <c r="C873">
        <v>2024</v>
      </c>
      <c r="D873">
        <v>6</v>
      </c>
      <c r="E873">
        <v>6</v>
      </c>
    </row>
    <row r="874" spans="1:5" x14ac:dyDescent="0.25">
      <c r="A874" t="s">
        <v>17337</v>
      </c>
      <c r="B874" t="s">
        <v>11559</v>
      </c>
      <c r="C874">
        <v>2024</v>
      </c>
      <c r="D874">
        <v>6</v>
      </c>
      <c r="E874">
        <v>7</v>
      </c>
    </row>
    <row r="875" spans="1:5" x14ac:dyDescent="0.25">
      <c r="A875" t="s">
        <v>17338</v>
      </c>
      <c r="B875" t="s">
        <v>11705</v>
      </c>
      <c r="C875">
        <v>2024</v>
      </c>
      <c r="D875">
        <v>6</v>
      </c>
      <c r="E875">
        <v>8</v>
      </c>
    </row>
    <row r="876" spans="1:5" x14ac:dyDescent="0.25">
      <c r="A876" t="s">
        <v>17339</v>
      </c>
      <c r="B876" t="s">
        <v>11276</v>
      </c>
      <c r="C876">
        <v>2024</v>
      </c>
      <c r="D876">
        <v>6</v>
      </c>
      <c r="E876">
        <v>9</v>
      </c>
    </row>
    <row r="877" spans="1:5" x14ac:dyDescent="0.25">
      <c r="A877" t="s">
        <v>17340</v>
      </c>
      <c r="B877" t="s">
        <v>11665</v>
      </c>
      <c r="C877">
        <v>2024</v>
      </c>
      <c r="D877">
        <v>6</v>
      </c>
      <c r="E877">
        <v>10</v>
      </c>
    </row>
    <row r="878" spans="1:5" x14ac:dyDescent="0.25">
      <c r="A878" t="s">
        <v>17341</v>
      </c>
      <c r="B878" t="s">
        <v>12015</v>
      </c>
      <c r="C878">
        <v>2024</v>
      </c>
      <c r="D878">
        <v>6</v>
      </c>
      <c r="E878">
        <v>11</v>
      </c>
    </row>
    <row r="879" spans="1:5" x14ac:dyDescent="0.25">
      <c r="A879" t="s">
        <v>17342</v>
      </c>
      <c r="B879" t="s">
        <v>11972</v>
      </c>
      <c r="C879">
        <v>2024</v>
      </c>
      <c r="D879">
        <v>6</v>
      </c>
      <c r="E879">
        <v>12</v>
      </c>
    </row>
    <row r="880" spans="1:5" x14ac:dyDescent="0.25">
      <c r="A880" t="s">
        <v>17343</v>
      </c>
      <c r="B880" t="s">
        <v>11689</v>
      </c>
      <c r="C880">
        <v>2024</v>
      </c>
      <c r="D880">
        <v>6</v>
      </c>
      <c r="E880">
        <v>13</v>
      </c>
    </row>
    <row r="881" spans="1:5" x14ac:dyDescent="0.25">
      <c r="A881" t="s">
        <v>17344</v>
      </c>
      <c r="B881" t="s">
        <v>11400</v>
      </c>
      <c r="C881">
        <v>2024</v>
      </c>
      <c r="D881">
        <v>6</v>
      </c>
      <c r="E881">
        <v>14</v>
      </c>
    </row>
    <row r="882" spans="1:5" x14ac:dyDescent="0.25">
      <c r="A882" t="s">
        <v>17345</v>
      </c>
      <c r="B882" t="s">
        <v>11560</v>
      </c>
      <c r="C882">
        <v>2024</v>
      </c>
      <c r="D882">
        <v>6</v>
      </c>
      <c r="E882">
        <v>15</v>
      </c>
    </row>
    <row r="883" spans="1:5" x14ac:dyDescent="0.25">
      <c r="A883" t="s">
        <v>17346</v>
      </c>
      <c r="B883" t="s">
        <v>11277</v>
      </c>
      <c r="C883">
        <v>2024</v>
      </c>
      <c r="D883">
        <v>6</v>
      </c>
      <c r="E883">
        <v>16</v>
      </c>
    </row>
    <row r="884" spans="1:5" x14ac:dyDescent="0.25">
      <c r="A884" t="s">
        <v>17347</v>
      </c>
      <c r="B884" t="s">
        <v>11332</v>
      </c>
      <c r="C884">
        <v>2024</v>
      </c>
      <c r="D884">
        <v>6</v>
      </c>
      <c r="E884">
        <v>17</v>
      </c>
    </row>
    <row r="885" spans="1:5" x14ac:dyDescent="0.25">
      <c r="A885" t="s">
        <v>17348</v>
      </c>
      <c r="B885" t="s">
        <v>11687</v>
      </c>
      <c r="C885">
        <v>2024</v>
      </c>
      <c r="D885">
        <v>6</v>
      </c>
      <c r="E885">
        <v>18</v>
      </c>
    </row>
    <row r="886" spans="1:5" x14ac:dyDescent="0.25">
      <c r="A886" t="s">
        <v>17349</v>
      </c>
      <c r="B886" t="s">
        <v>11333</v>
      </c>
      <c r="C886">
        <v>2024</v>
      </c>
      <c r="D886">
        <v>6</v>
      </c>
      <c r="E886">
        <v>19</v>
      </c>
    </row>
    <row r="887" spans="1:5" x14ac:dyDescent="0.25">
      <c r="A887" t="s">
        <v>17350</v>
      </c>
      <c r="B887" t="s">
        <v>11633</v>
      </c>
      <c r="C887">
        <v>2024</v>
      </c>
      <c r="D887">
        <v>6</v>
      </c>
      <c r="E887">
        <v>20</v>
      </c>
    </row>
    <row r="888" spans="1:5" x14ac:dyDescent="0.25">
      <c r="A888" t="s">
        <v>17351</v>
      </c>
      <c r="B888" t="s">
        <v>11362</v>
      </c>
      <c r="C888">
        <v>2024</v>
      </c>
      <c r="D888">
        <v>6</v>
      </c>
      <c r="E888">
        <v>21</v>
      </c>
    </row>
    <row r="889" spans="1:5" x14ac:dyDescent="0.25">
      <c r="A889" t="s">
        <v>17352</v>
      </c>
      <c r="B889" t="s">
        <v>11401</v>
      </c>
      <c r="C889">
        <v>2024</v>
      </c>
      <c r="D889">
        <v>6</v>
      </c>
      <c r="E889">
        <v>22</v>
      </c>
    </row>
    <row r="890" spans="1:5" x14ac:dyDescent="0.25">
      <c r="A890" t="s">
        <v>17353</v>
      </c>
      <c r="B890" t="s">
        <v>11406</v>
      </c>
      <c r="C890">
        <v>2024</v>
      </c>
      <c r="D890">
        <v>6</v>
      </c>
      <c r="E890">
        <v>23</v>
      </c>
    </row>
    <row r="891" spans="1:5" x14ac:dyDescent="0.25">
      <c r="A891" t="s">
        <v>17354</v>
      </c>
      <c r="B891" t="s">
        <v>11010</v>
      </c>
      <c r="C891">
        <v>2024</v>
      </c>
      <c r="D891">
        <v>6</v>
      </c>
      <c r="E891">
        <v>24</v>
      </c>
    </row>
    <row r="892" spans="1:5" x14ac:dyDescent="0.25">
      <c r="A892" t="s">
        <v>17355</v>
      </c>
      <c r="B892" t="s">
        <v>11351</v>
      </c>
      <c r="C892">
        <v>2024</v>
      </c>
      <c r="D892">
        <v>6</v>
      </c>
      <c r="E892">
        <v>25</v>
      </c>
    </row>
    <row r="893" spans="1:5" x14ac:dyDescent="0.25">
      <c r="A893" t="s">
        <v>17356</v>
      </c>
      <c r="B893" t="s">
        <v>11407</v>
      </c>
      <c r="C893">
        <v>2024</v>
      </c>
      <c r="D893">
        <v>6</v>
      </c>
      <c r="E893">
        <v>26</v>
      </c>
    </row>
    <row r="894" spans="1:5" x14ac:dyDescent="0.25">
      <c r="A894" t="s">
        <v>17357</v>
      </c>
      <c r="B894" t="s">
        <v>11747</v>
      </c>
      <c r="C894">
        <v>2024</v>
      </c>
      <c r="D894">
        <v>6</v>
      </c>
      <c r="E894">
        <v>27</v>
      </c>
    </row>
    <row r="895" spans="1:5" x14ac:dyDescent="0.25">
      <c r="A895" t="s">
        <v>17358</v>
      </c>
      <c r="B895" t="s">
        <v>11844</v>
      </c>
      <c r="C895">
        <v>2024</v>
      </c>
      <c r="D895">
        <v>6</v>
      </c>
      <c r="E895">
        <v>28</v>
      </c>
    </row>
    <row r="896" spans="1:5" x14ac:dyDescent="0.25">
      <c r="A896" t="s">
        <v>17359</v>
      </c>
      <c r="B896" t="s">
        <v>11011</v>
      </c>
      <c r="C896">
        <v>2024</v>
      </c>
      <c r="D896">
        <v>6</v>
      </c>
      <c r="E896">
        <v>29</v>
      </c>
    </row>
    <row r="897" spans="1:5" x14ac:dyDescent="0.25">
      <c r="A897" t="s">
        <v>17360</v>
      </c>
      <c r="B897" t="s">
        <v>10975</v>
      </c>
      <c r="C897">
        <v>2024</v>
      </c>
      <c r="D897">
        <v>6</v>
      </c>
      <c r="E897">
        <v>30</v>
      </c>
    </row>
    <row r="898" spans="1:5" x14ac:dyDescent="0.25">
      <c r="A898" t="s">
        <v>17361</v>
      </c>
      <c r="B898" t="s">
        <v>11479</v>
      </c>
      <c r="C898">
        <v>2024</v>
      </c>
      <c r="D898">
        <v>7</v>
      </c>
      <c r="E898">
        <v>1</v>
      </c>
    </row>
    <row r="899" spans="1:5" x14ac:dyDescent="0.25">
      <c r="A899" t="s">
        <v>17362</v>
      </c>
      <c r="B899" t="s">
        <v>11279</v>
      </c>
      <c r="C899">
        <v>2024</v>
      </c>
      <c r="D899">
        <v>7</v>
      </c>
      <c r="E899">
        <v>2</v>
      </c>
    </row>
    <row r="900" spans="1:5" x14ac:dyDescent="0.25">
      <c r="A900" t="s">
        <v>17363</v>
      </c>
      <c r="B900" t="s">
        <v>12056</v>
      </c>
      <c r="C900">
        <v>2024</v>
      </c>
      <c r="D900">
        <v>7</v>
      </c>
      <c r="E900">
        <v>3</v>
      </c>
    </row>
    <row r="901" spans="1:5" x14ac:dyDescent="0.25">
      <c r="A901" t="s">
        <v>17364</v>
      </c>
      <c r="B901" t="s">
        <v>11282</v>
      </c>
      <c r="C901">
        <v>2024</v>
      </c>
      <c r="D901">
        <v>7</v>
      </c>
      <c r="E901">
        <v>4</v>
      </c>
    </row>
    <row r="902" spans="1:5" x14ac:dyDescent="0.25">
      <c r="A902" t="s">
        <v>17365</v>
      </c>
      <c r="B902" t="s">
        <v>11124</v>
      </c>
      <c r="C902">
        <v>2024</v>
      </c>
      <c r="D902">
        <v>7</v>
      </c>
      <c r="E902">
        <v>5</v>
      </c>
    </row>
    <row r="903" spans="1:5" x14ac:dyDescent="0.25">
      <c r="A903" t="s">
        <v>17366</v>
      </c>
      <c r="B903" t="s">
        <v>11801</v>
      </c>
      <c r="C903">
        <v>2024</v>
      </c>
      <c r="D903">
        <v>7</v>
      </c>
      <c r="E903">
        <v>6</v>
      </c>
    </row>
    <row r="904" spans="1:5" x14ac:dyDescent="0.25">
      <c r="A904" t="s">
        <v>17367</v>
      </c>
      <c r="B904" t="s">
        <v>11937</v>
      </c>
      <c r="C904">
        <v>2024</v>
      </c>
      <c r="D904">
        <v>7</v>
      </c>
      <c r="E904">
        <v>7</v>
      </c>
    </row>
    <row r="905" spans="1:5" x14ac:dyDescent="0.25">
      <c r="A905" t="s">
        <v>17368</v>
      </c>
      <c r="B905" t="s">
        <v>11125</v>
      </c>
      <c r="C905">
        <v>2024</v>
      </c>
      <c r="D905">
        <v>7</v>
      </c>
      <c r="E905">
        <v>8</v>
      </c>
    </row>
    <row r="906" spans="1:5" x14ac:dyDescent="0.25">
      <c r="A906" t="s">
        <v>17369</v>
      </c>
      <c r="B906" t="s">
        <v>10976</v>
      </c>
      <c r="C906">
        <v>2024</v>
      </c>
      <c r="D906">
        <v>7</v>
      </c>
      <c r="E906">
        <v>9</v>
      </c>
    </row>
    <row r="907" spans="1:5" x14ac:dyDescent="0.25">
      <c r="A907" t="s">
        <v>17370</v>
      </c>
      <c r="B907" t="s">
        <v>11283</v>
      </c>
      <c r="C907">
        <v>2024</v>
      </c>
      <c r="D907">
        <v>7</v>
      </c>
      <c r="E907">
        <v>10</v>
      </c>
    </row>
    <row r="908" spans="1:5" x14ac:dyDescent="0.25">
      <c r="A908" t="s">
        <v>17371</v>
      </c>
      <c r="B908" t="s">
        <v>11734</v>
      </c>
      <c r="C908">
        <v>2024</v>
      </c>
      <c r="D908">
        <v>7</v>
      </c>
      <c r="E908">
        <v>11</v>
      </c>
    </row>
    <row r="909" spans="1:5" x14ac:dyDescent="0.25">
      <c r="A909" t="s">
        <v>17372</v>
      </c>
      <c r="B909" t="s">
        <v>11538</v>
      </c>
      <c r="C909">
        <v>2024</v>
      </c>
      <c r="D909">
        <v>7</v>
      </c>
      <c r="E909">
        <v>12</v>
      </c>
    </row>
    <row r="910" spans="1:5" x14ac:dyDescent="0.25">
      <c r="A910" t="s">
        <v>17373</v>
      </c>
      <c r="B910" t="s">
        <v>11684</v>
      </c>
      <c r="C910">
        <v>2024</v>
      </c>
      <c r="D910">
        <v>7</v>
      </c>
      <c r="E910">
        <v>13</v>
      </c>
    </row>
    <row r="911" spans="1:5" x14ac:dyDescent="0.25">
      <c r="A911" t="s">
        <v>17374</v>
      </c>
      <c r="B911" t="s">
        <v>11384</v>
      </c>
      <c r="C911">
        <v>2024</v>
      </c>
      <c r="D911">
        <v>7</v>
      </c>
      <c r="E911">
        <v>15</v>
      </c>
    </row>
    <row r="912" spans="1:5" x14ac:dyDescent="0.25">
      <c r="A912" t="s">
        <v>17375</v>
      </c>
      <c r="B912" t="s">
        <v>11396</v>
      </c>
      <c r="C912">
        <v>2024</v>
      </c>
      <c r="D912">
        <v>7</v>
      </c>
      <c r="E912">
        <v>16</v>
      </c>
    </row>
    <row r="913" spans="1:5" x14ac:dyDescent="0.25">
      <c r="A913" t="s">
        <v>17376</v>
      </c>
      <c r="B913" t="s">
        <v>11043</v>
      </c>
      <c r="C913">
        <v>2024</v>
      </c>
      <c r="D913">
        <v>7</v>
      </c>
      <c r="E913">
        <v>17</v>
      </c>
    </row>
    <row r="914" spans="1:5" x14ac:dyDescent="0.25">
      <c r="A914" t="s">
        <v>17377</v>
      </c>
      <c r="B914" t="s">
        <v>11735</v>
      </c>
      <c r="C914">
        <v>2024</v>
      </c>
      <c r="D914">
        <v>7</v>
      </c>
      <c r="E914">
        <v>18</v>
      </c>
    </row>
    <row r="915" spans="1:5" x14ac:dyDescent="0.25">
      <c r="A915" t="s">
        <v>17378</v>
      </c>
      <c r="B915" t="s">
        <v>12031</v>
      </c>
      <c r="C915">
        <v>2024</v>
      </c>
      <c r="D915">
        <v>7</v>
      </c>
      <c r="E915">
        <v>19</v>
      </c>
    </row>
    <row r="916" spans="1:5" x14ac:dyDescent="0.25">
      <c r="A916" t="s">
        <v>17379</v>
      </c>
      <c r="B916" t="s">
        <v>11492</v>
      </c>
      <c r="C916">
        <v>2024</v>
      </c>
      <c r="D916">
        <v>7</v>
      </c>
      <c r="E916">
        <v>20</v>
      </c>
    </row>
    <row r="917" spans="1:5" x14ac:dyDescent="0.25">
      <c r="A917" t="s">
        <v>17380</v>
      </c>
      <c r="B917" t="s">
        <v>11851</v>
      </c>
      <c r="C917">
        <v>2024</v>
      </c>
      <c r="D917">
        <v>7</v>
      </c>
      <c r="E917">
        <v>21</v>
      </c>
    </row>
    <row r="918" spans="1:5" x14ac:dyDescent="0.25">
      <c r="A918" t="s">
        <v>17381</v>
      </c>
      <c r="B918" t="s">
        <v>11493</v>
      </c>
      <c r="C918">
        <v>2024</v>
      </c>
      <c r="D918">
        <v>7</v>
      </c>
      <c r="E918">
        <v>22</v>
      </c>
    </row>
    <row r="919" spans="1:5" x14ac:dyDescent="0.25">
      <c r="A919" t="s">
        <v>17382</v>
      </c>
      <c r="B919" t="s">
        <v>11221</v>
      </c>
      <c r="C919">
        <v>2024</v>
      </c>
      <c r="D919">
        <v>7</v>
      </c>
      <c r="E919">
        <v>23</v>
      </c>
    </row>
    <row r="920" spans="1:5" x14ac:dyDescent="0.25">
      <c r="A920" t="s">
        <v>17383</v>
      </c>
      <c r="B920" t="s">
        <v>11044</v>
      </c>
      <c r="C920">
        <v>2024</v>
      </c>
      <c r="D920">
        <v>7</v>
      </c>
      <c r="E920">
        <v>24</v>
      </c>
    </row>
    <row r="921" spans="1:5" x14ac:dyDescent="0.25">
      <c r="A921" t="s">
        <v>17384</v>
      </c>
      <c r="B921" t="s">
        <v>11397</v>
      </c>
      <c r="C921">
        <v>2024</v>
      </c>
      <c r="D921">
        <v>7</v>
      </c>
      <c r="E921">
        <v>25</v>
      </c>
    </row>
    <row r="922" spans="1:5" x14ac:dyDescent="0.25">
      <c r="A922" t="s">
        <v>17385</v>
      </c>
      <c r="B922" t="s">
        <v>11983</v>
      </c>
      <c r="C922">
        <v>2024</v>
      </c>
      <c r="D922">
        <v>7</v>
      </c>
      <c r="E922">
        <v>26</v>
      </c>
    </row>
    <row r="923" spans="1:5" x14ac:dyDescent="0.25">
      <c r="A923" t="s">
        <v>17386</v>
      </c>
      <c r="B923" t="s">
        <v>11815</v>
      </c>
      <c r="C923">
        <v>2024</v>
      </c>
      <c r="D923">
        <v>7</v>
      </c>
      <c r="E923">
        <v>27</v>
      </c>
    </row>
    <row r="924" spans="1:5" x14ac:dyDescent="0.25">
      <c r="A924" t="s">
        <v>17387</v>
      </c>
      <c r="B924" t="s">
        <v>11107</v>
      </c>
      <c r="C924">
        <v>2024</v>
      </c>
      <c r="D924">
        <v>7</v>
      </c>
      <c r="E924">
        <v>28</v>
      </c>
    </row>
    <row r="925" spans="1:5" x14ac:dyDescent="0.25">
      <c r="A925" t="s">
        <v>17388</v>
      </c>
      <c r="B925" t="s">
        <v>11222</v>
      </c>
      <c r="C925">
        <v>2024</v>
      </c>
      <c r="D925">
        <v>7</v>
      </c>
      <c r="E925">
        <v>29</v>
      </c>
    </row>
    <row r="926" spans="1:5" x14ac:dyDescent="0.25">
      <c r="A926" t="s">
        <v>17389</v>
      </c>
      <c r="B926" t="s">
        <v>11427</v>
      </c>
      <c r="C926">
        <v>2024</v>
      </c>
      <c r="D926">
        <v>7</v>
      </c>
      <c r="E926">
        <v>30</v>
      </c>
    </row>
    <row r="927" spans="1:5" x14ac:dyDescent="0.25">
      <c r="A927" t="s">
        <v>17390</v>
      </c>
      <c r="B927" t="s">
        <v>11659</v>
      </c>
      <c r="C927">
        <v>2024</v>
      </c>
      <c r="D927">
        <v>7</v>
      </c>
      <c r="E927">
        <v>31</v>
      </c>
    </row>
    <row r="928" spans="1:5" x14ac:dyDescent="0.25">
      <c r="A928" t="s">
        <v>17391</v>
      </c>
      <c r="B928" t="s">
        <v>11437</v>
      </c>
      <c r="C928">
        <v>2024</v>
      </c>
      <c r="D928">
        <v>8</v>
      </c>
      <c r="E928">
        <v>1</v>
      </c>
    </row>
    <row r="929" spans="1:5" x14ac:dyDescent="0.25">
      <c r="A929" t="s">
        <v>17392</v>
      </c>
      <c r="B929" t="s">
        <v>11546</v>
      </c>
      <c r="C929">
        <v>2024</v>
      </c>
      <c r="D929">
        <v>8</v>
      </c>
      <c r="E929">
        <v>3</v>
      </c>
    </row>
    <row r="930" spans="1:5" x14ac:dyDescent="0.25">
      <c r="A930" t="s">
        <v>17393</v>
      </c>
      <c r="B930" t="s">
        <v>11108</v>
      </c>
      <c r="C930">
        <v>2024</v>
      </c>
      <c r="D930">
        <v>8</v>
      </c>
      <c r="E930">
        <v>4</v>
      </c>
    </row>
    <row r="931" spans="1:5" x14ac:dyDescent="0.25">
      <c r="A931" t="s">
        <v>17394</v>
      </c>
      <c r="B931" t="s">
        <v>11344</v>
      </c>
      <c r="C931">
        <v>2024</v>
      </c>
      <c r="D931">
        <v>8</v>
      </c>
      <c r="E931">
        <v>5</v>
      </c>
    </row>
    <row r="932" spans="1:5" x14ac:dyDescent="0.25">
      <c r="A932" t="s">
        <v>17395</v>
      </c>
      <c r="B932" t="s">
        <v>11660</v>
      </c>
      <c r="C932">
        <v>2024</v>
      </c>
      <c r="D932">
        <v>8</v>
      </c>
      <c r="E932">
        <v>6</v>
      </c>
    </row>
    <row r="933" spans="1:5" x14ac:dyDescent="0.25">
      <c r="A933" t="s">
        <v>17396</v>
      </c>
      <c r="B933" t="s">
        <v>11610</v>
      </c>
      <c r="C933">
        <v>2024</v>
      </c>
      <c r="D933">
        <v>8</v>
      </c>
      <c r="E933">
        <v>7</v>
      </c>
    </row>
    <row r="934" spans="1:5" x14ac:dyDescent="0.25">
      <c r="A934" t="s">
        <v>17397</v>
      </c>
      <c r="B934" t="s">
        <v>11898</v>
      </c>
      <c r="C934">
        <v>2024</v>
      </c>
      <c r="D934">
        <v>8</v>
      </c>
      <c r="E934">
        <v>8</v>
      </c>
    </row>
    <row r="935" spans="1:5" x14ac:dyDescent="0.25">
      <c r="A935" t="s">
        <v>17398</v>
      </c>
      <c r="B935" t="s">
        <v>11874</v>
      </c>
      <c r="C935">
        <v>2024</v>
      </c>
      <c r="D935">
        <v>8</v>
      </c>
      <c r="E935">
        <v>9</v>
      </c>
    </row>
    <row r="936" spans="1:5" x14ac:dyDescent="0.25">
      <c r="A936" t="s">
        <v>17399</v>
      </c>
      <c r="B936" t="s">
        <v>11405</v>
      </c>
      <c r="C936">
        <v>2024</v>
      </c>
      <c r="D936">
        <v>8</v>
      </c>
      <c r="E936">
        <v>10</v>
      </c>
    </row>
    <row r="937" spans="1:5" x14ac:dyDescent="0.25">
      <c r="A937" t="s">
        <v>17400</v>
      </c>
      <c r="B937" t="s">
        <v>11818</v>
      </c>
      <c r="C937">
        <v>2024</v>
      </c>
      <c r="D937">
        <v>8</v>
      </c>
      <c r="E937">
        <v>11</v>
      </c>
    </row>
    <row r="938" spans="1:5" x14ac:dyDescent="0.25">
      <c r="A938" t="s">
        <v>17401</v>
      </c>
      <c r="B938" t="s">
        <v>11345</v>
      </c>
      <c r="C938">
        <v>2024</v>
      </c>
      <c r="D938">
        <v>8</v>
      </c>
      <c r="E938">
        <v>12</v>
      </c>
    </row>
    <row r="939" spans="1:5" x14ac:dyDescent="0.25">
      <c r="A939" t="s">
        <v>17402</v>
      </c>
      <c r="B939" t="s">
        <v>11611</v>
      </c>
      <c r="C939">
        <v>2024</v>
      </c>
      <c r="D939">
        <v>8</v>
      </c>
      <c r="E939">
        <v>13</v>
      </c>
    </row>
    <row r="940" spans="1:5" x14ac:dyDescent="0.25">
      <c r="A940" t="s">
        <v>17403</v>
      </c>
      <c r="B940" t="s">
        <v>11041</v>
      </c>
      <c r="C940">
        <v>2024</v>
      </c>
      <c r="D940">
        <v>8</v>
      </c>
      <c r="E940">
        <v>14</v>
      </c>
    </row>
    <row r="941" spans="1:5" x14ac:dyDescent="0.25">
      <c r="A941" t="s">
        <v>17404</v>
      </c>
      <c r="B941" t="s">
        <v>11636</v>
      </c>
      <c r="C941">
        <v>2024</v>
      </c>
      <c r="D941">
        <v>8</v>
      </c>
      <c r="E941">
        <v>15</v>
      </c>
    </row>
    <row r="942" spans="1:5" x14ac:dyDescent="0.25">
      <c r="A942" t="s">
        <v>17405</v>
      </c>
      <c r="B942" t="s">
        <v>11772</v>
      </c>
      <c r="C942">
        <v>2024</v>
      </c>
      <c r="D942">
        <v>8</v>
      </c>
      <c r="E942">
        <v>16</v>
      </c>
    </row>
    <row r="943" spans="1:5" x14ac:dyDescent="0.25">
      <c r="A943" t="s">
        <v>17406</v>
      </c>
      <c r="B943" t="s">
        <v>11218</v>
      </c>
      <c r="C943">
        <v>2024</v>
      </c>
      <c r="D943">
        <v>8</v>
      </c>
      <c r="E943">
        <v>17</v>
      </c>
    </row>
    <row r="944" spans="1:5" x14ac:dyDescent="0.25">
      <c r="A944" t="s">
        <v>17407</v>
      </c>
      <c r="B944" t="s">
        <v>11969</v>
      </c>
      <c r="C944">
        <v>2024</v>
      </c>
      <c r="D944">
        <v>8</v>
      </c>
      <c r="E944">
        <v>18</v>
      </c>
    </row>
    <row r="945" spans="1:5" x14ac:dyDescent="0.25">
      <c r="A945" t="s">
        <v>17408</v>
      </c>
      <c r="B945" t="s">
        <v>11448</v>
      </c>
      <c r="C945">
        <v>2024</v>
      </c>
      <c r="D945">
        <v>8</v>
      </c>
      <c r="E945">
        <v>19</v>
      </c>
    </row>
    <row r="946" spans="1:5" x14ac:dyDescent="0.25">
      <c r="A946" t="s">
        <v>17409</v>
      </c>
      <c r="B946" t="s">
        <v>11042</v>
      </c>
      <c r="C946">
        <v>2024</v>
      </c>
      <c r="D946">
        <v>8</v>
      </c>
      <c r="E946">
        <v>20</v>
      </c>
    </row>
    <row r="947" spans="1:5" x14ac:dyDescent="0.25">
      <c r="A947" t="s">
        <v>17410</v>
      </c>
      <c r="B947" t="s">
        <v>11449</v>
      </c>
      <c r="C947">
        <v>2024</v>
      </c>
      <c r="D947">
        <v>8</v>
      </c>
      <c r="E947">
        <v>21</v>
      </c>
    </row>
    <row r="948" spans="1:5" x14ac:dyDescent="0.25">
      <c r="A948" t="s">
        <v>17411</v>
      </c>
      <c r="B948" t="s">
        <v>11408</v>
      </c>
      <c r="C948">
        <v>2024</v>
      </c>
      <c r="D948">
        <v>8</v>
      </c>
      <c r="E948">
        <v>22</v>
      </c>
    </row>
    <row r="949" spans="1:5" x14ac:dyDescent="0.25">
      <c r="A949" t="s">
        <v>17412</v>
      </c>
      <c r="B949" t="s">
        <v>11462</v>
      </c>
      <c r="C949">
        <v>2024</v>
      </c>
      <c r="D949">
        <v>8</v>
      </c>
      <c r="E949">
        <v>23</v>
      </c>
    </row>
    <row r="950" spans="1:5" x14ac:dyDescent="0.25">
      <c r="A950" t="s">
        <v>17413</v>
      </c>
      <c r="B950" t="s">
        <v>11620</v>
      </c>
      <c r="C950">
        <v>2024</v>
      </c>
      <c r="D950">
        <v>8</v>
      </c>
      <c r="E950">
        <v>24</v>
      </c>
    </row>
    <row r="951" spans="1:5" x14ac:dyDescent="0.25">
      <c r="A951" t="s">
        <v>17414</v>
      </c>
      <c r="B951" t="s">
        <v>11724</v>
      </c>
      <c r="C951">
        <v>2024</v>
      </c>
      <c r="D951">
        <v>8</v>
      </c>
      <c r="E951">
        <v>25</v>
      </c>
    </row>
    <row r="952" spans="1:5" x14ac:dyDescent="0.25">
      <c r="A952" t="s">
        <v>17415</v>
      </c>
      <c r="B952" t="s">
        <v>11273</v>
      </c>
      <c r="C952">
        <v>2024</v>
      </c>
      <c r="D952">
        <v>8</v>
      </c>
      <c r="E952">
        <v>26</v>
      </c>
    </row>
    <row r="953" spans="1:5" x14ac:dyDescent="0.25">
      <c r="A953" t="s">
        <v>17416</v>
      </c>
      <c r="B953" t="s">
        <v>11278</v>
      </c>
      <c r="C953">
        <v>2024</v>
      </c>
      <c r="D953">
        <v>8</v>
      </c>
      <c r="E953">
        <v>27</v>
      </c>
    </row>
    <row r="954" spans="1:5" x14ac:dyDescent="0.25">
      <c r="A954" t="s">
        <v>17417</v>
      </c>
      <c r="B954" t="s">
        <v>11701</v>
      </c>
      <c r="C954">
        <v>2024</v>
      </c>
      <c r="D954">
        <v>8</v>
      </c>
      <c r="E954">
        <v>28</v>
      </c>
    </row>
    <row r="955" spans="1:5" x14ac:dyDescent="0.25">
      <c r="A955" t="s">
        <v>17418</v>
      </c>
      <c r="B955" t="s">
        <v>11274</v>
      </c>
      <c r="C955">
        <v>2024</v>
      </c>
      <c r="D955">
        <v>8</v>
      </c>
      <c r="E955">
        <v>29</v>
      </c>
    </row>
    <row r="956" spans="1:5" x14ac:dyDescent="0.25">
      <c r="A956" t="s">
        <v>17419</v>
      </c>
      <c r="B956" t="s">
        <v>11752</v>
      </c>
      <c r="C956">
        <v>2024</v>
      </c>
      <c r="D956">
        <v>8</v>
      </c>
      <c r="E956">
        <v>30</v>
      </c>
    </row>
    <row r="957" spans="1:5" x14ac:dyDescent="0.25">
      <c r="A957" t="s">
        <v>17420</v>
      </c>
      <c r="B957" t="s">
        <v>11329</v>
      </c>
      <c r="C957">
        <v>2024</v>
      </c>
      <c r="D957">
        <v>8</v>
      </c>
      <c r="E957">
        <v>31</v>
      </c>
    </row>
    <row r="958" spans="1:5" x14ac:dyDescent="0.25">
      <c r="A958" t="s">
        <v>17421</v>
      </c>
      <c r="B958" t="s">
        <v>11984</v>
      </c>
      <c r="C958">
        <v>2024</v>
      </c>
      <c r="D958">
        <v>9</v>
      </c>
      <c r="E958">
        <v>1</v>
      </c>
    </row>
    <row r="959" spans="1:5" x14ac:dyDescent="0.25">
      <c r="A959" t="s">
        <v>17422</v>
      </c>
      <c r="B959" t="s">
        <v>11330</v>
      </c>
      <c r="C959">
        <v>2024</v>
      </c>
      <c r="D959">
        <v>9</v>
      </c>
      <c r="E959">
        <v>2</v>
      </c>
    </row>
    <row r="960" spans="1:5" x14ac:dyDescent="0.25">
      <c r="A960" t="s">
        <v>17423</v>
      </c>
      <c r="B960" t="s">
        <v>11626</v>
      </c>
      <c r="C960">
        <v>2024</v>
      </c>
      <c r="D960">
        <v>9</v>
      </c>
      <c r="E960">
        <v>3</v>
      </c>
    </row>
    <row r="961" spans="1:5" x14ac:dyDescent="0.25">
      <c r="A961" t="s">
        <v>17424</v>
      </c>
      <c r="B961" t="s">
        <v>11612</v>
      </c>
      <c r="C961">
        <v>2024</v>
      </c>
      <c r="D961">
        <v>9</v>
      </c>
      <c r="E961">
        <v>4</v>
      </c>
    </row>
    <row r="962" spans="1:5" x14ac:dyDescent="0.25">
      <c r="A962" t="s">
        <v>17425</v>
      </c>
      <c r="B962" t="s">
        <v>11127</v>
      </c>
      <c r="C962">
        <v>2024</v>
      </c>
      <c r="D962">
        <v>9</v>
      </c>
      <c r="E962">
        <v>5</v>
      </c>
    </row>
    <row r="963" spans="1:5" x14ac:dyDescent="0.25">
      <c r="A963" t="s">
        <v>17426</v>
      </c>
      <c r="B963" t="s">
        <v>11537</v>
      </c>
      <c r="C963">
        <v>2024</v>
      </c>
      <c r="D963">
        <v>9</v>
      </c>
      <c r="E963">
        <v>6</v>
      </c>
    </row>
    <row r="964" spans="1:5" x14ac:dyDescent="0.25">
      <c r="A964" t="s">
        <v>17427</v>
      </c>
      <c r="B964" t="s">
        <v>10995</v>
      </c>
      <c r="C964">
        <v>2024</v>
      </c>
      <c r="D964">
        <v>9</v>
      </c>
      <c r="E964">
        <v>7</v>
      </c>
    </row>
    <row r="965" spans="1:5" x14ac:dyDescent="0.25">
      <c r="A965" t="s">
        <v>17428</v>
      </c>
      <c r="B965" t="s">
        <v>11386</v>
      </c>
      <c r="C965">
        <v>2024</v>
      </c>
      <c r="D965">
        <v>9</v>
      </c>
      <c r="E965">
        <v>8</v>
      </c>
    </row>
    <row r="966" spans="1:5" x14ac:dyDescent="0.25">
      <c r="A966" t="s">
        <v>17429</v>
      </c>
      <c r="B966" t="s">
        <v>11051</v>
      </c>
      <c r="C966">
        <v>2024</v>
      </c>
      <c r="D966">
        <v>9</v>
      </c>
      <c r="E966">
        <v>9</v>
      </c>
    </row>
    <row r="967" spans="1:5" x14ac:dyDescent="0.25">
      <c r="A967" t="s">
        <v>17430</v>
      </c>
      <c r="B967" t="s">
        <v>11547</v>
      </c>
      <c r="C967">
        <v>2024</v>
      </c>
      <c r="D967">
        <v>9</v>
      </c>
      <c r="E967">
        <v>10</v>
      </c>
    </row>
    <row r="968" spans="1:5" x14ac:dyDescent="0.25">
      <c r="A968" t="s">
        <v>17431</v>
      </c>
      <c r="B968" t="s">
        <v>11939</v>
      </c>
      <c r="C968">
        <v>2024</v>
      </c>
      <c r="D968">
        <v>9</v>
      </c>
      <c r="E968">
        <v>12</v>
      </c>
    </row>
    <row r="969" spans="1:5" x14ac:dyDescent="0.25">
      <c r="A969" t="s">
        <v>17432</v>
      </c>
      <c r="B969" t="s">
        <v>11052</v>
      </c>
      <c r="C969">
        <v>2024</v>
      </c>
      <c r="D969">
        <v>9</v>
      </c>
      <c r="E969">
        <v>13</v>
      </c>
    </row>
    <row r="970" spans="1:5" x14ac:dyDescent="0.25">
      <c r="A970" t="s">
        <v>17433</v>
      </c>
      <c r="B970" t="s">
        <v>11548</v>
      </c>
      <c r="C970">
        <v>2024</v>
      </c>
      <c r="D970">
        <v>9</v>
      </c>
      <c r="E970">
        <v>14</v>
      </c>
    </row>
    <row r="971" spans="1:5" x14ac:dyDescent="0.25">
      <c r="A971" t="s">
        <v>17434</v>
      </c>
      <c r="B971" t="s">
        <v>10996</v>
      </c>
      <c r="C971">
        <v>2024</v>
      </c>
      <c r="D971">
        <v>9</v>
      </c>
      <c r="E971">
        <v>15</v>
      </c>
    </row>
    <row r="972" spans="1:5" x14ac:dyDescent="0.25">
      <c r="A972" t="s">
        <v>17435</v>
      </c>
      <c r="B972" t="s">
        <v>11699</v>
      </c>
      <c r="C972">
        <v>2024</v>
      </c>
      <c r="D972">
        <v>9</v>
      </c>
      <c r="E972">
        <v>16</v>
      </c>
    </row>
    <row r="973" spans="1:5" x14ac:dyDescent="0.25">
      <c r="A973" t="s">
        <v>17436</v>
      </c>
      <c r="B973" t="s">
        <v>11550</v>
      </c>
      <c r="C973">
        <v>2024</v>
      </c>
      <c r="D973">
        <v>9</v>
      </c>
      <c r="E973">
        <v>17</v>
      </c>
    </row>
    <row r="974" spans="1:5" x14ac:dyDescent="0.25">
      <c r="A974" t="s">
        <v>17437</v>
      </c>
      <c r="B974" t="s">
        <v>11840</v>
      </c>
      <c r="C974">
        <v>2024</v>
      </c>
      <c r="D974">
        <v>9</v>
      </c>
      <c r="E974">
        <v>18</v>
      </c>
    </row>
    <row r="975" spans="1:5" x14ac:dyDescent="0.25">
      <c r="A975" t="s">
        <v>17438</v>
      </c>
      <c r="B975" t="s">
        <v>11843</v>
      </c>
      <c r="C975">
        <v>2024</v>
      </c>
      <c r="D975">
        <v>9</v>
      </c>
      <c r="E975">
        <v>19</v>
      </c>
    </row>
    <row r="976" spans="1:5" x14ac:dyDescent="0.25">
      <c r="A976" t="s">
        <v>17439</v>
      </c>
      <c r="B976" t="s">
        <v>11104</v>
      </c>
      <c r="C976">
        <v>2024</v>
      </c>
      <c r="D976">
        <v>9</v>
      </c>
      <c r="E976">
        <v>20</v>
      </c>
    </row>
    <row r="977" spans="1:5" x14ac:dyDescent="0.25">
      <c r="A977" t="s">
        <v>17440</v>
      </c>
      <c r="B977" t="s">
        <v>11151</v>
      </c>
      <c r="C977">
        <v>2024</v>
      </c>
      <c r="D977">
        <v>9</v>
      </c>
      <c r="E977">
        <v>21</v>
      </c>
    </row>
    <row r="978" spans="1:5" x14ac:dyDescent="0.25">
      <c r="A978" t="s">
        <v>17441</v>
      </c>
      <c r="B978" t="s">
        <v>11551</v>
      </c>
      <c r="C978">
        <v>2024</v>
      </c>
      <c r="D978">
        <v>9</v>
      </c>
      <c r="E978">
        <v>22</v>
      </c>
    </row>
    <row r="979" spans="1:5" x14ac:dyDescent="0.25">
      <c r="A979" t="s">
        <v>17442</v>
      </c>
      <c r="B979" t="s">
        <v>11152</v>
      </c>
      <c r="C979">
        <v>2024</v>
      </c>
      <c r="D979">
        <v>9</v>
      </c>
      <c r="E979">
        <v>23</v>
      </c>
    </row>
    <row r="980" spans="1:5" x14ac:dyDescent="0.25">
      <c r="A980" t="s">
        <v>17443</v>
      </c>
      <c r="B980" t="s">
        <v>11391</v>
      </c>
      <c r="C980">
        <v>2024</v>
      </c>
      <c r="D980">
        <v>9</v>
      </c>
      <c r="E980">
        <v>24</v>
      </c>
    </row>
    <row r="981" spans="1:5" x14ac:dyDescent="0.25">
      <c r="A981" t="s">
        <v>17444</v>
      </c>
      <c r="B981" t="s">
        <v>11934</v>
      </c>
      <c r="C981">
        <v>2024</v>
      </c>
      <c r="D981">
        <v>9</v>
      </c>
      <c r="E981">
        <v>25</v>
      </c>
    </row>
    <row r="982" spans="1:5" x14ac:dyDescent="0.25">
      <c r="A982" t="s">
        <v>17445</v>
      </c>
      <c r="B982" t="s">
        <v>11105</v>
      </c>
      <c r="C982">
        <v>2024</v>
      </c>
      <c r="D982">
        <v>9</v>
      </c>
      <c r="E982">
        <v>26</v>
      </c>
    </row>
    <row r="983" spans="1:5" x14ac:dyDescent="0.25">
      <c r="A983" t="s">
        <v>17446</v>
      </c>
      <c r="B983" t="s">
        <v>11292</v>
      </c>
      <c r="C983">
        <v>2024</v>
      </c>
      <c r="D983">
        <v>9</v>
      </c>
      <c r="E983">
        <v>27</v>
      </c>
    </row>
    <row r="984" spans="1:5" x14ac:dyDescent="0.25">
      <c r="A984" t="s">
        <v>17447</v>
      </c>
      <c r="B984" t="s">
        <v>11068</v>
      </c>
      <c r="C984">
        <v>2024</v>
      </c>
      <c r="D984">
        <v>9</v>
      </c>
      <c r="E984">
        <v>28</v>
      </c>
    </row>
    <row r="985" spans="1:5" x14ac:dyDescent="0.25">
      <c r="A985" t="s">
        <v>17448</v>
      </c>
      <c r="B985" t="s">
        <v>11836</v>
      </c>
      <c r="C985">
        <v>2024</v>
      </c>
      <c r="D985">
        <v>9</v>
      </c>
      <c r="E985">
        <v>29</v>
      </c>
    </row>
    <row r="986" spans="1:5" x14ac:dyDescent="0.25">
      <c r="A986" t="s">
        <v>17449</v>
      </c>
      <c r="B986" t="s">
        <v>11069</v>
      </c>
      <c r="C986">
        <v>2024</v>
      </c>
      <c r="D986">
        <v>9</v>
      </c>
      <c r="E986">
        <v>30</v>
      </c>
    </row>
    <row r="987" spans="1:5" x14ac:dyDescent="0.25">
      <c r="A987" t="s">
        <v>17450</v>
      </c>
      <c r="B987" t="s">
        <v>11717</v>
      </c>
      <c r="C987">
        <v>2024</v>
      </c>
      <c r="D987">
        <v>10</v>
      </c>
      <c r="E987">
        <v>1</v>
      </c>
    </row>
    <row r="988" spans="1:5" x14ac:dyDescent="0.25">
      <c r="A988" t="s">
        <v>17451</v>
      </c>
      <c r="B988" t="s">
        <v>11197</v>
      </c>
      <c r="C988">
        <v>2024</v>
      </c>
      <c r="D988">
        <v>10</v>
      </c>
      <c r="E988">
        <v>2</v>
      </c>
    </row>
    <row r="989" spans="1:5" x14ac:dyDescent="0.25">
      <c r="A989" t="s">
        <v>17452</v>
      </c>
      <c r="B989" t="s">
        <v>11143</v>
      </c>
      <c r="C989">
        <v>2024</v>
      </c>
      <c r="D989">
        <v>10</v>
      </c>
      <c r="E989">
        <v>3</v>
      </c>
    </row>
    <row r="990" spans="1:5" x14ac:dyDescent="0.25">
      <c r="A990" t="s">
        <v>17453</v>
      </c>
      <c r="B990" t="s">
        <v>11023</v>
      </c>
      <c r="C990">
        <v>2024</v>
      </c>
      <c r="D990">
        <v>10</v>
      </c>
      <c r="E990">
        <v>4</v>
      </c>
    </row>
    <row r="991" spans="1:5" x14ac:dyDescent="0.25">
      <c r="A991" t="s">
        <v>17454</v>
      </c>
      <c r="B991" t="s">
        <v>11141</v>
      </c>
      <c r="C991">
        <v>2024</v>
      </c>
      <c r="D991">
        <v>10</v>
      </c>
      <c r="E991">
        <v>5</v>
      </c>
    </row>
    <row r="992" spans="1:5" x14ac:dyDescent="0.25">
      <c r="A992" t="s">
        <v>17455</v>
      </c>
      <c r="B992" t="s">
        <v>11024</v>
      </c>
      <c r="C992">
        <v>2024</v>
      </c>
      <c r="D992">
        <v>10</v>
      </c>
      <c r="E992">
        <v>6</v>
      </c>
    </row>
    <row r="993" spans="1:5" x14ac:dyDescent="0.25">
      <c r="A993" t="s">
        <v>17456</v>
      </c>
      <c r="B993" t="s">
        <v>11144</v>
      </c>
      <c r="C993">
        <v>2024</v>
      </c>
      <c r="D993">
        <v>10</v>
      </c>
      <c r="E993">
        <v>7</v>
      </c>
    </row>
    <row r="994" spans="1:5" x14ac:dyDescent="0.25">
      <c r="A994" t="s">
        <v>17457</v>
      </c>
      <c r="B994" t="s">
        <v>11826</v>
      </c>
      <c r="C994">
        <v>2024</v>
      </c>
      <c r="D994">
        <v>10</v>
      </c>
      <c r="E994">
        <v>8</v>
      </c>
    </row>
    <row r="995" spans="1:5" x14ac:dyDescent="0.25">
      <c r="A995" t="s">
        <v>17458</v>
      </c>
      <c r="B995" t="s">
        <v>11846</v>
      </c>
      <c r="C995">
        <v>2024</v>
      </c>
      <c r="D995">
        <v>10</v>
      </c>
      <c r="E995">
        <v>9</v>
      </c>
    </row>
    <row r="996" spans="1:5" x14ac:dyDescent="0.25">
      <c r="A996" t="s">
        <v>17459</v>
      </c>
      <c r="B996" t="s">
        <v>11217</v>
      </c>
      <c r="C996">
        <v>2024</v>
      </c>
      <c r="D996">
        <v>10</v>
      </c>
      <c r="E996">
        <v>10</v>
      </c>
    </row>
    <row r="997" spans="1:5" x14ac:dyDescent="0.25">
      <c r="A997" t="s">
        <v>17460</v>
      </c>
      <c r="B997" t="s">
        <v>11198</v>
      </c>
      <c r="C997">
        <v>2024</v>
      </c>
      <c r="D997">
        <v>10</v>
      </c>
      <c r="E997">
        <v>11</v>
      </c>
    </row>
    <row r="998" spans="1:5" x14ac:dyDescent="0.25">
      <c r="A998" t="s">
        <v>17461</v>
      </c>
      <c r="B998" t="s">
        <v>11142</v>
      </c>
      <c r="C998">
        <v>2024</v>
      </c>
      <c r="D998">
        <v>10</v>
      </c>
      <c r="E998">
        <v>12</v>
      </c>
    </row>
    <row r="999" spans="1:5" x14ac:dyDescent="0.25">
      <c r="A999" t="s">
        <v>17462</v>
      </c>
      <c r="B999" t="s">
        <v>11627</v>
      </c>
      <c r="C999">
        <v>2024</v>
      </c>
      <c r="D999">
        <v>10</v>
      </c>
      <c r="E999">
        <v>13</v>
      </c>
    </row>
    <row r="1000" spans="1:5" x14ac:dyDescent="0.25">
      <c r="A1000" t="s">
        <v>17463</v>
      </c>
      <c r="B1000" t="s">
        <v>11863</v>
      </c>
      <c r="C1000">
        <v>2024</v>
      </c>
      <c r="D1000">
        <v>10</v>
      </c>
      <c r="E1000">
        <v>14</v>
      </c>
    </row>
    <row r="1001" spans="1:5" x14ac:dyDescent="0.25">
      <c r="A1001" t="s">
        <v>12109</v>
      </c>
      <c r="B1001" t="s">
        <v>11004</v>
      </c>
      <c r="C1001">
        <v>2024</v>
      </c>
      <c r="D1001">
        <v>10</v>
      </c>
      <c r="E1001">
        <v>15</v>
      </c>
    </row>
    <row r="1002" spans="1:5" x14ac:dyDescent="0.25">
      <c r="A1002" t="s">
        <v>12110</v>
      </c>
      <c r="B1002" t="s">
        <v>11005</v>
      </c>
      <c r="C1002">
        <v>2024</v>
      </c>
      <c r="D1002">
        <v>10</v>
      </c>
      <c r="E1002">
        <v>16</v>
      </c>
    </row>
    <row r="1003" spans="1:5" x14ac:dyDescent="0.25">
      <c r="A1003" t="s">
        <v>12111</v>
      </c>
      <c r="B1003" t="s">
        <v>11952</v>
      </c>
      <c r="C1003">
        <v>2024</v>
      </c>
      <c r="D1003">
        <v>10</v>
      </c>
      <c r="E1003">
        <v>17</v>
      </c>
    </row>
    <row r="1004" spans="1:5" x14ac:dyDescent="0.25">
      <c r="A1004" t="s">
        <v>12112</v>
      </c>
      <c r="B1004" t="s">
        <v>11319</v>
      </c>
      <c r="C1004">
        <v>2024</v>
      </c>
      <c r="D1004">
        <v>10</v>
      </c>
      <c r="E1004">
        <v>18</v>
      </c>
    </row>
    <row r="1005" spans="1:5" x14ac:dyDescent="0.25">
      <c r="A1005" t="s">
        <v>12113</v>
      </c>
      <c r="B1005" t="s">
        <v>11703</v>
      </c>
      <c r="C1005">
        <v>2024</v>
      </c>
      <c r="D1005">
        <v>10</v>
      </c>
      <c r="E1005">
        <v>19</v>
      </c>
    </row>
    <row r="1006" spans="1:5" x14ac:dyDescent="0.25">
      <c r="A1006" t="s">
        <v>12114</v>
      </c>
      <c r="B1006" t="s">
        <v>11017</v>
      </c>
      <c r="C1006">
        <v>2024</v>
      </c>
      <c r="D1006">
        <v>10</v>
      </c>
      <c r="E1006">
        <v>20</v>
      </c>
    </row>
    <row r="1007" spans="1:5" x14ac:dyDescent="0.25">
      <c r="A1007" t="s">
        <v>12115</v>
      </c>
      <c r="B1007" t="s">
        <v>12017</v>
      </c>
      <c r="C1007">
        <v>2024</v>
      </c>
      <c r="D1007">
        <v>10</v>
      </c>
      <c r="E1007">
        <v>21</v>
      </c>
    </row>
    <row r="1008" spans="1:5" x14ac:dyDescent="0.25">
      <c r="A1008" t="s">
        <v>12116</v>
      </c>
      <c r="B1008" t="s">
        <v>11130</v>
      </c>
      <c r="C1008">
        <v>2024</v>
      </c>
      <c r="D1008">
        <v>10</v>
      </c>
      <c r="E1008">
        <v>22</v>
      </c>
    </row>
    <row r="1009" spans="1:5" x14ac:dyDescent="0.25">
      <c r="A1009" t="s">
        <v>12117</v>
      </c>
      <c r="B1009" t="s">
        <v>11483</v>
      </c>
      <c r="C1009">
        <v>2024</v>
      </c>
      <c r="D1009">
        <v>10</v>
      </c>
      <c r="E1009">
        <v>23</v>
      </c>
    </row>
    <row r="1010" spans="1:5" x14ac:dyDescent="0.25">
      <c r="A1010" t="s">
        <v>12118</v>
      </c>
      <c r="B1010" t="s">
        <v>11131</v>
      </c>
      <c r="C1010">
        <v>2024</v>
      </c>
      <c r="D1010">
        <v>10</v>
      </c>
      <c r="E1010">
        <v>24</v>
      </c>
    </row>
    <row r="1011" spans="1:5" x14ac:dyDescent="0.25">
      <c r="A1011" t="s">
        <v>12119</v>
      </c>
      <c r="B1011" t="s">
        <v>11821</v>
      </c>
      <c r="C1011">
        <v>2024</v>
      </c>
      <c r="D1011">
        <v>10</v>
      </c>
      <c r="E1011">
        <v>25</v>
      </c>
    </row>
    <row r="1012" spans="1:5" x14ac:dyDescent="0.25">
      <c r="A1012" t="s">
        <v>12120</v>
      </c>
      <c r="B1012" t="s">
        <v>11763</v>
      </c>
      <c r="C1012">
        <v>2024</v>
      </c>
      <c r="D1012">
        <v>10</v>
      </c>
      <c r="E1012">
        <v>26</v>
      </c>
    </row>
    <row r="1013" spans="1:5" x14ac:dyDescent="0.25">
      <c r="A1013" t="s">
        <v>12121</v>
      </c>
      <c r="B1013" t="s">
        <v>11995</v>
      </c>
      <c r="C1013">
        <v>2024</v>
      </c>
      <c r="D1013">
        <v>10</v>
      </c>
      <c r="E1013">
        <v>27</v>
      </c>
    </row>
    <row r="1014" spans="1:5" x14ac:dyDescent="0.25">
      <c r="A1014" t="s">
        <v>12122</v>
      </c>
      <c r="B1014" t="s">
        <v>12030</v>
      </c>
      <c r="C1014">
        <v>2024</v>
      </c>
      <c r="D1014">
        <v>10</v>
      </c>
      <c r="E1014">
        <v>28</v>
      </c>
    </row>
    <row r="1015" spans="1:5" x14ac:dyDescent="0.25">
      <c r="A1015" t="s">
        <v>12123</v>
      </c>
      <c r="B1015" t="s">
        <v>11018</v>
      </c>
      <c r="C1015">
        <v>2024</v>
      </c>
      <c r="D1015">
        <v>10</v>
      </c>
      <c r="E1015">
        <v>29</v>
      </c>
    </row>
    <row r="1016" spans="1:5" x14ac:dyDescent="0.25">
      <c r="A1016" t="s">
        <v>12124</v>
      </c>
      <c r="B1016" t="s">
        <v>11713</v>
      </c>
      <c r="C1016">
        <v>2024</v>
      </c>
      <c r="D1016">
        <v>10</v>
      </c>
      <c r="E1016">
        <v>30</v>
      </c>
    </row>
    <row r="1017" spans="1:5" x14ac:dyDescent="0.25">
      <c r="A1017" t="s">
        <v>12125</v>
      </c>
      <c r="B1017" t="s">
        <v>11748</v>
      </c>
      <c r="C1017">
        <v>2024</v>
      </c>
      <c r="D1017">
        <v>10</v>
      </c>
      <c r="E1017">
        <v>31</v>
      </c>
    </row>
    <row r="1018" spans="1:5" x14ac:dyDescent="0.25">
      <c r="A1018" t="s">
        <v>12126</v>
      </c>
      <c r="B1018" t="s">
        <v>11484</v>
      </c>
      <c r="C1018">
        <v>2024</v>
      </c>
      <c r="D1018">
        <v>11</v>
      </c>
      <c r="E1018">
        <v>1</v>
      </c>
    </row>
    <row r="1019" spans="1:5" x14ac:dyDescent="0.25">
      <c r="A1019" t="s">
        <v>12127</v>
      </c>
      <c r="B1019" t="s">
        <v>11895</v>
      </c>
      <c r="C1019">
        <v>2024</v>
      </c>
      <c r="D1019">
        <v>11</v>
      </c>
      <c r="E1019">
        <v>2</v>
      </c>
    </row>
    <row r="1020" spans="1:5" x14ac:dyDescent="0.25">
      <c r="A1020" t="s">
        <v>12128</v>
      </c>
      <c r="B1020" t="s">
        <v>12024</v>
      </c>
      <c r="C1020">
        <v>2024</v>
      </c>
      <c r="D1020">
        <v>11</v>
      </c>
      <c r="E1020">
        <v>3</v>
      </c>
    </row>
    <row r="1021" spans="1:5" x14ac:dyDescent="0.25">
      <c r="A1021" t="s">
        <v>12129</v>
      </c>
      <c r="B1021" t="s">
        <v>11714</v>
      </c>
      <c r="C1021">
        <v>2024</v>
      </c>
      <c r="D1021">
        <v>11</v>
      </c>
      <c r="E1021">
        <v>4</v>
      </c>
    </row>
    <row r="1022" spans="1:5" x14ac:dyDescent="0.25">
      <c r="A1022" t="s">
        <v>12130</v>
      </c>
      <c r="B1022" t="s">
        <v>11749</v>
      </c>
      <c r="C1022">
        <v>2024</v>
      </c>
      <c r="D1022">
        <v>11</v>
      </c>
      <c r="E1022">
        <v>5</v>
      </c>
    </row>
    <row r="1023" spans="1:5" x14ac:dyDescent="0.25">
      <c r="A1023" t="s">
        <v>12131</v>
      </c>
      <c r="B1023" t="s">
        <v>11908</v>
      </c>
      <c r="C1023">
        <v>2024</v>
      </c>
      <c r="D1023">
        <v>11</v>
      </c>
      <c r="E1023">
        <v>6</v>
      </c>
    </row>
    <row r="1024" spans="1:5" x14ac:dyDescent="0.25">
      <c r="A1024" t="s">
        <v>12132</v>
      </c>
      <c r="B1024" t="s">
        <v>11841</v>
      </c>
      <c r="C1024">
        <v>2024</v>
      </c>
      <c r="D1024">
        <v>11</v>
      </c>
      <c r="E1024">
        <v>7</v>
      </c>
    </row>
    <row r="1025" spans="1:5" x14ac:dyDescent="0.25">
      <c r="A1025" t="s">
        <v>12133</v>
      </c>
      <c r="B1025" t="s">
        <v>11582</v>
      </c>
      <c r="C1025">
        <v>2024</v>
      </c>
      <c r="D1025">
        <v>11</v>
      </c>
      <c r="E1025">
        <v>8</v>
      </c>
    </row>
    <row r="1026" spans="1:5" x14ac:dyDescent="0.25">
      <c r="A1026" t="s">
        <v>12134</v>
      </c>
      <c r="B1026" t="s">
        <v>11753</v>
      </c>
      <c r="C1026">
        <v>2024</v>
      </c>
      <c r="D1026">
        <v>11</v>
      </c>
      <c r="E1026">
        <v>9</v>
      </c>
    </row>
    <row r="1027" spans="1:5" x14ac:dyDescent="0.25">
      <c r="A1027" t="s">
        <v>12135</v>
      </c>
      <c r="B1027" t="s">
        <v>11093</v>
      </c>
      <c r="C1027">
        <v>2024</v>
      </c>
      <c r="D1027">
        <v>11</v>
      </c>
      <c r="E1027">
        <v>10</v>
      </c>
    </row>
    <row r="1028" spans="1:5" x14ac:dyDescent="0.25">
      <c r="A1028" t="s">
        <v>12136</v>
      </c>
      <c r="B1028" t="s">
        <v>11756</v>
      </c>
      <c r="C1028">
        <v>2024</v>
      </c>
      <c r="D1028">
        <v>11</v>
      </c>
      <c r="E1028">
        <v>11</v>
      </c>
    </row>
    <row r="1029" spans="1:5" x14ac:dyDescent="0.25">
      <c r="A1029" t="s">
        <v>12137</v>
      </c>
      <c r="B1029" t="s">
        <v>11156</v>
      </c>
      <c r="C1029">
        <v>2024</v>
      </c>
      <c r="D1029">
        <v>11</v>
      </c>
      <c r="E1029">
        <v>12</v>
      </c>
    </row>
    <row r="1030" spans="1:5" x14ac:dyDescent="0.25">
      <c r="A1030" t="s">
        <v>12138</v>
      </c>
      <c r="B1030" t="s">
        <v>11094</v>
      </c>
      <c r="C1030">
        <v>2024</v>
      </c>
      <c r="D1030">
        <v>11</v>
      </c>
      <c r="E1030">
        <v>13</v>
      </c>
    </row>
    <row r="1031" spans="1:5" x14ac:dyDescent="0.25">
      <c r="A1031" t="s">
        <v>12139</v>
      </c>
      <c r="B1031" t="s">
        <v>11498</v>
      </c>
      <c r="C1031">
        <v>2024</v>
      </c>
      <c r="D1031">
        <v>11</v>
      </c>
      <c r="E1031">
        <v>14</v>
      </c>
    </row>
    <row r="1032" spans="1:5" x14ac:dyDescent="0.25">
      <c r="A1032" t="s">
        <v>12140</v>
      </c>
      <c r="B1032" t="s">
        <v>11387</v>
      </c>
      <c r="C1032">
        <v>2024</v>
      </c>
      <c r="D1032">
        <v>11</v>
      </c>
      <c r="E1032">
        <v>15</v>
      </c>
    </row>
    <row r="1033" spans="1:5" x14ac:dyDescent="0.25">
      <c r="A1033" t="s">
        <v>12141</v>
      </c>
      <c r="B1033" t="s">
        <v>11205</v>
      </c>
      <c r="C1033">
        <v>2024</v>
      </c>
      <c r="D1033">
        <v>11</v>
      </c>
      <c r="E1033">
        <v>16</v>
      </c>
    </row>
    <row r="1034" spans="1:5" x14ac:dyDescent="0.25">
      <c r="A1034" t="s">
        <v>12142</v>
      </c>
      <c r="B1034" t="s">
        <v>11692</v>
      </c>
      <c r="C1034">
        <v>2024</v>
      </c>
      <c r="D1034">
        <v>11</v>
      </c>
      <c r="E1034">
        <v>17</v>
      </c>
    </row>
    <row r="1035" spans="1:5" x14ac:dyDescent="0.25">
      <c r="A1035" t="s">
        <v>12143</v>
      </c>
      <c r="B1035" t="s">
        <v>11522</v>
      </c>
      <c r="C1035">
        <v>2024</v>
      </c>
      <c r="D1035">
        <v>11</v>
      </c>
      <c r="E1035">
        <v>18</v>
      </c>
    </row>
    <row r="1036" spans="1:5" x14ac:dyDescent="0.25">
      <c r="A1036" t="s">
        <v>12144</v>
      </c>
      <c r="B1036" t="s">
        <v>11157</v>
      </c>
      <c r="C1036">
        <v>2024</v>
      </c>
      <c r="D1036">
        <v>11</v>
      </c>
      <c r="E1036">
        <v>19</v>
      </c>
    </row>
    <row r="1037" spans="1:5" x14ac:dyDescent="0.25">
      <c r="A1037" t="s">
        <v>12145</v>
      </c>
      <c r="B1037" t="s">
        <v>11906</v>
      </c>
      <c r="C1037">
        <v>2024</v>
      </c>
      <c r="D1037">
        <v>11</v>
      </c>
      <c r="E1037">
        <v>20</v>
      </c>
    </row>
    <row r="1038" spans="1:5" x14ac:dyDescent="0.25">
      <c r="A1038" t="s">
        <v>12146</v>
      </c>
      <c r="B1038" t="s">
        <v>11159</v>
      </c>
      <c r="C1038">
        <v>2024</v>
      </c>
      <c r="D1038">
        <v>11</v>
      </c>
      <c r="E1038">
        <v>21</v>
      </c>
    </row>
    <row r="1039" spans="1:5" x14ac:dyDescent="0.25">
      <c r="A1039" t="s">
        <v>12147</v>
      </c>
      <c r="B1039" t="s">
        <v>11206</v>
      </c>
      <c r="C1039">
        <v>2024</v>
      </c>
      <c r="D1039">
        <v>11</v>
      </c>
      <c r="E1039">
        <v>22</v>
      </c>
    </row>
    <row r="1040" spans="1:5" x14ac:dyDescent="0.25">
      <c r="A1040" t="s">
        <v>12148</v>
      </c>
      <c r="B1040" t="s">
        <v>11597</v>
      </c>
      <c r="C1040">
        <v>2024</v>
      </c>
      <c r="D1040">
        <v>11</v>
      </c>
      <c r="E1040">
        <v>23</v>
      </c>
    </row>
    <row r="1041" spans="1:5" x14ac:dyDescent="0.25">
      <c r="A1041" t="s">
        <v>12149</v>
      </c>
      <c r="B1041" t="s">
        <v>12007</v>
      </c>
      <c r="C1041">
        <v>2024</v>
      </c>
      <c r="D1041">
        <v>11</v>
      </c>
      <c r="E1041">
        <v>24</v>
      </c>
    </row>
    <row r="1042" spans="1:5" x14ac:dyDescent="0.25">
      <c r="A1042" t="s">
        <v>12150</v>
      </c>
      <c r="B1042" t="s">
        <v>12008</v>
      </c>
      <c r="C1042">
        <v>2024</v>
      </c>
      <c r="D1042">
        <v>11</v>
      </c>
      <c r="E1042">
        <v>25</v>
      </c>
    </row>
    <row r="1043" spans="1:5" x14ac:dyDescent="0.25">
      <c r="A1043" t="s">
        <v>12151</v>
      </c>
      <c r="B1043" t="s">
        <v>11598</v>
      </c>
      <c r="C1043">
        <v>2024</v>
      </c>
      <c r="D1043">
        <v>11</v>
      </c>
      <c r="E1043">
        <v>26</v>
      </c>
    </row>
    <row r="1044" spans="1:5" x14ac:dyDescent="0.25">
      <c r="A1044" t="s">
        <v>12152</v>
      </c>
      <c r="B1044" t="s">
        <v>12045</v>
      </c>
      <c r="C1044">
        <v>2024</v>
      </c>
      <c r="D1044">
        <v>11</v>
      </c>
      <c r="E1044">
        <v>27</v>
      </c>
    </row>
    <row r="1045" spans="1:5" x14ac:dyDescent="0.25">
      <c r="A1045" t="s">
        <v>12153</v>
      </c>
      <c r="B1045" t="s">
        <v>11535</v>
      </c>
      <c r="C1045">
        <v>2024</v>
      </c>
      <c r="D1045">
        <v>11</v>
      </c>
      <c r="E1045">
        <v>28</v>
      </c>
    </row>
    <row r="1046" spans="1:5" x14ac:dyDescent="0.25">
      <c r="A1046" t="s">
        <v>12154</v>
      </c>
      <c r="B1046" t="s">
        <v>11363</v>
      </c>
      <c r="C1046">
        <v>2024</v>
      </c>
      <c r="D1046">
        <v>11</v>
      </c>
      <c r="E1046">
        <v>29</v>
      </c>
    </row>
    <row r="1047" spans="1:5" x14ac:dyDescent="0.25">
      <c r="A1047" t="s">
        <v>12155</v>
      </c>
      <c r="B1047" t="s">
        <v>11160</v>
      </c>
      <c r="C1047">
        <v>2024</v>
      </c>
      <c r="D1047">
        <v>11</v>
      </c>
      <c r="E1047">
        <v>30</v>
      </c>
    </row>
    <row r="1048" spans="1:5" x14ac:dyDescent="0.25">
      <c r="A1048" t="s">
        <v>12156</v>
      </c>
      <c r="B1048" t="s">
        <v>11364</v>
      </c>
      <c r="C1048">
        <v>2024</v>
      </c>
      <c r="D1048">
        <v>12</v>
      </c>
      <c r="E1048">
        <v>1</v>
      </c>
    </row>
    <row r="1049" spans="1:5" x14ac:dyDescent="0.25">
      <c r="A1049" t="s">
        <v>12157</v>
      </c>
      <c r="B1049" t="s">
        <v>12025</v>
      </c>
      <c r="C1049">
        <v>2024</v>
      </c>
      <c r="D1049">
        <v>12</v>
      </c>
      <c r="E1049">
        <v>2</v>
      </c>
    </row>
    <row r="1050" spans="1:5" x14ac:dyDescent="0.25">
      <c r="A1050" t="s">
        <v>12158</v>
      </c>
      <c r="B1050" t="s">
        <v>10998</v>
      </c>
      <c r="C1050">
        <v>2024</v>
      </c>
      <c r="D1050">
        <v>12</v>
      </c>
      <c r="E1050">
        <v>3</v>
      </c>
    </row>
    <row r="1051" spans="1:5" x14ac:dyDescent="0.25">
      <c r="A1051" t="s">
        <v>12159</v>
      </c>
      <c r="B1051" t="s">
        <v>11453</v>
      </c>
      <c r="C1051">
        <v>2024</v>
      </c>
      <c r="D1051">
        <v>12</v>
      </c>
      <c r="E1051">
        <v>4</v>
      </c>
    </row>
    <row r="1052" spans="1:5" x14ac:dyDescent="0.25">
      <c r="A1052" t="s">
        <v>12160</v>
      </c>
      <c r="B1052" t="s">
        <v>11388</v>
      </c>
      <c r="C1052">
        <v>2024</v>
      </c>
      <c r="D1052">
        <v>12</v>
      </c>
      <c r="E1052">
        <v>5</v>
      </c>
    </row>
    <row r="1053" spans="1:5" x14ac:dyDescent="0.25">
      <c r="A1053" t="s">
        <v>12161</v>
      </c>
      <c r="B1053" t="s">
        <v>11837</v>
      </c>
      <c r="C1053">
        <v>2024</v>
      </c>
      <c r="D1053">
        <v>12</v>
      </c>
      <c r="E1053">
        <v>6</v>
      </c>
    </row>
    <row r="1054" spans="1:5" x14ac:dyDescent="0.25">
      <c r="A1054" t="s">
        <v>12162</v>
      </c>
      <c r="B1054" t="s">
        <v>10999</v>
      </c>
      <c r="C1054">
        <v>2024</v>
      </c>
      <c r="D1054">
        <v>12</v>
      </c>
      <c r="E1054">
        <v>7</v>
      </c>
    </row>
    <row r="1055" spans="1:5" x14ac:dyDescent="0.25">
      <c r="A1055" t="s">
        <v>12163</v>
      </c>
      <c r="B1055" t="s">
        <v>11376</v>
      </c>
      <c r="C1055">
        <v>2024</v>
      </c>
      <c r="D1055">
        <v>12</v>
      </c>
      <c r="E1055">
        <v>8</v>
      </c>
    </row>
    <row r="1056" spans="1:5" x14ac:dyDescent="0.25">
      <c r="A1056" t="s">
        <v>12164</v>
      </c>
      <c r="B1056" t="s">
        <v>11996</v>
      </c>
      <c r="C1056">
        <v>2024</v>
      </c>
      <c r="D1056">
        <v>12</v>
      </c>
      <c r="E1056">
        <v>9</v>
      </c>
    </row>
    <row r="1057" spans="1:5" x14ac:dyDescent="0.25">
      <c r="A1057" t="s">
        <v>12165</v>
      </c>
      <c r="B1057" t="s">
        <v>11964</v>
      </c>
      <c r="C1057">
        <v>2024</v>
      </c>
      <c r="D1057">
        <v>12</v>
      </c>
      <c r="E1057">
        <v>10</v>
      </c>
    </row>
    <row r="1058" spans="1:5" x14ac:dyDescent="0.25">
      <c r="A1058" t="s">
        <v>12166</v>
      </c>
      <c r="B1058" t="s">
        <v>11534</v>
      </c>
      <c r="C1058">
        <v>2024</v>
      </c>
      <c r="D1058">
        <v>12</v>
      </c>
      <c r="E1058">
        <v>11</v>
      </c>
    </row>
    <row r="1059" spans="1:5" x14ac:dyDescent="0.25">
      <c r="A1059" t="s">
        <v>12167</v>
      </c>
      <c r="B1059" t="s">
        <v>11992</v>
      </c>
      <c r="C1059">
        <v>2024</v>
      </c>
      <c r="D1059">
        <v>12</v>
      </c>
      <c r="E1059">
        <v>12</v>
      </c>
    </row>
    <row r="1060" spans="1:5" x14ac:dyDescent="0.25">
      <c r="A1060" t="s">
        <v>12168</v>
      </c>
      <c r="B1060" t="s">
        <v>11555</v>
      </c>
      <c r="C1060">
        <v>2024</v>
      </c>
      <c r="D1060">
        <v>12</v>
      </c>
      <c r="E1060">
        <v>13</v>
      </c>
    </row>
    <row r="1061" spans="1:5" x14ac:dyDescent="0.25">
      <c r="A1061" t="s">
        <v>12169</v>
      </c>
      <c r="B1061" t="s">
        <v>11025</v>
      </c>
      <c r="C1061">
        <v>2024</v>
      </c>
      <c r="D1061">
        <v>12</v>
      </c>
      <c r="E1061">
        <v>14</v>
      </c>
    </row>
    <row r="1062" spans="1:5" x14ac:dyDescent="0.25">
      <c r="A1062" t="s">
        <v>12170</v>
      </c>
      <c r="B1062" t="s">
        <v>11761</v>
      </c>
      <c r="C1062">
        <v>2024</v>
      </c>
      <c r="D1062">
        <v>12</v>
      </c>
      <c r="E1062">
        <v>15</v>
      </c>
    </row>
    <row r="1063" spans="1:5" x14ac:dyDescent="0.25">
      <c r="A1063" t="s">
        <v>12171</v>
      </c>
      <c r="B1063" t="s">
        <v>11712</v>
      </c>
      <c r="C1063">
        <v>2024</v>
      </c>
      <c r="D1063">
        <v>12</v>
      </c>
      <c r="E1063">
        <v>16</v>
      </c>
    </row>
    <row r="1064" spans="1:5" x14ac:dyDescent="0.25">
      <c r="A1064" t="s">
        <v>12172</v>
      </c>
      <c r="B1064" t="s">
        <v>11030</v>
      </c>
      <c r="C1064">
        <v>2024</v>
      </c>
      <c r="D1064">
        <v>12</v>
      </c>
      <c r="E1064">
        <v>17</v>
      </c>
    </row>
    <row r="1065" spans="1:5" x14ac:dyDescent="0.25">
      <c r="A1065" t="s">
        <v>12173</v>
      </c>
      <c r="B1065" t="s">
        <v>11439</v>
      </c>
      <c r="C1065">
        <v>2024</v>
      </c>
      <c r="D1065">
        <v>12</v>
      </c>
      <c r="E1065">
        <v>18</v>
      </c>
    </row>
    <row r="1066" spans="1:5" x14ac:dyDescent="0.25">
      <c r="A1066" t="s">
        <v>12174</v>
      </c>
      <c r="B1066" t="s">
        <v>11460</v>
      </c>
      <c r="C1066">
        <v>2024</v>
      </c>
      <c r="D1066">
        <v>12</v>
      </c>
      <c r="E1066">
        <v>19</v>
      </c>
    </row>
    <row r="1067" spans="1:5" x14ac:dyDescent="0.25">
      <c r="A1067" t="s">
        <v>12175</v>
      </c>
      <c r="B1067" t="s">
        <v>11655</v>
      </c>
      <c r="C1067">
        <v>2024</v>
      </c>
      <c r="D1067">
        <v>12</v>
      </c>
      <c r="E1067">
        <v>20</v>
      </c>
    </row>
    <row r="1068" spans="1:5" x14ac:dyDescent="0.25">
      <c r="A1068" t="s">
        <v>12176</v>
      </c>
      <c r="B1068" t="s">
        <v>11762</v>
      </c>
      <c r="C1068">
        <v>2024</v>
      </c>
      <c r="D1068">
        <v>12</v>
      </c>
      <c r="E1068">
        <v>21</v>
      </c>
    </row>
    <row r="1069" spans="1:5" x14ac:dyDescent="0.25">
      <c r="A1069" t="s">
        <v>12177</v>
      </c>
      <c r="B1069" t="s">
        <v>11523</v>
      </c>
      <c r="C1069">
        <v>2024</v>
      </c>
      <c r="D1069">
        <v>12</v>
      </c>
      <c r="E1069">
        <v>22</v>
      </c>
    </row>
    <row r="1070" spans="1:5" x14ac:dyDescent="0.25">
      <c r="A1070" t="s">
        <v>12178</v>
      </c>
      <c r="B1070" t="s">
        <v>11634</v>
      </c>
      <c r="C1070">
        <v>2024</v>
      </c>
      <c r="D1070">
        <v>12</v>
      </c>
      <c r="E1070">
        <v>23</v>
      </c>
    </row>
    <row r="1071" spans="1:5" x14ac:dyDescent="0.25">
      <c r="A1071" t="s">
        <v>12179</v>
      </c>
      <c r="B1071" t="s">
        <v>11031</v>
      </c>
      <c r="C1071">
        <v>2024</v>
      </c>
      <c r="D1071">
        <v>12</v>
      </c>
      <c r="E1071">
        <v>24</v>
      </c>
    </row>
    <row r="1072" spans="1:5" x14ac:dyDescent="0.25">
      <c r="A1072" t="s">
        <v>12180</v>
      </c>
      <c r="B1072" t="s">
        <v>11440</v>
      </c>
      <c r="C1072">
        <v>2024</v>
      </c>
      <c r="D1072">
        <v>12</v>
      </c>
      <c r="E1072">
        <v>25</v>
      </c>
    </row>
    <row r="1073" spans="1:5" x14ac:dyDescent="0.25">
      <c r="A1073" t="s">
        <v>12181</v>
      </c>
      <c r="B1073" t="s">
        <v>11524</v>
      </c>
      <c r="C1073">
        <v>2024</v>
      </c>
      <c r="D1073">
        <v>12</v>
      </c>
      <c r="E1073">
        <v>26</v>
      </c>
    </row>
    <row r="1074" spans="1:5" x14ac:dyDescent="0.25">
      <c r="A1074" t="s">
        <v>12182</v>
      </c>
      <c r="B1074" t="s">
        <v>11635</v>
      </c>
      <c r="C1074">
        <v>2024</v>
      </c>
      <c r="D1074">
        <v>12</v>
      </c>
      <c r="E1074">
        <v>27</v>
      </c>
    </row>
    <row r="1075" spans="1:5" x14ac:dyDescent="0.25">
      <c r="A1075" t="s">
        <v>12183</v>
      </c>
      <c r="B1075" t="s">
        <v>12032</v>
      </c>
      <c r="C1075">
        <v>2024</v>
      </c>
      <c r="D1075">
        <v>12</v>
      </c>
      <c r="E1075">
        <v>28</v>
      </c>
    </row>
    <row r="1076" spans="1:5" x14ac:dyDescent="0.25">
      <c r="A1076" t="s">
        <v>12184</v>
      </c>
      <c r="B1076" t="s">
        <v>11884</v>
      </c>
      <c r="C1076">
        <v>2024</v>
      </c>
      <c r="D1076">
        <v>12</v>
      </c>
      <c r="E1076">
        <v>29</v>
      </c>
    </row>
    <row r="1077" spans="1:5" x14ac:dyDescent="0.25">
      <c r="A1077" t="s">
        <v>12185</v>
      </c>
      <c r="B1077" t="s">
        <v>11526</v>
      </c>
      <c r="C1077">
        <v>2024</v>
      </c>
      <c r="D1077">
        <v>12</v>
      </c>
      <c r="E1077">
        <v>30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9B1FD-5164-43A8-B954-C752BB4BE8BA}">
  <dimension ref="A1:E1086"/>
  <sheetViews>
    <sheetView workbookViewId="0">
      <selection activeCell="I11" sqref="I11"/>
    </sheetView>
  </sheetViews>
  <sheetFormatPr defaultRowHeight="15" x14ac:dyDescent="0.25"/>
  <cols>
    <col min="1" max="1" width="14" customWidth="1"/>
    <col min="2" max="2" width="18.7109375" customWidth="1"/>
  </cols>
  <sheetData>
    <row r="1" spans="1:5" x14ac:dyDescent="0.25">
      <c r="A1" t="s">
        <v>12186</v>
      </c>
      <c r="B1" t="s">
        <v>2</v>
      </c>
      <c r="C1" t="s">
        <v>15463</v>
      </c>
      <c r="D1" t="s">
        <v>15465</v>
      </c>
      <c r="E1" t="s">
        <v>15464</v>
      </c>
    </row>
    <row r="2" spans="1:5" x14ac:dyDescent="0.25">
      <c r="A2" t="s">
        <v>17464</v>
      </c>
      <c r="B2" t="s">
        <v>10958</v>
      </c>
      <c r="C2">
        <v>2023</v>
      </c>
      <c r="D2">
        <v>4</v>
      </c>
      <c r="E2">
        <v>20</v>
      </c>
    </row>
    <row r="3" spans="1:5" x14ac:dyDescent="0.25">
      <c r="A3" t="s">
        <v>17465</v>
      </c>
      <c r="B3" t="s">
        <v>12021</v>
      </c>
      <c r="C3">
        <v>2022</v>
      </c>
      <c r="D3">
        <v>1</v>
      </c>
      <c r="E3">
        <v>2</v>
      </c>
    </row>
    <row r="4" spans="1:5" x14ac:dyDescent="0.25">
      <c r="A4" t="s">
        <v>17466</v>
      </c>
      <c r="B4" t="s">
        <v>11923</v>
      </c>
      <c r="C4">
        <v>2022</v>
      </c>
      <c r="D4">
        <v>1</v>
      </c>
      <c r="E4">
        <v>3</v>
      </c>
    </row>
    <row r="5" spans="1:5" x14ac:dyDescent="0.25">
      <c r="A5" t="s">
        <v>17467</v>
      </c>
      <c r="B5" t="s">
        <v>11685</v>
      </c>
      <c r="C5">
        <v>2022</v>
      </c>
      <c r="D5">
        <v>1</v>
      </c>
      <c r="E5">
        <v>4</v>
      </c>
    </row>
    <row r="6" spans="1:5" x14ac:dyDescent="0.25">
      <c r="A6" t="s">
        <v>17468</v>
      </c>
      <c r="B6" t="s">
        <v>11958</v>
      </c>
      <c r="C6">
        <v>2022</v>
      </c>
      <c r="D6">
        <v>1</v>
      </c>
      <c r="E6">
        <v>5</v>
      </c>
    </row>
    <row r="7" spans="1:5" x14ac:dyDescent="0.25">
      <c r="A7" t="s">
        <v>17469</v>
      </c>
      <c r="B7" t="s">
        <v>11677</v>
      </c>
      <c r="C7">
        <v>2022</v>
      </c>
      <c r="D7">
        <v>1</v>
      </c>
      <c r="E7">
        <v>6</v>
      </c>
    </row>
    <row r="8" spans="1:5" x14ac:dyDescent="0.25">
      <c r="A8" t="s">
        <v>17470</v>
      </c>
      <c r="B8" t="s">
        <v>11976</v>
      </c>
      <c r="C8">
        <v>2022</v>
      </c>
      <c r="D8">
        <v>1</v>
      </c>
      <c r="E8">
        <v>7</v>
      </c>
    </row>
    <row r="9" spans="1:5" x14ac:dyDescent="0.25">
      <c r="A9" t="s">
        <v>17471</v>
      </c>
      <c r="B9" t="s">
        <v>12055</v>
      </c>
      <c r="C9">
        <v>2022</v>
      </c>
      <c r="D9">
        <v>1</v>
      </c>
      <c r="E9">
        <v>9</v>
      </c>
    </row>
    <row r="10" spans="1:5" x14ac:dyDescent="0.25">
      <c r="A10" t="s">
        <v>17472</v>
      </c>
      <c r="B10" t="s">
        <v>11686</v>
      </c>
      <c r="C10">
        <v>2022</v>
      </c>
      <c r="D10">
        <v>1</v>
      </c>
      <c r="E10">
        <v>10</v>
      </c>
    </row>
    <row r="11" spans="1:5" x14ac:dyDescent="0.25">
      <c r="A11" t="s">
        <v>17473</v>
      </c>
      <c r="B11" t="s">
        <v>11955</v>
      </c>
      <c r="C11">
        <v>2022</v>
      </c>
      <c r="D11">
        <v>1</v>
      </c>
      <c r="E11">
        <v>11</v>
      </c>
    </row>
    <row r="12" spans="1:5" x14ac:dyDescent="0.25">
      <c r="A12" t="s">
        <v>17474</v>
      </c>
      <c r="B12" t="s">
        <v>11974</v>
      </c>
      <c r="C12">
        <v>2022</v>
      </c>
      <c r="D12">
        <v>1</v>
      </c>
      <c r="E12">
        <v>12</v>
      </c>
    </row>
    <row r="13" spans="1:5" x14ac:dyDescent="0.25">
      <c r="A13" t="s">
        <v>17475</v>
      </c>
      <c r="B13" t="s">
        <v>11084</v>
      </c>
      <c r="C13">
        <v>2022</v>
      </c>
      <c r="D13">
        <v>1</v>
      </c>
      <c r="E13">
        <v>13</v>
      </c>
    </row>
    <row r="14" spans="1:5" x14ac:dyDescent="0.25">
      <c r="A14" t="s">
        <v>17476</v>
      </c>
      <c r="B14" t="s">
        <v>11085</v>
      </c>
      <c r="C14">
        <v>2022</v>
      </c>
      <c r="D14">
        <v>1</v>
      </c>
      <c r="E14">
        <v>14</v>
      </c>
    </row>
    <row r="15" spans="1:5" x14ac:dyDescent="0.25">
      <c r="A15" t="s">
        <v>17477</v>
      </c>
      <c r="B15" t="s">
        <v>11603</v>
      </c>
      <c r="C15">
        <v>2022</v>
      </c>
      <c r="D15">
        <v>1</v>
      </c>
      <c r="E15">
        <v>15</v>
      </c>
    </row>
    <row r="16" spans="1:5" x14ac:dyDescent="0.25">
      <c r="A16" t="s">
        <v>17478</v>
      </c>
      <c r="B16" t="s">
        <v>11519</v>
      </c>
      <c r="C16">
        <v>2022</v>
      </c>
      <c r="D16">
        <v>1</v>
      </c>
      <c r="E16">
        <v>16</v>
      </c>
    </row>
    <row r="17" spans="1:5" x14ac:dyDescent="0.25">
      <c r="A17" t="s">
        <v>17479</v>
      </c>
      <c r="B17" t="s">
        <v>11650</v>
      </c>
      <c r="C17">
        <v>2022</v>
      </c>
      <c r="D17">
        <v>1</v>
      </c>
      <c r="E17">
        <v>17</v>
      </c>
    </row>
    <row r="18" spans="1:5" x14ac:dyDescent="0.25">
      <c r="A18" t="s">
        <v>17480</v>
      </c>
      <c r="B18" t="s">
        <v>12036</v>
      </c>
      <c r="C18">
        <v>2022</v>
      </c>
      <c r="D18">
        <v>1</v>
      </c>
      <c r="E18">
        <v>18</v>
      </c>
    </row>
    <row r="19" spans="1:5" x14ac:dyDescent="0.25">
      <c r="A19" t="s">
        <v>17481</v>
      </c>
      <c r="B19" t="s">
        <v>11805</v>
      </c>
      <c r="C19">
        <v>2022</v>
      </c>
      <c r="D19">
        <v>1</v>
      </c>
      <c r="E19">
        <v>19</v>
      </c>
    </row>
    <row r="20" spans="1:5" x14ac:dyDescent="0.25">
      <c r="A20" t="s">
        <v>17482</v>
      </c>
      <c r="B20" t="s">
        <v>11382</v>
      </c>
      <c r="C20">
        <v>2022</v>
      </c>
      <c r="D20">
        <v>1</v>
      </c>
      <c r="E20">
        <v>20</v>
      </c>
    </row>
    <row r="21" spans="1:5" x14ac:dyDescent="0.25">
      <c r="A21" t="s">
        <v>17483</v>
      </c>
      <c r="B21" t="s">
        <v>11651</v>
      </c>
      <c r="C21">
        <v>2022</v>
      </c>
      <c r="D21">
        <v>1</v>
      </c>
      <c r="E21">
        <v>21</v>
      </c>
    </row>
    <row r="22" spans="1:5" x14ac:dyDescent="0.25">
      <c r="A22" t="s">
        <v>17484</v>
      </c>
      <c r="B22" t="s">
        <v>11740</v>
      </c>
      <c r="C22">
        <v>2022</v>
      </c>
      <c r="D22">
        <v>1</v>
      </c>
      <c r="E22">
        <v>22</v>
      </c>
    </row>
    <row r="23" spans="1:5" x14ac:dyDescent="0.25">
      <c r="A23" t="s">
        <v>17485</v>
      </c>
      <c r="B23" t="s">
        <v>11946</v>
      </c>
      <c r="C23">
        <v>2022</v>
      </c>
      <c r="D23">
        <v>1</v>
      </c>
      <c r="E23">
        <v>23</v>
      </c>
    </row>
    <row r="24" spans="1:5" x14ac:dyDescent="0.25">
      <c r="A24" t="s">
        <v>17486</v>
      </c>
      <c r="B24" t="s">
        <v>11383</v>
      </c>
      <c r="C24">
        <v>2022</v>
      </c>
      <c r="D24">
        <v>1</v>
      </c>
      <c r="E24">
        <v>24</v>
      </c>
    </row>
    <row r="25" spans="1:5" x14ac:dyDescent="0.25">
      <c r="A25" t="s">
        <v>17487</v>
      </c>
      <c r="B25" t="s">
        <v>11392</v>
      </c>
      <c r="C25">
        <v>2022</v>
      </c>
      <c r="D25">
        <v>1</v>
      </c>
      <c r="E25">
        <v>25</v>
      </c>
    </row>
    <row r="26" spans="1:5" x14ac:dyDescent="0.25">
      <c r="A26" t="s">
        <v>17488</v>
      </c>
      <c r="B26" t="s">
        <v>11947</v>
      </c>
      <c r="C26">
        <v>2022</v>
      </c>
      <c r="D26">
        <v>1</v>
      </c>
      <c r="E26">
        <v>26</v>
      </c>
    </row>
    <row r="27" spans="1:5" x14ac:dyDescent="0.25">
      <c r="A27" t="s">
        <v>17489</v>
      </c>
      <c r="B27" t="s">
        <v>11943</v>
      </c>
      <c r="C27">
        <v>2022</v>
      </c>
      <c r="D27">
        <v>1</v>
      </c>
      <c r="E27">
        <v>27</v>
      </c>
    </row>
    <row r="28" spans="1:5" x14ac:dyDescent="0.25">
      <c r="A28" t="s">
        <v>17490</v>
      </c>
      <c r="B28" t="s">
        <v>11786</v>
      </c>
      <c r="C28">
        <v>2022</v>
      </c>
      <c r="D28">
        <v>1</v>
      </c>
      <c r="E28">
        <v>28</v>
      </c>
    </row>
    <row r="29" spans="1:5" x14ac:dyDescent="0.25">
      <c r="A29" t="s">
        <v>17491</v>
      </c>
      <c r="B29" t="s">
        <v>11765</v>
      </c>
      <c r="C29">
        <v>2022</v>
      </c>
      <c r="D29">
        <v>1</v>
      </c>
      <c r="E29">
        <v>29</v>
      </c>
    </row>
    <row r="30" spans="1:5" x14ac:dyDescent="0.25">
      <c r="A30" t="s">
        <v>17492</v>
      </c>
      <c r="B30" t="s">
        <v>11558</v>
      </c>
      <c r="C30">
        <v>2022</v>
      </c>
      <c r="D30">
        <v>1</v>
      </c>
      <c r="E30">
        <v>30</v>
      </c>
    </row>
    <row r="31" spans="1:5" x14ac:dyDescent="0.25">
      <c r="A31" t="s">
        <v>17493</v>
      </c>
      <c r="B31" t="s">
        <v>11935</v>
      </c>
      <c r="C31">
        <v>2022</v>
      </c>
      <c r="D31">
        <v>1</v>
      </c>
      <c r="E31">
        <v>31</v>
      </c>
    </row>
    <row r="32" spans="1:5" x14ac:dyDescent="0.25">
      <c r="A32" t="s">
        <v>17494</v>
      </c>
      <c r="B32" t="s">
        <v>11507</v>
      </c>
      <c r="C32">
        <v>2022</v>
      </c>
      <c r="D32">
        <v>2</v>
      </c>
      <c r="E32">
        <v>1</v>
      </c>
    </row>
    <row r="33" spans="1:5" x14ac:dyDescent="0.25">
      <c r="A33" t="s">
        <v>17495</v>
      </c>
      <c r="B33" t="s">
        <v>11766</v>
      </c>
      <c r="C33">
        <v>2022</v>
      </c>
      <c r="D33">
        <v>2</v>
      </c>
      <c r="E33">
        <v>2</v>
      </c>
    </row>
    <row r="34" spans="1:5" x14ac:dyDescent="0.25">
      <c r="A34" t="s">
        <v>17496</v>
      </c>
      <c r="B34" t="s">
        <v>11393</v>
      </c>
      <c r="C34">
        <v>2022</v>
      </c>
      <c r="D34">
        <v>2</v>
      </c>
      <c r="E34">
        <v>3</v>
      </c>
    </row>
    <row r="35" spans="1:5" x14ac:dyDescent="0.25">
      <c r="A35" t="s">
        <v>17497</v>
      </c>
      <c r="B35" t="s">
        <v>11638</v>
      </c>
      <c r="C35">
        <v>2022</v>
      </c>
      <c r="D35">
        <v>2</v>
      </c>
      <c r="E35">
        <v>4</v>
      </c>
    </row>
    <row r="36" spans="1:5" x14ac:dyDescent="0.25">
      <c r="A36" t="s">
        <v>17498</v>
      </c>
      <c r="B36" t="s">
        <v>11736</v>
      </c>
      <c r="C36">
        <v>2022</v>
      </c>
      <c r="D36">
        <v>2</v>
      </c>
      <c r="E36">
        <v>5</v>
      </c>
    </row>
    <row r="37" spans="1:5" x14ac:dyDescent="0.25">
      <c r="A37" t="s">
        <v>17499</v>
      </c>
      <c r="B37" t="s">
        <v>11639</v>
      </c>
      <c r="C37">
        <v>2022</v>
      </c>
      <c r="D37">
        <v>2</v>
      </c>
      <c r="E37">
        <v>6</v>
      </c>
    </row>
    <row r="38" spans="1:5" x14ac:dyDescent="0.25">
      <c r="A38" t="s">
        <v>17500</v>
      </c>
      <c r="B38" t="s">
        <v>10973</v>
      </c>
      <c r="C38">
        <v>2022</v>
      </c>
      <c r="D38">
        <v>2</v>
      </c>
      <c r="E38">
        <v>7</v>
      </c>
    </row>
    <row r="39" spans="1:5" x14ac:dyDescent="0.25">
      <c r="A39" t="s">
        <v>17501</v>
      </c>
      <c r="B39" t="s">
        <v>11812</v>
      </c>
      <c r="C39">
        <v>2022</v>
      </c>
      <c r="D39">
        <v>2</v>
      </c>
      <c r="E39">
        <v>8</v>
      </c>
    </row>
    <row r="40" spans="1:5" x14ac:dyDescent="0.25">
      <c r="A40" t="s">
        <v>17502</v>
      </c>
      <c r="B40" t="s">
        <v>11737</v>
      </c>
      <c r="C40">
        <v>2022</v>
      </c>
      <c r="D40">
        <v>2</v>
      </c>
      <c r="E40">
        <v>9</v>
      </c>
    </row>
    <row r="41" spans="1:5" x14ac:dyDescent="0.25">
      <c r="A41" t="s">
        <v>17503</v>
      </c>
      <c r="B41" t="s">
        <v>11122</v>
      </c>
      <c r="C41">
        <v>2022</v>
      </c>
      <c r="D41">
        <v>2</v>
      </c>
      <c r="E41">
        <v>10</v>
      </c>
    </row>
    <row r="42" spans="1:5" x14ac:dyDescent="0.25">
      <c r="A42" t="s">
        <v>17504</v>
      </c>
      <c r="B42" t="s">
        <v>11781</v>
      </c>
      <c r="C42">
        <v>2022</v>
      </c>
      <c r="D42">
        <v>2</v>
      </c>
      <c r="E42">
        <v>11</v>
      </c>
    </row>
    <row r="43" spans="1:5" x14ac:dyDescent="0.25">
      <c r="A43" t="s">
        <v>17505</v>
      </c>
      <c r="B43" t="s">
        <v>11441</v>
      </c>
      <c r="C43">
        <v>2022</v>
      </c>
      <c r="D43">
        <v>2</v>
      </c>
      <c r="E43">
        <v>12</v>
      </c>
    </row>
    <row r="44" spans="1:5" x14ac:dyDescent="0.25">
      <c r="A44" t="s">
        <v>17506</v>
      </c>
      <c r="B44" t="s">
        <v>10974</v>
      </c>
      <c r="C44">
        <v>2022</v>
      </c>
      <c r="D44">
        <v>2</v>
      </c>
      <c r="E44">
        <v>13</v>
      </c>
    </row>
    <row r="45" spans="1:5" x14ac:dyDescent="0.25">
      <c r="A45" t="s">
        <v>17507</v>
      </c>
      <c r="B45" t="s">
        <v>10965</v>
      </c>
      <c r="C45">
        <v>2022</v>
      </c>
      <c r="D45">
        <v>2</v>
      </c>
      <c r="E45">
        <v>14</v>
      </c>
    </row>
    <row r="46" spans="1:5" x14ac:dyDescent="0.25">
      <c r="A46" t="s">
        <v>17508</v>
      </c>
      <c r="B46" t="s">
        <v>11471</v>
      </c>
      <c r="C46">
        <v>2022</v>
      </c>
      <c r="D46">
        <v>2</v>
      </c>
      <c r="E46">
        <v>15</v>
      </c>
    </row>
    <row r="47" spans="1:5" x14ac:dyDescent="0.25">
      <c r="A47" t="s">
        <v>17509</v>
      </c>
      <c r="B47" t="s">
        <v>11442</v>
      </c>
      <c r="C47">
        <v>2022</v>
      </c>
      <c r="D47">
        <v>2</v>
      </c>
      <c r="E47">
        <v>16</v>
      </c>
    </row>
    <row r="48" spans="1:5" x14ac:dyDescent="0.25">
      <c r="A48" t="s">
        <v>17510</v>
      </c>
      <c r="B48" t="s">
        <v>12033</v>
      </c>
      <c r="C48">
        <v>2022</v>
      </c>
      <c r="D48">
        <v>2</v>
      </c>
      <c r="E48">
        <v>17</v>
      </c>
    </row>
    <row r="49" spans="1:5" x14ac:dyDescent="0.25">
      <c r="A49" t="s">
        <v>17511</v>
      </c>
      <c r="B49" t="s">
        <v>11123</v>
      </c>
      <c r="C49">
        <v>2022</v>
      </c>
      <c r="D49">
        <v>2</v>
      </c>
      <c r="E49">
        <v>18</v>
      </c>
    </row>
    <row r="50" spans="1:5" x14ac:dyDescent="0.25">
      <c r="A50" t="s">
        <v>17512</v>
      </c>
      <c r="B50" t="s">
        <v>11299</v>
      </c>
      <c r="C50">
        <v>2022</v>
      </c>
      <c r="D50">
        <v>2</v>
      </c>
      <c r="E50">
        <v>19</v>
      </c>
    </row>
    <row r="51" spans="1:5" x14ac:dyDescent="0.25">
      <c r="A51" t="s">
        <v>17513</v>
      </c>
      <c r="B51" t="s">
        <v>11318</v>
      </c>
      <c r="C51">
        <v>2022</v>
      </c>
      <c r="D51">
        <v>2</v>
      </c>
      <c r="E51">
        <v>20</v>
      </c>
    </row>
    <row r="52" spans="1:5" x14ac:dyDescent="0.25">
      <c r="A52" t="s">
        <v>17514</v>
      </c>
      <c r="B52" t="s">
        <v>10966</v>
      </c>
      <c r="C52">
        <v>2022</v>
      </c>
      <c r="D52">
        <v>2</v>
      </c>
      <c r="E52">
        <v>21</v>
      </c>
    </row>
    <row r="53" spans="1:5" x14ac:dyDescent="0.25">
      <c r="A53" t="s">
        <v>17515</v>
      </c>
      <c r="B53" t="s">
        <v>11782</v>
      </c>
      <c r="C53">
        <v>2022</v>
      </c>
      <c r="D53">
        <v>2</v>
      </c>
      <c r="E53">
        <v>22</v>
      </c>
    </row>
    <row r="54" spans="1:5" x14ac:dyDescent="0.25">
      <c r="A54" t="s">
        <v>17516</v>
      </c>
      <c r="B54" t="s">
        <v>11326</v>
      </c>
      <c r="C54">
        <v>2022</v>
      </c>
      <c r="D54">
        <v>2</v>
      </c>
      <c r="E54">
        <v>23</v>
      </c>
    </row>
    <row r="55" spans="1:5" x14ac:dyDescent="0.25">
      <c r="A55" t="s">
        <v>17517</v>
      </c>
      <c r="B55" t="s">
        <v>11300</v>
      </c>
      <c r="C55">
        <v>2022</v>
      </c>
      <c r="D55">
        <v>2</v>
      </c>
      <c r="E55">
        <v>24</v>
      </c>
    </row>
    <row r="56" spans="1:5" x14ac:dyDescent="0.25">
      <c r="A56" t="s">
        <v>17518</v>
      </c>
      <c r="B56" t="s">
        <v>11153</v>
      </c>
      <c r="C56">
        <v>2022</v>
      </c>
      <c r="D56">
        <v>2</v>
      </c>
      <c r="E56">
        <v>25</v>
      </c>
    </row>
    <row r="57" spans="1:5" x14ac:dyDescent="0.25">
      <c r="A57" t="s">
        <v>17519</v>
      </c>
      <c r="B57" t="s">
        <v>11327</v>
      </c>
      <c r="C57">
        <v>2022</v>
      </c>
      <c r="D57">
        <v>2</v>
      </c>
      <c r="E57">
        <v>26</v>
      </c>
    </row>
    <row r="58" spans="1:5" x14ac:dyDescent="0.25">
      <c r="A58" t="s">
        <v>17520</v>
      </c>
      <c r="B58" t="s">
        <v>11850</v>
      </c>
      <c r="C58">
        <v>2022</v>
      </c>
      <c r="D58">
        <v>2</v>
      </c>
      <c r="E58">
        <v>27</v>
      </c>
    </row>
    <row r="59" spans="1:5" x14ac:dyDescent="0.25">
      <c r="A59" t="s">
        <v>17521</v>
      </c>
      <c r="B59" t="s">
        <v>11806</v>
      </c>
      <c r="C59">
        <v>2022</v>
      </c>
      <c r="D59">
        <v>2</v>
      </c>
      <c r="E59">
        <v>28</v>
      </c>
    </row>
    <row r="60" spans="1:5" x14ac:dyDescent="0.25">
      <c r="A60" t="s">
        <v>17522</v>
      </c>
      <c r="B60" t="s">
        <v>11060</v>
      </c>
      <c r="C60">
        <v>2022</v>
      </c>
      <c r="D60">
        <v>3</v>
      </c>
      <c r="E60">
        <v>1</v>
      </c>
    </row>
    <row r="61" spans="1:5" x14ac:dyDescent="0.25">
      <c r="A61" t="s">
        <v>17523</v>
      </c>
      <c r="B61" t="s">
        <v>11346</v>
      </c>
      <c r="C61">
        <v>2022</v>
      </c>
      <c r="D61">
        <v>3</v>
      </c>
      <c r="E61">
        <v>2</v>
      </c>
    </row>
    <row r="62" spans="1:5" x14ac:dyDescent="0.25">
      <c r="A62" t="s">
        <v>17524</v>
      </c>
      <c r="B62" t="s">
        <v>11709</v>
      </c>
      <c r="C62">
        <v>2022</v>
      </c>
      <c r="D62">
        <v>3</v>
      </c>
      <c r="E62">
        <v>3</v>
      </c>
    </row>
    <row r="63" spans="1:5" x14ac:dyDescent="0.25">
      <c r="A63" t="s">
        <v>17525</v>
      </c>
      <c r="B63" t="s">
        <v>11295</v>
      </c>
      <c r="C63">
        <v>2022</v>
      </c>
      <c r="D63">
        <v>3</v>
      </c>
      <c r="E63">
        <v>4</v>
      </c>
    </row>
    <row r="64" spans="1:5" x14ac:dyDescent="0.25">
      <c r="A64" t="s">
        <v>17526</v>
      </c>
      <c r="B64" t="s">
        <v>11243</v>
      </c>
      <c r="C64">
        <v>2022</v>
      </c>
      <c r="D64">
        <v>3</v>
      </c>
      <c r="E64">
        <v>5</v>
      </c>
    </row>
    <row r="65" spans="1:5" x14ac:dyDescent="0.25">
      <c r="A65" t="s">
        <v>17527</v>
      </c>
      <c r="B65" t="s">
        <v>11061</v>
      </c>
      <c r="C65">
        <v>2022</v>
      </c>
      <c r="D65">
        <v>3</v>
      </c>
      <c r="E65">
        <v>6</v>
      </c>
    </row>
    <row r="66" spans="1:5" x14ac:dyDescent="0.25">
      <c r="A66" t="s">
        <v>17528</v>
      </c>
      <c r="B66" t="s">
        <v>11707</v>
      </c>
      <c r="C66">
        <v>2022</v>
      </c>
      <c r="D66">
        <v>3</v>
      </c>
      <c r="E66">
        <v>7</v>
      </c>
    </row>
    <row r="67" spans="1:5" x14ac:dyDescent="0.25">
      <c r="A67" t="s">
        <v>17529</v>
      </c>
      <c r="B67" t="s">
        <v>11039</v>
      </c>
      <c r="C67">
        <v>2022</v>
      </c>
      <c r="D67">
        <v>3</v>
      </c>
      <c r="E67">
        <v>8</v>
      </c>
    </row>
    <row r="68" spans="1:5" x14ac:dyDescent="0.25">
      <c r="A68" t="s">
        <v>17530</v>
      </c>
      <c r="B68" t="s">
        <v>11698</v>
      </c>
      <c r="C68">
        <v>2022</v>
      </c>
      <c r="D68">
        <v>3</v>
      </c>
      <c r="E68">
        <v>9</v>
      </c>
    </row>
    <row r="69" spans="1:5" x14ac:dyDescent="0.25">
      <c r="A69" t="s">
        <v>17531</v>
      </c>
      <c r="B69" t="s">
        <v>11296</v>
      </c>
      <c r="C69">
        <v>2022</v>
      </c>
      <c r="D69">
        <v>3</v>
      </c>
      <c r="E69">
        <v>10</v>
      </c>
    </row>
    <row r="70" spans="1:5" x14ac:dyDescent="0.25">
      <c r="A70" t="s">
        <v>17532</v>
      </c>
      <c r="B70" t="s">
        <v>11091</v>
      </c>
      <c r="C70">
        <v>2022</v>
      </c>
      <c r="D70">
        <v>3</v>
      </c>
      <c r="E70">
        <v>11</v>
      </c>
    </row>
    <row r="71" spans="1:5" x14ac:dyDescent="0.25">
      <c r="A71" t="s">
        <v>17533</v>
      </c>
      <c r="B71" t="s">
        <v>11100</v>
      </c>
      <c r="C71">
        <v>2022</v>
      </c>
      <c r="D71">
        <v>3</v>
      </c>
      <c r="E71">
        <v>12</v>
      </c>
    </row>
    <row r="72" spans="1:5" x14ac:dyDescent="0.25">
      <c r="A72" t="s">
        <v>17534</v>
      </c>
      <c r="B72" t="s">
        <v>11398</v>
      </c>
      <c r="C72">
        <v>2022</v>
      </c>
      <c r="D72">
        <v>3</v>
      </c>
      <c r="E72">
        <v>13</v>
      </c>
    </row>
    <row r="73" spans="1:5" x14ac:dyDescent="0.25">
      <c r="A73" t="s">
        <v>17535</v>
      </c>
      <c r="B73" t="s">
        <v>11092</v>
      </c>
      <c r="C73">
        <v>2022</v>
      </c>
      <c r="D73">
        <v>3</v>
      </c>
      <c r="E73">
        <v>14</v>
      </c>
    </row>
    <row r="74" spans="1:5" x14ac:dyDescent="0.25">
      <c r="A74" t="s">
        <v>17536</v>
      </c>
      <c r="B74" t="s">
        <v>11643</v>
      </c>
      <c r="C74">
        <v>2022</v>
      </c>
      <c r="D74">
        <v>3</v>
      </c>
      <c r="E74">
        <v>15</v>
      </c>
    </row>
    <row r="75" spans="1:5" x14ac:dyDescent="0.25">
      <c r="A75" t="s">
        <v>17537</v>
      </c>
      <c r="B75" t="s">
        <v>11185</v>
      </c>
      <c r="C75">
        <v>2022</v>
      </c>
      <c r="D75">
        <v>3</v>
      </c>
      <c r="E75">
        <v>16</v>
      </c>
    </row>
    <row r="76" spans="1:5" x14ac:dyDescent="0.25">
      <c r="A76" t="s">
        <v>17538</v>
      </c>
      <c r="B76" t="s">
        <v>11040</v>
      </c>
      <c r="C76">
        <v>2022</v>
      </c>
      <c r="D76">
        <v>3</v>
      </c>
      <c r="E76">
        <v>17</v>
      </c>
    </row>
    <row r="77" spans="1:5" x14ac:dyDescent="0.25">
      <c r="A77" t="s">
        <v>17539</v>
      </c>
      <c r="B77" t="s">
        <v>11266</v>
      </c>
      <c r="C77">
        <v>2022</v>
      </c>
      <c r="D77">
        <v>3</v>
      </c>
      <c r="E77">
        <v>18</v>
      </c>
    </row>
    <row r="78" spans="1:5" x14ac:dyDescent="0.25">
      <c r="A78" t="s">
        <v>17540</v>
      </c>
      <c r="B78" t="s">
        <v>11467</v>
      </c>
      <c r="C78">
        <v>2022</v>
      </c>
      <c r="D78">
        <v>3</v>
      </c>
      <c r="E78">
        <v>19</v>
      </c>
    </row>
    <row r="79" spans="1:5" x14ac:dyDescent="0.25">
      <c r="A79" t="s">
        <v>17541</v>
      </c>
      <c r="B79" t="s">
        <v>11443</v>
      </c>
      <c r="C79">
        <v>2022</v>
      </c>
      <c r="D79">
        <v>3</v>
      </c>
      <c r="E79">
        <v>20</v>
      </c>
    </row>
    <row r="80" spans="1:5" x14ac:dyDescent="0.25">
      <c r="A80" t="s">
        <v>17542</v>
      </c>
      <c r="B80" t="s">
        <v>11399</v>
      </c>
      <c r="C80">
        <v>2022</v>
      </c>
      <c r="D80">
        <v>3</v>
      </c>
      <c r="E80">
        <v>21</v>
      </c>
    </row>
    <row r="81" spans="1:5" x14ac:dyDescent="0.25">
      <c r="A81" t="s">
        <v>17543</v>
      </c>
      <c r="B81" t="s">
        <v>11861</v>
      </c>
      <c r="C81">
        <v>2022</v>
      </c>
      <c r="D81">
        <v>3</v>
      </c>
      <c r="E81">
        <v>22</v>
      </c>
    </row>
    <row r="82" spans="1:5" x14ac:dyDescent="0.25">
      <c r="A82" t="s">
        <v>17544</v>
      </c>
      <c r="B82" t="s">
        <v>11454</v>
      </c>
      <c r="C82">
        <v>2022</v>
      </c>
      <c r="D82">
        <v>3</v>
      </c>
      <c r="E82">
        <v>23</v>
      </c>
    </row>
    <row r="83" spans="1:5" x14ac:dyDescent="0.25">
      <c r="A83" t="s">
        <v>17545</v>
      </c>
      <c r="B83" t="s">
        <v>12046</v>
      </c>
      <c r="C83">
        <v>2022</v>
      </c>
      <c r="D83">
        <v>3</v>
      </c>
      <c r="E83">
        <v>24</v>
      </c>
    </row>
    <row r="84" spans="1:5" x14ac:dyDescent="0.25">
      <c r="A84" t="s">
        <v>17546</v>
      </c>
      <c r="B84" t="s">
        <v>12028</v>
      </c>
      <c r="C84">
        <v>2022</v>
      </c>
      <c r="D84">
        <v>3</v>
      </c>
      <c r="E84">
        <v>25</v>
      </c>
    </row>
    <row r="85" spans="1:5" x14ac:dyDescent="0.25">
      <c r="A85" t="s">
        <v>17547</v>
      </c>
      <c r="B85" t="s">
        <v>11284</v>
      </c>
      <c r="C85">
        <v>2022</v>
      </c>
      <c r="D85">
        <v>3</v>
      </c>
      <c r="E85">
        <v>26</v>
      </c>
    </row>
    <row r="86" spans="1:5" x14ac:dyDescent="0.25">
      <c r="A86" t="s">
        <v>17548</v>
      </c>
      <c r="B86" t="s">
        <v>11267</v>
      </c>
      <c r="C86">
        <v>2022</v>
      </c>
      <c r="D86">
        <v>3</v>
      </c>
      <c r="E86">
        <v>27</v>
      </c>
    </row>
    <row r="87" spans="1:5" x14ac:dyDescent="0.25">
      <c r="A87" t="s">
        <v>17549</v>
      </c>
      <c r="B87" t="s">
        <v>11444</v>
      </c>
      <c r="C87">
        <v>2022</v>
      </c>
      <c r="D87">
        <v>3</v>
      </c>
      <c r="E87">
        <v>28</v>
      </c>
    </row>
    <row r="88" spans="1:5" x14ac:dyDescent="0.25">
      <c r="A88" t="s">
        <v>17550</v>
      </c>
      <c r="B88" t="s">
        <v>11959</v>
      </c>
      <c r="C88">
        <v>2022</v>
      </c>
      <c r="D88">
        <v>3</v>
      </c>
      <c r="E88">
        <v>29</v>
      </c>
    </row>
    <row r="89" spans="1:5" x14ac:dyDescent="0.25">
      <c r="A89" t="s">
        <v>17551</v>
      </c>
      <c r="B89" t="s">
        <v>11322</v>
      </c>
      <c r="C89">
        <v>2022</v>
      </c>
      <c r="D89">
        <v>3</v>
      </c>
      <c r="E89">
        <v>30</v>
      </c>
    </row>
    <row r="90" spans="1:5" x14ac:dyDescent="0.25">
      <c r="A90" t="s">
        <v>17552</v>
      </c>
      <c r="B90" t="s">
        <v>11780</v>
      </c>
      <c r="C90">
        <v>2022</v>
      </c>
      <c r="D90">
        <v>3</v>
      </c>
      <c r="E90">
        <v>31</v>
      </c>
    </row>
    <row r="91" spans="1:5" x14ac:dyDescent="0.25">
      <c r="A91" t="s">
        <v>17553</v>
      </c>
      <c r="B91" t="s">
        <v>11285</v>
      </c>
      <c r="C91">
        <v>2022</v>
      </c>
      <c r="D91">
        <v>4</v>
      </c>
      <c r="E91">
        <v>1</v>
      </c>
    </row>
    <row r="92" spans="1:5" x14ac:dyDescent="0.25">
      <c r="A92" t="s">
        <v>17554</v>
      </c>
      <c r="B92" t="s">
        <v>11445</v>
      </c>
      <c r="C92">
        <v>2022</v>
      </c>
      <c r="D92">
        <v>4</v>
      </c>
      <c r="E92">
        <v>2</v>
      </c>
    </row>
    <row r="93" spans="1:5" x14ac:dyDescent="0.25">
      <c r="A93" t="s">
        <v>17555</v>
      </c>
      <c r="B93" t="s">
        <v>11706</v>
      </c>
      <c r="C93">
        <v>2022</v>
      </c>
      <c r="D93">
        <v>4</v>
      </c>
      <c r="E93">
        <v>3</v>
      </c>
    </row>
    <row r="94" spans="1:5" x14ac:dyDescent="0.25">
      <c r="A94" t="s">
        <v>17556</v>
      </c>
      <c r="B94" t="s">
        <v>11565</v>
      </c>
      <c r="C94">
        <v>2022</v>
      </c>
      <c r="D94">
        <v>4</v>
      </c>
      <c r="E94">
        <v>4</v>
      </c>
    </row>
    <row r="95" spans="1:5" x14ac:dyDescent="0.25">
      <c r="A95" t="s">
        <v>17557</v>
      </c>
      <c r="B95" t="s">
        <v>11693</v>
      </c>
      <c r="C95">
        <v>2022</v>
      </c>
      <c r="D95">
        <v>4</v>
      </c>
      <c r="E95">
        <v>5</v>
      </c>
    </row>
    <row r="96" spans="1:5" x14ac:dyDescent="0.25">
      <c r="A96" t="s">
        <v>17558</v>
      </c>
      <c r="B96" t="s">
        <v>11549</v>
      </c>
      <c r="C96">
        <v>2022</v>
      </c>
      <c r="D96">
        <v>4</v>
      </c>
      <c r="E96">
        <v>6</v>
      </c>
    </row>
    <row r="97" spans="1:5" x14ac:dyDescent="0.25">
      <c r="A97" t="s">
        <v>17559</v>
      </c>
      <c r="B97" t="s">
        <v>11468</v>
      </c>
      <c r="C97">
        <v>2022</v>
      </c>
      <c r="D97">
        <v>4</v>
      </c>
      <c r="E97">
        <v>7</v>
      </c>
    </row>
    <row r="98" spans="1:5" x14ac:dyDescent="0.25">
      <c r="A98" t="s">
        <v>17560</v>
      </c>
      <c r="B98" t="s">
        <v>11323</v>
      </c>
      <c r="C98">
        <v>2022</v>
      </c>
      <c r="D98">
        <v>4</v>
      </c>
      <c r="E98">
        <v>8</v>
      </c>
    </row>
    <row r="99" spans="1:5" x14ac:dyDescent="0.25">
      <c r="A99" t="s">
        <v>17561</v>
      </c>
      <c r="B99" t="s">
        <v>11469</v>
      </c>
      <c r="C99">
        <v>2022</v>
      </c>
      <c r="D99">
        <v>4</v>
      </c>
      <c r="E99">
        <v>9</v>
      </c>
    </row>
    <row r="100" spans="1:5" x14ac:dyDescent="0.25">
      <c r="A100" t="s">
        <v>17562</v>
      </c>
      <c r="B100" t="s">
        <v>12049</v>
      </c>
      <c r="C100">
        <v>2022</v>
      </c>
      <c r="D100">
        <v>4</v>
      </c>
      <c r="E100">
        <v>10</v>
      </c>
    </row>
    <row r="101" spans="1:5" x14ac:dyDescent="0.25">
      <c r="A101" t="s">
        <v>17563</v>
      </c>
      <c r="B101" t="s">
        <v>11111</v>
      </c>
      <c r="C101">
        <v>2022</v>
      </c>
      <c r="D101">
        <v>4</v>
      </c>
      <c r="E101">
        <v>11</v>
      </c>
    </row>
    <row r="102" spans="1:5" x14ac:dyDescent="0.25">
      <c r="A102" t="s">
        <v>17564</v>
      </c>
      <c r="B102" t="s">
        <v>11889</v>
      </c>
      <c r="C102">
        <v>2022</v>
      </c>
      <c r="D102">
        <v>4</v>
      </c>
      <c r="E102">
        <v>12</v>
      </c>
    </row>
    <row r="103" spans="1:5" x14ac:dyDescent="0.25">
      <c r="A103" t="s">
        <v>17565</v>
      </c>
      <c r="B103" t="s">
        <v>11595</v>
      </c>
      <c r="C103">
        <v>2022</v>
      </c>
      <c r="D103">
        <v>4</v>
      </c>
      <c r="E103">
        <v>13</v>
      </c>
    </row>
    <row r="104" spans="1:5" x14ac:dyDescent="0.25">
      <c r="A104" t="s">
        <v>17566</v>
      </c>
      <c r="B104" t="s">
        <v>11940</v>
      </c>
      <c r="C104">
        <v>2022</v>
      </c>
      <c r="D104">
        <v>4</v>
      </c>
      <c r="E104">
        <v>14</v>
      </c>
    </row>
    <row r="105" spans="1:5" x14ac:dyDescent="0.25">
      <c r="A105" t="s">
        <v>17567</v>
      </c>
      <c r="B105" t="s">
        <v>11616</v>
      </c>
      <c r="C105">
        <v>2022</v>
      </c>
      <c r="D105">
        <v>4</v>
      </c>
      <c r="E105">
        <v>15</v>
      </c>
    </row>
    <row r="106" spans="1:5" x14ac:dyDescent="0.25">
      <c r="A106" t="s">
        <v>17568</v>
      </c>
      <c r="B106" t="s">
        <v>11915</v>
      </c>
      <c r="C106">
        <v>2022</v>
      </c>
      <c r="D106">
        <v>4</v>
      </c>
      <c r="E106">
        <v>16</v>
      </c>
    </row>
    <row r="107" spans="1:5" x14ac:dyDescent="0.25">
      <c r="A107" t="s">
        <v>17569</v>
      </c>
      <c r="B107" t="s">
        <v>11617</v>
      </c>
      <c r="C107">
        <v>2022</v>
      </c>
      <c r="D107">
        <v>4</v>
      </c>
      <c r="E107">
        <v>17</v>
      </c>
    </row>
    <row r="108" spans="1:5" x14ac:dyDescent="0.25">
      <c r="A108" t="s">
        <v>17570</v>
      </c>
      <c r="B108" t="s">
        <v>11640</v>
      </c>
      <c r="C108">
        <v>2022</v>
      </c>
      <c r="D108">
        <v>4</v>
      </c>
      <c r="E108">
        <v>18</v>
      </c>
    </row>
    <row r="109" spans="1:5" x14ac:dyDescent="0.25">
      <c r="A109" t="s">
        <v>17571</v>
      </c>
      <c r="B109" t="s">
        <v>11482</v>
      </c>
      <c r="C109">
        <v>2022</v>
      </c>
      <c r="D109">
        <v>4</v>
      </c>
      <c r="E109">
        <v>19</v>
      </c>
    </row>
    <row r="110" spans="1:5" x14ac:dyDescent="0.25">
      <c r="A110" t="s">
        <v>17572</v>
      </c>
      <c r="B110" t="s">
        <v>11112</v>
      </c>
      <c r="C110">
        <v>2022</v>
      </c>
      <c r="D110">
        <v>4</v>
      </c>
      <c r="E110">
        <v>20</v>
      </c>
    </row>
    <row r="111" spans="1:5" x14ac:dyDescent="0.25">
      <c r="A111" t="s">
        <v>17573</v>
      </c>
      <c r="B111" t="s">
        <v>11890</v>
      </c>
      <c r="C111">
        <v>2022</v>
      </c>
      <c r="D111">
        <v>4</v>
      </c>
      <c r="E111">
        <v>21</v>
      </c>
    </row>
    <row r="112" spans="1:5" x14ac:dyDescent="0.25">
      <c r="A112" t="s">
        <v>17574</v>
      </c>
      <c r="B112" t="s">
        <v>11596</v>
      </c>
      <c r="C112">
        <v>2022</v>
      </c>
      <c r="D112">
        <v>4</v>
      </c>
      <c r="E112">
        <v>22</v>
      </c>
    </row>
    <row r="113" spans="1:5" x14ac:dyDescent="0.25">
      <c r="A113" t="s">
        <v>17575</v>
      </c>
      <c r="B113" t="s">
        <v>11961</v>
      </c>
      <c r="C113">
        <v>2022</v>
      </c>
      <c r="D113">
        <v>4</v>
      </c>
      <c r="E113">
        <v>23</v>
      </c>
    </row>
    <row r="114" spans="1:5" x14ac:dyDescent="0.25">
      <c r="A114" t="s">
        <v>17576</v>
      </c>
      <c r="B114" t="s">
        <v>11926</v>
      </c>
      <c r="C114">
        <v>2022</v>
      </c>
      <c r="D114">
        <v>4</v>
      </c>
      <c r="E114">
        <v>24</v>
      </c>
    </row>
    <row r="115" spans="1:5" x14ac:dyDescent="0.25">
      <c r="A115" t="s">
        <v>17577</v>
      </c>
      <c r="B115" t="s">
        <v>11308</v>
      </c>
      <c r="C115">
        <v>2022</v>
      </c>
      <c r="D115">
        <v>4</v>
      </c>
      <c r="E115">
        <v>25</v>
      </c>
    </row>
    <row r="116" spans="1:5" x14ac:dyDescent="0.25">
      <c r="A116" t="s">
        <v>17578</v>
      </c>
      <c r="B116" t="s">
        <v>11970</v>
      </c>
      <c r="C116">
        <v>2022</v>
      </c>
      <c r="D116">
        <v>4</v>
      </c>
      <c r="E116">
        <v>26</v>
      </c>
    </row>
    <row r="117" spans="1:5" x14ac:dyDescent="0.25">
      <c r="A117" t="s">
        <v>17579</v>
      </c>
      <c r="B117" t="s">
        <v>11447</v>
      </c>
      <c r="C117">
        <v>2022</v>
      </c>
      <c r="D117">
        <v>4</v>
      </c>
      <c r="E117">
        <v>27</v>
      </c>
    </row>
    <row r="118" spans="1:5" x14ac:dyDescent="0.25">
      <c r="A118" t="s">
        <v>17580</v>
      </c>
      <c r="B118" t="s">
        <v>11357</v>
      </c>
      <c r="C118">
        <v>2022</v>
      </c>
      <c r="D118">
        <v>4</v>
      </c>
      <c r="E118">
        <v>28</v>
      </c>
    </row>
    <row r="119" spans="1:5" x14ac:dyDescent="0.25">
      <c r="A119" t="s">
        <v>17581</v>
      </c>
      <c r="B119" t="s">
        <v>11145</v>
      </c>
      <c r="C119">
        <v>2022</v>
      </c>
      <c r="D119">
        <v>4</v>
      </c>
      <c r="E119">
        <v>29</v>
      </c>
    </row>
    <row r="120" spans="1:5" x14ac:dyDescent="0.25">
      <c r="A120" t="s">
        <v>17582</v>
      </c>
      <c r="B120" t="s">
        <v>11567</v>
      </c>
      <c r="C120">
        <v>2022</v>
      </c>
      <c r="D120">
        <v>4</v>
      </c>
      <c r="E120">
        <v>30</v>
      </c>
    </row>
    <row r="121" spans="1:5" x14ac:dyDescent="0.25">
      <c r="A121" t="s">
        <v>17583</v>
      </c>
      <c r="B121" t="s">
        <v>11568</v>
      </c>
      <c r="C121">
        <v>2022</v>
      </c>
      <c r="D121">
        <v>5</v>
      </c>
      <c r="E121">
        <v>1</v>
      </c>
    </row>
    <row r="122" spans="1:5" x14ac:dyDescent="0.25">
      <c r="A122" t="s">
        <v>17584</v>
      </c>
      <c r="B122" t="s">
        <v>11977</v>
      </c>
      <c r="C122">
        <v>2022</v>
      </c>
      <c r="D122">
        <v>5</v>
      </c>
      <c r="E122">
        <v>2</v>
      </c>
    </row>
    <row r="123" spans="1:5" x14ac:dyDescent="0.25">
      <c r="A123" t="s">
        <v>17585</v>
      </c>
      <c r="B123" t="s">
        <v>11425</v>
      </c>
      <c r="C123">
        <v>2022</v>
      </c>
      <c r="D123">
        <v>5</v>
      </c>
      <c r="E123">
        <v>3</v>
      </c>
    </row>
    <row r="124" spans="1:5" x14ac:dyDescent="0.25">
      <c r="A124" t="s">
        <v>17586</v>
      </c>
      <c r="B124" t="s">
        <v>11098</v>
      </c>
      <c r="C124">
        <v>2022</v>
      </c>
      <c r="D124">
        <v>5</v>
      </c>
      <c r="E124">
        <v>4</v>
      </c>
    </row>
    <row r="125" spans="1:5" x14ac:dyDescent="0.25">
      <c r="A125" t="s">
        <v>17587</v>
      </c>
      <c r="B125" t="s">
        <v>11520</v>
      </c>
      <c r="C125">
        <v>2022</v>
      </c>
      <c r="D125">
        <v>5</v>
      </c>
      <c r="E125">
        <v>5</v>
      </c>
    </row>
    <row r="126" spans="1:5" x14ac:dyDescent="0.25">
      <c r="A126" t="s">
        <v>17588</v>
      </c>
      <c r="B126" t="s">
        <v>11426</v>
      </c>
      <c r="C126">
        <v>2022</v>
      </c>
      <c r="D126">
        <v>5</v>
      </c>
      <c r="E126">
        <v>6</v>
      </c>
    </row>
    <row r="127" spans="1:5" x14ac:dyDescent="0.25">
      <c r="A127" t="s">
        <v>17589</v>
      </c>
      <c r="B127" t="s">
        <v>11146</v>
      </c>
      <c r="C127">
        <v>2022</v>
      </c>
      <c r="D127">
        <v>5</v>
      </c>
      <c r="E127">
        <v>7</v>
      </c>
    </row>
    <row r="128" spans="1:5" x14ac:dyDescent="0.25">
      <c r="A128" t="s">
        <v>17590</v>
      </c>
      <c r="B128" t="s">
        <v>11561</v>
      </c>
      <c r="C128">
        <v>2022</v>
      </c>
      <c r="D128">
        <v>5</v>
      </c>
      <c r="E128">
        <v>8</v>
      </c>
    </row>
    <row r="129" spans="1:5" x14ac:dyDescent="0.25">
      <c r="A129" t="s">
        <v>17591</v>
      </c>
      <c r="B129" t="s">
        <v>11099</v>
      </c>
      <c r="C129">
        <v>2022</v>
      </c>
      <c r="D129">
        <v>5</v>
      </c>
      <c r="E129">
        <v>9</v>
      </c>
    </row>
    <row r="130" spans="1:5" x14ac:dyDescent="0.25">
      <c r="A130" t="s">
        <v>17592</v>
      </c>
      <c r="B130" t="s">
        <v>11366</v>
      </c>
      <c r="C130">
        <v>2022</v>
      </c>
      <c r="D130">
        <v>5</v>
      </c>
      <c r="E130">
        <v>10</v>
      </c>
    </row>
    <row r="131" spans="1:5" x14ac:dyDescent="0.25">
      <c r="A131" t="s">
        <v>17593</v>
      </c>
      <c r="B131" t="s">
        <v>11521</v>
      </c>
      <c r="C131">
        <v>2022</v>
      </c>
      <c r="D131">
        <v>5</v>
      </c>
      <c r="E131">
        <v>11</v>
      </c>
    </row>
    <row r="132" spans="1:5" x14ac:dyDescent="0.25">
      <c r="A132" t="s">
        <v>17594</v>
      </c>
      <c r="B132" t="s">
        <v>10985</v>
      </c>
      <c r="C132">
        <v>2022</v>
      </c>
      <c r="D132">
        <v>5</v>
      </c>
      <c r="E132">
        <v>12</v>
      </c>
    </row>
    <row r="133" spans="1:5" x14ac:dyDescent="0.25">
      <c r="A133" t="s">
        <v>17595</v>
      </c>
      <c r="B133" t="s">
        <v>11842</v>
      </c>
      <c r="C133">
        <v>2022</v>
      </c>
      <c r="D133">
        <v>5</v>
      </c>
      <c r="E133">
        <v>13</v>
      </c>
    </row>
    <row r="134" spans="1:5" x14ac:dyDescent="0.25">
      <c r="A134" t="s">
        <v>17596</v>
      </c>
      <c r="B134" t="s">
        <v>11356</v>
      </c>
      <c r="C134">
        <v>2022</v>
      </c>
      <c r="D134">
        <v>5</v>
      </c>
      <c r="E134">
        <v>14</v>
      </c>
    </row>
    <row r="135" spans="1:5" x14ac:dyDescent="0.25">
      <c r="A135" t="s">
        <v>17597</v>
      </c>
      <c r="B135" t="s">
        <v>11268</v>
      </c>
      <c r="C135">
        <v>2022</v>
      </c>
      <c r="D135">
        <v>5</v>
      </c>
      <c r="E135">
        <v>15</v>
      </c>
    </row>
    <row r="136" spans="1:5" x14ac:dyDescent="0.25">
      <c r="A136" t="s">
        <v>17598</v>
      </c>
      <c r="B136" t="s">
        <v>10986</v>
      </c>
      <c r="C136">
        <v>2022</v>
      </c>
      <c r="D136">
        <v>5</v>
      </c>
      <c r="E136">
        <v>16</v>
      </c>
    </row>
    <row r="137" spans="1:5" x14ac:dyDescent="0.25">
      <c r="A137" t="s">
        <v>17599</v>
      </c>
      <c r="B137" t="s">
        <v>11269</v>
      </c>
      <c r="C137">
        <v>2022</v>
      </c>
      <c r="D137">
        <v>5</v>
      </c>
      <c r="E137">
        <v>17</v>
      </c>
    </row>
    <row r="138" spans="1:5" x14ac:dyDescent="0.25">
      <c r="A138" t="s">
        <v>17600</v>
      </c>
      <c r="B138" t="s">
        <v>11358</v>
      </c>
      <c r="C138">
        <v>2022</v>
      </c>
      <c r="D138">
        <v>5</v>
      </c>
      <c r="E138">
        <v>18</v>
      </c>
    </row>
    <row r="139" spans="1:5" x14ac:dyDescent="0.25">
      <c r="A139" t="s">
        <v>17601</v>
      </c>
      <c r="B139" t="s">
        <v>11179</v>
      </c>
      <c r="C139">
        <v>2022</v>
      </c>
      <c r="D139">
        <v>5</v>
      </c>
      <c r="E139">
        <v>19</v>
      </c>
    </row>
    <row r="140" spans="1:5" x14ac:dyDescent="0.25">
      <c r="A140" t="s">
        <v>17602</v>
      </c>
      <c r="B140" t="s">
        <v>11822</v>
      </c>
      <c r="C140">
        <v>2022</v>
      </c>
      <c r="D140">
        <v>5</v>
      </c>
      <c r="E140">
        <v>20</v>
      </c>
    </row>
    <row r="141" spans="1:5" x14ac:dyDescent="0.25">
      <c r="A141" t="s">
        <v>17603</v>
      </c>
      <c r="B141" t="s">
        <v>11359</v>
      </c>
      <c r="C141">
        <v>2022</v>
      </c>
      <c r="D141">
        <v>5</v>
      </c>
      <c r="E141">
        <v>21</v>
      </c>
    </row>
    <row r="142" spans="1:5" x14ac:dyDescent="0.25">
      <c r="A142" t="s">
        <v>17604</v>
      </c>
      <c r="B142" t="s">
        <v>11871</v>
      </c>
      <c r="C142">
        <v>2022</v>
      </c>
      <c r="D142">
        <v>5</v>
      </c>
      <c r="E142">
        <v>22</v>
      </c>
    </row>
    <row r="143" spans="1:5" x14ac:dyDescent="0.25">
      <c r="A143" t="s">
        <v>17605</v>
      </c>
      <c r="B143" t="s">
        <v>11656</v>
      </c>
      <c r="C143">
        <v>2022</v>
      </c>
      <c r="D143">
        <v>5</v>
      </c>
      <c r="E143">
        <v>23</v>
      </c>
    </row>
    <row r="144" spans="1:5" x14ac:dyDescent="0.25">
      <c r="A144" t="s">
        <v>17606</v>
      </c>
      <c r="B144" t="s">
        <v>11515</v>
      </c>
      <c r="C144">
        <v>2022</v>
      </c>
      <c r="D144">
        <v>5</v>
      </c>
      <c r="E144">
        <v>24</v>
      </c>
    </row>
    <row r="145" spans="1:5" x14ac:dyDescent="0.25">
      <c r="A145" t="s">
        <v>17607</v>
      </c>
      <c r="B145" t="s">
        <v>11191</v>
      </c>
      <c r="C145">
        <v>2022</v>
      </c>
      <c r="D145">
        <v>5</v>
      </c>
      <c r="E145">
        <v>25</v>
      </c>
    </row>
    <row r="146" spans="1:5" x14ac:dyDescent="0.25">
      <c r="A146" t="s">
        <v>17608</v>
      </c>
      <c r="B146" t="s">
        <v>11370</v>
      </c>
      <c r="C146">
        <v>2022</v>
      </c>
      <c r="D146">
        <v>5</v>
      </c>
      <c r="E146">
        <v>26</v>
      </c>
    </row>
    <row r="147" spans="1:5" x14ac:dyDescent="0.25">
      <c r="A147" t="s">
        <v>17609</v>
      </c>
      <c r="B147" t="s">
        <v>11371</v>
      </c>
      <c r="C147">
        <v>2022</v>
      </c>
      <c r="D147">
        <v>5</v>
      </c>
      <c r="E147">
        <v>27</v>
      </c>
    </row>
    <row r="148" spans="1:5" x14ac:dyDescent="0.25">
      <c r="A148" t="s">
        <v>17610</v>
      </c>
      <c r="B148" t="s">
        <v>11180</v>
      </c>
      <c r="C148">
        <v>2022</v>
      </c>
      <c r="D148">
        <v>5</v>
      </c>
      <c r="E148">
        <v>28</v>
      </c>
    </row>
    <row r="149" spans="1:5" x14ac:dyDescent="0.25">
      <c r="A149" t="s">
        <v>17611</v>
      </c>
      <c r="B149" t="s">
        <v>11421</v>
      </c>
      <c r="C149">
        <v>2022</v>
      </c>
      <c r="D149">
        <v>5</v>
      </c>
      <c r="E149">
        <v>29</v>
      </c>
    </row>
    <row r="150" spans="1:5" x14ac:dyDescent="0.25">
      <c r="A150" t="s">
        <v>17612</v>
      </c>
      <c r="B150" t="s">
        <v>11641</v>
      </c>
      <c r="C150">
        <v>2022</v>
      </c>
      <c r="D150">
        <v>5</v>
      </c>
      <c r="E150">
        <v>30</v>
      </c>
    </row>
    <row r="151" spans="1:5" x14ac:dyDescent="0.25">
      <c r="A151" t="s">
        <v>17613</v>
      </c>
      <c r="B151" t="s">
        <v>11429</v>
      </c>
      <c r="C151">
        <v>2022</v>
      </c>
      <c r="D151">
        <v>5</v>
      </c>
      <c r="E151">
        <v>31</v>
      </c>
    </row>
    <row r="152" spans="1:5" x14ac:dyDescent="0.25">
      <c r="A152" t="s">
        <v>17614</v>
      </c>
      <c r="B152" t="s">
        <v>12010</v>
      </c>
      <c r="C152">
        <v>2022</v>
      </c>
      <c r="D152">
        <v>6</v>
      </c>
      <c r="E152">
        <v>1</v>
      </c>
    </row>
    <row r="153" spans="1:5" x14ac:dyDescent="0.25">
      <c r="A153" t="s">
        <v>17615</v>
      </c>
      <c r="B153" t="s">
        <v>11430</v>
      </c>
      <c r="C153">
        <v>2022</v>
      </c>
      <c r="D153">
        <v>6</v>
      </c>
      <c r="E153">
        <v>2</v>
      </c>
    </row>
    <row r="154" spans="1:5" x14ac:dyDescent="0.25">
      <c r="A154" t="s">
        <v>17616</v>
      </c>
      <c r="B154" t="s">
        <v>11128</v>
      </c>
      <c r="C154">
        <v>2022</v>
      </c>
      <c r="D154">
        <v>6</v>
      </c>
      <c r="E154">
        <v>3</v>
      </c>
    </row>
    <row r="155" spans="1:5" x14ac:dyDescent="0.25">
      <c r="A155" t="s">
        <v>17617</v>
      </c>
      <c r="B155" t="s">
        <v>11544</v>
      </c>
      <c r="C155">
        <v>2022</v>
      </c>
      <c r="D155">
        <v>6</v>
      </c>
      <c r="E155">
        <v>4</v>
      </c>
    </row>
    <row r="156" spans="1:5" x14ac:dyDescent="0.25">
      <c r="A156" t="s">
        <v>17618</v>
      </c>
      <c r="B156" t="s">
        <v>12023</v>
      </c>
      <c r="C156">
        <v>2022</v>
      </c>
      <c r="D156">
        <v>6</v>
      </c>
      <c r="E156">
        <v>5</v>
      </c>
    </row>
    <row r="157" spans="1:5" x14ac:dyDescent="0.25">
      <c r="A157" t="s">
        <v>17619</v>
      </c>
      <c r="B157" t="s">
        <v>11270</v>
      </c>
      <c r="C157">
        <v>2022</v>
      </c>
      <c r="D157">
        <v>6</v>
      </c>
      <c r="E157">
        <v>6</v>
      </c>
    </row>
    <row r="158" spans="1:5" x14ac:dyDescent="0.25">
      <c r="A158" t="s">
        <v>17620</v>
      </c>
      <c r="B158" t="s">
        <v>11642</v>
      </c>
      <c r="C158">
        <v>2022</v>
      </c>
      <c r="D158">
        <v>6</v>
      </c>
      <c r="E158">
        <v>7</v>
      </c>
    </row>
    <row r="159" spans="1:5" x14ac:dyDescent="0.25">
      <c r="A159" t="s">
        <v>17621</v>
      </c>
      <c r="B159" t="s">
        <v>11628</v>
      </c>
      <c r="C159">
        <v>2022</v>
      </c>
      <c r="D159">
        <v>6</v>
      </c>
      <c r="E159">
        <v>8</v>
      </c>
    </row>
    <row r="160" spans="1:5" x14ac:dyDescent="0.25">
      <c r="A160" t="s">
        <v>17622</v>
      </c>
      <c r="B160" t="s">
        <v>11129</v>
      </c>
      <c r="C160">
        <v>2022</v>
      </c>
      <c r="D160">
        <v>6</v>
      </c>
      <c r="E160">
        <v>9</v>
      </c>
    </row>
    <row r="161" spans="1:5" x14ac:dyDescent="0.25">
      <c r="A161" t="s">
        <v>17623</v>
      </c>
      <c r="B161" t="s">
        <v>12047</v>
      </c>
      <c r="C161">
        <v>2022</v>
      </c>
      <c r="D161">
        <v>6</v>
      </c>
      <c r="E161">
        <v>10</v>
      </c>
    </row>
    <row r="162" spans="1:5" x14ac:dyDescent="0.25">
      <c r="A162" t="s">
        <v>17624</v>
      </c>
      <c r="B162" t="s">
        <v>11845</v>
      </c>
      <c r="C162">
        <v>2022</v>
      </c>
      <c r="D162">
        <v>6</v>
      </c>
      <c r="E162">
        <v>11</v>
      </c>
    </row>
    <row r="163" spans="1:5" x14ac:dyDescent="0.25">
      <c r="A163" t="s">
        <v>17625</v>
      </c>
      <c r="B163" t="s">
        <v>11682</v>
      </c>
      <c r="C163">
        <v>2022</v>
      </c>
      <c r="D163">
        <v>6</v>
      </c>
      <c r="E163">
        <v>12</v>
      </c>
    </row>
    <row r="164" spans="1:5" x14ac:dyDescent="0.25">
      <c r="A164" t="s">
        <v>17626</v>
      </c>
      <c r="B164" t="s">
        <v>11235</v>
      </c>
      <c r="C164">
        <v>2022</v>
      </c>
      <c r="D164">
        <v>6</v>
      </c>
      <c r="E164">
        <v>13</v>
      </c>
    </row>
    <row r="165" spans="1:5" x14ac:dyDescent="0.25">
      <c r="A165" t="s">
        <v>17627</v>
      </c>
      <c r="B165" t="s">
        <v>11271</v>
      </c>
      <c r="C165">
        <v>2022</v>
      </c>
      <c r="D165">
        <v>6</v>
      </c>
      <c r="E165">
        <v>14</v>
      </c>
    </row>
    <row r="166" spans="1:5" x14ac:dyDescent="0.25">
      <c r="A166" t="s">
        <v>17628</v>
      </c>
      <c r="B166" t="s">
        <v>11899</v>
      </c>
      <c r="C166">
        <v>2022</v>
      </c>
      <c r="D166">
        <v>6</v>
      </c>
      <c r="E166">
        <v>15</v>
      </c>
    </row>
    <row r="167" spans="1:5" x14ac:dyDescent="0.25">
      <c r="A167" t="s">
        <v>17629</v>
      </c>
      <c r="B167" t="s">
        <v>11204</v>
      </c>
      <c r="C167">
        <v>2022</v>
      </c>
      <c r="D167">
        <v>6</v>
      </c>
      <c r="E167">
        <v>16</v>
      </c>
    </row>
    <row r="168" spans="1:5" x14ac:dyDescent="0.25">
      <c r="A168" t="s">
        <v>17630</v>
      </c>
      <c r="B168" t="s">
        <v>11936</v>
      </c>
      <c r="C168">
        <v>2022</v>
      </c>
      <c r="D168">
        <v>6</v>
      </c>
      <c r="E168">
        <v>17</v>
      </c>
    </row>
    <row r="169" spans="1:5" x14ac:dyDescent="0.25">
      <c r="A169" t="s">
        <v>17631</v>
      </c>
      <c r="B169" t="s">
        <v>11236</v>
      </c>
      <c r="C169">
        <v>2022</v>
      </c>
      <c r="D169">
        <v>6</v>
      </c>
      <c r="E169">
        <v>18</v>
      </c>
    </row>
    <row r="170" spans="1:5" x14ac:dyDescent="0.25">
      <c r="A170" t="s">
        <v>17632</v>
      </c>
      <c r="B170" t="s">
        <v>11465</v>
      </c>
      <c r="C170">
        <v>2022</v>
      </c>
      <c r="D170">
        <v>6</v>
      </c>
      <c r="E170">
        <v>19</v>
      </c>
    </row>
    <row r="171" spans="1:5" x14ac:dyDescent="0.25">
      <c r="A171" t="s">
        <v>17633</v>
      </c>
      <c r="B171" t="s">
        <v>11413</v>
      </c>
      <c r="C171">
        <v>2022</v>
      </c>
      <c r="D171">
        <v>6</v>
      </c>
      <c r="E171">
        <v>20</v>
      </c>
    </row>
    <row r="172" spans="1:5" x14ac:dyDescent="0.25">
      <c r="A172" t="s">
        <v>17634</v>
      </c>
      <c r="B172" t="s">
        <v>11466</v>
      </c>
      <c r="C172">
        <v>2022</v>
      </c>
      <c r="D172">
        <v>6</v>
      </c>
      <c r="E172">
        <v>21</v>
      </c>
    </row>
    <row r="173" spans="1:5" x14ac:dyDescent="0.25">
      <c r="A173" t="s">
        <v>17635</v>
      </c>
      <c r="B173" t="s">
        <v>11348</v>
      </c>
      <c r="C173">
        <v>2022</v>
      </c>
      <c r="D173">
        <v>6</v>
      </c>
      <c r="E173">
        <v>22</v>
      </c>
    </row>
    <row r="174" spans="1:5" x14ac:dyDescent="0.25">
      <c r="A174" t="s">
        <v>17636</v>
      </c>
      <c r="B174" t="s">
        <v>11059</v>
      </c>
      <c r="C174">
        <v>2022</v>
      </c>
      <c r="D174">
        <v>6</v>
      </c>
      <c r="E174">
        <v>23</v>
      </c>
    </row>
    <row r="175" spans="1:5" x14ac:dyDescent="0.25">
      <c r="A175" t="s">
        <v>17637</v>
      </c>
      <c r="B175" t="s">
        <v>11101</v>
      </c>
      <c r="C175">
        <v>2022</v>
      </c>
      <c r="D175">
        <v>6</v>
      </c>
      <c r="E175">
        <v>24</v>
      </c>
    </row>
    <row r="176" spans="1:5" x14ac:dyDescent="0.25">
      <c r="A176" t="s">
        <v>17638</v>
      </c>
      <c r="B176" t="s">
        <v>10977</v>
      </c>
      <c r="C176">
        <v>2022</v>
      </c>
      <c r="D176">
        <v>6</v>
      </c>
      <c r="E176">
        <v>25</v>
      </c>
    </row>
    <row r="177" spans="1:5" x14ac:dyDescent="0.25">
      <c r="A177" t="s">
        <v>17639</v>
      </c>
      <c r="B177" t="s">
        <v>11414</v>
      </c>
      <c r="C177">
        <v>2022</v>
      </c>
      <c r="D177">
        <v>6</v>
      </c>
      <c r="E177">
        <v>26</v>
      </c>
    </row>
    <row r="178" spans="1:5" x14ac:dyDescent="0.25">
      <c r="A178" t="s">
        <v>17640</v>
      </c>
      <c r="B178" t="s">
        <v>11102</v>
      </c>
      <c r="C178">
        <v>2022</v>
      </c>
      <c r="D178">
        <v>6</v>
      </c>
      <c r="E178">
        <v>27</v>
      </c>
    </row>
    <row r="179" spans="1:5" x14ac:dyDescent="0.25">
      <c r="A179" t="s">
        <v>17641</v>
      </c>
      <c r="B179" t="s">
        <v>11769</v>
      </c>
      <c r="C179">
        <v>2022</v>
      </c>
      <c r="D179">
        <v>6</v>
      </c>
      <c r="E179">
        <v>28</v>
      </c>
    </row>
    <row r="180" spans="1:5" x14ac:dyDescent="0.25">
      <c r="A180" t="s">
        <v>17642</v>
      </c>
      <c r="B180" t="s">
        <v>11432</v>
      </c>
      <c r="C180">
        <v>2022</v>
      </c>
      <c r="D180">
        <v>6</v>
      </c>
      <c r="E180">
        <v>29</v>
      </c>
    </row>
    <row r="181" spans="1:5" x14ac:dyDescent="0.25">
      <c r="A181" t="s">
        <v>17643</v>
      </c>
      <c r="B181" t="s">
        <v>11722</v>
      </c>
      <c r="C181">
        <v>2022</v>
      </c>
      <c r="D181">
        <v>6</v>
      </c>
      <c r="E181">
        <v>30</v>
      </c>
    </row>
    <row r="182" spans="1:5" x14ac:dyDescent="0.25">
      <c r="A182" t="s">
        <v>17644</v>
      </c>
      <c r="B182" t="s">
        <v>10978</v>
      </c>
      <c r="C182">
        <v>2022</v>
      </c>
      <c r="D182">
        <v>7</v>
      </c>
      <c r="E182">
        <v>1</v>
      </c>
    </row>
    <row r="183" spans="1:5" x14ac:dyDescent="0.25">
      <c r="A183" t="s">
        <v>17645</v>
      </c>
      <c r="B183" t="s">
        <v>11624</v>
      </c>
      <c r="C183">
        <v>2022</v>
      </c>
      <c r="D183">
        <v>7</v>
      </c>
      <c r="E183">
        <v>3</v>
      </c>
    </row>
    <row r="184" spans="1:5" x14ac:dyDescent="0.25">
      <c r="A184" t="s">
        <v>17646</v>
      </c>
      <c r="B184" t="s">
        <v>11086</v>
      </c>
      <c r="C184">
        <v>2022</v>
      </c>
      <c r="D184">
        <v>7</v>
      </c>
      <c r="E184">
        <v>4</v>
      </c>
    </row>
    <row r="185" spans="1:5" x14ac:dyDescent="0.25">
      <c r="A185" t="s">
        <v>17647</v>
      </c>
      <c r="B185" t="s">
        <v>11997</v>
      </c>
      <c r="C185">
        <v>2022</v>
      </c>
      <c r="D185">
        <v>7</v>
      </c>
      <c r="E185">
        <v>5</v>
      </c>
    </row>
    <row r="186" spans="1:5" x14ac:dyDescent="0.25">
      <c r="A186" t="s">
        <v>17648</v>
      </c>
      <c r="B186" t="s">
        <v>11036</v>
      </c>
      <c r="C186">
        <v>2022</v>
      </c>
      <c r="D186">
        <v>7</v>
      </c>
      <c r="E186">
        <v>6</v>
      </c>
    </row>
    <row r="187" spans="1:5" x14ac:dyDescent="0.25">
      <c r="A187" t="s">
        <v>17649</v>
      </c>
      <c r="B187" t="s">
        <v>11087</v>
      </c>
      <c r="C187">
        <v>2022</v>
      </c>
      <c r="D187">
        <v>7</v>
      </c>
      <c r="E187">
        <v>7</v>
      </c>
    </row>
    <row r="188" spans="1:5" x14ac:dyDescent="0.25">
      <c r="A188" t="s">
        <v>17650</v>
      </c>
      <c r="B188" t="s">
        <v>11053</v>
      </c>
      <c r="C188">
        <v>2022</v>
      </c>
      <c r="D188">
        <v>7</v>
      </c>
      <c r="E188">
        <v>8</v>
      </c>
    </row>
    <row r="189" spans="1:5" x14ac:dyDescent="0.25">
      <c r="A189" t="s">
        <v>17651</v>
      </c>
      <c r="B189" t="s">
        <v>11508</v>
      </c>
      <c r="C189">
        <v>2022</v>
      </c>
      <c r="D189">
        <v>7</v>
      </c>
      <c r="E189">
        <v>9</v>
      </c>
    </row>
    <row r="190" spans="1:5" x14ac:dyDescent="0.25">
      <c r="A190" t="s">
        <v>17652</v>
      </c>
      <c r="B190" t="s">
        <v>11629</v>
      </c>
      <c r="C190">
        <v>2022</v>
      </c>
      <c r="D190">
        <v>7</v>
      </c>
      <c r="E190">
        <v>10</v>
      </c>
    </row>
    <row r="191" spans="1:5" x14ac:dyDescent="0.25">
      <c r="A191" t="s">
        <v>17653</v>
      </c>
      <c r="B191" t="s">
        <v>11509</v>
      </c>
      <c r="C191">
        <v>2022</v>
      </c>
      <c r="D191">
        <v>7</v>
      </c>
      <c r="E191">
        <v>11</v>
      </c>
    </row>
    <row r="192" spans="1:5" x14ac:dyDescent="0.25">
      <c r="A192" t="s">
        <v>17654</v>
      </c>
      <c r="B192" t="s">
        <v>11894</v>
      </c>
      <c r="C192">
        <v>2022</v>
      </c>
      <c r="D192">
        <v>7</v>
      </c>
      <c r="E192">
        <v>12</v>
      </c>
    </row>
    <row r="193" spans="1:5" x14ac:dyDescent="0.25">
      <c r="A193" t="s">
        <v>17655</v>
      </c>
      <c r="B193" t="s">
        <v>11012</v>
      </c>
      <c r="C193">
        <v>2022</v>
      </c>
      <c r="D193">
        <v>7</v>
      </c>
      <c r="E193">
        <v>13</v>
      </c>
    </row>
    <row r="194" spans="1:5" x14ac:dyDescent="0.25">
      <c r="A194" t="s">
        <v>17656</v>
      </c>
      <c r="B194" t="s">
        <v>11954</v>
      </c>
      <c r="C194">
        <v>2022</v>
      </c>
      <c r="D194">
        <v>7</v>
      </c>
      <c r="E194">
        <v>14</v>
      </c>
    </row>
    <row r="195" spans="1:5" x14ac:dyDescent="0.25">
      <c r="A195" t="s">
        <v>17657</v>
      </c>
      <c r="B195" t="s">
        <v>11517</v>
      </c>
      <c r="C195">
        <v>2022</v>
      </c>
      <c r="D195">
        <v>7</v>
      </c>
      <c r="E195">
        <v>15</v>
      </c>
    </row>
    <row r="196" spans="1:5" x14ac:dyDescent="0.25">
      <c r="A196" t="s">
        <v>17658</v>
      </c>
      <c r="B196" t="s">
        <v>10971</v>
      </c>
      <c r="C196">
        <v>2022</v>
      </c>
      <c r="D196">
        <v>7</v>
      </c>
      <c r="E196">
        <v>16</v>
      </c>
    </row>
    <row r="197" spans="1:5" x14ac:dyDescent="0.25">
      <c r="A197" t="s">
        <v>17659</v>
      </c>
      <c r="B197" t="s">
        <v>11054</v>
      </c>
      <c r="C197">
        <v>2022</v>
      </c>
      <c r="D197">
        <v>7</v>
      </c>
      <c r="E197">
        <v>17</v>
      </c>
    </row>
    <row r="198" spans="1:5" x14ac:dyDescent="0.25">
      <c r="A198" t="s">
        <v>17660</v>
      </c>
      <c r="B198" t="s">
        <v>11539</v>
      </c>
      <c r="C198">
        <v>2022</v>
      </c>
      <c r="D198">
        <v>7</v>
      </c>
      <c r="E198">
        <v>18</v>
      </c>
    </row>
    <row r="199" spans="1:5" x14ac:dyDescent="0.25">
      <c r="A199" t="s">
        <v>17661</v>
      </c>
      <c r="B199" t="s">
        <v>11613</v>
      </c>
      <c r="C199">
        <v>2022</v>
      </c>
      <c r="D199">
        <v>7</v>
      </c>
      <c r="E199">
        <v>19</v>
      </c>
    </row>
    <row r="200" spans="1:5" x14ac:dyDescent="0.25">
      <c r="A200" t="s">
        <v>17662</v>
      </c>
      <c r="B200" t="s">
        <v>11488</v>
      </c>
      <c r="C200">
        <v>2022</v>
      </c>
      <c r="D200">
        <v>7</v>
      </c>
      <c r="E200">
        <v>20</v>
      </c>
    </row>
    <row r="201" spans="1:5" x14ac:dyDescent="0.25">
      <c r="A201" t="s">
        <v>17663</v>
      </c>
      <c r="B201" t="s">
        <v>11924</v>
      </c>
      <c r="C201">
        <v>2022</v>
      </c>
      <c r="D201">
        <v>7</v>
      </c>
      <c r="E201">
        <v>21</v>
      </c>
    </row>
    <row r="202" spans="1:5" x14ac:dyDescent="0.25">
      <c r="A202" t="s">
        <v>17664</v>
      </c>
      <c r="B202" t="s">
        <v>11066</v>
      </c>
      <c r="C202">
        <v>2022</v>
      </c>
      <c r="D202">
        <v>7</v>
      </c>
      <c r="E202">
        <v>22</v>
      </c>
    </row>
    <row r="203" spans="1:5" x14ac:dyDescent="0.25">
      <c r="A203" t="s">
        <v>17665</v>
      </c>
      <c r="B203" t="s">
        <v>11880</v>
      </c>
      <c r="C203">
        <v>2022</v>
      </c>
      <c r="D203">
        <v>7</v>
      </c>
      <c r="E203">
        <v>23</v>
      </c>
    </row>
    <row r="204" spans="1:5" x14ac:dyDescent="0.25">
      <c r="A204" t="s">
        <v>17666</v>
      </c>
      <c r="B204" t="s">
        <v>11489</v>
      </c>
      <c r="C204">
        <v>2022</v>
      </c>
      <c r="D204">
        <v>7</v>
      </c>
      <c r="E204">
        <v>24</v>
      </c>
    </row>
    <row r="205" spans="1:5" x14ac:dyDescent="0.25">
      <c r="A205" t="s">
        <v>17667</v>
      </c>
      <c r="B205" t="s">
        <v>10972</v>
      </c>
      <c r="C205">
        <v>2022</v>
      </c>
      <c r="D205">
        <v>7</v>
      </c>
      <c r="E205">
        <v>25</v>
      </c>
    </row>
    <row r="206" spans="1:5" x14ac:dyDescent="0.25">
      <c r="A206" t="s">
        <v>17668</v>
      </c>
      <c r="B206" t="s">
        <v>11680</v>
      </c>
      <c r="C206">
        <v>2022</v>
      </c>
      <c r="D206">
        <v>7</v>
      </c>
      <c r="E206">
        <v>27</v>
      </c>
    </row>
    <row r="207" spans="1:5" x14ac:dyDescent="0.25">
      <c r="A207" t="s">
        <v>17669</v>
      </c>
      <c r="B207" t="s">
        <v>11966</v>
      </c>
      <c r="C207">
        <v>2022</v>
      </c>
      <c r="D207">
        <v>7</v>
      </c>
      <c r="E207">
        <v>28</v>
      </c>
    </row>
    <row r="208" spans="1:5" x14ac:dyDescent="0.25">
      <c r="A208" t="s">
        <v>17670</v>
      </c>
      <c r="B208" t="s">
        <v>11644</v>
      </c>
      <c r="C208">
        <v>2022</v>
      </c>
      <c r="D208">
        <v>7</v>
      </c>
      <c r="E208">
        <v>29</v>
      </c>
    </row>
    <row r="209" spans="1:5" x14ac:dyDescent="0.25">
      <c r="A209" t="s">
        <v>17671</v>
      </c>
      <c r="B209" t="s">
        <v>11828</v>
      </c>
      <c r="C209">
        <v>2022</v>
      </c>
      <c r="D209">
        <v>7</v>
      </c>
      <c r="E209">
        <v>30</v>
      </c>
    </row>
    <row r="210" spans="1:5" x14ac:dyDescent="0.25">
      <c r="A210" t="s">
        <v>17672</v>
      </c>
      <c r="B210" t="s">
        <v>11067</v>
      </c>
      <c r="C210">
        <v>2022</v>
      </c>
      <c r="D210">
        <v>7</v>
      </c>
      <c r="E210">
        <v>31</v>
      </c>
    </row>
    <row r="211" spans="1:5" x14ac:dyDescent="0.25">
      <c r="A211" t="s">
        <v>17673</v>
      </c>
      <c r="B211" t="s">
        <v>11571</v>
      </c>
      <c r="C211">
        <v>2022</v>
      </c>
      <c r="D211">
        <v>8</v>
      </c>
      <c r="E211">
        <v>1</v>
      </c>
    </row>
    <row r="212" spans="1:5" x14ac:dyDescent="0.25">
      <c r="A212" t="s">
        <v>17674</v>
      </c>
      <c r="B212" t="s">
        <v>11645</v>
      </c>
      <c r="C212">
        <v>2022</v>
      </c>
      <c r="D212">
        <v>8</v>
      </c>
      <c r="E212">
        <v>2</v>
      </c>
    </row>
    <row r="213" spans="1:5" x14ac:dyDescent="0.25">
      <c r="A213" t="s">
        <v>17675</v>
      </c>
      <c r="B213" t="s">
        <v>11033</v>
      </c>
      <c r="C213">
        <v>2022</v>
      </c>
      <c r="D213">
        <v>8</v>
      </c>
      <c r="E213">
        <v>4</v>
      </c>
    </row>
    <row r="214" spans="1:5" x14ac:dyDescent="0.25">
      <c r="A214" t="s">
        <v>17676</v>
      </c>
      <c r="B214" t="s">
        <v>11669</v>
      </c>
      <c r="C214">
        <v>2022</v>
      </c>
      <c r="D214">
        <v>8</v>
      </c>
      <c r="E214">
        <v>5</v>
      </c>
    </row>
    <row r="215" spans="1:5" x14ac:dyDescent="0.25">
      <c r="A215" t="s">
        <v>17677</v>
      </c>
      <c r="B215" t="s">
        <v>11187</v>
      </c>
      <c r="C215">
        <v>2022</v>
      </c>
      <c r="D215">
        <v>8</v>
      </c>
      <c r="E215">
        <v>6</v>
      </c>
    </row>
    <row r="216" spans="1:5" x14ac:dyDescent="0.25">
      <c r="A216" t="s">
        <v>17678</v>
      </c>
      <c r="B216" t="s">
        <v>11778</v>
      </c>
      <c r="C216">
        <v>2022</v>
      </c>
      <c r="D216">
        <v>8</v>
      </c>
      <c r="E216">
        <v>7</v>
      </c>
    </row>
    <row r="217" spans="1:5" x14ac:dyDescent="0.25">
      <c r="A217" t="s">
        <v>17679</v>
      </c>
      <c r="B217" t="s">
        <v>11670</v>
      </c>
      <c r="C217">
        <v>2022</v>
      </c>
      <c r="D217">
        <v>8</v>
      </c>
      <c r="E217">
        <v>8</v>
      </c>
    </row>
    <row r="218" spans="1:5" x14ac:dyDescent="0.25">
      <c r="A218" t="s">
        <v>17680</v>
      </c>
      <c r="B218" t="s">
        <v>11073</v>
      </c>
      <c r="C218">
        <v>2022</v>
      </c>
      <c r="D218">
        <v>8</v>
      </c>
      <c r="E218">
        <v>9</v>
      </c>
    </row>
    <row r="219" spans="1:5" x14ac:dyDescent="0.25">
      <c r="A219" t="s">
        <v>17681</v>
      </c>
      <c r="B219" t="s">
        <v>11823</v>
      </c>
      <c r="C219">
        <v>2022</v>
      </c>
      <c r="D219">
        <v>8</v>
      </c>
      <c r="E219">
        <v>10</v>
      </c>
    </row>
    <row r="220" spans="1:5" x14ac:dyDescent="0.25">
      <c r="A220" t="s">
        <v>17682</v>
      </c>
      <c r="B220" t="s">
        <v>11593</v>
      </c>
      <c r="C220">
        <v>2022</v>
      </c>
      <c r="D220">
        <v>8</v>
      </c>
      <c r="E220">
        <v>11</v>
      </c>
    </row>
    <row r="221" spans="1:5" x14ac:dyDescent="0.25">
      <c r="A221" t="s">
        <v>17683</v>
      </c>
      <c r="B221" t="s">
        <v>11930</v>
      </c>
      <c r="C221">
        <v>2022</v>
      </c>
      <c r="D221">
        <v>8</v>
      </c>
      <c r="E221">
        <v>12</v>
      </c>
    </row>
    <row r="222" spans="1:5" x14ac:dyDescent="0.25">
      <c r="A222" t="s">
        <v>17684</v>
      </c>
      <c r="B222" t="s">
        <v>11579</v>
      </c>
      <c r="C222">
        <v>2022</v>
      </c>
      <c r="D222">
        <v>8</v>
      </c>
      <c r="E222">
        <v>13</v>
      </c>
    </row>
    <row r="223" spans="1:5" x14ac:dyDescent="0.25">
      <c r="A223" t="s">
        <v>17685</v>
      </c>
      <c r="B223" t="s">
        <v>11985</v>
      </c>
      <c r="C223">
        <v>2022</v>
      </c>
      <c r="D223">
        <v>8</v>
      </c>
      <c r="E223">
        <v>14</v>
      </c>
    </row>
    <row r="224" spans="1:5" x14ac:dyDescent="0.25">
      <c r="A224" t="s">
        <v>17686</v>
      </c>
      <c r="B224" t="s">
        <v>11188</v>
      </c>
      <c r="C224">
        <v>2022</v>
      </c>
      <c r="D224">
        <v>8</v>
      </c>
      <c r="E224">
        <v>15</v>
      </c>
    </row>
    <row r="225" spans="1:5" x14ac:dyDescent="0.25">
      <c r="A225" t="s">
        <v>17687</v>
      </c>
      <c r="B225" t="s">
        <v>11767</v>
      </c>
      <c r="C225">
        <v>2022</v>
      </c>
      <c r="D225">
        <v>8</v>
      </c>
      <c r="E225">
        <v>16</v>
      </c>
    </row>
    <row r="226" spans="1:5" x14ac:dyDescent="0.25">
      <c r="A226" t="s">
        <v>17688</v>
      </c>
      <c r="B226" t="s">
        <v>11968</v>
      </c>
      <c r="C226">
        <v>2022</v>
      </c>
      <c r="D226">
        <v>8</v>
      </c>
      <c r="E226">
        <v>17</v>
      </c>
    </row>
    <row r="227" spans="1:5" x14ac:dyDescent="0.25">
      <c r="A227" t="s">
        <v>17689</v>
      </c>
      <c r="B227" t="s">
        <v>11824</v>
      </c>
      <c r="C227">
        <v>2022</v>
      </c>
      <c r="D227">
        <v>8</v>
      </c>
      <c r="E227">
        <v>18</v>
      </c>
    </row>
    <row r="228" spans="1:5" x14ac:dyDescent="0.25">
      <c r="A228" t="s">
        <v>17690</v>
      </c>
      <c r="B228" t="s">
        <v>11195</v>
      </c>
      <c r="C228">
        <v>2022</v>
      </c>
      <c r="D228">
        <v>8</v>
      </c>
      <c r="E228">
        <v>19</v>
      </c>
    </row>
    <row r="229" spans="1:5" x14ac:dyDescent="0.25">
      <c r="A229" t="s">
        <v>17691</v>
      </c>
      <c r="B229" t="s">
        <v>11854</v>
      </c>
      <c r="C229">
        <v>2022</v>
      </c>
      <c r="D229">
        <v>8</v>
      </c>
      <c r="E229">
        <v>20</v>
      </c>
    </row>
    <row r="230" spans="1:5" x14ac:dyDescent="0.25">
      <c r="A230" t="s">
        <v>17692</v>
      </c>
      <c r="B230" t="s">
        <v>11720</v>
      </c>
      <c r="C230">
        <v>2022</v>
      </c>
      <c r="D230">
        <v>8</v>
      </c>
      <c r="E230">
        <v>21</v>
      </c>
    </row>
    <row r="231" spans="1:5" x14ac:dyDescent="0.25">
      <c r="A231" t="s">
        <v>17693</v>
      </c>
      <c r="B231" t="s">
        <v>11864</v>
      </c>
      <c r="C231">
        <v>2022</v>
      </c>
      <c r="D231">
        <v>8</v>
      </c>
      <c r="E231">
        <v>22</v>
      </c>
    </row>
    <row r="232" spans="1:5" x14ac:dyDescent="0.25">
      <c r="A232" t="s">
        <v>17694</v>
      </c>
      <c r="B232" t="s">
        <v>11167</v>
      </c>
      <c r="C232">
        <v>2022</v>
      </c>
      <c r="D232">
        <v>8</v>
      </c>
      <c r="E232">
        <v>23</v>
      </c>
    </row>
    <row r="233" spans="1:5" x14ac:dyDescent="0.25">
      <c r="A233" t="s">
        <v>17695</v>
      </c>
      <c r="B233" t="s">
        <v>11721</v>
      </c>
      <c r="C233">
        <v>2022</v>
      </c>
      <c r="D233">
        <v>8</v>
      </c>
      <c r="E233">
        <v>24</v>
      </c>
    </row>
    <row r="234" spans="1:5" x14ac:dyDescent="0.25">
      <c r="A234" t="s">
        <v>17696</v>
      </c>
      <c r="B234" t="s">
        <v>11168</v>
      </c>
      <c r="C234">
        <v>2022</v>
      </c>
      <c r="D234">
        <v>8</v>
      </c>
      <c r="E234">
        <v>25</v>
      </c>
    </row>
    <row r="235" spans="1:5" x14ac:dyDescent="0.25">
      <c r="A235" t="s">
        <v>17697</v>
      </c>
      <c r="B235" t="s">
        <v>11528</v>
      </c>
      <c r="C235">
        <v>2022</v>
      </c>
      <c r="D235">
        <v>8</v>
      </c>
      <c r="E235">
        <v>26</v>
      </c>
    </row>
    <row r="236" spans="1:5" x14ac:dyDescent="0.25">
      <c r="A236" t="s">
        <v>17698</v>
      </c>
      <c r="B236" t="s">
        <v>11192</v>
      </c>
      <c r="C236">
        <v>2022</v>
      </c>
      <c r="D236">
        <v>8</v>
      </c>
      <c r="E236">
        <v>27</v>
      </c>
    </row>
    <row r="237" spans="1:5" x14ac:dyDescent="0.25">
      <c r="A237" t="s">
        <v>17699</v>
      </c>
      <c r="B237" t="s">
        <v>11485</v>
      </c>
      <c r="C237">
        <v>2022</v>
      </c>
      <c r="D237">
        <v>8</v>
      </c>
      <c r="E237">
        <v>28</v>
      </c>
    </row>
    <row r="238" spans="1:5" x14ac:dyDescent="0.25">
      <c r="A238" t="s">
        <v>17700</v>
      </c>
      <c r="B238" t="s">
        <v>11667</v>
      </c>
      <c r="C238">
        <v>2022</v>
      </c>
      <c r="D238">
        <v>8</v>
      </c>
      <c r="E238">
        <v>30</v>
      </c>
    </row>
    <row r="239" spans="1:5" x14ac:dyDescent="0.25">
      <c r="A239" t="s">
        <v>17701</v>
      </c>
      <c r="B239" t="s">
        <v>11920</v>
      </c>
      <c r="C239">
        <v>2022</v>
      </c>
      <c r="D239">
        <v>8</v>
      </c>
      <c r="E239">
        <v>31</v>
      </c>
    </row>
    <row r="240" spans="1:5" x14ac:dyDescent="0.25">
      <c r="A240" t="s">
        <v>17702</v>
      </c>
      <c r="B240" t="s">
        <v>11529</v>
      </c>
      <c r="C240">
        <v>2022</v>
      </c>
      <c r="D240">
        <v>9</v>
      </c>
      <c r="E240">
        <v>1</v>
      </c>
    </row>
    <row r="241" spans="1:5" x14ac:dyDescent="0.25">
      <c r="A241" t="s">
        <v>17703</v>
      </c>
      <c r="B241" t="s">
        <v>11138</v>
      </c>
      <c r="C241">
        <v>2022</v>
      </c>
      <c r="D241">
        <v>9</v>
      </c>
      <c r="E241">
        <v>2</v>
      </c>
    </row>
    <row r="242" spans="1:5" x14ac:dyDescent="0.25">
      <c r="A242" t="s">
        <v>17704</v>
      </c>
      <c r="B242" t="s">
        <v>12012</v>
      </c>
      <c r="C242">
        <v>2022</v>
      </c>
      <c r="D242">
        <v>9</v>
      </c>
      <c r="E242">
        <v>3</v>
      </c>
    </row>
    <row r="243" spans="1:5" x14ac:dyDescent="0.25">
      <c r="A243" t="s">
        <v>17705</v>
      </c>
      <c r="B243" t="s">
        <v>11673</v>
      </c>
      <c r="C243">
        <v>2022</v>
      </c>
      <c r="D243">
        <v>9</v>
      </c>
      <c r="E243">
        <v>4</v>
      </c>
    </row>
    <row r="244" spans="1:5" x14ac:dyDescent="0.25">
      <c r="A244" t="s">
        <v>17706</v>
      </c>
      <c r="B244" t="s">
        <v>11139</v>
      </c>
      <c r="C244">
        <v>2022</v>
      </c>
      <c r="D244">
        <v>9</v>
      </c>
      <c r="E244">
        <v>5</v>
      </c>
    </row>
    <row r="245" spans="1:5" x14ac:dyDescent="0.25">
      <c r="A245" t="s">
        <v>17707</v>
      </c>
      <c r="B245" t="s">
        <v>11486</v>
      </c>
      <c r="C245">
        <v>2022</v>
      </c>
      <c r="D245">
        <v>9</v>
      </c>
      <c r="E245">
        <v>6</v>
      </c>
    </row>
    <row r="246" spans="1:5" x14ac:dyDescent="0.25">
      <c r="A246" t="s">
        <v>17708</v>
      </c>
      <c r="B246" t="s">
        <v>11668</v>
      </c>
      <c r="C246">
        <v>2022</v>
      </c>
      <c r="D246">
        <v>9</v>
      </c>
      <c r="E246">
        <v>7</v>
      </c>
    </row>
    <row r="247" spans="1:5" x14ac:dyDescent="0.25">
      <c r="A247" t="s">
        <v>17709</v>
      </c>
      <c r="B247" t="s">
        <v>11918</v>
      </c>
      <c r="C247">
        <v>2022</v>
      </c>
      <c r="D247">
        <v>9</v>
      </c>
      <c r="E247">
        <v>8</v>
      </c>
    </row>
    <row r="248" spans="1:5" x14ac:dyDescent="0.25">
      <c r="A248" t="s">
        <v>17710</v>
      </c>
      <c r="B248" t="s">
        <v>11625</v>
      </c>
      <c r="C248">
        <v>2022</v>
      </c>
      <c r="D248">
        <v>9</v>
      </c>
      <c r="E248">
        <v>9</v>
      </c>
    </row>
    <row r="249" spans="1:5" x14ac:dyDescent="0.25">
      <c r="A249" t="s">
        <v>17711</v>
      </c>
      <c r="B249" t="s">
        <v>11909</v>
      </c>
      <c r="C249">
        <v>2022</v>
      </c>
      <c r="D249">
        <v>9</v>
      </c>
      <c r="E249">
        <v>10</v>
      </c>
    </row>
    <row r="250" spans="1:5" x14ac:dyDescent="0.25">
      <c r="A250" t="s">
        <v>17712</v>
      </c>
      <c r="B250" t="s">
        <v>11342</v>
      </c>
      <c r="C250">
        <v>2022</v>
      </c>
      <c r="D250">
        <v>9</v>
      </c>
      <c r="E250">
        <v>11</v>
      </c>
    </row>
    <row r="251" spans="1:5" x14ac:dyDescent="0.25">
      <c r="A251" t="s">
        <v>17713</v>
      </c>
      <c r="B251" t="s">
        <v>11154</v>
      </c>
      <c r="C251">
        <v>2022</v>
      </c>
      <c r="D251">
        <v>9</v>
      </c>
      <c r="E251">
        <v>12</v>
      </c>
    </row>
    <row r="252" spans="1:5" x14ac:dyDescent="0.25">
      <c r="A252" t="s">
        <v>17714</v>
      </c>
      <c r="B252" t="s">
        <v>11755</v>
      </c>
      <c r="C252">
        <v>2022</v>
      </c>
      <c r="D252">
        <v>9</v>
      </c>
      <c r="E252">
        <v>13</v>
      </c>
    </row>
    <row r="253" spans="1:5" x14ac:dyDescent="0.25">
      <c r="A253" t="s">
        <v>17715</v>
      </c>
      <c r="B253" t="s">
        <v>11155</v>
      </c>
      <c r="C253">
        <v>2022</v>
      </c>
      <c r="D253">
        <v>9</v>
      </c>
      <c r="E253">
        <v>14</v>
      </c>
    </row>
    <row r="254" spans="1:5" x14ac:dyDescent="0.25">
      <c r="A254" t="s">
        <v>17716</v>
      </c>
      <c r="B254" t="s">
        <v>11518</v>
      </c>
      <c r="C254">
        <v>2022</v>
      </c>
      <c r="D254">
        <v>9</v>
      </c>
      <c r="E254">
        <v>15</v>
      </c>
    </row>
    <row r="255" spans="1:5" x14ac:dyDescent="0.25">
      <c r="A255" t="s">
        <v>17717</v>
      </c>
      <c r="B255" t="s">
        <v>11343</v>
      </c>
      <c r="C255">
        <v>2022</v>
      </c>
      <c r="D255">
        <v>9</v>
      </c>
      <c r="E255">
        <v>16</v>
      </c>
    </row>
    <row r="256" spans="1:5" x14ac:dyDescent="0.25">
      <c r="A256" t="s">
        <v>17718</v>
      </c>
      <c r="B256" t="s">
        <v>11510</v>
      </c>
      <c r="C256">
        <v>2022</v>
      </c>
      <c r="D256">
        <v>9</v>
      </c>
      <c r="E256">
        <v>17</v>
      </c>
    </row>
    <row r="257" spans="1:5" x14ac:dyDescent="0.25">
      <c r="A257" t="s">
        <v>17719</v>
      </c>
      <c r="B257" t="s">
        <v>12034</v>
      </c>
      <c r="C257">
        <v>2022</v>
      </c>
      <c r="D257">
        <v>9</v>
      </c>
      <c r="E257">
        <v>18</v>
      </c>
    </row>
    <row r="258" spans="1:5" x14ac:dyDescent="0.25">
      <c r="A258" t="s">
        <v>17720</v>
      </c>
      <c r="B258" t="s">
        <v>11793</v>
      </c>
      <c r="C258">
        <v>2022</v>
      </c>
      <c r="D258">
        <v>9</v>
      </c>
      <c r="E258">
        <v>19</v>
      </c>
    </row>
    <row r="259" spans="1:5" x14ac:dyDescent="0.25">
      <c r="A259" t="s">
        <v>17721</v>
      </c>
      <c r="B259" t="s">
        <v>11760</v>
      </c>
      <c r="C259">
        <v>2022</v>
      </c>
      <c r="D259">
        <v>9</v>
      </c>
      <c r="E259">
        <v>20</v>
      </c>
    </row>
    <row r="260" spans="1:5" x14ac:dyDescent="0.25">
      <c r="A260" t="s">
        <v>17722</v>
      </c>
      <c r="B260" t="s">
        <v>11914</v>
      </c>
      <c r="C260">
        <v>2022</v>
      </c>
      <c r="D260">
        <v>9</v>
      </c>
      <c r="E260">
        <v>21</v>
      </c>
    </row>
    <row r="261" spans="1:5" x14ac:dyDescent="0.25">
      <c r="A261" t="s">
        <v>17723</v>
      </c>
      <c r="B261" t="s">
        <v>11002</v>
      </c>
      <c r="C261">
        <v>2022</v>
      </c>
      <c r="D261">
        <v>9</v>
      </c>
      <c r="E261">
        <v>22</v>
      </c>
    </row>
    <row r="262" spans="1:5" x14ac:dyDescent="0.25">
      <c r="A262" t="s">
        <v>17724</v>
      </c>
      <c r="B262" t="s">
        <v>11003</v>
      </c>
      <c r="C262">
        <v>2022</v>
      </c>
      <c r="D262">
        <v>9</v>
      </c>
      <c r="E262">
        <v>23</v>
      </c>
    </row>
    <row r="263" spans="1:5" x14ac:dyDescent="0.25">
      <c r="A263" t="s">
        <v>17725</v>
      </c>
      <c r="B263" t="s">
        <v>11212</v>
      </c>
      <c r="C263">
        <v>2022</v>
      </c>
      <c r="D263">
        <v>9</v>
      </c>
      <c r="E263">
        <v>24</v>
      </c>
    </row>
    <row r="264" spans="1:5" x14ac:dyDescent="0.25">
      <c r="A264" t="s">
        <v>17726</v>
      </c>
      <c r="B264" t="s">
        <v>11817</v>
      </c>
      <c r="C264">
        <v>2022</v>
      </c>
      <c r="D264">
        <v>9</v>
      </c>
      <c r="E264">
        <v>25</v>
      </c>
    </row>
    <row r="265" spans="1:5" x14ac:dyDescent="0.25">
      <c r="A265" t="s">
        <v>17727</v>
      </c>
      <c r="B265" t="s">
        <v>11309</v>
      </c>
      <c r="C265">
        <v>2022</v>
      </c>
      <c r="D265">
        <v>9</v>
      </c>
      <c r="E265">
        <v>26</v>
      </c>
    </row>
    <row r="266" spans="1:5" x14ac:dyDescent="0.25">
      <c r="A266" t="s">
        <v>17728</v>
      </c>
      <c r="B266" t="s">
        <v>11948</v>
      </c>
      <c r="C266">
        <v>2022</v>
      </c>
      <c r="D266">
        <v>9</v>
      </c>
      <c r="E266">
        <v>27</v>
      </c>
    </row>
    <row r="267" spans="1:5" x14ac:dyDescent="0.25">
      <c r="A267" t="s">
        <v>17729</v>
      </c>
      <c r="B267" t="s">
        <v>11310</v>
      </c>
      <c r="C267">
        <v>2022</v>
      </c>
      <c r="D267">
        <v>9</v>
      </c>
      <c r="E267">
        <v>28</v>
      </c>
    </row>
    <row r="268" spans="1:5" x14ac:dyDescent="0.25">
      <c r="A268" t="s">
        <v>17730</v>
      </c>
      <c r="B268" t="s">
        <v>11671</v>
      </c>
      <c r="C268">
        <v>2022</v>
      </c>
      <c r="D268">
        <v>9</v>
      </c>
      <c r="E268">
        <v>29</v>
      </c>
    </row>
    <row r="269" spans="1:5" x14ac:dyDescent="0.25">
      <c r="A269" t="s">
        <v>17731</v>
      </c>
      <c r="B269" t="s">
        <v>11827</v>
      </c>
      <c r="C269">
        <v>2022</v>
      </c>
      <c r="D269">
        <v>9</v>
      </c>
      <c r="E269">
        <v>30</v>
      </c>
    </row>
    <row r="270" spans="1:5" x14ac:dyDescent="0.25">
      <c r="A270" t="s">
        <v>17732</v>
      </c>
      <c r="B270" t="s">
        <v>11733</v>
      </c>
      <c r="C270">
        <v>2022</v>
      </c>
      <c r="D270">
        <v>10</v>
      </c>
      <c r="E270">
        <v>1</v>
      </c>
    </row>
    <row r="271" spans="1:5" x14ac:dyDescent="0.25">
      <c r="A271" t="s">
        <v>17733</v>
      </c>
      <c r="B271" t="s">
        <v>11963</v>
      </c>
      <c r="C271">
        <v>2022</v>
      </c>
      <c r="D271">
        <v>10</v>
      </c>
      <c r="E271">
        <v>2</v>
      </c>
    </row>
    <row r="272" spans="1:5" x14ac:dyDescent="0.25">
      <c r="A272" t="s">
        <v>17734</v>
      </c>
      <c r="B272" t="s">
        <v>11213</v>
      </c>
      <c r="C272">
        <v>2022</v>
      </c>
      <c r="D272">
        <v>10</v>
      </c>
      <c r="E272">
        <v>3</v>
      </c>
    </row>
    <row r="273" spans="1:5" x14ac:dyDescent="0.25">
      <c r="A273" t="s">
        <v>17735</v>
      </c>
      <c r="B273" t="s">
        <v>11672</v>
      </c>
      <c r="C273">
        <v>2022</v>
      </c>
      <c r="D273">
        <v>10</v>
      </c>
      <c r="E273">
        <v>4</v>
      </c>
    </row>
    <row r="274" spans="1:5" x14ac:dyDescent="0.25">
      <c r="A274" t="s">
        <v>17736</v>
      </c>
      <c r="B274" t="s">
        <v>11742</v>
      </c>
      <c r="C274">
        <v>2022</v>
      </c>
      <c r="D274">
        <v>10</v>
      </c>
      <c r="E274">
        <v>5</v>
      </c>
    </row>
    <row r="275" spans="1:5" x14ac:dyDescent="0.25">
      <c r="A275" t="s">
        <v>17737</v>
      </c>
      <c r="B275" t="s">
        <v>11949</v>
      </c>
      <c r="C275">
        <v>2022</v>
      </c>
      <c r="D275">
        <v>10</v>
      </c>
      <c r="E275">
        <v>6</v>
      </c>
    </row>
    <row r="276" spans="1:5" x14ac:dyDescent="0.25">
      <c r="A276" t="s">
        <v>17738</v>
      </c>
      <c r="B276" t="s">
        <v>11589</v>
      </c>
      <c r="C276">
        <v>2022</v>
      </c>
      <c r="D276">
        <v>10</v>
      </c>
      <c r="E276">
        <v>7</v>
      </c>
    </row>
    <row r="277" spans="1:5" x14ac:dyDescent="0.25">
      <c r="A277" t="s">
        <v>17739</v>
      </c>
      <c r="B277" t="s">
        <v>12003</v>
      </c>
      <c r="C277">
        <v>2022</v>
      </c>
      <c r="D277">
        <v>10</v>
      </c>
      <c r="E277">
        <v>8</v>
      </c>
    </row>
    <row r="278" spans="1:5" x14ac:dyDescent="0.25">
      <c r="A278" t="s">
        <v>17740</v>
      </c>
      <c r="B278" t="s">
        <v>11807</v>
      </c>
      <c r="C278">
        <v>2022</v>
      </c>
      <c r="D278">
        <v>10</v>
      </c>
      <c r="E278">
        <v>9</v>
      </c>
    </row>
    <row r="279" spans="1:5" x14ac:dyDescent="0.25">
      <c r="A279" t="s">
        <v>17741</v>
      </c>
      <c r="B279" t="s">
        <v>11367</v>
      </c>
      <c r="C279">
        <v>2022</v>
      </c>
      <c r="D279">
        <v>10</v>
      </c>
      <c r="E279">
        <v>10</v>
      </c>
    </row>
    <row r="280" spans="1:5" x14ac:dyDescent="0.25">
      <c r="A280" t="s">
        <v>17742</v>
      </c>
      <c r="B280" t="s">
        <v>11021</v>
      </c>
      <c r="C280">
        <v>2022</v>
      </c>
      <c r="D280">
        <v>10</v>
      </c>
      <c r="E280">
        <v>11</v>
      </c>
    </row>
    <row r="281" spans="1:5" x14ac:dyDescent="0.25">
      <c r="A281" t="s">
        <v>17743</v>
      </c>
      <c r="B281" t="s">
        <v>11652</v>
      </c>
      <c r="C281">
        <v>2022</v>
      </c>
      <c r="D281">
        <v>10</v>
      </c>
      <c r="E281">
        <v>12</v>
      </c>
    </row>
    <row r="282" spans="1:5" x14ac:dyDescent="0.25">
      <c r="A282" t="s">
        <v>17744</v>
      </c>
      <c r="B282" t="s">
        <v>11759</v>
      </c>
      <c r="C282">
        <v>2022</v>
      </c>
      <c r="D282">
        <v>10</v>
      </c>
      <c r="E282">
        <v>13</v>
      </c>
    </row>
    <row r="283" spans="1:5" x14ac:dyDescent="0.25">
      <c r="A283" t="s">
        <v>17745</v>
      </c>
      <c r="B283" t="s">
        <v>11368</v>
      </c>
      <c r="C283">
        <v>2022</v>
      </c>
      <c r="D283">
        <v>10</v>
      </c>
      <c r="E283">
        <v>14</v>
      </c>
    </row>
    <row r="284" spans="1:5" x14ac:dyDescent="0.25">
      <c r="A284" t="s">
        <v>17746</v>
      </c>
      <c r="B284" t="s">
        <v>11022</v>
      </c>
      <c r="C284">
        <v>2022</v>
      </c>
      <c r="D284">
        <v>10</v>
      </c>
      <c r="E284">
        <v>15</v>
      </c>
    </row>
    <row r="285" spans="1:5" x14ac:dyDescent="0.25">
      <c r="A285" t="s">
        <v>17747</v>
      </c>
      <c r="B285" t="s">
        <v>10969</v>
      </c>
      <c r="C285">
        <v>2022</v>
      </c>
      <c r="D285">
        <v>10</v>
      </c>
      <c r="E285">
        <v>16</v>
      </c>
    </row>
    <row r="286" spans="1:5" x14ac:dyDescent="0.25">
      <c r="A286" t="s">
        <v>17748</v>
      </c>
      <c r="B286" t="s">
        <v>11055</v>
      </c>
      <c r="C286">
        <v>2022</v>
      </c>
      <c r="D286">
        <v>10</v>
      </c>
      <c r="E286">
        <v>17</v>
      </c>
    </row>
    <row r="287" spans="1:5" x14ac:dyDescent="0.25">
      <c r="A287" t="s">
        <v>17749</v>
      </c>
      <c r="B287" t="s">
        <v>11501</v>
      </c>
      <c r="C287">
        <v>2022</v>
      </c>
      <c r="D287">
        <v>10</v>
      </c>
      <c r="E287">
        <v>18</v>
      </c>
    </row>
    <row r="288" spans="1:5" x14ac:dyDescent="0.25">
      <c r="A288" t="s">
        <v>17750</v>
      </c>
      <c r="B288" t="s">
        <v>11731</v>
      </c>
      <c r="C288">
        <v>2022</v>
      </c>
      <c r="D288">
        <v>10</v>
      </c>
      <c r="E288">
        <v>19</v>
      </c>
    </row>
    <row r="289" spans="1:5" x14ac:dyDescent="0.25">
      <c r="A289" t="s">
        <v>17751</v>
      </c>
      <c r="B289" t="s">
        <v>11233</v>
      </c>
      <c r="C289">
        <v>2022</v>
      </c>
      <c r="D289">
        <v>10</v>
      </c>
      <c r="E289">
        <v>20</v>
      </c>
    </row>
    <row r="290" spans="1:5" x14ac:dyDescent="0.25">
      <c r="A290" t="s">
        <v>17752</v>
      </c>
      <c r="B290" t="s">
        <v>11475</v>
      </c>
      <c r="C290">
        <v>2022</v>
      </c>
      <c r="D290">
        <v>10</v>
      </c>
      <c r="E290">
        <v>21</v>
      </c>
    </row>
    <row r="291" spans="1:5" x14ac:dyDescent="0.25">
      <c r="A291" t="s">
        <v>17753</v>
      </c>
      <c r="B291" t="s">
        <v>11433</v>
      </c>
      <c r="C291">
        <v>2022</v>
      </c>
      <c r="D291">
        <v>10</v>
      </c>
      <c r="E291">
        <v>22</v>
      </c>
    </row>
    <row r="292" spans="1:5" x14ac:dyDescent="0.25">
      <c r="A292" t="s">
        <v>17754</v>
      </c>
      <c r="B292" t="s">
        <v>11732</v>
      </c>
      <c r="C292">
        <v>2022</v>
      </c>
      <c r="D292">
        <v>10</v>
      </c>
      <c r="E292">
        <v>23</v>
      </c>
    </row>
    <row r="293" spans="1:5" x14ac:dyDescent="0.25">
      <c r="A293" t="s">
        <v>17755</v>
      </c>
      <c r="B293" t="s">
        <v>11502</v>
      </c>
      <c r="C293">
        <v>2022</v>
      </c>
      <c r="D293">
        <v>10</v>
      </c>
      <c r="E293">
        <v>24</v>
      </c>
    </row>
    <row r="294" spans="1:5" x14ac:dyDescent="0.25">
      <c r="A294" t="s">
        <v>17756</v>
      </c>
      <c r="B294" t="s">
        <v>10970</v>
      </c>
      <c r="C294">
        <v>2022</v>
      </c>
      <c r="D294">
        <v>10</v>
      </c>
      <c r="E294">
        <v>25</v>
      </c>
    </row>
    <row r="295" spans="1:5" x14ac:dyDescent="0.25">
      <c r="A295" t="s">
        <v>17757</v>
      </c>
      <c r="B295" t="s">
        <v>11056</v>
      </c>
      <c r="C295">
        <v>2022</v>
      </c>
      <c r="D295">
        <v>10</v>
      </c>
      <c r="E295">
        <v>26</v>
      </c>
    </row>
    <row r="296" spans="1:5" x14ac:dyDescent="0.25">
      <c r="A296" t="s">
        <v>17758</v>
      </c>
      <c r="B296" t="s">
        <v>11857</v>
      </c>
      <c r="C296">
        <v>2022</v>
      </c>
      <c r="D296">
        <v>10</v>
      </c>
      <c r="E296">
        <v>27</v>
      </c>
    </row>
    <row r="297" spans="1:5" x14ac:dyDescent="0.25">
      <c r="A297" t="s">
        <v>17759</v>
      </c>
      <c r="B297" t="s">
        <v>11754</v>
      </c>
      <c r="C297">
        <v>2022</v>
      </c>
      <c r="D297">
        <v>10</v>
      </c>
      <c r="E297">
        <v>28</v>
      </c>
    </row>
    <row r="298" spans="1:5" x14ac:dyDescent="0.25">
      <c r="A298" t="s">
        <v>17760</v>
      </c>
      <c r="B298" t="s">
        <v>11301</v>
      </c>
      <c r="C298">
        <v>2022</v>
      </c>
      <c r="D298">
        <v>10</v>
      </c>
      <c r="E298">
        <v>29</v>
      </c>
    </row>
    <row r="299" spans="1:5" x14ac:dyDescent="0.25">
      <c r="A299" t="s">
        <v>17761</v>
      </c>
      <c r="B299" t="s">
        <v>11088</v>
      </c>
      <c r="C299">
        <v>2022</v>
      </c>
      <c r="D299">
        <v>10</v>
      </c>
      <c r="E299">
        <v>30</v>
      </c>
    </row>
    <row r="300" spans="1:5" x14ac:dyDescent="0.25">
      <c r="A300" t="s">
        <v>17762</v>
      </c>
      <c r="B300" t="s">
        <v>11302</v>
      </c>
      <c r="C300">
        <v>2022</v>
      </c>
      <c r="D300">
        <v>10</v>
      </c>
      <c r="E300">
        <v>31</v>
      </c>
    </row>
    <row r="301" spans="1:5" x14ac:dyDescent="0.25">
      <c r="A301" t="s">
        <v>17763</v>
      </c>
      <c r="B301" t="s">
        <v>11304</v>
      </c>
      <c r="C301">
        <v>2022</v>
      </c>
      <c r="D301">
        <v>11</v>
      </c>
      <c r="E301">
        <v>1</v>
      </c>
    </row>
    <row r="302" spans="1:5" x14ac:dyDescent="0.25">
      <c r="A302" t="s">
        <v>17764</v>
      </c>
      <c r="B302" t="s">
        <v>11745</v>
      </c>
      <c r="C302">
        <v>2022</v>
      </c>
      <c r="D302">
        <v>11</v>
      </c>
      <c r="E302">
        <v>2</v>
      </c>
    </row>
    <row r="303" spans="1:5" x14ac:dyDescent="0.25">
      <c r="A303" t="s">
        <v>17765</v>
      </c>
      <c r="B303" t="s">
        <v>11305</v>
      </c>
      <c r="C303">
        <v>2022</v>
      </c>
      <c r="D303">
        <v>11</v>
      </c>
      <c r="E303">
        <v>3</v>
      </c>
    </row>
    <row r="304" spans="1:5" x14ac:dyDescent="0.25">
      <c r="A304" t="s">
        <v>17766</v>
      </c>
      <c r="B304" t="s">
        <v>11590</v>
      </c>
      <c r="C304">
        <v>2022</v>
      </c>
      <c r="D304">
        <v>11</v>
      </c>
      <c r="E304">
        <v>4</v>
      </c>
    </row>
    <row r="305" spans="1:5" x14ac:dyDescent="0.25">
      <c r="A305" t="s">
        <v>17767</v>
      </c>
      <c r="B305" t="s">
        <v>11853</v>
      </c>
      <c r="C305">
        <v>2022</v>
      </c>
      <c r="D305">
        <v>11</v>
      </c>
      <c r="E305">
        <v>5</v>
      </c>
    </row>
    <row r="306" spans="1:5" x14ac:dyDescent="0.25">
      <c r="A306" t="s">
        <v>17768</v>
      </c>
      <c r="B306" t="s">
        <v>11452</v>
      </c>
      <c r="C306">
        <v>2022</v>
      </c>
      <c r="D306">
        <v>11</v>
      </c>
      <c r="E306">
        <v>6</v>
      </c>
    </row>
    <row r="307" spans="1:5" x14ac:dyDescent="0.25">
      <c r="A307" t="s">
        <v>17769</v>
      </c>
      <c r="B307" t="s">
        <v>11630</v>
      </c>
      <c r="C307">
        <v>2022</v>
      </c>
      <c r="D307">
        <v>11</v>
      </c>
      <c r="E307">
        <v>7</v>
      </c>
    </row>
    <row r="308" spans="1:5" x14ac:dyDescent="0.25">
      <c r="A308" t="s">
        <v>17770</v>
      </c>
      <c r="B308" t="s">
        <v>11164</v>
      </c>
      <c r="C308">
        <v>2022</v>
      </c>
      <c r="D308">
        <v>11</v>
      </c>
      <c r="E308">
        <v>8</v>
      </c>
    </row>
    <row r="309" spans="1:5" x14ac:dyDescent="0.25">
      <c r="A309" t="s">
        <v>17771</v>
      </c>
      <c r="B309" t="s">
        <v>11095</v>
      </c>
      <c r="C309">
        <v>2022</v>
      </c>
      <c r="D309">
        <v>11</v>
      </c>
      <c r="E309">
        <v>9</v>
      </c>
    </row>
    <row r="310" spans="1:5" x14ac:dyDescent="0.25">
      <c r="A310" t="s">
        <v>17772</v>
      </c>
      <c r="B310" t="s">
        <v>11536</v>
      </c>
      <c r="C310">
        <v>2022</v>
      </c>
      <c r="D310">
        <v>11</v>
      </c>
      <c r="E310">
        <v>10</v>
      </c>
    </row>
    <row r="311" spans="1:5" x14ac:dyDescent="0.25">
      <c r="A311" t="s">
        <v>17773</v>
      </c>
      <c r="B311" t="s">
        <v>11209</v>
      </c>
      <c r="C311">
        <v>2022</v>
      </c>
      <c r="D311">
        <v>11</v>
      </c>
      <c r="E311">
        <v>11</v>
      </c>
    </row>
    <row r="312" spans="1:5" x14ac:dyDescent="0.25">
      <c r="A312" t="s">
        <v>17774</v>
      </c>
      <c r="B312" t="s">
        <v>11210</v>
      </c>
      <c r="C312">
        <v>2022</v>
      </c>
      <c r="D312">
        <v>11</v>
      </c>
      <c r="E312">
        <v>12</v>
      </c>
    </row>
    <row r="313" spans="1:5" x14ac:dyDescent="0.25">
      <c r="A313" t="s">
        <v>17775</v>
      </c>
      <c r="B313" t="s">
        <v>11912</v>
      </c>
      <c r="C313">
        <v>2022</v>
      </c>
      <c r="D313">
        <v>11</v>
      </c>
      <c r="E313">
        <v>13</v>
      </c>
    </row>
    <row r="314" spans="1:5" x14ac:dyDescent="0.25">
      <c r="A314" t="s">
        <v>17776</v>
      </c>
      <c r="B314" t="s">
        <v>11096</v>
      </c>
      <c r="C314">
        <v>2022</v>
      </c>
      <c r="D314">
        <v>11</v>
      </c>
      <c r="E314">
        <v>14</v>
      </c>
    </row>
    <row r="315" spans="1:5" x14ac:dyDescent="0.25">
      <c r="A315" t="s">
        <v>17777</v>
      </c>
      <c r="B315" t="s">
        <v>11417</v>
      </c>
      <c r="C315">
        <v>2022</v>
      </c>
      <c r="D315">
        <v>11</v>
      </c>
      <c r="E315">
        <v>15</v>
      </c>
    </row>
    <row r="316" spans="1:5" x14ac:dyDescent="0.25">
      <c r="A316" t="s">
        <v>17778</v>
      </c>
      <c r="B316" t="s">
        <v>11165</v>
      </c>
      <c r="C316">
        <v>2022</v>
      </c>
      <c r="D316">
        <v>11</v>
      </c>
      <c r="E316">
        <v>16</v>
      </c>
    </row>
    <row r="317" spans="1:5" x14ac:dyDescent="0.25">
      <c r="A317" t="s">
        <v>17779</v>
      </c>
      <c r="B317" t="s">
        <v>11418</v>
      </c>
      <c r="C317">
        <v>2022</v>
      </c>
      <c r="D317">
        <v>11</v>
      </c>
      <c r="E317">
        <v>17</v>
      </c>
    </row>
    <row r="318" spans="1:5" x14ac:dyDescent="0.25">
      <c r="A318" t="s">
        <v>17780</v>
      </c>
      <c r="B318" t="s">
        <v>11666</v>
      </c>
      <c r="C318">
        <v>2022</v>
      </c>
      <c r="D318">
        <v>11</v>
      </c>
      <c r="E318">
        <v>18</v>
      </c>
    </row>
    <row r="319" spans="1:5" x14ac:dyDescent="0.25">
      <c r="A319" t="s">
        <v>17781</v>
      </c>
      <c r="B319" t="s">
        <v>11719</v>
      </c>
      <c r="C319">
        <v>2022</v>
      </c>
      <c r="D319">
        <v>11</v>
      </c>
      <c r="E319">
        <v>19</v>
      </c>
    </row>
    <row r="320" spans="1:5" x14ac:dyDescent="0.25">
      <c r="A320" t="s">
        <v>17782</v>
      </c>
      <c r="B320" t="s">
        <v>11244</v>
      </c>
      <c r="C320">
        <v>2022</v>
      </c>
      <c r="D320">
        <v>11</v>
      </c>
      <c r="E320">
        <v>20</v>
      </c>
    </row>
    <row r="321" spans="1:5" x14ac:dyDescent="0.25">
      <c r="A321" t="s">
        <v>17783</v>
      </c>
      <c r="B321" t="s">
        <v>11245</v>
      </c>
      <c r="C321">
        <v>2022</v>
      </c>
      <c r="D321">
        <v>11</v>
      </c>
      <c r="E321">
        <v>21</v>
      </c>
    </row>
    <row r="322" spans="1:5" x14ac:dyDescent="0.25">
      <c r="A322" t="s">
        <v>17784</v>
      </c>
      <c r="B322" t="s">
        <v>11434</v>
      </c>
      <c r="C322">
        <v>2022</v>
      </c>
      <c r="D322">
        <v>11</v>
      </c>
      <c r="E322">
        <v>22</v>
      </c>
    </row>
    <row r="323" spans="1:5" x14ac:dyDescent="0.25">
      <c r="A323" t="s">
        <v>17785</v>
      </c>
      <c r="B323" t="s">
        <v>11814</v>
      </c>
      <c r="C323">
        <v>2022</v>
      </c>
      <c r="D323">
        <v>11</v>
      </c>
      <c r="E323">
        <v>23</v>
      </c>
    </row>
    <row r="324" spans="1:5" x14ac:dyDescent="0.25">
      <c r="A324" t="s">
        <v>17786</v>
      </c>
      <c r="B324" t="s">
        <v>11784</v>
      </c>
      <c r="C324">
        <v>2022</v>
      </c>
      <c r="D324">
        <v>11</v>
      </c>
      <c r="E324">
        <v>24</v>
      </c>
    </row>
    <row r="325" spans="1:5" x14ac:dyDescent="0.25">
      <c r="A325" t="s">
        <v>17787</v>
      </c>
      <c r="B325" t="s">
        <v>11435</v>
      </c>
      <c r="C325">
        <v>2022</v>
      </c>
      <c r="D325">
        <v>11</v>
      </c>
      <c r="E325">
        <v>25</v>
      </c>
    </row>
    <row r="326" spans="1:5" x14ac:dyDescent="0.25">
      <c r="A326" t="s">
        <v>17788</v>
      </c>
      <c r="B326" t="s">
        <v>11797</v>
      </c>
      <c r="C326">
        <v>2022</v>
      </c>
      <c r="D326">
        <v>11</v>
      </c>
      <c r="E326">
        <v>26</v>
      </c>
    </row>
    <row r="327" spans="1:5" x14ac:dyDescent="0.25">
      <c r="A327" t="s">
        <v>17789</v>
      </c>
      <c r="B327" t="s">
        <v>11900</v>
      </c>
      <c r="C327">
        <v>2022</v>
      </c>
      <c r="D327">
        <v>11</v>
      </c>
      <c r="E327">
        <v>27</v>
      </c>
    </row>
    <row r="328" spans="1:5" x14ac:dyDescent="0.25">
      <c r="A328" t="s">
        <v>17790</v>
      </c>
      <c r="B328" t="s">
        <v>11986</v>
      </c>
      <c r="C328">
        <v>2022</v>
      </c>
      <c r="D328">
        <v>11</v>
      </c>
      <c r="E328">
        <v>28</v>
      </c>
    </row>
    <row r="329" spans="1:5" x14ac:dyDescent="0.25">
      <c r="A329" t="s">
        <v>17791</v>
      </c>
      <c r="B329" t="s">
        <v>11785</v>
      </c>
      <c r="C329">
        <v>2022</v>
      </c>
      <c r="D329">
        <v>11</v>
      </c>
      <c r="E329">
        <v>29</v>
      </c>
    </row>
    <row r="330" spans="1:5" x14ac:dyDescent="0.25">
      <c r="A330" t="s">
        <v>17792</v>
      </c>
      <c r="B330" t="s">
        <v>11472</v>
      </c>
      <c r="C330">
        <v>2022</v>
      </c>
      <c r="D330">
        <v>11</v>
      </c>
      <c r="E330">
        <v>30</v>
      </c>
    </row>
    <row r="331" spans="1:5" x14ac:dyDescent="0.25">
      <c r="A331" t="s">
        <v>17793</v>
      </c>
      <c r="B331" t="s">
        <v>11545</v>
      </c>
      <c r="C331">
        <v>2022</v>
      </c>
      <c r="D331">
        <v>12</v>
      </c>
      <c r="E331">
        <v>1</v>
      </c>
    </row>
    <row r="332" spans="1:5" x14ac:dyDescent="0.25">
      <c r="A332" t="s">
        <v>17794</v>
      </c>
      <c r="B332" t="s">
        <v>11787</v>
      </c>
      <c r="C332">
        <v>2022</v>
      </c>
      <c r="D332">
        <v>12</v>
      </c>
      <c r="E332">
        <v>2</v>
      </c>
    </row>
    <row r="333" spans="1:5" x14ac:dyDescent="0.25">
      <c r="A333" t="s">
        <v>17795</v>
      </c>
      <c r="B333" t="s">
        <v>11888</v>
      </c>
      <c r="C333">
        <v>2022</v>
      </c>
      <c r="D333">
        <v>12</v>
      </c>
      <c r="E333">
        <v>3</v>
      </c>
    </row>
    <row r="334" spans="1:5" x14ac:dyDescent="0.25">
      <c r="A334" t="s">
        <v>17796</v>
      </c>
      <c r="B334" t="s">
        <v>11872</v>
      </c>
      <c r="C334">
        <v>2022</v>
      </c>
      <c r="D334">
        <v>12</v>
      </c>
      <c r="E334">
        <v>4</v>
      </c>
    </row>
    <row r="335" spans="1:5" x14ac:dyDescent="0.25">
      <c r="A335" t="s">
        <v>17797</v>
      </c>
      <c r="B335" t="s">
        <v>10967</v>
      </c>
      <c r="C335">
        <v>2022</v>
      </c>
      <c r="D335">
        <v>12</v>
      </c>
      <c r="E335">
        <v>5</v>
      </c>
    </row>
    <row r="336" spans="1:5" x14ac:dyDescent="0.25">
      <c r="A336" t="s">
        <v>17798</v>
      </c>
      <c r="B336" t="s">
        <v>11886</v>
      </c>
      <c r="C336">
        <v>2022</v>
      </c>
      <c r="D336">
        <v>12</v>
      </c>
      <c r="E336">
        <v>6</v>
      </c>
    </row>
    <row r="337" spans="1:5" x14ac:dyDescent="0.25">
      <c r="A337" t="s">
        <v>17799</v>
      </c>
      <c r="B337" t="s">
        <v>10968</v>
      </c>
      <c r="C337">
        <v>2022</v>
      </c>
      <c r="D337">
        <v>12</v>
      </c>
      <c r="E337">
        <v>7</v>
      </c>
    </row>
    <row r="338" spans="1:5" x14ac:dyDescent="0.25">
      <c r="A338" t="s">
        <v>17800</v>
      </c>
      <c r="B338" t="s">
        <v>11873</v>
      </c>
      <c r="C338">
        <v>2022</v>
      </c>
      <c r="D338">
        <v>12</v>
      </c>
      <c r="E338">
        <v>8</v>
      </c>
    </row>
    <row r="339" spans="1:5" x14ac:dyDescent="0.25">
      <c r="A339" t="s">
        <v>17801</v>
      </c>
      <c r="B339" t="s">
        <v>11177</v>
      </c>
      <c r="C339">
        <v>2022</v>
      </c>
      <c r="D339">
        <v>12</v>
      </c>
      <c r="E339">
        <v>9</v>
      </c>
    </row>
    <row r="340" spans="1:5" x14ac:dyDescent="0.25">
      <c r="A340" t="s">
        <v>17802</v>
      </c>
      <c r="B340" t="s">
        <v>11178</v>
      </c>
      <c r="C340">
        <v>2022</v>
      </c>
      <c r="D340">
        <v>12</v>
      </c>
      <c r="E340">
        <v>10</v>
      </c>
    </row>
    <row r="341" spans="1:5" x14ac:dyDescent="0.25">
      <c r="A341" t="s">
        <v>17803</v>
      </c>
      <c r="B341" t="s">
        <v>11902</v>
      </c>
      <c r="C341">
        <v>2022</v>
      </c>
      <c r="D341">
        <v>12</v>
      </c>
      <c r="E341">
        <v>11</v>
      </c>
    </row>
    <row r="342" spans="1:5" x14ac:dyDescent="0.25">
      <c r="A342" t="s">
        <v>17804</v>
      </c>
      <c r="B342" t="s">
        <v>11569</v>
      </c>
      <c r="C342">
        <v>2022</v>
      </c>
      <c r="D342">
        <v>12</v>
      </c>
      <c r="E342">
        <v>12</v>
      </c>
    </row>
    <row r="343" spans="1:5" x14ac:dyDescent="0.25">
      <c r="A343" t="s">
        <v>17805</v>
      </c>
      <c r="B343" t="s">
        <v>11570</v>
      </c>
      <c r="C343">
        <v>2022</v>
      </c>
      <c r="D343">
        <v>12</v>
      </c>
      <c r="E343">
        <v>13</v>
      </c>
    </row>
    <row r="344" spans="1:5" x14ac:dyDescent="0.25">
      <c r="A344" t="s">
        <v>17806</v>
      </c>
      <c r="B344" t="s">
        <v>12019</v>
      </c>
      <c r="C344">
        <v>2022</v>
      </c>
      <c r="D344">
        <v>12</v>
      </c>
      <c r="E344">
        <v>14</v>
      </c>
    </row>
    <row r="345" spans="1:5" x14ac:dyDescent="0.25">
      <c r="A345" t="s">
        <v>17807</v>
      </c>
      <c r="B345" t="s">
        <v>11750</v>
      </c>
      <c r="C345">
        <v>2022</v>
      </c>
      <c r="D345">
        <v>12</v>
      </c>
      <c r="E345">
        <v>15</v>
      </c>
    </row>
    <row r="346" spans="1:5" x14ac:dyDescent="0.25">
      <c r="A346" t="s">
        <v>17808</v>
      </c>
      <c r="B346" t="s">
        <v>11389</v>
      </c>
      <c r="C346">
        <v>2022</v>
      </c>
      <c r="D346">
        <v>12</v>
      </c>
      <c r="E346">
        <v>16</v>
      </c>
    </row>
    <row r="347" spans="1:5" x14ac:dyDescent="0.25">
      <c r="A347" t="s">
        <v>17809</v>
      </c>
      <c r="B347" t="s">
        <v>11993</v>
      </c>
      <c r="C347">
        <v>2022</v>
      </c>
      <c r="D347">
        <v>12</v>
      </c>
      <c r="E347">
        <v>17</v>
      </c>
    </row>
    <row r="348" spans="1:5" x14ac:dyDescent="0.25">
      <c r="A348" t="s">
        <v>17810</v>
      </c>
      <c r="B348" t="s">
        <v>11896</v>
      </c>
      <c r="C348">
        <v>2022</v>
      </c>
      <c r="D348">
        <v>12</v>
      </c>
      <c r="E348">
        <v>18</v>
      </c>
    </row>
    <row r="349" spans="1:5" x14ac:dyDescent="0.25">
      <c r="A349" t="s">
        <v>17811</v>
      </c>
      <c r="B349" t="s">
        <v>11856</v>
      </c>
      <c r="C349">
        <v>2022</v>
      </c>
      <c r="D349">
        <v>12</v>
      </c>
      <c r="E349">
        <v>19</v>
      </c>
    </row>
    <row r="350" spans="1:5" x14ac:dyDescent="0.25">
      <c r="A350" t="s">
        <v>17812</v>
      </c>
      <c r="B350" t="s">
        <v>11390</v>
      </c>
      <c r="C350">
        <v>2022</v>
      </c>
      <c r="D350">
        <v>12</v>
      </c>
      <c r="E350">
        <v>20</v>
      </c>
    </row>
    <row r="351" spans="1:5" x14ac:dyDescent="0.25">
      <c r="A351" t="s">
        <v>17813</v>
      </c>
      <c r="B351" t="s">
        <v>11324</v>
      </c>
      <c r="C351">
        <v>2022</v>
      </c>
      <c r="D351">
        <v>12</v>
      </c>
      <c r="E351">
        <v>21</v>
      </c>
    </row>
    <row r="352" spans="1:5" x14ac:dyDescent="0.25">
      <c r="A352" t="s">
        <v>17814</v>
      </c>
      <c r="B352" t="s">
        <v>11998</v>
      </c>
      <c r="C352">
        <v>2022</v>
      </c>
      <c r="D352">
        <v>12</v>
      </c>
      <c r="E352">
        <v>22</v>
      </c>
    </row>
    <row r="353" spans="1:5" x14ac:dyDescent="0.25">
      <c r="A353" t="s">
        <v>17815</v>
      </c>
      <c r="B353" t="s">
        <v>11374</v>
      </c>
      <c r="C353">
        <v>2022</v>
      </c>
      <c r="D353">
        <v>12</v>
      </c>
      <c r="E353">
        <v>23</v>
      </c>
    </row>
    <row r="354" spans="1:5" x14ac:dyDescent="0.25">
      <c r="A354" t="s">
        <v>17816</v>
      </c>
      <c r="B354" t="s">
        <v>11661</v>
      </c>
      <c r="C354">
        <v>2022</v>
      </c>
      <c r="D354">
        <v>12</v>
      </c>
      <c r="E354">
        <v>24</v>
      </c>
    </row>
    <row r="355" spans="1:5" x14ac:dyDescent="0.25">
      <c r="A355" t="s">
        <v>17817</v>
      </c>
      <c r="B355" t="s">
        <v>11189</v>
      </c>
      <c r="C355">
        <v>2022</v>
      </c>
      <c r="D355">
        <v>12</v>
      </c>
      <c r="E355">
        <v>25</v>
      </c>
    </row>
    <row r="356" spans="1:5" x14ac:dyDescent="0.25">
      <c r="A356" t="s">
        <v>17818</v>
      </c>
      <c r="B356" t="s">
        <v>11325</v>
      </c>
      <c r="C356">
        <v>2022</v>
      </c>
      <c r="D356">
        <v>12</v>
      </c>
      <c r="E356">
        <v>27</v>
      </c>
    </row>
    <row r="357" spans="1:5" x14ac:dyDescent="0.25">
      <c r="A357" t="s">
        <v>17819</v>
      </c>
      <c r="B357" t="s">
        <v>11190</v>
      </c>
      <c r="C357">
        <v>2022</v>
      </c>
      <c r="D357">
        <v>12</v>
      </c>
      <c r="E357">
        <v>28</v>
      </c>
    </row>
    <row r="358" spans="1:5" x14ac:dyDescent="0.25">
      <c r="A358" t="s">
        <v>17820</v>
      </c>
      <c r="B358" t="s">
        <v>11905</v>
      </c>
      <c r="C358">
        <v>2022</v>
      </c>
      <c r="D358">
        <v>12</v>
      </c>
      <c r="E358">
        <v>29</v>
      </c>
    </row>
    <row r="359" spans="1:5" x14ac:dyDescent="0.25">
      <c r="A359" t="s">
        <v>17821</v>
      </c>
      <c r="B359" t="s">
        <v>11910</v>
      </c>
      <c r="C359">
        <v>2022</v>
      </c>
      <c r="D359">
        <v>12</v>
      </c>
      <c r="E359">
        <v>30</v>
      </c>
    </row>
    <row r="360" spans="1:5" x14ac:dyDescent="0.25">
      <c r="A360" t="s">
        <v>17822</v>
      </c>
      <c r="B360" t="s">
        <v>12035</v>
      </c>
      <c r="C360">
        <v>2022</v>
      </c>
      <c r="D360">
        <v>12</v>
      </c>
      <c r="E360">
        <v>31</v>
      </c>
    </row>
    <row r="361" spans="1:5" x14ac:dyDescent="0.25">
      <c r="A361" t="s">
        <v>17823</v>
      </c>
      <c r="B361" t="s">
        <v>11956</v>
      </c>
      <c r="C361">
        <v>2023</v>
      </c>
      <c r="D361">
        <v>1</v>
      </c>
      <c r="E361">
        <v>1</v>
      </c>
    </row>
    <row r="362" spans="1:5" x14ac:dyDescent="0.25">
      <c r="A362" t="s">
        <v>17824</v>
      </c>
      <c r="B362" t="s">
        <v>11773</v>
      </c>
      <c r="C362">
        <v>2023</v>
      </c>
      <c r="D362">
        <v>1</v>
      </c>
      <c r="E362">
        <v>2</v>
      </c>
    </row>
    <row r="363" spans="1:5" x14ac:dyDescent="0.25">
      <c r="A363" t="s">
        <v>17825</v>
      </c>
      <c r="B363" t="s">
        <v>10991</v>
      </c>
      <c r="C363">
        <v>2023</v>
      </c>
      <c r="D363">
        <v>1</v>
      </c>
      <c r="E363">
        <v>3</v>
      </c>
    </row>
    <row r="364" spans="1:5" x14ac:dyDescent="0.25">
      <c r="A364" t="s">
        <v>17826</v>
      </c>
      <c r="B364" t="s">
        <v>10992</v>
      </c>
      <c r="C364">
        <v>2023</v>
      </c>
      <c r="D364">
        <v>1</v>
      </c>
      <c r="E364">
        <v>4</v>
      </c>
    </row>
    <row r="365" spans="1:5" x14ac:dyDescent="0.25">
      <c r="A365" t="s">
        <v>17827</v>
      </c>
      <c r="B365" t="s">
        <v>11881</v>
      </c>
      <c r="C365">
        <v>2023</v>
      </c>
      <c r="D365">
        <v>1</v>
      </c>
      <c r="E365">
        <v>5</v>
      </c>
    </row>
    <row r="366" spans="1:5" x14ac:dyDescent="0.25">
      <c r="A366" t="s">
        <v>17828</v>
      </c>
      <c r="B366" t="s">
        <v>11875</v>
      </c>
      <c r="C366">
        <v>2023</v>
      </c>
      <c r="D366">
        <v>1</v>
      </c>
      <c r="E366">
        <v>6</v>
      </c>
    </row>
    <row r="367" spans="1:5" x14ac:dyDescent="0.25">
      <c r="A367" t="s">
        <v>17829</v>
      </c>
      <c r="B367" t="s">
        <v>11140</v>
      </c>
      <c r="C367">
        <v>2023</v>
      </c>
      <c r="D367">
        <v>1</v>
      </c>
      <c r="E367">
        <v>7</v>
      </c>
    </row>
    <row r="368" spans="1:5" x14ac:dyDescent="0.25">
      <c r="A368" t="s">
        <v>17830</v>
      </c>
      <c r="B368" t="s">
        <v>11584</v>
      </c>
      <c r="C368">
        <v>2023</v>
      </c>
      <c r="D368">
        <v>1</v>
      </c>
      <c r="E368">
        <v>8</v>
      </c>
    </row>
    <row r="369" spans="1:5" x14ac:dyDescent="0.25">
      <c r="A369" t="s">
        <v>17831</v>
      </c>
      <c r="B369" t="s">
        <v>11770</v>
      </c>
      <c r="C369">
        <v>2023</v>
      </c>
      <c r="D369">
        <v>1</v>
      </c>
      <c r="E369">
        <v>9</v>
      </c>
    </row>
    <row r="370" spans="1:5" x14ac:dyDescent="0.25">
      <c r="A370" t="s">
        <v>17832</v>
      </c>
      <c r="B370" t="s">
        <v>11034</v>
      </c>
      <c r="C370">
        <v>2023</v>
      </c>
      <c r="D370">
        <v>1</v>
      </c>
      <c r="E370">
        <v>10</v>
      </c>
    </row>
    <row r="371" spans="1:5" x14ac:dyDescent="0.25">
      <c r="A371" t="s">
        <v>17833</v>
      </c>
      <c r="B371" t="s">
        <v>11402</v>
      </c>
      <c r="C371">
        <v>2023</v>
      </c>
      <c r="D371">
        <v>1</v>
      </c>
      <c r="E371">
        <v>11</v>
      </c>
    </row>
    <row r="372" spans="1:5" x14ac:dyDescent="0.25">
      <c r="A372" t="s">
        <v>17834</v>
      </c>
      <c r="B372" t="s">
        <v>11779</v>
      </c>
      <c r="C372">
        <v>2023</v>
      </c>
      <c r="D372">
        <v>1</v>
      </c>
      <c r="E372">
        <v>12</v>
      </c>
    </row>
    <row r="373" spans="1:5" x14ac:dyDescent="0.25">
      <c r="A373" t="s">
        <v>17835</v>
      </c>
      <c r="B373" t="s">
        <v>11035</v>
      </c>
      <c r="C373">
        <v>2023</v>
      </c>
      <c r="D373">
        <v>1</v>
      </c>
      <c r="E373">
        <v>13</v>
      </c>
    </row>
    <row r="374" spans="1:5" x14ac:dyDescent="0.25">
      <c r="A374" t="s">
        <v>17836</v>
      </c>
      <c r="B374" t="s">
        <v>12002</v>
      </c>
      <c r="C374">
        <v>2023</v>
      </c>
      <c r="D374">
        <v>1</v>
      </c>
      <c r="E374">
        <v>14</v>
      </c>
    </row>
    <row r="375" spans="1:5" x14ac:dyDescent="0.25">
      <c r="A375" t="s">
        <v>17837</v>
      </c>
      <c r="B375" t="s">
        <v>12059</v>
      </c>
      <c r="C375">
        <v>2023</v>
      </c>
      <c r="D375">
        <v>1</v>
      </c>
      <c r="E375">
        <v>15</v>
      </c>
    </row>
    <row r="376" spans="1:5" x14ac:dyDescent="0.25">
      <c r="A376" t="s">
        <v>17838</v>
      </c>
      <c r="B376" t="s">
        <v>11585</v>
      </c>
      <c r="C376">
        <v>2023</v>
      </c>
      <c r="D376">
        <v>1</v>
      </c>
      <c r="E376">
        <v>16</v>
      </c>
    </row>
    <row r="377" spans="1:5" x14ac:dyDescent="0.25">
      <c r="A377" t="s">
        <v>17839</v>
      </c>
      <c r="B377" t="s">
        <v>11619</v>
      </c>
      <c r="C377">
        <v>2023</v>
      </c>
      <c r="D377">
        <v>1</v>
      </c>
      <c r="E377">
        <v>17</v>
      </c>
    </row>
    <row r="378" spans="1:5" x14ac:dyDescent="0.25">
      <c r="A378" t="s">
        <v>17840</v>
      </c>
      <c r="B378" t="s">
        <v>11013</v>
      </c>
      <c r="C378">
        <v>2023</v>
      </c>
      <c r="D378">
        <v>1</v>
      </c>
      <c r="E378">
        <v>18</v>
      </c>
    </row>
    <row r="379" spans="1:5" x14ac:dyDescent="0.25">
      <c r="A379" t="s">
        <v>17841</v>
      </c>
      <c r="B379" t="s">
        <v>11552</v>
      </c>
      <c r="C379">
        <v>2023</v>
      </c>
      <c r="D379">
        <v>1</v>
      </c>
      <c r="E379">
        <v>19</v>
      </c>
    </row>
    <row r="380" spans="1:5" x14ac:dyDescent="0.25">
      <c r="A380" t="s">
        <v>17842</v>
      </c>
      <c r="B380" t="s">
        <v>11297</v>
      </c>
      <c r="C380">
        <v>2023</v>
      </c>
      <c r="D380">
        <v>1</v>
      </c>
      <c r="E380">
        <v>20</v>
      </c>
    </row>
    <row r="381" spans="1:5" x14ac:dyDescent="0.25">
      <c r="A381" t="s">
        <v>17843</v>
      </c>
      <c r="B381" t="s">
        <v>11298</v>
      </c>
      <c r="C381">
        <v>2023</v>
      </c>
      <c r="D381">
        <v>1</v>
      </c>
      <c r="E381">
        <v>21</v>
      </c>
    </row>
    <row r="382" spans="1:5" x14ac:dyDescent="0.25">
      <c r="A382" t="s">
        <v>17844</v>
      </c>
      <c r="B382" t="s">
        <v>11451</v>
      </c>
      <c r="C382">
        <v>2023</v>
      </c>
      <c r="D382">
        <v>1</v>
      </c>
      <c r="E382">
        <v>22</v>
      </c>
    </row>
    <row r="383" spans="1:5" x14ac:dyDescent="0.25">
      <c r="A383" t="s">
        <v>17845</v>
      </c>
      <c r="B383" t="s">
        <v>11175</v>
      </c>
      <c r="C383">
        <v>2023</v>
      </c>
      <c r="D383">
        <v>1</v>
      </c>
      <c r="E383">
        <v>23</v>
      </c>
    </row>
    <row r="384" spans="1:5" x14ac:dyDescent="0.25">
      <c r="A384" t="s">
        <v>17846</v>
      </c>
      <c r="B384" t="s">
        <v>11979</v>
      </c>
      <c r="C384">
        <v>2023</v>
      </c>
      <c r="D384">
        <v>1</v>
      </c>
      <c r="E384">
        <v>24</v>
      </c>
    </row>
    <row r="385" spans="1:5" x14ac:dyDescent="0.25">
      <c r="A385" t="s">
        <v>17847</v>
      </c>
      <c r="B385" t="s">
        <v>11962</v>
      </c>
      <c r="C385">
        <v>2023</v>
      </c>
      <c r="D385">
        <v>1</v>
      </c>
      <c r="E385">
        <v>25</v>
      </c>
    </row>
    <row r="386" spans="1:5" x14ac:dyDescent="0.25">
      <c r="A386" t="s">
        <v>17848</v>
      </c>
      <c r="B386" t="s">
        <v>11527</v>
      </c>
      <c r="C386">
        <v>2023</v>
      </c>
      <c r="D386">
        <v>1</v>
      </c>
      <c r="E386">
        <v>26</v>
      </c>
    </row>
    <row r="387" spans="1:5" x14ac:dyDescent="0.25">
      <c r="A387" t="s">
        <v>17849</v>
      </c>
      <c r="B387" t="s">
        <v>11014</v>
      </c>
      <c r="C387">
        <v>2023</v>
      </c>
      <c r="D387">
        <v>1</v>
      </c>
      <c r="E387">
        <v>27</v>
      </c>
    </row>
    <row r="388" spans="1:5" x14ac:dyDescent="0.25">
      <c r="A388" t="s">
        <v>17850</v>
      </c>
      <c r="B388" t="s">
        <v>11199</v>
      </c>
      <c r="C388">
        <v>2023</v>
      </c>
      <c r="D388">
        <v>1</v>
      </c>
      <c r="E388">
        <v>28</v>
      </c>
    </row>
    <row r="389" spans="1:5" x14ac:dyDescent="0.25">
      <c r="A389" t="s">
        <v>17851</v>
      </c>
      <c r="B389" t="s">
        <v>11839</v>
      </c>
      <c r="C389">
        <v>2023</v>
      </c>
      <c r="D389">
        <v>1</v>
      </c>
      <c r="E389">
        <v>29</v>
      </c>
    </row>
    <row r="390" spans="1:5" x14ac:dyDescent="0.25">
      <c r="A390" t="s">
        <v>17852</v>
      </c>
      <c r="B390" t="s">
        <v>11176</v>
      </c>
      <c r="C390">
        <v>2023</v>
      </c>
      <c r="D390">
        <v>1</v>
      </c>
      <c r="E390">
        <v>30</v>
      </c>
    </row>
    <row r="391" spans="1:5" x14ac:dyDescent="0.25">
      <c r="A391" t="s">
        <v>17853</v>
      </c>
      <c r="B391" t="s">
        <v>11455</v>
      </c>
      <c r="C391">
        <v>2023</v>
      </c>
      <c r="D391">
        <v>1</v>
      </c>
      <c r="E391">
        <v>31</v>
      </c>
    </row>
    <row r="392" spans="1:5" x14ac:dyDescent="0.25">
      <c r="A392" t="s">
        <v>17854</v>
      </c>
      <c r="B392" t="s">
        <v>11776</v>
      </c>
      <c r="C392">
        <v>2023</v>
      </c>
      <c r="D392">
        <v>2</v>
      </c>
      <c r="E392">
        <v>1</v>
      </c>
    </row>
    <row r="393" spans="1:5" x14ac:dyDescent="0.25">
      <c r="A393" t="s">
        <v>17855</v>
      </c>
      <c r="B393" t="s">
        <v>11200</v>
      </c>
      <c r="C393">
        <v>2023</v>
      </c>
      <c r="D393">
        <v>2</v>
      </c>
      <c r="E393">
        <v>2</v>
      </c>
    </row>
    <row r="394" spans="1:5" x14ac:dyDescent="0.25">
      <c r="A394" t="s">
        <v>17856</v>
      </c>
      <c r="B394" t="s">
        <v>11365</v>
      </c>
      <c r="C394">
        <v>2023</v>
      </c>
      <c r="D394">
        <v>2</v>
      </c>
      <c r="E394">
        <v>3</v>
      </c>
    </row>
    <row r="395" spans="1:5" x14ac:dyDescent="0.25">
      <c r="A395" t="s">
        <v>17857</v>
      </c>
      <c r="B395" t="s">
        <v>11337</v>
      </c>
      <c r="C395">
        <v>2023</v>
      </c>
      <c r="D395">
        <v>2</v>
      </c>
      <c r="E395">
        <v>4</v>
      </c>
    </row>
    <row r="396" spans="1:5" x14ac:dyDescent="0.25">
      <c r="A396" t="s">
        <v>17858</v>
      </c>
      <c r="B396" t="s">
        <v>11777</v>
      </c>
      <c r="C396">
        <v>2023</v>
      </c>
      <c r="D396">
        <v>2</v>
      </c>
      <c r="E396">
        <v>5</v>
      </c>
    </row>
    <row r="397" spans="1:5" x14ac:dyDescent="0.25">
      <c r="A397" t="s">
        <v>17859</v>
      </c>
      <c r="B397" t="s">
        <v>11695</v>
      </c>
      <c r="C397">
        <v>2023</v>
      </c>
      <c r="D397">
        <v>2</v>
      </c>
      <c r="E397">
        <v>6</v>
      </c>
    </row>
    <row r="398" spans="1:5" x14ac:dyDescent="0.25">
      <c r="A398" t="s">
        <v>17860</v>
      </c>
      <c r="B398" t="s">
        <v>11118</v>
      </c>
      <c r="C398">
        <v>2023</v>
      </c>
      <c r="D398">
        <v>2</v>
      </c>
      <c r="E398">
        <v>7</v>
      </c>
    </row>
    <row r="399" spans="1:5" x14ac:dyDescent="0.25">
      <c r="A399" t="s">
        <v>17861</v>
      </c>
      <c r="B399" t="s">
        <v>11803</v>
      </c>
      <c r="C399">
        <v>2023</v>
      </c>
      <c r="D399">
        <v>2</v>
      </c>
      <c r="E399">
        <v>8</v>
      </c>
    </row>
    <row r="400" spans="1:5" x14ac:dyDescent="0.25">
      <c r="A400" t="s">
        <v>17862</v>
      </c>
      <c r="B400" t="s">
        <v>11338</v>
      </c>
      <c r="C400">
        <v>2023</v>
      </c>
      <c r="D400">
        <v>2</v>
      </c>
      <c r="E400">
        <v>9</v>
      </c>
    </row>
    <row r="401" spans="1:5" x14ac:dyDescent="0.25">
      <c r="A401" t="s">
        <v>17863</v>
      </c>
      <c r="B401" t="s">
        <v>11354</v>
      </c>
      <c r="C401">
        <v>2023</v>
      </c>
      <c r="D401">
        <v>2</v>
      </c>
      <c r="E401">
        <v>10</v>
      </c>
    </row>
    <row r="402" spans="1:5" x14ac:dyDescent="0.25">
      <c r="A402" t="s">
        <v>17864</v>
      </c>
      <c r="B402" t="s">
        <v>11286</v>
      </c>
      <c r="C402">
        <v>2023</v>
      </c>
      <c r="D402">
        <v>2</v>
      </c>
      <c r="E402">
        <v>11</v>
      </c>
    </row>
    <row r="403" spans="1:5" x14ac:dyDescent="0.25">
      <c r="A403" t="s">
        <v>17865</v>
      </c>
      <c r="B403" t="s">
        <v>11646</v>
      </c>
      <c r="C403">
        <v>2023</v>
      </c>
      <c r="D403">
        <v>2</v>
      </c>
      <c r="E403">
        <v>12</v>
      </c>
    </row>
    <row r="404" spans="1:5" x14ac:dyDescent="0.25">
      <c r="A404" t="s">
        <v>17866</v>
      </c>
      <c r="B404" t="s">
        <v>11744</v>
      </c>
      <c r="C404">
        <v>2023</v>
      </c>
      <c r="D404">
        <v>2</v>
      </c>
      <c r="E404">
        <v>13</v>
      </c>
    </row>
    <row r="405" spans="1:5" x14ac:dyDescent="0.25">
      <c r="A405" t="s">
        <v>17867</v>
      </c>
      <c r="B405" t="s">
        <v>11287</v>
      </c>
      <c r="C405">
        <v>2023</v>
      </c>
      <c r="D405">
        <v>2</v>
      </c>
      <c r="E405">
        <v>14</v>
      </c>
    </row>
    <row r="406" spans="1:5" x14ac:dyDescent="0.25">
      <c r="A406" t="s">
        <v>17868</v>
      </c>
      <c r="B406" t="s">
        <v>11119</v>
      </c>
      <c r="C406">
        <v>2023</v>
      </c>
      <c r="D406">
        <v>2</v>
      </c>
      <c r="E406">
        <v>15</v>
      </c>
    </row>
    <row r="407" spans="1:5" x14ac:dyDescent="0.25">
      <c r="A407" t="s">
        <v>17869</v>
      </c>
      <c r="B407" t="s">
        <v>11852</v>
      </c>
      <c r="C407">
        <v>2023</v>
      </c>
      <c r="D407">
        <v>2</v>
      </c>
      <c r="E407">
        <v>16</v>
      </c>
    </row>
    <row r="408" spans="1:5" x14ac:dyDescent="0.25">
      <c r="A408" t="s">
        <v>17870</v>
      </c>
      <c r="B408" t="s">
        <v>11355</v>
      </c>
      <c r="C408">
        <v>2023</v>
      </c>
      <c r="D408">
        <v>2</v>
      </c>
      <c r="E408">
        <v>17</v>
      </c>
    </row>
    <row r="409" spans="1:5" x14ac:dyDescent="0.25">
      <c r="A409" t="s">
        <v>17871</v>
      </c>
      <c r="B409" t="s">
        <v>11183</v>
      </c>
      <c r="C409">
        <v>2023</v>
      </c>
      <c r="D409">
        <v>2</v>
      </c>
      <c r="E409">
        <v>18</v>
      </c>
    </row>
    <row r="410" spans="1:5" x14ac:dyDescent="0.25">
      <c r="A410" t="s">
        <v>17872</v>
      </c>
      <c r="B410" t="s">
        <v>11911</v>
      </c>
      <c r="C410">
        <v>2023</v>
      </c>
      <c r="D410">
        <v>2</v>
      </c>
      <c r="E410">
        <v>19</v>
      </c>
    </row>
    <row r="411" spans="1:5" x14ac:dyDescent="0.25">
      <c r="A411" t="s">
        <v>17873</v>
      </c>
      <c r="B411" t="s">
        <v>11564</v>
      </c>
      <c r="C411">
        <v>2023</v>
      </c>
      <c r="D411">
        <v>2</v>
      </c>
      <c r="E411">
        <v>20</v>
      </c>
    </row>
    <row r="412" spans="1:5" x14ac:dyDescent="0.25">
      <c r="A412" t="s">
        <v>17874</v>
      </c>
      <c r="B412" t="s">
        <v>11490</v>
      </c>
      <c r="C412">
        <v>2023</v>
      </c>
      <c r="D412">
        <v>2</v>
      </c>
      <c r="E412">
        <v>21</v>
      </c>
    </row>
    <row r="413" spans="1:5" x14ac:dyDescent="0.25">
      <c r="A413" t="s">
        <v>17875</v>
      </c>
      <c r="B413" t="s">
        <v>11478</v>
      </c>
      <c r="C413">
        <v>2023</v>
      </c>
      <c r="D413">
        <v>2</v>
      </c>
      <c r="E413">
        <v>22</v>
      </c>
    </row>
    <row r="414" spans="1:5" x14ac:dyDescent="0.25">
      <c r="A414" t="s">
        <v>17876</v>
      </c>
      <c r="B414" t="s">
        <v>11929</v>
      </c>
      <c r="C414">
        <v>2023</v>
      </c>
      <c r="D414">
        <v>2</v>
      </c>
      <c r="E414">
        <v>23</v>
      </c>
    </row>
    <row r="415" spans="1:5" x14ac:dyDescent="0.25">
      <c r="A415" t="s">
        <v>17877</v>
      </c>
      <c r="B415" t="s">
        <v>11184</v>
      </c>
      <c r="C415">
        <v>2023</v>
      </c>
      <c r="D415">
        <v>2</v>
      </c>
      <c r="E415">
        <v>24</v>
      </c>
    </row>
    <row r="416" spans="1:5" x14ac:dyDescent="0.25">
      <c r="A416" t="s">
        <v>17878</v>
      </c>
      <c r="B416" t="s">
        <v>12041</v>
      </c>
      <c r="C416">
        <v>2023</v>
      </c>
      <c r="D416">
        <v>2</v>
      </c>
      <c r="E416">
        <v>25</v>
      </c>
    </row>
    <row r="417" spans="1:5" x14ac:dyDescent="0.25">
      <c r="A417" t="s">
        <v>17879</v>
      </c>
      <c r="B417" t="s">
        <v>11710</v>
      </c>
      <c r="C417">
        <v>2023</v>
      </c>
      <c r="D417">
        <v>2</v>
      </c>
      <c r="E417">
        <v>26</v>
      </c>
    </row>
    <row r="418" spans="1:5" x14ac:dyDescent="0.25">
      <c r="A418" t="s">
        <v>17880</v>
      </c>
      <c r="B418" t="s">
        <v>12026</v>
      </c>
      <c r="C418">
        <v>2023</v>
      </c>
      <c r="D418">
        <v>2</v>
      </c>
      <c r="E418">
        <v>27</v>
      </c>
    </row>
    <row r="419" spans="1:5" x14ac:dyDescent="0.25">
      <c r="A419" t="s">
        <v>17881</v>
      </c>
      <c r="B419" t="s">
        <v>11491</v>
      </c>
      <c r="C419">
        <v>2023</v>
      </c>
      <c r="D419">
        <v>2</v>
      </c>
      <c r="E419">
        <v>28</v>
      </c>
    </row>
    <row r="420" spans="1:5" x14ac:dyDescent="0.25">
      <c r="A420" t="s">
        <v>17882</v>
      </c>
      <c r="B420" t="s">
        <v>11064</v>
      </c>
      <c r="C420">
        <v>2023</v>
      </c>
      <c r="D420">
        <v>3</v>
      </c>
      <c r="E420">
        <v>1</v>
      </c>
    </row>
    <row r="421" spans="1:5" x14ac:dyDescent="0.25">
      <c r="A421" t="s">
        <v>17883</v>
      </c>
      <c r="B421" t="s">
        <v>11825</v>
      </c>
      <c r="C421">
        <v>2023</v>
      </c>
      <c r="D421">
        <v>3</v>
      </c>
      <c r="E421">
        <v>2</v>
      </c>
    </row>
    <row r="422" spans="1:5" x14ac:dyDescent="0.25">
      <c r="A422" t="s">
        <v>17884</v>
      </c>
      <c r="B422" t="s">
        <v>11683</v>
      </c>
      <c r="C422">
        <v>2023</v>
      </c>
      <c r="D422">
        <v>3</v>
      </c>
      <c r="E422">
        <v>3</v>
      </c>
    </row>
    <row r="423" spans="1:5" x14ac:dyDescent="0.25">
      <c r="A423" t="s">
        <v>17885</v>
      </c>
      <c r="B423" t="s">
        <v>11711</v>
      </c>
      <c r="C423">
        <v>2023</v>
      </c>
      <c r="D423">
        <v>3</v>
      </c>
      <c r="E423">
        <v>4</v>
      </c>
    </row>
    <row r="424" spans="1:5" x14ac:dyDescent="0.25">
      <c r="A424" t="s">
        <v>17886</v>
      </c>
      <c r="B424" t="s">
        <v>11230</v>
      </c>
      <c r="C424">
        <v>2023</v>
      </c>
      <c r="D424">
        <v>3</v>
      </c>
      <c r="E424">
        <v>5</v>
      </c>
    </row>
    <row r="425" spans="1:5" x14ac:dyDescent="0.25">
      <c r="A425" t="s">
        <v>17887</v>
      </c>
      <c r="B425" t="s">
        <v>11065</v>
      </c>
      <c r="C425">
        <v>2023</v>
      </c>
      <c r="D425">
        <v>3</v>
      </c>
      <c r="E425">
        <v>6</v>
      </c>
    </row>
    <row r="426" spans="1:5" x14ac:dyDescent="0.25">
      <c r="A426" t="s">
        <v>17888</v>
      </c>
      <c r="B426" t="s">
        <v>11446</v>
      </c>
      <c r="C426">
        <v>2023</v>
      </c>
      <c r="D426">
        <v>3</v>
      </c>
      <c r="E426">
        <v>7</v>
      </c>
    </row>
    <row r="427" spans="1:5" x14ac:dyDescent="0.25">
      <c r="A427" t="s">
        <v>17889</v>
      </c>
      <c r="B427" t="s">
        <v>11078</v>
      </c>
      <c r="C427">
        <v>2023</v>
      </c>
      <c r="D427">
        <v>3</v>
      </c>
      <c r="E427">
        <v>8</v>
      </c>
    </row>
    <row r="428" spans="1:5" x14ac:dyDescent="0.25">
      <c r="A428" t="s">
        <v>17890</v>
      </c>
      <c r="B428" t="s">
        <v>11231</v>
      </c>
      <c r="C428">
        <v>2023</v>
      </c>
      <c r="D428">
        <v>3</v>
      </c>
      <c r="E428">
        <v>9</v>
      </c>
    </row>
    <row r="429" spans="1:5" x14ac:dyDescent="0.25">
      <c r="A429" t="s">
        <v>17891</v>
      </c>
      <c r="B429" t="s">
        <v>12020</v>
      </c>
      <c r="C429">
        <v>2023</v>
      </c>
      <c r="D429">
        <v>3</v>
      </c>
      <c r="E429">
        <v>10</v>
      </c>
    </row>
    <row r="430" spans="1:5" x14ac:dyDescent="0.25">
      <c r="A430" t="s">
        <v>17892</v>
      </c>
      <c r="B430" t="s">
        <v>11897</v>
      </c>
      <c r="C430">
        <v>2023</v>
      </c>
      <c r="D430">
        <v>3</v>
      </c>
      <c r="E430">
        <v>11</v>
      </c>
    </row>
    <row r="431" spans="1:5" x14ac:dyDescent="0.25">
      <c r="A431" t="s">
        <v>17893</v>
      </c>
      <c r="B431" t="s">
        <v>11232</v>
      </c>
      <c r="C431">
        <v>2023</v>
      </c>
      <c r="D431">
        <v>3</v>
      </c>
      <c r="E431">
        <v>12</v>
      </c>
    </row>
    <row r="432" spans="1:5" x14ac:dyDescent="0.25">
      <c r="A432" t="s">
        <v>17894</v>
      </c>
      <c r="B432" t="s">
        <v>11816</v>
      </c>
      <c r="C432">
        <v>2023</v>
      </c>
      <c r="D432">
        <v>3</v>
      </c>
      <c r="E432">
        <v>13</v>
      </c>
    </row>
    <row r="433" spans="1:5" x14ac:dyDescent="0.25">
      <c r="A433" t="s">
        <v>17895</v>
      </c>
      <c r="B433" t="s">
        <v>11211</v>
      </c>
      <c r="C433">
        <v>2023</v>
      </c>
      <c r="D433">
        <v>3</v>
      </c>
      <c r="E433">
        <v>14</v>
      </c>
    </row>
    <row r="434" spans="1:5" x14ac:dyDescent="0.25">
      <c r="A434" t="s">
        <v>17896</v>
      </c>
      <c r="B434" t="s">
        <v>11380</v>
      </c>
      <c r="C434">
        <v>2023</v>
      </c>
      <c r="D434">
        <v>3</v>
      </c>
      <c r="E434">
        <v>15</v>
      </c>
    </row>
    <row r="435" spans="1:5" x14ac:dyDescent="0.25">
      <c r="A435" t="s">
        <v>17897</v>
      </c>
      <c r="B435" t="s">
        <v>11079</v>
      </c>
      <c r="C435">
        <v>2023</v>
      </c>
      <c r="D435">
        <v>3</v>
      </c>
      <c r="E435">
        <v>16</v>
      </c>
    </row>
    <row r="436" spans="1:5" x14ac:dyDescent="0.25">
      <c r="A436" t="s">
        <v>17898</v>
      </c>
      <c r="B436" t="s">
        <v>11349</v>
      </c>
      <c r="C436">
        <v>2023</v>
      </c>
      <c r="D436">
        <v>3</v>
      </c>
      <c r="E436">
        <v>17</v>
      </c>
    </row>
    <row r="437" spans="1:5" x14ac:dyDescent="0.25">
      <c r="A437" t="s">
        <v>17899</v>
      </c>
      <c r="B437" t="s">
        <v>11657</v>
      </c>
      <c r="C437">
        <v>2023</v>
      </c>
      <c r="D437">
        <v>3</v>
      </c>
      <c r="E437">
        <v>18</v>
      </c>
    </row>
    <row r="438" spans="1:5" x14ac:dyDescent="0.25">
      <c r="A438" t="s">
        <v>17900</v>
      </c>
      <c r="B438" t="s">
        <v>11658</v>
      </c>
      <c r="C438">
        <v>2023</v>
      </c>
      <c r="D438">
        <v>3</v>
      </c>
      <c r="E438">
        <v>19</v>
      </c>
    </row>
    <row r="439" spans="1:5" x14ac:dyDescent="0.25">
      <c r="A439" t="s">
        <v>17901</v>
      </c>
      <c r="B439" t="s">
        <v>11653</v>
      </c>
      <c r="C439">
        <v>2023</v>
      </c>
      <c r="D439">
        <v>3</v>
      </c>
      <c r="E439">
        <v>20</v>
      </c>
    </row>
    <row r="440" spans="1:5" x14ac:dyDescent="0.25">
      <c r="A440" t="s">
        <v>17902</v>
      </c>
      <c r="B440" t="s">
        <v>11495</v>
      </c>
      <c r="C440">
        <v>2023</v>
      </c>
      <c r="D440">
        <v>3</v>
      </c>
      <c r="E440">
        <v>21</v>
      </c>
    </row>
    <row r="441" spans="1:5" x14ac:dyDescent="0.25">
      <c r="A441" t="s">
        <v>17903</v>
      </c>
      <c r="B441" t="s">
        <v>11496</v>
      </c>
      <c r="C441">
        <v>2023</v>
      </c>
      <c r="D441">
        <v>3</v>
      </c>
      <c r="E441">
        <v>22</v>
      </c>
    </row>
    <row r="442" spans="1:5" x14ac:dyDescent="0.25">
      <c r="A442" t="s">
        <v>17904</v>
      </c>
      <c r="B442" t="s">
        <v>11381</v>
      </c>
      <c r="C442">
        <v>2023</v>
      </c>
      <c r="D442">
        <v>3</v>
      </c>
      <c r="E442">
        <v>23</v>
      </c>
    </row>
    <row r="443" spans="1:5" x14ac:dyDescent="0.25">
      <c r="A443" t="s">
        <v>17905</v>
      </c>
      <c r="B443" t="s">
        <v>11082</v>
      </c>
      <c r="C443">
        <v>2023</v>
      </c>
      <c r="D443">
        <v>3</v>
      </c>
      <c r="E443">
        <v>24</v>
      </c>
    </row>
    <row r="444" spans="1:5" x14ac:dyDescent="0.25">
      <c r="A444" t="s">
        <v>17906</v>
      </c>
      <c r="B444" t="s">
        <v>11746</v>
      </c>
      <c r="C444">
        <v>2023</v>
      </c>
      <c r="D444">
        <v>3</v>
      </c>
      <c r="E444">
        <v>25</v>
      </c>
    </row>
    <row r="445" spans="1:5" x14ac:dyDescent="0.25">
      <c r="A445" t="s">
        <v>17907</v>
      </c>
      <c r="B445" t="s">
        <v>11350</v>
      </c>
      <c r="C445">
        <v>2023</v>
      </c>
      <c r="D445">
        <v>3</v>
      </c>
      <c r="E445">
        <v>26</v>
      </c>
    </row>
    <row r="446" spans="1:5" x14ac:dyDescent="0.25">
      <c r="A446" t="s">
        <v>17908</v>
      </c>
      <c r="B446" t="s">
        <v>11718</v>
      </c>
      <c r="C446">
        <v>2023</v>
      </c>
      <c r="D446">
        <v>3</v>
      </c>
      <c r="E446">
        <v>27</v>
      </c>
    </row>
    <row r="447" spans="1:5" x14ac:dyDescent="0.25">
      <c r="A447" t="s">
        <v>17909</v>
      </c>
      <c r="B447" t="s">
        <v>11654</v>
      </c>
      <c r="C447">
        <v>2023</v>
      </c>
      <c r="D447">
        <v>3</v>
      </c>
      <c r="E447">
        <v>28</v>
      </c>
    </row>
    <row r="448" spans="1:5" x14ac:dyDescent="0.25">
      <c r="A448" t="s">
        <v>17910</v>
      </c>
      <c r="B448" t="s">
        <v>11476</v>
      </c>
      <c r="C448">
        <v>2023</v>
      </c>
      <c r="D448">
        <v>3</v>
      </c>
      <c r="E448">
        <v>29</v>
      </c>
    </row>
    <row r="449" spans="1:5" x14ac:dyDescent="0.25">
      <c r="A449" t="s">
        <v>17911</v>
      </c>
      <c r="B449" t="s">
        <v>11477</v>
      </c>
      <c r="C449">
        <v>2023</v>
      </c>
      <c r="D449">
        <v>3</v>
      </c>
      <c r="E449">
        <v>30</v>
      </c>
    </row>
    <row r="450" spans="1:5" x14ac:dyDescent="0.25">
      <c r="A450" t="s">
        <v>17912</v>
      </c>
      <c r="B450" t="s">
        <v>12005</v>
      </c>
      <c r="C450">
        <v>2023</v>
      </c>
      <c r="D450">
        <v>3</v>
      </c>
      <c r="E450">
        <v>31</v>
      </c>
    </row>
    <row r="451" spans="1:5" x14ac:dyDescent="0.25">
      <c r="A451" t="s">
        <v>17913</v>
      </c>
      <c r="B451" t="s">
        <v>11083</v>
      </c>
      <c r="C451">
        <v>2023</v>
      </c>
      <c r="D451">
        <v>4</v>
      </c>
      <c r="E451">
        <v>1</v>
      </c>
    </row>
    <row r="452" spans="1:5" x14ac:dyDescent="0.25">
      <c r="A452" t="s">
        <v>17914</v>
      </c>
      <c r="B452" t="s">
        <v>11136</v>
      </c>
      <c r="C452">
        <v>2023</v>
      </c>
      <c r="D452">
        <v>4</v>
      </c>
      <c r="E452">
        <v>2</v>
      </c>
    </row>
    <row r="453" spans="1:5" x14ac:dyDescent="0.25">
      <c r="A453" t="s">
        <v>17915</v>
      </c>
      <c r="B453" t="s">
        <v>11137</v>
      </c>
      <c r="C453">
        <v>2023</v>
      </c>
      <c r="D453">
        <v>4</v>
      </c>
      <c r="E453">
        <v>3</v>
      </c>
    </row>
    <row r="454" spans="1:5" x14ac:dyDescent="0.25">
      <c r="A454" t="s">
        <v>17916</v>
      </c>
      <c r="B454" t="s">
        <v>11855</v>
      </c>
      <c r="C454">
        <v>2023</v>
      </c>
      <c r="D454">
        <v>4</v>
      </c>
      <c r="E454">
        <v>4</v>
      </c>
    </row>
    <row r="455" spans="1:5" x14ac:dyDescent="0.25">
      <c r="A455" t="s">
        <v>17917</v>
      </c>
      <c r="B455" t="s">
        <v>11808</v>
      </c>
      <c r="C455">
        <v>2023</v>
      </c>
      <c r="D455">
        <v>4</v>
      </c>
      <c r="E455">
        <v>5</v>
      </c>
    </row>
    <row r="456" spans="1:5" x14ac:dyDescent="0.25">
      <c r="A456" t="s">
        <v>17918</v>
      </c>
      <c r="B456" t="s">
        <v>11675</v>
      </c>
      <c r="C456">
        <v>2023</v>
      </c>
      <c r="D456">
        <v>4</v>
      </c>
      <c r="E456">
        <v>6</v>
      </c>
    </row>
    <row r="457" spans="1:5" x14ac:dyDescent="0.25">
      <c r="A457" t="s">
        <v>17919</v>
      </c>
      <c r="B457" t="s">
        <v>11830</v>
      </c>
      <c r="C457">
        <v>2023</v>
      </c>
      <c r="D457">
        <v>4</v>
      </c>
      <c r="E457">
        <v>7</v>
      </c>
    </row>
    <row r="458" spans="1:5" x14ac:dyDescent="0.25">
      <c r="A458" t="s">
        <v>17920</v>
      </c>
      <c r="B458" t="s">
        <v>11511</v>
      </c>
      <c r="C458">
        <v>2023</v>
      </c>
      <c r="D458">
        <v>4</v>
      </c>
      <c r="E458">
        <v>8</v>
      </c>
    </row>
    <row r="459" spans="1:5" x14ac:dyDescent="0.25">
      <c r="A459" t="s">
        <v>17921</v>
      </c>
      <c r="B459" t="s">
        <v>11764</v>
      </c>
      <c r="C459">
        <v>2023</v>
      </c>
      <c r="D459">
        <v>4</v>
      </c>
      <c r="E459">
        <v>9</v>
      </c>
    </row>
    <row r="460" spans="1:5" x14ac:dyDescent="0.25">
      <c r="A460" t="s">
        <v>17922</v>
      </c>
      <c r="B460" t="s">
        <v>11416</v>
      </c>
      <c r="C460">
        <v>2023</v>
      </c>
      <c r="D460">
        <v>4</v>
      </c>
      <c r="E460">
        <v>10</v>
      </c>
    </row>
    <row r="461" spans="1:5" x14ac:dyDescent="0.25">
      <c r="A461" t="s">
        <v>17923</v>
      </c>
      <c r="B461" t="s">
        <v>12044</v>
      </c>
      <c r="C461">
        <v>2023</v>
      </c>
      <c r="D461">
        <v>4</v>
      </c>
      <c r="E461">
        <v>11</v>
      </c>
    </row>
    <row r="462" spans="1:5" x14ac:dyDescent="0.25">
      <c r="A462" t="s">
        <v>17924</v>
      </c>
      <c r="B462" t="s">
        <v>10957</v>
      </c>
      <c r="C462">
        <v>2023</v>
      </c>
      <c r="D462">
        <v>4</v>
      </c>
      <c r="E462">
        <v>12</v>
      </c>
    </row>
    <row r="463" spans="1:5" x14ac:dyDescent="0.25">
      <c r="A463" t="s">
        <v>17925</v>
      </c>
      <c r="B463" t="s">
        <v>12000</v>
      </c>
      <c r="C463">
        <v>2023</v>
      </c>
      <c r="D463">
        <v>4</v>
      </c>
      <c r="E463">
        <v>13</v>
      </c>
    </row>
    <row r="464" spans="1:5" x14ac:dyDescent="0.25">
      <c r="A464" t="s">
        <v>17926</v>
      </c>
      <c r="B464" t="s">
        <v>11648</v>
      </c>
      <c r="C464">
        <v>2023</v>
      </c>
      <c r="D464">
        <v>4</v>
      </c>
      <c r="E464">
        <v>14</v>
      </c>
    </row>
    <row r="465" spans="1:5" x14ac:dyDescent="0.25">
      <c r="A465" t="s">
        <v>17927</v>
      </c>
      <c r="B465" t="s">
        <v>11649</v>
      </c>
      <c r="C465">
        <v>2023</v>
      </c>
      <c r="D465">
        <v>4</v>
      </c>
      <c r="E465">
        <v>15</v>
      </c>
    </row>
    <row r="466" spans="1:5" x14ac:dyDescent="0.25">
      <c r="A466" t="s">
        <v>17928</v>
      </c>
      <c r="B466" t="s">
        <v>11802</v>
      </c>
      <c r="C466">
        <v>2023</v>
      </c>
      <c r="D466">
        <v>4</v>
      </c>
      <c r="E466">
        <v>16</v>
      </c>
    </row>
    <row r="467" spans="1:5" x14ac:dyDescent="0.25">
      <c r="A467" t="s">
        <v>17929</v>
      </c>
      <c r="B467" t="s">
        <v>11512</v>
      </c>
      <c r="C467">
        <v>2023</v>
      </c>
      <c r="D467">
        <v>4</v>
      </c>
      <c r="E467">
        <v>17</v>
      </c>
    </row>
    <row r="468" spans="1:5" x14ac:dyDescent="0.25">
      <c r="A468" t="s">
        <v>17930</v>
      </c>
      <c r="B468" t="s">
        <v>12022</v>
      </c>
      <c r="C468">
        <v>2023</v>
      </c>
      <c r="D468">
        <v>4</v>
      </c>
      <c r="E468">
        <v>18</v>
      </c>
    </row>
    <row r="469" spans="1:5" x14ac:dyDescent="0.25">
      <c r="A469" t="s">
        <v>17931</v>
      </c>
      <c r="B469" t="s">
        <v>11877</v>
      </c>
      <c r="C469">
        <v>2023</v>
      </c>
      <c r="D469">
        <v>4</v>
      </c>
      <c r="E469">
        <v>19</v>
      </c>
    </row>
    <row r="470" spans="1:5" x14ac:dyDescent="0.25">
      <c r="A470" t="s">
        <v>17932</v>
      </c>
      <c r="B470" t="s">
        <v>11933</v>
      </c>
      <c r="C470">
        <v>2023</v>
      </c>
      <c r="D470">
        <v>4</v>
      </c>
      <c r="E470">
        <v>21</v>
      </c>
    </row>
    <row r="471" spans="1:5" x14ac:dyDescent="0.25">
      <c r="A471" t="s">
        <v>17933</v>
      </c>
      <c r="B471" t="s">
        <v>11458</v>
      </c>
      <c r="C471">
        <v>2023</v>
      </c>
      <c r="D471">
        <v>4</v>
      </c>
      <c r="E471">
        <v>22</v>
      </c>
    </row>
    <row r="472" spans="1:5" x14ac:dyDescent="0.25">
      <c r="A472" t="s">
        <v>17934</v>
      </c>
      <c r="B472" t="s">
        <v>11614</v>
      </c>
      <c r="C472">
        <v>2023</v>
      </c>
      <c r="D472">
        <v>4</v>
      </c>
      <c r="E472">
        <v>23</v>
      </c>
    </row>
    <row r="473" spans="1:5" x14ac:dyDescent="0.25">
      <c r="A473" t="s">
        <v>17935</v>
      </c>
      <c r="B473" t="s">
        <v>11419</v>
      </c>
      <c r="C473">
        <v>2023</v>
      </c>
      <c r="D473">
        <v>4</v>
      </c>
      <c r="E473">
        <v>24</v>
      </c>
    </row>
    <row r="474" spans="1:5" x14ac:dyDescent="0.25">
      <c r="A474" t="s">
        <v>17936</v>
      </c>
      <c r="B474" t="s">
        <v>11219</v>
      </c>
      <c r="C474">
        <v>2023</v>
      </c>
      <c r="D474">
        <v>4</v>
      </c>
      <c r="E474">
        <v>25</v>
      </c>
    </row>
    <row r="475" spans="1:5" x14ac:dyDescent="0.25">
      <c r="A475" t="s">
        <v>17937</v>
      </c>
      <c r="B475" t="s">
        <v>11459</v>
      </c>
      <c r="C475">
        <v>2023</v>
      </c>
      <c r="D475">
        <v>4</v>
      </c>
      <c r="E475">
        <v>26</v>
      </c>
    </row>
    <row r="476" spans="1:5" x14ac:dyDescent="0.25">
      <c r="A476" t="s">
        <v>17938</v>
      </c>
      <c r="B476" t="s">
        <v>11615</v>
      </c>
      <c r="C476">
        <v>2023</v>
      </c>
      <c r="D476">
        <v>4</v>
      </c>
      <c r="E476">
        <v>27</v>
      </c>
    </row>
    <row r="477" spans="1:5" x14ac:dyDescent="0.25">
      <c r="A477" t="s">
        <v>17939</v>
      </c>
      <c r="B477" t="s">
        <v>11878</v>
      </c>
      <c r="C477">
        <v>2023</v>
      </c>
      <c r="D477">
        <v>4</v>
      </c>
      <c r="E477">
        <v>28</v>
      </c>
    </row>
    <row r="478" spans="1:5" x14ac:dyDescent="0.25">
      <c r="A478" t="s">
        <v>17940</v>
      </c>
      <c r="B478" t="s">
        <v>11420</v>
      </c>
      <c r="C478">
        <v>2023</v>
      </c>
      <c r="D478">
        <v>4</v>
      </c>
      <c r="E478">
        <v>29</v>
      </c>
    </row>
    <row r="479" spans="1:5" x14ac:dyDescent="0.25">
      <c r="A479" t="s">
        <v>17941</v>
      </c>
      <c r="B479" t="s">
        <v>11220</v>
      </c>
      <c r="C479">
        <v>2023</v>
      </c>
      <c r="D479">
        <v>4</v>
      </c>
      <c r="E479">
        <v>30</v>
      </c>
    </row>
    <row r="480" spans="1:5" x14ac:dyDescent="0.25">
      <c r="A480" t="s">
        <v>17942</v>
      </c>
      <c r="B480" t="s">
        <v>10963</v>
      </c>
      <c r="C480">
        <v>2023</v>
      </c>
      <c r="D480">
        <v>5</v>
      </c>
      <c r="E480">
        <v>1</v>
      </c>
    </row>
    <row r="481" spans="1:5" x14ac:dyDescent="0.25">
      <c r="A481" t="s">
        <v>17943</v>
      </c>
      <c r="B481" t="s">
        <v>11678</v>
      </c>
      <c r="C481">
        <v>2023</v>
      </c>
      <c r="D481">
        <v>5</v>
      </c>
      <c r="E481">
        <v>2</v>
      </c>
    </row>
    <row r="482" spans="1:5" x14ac:dyDescent="0.25">
      <c r="A482" t="s">
        <v>17944</v>
      </c>
      <c r="B482" t="s">
        <v>10964</v>
      </c>
      <c r="C482">
        <v>2023</v>
      </c>
      <c r="D482">
        <v>5</v>
      </c>
      <c r="E482">
        <v>3</v>
      </c>
    </row>
    <row r="483" spans="1:5" x14ac:dyDescent="0.25">
      <c r="A483" t="s">
        <v>17945</v>
      </c>
      <c r="B483" t="s">
        <v>11982</v>
      </c>
      <c r="C483">
        <v>2023</v>
      </c>
      <c r="D483">
        <v>5</v>
      </c>
      <c r="E483">
        <v>4</v>
      </c>
    </row>
    <row r="484" spans="1:5" x14ac:dyDescent="0.25">
      <c r="A484" t="s">
        <v>17946</v>
      </c>
      <c r="B484" t="s">
        <v>11062</v>
      </c>
      <c r="C484">
        <v>2023</v>
      </c>
      <c r="D484">
        <v>5</v>
      </c>
      <c r="E484">
        <v>5</v>
      </c>
    </row>
    <row r="485" spans="1:5" x14ac:dyDescent="0.25">
      <c r="A485" t="s">
        <v>17947</v>
      </c>
      <c r="B485" t="s">
        <v>11820</v>
      </c>
      <c r="C485">
        <v>2023</v>
      </c>
      <c r="D485">
        <v>5</v>
      </c>
      <c r="E485">
        <v>6</v>
      </c>
    </row>
    <row r="486" spans="1:5" x14ac:dyDescent="0.25">
      <c r="A486" t="s">
        <v>17948</v>
      </c>
      <c r="B486" t="s">
        <v>11586</v>
      </c>
      <c r="C486">
        <v>2023</v>
      </c>
      <c r="D486">
        <v>5</v>
      </c>
      <c r="E486">
        <v>7</v>
      </c>
    </row>
    <row r="487" spans="1:5" x14ac:dyDescent="0.25">
      <c r="A487" t="s">
        <v>17949</v>
      </c>
      <c r="B487" t="s">
        <v>11193</v>
      </c>
      <c r="C487">
        <v>2023</v>
      </c>
      <c r="D487">
        <v>5</v>
      </c>
      <c r="E487">
        <v>8</v>
      </c>
    </row>
    <row r="488" spans="1:5" x14ac:dyDescent="0.25">
      <c r="A488" t="s">
        <v>17950</v>
      </c>
      <c r="B488" t="s">
        <v>11063</v>
      </c>
      <c r="C488">
        <v>2023</v>
      </c>
      <c r="D488">
        <v>5</v>
      </c>
      <c r="E488">
        <v>9</v>
      </c>
    </row>
    <row r="489" spans="1:5" x14ac:dyDescent="0.25">
      <c r="A489" t="s">
        <v>17951</v>
      </c>
      <c r="B489" t="s">
        <v>11194</v>
      </c>
      <c r="C489">
        <v>2023</v>
      </c>
      <c r="D489">
        <v>5</v>
      </c>
      <c r="E489">
        <v>10</v>
      </c>
    </row>
    <row r="490" spans="1:5" x14ac:dyDescent="0.25">
      <c r="A490" t="s">
        <v>17952</v>
      </c>
      <c r="B490" t="s">
        <v>11334</v>
      </c>
      <c r="C490">
        <v>2023</v>
      </c>
      <c r="D490">
        <v>5</v>
      </c>
      <c r="E490">
        <v>11</v>
      </c>
    </row>
    <row r="491" spans="1:5" x14ac:dyDescent="0.25">
      <c r="A491" t="s">
        <v>17953</v>
      </c>
      <c r="B491" t="s">
        <v>11599</v>
      </c>
      <c r="C491">
        <v>2023</v>
      </c>
      <c r="D491">
        <v>5</v>
      </c>
      <c r="E491">
        <v>12</v>
      </c>
    </row>
    <row r="492" spans="1:5" x14ac:dyDescent="0.25">
      <c r="A492" t="s">
        <v>17954</v>
      </c>
      <c r="B492" t="s">
        <v>11847</v>
      </c>
      <c r="C492">
        <v>2023</v>
      </c>
      <c r="D492">
        <v>5</v>
      </c>
      <c r="E492">
        <v>13</v>
      </c>
    </row>
    <row r="493" spans="1:5" x14ac:dyDescent="0.25">
      <c r="A493" t="s">
        <v>17955</v>
      </c>
      <c r="B493" t="s">
        <v>11944</v>
      </c>
      <c r="C493">
        <v>2023</v>
      </c>
      <c r="D493">
        <v>5</v>
      </c>
      <c r="E493">
        <v>14</v>
      </c>
    </row>
    <row r="494" spans="1:5" x14ac:dyDescent="0.25">
      <c r="A494" t="s">
        <v>17956</v>
      </c>
      <c r="B494" t="s">
        <v>11225</v>
      </c>
      <c r="C494">
        <v>2023</v>
      </c>
      <c r="D494">
        <v>5</v>
      </c>
      <c r="E494">
        <v>15</v>
      </c>
    </row>
    <row r="495" spans="1:5" x14ac:dyDescent="0.25">
      <c r="A495" t="s">
        <v>17957</v>
      </c>
      <c r="B495" t="s">
        <v>11691</v>
      </c>
      <c r="C495">
        <v>2023</v>
      </c>
      <c r="D495">
        <v>5</v>
      </c>
      <c r="E495">
        <v>16</v>
      </c>
    </row>
    <row r="496" spans="1:5" x14ac:dyDescent="0.25">
      <c r="A496" t="s">
        <v>17958</v>
      </c>
      <c r="B496" t="s">
        <v>11431</v>
      </c>
      <c r="C496">
        <v>2023</v>
      </c>
      <c r="D496">
        <v>5</v>
      </c>
      <c r="E496">
        <v>17</v>
      </c>
    </row>
    <row r="497" spans="1:5" x14ac:dyDescent="0.25">
      <c r="A497" t="s">
        <v>17959</v>
      </c>
      <c r="B497" t="s">
        <v>11594</v>
      </c>
      <c r="C497">
        <v>2023</v>
      </c>
      <c r="D497">
        <v>5</v>
      </c>
      <c r="E497">
        <v>18</v>
      </c>
    </row>
    <row r="498" spans="1:5" x14ac:dyDescent="0.25">
      <c r="A498" t="s">
        <v>17960</v>
      </c>
      <c r="B498" t="s">
        <v>11945</v>
      </c>
      <c r="C498">
        <v>2023</v>
      </c>
      <c r="D498">
        <v>5</v>
      </c>
      <c r="E498">
        <v>19</v>
      </c>
    </row>
    <row r="499" spans="1:5" x14ac:dyDescent="0.25">
      <c r="A499" t="s">
        <v>17961</v>
      </c>
      <c r="B499" t="s">
        <v>11385</v>
      </c>
      <c r="C499">
        <v>2023</v>
      </c>
      <c r="D499">
        <v>5</v>
      </c>
      <c r="E499">
        <v>21</v>
      </c>
    </row>
    <row r="500" spans="1:5" x14ac:dyDescent="0.25">
      <c r="A500" t="s">
        <v>17962</v>
      </c>
      <c r="B500" t="s">
        <v>12001</v>
      </c>
      <c r="C500">
        <v>2023</v>
      </c>
      <c r="D500">
        <v>5</v>
      </c>
      <c r="E500">
        <v>22</v>
      </c>
    </row>
    <row r="501" spans="1:5" x14ac:dyDescent="0.25">
      <c r="A501" t="s">
        <v>17963</v>
      </c>
      <c r="B501" t="s">
        <v>11226</v>
      </c>
      <c r="C501">
        <v>2023</v>
      </c>
      <c r="D501">
        <v>5</v>
      </c>
      <c r="E501">
        <v>23</v>
      </c>
    </row>
    <row r="502" spans="1:5" x14ac:dyDescent="0.25">
      <c r="A502" t="s">
        <v>17964</v>
      </c>
      <c r="B502" t="s">
        <v>11975</v>
      </c>
      <c r="C502">
        <v>2023</v>
      </c>
      <c r="D502">
        <v>5</v>
      </c>
      <c r="E502">
        <v>24</v>
      </c>
    </row>
    <row r="503" spans="1:5" x14ac:dyDescent="0.25">
      <c r="A503" t="s">
        <v>17965</v>
      </c>
      <c r="B503" t="s">
        <v>11621</v>
      </c>
      <c r="C503">
        <v>2023</v>
      </c>
      <c r="D503">
        <v>5</v>
      </c>
      <c r="E503">
        <v>25</v>
      </c>
    </row>
    <row r="504" spans="1:5" x14ac:dyDescent="0.25">
      <c r="A504" t="s">
        <v>17966</v>
      </c>
      <c r="B504" t="s">
        <v>11474</v>
      </c>
      <c r="C504">
        <v>2023</v>
      </c>
      <c r="D504">
        <v>5</v>
      </c>
      <c r="E504">
        <v>26</v>
      </c>
    </row>
    <row r="505" spans="1:5" x14ac:dyDescent="0.25">
      <c r="A505" t="s">
        <v>17967</v>
      </c>
      <c r="B505" t="s">
        <v>12057</v>
      </c>
      <c r="C505">
        <v>2023</v>
      </c>
      <c r="D505">
        <v>5</v>
      </c>
      <c r="E505">
        <v>27</v>
      </c>
    </row>
    <row r="506" spans="1:5" x14ac:dyDescent="0.25">
      <c r="A506" t="s">
        <v>17968</v>
      </c>
      <c r="B506" t="s">
        <v>11892</v>
      </c>
      <c r="C506">
        <v>2023</v>
      </c>
      <c r="D506">
        <v>5</v>
      </c>
      <c r="E506">
        <v>28</v>
      </c>
    </row>
    <row r="507" spans="1:5" x14ac:dyDescent="0.25">
      <c r="A507" t="s">
        <v>17969</v>
      </c>
      <c r="B507" t="s">
        <v>11774</v>
      </c>
      <c r="C507">
        <v>2023</v>
      </c>
      <c r="D507">
        <v>5</v>
      </c>
      <c r="E507">
        <v>29</v>
      </c>
    </row>
    <row r="508" spans="1:5" x14ac:dyDescent="0.25">
      <c r="A508" t="s">
        <v>17970</v>
      </c>
      <c r="B508" t="s">
        <v>11540</v>
      </c>
      <c r="C508">
        <v>2023</v>
      </c>
      <c r="D508">
        <v>5</v>
      </c>
      <c r="E508">
        <v>30</v>
      </c>
    </row>
    <row r="509" spans="1:5" x14ac:dyDescent="0.25">
      <c r="A509" t="s">
        <v>17971</v>
      </c>
      <c r="B509" t="s">
        <v>11600</v>
      </c>
      <c r="C509">
        <v>2023</v>
      </c>
      <c r="D509">
        <v>5</v>
      </c>
      <c r="E509">
        <v>31</v>
      </c>
    </row>
    <row r="510" spans="1:5" x14ac:dyDescent="0.25">
      <c r="A510" t="s">
        <v>17972</v>
      </c>
      <c r="B510" t="s">
        <v>11849</v>
      </c>
      <c r="C510">
        <v>2023</v>
      </c>
      <c r="D510">
        <v>6</v>
      </c>
      <c r="E510">
        <v>1</v>
      </c>
    </row>
    <row r="511" spans="1:5" x14ac:dyDescent="0.25">
      <c r="A511" t="s">
        <v>17973</v>
      </c>
      <c r="B511" t="s">
        <v>11587</v>
      </c>
      <c r="C511">
        <v>2023</v>
      </c>
      <c r="D511">
        <v>6</v>
      </c>
      <c r="E511">
        <v>2</v>
      </c>
    </row>
    <row r="512" spans="1:5" x14ac:dyDescent="0.25">
      <c r="A512" t="s">
        <v>17974</v>
      </c>
      <c r="B512" t="s">
        <v>11049</v>
      </c>
      <c r="C512">
        <v>2023</v>
      </c>
      <c r="D512">
        <v>6</v>
      </c>
      <c r="E512">
        <v>3</v>
      </c>
    </row>
    <row r="513" spans="1:5" x14ac:dyDescent="0.25">
      <c r="A513" t="s">
        <v>17975</v>
      </c>
      <c r="B513" t="s">
        <v>11879</v>
      </c>
      <c r="C513">
        <v>2023</v>
      </c>
      <c r="D513">
        <v>6</v>
      </c>
      <c r="E513">
        <v>4</v>
      </c>
    </row>
    <row r="514" spans="1:5" x14ac:dyDescent="0.25">
      <c r="A514" t="s">
        <v>17976</v>
      </c>
      <c r="B514" t="s">
        <v>11690</v>
      </c>
      <c r="C514">
        <v>2023</v>
      </c>
      <c r="D514">
        <v>6</v>
      </c>
      <c r="E514">
        <v>5</v>
      </c>
    </row>
    <row r="515" spans="1:5" x14ac:dyDescent="0.25">
      <c r="A515" t="s">
        <v>17977</v>
      </c>
      <c r="B515" t="s">
        <v>10989</v>
      </c>
      <c r="C515">
        <v>2023</v>
      </c>
      <c r="D515">
        <v>6</v>
      </c>
      <c r="E515">
        <v>6</v>
      </c>
    </row>
    <row r="516" spans="1:5" x14ac:dyDescent="0.25">
      <c r="A516" t="s">
        <v>17978</v>
      </c>
      <c r="B516" t="s">
        <v>11588</v>
      </c>
      <c r="C516">
        <v>2023</v>
      </c>
      <c r="D516">
        <v>6</v>
      </c>
      <c r="E516">
        <v>7</v>
      </c>
    </row>
    <row r="517" spans="1:5" x14ac:dyDescent="0.25">
      <c r="A517" t="s">
        <v>17979</v>
      </c>
      <c r="B517" t="s">
        <v>11866</v>
      </c>
      <c r="C517">
        <v>2023</v>
      </c>
      <c r="D517">
        <v>6</v>
      </c>
      <c r="E517">
        <v>8</v>
      </c>
    </row>
    <row r="518" spans="1:5" x14ac:dyDescent="0.25">
      <c r="A518" t="s">
        <v>17980</v>
      </c>
      <c r="B518" t="s">
        <v>11050</v>
      </c>
      <c r="C518">
        <v>2023</v>
      </c>
      <c r="D518">
        <v>6</v>
      </c>
      <c r="E518">
        <v>9</v>
      </c>
    </row>
    <row r="519" spans="1:5" x14ac:dyDescent="0.25">
      <c r="A519" t="s">
        <v>17981</v>
      </c>
      <c r="B519" t="s">
        <v>11497</v>
      </c>
      <c r="C519">
        <v>2023</v>
      </c>
      <c r="D519">
        <v>6</v>
      </c>
      <c r="E519">
        <v>10</v>
      </c>
    </row>
    <row r="520" spans="1:5" x14ac:dyDescent="0.25">
      <c r="A520" t="s">
        <v>17982</v>
      </c>
      <c r="B520" t="s">
        <v>11580</v>
      </c>
      <c r="C520">
        <v>2023</v>
      </c>
      <c r="D520">
        <v>6</v>
      </c>
      <c r="E520">
        <v>11</v>
      </c>
    </row>
    <row r="521" spans="1:5" x14ac:dyDescent="0.25">
      <c r="A521" t="s">
        <v>17983</v>
      </c>
      <c r="B521" t="s">
        <v>11070</v>
      </c>
      <c r="C521">
        <v>2023</v>
      </c>
      <c r="D521">
        <v>6</v>
      </c>
      <c r="E521">
        <v>12</v>
      </c>
    </row>
    <row r="522" spans="1:5" x14ac:dyDescent="0.25">
      <c r="A522" t="s">
        <v>17984</v>
      </c>
      <c r="B522" t="s">
        <v>11868</v>
      </c>
      <c r="C522">
        <v>2023</v>
      </c>
      <c r="D522">
        <v>6</v>
      </c>
      <c r="E522">
        <v>13</v>
      </c>
    </row>
    <row r="523" spans="1:5" x14ac:dyDescent="0.25">
      <c r="A523" t="s">
        <v>17985</v>
      </c>
      <c r="B523" t="s">
        <v>11688</v>
      </c>
      <c r="C523">
        <v>2023</v>
      </c>
      <c r="D523">
        <v>6</v>
      </c>
      <c r="E523">
        <v>14</v>
      </c>
    </row>
    <row r="524" spans="1:5" x14ac:dyDescent="0.25">
      <c r="A524" t="s">
        <v>17986</v>
      </c>
      <c r="B524" t="s">
        <v>10990</v>
      </c>
      <c r="C524">
        <v>2023</v>
      </c>
      <c r="D524">
        <v>6</v>
      </c>
      <c r="E524">
        <v>15</v>
      </c>
    </row>
    <row r="525" spans="1:5" x14ac:dyDescent="0.25">
      <c r="A525" t="s">
        <v>17987</v>
      </c>
      <c r="B525" t="s">
        <v>11239</v>
      </c>
      <c r="C525">
        <v>2023</v>
      </c>
      <c r="D525">
        <v>6</v>
      </c>
      <c r="E525">
        <v>16</v>
      </c>
    </row>
    <row r="526" spans="1:5" x14ac:dyDescent="0.25">
      <c r="A526" t="s">
        <v>17988</v>
      </c>
      <c r="B526" t="s">
        <v>11291</v>
      </c>
      <c r="C526">
        <v>2023</v>
      </c>
      <c r="D526">
        <v>6</v>
      </c>
      <c r="E526">
        <v>17</v>
      </c>
    </row>
    <row r="527" spans="1:5" x14ac:dyDescent="0.25">
      <c r="A527" t="s">
        <v>17989</v>
      </c>
      <c r="B527" t="s">
        <v>12009</v>
      </c>
      <c r="C527">
        <v>2023</v>
      </c>
      <c r="D527">
        <v>6</v>
      </c>
      <c r="E527">
        <v>18</v>
      </c>
    </row>
    <row r="528" spans="1:5" x14ac:dyDescent="0.25">
      <c r="A528" t="s">
        <v>17990</v>
      </c>
      <c r="B528" t="s">
        <v>11581</v>
      </c>
      <c r="C528">
        <v>2023</v>
      </c>
      <c r="D528">
        <v>6</v>
      </c>
      <c r="E528">
        <v>19</v>
      </c>
    </row>
    <row r="529" spans="1:5" x14ac:dyDescent="0.25">
      <c r="A529" t="s">
        <v>17991</v>
      </c>
      <c r="B529" t="s">
        <v>11071</v>
      </c>
      <c r="C529">
        <v>2023</v>
      </c>
      <c r="D529">
        <v>6</v>
      </c>
      <c r="E529">
        <v>20</v>
      </c>
    </row>
    <row r="530" spans="1:5" x14ac:dyDescent="0.25">
      <c r="A530" t="s">
        <v>17992</v>
      </c>
      <c r="B530" t="s">
        <v>12029</v>
      </c>
      <c r="C530">
        <v>2023</v>
      </c>
      <c r="D530">
        <v>6</v>
      </c>
      <c r="E530">
        <v>21</v>
      </c>
    </row>
    <row r="531" spans="1:5" x14ac:dyDescent="0.25">
      <c r="A531" t="s">
        <v>17993</v>
      </c>
      <c r="B531" t="s">
        <v>11869</v>
      </c>
      <c r="C531">
        <v>2023</v>
      </c>
      <c r="D531">
        <v>6</v>
      </c>
      <c r="E531">
        <v>22</v>
      </c>
    </row>
    <row r="532" spans="1:5" x14ac:dyDescent="0.25">
      <c r="A532" t="s">
        <v>17994</v>
      </c>
      <c r="B532" t="s">
        <v>11240</v>
      </c>
      <c r="C532">
        <v>2023</v>
      </c>
      <c r="D532">
        <v>6</v>
      </c>
      <c r="E532">
        <v>23</v>
      </c>
    </row>
    <row r="533" spans="1:5" x14ac:dyDescent="0.25">
      <c r="A533" t="s">
        <v>17995</v>
      </c>
      <c r="B533" t="s">
        <v>11000</v>
      </c>
      <c r="C533">
        <v>2023</v>
      </c>
      <c r="D533">
        <v>6</v>
      </c>
      <c r="E533">
        <v>24</v>
      </c>
    </row>
    <row r="534" spans="1:5" x14ac:dyDescent="0.25">
      <c r="A534" t="s">
        <v>17996</v>
      </c>
      <c r="B534" t="s">
        <v>11904</v>
      </c>
      <c r="C534">
        <v>2023</v>
      </c>
      <c r="D534">
        <v>6</v>
      </c>
      <c r="E534">
        <v>25</v>
      </c>
    </row>
    <row r="535" spans="1:5" x14ac:dyDescent="0.25">
      <c r="A535" t="s">
        <v>17997</v>
      </c>
      <c r="B535" t="s">
        <v>11076</v>
      </c>
      <c r="C535">
        <v>2023</v>
      </c>
      <c r="D535">
        <v>6</v>
      </c>
      <c r="E535">
        <v>26</v>
      </c>
    </row>
    <row r="536" spans="1:5" x14ac:dyDescent="0.25">
      <c r="A536" t="s">
        <v>17998</v>
      </c>
      <c r="B536" t="s">
        <v>11530</v>
      </c>
      <c r="C536">
        <v>2023</v>
      </c>
      <c r="D536">
        <v>6</v>
      </c>
      <c r="E536">
        <v>27</v>
      </c>
    </row>
    <row r="537" spans="1:5" x14ac:dyDescent="0.25">
      <c r="A537" t="s">
        <v>17999</v>
      </c>
      <c r="B537" t="s">
        <v>11077</v>
      </c>
      <c r="C537">
        <v>2023</v>
      </c>
      <c r="D537">
        <v>6</v>
      </c>
      <c r="E537">
        <v>28</v>
      </c>
    </row>
    <row r="538" spans="1:5" x14ac:dyDescent="0.25">
      <c r="A538" t="s">
        <v>18000</v>
      </c>
      <c r="B538" t="s">
        <v>11001</v>
      </c>
      <c r="C538">
        <v>2023</v>
      </c>
      <c r="D538">
        <v>6</v>
      </c>
      <c r="E538">
        <v>29</v>
      </c>
    </row>
    <row r="539" spans="1:5" x14ac:dyDescent="0.25">
      <c r="A539" t="s">
        <v>18001</v>
      </c>
      <c r="B539" t="s">
        <v>11990</v>
      </c>
      <c r="C539">
        <v>2023</v>
      </c>
      <c r="D539">
        <v>6</v>
      </c>
      <c r="E539">
        <v>30</v>
      </c>
    </row>
    <row r="540" spans="1:5" x14ac:dyDescent="0.25">
      <c r="A540" t="s">
        <v>18002</v>
      </c>
      <c r="B540" t="s">
        <v>11916</v>
      </c>
      <c r="C540">
        <v>2023</v>
      </c>
      <c r="D540">
        <v>7</v>
      </c>
      <c r="E540">
        <v>1</v>
      </c>
    </row>
    <row r="541" spans="1:5" x14ac:dyDescent="0.25">
      <c r="A541" t="s">
        <v>18003</v>
      </c>
      <c r="B541" t="s">
        <v>11316</v>
      </c>
      <c r="C541">
        <v>2023</v>
      </c>
      <c r="D541">
        <v>7</v>
      </c>
      <c r="E541">
        <v>2</v>
      </c>
    </row>
    <row r="542" spans="1:5" x14ac:dyDescent="0.25">
      <c r="A542" t="s">
        <v>18004</v>
      </c>
      <c r="B542" t="s">
        <v>11531</v>
      </c>
      <c r="C542">
        <v>2023</v>
      </c>
      <c r="D542">
        <v>7</v>
      </c>
      <c r="E542">
        <v>3</v>
      </c>
    </row>
    <row r="543" spans="1:5" x14ac:dyDescent="0.25">
      <c r="A543" t="s">
        <v>18005</v>
      </c>
      <c r="B543" t="s">
        <v>11631</v>
      </c>
      <c r="C543">
        <v>2023</v>
      </c>
      <c r="D543">
        <v>7</v>
      </c>
      <c r="E543">
        <v>4</v>
      </c>
    </row>
    <row r="544" spans="1:5" x14ac:dyDescent="0.25">
      <c r="A544" t="s">
        <v>18006</v>
      </c>
      <c r="B544" t="s">
        <v>11317</v>
      </c>
      <c r="C544">
        <v>2023</v>
      </c>
      <c r="D544">
        <v>7</v>
      </c>
      <c r="E544">
        <v>6</v>
      </c>
    </row>
    <row r="545" spans="1:5" x14ac:dyDescent="0.25">
      <c r="A545" t="s">
        <v>18007</v>
      </c>
      <c r="B545" t="s">
        <v>11941</v>
      </c>
      <c r="C545">
        <v>2023</v>
      </c>
      <c r="D545">
        <v>7</v>
      </c>
      <c r="E545">
        <v>7</v>
      </c>
    </row>
    <row r="546" spans="1:5" x14ac:dyDescent="0.25">
      <c r="A546" t="s">
        <v>18008</v>
      </c>
      <c r="B546" t="s">
        <v>11938</v>
      </c>
      <c r="C546">
        <v>2023</v>
      </c>
      <c r="D546">
        <v>7</v>
      </c>
      <c r="E546">
        <v>8</v>
      </c>
    </row>
    <row r="547" spans="1:5" x14ac:dyDescent="0.25">
      <c r="A547" t="s">
        <v>18009</v>
      </c>
      <c r="B547" t="s">
        <v>12039</v>
      </c>
      <c r="C547">
        <v>2023</v>
      </c>
      <c r="D547">
        <v>7</v>
      </c>
      <c r="E547">
        <v>9</v>
      </c>
    </row>
    <row r="548" spans="1:5" x14ac:dyDescent="0.25">
      <c r="A548" t="s">
        <v>18010</v>
      </c>
      <c r="B548" t="s">
        <v>11500</v>
      </c>
      <c r="C548">
        <v>2023</v>
      </c>
      <c r="D548">
        <v>7</v>
      </c>
      <c r="E548">
        <v>10</v>
      </c>
    </row>
    <row r="549" spans="1:5" x14ac:dyDescent="0.25">
      <c r="A549" t="s">
        <v>18011</v>
      </c>
      <c r="B549" t="s">
        <v>12042</v>
      </c>
      <c r="C549">
        <v>2023</v>
      </c>
      <c r="D549">
        <v>7</v>
      </c>
      <c r="E549">
        <v>11</v>
      </c>
    </row>
    <row r="550" spans="1:5" x14ac:dyDescent="0.25">
      <c r="A550" t="s">
        <v>18012</v>
      </c>
      <c r="B550" t="s">
        <v>11810</v>
      </c>
      <c r="C550">
        <v>2023</v>
      </c>
      <c r="D550">
        <v>7</v>
      </c>
      <c r="E550">
        <v>12</v>
      </c>
    </row>
    <row r="551" spans="1:5" x14ac:dyDescent="0.25">
      <c r="A551" t="s">
        <v>18013</v>
      </c>
      <c r="B551" t="s">
        <v>11811</v>
      </c>
      <c r="C551">
        <v>2023</v>
      </c>
      <c r="D551">
        <v>7</v>
      </c>
      <c r="E551">
        <v>13</v>
      </c>
    </row>
    <row r="552" spans="1:5" x14ac:dyDescent="0.25">
      <c r="A552" t="s">
        <v>18014</v>
      </c>
      <c r="B552" t="s">
        <v>11246</v>
      </c>
      <c r="C552">
        <v>2023</v>
      </c>
      <c r="D552">
        <v>7</v>
      </c>
      <c r="E552">
        <v>14</v>
      </c>
    </row>
    <row r="553" spans="1:5" x14ac:dyDescent="0.25">
      <c r="A553" t="s">
        <v>18015</v>
      </c>
      <c r="B553" t="s">
        <v>11921</v>
      </c>
      <c r="C553">
        <v>2023</v>
      </c>
      <c r="D553">
        <v>7</v>
      </c>
      <c r="E553">
        <v>15</v>
      </c>
    </row>
    <row r="554" spans="1:5" x14ac:dyDescent="0.25">
      <c r="A554" t="s">
        <v>18016</v>
      </c>
      <c r="B554" t="s">
        <v>11953</v>
      </c>
      <c r="C554">
        <v>2023</v>
      </c>
      <c r="D554">
        <v>7</v>
      </c>
      <c r="E554">
        <v>16</v>
      </c>
    </row>
    <row r="555" spans="1:5" x14ac:dyDescent="0.25">
      <c r="A555" t="s">
        <v>18017</v>
      </c>
      <c r="B555" t="s">
        <v>11202</v>
      </c>
      <c r="C555">
        <v>2023</v>
      </c>
      <c r="D555">
        <v>7</v>
      </c>
      <c r="E555">
        <v>17</v>
      </c>
    </row>
    <row r="556" spans="1:5" x14ac:dyDescent="0.25">
      <c r="A556" t="s">
        <v>18018</v>
      </c>
      <c r="B556" t="s">
        <v>11591</v>
      </c>
      <c r="C556">
        <v>2023</v>
      </c>
      <c r="D556">
        <v>7</v>
      </c>
      <c r="E556">
        <v>18</v>
      </c>
    </row>
    <row r="557" spans="1:5" x14ac:dyDescent="0.25">
      <c r="A557" t="s">
        <v>18019</v>
      </c>
      <c r="B557" t="s">
        <v>11917</v>
      </c>
      <c r="C557">
        <v>2023</v>
      </c>
      <c r="D557">
        <v>7</v>
      </c>
      <c r="E557">
        <v>19</v>
      </c>
    </row>
    <row r="558" spans="1:5" x14ac:dyDescent="0.25">
      <c r="A558" t="s">
        <v>18020</v>
      </c>
      <c r="B558" t="s">
        <v>12037</v>
      </c>
      <c r="C558">
        <v>2023</v>
      </c>
      <c r="D558">
        <v>7</v>
      </c>
      <c r="E558">
        <v>20</v>
      </c>
    </row>
    <row r="559" spans="1:5" x14ac:dyDescent="0.25">
      <c r="A559" t="s">
        <v>18021</v>
      </c>
      <c r="B559" t="s">
        <v>11252</v>
      </c>
      <c r="C559">
        <v>2023</v>
      </c>
      <c r="D559">
        <v>7</v>
      </c>
      <c r="E559">
        <v>21</v>
      </c>
    </row>
    <row r="560" spans="1:5" x14ac:dyDescent="0.25">
      <c r="A560" t="s">
        <v>18022</v>
      </c>
      <c r="B560" t="s">
        <v>11542</v>
      </c>
      <c r="C560">
        <v>2023</v>
      </c>
      <c r="D560">
        <v>7</v>
      </c>
      <c r="E560">
        <v>22</v>
      </c>
    </row>
    <row r="561" spans="1:5" x14ac:dyDescent="0.25">
      <c r="A561" t="s">
        <v>18023</v>
      </c>
      <c r="B561" t="s">
        <v>11247</v>
      </c>
      <c r="C561">
        <v>2023</v>
      </c>
      <c r="D561">
        <v>7</v>
      </c>
      <c r="E561">
        <v>23</v>
      </c>
    </row>
    <row r="562" spans="1:5" x14ac:dyDescent="0.25">
      <c r="A562" t="s">
        <v>18024</v>
      </c>
      <c r="B562" t="s">
        <v>11203</v>
      </c>
      <c r="C562">
        <v>2023</v>
      </c>
      <c r="D562">
        <v>7</v>
      </c>
      <c r="E562">
        <v>24</v>
      </c>
    </row>
    <row r="563" spans="1:5" x14ac:dyDescent="0.25">
      <c r="A563" t="s">
        <v>18025</v>
      </c>
      <c r="B563" t="s">
        <v>11796</v>
      </c>
      <c r="C563">
        <v>2023</v>
      </c>
      <c r="D563">
        <v>7</v>
      </c>
      <c r="E563">
        <v>25</v>
      </c>
    </row>
    <row r="564" spans="1:5" x14ac:dyDescent="0.25">
      <c r="A564" t="s">
        <v>18026</v>
      </c>
      <c r="B564" t="s">
        <v>11248</v>
      </c>
      <c r="C564">
        <v>2023</v>
      </c>
      <c r="D564">
        <v>7</v>
      </c>
      <c r="E564">
        <v>26</v>
      </c>
    </row>
    <row r="565" spans="1:5" x14ac:dyDescent="0.25">
      <c r="A565" t="s">
        <v>18027</v>
      </c>
      <c r="B565" t="s">
        <v>11543</v>
      </c>
      <c r="C565">
        <v>2023</v>
      </c>
      <c r="D565">
        <v>7</v>
      </c>
      <c r="E565">
        <v>27</v>
      </c>
    </row>
    <row r="566" spans="1:5" x14ac:dyDescent="0.25">
      <c r="A566" t="s">
        <v>18028</v>
      </c>
      <c r="B566" t="s">
        <v>11253</v>
      </c>
      <c r="C566">
        <v>2023</v>
      </c>
      <c r="D566">
        <v>7</v>
      </c>
      <c r="E566">
        <v>28</v>
      </c>
    </row>
    <row r="567" spans="1:5" x14ac:dyDescent="0.25">
      <c r="A567" t="s">
        <v>18029</v>
      </c>
      <c r="B567" t="s">
        <v>12004</v>
      </c>
      <c r="C567">
        <v>2023</v>
      </c>
      <c r="D567">
        <v>7</v>
      </c>
      <c r="E567">
        <v>29</v>
      </c>
    </row>
    <row r="568" spans="1:5" x14ac:dyDescent="0.25">
      <c r="A568" t="s">
        <v>18030</v>
      </c>
      <c r="B568" t="s">
        <v>11967</v>
      </c>
      <c r="C568">
        <v>2023</v>
      </c>
      <c r="D568">
        <v>7</v>
      </c>
      <c r="E568">
        <v>30</v>
      </c>
    </row>
    <row r="569" spans="1:5" x14ac:dyDescent="0.25">
      <c r="A569" t="s">
        <v>18031</v>
      </c>
      <c r="B569" t="s">
        <v>11681</v>
      </c>
      <c r="C569">
        <v>2023</v>
      </c>
      <c r="D569">
        <v>7</v>
      </c>
      <c r="E569">
        <v>31</v>
      </c>
    </row>
    <row r="570" spans="1:5" x14ac:dyDescent="0.25">
      <c r="A570" t="s">
        <v>18032</v>
      </c>
      <c r="B570" t="s">
        <v>11696</v>
      </c>
      <c r="C570">
        <v>2023</v>
      </c>
      <c r="D570">
        <v>8</v>
      </c>
      <c r="E570">
        <v>1</v>
      </c>
    </row>
    <row r="571" spans="1:5" x14ac:dyDescent="0.25">
      <c r="A571" t="s">
        <v>18033</v>
      </c>
      <c r="B571" t="s">
        <v>12013</v>
      </c>
      <c r="C571">
        <v>2023</v>
      </c>
      <c r="D571">
        <v>8</v>
      </c>
      <c r="E571">
        <v>2</v>
      </c>
    </row>
    <row r="572" spans="1:5" x14ac:dyDescent="0.25">
      <c r="A572" t="s">
        <v>18034</v>
      </c>
      <c r="B572" t="s">
        <v>11089</v>
      </c>
      <c r="C572">
        <v>2023</v>
      </c>
      <c r="D572">
        <v>8</v>
      </c>
      <c r="E572">
        <v>3</v>
      </c>
    </row>
    <row r="573" spans="1:5" x14ac:dyDescent="0.25">
      <c r="A573" t="s">
        <v>18035</v>
      </c>
      <c r="B573" t="s">
        <v>11249</v>
      </c>
      <c r="C573">
        <v>2023</v>
      </c>
      <c r="D573">
        <v>8</v>
      </c>
      <c r="E573">
        <v>4</v>
      </c>
    </row>
    <row r="574" spans="1:5" x14ac:dyDescent="0.25">
      <c r="A574" t="s">
        <v>18036</v>
      </c>
      <c r="B574" t="s">
        <v>11262</v>
      </c>
      <c r="C574">
        <v>2023</v>
      </c>
      <c r="D574">
        <v>8</v>
      </c>
      <c r="E574">
        <v>5</v>
      </c>
    </row>
    <row r="575" spans="1:5" x14ac:dyDescent="0.25">
      <c r="A575" t="s">
        <v>18037</v>
      </c>
      <c r="B575" t="s">
        <v>11263</v>
      </c>
      <c r="C575">
        <v>2023</v>
      </c>
      <c r="D575">
        <v>8</v>
      </c>
      <c r="E575">
        <v>6</v>
      </c>
    </row>
    <row r="576" spans="1:5" x14ac:dyDescent="0.25">
      <c r="A576" t="s">
        <v>18038</v>
      </c>
      <c r="B576" t="s">
        <v>11394</v>
      </c>
      <c r="C576">
        <v>2023</v>
      </c>
      <c r="D576">
        <v>8</v>
      </c>
      <c r="E576">
        <v>7</v>
      </c>
    </row>
    <row r="577" spans="1:5" x14ac:dyDescent="0.25">
      <c r="A577" t="s">
        <v>18039</v>
      </c>
      <c r="B577" t="s">
        <v>11395</v>
      </c>
      <c r="C577">
        <v>2023</v>
      </c>
      <c r="D577">
        <v>8</v>
      </c>
      <c r="E577">
        <v>8</v>
      </c>
    </row>
    <row r="578" spans="1:5" x14ac:dyDescent="0.25">
      <c r="A578" t="s">
        <v>18040</v>
      </c>
      <c r="B578" t="s">
        <v>11697</v>
      </c>
      <c r="C578">
        <v>2023</v>
      </c>
      <c r="D578">
        <v>8</v>
      </c>
      <c r="E578">
        <v>9</v>
      </c>
    </row>
    <row r="579" spans="1:5" x14ac:dyDescent="0.25">
      <c r="A579" t="s">
        <v>18041</v>
      </c>
      <c r="B579" t="s">
        <v>11608</v>
      </c>
      <c r="C579">
        <v>2023</v>
      </c>
      <c r="D579">
        <v>8</v>
      </c>
      <c r="E579">
        <v>10</v>
      </c>
    </row>
    <row r="580" spans="1:5" x14ac:dyDescent="0.25">
      <c r="A580" t="s">
        <v>18042</v>
      </c>
      <c r="B580" t="s">
        <v>11090</v>
      </c>
      <c r="C580">
        <v>2023</v>
      </c>
      <c r="D580">
        <v>8</v>
      </c>
      <c r="E580">
        <v>11</v>
      </c>
    </row>
    <row r="581" spans="1:5" x14ac:dyDescent="0.25">
      <c r="A581" t="s">
        <v>18043</v>
      </c>
      <c r="B581" t="s">
        <v>11369</v>
      </c>
      <c r="C581">
        <v>2023</v>
      </c>
      <c r="D581">
        <v>8</v>
      </c>
      <c r="E581">
        <v>12</v>
      </c>
    </row>
    <row r="582" spans="1:5" x14ac:dyDescent="0.25">
      <c r="A582" t="s">
        <v>18044</v>
      </c>
      <c r="B582" t="s">
        <v>11026</v>
      </c>
      <c r="C582">
        <v>2023</v>
      </c>
      <c r="D582">
        <v>8</v>
      </c>
      <c r="E582">
        <v>13</v>
      </c>
    </row>
    <row r="583" spans="1:5" x14ac:dyDescent="0.25">
      <c r="A583" t="s">
        <v>18045</v>
      </c>
      <c r="B583" t="s">
        <v>11106</v>
      </c>
      <c r="C583">
        <v>2023</v>
      </c>
      <c r="D583">
        <v>8</v>
      </c>
      <c r="E583">
        <v>14</v>
      </c>
    </row>
    <row r="584" spans="1:5" x14ac:dyDescent="0.25">
      <c r="A584" t="s">
        <v>18046</v>
      </c>
      <c r="B584" t="s">
        <v>11751</v>
      </c>
      <c r="C584">
        <v>2023</v>
      </c>
      <c r="D584">
        <v>8</v>
      </c>
      <c r="E584">
        <v>15</v>
      </c>
    </row>
    <row r="585" spans="1:5" x14ac:dyDescent="0.25">
      <c r="A585" t="s">
        <v>18047</v>
      </c>
      <c r="B585" t="s">
        <v>11922</v>
      </c>
      <c r="C585">
        <v>2023</v>
      </c>
      <c r="D585">
        <v>8</v>
      </c>
      <c r="E585">
        <v>16</v>
      </c>
    </row>
    <row r="586" spans="1:5" x14ac:dyDescent="0.25">
      <c r="A586" t="s">
        <v>18048</v>
      </c>
      <c r="B586" t="s">
        <v>11166</v>
      </c>
      <c r="C586">
        <v>2023</v>
      </c>
      <c r="D586">
        <v>8</v>
      </c>
      <c r="E586">
        <v>17</v>
      </c>
    </row>
    <row r="587" spans="1:5" x14ac:dyDescent="0.25">
      <c r="A587" t="s">
        <v>18049</v>
      </c>
      <c r="B587" t="s">
        <v>10983</v>
      </c>
      <c r="C587">
        <v>2023</v>
      </c>
      <c r="D587">
        <v>8</v>
      </c>
      <c r="E587">
        <v>18</v>
      </c>
    </row>
    <row r="588" spans="1:5" x14ac:dyDescent="0.25">
      <c r="A588" t="s">
        <v>18050</v>
      </c>
      <c r="B588" t="s">
        <v>11965</v>
      </c>
      <c r="C588">
        <v>2023</v>
      </c>
      <c r="D588">
        <v>8</v>
      </c>
      <c r="E588">
        <v>19</v>
      </c>
    </row>
    <row r="589" spans="1:5" x14ac:dyDescent="0.25">
      <c r="A589" t="s">
        <v>18051</v>
      </c>
      <c r="B589" t="s">
        <v>10984</v>
      </c>
      <c r="C589">
        <v>2023</v>
      </c>
      <c r="D589">
        <v>8</v>
      </c>
      <c r="E589">
        <v>20</v>
      </c>
    </row>
    <row r="590" spans="1:5" x14ac:dyDescent="0.25">
      <c r="A590" t="s">
        <v>18052</v>
      </c>
      <c r="B590" t="s">
        <v>11027</v>
      </c>
      <c r="C590">
        <v>2023</v>
      </c>
      <c r="D590">
        <v>8</v>
      </c>
      <c r="E590">
        <v>21</v>
      </c>
    </row>
    <row r="591" spans="1:5" x14ac:dyDescent="0.25">
      <c r="A591" t="s">
        <v>18053</v>
      </c>
      <c r="B591" t="s">
        <v>10987</v>
      </c>
      <c r="C591">
        <v>2023</v>
      </c>
      <c r="D591">
        <v>8</v>
      </c>
      <c r="E591">
        <v>23</v>
      </c>
    </row>
    <row r="592" spans="1:5" x14ac:dyDescent="0.25">
      <c r="A592" t="s">
        <v>18054</v>
      </c>
      <c r="B592" t="s">
        <v>11254</v>
      </c>
      <c r="C592">
        <v>2023</v>
      </c>
      <c r="D592">
        <v>8</v>
      </c>
      <c r="E592">
        <v>24</v>
      </c>
    </row>
    <row r="593" spans="1:5" x14ac:dyDescent="0.25">
      <c r="A593" t="s">
        <v>18055</v>
      </c>
      <c r="B593" t="s">
        <v>12043</v>
      </c>
      <c r="C593">
        <v>2023</v>
      </c>
      <c r="D593">
        <v>8</v>
      </c>
      <c r="E593">
        <v>25</v>
      </c>
    </row>
    <row r="594" spans="1:5" x14ac:dyDescent="0.25">
      <c r="A594" t="s">
        <v>18056</v>
      </c>
      <c r="B594" t="s">
        <v>11563</v>
      </c>
      <c r="C594">
        <v>2023</v>
      </c>
      <c r="D594">
        <v>8</v>
      </c>
      <c r="E594">
        <v>26</v>
      </c>
    </row>
    <row r="595" spans="1:5" x14ac:dyDescent="0.25">
      <c r="A595" t="s">
        <v>18057</v>
      </c>
      <c r="B595" t="s">
        <v>11794</v>
      </c>
      <c r="C595">
        <v>2023</v>
      </c>
      <c r="D595">
        <v>8</v>
      </c>
      <c r="E595">
        <v>27</v>
      </c>
    </row>
    <row r="596" spans="1:5" x14ac:dyDescent="0.25">
      <c r="A596" t="s">
        <v>18058</v>
      </c>
      <c r="B596" t="s">
        <v>11848</v>
      </c>
      <c r="C596">
        <v>2023</v>
      </c>
      <c r="D596">
        <v>8</v>
      </c>
      <c r="E596">
        <v>28</v>
      </c>
    </row>
    <row r="597" spans="1:5" x14ac:dyDescent="0.25">
      <c r="A597" t="s">
        <v>18059</v>
      </c>
      <c r="B597" t="s">
        <v>10988</v>
      </c>
      <c r="C597">
        <v>2023</v>
      </c>
      <c r="D597">
        <v>8</v>
      </c>
      <c r="E597">
        <v>29</v>
      </c>
    </row>
    <row r="598" spans="1:5" x14ac:dyDescent="0.25">
      <c r="A598" t="s">
        <v>18060</v>
      </c>
      <c r="B598" t="s">
        <v>11057</v>
      </c>
      <c r="C598">
        <v>2023</v>
      </c>
      <c r="D598">
        <v>8</v>
      </c>
      <c r="E598">
        <v>30</v>
      </c>
    </row>
    <row r="599" spans="1:5" x14ac:dyDescent="0.25">
      <c r="A599" t="s">
        <v>18061</v>
      </c>
      <c r="B599" t="s">
        <v>11771</v>
      </c>
      <c r="C599">
        <v>2023</v>
      </c>
      <c r="D599">
        <v>8</v>
      </c>
      <c r="E599">
        <v>31</v>
      </c>
    </row>
    <row r="600" spans="1:5" x14ac:dyDescent="0.25">
      <c r="A600" t="s">
        <v>18062</v>
      </c>
      <c r="B600" t="s">
        <v>11674</v>
      </c>
      <c r="C600">
        <v>2023</v>
      </c>
      <c r="D600">
        <v>9</v>
      </c>
      <c r="E600">
        <v>1</v>
      </c>
    </row>
    <row r="601" spans="1:5" x14ac:dyDescent="0.25">
      <c r="A601" t="s">
        <v>18063</v>
      </c>
      <c r="B601" t="s">
        <v>11255</v>
      </c>
      <c r="C601">
        <v>2023</v>
      </c>
      <c r="D601">
        <v>9</v>
      </c>
      <c r="E601">
        <v>2</v>
      </c>
    </row>
    <row r="602" spans="1:5" x14ac:dyDescent="0.25">
      <c r="A602" t="s">
        <v>18064</v>
      </c>
      <c r="B602" t="s">
        <v>11259</v>
      </c>
      <c r="C602">
        <v>2023</v>
      </c>
      <c r="D602">
        <v>9</v>
      </c>
      <c r="E602">
        <v>3</v>
      </c>
    </row>
    <row r="603" spans="1:5" x14ac:dyDescent="0.25">
      <c r="A603" t="s">
        <v>18065</v>
      </c>
      <c r="B603" t="s">
        <v>11556</v>
      </c>
      <c r="C603">
        <v>2023</v>
      </c>
      <c r="D603">
        <v>9</v>
      </c>
      <c r="E603">
        <v>4</v>
      </c>
    </row>
    <row r="604" spans="1:5" x14ac:dyDescent="0.25">
      <c r="A604" t="s">
        <v>18066</v>
      </c>
      <c r="B604" t="s">
        <v>11583</v>
      </c>
      <c r="C604">
        <v>2023</v>
      </c>
      <c r="D604">
        <v>9</v>
      </c>
      <c r="E604">
        <v>5</v>
      </c>
    </row>
    <row r="605" spans="1:5" x14ac:dyDescent="0.25">
      <c r="A605" t="s">
        <v>18067</v>
      </c>
      <c r="B605" t="s">
        <v>11058</v>
      </c>
      <c r="C605">
        <v>2023</v>
      </c>
      <c r="D605">
        <v>9</v>
      </c>
      <c r="E605">
        <v>6</v>
      </c>
    </row>
    <row r="606" spans="1:5" x14ac:dyDescent="0.25">
      <c r="A606" t="s">
        <v>18068</v>
      </c>
      <c r="B606" t="s">
        <v>11352</v>
      </c>
      <c r="C606">
        <v>2023</v>
      </c>
      <c r="D606">
        <v>9</v>
      </c>
      <c r="E606">
        <v>7</v>
      </c>
    </row>
    <row r="607" spans="1:5" x14ac:dyDescent="0.25">
      <c r="A607" t="s">
        <v>18069</v>
      </c>
      <c r="B607" t="s">
        <v>11260</v>
      </c>
      <c r="C607">
        <v>2023</v>
      </c>
      <c r="D607">
        <v>9</v>
      </c>
      <c r="E607">
        <v>8</v>
      </c>
    </row>
    <row r="608" spans="1:5" x14ac:dyDescent="0.25">
      <c r="A608" t="s">
        <v>18070</v>
      </c>
      <c r="B608" t="s">
        <v>11353</v>
      </c>
      <c r="C608">
        <v>2023</v>
      </c>
      <c r="D608">
        <v>9</v>
      </c>
      <c r="E608">
        <v>9</v>
      </c>
    </row>
    <row r="609" spans="1:5" x14ac:dyDescent="0.25">
      <c r="A609" t="s">
        <v>18071</v>
      </c>
      <c r="B609" t="s">
        <v>11932</v>
      </c>
      <c r="C609">
        <v>2023</v>
      </c>
      <c r="D609">
        <v>9</v>
      </c>
      <c r="E609">
        <v>10</v>
      </c>
    </row>
    <row r="610" spans="1:5" x14ac:dyDescent="0.25">
      <c r="A610" t="s">
        <v>18072</v>
      </c>
      <c r="B610" t="s">
        <v>11557</v>
      </c>
      <c r="C610">
        <v>2023</v>
      </c>
      <c r="D610">
        <v>9</v>
      </c>
      <c r="E610">
        <v>11</v>
      </c>
    </row>
    <row r="611" spans="1:5" x14ac:dyDescent="0.25">
      <c r="A611" t="s">
        <v>18073</v>
      </c>
      <c r="B611" t="s">
        <v>11256</v>
      </c>
      <c r="C611">
        <v>2023</v>
      </c>
      <c r="D611">
        <v>9</v>
      </c>
      <c r="E611">
        <v>12</v>
      </c>
    </row>
    <row r="612" spans="1:5" x14ac:dyDescent="0.25">
      <c r="A612" t="s">
        <v>18074</v>
      </c>
      <c r="B612" t="s">
        <v>11181</v>
      </c>
      <c r="C612">
        <v>2023</v>
      </c>
      <c r="D612">
        <v>9</v>
      </c>
      <c r="E612">
        <v>13</v>
      </c>
    </row>
    <row r="613" spans="1:5" x14ac:dyDescent="0.25">
      <c r="A613" t="s">
        <v>18075</v>
      </c>
      <c r="B613" t="s">
        <v>11913</v>
      </c>
      <c r="C613">
        <v>2023</v>
      </c>
      <c r="D613">
        <v>9</v>
      </c>
      <c r="E613">
        <v>14</v>
      </c>
    </row>
    <row r="614" spans="1:5" x14ac:dyDescent="0.25">
      <c r="A614" t="s">
        <v>18076</v>
      </c>
      <c r="B614" t="s">
        <v>12051</v>
      </c>
      <c r="C614">
        <v>2023</v>
      </c>
      <c r="D614">
        <v>9</v>
      </c>
      <c r="E614">
        <v>15</v>
      </c>
    </row>
    <row r="615" spans="1:5" x14ac:dyDescent="0.25">
      <c r="A615" t="s">
        <v>18077</v>
      </c>
      <c r="B615" t="s">
        <v>11728</v>
      </c>
      <c r="C615">
        <v>2023</v>
      </c>
      <c r="D615">
        <v>9</v>
      </c>
      <c r="E615">
        <v>16</v>
      </c>
    </row>
    <row r="616" spans="1:5" x14ac:dyDescent="0.25">
      <c r="A616" t="s">
        <v>18078</v>
      </c>
      <c r="B616" t="s">
        <v>11562</v>
      </c>
      <c r="C616">
        <v>2023</v>
      </c>
      <c r="D616">
        <v>9</v>
      </c>
      <c r="E616">
        <v>17</v>
      </c>
    </row>
    <row r="617" spans="1:5" x14ac:dyDescent="0.25">
      <c r="A617" t="s">
        <v>18079</v>
      </c>
      <c r="B617" t="s">
        <v>11182</v>
      </c>
      <c r="C617">
        <v>2023</v>
      </c>
      <c r="D617">
        <v>9</v>
      </c>
      <c r="E617">
        <v>18</v>
      </c>
    </row>
    <row r="618" spans="1:5" x14ac:dyDescent="0.25">
      <c r="A618" t="s">
        <v>18080</v>
      </c>
      <c r="B618" t="s">
        <v>11313</v>
      </c>
      <c r="C618">
        <v>2023</v>
      </c>
      <c r="D618">
        <v>9</v>
      </c>
      <c r="E618">
        <v>19</v>
      </c>
    </row>
    <row r="619" spans="1:5" x14ac:dyDescent="0.25">
      <c r="A619" t="s">
        <v>18081</v>
      </c>
      <c r="B619" t="s">
        <v>11290</v>
      </c>
      <c r="C619">
        <v>2023</v>
      </c>
      <c r="D619">
        <v>9</v>
      </c>
      <c r="E619">
        <v>20</v>
      </c>
    </row>
    <row r="620" spans="1:5" x14ac:dyDescent="0.25">
      <c r="A620" t="s">
        <v>18082</v>
      </c>
      <c r="B620" t="s">
        <v>11428</v>
      </c>
      <c r="C620">
        <v>2023</v>
      </c>
      <c r="D620">
        <v>9</v>
      </c>
      <c r="E620">
        <v>21</v>
      </c>
    </row>
    <row r="621" spans="1:5" x14ac:dyDescent="0.25">
      <c r="A621" t="s">
        <v>18083</v>
      </c>
      <c r="B621" t="s">
        <v>11573</v>
      </c>
      <c r="C621">
        <v>2023</v>
      </c>
      <c r="D621">
        <v>9</v>
      </c>
      <c r="E621">
        <v>22</v>
      </c>
    </row>
    <row r="622" spans="1:5" x14ac:dyDescent="0.25">
      <c r="A622" t="s">
        <v>18084</v>
      </c>
      <c r="B622" t="s">
        <v>11314</v>
      </c>
      <c r="C622">
        <v>2023</v>
      </c>
      <c r="D622">
        <v>9</v>
      </c>
      <c r="E622">
        <v>23</v>
      </c>
    </row>
    <row r="623" spans="1:5" x14ac:dyDescent="0.25">
      <c r="A623" t="s">
        <v>18085</v>
      </c>
      <c r="B623" t="s">
        <v>11280</v>
      </c>
      <c r="C623">
        <v>2023</v>
      </c>
      <c r="D623">
        <v>9</v>
      </c>
      <c r="E623">
        <v>24</v>
      </c>
    </row>
    <row r="624" spans="1:5" x14ac:dyDescent="0.25">
      <c r="A624" t="s">
        <v>18086</v>
      </c>
      <c r="B624" t="s">
        <v>11281</v>
      </c>
      <c r="C624">
        <v>2023</v>
      </c>
      <c r="D624">
        <v>9</v>
      </c>
      <c r="E624">
        <v>25</v>
      </c>
    </row>
    <row r="625" spans="1:5" x14ac:dyDescent="0.25">
      <c r="A625" t="s">
        <v>18087</v>
      </c>
      <c r="B625" t="s">
        <v>11409</v>
      </c>
      <c r="C625">
        <v>2023</v>
      </c>
      <c r="D625">
        <v>9</v>
      </c>
      <c r="E625">
        <v>26</v>
      </c>
    </row>
    <row r="626" spans="1:5" x14ac:dyDescent="0.25">
      <c r="A626" t="s">
        <v>18088</v>
      </c>
      <c r="B626" t="s">
        <v>11163</v>
      </c>
      <c r="C626">
        <v>2023</v>
      </c>
      <c r="D626">
        <v>9</v>
      </c>
      <c r="E626">
        <v>27</v>
      </c>
    </row>
    <row r="627" spans="1:5" x14ac:dyDescent="0.25">
      <c r="A627" t="s">
        <v>18089</v>
      </c>
      <c r="B627" t="s">
        <v>11553</v>
      </c>
      <c r="C627">
        <v>2023</v>
      </c>
      <c r="D627">
        <v>9</v>
      </c>
      <c r="E627">
        <v>28</v>
      </c>
    </row>
    <row r="628" spans="1:5" x14ac:dyDescent="0.25">
      <c r="A628" t="s">
        <v>18090</v>
      </c>
      <c r="B628" t="s">
        <v>11135</v>
      </c>
      <c r="C628">
        <v>2023</v>
      </c>
      <c r="D628">
        <v>9</v>
      </c>
      <c r="E628">
        <v>29</v>
      </c>
    </row>
    <row r="629" spans="1:5" x14ac:dyDescent="0.25">
      <c r="A629" t="s">
        <v>18091</v>
      </c>
      <c r="B629" t="s">
        <v>11410</v>
      </c>
      <c r="C629">
        <v>2023</v>
      </c>
      <c r="D629">
        <v>9</v>
      </c>
      <c r="E629">
        <v>30</v>
      </c>
    </row>
    <row r="630" spans="1:5" x14ac:dyDescent="0.25">
      <c r="A630" t="s">
        <v>18092</v>
      </c>
      <c r="B630" t="s">
        <v>11799</v>
      </c>
      <c r="C630">
        <v>2023</v>
      </c>
      <c r="D630">
        <v>10</v>
      </c>
      <c r="E630">
        <v>1</v>
      </c>
    </row>
    <row r="631" spans="1:5" x14ac:dyDescent="0.25">
      <c r="A631" t="s">
        <v>18093</v>
      </c>
      <c r="B631" t="s">
        <v>11080</v>
      </c>
      <c r="C631">
        <v>2023</v>
      </c>
      <c r="D631">
        <v>10</v>
      </c>
      <c r="E631">
        <v>2</v>
      </c>
    </row>
    <row r="632" spans="1:5" x14ac:dyDescent="0.25">
      <c r="A632" t="s">
        <v>18094</v>
      </c>
      <c r="B632" t="s">
        <v>11019</v>
      </c>
      <c r="C632">
        <v>2023</v>
      </c>
      <c r="D632">
        <v>10</v>
      </c>
      <c r="E632">
        <v>3</v>
      </c>
    </row>
    <row r="633" spans="1:5" x14ac:dyDescent="0.25">
      <c r="A633" t="s">
        <v>18095</v>
      </c>
      <c r="B633" t="s">
        <v>11554</v>
      </c>
      <c r="C633">
        <v>2023</v>
      </c>
      <c r="D633">
        <v>10</v>
      </c>
      <c r="E633">
        <v>4</v>
      </c>
    </row>
    <row r="634" spans="1:5" x14ac:dyDescent="0.25">
      <c r="A634" t="s">
        <v>18096</v>
      </c>
      <c r="B634" t="s">
        <v>11223</v>
      </c>
      <c r="C634">
        <v>2023</v>
      </c>
      <c r="D634">
        <v>10</v>
      </c>
      <c r="E634">
        <v>5</v>
      </c>
    </row>
    <row r="635" spans="1:5" x14ac:dyDescent="0.25">
      <c r="A635" t="s">
        <v>18097</v>
      </c>
      <c r="B635" t="s">
        <v>11020</v>
      </c>
      <c r="C635">
        <v>2023</v>
      </c>
      <c r="D635">
        <v>10</v>
      </c>
      <c r="E635">
        <v>6</v>
      </c>
    </row>
    <row r="636" spans="1:5" x14ac:dyDescent="0.25">
      <c r="A636" t="s">
        <v>18098</v>
      </c>
      <c r="B636" t="s">
        <v>11919</v>
      </c>
      <c r="C636">
        <v>2023</v>
      </c>
      <c r="D636">
        <v>10</v>
      </c>
      <c r="E636">
        <v>7</v>
      </c>
    </row>
    <row r="637" spans="1:5" x14ac:dyDescent="0.25">
      <c r="A637" t="s">
        <v>18099</v>
      </c>
      <c r="B637" t="s">
        <v>11315</v>
      </c>
      <c r="C637">
        <v>2023</v>
      </c>
      <c r="D637">
        <v>10</v>
      </c>
      <c r="E637">
        <v>8</v>
      </c>
    </row>
    <row r="638" spans="1:5" x14ac:dyDescent="0.25">
      <c r="A638" t="s">
        <v>18100</v>
      </c>
      <c r="B638" t="s">
        <v>11361</v>
      </c>
      <c r="C638">
        <v>2023</v>
      </c>
      <c r="D638">
        <v>10</v>
      </c>
      <c r="E638">
        <v>9</v>
      </c>
    </row>
    <row r="639" spans="1:5" x14ac:dyDescent="0.25">
      <c r="A639" t="s">
        <v>18101</v>
      </c>
      <c r="B639" t="s">
        <v>11800</v>
      </c>
      <c r="C639">
        <v>2023</v>
      </c>
      <c r="D639">
        <v>10</v>
      </c>
      <c r="E639">
        <v>10</v>
      </c>
    </row>
    <row r="640" spans="1:5" x14ac:dyDescent="0.25">
      <c r="A640" t="s">
        <v>18102</v>
      </c>
      <c r="B640" t="s">
        <v>11783</v>
      </c>
      <c r="C640">
        <v>2023</v>
      </c>
      <c r="D640">
        <v>10</v>
      </c>
      <c r="E640">
        <v>11</v>
      </c>
    </row>
    <row r="641" spans="1:5" x14ac:dyDescent="0.25">
      <c r="A641" t="s">
        <v>18103</v>
      </c>
      <c r="B641" t="s">
        <v>11224</v>
      </c>
      <c r="C641">
        <v>2023</v>
      </c>
      <c r="D641">
        <v>10</v>
      </c>
      <c r="E641">
        <v>12</v>
      </c>
    </row>
    <row r="642" spans="1:5" x14ac:dyDescent="0.25">
      <c r="A642" t="s">
        <v>18104</v>
      </c>
      <c r="B642" t="s">
        <v>11795</v>
      </c>
      <c r="C642">
        <v>2023</v>
      </c>
      <c r="D642">
        <v>10</v>
      </c>
      <c r="E642">
        <v>13</v>
      </c>
    </row>
    <row r="643" spans="1:5" x14ac:dyDescent="0.25">
      <c r="A643" t="s">
        <v>18105</v>
      </c>
      <c r="B643" t="s">
        <v>11907</v>
      </c>
      <c r="C643">
        <v>2023</v>
      </c>
      <c r="D643">
        <v>10</v>
      </c>
      <c r="E643">
        <v>14</v>
      </c>
    </row>
    <row r="644" spans="1:5" x14ac:dyDescent="0.25">
      <c r="A644" t="s">
        <v>18106</v>
      </c>
      <c r="B644" t="s">
        <v>11601</v>
      </c>
      <c r="C644">
        <v>2023</v>
      </c>
      <c r="D644">
        <v>10</v>
      </c>
      <c r="E644">
        <v>15</v>
      </c>
    </row>
    <row r="645" spans="1:5" x14ac:dyDescent="0.25">
      <c r="A645" t="s">
        <v>18107</v>
      </c>
      <c r="B645" t="s">
        <v>11607</v>
      </c>
      <c r="C645">
        <v>2023</v>
      </c>
      <c r="D645">
        <v>10</v>
      </c>
      <c r="E645">
        <v>16</v>
      </c>
    </row>
    <row r="646" spans="1:5" x14ac:dyDescent="0.25">
      <c r="A646" t="s">
        <v>18108</v>
      </c>
      <c r="B646" t="s">
        <v>11487</v>
      </c>
      <c r="C646">
        <v>2023</v>
      </c>
      <c r="D646">
        <v>10</v>
      </c>
      <c r="E646">
        <v>17</v>
      </c>
    </row>
    <row r="647" spans="1:5" x14ac:dyDescent="0.25">
      <c r="A647" t="s">
        <v>18109</v>
      </c>
      <c r="B647" t="s">
        <v>11257</v>
      </c>
      <c r="C647">
        <v>2023</v>
      </c>
      <c r="D647">
        <v>10</v>
      </c>
      <c r="E647">
        <v>18</v>
      </c>
    </row>
    <row r="648" spans="1:5" x14ac:dyDescent="0.25">
      <c r="A648" t="s">
        <v>18110</v>
      </c>
      <c r="B648" t="s">
        <v>12018</v>
      </c>
      <c r="C648">
        <v>2023</v>
      </c>
      <c r="D648">
        <v>10</v>
      </c>
      <c r="E648">
        <v>19</v>
      </c>
    </row>
    <row r="649" spans="1:5" x14ac:dyDescent="0.25">
      <c r="A649" t="s">
        <v>18111</v>
      </c>
      <c r="B649" t="s">
        <v>11422</v>
      </c>
      <c r="C649">
        <v>2023</v>
      </c>
      <c r="D649">
        <v>10</v>
      </c>
      <c r="E649">
        <v>20</v>
      </c>
    </row>
    <row r="650" spans="1:5" x14ac:dyDescent="0.25">
      <c r="A650" t="s">
        <v>18112</v>
      </c>
      <c r="B650" t="s">
        <v>11480</v>
      </c>
      <c r="C650">
        <v>2023</v>
      </c>
      <c r="D650">
        <v>10</v>
      </c>
      <c r="E650">
        <v>21</v>
      </c>
    </row>
    <row r="651" spans="1:5" x14ac:dyDescent="0.25">
      <c r="A651" t="s">
        <v>18113</v>
      </c>
      <c r="B651" t="s">
        <v>11541</v>
      </c>
      <c r="C651">
        <v>2023</v>
      </c>
      <c r="D651">
        <v>10</v>
      </c>
      <c r="E651">
        <v>22</v>
      </c>
    </row>
    <row r="652" spans="1:5" x14ac:dyDescent="0.25">
      <c r="A652" t="s">
        <v>18114</v>
      </c>
      <c r="B652" t="s">
        <v>11423</v>
      </c>
      <c r="C652">
        <v>2023</v>
      </c>
      <c r="D652">
        <v>10</v>
      </c>
      <c r="E652">
        <v>23</v>
      </c>
    </row>
    <row r="653" spans="1:5" x14ac:dyDescent="0.25">
      <c r="A653" t="s">
        <v>18115</v>
      </c>
      <c r="B653" t="s">
        <v>11258</v>
      </c>
      <c r="C653">
        <v>2023</v>
      </c>
      <c r="D653">
        <v>10</v>
      </c>
      <c r="E653">
        <v>24</v>
      </c>
    </row>
    <row r="654" spans="1:5" x14ac:dyDescent="0.25">
      <c r="A654" t="s">
        <v>18116</v>
      </c>
      <c r="B654" t="s">
        <v>11790</v>
      </c>
      <c r="C654">
        <v>2023</v>
      </c>
      <c r="D654">
        <v>10</v>
      </c>
      <c r="E654">
        <v>25</v>
      </c>
    </row>
    <row r="655" spans="1:5" x14ac:dyDescent="0.25">
      <c r="A655" t="s">
        <v>18117</v>
      </c>
      <c r="B655" t="s">
        <v>11960</v>
      </c>
      <c r="C655">
        <v>2023</v>
      </c>
      <c r="D655">
        <v>10</v>
      </c>
      <c r="E655">
        <v>26</v>
      </c>
    </row>
    <row r="656" spans="1:5" x14ac:dyDescent="0.25">
      <c r="A656" t="s">
        <v>18118</v>
      </c>
      <c r="B656" t="s">
        <v>11169</v>
      </c>
      <c r="C656">
        <v>2023</v>
      </c>
      <c r="D656">
        <v>10</v>
      </c>
      <c r="E656">
        <v>27</v>
      </c>
    </row>
    <row r="657" spans="1:5" x14ac:dyDescent="0.25">
      <c r="A657" t="s">
        <v>18119</v>
      </c>
      <c r="B657" t="s">
        <v>11730</v>
      </c>
      <c r="C657">
        <v>2023</v>
      </c>
      <c r="D657">
        <v>10</v>
      </c>
      <c r="E657">
        <v>28</v>
      </c>
    </row>
    <row r="658" spans="1:5" x14ac:dyDescent="0.25">
      <c r="A658" t="s">
        <v>18120</v>
      </c>
      <c r="B658" t="s">
        <v>11264</v>
      </c>
      <c r="C658">
        <v>2023</v>
      </c>
      <c r="D658">
        <v>10</v>
      </c>
      <c r="E658">
        <v>29</v>
      </c>
    </row>
    <row r="659" spans="1:5" x14ac:dyDescent="0.25">
      <c r="A659" t="s">
        <v>18121</v>
      </c>
      <c r="B659" t="s">
        <v>11481</v>
      </c>
      <c r="C659">
        <v>2023</v>
      </c>
      <c r="D659">
        <v>10</v>
      </c>
      <c r="E659">
        <v>30</v>
      </c>
    </row>
    <row r="660" spans="1:5" x14ac:dyDescent="0.25">
      <c r="A660" t="s">
        <v>18122</v>
      </c>
      <c r="B660" t="s">
        <v>11170</v>
      </c>
      <c r="C660">
        <v>2023</v>
      </c>
      <c r="D660">
        <v>10</v>
      </c>
      <c r="E660">
        <v>31</v>
      </c>
    </row>
    <row r="661" spans="1:5" x14ac:dyDescent="0.25">
      <c r="A661" t="s">
        <v>18123</v>
      </c>
      <c r="B661" t="s">
        <v>11618</v>
      </c>
      <c r="C661">
        <v>2023</v>
      </c>
      <c r="D661">
        <v>11</v>
      </c>
      <c r="E661">
        <v>1</v>
      </c>
    </row>
    <row r="662" spans="1:5" x14ac:dyDescent="0.25">
      <c r="A662" t="s">
        <v>18124</v>
      </c>
      <c r="B662" t="s">
        <v>11261</v>
      </c>
      <c r="C662">
        <v>2023</v>
      </c>
      <c r="D662">
        <v>11</v>
      </c>
      <c r="E662">
        <v>2</v>
      </c>
    </row>
    <row r="663" spans="1:5" x14ac:dyDescent="0.25">
      <c r="A663" t="s">
        <v>18125</v>
      </c>
      <c r="B663" t="s">
        <v>11950</v>
      </c>
      <c r="C663">
        <v>2023</v>
      </c>
      <c r="D663">
        <v>11</v>
      </c>
      <c r="E663">
        <v>3</v>
      </c>
    </row>
    <row r="664" spans="1:5" x14ac:dyDescent="0.25">
      <c r="A664" t="s">
        <v>18126</v>
      </c>
      <c r="B664" t="s">
        <v>11335</v>
      </c>
      <c r="C664">
        <v>2023</v>
      </c>
      <c r="D664">
        <v>11</v>
      </c>
      <c r="E664">
        <v>4</v>
      </c>
    </row>
    <row r="665" spans="1:5" x14ac:dyDescent="0.25">
      <c r="A665" t="s">
        <v>18127</v>
      </c>
      <c r="B665" t="s">
        <v>11265</v>
      </c>
      <c r="C665">
        <v>2023</v>
      </c>
      <c r="D665">
        <v>11</v>
      </c>
      <c r="E665">
        <v>5</v>
      </c>
    </row>
    <row r="666" spans="1:5" x14ac:dyDescent="0.25">
      <c r="A666" t="s">
        <v>18128</v>
      </c>
      <c r="B666" t="s">
        <v>11858</v>
      </c>
      <c r="C666">
        <v>2023</v>
      </c>
      <c r="D666">
        <v>11</v>
      </c>
      <c r="E666">
        <v>6</v>
      </c>
    </row>
    <row r="667" spans="1:5" x14ac:dyDescent="0.25">
      <c r="A667" t="s">
        <v>18129</v>
      </c>
      <c r="B667" t="s">
        <v>11436</v>
      </c>
      <c r="C667">
        <v>2023</v>
      </c>
      <c r="D667">
        <v>11</v>
      </c>
      <c r="E667">
        <v>7</v>
      </c>
    </row>
    <row r="668" spans="1:5" x14ac:dyDescent="0.25">
      <c r="A668" t="s">
        <v>18130</v>
      </c>
      <c r="B668" t="s">
        <v>11925</v>
      </c>
      <c r="C668">
        <v>2023</v>
      </c>
      <c r="D668">
        <v>11</v>
      </c>
      <c r="E668">
        <v>8</v>
      </c>
    </row>
    <row r="669" spans="1:5" x14ac:dyDescent="0.25">
      <c r="A669" t="s">
        <v>18131</v>
      </c>
      <c r="B669" t="s">
        <v>10959</v>
      </c>
      <c r="C669">
        <v>2023</v>
      </c>
      <c r="D669">
        <v>11</v>
      </c>
      <c r="E669">
        <v>9</v>
      </c>
    </row>
    <row r="670" spans="1:5" x14ac:dyDescent="0.25">
      <c r="A670" t="s">
        <v>18132</v>
      </c>
      <c r="B670" t="s">
        <v>11115</v>
      </c>
      <c r="C670">
        <v>2023</v>
      </c>
      <c r="D670">
        <v>11</v>
      </c>
      <c r="E670">
        <v>10</v>
      </c>
    </row>
    <row r="671" spans="1:5" x14ac:dyDescent="0.25">
      <c r="A671" t="s">
        <v>18133</v>
      </c>
      <c r="B671" t="s">
        <v>11171</v>
      </c>
      <c r="C671">
        <v>2023</v>
      </c>
      <c r="D671">
        <v>11</v>
      </c>
      <c r="E671">
        <v>11</v>
      </c>
    </row>
    <row r="672" spans="1:5" x14ac:dyDescent="0.25">
      <c r="A672" t="s">
        <v>18134</v>
      </c>
      <c r="B672" t="s">
        <v>11928</v>
      </c>
      <c r="C672">
        <v>2023</v>
      </c>
      <c r="D672">
        <v>11</v>
      </c>
      <c r="E672">
        <v>12</v>
      </c>
    </row>
    <row r="673" spans="1:5" x14ac:dyDescent="0.25">
      <c r="A673" t="s">
        <v>18135</v>
      </c>
      <c r="B673" t="s">
        <v>11503</v>
      </c>
      <c r="C673">
        <v>2023</v>
      </c>
      <c r="D673">
        <v>11</v>
      </c>
      <c r="E673">
        <v>13</v>
      </c>
    </row>
    <row r="674" spans="1:5" x14ac:dyDescent="0.25">
      <c r="A674" t="s">
        <v>18136</v>
      </c>
      <c r="B674" t="s">
        <v>11234</v>
      </c>
      <c r="C674">
        <v>2023</v>
      </c>
      <c r="D674">
        <v>11</v>
      </c>
      <c r="E674">
        <v>15</v>
      </c>
    </row>
    <row r="675" spans="1:5" x14ac:dyDescent="0.25">
      <c r="A675" t="s">
        <v>18137</v>
      </c>
      <c r="B675" t="s">
        <v>10960</v>
      </c>
      <c r="C675">
        <v>2023</v>
      </c>
      <c r="D675">
        <v>11</v>
      </c>
      <c r="E675">
        <v>16</v>
      </c>
    </row>
    <row r="676" spans="1:5" x14ac:dyDescent="0.25">
      <c r="A676" t="s">
        <v>18138</v>
      </c>
      <c r="B676" t="s">
        <v>11360</v>
      </c>
      <c r="C676">
        <v>2023</v>
      </c>
      <c r="D676">
        <v>11</v>
      </c>
      <c r="E676">
        <v>17</v>
      </c>
    </row>
    <row r="677" spans="1:5" x14ac:dyDescent="0.25">
      <c r="A677" t="s">
        <v>18139</v>
      </c>
      <c r="B677" t="s">
        <v>11504</v>
      </c>
      <c r="C677">
        <v>2023</v>
      </c>
      <c r="D677">
        <v>11</v>
      </c>
      <c r="E677">
        <v>18</v>
      </c>
    </row>
    <row r="678" spans="1:5" x14ac:dyDescent="0.25">
      <c r="A678" t="s">
        <v>18140</v>
      </c>
      <c r="B678" t="s">
        <v>11424</v>
      </c>
      <c r="C678">
        <v>2023</v>
      </c>
      <c r="D678">
        <v>11</v>
      </c>
      <c r="E678">
        <v>19</v>
      </c>
    </row>
    <row r="679" spans="1:5" x14ac:dyDescent="0.25">
      <c r="A679" t="s">
        <v>18141</v>
      </c>
      <c r="B679" t="s">
        <v>11172</v>
      </c>
      <c r="C679">
        <v>2023</v>
      </c>
      <c r="D679">
        <v>11</v>
      </c>
      <c r="E679">
        <v>20</v>
      </c>
    </row>
    <row r="680" spans="1:5" x14ac:dyDescent="0.25">
      <c r="A680" t="s">
        <v>18142</v>
      </c>
      <c r="B680" t="s">
        <v>11723</v>
      </c>
      <c r="C680">
        <v>2023</v>
      </c>
      <c r="D680">
        <v>11</v>
      </c>
      <c r="E680">
        <v>21</v>
      </c>
    </row>
    <row r="681" spans="1:5" x14ac:dyDescent="0.25">
      <c r="A681" t="s">
        <v>18143</v>
      </c>
      <c r="B681" t="s">
        <v>12054</v>
      </c>
      <c r="C681">
        <v>2023</v>
      </c>
      <c r="D681">
        <v>11</v>
      </c>
      <c r="E681">
        <v>22</v>
      </c>
    </row>
    <row r="682" spans="1:5" x14ac:dyDescent="0.25">
      <c r="A682" t="s">
        <v>18144</v>
      </c>
      <c r="B682" t="s">
        <v>11870</v>
      </c>
      <c r="C682">
        <v>2023</v>
      </c>
      <c r="D682">
        <v>11</v>
      </c>
      <c r="E682">
        <v>23</v>
      </c>
    </row>
    <row r="683" spans="1:5" x14ac:dyDescent="0.25">
      <c r="A683" t="s">
        <v>18145</v>
      </c>
      <c r="B683" t="s">
        <v>11572</v>
      </c>
      <c r="C683">
        <v>2023</v>
      </c>
      <c r="D683">
        <v>11</v>
      </c>
      <c r="E683">
        <v>24</v>
      </c>
    </row>
    <row r="684" spans="1:5" x14ac:dyDescent="0.25">
      <c r="A684" t="s">
        <v>18146</v>
      </c>
      <c r="B684" t="s">
        <v>12050</v>
      </c>
      <c r="C684">
        <v>2023</v>
      </c>
      <c r="D684">
        <v>11</v>
      </c>
      <c r="E684">
        <v>25</v>
      </c>
    </row>
    <row r="685" spans="1:5" x14ac:dyDescent="0.25">
      <c r="A685" t="s">
        <v>18147</v>
      </c>
      <c r="B685" t="s">
        <v>11214</v>
      </c>
      <c r="C685">
        <v>2023</v>
      </c>
      <c r="D685">
        <v>11</v>
      </c>
      <c r="E685">
        <v>26</v>
      </c>
    </row>
    <row r="686" spans="1:5" x14ac:dyDescent="0.25">
      <c r="A686" t="s">
        <v>18148</v>
      </c>
      <c r="B686" t="s">
        <v>11738</v>
      </c>
      <c r="C686">
        <v>2023</v>
      </c>
      <c r="D686">
        <v>11</v>
      </c>
      <c r="E686">
        <v>27</v>
      </c>
    </row>
    <row r="687" spans="1:5" x14ac:dyDescent="0.25">
      <c r="A687" t="s">
        <v>18149</v>
      </c>
      <c r="B687" t="s">
        <v>11804</v>
      </c>
      <c r="C687">
        <v>2023</v>
      </c>
      <c r="D687">
        <v>11</v>
      </c>
      <c r="E687">
        <v>28</v>
      </c>
    </row>
    <row r="688" spans="1:5" x14ac:dyDescent="0.25">
      <c r="A688" t="s">
        <v>18150</v>
      </c>
      <c r="B688" t="s">
        <v>11341</v>
      </c>
      <c r="C688">
        <v>2023</v>
      </c>
      <c r="D688">
        <v>11</v>
      </c>
      <c r="E688">
        <v>29</v>
      </c>
    </row>
    <row r="689" spans="1:5" x14ac:dyDescent="0.25">
      <c r="A689" t="s">
        <v>18151</v>
      </c>
      <c r="B689" t="s">
        <v>11241</v>
      </c>
      <c r="C689">
        <v>2023</v>
      </c>
      <c r="D689">
        <v>11</v>
      </c>
      <c r="E689">
        <v>30</v>
      </c>
    </row>
    <row r="690" spans="1:5" x14ac:dyDescent="0.25">
      <c r="A690" t="s">
        <v>18152</v>
      </c>
      <c r="B690" t="s">
        <v>11829</v>
      </c>
      <c r="C690">
        <v>2023</v>
      </c>
      <c r="D690">
        <v>12</v>
      </c>
      <c r="E690">
        <v>1</v>
      </c>
    </row>
    <row r="691" spans="1:5" x14ac:dyDescent="0.25">
      <c r="A691" t="s">
        <v>18153</v>
      </c>
      <c r="B691" t="s">
        <v>11700</v>
      </c>
      <c r="C691">
        <v>2023</v>
      </c>
      <c r="D691">
        <v>12</v>
      </c>
      <c r="E691">
        <v>2</v>
      </c>
    </row>
    <row r="692" spans="1:5" x14ac:dyDescent="0.25">
      <c r="A692" t="s">
        <v>18154</v>
      </c>
      <c r="B692" t="s">
        <v>11729</v>
      </c>
      <c r="C692">
        <v>2023</v>
      </c>
      <c r="D692">
        <v>12</v>
      </c>
      <c r="E692">
        <v>3</v>
      </c>
    </row>
    <row r="693" spans="1:5" x14ac:dyDescent="0.25">
      <c r="A693" t="s">
        <v>18155</v>
      </c>
      <c r="B693" t="s">
        <v>11242</v>
      </c>
      <c r="C693">
        <v>2023</v>
      </c>
      <c r="D693">
        <v>12</v>
      </c>
      <c r="E693">
        <v>4</v>
      </c>
    </row>
    <row r="694" spans="1:5" x14ac:dyDescent="0.25">
      <c r="A694" t="s">
        <v>18156</v>
      </c>
      <c r="B694" t="s">
        <v>11215</v>
      </c>
      <c r="C694">
        <v>2023</v>
      </c>
      <c r="D694">
        <v>12</v>
      </c>
      <c r="E694">
        <v>5</v>
      </c>
    </row>
    <row r="695" spans="1:5" x14ac:dyDescent="0.25">
      <c r="A695" t="s">
        <v>18157</v>
      </c>
      <c r="B695" t="s">
        <v>11991</v>
      </c>
      <c r="C695">
        <v>2023</v>
      </c>
      <c r="D695">
        <v>12</v>
      </c>
      <c r="E695">
        <v>6</v>
      </c>
    </row>
    <row r="696" spans="1:5" x14ac:dyDescent="0.25">
      <c r="A696" t="s">
        <v>18158</v>
      </c>
      <c r="B696" t="s">
        <v>11739</v>
      </c>
      <c r="C696">
        <v>2023</v>
      </c>
      <c r="D696">
        <v>12</v>
      </c>
      <c r="E696">
        <v>7</v>
      </c>
    </row>
    <row r="697" spans="1:5" x14ac:dyDescent="0.25">
      <c r="A697" t="s">
        <v>18159</v>
      </c>
      <c r="B697" t="s">
        <v>11336</v>
      </c>
      <c r="C697">
        <v>2023</v>
      </c>
      <c r="D697">
        <v>12</v>
      </c>
      <c r="E697">
        <v>8</v>
      </c>
    </row>
    <row r="698" spans="1:5" x14ac:dyDescent="0.25">
      <c r="A698" t="s">
        <v>18160</v>
      </c>
      <c r="B698" t="s">
        <v>11632</v>
      </c>
      <c r="C698">
        <v>2023</v>
      </c>
      <c r="D698">
        <v>12</v>
      </c>
      <c r="E698">
        <v>9</v>
      </c>
    </row>
    <row r="699" spans="1:5" x14ac:dyDescent="0.25">
      <c r="A699" t="s">
        <v>18161</v>
      </c>
      <c r="B699" t="s">
        <v>11662</v>
      </c>
      <c r="C699">
        <v>2023</v>
      </c>
      <c r="D699">
        <v>12</v>
      </c>
      <c r="E699">
        <v>10</v>
      </c>
    </row>
    <row r="700" spans="1:5" x14ac:dyDescent="0.25">
      <c r="A700" t="s">
        <v>18162</v>
      </c>
      <c r="B700" t="s">
        <v>11789</v>
      </c>
      <c r="C700">
        <v>2023</v>
      </c>
      <c r="D700">
        <v>12</v>
      </c>
      <c r="E700">
        <v>11</v>
      </c>
    </row>
    <row r="701" spans="1:5" x14ac:dyDescent="0.25">
      <c r="A701" t="s">
        <v>18163</v>
      </c>
      <c r="B701" t="s">
        <v>11378</v>
      </c>
      <c r="C701">
        <v>2023</v>
      </c>
      <c r="D701">
        <v>12</v>
      </c>
      <c r="E701">
        <v>12</v>
      </c>
    </row>
    <row r="702" spans="1:5" x14ac:dyDescent="0.25">
      <c r="A702" t="s">
        <v>18164</v>
      </c>
      <c r="B702" t="s">
        <v>10993</v>
      </c>
      <c r="C702">
        <v>2023</v>
      </c>
      <c r="D702">
        <v>12</v>
      </c>
      <c r="E702">
        <v>13</v>
      </c>
    </row>
    <row r="703" spans="1:5" x14ac:dyDescent="0.25">
      <c r="A703" t="s">
        <v>18165</v>
      </c>
      <c r="B703" t="s">
        <v>12052</v>
      </c>
      <c r="C703">
        <v>2023</v>
      </c>
      <c r="D703">
        <v>12</v>
      </c>
      <c r="E703">
        <v>14</v>
      </c>
    </row>
    <row r="704" spans="1:5" x14ac:dyDescent="0.25">
      <c r="A704" t="s">
        <v>18166</v>
      </c>
      <c r="B704" t="s">
        <v>11379</v>
      </c>
      <c r="C704">
        <v>2023</v>
      </c>
      <c r="D704">
        <v>12</v>
      </c>
      <c r="E704">
        <v>15</v>
      </c>
    </row>
    <row r="705" spans="1:5" x14ac:dyDescent="0.25">
      <c r="A705" t="s">
        <v>18167</v>
      </c>
      <c r="B705" t="s">
        <v>11663</v>
      </c>
      <c r="C705">
        <v>2023</v>
      </c>
      <c r="D705">
        <v>12</v>
      </c>
      <c r="E705">
        <v>16</v>
      </c>
    </row>
    <row r="706" spans="1:5" x14ac:dyDescent="0.25">
      <c r="A706" t="s">
        <v>18168</v>
      </c>
      <c r="B706" t="s">
        <v>10994</v>
      </c>
      <c r="C706">
        <v>2023</v>
      </c>
      <c r="D706">
        <v>12</v>
      </c>
      <c r="E706">
        <v>17</v>
      </c>
    </row>
    <row r="707" spans="1:5" x14ac:dyDescent="0.25">
      <c r="A707" t="s">
        <v>18169</v>
      </c>
      <c r="B707" t="s">
        <v>11725</v>
      </c>
      <c r="C707">
        <v>2023</v>
      </c>
      <c r="D707">
        <v>12</v>
      </c>
      <c r="E707">
        <v>18</v>
      </c>
    </row>
    <row r="708" spans="1:5" x14ac:dyDescent="0.25">
      <c r="A708" t="s">
        <v>18170</v>
      </c>
      <c r="B708" t="s">
        <v>11931</v>
      </c>
      <c r="C708">
        <v>2023</v>
      </c>
      <c r="D708">
        <v>12</v>
      </c>
      <c r="E708">
        <v>19</v>
      </c>
    </row>
    <row r="709" spans="1:5" x14ac:dyDescent="0.25">
      <c r="A709" t="s">
        <v>18171</v>
      </c>
      <c r="B709" t="s">
        <v>11513</v>
      </c>
      <c r="C709">
        <v>2023</v>
      </c>
      <c r="D709">
        <v>12</v>
      </c>
      <c r="E709">
        <v>20</v>
      </c>
    </row>
    <row r="710" spans="1:5" x14ac:dyDescent="0.25">
      <c r="A710" t="s">
        <v>18172</v>
      </c>
      <c r="B710" t="s">
        <v>11726</v>
      </c>
      <c r="C710">
        <v>2023</v>
      </c>
      <c r="D710">
        <v>12</v>
      </c>
      <c r="E710">
        <v>21</v>
      </c>
    </row>
    <row r="711" spans="1:5" x14ac:dyDescent="0.25">
      <c r="A711" t="s">
        <v>18173</v>
      </c>
      <c r="B711" t="s">
        <v>12048</v>
      </c>
      <c r="C711">
        <v>2023</v>
      </c>
      <c r="D711">
        <v>12</v>
      </c>
      <c r="E711">
        <v>22</v>
      </c>
    </row>
    <row r="712" spans="1:5" x14ac:dyDescent="0.25">
      <c r="A712" t="s">
        <v>18174</v>
      </c>
      <c r="B712" t="s">
        <v>11126</v>
      </c>
      <c r="C712">
        <v>2023</v>
      </c>
      <c r="D712">
        <v>12</v>
      </c>
      <c r="E712">
        <v>23</v>
      </c>
    </row>
    <row r="713" spans="1:5" x14ac:dyDescent="0.25">
      <c r="A713" t="s">
        <v>18175</v>
      </c>
      <c r="B713" t="s">
        <v>11514</v>
      </c>
      <c r="C713">
        <v>2023</v>
      </c>
      <c r="D713">
        <v>12</v>
      </c>
      <c r="E713">
        <v>24</v>
      </c>
    </row>
    <row r="714" spans="1:5" x14ac:dyDescent="0.25">
      <c r="A714" t="s">
        <v>18176</v>
      </c>
      <c r="B714" t="s">
        <v>11576</v>
      </c>
      <c r="C714">
        <v>2023</v>
      </c>
      <c r="D714">
        <v>12</v>
      </c>
      <c r="E714">
        <v>25</v>
      </c>
    </row>
    <row r="715" spans="1:5" x14ac:dyDescent="0.25">
      <c r="A715" t="s">
        <v>18177</v>
      </c>
      <c r="B715" t="s">
        <v>11288</v>
      </c>
      <c r="C715">
        <v>2023</v>
      </c>
      <c r="D715">
        <v>12</v>
      </c>
      <c r="E715">
        <v>26</v>
      </c>
    </row>
    <row r="716" spans="1:5" x14ac:dyDescent="0.25">
      <c r="A716" t="s">
        <v>18178</v>
      </c>
      <c r="B716" t="s">
        <v>11525</v>
      </c>
      <c r="C716">
        <v>2023</v>
      </c>
      <c r="D716">
        <v>12</v>
      </c>
      <c r="E716">
        <v>27</v>
      </c>
    </row>
    <row r="717" spans="1:5" x14ac:dyDescent="0.25">
      <c r="A717" t="s">
        <v>18179</v>
      </c>
      <c r="B717" t="s">
        <v>11676</v>
      </c>
      <c r="C717">
        <v>2023</v>
      </c>
      <c r="D717">
        <v>12</v>
      </c>
      <c r="E717">
        <v>28</v>
      </c>
    </row>
    <row r="718" spans="1:5" x14ac:dyDescent="0.25">
      <c r="A718" t="s">
        <v>18180</v>
      </c>
      <c r="B718" t="s">
        <v>11971</v>
      </c>
      <c r="C718">
        <v>2023</v>
      </c>
      <c r="D718">
        <v>12</v>
      </c>
      <c r="E718">
        <v>29</v>
      </c>
    </row>
    <row r="719" spans="1:5" x14ac:dyDescent="0.25">
      <c r="A719" t="s">
        <v>18181</v>
      </c>
      <c r="B719" t="s">
        <v>11149</v>
      </c>
      <c r="C719">
        <v>2023</v>
      </c>
      <c r="D719">
        <v>12</v>
      </c>
      <c r="E719">
        <v>30</v>
      </c>
    </row>
    <row r="720" spans="1:5" x14ac:dyDescent="0.25">
      <c r="A720" t="s">
        <v>18182</v>
      </c>
      <c r="B720" t="s">
        <v>11289</v>
      </c>
      <c r="C720">
        <v>2023</v>
      </c>
      <c r="D720">
        <v>12</v>
      </c>
      <c r="E720">
        <v>31</v>
      </c>
    </row>
    <row r="721" spans="1:5" x14ac:dyDescent="0.25">
      <c r="A721" t="s">
        <v>18183</v>
      </c>
      <c r="B721" t="s">
        <v>11201</v>
      </c>
      <c r="C721">
        <v>2024</v>
      </c>
      <c r="D721">
        <v>1</v>
      </c>
      <c r="E721">
        <v>1</v>
      </c>
    </row>
    <row r="722" spans="1:5" x14ac:dyDescent="0.25">
      <c r="A722" t="s">
        <v>18184</v>
      </c>
      <c r="B722" t="s">
        <v>11577</v>
      </c>
      <c r="C722">
        <v>2024</v>
      </c>
      <c r="D722">
        <v>1</v>
      </c>
      <c r="E722">
        <v>2</v>
      </c>
    </row>
    <row r="723" spans="1:5" x14ac:dyDescent="0.25">
      <c r="A723" t="s">
        <v>18185</v>
      </c>
      <c r="B723" t="s">
        <v>11186</v>
      </c>
      <c r="C723">
        <v>2024</v>
      </c>
      <c r="D723">
        <v>1</v>
      </c>
      <c r="E723">
        <v>3</v>
      </c>
    </row>
    <row r="724" spans="1:5" x14ac:dyDescent="0.25">
      <c r="A724" t="s">
        <v>18186</v>
      </c>
      <c r="B724" t="s">
        <v>11150</v>
      </c>
      <c r="C724">
        <v>2024</v>
      </c>
      <c r="D724">
        <v>1</v>
      </c>
      <c r="E724">
        <v>4</v>
      </c>
    </row>
    <row r="725" spans="1:5" x14ac:dyDescent="0.25">
      <c r="A725" t="s">
        <v>18187</v>
      </c>
      <c r="B725" t="s">
        <v>11403</v>
      </c>
      <c r="C725">
        <v>2024</v>
      </c>
      <c r="D725">
        <v>1</v>
      </c>
      <c r="E725">
        <v>5</v>
      </c>
    </row>
    <row r="726" spans="1:5" x14ac:dyDescent="0.25">
      <c r="A726" t="s">
        <v>18188</v>
      </c>
      <c r="B726" t="s">
        <v>11293</v>
      </c>
      <c r="C726">
        <v>2024</v>
      </c>
      <c r="D726">
        <v>1</v>
      </c>
      <c r="E726">
        <v>6</v>
      </c>
    </row>
    <row r="727" spans="1:5" x14ac:dyDescent="0.25">
      <c r="A727" t="s">
        <v>18189</v>
      </c>
      <c r="B727" t="s">
        <v>11404</v>
      </c>
      <c r="C727">
        <v>2024</v>
      </c>
      <c r="D727">
        <v>1</v>
      </c>
      <c r="E727">
        <v>7</v>
      </c>
    </row>
    <row r="728" spans="1:5" x14ac:dyDescent="0.25">
      <c r="A728" t="s">
        <v>18190</v>
      </c>
      <c r="B728" t="s">
        <v>11819</v>
      </c>
      <c r="C728">
        <v>2024</v>
      </c>
      <c r="D728">
        <v>1</v>
      </c>
      <c r="E728">
        <v>8</v>
      </c>
    </row>
    <row r="729" spans="1:5" x14ac:dyDescent="0.25">
      <c r="A729" t="s">
        <v>18191</v>
      </c>
      <c r="B729" t="s">
        <v>11637</v>
      </c>
      <c r="C729">
        <v>2024</v>
      </c>
      <c r="D729">
        <v>1</v>
      </c>
      <c r="E729">
        <v>9</v>
      </c>
    </row>
    <row r="730" spans="1:5" x14ac:dyDescent="0.25">
      <c r="A730" t="s">
        <v>18192</v>
      </c>
      <c r="B730" t="s">
        <v>11694</v>
      </c>
      <c r="C730">
        <v>2024</v>
      </c>
      <c r="D730">
        <v>1</v>
      </c>
      <c r="E730">
        <v>10</v>
      </c>
    </row>
    <row r="731" spans="1:5" x14ac:dyDescent="0.25">
      <c r="A731" t="s">
        <v>18193</v>
      </c>
      <c r="B731" t="s">
        <v>11028</v>
      </c>
      <c r="C731">
        <v>2024</v>
      </c>
      <c r="D731">
        <v>1</v>
      </c>
      <c r="E731">
        <v>11</v>
      </c>
    </row>
    <row r="732" spans="1:5" x14ac:dyDescent="0.25">
      <c r="A732" t="s">
        <v>18194</v>
      </c>
      <c r="B732" t="s">
        <v>11461</v>
      </c>
      <c r="C732">
        <v>2024</v>
      </c>
      <c r="D732">
        <v>1</v>
      </c>
      <c r="E732">
        <v>12</v>
      </c>
    </row>
    <row r="733" spans="1:5" x14ac:dyDescent="0.25">
      <c r="A733" t="s">
        <v>18195</v>
      </c>
      <c r="B733" t="s">
        <v>11294</v>
      </c>
      <c r="C733">
        <v>2024</v>
      </c>
      <c r="D733">
        <v>1</v>
      </c>
      <c r="E733">
        <v>13</v>
      </c>
    </row>
    <row r="734" spans="1:5" x14ac:dyDescent="0.25">
      <c r="A734" t="s">
        <v>18196</v>
      </c>
      <c r="B734" t="s">
        <v>11743</v>
      </c>
      <c r="C734">
        <v>2024</v>
      </c>
      <c r="D734">
        <v>1</v>
      </c>
      <c r="E734">
        <v>14</v>
      </c>
    </row>
    <row r="735" spans="1:5" x14ac:dyDescent="0.25">
      <c r="A735" t="s">
        <v>18197</v>
      </c>
      <c r="B735" t="s">
        <v>12027</v>
      </c>
      <c r="C735">
        <v>2024</v>
      </c>
      <c r="D735">
        <v>1</v>
      </c>
      <c r="E735">
        <v>15</v>
      </c>
    </row>
    <row r="736" spans="1:5" x14ac:dyDescent="0.25">
      <c r="A736" t="s">
        <v>18198</v>
      </c>
      <c r="B736" t="s">
        <v>11132</v>
      </c>
      <c r="C736">
        <v>2024</v>
      </c>
      <c r="D736">
        <v>1</v>
      </c>
      <c r="E736">
        <v>16</v>
      </c>
    </row>
    <row r="737" spans="1:5" x14ac:dyDescent="0.25">
      <c r="A737" t="s">
        <v>18199</v>
      </c>
      <c r="B737" t="s">
        <v>11006</v>
      </c>
      <c r="C737">
        <v>2024</v>
      </c>
      <c r="D737">
        <v>1</v>
      </c>
      <c r="E737">
        <v>17</v>
      </c>
    </row>
    <row r="738" spans="1:5" x14ac:dyDescent="0.25">
      <c r="A738" t="s">
        <v>18200</v>
      </c>
      <c r="B738" t="s">
        <v>11328</v>
      </c>
      <c r="C738">
        <v>2024</v>
      </c>
      <c r="D738">
        <v>1</v>
      </c>
      <c r="E738">
        <v>18</v>
      </c>
    </row>
    <row r="739" spans="1:5" x14ac:dyDescent="0.25">
      <c r="A739" t="s">
        <v>18201</v>
      </c>
      <c r="B739" t="s">
        <v>11339</v>
      </c>
      <c r="C739">
        <v>2024</v>
      </c>
      <c r="D739">
        <v>1</v>
      </c>
      <c r="E739">
        <v>19</v>
      </c>
    </row>
    <row r="740" spans="1:5" x14ac:dyDescent="0.25">
      <c r="A740" t="s">
        <v>18202</v>
      </c>
      <c r="B740" t="s">
        <v>11029</v>
      </c>
      <c r="C740">
        <v>2024</v>
      </c>
      <c r="D740">
        <v>1</v>
      </c>
      <c r="E740">
        <v>20</v>
      </c>
    </row>
    <row r="741" spans="1:5" x14ac:dyDescent="0.25">
      <c r="A741" t="s">
        <v>18203</v>
      </c>
      <c r="B741" t="s">
        <v>11133</v>
      </c>
      <c r="C741">
        <v>2024</v>
      </c>
      <c r="D741">
        <v>1</v>
      </c>
      <c r="E741">
        <v>21</v>
      </c>
    </row>
    <row r="742" spans="1:5" x14ac:dyDescent="0.25">
      <c r="A742" t="s">
        <v>18204</v>
      </c>
      <c r="B742" t="s">
        <v>11340</v>
      </c>
      <c r="C742">
        <v>2024</v>
      </c>
      <c r="D742">
        <v>1</v>
      </c>
      <c r="E742">
        <v>22</v>
      </c>
    </row>
    <row r="743" spans="1:5" x14ac:dyDescent="0.25">
      <c r="A743" t="s">
        <v>18205</v>
      </c>
      <c r="B743" t="s">
        <v>11456</v>
      </c>
      <c r="C743">
        <v>2024</v>
      </c>
      <c r="D743">
        <v>1</v>
      </c>
      <c r="E743">
        <v>23</v>
      </c>
    </row>
    <row r="744" spans="1:5" x14ac:dyDescent="0.25">
      <c r="A744" t="s">
        <v>18206</v>
      </c>
      <c r="B744" t="s">
        <v>11704</v>
      </c>
      <c r="C744">
        <v>2024</v>
      </c>
      <c r="D744">
        <v>1</v>
      </c>
      <c r="E744">
        <v>24</v>
      </c>
    </row>
    <row r="745" spans="1:5" x14ac:dyDescent="0.25">
      <c r="A745" t="s">
        <v>18207</v>
      </c>
      <c r="B745" t="s">
        <v>11007</v>
      </c>
      <c r="C745">
        <v>2024</v>
      </c>
      <c r="D745">
        <v>1</v>
      </c>
      <c r="E745">
        <v>25</v>
      </c>
    </row>
    <row r="746" spans="1:5" x14ac:dyDescent="0.25">
      <c r="A746" t="s">
        <v>18208</v>
      </c>
      <c r="B746" t="s">
        <v>10979</v>
      </c>
      <c r="C746">
        <v>2024</v>
      </c>
      <c r="D746">
        <v>1</v>
      </c>
      <c r="E746">
        <v>26</v>
      </c>
    </row>
    <row r="747" spans="1:5" x14ac:dyDescent="0.25">
      <c r="A747" t="s">
        <v>18209</v>
      </c>
      <c r="B747" t="s">
        <v>11893</v>
      </c>
      <c r="C747">
        <v>2024</v>
      </c>
      <c r="D747">
        <v>1</v>
      </c>
      <c r="E747">
        <v>27</v>
      </c>
    </row>
    <row r="748" spans="1:5" x14ac:dyDescent="0.25">
      <c r="A748" t="s">
        <v>18210</v>
      </c>
      <c r="B748" t="s">
        <v>11457</v>
      </c>
      <c r="C748">
        <v>2024</v>
      </c>
      <c r="D748">
        <v>1</v>
      </c>
      <c r="E748">
        <v>28</v>
      </c>
    </row>
    <row r="749" spans="1:5" x14ac:dyDescent="0.25">
      <c r="A749" t="s">
        <v>18211</v>
      </c>
      <c r="B749" t="s">
        <v>11411</v>
      </c>
      <c r="C749">
        <v>2024</v>
      </c>
      <c r="D749">
        <v>1</v>
      </c>
      <c r="E749">
        <v>29</v>
      </c>
    </row>
    <row r="750" spans="1:5" x14ac:dyDescent="0.25">
      <c r="A750" t="s">
        <v>18212</v>
      </c>
      <c r="B750" t="s">
        <v>11103</v>
      </c>
      <c r="C750">
        <v>2024</v>
      </c>
      <c r="D750">
        <v>1</v>
      </c>
      <c r="E750">
        <v>30</v>
      </c>
    </row>
    <row r="751" spans="1:5" x14ac:dyDescent="0.25">
      <c r="A751" t="s">
        <v>18213</v>
      </c>
      <c r="B751" t="s">
        <v>10997</v>
      </c>
      <c r="C751">
        <v>2024</v>
      </c>
      <c r="D751">
        <v>1</v>
      </c>
      <c r="E751">
        <v>31</v>
      </c>
    </row>
    <row r="752" spans="1:5" x14ac:dyDescent="0.25">
      <c r="A752" t="s">
        <v>18214</v>
      </c>
      <c r="B752" t="s">
        <v>10980</v>
      </c>
      <c r="C752">
        <v>2024</v>
      </c>
      <c r="D752">
        <v>2</v>
      </c>
      <c r="E752">
        <v>1</v>
      </c>
    </row>
    <row r="753" spans="1:5" x14ac:dyDescent="0.25">
      <c r="A753" t="s">
        <v>18215</v>
      </c>
      <c r="B753" t="s">
        <v>11074</v>
      </c>
      <c r="C753">
        <v>2024</v>
      </c>
      <c r="D753">
        <v>2</v>
      </c>
      <c r="E753">
        <v>3</v>
      </c>
    </row>
    <row r="754" spans="1:5" x14ac:dyDescent="0.25">
      <c r="A754" t="s">
        <v>18216</v>
      </c>
      <c r="B754" t="s">
        <v>11973</v>
      </c>
      <c r="C754">
        <v>2024</v>
      </c>
      <c r="D754">
        <v>2</v>
      </c>
      <c r="E754">
        <v>4</v>
      </c>
    </row>
    <row r="755" spans="1:5" x14ac:dyDescent="0.25">
      <c r="A755" t="s">
        <v>18217</v>
      </c>
      <c r="B755" t="s">
        <v>11075</v>
      </c>
      <c r="C755">
        <v>2024</v>
      </c>
      <c r="D755">
        <v>2</v>
      </c>
      <c r="E755">
        <v>5</v>
      </c>
    </row>
    <row r="756" spans="1:5" x14ac:dyDescent="0.25">
      <c r="A756" t="s">
        <v>18218</v>
      </c>
      <c r="B756" t="s">
        <v>11377</v>
      </c>
      <c r="C756">
        <v>2024</v>
      </c>
      <c r="D756">
        <v>2</v>
      </c>
      <c r="E756">
        <v>6</v>
      </c>
    </row>
    <row r="757" spans="1:5" x14ac:dyDescent="0.25">
      <c r="A757" t="s">
        <v>18219</v>
      </c>
      <c r="B757" t="s">
        <v>11412</v>
      </c>
      <c r="C757">
        <v>2024</v>
      </c>
      <c r="D757">
        <v>2</v>
      </c>
      <c r="E757">
        <v>7</v>
      </c>
    </row>
    <row r="758" spans="1:5" x14ac:dyDescent="0.25">
      <c r="A758" t="s">
        <v>18220</v>
      </c>
      <c r="B758" t="s">
        <v>11876</v>
      </c>
      <c r="C758">
        <v>2024</v>
      </c>
      <c r="D758">
        <v>2</v>
      </c>
      <c r="E758">
        <v>8</v>
      </c>
    </row>
    <row r="759" spans="1:5" x14ac:dyDescent="0.25">
      <c r="A759" t="s">
        <v>18221</v>
      </c>
      <c r="B759" t="s">
        <v>11008</v>
      </c>
      <c r="C759">
        <v>2024</v>
      </c>
      <c r="D759">
        <v>2</v>
      </c>
      <c r="E759">
        <v>9</v>
      </c>
    </row>
    <row r="760" spans="1:5" x14ac:dyDescent="0.25">
      <c r="A760" t="s">
        <v>18222</v>
      </c>
      <c r="B760" t="s">
        <v>11741</v>
      </c>
      <c r="C760">
        <v>2024</v>
      </c>
      <c r="D760">
        <v>2</v>
      </c>
      <c r="E760">
        <v>10</v>
      </c>
    </row>
    <row r="761" spans="1:5" x14ac:dyDescent="0.25">
      <c r="A761" t="s">
        <v>18223</v>
      </c>
      <c r="B761" t="s">
        <v>11173</v>
      </c>
      <c r="C761">
        <v>2024</v>
      </c>
      <c r="D761">
        <v>2</v>
      </c>
      <c r="E761">
        <v>11</v>
      </c>
    </row>
    <row r="762" spans="1:5" x14ac:dyDescent="0.25">
      <c r="A762" t="s">
        <v>18224</v>
      </c>
      <c r="B762" t="s">
        <v>11375</v>
      </c>
      <c r="C762">
        <v>2024</v>
      </c>
      <c r="D762">
        <v>2</v>
      </c>
      <c r="E762">
        <v>12</v>
      </c>
    </row>
    <row r="763" spans="1:5" x14ac:dyDescent="0.25">
      <c r="A763" t="s">
        <v>18225</v>
      </c>
      <c r="B763" t="s">
        <v>11174</v>
      </c>
      <c r="C763">
        <v>2024</v>
      </c>
      <c r="D763">
        <v>2</v>
      </c>
      <c r="E763">
        <v>13</v>
      </c>
    </row>
    <row r="764" spans="1:5" x14ac:dyDescent="0.25">
      <c r="A764" t="s">
        <v>18226</v>
      </c>
      <c r="B764" t="s">
        <v>11978</v>
      </c>
      <c r="C764">
        <v>2024</v>
      </c>
      <c r="D764">
        <v>2</v>
      </c>
      <c r="E764">
        <v>14</v>
      </c>
    </row>
    <row r="765" spans="1:5" x14ac:dyDescent="0.25">
      <c r="A765" t="s">
        <v>18227</v>
      </c>
      <c r="B765" t="s">
        <v>10981</v>
      </c>
      <c r="C765">
        <v>2024</v>
      </c>
      <c r="D765">
        <v>2</v>
      </c>
      <c r="E765">
        <v>15</v>
      </c>
    </row>
    <row r="766" spans="1:5" x14ac:dyDescent="0.25">
      <c r="A766" t="s">
        <v>18228</v>
      </c>
      <c r="B766" t="s">
        <v>11516</v>
      </c>
      <c r="C766">
        <v>2024</v>
      </c>
      <c r="D766">
        <v>2</v>
      </c>
      <c r="E766">
        <v>16</v>
      </c>
    </row>
    <row r="767" spans="1:5" x14ac:dyDescent="0.25">
      <c r="A767" t="s">
        <v>18229</v>
      </c>
      <c r="B767" t="s">
        <v>11009</v>
      </c>
      <c r="C767">
        <v>2024</v>
      </c>
      <c r="D767">
        <v>2</v>
      </c>
      <c r="E767">
        <v>17</v>
      </c>
    </row>
    <row r="768" spans="1:5" x14ac:dyDescent="0.25">
      <c r="A768" t="s">
        <v>18230</v>
      </c>
      <c r="B768" t="s">
        <v>11757</v>
      </c>
      <c r="C768">
        <v>2024</v>
      </c>
      <c r="D768">
        <v>2</v>
      </c>
      <c r="E768">
        <v>18</v>
      </c>
    </row>
    <row r="769" spans="1:5" x14ac:dyDescent="0.25">
      <c r="A769" t="s">
        <v>18231</v>
      </c>
      <c r="B769" t="s">
        <v>11604</v>
      </c>
      <c r="C769">
        <v>2024</v>
      </c>
      <c r="D769">
        <v>2</v>
      </c>
      <c r="E769">
        <v>19</v>
      </c>
    </row>
    <row r="770" spans="1:5" x14ac:dyDescent="0.25">
      <c r="A770" t="s">
        <v>18232</v>
      </c>
      <c r="B770" t="s">
        <v>10982</v>
      </c>
      <c r="C770">
        <v>2024</v>
      </c>
      <c r="D770">
        <v>2</v>
      </c>
      <c r="E770">
        <v>20</v>
      </c>
    </row>
    <row r="771" spans="1:5" x14ac:dyDescent="0.25">
      <c r="A771" t="s">
        <v>18233</v>
      </c>
      <c r="B771" t="s">
        <v>11532</v>
      </c>
      <c r="C771">
        <v>2024</v>
      </c>
      <c r="D771">
        <v>2</v>
      </c>
      <c r="E771">
        <v>21</v>
      </c>
    </row>
    <row r="772" spans="1:5" x14ac:dyDescent="0.25">
      <c r="A772" t="s">
        <v>18234</v>
      </c>
      <c r="B772" t="s">
        <v>11867</v>
      </c>
      <c r="C772">
        <v>2024</v>
      </c>
      <c r="D772">
        <v>2</v>
      </c>
      <c r="E772">
        <v>22</v>
      </c>
    </row>
    <row r="773" spans="1:5" x14ac:dyDescent="0.25">
      <c r="A773" t="s">
        <v>18235</v>
      </c>
      <c r="B773" t="s">
        <v>11605</v>
      </c>
      <c r="C773">
        <v>2024</v>
      </c>
      <c r="D773">
        <v>2</v>
      </c>
      <c r="E773">
        <v>23</v>
      </c>
    </row>
    <row r="774" spans="1:5" x14ac:dyDescent="0.25">
      <c r="A774" t="s">
        <v>18236</v>
      </c>
      <c r="B774" t="s">
        <v>11981</v>
      </c>
      <c r="C774">
        <v>2024</v>
      </c>
      <c r="D774">
        <v>2</v>
      </c>
      <c r="E774">
        <v>24</v>
      </c>
    </row>
    <row r="775" spans="1:5" x14ac:dyDescent="0.25">
      <c r="A775" t="s">
        <v>18237</v>
      </c>
      <c r="B775" t="s">
        <v>11758</v>
      </c>
      <c r="C775">
        <v>2024</v>
      </c>
      <c r="D775">
        <v>2</v>
      </c>
      <c r="E775">
        <v>25</v>
      </c>
    </row>
    <row r="776" spans="1:5" x14ac:dyDescent="0.25">
      <c r="A776" t="s">
        <v>18238</v>
      </c>
      <c r="B776" t="s">
        <v>11999</v>
      </c>
      <c r="C776">
        <v>2024</v>
      </c>
      <c r="D776">
        <v>2</v>
      </c>
      <c r="E776">
        <v>26</v>
      </c>
    </row>
    <row r="777" spans="1:5" x14ac:dyDescent="0.25">
      <c r="A777" t="s">
        <v>18239</v>
      </c>
      <c r="B777" t="s">
        <v>11015</v>
      </c>
      <c r="C777">
        <v>2024</v>
      </c>
      <c r="D777">
        <v>2</v>
      </c>
      <c r="E777">
        <v>27</v>
      </c>
    </row>
    <row r="778" spans="1:5" x14ac:dyDescent="0.25">
      <c r="A778" t="s">
        <v>18240</v>
      </c>
      <c r="B778" t="s">
        <v>11533</v>
      </c>
      <c r="C778">
        <v>2024</v>
      </c>
      <c r="D778">
        <v>2</v>
      </c>
      <c r="E778">
        <v>28</v>
      </c>
    </row>
    <row r="779" spans="1:5" x14ac:dyDescent="0.25">
      <c r="A779" t="s">
        <v>18241</v>
      </c>
      <c r="B779" t="s">
        <v>11606</v>
      </c>
      <c r="C779">
        <v>2024</v>
      </c>
      <c r="D779">
        <v>2</v>
      </c>
      <c r="E779">
        <v>29</v>
      </c>
    </row>
    <row r="780" spans="1:5" x14ac:dyDescent="0.25">
      <c r="A780" t="s">
        <v>18242</v>
      </c>
      <c r="B780" t="s">
        <v>11860</v>
      </c>
      <c r="C780">
        <v>2024</v>
      </c>
      <c r="D780">
        <v>3</v>
      </c>
      <c r="E780">
        <v>1</v>
      </c>
    </row>
    <row r="781" spans="1:5" x14ac:dyDescent="0.25">
      <c r="A781" t="s">
        <v>18243</v>
      </c>
      <c r="B781" t="s">
        <v>12038</v>
      </c>
      <c r="C781">
        <v>2024</v>
      </c>
      <c r="D781">
        <v>3</v>
      </c>
      <c r="E781">
        <v>2</v>
      </c>
    </row>
    <row r="782" spans="1:5" x14ac:dyDescent="0.25">
      <c r="A782" t="s">
        <v>18244</v>
      </c>
      <c r="B782" t="s">
        <v>12014</v>
      </c>
      <c r="C782">
        <v>2024</v>
      </c>
      <c r="D782">
        <v>3</v>
      </c>
      <c r="E782">
        <v>3</v>
      </c>
    </row>
    <row r="783" spans="1:5" x14ac:dyDescent="0.25">
      <c r="A783" t="s">
        <v>18245</v>
      </c>
      <c r="B783" t="s">
        <v>11942</v>
      </c>
      <c r="C783">
        <v>2024</v>
      </c>
      <c r="D783">
        <v>3</v>
      </c>
      <c r="E783">
        <v>4</v>
      </c>
    </row>
    <row r="784" spans="1:5" x14ac:dyDescent="0.25">
      <c r="A784" t="s">
        <v>18246</v>
      </c>
      <c r="B784" t="s">
        <v>11120</v>
      </c>
      <c r="C784">
        <v>2024</v>
      </c>
      <c r="D784">
        <v>3</v>
      </c>
      <c r="E784">
        <v>5</v>
      </c>
    </row>
    <row r="785" spans="1:5" x14ac:dyDescent="0.25">
      <c r="A785" t="s">
        <v>18247</v>
      </c>
      <c r="B785" t="s">
        <v>11016</v>
      </c>
      <c r="C785">
        <v>2024</v>
      </c>
      <c r="D785">
        <v>3</v>
      </c>
      <c r="E785">
        <v>6</v>
      </c>
    </row>
    <row r="786" spans="1:5" x14ac:dyDescent="0.25">
      <c r="A786" t="s">
        <v>18248</v>
      </c>
      <c r="B786" t="s">
        <v>11809</v>
      </c>
      <c r="C786">
        <v>2024</v>
      </c>
      <c r="D786">
        <v>3</v>
      </c>
      <c r="E786">
        <v>7</v>
      </c>
    </row>
    <row r="787" spans="1:5" x14ac:dyDescent="0.25">
      <c r="A787" t="s">
        <v>18249</v>
      </c>
      <c r="B787" t="s">
        <v>11147</v>
      </c>
      <c r="C787">
        <v>2024</v>
      </c>
      <c r="D787">
        <v>3</v>
      </c>
      <c r="E787">
        <v>8</v>
      </c>
    </row>
    <row r="788" spans="1:5" x14ac:dyDescent="0.25">
      <c r="A788" t="s">
        <v>18250</v>
      </c>
      <c r="B788" t="s">
        <v>11470</v>
      </c>
      <c r="C788">
        <v>2024</v>
      </c>
      <c r="D788">
        <v>3</v>
      </c>
      <c r="E788">
        <v>9</v>
      </c>
    </row>
    <row r="789" spans="1:5" x14ac:dyDescent="0.25">
      <c r="A789" t="s">
        <v>18251</v>
      </c>
      <c r="B789" t="s">
        <v>11708</v>
      </c>
      <c r="C789">
        <v>2024</v>
      </c>
      <c r="D789">
        <v>3</v>
      </c>
      <c r="E789">
        <v>10</v>
      </c>
    </row>
    <row r="790" spans="1:5" x14ac:dyDescent="0.25">
      <c r="A790" t="s">
        <v>18252</v>
      </c>
      <c r="B790" t="s">
        <v>11121</v>
      </c>
      <c r="C790">
        <v>2024</v>
      </c>
      <c r="D790">
        <v>3</v>
      </c>
      <c r="E790">
        <v>11</v>
      </c>
    </row>
    <row r="791" spans="1:5" x14ac:dyDescent="0.25">
      <c r="A791" t="s">
        <v>18253</v>
      </c>
      <c r="B791" t="s">
        <v>11494</v>
      </c>
      <c r="C791">
        <v>2024</v>
      </c>
      <c r="D791">
        <v>3</v>
      </c>
      <c r="E791">
        <v>12</v>
      </c>
    </row>
    <row r="792" spans="1:5" x14ac:dyDescent="0.25">
      <c r="A792" t="s">
        <v>18254</v>
      </c>
      <c r="B792" t="s">
        <v>11463</v>
      </c>
      <c r="C792">
        <v>2024</v>
      </c>
      <c r="D792">
        <v>3</v>
      </c>
      <c r="E792">
        <v>13</v>
      </c>
    </row>
    <row r="793" spans="1:5" x14ac:dyDescent="0.25">
      <c r="A793" t="s">
        <v>18255</v>
      </c>
      <c r="B793" t="s">
        <v>11148</v>
      </c>
      <c r="C793">
        <v>2024</v>
      </c>
      <c r="D793">
        <v>3</v>
      </c>
      <c r="E793">
        <v>14</v>
      </c>
    </row>
    <row r="794" spans="1:5" x14ac:dyDescent="0.25">
      <c r="A794" t="s">
        <v>18256</v>
      </c>
      <c r="B794" t="s">
        <v>11988</v>
      </c>
      <c r="C794">
        <v>2024</v>
      </c>
      <c r="D794">
        <v>3</v>
      </c>
      <c r="E794">
        <v>15</v>
      </c>
    </row>
    <row r="795" spans="1:5" x14ac:dyDescent="0.25">
      <c r="A795" t="s">
        <v>18257</v>
      </c>
      <c r="B795" t="s">
        <v>11505</v>
      </c>
      <c r="C795">
        <v>2024</v>
      </c>
      <c r="D795">
        <v>3</v>
      </c>
      <c r="E795">
        <v>16</v>
      </c>
    </row>
    <row r="796" spans="1:5" x14ac:dyDescent="0.25">
      <c r="A796" t="s">
        <v>18258</v>
      </c>
      <c r="B796" t="s">
        <v>11464</v>
      </c>
      <c r="C796">
        <v>2024</v>
      </c>
      <c r="D796">
        <v>3</v>
      </c>
      <c r="E796">
        <v>17</v>
      </c>
    </row>
    <row r="797" spans="1:5" x14ac:dyDescent="0.25">
      <c r="A797" t="s">
        <v>18259</v>
      </c>
      <c r="B797" t="s">
        <v>11622</v>
      </c>
      <c r="C797">
        <v>2024</v>
      </c>
      <c r="D797">
        <v>3</v>
      </c>
      <c r="E797">
        <v>18</v>
      </c>
    </row>
    <row r="798" spans="1:5" x14ac:dyDescent="0.25">
      <c r="A798" t="s">
        <v>18260</v>
      </c>
      <c r="B798" t="s">
        <v>11664</v>
      </c>
      <c r="C798">
        <v>2024</v>
      </c>
      <c r="D798">
        <v>3</v>
      </c>
      <c r="E798">
        <v>19</v>
      </c>
    </row>
    <row r="799" spans="1:5" x14ac:dyDescent="0.25">
      <c r="A799" t="s">
        <v>18261</v>
      </c>
      <c r="B799" t="s">
        <v>11862</v>
      </c>
      <c r="C799">
        <v>2024</v>
      </c>
      <c r="D799">
        <v>3</v>
      </c>
      <c r="E799">
        <v>20</v>
      </c>
    </row>
    <row r="800" spans="1:5" x14ac:dyDescent="0.25">
      <c r="A800" t="s">
        <v>18262</v>
      </c>
      <c r="B800" t="s">
        <v>11275</v>
      </c>
      <c r="C800">
        <v>2024</v>
      </c>
      <c r="D800">
        <v>3</v>
      </c>
      <c r="E800">
        <v>21</v>
      </c>
    </row>
    <row r="801" spans="1:5" x14ac:dyDescent="0.25">
      <c r="A801" t="s">
        <v>18263</v>
      </c>
      <c r="B801" t="s">
        <v>11109</v>
      </c>
      <c r="C801">
        <v>2024</v>
      </c>
      <c r="D801">
        <v>3</v>
      </c>
      <c r="E801">
        <v>22</v>
      </c>
    </row>
    <row r="802" spans="1:5" x14ac:dyDescent="0.25">
      <c r="A802" t="s">
        <v>18264</v>
      </c>
      <c r="B802" t="s">
        <v>11623</v>
      </c>
      <c r="C802">
        <v>2024</v>
      </c>
      <c r="D802">
        <v>3</v>
      </c>
      <c r="E802">
        <v>23</v>
      </c>
    </row>
    <row r="803" spans="1:5" x14ac:dyDescent="0.25">
      <c r="A803" t="s">
        <v>18265</v>
      </c>
      <c r="B803" t="s">
        <v>11506</v>
      </c>
      <c r="C803">
        <v>2024</v>
      </c>
      <c r="D803">
        <v>3</v>
      </c>
      <c r="E803">
        <v>24</v>
      </c>
    </row>
    <row r="804" spans="1:5" x14ac:dyDescent="0.25">
      <c r="A804" t="s">
        <v>18266</v>
      </c>
      <c r="B804" t="s">
        <v>12016</v>
      </c>
      <c r="C804">
        <v>2024</v>
      </c>
      <c r="D804">
        <v>3</v>
      </c>
      <c r="E804">
        <v>25</v>
      </c>
    </row>
    <row r="805" spans="1:5" x14ac:dyDescent="0.25">
      <c r="A805" t="s">
        <v>18267</v>
      </c>
      <c r="B805" t="s">
        <v>11306</v>
      </c>
      <c r="C805">
        <v>2024</v>
      </c>
      <c r="D805">
        <v>3</v>
      </c>
      <c r="E805">
        <v>26</v>
      </c>
    </row>
    <row r="806" spans="1:5" x14ac:dyDescent="0.25">
      <c r="A806" t="s">
        <v>18268</v>
      </c>
      <c r="B806" t="s">
        <v>11307</v>
      </c>
      <c r="C806">
        <v>2024</v>
      </c>
      <c r="D806">
        <v>3</v>
      </c>
      <c r="E806">
        <v>27</v>
      </c>
    </row>
    <row r="807" spans="1:5" x14ac:dyDescent="0.25">
      <c r="A807" t="s">
        <v>18269</v>
      </c>
      <c r="B807" t="s">
        <v>11574</v>
      </c>
      <c r="C807">
        <v>2024</v>
      </c>
      <c r="D807">
        <v>3</v>
      </c>
      <c r="E807">
        <v>28</v>
      </c>
    </row>
    <row r="808" spans="1:5" x14ac:dyDescent="0.25">
      <c r="A808" t="s">
        <v>18270</v>
      </c>
      <c r="B808" t="s">
        <v>11110</v>
      </c>
      <c r="C808">
        <v>2024</v>
      </c>
      <c r="D808">
        <v>3</v>
      </c>
      <c r="E808">
        <v>29</v>
      </c>
    </row>
    <row r="809" spans="1:5" x14ac:dyDescent="0.25">
      <c r="A809" t="s">
        <v>18271</v>
      </c>
      <c r="B809" t="s">
        <v>11320</v>
      </c>
      <c r="C809">
        <v>2024</v>
      </c>
      <c r="D809">
        <v>3</v>
      </c>
      <c r="E809">
        <v>30</v>
      </c>
    </row>
    <row r="810" spans="1:5" x14ac:dyDescent="0.25">
      <c r="A810" t="s">
        <v>18272</v>
      </c>
      <c r="B810" t="s">
        <v>11578</v>
      </c>
      <c r="C810">
        <v>2024</v>
      </c>
      <c r="D810">
        <v>3</v>
      </c>
      <c r="E810">
        <v>31</v>
      </c>
    </row>
    <row r="811" spans="1:5" x14ac:dyDescent="0.25">
      <c r="A811" t="s">
        <v>18273</v>
      </c>
      <c r="B811" t="s">
        <v>11372</v>
      </c>
      <c r="C811">
        <v>2024</v>
      </c>
      <c r="D811">
        <v>4</v>
      </c>
      <c r="E811">
        <v>1</v>
      </c>
    </row>
    <row r="812" spans="1:5" x14ac:dyDescent="0.25">
      <c r="A812" t="s">
        <v>18274</v>
      </c>
      <c r="B812" t="s">
        <v>11575</v>
      </c>
      <c r="C812">
        <v>2024</v>
      </c>
      <c r="D812">
        <v>4</v>
      </c>
      <c r="E812">
        <v>2</v>
      </c>
    </row>
    <row r="813" spans="1:5" x14ac:dyDescent="0.25">
      <c r="A813" t="s">
        <v>18275</v>
      </c>
      <c r="B813" t="s">
        <v>11207</v>
      </c>
      <c r="C813">
        <v>2024</v>
      </c>
      <c r="D813">
        <v>4</v>
      </c>
      <c r="E813">
        <v>3</v>
      </c>
    </row>
    <row r="814" spans="1:5" x14ac:dyDescent="0.25">
      <c r="A814" t="s">
        <v>18276</v>
      </c>
      <c r="B814" t="s">
        <v>11373</v>
      </c>
      <c r="C814">
        <v>2024</v>
      </c>
      <c r="D814">
        <v>4</v>
      </c>
      <c r="E814">
        <v>4</v>
      </c>
    </row>
    <row r="815" spans="1:5" x14ac:dyDescent="0.25">
      <c r="A815" t="s">
        <v>18277</v>
      </c>
      <c r="B815" t="s">
        <v>11208</v>
      </c>
      <c r="C815">
        <v>2024</v>
      </c>
      <c r="D815">
        <v>4</v>
      </c>
      <c r="E815">
        <v>5</v>
      </c>
    </row>
    <row r="816" spans="1:5" x14ac:dyDescent="0.25">
      <c r="A816" t="s">
        <v>18278</v>
      </c>
      <c r="B816" t="s">
        <v>11321</v>
      </c>
      <c r="C816">
        <v>2024</v>
      </c>
      <c r="D816">
        <v>4</v>
      </c>
      <c r="E816">
        <v>6</v>
      </c>
    </row>
    <row r="817" spans="1:5" x14ac:dyDescent="0.25">
      <c r="A817" t="s">
        <v>18279</v>
      </c>
      <c r="B817" t="s">
        <v>11727</v>
      </c>
      <c r="C817">
        <v>2024</v>
      </c>
      <c r="D817">
        <v>4</v>
      </c>
      <c r="E817">
        <v>7</v>
      </c>
    </row>
    <row r="818" spans="1:5" x14ac:dyDescent="0.25">
      <c r="A818" t="s">
        <v>18280</v>
      </c>
      <c r="B818" t="s">
        <v>11228</v>
      </c>
      <c r="C818">
        <v>2024</v>
      </c>
      <c r="D818">
        <v>4</v>
      </c>
      <c r="E818">
        <v>8</v>
      </c>
    </row>
    <row r="819" spans="1:5" x14ac:dyDescent="0.25">
      <c r="A819" t="s">
        <v>18281</v>
      </c>
      <c r="B819" t="s">
        <v>11415</v>
      </c>
      <c r="C819">
        <v>2024</v>
      </c>
      <c r="D819">
        <v>4</v>
      </c>
      <c r="E819">
        <v>9</v>
      </c>
    </row>
    <row r="820" spans="1:5" x14ac:dyDescent="0.25">
      <c r="A820" t="s">
        <v>18282</v>
      </c>
      <c r="B820" t="s">
        <v>11229</v>
      </c>
      <c r="C820">
        <v>2024</v>
      </c>
      <c r="D820">
        <v>4</v>
      </c>
      <c r="E820">
        <v>10</v>
      </c>
    </row>
    <row r="821" spans="1:5" x14ac:dyDescent="0.25">
      <c r="A821" t="s">
        <v>18283</v>
      </c>
      <c r="B821" t="s">
        <v>11887</v>
      </c>
      <c r="C821">
        <v>2024</v>
      </c>
      <c r="D821">
        <v>4</v>
      </c>
      <c r="E821">
        <v>11</v>
      </c>
    </row>
    <row r="822" spans="1:5" x14ac:dyDescent="0.25">
      <c r="A822" t="s">
        <v>18284</v>
      </c>
      <c r="B822" t="s">
        <v>11216</v>
      </c>
      <c r="C822">
        <v>2024</v>
      </c>
      <c r="D822">
        <v>4</v>
      </c>
      <c r="E822">
        <v>12</v>
      </c>
    </row>
    <row r="823" spans="1:5" x14ac:dyDescent="0.25">
      <c r="A823" t="s">
        <v>18285</v>
      </c>
      <c r="B823" t="s">
        <v>11081</v>
      </c>
      <c r="C823">
        <v>2024</v>
      </c>
      <c r="D823">
        <v>4</v>
      </c>
      <c r="E823">
        <v>13</v>
      </c>
    </row>
    <row r="824" spans="1:5" x14ac:dyDescent="0.25">
      <c r="A824" t="s">
        <v>18286</v>
      </c>
      <c r="B824" t="s">
        <v>11161</v>
      </c>
      <c r="C824">
        <v>2024</v>
      </c>
      <c r="D824">
        <v>4</v>
      </c>
      <c r="E824">
        <v>14</v>
      </c>
    </row>
    <row r="825" spans="1:5" x14ac:dyDescent="0.25">
      <c r="A825" t="s">
        <v>18287</v>
      </c>
      <c r="B825" t="s">
        <v>11113</v>
      </c>
      <c r="C825">
        <v>2024</v>
      </c>
      <c r="D825">
        <v>4</v>
      </c>
      <c r="E825">
        <v>15</v>
      </c>
    </row>
    <row r="826" spans="1:5" x14ac:dyDescent="0.25">
      <c r="A826" t="s">
        <v>18288</v>
      </c>
      <c r="B826" t="s">
        <v>11114</v>
      </c>
      <c r="C826">
        <v>2024</v>
      </c>
      <c r="D826">
        <v>4</v>
      </c>
      <c r="E826">
        <v>16</v>
      </c>
    </row>
    <row r="827" spans="1:5" x14ac:dyDescent="0.25">
      <c r="A827" t="s">
        <v>18289</v>
      </c>
      <c r="B827" t="s">
        <v>11835</v>
      </c>
      <c r="C827">
        <v>2024</v>
      </c>
      <c r="D827">
        <v>4</v>
      </c>
      <c r="E827">
        <v>17</v>
      </c>
    </row>
    <row r="828" spans="1:5" x14ac:dyDescent="0.25">
      <c r="A828" t="s">
        <v>18290</v>
      </c>
      <c r="B828" t="s">
        <v>11250</v>
      </c>
      <c r="C828">
        <v>2024</v>
      </c>
      <c r="D828">
        <v>4</v>
      </c>
      <c r="E828">
        <v>18</v>
      </c>
    </row>
    <row r="829" spans="1:5" x14ac:dyDescent="0.25">
      <c r="A829" t="s">
        <v>18291</v>
      </c>
      <c r="B829" t="s">
        <v>11347</v>
      </c>
      <c r="C829">
        <v>2024</v>
      </c>
      <c r="D829">
        <v>4</v>
      </c>
      <c r="E829">
        <v>19</v>
      </c>
    </row>
    <row r="830" spans="1:5" x14ac:dyDescent="0.25">
      <c r="A830" t="s">
        <v>18292</v>
      </c>
      <c r="B830" t="s">
        <v>11037</v>
      </c>
      <c r="C830">
        <v>2024</v>
      </c>
      <c r="D830">
        <v>4</v>
      </c>
      <c r="E830">
        <v>20</v>
      </c>
    </row>
    <row r="831" spans="1:5" x14ac:dyDescent="0.25">
      <c r="A831" t="s">
        <v>18293</v>
      </c>
      <c r="B831" t="s">
        <v>11831</v>
      </c>
      <c r="C831">
        <v>2024</v>
      </c>
      <c r="D831">
        <v>4</v>
      </c>
      <c r="E831">
        <v>21</v>
      </c>
    </row>
    <row r="832" spans="1:5" x14ac:dyDescent="0.25">
      <c r="A832" t="s">
        <v>18294</v>
      </c>
      <c r="B832" t="s">
        <v>11038</v>
      </c>
      <c r="C832">
        <v>2024</v>
      </c>
      <c r="D832">
        <v>4</v>
      </c>
      <c r="E832">
        <v>22</v>
      </c>
    </row>
    <row r="833" spans="1:5" x14ac:dyDescent="0.25">
      <c r="A833" t="s">
        <v>18295</v>
      </c>
      <c r="B833" t="s">
        <v>11832</v>
      </c>
      <c r="C833">
        <v>2024</v>
      </c>
      <c r="D833">
        <v>4</v>
      </c>
      <c r="E833">
        <v>23</v>
      </c>
    </row>
    <row r="834" spans="1:5" x14ac:dyDescent="0.25">
      <c r="A834" t="s">
        <v>18296</v>
      </c>
      <c r="B834" t="s">
        <v>11251</v>
      </c>
      <c r="C834">
        <v>2024</v>
      </c>
      <c r="D834">
        <v>4</v>
      </c>
      <c r="E834">
        <v>24</v>
      </c>
    </row>
    <row r="835" spans="1:5" x14ac:dyDescent="0.25">
      <c r="A835" t="s">
        <v>18297</v>
      </c>
      <c r="B835" t="s">
        <v>11311</v>
      </c>
      <c r="C835">
        <v>2024</v>
      </c>
      <c r="D835">
        <v>4</v>
      </c>
      <c r="E835">
        <v>25</v>
      </c>
    </row>
    <row r="836" spans="1:5" x14ac:dyDescent="0.25">
      <c r="A836" t="s">
        <v>18298</v>
      </c>
      <c r="B836" t="s">
        <v>11647</v>
      </c>
      <c r="C836">
        <v>2024</v>
      </c>
      <c r="D836">
        <v>4</v>
      </c>
      <c r="E836">
        <v>26</v>
      </c>
    </row>
    <row r="837" spans="1:5" x14ac:dyDescent="0.25">
      <c r="A837" t="s">
        <v>18299</v>
      </c>
      <c r="B837" t="s">
        <v>11450</v>
      </c>
      <c r="C837">
        <v>2024</v>
      </c>
      <c r="D837">
        <v>4</v>
      </c>
      <c r="E837">
        <v>27</v>
      </c>
    </row>
    <row r="838" spans="1:5" x14ac:dyDescent="0.25">
      <c r="A838" t="s">
        <v>18300</v>
      </c>
      <c r="B838" t="s">
        <v>11237</v>
      </c>
      <c r="C838">
        <v>2024</v>
      </c>
      <c r="D838">
        <v>4</v>
      </c>
      <c r="E838">
        <v>28</v>
      </c>
    </row>
    <row r="839" spans="1:5" x14ac:dyDescent="0.25">
      <c r="A839" t="s">
        <v>18301</v>
      </c>
      <c r="B839" t="s">
        <v>11331</v>
      </c>
      <c r="C839">
        <v>2024</v>
      </c>
      <c r="D839">
        <v>4</v>
      </c>
      <c r="E839">
        <v>29</v>
      </c>
    </row>
    <row r="840" spans="1:5" x14ac:dyDescent="0.25">
      <c r="A840" t="s">
        <v>18302</v>
      </c>
      <c r="B840" t="s">
        <v>11312</v>
      </c>
      <c r="C840">
        <v>2024</v>
      </c>
      <c r="D840">
        <v>4</v>
      </c>
      <c r="E840">
        <v>30</v>
      </c>
    </row>
    <row r="841" spans="1:5" x14ac:dyDescent="0.25">
      <c r="A841" t="s">
        <v>18303</v>
      </c>
      <c r="B841" t="s">
        <v>10961</v>
      </c>
      <c r="C841">
        <v>2024</v>
      </c>
      <c r="D841">
        <v>5</v>
      </c>
      <c r="E841">
        <v>1</v>
      </c>
    </row>
    <row r="842" spans="1:5" x14ac:dyDescent="0.25">
      <c r="A842" t="s">
        <v>18304</v>
      </c>
      <c r="B842" t="s">
        <v>11238</v>
      </c>
      <c r="C842">
        <v>2024</v>
      </c>
      <c r="D842">
        <v>5</v>
      </c>
      <c r="E842">
        <v>2</v>
      </c>
    </row>
    <row r="843" spans="1:5" x14ac:dyDescent="0.25">
      <c r="A843" t="s">
        <v>18305</v>
      </c>
      <c r="B843" t="s">
        <v>11046</v>
      </c>
      <c r="C843">
        <v>2024</v>
      </c>
      <c r="D843">
        <v>5</v>
      </c>
      <c r="E843">
        <v>4</v>
      </c>
    </row>
    <row r="844" spans="1:5" x14ac:dyDescent="0.25">
      <c r="A844" t="s">
        <v>18306</v>
      </c>
      <c r="B844" t="s">
        <v>10962</v>
      </c>
      <c r="C844">
        <v>2024</v>
      </c>
      <c r="D844">
        <v>5</v>
      </c>
      <c r="E844">
        <v>5</v>
      </c>
    </row>
    <row r="845" spans="1:5" x14ac:dyDescent="0.25">
      <c r="A845" t="s">
        <v>18307</v>
      </c>
      <c r="B845" t="s">
        <v>11566</v>
      </c>
      <c r="C845">
        <v>2024</v>
      </c>
      <c r="D845">
        <v>5</v>
      </c>
      <c r="E845">
        <v>6</v>
      </c>
    </row>
    <row r="846" spans="1:5" x14ac:dyDescent="0.25">
      <c r="A846" t="s">
        <v>18308</v>
      </c>
      <c r="B846" t="s">
        <v>11987</v>
      </c>
      <c r="C846">
        <v>2024</v>
      </c>
      <c r="D846">
        <v>5</v>
      </c>
      <c r="E846">
        <v>7</v>
      </c>
    </row>
    <row r="847" spans="1:5" x14ac:dyDescent="0.25">
      <c r="A847" t="s">
        <v>18309</v>
      </c>
      <c r="B847" t="s">
        <v>11303</v>
      </c>
      <c r="C847">
        <v>2024</v>
      </c>
      <c r="D847">
        <v>5</v>
      </c>
      <c r="E847">
        <v>8</v>
      </c>
    </row>
    <row r="848" spans="1:5" x14ac:dyDescent="0.25">
      <c r="A848" t="s">
        <v>18310</v>
      </c>
      <c r="B848" t="s">
        <v>11609</v>
      </c>
      <c r="C848">
        <v>2024</v>
      </c>
      <c r="D848">
        <v>5</v>
      </c>
      <c r="E848">
        <v>9</v>
      </c>
    </row>
    <row r="849" spans="1:5" x14ac:dyDescent="0.25">
      <c r="A849" t="s">
        <v>18311</v>
      </c>
      <c r="B849" t="s">
        <v>11158</v>
      </c>
      <c r="C849">
        <v>2024</v>
      </c>
      <c r="D849">
        <v>5</v>
      </c>
      <c r="E849">
        <v>10</v>
      </c>
    </row>
    <row r="850" spans="1:5" x14ac:dyDescent="0.25">
      <c r="A850" t="s">
        <v>18312</v>
      </c>
      <c r="B850" t="s">
        <v>11097</v>
      </c>
      <c r="C850">
        <v>2024</v>
      </c>
      <c r="D850">
        <v>5</v>
      </c>
      <c r="E850">
        <v>11</v>
      </c>
    </row>
    <row r="851" spans="1:5" x14ac:dyDescent="0.25">
      <c r="A851" t="s">
        <v>18313</v>
      </c>
      <c r="B851" t="s">
        <v>11838</v>
      </c>
      <c r="C851">
        <v>2024</v>
      </c>
      <c r="D851">
        <v>5</v>
      </c>
      <c r="E851">
        <v>13</v>
      </c>
    </row>
    <row r="852" spans="1:5" x14ac:dyDescent="0.25">
      <c r="A852" t="s">
        <v>18314</v>
      </c>
      <c r="B852" t="s">
        <v>11903</v>
      </c>
      <c r="C852">
        <v>2024</v>
      </c>
      <c r="D852">
        <v>5</v>
      </c>
      <c r="E852">
        <v>14</v>
      </c>
    </row>
    <row r="853" spans="1:5" x14ac:dyDescent="0.25">
      <c r="A853" t="s">
        <v>18315</v>
      </c>
      <c r="B853" t="s">
        <v>11715</v>
      </c>
      <c r="C853">
        <v>2024</v>
      </c>
      <c r="D853">
        <v>5</v>
      </c>
      <c r="E853">
        <v>15</v>
      </c>
    </row>
    <row r="854" spans="1:5" x14ac:dyDescent="0.25">
      <c r="A854" t="s">
        <v>18316</v>
      </c>
      <c r="B854" t="s">
        <v>11227</v>
      </c>
      <c r="C854">
        <v>2024</v>
      </c>
      <c r="D854">
        <v>5</v>
      </c>
      <c r="E854">
        <v>16</v>
      </c>
    </row>
    <row r="855" spans="1:5" x14ac:dyDescent="0.25">
      <c r="A855" t="s">
        <v>18317</v>
      </c>
      <c r="B855" t="s">
        <v>11162</v>
      </c>
      <c r="C855">
        <v>2024</v>
      </c>
      <c r="D855">
        <v>5</v>
      </c>
      <c r="E855">
        <v>17</v>
      </c>
    </row>
    <row r="856" spans="1:5" x14ac:dyDescent="0.25">
      <c r="A856" t="s">
        <v>18318</v>
      </c>
      <c r="B856" t="s">
        <v>11775</v>
      </c>
      <c r="C856">
        <v>2024</v>
      </c>
      <c r="D856">
        <v>5</v>
      </c>
      <c r="E856">
        <v>18</v>
      </c>
    </row>
    <row r="857" spans="1:5" x14ac:dyDescent="0.25">
      <c r="A857" t="s">
        <v>18319</v>
      </c>
      <c r="B857" t="s">
        <v>11859</v>
      </c>
      <c r="C857">
        <v>2024</v>
      </c>
      <c r="D857">
        <v>5</v>
      </c>
      <c r="E857">
        <v>19</v>
      </c>
    </row>
    <row r="858" spans="1:5" x14ac:dyDescent="0.25">
      <c r="A858" t="s">
        <v>18320</v>
      </c>
      <c r="B858" t="s">
        <v>11047</v>
      </c>
      <c r="C858">
        <v>2024</v>
      </c>
      <c r="D858">
        <v>5</v>
      </c>
      <c r="E858">
        <v>20</v>
      </c>
    </row>
    <row r="859" spans="1:5" x14ac:dyDescent="0.25">
      <c r="A859" t="s">
        <v>18321</v>
      </c>
      <c r="B859" t="s">
        <v>11716</v>
      </c>
      <c r="C859">
        <v>2024</v>
      </c>
      <c r="D859">
        <v>5</v>
      </c>
      <c r="E859">
        <v>21</v>
      </c>
    </row>
    <row r="860" spans="1:5" x14ac:dyDescent="0.25">
      <c r="A860" t="s">
        <v>18322</v>
      </c>
      <c r="B860" t="s">
        <v>11901</v>
      </c>
      <c r="C860">
        <v>2024</v>
      </c>
      <c r="D860">
        <v>5</v>
      </c>
      <c r="E860">
        <v>22</v>
      </c>
    </row>
    <row r="861" spans="1:5" x14ac:dyDescent="0.25">
      <c r="A861" t="s">
        <v>18323</v>
      </c>
      <c r="B861" t="s">
        <v>11882</v>
      </c>
      <c r="C861">
        <v>2024</v>
      </c>
      <c r="D861">
        <v>5</v>
      </c>
      <c r="E861">
        <v>23</v>
      </c>
    </row>
    <row r="862" spans="1:5" x14ac:dyDescent="0.25">
      <c r="A862" t="s">
        <v>18324</v>
      </c>
      <c r="B862" t="s">
        <v>11116</v>
      </c>
      <c r="C862">
        <v>2024</v>
      </c>
      <c r="D862">
        <v>5</v>
      </c>
      <c r="E862">
        <v>24</v>
      </c>
    </row>
    <row r="863" spans="1:5" x14ac:dyDescent="0.25">
      <c r="A863" t="s">
        <v>18325</v>
      </c>
      <c r="B863" t="s">
        <v>11792</v>
      </c>
      <c r="C863">
        <v>2024</v>
      </c>
      <c r="D863">
        <v>5</v>
      </c>
      <c r="E863">
        <v>25</v>
      </c>
    </row>
    <row r="864" spans="1:5" x14ac:dyDescent="0.25">
      <c r="A864" t="s">
        <v>18326</v>
      </c>
      <c r="B864" t="s">
        <v>11592</v>
      </c>
      <c r="C864">
        <v>2024</v>
      </c>
      <c r="D864">
        <v>5</v>
      </c>
      <c r="E864">
        <v>26</v>
      </c>
    </row>
    <row r="865" spans="1:5" x14ac:dyDescent="0.25">
      <c r="A865" t="s">
        <v>18327</v>
      </c>
      <c r="B865" t="s">
        <v>11048</v>
      </c>
      <c r="C865">
        <v>2024</v>
      </c>
      <c r="D865">
        <v>5</v>
      </c>
      <c r="E865">
        <v>27</v>
      </c>
    </row>
    <row r="866" spans="1:5" x14ac:dyDescent="0.25">
      <c r="A866" t="s">
        <v>18328</v>
      </c>
      <c r="B866" t="s">
        <v>11702</v>
      </c>
      <c r="C866">
        <v>2024</v>
      </c>
      <c r="D866">
        <v>5</v>
      </c>
      <c r="E866">
        <v>28</v>
      </c>
    </row>
    <row r="867" spans="1:5" x14ac:dyDescent="0.25">
      <c r="A867" t="s">
        <v>18329</v>
      </c>
      <c r="B867" t="s">
        <v>11117</v>
      </c>
      <c r="C867">
        <v>2024</v>
      </c>
      <c r="D867">
        <v>5</v>
      </c>
      <c r="E867">
        <v>29</v>
      </c>
    </row>
    <row r="868" spans="1:5" x14ac:dyDescent="0.25">
      <c r="A868" t="s">
        <v>18330</v>
      </c>
      <c r="B868" t="s">
        <v>11679</v>
      </c>
      <c r="C868">
        <v>2024</v>
      </c>
      <c r="D868">
        <v>5</v>
      </c>
      <c r="E868">
        <v>30</v>
      </c>
    </row>
    <row r="869" spans="1:5" x14ac:dyDescent="0.25">
      <c r="A869" t="s">
        <v>18331</v>
      </c>
      <c r="B869" t="s">
        <v>11865</v>
      </c>
      <c r="C869">
        <v>2024</v>
      </c>
      <c r="D869">
        <v>5</v>
      </c>
      <c r="E869">
        <v>31</v>
      </c>
    </row>
    <row r="870" spans="1:5" x14ac:dyDescent="0.25">
      <c r="A870" t="s">
        <v>18332</v>
      </c>
      <c r="B870" t="s">
        <v>11768</v>
      </c>
      <c r="C870">
        <v>2024</v>
      </c>
      <c r="D870">
        <v>6</v>
      </c>
      <c r="E870">
        <v>1</v>
      </c>
    </row>
    <row r="871" spans="1:5" x14ac:dyDescent="0.25">
      <c r="A871" t="s">
        <v>18333</v>
      </c>
      <c r="B871" t="s">
        <v>11989</v>
      </c>
      <c r="C871">
        <v>2024</v>
      </c>
      <c r="D871">
        <v>6</v>
      </c>
      <c r="E871">
        <v>2</v>
      </c>
    </row>
    <row r="872" spans="1:5" x14ac:dyDescent="0.25">
      <c r="A872" t="s">
        <v>18334</v>
      </c>
      <c r="B872" t="s">
        <v>11833</v>
      </c>
      <c r="C872">
        <v>2024</v>
      </c>
      <c r="D872">
        <v>6</v>
      </c>
      <c r="E872">
        <v>3</v>
      </c>
    </row>
    <row r="873" spans="1:5" x14ac:dyDescent="0.25">
      <c r="A873" t="s">
        <v>18335</v>
      </c>
      <c r="B873" t="s">
        <v>11798</v>
      </c>
      <c r="C873">
        <v>2024</v>
      </c>
      <c r="D873">
        <v>6</v>
      </c>
      <c r="E873">
        <v>4</v>
      </c>
    </row>
    <row r="874" spans="1:5" x14ac:dyDescent="0.25">
      <c r="A874" t="s">
        <v>18336</v>
      </c>
      <c r="B874" t="s">
        <v>11951</v>
      </c>
      <c r="C874">
        <v>2024</v>
      </c>
      <c r="D874">
        <v>6</v>
      </c>
      <c r="E874">
        <v>5</v>
      </c>
    </row>
    <row r="875" spans="1:5" x14ac:dyDescent="0.25">
      <c r="A875" t="s">
        <v>18337</v>
      </c>
      <c r="B875" t="s">
        <v>11834</v>
      </c>
      <c r="C875">
        <v>2024</v>
      </c>
      <c r="D875">
        <v>6</v>
      </c>
      <c r="E875">
        <v>6</v>
      </c>
    </row>
    <row r="876" spans="1:5" x14ac:dyDescent="0.25">
      <c r="A876" t="s">
        <v>18338</v>
      </c>
      <c r="B876" t="s">
        <v>11559</v>
      </c>
      <c r="C876">
        <v>2024</v>
      </c>
      <c r="D876">
        <v>6</v>
      </c>
      <c r="E876">
        <v>7</v>
      </c>
    </row>
    <row r="877" spans="1:5" x14ac:dyDescent="0.25">
      <c r="A877" t="s">
        <v>18339</v>
      </c>
      <c r="B877" t="s">
        <v>11705</v>
      </c>
      <c r="C877">
        <v>2024</v>
      </c>
      <c r="D877">
        <v>6</v>
      </c>
      <c r="E877">
        <v>8</v>
      </c>
    </row>
    <row r="878" spans="1:5" x14ac:dyDescent="0.25">
      <c r="A878" t="s">
        <v>18340</v>
      </c>
      <c r="B878" t="s">
        <v>11276</v>
      </c>
      <c r="C878">
        <v>2024</v>
      </c>
      <c r="D878">
        <v>6</v>
      </c>
      <c r="E878">
        <v>9</v>
      </c>
    </row>
    <row r="879" spans="1:5" x14ac:dyDescent="0.25">
      <c r="A879" t="s">
        <v>18341</v>
      </c>
      <c r="B879" t="s">
        <v>11665</v>
      </c>
      <c r="C879">
        <v>2024</v>
      </c>
      <c r="D879">
        <v>6</v>
      </c>
      <c r="E879">
        <v>10</v>
      </c>
    </row>
    <row r="880" spans="1:5" x14ac:dyDescent="0.25">
      <c r="A880" t="s">
        <v>18342</v>
      </c>
      <c r="B880" t="s">
        <v>12015</v>
      </c>
      <c r="C880">
        <v>2024</v>
      </c>
      <c r="D880">
        <v>6</v>
      </c>
      <c r="E880">
        <v>11</v>
      </c>
    </row>
    <row r="881" spans="1:5" x14ac:dyDescent="0.25">
      <c r="A881" t="s">
        <v>18343</v>
      </c>
      <c r="B881" t="s">
        <v>11689</v>
      </c>
      <c r="C881">
        <v>2024</v>
      </c>
      <c r="D881">
        <v>6</v>
      </c>
      <c r="E881">
        <v>13</v>
      </c>
    </row>
    <row r="882" spans="1:5" x14ac:dyDescent="0.25">
      <c r="A882" t="s">
        <v>18344</v>
      </c>
      <c r="B882" t="s">
        <v>11400</v>
      </c>
      <c r="C882">
        <v>2024</v>
      </c>
      <c r="D882">
        <v>6</v>
      </c>
      <c r="E882">
        <v>14</v>
      </c>
    </row>
    <row r="883" spans="1:5" x14ac:dyDescent="0.25">
      <c r="A883" t="s">
        <v>18345</v>
      </c>
      <c r="B883" t="s">
        <v>11560</v>
      </c>
      <c r="C883">
        <v>2024</v>
      </c>
      <c r="D883">
        <v>6</v>
      </c>
      <c r="E883">
        <v>15</v>
      </c>
    </row>
    <row r="884" spans="1:5" x14ac:dyDescent="0.25">
      <c r="A884" t="s">
        <v>18346</v>
      </c>
      <c r="B884" t="s">
        <v>11277</v>
      </c>
      <c r="C884">
        <v>2024</v>
      </c>
      <c r="D884">
        <v>6</v>
      </c>
      <c r="E884">
        <v>16</v>
      </c>
    </row>
    <row r="885" spans="1:5" x14ac:dyDescent="0.25">
      <c r="A885" t="s">
        <v>18347</v>
      </c>
      <c r="B885" t="s">
        <v>11332</v>
      </c>
      <c r="C885">
        <v>2024</v>
      </c>
      <c r="D885">
        <v>6</v>
      </c>
      <c r="E885">
        <v>17</v>
      </c>
    </row>
    <row r="886" spans="1:5" x14ac:dyDescent="0.25">
      <c r="A886" t="s">
        <v>18348</v>
      </c>
      <c r="B886" t="s">
        <v>11687</v>
      </c>
      <c r="C886">
        <v>2024</v>
      </c>
      <c r="D886">
        <v>6</v>
      </c>
      <c r="E886">
        <v>18</v>
      </c>
    </row>
    <row r="887" spans="1:5" x14ac:dyDescent="0.25">
      <c r="A887" t="s">
        <v>18349</v>
      </c>
      <c r="B887" t="s">
        <v>11333</v>
      </c>
      <c r="C887">
        <v>2024</v>
      </c>
      <c r="D887">
        <v>6</v>
      </c>
      <c r="E887">
        <v>19</v>
      </c>
    </row>
    <row r="888" spans="1:5" x14ac:dyDescent="0.25">
      <c r="A888" t="s">
        <v>18350</v>
      </c>
      <c r="B888" t="s">
        <v>11633</v>
      </c>
      <c r="C888">
        <v>2024</v>
      </c>
      <c r="D888">
        <v>6</v>
      </c>
      <c r="E888">
        <v>20</v>
      </c>
    </row>
    <row r="889" spans="1:5" x14ac:dyDescent="0.25">
      <c r="A889" t="s">
        <v>18351</v>
      </c>
      <c r="B889" t="s">
        <v>11362</v>
      </c>
      <c r="C889">
        <v>2024</v>
      </c>
      <c r="D889">
        <v>6</v>
      </c>
      <c r="E889">
        <v>21</v>
      </c>
    </row>
    <row r="890" spans="1:5" x14ac:dyDescent="0.25">
      <c r="A890" t="s">
        <v>18352</v>
      </c>
      <c r="B890" t="s">
        <v>11401</v>
      </c>
      <c r="C890">
        <v>2024</v>
      </c>
      <c r="D890">
        <v>6</v>
      </c>
      <c r="E890">
        <v>22</v>
      </c>
    </row>
    <row r="891" spans="1:5" x14ac:dyDescent="0.25">
      <c r="A891" t="s">
        <v>18353</v>
      </c>
      <c r="B891" t="s">
        <v>11406</v>
      </c>
      <c r="C891">
        <v>2024</v>
      </c>
      <c r="D891">
        <v>6</v>
      </c>
      <c r="E891">
        <v>23</v>
      </c>
    </row>
    <row r="892" spans="1:5" x14ac:dyDescent="0.25">
      <c r="A892" t="s">
        <v>18354</v>
      </c>
      <c r="B892" t="s">
        <v>11010</v>
      </c>
      <c r="C892">
        <v>2024</v>
      </c>
      <c r="D892">
        <v>6</v>
      </c>
      <c r="E892">
        <v>24</v>
      </c>
    </row>
    <row r="893" spans="1:5" x14ac:dyDescent="0.25">
      <c r="A893" t="s">
        <v>18355</v>
      </c>
      <c r="B893" t="s">
        <v>11351</v>
      </c>
      <c r="C893">
        <v>2024</v>
      </c>
      <c r="D893">
        <v>6</v>
      </c>
      <c r="E893">
        <v>25</v>
      </c>
    </row>
    <row r="894" spans="1:5" x14ac:dyDescent="0.25">
      <c r="A894" t="s">
        <v>18356</v>
      </c>
      <c r="B894" t="s">
        <v>11407</v>
      </c>
      <c r="C894">
        <v>2024</v>
      </c>
      <c r="D894">
        <v>6</v>
      </c>
      <c r="E894">
        <v>26</v>
      </c>
    </row>
    <row r="895" spans="1:5" x14ac:dyDescent="0.25">
      <c r="A895" t="s">
        <v>18357</v>
      </c>
      <c r="B895" t="s">
        <v>11747</v>
      </c>
      <c r="C895">
        <v>2024</v>
      </c>
      <c r="D895">
        <v>6</v>
      </c>
      <c r="E895">
        <v>27</v>
      </c>
    </row>
    <row r="896" spans="1:5" x14ac:dyDescent="0.25">
      <c r="A896" t="s">
        <v>18358</v>
      </c>
      <c r="B896" t="s">
        <v>11844</v>
      </c>
      <c r="C896">
        <v>2024</v>
      </c>
      <c r="D896">
        <v>6</v>
      </c>
      <c r="E896">
        <v>28</v>
      </c>
    </row>
    <row r="897" spans="1:5" x14ac:dyDescent="0.25">
      <c r="A897" t="s">
        <v>18359</v>
      </c>
      <c r="B897" t="s">
        <v>11011</v>
      </c>
      <c r="C897">
        <v>2024</v>
      </c>
      <c r="D897">
        <v>6</v>
      </c>
      <c r="E897">
        <v>29</v>
      </c>
    </row>
    <row r="898" spans="1:5" x14ac:dyDescent="0.25">
      <c r="A898" t="s">
        <v>18360</v>
      </c>
      <c r="B898" t="s">
        <v>10975</v>
      </c>
      <c r="C898">
        <v>2024</v>
      </c>
      <c r="D898">
        <v>6</v>
      </c>
      <c r="E898">
        <v>30</v>
      </c>
    </row>
    <row r="899" spans="1:5" x14ac:dyDescent="0.25">
      <c r="A899" t="s">
        <v>18361</v>
      </c>
      <c r="B899" t="s">
        <v>11479</v>
      </c>
      <c r="C899">
        <v>2024</v>
      </c>
      <c r="D899">
        <v>7</v>
      </c>
      <c r="E899">
        <v>1</v>
      </c>
    </row>
    <row r="900" spans="1:5" x14ac:dyDescent="0.25">
      <c r="A900" t="s">
        <v>18362</v>
      </c>
      <c r="B900" t="s">
        <v>11279</v>
      </c>
      <c r="C900">
        <v>2024</v>
      </c>
      <c r="D900">
        <v>7</v>
      </c>
      <c r="E900">
        <v>2</v>
      </c>
    </row>
    <row r="901" spans="1:5" x14ac:dyDescent="0.25">
      <c r="A901" t="s">
        <v>18363</v>
      </c>
      <c r="B901" t="s">
        <v>12056</v>
      </c>
      <c r="C901">
        <v>2024</v>
      </c>
      <c r="D901">
        <v>7</v>
      </c>
      <c r="E901">
        <v>3</v>
      </c>
    </row>
    <row r="902" spans="1:5" x14ac:dyDescent="0.25">
      <c r="A902" t="s">
        <v>18364</v>
      </c>
      <c r="B902" t="s">
        <v>11282</v>
      </c>
      <c r="C902">
        <v>2024</v>
      </c>
      <c r="D902">
        <v>7</v>
      </c>
      <c r="E902">
        <v>4</v>
      </c>
    </row>
    <row r="903" spans="1:5" x14ac:dyDescent="0.25">
      <c r="A903" t="s">
        <v>18365</v>
      </c>
      <c r="B903" t="s">
        <v>11124</v>
      </c>
      <c r="C903">
        <v>2024</v>
      </c>
      <c r="D903">
        <v>7</v>
      </c>
      <c r="E903">
        <v>5</v>
      </c>
    </row>
    <row r="904" spans="1:5" x14ac:dyDescent="0.25">
      <c r="A904" t="s">
        <v>18366</v>
      </c>
      <c r="B904" t="s">
        <v>11801</v>
      </c>
      <c r="C904">
        <v>2024</v>
      </c>
      <c r="D904">
        <v>7</v>
      </c>
      <c r="E904">
        <v>6</v>
      </c>
    </row>
    <row r="905" spans="1:5" x14ac:dyDescent="0.25">
      <c r="A905" t="s">
        <v>18367</v>
      </c>
      <c r="B905" t="s">
        <v>11937</v>
      </c>
      <c r="C905">
        <v>2024</v>
      </c>
      <c r="D905">
        <v>7</v>
      </c>
      <c r="E905">
        <v>7</v>
      </c>
    </row>
    <row r="906" spans="1:5" x14ac:dyDescent="0.25">
      <c r="A906" t="s">
        <v>18368</v>
      </c>
      <c r="B906" t="s">
        <v>11125</v>
      </c>
      <c r="C906">
        <v>2024</v>
      </c>
      <c r="D906">
        <v>7</v>
      </c>
      <c r="E906">
        <v>8</v>
      </c>
    </row>
    <row r="907" spans="1:5" x14ac:dyDescent="0.25">
      <c r="A907" t="s">
        <v>18369</v>
      </c>
      <c r="B907" t="s">
        <v>10976</v>
      </c>
      <c r="C907">
        <v>2024</v>
      </c>
      <c r="D907">
        <v>7</v>
      </c>
      <c r="E907">
        <v>9</v>
      </c>
    </row>
    <row r="908" spans="1:5" x14ac:dyDescent="0.25">
      <c r="A908" t="s">
        <v>18370</v>
      </c>
      <c r="B908" t="s">
        <v>11283</v>
      </c>
      <c r="C908">
        <v>2024</v>
      </c>
      <c r="D908">
        <v>7</v>
      </c>
      <c r="E908">
        <v>10</v>
      </c>
    </row>
    <row r="909" spans="1:5" x14ac:dyDescent="0.25">
      <c r="A909" t="s">
        <v>18371</v>
      </c>
      <c r="B909" t="s">
        <v>11734</v>
      </c>
      <c r="C909">
        <v>2024</v>
      </c>
      <c r="D909">
        <v>7</v>
      </c>
      <c r="E909">
        <v>11</v>
      </c>
    </row>
    <row r="910" spans="1:5" x14ac:dyDescent="0.25">
      <c r="A910" t="s">
        <v>18372</v>
      </c>
      <c r="B910" t="s">
        <v>11538</v>
      </c>
      <c r="C910">
        <v>2024</v>
      </c>
      <c r="D910">
        <v>7</v>
      </c>
      <c r="E910">
        <v>12</v>
      </c>
    </row>
    <row r="911" spans="1:5" x14ac:dyDescent="0.25">
      <c r="A911" t="s">
        <v>18373</v>
      </c>
      <c r="B911" t="s">
        <v>11684</v>
      </c>
      <c r="C911">
        <v>2024</v>
      </c>
      <c r="D911">
        <v>7</v>
      </c>
      <c r="E911">
        <v>13</v>
      </c>
    </row>
    <row r="912" spans="1:5" x14ac:dyDescent="0.25">
      <c r="A912" t="s">
        <v>18374</v>
      </c>
      <c r="B912" t="s">
        <v>11883</v>
      </c>
      <c r="C912">
        <v>2024</v>
      </c>
      <c r="D912">
        <v>7</v>
      </c>
      <c r="E912">
        <v>14</v>
      </c>
    </row>
    <row r="913" spans="1:5" x14ac:dyDescent="0.25">
      <c r="A913" t="s">
        <v>18375</v>
      </c>
      <c r="B913" t="s">
        <v>11384</v>
      </c>
      <c r="C913">
        <v>2024</v>
      </c>
      <c r="D913">
        <v>7</v>
      </c>
      <c r="E913">
        <v>15</v>
      </c>
    </row>
    <row r="914" spans="1:5" x14ac:dyDescent="0.25">
      <c r="A914" t="s">
        <v>18376</v>
      </c>
      <c r="B914" t="s">
        <v>11396</v>
      </c>
      <c r="C914">
        <v>2024</v>
      </c>
      <c r="D914">
        <v>7</v>
      </c>
      <c r="E914">
        <v>16</v>
      </c>
    </row>
    <row r="915" spans="1:5" x14ac:dyDescent="0.25">
      <c r="A915" t="s">
        <v>18377</v>
      </c>
      <c r="B915" t="s">
        <v>11043</v>
      </c>
      <c r="C915">
        <v>2024</v>
      </c>
      <c r="D915">
        <v>7</v>
      </c>
      <c r="E915">
        <v>17</v>
      </c>
    </row>
    <row r="916" spans="1:5" x14ac:dyDescent="0.25">
      <c r="A916" t="s">
        <v>18378</v>
      </c>
      <c r="B916" t="s">
        <v>11735</v>
      </c>
      <c r="C916">
        <v>2024</v>
      </c>
      <c r="D916">
        <v>7</v>
      </c>
      <c r="E916">
        <v>18</v>
      </c>
    </row>
    <row r="917" spans="1:5" x14ac:dyDescent="0.25">
      <c r="A917" t="s">
        <v>18379</v>
      </c>
      <c r="B917" t="s">
        <v>12031</v>
      </c>
      <c r="C917">
        <v>2024</v>
      </c>
      <c r="D917">
        <v>7</v>
      </c>
      <c r="E917">
        <v>19</v>
      </c>
    </row>
    <row r="918" spans="1:5" x14ac:dyDescent="0.25">
      <c r="A918" t="s">
        <v>18380</v>
      </c>
      <c r="B918" t="s">
        <v>11492</v>
      </c>
      <c r="C918">
        <v>2024</v>
      </c>
      <c r="D918">
        <v>7</v>
      </c>
      <c r="E918">
        <v>20</v>
      </c>
    </row>
    <row r="919" spans="1:5" x14ac:dyDescent="0.25">
      <c r="A919" t="s">
        <v>18381</v>
      </c>
      <c r="B919" t="s">
        <v>11851</v>
      </c>
      <c r="C919">
        <v>2024</v>
      </c>
      <c r="D919">
        <v>7</v>
      </c>
      <c r="E919">
        <v>21</v>
      </c>
    </row>
    <row r="920" spans="1:5" x14ac:dyDescent="0.25">
      <c r="A920" t="s">
        <v>18382</v>
      </c>
      <c r="B920" t="s">
        <v>11493</v>
      </c>
      <c r="C920">
        <v>2024</v>
      </c>
      <c r="D920">
        <v>7</v>
      </c>
      <c r="E920">
        <v>22</v>
      </c>
    </row>
    <row r="921" spans="1:5" x14ac:dyDescent="0.25">
      <c r="A921" t="s">
        <v>18383</v>
      </c>
      <c r="B921" t="s">
        <v>11221</v>
      </c>
      <c r="C921">
        <v>2024</v>
      </c>
      <c r="D921">
        <v>7</v>
      </c>
      <c r="E921">
        <v>23</v>
      </c>
    </row>
    <row r="922" spans="1:5" x14ac:dyDescent="0.25">
      <c r="A922" t="s">
        <v>18384</v>
      </c>
      <c r="B922" t="s">
        <v>11044</v>
      </c>
      <c r="C922">
        <v>2024</v>
      </c>
      <c r="D922">
        <v>7</v>
      </c>
      <c r="E922">
        <v>24</v>
      </c>
    </row>
    <row r="923" spans="1:5" x14ac:dyDescent="0.25">
      <c r="A923" t="s">
        <v>18385</v>
      </c>
      <c r="B923" t="s">
        <v>11397</v>
      </c>
      <c r="C923">
        <v>2024</v>
      </c>
      <c r="D923">
        <v>7</v>
      </c>
      <c r="E923">
        <v>25</v>
      </c>
    </row>
    <row r="924" spans="1:5" x14ac:dyDescent="0.25">
      <c r="A924" t="s">
        <v>18386</v>
      </c>
      <c r="B924" t="s">
        <v>11983</v>
      </c>
      <c r="C924">
        <v>2024</v>
      </c>
      <c r="D924">
        <v>7</v>
      </c>
      <c r="E924">
        <v>26</v>
      </c>
    </row>
    <row r="925" spans="1:5" x14ac:dyDescent="0.25">
      <c r="A925" t="s">
        <v>18387</v>
      </c>
      <c r="B925" t="s">
        <v>11815</v>
      </c>
      <c r="C925">
        <v>2024</v>
      </c>
      <c r="D925">
        <v>7</v>
      </c>
      <c r="E925">
        <v>27</v>
      </c>
    </row>
    <row r="926" spans="1:5" x14ac:dyDescent="0.25">
      <c r="A926" t="s">
        <v>18388</v>
      </c>
      <c r="B926" t="s">
        <v>11107</v>
      </c>
      <c r="C926">
        <v>2024</v>
      </c>
      <c r="D926">
        <v>7</v>
      </c>
      <c r="E926">
        <v>28</v>
      </c>
    </row>
    <row r="927" spans="1:5" x14ac:dyDescent="0.25">
      <c r="A927" t="s">
        <v>18389</v>
      </c>
      <c r="B927" t="s">
        <v>11222</v>
      </c>
      <c r="C927">
        <v>2024</v>
      </c>
      <c r="D927">
        <v>7</v>
      </c>
      <c r="E927">
        <v>29</v>
      </c>
    </row>
    <row r="928" spans="1:5" x14ac:dyDescent="0.25">
      <c r="A928" t="s">
        <v>18390</v>
      </c>
      <c r="B928" t="s">
        <v>11427</v>
      </c>
      <c r="C928">
        <v>2024</v>
      </c>
      <c r="D928">
        <v>7</v>
      </c>
      <c r="E928">
        <v>30</v>
      </c>
    </row>
    <row r="929" spans="1:5" x14ac:dyDescent="0.25">
      <c r="A929" t="s">
        <v>18391</v>
      </c>
      <c r="B929" t="s">
        <v>11659</v>
      </c>
      <c r="C929">
        <v>2024</v>
      </c>
      <c r="D929">
        <v>7</v>
      </c>
      <c r="E929">
        <v>31</v>
      </c>
    </row>
    <row r="930" spans="1:5" x14ac:dyDescent="0.25">
      <c r="A930" t="s">
        <v>18392</v>
      </c>
      <c r="B930" t="s">
        <v>11437</v>
      </c>
      <c r="C930">
        <v>2024</v>
      </c>
      <c r="D930">
        <v>8</v>
      </c>
      <c r="E930">
        <v>1</v>
      </c>
    </row>
    <row r="931" spans="1:5" x14ac:dyDescent="0.25">
      <c r="A931" t="s">
        <v>18393</v>
      </c>
      <c r="B931" t="s">
        <v>11438</v>
      </c>
      <c r="C931">
        <v>2024</v>
      </c>
      <c r="D931">
        <v>8</v>
      </c>
      <c r="E931">
        <v>2</v>
      </c>
    </row>
    <row r="932" spans="1:5" x14ac:dyDescent="0.25">
      <c r="A932" t="s">
        <v>18394</v>
      </c>
      <c r="B932" t="s">
        <v>11546</v>
      </c>
      <c r="C932">
        <v>2024</v>
      </c>
      <c r="D932">
        <v>8</v>
      </c>
      <c r="E932">
        <v>3</v>
      </c>
    </row>
    <row r="933" spans="1:5" x14ac:dyDescent="0.25">
      <c r="A933" t="s">
        <v>18395</v>
      </c>
      <c r="B933" t="s">
        <v>11108</v>
      </c>
      <c r="C933">
        <v>2024</v>
      </c>
      <c r="D933">
        <v>8</v>
      </c>
      <c r="E933">
        <v>4</v>
      </c>
    </row>
    <row r="934" spans="1:5" x14ac:dyDescent="0.25">
      <c r="A934" t="s">
        <v>18396</v>
      </c>
      <c r="B934" t="s">
        <v>11344</v>
      </c>
      <c r="C934">
        <v>2024</v>
      </c>
      <c r="D934">
        <v>8</v>
      </c>
      <c r="E934">
        <v>5</v>
      </c>
    </row>
    <row r="935" spans="1:5" x14ac:dyDescent="0.25">
      <c r="A935" t="s">
        <v>18397</v>
      </c>
      <c r="B935" t="s">
        <v>11660</v>
      </c>
      <c r="C935">
        <v>2024</v>
      </c>
      <c r="D935">
        <v>8</v>
      </c>
      <c r="E935">
        <v>6</v>
      </c>
    </row>
    <row r="936" spans="1:5" x14ac:dyDescent="0.25">
      <c r="A936" t="s">
        <v>18398</v>
      </c>
      <c r="B936" t="s">
        <v>11610</v>
      </c>
      <c r="C936">
        <v>2024</v>
      </c>
      <c r="D936">
        <v>8</v>
      </c>
      <c r="E936">
        <v>7</v>
      </c>
    </row>
    <row r="937" spans="1:5" x14ac:dyDescent="0.25">
      <c r="A937" t="s">
        <v>18399</v>
      </c>
      <c r="B937" t="s">
        <v>11898</v>
      </c>
      <c r="C937">
        <v>2024</v>
      </c>
      <c r="D937">
        <v>8</v>
      </c>
      <c r="E937">
        <v>8</v>
      </c>
    </row>
    <row r="938" spans="1:5" x14ac:dyDescent="0.25">
      <c r="A938" t="s">
        <v>18400</v>
      </c>
      <c r="B938" t="s">
        <v>11874</v>
      </c>
      <c r="C938">
        <v>2024</v>
      </c>
      <c r="D938">
        <v>8</v>
      </c>
      <c r="E938">
        <v>9</v>
      </c>
    </row>
    <row r="939" spans="1:5" x14ac:dyDescent="0.25">
      <c r="A939" t="s">
        <v>18401</v>
      </c>
      <c r="B939" t="s">
        <v>11405</v>
      </c>
      <c r="C939">
        <v>2024</v>
      </c>
      <c r="D939">
        <v>8</v>
      </c>
      <c r="E939">
        <v>10</v>
      </c>
    </row>
    <row r="940" spans="1:5" x14ac:dyDescent="0.25">
      <c r="A940" t="s">
        <v>18402</v>
      </c>
      <c r="B940" t="s">
        <v>11818</v>
      </c>
      <c r="C940">
        <v>2024</v>
      </c>
      <c r="D940">
        <v>8</v>
      </c>
      <c r="E940">
        <v>11</v>
      </c>
    </row>
    <row r="941" spans="1:5" x14ac:dyDescent="0.25">
      <c r="A941" t="s">
        <v>18403</v>
      </c>
      <c r="B941" t="s">
        <v>11345</v>
      </c>
      <c r="C941">
        <v>2024</v>
      </c>
      <c r="D941">
        <v>8</v>
      </c>
      <c r="E941">
        <v>12</v>
      </c>
    </row>
    <row r="942" spans="1:5" x14ac:dyDescent="0.25">
      <c r="A942" t="s">
        <v>18404</v>
      </c>
      <c r="B942" t="s">
        <v>11611</v>
      </c>
      <c r="C942">
        <v>2024</v>
      </c>
      <c r="D942">
        <v>8</v>
      </c>
      <c r="E942">
        <v>13</v>
      </c>
    </row>
    <row r="943" spans="1:5" x14ac:dyDescent="0.25">
      <c r="A943" t="s">
        <v>18405</v>
      </c>
      <c r="B943" t="s">
        <v>11041</v>
      </c>
      <c r="C943">
        <v>2024</v>
      </c>
      <c r="D943">
        <v>8</v>
      </c>
      <c r="E943">
        <v>14</v>
      </c>
    </row>
    <row r="944" spans="1:5" x14ac:dyDescent="0.25">
      <c r="A944" t="s">
        <v>18406</v>
      </c>
      <c r="B944" t="s">
        <v>11636</v>
      </c>
      <c r="C944">
        <v>2024</v>
      </c>
      <c r="D944">
        <v>8</v>
      </c>
      <c r="E944">
        <v>15</v>
      </c>
    </row>
    <row r="945" spans="1:5" x14ac:dyDescent="0.25">
      <c r="A945" t="s">
        <v>18407</v>
      </c>
      <c r="B945" t="s">
        <v>11772</v>
      </c>
      <c r="C945">
        <v>2024</v>
      </c>
      <c r="D945">
        <v>8</v>
      </c>
      <c r="E945">
        <v>16</v>
      </c>
    </row>
    <row r="946" spans="1:5" x14ac:dyDescent="0.25">
      <c r="A946" t="s">
        <v>18408</v>
      </c>
      <c r="B946" t="s">
        <v>11218</v>
      </c>
      <c r="C946">
        <v>2024</v>
      </c>
      <c r="D946">
        <v>8</v>
      </c>
      <c r="E946">
        <v>17</v>
      </c>
    </row>
    <row r="947" spans="1:5" x14ac:dyDescent="0.25">
      <c r="A947" t="s">
        <v>18409</v>
      </c>
      <c r="B947" t="s">
        <v>11969</v>
      </c>
      <c r="C947">
        <v>2024</v>
      </c>
      <c r="D947">
        <v>8</v>
      </c>
      <c r="E947">
        <v>18</v>
      </c>
    </row>
    <row r="948" spans="1:5" x14ac:dyDescent="0.25">
      <c r="A948" t="s">
        <v>18410</v>
      </c>
      <c r="B948" t="s">
        <v>11448</v>
      </c>
      <c r="C948">
        <v>2024</v>
      </c>
      <c r="D948">
        <v>8</v>
      </c>
      <c r="E948">
        <v>19</v>
      </c>
    </row>
    <row r="949" spans="1:5" x14ac:dyDescent="0.25">
      <c r="A949" t="s">
        <v>18411</v>
      </c>
      <c r="B949" t="s">
        <v>11042</v>
      </c>
      <c r="C949">
        <v>2024</v>
      </c>
      <c r="D949">
        <v>8</v>
      </c>
      <c r="E949">
        <v>20</v>
      </c>
    </row>
    <row r="950" spans="1:5" x14ac:dyDescent="0.25">
      <c r="A950" t="s">
        <v>18412</v>
      </c>
      <c r="B950" t="s">
        <v>11449</v>
      </c>
      <c r="C950">
        <v>2024</v>
      </c>
      <c r="D950">
        <v>8</v>
      </c>
      <c r="E950">
        <v>21</v>
      </c>
    </row>
    <row r="951" spans="1:5" x14ac:dyDescent="0.25">
      <c r="A951" t="s">
        <v>18413</v>
      </c>
      <c r="B951" t="s">
        <v>11408</v>
      </c>
      <c r="C951">
        <v>2024</v>
      </c>
      <c r="D951">
        <v>8</v>
      </c>
      <c r="E951">
        <v>22</v>
      </c>
    </row>
    <row r="952" spans="1:5" x14ac:dyDescent="0.25">
      <c r="A952" t="s">
        <v>18414</v>
      </c>
      <c r="B952" t="s">
        <v>11462</v>
      </c>
      <c r="C952">
        <v>2024</v>
      </c>
      <c r="D952">
        <v>8</v>
      </c>
      <c r="E952">
        <v>23</v>
      </c>
    </row>
    <row r="953" spans="1:5" x14ac:dyDescent="0.25">
      <c r="A953" t="s">
        <v>18415</v>
      </c>
      <c r="B953" t="s">
        <v>11620</v>
      </c>
      <c r="C953">
        <v>2024</v>
      </c>
      <c r="D953">
        <v>8</v>
      </c>
      <c r="E953">
        <v>24</v>
      </c>
    </row>
    <row r="954" spans="1:5" x14ac:dyDescent="0.25">
      <c r="A954" t="s">
        <v>18416</v>
      </c>
      <c r="B954" t="s">
        <v>11724</v>
      </c>
      <c r="C954">
        <v>2024</v>
      </c>
      <c r="D954">
        <v>8</v>
      </c>
      <c r="E954">
        <v>25</v>
      </c>
    </row>
    <row r="955" spans="1:5" x14ac:dyDescent="0.25">
      <c r="A955" t="s">
        <v>18417</v>
      </c>
      <c r="B955" t="s">
        <v>11273</v>
      </c>
      <c r="C955">
        <v>2024</v>
      </c>
      <c r="D955">
        <v>8</v>
      </c>
      <c r="E955">
        <v>26</v>
      </c>
    </row>
    <row r="956" spans="1:5" x14ac:dyDescent="0.25">
      <c r="A956" t="s">
        <v>18418</v>
      </c>
      <c r="B956" t="s">
        <v>11278</v>
      </c>
      <c r="C956">
        <v>2024</v>
      </c>
      <c r="D956">
        <v>8</v>
      </c>
      <c r="E956">
        <v>27</v>
      </c>
    </row>
    <row r="957" spans="1:5" x14ac:dyDescent="0.25">
      <c r="A957" t="s">
        <v>18419</v>
      </c>
      <c r="B957" t="s">
        <v>11701</v>
      </c>
      <c r="C957">
        <v>2024</v>
      </c>
      <c r="D957">
        <v>8</v>
      </c>
      <c r="E957">
        <v>28</v>
      </c>
    </row>
    <row r="958" spans="1:5" x14ac:dyDescent="0.25">
      <c r="A958" t="s">
        <v>18420</v>
      </c>
      <c r="B958" t="s">
        <v>11274</v>
      </c>
      <c r="C958">
        <v>2024</v>
      </c>
      <c r="D958">
        <v>8</v>
      </c>
      <c r="E958">
        <v>29</v>
      </c>
    </row>
    <row r="959" spans="1:5" x14ac:dyDescent="0.25">
      <c r="A959" t="s">
        <v>18421</v>
      </c>
      <c r="B959" t="s">
        <v>11752</v>
      </c>
      <c r="C959">
        <v>2024</v>
      </c>
      <c r="D959">
        <v>8</v>
      </c>
      <c r="E959">
        <v>30</v>
      </c>
    </row>
    <row r="960" spans="1:5" x14ac:dyDescent="0.25">
      <c r="A960" t="s">
        <v>18422</v>
      </c>
      <c r="B960" t="s">
        <v>11329</v>
      </c>
      <c r="C960">
        <v>2024</v>
      </c>
      <c r="D960">
        <v>8</v>
      </c>
      <c r="E960">
        <v>31</v>
      </c>
    </row>
    <row r="961" spans="1:5" x14ac:dyDescent="0.25">
      <c r="A961" t="s">
        <v>18423</v>
      </c>
      <c r="B961" t="s">
        <v>11984</v>
      </c>
      <c r="C961">
        <v>2024</v>
      </c>
      <c r="D961">
        <v>9</v>
      </c>
      <c r="E961">
        <v>1</v>
      </c>
    </row>
    <row r="962" spans="1:5" x14ac:dyDescent="0.25">
      <c r="A962" t="s">
        <v>18424</v>
      </c>
      <c r="B962" t="s">
        <v>11330</v>
      </c>
      <c r="C962">
        <v>2024</v>
      </c>
      <c r="D962">
        <v>9</v>
      </c>
      <c r="E962">
        <v>2</v>
      </c>
    </row>
    <row r="963" spans="1:5" x14ac:dyDescent="0.25">
      <c r="A963" t="s">
        <v>18425</v>
      </c>
      <c r="B963" t="s">
        <v>11626</v>
      </c>
      <c r="C963">
        <v>2024</v>
      </c>
      <c r="D963">
        <v>9</v>
      </c>
      <c r="E963">
        <v>3</v>
      </c>
    </row>
    <row r="964" spans="1:5" x14ac:dyDescent="0.25">
      <c r="A964" t="s">
        <v>18426</v>
      </c>
      <c r="B964" t="s">
        <v>11612</v>
      </c>
      <c r="C964">
        <v>2024</v>
      </c>
      <c r="D964">
        <v>9</v>
      </c>
      <c r="E964">
        <v>4</v>
      </c>
    </row>
    <row r="965" spans="1:5" x14ac:dyDescent="0.25">
      <c r="A965" t="s">
        <v>18427</v>
      </c>
      <c r="B965" t="s">
        <v>11127</v>
      </c>
      <c r="C965">
        <v>2024</v>
      </c>
      <c r="D965">
        <v>9</v>
      </c>
      <c r="E965">
        <v>5</v>
      </c>
    </row>
    <row r="966" spans="1:5" x14ac:dyDescent="0.25">
      <c r="A966" t="s">
        <v>18428</v>
      </c>
      <c r="B966" t="s">
        <v>11537</v>
      </c>
      <c r="C966">
        <v>2024</v>
      </c>
      <c r="D966">
        <v>9</v>
      </c>
      <c r="E966">
        <v>6</v>
      </c>
    </row>
    <row r="967" spans="1:5" x14ac:dyDescent="0.25">
      <c r="A967" t="s">
        <v>18429</v>
      </c>
      <c r="B967" t="s">
        <v>10995</v>
      </c>
      <c r="C967">
        <v>2024</v>
      </c>
      <c r="D967">
        <v>9</v>
      </c>
      <c r="E967">
        <v>7</v>
      </c>
    </row>
    <row r="968" spans="1:5" x14ac:dyDescent="0.25">
      <c r="A968" t="s">
        <v>18430</v>
      </c>
      <c r="B968" t="s">
        <v>11386</v>
      </c>
      <c r="C968">
        <v>2024</v>
      </c>
      <c r="D968">
        <v>9</v>
      </c>
      <c r="E968">
        <v>8</v>
      </c>
    </row>
    <row r="969" spans="1:5" x14ac:dyDescent="0.25">
      <c r="A969" t="s">
        <v>18431</v>
      </c>
      <c r="B969" t="s">
        <v>11051</v>
      </c>
      <c r="C969">
        <v>2024</v>
      </c>
      <c r="D969">
        <v>9</v>
      </c>
      <c r="E969">
        <v>9</v>
      </c>
    </row>
    <row r="970" spans="1:5" x14ac:dyDescent="0.25">
      <c r="A970" t="s">
        <v>18432</v>
      </c>
      <c r="B970" t="s">
        <v>11547</v>
      </c>
      <c r="C970">
        <v>2024</v>
      </c>
      <c r="D970">
        <v>9</v>
      </c>
      <c r="E970">
        <v>10</v>
      </c>
    </row>
    <row r="971" spans="1:5" x14ac:dyDescent="0.25">
      <c r="A971" t="s">
        <v>18433</v>
      </c>
      <c r="B971" t="s">
        <v>11813</v>
      </c>
      <c r="C971">
        <v>2024</v>
      </c>
      <c r="D971">
        <v>9</v>
      </c>
      <c r="E971">
        <v>11</v>
      </c>
    </row>
    <row r="972" spans="1:5" x14ac:dyDescent="0.25">
      <c r="A972" t="s">
        <v>18434</v>
      </c>
      <c r="B972" t="s">
        <v>11939</v>
      </c>
      <c r="C972">
        <v>2024</v>
      </c>
      <c r="D972">
        <v>9</v>
      </c>
      <c r="E972">
        <v>12</v>
      </c>
    </row>
    <row r="973" spans="1:5" x14ac:dyDescent="0.25">
      <c r="A973" t="s">
        <v>18435</v>
      </c>
      <c r="B973" t="s">
        <v>11052</v>
      </c>
      <c r="C973">
        <v>2024</v>
      </c>
      <c r="D973">
        <v>9</v>
      </c>
      <c r="E973">
        <v>13</v>
      </c>
    </row>
    <row r="974" spans="1:5" x14ac:dyDescent="0.25">
      <c r="A974" t="s">
        <v>18436</v>
      </c>
      <c r="B974" t="s">
        <v>11548</v>
      </c>
      <c r="C974">
        <v>2024</v>
      </c>
      <c r="D974">
        <v>9</v>
      </c>
      <c r="E974">
        <v>14</v>
      </c>
    </row>
    <row r="975" spans="1:5" x14ac:dyDescent="0.25">
      <c r="A975" t="s">
        <v>18437</v>
      </c>
      <c r="B975" t="s">
        <v>10996</v>
      </c>
      <c r="C975">
        <v>2024</v>
      </c>
      <c r="D975">
        <v>9</v>
      </c>
      <c r="E975">
        <v>15</v>
      </c>
    </row>
    <row r="976" spans="1:5" x14ac:dyDescent="0.25">
      <c r="A976" t="s">
        <v>18438</v>
      </c>
      <c r="B976" t="s">
        <v>11699</v>
      </c>
      <c r="C976">
        <v>2024</v>
      </c>
      <c r="D976">
        <v>9</v>
      </c>
      <c r="E976">
        <v>16</v>
      </c>
    </row>
    <row r="977" spans="1:5" x14ac:dyDescent="0.25">
      <c r="A977" t="s">
        <v>18439</v>
      </c>
      <c r="B977" t="s">
        <v>11550</v>
      </c>
      <c r="C977">
        <v>2024</v>
      </c>
      <c r="D977">
        <v>9</v>
      </c>
      <c r="E977">
        <v>17</v>
      </c>
    </row>
    <row r="978" spans="1:5" x14ac:dyDescent="0.25">
      <c r="A978" t="s">
        <v>18440</v>
      </c>
      <c r="B978" t="s">
        <v>11843</v>
      </c>
      <c r="C978">
        <v>2024</v>
      </c>
      <c r="D978">
        <v>9</v>
      </c>
      <c r="E978">
        <v>19</v>
      </c>
    </row>
    <row r="979" spans="1:5" x14ac:dyDescent="0.25">
      <c r="A979" t="s">
        <v>18441</v>
      </c>
      <c r="B979" t="s">
        <v>11104</v>
      </c>
      <c r="C979">
        <v>2024</v>
      </c>
      <c r="D979">
        <v>9</v>
      </c>
      <c r="E979">
        <v>20</v>
      </c>
    </row>
    <row r="980" spans="1:5" x14ac:dyDescent="0.25">
      <c r="A980" t="s">
        <v>18442</v>
      </c>
      <c r="B980" t="s">
        <v>11151</v>
      </c>
      <c r="C980">
        <v>2024</v>
      </c>
      <c r="D980">
        <v>9</v>
      </c>
      <c r="E980">
        <v>21</v>
      </c>
    </row>
    <row r="981" spans="1:5" x14ac:dyDescent="0.25">
      <c r="A981" t="s">
        <v>18443</v>
      </c>
      <c r="B981" t="s">
        <v>11551</v>
      </c>
      <c r="C981">
        <v>2024</v>
      </c>
      <c r="D981">
        <v>9</v>
      </c>
      <c r="E981">
        <v>22</v>
      </c>
    </row>
    <row r="982" spans="1:5" x14ac:dyDescent="0.25">
      <c r="A982" t="s">
        <v>18444</v>
      </c>
      <c r="B982" t="s">
        <v>11152</v>
      </c>
      <c r="C982">
        <v>2024</v>
      </c>
      <c r="D982">
        <v>9</v>
      </c>
      <c r="E982">
        <v>23</v>
      </c>
    </row>
    <row r="983" spans="1:5" x14ac:dyDescent="0.25">
      <c r="A983" t="s">
        <v>18445</v>
      </c>
      <c r="B983" t="s">
        <v>11391</v>
      </c>
      <c r="C983">
        <v>2024</v>
      </c>
      <c r="D983">
        <v>9</v>
      </c>
      <c r="E983">
        <v>24</v>
      </c>
    </row>
    <row r="984" spans="1:5" x14ac:dyDescent="0.25">
      <c r="A984" t="s">
        <v>18446</v>
      </c>
      <c r="B984" t="s">
        <v>11934</v>
      </c>
      <c r="C984">
        <v>2024</v>
      </c>
      <c r="D984">
        <v>9</v>
      </c>
      <c r="E984">
        <v>25</v>
      </c>
    </row>
    <row r="985" spans="1:5" x14ac:dyDescent="0.25">
      <c r="A985" t="s">
        <v>18447</v>
      </c>
      <c r="B985" t="s">
        <v>11105</v>
      </c>
      <c r="C985">
        <v>2024</v>
      </c>
      <c r="D985">
        <v>9</v>
      </c>
      <c r="E985">
        <v>26</v>
      </c>
    </row>
    <row r="986" spans="1:5" x14ac:dyDescent="0.25">
      <c r="A986" t="s">
        <v>18448</v>
      </c>
      <c r="B986" t="s">
        <v>11292</v>
      </c>
      <c r="C986">
        <v>2024</v>
      </c>
      <c r="D986">
        <v>9</v>
      </c>
      <c r="E986">
        <v>27</v>
      </c>
    </row>
    <row r="987" spans="1:5" x14ac:dyDescent="0.25">
      <c r="A987" t="s">
        <v>18449</v>
      </c>
      <c r="B987" t="s">
        <v>11068</v>
      </c>
      <c r="C987">
        <v>2024</v>
      </c>
      <c r="D987">
        <v>9</v>
      </c>
      <c r="E987">
        <v>28</v>
      </c>
    </row>
    <row r="988" spans="1:5" x14ac:dyDescent="0.25">
      <c r="A988" t="s">
        <v>18450</v>
      </c>
      <c r="B988" t="s">
        <v>11836</v>
      </c>
      <c r="C988">
        <v>2024</v>
      </c>
      <c r="D988">
        <v>9</v>
      </c>
      <c r="E988">
        <v>29</v>
      </c>
    </row>
    <row r="989" spans="1:5" x14ac:dyDescent="0.25">
      <c r="A989" t="s">
        <v>18451</v>
      </c>
      <c r="B989" t="s">
        <v>11069</v>
      </c>
      <c r="C989">
        <v>2024</v>
      </c>
      <c r="D989">
        <v>9</v>
      </c>
      <c r="E989">
        <v>30</v>
      </c>
    </row>
    <row r="990" spans="1:5" x14ac:dyDescent="0.25">
      <c r="A990" t="s">
        <v>18452</v>
      </c>
      <c r="B990" t="s">
        <v>11717</v>
      </c>
      <c r="C990">
        <v>2024</v>
      </c>
      <c r="D990">
        <v>10</v>
      </c>
      <c r="E990">
        <v>1</v>
      </c>
    </row>
    <row r="991" spans="1:5" x14ac:dyDescent="0.25">
      <c r="A991" t="s">
        <v>18453</v>
      </c>
      <c r="B991" t="s">
        <v>11197</v>
      </c>
      <c r="C991">
        <v>2024</v>
      </c>
      <c r="D991">
        <v>10</v>
      </c>
      <c r="E991">
        <v>2</v>
      </c>
    </row>
    <row r="992" spans="1:5" x14ac:dyDescent="0.25">
      <c r="A992" t="s">
        <v>18454</v>
      </c>
      <c r="B992" t="s">
        <v>11143</v>
      </c>
      <c r="C992">
        <v>2024</v>
      </c>
      <c r="D992">
        <v>10</v>
      </c>
      <c r="E992">
        <v>3</v>
      </c>
    </row>
    <row r="993" spans="1:5" x14ac:dyDescent="0.25">
      <c r="A993" t="s">
        <v>18455</v>
      </c>
      <c r="B993" t="s">
        <v>11023</v>
      </c>
      <c r="C993">
        <v>2024</v>
      </c>
      <c r="D993">
        <v>10</v>
      </c>
      <c r="E993">
        <v>4</v>
      </c>
    </row>
    <row r="994" spans="1:5" x14ac:dyDescent="0.25">
      <c r="A994" t="s">
        <v>18456</v>
      </c>
      <c r="B994" t="s">
        <v>11141</v>
      </c>
      <c r="C994">
        <v>2024</v>
      </c>
      <c r="D994">
        <v>10</v>
      </c>
      <c r="E994">
        <v>5</v>
      </c>
    </row>
    <row r="995" spans="1:5" x14ac:dyDescent="0.25">
      <c r="A995" t="s">
        <v>18457</v>
      </c>
      <c r="B995" t="s">
        <v>11024</v>
      </c>
      <c r="C995">
        <v>2024</v>
      </c>
      <c r="D995">
        <v>10</v>
      </c>
      <c r="E995">
        <v>6</v>
      </c>
    </row>
    <row r="996" spans="1:5" x14ac:dyDescent="0.25">
      <c r="A996" t="s">
        <v>18458</v>
      </c>
      <c r="B996" t="s">
        <v>11144</v>
      </c>
      <c r="C996">
        <v>2024</v>
      </c>
      <c r="D996">
        <v>10</v>
      </c>
      <c r="E996">
        <v>7</v>
      </c>
    </row>
    <row r="997" spans="1:5" x14ac:dyDescent="0.25">
      <c r="A997" t="s">
        <v>18459</v>
      </c>
      <c r="B997" t="s">
        <v>11826</v>
      </c>
      <c r="C997">
        <v>2024</v>
      </c>
      <c r="D997">
        <v>10</v>
      </c>
      <c r="E997">
        <v>8</v>
      </c>
    </row>
    <row r="998" spans="1:5" x14ac:dyDescent="0.25">
      <c r="A998" t="s">
        <v>18460</v>
      </c>
      <c r="B998" t="s">
        <v>11846</v>
      </c>
      <c r="C998">
        <v>2024</v>
      </c>
      <c r="D998">
        <v>10</v>
      </c>
      <c r="E998">
        <v>9</v>
      </c>
    </row>
    <row r="999" spans="1:5" x14ac:dyDescent="0.25">
      <c r="A999" t="s">
        <v>18461</v>
      </c>
      <c r="B999" t="s">
        <v>11217</v>
      </c>
      <c r="C999">
        <v>2024</v>
      </c>
      <c r="D999">
        <v>10</v>
      </c>
      <c r="E999">
        <v>10</v>
      </c>
    </row>
    <row r="1000" spans="1:5" x14ac:dyDescent="0.25">
      <c r="A1000" t="s">
        <v>18462</v>
      </c>
      <c r="B1000" t="s">
        <v>11198</v>
      </c>
      <c r="C1000">
        <v>2024</v>
      </c>
      <c r="D1000">
        <v>10</v>
      </c>
      <c r="E1000">
        <v>11</v>
      </c>
    </row>
    <row r="1001" spans="1:5" x14ac:dyDescent="0.25">
      <c r="A1001" t="s">
        <v>12187</v>
      </c>
      <c r="B1001" t="s">
        <v>11142</v>
      </c>
      <c r="C1001">
        <v>2024</v>
      </c>
      <c r="D1001">
        <v>10</v>
      </c>
      <c r="E1001">
        <v>12</v>
      </c>
    </row>
    <row r="1002" spans="1:5" x14ac:dyDescent="0.25">
      <c r="A1002" t="s">
        <v>12188</v>
      </c>
      <c r="B1002" t="s">
        <v>11627</v>
      </c>
      <c r="C1002">
        <v>2024</v>
      </c>
      <c r="D1002">
        <v>10</v>
      </c>
      <c r="E1002">
        <v>13</v>
      </c>
    </row>
    <row r="1003" spans="1:5" x14ac:dyDescent="0.25">
      <c r="A1003" t="s">
        <v>12189</v>
      </c>
      <c r="B1003" t="s">
        <v>11863</v>
      </c>
      <c r="C1003">
        <v>2024</v>
      </c>
      <c r="D1003">
        <v>10</v>
      </c>
      <c r="E1003">
        <v>14</v>
      </c>
    </row>
    <row r="1004" spans="1:5" x14ac:dyDescent="0.25">
      <c r="A1004" t="s">
        <v>12190</v>
      </c>
      <c r="B1004" t="s">
        <v>11004</v>
      </c>
      <c r="C1004">
        <v>2024</v>
      </c>
      <c r="D1004">
        <v>10</v>
      </c>
      <c r="E1004">
        <v>15</v>
      </c>
    </row>
    <row r="1005" spans="1:5" x14ac:dyDescent="0.25">
      <c r="A1005" t="s">
        <v>12191</v>
      </c>
      <c r="B1005" t="s">
        <v>11005</v>
      </c>
      <c r="C1005">
        <v>2024</v>
      </c>
      <c r="D1005">
        <v>10</v>
      </c>
      <c r="E1005">
        <v>16</v>
      </c>
    </row>
    <row r="1006" spans="1:5" x14ac:dyDescent="0.25">
      <c r="A1006" t="s">
        <v>12192</v>
      </c>
      <c r="B1006" t="s">
        <v>11952</v>
      </c>
      <c r="C1006">
        <v>2024</v>
      </c>
      <c r="D1006">
        <v>10</v>
      </c>
      <c r="E1006">
        <v>17</v>
      </c>
    </row>
    <row r="1007" spans="1:5" x14ac:dyDescent="0.25">
      <c r="A1007" t="s">
        <v>12193</v>
      </c>
      <c r="B1007" t="s">
        <v>11319</v>
      </c>
      <c r="C1007">
        <v>2024</v>
      </c>
      <c r="D1007">
        <v>10</v>
      </c>
      <c r="E1007">
        <v>18</v>
      </c>
    </row>
    <row r="1008" spans="1:5" x14ac:dyDescent="0.25">
      <c r="A1008" t="s">
        <v>12194</v>
      </c>
      <c r="B1008" t="s">
        <v>11703</v>
      </c>
      <c r="C1008">
        <v>2024</v>
      </c>
      <c r="D1008">
        <v>10</v>
      </c>
      <c r="E1008">
        <v>19</v>
      </c>
    </row>
    <row r="1009" spans="1:5" x14ac:dyDescent="0.25">
      <c r="A1009" t="s">
        <v>12195</v>
      </c>
      <c r="B1009" t="s">
        <v>11017</v>
      </c>
      <c r="C1009">
        <v>2024</v>
      </c>
      <c r="D1009">
        <v>10</v>
      </c>
      <c r="E1009">
        <v>20</v>
      </c>
    </row>
    <row r="1010" spans="1:5" x14ac:dyDescent="0.25">
      <c r="A1010" t="s">
        <v>12196</v>
      </c>
      <c r="B1010" t="s">
        <v>12017</v>
      </c>
      <c r="C1010">
        <v>2024</v>
      </c>
      <c r="D1010">
        <v>10</v>
      </c>
      <c r="E1010">
        <v>21</v>
      </c>
    </row>
    <row r="1011" spans="1:5" x14ac:dyDescent="0.25">
      <c r="A1011" t="s">
        <v>12197</v>
      </c>
      <c r="B1011" t="s">
        <v>11130</v>
      </c>
      <c r="C1011">
        <v>2024</v>
      </c>
      <c r="D1011">
        <v>10</v>
      </c>
      <c r="E1011">
        <v>22</v>
      </c>
    </row>
    <row r="1012" spans="1:5" x14ac:dyDescent="0.25">
      <c r="A1012" t="s">
        <v>12198</v>
      </c>
      <c r="B1012" t="s">
        <v>11483</v>
      </c>
      <c r="C1012">
        <v>2024</v>
      </c>
      <c r="D1012">
        <v>10</v>
      </c>
      <c r="E1012">
        <v>23</v>
      </c>
    </row>
    <row r="1013" spans="1:5" x14ac:dyDescent="0.25">
      <c r="A1013" t="s">
        <v>12199</v>
      </c>
      <c r="B1013" t="s">
        <v>11131</v>
      </c>
      <c r="C1013">
        <v>2024</v>
      </c>
      <c r="D1013">
        <v>10</v>
      </c>
      <c r="E1013">
        <v>24</v>
      </c>
    </row>
    <row r="1014" spans="1:5" x14ac:dyDescent="0.25">
      <c r="A1014" t="s">
        <v>12200</v>
      </c>
      <c r="B1014" t="s">
        <v>11821</v>
      </c>
      <c r="C1014">
        <v>2024</v>
      </c>
      <c r="D1014">
        <v>10</v>
      </c>
      <c r="E1014">
        <v>25</v>
      </c>
    </row>
    <row r="1015" spans="1:5" x14ac:dyDescent="0.25">
      <c r="A1015" t="s">
        <v>12201</v>
      </c>
      <c r="B1015" t="s">
        <v>11763</v>
      </c>
      <c r="C1015">
        <v>2024</v>
      </c>
      <c r="D1015">
        <v>10</v>
      </c>
      <c r="E1015">
        <v>26</v>
      </c>
    </row>
    <row r="1016" spans="1:5" x14ac:dyDescent="0.25">
      <c r="A1016" t="s">
        <v>12202</v>
      </c>
      <c r="B1016" t="s">
        <v>11995</v>
      </c>
      <c r="C1016">
        <v>2024</v>
      </c>
      <c r="D1016">
        <v>10</v>
      </c>
      <c r="E1016">
        <v>27</v>
      </c>
    </row>
    <row r="1017" spans="1:5" x14ac:dyDescent="0.25">
      <c r="A1017" t="s">
        <v>12203</v>
      </c>
      <c r="B1017" t="s">
        <v>12030</v>
      </c>
      <c r="C1017">
        <v>2024</v>
      </c>
      <c r="D1017">
        <v>10</v>
      </c>
      <c r="E1017">
        <v>28</v>
      </c>
    </row>
    <row r="1018" spans="1:5" x14ac:dyDescent="0.25">
      <c r="A1018" t="s">
        <v>12204</v>
      </c>
      <c r="B1018" t="s">
        <v>11018</v>
      </c>
      <c r="C1018">
        <v>2024</v>
      </c>
      <c r="D1018">
        <v>10</v>
      </c>
      <c r="E1018">
        <v>29</v>
      </c>
    </row>
    <row r="1019" spans="1:5" x14ac:dyDescent="0.25">
      <c r="A1019" t="s">
        <v>12205</v>
      </c>
      <c r="B1019" t="s">
        <v>11713</v>
      </c>
      <c r="C1019">
        <v>2024</v>
      </c>
      <c r="D1019">
        <v>10</v>
      </c>
      <c r="E1019">
        <v>30</v>
      </c>
    </row>
    <row r="1020" spans="1:5" x14ac:dyDescent="0.25">
      <c r="A1020" t="s">
        <v>12206</v>
      </c>
      <c r="B1020" t="s">
        <v>11748</v>
      </c>
      <c r="C1020">
        <v>2024</v>
      </c>
      <c r="D1020">
        <v>10</v>
      </c>
      <c r="E1020">
        <v>31</v>
      </c>
    </row>
    <row r="1021" spans="1:5" x14ac:dyDescent="0.25">
      <c r="A1021" t="s">
        <v>12207</v>
      </c>
      <c r="B1021" t="s">
        <v>11484</v>
      </c>
      <c r="C1021">
        <v>2024</v>
      </c>
      <c r="D1021">
        <v>11</v>
      </c>
      <c r="E1021">
        <v>1</v>
      </c>
    </row>
    <row r="1022" spans="1:5" x14ac:dyDescent="0.25">
      <c r="A1022" t="s">
        <v>12208</v>
      </c>
      <c r="B1022" t="s">
        <v>11895</v>
      </c>
      <c r="C1022">
        <v>2024</v>
      </c>
      <c r="D1022">
        <v>11</v>
      </c>
      <c r="E1022">
        <v>2</v>
      </c>
    </row>
    <row r="1023" spans="1:5" x14ac:dyDescent="0.25">
      <c r="A1023" t="s">
        <v>12209</v>
      </c>
      <c r="B1023" t="s">
        <v>12024</v>
      </c>
      <c r="C1023">
        <v>2024</v>
      </c>
      <c r="D1023">
        <v>11</v>
      </c>
      <c r="E1023">
        <v>3</v>
      </c>
    </row>
    <row r="1024" spans="1:5" x14ac:dyDescent="0.25">
      <c r="A1024" t="s">
        <v>12210</v>
      </c>
      <c r="B1024" t="s">
        <v>11714</v>
      </c>
      <c r="C1024">
        <v>2024</v>
      </c>
      <c r="D1024">
        <v>11</v>
      </c>
      <c r="E1024">
        <v>4</v>
      </c>
    </row>
    <row r="1025" spans="1:5" x14ac:dyDescent="0.25">
      <c r="A1025" t="s">
        <v>12211</v>
      </c>
      <c r="B1025" t="s">
        <v>11749</v>
      </c>
      <c r="C1025">
        <v>2024</v>
      </c>
      <c r="D1025">
        <v>11</v>
      </c>
      <c r="E1025">
        <v>5</v>
      </c>
    </row>
    <row r="1026" spans="1:5" x14ac:dyDescent="0.25">
      <c r="A1026" t="s">
        <v>12212</v>
      </c>
      <c r="B1026" t="s">
        <v>11908</v>
      </c>
      <c r="C1026">
        <v>2024</v>
      </c>
      <c r="D1026">
        <v>11</v>
      </c>
      <c r="E1026">
        <v>6</v>
      </c>
    </row>
    <row r="1027" spans="1:5" x14ac:dyDescent="0.25">
      <c r="A1027" t="s">
        <v>12213</v>
      </c>
      <c r="B1027" t="s">
        <v>11841</v>
      </c>
      <c r="C1027">
        <v>2024</v>
      </c>
      <c r="D1027">
        <v>11</v>
      </c>
      <c r="E1027">
        <v>7</v>
      </c>
    </row>
    <row r="1028" spans="1:5" x14ac:dyDescent="0.25">
      <c r="A1028" t="s">
        <v>12214</v>
      </c>
      <c r="B1028" t="s">
        <v>11582</v>
      </c>
      <c r="C1028">
        <v>2024</v>
      </c>
      <c r="D1028">
        <v>11</v>
      </c>
      <c r="E1028">
        <v>8</v>
      </c>
    </row>
    <row r="1029" spans="1:5" x14ac:dyDescent="0.25">
      <c r="A1029" t="s">
        <v>12215</v>
      </c>
      <c r="B1029" t="s">
        <v>11753</v>
      </c>
      <c r="C1029">
        <v>2024</v>
      </c>
      <c r="D1029">
        <v>11</v>
      </c>
      <c r="E1029">
        <v>9</v>
      </c>
    </row>
    <row r="1030" spans="1:5" x14ac:dyDescent="0.25">
      <c r="A1030" t="s">
        <v>12216</v>
      </c>
      <c r="B1030" t="s">
        <v>11093</v>
      </c>
      <c r="C1030">
        <v>2024</v>
      </c>
      <c r="D1030">
        <v>11</v>
      </c>
      <c r="E1030">
        <v>10</v>
      </c>
    </row>
    <row r="1031" spans="1:5" x14ac:dyDescent="0.25">
      <c r="A1031" t="s">
        <v>12217</v>
      </c>
      <c r="B1031" t="s">
        <v>11756</v>
      </c>
      <c r="C1031">
        <v>2024</v>
      </c>
      <c r="D1031">
        <v>11</v>
      </c>
      <c r="E1031">
        <v>11</v>
      </c>
    </row>
    <row r="1032" spans="1:5" x14ac:dyDescent="0.25">
      <c r="A1032" t="s">
        <v>12218</v>
      </c>
      <c r="B1032" t="s">
        <v>11156</v>
      </c>
      <c r="C1032">
        <v>2024</v>
      </c>
      <c r="D1032">
        <v>11</v>
      </c>
      <c r="E1032">
        <v>12</v>
      </c>
    </row>
    <row r="1033" spans="1:5" x14ac:dyDescent="0.25">
      <c r="A1033" t="s">
        <v>12219</v>
      </c>
      <c r="B1033" t="s">
        <v>11094</v>
      </c>
      <c r="C1033">
        <v>2024</v>
      </c>
      <c r="D1033">
        <v>11</v>
      </c>
      <c r="E1033">
        <v>13</v>
      </c>
    </row>
    <row r="1034" spans="1:5" x14ac:dyDescent="0.25">
      <c r="A1034" t="s">
        <v>12220</v>
      </c>
      <c r="B1034" t="s">
        <v>11498</v>
      </c>
      <c r="C1034">
        <v>2024</v>
      </c>
      <c r="D1034">
        <v>11</v>
      </c>
      <c r="E1034">
        <v>14</v>
      </c>
    </row>
    <row r="1035" spans="1:5" x14ac:dyDescent="0.25">
      <c r="A1035" t="s">
        <v>12221</v>
      </c>
      <c r="B1035" t="s">
        <v>11387</v>
      </c>
      <c r="C1035">
        <v>2024</v>
      </c>
      <c r="D1035">
        <v>11</v>
      </c>
      <c r="E1035">
        <v>15</v>
      </c>
    </row>
    <row r="1036" spans="1:5" x14ac:dyDescent="0.25">
      <c r="A1036" t="s">
        <v>12222</v>
      </c>
      <c r="B1036" t="s">
        <v>11205</v>
      </c>
      <c r="C1036">
        <v>2024</v>
      </c>
      <c r="D1036">
        <v>11</v>
      </c>
      <c r="E1036">
        <v>16</v>
      </c>
    </row>
    <row r="1037" spans="1:5" x14ac:dyDescent="0.25">
      <c r="A1037" t="s">
        <v>12223</v>
      </c>
      <c r="B1037" t="s">
        <v>11692</v>
      </c>
      <c r="C1037">
        <v>2024</v>
      </c>
      <c r="D1037">
        <v>11</v>
      </c>
      <c r="E1037">
        <v>17</v>
      </c>
    </row>
    <row r="1038" spans="1:5" x14ac:dyDescent="0.25">
      <c r="A1038" t="s">
        <v>12224</v>
      </c>
      <c r="B1038" t="s">
        <v>11522</v>
      </c>
      <c r="C1038">
        <v>2024</v>
      </c>
      <c r="D1038">
        <v>11</v>
      </c>
      <c r="E1038">
        <v>18</v>
      </c>
    </row>
    <row r="1039" spans="1:5" x14ac:dyDescent="0.25">
      <c r="A1039" t="s">
        <v>12225</v>
      </c>
      <c r="B1039" t="s">
        <v>11157</v>
      </c>
      <c r="C1039">
        <v>2024</v>
      </c>
      <c r="D1039">
        <v>11</v>
      </c>
      <c r="E1039">
        <v>19</v>
      </c>
    </row>
    <row r="1040" spans="1:5" x14ac:dyDescent="0.25">
      <c r="A1040" t="s">
        <v>12226</v>
      </c>
      <c r="B1040" t="s">
        <v>11906</v>
      </c>
      <c r="C1040">
        <v>2024</v>
      </c>
      <c r="D1040">
        <v>11</v>
      </c>
      <c r="E1040">
        <v>20</v>
      </c>
    </row>
    <row r="1041" spans="1:5" x14ac:dyDescent="0.25">
      <c r="A1041" t="s">
        <v>12227</v>
      </c>
      <c r="B1041" t="s">
        <v>11159</v>
      </c>
      <c r="C1041">
        <v>2024</v>
      </c>
      <c r="D1041">
        <v>11</v>
      </c>
      <c r="E1041">
        <v>21</v>
      </c>
    </row>
    <row r="1042" spans="1:5" x14ac:dyDescent="0.25">
      <c r="A1042" t="s">
        <v>12228</v>
      </c>
      <c r="B1042" t="s">
        <v>11206</v>
      </c>
      <c r="C1042">
        <v>2024</v>
      </c>
      <c r="D1042">
        <v>11</v>
      </c>
      <c r="E1042">
        <v>22</v>
      </c>
    </row>
    <row r="1043" spans="1:5" x14ac:dyDescent="0.25">
      <c r="A1043" t="s">
        <v>12229</v>
      </c>
      <c r="B1043" t="s">
        <v>11597</v>
      </c>
      <c r="C1043">
        <v>2024</v>
      </c>
      <c r="D1043">
        <v>11</v>
      </c>
      <c r="E1043">
        <v>23</v>
      </c>
    </row>
    <row r="1044" spans="1:5" x14ac:dyDescent="0.25">
      <c r="A1044" t="s">
        <v>12230</v>
      </c>
      <c r="B1044" t="s">
        <v>12007</v>
      </c>
      <c r="C1044">
        <v>2024</v>
      </c>
      <c r="D1044">
        <v>11</v>
      </c>
      <c r="E1044">
        <v>24</v>
      </c>
    </row>
    <row r="1045" spans="1:5" x14ac:dyDescent="0.25">
      <c r="A1045" t="s">
        <v>12231</v>
      </c>
      <c r="B1045" t="s">
        <v>12008</v>
      </c>
      <c r="C1045">
        <v>2024</v>
      </c>
      <c r="D1045">
        <v>11</v>
      </c>
      <c r="E1045">
        <v>25</v>
      </c>
    </row>
    <row r="1046" spans="1:5" x14ac:dyDescent="0.25">
      <c r="A1046" t="s">
        <v>12232</v>
      </c>
      <c r="B1046" t="s">
        <v>11598</v>
      </c>
      <c r="C1046">
        <v>2024</v>
      </c>
      <c r="D1046">
        <v>11</v>
      </c>
      <c r="E1046">
        <v>26</v>
      </c>
    </row>
    <row r="1047" spans="1:5" x14ac:dyDescent="0.25">
      <c r="A1047" t="s">
        <v>12233</v>
      </c>
      <c r="B1047" t="s">
        <v>12045</v>
      </c>
      <c r="C1047">
        <v>2024</v>
      </c>
      <c r="D1047">
        <v>11</v>
      </c>
      <c r="E1047">
        <v>27</v>
      </c>
    </row>
    <row r="1048" spans="1:5" x14ac:dyDescent="0.25">
      <c r="A1048" t="s">
        <v>12234</v>
      </c>
      <c r="B1048" t="s">
        <v>11535</v>
      </c>
      <c r="C1048">
        <v>2024</v>
      </c>
      <c r="D1048">
        <v>11</v>
      </c>
      <c r="E1048">
        <v>28</v>
      </c>
    </row>
    <row r="1049" spans="1:5" x14ac:dyDescent="0.25">
      <c r="A1049" t="s">
        <v>12235</v>
      </c>
      <c r="B1049" t="s">
        <v>11363</v>
      </c>
      <c r="C1049">
        <v>2024</v>
      </c>
      <c r="D1049">
        <v>11</v>
      </c>
      <c r="E1049">
        <v>29</v>
      </c>
    </row>
    <row r="1050" spans="1:5" x14ac:dyDescent="0.25">
      <c r="A1050" t="s">
        <v>12236</v>
      </c>
      <c r="B1050" t="s">
        <v>11160</v>
      </c>
      <c r="C1050">
        <v>2024</v>
      </c>
      <c r="D1050">
        <v>11</v>
      </c>
      <c r="E1050">
        <v>30</v>
      </c>
    </row>
    <row r="1051" spans="1:5" x14ac:dyDescent="0.25">
      <c r="A1051" t="s">
        <v>12237</v>
      </c>
      <c r="B1051" t="s">
        <v>11364</v>
      </c>
      <c r="C1051">
        <v>2024</v>
      </c>
      <c r="D1051">
        <v>12</v>
      </c>
      <c r="E1051">
        <v>1</v>
      </c>
    </row>
    <row r="1052" spans="1:5" x14ac:dyDescent="0.25">
      <c r="A1052" t="s">
        <v>12238</v>
      </c>
      <c r="B1052" t="s">
        <v>12025</v>
      </c>
      <c r="C1052">
        <v>2024</v>
      </c>
      <c r="D1052">
        <v>12</v>
      </c>
      <c r="E1052">
        <v>2</v>
      </c>
    </row>
    <row r="1053" spans="1:5" x14ac:dyDescent="0.25">
      <c r="A1053" t="s">
        <v>12239</v>
      </c>
      <c r="B1053" t="s">
        <v>10998</v>
      </c>
      <c r="C1053">
        <v>2024</v>
      </c>
      <c r="D1053">
        <v>12</v>
      </c>
      <c r="E1053">
        <v>3</v>
      </c>
    </row>
    <row r="1054" spans="1:5" x14ac:dyDescent="0.25">
      <c r="A1054" t="s">
        <v>12240</v>
      </c>
      <c r="B1054" t="s">
        <v>11453</v>
      </c>
      <c r="C1054">
        <v>2024</v>
      </c>
      <c r="D1054">
        <v>12</v>
      </c>
      <c r="E1054">
        <v>4</v>
      </c>
    </row>
    <row r="1055" spans="1:5" x14ac:dyDescent="0.25">
      <c r="A1055" t="s">
        <v>12241</v>
      </c>
      <c r="B1055" t="s">
        <v>11388</v>
      </c>
      <c r="C1055">
        <v>2024</v>
      </c>
      <c r="D1055">
        <v>12</v>
      </c>
      <c r="E1055">
        <v>5</v>
      </c>
    </row>
    <row r="1056" spans="1:5" x14ac:dyDescent="0.25">
      <c r="A1056" t="s">
        <v>12242</v>
      </c>
      <c r="B1056" t="s">
        <v>11837</v>
      </c>
      <c r="C1056">
        <v>2024</v>
      </c>
      <c r="D1056">
        <v>12</v>
      </c>
      <c r="E1056">
        <v>6</v>
      </c>
    </row>
    <row r="1057" spans="1:5" x14ac:dyDescent="0.25">
      <c r="A1057" t="s">
        <v>12243</v>
      </c>
      <c r="B1057" t="s">
        <v>10999</v>
      </c>
      <c r="C1057">
        <v>2024</v>
      </c>
      <c r="D1057">
        <v>12</v>
      </c>
      <c r="E1057">
        <v>7</v>
      </c>
    </row>
    <row r="1058" spans="1:5" x14ac:dyDescent="0.25">
      <c r="A1058" t="s">
        <v>12244</v>
      </c>
      <c r="B1058" t="s">
        <v>11376</v>
      </c>
      <c r="C1058">
        <v>2024</v>
      </c>
      <c r="D1058">
        <v>12</v>
      </c>
      <c r="E1058">
        <v>8</v>
      </c>
    </row>
    <row r="1059" spans="1:5" x14ac:dyDescent="0.25">
      <c r="A1059" t="s">
        <v>12245</v>
      </c>
      <c r="B1059" t="s">
        <v>11996</v>
      </c>
      <c r="C1059">
        <v>2024</v>
      </c>
      <c r="D1059">
        <v>12</v>
      </c>
      <c r="E1059">
        <v>9</v>
      </c>
    </row>
    <row r="1060" spans="1:5" x14ac:dyDescent="0.25">
      <c r="A1060" t="s">
        <v>12246</v>
      </c>
      <c r="B1060" t="s">
        <v>11964</v>
      </c>
      <c r="C1060">
        <v>2024</v>
      </c>
      <c r="D1060">
        <v>12</v>
      </c>
      <c r="E1060">
        <v>10</v>
      </c>
    </row>
    <row r="1061" spans="1:5" x14ac:dyDescent="0.25">
      <c r="A1061" t="s">
        <v>12247</v>
      </c>
      <c r="B1061" t="s">
        <v>11534</v>
      </c>
      <c r="C1061">
        <v>2024</v>
      </c>
      <c r="D1061">
        <v>12</v>
      </c>
      <c r="E1061">
        <v>11</v>
      </c>
    </row>
    <row r="1062" spans="1:5" x14ac:dyDescent="0.25">
      <c r="A1062" t="s">
        <v>12248</v>
      </c>
      <c r="B1062" t="s">
        <v>11992</v>
      </c>
      <c r="C1062">
        <v>2024</v>
      </c>
      <c r="D1062">
        <v>12</v>
      </c>
      <c r="E1062">
        <v>12</v>
      </c>
    </row>
    <row r="1063" spans="1:5" x14ac:dyDescent="0.25">
      <c r="A1063" t="s">
        <v>12249</v>
      </c>
      <c r="B1063" t="s">
        <v>11555</v>
      </c>
      <c r="C1063">
        <v>2024</v>
      </c>
      <c r="D1063">
        <v>12</v>
      </c>
      <c r="E1063">
        <v>13</v>
      </c>
    </row>
    <row r="1064" spans="1:5" x14ac:dyDescent="0.25">
      <c r="A1064" t="s">
        <v>12250</v>
      </c>
      <c r="B1064" t="s">
        <v>11025</v>
      </c>
      <c r="C1064">
        <v>2024</v>
      </c>
      <c r="D1064">
        <v>12</v>
      </c>
      <c r="E1064">
        <v>14</v>
      </c>
    </row>
    <row r="1065" spans="1:5" x14ac:dyDescent="0.25">
      <c r="A1065" t="s">
        <v>12251</v>
      </c>
      <c r="B1065" t="s">
        <v>11712</v>
      </c>
      <c r="C1065">
        <v>2024</v>
      </c>
      <c r="D1065">
        <v>12</v>
      </c>
      <c r="E1065">
        <v>16</v>
      </c>
    </row>
    <row r="1066" spans="1:5" x14ac:dyDescent="0.25">
      <c r="A1066" t="s">
        <v>12252</v>
      </c>
      <c r="B1066" t="s">
        <v>11030</v>
      </c>
      <c r="C1066">
        <v>2024</v>
      </c>
      <c r="D1066">
        <v>12</v>
      </c>
      <c r="E1066">
        <v>17</v>
      </c>
    </row>
    <row r="1067" spans="1:5" x14ac:dyDescent="0.25">
      <c r="A1067" t="s">
        <v>12253</v>
      </c>
      <c r="B1067" t="s">
        <v>11439</v>
      </c>
      <c r="C1067">
        <v>2024</v>
      </c>
      <c r="D1067">
        <v>12</v>
      </c>
      <c r="E1067">
        <v>18</v>
      </c>
    </row>
    <row r="1068" spans="1:5" x14ac:dyDescent="0.25">
      <c r="A1068" t="s">
        <v>12254</v>
      </c>
      <c r="B1068" t="s">
        <v>11460</v>
      </c>
      <c r="C1068">
        <v>2024</v>
      </c>
      <c r="D1068">
        <v>12</v>
      </c>
      <c r="E1068">
        <v>19</v>
      </c>
    </row>
    <row r="1069" spans="1:5" x14ac:dyDescent="0.25">
      <c r="A1069" t="s">
        <v>12255</v>
      </c>
      <c r="B1069" t="s">
        <v>11655</v>
      </c>
      <c r="C1069">
        <v>2024</v>
      </c>
      <c r="D1069">
        <v>12</v>
      </c>
      <c r="E1069">
        <v>20</v>
      </c>
    </row>
    <row r="1070" spans="1:5" x14ac:dyDescent="0.25">
      <c r="A1070" t="s">
        <v>12256</v>
      </c>
      <c r="B1070" t="s">
        <v>11762</v>
      </c>
      <c r="C1070">
        <v>2024</v>
      </c>
      <c r="D1070">
        <v>12</v>
      </c>
      <c r="E1070">
        <v>21</v>
      </c>
    </row>
    <row r="1071" spans="1:5" x14ac:dyDescent="0.25">
      <c r="A1071" t="s">
        <v>12257</v>
      </c>
      <c r="B1071" t="s">
        <v>11523</v>
      </c>
      <c r="C1071">
        <v>2024</v>
      </c>
      <c r="D1071">
        <v>12</v>
      </c>
      <c r="E1071">
        <v>22</v>
      </c>
    </row>
    <row r="1072" spans="1:5" x14ac:dyDescent="0.25">
      <c r="A1072" t="s">
        <v>12258</v>
      </c>
      <c r="B1072" t="s">
        <v>11634</v>
      </c>
      <c r="C1072">
        <v>2024</v>
      </c>
      <c r="D1072">
        <v>12</v>
      </c>
      <c r="E1072">
        <v>23</v>
      </c>
    </row>
    <row r="1073" spans="1:5" x14ac:dyDescent="0.25">
      <c r="A1073" t="s">
        <v>12259</v>
      </c>
      <c r="B1073" t="s">
        <v>11031</v>
      </c>
      <c r="C1073">
        <v>2024</v>
      </c>
      <c r="D1073">
        <v>12</v>
      </c>
      <c r="E1073">
        <v>24</v>
      </c>
    </row>
    <row r="1074" spans="1:5" x14ac:dyDescent="0.25">
      <c r="A1074" t="s">
        <v>12260</v>
      </c>
      <c r="B1074" t="s">
        <v>11440</v>
      </c>
      <c r="C1074">
        <v>2024</v>
      </c>
      <c r="D1074">
        <v>12</v>
      </c>
      <c r="E1074">
        <v>25</v>
      </c>
    </row>
    <row r="1075" spans="1:5" x14ac:dyDescent="0.25">
      <c r="A1075" t="s">
        <v>12261</v>
      </c>
      <c r="B1075" t="s">
        <v>11524</v>
      </c>
      <c r="C1075">
        <v>2024</v>
      </c>
      <c r="D1075">
        <v>12</v>
      </c>
      <c r="E1075">
        <v>26</v>
      </c>
    </row>
    <row r="1076" spans="1:5" x14ac:dyDescent="0.25">
      <c r="A1076" t="s">
        <v>12262</v>
      </c>
      <c r="B1076" t="s">
        <v>11635</v>
      </c>
      <c r="C1076">
        <v>2024</v>
      </c>
      <c r="D1076">
        <v>12</v>
      </c>
      <c r="E1076">
        <v>27</v>
      </c>
    </row>
    <row r="1077" spans="1:5" x14ac:dyDescent="0.25">
      <c r="A1077" t="s">
        <v>12263</v>
      </c>
      <c r="B1077" t="s">
        <v>12032</v>
      </c>
      <c r="C1077">
        <v>2024</v>
      </c>
      <c r="D1077">
        <v>12</v>
      </c>
      <c r="E1077">
        <v>28</v>
      </c>
    </row>
    <row r="1078" spans="1:5" x14ac:dyDescent="0.25">
      <c r="A1078" t="s">
        <v>12264</v>
      </c>
      <c r="B1078" t="s">
        <v>11884</v>
      </c>
      <c r="C1078">
        <v>2024</v>
      </c>
      <c r="D1078">
        <v>12</v>
      </c>
      <c r="E1078">
        <v>29</v>
      </c>
    </row>
    <row r="1079" spans="1:5" x14ac:dyDescent="0.25">
      <c r="A1079" t="s">
        <v>12265</v>
      </c>
      <c r="B1079" t="s">
        <v>11526</v>
      </c>
      <c r="C1079">
        <v>2024</v>
      </c>
      <c r="D1079">
        <v>12</v>
      </c>
      <c r="E1079">
        <v>30</v>
      </c>
    </row>
    <row r="1080" spans="1:5" x14ac:dyDescent="0.25">
      <c r="A1080" t="s">
        <v>12266</v>
      </c>
      <c r="B1080" t="s">
        <v>12058</v>
      </c>
      <c r="C1080">
        <v>2024</v>
      </c>
      <c r="D1080">
        <v>12</v>
      </c>
      <c r="E1080">
        <v>31</v>
      </c>
    </row>
    <row r="1081" spans="1:5" x14ac:dyDescent="0.25">
      <c r="A1081" t="s">
        <v>12267</v>
      </c>
      <c r="B1081" t="s">
        <v>11791</v>
      </c>
      <c r="C1081">
        <v>2025</v>
      </c>
      <c r="D1081">
        <v>1</v>
      </c>
      <c r="E1081">
        <v>1</v>
      </c>
    </row>
    <row r="1082" spans="1:5" x14ac:dyDescent="0.25">
      <c r="A1082" t="s">
        <v>12268</v>
      </c>
      <c r="B1082" t="s">
        <v>12006</v>
      </c>
      <c r="C1082">
        <v>2025</v>
      </c>
      <c r="D1082">
        <v>1</v>
      </c>
      <c r="E1082">
        <v>2</v>
      </c>
    </row>
    <row r="1083" spans="1:5" x14ac:dyDescent="0.25">
      <c r="A1083" t="s">
        <v>12269</v>
      </c>
      <c r="B1083" t="s">
        <v>11885</v>
      </c>
      <c r="C1083">
        <v>2025</v>
      </c>
      <c r="D1083">
        <v>1</v>
      </c>
      <c r="E1083">
        <v>3</v>
      </c>
    </row>
    <row r="1084" spans="1:5" x14ac:dyDescent="0.25">
      <c r="A1084" t="s">
        <v>12270</v>
      </c>
      <c r="B1084" t="s">
        <v>11994</v>
      </c>
      <c r="C1084">
        <v>2025</v>
      </c>
      <c r="D1084">
        <v>1</v>
      </c>
      <c r="E1084">
        <v>4</v>
      </c>
    </row>
    <row r="1085" spans="1:5" x14ac:dyDescent="0.25">
      <c r="A1085" t="s">
        <v>12271</v>
      </c>
      <c r="B1085" t="s">
        <v>12011</v>
      </c>
      <c r="C1085">
        <v>2025</v>
      </c>
      <c r="D1085">
        <v>1</v>
      </c>
      <c r="E1085">
        <v>5</v>
      </c>
    </row>
    <row r="1086" spans="1:5" x14ac:dyDescent="0.25">
      <c r="A1086" t="s">
        <v>12272</v>
      </c>
      <c r="B1086" t="s">
        <v>11891</v>
      </c>
      <c r="C1086">
        <v>2025</v>
      </c>
      <c r="D1086">
        <v>1</v>
      </c>
      <c r="E1086">
        <v>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61E714A2-703A-4A47-8EA2-220242FC504B}">
  <ds:schemaRefs/>
</ds:datastoreItem>
</file>

<file path=customXml/itemProps2.xml><?xml version="1.0" encoding="utf-8"?>
<ds:datastoreItem xmlns:ds="http://schemas.openxmlformats.org/officeDocument/2006/customXml" ds:itemID="{889DAF19-8D40-4297-AF7D-30CA31119024}">
  <ds:schemaRefs/>
</ds:datastoreItem>
</file>

<file path=customXml/itemProps3.xml><?xml version="1.0" encoding="utf-8"?>
<ds:datastoreItem xmlns:ds="http://schemas.openxmlformats.org/officeDocument/2006/customXml" ds:itemID="{AD62BD90-16E0-4189-B1EF-C10EA66CE565}">
  <ds:schemaRefs/>
</ds:datastoreItem>
</file>

<file path=customXml/itemProps4.xml><?xml version="1.0" encoding="utf-8"?>
<ds:datastoreItem xmlns:ds="http://schemas.openxmlformats.org/officeDocument/2006/customXml" ds:itemID="{CDD83933-B6C1-46C7-A677-06CFA87F22BF}">
  <ds:schemaRefs/>
</ds:datastoreItem>
</file>

<file path=customXml/itemProps5.xml><?xml version="1.0" encoding="utf-8"?>
<ds:datastoreItem xmlns:ds="http://schemas.openxmlformats.org/officeDocument/2006/customXml" ds:itemID="{24FFF9A9-60FE-4F70-A50C-9539B6B65411}">
  <ds:schemaRefs/>
</ds:datastoreItem>
</file>

<file path=customXml/itemProps6.xml><?xml version="1.0" encoding="utf-8"?>
<ds:datastoreItem xmlns:ds="http://schemas.openxmlformats.org/officeDocument/2006/customXml" ds:itemID="{8B1E5D21-8831-4883-9197-2E4252BD66D7}">
  <ds:schemaRefs/>
</ds:datastoreItem>
</file>

<file path=customXml/itemProps7.xml><?xml version="1.0" encoding="utf-8"?>
<ds:datastoreItem xmlns:ds="http://schemas.openxmlformats.org/officeDocument/2006/customXml" ds:itemID="{22A98BA2-1270-4E4B-9B86-7968BADDED2C}">
  <ds:schemaRefs/>
</ds:datastoreItem>
</file>

<file path=customXml/itemProps8.xml><?xml version="1.0" encoding="utf-8"?>
<ds:datastoreItem xmlns:ds="http://schemas.openxmlformats.org/officeDocument/2006/customXml" ds:itemID="{DF6DBC90-5FC4-4D08-BCFD-0C43CC8497D7}">
  <ds:schemaRefs/>
</ds:datastoreItem>
</file>

<file path=customXml/itemProps9.xml><?xml version="1.0" encoding="utf-8"?>
<ds:datastoreItem xmlns:ds="http://schemas.openxmlformats.org/officeDocument/2006/customXml" ds:itemID="{E8FBED7E-AD7D-440F-A56F-76F37A82450F}">
  <ds:schemaRefs/>
</ds:datastoreItem>
</file>

<file path=customXml/itemProps10.xml><?xml version="1.0" encoding="utf-8"?>
<ds:datastoreItem xmlns:ds="http://schemas.openxmlformats.org/officeDocument/2006/customXml" ds:itemID="{C46273D7-6004-44FE-A474-854563ABC5BC}">
  <ds:schemaRefs/>
</ds:datastoreItem>
</file>

<file path=customXml/itemProps11.xml><?xml version="1.0" encoding="utf-8"?>
<ds:datastoreItem xmlns:ds="http://schemas.openxmlformats.org/officeDocument/2006/customXml" ds:itemID="{039DC35B-AD46-4070-B73F-EDA42F807CCE}">
  <ds:schemaRefs/>
</ds:datastoreItem>
</file>

<file path=customXml/itemProps12.xml><?xml version="1.0" encoding="utf-8"?>
<ds:datastoreItem xmlns:ds="http://schemas.openxmlformats.org/officeDocument/2006/customXml" ds:itemID="{F6639789-4B57-4B88-B7E3-90552EAFFA61}">
  <ds:schemaRefs/>
</ds:datastoreItem>
</file>

<file path=customXml/itemProps13.xml><?xml version="1.0" encoding="utf-8"?>
<ds:datastoreItem xmlns:ds="http://schemas.openxmlformats.org/officeDocument/2006/customXml" ds:itemID="{36087887-63D3-44A4-B7E2-7981C67017F8}">
  <ds:schemaRefs/>
</ds:datastoreItem>
</file>

<file path=customXml/itemProps14.xml><?xml version="1.0" encoding="utf-8"?>
<ds:datastoreItem xmlns:ds="http://schemas.openxmlformats.org/officeDocument/2006/customXml" ds:itemID="{3BADEE2B-1612-4DA6-B9A3-D30E0E110471}">
  <ds:schemaRefs/>
</ds:datastoreItem>
</file>

<file path=customXml/itemProps15.xml><?xml version="1.0" encoding="utf-8"?>
<ds:datastoreItem xmlns:ds="http://schemas.openxmlformats.org/officeDocument/2006/customXml" ds:itemID="{A1C161E5-78B1-4240-9422-391CB5ADDC50}">
  <ds:schemaRefs/>
</ds:datastoreItem>
</file>

<file path=customXml/itemProps16.xml><?xml version="1.0" encoding="utf-8"?>
<ds:datastoreItem xmlns:ds="http://schemas.openxmlformats.org/officeDocument/2006/customXml" ds:itemID="{2DA9646F-CAC5-4CD3-B048-3792B7520A0D}">
  <ds:schemaRefs/>
</ds:datastoreItem>
</file>

<file path=customXml/itemProps17.xml><?xml version="1.0" encoding="utf-8"?>
<ds:datastoreItem xmlns:ds="http://schemas.openxmlformats.org/officeDocument/2006/customXml" ds:itemID="{22BD5476-B52C-4CC8-8F4D-CB0CCDEE3E04}">
  <ds:schemaRefs/>
</ds:datastoreItem>
</file>

<file path=customXml/itemProps18.xml><?xml version="1.0" encoding="utf-8"?>
<ds:datastoreItem xmlns:ds="http://schemas.openxmlformats.org/officeDocument/2006/customXml" ds:itemID="{F3C12EDA-7026-4A47-B811-D98B7EFC44B4}">
  <ds:schemaRefs/>
</ds:datastoreItem>
</file>

<file path=customXml/itemProps19.xml><?xml version="1.0" encoding="utf-8"?>
<ds:datastoreItem xmlns:ds="http://schemas.openxmlformats.org/officeDocument/2006/customXml" ds:itemID="{26D78B42-1BEE-4939-B2B3-F8562E7AD854}">
  <ds:schemaRefs/>
</ds:datastoreItem>
</file>

<file path=customXml/itemProps20.xml><?xml version="1.0" encoding="utf-8"?>
<ds:datastoreItem xmlns:ds="http://schemas.openxmlformats.org/officeDocument/2006/customXml" ds:itemID="{BC770EDD-940C-4DD5-8A0A-81C30A4D3401}">
  <ds:schemaRefs/>
</ds:datastoreItem>
</file>

<file path=customXml/itemProps21.xml><?xml version="1.0" encoding="utf-8"?>
<ds:datastoreItem xmlns:ds="http://schemas.openxmlformats.org/officeDocument/2006/customXml" ds:itemID="{13D6417D-60D2-48D0-9A91-E5A72A6D3F88}">
  <ds:schemaRefs/>
</ds:datastoreItem>
</file>

<file path=customXml/itemProps22.xml><?xml version="1.0" encoding="utf-8"?>
<ds:datastoreItem xmlns:ds="http://schemas.openxmlformats.org/officeDocument/2006/customXml" ds:itemID="{18128BB9-B9AE-433E-9053-9EB82809E1AF}">
  <ds:schemaRefs/>
</ds:datastoreItem>
</file>

<file path=customXml/itemProps23.xml><?xml version="1.0" encoding="utf-8"?>
<ds:datastoreItem xmlns:ds="http://schemas.openxmlformats.org/officeDocument/2006/customXml" ds:itemID="{71B1B017-C2D3-43E0-B25B-0C10B055DED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Prosedur</vt:lpstr>
      <vt:lpstr>Data Mentah</vt:lpstr>
      <vt:lpstr>Master Data</vt:lpstr>
      <vt:lpstr>Tabel Fakta</vt:lpstr>
      <vt:lpstr>Dim Tamu</vt:lpstr>
      <vt:lpstr>Dim Tipe Kamar</vt:lpstr>
      <vt:lpstr>Dim Metode Pembayaran</vt:lpstr>
      <vt:lpstr>Dim Status Reservasi</vt:lpstr>
      <vt:lpstr>Dim Kota Hotel</vt:lpstr>
      <vt:lpstr>Dim Tanggal Check In</vt:lpstr>
      <vt:lpstr>Dim Tanggal Check 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Kanaya Salsabila S.</dc:creator>
  <cp:lastModifiedBy>DA1</cp:lastModifiedBy>
  <dcterms:created xsi:type="dcterms:W3CDTF">2026-07-21T20:16:13Z</dcterms:created>
  <dcterms:modified xsi:type="dcterms:W3CDTF">2026-07-23T02:30:16Z</dcterms:modified>
</cp:coreProperties>
</file>